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nhs.sharepoint.com/sites/CFO/sf/sfp/ResLib/AIF/Allocations/Allocation years/2026-27/Publications/Workbooks/"/>
    </mc:Choice>
  </mc:AlternateContent>
  <xr:revisionPtr revIDLastSave="2367" documentId="13_ncr:1_{2BA2B453-0D14-43F8-BA00-20B7682125EC}" xr6:coauthVersionLast="47" xr6:coauthVersionMax="47" xr10:uidLastSave="{210697DB-7219-4319-AE7C-0106190FC44F}"/>
  <bookViews>
    <workbookView xWindow="-120" yWindow="-120" windowWidth="38640" windowHeight="21120" xr2:uid="{00000000-000D-0000-FFFF-FFFF00000000}"/>
  </bookViews>
  <sheets>
    <sheet name="notes" sheetId="10" r:id="rId1"/>
    <sheet name="icb_eaca_index" sheetId="31" r:id="rId2"/>
    <sheet name="msoa_calc" sheetId="32" r:id="rId3"/>
    <sheet name="eaca_need_weights" sheetId="21" r:id="rId4"/>
    <sheet name="stata_code" sheetId="18" r:id="rId5"/>
  </sheets>
  <definedNames>
    <definedName name="____net1" localSheetId="2" hidden="1">{"NET",#N/A,FALSE,"401C11"}</definedName>
    <definedName name="____net1" hidden="1">{"NET",#N/A,FALSE,"401C11"}</definedName>
    <definedName name="__123Graph_A" localSheetId="2" hidden="1">#REF!</definedName>
    <definedName name="__123Graph_A" hidden="1">#REF!</definedName>
    <definedName name="__123Graph_B" localSheetId="2" hidden="1">#REF!</definedName>
    <definedName name="__123Graph_B" hidden="1">#REF!</definedName>
    <definedName name="__123Graph_C" hidden="1">#REF!</definedName>
    <definedName name="__123Graph_X" hidden="1">#REF!</definedName>
    <definedName name="__net1" localSheetId="2" hidden="1">{"NET",#N/A,FALSE,"401C11"}</definedName>
    <definedName name="__net1" hidden="1">{"NET",#N/A,FALSE,"401C11"}</definedName>
    <definedName name="_1_0__123Grap" hidden="1">#REF!</definedName>
    <definedName name="_1_123Grap" hidden="1">#REF!</definedName>
    <definedName name="_123Graph_A_1" localSheetId="2" hidden="1">#REF!</definedName>
    <definedName name="_123Graph_A_1" hidden="1">#REF!</definedName>
    <definedName name="_123Graph_B_1" localSheetId="2" hidden="1">#REF!</definedName>
    <definedName name="_123Graph_B_1" hidden="1">#REF!</definedName>
    <definedName name="_2_0__123Grap" localSheetId="2" hidden="1">#REF!</definedName>
    <definedName name="_2_0__123Grap" hidden="1">#REF!</definedName>
    <definedName name="_2_123Grap" localSheetId="2" hidden="1">#REF!</definedName>
    <definedName name="_2_123Grap" hidden="1">#REF!</definedName>
    <definedName name="_3_0_S" localSheetId="2" hidden="1">#REF!</definedName>
    <definedName name="_3_0_S" hidden="1">#REF!</definedName>
    <definedName name="_3_123Grap" localSheetId="2" hidden="1">#REF!</definedName>
    <definedName name="_3_123Grap" hidden="1">#REF!</definedName>
    <definedName name="_34_123Grap" localSheetId="2" hidden="1">#REF!</definedName>
    <definedName name="_34_123Grap" hidden="1">#REF!</definedName>
    <definedName name="_42S" localSheetId="2" hidden="1">#REF!</definedName>
    <definedName name="_42S" hidden="1">#REF!</definedName>
    <definedName name="_4S" localSheetId="2" hidden="1">#REF!</definedName>
    <definedName name="_4S" hidden="1">#REF!</definedName>
    <definedName name="_5_0__123Grap" localSheetId="2" hidden="1">#REF!</definedName>
    <definedName name="_5_0__123Grap" hidden="1">#REF!</definedName>
    <definedName name="_6_0_S" localSheetId="2" hidden="1">#REF!</definedName>
    <definedName name="_6_0_S" hidden="1">#REF!</definedName>
    <definedName name="_6_123Grap" localSheetId="2" hidden="1">#REF!</definedName>
    <definedName name="_6_123Grap" hidden="1">#REF!</definedName>
    <definedName name="_8_123Grap" localSheetId="2" hidden="1">#REF!</definedName>
    <definedName name="_8_123Grap" hidden="1">#REF!</definedName>
    <definedName name="_8S" localSheetId="2" hidden="1">#REF!</definedName>
    <definedName name="_8S" hidden="1">#REF!</definedName>
    <definedName name="_AMO_UniqueIdentifier" hidden="1">"'95855f14-3708-42be-827a-67de891e7598'"</definedName>
    <definedName name="_AMO_UniqueIdentifier2" hidden="1">"'f6a48cb9-158b-447f-a1b7-2ab5a8bc2aae'"</definedName>
    <definedName name="_Key1" localSheetId="2" hidden="1">#REF!</definedName>
    <definedName name="_Key1" hidden="1">#REF!</definedName>
    <definedName name="_net1" localSheetId="2" hidden="1">{"NET",#N/A,FALSE,"401C11"}</definedName>
    <definedName name="_net1" hidden="1">{"NET",#N/A,FALSE,"401C11"}</definedName>
    <definedName name="_Order1" hidden="1">0</definedName>
    <definedName name="_Sort" hidden="1">#REF!</definedName>
    <definedName name="a" localSheetId="2" hidden="1">{"CHARGE",#N/A,FALSE,"401C11"}</definedName>
    <definedName name="a" hidden="1">{"CHARGE",#N/A,FALSE,"401C11"}</definedName>
    <definedName name="aa" localSheetId="2" hidden="1">{"CHARGE",#N/A,FALSE,"401C11"}</definedName>
    <definedName name="aa" hidden="1">{"CHARGE",#N/A,FALSE,"401C11"}</definedName>
    <definedName name="aaa" localSheetId="2" hidden="1">{"CHARGE",#N/A,FALSE,"401C11"}</definedName>
    <definedName name="aaa" hidden="1">{"CHARGE",#N/A,FALSE,"401C11"}</definedName>
    <definedName name="aaaa" localSheetId="2" hidden="1">{"CHARGE",#N/A,FALSE,"401C11"}</definedName>
    <definedName name="aaaa" hidden="1">{"CHARGE",#N/A,FALSE,"401C11"}</definedName>
    <definedName name="abc" localSheetId="2" hidden="1">{"NET",#N/A,FALSE,"401C11"}</definedName>
    <definedName name="abc" hidden="1">{"NET",#N/A,FALSE,"401C11"}</definedName>
    <definedName name="adbr" localSheetId="2" hidden="1">{"CHARGE",#N/A,FALSE,"401C11"}</definedName>
    <definedName name="adbr" hidden="1">{"CHARGE",#N/A,FALSE,"401C11"}</definedName>
    <definedName name="b" localSheetId="2" hidden="1">{"CHARGE",#N/A,FALSE,"401C11"}</definedName>
    <definedName name="b" hidden="1">{"CHARGE",#N/A,FALSE,"401C11"}</definedName>
    <definedName name="BMGHIndex" hidden="1">"O"</definedName>
    <definedName name="bn" hidden="1">#REF!</definedName>
    <definedName name="CapSchemes">OFFSET(#REF!,1,0,COUNTA(#REF!),1)</definedName>
    <definedName name="change1" localSheetId="2" hidden="1">{"CHARGE",#N/A,FALSE,"401C11"}</definedName>
    <definedName name="change1" hidden="1">{"CHARGE",#N/A,FALSE,"401C11"}</definedName>
    <definedName name="charge" localSheetId="2" hidden="1">{"CHARGE",#N/A,FALSE,"401C11"}</definedName>
    <definedName name="charge" hidden="1">{"CHARGE",#N/A,FALSE,"401C11"}</definedName>
    <definedName name="dog" localSheetId="2" hidden="1">{"NET",#N/A,FALSE,"401C11"}</definedName>
    <definedName name="dog" hidden="1">{"NET",#N/A,FALSE,"401C11"}</definedName>
    <definedName name="EV__LASTREFTIME__" hidden="1">40339.4799074074</definedName>
    <definedName name="Expired" hidden="1">FALSE</definedName>
    <definedName name="Fccg">INDIRECT("Threshold!$U$3:$U$"&amp;#REF!)</definedName>
    <definedName name="Fstpccg">INDIRECT("Threshold!$S$3:$S$"&amp;#REF!)</definedName>
    <definedName name="Fstptrust">INDIRECT("Threshold!$W$3:$W$"&amp;#REF!)</definedName>
    <definedName name="Ftrust">"INDIRECT(""Threshold!$Y$3:$Y$""&amp;$AH$2)"</definedName>
    <definedName name="gfff" localSheetId="2" hidden="1">{"CHARGE",#N/A,FALSE,"401C11"}</definedName>
    <definedName name="gfff" hidden="1">{"CHARGE",#N/A,FALSE,"401C11"}</definedName>
    <definedName name="GG" hidden="1">#REF!</definedName>
    <definedName name="gross" localSheetId="2" hidden="1">{"GROSS",#N/A,FALSE,"401C11"}</definedName>
    <definedName name="gross" hidden="1">{"GROSS",#N/A,FALSE,"401C11"}</definedName>
    <definedName name="gross1" localSheetId="2" hidden="1">{"GROSS",#N/A,FALSE,"401C11"}</definedName>
    <definedName name="gross1" hidden="1">{"GROSS",#N/A,FALSE,"401C11"}</definedName>
    <definedName name="hasdfjklhklj" localSheetId="2" hidden="1">{"NET",#N/A,FALSE,"401C11"}</definedName>
    <definedName name="hasdfjklhklj" hidden="1">{"NET",#N/A,FALSE,"401C11"}</definedName>
    <definedName name="help" localSheetId="2" hidden="1">{"CHARGE",#N/A,FALSE,"401C11"}</definedName>
    <definedName name="help" hidden="1">{"CHARGE",#N/A,FALSE,"401C11"}</definedName>
    <definedName name="hghghhj" localSheetId="2" hidden="1">{"CHARGE",#N/A,FALSE,"401C11"}</definedName>
    <definedName name="hghghhj" hidden="1">{"CHARGE",#N/A,FALSE,"401C11"}</definedName>
    <definedName name="HTML_CodePage" hidden="1">1252</definedName>
    <definedName name="HTML_Control" localSheetId="2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JFELL" localSheetId="2" hidden="1">#REF!</definedName>
    <definedName name="JFELL" hidden="1">#REF!</definedName>
    <definedName name="mbn" hidden="1">#REF!</definedName>
    <definedName name="month">"Mth07"</definedName>
    <definedName name="nb" localSheetId="2" hidden="1">#REF!</definedName>
    <definedName name="nb" hidden="1">#REF!</definedName>
    <definedName name="OISIII" hidden="1">#REF!</definedName>
    <definedName name="Orgs">OFFSET(#REF!,MATCH("start",#REF!,FALSE),,COUNTIFS(#REF!,#REF!),1)</definedName>
    <definedName name="Planning_Year">"2019/20"</definedName>
    <definedName name="PopCache_GL_INTERFACE_REFERENCE7" hidden="1">#REF!</definedName>
    <definedName name="Previous_Year">"2018/19"</definedName>
    <definedName name="_xlnm.Print_Area" localSheetId="0">notes!$A$1:$J$54</definedName>
    <definedName name="qfx" localSheetId="2" hidden="1">{"NET",#N/A,FALSE,"401C11"}</definedName>
    <definedName name="qfx" hidden="1">{"NET",#N/A,FALSE,"401C11"}</definedName>
    <definedName name="Region">"Y54"</definedName>
    <definedName name="rngComparison3">OFFSET(#REF!,0,0,COUNTA(#REF!)-2,)</definedName>
    <definedName name="rytry" localSheetId="2" hidden="1">{"NET",#N/A,FALSE,"401C11"}</definedName>
    <definedName name="rytry" hidden="1">{"NET",#N/A,FALSE,"401C11"}</definedName>
    <definedName name="status">"banner"</definedName>
    <definedName name="Table3.4" localSheetId="2" hidden="1">{"CHARGE",#N/A,FALSE,"401C11"}</definedName>
    <definedName name="Table3.4" hidden="1">{"CHARGE",#N/A,FALSE,"401C11"}</definedName>
    <definedName name="TableName">"Dummy"</definedName>
    <definedName name="Test23" localSheetId="2" hidden="1">{"NET",#N/A,FALSE,"401C11"}</definedName>
    <definedName name="Test23" hidden="1">{"NET",#N/A,FALSE,"401C11"}</definedName>
    <definedName name="UnderLyingCategories">INDIRECT("Tbl_Underlying[Category]")</definedName>
    <definedName name="wert" localSheetId="2" hidden="1">{"GROSS",#N/A,FALSE,"401C11"}</definedName>
    <definedName name="wert" hidden="1">{"GROSS",#N/A,FALSE,"401C11"}</definedName>
    <definedName name="wombat" hidden="1">#REF!</definedName>
    <definedName name="wrn.CHARGE." localSheetId="2" hidden="1">{"CHARGE",#N/A,FALSE,"401C11"}</definedName>
    <definedName name="wrn.CHARGE." hidden="1">{"CHARGE",#N/A,FALSE,"401C11"}</definedName>
    <definedName name="wrn.GROSS." localSheetId="2" hidden="1">{"GROSS",#N/A,FALSE,"401C11"}</definedName>
    <definedName name="wrn.GROSS." hidden="1">{"GROSS",#N/A,FALSE,"401C11"}</definedName>
    <definedName name="wrn.NET." localSheetId="2" hidden="1">{"NET",#N/A,FALSE,"401C11"}</definedName>
    <definedName name="wrn.NET." hidden="1">{"NET",#N/A,FALSE,"401C11"}</definedName>
    <definedName name="Xrange">INDIRECT("Threshold!$AB$3:$AB$"&amp;#REF!)</definedName>
    <definedName name="xxx" localSheetId="2" hidden="1">{"CHARGE",#N/A,FALSE,"401C11"}</definedName>
    <definedName name="xxx" hidden="1">{"CHARGE",#N/A,FALSE,"401C11"}</definedName>
    <definedName name="Yccg">INDIRECT("Threshold!$AD$3:$AD$"&amp;#REF!)</definedName>
    <definedName name="Ytrust">INDIRECT("Threshold!$AE$3:$AE$"&amp;#REF!)</definedName>
    <definedName name="yyy" localSheetId="2" hidden="1">{"GROSS",#N/A,FALSE,"401C11"}</definedName>
    <definedName name="yyy" hidden="1">{"GROSS",#N/A,FALSE,"401C11"}</definedName>
    <definedName name="zzz" localSheetId="2" hidden="1">{"NET",#N/A,FALSE,"401C11"}</definedName>
    <definedName name="zzz" hidden="1">{"NET",#N/A,FALSE,"401C11"}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6798" i="32" l="1"/>
  <c r="N6798" i="32" s="1" a="1"/>
  <c r="N6798" i="32" s="1"/>
  <c r="K6797" i="32"/>
  <c r="N6797" i="32" s="1" a="1"/>
  <c r="N6797" i="32" s="1"/>
  <c r="K6796" i="32"/>
  <c r="K6795" i="32"/>
  <c r="N6795" i="32" s="1" a="1"/>
  <c r="N6795" i="32" s="1"/>
  <c r="K6794" i="32"/>
  <c r="L6794" i="32" s="1" a="1"/>
  <c r="L6794" i="32" s="1"/>
  <c r="K6793" i="32"/>
  <c r="K6792" i="32"/>
  <c r="N6792" i="32" s="1" a="1"/>
  <c r="N6792" i="32" s="1"/>
  <c r="K6791" i="32"/>
  <c r="N6791" i="32" s="1" a="1"/>
  <c r="N6791" i="32" s="1"/>
  <c r="K6790" i="32"/>
  <c r="N6790" i="32" s="1" a="1"/>
  <c r="N6790" i="32" s="1"/>
  <c r="K6789" i="32"/>
  <c r="L6789" i="32" s="1" a="1"/>
  <c r="L6789" i="32" s="1"/>
  <c r="K6788" i="32"/>
  <c r="N6788" i="32" s="1" a="1"/>
  <c r="N6788" i="32" s="1"/>
  <c r="K6787" i="32"/>
  <c r="K6786" i="32"/>
  <c r="N6786" i="32" s="1" a="1"/>
  <c r="N6786" i="32" s="1"/>
  <c r="K6785" i="32"/>
  <c r="N6785" i="32" s="1" a="1"/>
  <c r="N6785" i="32" s="1"/>
  <c r="K6784" i="32"/>
  <c r="N6784" i="32" s="1" a="1"/>
  <c r="N6784" i="32" s="1"/>
  <c r="K6783" i="32"/>
  <c r="K6782" i="32"/>
  <c r="N6782" i="32" s="1" a="1"/>
  <c r="N6782" i="32" s="1"/>
  <c r="K6781" i="32"/>
  <c r="K6780" i="32"/>
  <c r="K6779" i="32"/>
  <c r="N6779" i="32" s="1" a="1"/>
  <c r="N6779" i="32" s="1"/>
  <c r="K6778" i="32"/>
  <c r="N6778" i="32" s="1" a="1"/>
  <c r="N6778" i="32" s="1"/>
  <c r="K6777" i="32"/>
  <c r="N6777" i="32" s="1" a="1"/>
  <c r="N6777" i="32" s="1"/>
  <c r="K6776" i="32"/>
  <c r="N6776" i="32" s="1" a="1"/>
  <c r="N6776" i="32" s="1"/>
  <c r="K6775" i="32"/>
  <c r="L6775" i="32" s="1" a="1"/>
  <c r="L6775" i="32" s="1"/>
  <c r="K6774" i="32"/>
  <c r="N6774" i="32" s="1" a="1"/>
  <c r="N6774" i="32" s="1"/>
  <c r="K6773" i="32"/>
  <c r="K6772" i="32"/>
  <c r="K6771" i="32"/>
  <c r="N6771" i="32" s="1" a="1"/>
  <c r="N6771" i="32" s="1"/>
  <c r="K6770" i="32"/>
  <c r="K6769" i="32"/>
  <c r="K6768" i="32"/>
  <c r="L6768" i="32" s="1" a="1"/>
  <c r="L6768" i="32" s="1"/>
  <c r="K6767" i="32"/>
  <c r="N6767" i="32" s="1" a="1"/>
  <c r="N6767" i="32" s="1"/>
  <c r="K6766" i="32"/>
  <c r="N6766" i="32" s="1" a="1"/>
  <c r="N6766" i="32" s="1"/>
  <c r="K6765" i="32"/>
  <c r="N6765" i="32" s="1" a="1"/>
  <c r="N6765" i="32" s="1"/>
  <c r="K6764" i="32"/>
  <c r="N6764" i="32" s="1" a="1"/>
  <c r="N6764" i="32" s="1"/>
  <c r="K6763" i="32"/>
  <c r="L6763" i="32" s="1" a="1"/>
  <c r="L6763" i="32" s="1"/>
  <c r="K6762" i="32"/>
  <c r="N6762" i="32" s="1" a="1"/>
  <c r="N6762" i="32" s="1"/>
  <c r="K6761" i="32"/>
  <c r="K6760" i="32"/>
  <c r="K6759" i="32"/>
  <c r="K6758" i="32"/>
  <c r="N6758" i="32" s="1" a="1"/>
  <c r="N6758" i="32" s="1"/>
  <c r="K6757" i="32"/>
  <c r="N6757" i="32" s="1" a="1"/>
  <c r="N6757" i="32" s="1"/>
  <c r="K6756" i="32"/>
  <c r="M6756" i="32" s="1" a="1"/>
  <c r="M6756" i="32" s="1"/>
  <c r="K6755" i="32"/>
  <c r="K6754" i="32"/>
  <c r="N6754" i="32" s="1" a="1"/>
  <c r="N6754" i="32" s="1"/>
  <c r="K6753" i="32"/>
  <c r="N6753" i="32" s="1" a="1"/>
  <c r="N6753" i="32" s="1"/>
  <c r="K6752" i="32"/>
  <c r="K6751" i="32"/>
  <c r="L6751" i="32" s="1" a="1"/>
  <c r="L6751" i="32" s="1"/>
  <c r="K6750" i="32"/>
  <c r="N6750" i="32" s="1" a="1"/>
  <c r="N6750" i="32" s="1"/>
  <c r="K6749" i="32"/>
  <c r="M6749" i="32" s="1" a="1"/>
  <c r="M6749" i="32" s="1"/>
  <c r="K6748" i="32"/>
  <c r="K6747" i="32"/>
  <c r="N6747" i="32" s="1" a="1"/>
  <c r="N6747" i="32" s="1"/>
  <c r="K6746" i="32"/>
  <c r="L6746" i="32" s="1" a="1"/>
  <c r="L6746" i="32" s="1"/>
  <c r="K6745" i="32"/>
  <c r="N6745" i="32" s="1" a="1"/>
  <c r="N6745" i="32" s="1"/>
  <c r="K6744" i="32"/>
  <c r="M6744" i="32" s="1" a="1"/>
  <c r="M6744" i="32" s="1"/>
  <c r="K6743" i="32"/>
  <c r="K6742" i="32"/>
  <c r="N6742" i="32" s="1" a="1"/>
  <c r="N6742" i="32" s="1"/>
  <c r="K6741" i="32"/>
  <c r="M6741" i="32" s="1" a="1"/>
  <c r="M6741" i="32" s="1"/>
  <c r="K6740" i="32"/>
  <c r="N6740" i="32" s="1" a="1"/>
  <c r="N6740" i="32" s="1"/>
  <c r="K6739" i="32"/>
  <c r="L6739" i="32" s="1" a="1"/>
  <c r="L6739" i="32" s="1"/>
  <c r="K6738" i="32"/>
  <c r="N6738" i="32" s="1" a="1"/>
  <c r="N6738" i="32" s="1"/>
  <c r="K6737" i="32"/>
  <c r="K6736" i="32"/>
  <c r="L6736" i="32" s="1" a="1"/>
  <c r="L6736" i="32" s="1"/>
  <c r="K6735" i="32"/>
  <c r="K6734" i="32"/>
  <c r="L6734" i="32" s="1" a="1"/>
  <c r="L6734" i="32" s="1"/>
  <c r="K6733" i="32"/>
  <c r="K6732" i="32"/>
  <c r="K6731" i="32"/>
  <c r="K6730" i="32"/>
  <c r="N6730" i="32" s="1" a="1"/>
  <c r="N6730" i="32" s="1"/>
  <c r="K6729" i="32"/>
  <c r="K6728" i="32"/>
  <c r="K6727" i="32"/>
  <c r="K6726" i="32"/>
  <c r="M6726" i="32" s="1" a="1"/>
  <c r="M6726" i="32" s="1"/>
  <c r="K6725" i="32"/>
  <c r="K6724" i="32"/>
  <c r="L6724" i="32" s="1" a="1"/>
  <c r="L6724" i="32" s="1"/>
  <c r="K6723" i="32"/>
  <c r="N6723" i="32" s="1" a="1"/>
  <c r="N6723" i="32" s="1"/>
  <c r="K6722" i="32"/>
  <c r="K6721" i="32"/>
  <c r="N6721" i="32" s="1" a="1"/>
  <c r="N6721" i="32" s="1"/>
  <c r="K6720" i="32"/>
  <c r="M6720" i="32" s="1" a="1"/>
  <c r="M6720" i="32" s="1"/>
  <c r="K6719" i="32"/>
  <c r="K6718" i="32"/>
  <c r="M6718" i="32" s="1" a="1"/>
  <c r="M6718" i="32" s="1"/>
  <c r="K6717" i="32"/>
  <c r="K6716" i="32"/>
  <c r="K6715" i="32"/>
  <c r="L6715" i="32" s="1" a="1"/>
  <c r="L6715" i="32" s="1"/>
  <c r="K6714" i="32"/>
  <c r="K6713" i="32"/>
  <c r="M6713" i="32" s="1" a="1"/>
  <c r="M6713" i="32" s="1"/>
  <c r="K6712" i="32"/>
  <c r="L6712" i="32" s="1" a="1"/>
  <c r="L6712" i="32" s="1"/>
  <c r="K6711" i="32"/>
  <c r="N6711" i="32" s="1" a="1"/>
  <c r="N6711" i="32" s="1"/>
  <c r="K6710" i="32"/>
  <c r="K6709" i="32"/>
  <c r="L6709" i="32" s="1" a="1"/>
  <c r="L6709" i="32" s="1"/>
  <c r="K6708" i="32"/>
  <c r="L6708" i="32" s="1" a="1"/>
  <c r="L6708" i="32" s="1"/>
  <c r="K6707" i="32"/>
  <c r="K6706" i="32"/>
  <c r="M6706" i="32" s="1" a="1"/>
  <c r="M6706" i="32" s="1"/>
  <c r="K6705" i="32"/>
  <c r="L6705" i="32" s="1" a="1"/>
  <c r="L6705" i="32" s="1"/>
  <c r="K6704" i="32"/>
  <c r="N6704" i="32" s="1" a="1"/>
  <c r="N6704" i="32" s="1"/>
  <c r="K6703" i="32"/>
  <c r="L6703" i="32" s="1" a="1"/>
  <c r="L6703" i="32" s="1"/>
  <c r="K6702" i="32"/>
  <c r="K6701" i="32"/>
  <c r="M6701" i="32" s="1" a="1"/>
  <c r="M6701" i="32" s="1"/>
  <c r="K6700" i="32"/>
  <c r="K6699" i="32"/>
  <c r="N6699" i="32" s="1" a="1"/>
  <c r="N6699" i="32" s="1"/>
  <c r="K6698" i="32"/>
  <c r="M6698" i="32" s="1" a="1"/>
  <c r="M6698" i="32" s="1"/>
  <c r="K6697" i="32"/>
  <c r="K6696" i="32"/>
  <c r="K6695" i="32"/>
  <c r="N6695" i="32" s="1" a="1"/>
  <c r="N6695" i="32" s="1"/>
  <c r="K6694" i="32"/>
  <c r="M6694" i="32" s="1" a="1"/>
  <c r="M6694" i="32" s="1"/>
  <c r="K6693" i="32"/>
  <c r="K6692" i="32"/>
  <c r="K6691" i="32"/>
  <c r="K6690" i="32"/>
  <c r="K6689" i="32"/>
  <c r="K6688" i="32"/>
  <c r="M6688" i="32" s="1" a="1"/>
  <c r="M6688" i="32" s="1"/>
  <c r="K6687" i="32"/>
  <c r="K6686" i="32"/>
  <c r="K6685" i="32"/>
  <c r="K6684" i="32"/>
  <c r="K6683" i="32"/>
  <c r="M6683" i="32" s="1" a="1"/>
  <c r="M6683" i="32" s="1"/>
  <c r="K6682" i="32"/>
  <c r="M6682" i="32" s="1" a="1"/>
  <c r="M6682" i="32" s="1"/>
  <c r="K6681" i="32"/>
  <c r="N6681" i="32" s="1" a="1"/>
  <c r="N6681" i="32" s="1"/>
  <c r="K6680" i="32"/>
  <c r="N6680" i="32" s="1" a="1"/>
  <c r="N6680" i="32" s="1"/>
  <c r="K6679" i="32"/>
  <c r="N6679" i="32" s="1" a="1"/>
  <c r="N6679" i="32" s="1"/>
  <c r="K6678" i="32"/>
  <c r="N6678" i="32" s="1" a="1"/>
  <c r="N6678" i="32" s="1"/>
  <c r="K6677" i="32"/>
  <c r="L6677" i="32" s="1" a="1"/>
  <c r="L6677" i="32" s="1"/>
  <c r="K6676" i="32"/>
  <c r="K6675" i="32"/>
  <c r="K6674" i="32"/>
  <c r="M6674" i="32" s="1" a="1"/>
  <c r="M6674" i="32" s="1"/>
  <c r="K6673" i="32"/>
  <c r="K6672" i="32"/>
  <c r="K6671" i="32"/>
  <c r="K6670" i="32"/>
  <c r="L6670" i="32" s="1" a="1"/>
  <c r="L6670" i="32" s="1"/>
  <c r="K6669" i="32"/>
  <c r="N6669" i="32" s="1" a="1"/>
  <c r="N6669" i="32" s="1"/>
  <c r="K6668" i="32"/>
  <c r="N6668" i="32" s="1" a="1"/>
  <c r="N6668" i="32" s="1"/>
  <c r="K6667" i="32"/>
  <c r="K6666" i="32"/>
  <c r="L6666" i="32" s="1" a="1"/>
  <c r="L6666" i="32" s="1"/>
  <c r="K6665" i="32"/>
  <c r="K6664" i="32"/>
  <c r="K6663" i="32"/>
  <c r="K6662" i="32"/>
  <c r="N6662" i="32" s="1" a="1"/>
  <c r="N6662" i="32" s="1"/>
  <c r="K6661" i="32"/>
  <c r="K6660" i="32"/>
  <c r="L6660" i="32" s="1" a="1"/>
  <c r="L6660" i="32" s="1"/>
  <c r="K6659" i="32"/>
  <c r="M6659" i="32" s="1" a="1"/>
  <c r="M6659" i="32" s="1"/>
  <c r="K6658" i="32"/>
  <c r="L6658" i="32" s="1" a="1"/>
  <c r="L6658" i="32" s="1"/>
  <c r="K6657" i="32"/>
  <c r="K6656" i="32"/>
  <c r="N6656" i="32" s="1" a="1"/>
  <c r="N6656" i="32" s="1"/>
  <c r="K6655" i="32"/>
  <c r="K6654" i="32"/>
  <c r="L6654" i="32" s="1" a="1"/>
  <c r="L6654" i="32" s="1"/>
  <c r="K6653" i="32"/>
  <c r="K6652" i="32"/>
  <c r="K6651" i="32"/>
  <c r="L6651" i="32" s="1" a="1"/>
  <c r="L6651" i="32" s="1"/>
  <c r="K6650" i="32"/>
  <c r="K6649" i="32"/>
  <c r="L6649" i="32" s="1" a="1"/>
  <c r="L6649" i="32" s="1"/>
  <c r="K6648" i="32"/>
  <c r="K6647" i="32"/>
  <c r="M6647" i="32" s="1" a="1"/>
  <c r="M6647" i="32" s="1"/>
  <c r="K6646" i="32"/>
  <c r="L6646" i="32" s="1" a="1"/>
  <c r="L6646" i="32" s="1"/>
  <c r="K6645" i="32"/>
  <c r="K6644" i="32"/>
  <c r="N6644" i="32" s="1" a="1"/>
  <c r="N6644" i="32" s="1"/>
  <c r="K6643" i="32"/>
  <c r="M6643" i="32" s="1" a="1"/>
  <c r="M6643" i="32" s="1"/>
  <c r="K6642" i="32"/>
  <c r="L6642" i="32" s="1" a="1"/>
  <c r="L6642" i="32" s="1"/>
  <c r="K6641" i="32"/>
  <c r="K6640" i="32"/>
  <c r="M6640" i="32" s="1" a="1"/>
  <c r="M6640" i="32" s="1"/>
  <c r="K6639" i="32"/>
  <c r="K6638" i="32"/>
  <c r="M6638" i="32" s="1" a="1"/>
  <c r="M6638" i="32" s="1"/>
  <c r="K6637" i="32"/>
  <c r="N6637" i="32" s="1" a="1"/>
  <c r="N6637" i="32" s="1"/>
  <c r="K6636" i="32"/>
  <c r="L6636" i="32" s="1" a="1"/>
  <c r="L6636" i="32" s="1"/>
  <c r="K6635" i="32"/>
  <c r="L6635" i="32" s="1" a="1"/>
  <c r="L6635" i="32" s="1"/>
  <c r="K6634" i="32"/>
  <c r="M6634" i="32" s="1" a="1"/>
  <c r="M6634" i="32" s="1"/>
  <c r="K6633" i="32"/>
  <c r="L6633" i="32" s="1" a="1"/>
  <c r="L6633" i="32" s="1"/>
  <c r="K6632" i="32"/>
  <c r="N6632" i="32" s="1" a="1"/>
  <c r="N6632" i="32" s="1"/>
  <c r="K6631" i="32"/>
  <c r="N6631" i="32" s="1" a="1"/>
  <c r="N6631" i="32" s="1"/>
  <c r="K6630" i="32"/>
  <c r="M6630" i="32" s="1" a="1"/>
  <c r="M6630" i="32" s="1"/>
  <c r="K6629" i="32"/>
  <c r="N6629" i="32" s="1" a="1"/>
  <c r="N6629" i="32" s="1"/>
  <c r="K6628" i="32"/>
  <c r="K6627" i="32"/>
  <c r="K6626" i="32"/>
  <c r="K6625" i="32"/>
  <c r="N6625" i="32" s="1" a="1"/>
  <c r="N6625" i="32" s="1"/>
  <c r="K6624" i="32"/>
  <c r="L6624" i="32" s="1" a="1"/>
  <c r="L6624" i="32" s="1"/>
  <c r="K6623" i="32"/>
  <c r="M6623" i="32" s="1" a="1"/>
  <c r="M6623" i="32" s="1"/>
  <c r="K6622" i="32"/>
  <c r="M6622" i="32" s="1" a="1"/>
  <c r="M6622" i="32" s="1"/>
  <c r="K6621" i="32"/>
  <c r="L6621" i="32" s="1" a="1"/>
  <c r="L6621" i="32" s="1"/>
  <c r="K6620" i="32"/>
  <c r="K6619" i="32"/>
  <c r="K6618" i="32"/>
  <c r="K6617" i="32"/>
  <c r="N6617" i="32" s="1" a="1"/>
  <c r="N6617" i="32" s="1"/>
  <c r="K6616" i="32"/>
  <c r="K6615" i="32"/>
  <c r="L6615" i="32" s="1" a="1"/>
  <c r="L6615" i="32" s="1"/>
  <c r="K6614" i="32"/>
  <c r="L6614" i="32" s="1" a="1"/>
  <c r="L6614" i="32" s="1"/>
  <c r="K6613" i="32"/>
  <c r="L6613" i="32" s="1" a="1"/>
  <c r="L6613" i="32" s="1"/>
  <c r="K6612" i="32"/>
  <c r="N6612" i="32" s="1" a="1"/>
  <c r="N6612" i="32" s="1"/>
  <c r="K6611" i="32"/>
  <c r="K6610" i="32"/>
  <c r="N6610" i="32" s="1" a="1"/>
  <c r="N6610" i="32" s="1"/>
  <c r="K6609" i="32"/>
  <c r="M6609" i="32" s="1" a="1"/>
  <c r="M6609" i="32" s="1"/>
  <c r="K6608" i="32"/>
  <c r="M6608" i="32" s="1" a="1"/>
  <c r="M6608" i="32" s="1"/>
  <c r="K6607" i="32"/>
  <c r="K6606" i="32"/>
  <c r="K6605" i="32"/>
  <c r="K6604" i="32"/>
  <c r="K6603" i="32"/>
  <c r="L6603" i="32" s="1" a="1"/>
  <c r="L6603" i="32" s="1"/>
  <c r="K6602" i="32"/>
  <c r="K6601" i="32"/>
  <c r="N6601" i="32" s="1" a="1"/>
  <c r="N6601" i="32" s="1"/>
  <c r="K6600" i="32"/>
  <c r="N6600" i="32" s="1" a="1"/>
  <c r="N6600" i="32" s="1"/>
  <c r="K6599" i="32"/>
  <c r="K6598" i="32"/>
  <c r="N6598" i="32" s="1" a="1"/>
  <c r="N6598" i="32" s="1"/>
  <c r="K6597" i="32"/>
  <c r="N6597" i="32" s="1" a="1"/>
  <c r="N6597" i="32" s="1"/>
  <c r="K6596" i="32"/>
  <c r="K6595" i="32"/>
  <c r="K6594" i="32"/>
  <c r="M6594" i="32" s="1" a="1"/>
  <c r="M6594" i="32" s="1"/>
  <c r="K6593" i="32"/>
  <c r="K6592" i="32"/>
  <c r="K6591" i="32"/>
  <c r="N6591" i="32" s="1" a="1"/>
  <c r="N6591" i="32" s="1"/>
  <c r="K6590" i="32"/>
  <c r="K6589" i="32"/>
  <c r="K6588" i="32"/>
  <c r="N6588" i="32" s="1" a="1"/>
  <c r="N6588" i="32" s="1"/>
  <c r="K6587" i="32"/>
  <c r="K6586" i="32"/>
  <c r="K6585" i="32"/>
  <c r="K6584" i="32"/>
  <c r="L6584" i="32" s="1" a="1"/>
  <c r="L6584" i="32" s="1"/>
  <c r="K6583" i="32"/>
  <c r="K6582" i="32"/>
  <c r="M6582" i="32" s="1" a="1"/>
  <c r="M6582" i="32" s="1"/>
  <c r="K6581" i="32"/>
  <c r="K6580" i="32"/>
  <c r="K6579" i="32"/>
  <c r="K6578" i="32"/>
  <c r="K6577" i="32"/>
  <c r="K6576" i="32"/>
  <c r="K6575" i="32"/>
  <c r="L6575" i="32" s="1" a="1"/>
  <c r="L6575" i="32" s="1"/>
  <c r="K6574" i="32"/>
  <c r="N6574" i="32" s="1" a="1"/>
  <c r="N6574" i="32" s="1"/>
  <c r="K6573" i="32"/>
  <c r="M6573" i="32" s="1" a="1"/>
  <c r="M6573" i="32" s="1"/>
  <c r="K6572" i="32"/>
  <c r="M6572" i="32" s="1" a="1"/>
  <c r="M6572" i="32" s="1"/>
  <c r="K6571" i="32"/>
  <c r="K6570" i="32"/>
  <c r="K6569" i="32"/>
  <c r="N6569" i="32" s="1" a="1"/>
  <c r="N6569" i="32" s="1"/>
  <c r="K6568" i="32"/>
  <c r="K6567" i="32"/>
  <c r="K6566" i="32"/>
  <c r="K6565" i="32"/>
  <c r="N6565" i="32" s="1" a="1"/>
  <c r="N6565" i="32" s="1"/>
  <c r="K6564" i="32"/>
  <c r="L6564" i="32" s="1" a="1"/>
  <c r="L6564" i="32" s="1"/>
  <c r="K6563" i="32"/>
  <c r="K6562" i="32"/>
  <c r="L6562" i="32" s="1" a="1"/>
  <c r="L6562" i="32" s="1"/>
  <c r="K6561" i="32"/>
  <c r="K6560" i="32"/>
  <c r="K6559" i="32"/>
  <c r="N6559" i="32" s="1" a="1"/>
  <c r="N6559" i="32" s="1"/>
  <c r="K6558" i="32"/>
  <c r="M6558" i="32" s="1" a="1"/>
  <c r="M6558" i="32" s="1"/>
  <c r="K6557" i="32"/>
  <c r="N6557" i="32" s="1" a="1"/>
  <c r="N6557" i="32" s="1"/>
  <c r="K6556" i="32"/>
  <c r="K6555" i="32"/>
  <c r="K6554" i="32"/>
  <c r="L6554" i="32" s="1" a="1"/>
  <c r="L6554" i="32" s="1"/>
  <c r="K6553" i="32"/>
  <c r="K6552" i="32"/>
  <c r="K6551" i="32"/>
  <c r="N6551" i="32" s="1" a="1"/>
  <c r="N6551" i="32" s="1"/>
  <c r="K6550" i="32"/>
  <c r="N6550" i="32" s="1" a="1"/>
  <c r="N6550" i="32" s="1"/>
  <c r="K6549" i="32"/>
  <c r="K6548" i="32"/>
  <c r="K6547" i="32"/>
  <c r="K6546" i="32"/>
  <c r="L6546" i="32" s="1" a="1"/>
  <c r="L6546" i="32" s="1"/>
  <c r="K6545" i="32"/>
  <c r="K6544" i="32"/>
  <c r="M6544" i="32" s="1" a="1"/>
  <c r="M6544" i="32" s="1"/>
  <c r="K6543" i="32"/>
  <c r="L6543" i="32" s="1" a="1"/>
  <c r="L6543" i="32" s="1"/>
  <c r="K6542" i="32"/>
  <c r="K6541" i="32"/>
  <c r="K6540" i="32"/>
  <c r="N6540" i="32" s="1" a="1"/>
  <c r="N6540" i="32" s="1"/>
  <c r="K6539" i="32"/>
  <c r="K6538" i="32"/>
  <c r="K6537" i="32"/>
  <c r="K6536" i="32"/>
  <c r="M6536" i="32" s="1" a="1"/>
  <c r="M6536" i="32" s="1"/>
  <c r="K6535" i="32"/>
  <c r="K6534" i="32"/>
  <c r="K6533" i="32"/>
  <c r="K6532" i="32"/>
  <c r="M6532" i="32" s="1" a="1"/>
  <c r="M6532" i="32" s="1"/>
  <c r="K6531" i="32"/>
  <c r="L6531" i="32" s="1" a="1"/>
  <c r="L6531" i="32" s="1"/>
  <c r="K6530" i="32"/>
  <c r="K6529" i="32"/>
  <c r="K6528" i="32"/>
  <c r="N6528" i="32" s="1" a="1"/>
  <c r="N6528" i="32" s="1"/>
  <c r="K6527" i="32"/>
  <c r="K6526" i="32"/>
  <c r="N6526" i="32" s="1" a="1"/>
  <c r="N6526" i="32" s="1"/>
  <c r="K6525" i="32"/>
  <c r="K6524" i="32"/>
  <c r="M6524" i="32" s="1" a="1"/>
  <c r="M6524" i="32" s="1"/>
  <c r="K6523" i="32"/>
  <c r="K6522" i="32"/>
  <c r="K6521" i="32"/>
  <c r="N6521" i="32" s="1" a="1"/>
  <c r="N6521" i="32" s="1"/>
  <c r="K6520" i="32"/>
  <c r="K6519" i="32"/>
  <c r="N6519" i="32" s="1" a="1"/>
  <c r="N6519" i="32" s="1"/>
  <c r="K6518" i="32"/>
  <c r="K6517" i="32"/>
  <c r="K6516" i="32"/>
  <c r="K6515" i="32"/>
  <c r="M6515" i="32" s="1" a="1"/>
  <c r="M6515" i="32" s="1"/>
  <c r="K6514" i="32"/>
  <c r="K6513" i="32"/>
  <c r="K6512" i="32"/>
  <c r="K6511" i="32"/>
  <c r="K6510" i="32"/>
  <c r="N6510" i="32" s="1" a="1"/>
  <c r="N6510" i="32" s="1"/>
  <c r="K6509" i="32"/>
  <c r="K6508" i="32"/>
  <c r="M6508" i="32" s="1" a="1"/>
  <c r="M6508" i="32" s="1"/>
  <c r="K6507" i="32"/>
  <c r="L6507" i="32" s="1" a="1"/>
  <c r="L6507" i="32" s="1"/>
  <c r="K6506" i="32"/>
  <c r="N6506" i="32" s="1" a="1"/>
  <c r="N6506" i="32" s="1"/>
  <c r="K6505" i="32"/>
  <c r="K6504" i="32"/>
  <c r="K6503" i="32"/>
  <c r="M6503" i="32" s="1" a="1"/>
  <c r="M6503" i="32" s="1"/>
  <c r="K6502" i="32"/>
  <c r="N6502" i="32" s="1" a="1"/>
  <c r="N6502" i="32" s="1"/>
  <c r="K6501" i="32"/>
  <c r="N6501" i="32" s="1" a="1"/>
  <c r="N6501" i="32" s="1"/>
  <c r="K6500" i="32"/>
  <c r="L6500" i="32" s="1" a="1"/>
  <c r="L6500" i="32" s="1"/>
  <c r="K6499" i="32"/>
  <c r="K6498" i="32"/>
  <c r="K6497" i="32"/>
  <c r="K6496" i="32"/>
  <c r="L6496" i="32" s="1" a="1"/>
  <c r="L6496" i="32" s="1"/>
  <c r="K6495" i="32"/>
  <c r="L6495" i="32" s="1" a="1"/>
  <c r="L6495" i="32" s="1"/>
  <c r="K6494" i="32"/>
  <c r="M6494" i="32" s="1" a="1"/>
  <c r="M6494" i="32" s="1"/>
  <c r="K6493" i="32"/>
  <c r="K6492" i="32"/>
  <c r="N6492" i="32" s="1" a="1"/>
  <c r="N6492" i="32" s="1"/>
  <c r="K6491" i="32"/>
  <c r="M6491" i="32" s="1" a="1"/>
  <c r="M6491" i="32" s="1"/>
  <c r="K6490" i="32"/>
  <c r="K6489" i="32"/>
  <c r="N6489" i="32" s="1" a="1"/>
  <c r="N6489" i="32" s="1"/>
  <c r="K6488" i="32"/>
  <c r="K6487" i="32"/>
  <c r="K6486" i="32"/>
  <c r="N6486" i="32" s="1" a="1"/>
  <c r="N6486" i="32" s="1"/>
  <c r="K6485" i="32"/>
  <c r="K6484" i="32"/>
  <c r="M6484" i="32" s="1" a="1"/>
  <c r="M6484" i="32" s="1"/>
  <c r="K6483" i="32"/>
  <c r="K6482" i="32"/>
  <c r="K6481" i="32"/>
  <c r="K6480" i="32"/>
  <c r="K6479" i="32"/>
  <c r="M6479" i="32" s="1" a="1"/>
  <c r="M6479" i="32" s="1"/>
  <c r="K6478" i="32"/>
  <c r="M6478" i="32" s="1" a="1"/>
  <c r="M6478" i="32" s="1"/>
  <c r="K6477" i="32"/>
  <c r="N6477" i="32" s="1" a="1"/>
  <c r="N6477" i="32" s="1"/>
  <c r="K6476" i="32"/>
  <c r="K6475" i="32"/>
  <c r="L6475" i="32" s="1" a="1"/>
  <c r="L6475" i="32" s="1"/>
  <c r="K6474" i="32"/>
  <c r="K6473" i="32"/>
  <c r="K6472" i="32"/>
  <c r="N6472" i="32" s="1" a="1"/>
  <c r="N6472" i="32" s="1"/>
  <c r="K6471" i="32"/>
  <c r="L6471" i="32" s="1" a="1"/>
  <c r="L6471" i="32" s="1"/>
  <c r="K6470" i="32"/>
  <c r="L6470" i="32" s="1" a="1"/>
  <c r="L6470" i="32" s="1"/>
  <c r="K6469" i="32"/>
  <c r="M6469" i="32" s="1" a="1"/>
  <c r="M6469" i="32" s="1"/>
  <c r="K6468" i="32"/>
  <c r="K6467" i="32"/>
  <c r="M6467" i="32" s="1" a="1"/>
  <c r="M6467" i="32" s="1"/>
  <c r="K6466" i="32"/>
  <c r="K6465" i="32"/>
  <c r="N6465" i="32" s="1" a="1"/>
  <c r="N6465" i="32" s="1"/>
  <c r="K6464" i="32"/>
  <c r="L6464" i="32" s="1" a="1"/>
  <c r="L6464" i="32" s="1"/>
  <c r="K6463" i="32"/>
  <c r="K6462" i="32"/>
  <c r="K6461" i="32"/>
  <c r="M6461" i="32" s="1" a="1"/>
  <c r="M6461" i="32" s="1"/>
  <c r="K6460" i="32"/>
  <c r="K6459" i="32"/>
  <c r="N6459" i="32" s="1" a="1"/>
  <c r="N6459" i="32" s="1"/>
  <c r="K6458" i="32"/>
  <c r="L6458" i="32" s="1" a="1"/>
  <c r="L6458" i="32" s="1"/>
  <c r="K6457" i="32"/>
  <c r="L6457" i="32" s="1" a="1"/>
  <c r="L6457" i="32" s="1"/>
  <c r="K6456" i="32"/>
  <c r="K6455" i="32"/>
  <c r="M6455" i="32" s="1" a="1"/>
  <c r="M6455" i="32" s="1"/>
  <c r="K6454" i="32"/>
  <c r="M6454" i="32" s="1" a="1"/>
  <c r="M6454" i="32" s="1"/>
  <c r="K6453" i="32"/>
  <c r="K6452" i="32"/>
  <c r="K6451" i="32"/>
  <c r="K6450" i="32"/>
  <c r="K6449" i="32"/>
  <c r="K6448" i="32"/>
  <c r="K6447" i="32"/>
  <c r="K6446" i="32"/>
  <c r="L6446" i="32" s="1" a="1"/>
  <c r="L6446" i="32" s="1"/>
  <c r="K6445" i="32"/>
  <c r="K6444" i="32"/>
  <c r="L6444" i="32" s="1" a="1"/>
  <c r="L6444" i="32" s="1"/>
  <c r="K6443" i="32"/>
  <c r="K6442" i="32"/>
  <c r="L6442" i="32" s="1" a="1"/>
  <c r="L6442" i="32" s="1"/>
  <c r="K6441" i="32"/>
  <c r="N6441" i="32" s="1" a="1"/>
  <c r="N6441" i="32" s="1"/>
  <c r="K6440" i="32"/>
  <c r="N6440" i="32" s="1" a="1"/>
  <c r="N6440" i="32" s="1"/>
  <c r="K6439" i="32"/>
  <c r="K6438" i="32"/>
  <c r="N6438" i="32" s="1" a="1"/>
  <c r="N6438" i="32" s="1"/>
  <c r="K6437" i="32"/>
  <c r="K6436" i="32"/>
  <c r="N6436" i="32" s="1" a="1"/>
  <c r="N6436" i="32" s="1"/>
  <c r="K6435" i="32"/>
  <c r="L6435" i="32" s="1" a="1"/>
  <c r="L6435" i="32" s="1"/>
  <c r="K6434" i="32"/>
  <c r="N6434" i="32" s="1" a="1"/>
  <c r="N6434" i="32" s="1"/>
  <c r="K6433" i="32"/>
  <c r="K6432" i="32"/>
  <c r="L6432" i="32" s="1" a="1"/>
  <c r="L6432" i="32" s="1"/>
  <c r="K6431" i="32"/>
  <c r="N6431" i="32" s="1" a="1"/>
  <c r="N6431" i="32" s="1"/>
  <c r="K6430" i="32"/>
  <c r="L6430" i="32" s="1" a="1"/>
  <c r="L6430" i="32" s="1"/>
  <c r="K6429" i="32"/>
  <c r="K6428" i="32"/>
  <c r="L6428" i="32" s="1" a="1"/>
  <c r="L6428" i="32" s="1"/>
  <c r="K6427" i="32"/>
  <c r="L6427" i="32" s="1" a="1"/>
  <c r="L6427" i="32" s="1"/>
  <c r="K6426" i="32"/>
  <c r="K6425" i="32"/>
  <c r="K6424" i="32"/>
  <c r="L6424" i="32" s="1" a="1"/>
  <c r="L6424" i="32" s="1"/>
  <c r="K6423" i="32"/>
  <c r="K6422" i="32"/>
  <c r="M6422" i="32" s="1" a="1"/>
  <c r="M6422" i="32" s="1"/>
  <c r="K6421" i="32"/>
  <c r="K6420" i="32"/>
  <c r="K6419" i="32"/>
  <c r="L6419" i="32" s="1" a="1"/>
  <c r="L6419" i="32" s="1"/>
  <c r="K6418" i="32"/>
  <c r="N6418" i="32" s="1" a="1"/>
  <c r="N6418" i="32" s="1"/>
  <c r="K6417" i="32"/>
  <c r="N6417" i="32" s="1" a="1"/>
  <c r="N6417" i="32" s="1"/>
  <c r="K6416" i="32"/>
  <c r="L6416" i="32" s="1" a="1"/>
  <c r="L6416" i="32" s="1"/>
  <c r="K6415" i="32"/>
  <c r="K6414" i="32"/>
  <c r="N6414" i="32" s="1" a="1"/>
  <c r="N6414" i="32" s="1"/>
  <c r="K6413" i="32"/>
  <c r="L6413" i="32" s="1" a="1"/>
  <c r="L6413" i="32" s="1"/>
  <c r="K6412" i="32"/>
  <c r="L6412" i="32" s="1" a="1"/>
  <c r="L6412" i="32" s="1"/>
  <c r="K6411" i="32"/>
  <c r="K6410" i="32"/>
  <c r="N6410" i="32" s="1" a="1"/>
  <c r="N6410" i="32" s="1"/>
  <c r="K6409" i="32"/>
  <c r="K6408" i="32"/>
  <c r="K6407" i="32"/>
  <c r="K6406" i="32"/>
  <c r="K6405" i="32"/>
  <c r="K6404" i="32"/>
  <c r="M6404" i="32" s="1" a="1"/>
  <c r="M6404" i="32" s="1"/>
  <c r="K6403" i="32"/>
  <c r="K6402" i="32"/>
  <c r="N6402" i="32" s="1" a="1"/>
  <c r="N6402" i="32" s="1"/>
  <c r="K6401" i="32"/>
  <c r="L6401" i="32" s="1" a="1"/>
  <c r="L6401" i="32" s="1"/>
  <c r="K6400" i="32"/>
  <c r="L6400" i="32" s="1" a="1"/>
  <c r="L6400" i="32" s="1"/>
  <c r="K6399" i="32"/>
  <c r="K6398" i="32"/>
  <c r="L6398" i="32" s="1" a="1"/>
  <c r="L6398" i="32" s="1"/>
  <c r="K6397" i="32"/>
  <c r="L6397" i="32" s="1" a="1"/>
  <c r="L6397" i="32" s="1"/>
  <c r="K6396" i="32"/>
  <c r="K6395" i="32"/>
  <c r="K6394" i="32"/>
  <c r="K6393" i="32"/>
  <c r="N6393" i="32" s="1" a="1"/>
  <c r="N6393" i="32" s="1"/>
  <c r="K6392" i="32"/>
  <c r="K6391" i="32"/>
  <c r="L6391" i="32" s="1" a="1"/>
  <c r="L6391" i="32" s="1"/>
  <c r="K6390" i="32"/>
  <c r="N6390" i="32" s="1" a="1"/>
  <c r="N6390" i="32" s="1"/>
  <c r="K6389" i="32"/>
  <c r="K6388" i="32"/>
  <c r="K6387" i="32"/>
  <c r="K6386" i="32"/>
  <c r="K6385" i="32"/>
  <c r="K6384" i="32"/>
  <c r="K6383" i="32"/>
  <c r="K6382" i="32"/>
  <c r="L6382" i="32" s="1" a="1"/>
  <c r="L6382" i="32" s="1"/>
  <c r="K6381" i="32"/>
  <c r="N6381" i="32" s="1" a="1"/>
  <c r="N6381" i="32" s="1"/>
  <c r="K6380" i="32"/>
  <c r="K6379" i="32"/>
  <c r="L6379" i="32" s="1" a="1"/>
  <c r="L6379" i="32" s="1"/>
  <c r="K6378" i="32"/>
  <c r="K6377" i="32"/>
  <c r="N6377" i="32" s="1" a="1"/>
  <c r="N6377" i="32" s="1"/>
  <c r="K6376" i="32"/>
  <c r="K6375" i="32"/>
  <c r="N6375" i="32" s="1" a="1"/>
  <c r="N6375" i="32" s="1"/>
  <c r="K6374" i="32"/>
  <c r="L6374" i="32" s="1" a="1"/>
  <c r="L6374" i="32" s="1"/>
  <c r="K6373" i="32"/>
  <c r="L6373" i="32" s="1" a="1"/>
  <c r="L6373" i="32" s="1"/>
  <c r="K6372" i="32"/>
  <c r="N6372" i="32" s="1" a="1"/>
  <c r="N6372" i="32" s="1"/>
  <c r="K6371" i="32"/>
  <c r="K6370" i="32"/>
  <c r="M6370" i="32" s="1" a="1"/>
  <c r="M6370" i="32" s="1"/>
  <c r="K6369" i="32"/>
  <c r="N6369" i="32" s="1" a="1"/>
  <c r="N6369" i="32" s="1"/>
  <c r="K6368" i="32"/>
  <c r="K6367" i="32"/>
  <c r="L6367" i="32" s="1" a="1"/>
  <c r="L6367" i="32" s="1"/>
  <c r="K6366" i="32"/>
  <c r="N6366" i="32" s="1" a="1"/>
  <c r="N6366" i="32" s="1"/>
  <c r="K6365" i="32"/>
  <c r="M6365" i="32" s="1" a="1"/>
  <c r="M6365" i="32" s="1"/>
  <c r="K6364" i="32"/>
  <c r="K6363" i="32"/>
  <c r="K6362" i="32"/>
  <c r="K6361" i="32"/>
  <c r="N6361" i="32" s="1" a="1"/>
  <c r="N6361" i="32" s="1"/>
  <c r="K6360" i="32"/>
  <c r="N6360" i="32" s="1" a="1"/>
  <c r="N6360" i="32" s="1"/>
  <c r="K6359" i="32"/>
  <c r="M6359" i="32" s="1" a="1"/>
  <c r="M6359" i="32" s="1"/>
  <c r="K6358" i="32"/>
  <c r="M6358" i="32" s="1" a="1"/>
  <c r="M6358" i="32" s="1"/>
  <c r="K6357" i="32"/>
  <c r="N6357" i="32" s="1" a="1"/>
  <c r="N6357" i="32" s="1"/>
  <c r="K6356" i="32"/>
  <c r="K6355" i="32"/>
  <c r="N6355" i="32" s="1" a="1"/>
  <c r="N6355" i="32" s="1"/>
  <c r="K6354" i="32"/>
  <c r="N6354" i="32" s="1" a="1"/>
  <c r="N6354" i="32" s="1"/>
  <c r="K6353" i="32"/>
  <c r="K6352" i="32"/>
  <c r="K6351" i="32"/>
  <c r="L6351" i="32" s="1" a="1"/>
  <c r="L6351" i="32" s="1"/>
  <c r="K6350" i="32"/>
  <c r="K6349" i="32"/>
  <c r="N6349" i="32" s="1" a="1"/>
  <c r="N6349" i="32" s="1"/>
  <c r="K6348" i="32"/>
  <c r="K6347" i="32"/>
  <c r="M6347" i="32" s="1" a="1"/>
  <c r="M6347" i="32" s="1"/>
  <c r="K6346" i="32"/>
  <c r="K6345" i="32"/>
  <c r="K6344" i="32"/>
  <c r="K6343" i="32"/>
  <c r="K6342" i="32"/>
  <c r="L6342" i="32" s="1" a="1"/>
  <c r="L6342" i="32" s="1"/>
  <c r="K6341" i="32"/>
  <c r="K6340" i="32"/>
  <c r="K6339" i="32"/>
  <c r="M6339" i="32" s="1" a="1"/>
  <c r="M6339" i="32" s="1"/>
  <c r="K6338" i="32"/>
  <c r="K6337" i="32"/>
  <c r="K6336" i="32"/>
  <c r="N6336" i="32" s="1" a="1"/>
  <c r="N6336" i="32" s="1"/>
  <c r="K6335" i="32"/>
  <c r="K6334" i="32"/>
  <c r="M6334" i="32" s="1" a="1"/>
  <c r="M6334" i="32" s="1"/>
  <c r="K6333" i="32"/>
  <c r="K6332" i="32"/>
  <c r="K6331" i="32"/>
  <c r="N6331" i="32" s="1" a="1"/>
  <c r="N6331" i="32" s="1"/>
  <c r="K6330" i="32"/>
  <c r="L6330" i="32" s="1" a="1"/>
  <c r="L6330" i="32" s="1"/>
  <c r="K6329" i="32"/>
  <c r="M6329" i="32" s="1" a="1"/>
  <c r="M6329" i="32" s="1"/>
  <c r="K6328" i="32"/>
  <c r="K6327" i="32"/>
  <c r="M6327" i="32" s="1" a="1"/>
  <c r="M6327" i="32" s="1"/>
  <c r="K6326" i="32"/>
  <c r="N6326" i="32" s="1" a="1"/>
  <c r="N6326" i="32" s="1"/>
  <c r="K6325" i="32"/>
  <c r="L6325" i="32" s="1" a="1"/>
  <c r="L6325" i="32" s="1"/>
  <c r="K6324" i="32"/>
  <c r="K6323" i="32"/>
  <c r="L6323" i="32" s="1" a="1"/>
  <c r="L6323" i="32" s="1"/>
  <c r="K6322" i="32"/>
  <c r="M6322" i="32" s="1" a="1"/>
  <c r="M6322" i="32" s="1"/>
  <c r="K6321" i="32"/>
  <c r="K6320" i="32"/>
  <c r="M6320" i="32" s="1" a="1"/>
  <c r="M6320" i="32" s="1"/>
  <c r="K6319" i="32"/>
  <c r="K6318" i="32"/>
  <c r="K6317" i="32"/>
  <c r="L6317" i="32" s="1" a="1"/>
  <c r="L6317" i="32" s="1"/>
  <c r="K6316" i="32"/>
  <c r="L6316" i="32" s="1" a="1"/>
  <c r="L6316" i="32" s="1"/>
  <c r="K6315" i="32"/>
  <c r="K6314" i="32"/>
  <c r="K6313" i="32"/>
  <c r="K6312" i="32"/>
  <c r="M6312" i="32" s="1" a="1"/>
  <c r="M6312" i="32" s="1"/>
  <c r="K6311" i="32"/>
  <c r="K6310" i="32"/>
  <c r="M6310" i="32" s="1" a="1"/>
  <c r="M6310" i="32" s="1"/>
  <c r="K6309" i="32"/>
  <c r="N6309" i="32" s="1" a="1"/>
  <c r="N6309" i="32" s="1"/>
  <c r="K6308" i="32"/>
  <c r="K6307" i="32"/>
  <c r="N6307" i="32" s="1" a="1"/>
  <c r="N6307" i="32" s="1"/>
  <c r="K6306" i="32"/>
  <c r="N6306" i="32" s="1" a="1"/>
  <c r="N6306" i="32" s="1"/>
  <c r="K6305" i="32"/>
  <c r="M6305" i="32" s="1" a="1"/>
  <c r="M6305" i="32" s="1"/>
  <c r="K6304" i="32"/>
  <c r="K6303" i="32"/>
  <c r="K6302" i="32"/>
  <c r="M6302" i="32" s="1" a="1"/>
  <c r="M6302" i="32" s="1"/>
  <c r="K6301" i="32"/>
  <c r="K6300" i="32"/>
  <c r="M6300" i="32" s="1" a="1"/>
  <c r="M6300" i="32" s="1"/>
  <c r="K6299" i="32"/>
  <c r="K6298" i="32"/>
  <c r="M6298" i="32" s="1" a="1"/>
  <c r="M6298" i="32" s="1"/>
  <c r="K6297" i="32"/>
  <c r="N6297" i="32" s="1" a="1"/>
  <c r="N6297" i="32" s="1"/>
  <c r="K6296" i="32"/>
  <c r="K6295" i="32"/>
  <c r="K6294" i="32"/>
  <c r="K6293" i="32"/>
  <c r="K6292" i="32"/>
  <c r="K6291" i="32"/>
  <c r="L6291" i="32" s="1" a="1"/>
  <c r="L6291" i="32" s="1"/>
  <c r="K6290" i="32"/>
  <c r="N6290" i="32" s="1" a="1"/>
  <c r="N6290" i="32" s="1"/>
  <c r="K6289" i="32"/>
  <c r="M6289" i="32" s="1" a="1"/>
  <c r="M6289" i="32" s="1"/>
  <c r="K6288" i="32"/>
  <c r="M6288" i="32" s="1" a="1"/>
  <c r="M6288" i="32" s="1"/>
  <c r="K6287" i="32"/>
  <c r="N6287" i="32" s="1" a="1"/>
  <c r="N6287" i="32" s="1"/>
  <c r="K6286" i="32"/>
  <c r="K6285" i="32"/>
  <c r="N6285" i="32" s="1" a="1"/>
  <c r="N6285" i="32" s="1"/>
  <c r="K6284" i="32"/>
  <c r="K6283" i="32"/>
  <c r="N6283" i="32" s="1" a="1"/>
  <c r="N6283" i="32" s="1"/>
  <c r="K6282" i="32"/>
  <c r="M6282" i="32" s="1" a="1"/>
  <c r="M6282" i="32" s="1"/>
  <c r="K6281" i="32"/>
  <c r="K6280" i="32"/>
  <c r="L6280" i="32" s="1" a="1"/>
  <c r="L6280" i="32" s="1"/>
  <c r="K6279" i="32"/>
  <c r="K6278" i="32"/>
  <c r="K6277" i="32"/>
  <c r="N6277" i="32" s="1" a="1"/>
  <c r="N6277" i="32" s="1"/>
  <c r="K6276" i="32"/>
  <c r="M6276" i="32" s="1" a="1"/>
  <c r="M6276" i="32" s="1"/>
  <c r="K6275" i="32"/>
  <c r="K6274" i="32"/>
  <c r="M6274" i="32" s="1" a="1"/>
  <c r="M6274" i="32" s="1"/>
  <c r="K6273" i="32"/>
  <c r="K6272" i="32"/>
  <c r="K6271" i="32"/>
  <c r="M6271" i="32" s="1" a="1"/>
  <c r="M6271" i="32" s="1"/>
  <c r="K6270" i="32"/>
  <c r="N6270" i="32" s="1" a="1"/>
  <c r="N6270" i="32" s="1"/>
  <c r="K6269" i="32"/>
  <c r="K6268" i="32"/>
  <c r="N6268" i="32" s="1" a="1"/>
  <c r="N6268" i="32" s="1"/>
  <c r="K6267" i="32"/>
  <c r="K6266" i="32"/>
  <c r="K6265" i="32"/>
  <c r="M6265" i="32" s="1" a="1"/>
  <c r="M6265" i="32" s="1"/>
  <c r="K6264" i="32"/>
  <c r="K6263" i="32"/>
  <c r="K6262" i="32"/>
  <c r="L6262" i="32" s="1" a="1"/>
  <c r="L6262" i="32" s="1"/>
  <c r="K6261" i="32"/>
  <c r="K6260" i="32"/>
  <c r="K6259" i="32"/>
  <c r="K6258" i="32"/>
  <c r="K6257" i="32"/>
  <c r="K6256" i="32"/>
  <c r="K6255" i="32"/>
  <c r="K6254" i="32"/>
  <c r="K6253" i="32"/>
  <c r="K6252" i="32"/>
  <c r="L6252" i="32" s="1" a="1"/>
  <c r="L6252" i="32" s="1"/>
  <c r="K6251" i="32"/>
  <c r="K6250" i="32"/>
  <c r="N6250" i="32" s="1" a="1"/>
  <c r="N6250" i="32" s="1"/>
  <c r="K6249" i="32"/>
  <c r="K6248" i="32"/>
  <c r="K6247" i="32"/>
  <c r="K6246" i="32"/>
  <c r="K6245" i="32"/>
  <c r="K6244" i="32"/>
  <c r="M6244" i="32" s="1" a="1"/>
  <c r="M6244" i="32" s="1"/>
  <c r="K6243" i="32"/>
  <c r="L6243" i="32" s="1" a="1"/>
  <c r="L6243" i="32" s="1"/>
  <c r="K6242" i="32"/>
  <c r="K6241" i="32"/>
  <c r="K6240" i="32"/>
  <c r="N6240" i="32" s="1" a="1"/>
  <c r="N6240" i="32" s="1"/>
  <c r="K6239" i="32"/>
  <c r="N6239" i="32" s="1" a="1"/>
  <c r="N6239" i="32" s="1"/>
  <c r="K6238" i="32"/>
  <c r="N6238" i="32" s="1" a="1"/>
  <c r="N6238" i="32" s="1"/>
  <c r="K6237" i="32"/>
  <c r="K6236" i="32"/>
  <c r="K6235" i="32"/>
  <c r="K6234" i="32"/>
  <c r="K6233" i="32"/>
  <c r="N6233" i="32" s="1" a="1"/>
  <c r="N6233" i="32" s="1"/>
  <c r="K6232" i="32"/>
  <c r="M6232" i="32" s="1" a="1"/>
  <c r="M6232" i="32" s="1"/>
  <c r="K6231" i="32"/>
  <c r="M6231" i="32" s="1" a="1"/>
  <c r="M6231" i="32" s="1"/>
  <c r="K6230" i="32"/>
  <c r="L6230" i="32" s="1" a="1"/>
  <c r="L6230" i="32" s="1"/>
  <c r="K6229" i="32"/>
  <c r="M6229" i="32" s="1" a="1"/>
  <c r="M6229" i="32" s="1"/>
  <c r="K6228" i="32"/>
  <c r="K6227" i="32"/>
  <c r="L6227" i="32" s="1" a="1"/>
  <c r="L6227" i="32" s="1"/>
  <c r="K6226" i="32"/>
  <c r="N6226" i="32" s="1" a="1"/>
  <c r="N6226" i="32" s="1"/>
  <c r="K6225" i="32"/>
  <c r="K6224" i="32"/>
  <c r="K6223" i="32"/>
  <c r="K6222" i="32"/>
  <c r="K6221" i="32"/>
  <c r="N6221" i="32" s="1" a="1"/>
  <c r="N6221" i="32" s="1"/>
  <c r="K6220" i="32"/>
  <c r="M6220" i="32" s="1" a="1"/>
  <c r="M6220" i="32" s="1"/>
  <c r="K6219" i="32"/>
  <c r="M6219" i="32" s="1" a="1"/>
  <c r="M6219" i="32" s="1"/>
  <c r="K6218" i="32"/>
  <c r="L6218" i="32" s="1" a="1"/>
  <c r="L6218" i="32" s="1"/>
  <c r="K6217" i="32"/>
  <c r="N6217" i="32" s="1" a="1"/>
  <c r="N6217" i="32" s="1"/>
  <c r="K6216" i="32"/>
  <c r="M6216" i="32" s="1" a="1"/>
  <c r="M6216" i="32" s="1"/>
  <c r="K6215" i="32"/>
  <c r="L6215" i="32" s="1" a="1"/>
  <c r="L6215" i="32" s="1"/>
  <c r="K6214" i="32"/>
  <c r="N6214" i="32" s="1" a="1"/>
  <c r="N6214" i="32" s="1"/>
  <c r="K6213" i="32"/>
  <c r="K6212" i="32"/>
  <c r="K6211" i="32"/>
  <c r="N6211" i="32" s="1" a="1"/>
  <c r="N6211" i="32" s="1"/>
  <c r="K6210" i="32"/>
  <c r="L6210" i="32" s="1" a="1"/>
  <c r="L6210" i="32" s="1"/>
  <c r="K6209" i="32"/>
  <c r="N6209" i="32" s="1" a="1"/>
  <c r="N6209" i="32" s="1"/>
  <c r="K6208" i="32"/>
  <c r="M6208" i="32" s="1" a="1"/>
  <c r="M6208" i="32" s="1"/>
  <c r="K6207" i="32"/>
  <c r="L6207" i="32" s="1" a="1"/>
  <c r="L6207" i="32" s="1"/>
  <c r="K6206" i="32"/>
  <c r="N6206" i="32" s="1" a="1"/>
  <c r="N6206" i="32" s="1"/>
  <c r="K6205" i="32"/>
  <c r="K6204" i="32"/>
  <c r="K6203" i="32"/>
  <c r="L6203" i="32" s="1" a="1"/>
  <c r="L6203" i="32" s="1"/>
  <c r="K6202" i="32"/>
  <c r="N6202" i="32" s="1" a="1"/>
  <c r="N6202" i="32" s="1"/>
  <c r="K6201" i="32"/>
  <c r="K6200" i="32"/>
  <c r="K6199" i="32"/>
  <c r="K6198" i="32"/>
  <c r="K6197" i="32"/>
  <c r="K6196" i="32"/>
  <c r="L6196" i="32" s="1" a="1"/>
  <c r="L6196" i="32" s="1"/>
  <c r="K6195" i="32"/>
  <c r="L6195" i="32" s="1" a="1"/>
  <c r="L6195" i="32" s="1"/>
  <c r="K6194" i="32"/>
  <c r="K6193" i="32"/>
  <c r="K6192" i="32"/>
  <c r="L6192" i="32" s="1" a="1"/>
  <c r="L6192" i="32" s="1"/>
  <c r="K6191" i="32"/>
  <c r="L6191" i="32" s="1" a="1"/>
  <c r="L6191" i="32" s="1"/>
  <c r="K6190" i="32"/>
  <c r="K6189" i="32"/>
  <c r="K6188" i="32"/>
  <c r="L6188" i="32" s="1" a="1"/>
  <c r="L6188" i="32" s="1"/>
  <c r="K6187" i="32"/>
  <c r="K6186" i="32"/>
  <c r="K6185" i="32"/>
  <c r="K6184" i="32"/>
  <c r="N6184" i="32" s="1" a="1"/>
  <c r="N6184" i="32" s="1"/>
  <c r="K6183" i="32"/>
  <c r="M6183" i="32" s="1" a="1"/>
  <c r="M6183" i="32" s="1"/>
  <c r="K6182" i="32"/>
  <c r="K6181" i="32"/>
  <c r="K6180" i="32"/>
  <c r="K6179" i="32"/>
  <c r="K6178" i="32"/>
  <c r="M6178" i="32" s="1" a="1"/>
  <c r="M6178" i="32" s="1"/>
  <c r="K6177" i="32"/>
  <c r="K6176" i="32"/>
  <c r="N6176" i="32" s="1" a="1"/>
  <c r="N6176" i="32" s="1"/>
  <c r="K6175" i="32"/>
  <c r="M6175" i="32" s="1" a="1"/>
  <c r="M6175" i="32" s="1"/>
  <c r="K6174" i="32"/>
  <c r="K6173" i="32"/>
  <c r="M6173" i="32" s="1" a="1"/>
  <c r="M6173" i="32" s="1"/>
  <c r="K6172" i="32"/>
  <c r="M6172" i="32" s="1" a="1"/>
  <c r="M6172" i="32" s="1"/>
  <c r="K6171" i="32"/>
  <c r="K6170" i="32"/>
  <c r="N6170" i="32" s="1" a="1"/>
  <c r="N6170" i="32" s="1"/>
  <c r="K6169" i="32"/>
  <c r="K6168" i="32"/>
  <c r="K6167" i="32"/>
  <c r="L6167" i="32" s="1" a="1"/>
  <c r="L6167" i="32" s="1"/>
  <c r="K6166" i="32"/>
  <c r="K6165" i="32"/>
  <c r="N6165" i="32" s="1" a="1"/>
  <c r="N6165" i="32" s="1"/>
  <c r="K6164" i="32"/>
  <c r="L6164" i="32" s="1" a="1"/>
  <c r="L6164" i="32" s="1"/>
  <c r="K6163" i="32"/>
  <c r="K6162" i="32"/>
  <c r="K6161" i="32"/>
  <c r="K6160" i="32"/>
  <c r="K6159" i="32"/>
  <c r="M6159" i="32" s="1" a="1"/>
  <c r="M6159" i="32" s="1"/>
  <c r="K6158" i="32"/>
  <c r="K6157" i="32"/>
  <c r="M6157" i="32" s="1" a="1"/>
  <c r="M6157" i="32" s="1"/>
  <c r="K6156" i="32"/>
  <c r="N6156" i="32" s="1" a="1"/>
  <c r="N6156" i="32" s="1"/>
  <c r="K6155" i="32"/>
  <c r="K6154" i="32"/>
  <c r="K6153" i="32"/>
  <c r="L6153" i="32" s="1" a="1"/>
  <c r="L6153" i="32" s="1"/>
  <c r="K6152" i="32"/>
  <c r="N6152" i="32" s="1" a="1"/>
  <c r="N6152" i="32" s="1"/>
  <c r="K6151" i="32"/>
  <c r="L6151" i="32" s="1" a="1"/>
  <c r="L6151" i="32" s="1"/>
  <c r="K6150" i="32"/>
  <c r="L6150" i="32" s="1" a="1"/>
  <c r="L6150" i="32" s="1"/>
  <c r="K6149" i="32"/>
  <c r="K6148" i="32"/>
  <c r="K6147" i="32"/>
  <c r="M6147" i="32" s="1" a="1"/>
  <c r="M6147" i="32" s="1"/>
  <c r="K6146" i="32"/>
  <c r="K6145" i="32"/>
  <c r="K6144" i="32"/>
  <c r="N6144" i="32" s="1" a="1"/>
  <c r="N6144" i="32" s="1"/>
  <c r="K6143" i="32"/>
  <c r="N6143" i="32" s="1" a="1"/>
  <c r="N6143" i="32" s="1"/>
  <c r="K6142" i="32"/>
  <c r="K6141" i="32"/>
  <c r="L6141" i="32" s="1" a="1"/>
  <c r="L6141" i="32" s="1"/>
  <c r="K6140" i="32"/>
  <c r="N6140" i="32" s="1" a="1"/>
  <c r="N6140" i="32" s="1"/>
  <c r="K6139" i="32"/>
  <c r="K6138" i="32"/>
  <c r="K6137" i="32"/>
  <c r="M6137" i="32" s="1" a="1"/>
  <c r="M6137" i="32" s="1"/>
  <c r="K6136" i="32"/>
  <c r="M6136" i="32" s="1" a="1"/>
  <c r="M6136" i="32" s="1"/>
  <c r="K6135" i="32"/>
  <c r="M6135" i="32" s="1" a="1"/>
  <c r="M6135" i="32" s="1"/>
  <c r="K6134" i="32"/>
  <c r="M6134" i="32" s="1" a="1"/>
  <c r="M6134" i="32" s="1"/>
  <c r="K6133" i="32"/>
  <c r="M6133" i="32" s="1" a="1"/>
  <c r="M6133" i="32" s="1"/>
  <c r="K6132" i="32"/>
  <c r="K6131" i="32"/>
  <c r="M6131" i="32" s="1" a="1"/>
  <c r="M6131" i="32" s="1"/>
  <c r="K6130" i="32"/>
  <c r="K6129" i="32"/>
  <c r="N6129" i="32" s="1" a="1"/>
  <c r="N6129" i="32" s="1"/>
  <c r="K6128" i="32"/>
  <c r="N6128" i="32" s="1" a="1"/>
  <c r="N6128" i="32" s="1"/>
  <c r="K6127" i="32"/>
  <c r="K6126" i="32"/>
  <c r="K6125" i="32"/>
  <c r="K6124" i="32"/>
  <c r="M6124" i="32" s="1" a="1"/>
  <c r="M6124" i="32" s="1"/>
  <c r="K6123" i="32"/>
  <c r="M6123" i="32" s="1" a="1"/>
  <c r="M6123" i="32" s="1"/>
  <c r="K6122" i="32"/>
  <c r="M6122" i="32" s="1" a="1"/>
  <c r="M6122" i="32" s="1"/>
  <c r="K6121" i="32"/>
  <c r="K6120" i="32"/>
  <c r="K6119" i="32"/>
  <c r="K6118" i="32"/>
  <c r="K6117" i="32"/>
  <c r="K6116" i="32"/>
  <c r="N6116" i="32" s="1" a="1"/>
  <c r="N6116" i="32" s="1"/>
  <c r="K6115" i="32"/>
  <c r="K6114" i="32"/>
  <c r="L6114" i="32" s="1" a="1"/>
  <c r="L6114" i="32" s="1"/>
  <c r="K6113" i="32"/>
  <c r="L6113" i="32" s="1" a="1"/>
  <c r="L6113" i="32" s="1"/>
  <c r="K6112" i="32"/>
  <c r="K6111" i="32"/>
  <c r="N6111" i="32" s="1" a="1"/>
  <c r="N6111" i="32" s="1"/>
  <c r="K6110" i="32"/>
  <c r="M6110" i="32" s="1" a="1"/>
  <c r="M6110" i="32" s="1"/>
  <c r="K6109" i="32"/>
  <c r="M6109" i="32" s="1" a="1"/>
  <c r="M6109" i="32" s="1"/>
  <c r="K6108" i="32"/>
  <c r="N6108" i="32" s="1" a="1"/>
  <c r="N6108" i="32" s="1"/>
  <c r="K6107" i="32"/>
  <c r="K6106" i="32"/>
  <c r="K6105" i="32"/>
  <c r="N6105" i="32" s="1" a="1"/>
  <c r="N6105" i="32" s="1"/>
  <c r="K6104" i="32"/>
  <c r="K6103" i="32"/>
  <c r="L6103" i="32" s="1" a="1"/>
  <c r="L6103" i="32" s="1"/>
  <c r="K6102" i="32"/>
  <c r="K6101" i="32"/>
  <c r="K6100" i="32"/>
  <c r="K6099" i="32"/>
  <c r="M6099" i="32" s="1" a="1"/>
  <c r="M6099" i="32" s="1"/>
  <c r="K6098" i="32"/>
  <c r="N6098" i="32" s="1" a="1"/>
  <c r="N6098" i="32" s="1"/>
  <c r="K6097" i="32"/>
  <c r="K6096" i="32"/>
  <c r="K6095" i="32"/>
  <c r="L6095" i="32" s="1" a="1"/>
  <c r="L6095" i="32" s="1"/>
  <c r="K6094" i="32"/>
  <c r="M6094" i="32" s="1" a="1"/>
  <c r="M6094" i="32" s="1"/>
  <c r="K6093" i="32"/>
  <c r="N6093" i="32" s="1" a="1"/>
  <c r="N6093" i="32" s="1"/>
  <c r="K6092" i="32"/>
  <c r="K6091" i="32"/>
  <c r="K6090" i="32"/>
  <c r="L6090" i="32" s="1" a="1"/>
  <c r="L6090" i="32" s="1"/>
  <c r="K6089" i="32"/>
  <c r="M6089" i="32" s="1" a="1"/>
  <c r="M6089" i="32" s="1"/>
  <c r="K6088" i="32"/>
  <c r="K6087" i="32"/>
  <c r="K6086" i="32"/>
  <c r="K6085" i="32"/>
  <c r="K6084" i="32"/>
  <c r="N6084" i="32" s="1" a="1"/>
  <c r="N6084" i="32" s="1"/>
  <c r="K6083" i="32"/>
  <c r="K6082" i="32"/>
  <c r="K6081" i="32"/>
  <c r="K6080" i="32"/>
  <c r="K6079" i="32"/>
  <c r="K6078" i="32"/>
  <c r="K6077" i="32"/>
  <c r="M6077" i="32" s="1" a="1"/>
  <c r="M6077" i="32" s="1"/>
  <c r="K6076" i="32"/>
  <c r="K6075" i="32"/>
  <c r="M6075" i="32" s="1" a="1"/>
  <c r="M6075" i="32" s="1"/>
  <c r="K6074" i="32"/>
  <c r="N6074" i="32" s="1" a="1"/>
  <c r="N6074" i="32" s="1"/>
  <c r="K6073" i="32"/>
  <c r="N6073" i="32" s="1" a="1"/>
  <c r="N6073" i="32" s="1"/>
  <c r="K6072" i="32"/>
  <c r="K6071" i="32"/>
  <c r="K6070" i="32"/>
  <c r="M6070" i="32" s="1" a="1"/>
  <c r="M6070" i="32" s="1"/>
  <c r="K6069" i="32"/>
  <c r="K6068" i="32"/>
  <c r="K6067" i="32"/>
  <c r="K6066" i="32"/>
  <c r="K6065" i="32"/>
  <c r="L6065" i="32" s="1" a="1"/>
  <c r="L6065" i="32" s="1"/>
  <c r="K6064" i="32"/>
  <c r="K6063" i="32"/>
  <c r="M6063" i="32" s="1" a="1"/>
  <c r="M6063" i="32" s="1"/>
  <c r="K6062" i="32"/>
  <c r="N6062" i="32" s="1" a="1"/>
  <c r="N6062" i="32" s="1"/>
  <c r="K6061" i="32"/>
  <c r="M6061" i="32" s="1" a="1"/>
  <c r="M6061" i="32" s="1"/>
  <c r="K6060" i="32"/>
  <c r="L6060" i="32" s="1" a="1"/>
  <c r="L6060" i="32" s="1"/>
  <c r="K6059" i="32"/>
  <c r="K6058" i="32"/>
  <c r="K6057" i="32"/>
  <c r="L6057" i="32" s="1" a="1"/>
  <c r="L6057" i="32" s="1"/>
  <c r="K6056" i="32"/>
  <c r="K6055" i="32"/>
  <c r="K6054" i="32"/>
  <c r="L6054" i="32" s="1" a="1"/>
  <c r="L6054" i="32" s="1"/>
  <c r="K6053" i="32"/>
  <c r="L6053" i="32" s="1" a="1"/>
  <c r="L6053" i="32" s="1"/>
  <c r="K6052" i="32"/>
  <c r="K6051" i="32"/>
  <c r="K6050" i="32"/>
  <c r="N6050" i="32" s="1" a="1"/>
  <c r="N6050" i="32" s="1"/>
  <c r="K6049" i="32"/>
  <c r="K6048" i="32"/>
  <c r="K6047" i="32"/>
  <c r="K6046" i="32"/>
  <c r="K6045" i="32"/>
  <c r="M6045" i="32" s="1" a="1"/>
  <c r="M6045" i="32" s="1"/>
  <c r="K6044" i="32"/>
  <c r="K6043" i="32"/>
  <c r="K6042" i="32"/>
  <c r="K6041" i="32"/>
  <c r="K6040" i="32"/>
  <c r="K6039" i="32"/>
  <c r="K6038" i="32"/>
  <c r="N6038" i="32" s="1" a="1"/>
  <c r="N6038" i="32" s="1"/>
  <c r="K6037" i="32"/>
  <c r="N6037" i="32" s="1" a="1"/>
  <c r="N6037" i="32" s="1"/>
  <c r="K6036" i="32"/>
  <c r="K6035" i="32"/>
  <c r="K6034" i="32"/>
  <c r="K6033" i="32"/>
  <c r="M6033" i="32" s="1" a="1"/>
  <c r="M6033" i="32" s="1"/>
  <c r="K6032" i="32"/>
  <c r="M6032" i="32" s="1" a="1"/>
  <c r="M6032" i="32" s="1"/>
  <c r="K6031" i="32"/>
  <c r="K6030" i="32"/>
  <c r="K6029" i="32"/>
  <c r="L6029" i="32" s="1" a="1"/>
  <c r="L6029" i="32" s="1"/>
  <c r="K6028" i="32"/>
  <c r="K6027" i="32"/>
  <c r="K6026" i="32"/>
  <c r="N6026" i="32" s="1" a="1"/>
  <c r="N6026" i="32" s="1"/>
  <c r="K6025" i="32"/>
  <c r="K6024" i="32"/>
  <c r="K6023" i="32"/>
  <c r="N6023" i="32" s="1" a="1"/>
  <c r="N6023" i="32" s="1"/>
  <c r="K6022" i="32"/>
  <c r="K6021" i="32"/>
  <c r="K6020" i="32"/>
  <c r="K6019" i="32"/>
  <c r="K6018" i="32"/>
  <c r="L6018" i="32" s="1" a="1"/>
  <c r="L6018" i="32" s="1"/>
  <c r="K6017" i="32"/>
  <c r="K6016" i="32"/>
  <c r="M6016" i="32" s="1" a="1"/>
  <c r="M6016" i="32" s="1"/>
  <c r="K6015" i="32"/>
  <c r="K6014" i="32"/>
  <c r="N6014" i="32" s="1" a="1"/>
  <c r="N6014" i="32" s="1"/>
  <c r="K6013" i="32"/>
  <c r="L6013" i="32" s="1" a="1"/>
  <c r="L6013" i="32" s="1"/>
  <c r="K6012" i="32"/>
  <c r="K6011" i="32"/>
  <c r="K6010" i="32"/>
  <c r="N6010" i="32" s="1" a="1"/>
  <c r="N6010" i="32" s="1"/>
  <c r="K6009" i="32"/>
  <c r="K6008" i="32"/>
  <c r="K6007" i="32"/>
  <c r="K6006" i="32"/>
  <c r="L6006" i="32" s="1" a="1"/>
  <c r="L6006" i="32" s="1"/>
  <c r="K6005" i="32"/>
  <c r="K6004" i="32"/>
  <c r="K6003" i="32"/>
  <c r="K6002" i="32"/>
  <c r="N6002" i="32" s="1" a="1"/>
  <c r="N6002" i="32" s="1"/>
  <c r="K6001" i="32"/>
  <c r="K6000" i="32"/>
  <c r="K5999" i="32"/>
  <c r="K5998" i="32"/>
  <c r="K5997" i="32"/>
  <c r="K5996" i="32"/>
  <c r="K5995" i="32"/>
  <c r="K5994" i="32"/>
  <c r="K5993" i="32"/>
  <c r="M5993" i="32" s="1" a="1"/>
  <c r="M5993" i="32" s="1"/>
  <c r="K5992" i="32"/>
  <c r="K5991" i="32"/>
  <c r="L5991" i="32" s="1" a="1"/>
  <c r="L5991" i="32" s="1"/>
  <c r="K5990" i="32"/>
  <c r="K5989" i="32"/>
  <c r="L5989" i="32" s="1" a="1"/>
  <c r="L5989" i="32" s="1"/>
  <c r="K5988" i="32"/>
  <c r="L5988" i="32" s="1" a="1"/>
  <c r="L5988" i="32" s="1"/>
  <c r="K5987" i="32"/>
  <c r="K5986" i="32"/>
  <c r="K5985" i="32"/>
  <c r="M5985" i="32" s="1" a="1"/>
  <c r="M5985" i="32" s="1"/>
  <c r="K5984" i="32"/>
  <c r="K5983" i="32"/>
  <c r="K5982" i="32"/>
  <c r="K5981" i="32"/>
  <c r="N5981" i="32" s="1" a="1"/>
  <c r="N5981" i="32" s="1"/>
  <c r="K5980" i="32"/>
  <c r="K5979" i="32"/>
  <c r="K5978" i="32"/>
  <c r="K5977" i="32"/>
  <c r="K5976" i="32"/>
  <c r="K5975" i="32"/>
  <c r="N5975" i="32" s="1" a="1"/>
  <c r="N5975" i="32" s="1"/>
  <c r="K5974" i="32"/>
  <c r="K5973" i="32"/>
  <c r="M5973" i="32" s="1" a="1"/>
  <c r="M5973" i="32" s="1"/>
  <c r="K5972" i="32"/>
  <c r="K5971" i="32"/>
  <c r="K5970" i="32"/>
  <c r="M5970" i="32" s="1" a="1"/>
  <c r="M5970" i="32" s="1"/>
  <c r="K5969" i="32"/>
  <c r="N5969" i="32" s="1" a="1"/>
  <c r="N5969" i="32" s="1"/>
  <c r="K5968" i="32"/>
  <c r="M5968" i="32" s="1" a="1"/>
  <c r="M5968" i="32" s="1"/>
  <c r="K5967" i="32"/>
  <c r="K5966" i="32"/>
  <c r="K5965" i="32"/>
  <c r="M5965" i="32" s="1" a="1"/>
  <c r="M5965" i="32" s="1"/>
  <c r="K5964" i="32"/>
  <c r="K5963" i="32"/>
  <c r="N5963" i="32" s="1" a="1"/>
  <c r="N5963" i="32" s="1"/>
  <c r="K5962" i="32"/>
  <c r="N5962" i="32" s="1" a="1"/>
  <c r="N5962" i="32" s="1"/>
  <c r="K5961" i="32"/>
  <c r="K5960" i="32"/>
  <c r="K5959" i="32"/>
  <c r="L5959" i="32" s="1" a="1"/>
  <c r="L5959" i="32" s="1"/>
  <c r="K5958" i="32"/>
  <c r="K5957" i="32"/>
  <c r="K5956" i="32"/>
  <c r="K5955" i="32"/>
  <c r="N5955" i="32" s="1" a="1"/>
  <c r="N5955" i="32" s="1"/>
  <c r="K5954" i="32"/>
  <c r="L5954" i="32" s="1" a="1"/>
  <c r="L5954" i="32" s="1"/>
  <c r="K5953" i="32"/>
  <c r="N5953" i="32" s="1" a="1"/>
  <c r="N5953" i="32" s="1"/>
  <c r="K5952" i="32"/>
  <c r="K5951" i="32"/>
  <c r="L5951" i="32" s="1" a="1"/>
  <c r="L5951" i="32" s="1"/>
  <c r="K5950" i="32"/>
  <c r="N5950" i="32" s="1" a="1"/>
  <c r="N5950" i="32" s="1"/>
  <c r="K5949" i="32"/>
  <c r="M5949" i="32" s="1" a="1"/>
  <c r="M5949" i="32" s="1"/>
  <c r="K5948" i="32"/>
  <c r="K5947" i="32"/>
  <c r="K5946" i="32"/>
  <c r="K5945" i="32"/>
  <c r="N5945" i="32" s="1" a="1"/>
  <c r="N5945" i="32" s="1"/>
  <c r="K5944" i="32"/>
  <c r="M5944" i="32" s="1" a="1"/>
  <c r="M5944" i="32" s="1"/>
  <c r="K5943" i="32"/>
  <c r="K5942" i="32"/>
  <c r="K5941" i="32"/>
  <c r="K5940" i="32"/>
  <c r="N5940" i="32" s="1" a="1"/>
  <c r="N5940" i="32" s="1"/>
  <c r="K5939" i="32"/>
  <c r="N5939" i="32" s="1" a="1"/>
  <c r="N5939" i="32" s="1"/>
  <c r="K5938" i="32"/>
  <c r="L5938" i="32" s="1" a="1"/>
  <c r="L5938" i="32" s="1"/>
  <c r="K5937" i="32"/>
  <c r="K5936" i="32"/>
  <c r="N5936" i="32" s="1" a="1"/>
  <c r="N5936" i="32" s="1"/>
  <c r="K5935" i="32"/>
  <c r="L5935" i="32" s="1" a="1"/>
  <c r="L5935" i="32" s="1"/>
  <c r="K5934" i="32"/>
  <c r="K5933" i="32"/>
  <c r="K5932" i="32"/>
  <c r="M5932" i="32" s="1" a="1"/>
  <c r="M5932" i="32" s="1"/>
  <c r="K5931" i="32"/>
  <c r="N5931" i="32" s="1" a="1"/>
  <c r="N5931" i="32" s="1"/>
  <c r="K5930" i="32"/>
  <c r="L5930" i="32" s="1" a="1"/>
  <c r="L5930" i="32" s="1"/>
  <c r="K5929" i="32"/>
  <c r="N5929" i="32" s="1" a="1"/>
  <c r="N5929" i="32" s="1"/>
  <c r="K5928" i="32"/>
  <c r="N5928" i="32" s="1" a="1"/>
  <c r="N5928" i="32" s="1"/>
  <c r="K5927" i="32"/>
  <c r="L5927" i="32" s="1" a="1"/>
  <c r="L5927" i="32" s="1"/>
  <c r="K5926" i="32"/>
  <c r="L5926" i="32" s="1" a="1"/>
  <c r="L5926" i="32" s="1"/>
  <c r="K5925" i="32"/>
  <c r="K5924" i="32"/>
  <c r="K5923" i="32"/>
  <c r="L5923" i="32" s="1" a="1"/>
  <c r="L5923" i="32" s="1"/>
  <c r="K5922" i="32"/>
  <c r="N5922" i="32" s="1" a="1"/>
  <c r="N5922" i="32" s="1"/>
  <c r="K5921" i="32"/>
  <c r="N5921" i="32" s="1" a="1"/>
  <c r="N5921" i="32" s="1"/>
  <c r="K5920" i="32"/>
  <c r="M5920" i="32" s="1" a="1"/>
  <c r="M5920" i="32" s="1"/>
  <c r="K5919" i="32"/>
  <c r="N5919" i="32" s="1" a="1"/>
  <c r="N5919" i="32" s="1"/>
  <c r="K5918" i="32"/>
  <c r="L5918" i="32" s="1" a="1"/>
  <c r="L5918" i="32" s="1"/>
  <c r="K5917" i="32"/>
  <c r="K5916" i="32"/>
  <c r="M5916" i="32" s="1" a="1"/>
  <c r="M5916" i="32" s="1"/>
  <c r="K5915" i="32"/>
  <c r="M5915" i="32" s="1" a="1"/>
  <c r="M5915" i="32" s="1"/>
  <c r="K5914" i="32"/>
  <c r="K5913" i="32"/>
  <c r="L5913" i="32" s="1" a="1"/>
  <c r="L5913" i="32" s="1"/>
  <c r="K5912" i="32"/>
  <c r="M5912" i="32" s="1" a="1"/>
  <c r="M5912" i="32" s="1"/>
  <c r="K5911" i="32"/>
  <c r="K5910" i="32"/>
  <c r="K5909" i="32"/>
  <c r="K5908" i="32"/>
  <c r="K5907" i="32"/>
  <c r="N5907" i="32" s="1" a="1"/>
  <c r="N5907" i="32" s="1"/>
  <c r="K5906" i="32"/>
  <c r="L5906" i="32" s="1" a="1"/>
  <c r="L5906" i="32" s="1"/>
  <c r="K5905" i="32"/>
  <c r="K5904" i="32"/>
  <c r="K5903" i="32"/>
  <c r="M5903" i="32" s="1" a="1"/>
  <c r="M5903" i="32" s="1"/>
  <c r="K5902" i="32"/>
  <c r="K5901" i="32"/>
  <c r="K5900" i="32"/>
  <c r="L5900" i="32" s="1" a="1"/>
  <c r="L5900" i="32" s="1"/>
  <c r="K5899" i="32"/>
  <c r="K5898" i="32"/>
  <c r="K5897" i="32"/>
  <c r="K5896" i="32"/>
  <c r="N5896" i="32" s="1" a="1"/>
  <c r="N5896" i="32" s="1"/>
  <c r="K5895" i="32"/>
  <c r="K5894" i="32"/>
  <c r="K5893" i="32"/>
  <c r="M5893" i="32" s="1" a="1"/>
  <c r="M5893" i="32" s="1"/>
  <c r="K5892" i="32"/>
  <c r="M5892" i="32" s="1" a="1"/>
  <c r="M5892" i="32" s="1"/>
  <c r="K5891" i="32"/>
  <c r="K5890" i="32"/>
  <c r="K5889" i="32"/>
  <c r="K5888" i="32"/>
  <c r="N5888" i="32" s="1" a="1"/>
  <c r="N5888" i="32" s="1"/>
  <c r="K5887" i="32"/>
  <c r="K5886" i="32"/>
  <c r="L5886" i="32" s="1" a="1"/>
  <c r="L5886" i="32" s="1"/>
  <c r="K5885" i="32"/>
  <c r="K5884" i="32"/>
  <c r="M5884" i="32" s="1" a="1"/>
  <c r="M5884" i="32" s="1"/>
  <c r="K5883" i="32"/>
  <c r="K5882" i="32"/>
  <c r="M5882" i="32" s="1" a="1"/>
  <c r="M5882" i="32" s="1"/>
  <c r="K5881" i="32"/>
  <c r="K5880" i="32"/>
  <c r="K5879" i="32"/>
  <c r="M5879" i="32" s="1" a="1"/>
  <c r="M5879" i="32" s="1"/>
  <c r="K5878" i="32"/>
  <c r="K5877" i="32"/>
  <c r="L5877" i="32" s="1" a="1"/>
  <c r="L5877" i="32" s="1"/>
  <c r="K5876" i="32"/>
  <c r="M5876" i="32" s="1" a="1"/>
  <c r="M5876" i="32" s="1"/>
  <c r="K5875" i="32"/>
  <c r="L5875" i="32" s="1" a="1"/>
  <c r="L5875" i="32" s="1"/>
  <c r="K5874" i="32"/>
  <c r="K5873" i="32"/>
  <c r="N5873" i="32" s="1" a="1"/>
  <c r="N5873" i="32" s="1"/>
  <c r="K5872" i="32"/>
  <c r="K5871" i="32"/>
  <c r="K5870" i="32"/>
  <c r="M5870" i="32" s="1" a="1"/>
  <c r="M5870" i="32" s="1"/>
  <c r="K5869" i="32"/>
  <c r="K5868" i="32"/>
  <c r="N5868" i="32" s="1" a="1"/>
  <c r="N5868" i="32" s="1"/>
  <c r="K5867" i="32"/>
  <c r="K5866" i="32"/>
  <c r="N5866" i="32" s="1" a="1"/>
  <c r="N5866" i="32" s="1"/>
  <c r="K5865" i="32"/>
  <c r="N5865" i="32" s="1" a="1"/>
  <c r="N5865" i="32" s="1"/>
  <c r="K5864" i="32"/>
  <c r="N5864" i="32" s="1" a="1"/>
  <c r="N5864" i="32" s="1"/>
  <c r="K5863" i="32"/>
  <c r="K5862" i="32"/>
  <c r="K5861" i="32"/>
  <c r="L5861" i="32" s="1" a="1"/>
  <c r="L5861" i="32" s="1"/>
  <c r="K5860" i="32"/>
  <c r="N5860" i="32" s="1" a="1"/>
  <c r="N5860" i="32" s="1"/>
  <c r="K5859" i="32"/>
  <c r="L5859" i="32" s="1" a="1"/>
  <c r="L5859" i="32" s="1"/>
  <c r="K5858" i="32"/>
  <c r="M5858" i="32" s="1" a="1"/>
  <c r="M5858" i="32" s="1"/>
  <c r="K5857" i="32"/>
  <c r="K5856" i="32"/>
  <c r="K5855" i="32"/>
  <c r="L5855" i="32" s="1" a="1"/>
  <c r="L5855" i="32" s="1"/>
  <c r="K5854" i="32"/>
  <c r="K5853" i="32"/>
  <c r="K5852" i="32"/>
  <c r="K5851" i="32"/>
  <c r="M5851" i="32" s="1" a="1"/>
  <c r="M5851" i="32" s="1"/>
  <c r="K5850" i="32"/>
  <c r="L5850" i="32" s="1" a="1"/>
  <c r="L5850" i="32" s="1"/>
  <c r="K5849" i="32"/>
  <c r="M5849" i="32" s="1" a="1"/>
  <c r="M5849" i="32" s="1"/>
  <c r="K5848" i="32"/>
  <c r="L5848" i="32" s="1" a="1"/>
  <c r="L5848" i="32" s="1"/>
  <c r="K5847" i="32"/>
  <c r="K5846" i="32"/>
  <c r="K5845" i="32"/>
  <c r="K5844" i="32"/>
  <c r="K5843" i="32"/>
  <c r="K5842" i="32"/>
  <c r="N5842" i="32" s="1" a="1"/>
  <c r="N5842" i="32" s="1"/>
  <c r="K5841" i="32"/>
  <c r="N5841" i="32" s="1" a="1"/>
  <c r="N5841" i="32" s="1"/>
  <c r="K5840" i="32"/>
  <c r="K5839" i="32"/>
  <c r="M5839" i="32" s="1" a="1"/>
  <c r="M5839" i="32" s="1"/>
  <c r="K5838" i="32"/>
  <c r="M5838" i="32" s="1" a="1"/>
  <c r="M5838" i="32" s="1"/>
  <c r="K5837" i="32"/>
  <c r="L5837" i="32" s="1" a="1"/>
  <c r="L5837" i="32" s="1"/>
  <c r="K5836" i="32"/>
  <c r="K5835" i="32"/>
  <c r="L5835" i="32" s="1" a="1"/>
  <c r="L5835" i="32" s="1"/>
  <c r="K5834" i="32"/>
  <c r="M5834" i="32" s="1" a="1"/>
  <c r="M5834" i="32" s="1"/>
  <c r="K5833" i="32"/>
  <c r="K5832" i="32"/>
  <c r="K5831" i="32"/>
  <c r="M5831" i="32" s="1" a="1"/>
  <c r="M5831" i="32" s="1"/>
  <c r="K5830" i="32"/>
  <c r="K5829" i="32"/>
  <c r="K5828" i="32"/>
  <c r="N5828" i="32" s="1" a="1"/>
  <c r="N5828" i="32" s="1"/>
  <c r="K5827" i="32"/>
  <c r="N5827" i="32" s="1" a="1"/>
  <c r="N5827" i="32" s="1"/>
  <c r="K5826" i="32"/>
  <c r="N5826" i="32" s="1" a="1"/>
  <c r="N5826" i="32" s="1"/>
  <c r="K5825" i="32"/>
  <c r="K5824" i="32"/>
  <c r="K5823" i="32"/>
  <c r="L5823" i="32" s="1" a="1"/>
  <c r="L5823" i="32" s="1"/>
  <c r="K5822" i="32"/>
  <c r="K5821" i="32"/>
  <c r="K5820" i="32"/>
  <c r="N5820" i="32" s="1" a="1"/>
  <c r="N5820" i="32" s="1"/>
  <c r="K5819" i="32"/>
  <c r="K5818" i="32"/>
  <c r="N5818" i="32" s="1" a="1"/>
  <c r="N5818" i="32" s="1"/>
  <c r="K5817" i="32"/>
  <c r="K5816" i="32"/>
  <c r="K5815" i="32"/>
  <c r="M5815" i="32" s="1" a="1"/>
  <c r="M5815" i="32" s="1"/>
  <c r="K5814" i="32"/>
  <c r="K5813" i="32"/>
  <c r="K5812" i="32"/>
  <c r="K5811" i="32"/>
  <c r="L5811" i="32" s="1" a="1"/>
  <c r="L5811" i="32" s="1"/>
  <c r="K5810" i="32"/>
  <c r="K5809" i="32"/>
  <c r="K5808" i="32"/>
  <c r="K5807" i="32"/>
  <c r="K5806" i="32"/>
  <c r="M5806" i="32" s="1" a="1"/>
  <c r="M5806" i="32" s="1"/>
  <c r="K5805" i="32"/>
  <c r="N5805" i="32" s="1" a="1"/>
  <c r="N5805" i="32" s="1"/>
  <c r="K5804" i="32"/>
  <c r="M5804" i="32" s="1" a="1"/>
  <c r="M5804" i="32" s="1"/>
  <c r="K5803" i="32"/>
  <c r="K5802" i="32"/>
  <c r="K5801" i="32"/>
  <c r="K5800" i="32"/>
  <c r="L5800" i="32" s="1" a="1"/>
  <c r="L5800" i="32" s="1"/>
  <c r="K5799" i="32"/>
  <c r="K5798" i="32"/>
  <c r="M5798" i="32" s="1" a="1"/>
  <c r="M5798" i="32" s="1"/>
  <c r="K5797" i="32"/>
  <c r="K5796" i="32"/>
  <c r="K5795" i="32"/>
  <c r="K5794" i="32"/>
  <c r="M5794" i="32" s="1" a="1"/>
  <c r="M5794" i="32" s="1"/>
  <c r="K5793" i="32"/>
  <c r="N5793" i="32" s="1" a="1"/>
  <c r="N5793" i="32" s="1"/>
  <c r="K5792" i="32"/>
  <c r="K5791" i="32"/>
  <c r="K5790" i="32"/>
  <c r="L5790" i="32" s="1" a="1"/>
  <c r="L5790" i="32" s="1"/>
  <c r="K5789" i="32"/>
  <c r="K5788" i="32"/>
  <c r="L5788" i="32" s="1" a="1"/>
  <c r="L5788" i="32" s="1"/>
  <c r="K5787" i="32"/>
  <c r="K5786" i="32"/>
  <c r="K5785" i="32"/>
  <c r="K5784" i="32"/>
  <c r="N5784" i="32" s="1" a="1"/>
  <c r="N5784" i="32" s="1"/>
  <c r="K5783" i="32"/>
  <c r="K5782" i="32"/>
  <c r="M5782" i="32" s="1" a="1"/>
  <c r="M5782" i="32" s="1"/>
  <c r="K5781" i="32"/>
  <c r="K5780" i="32"/>
  <c r="K5779" i="32"/>
  <c r="N5779" i="32" s="1" a="1"/>
  <c r="N5779" i="32" s="1"/>
  <c r="K5778" i="32"/>
  <c r="K5777" i="32"/>
  <c r="K5776" i="32"/>
  <c r="K5775" i="32"/>
  <c r="K5774" i="32"/>
  <c r="M5774" i="32" s="1" a="1"/>
  <c r="M5774" i="32" s="1"/>
  <c r="K5773" i="32"/>
  <c r="M5773" i="32" s="1" a="1"/>
  <c r="M5773" i="32" s="1"/>
  <c r="K5772" i="32"/>
  <c r="N5772" i="32" s="1" a="1"/>
  <c r="N5772" i="32" s="1"/>
  <c r="K5771" i="32"/>
  <c r="K5770" i="32"/>
  <c r="K5769" i="32"/>
  <c r="K5768" i="32"/>
  <c r="K5767" i="32"/>
  <c r="K5766" i="32"/>
  <c r="K5765" i="32"/>
  <c r="K5764" i="32"/>
  <c r="K5763" i="32"/>
  <c r="K5762" i="32"/>
  <c r="K5761" i="32"/>
  <c r="L5761" i="32" s="1" a="1"/>
  <c r="L5761" i="32" s="1"/>
  <c r="K5760" i="32"/>
  <c r="M5760" i="32" s="1" a="1"/>
  <c r="M5760" i="32" s="1"/>
  <c r="K5759" i="32"/>
  <c r="N5759" i="32" s="1" a="1"/>
  <c r="N5759" i="32" s="1"/>
  <c r="K5758" i="32"/>
  <c r="K5757" i="32"/>
  <c r="N5757" i="32" s="1" a="1"/>
  <c r="N5757" i="32" s="1"/>
  <c r="K5756" i="32"/>
  <c r="M5756" i="32" s="1" a="1"/>
  <c r="M5756" i="32" s="1"/>
  <c r="K5755" i="32"/>
  <c r="K5754" i="32"/>
  <c r="N5754" i="32" s="1" a="1"/>
  <c r="N5754" i="32" s="1"/>
  <c r="K5753" i="32"/>
  <c r="K5752" i="32"/>
  <c r="K5751" i="32"/>
  <c r="L5751" i="32" s="1" a="1"/>
  <c r="L5751" i="32" s="1"/>
  <c r="K5750" i="32"/>
  <c r="K5749" i="32"/>
  <c r="L5749" i="32" s="1" a="1"/>
  <c r="L5749" i="32" s="1"/>
  <c r="K5748" i="32"/>
  <c r="K5747" i="32"/>
  <c r="K5746" i="32"/>
  <c r="M5746" i="32" s="1" a="1"/>
  <c r="M5746" i="32" s="1"/>
  <c r="K5745" i="32"/>
  <c r="N5745" i="32" s="1" a="1"/>
  <c r="N5745" i="32" s="1"/>
  <c r="K5744" i="32"/>
  <c r="L5744" i="32" s="1" a="1"/>
  <c r="L5744" i="32" s="1"/>
  <c r="K5743" i="32"/>
  <c r="K5742" i="32"/>
  <c r="K5741" i="32"/>
  <c r="M5741" i="32" s="1" a="1"/>
  <c r="M5741" i="32" s="1"/>
  <c r="K5740" i="32"/>
  <c r="K5739" i="32"/>
  <c r="M5739" i="32" s="1" a="1"/>
  <c r="M5739" i="32" s="1"/>
  <c r="K5738" i="32"/>
  <c r="K5737" i="32"/>
  <c r="N5737" i="32" s="1" a="1"/>
  <c r="N5737" i="32" s="1"/>
  <c r="K5736" i="32"/>
  <c r="K5735" i="32"/>
  <c r="K5734" i="32"/>
  <c r="K5733" i="32"/>
  <c r="M5733" i="32" s="1" a="1"/>
  <c r="M5733" i="32" s="1"/>
  <c r="K5732" i="32"/>
  <c r="N5732" i="32" s="1" a="1"/>
  <c r="N5732" i="32" s="1"/>
  <c r="K5731" i="32"/>
  <c r="N5731" i="32" s="1" a="1"/>
  <c r="N5731" i="32" s="1"/>
  <c r="K5730" i="32"/>
  <c r="L5730" i="32" s="1" a="1"/>
  <c r="L5730" i="32" s="1"/>
  <c r="K5729" i="32"/>
  <c r="K5728" i="32"/>
  <c r="L5728" i="32" s="1" a="1"/>
  <c r="L5728" i="32" s="1"/>
  <c r="K5727" i="32"/>
  <c r="L5727" i="32" s="1" a="1"/>
  <c r="L5727" i="32" s="1"/>
  <c r="K5726" i="32"/>
  <c r="M5726" i="32" s="1" a="1"/>
  <c r="M5726" i="32" s="1"/>
  <c r="K5725" i="32"/>
  <c r="K5724" i="32"/>
  <c r="K5723" i="32"/>
  <c r="N5723" i="32" s="1" a="1"/>
  <c r="N5723" i="32" s="1"/>
  <c r="K5722" i="32"/>
  <c r="K5721" i="32"/>
  <c r="M5721" i="32" s="1" a="1"/>
  <c r="M5721" i="32" s="1"/>
  <c r="K5720" i="32"/>
  <c r="N5720" i="32" s="1" a="1"/>
  <c r="N5720" i="32" s="1"/>
  <c r="K5719" i="32"/>
  <c r="M5719" i="32" s="1" a="1"/>
  <c r="M5719" i="32" s="1"/>
  <c r="K5718" i="32"/>
  <c r="K5717" i="32"/>
  <c r="K5716" i="32"/>
  <c r="L5716" i="32" s="1" a="1"/>
  <c r="L5716" i="32" s="1"/>
  <c r="K5715" i="32"/>
  <c r="K5714" i="32"/>
  <c r="M5714" i="32" s="1" a="1"/>
  <c r="M5714" i="32" s="1"/>
  <c r="K5713" i="32"/>
  <c r="N5713" i="32" s="1" a="1"/>
  <c r="N5713" i="32" s="1"/>
  <c r="K5712" i="32"/>
  <c r="K5711" i="32"/>
  <c r="K5710" i="32"/>
  <c r="K5709" i="32"/>
  <c r="M5709" i="32" s="1" a="1"/>
  <c r="M5709" i="32" s="1"/>
  <c r="K5708" i="32"/>
  <c r="K5707" i="32"/>
  <c r="K5706" i="32"/>
  <c r="K5705" i="32"/>
  <c r="N5705" i="32" s="1" a="1"/>
  <c r="N5705" i="32" s="1"/>
  <c r="K5704" i="32"/>
  <c r="K5703" i="32"/>
  <c r="N5703" i="32" s="1" a="1"/>
  <c r="N5703" i="32" s="1"/>
  <c r="K5702" i="32"/>
  <c r="M5702" i="32" s="1" a="1"/>
  <c r="M5702" i="32" s="1"/>
  <c r="K5701" i="32"/>
  <c r="L5701" i="32" s="1" a="1"/>
  <c r="L5701" i="32" s="1"/>
  <c r="K5700" i="32"/>
  <c r="K5699" i="32"/>
  <c r="L5699" i="32" s="1" a="1"/>
  <c r="L5699" i="32" s="1"/>
  <c r="K5698" i="32"/>
  <c r="K5697" i="32"/>
  <c r="K5696" i="32"/>
  <c r="N5696" i="32" s="1" a="1"/>
  <c r="N5696" i="32" s="1"/>
  <c r="K5695" i="32"/>
  <c r="N5695" i="32" s="1" a="1"/>
  <c r="N5695" i="32" s="1"/>
  <c r="K5694" i="32"/>
  <c r="L5694" i="32" s="1" a="1"/>
  <c r="L5694" i="32" s="1"/>
  <c r="K5693" i="32"/>
  <c r="N5693" i="32" s="1" a="1"/>
  <c r="N5693" i="32" s="1"/>
  <c r="K5692" i="32"/>
  <c r="M5692" i="32" s="1" a="1"/>
  <c r="M5692" i="32" s="1"/>
  <c r="K5691" i="32"/>
  <c r="N5691" i="32" s="1" a="1"/>
  <c r="N5691" i="32" s="1"/>
  <c r="K5690" i="32"/>
  <c r="N5690" i="32" s="1" a="1"/>
  <c r="N5690" i="32" s="1"/>
  <c r="K5689" i="32"/>
  <c r="L5689" i="32" s="1" a="1"/>
  <c r="L5689" i="32" s="1"/>
  <c r="K5688" i="32"/>
  <c r="N5688" i="32" s="1" a="1"/>
  <c r="N5688" i="32" s="1"/>
  <c r="K5687" i="32"/>
  <c r="K5686" i="32"/>
  <c r="K5685" i="32"/>
  <c r="K5684" i="32"/>
  <c r="K5683" i="32"/>
  <c r="M5683" i="32" s="1" a="1"/>
  <c r="M5683" i="32" s="1"/>
  <c r="K5682" i="32"/>
  <c r="K5681" i="32"/>
  <c r="K5680" i="32"/>
  <c r="K5679" i="32"/>
  <c r="K5678" i="32"/>
  <c r="M5678" i="32" s="1" a="1"/>
  <c r="M5678" i="32" s="1"/>
  <c r="K5677" i="32"/>
  <c r="K5676" i="32"/>
  <c r="M5676" i="32" s="1" a="1"/>
  <c r="M5676" i="32" s="1"/>
  <c r="K5675" i="32"/>
  <c r="K5674" i="32"/>
  <c r="K5673" i="32"/>
  <c r="K5672" i="32"/>
  <c r="K5671" i="32"/>
  <c r="N5671" i="32" s="1" a="1"/>
  <c r="N5671" i="32" s="1"/>
  <c r="K5670" i="32"/>
  <c r="L5670" i="32" s="1" a="1"/>
  <c r="L5670" i="32" s="1"/>
  <c r="K5669" i="32"/>
  <c r="K5668" i="32"/>
  <c r="K5667" i="32"/>
  <c r="K5666" i="32"/>
  <c r="N5666" i="32" s="1" a="1"/>
  <c r="N5666" i="32" s="1"/>
  <c r="K5665" i="32"/>
  <c r="N5665" i="32" s="1" a="1"/>
  <c r="N5665" i="32" s="1"/>
  <c r="K5664" i="32"/>
  <c r="K5663" i="32"/>
  <c r="K5662" i="32"/>
  <c r="K5661" i="32"/>
  <c r="K5660" i="32"/>
  <c r="K5659" i="32"/>
  <c r="K5658" i="32"/>
  <c r="L5658" i="32" s="1" a="1"/>
  <c r="L5658" i="32" s="1"/>
  <c r="K5657" i="32"/>
  <c r="K5656" i="32"/>
  <c r="K5655" i="32"/>
  <c r="K5654" i="32"/>
  <c r="N5654" i="32" s="1" a="1"/>
  <c r="N5654" i="32" s="1"/>
  <c r="K5653" i="32"/>
  <c r="K5652" i="32"/>
  <c r="K5651" i="32"/>
  <c r="K5650" i="32"/>
  <c r="K5649" i="32"/>
  <c r="K5648" i="32"/>
  <c r="L5648" i="32" s="1" a="1"/>
  <c r="L5648" i="32" s="1"/>
  <c r="K5647" i="32"/>
  <c r="L5647" i="32" s="1" a="1"/>
  <c r="L5647" i="32" s="1"/>
  <c r="K5646" i="32"/>
  <c r="L5646" i="32" s="1" a="1"/>
  <c r="L5646" i="32" s="1"/>
  <c r="K5645" i="32"/>
  <c r="M5645" i="32" s="1" a="1"/>
  <c r="M5645" i="32" s="1"/>
  <c r="K5644" i="32"/>
  <c r="M5644" i="32" s="1" a="1"/>
  <c r="M5644" i="32" s="1"/>
  <c r="K5643" i="32"/>
  <c r="K5642" i="32"/>
  <c r="K5641" i="32"/>
  <c r="N5641" i="32" s="1" a="1"/>
  <c r="N5641" i="32" s="1"/>
  <c r="K5640" i="32"/>
  <c r="K5639" i="32"/>
  <c r="K5638" i="32"/>
  <c r="M5638" i="32" s="1" a="1"/>
  <c r="M5638" i="32" s="1"/>
  <c r="K5637" i="32"/>
  <c r="K5636" i="32"/>
  <c r="K5635" i="32"/>
  <c r="L5635" i="32" s="1" a="1"/>
  <c r="L5635" i="32" s="1"/>
  <c r="K5634" i="32"/>
  <c r="K5633" i="32"/>
  <c r="M5633" i="32" s="1" a="1"/>
  <c r="M5633" i="32" s="1"/>
  <c r="K5632" i="32"/>
  <c r="M5632" i="32" s="1" a="1"/>
  <c r="M5632" i="32" s="1"/>
  <c r="K5631" i="32"/>
  <c r="N5631" i="32" s="1" a="1"/>
  <c r="N5631" i="32" s="1"/>
  <c r="K5630" i="32"/>
  <c r="K5629" i="32"/>
  <c r="L5629" i="32" s="1" a="1"/>
  <c r="L5629" i="32" s="1"/>
  <c r="K5628" i="32"/>
  <c r="K5627" i="32"/>
  <c r="K5626" i="32"/>
  <c r="M5626" i="32" s="1" a="1"/>
  <c r="M5626" i="32" s="1"/>
  <c r="K5625" i="32"/>
  <c r="K5624" i="32"/>
  <c r="K5623" i="32"/>
  <c r="K5622" i="32"/>
  <c r="L5622" i="32" s="1" a="1"/>
  <c r="L5622" i="32" s="1"/>
  <c r="K5621" i="32"/>
  <c r="K5620" i="32"/>
  <c r="K5619" i="32"/>
  <c r="N5619" i="32" s="1" a="1"/>
  <c r="N5619" i="32" s="1"/>
  <c r="K5618" i="32"/>
  <c r="N5618" i="32" s="1" a="1"/>
  <c r="N5618" i="32" s="1"/>
  <c r="K5617" i="32"/>
  <c r="L5617" i="32" s="1" a="1"/>
  <c r="L5617" i="32" s="1"/>
  <c r="K5616" i="32"/>
  <c r="L5616" i="32" s="1" a="1"/>
  <c r="L5616" i="32" s="1"/>
  <c r="K5615" i="32"/>
  <c r="K5614" i="32"/>
  <c r="M5614" i="32" s="1" a="1"/>
  <c r="M5614" i="32" s="1"/>
  <c r="K5613" i="32"/>
  <c r="K5612" i="32"/>
  <c r="K5611" i="32"/>
  <c r="K5610" i="32"/>
  <c r="L5610" i="32" s="1" a="1"/>
  <c r="L5610" i="32" s="1"/>
  <c r="K5609" i="32"/>
  <c r="K5608" i="32"/>
  <c r="K5607" i="32"/>
  <c r="N5607" i="32" s="1" a="1"/>
  <c r="N5607" i="32" s="1"/>
  <c r="K5606" i="32"/>
  <c r="N5606" i="32" s="1" a="1"/>
  <c r="N5606" i="32" s="1"/>
  <c r="K5605" i="32"/>
  <c r="M5605" i="32" s="1" a="1"/>
  <c r="M5605" i="32" s="1"/>
  <c r="K5604" i="32"/>
  <c r="K5603" i="32"/>
  <c r="K5602" i="32"/>
  <c r="M5602" i="32" s="1" a="1"/>
  <c r="M5602" i="32" s="1"/>
  <c r="K5601" i="32"/>
  <c r="K5600" i="32"/>
  <c r="K5599" i="32"/>
  <c r="N5599" i="32" s="1" a="1"/>
  <c r="N5599" i="32" s="1"/>
  <c r="K5598" i="32"/>
  <c r="K5597" i="32"/>
  <c r="M5597" i="32" s="1" a="1"/>
  <c r="M5597" i="32" s="1"/>
  <c r="K5596" i="32"/>
  <c r="K5595" i="32"/>
  <c r="K5594" i="32"/>
  <c r="K5593" i="32"/>
  <c r="K5592" i="32"/>
  <c r="K5591" i="32"/>
  <c r="K5590" i="32"/>
  <c r="M5590" i="32" s="1" a="1"/>
  <c r="M5590" i="32" s="1"/>
  <c r="K5589" i="32"/>
  <c r="K5588" i="32"/>
  <c r="N5588" i="32" s="1" a="1"/>
  <c r="N5588" i="32" s="1"/>
  <c r="K5587" i="32"/>
  <c r="K5586" i="32"/>
  <c r="K5585" i="32"/>
  <c r="M5585" i="32" s="1" a="1"/>
  <c r="M5585" i="32" s="1"/>
  <c r="K5584" i="32"/>
  <c r="M5584" i="32" s="1" a="1"/>
  <c r="M5584" i="32" s="1"/>
  <c r="K5583" i="32"/>
  <c r="M5583" i="32" s="1" a="1"/>
  <c r="M5583" i="32" s="1"/>
  <c r="K5582" i="32"/>
  <c r="N5582" i="32" s="1" a="1"/>
  <c r="N5582" i="32" s="1"/>
  <c r="K5581" i="32"/>
  <c r="K5580" i="32"/>
  <c r="K5579" i="32"/>
  <c r="K5578" i="32"/>
  <c r="K5577" i="32"/>
  <c r="K5576" i="32"/>
  <c r="L5576" i="32" s="1" a="1"/>
  <c r="L5576" i="32" s="1"/>
  <c r="K5575" i="32"/>
  <c r="K5574" i="32"/>
  <c r="L5574" i="32" s="1" a="1"/>
  <c r="L5574" i="32" s="1"/>
  <c r="K5573" i="32"/>
  <c r="M5573" i="32" s="1" a="1"/>
  <c r="M5573" i="32" s="1"/>
  <c r="K5572" i="32"/>
  <c r="K5571" i="32"/>
  <c r="M5571" i="32" s="1" a="1"/>
  <c r="M5571" i="32" s="1"/>
  <c r="K5570" i="32"/>
  <c r="N5570" i="32" s="1" a="1"/>
  <c r="N5570" i="32" s="1"/>
  <c r="K5569" i="32"/>
  <c r="M5569" i="32" s="1" a="1"/>
  <c r="M5569" i="32" s="1"/>
  <c r="K5568" i="32"/>
  <c r="K5567" i="32"/>
  <c r="K5566" i="32"/>
  <c r="K5565" i="32"/>
  <c r="K5564" i="32"/>
  <c r="L5564" i="32" s="1" a="1"/>
  <c r="L5564" i="32" s="1"/>
  <c r="K5563" i="32"/>
  <c r="K5562" i="32"/>
  <c r="L5562" i="32" s="1" a="1"/>
  <c r="L5562" i="32" s="1"/>
  <c r="K5561" i="32"/>
  <c r="K5560" i="32"/>
  <c r="M5560" i="32" s="1" a="1"/>
  <c r="M5560" i="32" s="1"/>
  <c r="K5559" i="32"/>
  <c r="K5558" i="32"/>
  <c r="N5558" i="32" s="1" a="1"/>
  <c r="N5558" i="32" s="1"/>
  <c r="K5557" i="32"/>
  <c r="K5556" i="32"/>
  <c r="K5555" i="32"/>
  <c r="K5554" i="32"/>
  <c r="M5554" i="32" s="1" a="1"/>
  <c r="M5554" i="32" s="1"/>
  <c r="K5553" i="32"/>
  <c r="L5553" i="32" s="1" a="1"/>
  <c r="L5553" i="32" s="1"/>
  <c r="K5552" i="32"/>
  <c r="L5552" i="32" s="1" a="1"/>
  <c r="L5552" i="32" s="1"/>
  <c r="K5551" i="32"/>
  <c r="K5550" i="32"/>
  <c r="M5550" i="32" s="1" a="1"/>
  <c r="M5550" i="32" s="1"/>
  <c r="K5549" i="32"/>
  <c r="L5549" i="32" s="1" a="1"/>
  <c r="L5549" i="32" s="1"/>
  <c r="K5548" i="32"/>
  <c r="K5547" i="32"/>
  <c r="M5547" i="32" s="1" a="1"/>
  <c r="M5547" i="32" s="1"/>
  <c r="K5546" i="32"/>
  <c r="K5545" i="32"/>
  <c r="K5544" i="32"/>
  <c r="L5544" i="32" s="1" a="1"/>
  <c r="L5544" i="32" s="1"/>
  <c r="K5543" i="32"/>
  <c r="K5542" i="32"/>
  <c r="M5542" i="32" s="1" a="1"/>
  <c r="M5542" i="32" s="1"/>
  <c r="K5541" i="32"/>
  <c r="K5540" i="32"/>
  <c r="L5540" i="32" s="1" a="1"/>
  <c r="L5540" i="32" s="1"/>
  <c r="K5539" i="32"/>
  <c r="K5538" i="32"/>
  <c r="K5537" i="32"/>
  <c r="N5537" i="32" s="1" a="1"/>
  <c r="N5537" i="32" s="1"/>
  <c r="K5536" i="32"/>
  <c r="K5535" i="32"/>
  <c r="N5535" i="32" s="1" a="1"/>
  <c r="N5535" i="32" s="1"/>
  <c r="K5534" i="32"/>
  <c r="N5534" i="32" s="1" a="1"/>
  <c r="N5534" i="32" s="1"/>
  <c r="K5533" i="32"/>
  <c r="K5532" i="32"/>
  <c r="L5532" i="32" s="1" a="1"/>
  <c r="L5532" i="32" s="1"/>
  <c r="K5531" i="32"/>
  <c r="N5531" i="32" s="1" a="1"/>
  <c r="N5531" i="32" s="1"/>
  <c r="K5530" i="32"/>
  <c r="K5529" i="32"/>
  <c r="K5528" i="32"/>
  <c r="K5527" i="32"/>
  <c r="N5527" i="32" s="1" a="1"/>
  <c r="N5527" i="32" s="1"/>
  <c r="K5526" i="32"/>
  <c r="K5525" i="32"/>
  <c r="K5524" i="32"/>
  <c r="K5523" i="32"/>
  <c r="K5522" i="32"/>
  <c r="N5522" i="32" s="1" a="1"/>
  <c r="N5522" i="32" s="1"/>
  <c r="K5521" i="32"/>
  <c r="K5520" i="32"/>
  <c r="L5520" i="32" s="1" a="1"/>
  <c r="L5520" i="32" s="1"/>
  <c r="K5519" i="32"/>
  <c r="N5519" i="32" s="1" a="1"/>
  <c r="N5519" i="32" s="1"/>
  <c r="K5518" i="32"/>
  <c r="M5518" i="32" s="1" a="1"/>
  <c r="M5518" i="32" s="1"/>
  <c r="K5517" i="32"/>
  <c r="K5516" i="32"/>
  <c r="K5515" i="32"/>
  <c r="N5515" i="32" s="1" a="1"/>
  <c r="N5515" i="32" s="1"/>
  <c r="K5514" i="32"/>
  <c r="L5514" i="32" s="1" a="1"/>
  <c r="L5514" i="32" s="1"/>
  <c r="K5513" i="32"/>
  <c r="M5513" i="32" s="1" a="1"/>
  <c r="M5513" i="32" s="1"/>
  <c r="K5512" i="32"/>
  <c r="M5512" i="32" s="1" a="1"/>
  <c r="M5512" i="32" s="1"/>
  <c r="K5511" i="32"/>
  <c r="K5510" i="32"/>
  <c r="N5510" i="32" s="1" a="1"/>
  <c r="N5510" i="32" s="1"/>
  <c r="K5509" i="32"/>
  <c r="M5509" i="32" s="1" a="1"/>
  <c r="M5509" i="32" s="1"/>
  <c r="K5508" i="32"/>
  <c r="K5507" i="32"/>
  <c r="K5506" i="32"/>
  <c r="K5505" i="32"/>
  <c r="M5505" i="32" s="1" a="1"/>
  <c r="M5505" i="32" s="1"/>
  <c r="K5504" i="32"/>
  <c r="K5503" i="32"/>
  <c r="N5503" i="32" s="1" a="1"/>
  <c r="N5503" i="32" s="1"/>
  <c r="K5502" i="32"/>
  <c r="K5501" i="32"/>
  <c r="N5501" i="32" s="1" a="1"/>
  <c r="N5501" i="32" s="1"/>
  <c r="K5500" i="32"/>
  <c r="K5499" i="32"/>
  <c r="K5498" i="32"/>
  <c r="N5498" i="32" s="1" a="1"/>
  <c r="N5498" i="32" s="1"/>
  <c r="K5497" i="32"/>
  <c r="K5496" i="32"/>
  <c r="K5495" i="32"/>
  <c r="N5495" i="32" s="1" a="1"/>
  <c r="N5495" i="32" s="1"/>
  <c r="K5494" i="32"/>
  <c r="M5494" i="32" s="1" a="1"/>
  <c r="M5494" i="32" s="1"/>
  <c r="K5493" i="32"/>
  <c r="K5492" i="32"/>
  <c r="K5491" i="32"/>
  <c r="K5490" i="32"/>
  <c r="K5489" i="32"/>
  <c r="M5489" i="32" s="1" a="1"/>
  <c r="M5489" i="32" s="1"/>
  <c r="K5488" i="32"/>
  <c r="N5488" i="32" s="1" a="1"/>
  <c r="N5488" i="32" s="1"/>
  <c r="K5487" i="32"/>
  <c r="N5487" i="32" s="1" a="1"/>
  <c r="N5487" i="32" s="1"/>
  <c r="K5486" i="32"/>
  <c r="M5486" i="32" s="1" a="1"/>
  <c r="M5486" i="32" s="1"/>
  <c r="K5485" i="32"/>
  <c r="K5484" i="32"/>
  <c r="K5483" i="32"/>
  <c r="K5482" i="32"/>
  <c r="M5482" i="32" s="1" a="1"/>
  <c r="M5482" i="32" s="1"/>
  <c r="K5481" i="32"/>
  <c r="N5481" i="32" s="1" a="1"/>
  <c r="N5481" i="32" s="1"/>
  <c r="K5480" i="32"/>
  <c r="K5479" i="32"/>
  <c r="K5478" i="32"/>
  <c r="K5477" i="32"/>
  <c r="K5476" i="32"/>
  <c r="N5476" i="32" s="1" a="1"/>
  <c r="N5476" i="32" s="1"/>
  <c r="K5475" i="32"/>
  <c r="N5475" i="32" s="1" a="1"/>
  <c r="N5475" i="32" s="1"/>
  <c r="K5474" i="32"/>
  <c r="M5474" i="32" s="1" a="1"/>
  <c r="M5474" i="32" s="1"/>
  <c r="K5473" i="32"/>
  <c r="K5472" i="32"/>
  <c r="K5471" i="32"/>
  <c r="K5470" i="32"/>
  <c r="M5470" i="32" s="1" a="1"/>
  <c r="M5470" i="32" s="1"/>
  <c r="K5469" i="32"/>
  <c r="K5468" i="32"/>
  <c r="K5467" i="32"/>
  <c r="K5466" i="32"/>
  <c r="M5466" i="32" s="1" a="1"/>
  <c r="M5466" i="32" s="1"/>
  <c r="K5465" i="32"/>
  <c r="M5465" i="32" s="1" a="1"/>
  <c r="M5465" i="32" s="1"/>
  <c r="K5464" i="32"/>
  <c r="N5464" i="32" s="1" a="1"/>
  <c r="N5464" i="32" s="1"/>
  <c r="K5463" i="32"/>
  <c r="N5463" i="32" s="1" a="1"/>
  <c r="N5463" i="32" s="1"/>
  <c r="K5462" i="32"/>
  <c r="L5462" i="32" s="1" a="1"/>
  <c r="L5462" i="32" s="1"/>
  <c r="K5461" i="32"/>
  <c r="K5460" i="32"/>
  <c r="L5460" i="32" s="1" a="1"/>
  <c r="L5460" i="32" s="1"/>
  <c r="K5459" i="32"/>
  <c r="K5458" i="32"/>
  <c r="K5457" i="32"/>
  <c r="K5456" i="32"/>
  <c r="K5455" i="32"/>
  <c r="L5455" i="32" s="1" a="1"/>
  <c r="L5455" i="32" s="1"/>
  <c r="K5454" i="32"/>
  <c r="L5454" i="32" s="1" a="1"/>
  <c r="L5454" i="32" s="1"/>
  <c r="K5453" i="32"/>
  <c r="M5453" i="32" s="1" a="1"/>
  <c r="M5453" i="32" s="1"/>
  <c r="K5452" i="32"/>
  <c r="N5452" i="32" s="1" a="1"/>
  <c r="N5452" i="32" s="1"/>
  <c r="K5451" i="32"/>
  <c r="N5451" i="32" s="1" a="1"/>
  <c r="N5451" i="32" s="1"/>
  <c r="K5450" i="32"/>
  <c r="M5450" i="32" s="1" a="1"/>
  <c r="M5450" i="32" s="1"/>
  <c r="K5449" i="32"/>
  <c r="K5448" i="32"/>
  <c r="K5447" i="32"/>
  <c r="K5446" i="32"/>
  <c r="M5446" i="32" s="1" a="1"/>
  <c r="M5446" i="32" s="1"/>
  <c r="K5445" i="32"/>
  <c r="K5444" i="32"/>
  <c r="K5443" i="32"/>
  <c r="K5442" i="32"/>
  <c r="K5441" i="32"/>
  <c r="K5440" i="32"/>
  <c r="N5440" i="32" s="1" a="1"/>
  <c r="N5440" i="32" s="1"/>
  <c r="K5439" i="32"/>
  <c r="N5439" i="32" s="1" a="1"/>
  <c r="N5439" i="32" s="1"/>
  <c r="K5438" i="32"/>
  <c r="M5438" i="32" s="1" a="1"/>
  <c r="M5438" i="32" s="1"/>
  <c r="K5437" i="32"/>
  <c r="N5437" i="32" s="1" a="1"/>
  <c r="N5437" i="32" s="1"/>
  <c r="K5436" i="32"/>
  <c r="K5435" i="32"/>
  <c r="N5435" i="32" s="1" a="1"/>
  <c r="N5435" i="32" s="1"/>
  <c r="K5434" i="32"/>
  <c r="M5434" i="32" s="1" a="1"/>
  <c r="M5434" i="32" s="1"/>
  <c r="K5433" i="32"/>
  <c r="N5433" i="32" s="1" a="1"/>
  <c r="N5433" i="32" s="1"/>
  <c r="K5432" i="32"/>
  <c r="K5431" i="32"/>
  <c r="L5431" i="32" s="1" a="1"/>
  <c r="L5431" i="32" s="1"/>
  <c r="K5430" i="32"/>
  <c r="L5430" i="32" s="1" a="1"/>
  <c r="L5430" i="32" s="1"/>
  <c r="K5429" i="32"/>
  <c r="K5428" i="32"/>
  <c r="N5428" i="32" s="1" a="1"/>
  <c r="N5428" i="32" s="1"/>
  <c r="K5427" i="32"/>
  <c r="N5427" i="32" s="1" a="1"/>
  <c r="N5427" i="32" s="1"/>
  <c r="K5426" i="32"/>
  <c r="M5426" i="32" s="1" a="1"/>
  <c r="M5426" i="32" s="1"/>
  <c r="K5425" i="32"/>
  <c r="N5425" i="32" s="1" a="1"/>
  <c r="N5425" i="32" s="1"/>
  <c r="K5424" i="32"/>
  <c r="L5424" i="32" s="1" a="1"/>
  <c r="L5424" i="32" s="1"/>
  <c r="K5423" i="32"/>
  <c r="N5423" i="32" s="1" a="1"/>
  <c r="N5423" i="32" s="1"/>
  <c r="K5422" i="32"/>
  <c r="K5421" i="32"/>
  <c r="K5420" i="32"/>
  <c r="K5419" i="32"/>
  <c r="L5419" i="32" s="1" a="1"/>
  <c r="L5419" i="32" s="1"/>
  <c r="K5418" i="32"/>
  <c r="M5418" i="32" s="1" a="1"/>
  <c r="M5418" i="32" s="1"/>
  <c r="K5417" i="32"/>
  <c r="M5417" i="32" s="1" a="1"/>
  <c r="M5417" i="32" s="1"/>
  <c r="K5416" i="32"/>
  <c r="N5416" i="32" s="1" a="1"/>
  <c r="N5416" i="32" s="1"/>
  <c r="K5415" i="32"/>
  <c r="N5415" i="32" s="1" a="1"/>
  <c r="N5415" i="32" s="1"/>
  <c r="K5414" i="32"/>
  <c r="M5414" i="32" s="1" a="1"/>
  <c r="M5414" i="32" s="1"/>
  <c r="K5413" i="32"/>
  <c r="N5413" i="32" s="1" a="1"/>
  <c r="N5413" i="32" s="1"/>
  <c r="K5412" i="32"/>
  <c r="M5412" i="32" s="1" a="1"/>
  <c r="M5412" i="32" s="1"/>
  <c r="K5411" i="32"/>
  <c r="N5411" i="32" s="1" a="1"/>
  <c r="N5411" i="32" s="1"/>
  <c r="K5410" i="32"/>
  <c r="M5410" i="32" s="1" a="1"/>
  <c r="M5410" i="32" s="1"/>
  <c r="K5409" i="32"/>
  <c r="K5408" i="32"/>
  <c r="K5407" i="32"/>
  <c r="K5406" i="32"/>
  <c r="L5406" i="32" s="1" a="1"/>
  <c r="L5406" i="32" s="1"/>
  <c r="K5405" i="32"/>
  <c r="K5404" i="32"/>
  <c r="N5404" i="32" s="1" a="1"/>
  <c r="N5404" i="32" s="1"/>
  <c r="K5403" i="32"/>
  <c r="N5403" i="32" s="1" a="1"/>
  <c r="N5403" i="32" s="1"/>
  <c r="K5402" i="32"/>
  <c r="K5401" i="32"/>
  <c r="N5401" i="32" s="1" a="1"/>
  <c r="N5401" i="32" s="1"/>
  <c r="K5400" i="32"/>
  <c r="K5399" i="32"/>
  <c r="N5399" i="32" s="1" a="1"/>
  <c r="N5399" i="32" s="1"/>
  <c r="K5398" i="32"/>
  <c r="M5398" i="32" s="1" a="1"/>
  <c r="M5398" i="32" s="1"/>
  <c r="K5397" i="32"/>
  <c r="K5396" i="32"/>
  <c r="K5395" i="32"/>
  <c r="K5394" i="32"/>
  <c r="M5394" i="32" s="1" a="1"/>
  <c r="M5394" i="32" s="1"/>
  <c r="K5393" i="32"/>
  <c r="M5393" i="32" s="1" a="1"/>
  <c r="M5393" i="32" s="1"/>
  <c r="K5392" i="32"/>
  <c r="N5392" i="32" s="1" a="1"/>
  <c r="N5392" i="32" s="1"/>
  <c r="K5391" i="32"/>
  <c r="N5391" i="32" s="1" a="1"/>
  <c r="N5391" i="32" s="1"/>
  <c r="K5390" i="32"/>
  <c r="K5389" i="32"/>
  <c r="N5389" i="32" s="1" a="1"/>
  <c r="N5389" i="32" s="1"/>
  <c r="K5388" i="32"/>
  <c r="L5388" i="32" s="1" a="1"/>
  <c r="L5388" i="32" s="1"/>
  <c r="K5387" i="32"/>
  <c r="N5387" i="32" s="1" a="1"/>
  <c r="N5387" i="32" s="1"/>
  <c r="K5386" i="32"/>
  <c r="K5385" i="32"/>
  <c r="K5384" i="32"/>
  <c r="K5383" i="32"/>
  <c r="K5382" i="32"/>
  <c r="L5382" i="32" s="1" a="1"/>
  <c r="L5382" i="32" s="1"/>
  <c r="K5381" i="32"/>
  <c r="K5380" i="32"/>
  <c r="N5380" i="32" s="1" a="1"/>
  <c r="N5380" i="32" s="1"/>
  <c r="K5379" i="32"/>
  <c r="N5379" i="32" s="1" a="1"/>
  <c r="N5379" i="32" s="1"/>
  <c r="K5378" i="32"/>
  <c r="M5378" i="32" s="1" a="1"/>
  <c r="M5378" i="32" s="1"/>
  <c r="K5377" i="32"/>
  <c r="K5376" i="32"/>
  <c r="K5375" i="32"/>
  <c r="N5375" i="32" s="1" a="1"/>
  <c r="N5375" i="32" s="1"/>
  <c r="K5374" i="32"/>
  <c r="M5374" i="32" s="1" a="1"/>
  <c r="M5374" i="32" s="1"/>
  <c r="K5373" i="32"/>
  <c r="K5372" i="32"/>
  <c r="K5371" i="32"/>
  <c r="L5371" i="32" s="1" a="1"/>
  <c r="L5371" i="32" s="1"/>
  <c r="K5370" i="32"/>
  <c r="K5369" i="32"/>
  <c r="K5368" i="32"/>
  <c r="K5367" i="32"/>
  <c r="N5367" i="32" s="1" a="1"/>
  <c r="N5367" i="32" s="1"/>
  <c r="K5366" i="32"/>
  <c r="K5365" i="32"/>
  <c r="N5365" i="32" s="1" a="1"/>
  <c r="N5365" i="32" s="1"/>
  <c r="K5364" i="32"/>
  <c r="K5363" i="32"/>
  <c r="K5362" i="32"/>
  <c r="M5362" i="32" s="1" a="1"/>
  <c r="M5362" i="32" s="1"/>
  <c r="K5361" i="32"/>
  <c r="M5361" i="32" s="1" a="1"/>
  <c r="M5361" i="32" s="1"/>
  <c r="K5360" i="32"/>
  <c r="K5359" i="32"/>
  <c r="K5358" i="32"/>
  <c r="L5358" i="32" s="1" a="1"/>
  <c r="L5358" i="32" s="1"/>
  <c r="K5357" i="32"/>
  <c r="M5357" i="32" s="1" a="1"/>
  <c r="M5357" i="32" s="1"/>
  <c r="K5356" i="32"/>
  <c r="K5355" i="32"/>
  <c r="N5355" i="32" s="1" a="1"/>
  <c r="N5355" i="32" s="1"/>
  <c r="K5354" i="32"/>
  <c r="M5354" i="32" s="1" a="1"/>
  <c r="M5354" i="32" s="1"/>
  <c r="K5353" i="32"/>
  <c r="N5353" i="32" s="1" a="1"/>
  <c r="N5353" i="32" s="1"/>
  <c r="K5352" i="32"/>
  <c r="L5352" i="32" s="1" a="1"/>
  <c r="L5352" i="32" s="1"/>
  <c r="K5351" i="32"/>
  <c r="K5350" i="32"/>
  <c r="L5350" i="32" s="1" a="1"/>
  <c r="L5350" i="32" s="1"/>
  <c r="K5349" i="32"/>
  <c r="M5349" i="32" s="1" a="1"/>
  <c r="M5349" i="32" s="1"/>
  <c r="K5348" i="32"/>
  <c r="K5347" i="32"/>
  <c r="K5346" i="32"/>
  <c r="N5346" i="32" s="1" a="1"/>
  <c r="N5346" i="32" s="1"/>
  <c r="K5345" i="32"/>
  <c r="K5344" i="32"/>
  <c r="K5343" i="32"/>
  <c r="N5343" i="32" s="1" a="1"/>
  <c r="N5343" i="32" s="1"/>
  <c r="K5342" i="32"/>
  <c r="M5342" i="32" s="1" a="1"/>
  <c r="M5342" i="32" s="1"/>
  <c r="K5341" i="32"/>
  <c r="K5340" i="32"/>
  <c r="L5340" i="32" s="1" a="1"/>
  <c r="L5340" i="32" s="1"/>
  <c r="K5339" i="32"/>
  <c r="K5338" i="32"/>
  <c r="K5337" i="32"/>
  <c r="K5336" i="32"/>
  <c r="K5335" i="32"/>
  <c r="K5334" i="32"/>
  <c r="K5333" i="32"/>
  <c r="K5332" i="32"/>
  <c r="K5331" i="32"/>
  <c r="N5331" i="32" s="1" a="1"/>
  <c r="N5331" i="32" s="1"/>
  <c r="K5330" i="32"/>
  <c r="K5329" i="32"/>
  <c r="K5328" i="32"/>
  <c r="L5328" i="32" s="1" a="1"/>
  <c r="L5328" i="32" s="1"/>
  <c r="K5327" i="32"/>
  <c r="K5326" i="32"/>
  <c r="M5326" i="32" s="1" a="1"/>
  <c r="M5326" i="32" s="1"/>
  <c r="K5325" i="32"/>
  <c r="M5325" i="32" s="1" a="1"/>
  <c r="M5325" i="32" s="1"/>
  <c r="K5324" i="32"/>
  <c r="K5323" i="32"/>
  <c r="L5323" i="32" s="1" a="1"/>
  <c r="L5323" i="32" s="1"/>
  <c r="K5322" i="32"/>
  <c r="M5322" i="32" s="1" a="1"/>
  <c r="M5322" i="32" s="1"/>
  <c r="K5321" i="32"/>
  <c r="K5320" i="32"/>
  <c r="L5320" i="32" s="1" a="1"/>
  <c r="L5320" i="32" s="1"/>
  <c r="K5319" i="32"/>
  <c r="N5319" i="32" s="1" a="1"/>
  <c r="N5319" i="32" s="1"/>
  <c r="K5318" i="32"/>
  <c r="N5318" i="32" s="1" a="1"/>
  <c r="N5318" i="32" s="1"/>
  <c r="K5317" i="32"/>
  <c r="K5316" i="32"/>
  <c r="L5316" i="32" s="1" a="1"/>
  <c r="L5316" i="32" s="1"/>
  <c r="K5315" i="32"/>
  <c r="K5314" i="32"/>
  <c r="L5314" i="32" s="1" a="1"/>
  <c r="L5314" i="32" s="1"/>
  <c r="K5313" i="32"/>
  <c r="K5312" i="32"/>
  <c r="K5311" i="32"/>
  <c r="K5310" i="32"/>
  <c r="N5310" i="32" s="1" a="1"/>
  <c r="N5310" i="32" s="1"/>
  <c r="K5309" i="32"/>
  <c r="K5308" i="32"/>
  <c r="K5307" i="32"/>
  <c r="N5307" i="32" s="1" a="1"/>
  <c r="N5307" i="32" s="1"/>
  <c r="K5306" i="32"/>
  <c r="L5306" i="32" s="1" a="1"/>
  <c r="L5306" i="32" s="1"/>
  <c r="K5305" i="32"/>
  <c r="L5305" i="32" s="1" a="1"/>
  <c r="L5305" i="32" s="1"/>
  <c r="K5304" i="32"/>
  <c r="L5304" i="32" s="1" a="1"/>
  <c r="L5304" i="32" s="1"/>
  <c r="K5303" i="32"/>
  <c r="M5303" i="32" s="1" a="1"/>
  <c r="M5303" i="32" s="1"/>
  <c r="K5302" i="32"/>
  <c r="K5301" i="32"/>
  <c r="M5301" i="32" s="1" a="1"/>
  <c r="M5301" i="32" s="1"/>
  <c r="K5300" i="32"/>
  <c r="M5300" i="32" s="1" a="1"/>
  <c r="M5300" i="32" s="1"/>
  <c r="K5299" i="32"/>
  <c r="M5299" i="32" s="1" a="1"/>
  <c r="M5299" i="32" s="1"/>
  <c r="K5298" i="32"/>
  <c r="L5298" i="32" s="1" a="1"/>
  <c r="L5298" i="32" s="1"/>
  <c r="K5297" i="32"/>
  <c r="K5296" i="32"/>
  <c r="K5295" i="32"/>
  <c r="N5295" i="32" s="1" a="1"/>
  <c r="N5295" i="32" s="1"/>
  <c r="K5294" i="32"/>
  <c r="K5293" i="32"/>
  <c r="L5293" i="32" s="1" a="1"/>
  <c r="L5293" i="32" s="1"/>
  <c r="K5292" i="32"/>
  <c r="K5291" i="32"/>
  <c r="K5290" i="32"/>
  <c r="M5290" i="32" s="1" a="1"/>
  <c r="M5290" i="32" s="1"/>
  <c r="K5289" i="32"/>
  <c r="L5289" i="32" s="1" a="1"/>
  <c r="L5289" i="32" s="1"/>
  <c r="K5288" i="32"/>
  <c r="N5288" i="32" s="1" a="1"/>
  <c r="N5288" i="32" s="1"/>
  <c r="K5287" i="32"/>
  <c r="L5287" i="32" s="1" a="1"/>
  <c r="L5287" i="32" s="1"/>
  <c r="K5286" i="32"/>
  <c r="K5285" i="32"/>
  <c r="L5285" i="32" s="1" a="1"/>
  <c r="L5285" i="32" s="1"/>
  <c r="K5284" i="32"/>
  <c r="N5284" i="32" s="1" a="1"/>
  <c r="N5284" i="32" s="1"/>
  <c r="K5283" i="32"/>
  <c r="N5283" i="32" s="1" a="1"/>
  <c r="N5283" i="32" s="1"/>
  <c r="K5282" i="32"/>
  <c r="K5281" i="32"/>
  <c r="K5280" i="32"/>
  <c r="L5280" i="32" s="1" a="1"/>
  <c r="L5280" i="32" s="1"/>
  <c r="K5279" i="32"/>
  <c r="K5278" i="32"/>
  <c r="M5278" i="32" s="1" a="1"/>
  <c r="M5278" i="32" s="1"/>
  <c r="K5277" i="32"/>
  <c r="M5277" i="32" s="1" a="1"/>
  <c r="M5277" i="32" s="1"/>
  <c r="K5276" i="32"/>
  <c r="K5275" i="32"/>
  <c r="K5274" i="32"/>
  <c r="K5273" i="32"/>
  <c r="K5272" i="32"/>
  <c r="N5272" i="32" s="1" a="1"/>
  <c r="N5272" i="32" s="1"/>
  <c r="K5271" i="32"/>
  <c r="N5271" i="32" s="1" a="1"/>
  <c r="N5271" i="32" s="1"/>
  <c r="K5270" i="32"/>
  <c r="N5270" i="32" s="1" a="1"/>
  <c r="N5270" i="32" s="1"/>
  <c r="K5269" i="32"/>
  <c r="K5268" i="32"/>
  <c r="K5267" i="32"/>
  <c r="M5267" i="32" s="1" a="1"/>
  <c r="M5267" i="32" s="1"/>
  <c r="K5266" i="32"/>
  <c r="K5265" i="32"/>
  <c r="N5265" i="32" s="1" a="1"/>
  <c r="N5265" i="32" s="1"/>
  <c r="K5264" i="32"/>
  <c r="N5264" i="32" s="1" a="1"/>
  <c r="N5264" i="32" s="1"/>
  <c r="K5263" i="32"/>
  <c r="N5263" i="32" s="1" a="1"/>
  <c r="N5263" i="32" s="1"/>
  <c r="K5262" i="32"/>
  <c r="K5261" i="32"/>
  <c r="L5261" i="32" s="1" a="1"/>
  <c r="L5261" i="32" s="1"/>
  <c r="K5260" i="32"/>
  <c r="M5260" i="32" s="1" a="1"/>
  <c r="M5260" i="32" s="1"/>
  <c r="K5259" i="32"/>
  <c r="K5258" i="32"/>
  <c r="L5258" i="32" s="1" a="1"/>
  <c r="L5258" i="32" s="1"/>
  <c r="K5257" i="32"/>
  <c r="K5256" i="32"/>
  <c r="M5256" i="32" s="1" a="1"/>
  <c r="M5256" i="32" s="1"/>
  <c r="K5255" i="32"/>
  <c r="N5255" i="32" s="1" a="1"/>
  <c r="N5255" i="32" s="1"/>
  <c r="K5254" i="32"/>
  <c r="L5254" i="32" s="1" a="1"/>
  <c r="L5254" i="32" s="1"/>
  <c r="K5253" i="32"/>
  <c r="M5253" i="32" s="1" a="1"/>
  <c r="M5253" i="32" s="1"/>
  <c r="K5252" i="32"/>
  <c r="K5251" i="32"/>
  <c r="N5251" i="32" s="1" a="1"/>
  <c r="N5251" i="32" s="1"/>
  <c r="K5250" i="32"/>
  <c r="N5250" i="32" s="1" a="1"/>
  <c r="N5250" i="32" s="1"/>
  <c r="K5249" i="32"/>
  <c r="K5248" i="32"/>
  <c r="M5248" i="32" s="1" a="1"/>
  <c r="M5248" i="32" s="1"/>
  <c r="K5247" i="32"/>
  <c r="L5247" i="32" s="1" a="1"/>
  <c r="L5247" i="32" s="1"/>
  <c r="K5246" i="32"/>
  <c r="M5246" i="32" s="1" a="1"/>
  <c r="M5246" i="32" s="1"/>
  <c r="K5245" i="32"/>
  <c r="K5244" i="32"/>
  <c r="N5244" i="32" s="1" a="1"/>
  <c r="N5244" i="32" s="1"/>
  <c r="K5243" i="32"/>
  <c r="N5243" i="32" s="1" a="1"/>
  <c r="N5243" i="32" s="1"/>
  <c r="K5242" i="32"/>
  <c r="M5242" i="32" s="1" a="1"/>
  <c r="M5242" i="32" s="1"/>
  <c r="K5241" i="32"/>
  <c r="K5240" i="32"/>
  <c r="K5239" i="32"/>
  <c r="L5239" i="32" s="1" a="1"/>
  <c r="L5239" i="32" s="1"/>
  <c r="K5238" i="32"/>
  <c r="K5237" i="32"/>
  <c r="K5236" i="32"/>
  <c r="K5235" i="32"/>
  <c r="K5234" i="32"/>
  <c r="K5233" i="32"/>
  <c r="K5232" i="32"/>
  <c r="M5232" i="32" s="1" a="1"/>
  <c r="M5232" i="32" s="1"/>
  <c r="K5231" i="32"/>
  <c r="L5231" i="32" s="1" a="1"/>
  <c r="L5231" i="32" s="1"/>
  <c r="K5230" i="32"/>
  <c r="K5229" i="32"/>
  <c r="K5228" i="32"/>
  <c r="N5228" i="32" s="1" a="1"/>
  <c r="N5228" i="32" s="1"/>
  <c r="K5227" i="32"/>
  <c r="K5226" i="32"/>
  <c r="M5226" i="32" s="1" a="1"/>
  <c r="M5226" i="32" s="1"/>
  <c r="K5225" i="32"/>
  <c r="K5224" i="32"/>
  <c r="K5223" i="32"/>
  <c r="K5222" i="32"/>
  <c r="N5222" i="32" s="1" a="1"/>
  <c r="N5222" i="32" s="1"/>
  <c r="K5221" i="32"/>
  <c r="K5220" i="32"/>
  <c r="K5219" i="32"/>
  <c r="L5219" i="32" s="1" a="1"/>
  <c r="L5219" i="32" s="1"/>
  <c r="K5218" i="32"/>
  <c r="N5218" i="32" s="1" a="1"/>
  <c r="N5218" i="32" s="1"/>
  <c r="K5217" i="32"/>
  <c r="N5217" i="32" s="1" a="1"/>
  <c r="N5217" i="32" s="1"/>
  <c r="K5216" i="32"/>
  <c r="N5216" i="32" s="1" a="1"/>
  <c r="N5216" i="32" s="1"/>
  <c r="K5215" i="32"/>
  <c r="M5215" i="32" s="1" a="1"/>
  <c r="M5215" i="32" s="1"/>
  <c r="K5214" i="32"/>
  <c r="M5214" i="32" s="1" a="1"/>
  <c r="M5214" i="32" s="1"/>
  <c r="K5213" i="32"/>
  <c r="N5213" i="32" s="1" a="1"/>
  <c r="N5213" i="32" s="1"/>
  <c r="K5212" i="32"/>
  <c r="K5211" i="32"/>
  <c r="K5210" i="32"/>
  <c r="K5209" i="32"/>
  <c r="K5208" i="32"/>
  <c r="M5208" i="32" s="1" a="1"/>
  <c r="M5208" i="32" s="1"/>
  <c r="K5207" i="32"/>
  <c r="L5207" i="32" s="1" a="1"/>
  <c r="L5207" i="32" s="1"/>
  <c r="K5206" i="32"/>
  <c r="N5206" i="32" s="1" a="1"/>
  <c r="N5206" i="32" s="1"/>
  <c r="K5205" i="32"/>
  <c r="L5205" i="32" s="1" a="1"/>
  <c r="L5205" i="32" s="1"/>
  <c r="K5204" i="32"/>
  <c r="N5204" i="32" s="1" a="1"/>
  <c r="N5204" i="32" s="1"/>
  <c r="K5203" i="32"/>
  <c r="L5203" i="32" s="1" a="1"/>
  <c r="L5203" i="32" s="1"/>
  <c r="K5202" i="32"/>
  <c r="M5202" i="32" s="1" a="1"/>
  <c r="M5202" i="32" s="1"/>
  <c r="K5201" i="32"/>
  <c r="N5201" i="32" s="1" a="1"/>
  <c r="N5201" i="32" s="1"/>
  <c r="K5200" i="32"/>
  <c r="K5199" i="32"/>
  <c r="L5199" i="32" s="1" a="1"/>
  <c r="L5199" i="32" s="1"/>
  <c r="K5198" i="32"/>
  <c r="L5198" i="32" s="1" a="1"/>
  <c r="L5198" i="32" s="1"/>
  <c r="K5197" i="32"/>
  <c r="K5196" i="32"/>
  <c r="K5195" i="32"/>
  <c r="L5195" i="32" s="1" a="1"/>
  <c r="L5195" i="32" s="1"/>
  <c r="K5194" i="32"/>
  <c r="N5194" i="32" s="1" a="1"/>
  <c r="N5194" i="32" s="1"/>
  <c r="K5193" i="32"/>
  <c r="M5193" i="32" s="1" a="1"/>
  <c r="M5193" i="32" s="1"/>
  <c r="K5192" i="32"/>
  <c r="K5191" i="32"/>
  <c r="M5191" i="32" s="1" a="1"/>
  <c r="M5191" i="32" s="1"/>
  <c r="K5190" i="32"/>
  <c r="K5189" i="32"/>
  <c r="K5188" i="32"/>
  <c r="M5188" i="32" s="1" a="1"/>
  <c r="M5188" i="32" s="1"/>
  <c r="K5187" i="32"/>
  <c r="K5186" i="32"/>
  <c r="N5186" i="32" s="1" a="1"/>
  <c r="N5186" i="32" s="1"/>
  <c r="K5185" i="32"/>
  <c r="K5184" i="32"/>
  <c r="K5183" i="32"/>
  <c r="L5183" i="32" s="1" a="1"/>
  <c r="L5183" i="32" s="1"/>
  <c r="K5182" i="32"/>
  <c r="N5182" i="32" s="1" a="1"/>
  <c r="N5182" i="32" s="1"/>
  <c r="K5181" i="32"/>
  <c r="M5181" i="32" s="1" a="1"/>
  <c r="M5181" i="32" s="1"/>
  <c r="K5180" i="32"/>
  <c r="K5179" i="32"/>
  <c r="K5178" i="32"/>
  <c r="M5178" i="32" s="1" a="1"/>
  <c r="M5178" i="32" s="1"/>
  <c r="K5177" i="32"/>
  <c r="N5177" i="32" s="1" a="1"/>
  <c r="N5177" i="32" s="1"/>
  <c r="K5176" i="32"/>
  <c r="M5176" i="32" s="1" a="1"/>
  <c r="M5176" i="32" s="1"/>
  <c r="K5175" i="32"/>
  <c r="N5175" i="32" s="1" a="1"/>
  <c r="N5175" i="32" s="1"/>
  <c r="K5174" i="32"/>
  <c r="N5174" i="32" s="1" a="1"/>
  <c r="N5174" i="32" s="1"/>
  <c r="K5173" i="32"/>
  <c r="K5172" i="32"/>
  <c r="K5171" i="32"/>
  <c r="L5171" i="32" s="1" a="1"/>
  <c r="L5171" i="32" s="1"/>
  <c r="K5170" i="32"/>
  <c r="N5170" i="32" s="1" a="1"/>
  <c r="N5170" i="32" s="1"/>
  <c r="K5169" i="32"/>
  <c r="M5169" i="32" s="1" a="1"/>
  <c r="M5169" i="32" s="1"/>
  <c r="K5168" i="32"/>
  <c r="K5167" i="32"/>
  <c r="K5166" i="32"/>
  <c r="K5165" i="32"/>
  <c r="N5165" i="32" s="1" a="1"/>
  <c r="N5165" i="32" s="1"/>
  <c r="K5164" i="32"/>
  <c r="K5163" i="32"/>
  <c r="K5162" i="32"/>
  <c r="K5161" i="32"/>
  <c r="K5160" i="32"/>
  <c r="K5159" i="32"/>
  <c r="L5159" i="32" s="1" a="1"/>
  <c r="L5159" i="32" s="1"/>
  <c r="K5158" i="32"/>
  <c r="N5158" i="32" s="1" a="1"/>
  <c r="N5158" i="32" s="1"/>
  <c r="K5157" i="32"/>
  <c r="L5157" i="32" s="1" a="1"/>
  <c r="L5157" i="32" s="1"/>
  <c r="K5156" i="32"/>
  <c r="N5156" i="32" s="1" a="1"/>
  <c r="N5156" i="32" s="1"/>
  <c r="K5155" i="32"/>
  <c r="M5155" i="32" s="1" a="1"/>
  <c r="M5155" i="32" s="1"/>
  <c r="K5154" i="32"/>
  <c r="M5154" i="32" s="1" a="1"/>
  <c r="M5154" i="32" s="1"/>
  <c r="K5153" i="32"/>
  <c r="N5153" i="32" s="1" a="1"/>
  <c r="N5153" i="32" s="1"/>
  <c r="K5152" i="32"/>
  <c r="M5152" i="32" s="1" a="1"/>
  <c r="M5152" i="32" s="1"/>
  <c r="K5151" i="32"/>
  <c r="K5150" i="32"/>
  <c r="M5150" i="32" s="1" a="1"/>
  <c r="M5150" i="32" s="1"/>
  <c r="K5149" i="32"/>
  <c r="K5148" i="32"/>
  <c r="M5148" i="32" s="1" a="1"/>
  <c r="M5148" i="32" s="1"/>
  <c r="K5147" i="32"/>
  <c r="L5147" i="32" s="1" a="1"/>
  <c r="L5147" i="32" s="1"/>
  <c r="K5146" i="32"/>
  <c r="N5146" i="32" s="1" a="1"/>
  <c r="N5146" i="32" s="1"/>
  <c r="K5145" i="32"/>
  <c r="M5145" i="32" s="1" a="1"/>
  <c r="M5145" i="32" s="1"/>
  <c r="K5144" i="32"/>
  <c r="N5144" i="32" s="1" a="1"/>
  <c r="N5144" i="32" s="1"/>
  <c r="K5143" i="32"/>
  <c r="K5142" i="32"/>
  <c r="K5141" i="32"/>
  <c r="N5141" i="32" s="1" a="1"/>
  <c r="N5141" i="32" s="1"/>
  <c r="K5140" i="32"/>
  <c r="M5140" i="32" s="1" a="1"/>
  <c r="M5140" i="32" s="1"/>
  <c r="K5139" i="32"/>
  <c r="K5138" i="32"/>
  <c r="K5137" i="32"/>
  <c r="K5136" i="32"/>
  <c r="M5136" i="32" s="1" a="1"/>
  <c r="M5136" i="32" s="1"/>
  <c r="K5135" i="32"/>
  <c r="L5135" i="32" s="1" a="1"/>
  <c r="L5135" i="32" s="1"/>
  <c r="K5134" i="32"/>
  <c r="N5134" i="32" s="1" a="1"/>
  <c r="N5134" i="32" s="1"/>
  <c r="K5133" i="32"/>
  <c r="K5132" i="32"/>
  <c r="K5131" i="32"/>
  <c r="L5131" i="32" s="1" a="1"/>
  <c r="L5131" i="32" s="1"/>
  <c r="K5130" i="32"/>
  <c r="M5130" i="32" s="1" a="1"/>
  <c r="M5130" i="32" s="1"/>
  <c r="K5129" i="32"/>
  <c r="K5128" i="32"/>
  <c r="K5127" i="32"/>
  <c r="K5126" i="32"/>
  <c r="K5125" i="32"/>
  <c r="K5124" i="32"/>
  <c r="M5124" i="32" s="1" a="1"/>
  <c r="M5124" i="32" s="1"/>
  <c r="K5123" i="32"/>
  <c r="L5123" i="32" s="1" a="1"/>
  <c r="L5123" i="32" s="1"/>
  <c r="K5122" i="32"/>
  <c r="K5121" i="32"/>
  <c r="K5120" i="32"/>
  <c r="K5119" i="32"/>
  <c r="K5118" i="32"/>
  <c r="K5117" i="32"/>
  <c r="K5116" i="32"/>
  <c r="K5115" i="32"/>
  <c r="N5115" i="32" s="1" a="1"/>
  <c r="N5115" i="32" s="1"/>
  <c r="K5114" i="32"/>
  <c r="M5114" i="32" s="1" a="1"/>
  <c r="M5114" i="32" s="1"/>
  <c r="K5113" i="32"/>
  <c r="K5112" i="32"/>
  <c r="K5111" i="32"/>
  <c r="L5111" i="32" s="1" a="1"/>
  <c r="L5111" i="32" s="1"/>
  <c r="K5110" i="32"/>
  <c r="K5109" i="32"/>
  <c r="K5108" i="32"/>
  <c r="N5108" i="32" s="1" a="1"/>
  <c r="N5108" i="32" s="1"/>
  <c r="K5107" i="32"/>
  <c r="K5106" i="32"/>
  <c r="M5106" i="32" s="1" a="1"/>
  <c r="M5106" i="32" s="1"/>
  <c r="K5105" i="32"/>
  <c r="N5105" i="32" s="1" a="1"/>
  <c r="N5105" i="32" s="1"/>
  <c r="K5104" i="32"/>
  <c r="M5104" i="32" s="1" a="1"/>
  <c r="M5104" i="32" s="1"/>
  <c r="K5103" i="32"/>
  <c r="L5103" i="32" s="1" a="1"/>
  <c r="L5103" i="32" s="1"/>
  <c r="K5102" i="32"/>
  <c r="M5102" i="32" s="1" a="1"/>
  <c r="M5102" i="32" s="1"/>
  <c r="K5101" i="32"/>
  <c r="K5100" i="32"/>
  <c r="M5100" i="32" s="1" a="1"/>
  <c r="M5100" i="32" s="1"/>
  <c r="K5099" i="32"/>
  <c r="L5099" i="32" s="1" a="1"/>
  <c r="L5099" i="32" s="1"/>
  <c r="K5098" i="32"/>
  <c r="K5097" i="32"/>
  <c r="M5097" i="32" s="1" a="1"/>
  <c r="M5097" i="32" s="1"/>
  <c r="K5096" i="32"/>
  <c r="K5095" i="32"/>
  <c r="L5095" i="32" s="1" a="1"/>
  <c r="L5095" i="32" s="1"/>
  <c r="K5094" i="32"/>
  <c r="K5093" i="32"/>
  <c r="N5093" i="32" s="1" a="1"/>
  <c r="N5093" i="32" s="1"/>
  <c r="K5092" i="32"/>
  <c r="M5092" i="32" s="1" a="1"/>
  <c r="M5092" i="32" s="1"/>
  <c r="K5091" i="32"/>
  <c r="K5090" i="32"/>
  <c r="M5090" i="32" s="1" a="1"/>
  <c r="M5090" i="32" s="1"/>
  <c r="K5089" i="32"/>
  <c r="K5088" i="32"/>
  <c r="M5088" i="32" s="1" a="1"/>
  <c r="M5088" i="32" s="1"/>
  <c r="K5087" i="32"/>
  <c r="L5087" i="32" s="1" a="1"/>
  <c r="L5087" i="32" s="1"/>
  <c r="K5086" i="32"/>
  <c r="N5086" i="32" s="1" a="1"/>
  <c r="N5086" i="32" s="1"/>
  <c r="K5085" i="32"/>
  <c r="L5085" i="32" s="1" a="1"/>
  <c r="L5085" i="32" s="1"/>
  <c r="K5084" i="32"/>
  <c r="K5083" i="32"/>
  <c r="N5083" i="32" s="1" a="1"/>
  <c r="N5083" i="32" s="1"/>
  <c r="K5082" i="32"/>
  <c r="M5082" i="32" s="1" a="1"/>
  <c r="M5082" i="32" s="1"/>
  <c r="K5081" i="32"/>
  <c r="K5080" i="32"/>
  <c r="K5079" i="32"/>
  <c r="N5079" i="32" s="1" a="1"/>
  <c r="N5079" i="32" s="1"/>
  <c r="K5078" i="32"/>
  <c r="M5078" i="32" s="1" a="1"/>
  <c r="M5078" i="32" s="1"/>
  <c r="K5077" i="32"/>
  <c r="K5076" i="32"/>
  <c r="K5075" i="32"/>
  <c r="L5075" i="32" s="1" a="1"/>
  <c r="L5075" i="32" s="1"/>
  <c r="K5074" i="32"/>
  <c r="K5073" i="32"/>
  <c r="K5072" i="32"/>
  <c r="K5071" i="32"/>
  <c r="K5070" i="32"/>
  <c r="N5070" i="32" s="1" a="1"/>
  <c r="N5070" i="32" s="1"/>
  <c r="K5069" i="32"/>
  <c r="K5068" i="32"/>
  <c r="K5067" i="32"/>
  <c r="K5066" i="32"/>
  <c r="N5066" i="32" s="1" a="1"/>
  <c r="N5066" i="32" s="1"/>
  <c r="K5065" i="32"/>
  <c r="K5064" i="32"/>
  <c r="M5064" i="32" s="1" a="1"/>
  <c r="M5064" i="32" s="1"/>
  <c r="K5063" i="32"/>
  <c r="L5063" i="32" s="1" a="1"/>
  <c r="L5063" i="32" s="1"/>
  <c r="K5062" i="32"/>
  <c r="K5061" i="32"/>
  <c r="N5061" i="32" s="1" a="1"/>
  <c r="N5061" i="32" s="1"/>
  <c r="K5060" i="32"/>
  <c r="N5060" i="32" s="1" a="1"/>
  <c r="N5060" i="32" s="1"/>
  <c r="K5059" i="32"/>
  <c r="K5058" i="32"/>
  <c r="K5057" i="32"/>
  <c r="K5056" i="32"/>
  <c r="K5055" i="32"/>
  <c r="L5055" i="32" s="1" a="1"/>
  <c r="L5055" i="32" s="1"/>
  <c r="K5054" i="32"/>
  <c r="N5054" i="32" s="1" a="1"/>
  <c r="N5054" i="32" s="1"/>
  <c r="K5053" i="32"/>
  <c r="K5052" i="32"/>
  <c r="M5052" i="32" s="1" a="1"/>
  <c r="M5052" i="32" s="1"/>
  <c r="K5051" i="32"/>
  <c r="L5051" i="32" s="1" a="1"/>
  <c r="L5051" i="32" s="1"/>
  <c r="K5050" i="32"/>
  <c r="K5049" i="32"/>
  <c r="N5049" i="32" s="1" a="1"/>
  <c r="N5049" i="32" s="1"/>
  <c r="K5048" i="32"/>
  <c r="K5047" i="32"/>
  <c r="N5047" i="32" s="1" a="1"/>
  <c r="N5047" i="32" s="1"/>
  <c r="K5046" i="32"/>
  <c r="L5046" i="32" s="1" a="1"/>
  <c r="L5046" i="32" s="1"/>
  <c r="K5045" i="32"/>
  <c r="K5044" i="32"/>
  <c r="M5044" i="32" s="1" a="1"/>
  <c r="M5044" i="32" s="1"/>
  <c r="K5043" i="32"/>
  <c r="K5042" i="32"/>
  <c r="K5041" i="32"/>
  <c r="K5040" i="32"/>
  <c r="M5040" i="32" s="1" a="1"/>
  <c r="M5040" i="32" s="1"/>
  <c r="K5039" i="32"/>
  <c r="L5039" i="32" s="1" a="1"/>
  <c r="L5039" i="32" s="1"/>
  <c r="K5038" i="32"/>
  <c r="N5038" i="32" s="1" a="1"/>
  <c r="N5038" i="32" s="1"/>
  <c r="K5037" i="32"/>
  <c r="K5036" i="32"/>
  <c r="N5036" i="32" s="1" a="1"/>
  <c r="N5036" i="32" s="1"/>
  <c r="K5035" i="32"/>
  <c r="N5035" i="32" s="1" a="1"/>
  <c r="N5035" i="32" s="1"/>
  <c r="K5034" i="32"/>
  <c r="K5033" i="32"/>
  <c r="K5032" i="32"/>
  <c r="K5031" i="32"/>
  <c r="N5031" i="32" s="1" a="1"/>
  <c r="N5031" i="32" s="1"/>
  <c r="K5030" i="32"/>
  <c r="K5029" i="32"/>
  <c r="K5028" i="32"/>
  <c r="K5027" i="32"/>
  <c r="K5026" i="32"/>
  <c r="N5026" i="32" s="1" a="1"/>
  <c r="N5026" i="32" s="1"/>
  <c r="K5025" i="32"/>
  <c r="M5025" i="32" s="1" a="1"/>
  <c r="M5025" i="32" s="1"/>
  <c r="K5024" i="32"/>
  <c r="K5023" i="32"/>
  <c r="N5023" i="32" s="1" a="1"/>
  <c r="N5023" i="32" s="1"/>
  <c r="K5022" i="32"/>
  <c r="K5021" i="32"/>
  <c r="N5021" i="32" s="1" a="1"/>
  <c r="N5021" i="32" s="1"/>
  <c r="K5020" i="32"/>
  <c r="K5019" i="32"/>
  <c r="N5019" i="32" s="1" a="1"/>
  <c r="N5019" i="32" s="1"/>
  <c r="K5018" i="32"/>
  <c r="L5018" i="32" s="1" a="1"/>
  <c r="L5018" i="32" s="1"/>
  <c r="K5017" i="32"/>
  <c r="K5016" i="32"/>
  <c r="K5015" i="32"/>
  <c r="K5014" i="32"/>
  <c r="K5013" i="32"/>
  <c r="M5013" i="32" s="1" a="1"/>
  <c r="M5013" i="32" s="1"/>
  <c r="K5012" i="32"/>
  <c r="K5011" i="32"/>
  <c r="N5011" i="32" s="1" a="1"/>
  <c r="N5011" i="32" s="1"/>
  <c r="K5010" i="32"/>
  <c r="K5009" i="32"/>
  <c r="M5009" i="32" s="1" a="1"/>
  <c r="M5009" i="32" s="1"/>
  <c r="K5008" i="32"/>
  <c r="N5008" i="32" s="1" a="1"/>
  <c r="N5008" i="32" s="1"/>
  <c r="K5007" i="32"/>
  <c r="N5007" i="32" s="1" a="1"/>
  <c r="N5007" i="32" s="1"/>
  <c r="K5006" i="32"/>
  <c r="L5006" i="32" s="1" a="1"/>
  <c r="L5006" i="32" s="1"/>
  <c r="K5005" i="32"/>
  <c r="N5005" i="32" s="1" a="1"/>
  <c r="N5005" i="32" s="1"/>
  <c r="K5004" i="32"/>
  <c r="K5003" i="32"/>
  <c r="K5002" i="32"/>
  <c r="N5002" i="32" s="1" a="1"/>
  <c r="N5002" i="32" s="1"/>
  <c r="K5001" i="32"/>
  <c r="L5001" i="32" s="1" a="1"/>
  <c r="L5001" i="32" s="1"/>
  <c r="K5000" i="32"/>
  <c r="K4999" i="32"/>
  <c r="L4999" i="32" s="1" a="1"/>
  <c r="L4999" i="32" s="1"/>
  <c r="K4998" i="32"/>
  <c r="K4997" i="32"/>
  <c r="N4997" i="32" s="1" a="1"/>
  <c r="N4997" i="32" s="1"/>
  <c r="K4996" i="32"/>
  <c r="N4996" i="32" s="1" a="1"/>
  <c r="N4996" i="32" s="1"/>
  <c r="K4995" i="32"/>
  <c r="N4995" i="32" s="1" a="1"/>
  <c r="N4995" i="32" s="1"/>
  <c r="K4994" i="32"/>
  <c r="M4994" i="32" s="1" a="1"/>
  <c r="M4994" i="32" s="1"/>
  <c r="K4993" i="32"/>
  <c r="N4993" i="32" s="1" a="1"/>
  <c r="N4993" i="32" s="1"/>
  <c r="K4992" i="32"/>
  <c r="M4992" i="32" s="1" a="1"/>
  <c r="M4992" i="32" s="1"/>
  <c r="K4991" i="32"/>
  <c r="K4990" i="32"/>
  <c r="K4989" i="32"/>
  <c r="M4989" i="32" s="1" a="1"/>
  <c r="M4989" i="32" s="1"/>
  <c r="K4988" i="32"/>
  <c r="L4988" i="32" s="1" a="1"/>
  <c r="L4988" i="32" s="1"/>
  <c r="K4987" i="32"/>
  <c r="K4986" i="32"/>
  <c r="K4985" i="32"/>
  <c r="K4984" i="32"/>
  <c r="N4984" i="32" s="1" a="1"/>
  <c r="N4984" i="32" s="1"/>
  <c r="K4983" i="32"/>
  <c r="N4983" i="32" s="1" a="1"/>
  <c r="N4983" i="32" s="1"/>
  <c r="K4982" i="32"/>
  <c r="K4981" i="32"/>
  <c r="K4980" i="32"/>
  <c r="M4980" i="32" s="1" a="1"/>
  <c r="M4980" i="32" s="1"/>
  <c r="K4979" i="32"/>
  <c r="K4978" i="32"/>
  <c r="K4977" i="32"/>
  <c r="K4976" i="32"/>
  <c r="L4976" i="32" s="1" a="1"/>
  <c r="L4976" i="32" s="1"/>
  <c r="K4975" i="32"/>
  <c r="L4975" i="32" s="1" a="1"/>
  <c r="L4975" i="32" s="1"/>
  <c r="K4974" i="32"/>
  <c r="M4974" i="32" s="1" a="1"/>
  <c r="M4974" i="32" s="1"/>
  <c r="K4973" i="32"/>
  <c r="M4973" i="32" s="1" a="1"/>
  <c r="M4973" i="32" s="1"/>
  <c r="K4972" i="32"/>
  <c r="N4972" i="32" s="1" a="1"/>
  <c r="N4972" i="32" s="1"/>
  <c r="K4971" i="32"/>
  <c r="K4970" i="32"/>
  <c r="K4969" i="32"/>
  <c r="K4968" i="32"/>
  <c r="N4968" i="32" s="1" a="1"/>
  <c r="N4968" i="32" s="1"/>
  <c r="K4967" i="32"/>
  <c r="K4966" i="32"/>
  <c r="K4965" i="32"/>
  <c r="K4964" i="32"/>
  <c r="L4964" i="32" s="1" a="1"/>
  <c r="L4964" i="32" s="1"/>
  <c r="K4963" i="32"/>
  <c r="L4963" i="32" s="1" a="1"/>
  <c r="L4963" i="32" s="1"/>
  <c r="K4962" i="32"/>
  <c r="K4961" i="32"/>
  <c r="K4960" i="32"/>
  <c r="M4960" i="32" s="1" a="1"/>
  <c r="M4960" i="32" s="1"/>
  <c r="K4959" i="32"/>
  <c r="K4958" i="32"/>
  <c r="M4958" i="32" s="1" a="1"/>
  <c r="M4958" i="32" s="1"/>
  <c r="K4957" i="32"/>
  <c r="N4957" i="32" s="1" a="1"/>
  <c r="N4957" i="32" s="1"/>
  <c r="K4956" i="32"/>
  <c r="K4955" i="32"/>
  <c r="M4955" i="32" s="1" a="1"/>
  <c r="M4955" i="32" s="1"/>
  <c r="K4954" i="32"/>
  <c r="K4953" i="32"/>
  <c r="K4952" i="32"/>
  <c r="K4951" i="32"/>
  <c r="M4951" i="32" s="1" a="1"/>
  <c r="M4951" i="32" s="1"/>
  <c r="K4950" i="32"/>
  <c r="K4949" i="32"/>
  <c r="N4949" i="32" s="1" a="1"/>
  <c r="N4949" i="32" s="1"/>
  <c r="K4948" i="32"/>
  <c r="K4947" i="32"/>
  <c r="N4947" i="32" s="1" a="1"/>
  <c r="N4947" i="32" s="1"/>
  <c r="K4946" i="32"/>
  <c r="L4946" i="32" s="1" a="1"/>
  <c r="L4946" i="32" s="1"/>
  <c r="K4945" i="32"/>
  <c r="K4944" i="32"/>
  <c r="N4944" i="32" s="1" a="1"/>
  <c r="N4944" i="32" s="1"/>
  <c r="K4943" i="32"/>
  <c r="M4943" i="32" s="1" a="1"/>
  <c r="M4943" i="32" s="1"/>
  <c r="K4942" i="32"/>
  <c r="K4941" i="32"/>
  <c r="N4941" i="32" s="1" a="1"/>
  <c r="N4941" i="32" s="1"/>
  <c r="K4940" i="32"/>
  <c r="N4940" i="32" s="1" a="1"/>
  <c r="N4940" i="32" s="1"/>
  <c r="K4939" i="32"/>
  <c r="N4939" i="32" s="1" a="1"/>
  <c r="N4939" i="32" s="1"/>
  <c r="K4938" i="32"/>
  <c r="K4937" i="32"/>
  <c r="N4937" i="32" s="1" a="1"/>
  <c r="N4937" i="32" s="1"/>
  <c r="K4936" i="32"/>
  <c r="K4935" i="32"/>
  <c r="K4934" i="32"/>
  <c r="N4934" i="32" s="1" a="1"/>
  <c r="N4934" i="32" s="1"/>
  <c r="K4933" i="32"/>
  <c r="N4933" i="32" s="1" a="1"/>
  <c r="N4933" i="32" s="1"/>
  <c r="K4932" i="32"/>
  <c r="L4932" i="32" s="1" a="1"/>
  <c r="L4932" i="32" s="1"/>
  <c r="K4931" i="32"/>
  <c r="L4931" i="32" s="1" a="1"/>
  <c r="L4931" i="32" s="1"/>
  <c r="K4930" i="32"/>
  <c r="K4929" i="32"/>
  <c r="N4929" i="32" s="1" a="1"/>
  <c r="N4929" i="32" s="1"/>
  <c r="K4928" i="32"/>
  <c r="K4927" i="32"/>
  <c r="L4927" i="32" s="1" a="1"/>
  <c r="L4927" i="32" s="1"/>
  <c r="K4926" i="32"/>
  <c r="K4925" i="32"/>
  <c r="N4925" i="32" s="1" a="1"/>
  <c r="N4925" i="32" s="1"/>
  <c r="K4924" i="32"/>
  <c r="K4923" i="32"/>
  <c r="N4923" i="32" s="1" a="1"/>
  <c r="N4923" i="32" s="1"/>
  <c r="K4922" i="32"/>
  <c r="L4922" i="32" s="1" a="1"/>
  <c r="L4922" i="32" s="1"/>
  <c r="K4921" i="32"/>
  <c r="K4920" i="32"/>
  <c r="M4920" i="32" s="1" a="1"/>
  <c r="M4920" i="32" s="1"/>
  <c r="K4919" i="32"/>
  <c r="K4918" i="32"/>
  <c r="K4917" i="32"/>
  <c r="N4917" i="32" s="1" a="1"/>
  <c r="N4917" i="32" s="1"/>
  <c r="K4916" i="32"/>
  <c r="K4915" i="32"/>
  <c r="L4915" i="32" s="1" a="1"/>
  <c r="L4915" i="32" s="1"/>
  <c r="K4914" i="32"/>
  <c r="K4913" i="32"/>
  <c r="N4913" i="32" s="1" a="1"/>
  <c r="N4913" i="32" s="1"/>
  <c r="K4912" i="32"/>
  <c r="K4911" i="32"/>
  <c r="N4911" i="32" s="1" a="1"/>
  <c r="N4911" i="32" s="1"/>
  <c r="K4910" i="32"/>
  <c r="M4910" i="32" s="1" a="1"/>
  <c r="M4910" i="32" s="1"/>
  <c r="K4909" i="32"/>
  <c r="N4909" i="32" s="1" a="1"/>
  <c r="N4909" i="32" s="1"/>
  <c r="K4908" i="32"/>
  <c r="K4907" i="32"/>
  <c r="L4907" i="32" s="1" a="1"/>
  <c r="L4907" i="32" s="1"/>
  <c r="K4906" i="32"/>
  <c r="K4905" i="32"/>
  <c r="K4904" i="32"/>
  <c r="N4904" i="32" s="1" a="1"/>
  <c r="N4904" i="32" s="1"/>
  <c r="K4903" i="32"/>
  <c r="L4903" i="32" s="1" a="1"/>
  <c r="L4903" i="32" s="1"/>
  <c r="K4902" i="32"/>
  <c r="K4901" i="32"/>
  <c r="N4901" i="32" s="1" a="1"/>
  <c r="N4901" i="32" s="1"/>
  <c r="K4900" i="32"/>
  <c r="L4900" i="32" s="1" a="1"/>
  <c r="L4900" i="32" s="1"/>
  <c r="K4899" i="32"/>
  <c r="K4898" i="32"/>
  <c r="K4897" i="32"/>
  <c r="K4896" i="32"/>
  <c r="L4896" i="32" s="1" a="1"/>
  <c r="L4896" i="32" s="1"/>
  <c r="K4895" i="32"/>
  <c r="L4895" i="32" s="1" a="1"/>
  <c r="L4895" i="32" s="1"/>
  <c r="K4894" i="32"/>
  <c r="K4893" i="32"/>
  <c r="K4892" i="32"/>
  <c r="K4891" i="32"/>
  <c r="L4891" i="32" s="1" a="1"/>
  <c r="L4891" i="32" s="1"/>
  <c r="K4890" i="32"/>
  <c r="K4889" i="32"/>
  <c r="N4889" i="32" s="1" a="1"/>
  <c r="N4889" i="32" s="1"/>
  <c r="K4888" i="32"/>
  <c r="K4887" i="32"/>
  <c r="K4886" i="32"/>
  <c r="K4885" i="32"/>
  <c r="M4885" i="32" s="1" a="1"/>
  <c r="M4885" i="32" s="1"/>
  <c r="K4884" i="32"/>
  <c r="N4884" i="32" s="1" a="1"/>
  <c r="N4884" i="32" s="1"/>
  <c r="K4883" i="32"/>
  <c r="K4882" i="32"/>
  <c r="K4881" i="32"/>
  <c r="M4881" i="32" s="1" a="1"/>
  <c r="M4881" i="32" s="1"/>
  <c r="K4880" i="32"/>
  <c r="N4880" i="32" s="1" a="1"/>
  <c r="N4880" i="32" s="1"/>
  <c r="K4879" i="32"/>
  <c r="L4879" i="32" s="1" a="1"/>
  <c r="L4879" i="32" s="1"/>
  <c r="K4878" i="32"/>
  <c r="K4877" i="32"/>
  <c r="N4877" i="32" s="1" a="1"/>
  <c r="N4877" i="32" s="1"/>
  <c r="K4876" i="32"/>
  <c r="L4876" i="32" s="1" a="1"/>
  <c r="L4876" i="32" s="1"/>
  <c r="K4875" i="32"/>
  <c r="N4875" i="32" s="1" a="1"/>
  <c r="N4875" i="32" s="1"/>
  <c r="K4874" i="32"/>
  <c r="N4874" i="32" s="1" a="1"/>
  <c r="N4874" i="32" s="1"/>
  <c r="K4873" i="32"/>
  <c r="K4872" i="32"/>
  <c r="K4871" i="32"/>
  <c r="K4870" i="32"/>
  <c r="K4869" i="32"/>
  <c r="K4868" i="32"/>
  <c r="N4868" i="32" s="1" a="1"/>
  <c r="N4868" i="32" s="1"/>
  <c r="K4867" i="32"/>
  <c r="L4867" i="32" s="1" a="1"/>
  <c r="L4867" i="32" s="1"/>
  <c r="K4866" i="32"/>
  <c r="K4865" i="32"/>
  <c r="N4865" i="32" s="1" a="1"/>
  <c r="N4865" i="32" s="1"/>
  <c r="K4864" i="32"/>
  <c r="L4864" i="32" s="1" a="1"/>
  <c r="L4864" i="32" s="1"/>
  <c r="K4863" i="32"/>
  <c r="N4863" i="32" s="1" a="1"/>
  <c r="N4863" i="32" s="1"/>
  <c r="K4862" i="32"/>
  <c r="K4861" i="32"/>
  <c r="N4861" i="32" s="1" a="1"/>
  <c r="N4861" i="32" s="1"/>
  <c r="K4860" i="32"/>
  <c r="L4860" i="32" s="1" a="1"/>
  <c r="L4860" i="32" s="1"/>
  <c r="K4859" i="32"/>
  <c r="M4859" i="32" s="1" a="1"/>
  <c r="M4859" i="32" s="1"/>
  <c r="K4858" i="32"/>
  <c r="K4857" i="32"/>
  <c r="K4856" i="32"/>
  <c r="K4855" i="32"/>
  <c r="K4854" i="32"/>
  <c r="K4853" i="32"/>
  <c r="N4853" i="32" s="1" a="1"/>
  <c r="N4853" i="32" s="1"/>
  <c r="K4852" i="32"/>
  <c r="K4851" i="32"/>
  <c r="N4851" i="32" s="1" a="1"/>
  <c r="N4851" i="32" s="1"/>
  <c r="K4850" i="32"/>
  <c r="K4849" i="32"/>
  <c r="N4849" i="32" s="1" a="1"/>
  <c r="N4849" i="32" s="1"/>
  <c r="K4848" i="32"/>
  <c r="K4847" i="32"/>
  <c r="N4847" i="32" s="1" a="1"/>
  <c r="N4847" i="32" s="1"/>
  <c r="K4846" i="32"/>
  <c r="K4845" i="32"/>
  <c r="K4844" i="32"/>
  <c r="N4844" i="32" s="1" a="1"/>
  <c r="N4844" i="32" s="1"/>
  <c r="K4843" i="32"/>
  <c r="K4842" i="32"/>
  <c r="K4841" i="32"/>
  <c r="N4841" i="32" s="1" a="1"/>
  <c r="N4841" i="32" s="1"/>
  <c r="K4840" i="32"/>
  <c r="K4839" i="32"/>
  <c r="N4839" i="32" s="1" a="1"/>
  <c r="N4839" i="32" s="1"/>
  <c r="K4838" i="32"/>
  <c r="K4837" i="32"/>
  <c r="M4837" i="32" s="1" a="1"/>
  <c r="M4837" i="32" s="1"/>
  <c r="K4836" i="32"/>
  <c r="M4836" i="32" s="1" a="1"/>
  <c r="M4836" i="32" s="1"/>
  <c r="K4835" i="32"/>
  <c r="K4834" i="32"/>
  <c r="K4833" i="32"/>
  <c r="K4832" i="32"/>
  <c r="N4832" i="32" s="1" a="1"/>
  <c r="N4832" i="32" s="1"/>
  <c r="K4831" i="32"/>
  <c r="N4831" i="32" s="1" a="1"/>
  <c r="N4831" i="32" s="1"/>
  <c r="K4830" i="32"/>
  <c r="K4829" i="32"/>
  <c r="N4829" i="32" s="1" a="1"/>
  <c r="N4829" i="32" s="1"/>
  <c r="K4828" i="32"/>
  <c r="N4828" i="32" s="1" a="1"/>
  <c r="N4828" i="32" s="1"/>
  <c r="K4827" i="32"/>
  <c r="K4826" i="32"/>
  <c r="L4826" i="32" s="1" a="1"/>
  <c r="L4826" i="32" s="1"/>
  <c r="K4825" i="32"/>
  <c r="N4825" i="32" s="1" a="1"/>
  <c r="N4825" i="32" s="1"/>
  <c r="K4824" i="32"/>
  <c r="K4823" i="32"/>
  <c r="M4823" i="32" s="1" a="1"/>
  <c r="M4823" i="32" s="1"/>
  <c r="K4822" i="32"/>
  <c r="K4821" i="32"/>
  <c r="L4821" i="32" s="1" a="1"/>
  <c r="L4821" i="32" s="1"/>
  <c r="K4820" i="32"/>
  <c r="N4820" i="32" s="1" a="1"/>
  <c r="N4820" i="32" s="1"/>
  <c r="K4819" i="32"/>
  <c r="K4818" i="32"/>
  <c r="K4817" i="32"/>
  <c r="N4817" i="32" s="1" a="1"/>
  <c r="N4817" i="32" s="1"/>
  <c r="K4816" i="32"/>
  <c r="L4816" i="32" s="1" a="1"/>
  <c r="L4816" i="32" s="1"/>
  <c r="K4815" i="32"/>
  <c r="N4815" i="32" s="1" a="1"/>
  <c r="N4815" i="32" s="1"/>
  <c r="K4814" i="32"/>
  <c r="L4814" i="32" s="1" a="1"/>
  <c r="L4814" i="32" s="1"/>
  <c r="K4813" i="32"/>
  <c r="K4812" i="32"/>
  <c r="K4811" i="32"/>
  <c r="M4811" i="32" s="1" a="1"/>
  <c r="M4811" i="32" s="1"/>
  <c r="K4810" i="32"/>
  <c r="K4809" i="32"/>
  <c r="K4808" i="32"/>
  <c r="K4807" i="32"/>
  <c r="N4807" i="32" s="1" a="1"/>
  <c r="N4807" i="32" s="1"/>
  <c r="K4806" i="32"/>
  <c r="K4805" i="32"/>
  <c r="N4805" i="32" s="1" a="1"/>
  <c r="N4805" i="32" s="1"/>
  <c r="K4804" i="32"/>
  <c r="K4803" i="32"/>
  <c r="K4802" i="32"/>
  <c r="N4802" i="32" s="1" a="1"/>
  <c r="N4802" i="32" s="1"/>
  <c r="K4801" i="32"/>
  <c r="L4801" i="32" s="1" a="1"/>
  <c r="L4801" i="32" s="1"/>
  <c r="K4800" i="32"/>
  <c r="K4799" i="32"/>
  <c r="M4799" i="32" s="1" a="1"/>
  <c r="M4799" i="32" s="1"/>
  <c r="K4798" i="32"/>
  <c r="L4798" i="32" s="1" a="1"/>
  <c r="L4798" i="32" s="1"/>
  <c r="K4797" i="32"/>
  <c r="K4796" i="32"/>
  <c r="K4795" i="32"/>
  <c r="K4794" i="32"/>
  <c r="K4793" i="32"/>
  <c r="K4792" i="32"/>
  <c r="K4791" i="32"/>
  <c r="K4790" i="32"/>
  <c r="K4789" i="32"/>
  <c r="K4788" i="32"/>
  <c r="M4788" i="32" s="1" a="1"/>
  <c r="M4788" i="32" s="1"/>
  <c r="K4787" i="32"/>
  <c r="N4787" i="32" s="1" a="1"/>
  <c r="N4787" i="32" s="1"/>
  <c r="K4786" i="32"/>
  <c r="K4785" i="32"/>
  <c r="K4784" i="32"/>
  <c r="K4783" i="32"/>
  <c r="N4783" i="32" s="1" a="1"/>
  <c r="N4783" i="32" s="1"/>
  <c r="K4782" i="32"/>
  <c r="K4781" i="32"/>
  <c r="K4780" i="32"/>
  <c r="K4779" i="32"/>
  <c r="K4778" i="32"/>
  <c r="N4778" i="32" s="1" a="1"/>
  <c r="N4778" i="32" s="1"/>
  <c r="K4777" i="32"/>
  <c r="N4777" i="32" s="1" a="1"/>
  <c r="N4777" i="32" s="1"/>
  <c r="K4776" i="32"/>
  <c r="L4776" i="32" s="1" a="1"/>
  <c r="L4776" i="32" s="1"/>
  <c r="K4775" i="32"/>
  <c r="N4775" i="32" s="1" a="1"/>
  <c r="N4775" i="32" s="1"/>
  <c r="K4774" i="32"/>
  <c r="K4773" i="32"/>
  <c r="K4772" i="32"/>
  <c r="K4771" i="32"/>
  <c r="M4771" i="32" s="1" a="1"/>
  <c r="M4771" i="32" s="1"/>
  <c r="K4770" i="32"/>
  <c r="K4769" i="32"/>
  <c r="K4768" i="32"/>
  <c r="K4767" i="32"/>
  <c r="N4767" i="32" s="1" a="1"/>
  <c r="N4767" i="32" s="1"/>
  <c r="K4766" i="32"/>
  <c r="N4766" i="32" s="1" a="1"/>
  <c r="N4766" i="32" s="1"/>
  <c r="K4765" i="32"/>
  <c r="N4765" i="32" s="1" a="1"/>
  <c r="N4765" i="32" s="1"/>
  <c r="K4764" i="32"/>
  <c r="M4764" i="32" s="1" a="1"/>
  <c r="M4764" i="32" s="1"/>
  <c r="K4763" i="32"/>
  <c r="K4762" i="32"/>
  <c r="K4761" i="32"/>
  <c r="L4761" i="32" s="1" a="1"/>
  <c r="L4761" i="32" s="1"/>
  <c r="K4760" i="32"/>
  <c r="N4760" i="32" s="1" a="1"/>
  <c r="N4760" i="32" s="1"/>
  <c r="K4759" i="32"/>
  <c r="K4758" i="32"/>
  <c r="L4758" i="32" s="1" a="1"/>
  <c r="L4758" i="32" s="1"/>
  <c r="K4757" i="32"/>
  <c r="K4756" i="32"/>
  <c r="M4756" i="32" s="1" a="1"/>
  <c r="M4756" i="32" s="1"/>
  <c r="K4755" i="32"/>
  <c r="K4754" i="32"/>
  <c r="K4753" i="32"/>
  <c r="K4752" i="32"/>
  <c r="K4751" i="32"/>
  <c r="K4750" i="32"/>
  <c r="K4749" i="32"/>
  <c r="N4749" i="32" s="1" a="1"/>
  <c r="N4749" i="32" s="1"/>
  <c r="K4748" i="32"/>
  <c r="N4748" i="32" s="1" a="1"/>
  <c r="N4748" i="32" s="1"/>
  <c r="K4747" i="32"/>
  <c r="L4747" i="32" s="1" a="1"/>
  <c r="L4747" i="32" s="1"/>
  <c r="K4746" i="32"/>
  <c r="N4746" i="32" s="1" a="1"/>
  <c r="N4746" i="32" s="1"/>
  <c r="K4745" i="32"/>
  <c r="N4745" i="32" s="1" a="1"/>
  <c r="N4745" i="32" s="1"/>
  <c r="K4744" i="32"/>
  <c r="N4744" i="32" s="1" a="1"/>
  <c r="N4744" i="32" s="1"/>
  <c r="K4743" i="32"/>
  <c r="K4742" i="32"/>
  <c r="K4741" i="32"/>
  <c r="K4740" i="32"/>
  <c r="L4740" i="32" s="1" a="1"/>
  <c r="L4740" i="32" s="1"/>
  <c r="K4739" i="32"/>
  <c r="K4738" i="32"/>
  <c r="M4738" i="32" s="1" a="1"/>
  <c r="M4738" i="32" s="1"/>
  <c r="K4737" i="32"/>
  <c r="N4737" i="32" s="1" a="1"/>
  <c r="N4737" i="32" s="1"/>
  <c r="K4736" i="32"/>
  <c r="K4735" i="32"/>
  <c r="K4734" i="32"/>
  <c r="K4733" i="32"/>
  <c r="K4732" i="32"/>
  <c r="K4731" i="32"/>
  <c r="K4730" i="32"/>
  <c r="M4730" i="32" s="1" a="1"/>
  <c r="M4730" i="32" s="1"/>
  <c r="K4729" i="32"/>
  <c r="N4729" i="32" s="1" a="1"/>
  <c r="N4729" i="32" s="1"/>
  <c r="K4728" i="32"/>
  <c r="K4727" i="32"/>
  <c r="M4727" i="32" s="1" a="1"/>
  <c r="M4727" i="32" s="1"/>
  <c r="K4726" i="32"/>
  <c r="M4726" i="32" s="1" a="1"/>
  <c r="M4726" i="32" s="1"/>
  <c r="K4725" i="32"/>
  <c r="M4725" i="32" s="1" a="1"/>
  <c r="M4725" i="32" s="1"/>
  <c r="K4724" i="32"/>
  <c r="N4724" i="32" s="1" a="1"/>
  <c r="N4724" i="32" s="1"/>
  <c r="K4723" i="32"/>
  <c r="L4723" i="32" s="1" a="1"/>
  <c r="L4723" i="32" s="1"/>
  <c r="K4722" i="32"/>
  <c r="K4721" i="32"/>
  <c r="K4720" i="32"/>
  <c r="K4719" i="32"/>
  <c r="K4718" i="32"/>
  <c r="N4718" i="32" s="1" a="1"/>
  <c r="N4718" i="32" s="1"/>
  <c r="K4717" i="32"/>
  <c r="K4716" i="32"/>
  <c r="K4715" i="32"/>
  <c r="N4715" i="32" s="1" a="1"/>
  <c r="N4715" i="32" s="1"/>
  <c r="K4714" i="32"/>
  <c r="M4714" i="32" s="1" a="1"/>
  <c r="M4714" i="32" s="1"/>
  <c r="K4713" i="32"/>
  <c r="N4713" i="32" s="1" a="1"/>
  <c r="N4713" i="32" s="1"/>
  <c r="K4712" i="32"/>
  <c r="L4712" i="32" s="1" a="1"/>
  <c r="L4712" i="32" s="1"/>
  <c r="K4711" i="32"/>
  <c r="L4711" i="32" s="1" a="1"/>
  <c r="L4711" i="32" s="1"/>
  <c r="K4710" i="32"/>
  <c r="K4709" i="32"/>
  <c r="K4708" i="32"/>
  <c r="M4708" i="32" s="1" a="1"/>
  <c r="M4708" i="32" s="1"/>
  <c r="K4707" i="32"/>
  <c r="N4707" i="32" s="1" a="1"/>
  <c r="N4707" i="32" s="1"/>
  <c r="K4706" i="32"/>
  <c r="K4705" i="32"/>
  <c r="N4705" i="32" s="1" a="1"/>
  <c r="N4705" i="32" s="1"/>
  <c r="K4704" i="32"/>
  <c r="M4704" i="32" s="1" a="1"/>
  <c r="M4704" i="32" s="1"/>
  <c r="K4703" i="32"/>
  <c r="K4702" i="32"/>
  <c r="K4701" i="32"/>
  <c r="K4700" i="32"/>
  <c r="N4700" i="32" s="1" a="1"/>
  <c r="N4700" i="32" s="1"/>
  <c r="K4699" i="32"/>
  <c r="K4698" i="32"/>
  <c r="K4697" i="32"/>
  <c r="K4696" i="32"/>
  <c r="N4696" i="32" s="1" a="1"/>
  <c r="N4696" i="32" s="1"/>
  <c r="K4695" i="32"/>
  <c r="K4694" i="32"/>
  <c r="N4694" i="32" s="1" a="1"/>
  <c r="N4694" i="32" s="1"/>
  <c r="K4693" i="32"/>
  <c r="K4692" i="32"/>
  <c r="K4691" i="32"/>
  <c r="N4691" i="32" s="1" a="1"/>
  <c r="N4691" i="32" s="1"/>
  <c r="K4690" i="32"/>
  <c r="K4689" i="32"/>
  <c r="N4689" i="32" s="1" a="1"/>
  <c r="N4689" i="32" s="1"/>
  <c r="K4688" i="32"/>
  <c r="L4688" i="32" s="1" a="1"/>
  <c r="L4688" i="32" s="1"/>
  <c r="K4687" i="32"/>
  <c r="K4686" i="32"/>
  <c r="M4686" i="32" s="1" a="1"/>
  <c r="M4686" i="32" s="1"/>
  <c r="K4685" i="32"/>
  <c r="K4684" i="32"/>
  <c r="N4684" i="32" s="1" a="1"/>
  <c r="N4684" i="32" s="1"/>
  <c r="K4683" i="32"/>
  <c r="M4683" i="32" s="1" a="1"/>
  <c r="M4683" i="32" s="1"/>
  <c r="K4682" i="32"/>
  <c r="N4682" i="32" s="1" a="1"/>
  <c r="N4682" i="32" s="1"/>
  <c r="K4681" i="32"/>
  <c r="K4680" i="32"/>
  <c r="L4680" i="32" s="1" a="1"/>
  <c r="L4680" i="32" s="1"/>
  <c r="K4679" i="32"/>
  <c r="K4678" i="32"/>
  <c r="M4678" i="32" s="1" a="1"/>
  <c r="M4678" i="32" s="1"/>
  <c r="K4677" i="32"/>
  <c r="N4677" i="32" s="1" a="1"/>
  <c r="N4677" i="32" s="1"/>
  <c r="K4676" i="32"/>
  <c r="N4676" i="32" s="1" a="1"/>
  <c r="N4676" i="32" s="1"/>
  <c r="K4675" i="32"/>
  <c r="K4674" i="32"/>
  <c r="M4674" i="32" s="1" a="1"/>
  <c r="M4674" i="32" s="1"/>
  <c r="K4673" i="32"/>
  <c r="N4673" i="32" s="1" a="1"/>
  <c r="N4673" i="32" s="1"/>
  <c r="K4672" i="32"/>
  <c r="K4671" i="32"/>
  <c r="L4671" i="32" s="1" a="1"/>
  <c r="L4671" i="32" s="1"/>
  <c r="K4670" i="32"/>
  <c r="N4670" i="32" s="1" a="1"/>
  <c r="N4670" i="32" s="1"/>
  <c r="K4669" i="32"/>
  <c r="K4668" i="32"/>
  <c r="K4667" i="32"/>
  <c r="K4666" i="32"/>
  <c r="M4666" i="32" s="1" a="1"/>
  <c r="M4666" i="32" s="1"/>
  <c r="K4665" i="32"/>
  <c r="N4665" i="32" s="1" a="1"/>
  <c r="N4665" i="32" s="1"/>
  <c r="K4664" i="32"/>
  <c r="M4664" i="32" s="1" a="1"/>
  <c r="M4664" i="32" s="1"/>
  <c r="K4663" i="32"/>
  <c r="K4662" i="32"/>
  <c r="K4661" i="32"/>
  <c r="N4661" i="32" s="1" a="1"/>
  <c r="N4661" i="32" s="1"/>
  <c r="K4660" i="32"/>
  <c r="K4659" i="32"/>
  <c r="N4659" i="32" s="1" a="1"/>
  <c r="N4659" i="32" s="1"/>
  <c r="K4658" i="32"/>
  <c r="N4658" i="32" s="1" a="1"/>
  <c r="N4658" i="32" s="1"/>
  <c r="K4657" i="32"/>
  <c r="K4656" i="32"/>
  <c r="L4656" i="32" s="1" a="1"/>
  <c r="L4656" i="32" s="1"/>
  <c r="K4655" i="32"/>
  <c r="N4655" i="32" s="1" a="1"/>
  <c r="N4655" i="32" s="1"/>
  <c r="K4654" i="32"/>
  <c r="K4653" i="32"/>
  <c r="K4652" i="32"/>
  <c r="L4652" i="32" s="1" a="1"/>
  <c r="L4652" i="32" s="1"/>
  <c r="K4651" i="32"/>
  <c r="K4650" i="32"/>
  <c r="K4649" i="32"/>
  <c r="N4649" i="32" s="1" a="1"/>
  <c r="N4649" i="32" s="1"/>
  <c r="K4648" i="32"/>
  <c r="N4648" i="32" s="1" a="1"/>
  <c r="N4648" i="32" s="1"/>
  <c r="K4647" i="32"/>
  <c r="L4647" i="32" s="1" a="1"/>
  <c r="L4647" i="32" s="1"/>
  <c r="K4646" i="32"/>
  <c r="N4646" i="32" s="1" a="1"/>
  <c r="N4646" i="32" s="1"/>
  <c r="K4645" i="32"/>
  <c r="L4645" i="32" s="1" a="1"/>
  <c r="L4645" i="32" s="1"/>
  <c r="K4644" i="32"/>
  <c r="K4643" i="32"/>
  <c r="N4643" i="32" s="1" a="1"/>
  <c r="N4643" i="32" s="1"/>
  <c r="K4642" i="32"/>
  <c r="K4641" i="32"/>
  <c r="N4641" i="32" s="1" a="1"/>
  <c r="N4641" i="32" s="1"/>
  <c r="K4640" i="32"/>
  <c r="N4640" i="32" s="1" a="1"/>
  <c r="N4640" i="32" s="1"/>
  <c r="K4639" i="32"/>
  <c r="K4638" i="32"/>
  <c r="M4638" i="32" s="1" a="1"/>
  <c r="M4638" i="32" s="1"/>
  <c r="K4637" i="32"/>
  <c r="K4636" i="32"/>
  <c r="N4636" i="32" s="1" a="1"/>
  <c r="N4636" i="32" s="1"/>
  <c r="K4635" i="32"/>
  <c r="N4635" i="32" s="1" a="1"/>
  <c r="N4635" i="32" s="1"/>
  <c r="K4634" i="32"/>
  <c r="N4634" i="32" s="1" a="1"/>
  <c r="N4634" i="32" s="1"/>
  <c r="K4633" i="32"/>
  <c r="L4633" i="32" s="1" a="1"/>
  <c r="L4633" i="32" s="1"/>
  <c r="K4632" i="32"/>
  <c r="L4632" i="32" s="1" a="1"/>
  <c r="L4632" i="32" s="1"/>
  <c r="K4631" i="32"/>
  <c r="M4631" i="32" s="1" a="1"/>
  <c r="M4631" i="32" s="1"/>
  <c r="K4630" i="32"/>
  <c r="K4629" i="32"/>
  <c r="K4628" i="32"/>
  <c r="K4627" i="32"/>
  <c r="K4626" i="32"/>
  <c r="K4625" i="32"/>
  <c r="M4625" i="32" s="1" a="1"/>
  <c r="M4625" i="32" s="1"/>
  <c r="K4624" i="32"/>
  <c r="N4624" i="32" s="1" a="1"/>
  <c r="N4624" i="32" s="1"/>
  <c r="K4623" i="32"/>
  <c r="L4623" i="32" s="1" a="1"/>
  <c r="L4623" i="32" s="1"/>
  <c r="K4622" i="32"/>
  <c r="N4622" i="32" s="1" a="1"/>
  <c r="N4622" i="32" s="1"/>
  <c r="K4621" i="32"/>
  <c r="K4620" i="32"/>
  <c r="L4620" i="32" s="1" a="1"/>
  <c r="L4620" i="32" s="1"/>
  <c r="K4619" i="32"/>
  <c r="M4619" i="32" s="1" a="1"/>
  <c r="M4619" i="32" s="1"/>
  <c r="K4618" i="32"/>
  <c r="M4618" i="32" s="1" a="1"/>
  <c r="M4618" i="32" s="1"/>
  <c r="K4617" i="32"/>
  <c r="K4616" i="32"/>
  <c r="K4615" i="32"/>
  <c r="K4614" i="32"/>
  <c r="K4613" i="32"/>
  <c r="M4613" i="32" s="1" a="1"/>
  <c r="M4613" i="32" s="1"/>
  <c r="K4612" i="32"/>
  <c r="N4612" i="32" s="1" a="1"/>
  <c r="N4612" i="32" s="1"/>
  <c r="K4611" i="32"/>
  <c r="K4610" i="32"/>
  <c r="N4610" i="32" s="1" a="1"/>
  <c r="N4610" i="32" s="1"/>
  <c r="K4609" i="32"/>
  <c r="M4609" i="32" s="1" a="1"/>
  <c r="M4609" i="32" s="1"/>
  <c r="K4608" i="32"/>
  <c r="L4608" i="32" s="1" a="1"/>
  <c r="L4608" i="32" s="1"/>
  <c r="K4607" i="32"/>
  <c r="M4607" i="32" s="1" a="1"/>
  <c r="M4607" i="32" s="1"/>
  <c r="K4606" i="32"/>
  <c r="M4606" i="32" s="1" a="1"/>
  <c r="M4606" i="32" s="1"/>
  <c r="K4605" i="32"/>
  <c r="K4604" i="32"/>
  <c r="K4603" i="32"/>
  <c r="M4603" i="32" s="1" a="1"/>
  <c r="M4603" i="32" s="1"/>
  <c r="K4602" i="32"/>
  <c r="K4601" i="32"/>
  <c r="M4601" i="32" s="1" a="1"/>
  <c r="M4601" i="32" s="1"/>
  <c r="K4600" i="32"/>
  <c r="K4599" i="32"/>
  <c r="L4599" i="32" s="1" a="1"/>
  <c r="L4599" i="32" s="1"/>
  <c r="K4598" i="32"/>
  <c r="N4598" i="32" s="1" a="1"/>
  <c r="N4598" i="32" s="1"/>
  <c r="K4597" i="32"/>
  <c r="K4596" i="32"/>
  <c r="L4596" i="32" s="1" a="1"/>
  <c r="L4596" i="32" s="1"/>
  <c r="K4595" i="32"/>
  <c r="K4594" i="32"/>
  <c r="K4593" i="32"/>
  <c r="M4593" i="32" s="1" a="1"/>
  <c r="M4593" i="32" s="1"/>
  <c r="K4592" i="32"/>
  <c r="L4592" i="32" s="1" a="1"/>
  <c r="L4592" i="32" s="1"/>
  <c r="K4591" i="32"/>
  <c r="K4590" i="32"/>
  <c r="K4589" i="32"/>
  <c r="K4588" i="32"/>
  <c r="K4587" i="32"/>
  <c r="K4586" i="32"/>
  <c r="N4586" i="32" s="1" a="1"/>
  <c r="N4586" i="32" s="1"/>
  <c r="K4585" i="32"/>
  <c r="K4584" i="32"/>
  <c r="K4583" i="32"/>
  <c r="K4582" i="32"/>
  <c r="L4582" i="32" s="1" a="1"/>
  <c r="L4582" i="32" s="1"/>
  <c r="K4581" i="32"/>
  <c r="L4581" i="32" s="1" a="1"/>
  <c r="L4581" i="32" s="1"/>
  <c r="K4580" i="32"/>
  <c r="K4579" i="32"/>
  <c r="K4578" i="32"/>
  <c r="K4577" i="32"/>
  <c r="M4577" i="32" s="1" a="1"/>
  <c r="M4577" i="32" s="1"/>
  <c r="K4576" i="32"/>
  <c r="K4575" i="32"/>
  <c r="L4575" i="32" s="1" a="1"/>
  <c r="L4575" i="32" s="1"/>
  <c r="K4574" i="32"/>
  <c r="N4574" i="32" s="1" a="1"/>
  <c r="N4574" i="32" s="1"/>
  <c r="K4573" i="32"/>
  <c r="N4573" i="32" s="1" a="1"/>
  <c r="N4573" i="32" s="1"/>
  <c r="K4572" i="32"/>
  <c r="K4571" i="32"/>
  <c r="L4571" i="32" s="1" a="1"/>
  <c r="L4571" i="32" s="1"/>
  <c r="K4570" i="32"/>
  <c r="N4570" i="32" s="1" a="1"/>
  <c r="N4570" i="32" s="1"/>
  <c r="K4569" i="32"/>
  <c r="N4569" i="32" s="1" a="1"/>
  <c r="N4569" i="32" s="1"/>
  <c r="K4568" i="32"/>
  <c r="K4567" i="32"/>
  <c r="M4567" i="32" s="1" a="1"/>
  <c r="M4567" i="32" s="1"/>
  <c r="K4566" i="32"/>
  <c r="K4565" i="32"/>
  <c r="M4565" i="32" s="1" a="1"/>
  <c r="M4565" i="32" s="1"/>
  <c r="K4564" i="32"/>
  <c r="K4563" i="32"/>
  <c r="K4562" i="32"/>
  <c r="N4562" i="32" s="1" a="1"/>
  <c r="N4562" i="32" s="1"/>
  <c r="K4561" i="32"/>
  <c r="K4560" i="32"/>
  <c r="K4559" i="32"/>
  <c r="K4558" i="32"/>
  <c r="N4558" i="32" s="1" a="1"/>
  <c r="N4558" i="32" s="1"/>
  <c r="K4557" i="32"/>
  <c r="K4556" i="32"/>
  <c r="N4556" i="32" s="1" a="1"/>
  <c r="N4556" i="32" s="1"/>
  <c r="K4555" i="32"/>
  <c r="K4554" i="32"/>
  <c r="M4554" i="32" s="1" a="1"/>
  <c r="M4554" i="32" s="1"/>
  <c r="K4553" i="32"/>
  <c r="L4553" i="32" s="1" a="1"/>
  <c r="L4553" i="32" s="1"/>
  <c r="K4552" i="32"/>
  <c r="K4551" i="32"/>
  <c r="N4551" i="32" s="1" a="1"/>
  <c r="N4551" i="32" s="1"/>
  <c r="K4550" i="32"/>
  <c r="N4550" i="32" s="1" a="1"/>
  <c r="N4550" i="32" s="1"/>
  <c r="K4549" i="32"/>
  <c r="L4549" i="32" s="1" a="1"/>
  <c r="L4549" i="32" s="1"/>
  <c r="K4548" i="32"/>
  <c r="L4548" i="32" s="1" a="1"/>
  <c r="L4548" i="32" s="1"/>
  <c r="K4547" i="32"/>
  <c r="M4547" i="32" s="1" a="1"/>
  <c r="M4547" i="32" s="1"/>
  <c r="K4546" i="32"/>
  <c r="N4546" i="32" s="1" a="1"/>
  <c r="N4546" i="32" s="1"/>
  <c r="K4545" i="32"/>
  <c r="N4545" i="32" s="1" a="1"/>
  <c r="N4545" i="32" s="1"/>
  <c r="K4544" i="32"/>
  <c r="M4544" i="32" s="1" a="1"/>
  <c r="M4544" i="32" s="1"/>
  <c r="K4543" i="32"/>
  <c r="K4542" i="32"/>
  <c r="K4541" i="32"/>
  <c r="M4541" i="32" s="1" a="1"/>
  <c r="M4541" i="32" s="1"/>
  <c r="K4540" i="32"/>
  <c r="K4539" i="32"/>
  <c r="L4539" i="32" s="1" a="1"/>
  <c r="L4539" i="32" s="1"/>
  <c r="K4538" i="32"/>
  <c r="N4538" i="32" s="1" a="1"/>
  <c r="N4538" i="32" s="1"/>
  <c r="K4537" i="32"/>
  <c r="K4536" i="32"/>
  <c r="K4535" i="32"/>
  <c r="K4534" i="32"/>
  <c r="K4533" i="32"/>
  <c r="K4532" i="32"/>
  <c r="L4532" i="32" s="1" a="1"/>
  <c r="L4532" i="32" s="1"/>
  <c r="K4531" i="32"/>
  <c r="K4530" i="32"/>
  <c r="K4529" i="32"/>
  <c r="M4529" i="32" s="1" a="1"/>
  <c r="M4529" i="32" s="1"/>
  <c r="K4528" i="32"/>
  <c r="K4527" i="32"/>
  <c r="L4527" i="32" s="1" a="1"/>
  <c r="L4527" i="32" s="1"/>
  <c r="K4526" i="32"/>
  <c r="N4526" i="32" s="1" a="1"/>
  <c r="N4526" i="32" s="1"/>
  <c r="K4525" i="32"/>
  <c r="K4524" i="32"/>
  <c r="K4523" i="32"/>
  <c r="K4522" i="32"/>
  <c r="K4521" i="32"/>
  <c r="K4520" i="32"/>
  <c r="N4520" i="32" s="1" a="1"/>
  <c r="N4520" i="32" s="1"/>
  <c r="K4519" i="32"/>
  <c r="K4518" i="32"/>
  <c r="K4517" i="32"/>
  <c r="K4516" i="32"/>
  <c r="K4515" i="32"/>
  <c r="N4515" i="32" s="1" a="1"/>
  <c r="N4515" i="32" s="1"/>
  <c r="K4514" i="32"/>
  <c r="N4514" i="32" s="1" a="1"/>
  <c r="N4514" i="32" s="1"/>
  <c r="K4513" i="32"/>
  <c r="K4512" i="32"/>
  <c r="L4512" i="32" s="1" a="1"/>
  <c r="L4512" i="32" s="1"/>
  <c r="K4511" i="32"/>
  <c r="L4511" i="32" s="1" a="1"/>
  <c r="L4511" i="32" s="1"/>
  <c r="K4510" i="32"/>
  <c r="K4509" i="32"/>
  <c r="N4509" i="32" s="1" a="1"/>
  <c r="N4509" i="32" s="1"/>
  <c r="K4508" i="32"/>
  <c r="K4507" i="32"/>
  <c r="K4506" i="32"/>
  <c r="K4505" i="32"/>
  <c r="M4505" i="32" s="1" a="1"/>
  <c r="M4505" i="32" s="1"/>
  <c r="K4504" i="32"/>
  <c r="K4503" i="32"/>
  <c r="K4502" i="32"/>
  <c r="N4502" i="32" s="1" a="1"/>
  <c r="N4502" i="32" s="1"/>
  <c r="K4501" i="32"/>
  <c r="M4501" i="32" s="1" a="1"/>
  <c r="M4501" i="32" s="1"/>
  <c r="K4500" i="32"/>
  <c r="K4499" i="32"/>
  <c r="L4499" i="32" s="1" a="1"/>
  <c r="L4499" i="32" s="1"/>
  <c r="K4498" i="32"/>
  <c r="K4497" i="32"/>
  <c r="K4496" i="32"/>
  <c r="K4495" i="32"/>
  <c r="L4495" i="32" s="1" a="1"/>
  <c r="L4495" i="32" s="1"/>
  <c r="K4494" i="32"/>
  <c r="N4494" i="32" s="1" a="1"/>
  <c r="N4494" i="32" s="1"/>
  <c r="K4493" i="32"/>
  <c r="L4493" i="32" s="1" a="1"/>
  <c r="L4493" i="32" s="1"/>
  <c r="K4492" i="32"/>
  <c r="K4491" i="32"/>
  <c r="N4491" i="32" s="1" a="1"/>
  <c r="N4491" i="32" s="1"/>
  <c r="K4490" i="32"/>
  <c r="K4489" i="32"/>
  <c r="M4489" i="32" s="1" a="1"/>
  <c r="M4489" i="32" s="1"/>
  <c r="K4488" i="32"/>
  <c r="K4487" i="32"/>
  <c r="K4486" i="32"/>
  <c r="N4486" i="32" s="1" a="1"/>
  <c r="N4486" i="32" s="1"/>
  <c r="K4485" i="32"/>
  <c r="N4485" i="32" s="1" a="1"/>
  <c r="N4485" i="32" s="1"/>
  <c r="K4484" i="32"/>
  <c r="K4483" i="32"/>
  <c r="M4483" i="32" s="1" a="1"/>
  <c r="M4483" i="32" s="1"/>
  <c r="K4482" i="32"/>
  <c r="K4481" i="32"/>
  <c r="L4481" i="32" s="1" a="1"/>
  <c r="L4481" i="32" s="1"/>
  <c r="K4480" i="32"/>
  <c r="L4480" i="32" s="1" a="1"/>
  <c r="L4480" i="32" s="1"/>
  <c r="K4479" i="32"/>
  <c r="N4479" i="32" s="1" a="1"/>
  <c r="N4479" i="32" s="1"/>
  <c r="K4478" i="32"/>
  <c r="K4477" i="32"/>
  <c r="K4476" i="32"/>
  <c r="K4475" i="32"/>
  <c r="M4475" i="32" s="1" a="1"/>
  <c r="M4475" i="32" s="1"/>
  <c r="K4474" i="32"/>
  <c r="K4473" i="32"/>
  <c r="M4473" i="32" s="1" a="1"/>
  <c r="M4473" i="32" s="1"/>
  <c r="K4472" i="32"/>
  <c r="L4472" i="32" s="1" a="1"/>
  <c r="L4472" i="32" s="1"/>
  <c r="K4471" i="32"/>
  <c r="L4471" i="32" s="1" a="1"/>
  <c r="L4471" i="32" s="1"/>
  <c r="K4470" i="32"/>
  <c r="K4469" i="32"/>
  <c r="M4469" i="32" s="1" a="1"/>
  <c r="M4469" i="32" s="1"/>
  <c r="K4468" i="32"/>
  <c r="M4468" i="32" s="1" a="1"/>
  <c r="M4468" i="32" s="1"/>
  <c r="K4467" i="32"/>
  <c r="N4467" i="32" s="1" a="1"/>
  <c r="N4467" i="32" s="1"/>
  <c r="K4466" i="32"/>
  <c r="N4466" i="32" s="1" a="1"/>
  <c r="N4466" i="32" s="1"/>
  <c r="K4465" i="32"/>
  <c r="L4465" i="32" s="1" a="1"/>
  <c r="L4465" i="32" s="1"/>
  <c r="K4464" i="32"/>
  <c r="N4464" i="32" s="1" a="1"/>
  <c r="N4464" i="32" s="1"/>
  <c r="K4463" i="32"/>
  <c r="K4462" i="32"/>
  <c r="N4462" i="32" s="1" a="1"/>
  <c r="N4462" i="32" s="1"/>
  <c r="K4461" i="32"/>
  <c r="K4460" i="32"/>
  <c r="K4459" i="32"/>
  <c r="L4459" i="32" s="1" a="1"/>
  <c r="L4459" i="32" s="1"/>
  <c r="K4458" i="32"/>
  <c r="K4457" i="32"/>
  <c r="K4456" i="32"/>
  <c r="K4455" i="32"/>
  <c r="N4455" i="32" s="1" a="1"/>
  <c r="N4455" i="32" s="1"/>
  <c r="K4454" i="32"/>
  <c r="K4453" i="32"/>
  <c r="K4452" i="32"/>
  <c r="N4452" i="32" s="1" a="1"/>
  <c r="N4452" i="32" s="1"/>
  <c r="K4451" i="32"/>
  <c r="K4450" i="32"/>
  <c r="M4450" i="32" s="1" a="1"/>
  <c r="M4450" i="32" s="1"/>
  <c r="K4449" i="32"/>
  <c r="N4449" i="32" s="1" a="1"/>
  <c r="N4449" i="32" s="1"/>
  <c r="K4448" i="32"/>
  <c r="K4447" i="32"/>
  <c r="L4447" i="32" s="1" a="1"/>
  <c r="L4447" i="32" s="1"/>
  <c r="K4446" i="32"/>
  <c r="K4445" i="32"/>
  <c r="M4445" i="32" s="1" a="1"/>
  <c r="M4445" i="32" s="1"/>
  <c r="K4444" i="32"/>
  <c r="K4443" i="32"/>
  <c r="K4442" i="32"/>
  <c r="N4442" i="32" s="1" a="1"/>
  <c r="N4442" i="32" s="1"/>
  <c r="K4441" i="32"/>
  <c r="M4441" i="32" s="1" a="1"/>
  <c r="M4441" i="32" s="1"/>
  <c r="K4440" i="32"/>
  <c r="M4440" i="32" s="1" a="1"/>
  <c r="M4440" i="32" s="1"/>
  <c r="K4439" i="32"/>
  <c r="K4438" i="32"/>
  <c r="K4437" i="32"/>
  <c r="M4437" i="32" s="1" a="1"/>
  <c r="M4437" i="32" s="1"/>
  <c r="K4436" i="32"/>
  <c r="L4436" i="32" s="1" a="1"/>
  <c r="L4436" i="32" s="1"/>
  <c r="K4435" i="32"/>
  <c r="L4435" i="32" s="1" a="1"/>
  <c r="L4435" i="32" s="1"/>
  <c r="K4434" i="32"/>
  <c r="L4434" i="32" s="1" a="1"/>
  <c r="L4434" i="32" s="1"/>
  <c r="K4433" i="32"/>
  <c r="K4432" i="32"/>
  <c r="K4431" i="32"/>
  <c r="K4430" i="32"/>
  <c r="N4430" i="32" s="1" a="1"/>
  <c r="N4430" i="32" s="1"/>
  <c r="K4429" i="32"/>
  <c r="L4429" i="32" s="1" a="1"/>
  <c r="L4429" i="32" s="1"/>
  <c r="K4428" i="32"/>
  <c r="M4428" i="32" s="1" a="1"/>
  <c r="M4428" i="32" s="1"/>
  <c r="K4427" i="32"/>
  <c r="M4427" i="32" s="1" a="1"/>
  <c r="M4427" i="32" s="1"/>
  <c r="K4426" i="32"/>
  <c r="K4425" i="32"/>
  <c r="K4424" i="32"/>
  <c r="M4424" i="32" s="1" a="1"/>
  <c r="M4424" i="32" s="1"/>
  <c r="K4423" i="32"/>
  <c r="L4423" i="32" s="1" a="1"/>
  <c r="L4423" i="32" s="1"/>
  <c r="K4422" i="32"/>
  <c r="M4422" i="32" s="1" a="1"/>
  <c r="M4422" i="32" s="1"/>
  <c r="K4421" i="32"/>
  <c r="N4421" i="32" s="1" a="1"/>
  <c r="N4421" i="32" s="1"/>
  <c r="K4420" i="32"/>
  <c r="N4420" i="32" s="1" a="1"/>
  <c r="N4420" i="32" s="1"/>
  <c r="K4419" i="32"/>
  <c r="K4418" i="32"/>
  <c r="L4418" i="32" s="1" a="1"/>
  <c r="L4418" i="32" s="1"/>
  <c r="K4417" i="32"/>
  <c r="K4416" i="32"/>
  <c r="L4416" i="32" s="1" a="1"/>
  <c r="L4416" i="32" s="1"/>
  <c r="K4415" i="32"/>
  <c r="M4415" i="32" s="1" a="1"/>
  <c r="M4415" i="32" s="1"/>
  <c r="K4414" i="32"/>
  <c r="K4413" i="32"/>
  <c r="K4412" i="32"/>
  <c r="M4412" i="32" s="1" a="1"/>
  <c r="M4412" i="32" s="1"/>
  <c r="K4411" i="32"/>
  <c r="L4411" i="32" s="1" a="1"/>
  <c r="L4411" i="32" s="1"/>
  <c r="K4410" i="32"/>
  <c r="K4409" i="32"/>
  <c r="K4408" i="32"/>
  <c r="M4408" i="32" s="1" a="1"/>
  <c r="M4408" i="32" s="1"/>
  <c r="K4407" i="32"/>
  <c r="K4406" i="32"/>
  <c r="L4406" i="32" s="1" a="1"/>
  <c r="L4406" i="32" s="1"/>
  <c r="K4405" i="32"/>
  <c r="K4404" i="32"/>
  <c r="K4403" i="32"/>
  <c r="K4402" i="32"/>
  <c r="N4402" i="32" s="1" a="1"/>
  <c r="N4402" i="32" s="1"/>
  <c r="K4401" i="32"/>
  <c r="K4400" i="32"/>
  <c r="N4400" i="32" s="1" a="1"/>
  <c r="N4400" i="32" s="1"/>
  <c r="K4399" i="32"/>
  <c r="K4398" i="32"/>
  <c r="N4398" i="32" s="1" a="1"/>
  <c r="N4398" i="32" s="1"/>
  <c r="K4397" i="32"/>
  <c r="K4396" i="32"/>
  <c r="M4396" i="32" s="1" a="1"/>
  <c r="M4396" i="32" s="1"/>
  <c r="K4395" i="32"/>
  <c r="K4394" i="32"/>
  <c r="K4393" i="32"/>
  <c r="L4393" i="32" s="1" a="1"/>
  <c r="L4393" i="32" s="1"/>
  <c r="K4392" i="32"/>
  <c r="K4391" i="32"/>
  <c r="K4390" i="32"/>
  <c r="K4389" i="32"/>
  <c r="K4388" i="32"/>
  <c r="N4388" i="32" s="1" a="1"/>
  <c r="N4388" i="32" s="1"/>
  <c r="K4387" i="32"/>
  <c r="K4386" i="32"/>
  <c r="N4386" i="32" s="1" a="1"/>
  <c r="N4386" i="32" s="1"/>
  <c r="K4385" i="32"/>
  <c r="K4384" i="32"/>
  <c r="M4384" i="32" s="1" a="1"/>
  <c r="M4384" i="32" s="1"/>
  <c r="K4383" i="32"/>
  <c r="K4382" i="32"/>
  <c r="K4381" i="32"/>
  <c r="N4381" i="32" s="1" a="1"/>
  <c r="N4381" i="32" s="1"/>
  <c r="K4380" i="32"/>
  <c r="L4380" i="32" s="1" a="1"/>
  <c r="L4380" i="32" s="1"/>
  <c r="K4379" i="32"/>
  <c r="K4378" i="32"/>
  <c r="L4378" i="32" s="1" a="1"/>
  <c r="L4378" i="32" s="1"/>
  <c r="K4377" i="32"/>
  <c r="K4376" i="32"/>
  <c r="N4376" i="32" s="1" a="1"/>
  <c r="N4376" i="32" s="1"/>
  <c r="K4375" i="32"/>
  <c r="L4375" i="32" s="1" a="1"/>
  <c r="L4375" i="32" s="1"/>
  <c r="K4374" i="32"/>
  <c r="K4373" i="32"/>
  <c r="L4373" i="32" s="1" a="1"/>
  <c r="L4373" i="32" s="1"/>
  <c r="K4372" i="32"/>
  <c r="K4371" i="32"/>
  <c r="K4370" i="32"/>
  <c r="K4369" i="32"/>
  <c r="N4369" i="32" s="1" a="1"/>
  <c r="N4369" i="32" s="1"/>
  <c r="K4368" i="32"/>
  <c r="M4368" i="32" s="1" a="1"/>
  <c r="M4368" i="32" s="1"/>
  <c r="K4367" i="32"/>
  <c r="L4367" i="32" s="1" a="1"/>
  <c r="L4367" i="32" s="1"/>
  <c r="K4366" i="32"/>
  <c r="L4366" i="32" s="1" a="1"/>
  <c r="L4366" i="32" s="1"/>
  <c r="K4365" i="32"/>
  <c r="K4364" i="32"/>
  <c r="N4364" i="32" s="1" a="1"/>
  <c r="N4364" i="32" s="1"/>
  <c r="K4363" i="32"/>
  <c r="K4362" i="32"/>
  <c r="N4362" i="32" s="1" a="1"/>
  <c r="N4362" i="32" s="1"/>
  <c r="K4361" i="32"/>
  <c r="L4361" i="32" s="1" a="1"/>
  <c r="L4361" i="32" s="1"/>
  <c r="K4360" i="32"/>
  <c r="M4360" i="32" s="1" a="1"/>
  <c r="M4360" i="32" s="1"/>
  <c r="K4359" i="32"/>
  <c r="K4358" i="32"/>
  <c r="L4358" i="32" s="1" a="1"/>
  <c r="L4358" i="32" s="1"/>
  <c r="K4357" i="32"/>
  <c r="K4356" i="32"/>
  <c r="K4355" i="32"/>
  <c r="K4354" i="32"/>
  <c r="N4354" i="32" s="1" a="1"/>
  <c r="N4354" i="32" s="1"/>
  <c r="K4353" i="32"/>
  <c r="K4352" i="32"/>
  <c r="N4352" i="32" s="1" a="1"/>
  <c r="N4352" i="32" s="1"/>
  <c r="K4351" i="32"/>
  <c r="K4350" i="32"/>
  <c r="K4349" i="32"/>
  <c r="N4349" i="32" s="1" a="1"/>
  <c r="N4349" i="32" s="1"/>
  <c r="K4348" i="32"/>
  <c r="K4347" i="32"/>
  <c r="K4346" i="32"/>
  <c r="L4346" i="32" s="1" a="1"/>
  <c r="L4346" i="32" s="1"/>
  <c r="K4345" i="32"/>
  <c r="K4344" i="32"/>
  <c r="N4344" i="32" s="1" a="1"/>
  <c r="N4344" i="32" s="1"/>
  <c r="K4343" i="32"/>
  <c r="M4343" i="32" s="1" a="1"/>
  <c r="M4343" i="32" s="1"/>
  <c r="K4342" i="32"/>
  <c r="M4342" i="32" s="1" a="1"/>
  <c r="M4342" i="32" s="1"/>
  <c r="K4341" i="32"/>
  <c r="K4340" i="32"/>
  <c r="N4340" i="32" s="1" a="1"/>
  <c r="N4340" i="32" s="1"/>
  <c r="K4339" i="32"/>
  <c r="K4338" i="32"/>
  <c r="N4338" i="32" s="1" a="1"/>
  <c r="N4338" i="32" s="1"/>
  <c r="K4337" i="32"/>
  <c r="K4336" i="32"/>
  <c r="M4336" i="32" s="1" a="1"/>
  <c r="M4336" i="32" s="1"/>
  <c r="K4335" i="32"/>
  <c r="N4335" i="32" s="1" a="1"/>
  <c r="N4335" i="32" s="1"/>
  <c r="K4334" i="32"/>
  <c r="K4333" i="32"/>
  <c r="K4332" i="32"/>
  <c r="K4331" i="32"/>
  <c r="M4331" i="32" s="1" a="1"/>
  <c r="M4331" i="32" s="1"/>
  <c r="K4330" i="32"/>
  <c r="K4329" i="32"/>
  <c r="K4328" i="32"/>
  <c r="N4328" i="32" s="1" a="1"/>
  <c r="N4328" i="32" s="1"/>
  <c r="K4327" i="32"/>
  <c r="K4326" i="32"/>
  <c r="N4326" i="32" s="1" a="1"/>
  <c r="N4326" i="32" s="1"/>
  <c r="K4325" i="32"/>
  <c r="N4325" i="32" s="1" a="1"/>
  <c r="N4325" i="32" s="1"/>
  <c r="K4324" i="32"/>
  <c r="M4324" i="32" s="1" a="1"/>
  <c r="M4324" i="32" s="1"/>
  <c r="K4323" i="32"/>
  <c r="K4322" i="32"/>
  <c r="L4322" i="32" s="1" a="1"/>
  <c r="L4322" i="32" s="1"/>
  <c r="K4321" i="32"/>
  <c r="N4321" i="32" s="1" a="1"/>
  <c r="N4321" i="32" s="1"/>
  <c r="K4320" i="32"/>
  <c r="K4319" i="32"/>
  <c r="K4318" i="32"/>
  <c r="L4318" i="32" s="1" a="1"/>
  <c r="L4318" i="32" s="1"/>
  <c r="K4317" i="32"/>
  <c r="K4316" i="32"/>
  <c r="N4316" i="32" s="1" a="1"/>
  <c r="N4316" i="32" s="1"/>
  <c r="K4315" i="32"/>
  <c r="N4315" i="32" s="1" a="1"/>
  <c r="N4315" i="32" s="1"/>
  <c r="K4314" i="32"/>
  <c r="K4313" i="32"/>
  <c r="K4312" i="32"/>
  <c r="K4311" i="32"/>
  <c r="K4310" i="32"/>
  <c r="L4310" i="32" s="1" a="1"/>
  <c r="L4310" i="32" s="1"/>
  <c r="K4309" i="32"/>
  <c r="K4308" i="32"/>
  <c r="K4307" i="32"/>
  <c r="N4307" i="32" s="1" a="1"/>
  <c r="N4307" i="32" s="1"/>
  <c r="K4306" i="32"/>
  <c r="L4306" i="32" s="1" a="1"/>
  <c r="L4306" i="32" s="1"/>
  <c r="K4305" i="32"/>
  <c r="K4304" i="32"/>
  <c r="N4304" i="32" s="1" a="1"/>
  <c r="N4304" i="32" s="1"/>
  <c r="K4303" i="32"/>
  <c r="K4302" i="32"/>
  <c r="N4302" i="32" s="1" a="1"/>
  <c r="N4302" i="32" s="1"/>
  <c r="K4301" i="32"/>
  <c r="L4301" i="32" s="1" a="1"/>
  <c r="L4301" i="32" s="1"/>
  <c r="K4300" i="32"/>
  <c r="M4300" i="32" s="1" a="1"/>
  <c r="M4300" i="32" s="1"/>
  <c r="K4299" i="32"/>
  <c r="N4299" i="32" s="1" a="1"/>
  <c r="N4299" i="32" s="1"/>
  <c r="K4298" i="32"/>
  <c r="K4297" i="32"/>
  <c r="M4297" i="32" s="1" a="1"/>
  <c r="M4297" i="32" s="1"/>
  <c r="K4296" i="32"/>
  <c r="K4295" i="32"/>
  <c r="M4295" i="32" s="1" a="1"/>
  <c r="M4295" i="32" s="1"/>
  <c r="K4294" i="32"/>
  <c r="L4294" i="32" s="1" a="1"/>
  <c r="L4294" i="32" s="1"/>
  <c r="K4293" i="32"/>
  <c r="K4292" i="32"/>
  <c r="N4292" i="32" s="1" a="1"/>
  <c r="N4292" i="32" s="1"/>
  <c r="K4291" i="32"/>
  <c r="K4290" i="32"/>
  <c r="N4290" i="32" s="1" a="1"/>
  <c r="N4290" i="32" s="1"/>
  <c r="K4289" i="32"/>
  <c r="N4289" i="32" s="1" a="1"/>
  <c r="N4289" i="32" s="1"/>
  <c r="K4288" i="32"/>
  <c r="M4288" i="32" s="1" a="1"/>
  <c r="M4288" i="32" s="1"/>
  <c r="K4287" i="32"/>
  <c r="N4287" i="32" s="1" a="1"/>
  <c r="N4287" i="32" s="1"/>
  <c r="K4286" i="32"/>
  <c r="K4285" i="32"/>
  <c r="K4284" i="32"/>
  <c r="N4284" i="32" s="1" a="1"/>
  <c r="N4284" i="32" s="1"/>
  <c r="K4283" i="32"/>
  <c r="N4283" i="32" s="1" a="1"/>
  <c r="N4283" i="32" s="1"/>
  <c r="K4282" i="32"/>
  <c r="L4282" i="32" s="1" a="1"/>
  <c r="L4282" i="32" s="1"/>
  <c r="K4281" i="32"/>
  <c r="K4280" i="32"/>
  <c r="N4280" i="32" s="1" a="1"/>
  <c r="N4280" i="32" s="1"/>
  <c r="K4279" i="32"/>
  <c r="N4279" i="32" s="1" a="1"/>
  <c r="N4279" i="32" s="1"/>
  <c r="K4278" i="32"/>
  <c r="K4277" i="32"/>
  <c r="K4276" i="32"/>
  <c r="M4276" i="32" s="1" a="1"/>
  <c r="M4276" i="32" s="1"/>
  <c r="K4275" i="32"/>
  <c r="K4274" i="32"/>
  <c r="L4274" i="32" s="1" a="1"/>
  <c r="L4274" i="32" s="1"/>
  <c r="K4273" i="32"/>
  <c r="N4273" i="32" s="1" a="1"/>
  <c r="N4273" i="32" s="1"/>
  <c r="K4272" i="32"/>
  <c r="K4271" i="32"/>
  <c r="M4271" i="32" s="1" a="1"/>
  <c r="M4271" i="32" s="1"/>
  <c r="K4270" i="32"/>
  <c r="K4269" i="32"/>
  <c r="K4268" i="32"/>
  <c r="N4268" i="32" s="1" a="1"/>
  <c r="N4268" i="32" s="1"/>
  <c r="K4267" i="32"/>
  <c r="N4267" i="32" s="1" a="1"/>
  <c r="N4267" i="32" s="1"/>
  <c r="K4266" i="32"/>
  <c r="N4266" i="32" s="1" a="1"/>
  <c r="N4266" i="32" s="1"/>
  <c r="K4265" i="32"/>
  <c r="N4265" i="32" s="1" a="1"/>
  <c r="N4265" i="32" s="1"/>
  <c r="K4264" i="32"/>
  <c r="M4264" i="32" s="1" a="1"/>
  <c r="M4264" i="32" s="1"/>
  <c r="K4263" i="32"/>
  <c r="N4263" i="32" s="1" a="1"/>
  <c r="N4263" i="32" s="1"/>
  <c r="K4262" i="32"/>
  <c r="K4261" i="32"/>
  <c r="N4261" i="32" s="1" a="1"/>
  <c r="N4261" i="32" s="1"/>
  <c r="K4260" i="32"/>
  <c r="N4260" i="32" s="1" a="1"/>
  <c r="N4260" i="32" s="1"/>
  <c r="K4259" i="32"/>
  <c r="K4258" i="32"/>
  <c r="L4258" i="32" s="1" a="1"/>
  <c r="L4258" i="32" s="1"/>
  <c r="K4257" i="32"/>
  <c r="K4256" i="32"/>
  <c r="K4255" i="32"/>
  <c r="K4254" i="32"/>
  <c r="N4254" i="32" s="1" a="1"/>
  <c r="N4254" i="32" s="1"/>
  <c r="K4253" i="32"/>
  <c r="K4252" i="32"/>
  <c r="K4251" i="32"/>
  <c r="K4250" i="32"/>
  <c r="L4250" i="32" s="1" a="1"/>
  <c r="L4250" i="32" s="1"/>
  <c r="K4249" i="32"/>
  <c r="N4249" i="32" s="1" a="1"/>
  <c r="N4249" i="32" s="1"/>
  <c r="K4248" i="32"/>
  <c r="K4247" i="32"/>
  <c r="L4247" i="32" s="1" a="1"/>
  <c r="L4247" i="32" s="1"/>
  <c r="K4246" i="32"/>
  <c r="M4246" i="32" s="1" a="1"/>
  <c r="M4246" i="32" s="1"/>
  <c r="K4245" i="32"/>
  <c r="K4244" i="32"/>
  <c r="N4244" i="32" s="1" a="1"/>
  <c r="N4244" i="32" s="1"/>
  <c r="K4243" i="32"/>
  <c r="K4242" i="32"/>
  <c r="N4242" i="32" s="1" a="1"/>
  <c r="N4242" i="32" s="1"/>
  <c r="K4241" i="32"/>
  <c r="K4240" i="32"/>
  <c r="K4239" i="32"/>
  <c r="M4239" i="32" s="1" a="1"/>
  <c r="M4239" i="32" s="1"/>
  <c r="K4238" i="32"/>
  <c r="L4238" i="32" s="1" a="1"/>
  <c r="L4238" i="32" s="1"/>
  <c r="K4237" i="32"/>
  <c r="L4237" i="32" s="1" a="1"/>
  <c r="L4237" i="32" s="1"/>
  <c r="K4236" i="32"/>
  <c r="K4235" i="32"/>
  <c r="L4235" i="32" s="1" a="1"/>
  <c r="L4235" i="32" s="1"/>
  <c r="K4234" i="32"/>
  <c r="N4234" i="32" s="1" a="1"/>
  <c r="N4234" i="32" s="1"/>
  <c r="K4233" i="32"/>
  <c r="K4232" i="32"/>
  <c r="N4232" i="32" s="1" a="1"/>
  <c r="N4232" i="32" s="1"/>
  <c r="K4231" i="32"/>
  <c r="N4231" i="32" s="1" a="1"/>
  <c r="N4231" i="32" s="1"/>
  <c r="K4230" i="32"/>
  <c r="N4230" i="32" s="1" a="1"/>
  <c r="N4230" i="32" s="1"/>
  <c r="K4229" i="32"/>
  <c r="L4229" i="32" s="1" a="1"/>
  <c r="L4229" i="32" s="1"/>
  <c r="K4228" i="32"/>
  <c r="M4228" i="32" s="1" a="1"/>
  <c r="M4228" i="32" s="1"/>
  <c r="K4227" i="32"/>
  <c r="M4227" i="32" s="1" a="1"/>
  <c r="M4227" i="32" s="1"/>
  <c r="K4226" i="32"/>
  <c r="L4226" i="32" s="1" a="1"/>
  <c r="L4226" i="32" s="1"/>
  <c r="K4225" i="32"/>
  <c r="K4224" i="32"/>
  <c r="K4223" i="32"/>
  <c r="K4222" i="32"/>
  <c r="M4222" i="32" s="1" a="1"/>
  <c r="M4222" i="32" s="1"/>
  <c r="K4221" i="32"/>
  <c r="M4221" i="32" s="1" a="1"/>
  <c r="M4221" i="32" s="1"/>
  <c r="K4220" i="32"/>
  <c r="K4219" i="32"/>
  <c r="K4218" i="32"/>
  <c r="K4217" i="32"/>
  <c r="L4217" i="32" s="1" a="1"/>
  <c r="L4217" i="32" s="1"/>
  <c r="K4216" i="32"/>
  <c r="K4215" i="32"/>
  <c r="M4215" i="32" s="1" a="1"/>
  <c r="M4215" i="32" s="1"/>
  <c r="K4214" i="32"/>
  <c r="L4214" i="32" s="1" a="1"/>
  <c r="L4214" i="32" s="1"/>
  <c r="K4213" i="32"/>
  <c r="N4213" i="32" s="1" a="1"/>
  <c r="N4213" i="32" s="1"/>
  <c r="K4212" i="32"/>
  <c r="K4211" i="32"/>
  <c r="M4211" i="32" s="1" a="1"/>
  <c r="M4211" i="32" s="1"/>
  <c r="K4210" i="32"/>
  <c r="N4210" i="32" s="1" a="1"/>
  <c r="N4210" i="32" s="1"/>
  <c r="K4209" i="32"/>
  <c r="M4209" i="32" s="1" a="1"/>
  <c r="M4209" i="32" s="1"/>
  <c r="K4208" i="32"/>
  <c r="K4207" i="32"/>
  <c r="N4207" i="32" s="1" a="1"/>
  <c r="N4207" i="32" s="1"/>
  <c r="K4206" i="32"/>
  <c r="L4206" i="32" s="1" a="1"/>
  <c r="L4206" i="32" s="1"/>
  <c r="K4205" i="32"/>
  <c r="K4204" i="32"/>
  <c r="N4204" i="32" s="1" a="1"/>
  <c r="N4204" i="32" s="1"/>
  <c r="K4203" i="32"/>
  <c r="N4203" i="32" s="1" a="1"/>
  <c r="N4203" i="32" s="1"/>
  <c r="K4202" i="32"/>
  <c r="K4201" i="32"/>
  <c r="L4201" i="32" s="1" a="1"/>
  <c r="L4201" i="32" s="1"/>
  <c r="K4200" i="32"/>
  <c r="N4200" i="32" s="1" a="1"/>
  <c r="N4200" i="32" s="1"/>
  <c r="K4199" i="32"/>
  <c r="L4199" i="32" s="1" a="1"/>
  <c r="L4199" i="32" s="1"/>
  <c r="K4198" i="32"/>
  <c r="N4198" i="32" s="1" a="1"/>
  <c r="N4198" i="32" s="1"/>
  <c r="K4197" i="32"/>
  <c r="M4197" i="32" s="1" a="1"/>
  <c r="M4197" i="32" s="1"/>
  <c r="K4196" i="32"/>
  <c r="N4196" i="32" s="1" a="1"/>
  <c r="N4196" i="32" s="1"/>
  <c r="K4195" i="32"/>
  <c r="N4195" i="32" s="1" a="1"/>
  <c r="N4195" i="32" s="1"/>
  <c r="K4194" i="32"/>
  <c r="N4194" i="32" s="1" a="1"/>
  <c r="N4194" i="32" s="1"/>
  <c r="K4193" i="32"/>
  <c r="L4193" i="32" s="1" a="1"/>
  <c r="L4193" i="32" s="1"/>
  <c r="K4192" i="32"/>
  <c r="K4191" i="32"/>
  <c r="K4190" i="32"/>
  <c r="K4189" i="32"/>
  <c r="N4189" i="32" s="1" a="1"/>
  <c r="N4189" i="32" s="1"/>
  <c r="K4188" i="32"/>
  <c r="N4188" i="32" s="1" a="1"/>
  <c r="N4188" i="32" s="1"/>
  <c r="K4187" i="32"/>
  <c r="K4186" i="32"/>
  <c r="K4185" i="32"/>
  <c r="L4185" i="32" s="1" a="1"/>
  <c r="L4185" i="32" s="1"/>
  <c r="K4184" i="32"/>
  <c r="M4184" i="32" s="1" a="1"/>
  <c r="M4184" i="32" s="1"/>
  <c r="K4183" i="32"/>
  <c r="N4183" i="32" s="1" a="1"/>
  <c r="N4183" i="32" s="1"/>
  <c r="K4182" i="32"/>
  <c r="K4181" i="32"/>
  <c r="K4180" i="32"/>
  <c r="N4180" i="32" s="1" a="1"/>
  <c r="N4180" i="32" s="1"/>
  <c r="K4179" i="32"/>
  <c r="N4179" i="32" s="1" a="1"/>
  <c r="N4179" i="32" s="1"/>
  <c r="K4178" i="32"/>
  <c r="K4177" i="32"/>
  <c r="K4176" i="32"/>
  <c r="N4176" i="32" s="1" a="1"/>
  <c r="N4176" i="32" s="1"/>
  <c r="K4175" i="32"/>
  <c r="L4175" i="32" s="1" a="1"/>
  <c r="L4175" i="32" s="1"/>
  <c r="K4174" i="32"/>
  <c r="N4174" i="32" s="1" a="1"/>
  <c r="N4174" i="32" s="1"/>
  <c r="K4173" i="32"/>
  <c r="K4172" i="32"/>
  <c r="K4171" i="32"/>
  <c r="K4170" i="32"/>
  <c r="K4169" i="32"/>
  <c r="K4168" i="32"/>
  <c r="K4167" i="32"/>
  <c r="N4167" i="32" s="1" a="1"/>
  <c r="N4167" i="32" s="1"/>
  <c r="K4166" i="32"/>
  <c r="N4166" i="32" s="1" a="1"/>
  <c r="N4166" i="32" s="1"/>
  <c r="K4165" i="32"/>
  <c r="K4164" i="32"/>
  <c r="N4164" i="32" s="1" a="1"/>
  <c r="N4164" i="32" s="1"/>
  <c r="K4163" i="32"/>
  <c r="N4163" i="32" s="1" a="1"/>
  <c r="N4163" i="32" s="1"/>
  <c r="K4162" i="32"/>
  <c r="K4161" i="32"/>
  <c r="K4160" i="32"/>
  <c r="N4160" i="32" s="1" a="1"/>
  <c r="N4160" i="32" s="1"/>
  <c r="K4159" i="32"/>
  <c r="K4158" i="32"/>
  <c r="N4158" i="32" s="1" a="1"/>
  <c r="N4158" i="32" s="1"/>
  <c r="K4157" i="32"/>
  <c r="K4156" i="32"/>
  <c r="M4156" i="32" s="1" a="1"/>
  <c r="M4156" i="32" s="1"/>
  <c r="K4155" i="32"/>
  <c r="K4154" i="32"/>
  <c r="N4154" i="32" s="1" a="1"/>
  <c r="N4154" i="32" s="1"/>
  <c r="K4153" i="32"/>
  <c r="N4153" i="32" s="1" a="1"/>
  <c r="N4153" i="32" s="1"/>
  <c r="K4152" i="32"/>
  <c r="K4151" i="32"/>
  <c r="N4151" i="32" s="1" a="1"/>
  <c r="N4151" i="32" s="1"/>
  <c r="K4150" i="32"/>
  <c r="M4150" i="32" s="1" a="1"/>
  <c r="M4150" i="32" s="1"/>
  <c r="K4149" i="32"/>
  <c r="N4149" i="32" s="1" a="1"/>
  <c r="N4149" i="32" s="1"/>
  <c r="K4148" i="32"/>
  <c r="N4148" i="32" s="1" a="1"/>
  <c r="N4148" i="32" s="1"/>
  <c r="K4147" i="32"/>
  <c r="K4146" i="32"/>
  <c r="N4146" i="32" s="1" a="1"/>
  <c r="N4146" i="32" s="1"/>
  <c r="K4145" i="32"/>
  <c r="L4145" i="32" s="1" a="1"/>
  <c r="L4145" i="32" s="1"/>
  <c r="K4144" i="32"/>
  <c r="L4144" i="32" s="1" a="1"/>
  <c r="L4144" i="32" s="1"/>
  <c r="K4143" i="32"/>
  <c r="K4142" i="32"/>
  <c r="N4142" i="32" s="1" a="1"/>
  <c r="N4142" i="32" s="1"/>
  <c r="K4141" i="32"/>
  <c r="N4141" i="32" s="1" a="1"/>
  <c r="N4141" i="32" s="1"/>
  <c r="K4140" i="32"/>
  <c r="K4139" i="32"/>
  <c r="L4139" i="32" s="1" a="1"/>
  <c r="L4139" i="32" s="1"/>
  <c r="K4138" i="32"/>
  <c r="L4138" i="32" s="1" a="1"/>
  <c r="L4138" i="32" s="1"/>
  <c r="K4137" i="32"/>
  <c r="N4137" i="32" s="1" a="1"/>
  <c r="N4137" i="32" s="1"/>
  <c r="K4136" i="32"/>
  <c r="N4136" i="32" s="1" a="1"/>
  <c r="N4136" i="32" s="1"/>
  <c r="K4135" i="32"/>
  <c r="K4134" i="32"/>
  <c r="N4134" i="32" s="1" a="1"/>
  <c r="N4134" i="32" s="1"/>
  <c r="K4133" i="32"/>
  <c r="L4133" i="32" s="1" a="1"/>
  <c r="L4133" i="32" s="1"/>
  <c r="K4132" i="32"/>
  <c r="L4132" i="32" s="1" a="1"/>
  <c r="L4132" i="32" s="1"/>
  <c r="K4131" i="32"/>
  <c r="M4131" i="32" s="1" a="1"/>
  <c r="M4131" i="32" s="1"/>
  <c r="K4130" i="32"/>
  <c r="N4130" i="32" s="1" a="1"/>
  <c r="N4130" i="32" s="1"/>
  <c r="K4129" i="32"/>
  <c r="N4129" i="32" s="1" a="1"/>
  <c r="N4129" i="32" s="1"/>
  <c r="K4128" i="32"/>
  <c r="N4128" i="32" s="1" a="1"/>
  <c r="N4128" i="32" s="1"/>
  <c r="K4127" i="32"/>
  <c r="N4127" i="32" s="1" a="1"/>
  <c r="N4127" i="32" s="1"/>
  <c r="K4126" i="32"/>
  <c r="K4125" i="32"/>
  <c r="N4125" i="32" s="1" a="1"/>
  <c r="N4125" i="32" s="1"/>
  <c r="K4124" i="32"/>
  <c r="N4124" i="32" s="1" a="1"/>
  <c r="N4124" i="32" s="1"/>
  <c r="K4123" i="32"/>
  <c r="L4123" i="32" s="1" a="1"/>
  <c r="L4123" i="32" s="1"/>
  <c r="K4122" i="32"/>
  <c r="N4122" i="32" s="1" a="1"/>
  <c r="N4122" i="32" s="1"/>
  <c r="K4121" i="32"/>
  <c r="K4120" i="32"/>
  <c r="M4120" i="32" s="1" a="1"/>
  <c r="M4120" i="32" s="1"/>
  <c r="K4119" i="32"/>
  <c r="L4119" i="32" s="1" a="1"/>
  <c r="L4119" i="32" s="1"/>
  <c r="K4118" i="32"/>
  <c r="N4118" i="32" s="1" a="1"/>
  <c r="N4118" i="32" s="1"/>
  <c r="K4117" i="32"/>
  <c r="N4117" i="32" s="1" a="1"/>
  <c r="N4117" i="32" s="1"/>
  <c r="K4116" i="32"/>
  <c r="M4116" i="32" s="1" a="1"/>
  <c r="M4116" i="32" s="1"/>
  <c r="K4115" i="32"/>
  <c r="L4115" i="32" s="1" a="1"/>
  <c r="L4115" i="32" s="1"/>
  <c r="K4114" i="32"/>
  <c r="M4114" i="32" s="1" a="1"/>
  <c r="M4114" i="32" s="1"/>
  <c r="K4113" i="32"/>
  <c r="N4113" i="32" s="1" a="1"/>
  <c r="N4113" i="32" s="1"/>
  <c r="K4112" i="32"/>
  <c r="N4112" i="32" s="1" a="1"/>
  <c r="N4112" i="32" s="1"/>
  <c r="K4111" i="32"/>
  <c r="K4110" i="32"/>
  <c r="N4110" i="32" s="1" a="1"/>
  <c r="N4110" i="32" s="1"/>
  <c r="K4109" i="32"/>
  <c r="L4109" i="32" s="1" a="1"/>
  <c r="L4109" i="32" s="1"/>
  <c r="K4108" i="32"/>
  <c r="K4107" i="32"/>
  <c r="K4106" i="32"/>
  <c r="N4106" i="32" s="1" a="1"/>
  <c r="N4106" i="32" s="1"/>
  <c r="K4105" i="32"/>
  <c r="N4105" i="32" s="1" a="1"/>
  <c r="N4105" i="32" s="1"/>
  <c r="K4104" i="32"/>
  <c r="K4103" i="32"/>
  <c r="K4102" i="32"/>
  <c r="K4101" i="32"/>
  <c r="K4100" i="32"/>
  <c r="N4100" i="32" s="1" a="1"/>
  <c r="N4100" i="32" s="1"/>
  <c r="K4099" i="32"/>
  <c r="M4099" i="32" s="1" a="1"/>
  <c r="M4099" i="32" s="1"/>
  <c r="K4098" i="32"/>
  <c r="N4098" i="32" s="1" a="1"/>
  <c r="N4098" i="32" s="1"/>
  <c r="K4097" i="32"/>
  <c r="K4096" i="32"/>
  <c r="L4096" i="32" s="1" a="1"/>
  <c r="L4096" i="32" s="1"/>
  <c r="K4095" i="32"/>
  <c r="K4094" i="32"/>
  <c r="N4094" i="32" s="1" a="1"/>
  <c r="N4094" i="32" s="1"/>
  <c r="K4093" i="32"/>
  <c r="N4093" i="32" s="1" a="1"/>
  <c r="N4093" i="32" s="1"/>
  <c r="K4092" i="32"/>
  <c r="K4091" i="32"/>
  <c r="K4090" i="32"/>
  <c r="M4090" i="32" s="1" a="1"/>
  <c r="M4090" i="32" s="1"/>
  <c r="K4089" i="32"/>
  <c r="N4089" i="32" s="1" a="1"/>
  <c r="N4089" i="32" s="1"/>
  <c r="K4088" i="32"/>
  <c r="N4088" i="32" s="1" a="1"/>
  <c r="N4088" i="32" s="1"/>
  <c r="K4087" i="32"/>
  <c r="K4086" i="32"/>
  <c r="N4086" i="32" s="1" a="1"/>
  <c r="N4086" i="32" s="1"/>
  <c r="K4085" i="32"/>
  <c r="L4085" i="32" s="1" a="1"/>
  <c r="L4085" i="32" s="1"/>
  <c r="K4084" i="32"/>
  <c r="K4083" i="32"/>
  <c r="K4082" i="32"/>
  <c r="N4082" i="32" s="1" a="1"/>
  <c r="N4082" i="32" s="1"/>
  <c r="K4081" i="32"/>
  <c r="N4081" i="32" s="1" a="1"/>
  <c r="N4081" i="32" s="1"/>
  <c r="K4080" i="32"/>
  <c r="K4079" i="32"/>
  <c r="K4078" i="32"/>
  <c r="M4078" i="32" s="1" a="1"/>
  <c r="M4078" i="32" s="1"/>
  <c r="K4077" i="32"/>
  <c r="N4077" i="32" s="1" a="1"/>
  <c r="N4077" i="32" s="1"/>
  <c r="K4076" i="32"/>
  <c r="N4076" i="32" s="1" a="1"/>
  <c r="N4076" i="32" s="1"/>
  <c r="K4075" i="32"/>
  <c r="K4074" i="32"/>
  <c r="K4073" i="32"/>
  <c r="K4072" i="32"/>
  <c r="K4071" i="32"/>
  <c r="K4070" i="32"/>
  <c r="N4070" i="32" s="1" a="1"/>
  <c r="N4070" i="32" s="1"/>
  <c r="K4069" i="32"/>
  <c r="N4069" i="32" s="1" a="1"/>
  <c r="N4069" i="32" s="1"/>
  <c r="K4068" i="32"/>
  <c r="K4067" i="32"/>
  <c r="K4066" i="32"/>
  <c r="M4066" i="32" s="1" a="1"/>
  <c r="M4066" i="32" s="1"/>
  <c r="K4065" i="32"/>
  <c r="N4065" i="32" s="1" a="1"/>
  <c r="N4065" i="32" s="1"/>
  <c r="K4064" i="32"/>
  <c r="K4063" i="32"/>
  <c r="K4062" i="32"/>
  <c r="K4061" i="32"/>
  <c r="L4061" i="32" s="1" a="1"/>
  <c r="L4061" i="32" s="1"/>
  <c r="K4060" i="32"/>
  <c r="K4059" i="32"/>
  <c r="K4058" i="32"/>
  <c r="N4058" i="32" s="1" a="1"/>
  <c r="N4058" i="32" s="1"/>
  <c r="K4057" i="32"/>
  <c r="N4057" i="32" s="1" a="1"/>
  <c r="N4057" i="32" s="1"/>
  <c r="K4056" i="32"/>
  <c r="K4055" i="32"/>
  <c r="N4055" i="32" s="1" a="1"/>
  <c r="N4055" i="32" s="1"/>
  <c r="K4054" i="32"/>
  <c r="L4054" i="32" s="1" a="1"/>
  <c r="L4054" i="32" s="1"/>
  <c r="K4053" i="32"/>
  <c r="N4053" i="32" s="1" a="1"/>
  <c r="N4053" i="32" s="1"/>
  <c r="K4052" i="32"/>
  <c r="K4051" i="32"/>
  <c r="K4050" i="32"/>
  <c r="K4049" i="32"/>
  <c r="L4049" i="32" s="1" a="1"/>
  <c r="L4049" i="32" s="1"/>
  <c r="K4048" i="32"/>
  <c r="K4047" i="32"/>
  <c r="K4046" i="32"/>
  <c r="K4045" i="32"/>
  <c r="N4045" i="32" s="1" a="1"/>
  <c r="N4045" i="32" s="1"/>
  <c r="K4044" i="32"/>
  <c r="K4043" i="32"/>
  <c r="N4043" i="32" s="1" a="1"/>
  <c r="N4043" i="32" s="1"/>
  <c r="K4042" i="32"/>
  <c r="M4042" i="32" s="1" a="1"/>
  <c r="M4042" i="32" s="1"/>
  <c r="K4041" i="32"/>
  <c r="N4041" i="32" s="1" a="1"/>
  <c r="N4041" i="32" s="1"/>
  <c r="K4040" i="32"/>
  <c r="N4040" i="32" s="1" a="1"/>
  <c r="N4040" i="32" s="1"/>
  <c r="K4039" i="32"/>
  <c r="K4038" i="32"/>
  <c r="K4037" i="32"/>
  <c r="L4037" i="32" s="1" a="1"/>
  <c r="L4037" i="32" s="1"/>
  <c r="K4036" i="32"/>
  <c r="K4035" i="32"/>
  <c r="K4034" i="32"/>
  <c r="K4033" i="32"/>
  <c r="N4033" i="32" s="1" a="1"/>
  <c r="N4033" i="32" s="1"/>
  <c r="K4032" i="32"/>
  <c r="K4031" i="32"/>
  <c r="N4031" i="32" s="1" a="1"/>
  <c r="N4031" i="32" s="1"/>
  <c r="K4030" i="32"/>
  <c r="K4029" i="32"/>
  <c r="N4029" i="32" s="1" a="1"/>
  <c r="N4029" i="32" s="1"/>
  <c r="K4028" i="32"/>
  <c r="N4028" i="32" s="1" a="1"/>
  <c r="N4028" i="32" s="1"/>
  <c r="K4027" i="32"/>
  <c r="L4027" i="32" s="1" a="1"/>
  <c r="L4027" i="32" s="1"/>
  <c r="K4026" i="32"/>
  <c r="K4025" i="32"/>
  <c r="L4025" i="32" s="1" a="1"/>
  <c r="L4025" i="32" s="1"/>
  <c r="K4024" i="32"/>
  <c r="K4023" i="32"/>
  <c r="L4023" i="32" s="1" a="1"/>
  <c r="L4023" i="32" s="1"/>
  <c r="K4022" i="32"/>
  <c r="K4021" i="32"/>
  <c r="N4021" i="32" s="1" a="1"/>
  <c r="N4021" i="32" s="1"/>
  <c r="K4020" i="32"/>
  <c r="K4019" i="32"/>
  <c r="M4019" i="32" s="1" a="1"/>
  <c r="M4019" i="32" s="1"/>
  <c r="K4018" i="32"/>
  <c r="M4018" i="32" s="1" a="1"/>
  <c r="M4018" i="32" s="1"/>
  <c r="K4017" i="32"/>
  <c r="K4016" i="32"/>
  <c r="N4016" i="32" s="1" a="1"/>
  <c r="N4016" i="32" s="1"/>
  <c r="K4015" i="32"/>
  <c r="L4015" i="32" s="1" a="1"/>
  <c r="L4015" i="32" s="1"/>
  <c r="K4014" i="32"/>
  <c r="K4013" i="32"/>
  <c r="L4013" i="32" s="1" a="1"/>
  <c r="L4013" i="32" s="1"/>
  <c r="K4012" i="32"/>
  <c r="K4011" i="32"/>
  <c r="K4010" i="32"/>
  <c r="K4009" i="32"/>
  <c r="N4009" i="32" s="1" a="1"/>
  <c r="N4009" i="32" s="1"/>
  <c r="K4008" i="32"/>
  <c r="N4008" i="32" s="1" a="1"/>
  <c r="N4008" i="32" s="1"/>
  <c r="K4007" i="32"/>
  <c r="M4007" i="32" s="1" a="1"/>
  <c r="M4007" i="32" s="1"/>
  <c r="K4006" i="32"/>
  <c r="K4005" i="32"/>
  <c r="K4004" i="32"/>
  <c r="N4004" i="32" s="1" a="1"/>
  <c r="N4004" i="32" s="1"/>
  <c r="K4003" i="32"/>
  <c r="M4003" i="32" s="1" a="1"/>
  <c r="M4003" i="32" s="1"/>
  <c r="K4002" i="32"/>
  <c r="K4001" i="32"/>
  <c r="K4000" i="32"/>
  <c r="K3999" i="32"/>
  <c r="M3999" i="32" s="1" a="1"/>
  <c r="M3999" i="32" s="1"/>
  <c r="K3998" i="32"/>
  <c r="K3997" i="32"/>
  <c r="N3997" i="32" s="1" a="1"/>
  <c r="N3997" i="32" s="1"/>
  <c r="K3996" i="32"/>
  <c r="K3995" i="32"/>
  <c r="N3995" i="32" s="1" a="1"/>
  <c r="N3995" i="32" s="1"/>
  <c r="K3994" i="32"/>
  <c r="M3994" i="32" s="1" a="1"/>
  <c r="M3994" i="32" s="1"/>
  <c r="K3993" i="32"/>
  <c r="N3993" i="32" s="1" a="1"/>
  <c r="N3993" i="32" s="1"/>
  <c r="K3992" i="32"/>
  <c r="N3992" i="32" s="1" a="1"/>
  <c r="N3992" i="32" s="1"/>
  <c r="K3991" i="32"/>
  <c r="K3990" i="32"/>
  <c r="K3989" i="32"/>
  <c r="K3988" i="32"/>
  <c r="K3987" i="32"/>
  <c r="L3987" i="32" s="1" a="1"/>
  <c r="L3987" i="32" s="1"/>
  <c r="K3986" i="32"/>
  <c r="K3985" i="32"/>
  <c r="N3985" i="32" s="1" a="1"/>
  <c r="N3985" i="32" s="1"/>
  <c r="K3984" i="32"/>
  <c r="K3983" i="32"/>
  <c r="M3983" i="32" s="1" a="1"/>
  <c r="M3983" i="32" s="1"/>
  <c r="K3982" i="32"/>
  <c r="M3982" i="32" s="1" a="1"/>
  <c r="M3982" i="32" s="1"/>
  <c r="K3981" i="32"/>
  <c r="K3980" i="32"/>
  <c r="K3979" i="32"/>
  <c r="M3979" i="32" s="1" a="1"/>
  <c r="M3979" i="32" s="1"/>
  <c r="K3978" i="32"/>
  <c r="K3977" i="32"/>
  <c r="K3976" i="32"/>
  <c r="L3976" i="32" s="1" a="1"/>
  <c r="L3976" i="32" s="1"/>
  <c r="K3975" i="32"/>
  <c r="M3975" i="32" s="1" a="1"/>
  <c r="M3975" i="32" s="1"/>
  <c r="K3974" i="32"/>
  <c r="K3973" i="32"/>
  <c r="N3973" i="32" s="1" a="1"/>
  <c r="N3973" i="32" s="1"/>
  <c r="K3972" i="32"/>
  <c r="K3971" i="32"/>
  <c r="K3970" i="32"/>
  <c r="M3970" i="32" s="1" a="1"/>
  <c r="M3970" i="32" s="1"/>
  <c r="K3969" i="32"/>
  <c r="N3969" i="32" s="1" a="1"/>
  <c r="N3969" i="32" s="1"/>
  <c r="K3968" i="32"/>
  <c r="N3968" i="32" s="1" a="1"/>
  <c r="N3968" i="32" s="1"/>
  <c r="K3967" i="32"/>
  <c r="M3967" i="32" s="1" a="1"/>
  <c r="M3967" i="32" s="1"/>
  <c r="K3966" i="32"/>
  <c r="K3965" i="32"/>
  <c r="L3965" i="32" s="1" a="1"/>
  <c r="L3965" i="32" s="1"/>
  <c r="K3964" i="32"/>
  <c r="K3963" i="32"/>
  <c r="M3963" i="32" s="1" a="1"/>
  <c r="M3963" i="32" s="1"/>
  <c r="K3962" i="32"/>
  <c r="N3962" i="32" s="1" a="1"/>
  <c r="N3962" i="32" s="1"/>
  <c r="K3961" i="32"/>
  <c r="K3960" i="32"/>
  <c r="N3960" i="32" s="1" a="1"/>
  <c r="N3960" i="32" s="1"/>
  <c r="K3959" i="32"/>
  <c r="K3958" i="32"/>
  <c r="M3958" i="32" s="1" a="1"/>
  <c r="M3958" i="32" s="1"/>
  <c r="K3957" i="32"/>
  <c r="K3956" i="32"/>
  <c r="N3956" i="32" s="1" a="1"/>
  <c r="N3956" i="32" s="1"/>
  <c r="K3955" i="32"/>
  <c r="K3954" i="32"/>
  <c r="L3954" i="32" s="1" a="1"/>
  <c r="L3954" i="32" s="1"/>
  <c r="K3953" i="32"/>
  <c r="L3953" i="32" s="1" a="1"/>
  <c r="L3953" i="32" s="1"/>
  <c r="K3952" i="32"/>
  <c r="K3951" i="32"/>
  <c r="K3950" i="32"/>
  <c r="K3949" i="32"/>
  <c r="K3948" i="32"/>
  <c r="K3947" i="32"/>
  <c r="N3947" i="32" s="1" a="1"/>
  <c r="N3947" i="32" s="1"/>
  <c r="K3946" i="32"/>
  <c r="M3946" i="32" s="1" a="1"/>
  <c r="M3946" i="32" s="1"/>
  <c r="K3945" i="32"/>
  <c r="K3944" i="32"/>
  <c r="K3943" i="32"/>
  <c r="M3943" i="32" s="1" a="1"/>
  <c r="M3943" i="32" s="1"/>
  <c r="K3942" i="32"/>
  <c r="K3941" i="32"/>
  <c r="K3940" i="32"/>
  <c r="K3939" i="32"/>
  <c r="M3939" i="32" s="1" a="1"/>
  <c r="M3939" i="32" s="1"/>
  <c r="K3938" i="32"/>
  <c r="K3937" i="32"/>
  <c r="K3936" i="32"/>
  <c r="K3935" i="32"/>
  <c r="N3935" i="32" s="1" a="1"/>
  <c r="N3935" i="32" s="1"/>
  <c r="K3934" i="32"/>
  <c r="M3934" i="32" s="1" a="1"/>
  <c r="M3934" i="32" s="1"/>
  <c r="K3933" i="32"/>
  <c r="N3933" i="32" s="1" a="1"/>
  <c r="N3933" i="32" s="1"/>
  <c r="K3932" i="32"/>
  <c r="N3932" i="32" s="1" a="1"/>
  <c r="N3932" i="32" s="1"/>
  <c r="K3931" i="32"/>
  <c r="L3931" i="32" s="1" a="1"/>
  <c r="L3931" i="32" s="1"/>
  <c r="K3930" i="32"/>
  <c r="K3929" i="32"/>
  <c r="K3928" i="32"/>
  <c r="K3927" i="32"/>
  <c r="L3927" i="32" s="1" a="1"/>
  <c r="L3927" i="32" s="1"/>
  <c r="K3926" i="32"/>
  <c r="N3926" i="32" s="1" a="1"/>
  <c r="N3926" i="32" s="1"/>
  <c r="K3925" i="32"/>
  <c r="K3924" i="32"/>
  <c r="L3924" i="32" s="1" a="1"/>
  <c r="L3924" i="32" s="1"/>
  <c r="K3923" i="32"/>
  <c r="N3923" i="32" s="1" a="1"/>
  <c r="N3923" i="32" s="1"/>
  <c r="K3922" i="32"/>
  <c r="M3922" i="32" s="1" a="1"/>
  <c r="M3922" i="32" s="1"/>
  <c r="K3921" i="32"/>
  <c r="K3920" i="32"/>
  <c r="N3920" i="32" s="1" a="1"/>
  <c r="N3920" i="32" s="1"/>
  <c r="K3919" i="32"/>
  <c r="M3919" i="32" s="1" a="1"/>
  <c r="M3919" i="32" s="1"/>
  <c r="K3918" i="32"/>
  <c r="L3918" i="32" s="1" a="1"/>
  <c r="L3918" i="32" s="1"/>
  <c r="K3917" i="32"/>
  <c r="N3917" i="32" s="1" a="1"/>
  <c r="N3917" i="32" s="1"/>
  <c r="K3916" i="32"/>
  <c r="L3916" i="32" s="1" a="1"/>
  <c r="L3916" i="32" s="1"/>
  <c r="K3915" i="32"/>
  <c r="K3914" i="32"/>
  <c r="K3913" i="32"/>
  <c r="K3912" i="32"/>
  <c r="K3911" i="32"/>
  <c r="K3910" i="32"/>
  <c r="M3910" i="32" s="1" a="1"/>
  <c r="M3910" i="32" s="1"/>
  <c r="K3909" i="32"/>
  <c r="K3908" i="32"/>
  <c r="N3908" i="32" s="1" a="1"/>
  <c r="N3908" i="32" s="1"/>
  <c r="K3907" i="32"/>
  <c r="L3907" i="32" s="1" a="1"/>
  <c r="L3907" i="32" s="1"/>
  <c r="K3906" i="32"/>
  <c r="L3906" i="32" s="1" a="1"/>
  <c r="L3906" i="32" s="1"/>
  <c r="K3905" i="32"/>
  <c r="N3905" i="32" s="1" a="1"/>
  <c r="N3905" i="32" s="1"/>
  <c r="K3904" i="32"/>
  <c r="K3903" i="32"/>
  <c r="L3903" i="32" s="1" a="1"/>
  <c r="L3903" i="32" s="1"/>
  <c r="K3902" i="32"/>
  <c r="K3901" i="32"/>
  <c r="K3900" i="32"/>
  <c r="K3899" i="32"/>
  <c r="N3899" i="32" s="1" a="1"/>
  <c r="N3899" i="32" s="1"/>
  <c r="K3898" i="32"/>
  <c r="M3898" i="32" s="1" a="1"/>
  <c r="M3898" i="32" s="1"/>
  <c r="K3897" i="32"/>
  <c r="N3897" i="32" s="1" a="1"/>
  <c r="N3897" i="32" s="1"/>
  <c r="K3896" i="32"/>
  <c r="K3895" i="32"/>
  <c r="M3895" i="32" s="1" a="1"/>
  <c r="M3895" i="32" s="1"/>
  <c r="K3894" i="32"/>
  <c r="K3893" i="32"/>
  <c r="L3893" i="32" s="1" a="1"/>
  <c r="L3893" i="32" s="1"/>
  <c r="K3892" i="32"/>
  <c r="K3891" i="32"/>
  <c r="N3891" i="32" s="1" a="1"/>
  <c r="N3891" i="32" s="1"/>
  <c r="K3890" i="32"/>
  <c r="K3889" i="32"/>
  <c r="K3888" i="32"/>
  <c r="K3887" i="32"/>
  <c r="K3886" i="32"/>
  <c r="M3886" i="32" s="1" a="1"/>
  <c r="M3886" i="32" s="1"/>
  <c r="K3885" i="32"/>
  <c r="N3885" i="32" s="1" a="1"/>
  <c r="N3885" i="32" s="1"/>
  <c r="K3884" i="32"/>
  <c r="N3884" i="32" s="1" a="1"/>
  <c r="N3884" i="32" s="1"/>
  <c r="K3883" i="32"/>
  <c r="K3882" i="32"/>
  <c r="L3882" i="32" s="1" a="1"/>
  <c r="L3882" i="32" s="1"/>
  <c r="K3881" i="32"/>
  <c r="N3881" i="32" s="1" a="1"/>
  <c r="N3881" i="32" s="1"/>
  <c r="K3880" i="32"/>
  <c r="L3880" i="32" s="1" a="1"/>
  <c r="L3880" i="32" s="1"/>
  <c r="K3879" i="32"/>
  <c r="N3879" i="32" s="1" a="1"/>
  <c r="N3879" i="32" s="1"/>
  <c r="K3878" i="32"/>
  <c r="N3878" i="32" s="1" a="1"/>
  <c r="N3878" i="32" s="1"/>
  <c r="K3877" i="32"/>
  <c r="N3877" i="32" s="1" a="1"/>
  <c r="N3877" i="32" s="1"/>
  <c r="K3876" i="32"/>
  <c r="K3875" i="32"/>
  <c r="M3875" i="32" s="1" a="1"/>
  <c r="M3875" i="32" s="1"/>
  <c r="K3874" i="32"/>
  <c r="M3874" i="32" s="1" a="1"/>
  <c r="M3874" i="32" s="1"/>
  <c r="K3873" i="32"/>
  <c r="K3872" i="32"/>
  <c r="N3872" i="32" s="1" a="1"/>
  <c r="N3872" i="32" s="1"/>
  <c r="K3871" i="32"/>
  <c r="L3871" i="32" s="1" a="1"/>
  <c r="L3871" i="32" s="1"/>
  <c r="K3870" i="32"/>
  <c r="L3870" i="32" s="1" a="1"/>
  <c r="L3870" i="32" s="1"/>
  <c r="K3869" i="32"/>
  <c r="L3869" i="32" s="1" a="1"/>
  <c r="L3869" i="32" s="1"/>
  <c r="K3868" i="32"/>
  <c r="L3868" i="32" s="1" a="1"/>
  <c r="L3868" i="32" s="1"/>
  <c r="K3867" i="32"/>
  <c r="K3866" i="32"/>
  <c r="K3865" i="32"/>
  <c r="N3865" i="32" s="1" a="1"/>
  <c r="N3865" i="32" s="1"/>
  <c r="K3864" i="32"/>
  <c r="K3863" i="32"/>
  <c r="N3863" i="32" s="1" a="1"/>
  <c r="N3863" i="32" s="1"/>
  <c r="K3862" i="32"/>
  <c r="M3862" i="32" s="1" a="1"/>
  <c r="M3862" i="32" s="1"/>
  <c r="K3861" i="32"/>
  <c r="K3860" i="32"/>
  <c r="N3860" i="32" s="1" a="1"/>
  <c r="N3860" i="32" s="1"/>
  <c r="K3859" i="32"/>
  <c r="K3858" i="32"/>
  <c r="L3858" i="32" s="1" a="1"/>
  <c r="L3858" i="32" s="1"/>
  <c r="K3857" i="32"/>
  <c r="N3857" i="32" s="1" a="1"/>
  <c r="N3857" i="32" s="1"/>
  <c r="K3856" i="32"/>
  <c r="K3855" i="32"/>
  <c r="N3855" i="32" s="1" a="1"/>
  <c r="N3855" i="32" s="1"/>
  <c r="K3854" i="32"/>
  <c r="K3853" i="32"/>
  <c r="K3852" i="32"/>
  <c r="K3851" i="32"/>
  <c r="K3850" i="32"/>
  <c r="K3849" i="32"/>
  <c r="N3849" i="32" s="1" a="1"/>
  <c r="N3849" i="32" s="1"/>
  <c r="K3848" i="32"/>
  <c r="N3848" i="32" s="1" a="1"/>
  <c r="N3848" i="32" s="1"/>
  <c r="K3847" i="32"/>
  <c r="M3847" i="32" s="1" a="1"/>
  <c r="M3847" i="32" s="1"/>
  <c r="K3846" i="32"/>
  <c r="N3846" i="32" s="1" a="1"/>
  <c r="N3846" i="32" s="1"/>
  <c r="K3845" i="32"/>
  <c r="L3845" i="32" s="1" a="1"/>
  <c r="L3845" i="32" s="1"/>
  <c r="K3844" i="32"/>
  <c r="M3844" i="32" s="1" a="1"/>
  <c r="M3844" i="32" s="1"/>
  <c r="K3843" i="32"/>
  <c r="N3843" i="32" s="1" a="1"/>
  <c r="N3843" i="32" s="1"/>
  <c r="K3842" i="32"/>
  <c r="N3842" i="32" s="1" a="1"/>
  <c r="N3842" i="32" s="1"/>
  <c r="K3841" i="32"/>
  <c r="K3840" i="32"/>
  <c r="K3839" i="32"/>
  <c r="K3838" i="32"/>
  <c r="K3837" i="32"/>
  <c r="N3837" i="32" s="1" a="1"/>
  <c r="N3837" i="32" s="1"/>
  <c r="K3836" i="32"/>
  <c r="L3836" i="32" s="1" a="1"/>
  <c r="L3836" i="32" s="1"/>
  <c r="K3835" i="32"/>
  <c r="K3834" i="32"/>
  <c r="K3833" i="32"/>
  <c r="K3832" i="32"/>
  <c r="L3832" i="32" s="1" a="1"/>
  <c r="L3832" i="32" s="1"/>
  <c r="K3831" i="32"/>
  <c r="M3831" i="32" s="1" a="1"/>
  <c r="M3831" i="32" s="1"/>
  <c r="K3830" i="32"/>
  <c r="K3829" i="32"/>
  <c r="K3828" i="32"/>
  <c r="K3827" i="32"/>
  <c r="M3827" i="32" s="1" a="1"/>
  <c r="M3827" i="32" s="1"/>
  <c r="K3826" i="32"/>
  <c r="M3826" i="32" s="1" a="1"/>
  <c r="M3826" i="32" s="1"/>
  <c r="K3825" i="32"/>
  <c r="N3825" i="32" s="1" a="1"/>
  <c r="N3825" i="32" s="1"/>
  <c r="K3824" i="32"/>
  <c r="M3824" i="32" s="1" a="1"/>
  <c r="M3824" i="32" s="1"/>
  <c r="K3823" i="32"/>
  <c r="M3823" i="32" s="1" a="1"/>
  <c r="M3823" i="32" s="1"/>
  <c r="K3822" i="32"/>
  <c r="K3821" i="32"/>
  <c r="L3821" i="32" s="1" a="1"/>
  <c r="L3821" i="32" s="1"/>
  <c r="K3820" i="32"/>
  <c r="M3820" i="32" s="1" a="1"/>
  <c r="M3820" i="32" s="1"/>
  <c r="K3819" i="32"/>
  <c r="K3818" i="32"/>
  <c r="M3818" i="32" s="1" a="1"/>
  <c r="M3818" i="32" s="1"/>
  <c r="K3817" i="32"/>
  <c r="L3817" i="32" s="1" a="1"/>
  <c r="L3817" i="32" s="1"/>
  <c r="K3816" i="32"/>
  <c r="K3815" i="32"/>
  <c r="N3815" i="32" s="1" a="1"/>
  <c r="N3815" i="32" s="1"/>
  <c r="K3814" i="32"/>
  <c r="L3814" i="32" s="1" a="1"/>
  <c r="L3814" i="32" s="1"/>
  <c r="K3813" i="32"/>
  <c r="M3813" i="32" s="1" a="1"/>
  <c r="M3813" i="32" s="1"/>
  <c r="K3812" i="32"/>
  <c r="M3812" i="32" s="1" a="1"/>
  <c r="M3812" i="32" s="1"/>
  <c r="K3811" i="32"/>
  <c r="K3810" i="32"/>
  <c r="K3809" i="32"/>
  <c r="K3808" i="32"/>
  <c r="L3808" i="32" s="1" a="1"/>
  <c r="L3808" i="32" s="1"/>
  <c r="K3807" i="32"/>
  <c r="K3806" i="32"/>
  <c r="M3806" i="32" s="1" a="1"/>
  <c r="M3806" i="32" s="1"/>
  <c r="K3805" i="32"/>
  <c r="K3804" i="32"/>
  <c r="N3804" i="32" s="1" a="1"/>
  <c r="N3804" i="32" s="1"/>
  <c r="K3803" i="32"/>
  <c r="K3802" i="32"/>
  <c r="L3802" i="32" s="1" a="1"/>
  <c r="L3802" i="32" s="1"/>
  <c r="K3801" i="32"/>
  <c r="L3801" i="32" s="1" a="1"/>
  <c r="L3801" i="32" s="1"/>
  <c r="K3800" i="32"/>
  <c r="K3799" i="32"/>
  <c r="M3799" i="32" s="1" a="1"/>
  <c r="M3799" i="32" s="1"/>
  <c r="K3798" i="32"/>
  <c r="K3797" i="32"/>
  <c r="K3796" i="32"/>
  <c r="K3795" i="32"/>
  <c r="N3795" i="32" s="1" a="1"/>
  <c r="N3795" i="32" s="1"/>
  <c r="K3794" i="32"/>
  <c r="K3793" i="32"/>
  <c r="N3793" i="32" s="1" a="1"/>
  <c r="N3793" i="32" s="1"/>
  <c r="K3792" i="32"/>
  <c r="K3791" i="32"/>
  <c r="N3791" i="32" s="1" a="1"/>
  <c r="N3791" i="32" s="1"/>
  <c r="K3790" i="32"/>
  <c r="K3789" i="32"/>
  <c r="K3788" i="32"/>
  <c r="M3788" i="32" s="1" a="1"/>
  <c r="M3788" i="32" s="1"/>
  <c r="K3787" i="32"/>
  <c r="K3786" i="32"/>
  <c r="N3786" i="32" s="1" a="1"/>
  <c r="N3786" i="32" s="1"/>
  <c r="K3785" i="32"/>
  <c r="M3785" i="32" s="1" a="1"/>
  <c r="M3785" i="32" s="1"/>
  <c r="K3784" i="32"/>
  <c r="K3783" i="32"/>
  <c r="K3782" i="32"/>
  <c r="M3782" i="32" s="1" a="1"/>
  <c r="M3782" i="32" s="1"/>
  <c r="K3781" i="32"/>
  <c r="N3781" i="32" s="1" a="1"/>
  <c r="N3781" i="32" s="1"/>
  <c r="K3780" i="32"/>
  <c r="K3779" i="32"/>
  <c r="N3779" i="32" s="1" a="1"/>
  <c r="N3779" i="32" s="1"/>
  <c r="K3778" i="32"/>
  <c r="K3777" i="32"/>
  <c r="K3776" i="32"/>
  <c r="M3776" i="32" s="1" a="1"/>
  <c r="M3776" i="32" s="1"/>
  <c r="K3775" i="32"/>
  <c r="M3775" i="32" s="1" a="1"/>
  <c r="M3775" i="32" s="1"/>
  <c r="K3774" i="32"/>
  <c r="K3773" i="32"/>
  <c r="N3773" i="32" s="1" a="1"/>
  <c r="N3773" i="32" s="1"/>
  <c r="K3772" i="32"/>
  <c r="M3772" i="32" s="1" a="1"/>
  <c r="M3772" i="32" s="1"/>
  <c r="K3771" i="32"/>
  <c r="N3771" i="32" s="1" a="1"/>
  <c r="N3771" i="32" s="1"/>
  <c r="K3770" i="32"/>
  <c r="K3769" i="32"/>
  <c r="N3769" i="32" s="1" a="1"/>
  <c r="N3769" i="32" s="1"/>
  <c r="K3768" i="32"/>
  <c r="L3768" i="32" s="1" a="1"/>
  <c r="L3768" i="32" s="1"/>
  <c r="K3767" i="32"/>
  <c r="K3766" i="32"/>
  <c r="L3766" i="32" s="1" a="1"/>
  <c r="L3766" i="32" s="1"/>
  <c r="K3765" i="32"/>
  <c r="K3764" i="32"/>
  <c r="M3764" i="32" s="1" a="1"/>
  <c r="M3764" i="32" s="1"/>
  <c r="K3763" i="32"/>
  <c r="K3762" i="32"/>
  <c r="K3761" i="32"/>
  <c r="K3760" i="32"/>
  <c r="K3759" i="32"/>
  <c r="K3758" i="32"/>
  <c r="K3757" i="32"/>
  <c r="K3756" i="32"/>
  <c r="K3755" i="32"/>
  <c r="M3755" i="32" s="1" a="1"/>
  <c r="M3755" i="32" s="1"/>
  <c r="K3754" i="32"/>
  <c r="L3754" i="32" s="1" a="1"/>
  <c r="L3754" i="32" s="1"/>
  <c r="K3753" i="32"/>
  <c r="K3752" i="32"/>
  <c r="M3752" i="32" s="1" a="1"/>
  <c r="M3752" i="32" s="1"/>
  <c r="K3751" i="32"/>
  <c r="L3751" i="32" s="1" a="1"/>
  <c r="L3751" i="32" s="1"/>
  <c r="K3750" i="32"/>
  <c r="N3750" i="32" s="1" a="1"/>
  <c r="N3750" i="32" s="1"/>
  <c r="K3749" i="32"/>
  <c r="K3748" i="32"/>
  <c r="L3748" i="32" s="1" a="1"/>
  <c r="L3748" i="32" s="1"/>
  <c r="K3747" i="32"/>
  <c r="N3747" i="32" s="1" a="1"/>
  <c r="N3747" i="32" s="1"/>
  <c r="K3746" i="32"/>
  <c r="M3746" i="32" s="1" a="1"/>
  <c r="M3746" i="32" s="1"/>
  <c r="K3745" i="32"/>
  <c r="K3744" i="32"/>
  <c r="N3744" i="32" s="1" a="1"/>
  <c r="N3744" i="32" s="1"/>
  <c r="K3743" i="32"/>
  <c r="N3743" i="32" s="1" a="1"/>
  <c r="N3743" i="32" s="1"/>
  <c r="K3742" i="32"/>
  <c r="K3741" i="32"/>
  <c r="L3741" i="32" s="1" a="1"/>
  <c r="L3741" i="32" s="1"/>
  <c r="K3740" i="32"/>
  <c r="K3739" i="32"/>
  <c r="M3739" i="32" s="1" a="1"/>
  <c r="M3739" i="32" s="1"/>
  <c r="K3738" i="32"/>
  <c r="K3737" i="32"/>
  <c r="K3736" i="32"/>
  <c r="K3735" i="32"/>
  <c r="N3735" i="32" s="1" a="1"/>
  <c r="N3735" i="32" s="1"/>
  <c r="K3734" i="32"/>
  <c r="K3733" i="32"/>
  <c r="K3732" i="32"/>
  <c r="K3731" i="32"/>
  <c r="N3731" i="32" s="1" a="1"/>
  <c r="N3731" i="32" s="1"/>
  <c r="K3730" i="32"/>
  <c r="L3730" i="32" s="1" a="1"/>
  <c r="L3730" i="32" s="1"/>
  <c r="K3729" i="32"/>
  <c r="L3729" i="32" s="1" a="1"/>
  <c r="L3729" i="32" s="1"/>
  <c r="K3728" i="32"/>
  <c r="K3727" i="32"/>
  <c r="K3726" i="32"/>
  <c r="N3726" i="32" s="1" a="1"/>
  <c r="N3726" i="32" s="1"/>
  <c r="K3725" i="32"/>
  <c r="K3724" i="32"/>
  <c r="K3723" i="32"/>
  <c r="K3722" i="32"/>
  <c r="M3722" i="32" s="1" a="1"/>
  <c r="M3722" i="32" s="1"/>
  <c r="K3721" i="32"/>
  <c r="N3721" i="32" s="1" a="1"/>
  <c r="N3721" i="32" s="1"/>
  <c r="K3720" i="32"/>
  <c r="N3720" i="32" s="1" a="1"/>
  <c r="N3720" i="32" s="1"/>
  <c r="K3719" i="32"/>
  <c r="K3718" i="32"/>
  <c r="L3718" i="32" s="1" a="1"/>
  <c r="L3718" i="32" s="1"/>
  <c r="K3717" i="32"/>
  <c r="L3717" i="32" s="1" a="1"/>
  <c r="L3717" i="32" s="1"/>
  <c r="K3716" i="32"/>
  <c r="M3716" i="32" s="1" a="1"/>
  <c r="M3716" i="32" s="1"/>
  <c r="K3715" i="32"/>
  <c r="K3714" i="32"/>
  <c r="N3714" i="32" s="1" a="1"/>
  <c r="N3714" i="32" s="1"/>
  <c r="K3713" i="32"/>
  <c r="K3712" i="32"/>
  <c r="N3712" i="32" s="1" a="1"/>
  <c r="N3712" i="32" s="1"/>
  <c r="K3711" i="32"/>
  <c r="N3711" i="32" s="1" a="1"/>
  <c r="N3711" i="32" s="1"/>
  <c r="K3710" i="32"/>
  <c r="K3709" i="32"/>
  <c r="K3708" i="32"/>
  <c r="K3707" i="32"/>
  <c r="N3707" i="32" s="1" a="1"/>
  <c r="N3707" i="32" s="1"/>
  <c r="K3706" i="32"/>
  <c r="L3706" i="32" s="1" a="1"/>
  <c r="L3706" i="32" s="1"/>
  <c r="K3705" i="32"/>
  <c r="K3704" i="32"/>
  <c r="M3704" i="32" s="1" a="1"/>
  <c r="M3704" i="32" s="1"/>
  <c r="K3703" i="32"/>
  <c r="K3702" i="32"/>
  <c r="M3702" i="32" s="1" a="1"/>
  <c r="M3702" i="32" s="1"/>
  <c r="K3701" i="32"/>
  <c r="K3700" i="32"/>
  <c r="K3699" i="32"/>
  <c r="K3698" i="32"/>
  <c r="M3698" i="32" s="1" a="1"/>
  <c r="M3698" i="32" s="1"/>
  <c r="K3697" i="32"/>
  <c r="K3696" i="32"/>
  <c r="M3696" i="32" s="1" a="1"/>
  <c r="M3696" i="32" s="1"/>
  <c r="K3695" i="32"/>
  <c r="L3695" i="32" s="1" a="1"/>
  <c r="L3695" i="32" s="1"/>
  <c r="K3694" i="32"/>
  <c r="M3694" i="32" s="1" a="1"/>
  <c r="M3694" i="32" s="1"/>
  <c r="K3693" i="32"/>
  <c r="K3692" i="32"/>
  <c r="K3691" i="32"/>
  <c r="K3690" i="32"/>
  <c r="K3689" i="32"/>
  <c r="N3689" i="32" s="1" a="1"/>
  <c r="N3689" i="32" s="1"/>
  <c r="K3688" i="32"/>
  <c r="N3688" i="32" s="1" a="1"/>
  <c r="N3688" i="32" s="1"/>
  <c r="K3687" i="32"/>
  <c r="N3687" i="32" s="1" a="1"/>
  <c r="N3687" i="32" s="1"/>
  <c r="K3686" i="32"/>
  <c r="M3686" i="32" s="1" a="1"/>
  <c r="M3686" i="32" s="1"/>
  <c r="K3685" i="32"/>
  <c r="N3685" i="32" s="1" a="1"/>
  <c r="N3685" i="32" s="1"/>
  <c r="K3684" i="32"/>
  <c r="K3683" i="32"/>
  <c r="K3682" i="32"/>
  <c r="K3681" i="32"/>
  <c r="K3680" i="32"/>
  <c r="N3680" i="32" s="1" a="1"/>
  <c r="N3680" i="32" s="1"/>
  <c r="K3679" i="32"/>
  <c r="K3678" i="32"/>
  <c r="M3678" i="32" s="1" a="1"/>
  <c r="M3678" i="32" s="1"/>
  <c r="K3677" i="32"/>
  <c r="K3676" i="32"/>
  <c r="N3676" i="32" s="1" a="1"/>
  <c r="N3676" i="32" s="1"/>
  <c r="K3675" i="32"/>
  <c r="K3674" i="32"/>
  <c r="M3674" i="32" s="1" a="1"/>
  <c r="M3674" i="32" s="1"/>
  <c r="K3673" i="32"/>
  <c r="K3672" i="32"/>
  <c r="N3672" i="32" s="1" a="1"/>
  <c r="N3672" i="32" s="1"/>
  <c r="K3671" i="32"/>
  <c r="K3670" i="32"/>
  <c r="N3670" i="32" s="1" a="1"/>
  <c r="N3670" i="32" s="1"/>
  <c r="K3669" i="32"/>
  <c r="L3669" i="32" s="1" a="1"/>
  <c r="L3669" i="32" s="1"/>
  <c r="K3668" i="32"/>
  <c r="K3667" i="32"/>
  <c r="M3667" i="32" s="1" a="1"/>
  <c r="M3667" i="32" s="1"/>
  <c r="K3666" i="32"/>
  <c r="K3665" i="32"/>
  <c r="N3665" i="32" s="1" a="1"/>
  <c r="N3665" i="32" s="1"/>
  <c r="K3664" i="32"/>
  <c r="N3664" i="32" s="1" a="1"/>
  <c r="N3664" i="32" s="1"/>
  <c r="K3663" i="32"/>
  <c r="L3663" i="32" s="1" a="1"/>
  <c r="L3663" i="32" s="1"/>
  <c r="K3662" i="32"/>
  <c r="K3661" i="32"/>
  <c r="K3660" i="32"/>
  <c r="N3660" i="32" s="1" a="1"/>
  <c r="N3660" i="32" s="1"/>
  <c r="K3659" i="32"/>
  <c r="N3659" i="32" s="1" a="1"/>
  <c r="N3659" i="32" s="1"/>
  <c r="K3658" i="32"/>
  <c r="K3657" i="32"/>
  <c r="K3656" i="32"/>
  <c r="K3655" i="32"/>
  <c r="M3655" i="32" s="1" a="1"/>
  <c r="M3655" i="32" s="1"/>
  <c r="K3654" i="32"/>
  <c r="M3654" i="32" s="1" a="1"/>
  <c r="M3654" i="32" s="1"/>
  <c r="K3653" i="32"/>
  <c r="K3652" i="32"/>
  <c r="K3651" i="32"/>
  <c r="K3650" i="32"/>
  <c r="M3650" i="32" s="1" a="1"/>
  <c r="M3650" i="32" s="1"/>
  <c r="K3649" i="32"/>
  <c r="K3648" i="32"/>
  <c r="N3648" i="32" s="1" a="1"/>
  <c r="N3648" i="32" s="1"/>
  <c r="K3647" i="32"/>
  <c r="L3647" i="32" s="1" a="1"/>
  <c r="L3647" i="32" s="1"/>
  <c r="K3646" i="32"/>
  <c r="N3646" i="32" s="1" a="1"/>
  <c r="N3646" i="32" s="1"/>
  <c r="K3645" i="32"/>
  <c r="K3644" i="32"/>
  <c r="N3644" i="32" s="1" a="1"/>
  <c r="N3644" i="32" s="1"/>
  <c r="K3643" i="32"/>
  <c r="N3643" i="32" s="1" a="1"/>
  <c r="N3643" i="32" s="1"/>
  <c r="K3642" i="32"/>
  <c r="K3641" i="32"/>
  <c r="K3640" i="32"/>
  <c r="L3640" i="32" s="1" a="1"/>
  <c r="L3640" i="32" s="1"/>
  <c r="K3639" i="32"/>
  <c r="K3638" i="32"/>
  <c r="K3637" i="32"/>
  <c r="K3636" i="32"/>
  <c r="K3635" i="32"/>
  <c r="L3635" i="32" s="1" a="1"/>
  <c r="L3635" i="32" s="1"/>
  <c r="K3634" i="32"/>
  <c r="K3633" i="32"/>
  <c r="M3633" i="32" s="1" a="1"/>
  <c r="M3633" i="32" s="1"/>
  <c r="K3632" i="32"/>
  <c r="N3632" i="32" s="1" a="1"/>
  <c r="N3632" i="32" s="1"/>
  <c r="K3631" i="32"/>
  <c r="K3630" i="32"/>
  <c r="K3629" i="32"/>
  <c r="K3628" i="32"/>
  <c r="K3627" i="32"/>
  <c r="K3626" i="32"/>
  <c r="M3626" i="32" s="1" a="1"/>
  <c r="M3626" i="32" s="1"/>
  <c r="K3625" i="32"/>
  <c r="L3625" i="32" s="1" a="1"/>
  <c r="L3625" i="32" s="1"/>
  <c r="K3624" i="32"/>
  <c r="N3624" i="32" s="1" a="1"/>
  <c r="N3624" i="32" s="1"/>
  <c r="K3623" i="32"/>
  <c r="L3623" i="32" s="1" a="1"/>
  <c r="L3623" i="32" s="1"/>
  <c r="K3622" i="32"/>
  <c r="K3621" i="32"/>
  <c r="M3621" i="32" s="1" a="1"/>
  <c r="M3621" i="32" s="1"/>
  <c r="K3620" i="32"/>
  <c r="N3620" i="32" s="1" a="1"/>
  <c r="N3620" i="32" s="1"/>
  <c r="K3619" i="32"/>
  <c r="N3619" i="32" s="1" a="1"/>
  <c r="N3619" i="32" s="1"/>
  <c r="K3618" i="32"/>
  <c r="N3618" i="32" s="1" a="1"/>
  <c r="N3618" i="32" s="1"/>
  <c r="K3617" i="32"/>
  <c r="N3617" i="32" s="1" a="1"/>
  <c r="N3617" i="32" s="1"/>
  <c r="K3616" i="32"/>
  <c r="K3615" i="32"/>
  <c r="K3614" i="32"/>
  <c r="M3614" i="32" s="1" a="1"/>
  <c r="M3614" i="32" s="1"/>
  <c r="K3613" i="32"/>
  <c r="K3612" i="32"/>
  <c r="N3612" i="32" s="1" a="1"/>
  <c r="N3612" i="32" s="1"/>
  <c r="K3611" i="32"/>
  <c r="K3610" i="32"/>
  <c r="N3610" i="32" s="1" a="1"/>
  <c r="N3610" i="32" s="1"/>
  <c r="K3609" i="32"/>
  <c r="K3608" i="32"/>
  <c r="N3608" i="32" s="1" a="1"/>
  <c r="N3608" i="32" s="1"/>
  <c r="K3607" i="32"/>
  <c r="N3607" i="32" s="1" a="1"/>
  <c r="N3607" i="32" s="1"/>
  <c r="K3606" i="32"/>
  <c r="M3606" i="32" s="1" a="1"/>
  <c r="M3606" i="32" s="1"/>
  <c r="K3605" i="32"/>
  <c r="K3604" i="32"/>
  <c r="K3603" i="32"/>
  <c r="K3602" i="32"/>
  <c r="K3601" i="32"/>
  <c r="L3601" i="32" s="1" a="1"/>
  <c r="L3601" i="32" s="1"/>
  <c r="K3600" i="32"/>
  <c r="K3599" i="32"/>
  <c r="K3598" i="32"/>
  <c r="N3598" i="32" s="1" a="1"/>
  <c r="N3598" i="32" s="1"/>
  <c r="K3597" i="32"/>
  <c r="K3596" i="32"/>
  <c r="N3596" i="32" s="1" a="1"/>
  <c r="N3596" i="32" s="1"/>
  <c r="K3595" i="32"/>
  <c r="N3595" i="32" s="1" a="1"/>
  <c r="N3595" i="32" s="1"/>
  <c r="K3594" i="32"/>
  <c r="K3593" i="32"/>
  <c r="K3592" i="32"/>
  <c r="K3591" i="32"/>
  <c r="K3590" i="32"/>
  <c r="K3589" i="32"/>
  <c r="K3588" i="32"/>
  <c r="N3588" i="32" s="1" a="1"/>
  <c r="N3588" i="32" s="1"/>
  <c r="K3587" i="32"/>
  <c r="L3587" i="32" s="1" a="1"/>
  <c r="L3587" i="32" s="1"/>
  <c r="K3586" i="32"/>
  <c r="K3585" i="32"/>
  <c r="K3584" i="32"/>
  <c r="N3584" i="32" s="1" a="1"/>
  <c r="N3584" i="32" s="1"/>
  <c r="K3583" i="32"/>
  <c r="M3583" i="32" s="1" a="1"/>
  <c r="M3583" i="32" s="1"/>
  <c r="K3582" i="32"/>
  <c r="K3581" i="32"/>
  <c r="K3580" i="32"/>
  <c r="K3579" i="32"/>
  <c r="K3578" i="32"/>
  <c r="K3577" i="32"/>
  <c r="L3577" i="32" s="1" a="1"/>
  <c r="L3577" i="32" s="1"/>
  <c r="K3576" i="32"/>
  <c r="N3576" i="32" s="1" a="1"/>
  <c r="N3576" i="32" s="1"/>
  <c r="K3575" i="32"/>
  <c r="K3574" i="32"/>
  <c r="K3573" i="32"/>
  <c r="K3572" i="32"/>
  <c r="K3571" i="32"/>
  <c r="N3571" i="32" s="1" a="1"/>
  <c r="N3571" i="32" s="1"/>
  <c r="K3570" i="32"/>
  <c r="N3570" i="32" s="1" a="1"/>
  <c r="N3570" i="32" s="1"/>
  <c r="K3569" i="32"/>
  <c r="K3568" i="32"/>
  <c r="K3567" i="32"/>
  <c r="K3566" i="32"/>
  <c r="L3566" i="32" s="1" a="1"/>
  <c r="L3566" i="32" s="1"/>
  <c r="K3565" i="32"/>
  <c r="K3564" i="32"/>
  <c r="K3563" i="32"/>
  <c r="K3562" i="32"/>
  <c r="N3562" i="32" s="1" a="1"/>
  <c r="N3562" i="32" s="1"/>
  <c r="K3561" i="32"/>
  <c r="N3561" i="32" s="1" a="1"/>
  <c r="N3561" i="32" s="1"/>
  <c r="K3560" i="32"/>
  <c r="N3560" i="32" s="1" a="1"/>
  <c r="N3560" i="32" s="1"/>
  <c r="K3559" i="32"/>
  <c r="M3559" i="32" s="1" a="1"/>
  <c r="M3559" i="32" s="1"/>
  <c r="K3558" i="32"/>
  <c r="L3558" i="32" s="1" a="1"/>
  <c r="L3558" i="32" s="1"/>
  <c r="K3557" i="32"/>
  <c r="K3556" i="32"/>
  <c r="K3555" i="32"/>
  <c r="L3555" i="32" s="1" a="1"/>
  <c r="L3555" i="32" s="1"/>
  <c r="K3554" i="32"/>
  <c r="K3553" i="32"/>
  <c r="N3553" i="32" s="1" a="1"/>
  <c r="N3553" i="32" s="1"/>
  <c r="K3552" i="32"/>
  <c r="L3552" i="32" s="1" a="1"/>
  <c r="L3552" i="32" s="1"/>
  <c r="K3551" i="32"/>
  <c r="L3551" i="32" s="1" a="1"/>
  <c r="L3551" i="32" s="1"/>
  <c r="K3550" i="32"/>
  <c r="L3550" i="32" s="1" a="1"/>
  <c r="L3550" i="32" s="1"/>
  <c r="K3549" i="32"/>
  <c r="K3548" i="32"/>
  <c r="N3548" i="32" s="1" a="1"/>
  <c r="N3548" i="32" s="1"/>
  <c r="K3547" i="32"/>
  <c r="K3546" i="32"/>
  <c r="K3545" i="32"/>
  <c r="K3544" i="32"/>
  <c r="K3543" i="32"/>
  <c r="K3542" i="32"/>
  <c r="L3542" i="32" s="1" a="1"/>
  <c r="L3542" i="32" s="1"/>
  <c r="K3541" i="32"/>
  <c r="K3540" i="32"/>
  <c r="L3540" i="32" s="1" a="1"/>
  <c r="L3540" i="32" s="1"/>
  <c r="K3539" i="32"/>
  <c r="K3538" i="32"/>
  <c r="K3537" i="32"/>
  <c r="K3536" i="32"/>
  <c r="N3536" i="32" s="1" a="1"/>
  <c r="N3536" i="32" s="1"/>
  <c r="K3535" i="32"/>
  <c r="N3535" i="32" s="1" a="1"/>
  <c r="N3535" i="32" s="1"/>
  <c r="K3534" i="32"/>
  <c r="K3533" i="32"/>
  <c r="N3533" i="32" s="1" a="1"/>
  <c r="N3533" i="32" s="1"/>
  <c r="K3532" i="32"/>
  <c r="K3531" i="32"/>
  <c r="K3530" i="32"/>
  <c r="K3529" i="32"/>
  <c r="L3529" i="32" s="1" a="1"/>
  <c r="L3529" i="32" s="1"/>
  <c r="K3528" i="32"/>
  <c r="L3528" i="32" s="1" a="1"/>
  <c r="L3528" i="32" s="1"/>
  <c r="K3527" i="32"/>
  <c r="L3527" i="32" s="1" a="1"/>
  <c r="L3527" i="32" s="1"/>
  <c r="K3526" i="32"/>
  <c r="L3526" i="32" s="1" a="1"/>
  <c r="L3526" i="32" s="1"/>
  <c r="K3525" i="32"/>
  <c r="K3524" i="32"/>
  <c r="K3523" i="32"/>
  <c r="N3523" i="32" s="1" a="1"/>
  <c r="N3523" i="32" s="1"/>
  <c r="K3522" i="32"/>
  <c r="K3521" i="32"/>
  <c r="N3521" i="32" s="1" a="1"/>
  <c r="N3521" i="32" s="1"/>
  <c r="K3520" i="32"/>
  <c r="K3519" i="32"/>
  <c r="L3519" i="32" s="1" a="1"/>
  <c r="L3519" i="32" s="1"/>
  <c r="K3518" i="32"/>
  <c r="L3518" i="32" s="1" a="1"/>
  <c r="L3518" i="32" s="1"/>
  <c r="K3517" i="32"/>
  <c r="K3516" i="32"/>
  <c r="L3516" i="32" s="1" a="1"/>
  <c r="L3516" i="32" s="1"/>
  <c r="K3515" i="32"/>
  <c r="K3514" i="32"/>
  <c r="N3514" i="32" s="1" a="1"/>
  <c r="N3514" i="32" s="1"/>
  <c r="K3513" i="32"/>
  <c r="N3513" i="32" s="1" a="1"/>
  <c r="N3513" i="32" s="1"/>
  <c r="K3512" i="32"/>
  <c r="K3511" i="32"/>
  <c r="M3511" i="32" s="1" a="1"/>
  <c r="M3511" i="32" s="1"/>
  <c r="K3510" i="32"/>
  <c r="K3509" i="32"/>
  <c r="K3508" i="32"/>
  <c r="K3507" i="32"/>
  <c r="M3507" i="32" s="1" a="1"/>
  <c r="M3507" i="32" s="1"/>
  <c r="K3506" i="32"/>
  <c r="K3505" i="32"/>
  <c r="K3504" i="32"/>
  <c r="M3504" i="32" s="1" a="1"/>
  <c r="M3504" i="32" s="1"/>
  <c r="K3503" i="32"/>
  <c r="K3502" i="32"/>
  <c r="N3502" i="32" s="1" a="1"/>
  <c r="N3502" i="32" s="1"/>
  <c r="K3501" i="32"/>
  <c r="N3501" i="32" s="1" a="1"/>
  <c r="N3501" i="32" s="1"/>
  <c r="K3500" i="32"/>
  <c r="N3500" i="32" s="1" a="1"/>
  <c r="N3500" i="32" s="1"/>
  <c r="K3499" i="32"/>
  <c r="L3499" i="32" s="1" a="1"/>
  <c r="L3499" i="32" s="1"/>
  <c r="K3498" i="32"/>
  <c r="K3497" i="32"/>
  <c r="L3497" i="32" s="1" a="1"/>
  <c r="L3497" i="32" s="1"/>
  <c r="K3496" i="32"/>
  <c r="L3496" i="32" s="1" a="1"/>
  <c r="L3496" i="32" s="1"/>
  <c r="K3495" i="32"/>
  <c r="M3495" i="32" s="1" a="1"/>
  <c r="M3495" i="32" s="1"/>
  <c r="K3494" i="32"/>
  <c r="N3494" i="32" s="1" a="1"/>
  <c r="N3494" i="32" s="1"/>
  <c r="K3493" i="32"/>
  <c r="K3492" i="32"/>
  <c r="K3491" i="32"/>
  <c r="M3491" i="32" s="1" a="1"/>
  <c r="M3491" i="32" s="1"/>
  <c r="K3490" i="32"/>
  <c r="M3490" i="32" s="1" a="1"/>
  <c r="M3490" i="32" s="1"/>
  <c r="K3489" i="32"/>
  <c r="K3488" i="32"/>
  <c r="K3487" i="32"/>
  <c r="K3486" i="32"/>
  <c r="N3486" i="32" s="1" a="1"/>
  <c r="N3486" i="32" s="1"/>
  <c r="K3485" i="32"/>
  <c r="K3484" i="32"/>
  <c r="N3484" i="32" s="1" a="1"/>
  <c r="N3484" i="32" s="1"/>
  <c r="K3483" i="32"/>
  <c r="K3482" i="32"/>
  <c r="K3481" i="32"/>
  <c r="N3481" i="32" s="1" a="1"/>
  <c r="N3481" i="32" s="1"/>
  <c r="K3480" i="32"/>
  <c r="K3479" i="32"/>
  <c r="K3478" i="32"/>
  <c r="N3478" i="32" s="1" a="1"/>
  <c r="N3478" i="32" s="1"/>
  <c r="K3477" i="32"/>
  <c r="M3477" i="32" s="1" a="1"/>
  <c r="M3477" i="32" s="1"/>
  <c r="K3476" i="32"/>
  <c r="N3476" i="32" s="1" a="1"/>
  <c r="N3476" i="32" s="1"/>
  <c r="K3475" i="32"/>
  <c r="K3474" i="32"/>
  <c r="K3473" i="32"/>
  <c r="L3473" i="32" s="1" a="1"/>
  <c r="L3473" i="32" s="1"/>
  <c r="K3472" i="32"/>
  <c r="K3471" i="32"/>
  <c r="K3470" i="32"/>
  <c r="K3469" i="32"/>
  <c r="K3468" i="32"/>
  <c r="M3468" i="32" s="1" a="1"/>
  <c r="M3468" i="32" s="1"/>
  <c r="K3467" i="32"/>
  <c r="K3466" i="32"/>
  <c r="L3466" i="32" s="1" a="1"/>
  <c r="L3466" i="32" s="1"/>
  <c r="K3465" i="32"/>
  <c r="K3464" i="32"/>
  <c r="M3464" i="32" s="1" a="1"/>
  <c r="M3464" i="32" s="1"/>
  <c r="K3463" i="32"/>
  <c r="K3462" i="32"/>
  <c r="K3461" i="32"/>
  <c r="K3460" i="32"/>
  <c r="N3460" i="32" s="1" a="1"/>
  <c r="N3460" i="32" s="1"/>
  <c r="K3459" i="32"/>
  <c r="K3458" i="32"/>
  <c r="N3458" i="32" s="1" a="1"/>
  <c r="N3458" i="32" s="1"/>
  <c r="K3457" i="32"/>
  <c r="K3456" i="32"/>
  <c r="K3455" i="32"/>
  <c r="K3454" i="32"/>
  <c r="L3454" i="32" s="1" a="1"/>
  <c r="L3454" i="32" s="1"/>
  <c r="K3453" i="32"/>
  <c r="K3452" i="32"/>
  <c r="M3452" i="32" s="1" a="1"/>
  <c r="M3452" i="32" s="1"/>
  <c r="K3451" i="32"/>
  <c r="K3450" i="32"/>
  <c r="K3449" i="32"/>
  <c r="M3449" i="32" s="1" a="1"/>
  <c r="M3449" i="32" s="1"/>
  <c r="K3448" i="32"/>
  <c r="N3448" i="32" s="1" a="1"/>
  <c r="N3448" i="32" s="1"/>
  <c r="K3447" i="32"/>
  <c r="K3446" i="32"/>
  <c r="N3446" i="32" s="1" a="1"/>
  <c r="N3446" i="32" s="1"/>
  <c r="K3445" i="32"/>
  <c r="N3445" i="32" s="1" a="1"/>
  <c r="N3445" i="32" s="1"/>
  <c r="K3444" i="32"/>
  <c r="K3443" i="32"/>
  <c r="K3442" i="32"/>
  <c r="L3442" i="32" s="1" a="1"/>
  <c r="L3442" i="32" s="1"/>
  <c r="K3441" i="32"/>
  <c r="N3441" i="32" s="1" a="1"/>
  <c r="N3441" i="32" s="1"/>
  <c r="K3440" i="32"/>
  <c r="M3440" i="32" s="1" a="1"/>
  <c r="M3440" i="32" s="1"/>
  <c r="K3439" i="32"/>
  <c r="K3438" i="32"/>
  <c r="K3437" i="32"/>
  <c r="L3437" i="32" s="1" a="1"/>
  <c r="L3437" i="32" s="1"/>
  <c r="K3436" i="32"/>
  <c r="N3436" i="32" s="1" a="1"/>
  <c r="N3436" i="32" s="1"/>
  <c r="K3435" i="32"/>
  <c r="N3435" i="32" s="1" a="1"/>
  <c r="N3435" i="32" s="1"/>
  <c r="K3434" i="32"/>
  <c r="K3433" i="32"/>
  <c r="N3433" i="32" s="1" a="1"/>
  <c r="N3433" i="32" s="1"/>
  <c r="K3432" i="32"/>
  <c r="K3431" i="32"/>
  <c r="K3430" i="32"/>
  <c r="L3430" i="32" s="1" a="1"/>
  <c r="L3430" i="32" s="1"/>
  <c r="K3429" i="32"/>
  <c r="K3428" i="32"/>
  <c r="M3428" i="32" s="1" a="1"/>
  <c r="M3428" i="32" s="1"/>
  <c r="K3427" i="32"/>
  <c r="K3426" i="32"/>
  <c r="K3425" i="32"/>
  <c r="K3424" i="32"/>
  <c r="K3423" i="32"/>
  <c r="K3422" i="32"/>
  <c r="N3422" i="32" s="1" a="1"/>
  <c r="N3422" i="32" s="1"/>
  <c r="K3421" i="32"/>
  <c r="K3420" i="32"/>
  <c r="L3420" i="32" s="1" a="1"/>
  <c r="L3420" i="32" s="1"/>
  <c r="K3419" i="32"/>
  <c r="K3418" i="32"/>
  <c r="M3418" i="32" s="1" a="1"/>
  <c r="M3418" i="32" s="1"/>
  <c r="K3417" i="32"/>
  <c r="N3417" i="32" s="1" a="1"/>
  <c r="N3417" i="32" s="1"/>
  <c r="K3416" i="32"/>
  <c r="K3415" i="32"/>
  <c r="K3414" i="32"/>
  <c r="K3413" i="32"/>
  <c r="N3413" i="32" s="1" a="1"/>
  <c r="N3413" i="32" s="1"/>
  <c r="K3412" i="32"/>
  <c r="N3412" i="32" s="1" a="1"/>
  <c r="N3412" i="32" s="1"/>
  <c r="K3411" i="32"/>
  <c r="M3411" i="32" s="1" a="1"/>
  <c r="M3411" i="32" s="1"/>
  <c r="K3410" i="32"/>
  <c r="N3410" i="32" s="1" a="1"/>
  <c r="N3410" i="32" s="1"/>
  <c r="K3409" i="32"/>
  <c r="M3409" i="32" s="1" a="1"/>
  <c r="M3409" i="32" s="1"/>
  <c r="K3408" i="32"/>
  <c r="M3408" i="32" s="1" a="1"/>
  <c r="M3408" i="32" s="1"/>
  <c r="K3407" i="32"/>
  <c r="K3406" i="32"/>
  <c r="L3406" i="32" s="1" a="1"/>
  <c r="L3406" i="32" s="1"/>
  <c r="K3405" i="32"/>
  <c r="M3405" i="32" s="1" a="1"/>
  <c r="M3405" i="32" s="1"/>
  <c r="K3404" i="32"/>
  <c r="M3404" i="32" s="1" a="1"/>
  <c r="M3404" i="32" s="1"/>
  <c r="K3403" i="32"/>
  <c r="K3402" i="32"/>
  <c r="K3401" i="32"/>
  <c r="L3401" i="32" s="1" a="1"/>
  <c r="L3401" i="32" s="1"/>
  <c r="K3400" i="32"/>
  <c r="K3399" i="32"/>
  <c r="L3399" i="32" s="1" a="1"/>
  <c r="L3399" i="32" s="1"/>
  <c r="K3398" i="32"/>
  <c r="K3397" i="32"/>
  <c r="K3396" i="32"/>
  <c r="M3396" i="32" s="1" a="1"/>
  <c r="M3396" i="32" s="1"/>
  <c r="K3395" i="32"/>
  <c r="K3394" i="32"/>
  <c r="L3394" i="32" s="1" a="1"/>
  <c r="L3394" i="32" s="1"/>
  <c r="K3393" i="32"/>
  <c r="N3393" i="32" s="1" a="1"/>
  <c r="N3393" i="32" s="1"/>
  <c r="K3392" i="32"/>
  <c r="K3391" i="32"/>
  <c r="K3390" i="32"/>
  <c r="K3389" i="32"/>
  <c r="K3388" i="32"/>
  <c r="K3387" i="32"/>
  <c r="K3386" i="32"/>
  <c r="K3385" i="32"/>
  <c r="M3385" i="32" s="1" a="1"/>
  <c r="M3385" i="32" s="1"/>
  <c r="K3384" i="32"/>
  <c r="M3384" i="32" s="1" a="1"/>
  <c r="M3384" i="32" s="1"/>
  <c r="K3383" i="32"/>
  <c r="K3382" i="32"/>
  <c r="L3382" i="32" s="1" a="1"/>
  <c r="L3382" i="32" s="1"/>
  <c r="K3381" i="32"/>
  <c r="N3381" i="32" s="1" a="1"/>
  <c r="N3381" i="32" s="1"/>
  <c r="K3380" i="32"/>
  <c r="K3379" i="32"/>
  <c r="K3378" i="32"/>
  <c r="K3377" i="32"/>
  <c r="M3377" i="32" s="1" a="1"/>
  <c r="M3377" i="32" s="1"/>
  <c r="K3376" i="32"/>
  <c r="N3376" i="32" s="1" a="1"/>
  <c r="N3376" i="32" s="1"/>
  <c r="K3375" i="32"/>
  <c r="M3375" i="32" s="1" a="1"/>
  <c r="M3375" i="32" s="1"/>
  <c r="K3374" i="32"/>
  <c r="K3373" i="32"/>
  <c r="K3372" i="32"/>
  <c r="M3372" i="32" s="1" a="1"/>
  <c r="M3372" i="32" s="1"/>
  <c r="K3371" i="32"/>
  <c r="K3370" i="32"/>
  <c r="N3370" i="32" s="1" a="1"/>
  <c r="N3370" i="32" s="1"/>
  <c r="K3369" i="32"/>
  <c r="L3369" i="32" s="1" a="1"/>
  <c r="L3369" i="32" s="1"/>
  <c r="K3368" i="32"/>
  <c r="K3367" i="32"/>
  <c r="K3366" i="32"/>
  <c r="K3365" i="32"/>
  <c r="K3364" i="32"/>
  <c r="K3363" i="32"/>
  <c r="L3363" i="32" s="1" a="1"/>
  <c r="L3363" i="32" s="1"/>
  <c r="K3362" i="32"/>
  <c r="K3361" i="32"/>
  <c r="K3360" i="32"/>
  <c r="K3359" i="32"/>
  <c r="K3358" i="32"/>
  <c r="N3358" i="32" s="1" a="1"/>
  <c r="N3358" i="32" s="1"/>
  <c r="K3357" i="32"/>
  <c r="K3356" i="32"/>
  <c r="K3355" i="32"/>
  <c r="K3354" i="32"/>
  <c r="K3353" i="32"/>
  <c r="M3353" i="32" s="1" a="1"/>
  <c r="M3353" i="32" s="1"/>
  <c r="K3352" i="32"/>
  <c r="K3351" i="32"/>
  <c r="M3351" i="32" s="1" a="1"/>
  <c r="M3351" i="32" s="1"/>
  <c r="K3350" i="32"/>
  <c r="K3349" i="32"/>
  <c r="M3349" i="32" s="1" a="1"/>
  <c r="M3349" i="32" s="1"/>
  <c r="K3348" i="32"/>
  <c r="K3347" i="32"/>
  <c r="K3346" i="32"/>
  <c r="L3346" i="32" s="1" a="1"/>
  <c r="L3346" i="32" s="1"/>
  <c r="K3345" i="32"/>
  <c r="K3344" i="32"/>
  <c r="M3344" i="32" s="1" a="1"/>
  <c r="M3344" i="32" s="1"/>
  <c r="K3343" i="32"/>
  <c r="K3342" i="32"/>
  <c r="K3341" i="32"/>
  <c r="L3341" i="32" s="1" a="1"/>
  <c r="L3341" i="32" s="1"/>
  <c r="K3340" i="32"/>
  <c r="N3340" i="32" s="1" a="1"/>
  <c r="N3340" i="32" s="1"/>
  <c r="K3339" i="32"/>
  <c r="K3338" i="32"/>
  <c r="N3338" i="32" s="1" a="1"/>
  <c r="N3338" i="32" s="1"/>
  <c r="K3337" i="32"/>
  <c r="K3336" i="32"/>
  <c r="M3336" i="32" s="1" a="1"/>
  <c r="M3336" i="32" s="1"/>
  <c r="K3335" i="32"/>
  <c r="K3334" i="32"/>
  <c r="M3334" i="32" s="1" a="1"/>
  <c r="M3334" i="32" s="1"/>
  <c r="K3333" i="32"/>
  <c r="K3332" i="32"/>
  <c r="M3332" i="32" s="1" a="1"/>
  <c r="M3332" i="32" s="1"/>
  <c r="K3331" i="32"/>
  <c r="K3330" i="32"/>
  <c r="K3329" i="32"/>
  <c r="N3329" i="32" s="1" a="1"/>
  <c r="N3329" i="32" s="1"/>
  <c r="K3328" i="32"/>
  <c r="K3327" i="32"/>
  <c r="K3326" i="32"/>
  <c r="N3326" i="32" s="1" a="1"/>
  <c r="N3326" i="32" s="1"/>
  <c r="K3325" i="32"/>
  <c r="N3325" i="32" s="1" a="1"/>
  <c r="N3325" i="32" s="1"/>
  <c r="K3324" i="32"/>
  <c r="K3323" i="32"/>
  <c r="K3322" i="32"/>
  <c r="L3322" i="32" s="1" a="1"/>
  <c r="L3322" i="32" s="1"/>
  <c r="K3321" i="32"/>
  <c r="K3320" i="32"/>
  <c r="K3319" i="32"/>
  <c r="N3319" i="32" s="1" a="1"/>
  <c r="N3319" i="32" s="1"/>
  <c r="K3318" i="32"/>
  <c r="K3317" i="32"/>
  <c r="N3317" i="32" s="1" a="1"/>
  <c r="N3317" i="32" s="1"/>
  <c r="K3316" i="32"/>
  <c r="L3316" i="32" s="1" a="1"/>
  <c r="L3316" i="32" s="1"/>
  <c r="K3315" i="32"/>
  <c r="M3315" i="32" s="1" a="1"/>
  <c r="M3315" i="32" s="1"/>
  <c r="K3314" i="32"/>
  <c r="K3313" i="32"/>
  <c r="N3313" i="32" s="1" a="1"/>
  <c r="N3313" i="32" s="1"/>
  <c r="K3312" i="32"/>
  <c r="K3311" i="32"/>
  <c r="N3311" i="32" s="1" a="1"/>
  <c r="N3311" i="32" s="1"/>
  <c r="K3310" i="32"/>
  <c r="L3310" i="32" s="1" a="1"/>
  <c r="L3310" i="32" s="1"/>
  <c r="K3309" i="32"/>
  <c r="L3309" i="32" s="1" a="1"/>
  <c r="L3309" i="32" s="1"/>
  <c r="K3308" i="32"/>
  <c r="K3307" i="32"/>
  <c r="N3307" i="32" s="1" a="1"/>
  <c r="N3307" i="32" s="1"/>
  <c r="K3306" i="32"/>
  <c r="K3305" i="32"/>
  <c r="M3305" i="32" s="1" a="1"/>
  <c r="M3305" i="32" s="1"/>
  <c r="K3304" i="32"/>
  <c r="L3304" i="32" s="1" a="1"/>
  <c r="L3304" i="32" s="1"/>
  <c r="K3303" i="32"/>
  <c r="M3303" i="32" s="1" a="1"/>
  <c r="M3303" i="32" s="1"/>
  <c r="K3302" i="32"/>
  <c r="K3301" i="32"/>
  <c r="L3301" i="32" s="1" a="1"/>
  <c r="L3301" i="32" s="1"/>
  <c r="K3300" i="32"/>
  <c r="M3300" i="32" s="1" a="1"/>
  <c r="M3300" i="32" s="1"/>
  <c r="K3299" i="32"/>
  <c r="K3298" i="32"/>
  <c r="L3298" i="32" s="1" a="1"/>
  <c r="L3298" i="32" s="1"/>
  <c r="K3297" i="32"/>
  <c r="M3297" i="32" s="1" a="1"/>
  <c r="M3297" i="32" s="1"/>
  <c r="K3296" i="32"/>
  <c r="K3295" i="32"/>
  <c r="K3294" i="32"/>
  <c r="K3293" i="32"/>
  <c r="N3293" i="32" s="1" a="1"/>
  <c r="N3293" i="32" s="1"/>
  <c r="K3292" i="32"/>
  <c r="M3292" i="32" s="1" a="1"/>
  <c r="M3292" i="32" s="1"/>
  <c r="K3291" i="32"/>
  <c r="N3291" i="32" s="1" a="1"/>
  <c r="N3291" i="32" s="1"/>
  <c r="K3290" i="32"/>
  <c r="K3289" i="32"/>
  <c r="K3288" i="32"/>
  <c r="K3287" i="32"/>
  <c r="K3286" i="32"/>
  <c r="L3286" i="32" s="1" a="1"/>
  <c r="L3286" i="32" s="1"/>
  <c r="K3285" i="32"/>
  <c r="N3285" i="32" s="1" a="1"/>
  <c r="N3285" i="32" s="1"/>
  <c r="K3284" i="32"/>
  <c r="M3284" i="32" s="1" a="1"/>
  <c r="M3284" i="32" s="1"/>
  <c r="K3283" i="32"/>
  <c r="K3282" i="32"/>
  <c r="K3281" i="32"/>
  <c r="K3280" i="32"/>
  <c r="M3280" i="32" s="1" a="1"/>
  <c r="M3280" i="32" s="1"/>
  <c r="K3279" i="32"/>
  <c r="N3279" i="32" s="1" a="1"/>
  <c r="N3279" i="32" s="1"/>
  <c r="K3278" i="32"/>
  <c r="N3278" i="32" s="1" a="1"/>
  <c r="N3278" i="32" s="1"/>
  <c r="K3277" i="32"/>
  <c r="N3277" i="32" s="1" a="1"/>
  <c r="N3277" i="32" s="1"/>
  <c r="K3276" i="32"/>
  <c r="M3276" i="32" s="1" a="1"/>
  <c r="M3276" i="32" s="1"/>
  <c r="K3275" i="32"/>
  <c r="L3275" i="32" s="1" a="1"/>
  <c r="L3275" i="32" s="1"/>
  <c r="K3274" i="32"/>
  <c r="L3274" i="32" s="1" a="1"/>
  <c r="L3274" i="32" s="1"/>
  <c r="K3273" i="32"/>
  <c r="L3273" i="32" s="1" a="1"/>
  <c r="L3273" i="32" s="1"/>
  <c r="K3272" i="32"/>
  <c r="K3271" i="32"/>
  <c r="M3271" i="32" s="1" a="1"/>
  <c r="M3271" i="32" s="1"/>
  <c r="K3270" i="32"/>
  <c r="N3270" i="32" s="1" a="1"/>
  <c r="N3270" i="32" s="1"/>
  <c r="K3269" i="32"/>
  <c r="N3269" i="32" s="1" a="1"/>
  <c r="N3269" i="32" s="1"/>
  <c r="K3268" i="32"/>
  <c r="L3268" i="32" s="1" a="1"/>
  <c r="L3268" i="32" s="1"/>
  <c r="K3267" i="32"/>
  <c r="N3267" i="32" s="1" a="1"/>
  <c r="N3267" i="32" s="1"/>
  <c r="K3266" i="32"/>
  <c r="K3265" i="32"/>
  <c r="N3265" i="32" s="1" a="1"/>
  <c r="N3265" i="32" s="1"/>
  <c r="K3264" i="32"/>
  <c r="L3264" i="32" s="1" a="1"/>
  <c r="L3264" i="32" s="1"/>
  <c r="K3263" i="32"/>
  <c r="K3262" i="32"/>
  <c r="M3262" i="32" s="1" a="1"/>
  <c r="M3262" i="32" s="1"/>
  <c r="K3261" i="32"/>
  <c r="N3261" i="32" s="1" a="1"/>
  <c r="N3261" i="32" s="1"/>
  <c r="K3260" i="32"/>
  <c r="K3259" i="32"/>
  <c r="N3259" i="32" s="1" a="1"/>
  <c r="N3259" i="32" s="1"/>
  <c r="K3258" i="32"/>
  <c r="N3258" i="32" s="1" a="1"/>
  <c r="N3258" i="32" s="1"/>
  <c r="K3257" i="32"/>
  <c r="N3257" i="32" s="1" a="1"/>
  <c r="N3257" i="32" s="1"/>
  <c r="K3256" i="32"/>
  <c r="N3256" i="32" s="1" a="1"/>
  <c r="N3256" i="32" s="1"/>
  <c r="K3255" i="32"/>
  <c r="N3255" i="32" s="1" a="1"/>
  <c r="N3255" i="32" s="1"/>
  <c r="K3254" i="32"/>
  <c r="N3254" i="32" s="1" a="1"/>
  <c r="N3254" i="32" s="1"/>
  <c r="K3253" i="32"/>
  <c r="K3252" i="32"/>
  <c r="N3252" i="32" s="1" a="1"/>
  <c r="N3252" i="32" s="1"/>
  <c r="K3251" i="32"/>
  <c r="L3251" i="32" s="1" a="1"/>
  <c r="L3251" i="32" s="1"/>
  <c r="K3250" i="32"/>
  <c r="K3249" i="32"/>
  <c r="L3249" i="32" s="1" a="1"/>
  <c r="L3249" i="32" s="1"/>
  <c r="K3248" i="32"/>
  <c r="K3247" i="32"/>
  <c r="K3246" i="32"/>
  <c r="N3246" i="32" s="1" a="1"/>
  <c r="N3246" i="32" s="1"/>
  <c r="K3245" i="32"/>
  <c r="N3245" i="32" s="1" a="1"/>
  <c r="N3245" i="32" s="1"/>
  <c r="K3244" i="32"/>
  <c r="K3243" i="32"/>
  <c r="N3243" i="32" s="1" a="1"/>
  <c r="N3243" i="32" s="1"/>
  <c r="K3242" i="32"/>
  <c r="M3242" i="32" s="1" a="1"/>
  <c r="M3242" i="32" s="1"/>
  <c r="K3241" i="32"/>
  <c r="N3241" i="32" s="1" a="1"/>
  <c r="N3241" i="32" s="1"/>
  <c r="K3240" i="32"/>
  <c r="L3240" i="32" s="1" a="1"/>
  <c r="L3240" i="32" s="1"/>
  <c r="K3239" i="32"/>
  <c r="K3238" i="32"/>
  <c r="K3237" i="32"/>
  <c r="L3237" i="32" s="1" a="1"/>
  <c r="L3237" i="32" s="1"/>
  <c r="K3236" i="32"/>
  <c r="N3236" i="32" s="1" a="1"/>
  <c r="N3236" i="32" s="1"/>
  <c r="K3235" i="32"/>
  <c r="K3234" i="32"/>
  <c r="N3234" i="32" s="1" a="1"/>
  <c r="N3234" i="32" s="1"/>
  <c r="K3233" i="32"/>
  <c r="M3233" i="32" s="1" a="1"/>
  <c r="M3233" i="32" s="1"/>
  <c r="K3232" i="32"/>
  <c r="N3232" i="32" s="1" a="1"/>
  <c r="N3232" i="32" s="1"/>
  <c r="K3231" i="32"/>
  <c r="L3231" i="32" s="1" a="1"/>
  <c r="L3231" i="32" s="1"/>
  <c r="K3230" i="32"/>
  <c r="L3230" i="32" s="1" a="1"/>
  <c r="L3230" i="32" s="1"/>
  <c r="K3229" i="32"/>
  <c r="K3228" i="32"/>
  <c r="N3228" i="32" s="1" a="1"/>
  <c r="N3228" i="32" s="1"/>
  <c r="K3227" i="32"/>
  <c r="N3227" i="32" s="1" a="1"/>
  <c r="N3227" i="32" s="1"/>
  <c r="K3226" i="32"/>
  <c r="K3225" i="32"/>
  <c r="N3225" i="32" s="1" a="1"/>
  <c r="N3225" i="32" s="1"/>
  <c r="K3224" i="32"/>
  <c r="L3224" i="32" s="1" a="1"/>
  <c r="L3224" i="32" s="1"/>
  <c r="K3223" i="32"/>
  <c r="K3222" i="32"/>
  <c r="K3221" i="32"/>
  <c r="K3220" i="32"/>
  <c r="N3220" i="32" s="1" a="1"/>
  <c r="N3220" i="32" s="1"/>
  <c r="K3219" i="32"/>
  <c r="K3218" i="32"/>
  <c r="M3218" i="32" s="1" a="1"/>
  <c r="M3218" i="32" s="1"/>
  <c r="K3217" i="32"/>
  <c r="M3217" i="32" s="1" a="1"/>
  <c r="M3217" i="32" s="1"/>
  <c r="K3216" i="32"/>
  <c r="K3215" i="32"/>
  <c r="N3215" i="32" s="1" a="1"/>
  <c r="N3215" i="32" s="1"/>
  <c r="K3214" i="32"/>
  <c r="K3213" i="32"/>
  <c r="N3213" i="32" s="1" a="1"/>
  <c r="N3213" i="32" s="1"/>
  <c r="K3212" i="32"/>
  <c r="K3211" i="32"/>
  <c r="K3210" i="32"/>
  <c r="N3210" i="32" s="1" a="1"/>
  <c r="N3210" i="32" s="1"/>
  <c r="K3209" i="32"/>
  <c r="K3208" i="32"/>
  <c r="N3208" i="32" s="1" a="1"/>
  <c r="N3208" i="32" s="1"/>
  <c r="K3207" i="32"/>
  <c r="L3207" i="32" s="1" a="1"/>
  <c r="L3207" i="32" s="1"/>
  <c r="K3206" i="32"/>
  <c r="M3206" i="32" s="1" a="1"/>
  <c r="M3206" i="32" s="1"/>
  <c r="K3205" i="32"/>
  <c r="K3204" i="32"/>
  <c r="K3203" i="32"/>
  <c r="N3203" i="32" s="1" a="1"/>
  <c r="N3203" i="32" s="1"/>
  <c r="K3202" i="32"/>
  <c r="K3201" i="32"/>
  <c r="K3200" i="32"/>
  <c r="N3200" i="32" s="1" a="1"/>
  <c r="N3200" i="32" s="1"/>
  <c r="K3199" i="32"/>
  <c r="K3198" i="32"/>
  <c r="K3197" i="32"/>
  <c r="K3196" i="32"/>
  <c r="N3196" i="32" s="1" a="1"/>
  <c r="N3196" i="32" s="1"/>
  <c r="K3195" i="32"/>
  <c r="K3194" i="32"/>
  <c r="N3194" i="32" s="1" a="1"/>
  <c r="N3194" i="32" s="1"/>
  <c r="K3193" i="32"/>
  <c r="K3192" i="32"/>
  <c r="L3192" i="32" s="1" a="1"/>
  <c r="L3192" i="32" s="1"/>
  <c r="K3191" i="32"/>
  <c r="N3191" i="32" s="1" a="1"/>
  <c r="N3191" i="32" s="1"/>
  <c r="K3190" i="32"/>
  <c r="N3190" i="32" s="1" a="1"/>
  <c r="N3190" i="32" s="1"/>
  <c r="K3189" i="32"/>
  <c r="N3189" i="32" s="1" a="1"/>
  <c r="N3189" i="32" s="1"/>
  <c r="K3188" i="32"/>
  <c r="K3187" i="32"/>
  <c r="K3186" i="32"/>
  <c r="K3185" i="32"/>
  <c r="K3184" i="32"/>
  <c r="N3184" i="32" s="1" a="1"/>
  <c r="N3184" i="32" s="1"/>
  <c r="K3183" i="32"/>
  <c r="K3182" i="32"/>
  <c r="K3181" i="32"/>
  <c r="M3181" i="32" s="1" a="1"/>
  <c r="M3181" i="32" s="1"/>
  <c r="K3180" i="32"/>
  <c r="K3179" i="32"/>
  <c r="N3179" i="32" s="1" a="1"/>
  <c r="N3179" i="32" s="1"/>
  <c r="K3178" i="32"/>
  <c r="N3178" i="32" s="1" a="1"/>
  <c r="N3178" i="32" s="1"/>
  <c r="K3177" i="32"/>
  <c r="K3176" i="32"/>
  <c r="K3175" i="32"/>
  <c r="K3174" i="32"/>
  <c r="K3173" i="32"/>
  <c r="N3173" i="32" s="1" a="1"/>
  <c r="N3173" i="32" s="1"/>
  <c r="K3172" i="32"/>
  <c r="N3172" i="32" s="1" a="1"/>
  <c r="N3172" i="32" s="1"/>
  <c r="K3171" i="32"/>
  <c r="L3171" i="32" s="1" a="1"/>
  <c r="L3171" i="32" s="1"/>
  <c r="K3170" i="32"/>
  <c r="K3169" i="32"/>
  <c r="K3168" i="32"/>
  <c r="L3168" i="32" s="1" a="1"/>
  <c r="L3168" i="32" s="1"/>
  <c r="K3167" i="32"/>
  <c r="N3167" i="32" s="1" a="1"/>
  <c r="N3167" i="32" s="1"/>
  <c r="K3166" i="32"/>
  <c r="N3166" i="32" s="1" a="1"/>
  <c r="N3166" i="32" s="1"/>
  <c r="K3165" i="32"/>
  <c r="K3164" i="32"/>
  <c r="L3164" i="32" s="1" a="1"/>
  <c r="L3164" i="32" s="1"/>
  <c r="K3163" i="32"/>
  <c r="K3162" i="32"/>
  <c r="K3161" i="32"/>
  <c r="K3160" i="32"/>
  <c r="N3160" i="32" s="1" a="1"/>
  <c r="N3160" i="32" s="1"/>
  <c r="K3159" i="32"/>
  <c r="L3159" i="32" s="1" a="1"/>
  <c r="L3159" i="32" s="1"/>
  <c r="K3158" i="32"/>
  <c r="L3158" i="32" s="1" a="1"/>
  <c r="L3158" i="32" s="1"/>
  <c r="K3157" i="32"/>
  <c r="K3156" i="32"/>
  <c r="K3155" i="32"/>
  <c r="N3155" i="32" s="1" a="1"/>
  <c r="N3155" i="32" s="1"/>
  <c r="K3154" i="32"/>
  <c r="M3154" i="32" s="1" a="1"/>
  <c r="M3154" i="32" s="1"/>
  <c r="K3153" i="32"/>
  <c r="N3153" i="32" s="1" a="1"/>
  <c r="N3153" i="32" s="1"/>
  <c r="K3152" i="32"/>
  <c r="L3152" i="32" s="1" a="1"/>
  <c r="L3152" i="32" s="1"/>
  <c r="K3151" i="32"/>
  <c r="K3150" i="32"/>
  <c r="N3150" i="32" s="1" a="1"/>
  <c r="N3150" i="32" s="1"/>
  <c r="K3149" i="32"/>
  <c r="M3149" i="32" s="1" a="1"/>
  <c r="M3149" i="32" s="1"/>
  <c r="K3148" i="32"/>
  <c r="N3148" i="32" s="1" a="1"/>
  <c r="N3148" i="32" s="1"/>
  <c r="K3147" i="32"/>
  <c r="L3147" i="32" s="1" a="1"/>
  <c r="L3147" i="32" s="1"/>
  <c r="K3146" i="32"/>
  <c r="L3146" i="32" s="1" a="1"/>
  <c r="L3146" i="32" s="1"/>
  <c r="K3145" i="32"/>
  <c r="K3144" i="32"/>
  <c r="L3144" i="32" s="1" a="1"/>
  <c r="L3144" i="32" s="1"/>
  <c r="K3143" i="32"/>
  <c r="N3143" i="32" s="1" a="1"/>
  <c r="N3143" i="32" s="1"/>
  <c r="K3142" i="32"/>
  <c r="M3142" i="32" s="1" a="1"/>
  <c r="M3142" i="32" s="1"/>
  <c r="K3141" i="32"/>
  <c r="N3141" i="32" s="1" a="1"/>
  <c r="N3141" i="32" s="1"/>
  <c r="K3140" i="32"/>
  <c r="L3140" i="32" s="1" a="1"/>
  <c r="L3140" i="32" s="1"/>
  <c r="K3139" i="32"/>
  <c r="K3138" i="32"/>
  <c r="K3137" i="32"/>
  <c r="K3136" i="32"/>
  <c r="N3136" i="32" s="1" a="1"/>
  <c r="N3136" i="32" s="1"/>
  <c r="K3135" i="32"/>
  <c r="K3134" i="32"/>
  <c r="K3133" i="32"/>
  <c r="K3132" i="32"/>
  <c r="L3132" i="32" s="1" a="1"/>
  <c r="L3132" i="32" s="1"/>
  <c r="K3131" i="32"/>
  <c r="N3131" i="32" s="1" a="1"/>
  <c r="N3131" i="32" s="1"/>
  <c r="K3130" i="32"/>
  <c r="K3129" i="32"/>
  <c r="N3129" i="32" s="1" a="1"/>
  <c r="N3129" i="32" s="1"/>
  <c r="K3128" i="32"/>
  <c r="L3128" i="32" s="1" a="1"/>
  <c r="L3128" i="32" s="1"/>
  <c r="K3127" i="32"/>
  <c r="K3126" i="32"/>
  <c r="K3125" i="32"/>
  <c r="K3124" i="32"/>
  <c r="N3124" i="32" s="1" a="1"/>
  <c r="N3124" i="32" s="1"/>
  <c r="K3123" i="32"/>
  <c r="L3123" i="32" s="1" a="1"/>
  <c r="L3123" i="32" s="1"/>
  <c r="K3122" i="32"/>
  <c r="K3121" i="32"/>
  <c r="M3121" i="32" s="1" a="1"/>
  <c r="M3121" i="32" s="1"/>
  <c r="K3120" i="32"/>
  <c r="L3120" i="32" s="1" a="1"/>
  <c r="L3120" i="32" s="1"/>
  <c r="K3119" i="32"/>
  <c r="N3119" i="32" s="1" a="1"/>
  <c r="N3119" i="32" s="1"/>
  <c r="K3118" i="32"/>
  <c r="N3118" i="32" s="1" a="1"/>
  <c r="N3118" i="32" s="1"/>
  <c r="K3117" i="32"/>
  <c r="K3116" i="32"/>
  <c r="K3115" i="32"/>
  <c r="K3114" i="32"/>
  <c r="K3113" i="32"/>
  <c r="K3112" i="32"/>
  <c r="N3112" i="32" s="1" a="1"/>
  <c r="N3112" i="32" s="1"/>
  <c r="K3111" i="32"/>
  <c r="L3111" i="32" s="1" a="1"/>
  <c r="L3111" i="32" s="1"/>
  <c r="K3110" i="32"/>
  <c r="M3110" i="32" s="1" a="1"/>
  <c r="M3110" i="32" s="1"/>
  <c r="K3109" i="32"/>
  <c r="K3108" i="32"/>
  <c r="L3108" i="32" s="1" a="1"/>
  <c r="L3108" i="32" s="1"/>
  <c r="K3107" i="32"/>
  <c r="N3107" i="32" s="1" a="1"/>
  <c r="N3107" i="32" s="1"/>
  <c r="K3106" i="32"/>
  <c r="M3106" i="32" s="1" a="1"/>
  <c r="M3106" i="32" s="1"/>
  <c r="K3105" i="32"/>
  <c r="N3105" i="32" s="1" a="1"/>
  <c r="N3105" i="32" s="1"/>
  <c r="K3104" i="32"/>
  <c r="L3104" i="32" s="1" a="1"/>
  <c r="L3104" i="32" s="1"/>
  <c r="K3103" i="32"/>
  <c r="K3102" i="32"/>
  <c r="N3102" i="32" s="1" a="1"/>
  <c r="N3102" i="32" s="1"/>
  <c r="K3101" i="32"/>
  <c r="N3101" i="32" s="1" a="1"/>
  <c r="N3101" i="32" s="1"/>
  <c r="K3100" i="32"/>
  <c r="N3100" i="32" s="1" a="1"/>
  <c r="N3100" i="32" s="1"/>
  <c r="K3099" i="32"/>
  <c r="K3098" i="32"/>
  <c r="K3097" i="32"/>
  <c r="M3097" i="32" s="1" a="1"/>
  <c r="M3097" i="32" s="1"/>
  <c r="K3096" i="32"/>
  <c r="L3096" i="32" s="1" a="1"/>
  <c r="L3096" i="32" s="1"/>
  <c r="K3095" i="32"/>
  <c r="N3095" i="32" s="1" a="1"/>
  <c r="N3095" i="32" s="1"/>
  <c r="K3094" i="32"/>
  <c r="M3094" i="32" s="1" a="1"/>
  <c r="M3094" i="32" s="1"/>
  <c r="K3093" i="32"/>
  <c r="N3093" i="32" s="1" a="1"/>
  <c r="N3093" i="32" s="1"/>
  <c r="K3092" i="32"/>
  <c r="L3092" i="32" s="1" a="1"/>
  <c r="L3092" i="32" s="1"/>
  <c r="K3091" i="32"/>
  <c r="K3090" i="32"/>
  <c r="N3090" i="32" s="1" a="1"/>
  <c r="N3090" i="32" s="1"/>
  <c r="K3089" i="32"/>
  <c r="N3089" i="32" s="1" a="1"/>
  <c r="N3089" i="32" s="1"/>
  <c r="K3088" i="32"/>
  <c r="N3088" i="32" s="1" a="1"/>
  <c r="N3088" i="32" s="1"/>
  <c r="K3087" i="32"/>
  <c r="K3086" i="32"/>
  <c r="N3086" i="32" s="1" a="1"/>
  <c r="N3086" i="32" s="1"/>
  <c r="K3085" i="32"/>
  <c r="M3085" i="32" s="1" a="1"/>
  <c r="M3085" i="32" s="1"/>
  <c r="K3084" i="32"/>
  <c r="K3083" i="32"/>
  <c r="K3082" i="32"/>
  <c r="K3081" i="32"/>
  <c r="M3081" i="32" s="1" a="1"/>
  <c r="M3081" i="32" s="1"/>
  <c r="K3080" i="32"/>
  <c r="N3080" i="32" s="1" a="1"/>
  <c r="N3080" i="32" s="1"/>
  <c r="K3079" i="32"/>
  <c r="K3078" i="32"/>
  <c r="N3078" i="32" s="1" a="1"/>
  <c r="N3078" i="32" s="1"/>
  <c r="K3077" i="32"/>
  <c r="N3077" i="32" s="1" a="1"/>
  <c r="N3077" i="32" s="1"/>
  <c r="K3076" i="32"/>
  <c r="N3076" i="32" s="1" a="1"/>
  <c r="N3076" i="32" s="1"/>
  <c r="K3075" i="32"/>
  <c r="L3075" i="32" s="1" a="1"/>
  <c r="L3075" i="32" s="1"/>
  <c r="K3074" i="32"/>
  <c r="K3073" i="32"/>
  <c r="M3073" i="32" s="1" a="1"/>
  <c r="M3073" i="32" s="1"/>
  <c r="K3072" i="32"/>
  <c r="L3072" i="32" s="1" a="1"/>
  <c r="L3072" i="32" s="1"/>
  <c r="K3071" i="32"/>
  <c r="K3070" i="32"/>
  <c r="K3069" i="32"/>
  <c r="M3069" i="32" s="1" a="1"/>
  <c r="M3069" i="32" s="1"/>
  <c r="K3068" i="32"/>
  <c r="K3067" i="32"/>
  <c r="K3066" i="32"/>
  <c r="N3066" i="32" s="1" a="1"/>
  <c r="N3066" i="32" s="1"/>
  <c r="K3065" i="32"/>
  <c r="N3065" i="32" s="1" a="1"/>
  <c r="N3065" i="32" s="1"/>
  <c r="K3064" i="32"/>
  <c r="N3064" i="32" s="1" a="1"/>
  <c r="N3064" i="32" s="1"/>
  <c r="K3063" i="32"/>
  <c r="L3063" i="32" s="1" a="1"/>
  <c r="L3063" i="32" s="1"/>
  <c r="K3062" i="32"/>
  <c r="K3061" i="32"/>
  <c r="M3061" i="32" s="1" a="1"/>
  <c r="M3061" i="32" s="1"/>
  <c r="K3060" i="32"/>
  <c r="L3060" i="32" s="1" a="1"/>
  <c r="L3060" i="32" s="1"/>
  <c r="K3059" i="32"/>
  <c r="N3059" i="32" s="1" a="1"/>
  <c r="N3059" i="32" s="1"/>
  <c r="K3058" i="32"/>
  <c r="K3057" i="32"/>
  <c r="M3057" i="32" s="1" a="1"/>
  <c r="M3057" i="32" s="1"/>
  <c r="K3056" i="32"/>
  <c r="N3056" i="32" s="1" a="1"/>
  <c r="N3056" i="32" s="1"/>
  <c r="K3055" i="32"/>
  <c r="K3054" i="32"/>
  <c r="N3054" i="32" s="1" a="1"/>
  <c r="N3054" i="32" s="1"/>
  <c r="K3053" i="32"/>
  <c r="N3053" i="32" s="1" a="1"/>
  <c r="N3053" i="32" s="1"/>
  <c r="K3052" i="32"/>
  <c r="N3052" i="32" s="1" a="1"/>
  <c r="N3052" i="32" s="1"/>
  <c r="K3051" i="32"/>
  <c r="L3051" i="32" s="1" a="1"/>
  <c r="L3051" i="32" s="1"/>
  <c r="K3050" i="32"/>
  <c r="K3049" i="32"/>
  <c r="M3049" i="32" s="1" a="1"/>
  <c r="M3049" i="32" s="1"/>
  <c r="K3048" i="32"/>
  <c r="L3048" i="32" s="1" a="1"/>
  <c r="L3048" i="32" s="1"/>
  <c r="K3047" i="32"/>
  <c r="K3046" i="32"/>
  <c r="K3045" i="32"/>
  <c r="M3045" i="32" s="1" a="1"/>
  <c r="M3045" i="32" s="1"/>
  <c r="K3044" i="32"/>
  <c r="K3043" i="32"/>
  <c r="K3042" i="32"/>
  <c r="N3042" i="32" s="1" a="1"/>
  <c r="N3042" i="32" s="1"/>
  <c r="K3041" i="32"/>
  <c r="K3040" i="32"/>
  <c r="N3040" i="32" s="1" a="1"/>
  <c r="N3040" i="32" s="1"/>
  <c r="K3039" i="32"/>
  <c r="K3038" i="32"/>
  <c r="L3038" i="32" s="1" a="1"/>
  <c r="L3038" i="32" s="1"/>
  <c r="K3037" i="32"/>
  <c r="K3036" i="32"/>
  <c r="K3035" i="32"/>
  <c r="K3034" i="32"/>
  <c r="K3033" i="32"/>
  <c r="M3033" i="32" s="1" a="1"/>
  <c r="M3033" i="32" s="1"/>
  <c r="K3032" i="32"/>
  <c r="L3032" i="32" s="1" a="1"/>
  <c r="L3032" i="32" s="1"/>
  <c r="K3031" i="32"/>
  <c r="K3030" i="32"/>
  <c r="M3030" i="32" s="1" a="1"/>
  <c r="M3030" i="32" s="1"/>
  <c r="K3029" i="32"/>
  <c r="M3029" i="32" s="1" a="1"/>
  <c r="M3029" i="32" s="1"/>
  <c r="K3028" i="32"/>
  <c r="K3027" i="32"/>
  <c r="L3027" i="32" s="1" a="1"/>
  <c r="L3027" i="32" s="1"/>
  <c r="K3026" i="32"/>
  <c r="M3026" i="32" s="1" a="1"/>
  <c r="M3026" i="32" s="1"/>
  <c r="K3025" i="32"/>
  <c r="M3025" i="32" s="1" a="1"/>
  <c r="M3025" i="32" s="1"/>
  <c r="K3024" i="32"/>
  <c r="K3023" i="32"/>
  <c r="K3022" i="32"/>
  <c r="N3022" i="32" s="1" a="1"/>
  <c r="N3022" i="32" s="1"/>
  <c r="K3021" i="32"/>
  <c r="M3021" i="32" s="1" a="1"/>
  <c r="M3021" i="32" s="1"/>
  <c r="K3020" i="32"/>
  <c r="L3020" i="32" s="1" a="1"/>
  <c r="L3020" i="32" s="1"/>
  <c r="K3019" i="32"/>
  <c r="K3018" i="32"/>
  <c r="K3017" i="32"/>
  <c r="M3017" i="32" s="1" a="1"/>
  <c r="M3017" i="32" s="1"/>
  <c r="K3016" i="32"/>
  <c r="L3016" i="32" s="1" a="1"/>
  <c r="L3016" i="32" s="1"/>
  <c r="K3015" i="32"/>
  <c r="L3015" i="32" s="1" a="1"/>
  <c r="L3015" i="32" s="1"/>
  <c r="K3014" i="32"/>
  <c r="K3013" i="32"/>
  <c r="K3012" i="32"/>
  <c r="M3012" i="32" s="1" a="1"/>
  <c r="M3012" i="32" s="1"/>
  <c r="K3011" i="32"/>
  <c r="M3011" i="32" s="1" a="1"/>
  <c r="M3011" i="32" s="1"/>
  <c r="K3010" i="32"/>
  <c r="M3010" i="32" s="1" a="1"/>
  <c r="M3010" i="32" s="1"/>
  <c r="K3009" i="32"/>
  <c r="M3009" i="32" s="1" a="1"/>
  <c r="M3009" i="32" s="1"/>
  <c r="K3008" i="32"/>
  <c r="K3007" i="32"/>
  <c r="M3007" i="32" s="1" a="1"/>
  <c r="M3007" i="32" s="1"/>
  <c r="K3006" i="32"/>
  <c r="K3005" i="32"/>
  <c r="L3005" i="32" s="1" a="1"/>
  <c r="L3005" i="32" s="1"/>
  <c r="K3004" i="32"/>
  <c r="M3004" i="32" s="1" a="1"/>
  <c r="M3004" i="32" s="1"/>
  <c r="K3003" i="32"/>
  <c r="K3002" i="32"/>
  <c r="N3002" i="32" s="1" a="1"/>
  <c r="N3002" i="32" s="1"/>
  <c r="K3001" i="32"/>
  <c r="K3000" i="32"/>
  <c r="N3000" i="32" s="1" a="1"/>
  <c r="N3000" i="32" s="1"/>
  <c r="K2999" i="32"/>
  <c r="K2998" i="32"/>
  <c r="L2998" i="32" s="1" a="1"/>
  <c r="L2998" i="32" s="1"/>
  <c r="K2997" i="32"/>
  <c r="K2996" i="32"/>
  <c r="N2996" i="32" s="1" a="1"/>
  <c r="N2996" i="32" s="1"/>
  <c r="K2995" i="32"/>
  <c r="L2995" i="32" s="1" a="1"/>
  <c r="L2995" i="32" s="1"/>
  <c r="K2994" i="32"/>
  <c r="M2994" i="32" s="1" a="1"/>
  <c r="M2994" i="32" s="1"/>
  <c r="K2993" i="32"/>
  <c r="M2993" i="32" s="1" a="1"/>
  <c r="M2993" i="32" s="1"/>
  <c r="K2992" i="32"/>
  <c r="K2991" i="32"/>
  <c r="K2990" i="32"/>
  <c r="N2990" i="32" s="1" a="1"/>
  <c r="N2990" i="32" s="1"/>
  <c r="K2989" i="32"/>
  <c r="K2988" i="32"/>
  <c r="K2987" i="32"/>
  <c r="K2986" i="32"/>
  <c r="N2986" i="32" s="1" a="1"/>
  <c r="N2986" i="32" s="1"/>
  <c r="K2985" i="32"/>
  <c r="K2984" i="32"/>
  <c r="N2984" i="32" s="1" a="1"/>
  <c r="N2984" i="32" s="1"/>
  <c r="K2983" i="32"/>
  <c r="L2983" i="32" s="1" a="1"/>
  <c r="L2983" i="32" s="1"/>
  <c r="K2982" i="32"/>
  <c r="N2982" i="32" s="1" a="1"/>
  <c r="N2982" i="32" s="1"/>
  <c r="K2981" i="32"/>
  <c r="M2981" i="32" s="1" a="1"/>
  <c r="M2981" i="32" s="1"/>
  <c r="K2980" i="32"/>
  <c r="K2979" i="32"/>
  <c r="M2979" i="32" s="1" a="1"/>
  <c r="M2979" i="32" s="1"/>
  <c r="K2978" i="32"/>
  <c r="K2977" i="32"/>
  <c r="M2977" i="32" s="1" a="1"/>
  <c r="M2977" i="32" s="1"/>
  <c r="K2976" i="32"/>
  <c r="K2975" i="32"/>
  <c r="N2975" i="32" s="1" a="1"/>
  <c r="N2975" i="32" s="1"/>
  <c r="K2974" i="32"/>
  <c r="K2973" i="32"/>
  <c r="K2972" i="32"/>
  <c r="N2972" i="32" s="1" a="1"/>
  <c r="N2972" i="32" s="1"/>
  <c r="K2971" i="32"/>
  <c r="K2970" i="32"/>
  <c r="K2969" i="32"/>
  <c r="K2968" i="32"/>
  <c r="K2967" i="32"/>
  <c r="N2967" i="32" s="1" a="1"/>
  <c r="N2967" i="32" s="1"/>
  <c r="K2966" i="32"/>
  <c r="L2966" i="32" s="1" a="1"/>
  <c r="L2966" i="32" s="1"/>
  <c r="K2965" i="32"/>
  <c r="M2965" i="32" s="1" a="1"/>
  <c r="M2965" i="32" s="1"/>
  <c r="K2964" i="32"/>
  <c r="K2963" i="32"/>
  <c r="K2962" i="32"/>
  <c r="N2962" i="32" s="1" a="1"/>
  <c r="N2962" i="32" s="1"/>
  <c r="K2961" i="32"/>
  <c r="N2961" i="32" s="1" a="1"/>
  <c r="N2961" i="32" s="1"/>
  <c r="K2960" i="32"/>
  <c r="N2960" i="32" s="1" a="1"/>
  <c r="N2960" i="32" s="1"/>
  <c r="K2959" i="32"/>
  <c r="K2958" i="32"/>
  <c r="M2958" i="32" s="1" a="1"/>
  <c r="M2958" i="32" s="1"/>
  <c r="K2957" i="32"/>
  <c r="K2956" i="32"/>
  <c r="M2956" i="32" s="1" a="1"/>
  <c r="M2956" i="32" s="1"/>
  <c r="K2955" i="32"/>
  <c r="N2955" i="32" s="1" a="1"/>
  <c r="N2955" i="32" s="1"/>
  <c r="K2954" i="32"/>
  <c r="L2954" i="32" s="1" a="1"/>
  <c r="L2954" i="32" s="1"/>
  <c r="K2953" i="32"/>
  <c r="K2952" i="32"/>
  <c r="K2951" i="32"/>
  <c r="K2950" i="32"/>
  <c r="K2949" i="32"/>
  <c r="M2949" i="32" s="1" a="1"/>
  <c r="M2949" i="32" s="1"/>
  <c r="K2948" i="32"/>
  <c r="K2947" i="32"/>
  <c r="K2946" i="32"/>
  <c r="M2946" i="32" s="1" a="1"/>
  <c r="M2946" i="32" s="1"/>
  <c r="K2945" i="32"/>
  <c r="K2944" i="32"/>
  <c r="K2943" i="32"/>
  <c r="N2943" i="32" s="1" a="1"/>
  <c r="N2943" i="32" s="1"/>
  <c r="K2942" i="32"/>
  <c r="L2942" i="32" s="1" a="1"/>
  <c r="L2942" i="32" s="1"/>
  <c r="K2941" i="32"/>
  <c r="K2940" i="32"/>
  <c r="M2940" i="32" s="1" a="1"/>
  <c r="M2940" i="32" s="1"/>
  <c r="K2939" i="32"/>
  <c r="K2938" i="32"/>
  <c r="L2938" i="32" s="1" a="1"/>
  <c r="L2938" i="32" s="1"/>
  <c r="K2937" i="32"/>
  <c r="N2937" i="32" s="1" a="1"/>
  <c r="N2937" i="32" s="1"/>
  <c r="K2936" i="32"/>
  <c r="N2936" i="32" s="1" a="1"/>
  <c r="N2936" i="32" s="1"/>
  <c r="K2935" i="32"/>
  <c r="K2934" i="32"/>
  <c r="K2933" i="32"/>
  <c r="K2932" i="32"/>
  <c r="K2931" i="32"/>
  <c r="N2931" i="32" s="1" a="1"/>
  <c r="N2931" i="32" s="1"/>
  <c r="K2930" i="32"/>
  <c r="L2930" i="32" s="1" a="1"/>
  <c r="L2930" i="32" s="1"/>
  <c r="K2929" i="32"/>
  <c r="M2929" i="32" s="1" a="1"/>
  <c r="M2929" i="32" s="1"/>
  <c r="K2928" i="32"/>
  <c r="M2928" i="32" s="1" a="1"/>
  <c r="M2928" i="32" s="1"/>
  <c r="K2927" i="32"/>
  <c r="M2927" i="32" s="1" a="1"/>
  <c r="M2927" i="32" s="1"/>
  <c r="K2926" i="32"/>
  <c r="K2925" i="32"/>
  <c r="N2925" i="32" s="1" a="1"/>
  <c r="N2925" i="32" s="1"/>
  <c r="K2924" i="32"/>
  <c r="K2923" i="32"/>
  <c r="K2922" i="32"/>
  <c r="K2921" i="32"/>
  <c r="K2920" i="32"/>
  <c r="K2919" i="32"/>
  <c r="N2919" i="32" s="1" a="1"/>
  <c r="N2919" i="32" s="1"/>
  <c r="K2918" i="32"/>
  <c r="L2918" i="32" s="1" a="1"/>
  <c r="L2918" i="32" s="1"/>
  <c r="K2917" i="32"/>
  <c r="K2916" i="32"/>
  <c r="M2916" i="32" s="1" a="1"/>
  <c r="M2916" i="32" s="1"/>
  <c r="K2915" i="32"/>
  <c r="N2915" i="32" s="1" a="1"/>
  <c r="N2915" i="32" s="1"/>
  <c r="K2914" i="32"/>
  <c r="N2914" i="32" s="1" a="1"/>
  <c r="N2914" i="32" s="1"/>
  <c r="K2913" i="32"/>
  <c r="K2912" i="32"/>
  <c r="K2911" i="32"/>
  <c r="K2910" i="32"/>
  <c r="K2909" i="32"/>
  <c r="K2908" i="32"/>
  <c r="M2908" i="32" s="1" a="1"/>
  <c r="M2908" i="32" s="1"/>
  <c r="K2907" i="32"/>
  <c r="N2907" i="32" s="1" a="1"/>
  <c r="N2907" i="32" s="1"/>
  <c r="K2906" i="32"/>
  <c r="L2906" i="32" s="1" a="1"/>
  <c r="L2906" i="32" s="1"/>
  <c r="K2905" i="32"/>
  <c r="K2904" i="32"/>
  <c r="K2903" i="32"/>
  <c r="N2903" i="32" s="1" a="1"/>
  <c r="N2903" i="32" s="1"/>
  <c r="K2902" i="32"/>
  <c r="K2901" i="32"/>
  <c r="K2900" i="32"/>
  <c r="K2899" i="32"/>
  <c r="N2899" i="32" s="1" a="1"/>
  <c r="N2899" i="32" s="1"/>
  <c r="K2898" i="32"/>
  <c r="L2898" i="32" s="1" a="1"/>
  <c r="L2898" i="32" s="1"/>
  <c r="K2897" i="32"/>
  <c r="L2897" i="32" s="1" a="1"/>
  <c r="L2897" i="32" s="1"/>
  <c r="K2896" i="32"/>
  <c r="K2895" i="32"/>
  <c r="M2895" i="32" s="1" a="1"/>
  <c r="M2895" i="32" s="1"/>
  <c r="K2894" i="32"/>
  <c r="L2894" i="32" s="1" a="1"/>
  <c r="L2894" i="32" s="1"/>
  <c r="K2893" i="32"/>
  <c r="M2893" i="32" s="1" a="1"/>
  <c r="M2893" i="32" s="1"/>
  <c r="K2892" i="32"/>
  <c r="K2891" i="32"/>
  <c r="K2890" i="32"/>
  <c r="L2890" i="32" s="1" a="1"/>
  <c r="L2890" i="32" s="1"/>
  <c r="K2889" i="32"/>
  <c r="K2888" i="32"/>
  <c r="K2887" i="32"/>
  <c r="K2886" i="32"/>
  <c r="L2886" i="32" s="1" a="1"/>
  <c r="L2886" i="32" s="1"/>
  <c r="K2885" i="32"/>
  <c r="L2885" i="32" s="1" a="1"/>
  <c r="L2885" i="32" s="1"/>
  <c r="K2884" i="32"/>
  <c r="K2883" i="32"/>
  <c r="M2883" i="32" s="1" a="1"/>
  <c r="M2883" i="32" s="1"/>
  <c r="K2882" i="32"/>
  <c r="L2882" i="32" s="1" a="1"/>
  <c r="L2882" i="32" s="1"/>
  <c r="K2881" i="32"/>
  <c r="K2880" i="32"/>
  <c r="K2879" i="32"/>
  <c r="M2879" i="32" s="1" a="1"/>
  <c r="M2879" i="32" s="1"/>
  <c r="K2878" i="32"/>
  <c r="N2878" i="32" s="1" a="1"/>
  <c r="N2878" i="32" s="1"/>
  <c r="K2877" i="32"/>
  <c r="K2876" i="32"/>
  <c r="K2875" i="32"/>
  <c r="K2874" i="32"/>
  <c r="L2874" i="32" s="1" a="1"/>
  <c r="L2874" i="32" s="1"/>
  <c r="K2873" i="32"/>
  <c r="K2872" i="32"/>
  <c r="M2872" i="32" s="1" a="1"/>
  <c r="M2872" i="32" s="1"/>
  <c r="K2871" i="32"/>
  <c r="M2871" i="32" s="1" a="1"/>
  <c r="M2871" i="32" s="1"/>
  <c r="K2870" i="32"/>
  <c r="L2870" i="32" s="1" a="1"/>
  <c r="L2870" i="32" s="1"/>
  <c r="K2869" i="32"/>
  <c r="M2869" i="32" s="1" a="1"/>
  <c r="M2869" i="32" s="1"/>
  <c r="K2868" i="32"/>
  <c r="K2867" i="32"/>
  <c r="N2867" i="32" s="1" a="1"/>
  <c r="N2867" i="32" s="1"/>
  <c r="K2866" i="32"/>
  <c r="N2866" i="32" s="1" a="1"/>
  <c r="N2866" i="32" s="1"/>
  <c r="K2865" i="32"/>
  <c r="L2865" i="32" s="1" a="1"/>
  <c r="L2865" i="32" s="1"/>
  <c r="K2864" i="32"/>
  <c r="N2864" i="32" s="1" a="1"/>
  <c r="N2864" i="32" s="1"/>
  <c r="K2863" i="32"/>
  <c r="K2862" i="32"/>
  <c r="L2862" i="32" s="1" a="1"/>
  <c r="L2862" i="32" s="1"/>
  <c r="K2861" i="32"/>
  <c r="L2861" i="32" s="1" a="1"/>
  <c r="L2861" i="32" s="1"/>
  <c r="K2860" i="32"/>
  <c r="M2860" i="32" s="1" a="1"/>
  <c r="M2860" i="32" s="1"/>
  <c r="K2859" i="32"/>
  <c r="K2858" i="32"/>
  <c r="L2858" i="32" s="1" a="1"/>
  <c r="L2858" i="32" s="1"/>
  <c r="K2857" i="32"/>
  <c r="M2857" i="32" s="1" a="1"/>
  <c r="M2857" i="32" s="1"/>
  <c r="K2856" i="32"/>
  <c r="L2856" i="32" s="1" a="1"/>
  <c r="L2856" i="32" s="1"/>
  <c r="K2855" i="32"/>
  <c r="N2855" i="32" s="1" a="1"/>
  <c r="N2855" i="32" s="1"/>
  <c r="K2854" i="32"/>
  <c r="K2853" i="32"/>
  <c r="N2853" i="32" s="1" a="1"/>
  <c r="N2853" i="32" s="1"/>
  <c r="K2852" i="32"/>
  <c r="K2851" i="32"/>
  <c r="K2850" i="32"/>
  <c r="K2849" i="32"/>
  <c r="N2849" i="32" s="1" a="1"/>
  <c r="N2849" i="32" s="1"/>
  <c r="K2848" i="32"/>
  <c r="L2848" i="32" s="1" a="1"/>
  <c r="L2848" i="32" s="1"/>
  <c r="K2847" i="32"/>
  <c r="K2846" i="32"/>
  <c r="K2845" i="32"/>
  <c r="K2844" i="32"/>
  <c r="K2843" i="32"/>
  <c r="N2843" i="32" s="1" a="1"/>
  <c r="N2843" i="32" s="1"/>
  <c r="K2842" i="32"/>
  <c r="K2841" i="32"/>
  <c r="K2840" i="32"/>
  <c r="M2840" i="32" s="1" a="1"/>
  <c r="M2840" i="32" s="1"/>
  <c r="K2839" i="32"/>
  <c r="N2839" i="32" s="1" a="1"/>
  <c r="N2839" i="32" s="1"/>
  <c r="K2838" i="32"/>
  <c r="N2838" i="32" s="1" a="1"/>
  <c r="N2838" i="32" s="1"/>
  <c r="K2837" i="32"/>
  <c r="M2837" i="32" s="1" a="1"/>
  <c r="M2837" i="32" s="1"/>
  <c r="K2836" i="32"/>
  <c r="M2836" i="32" s="1" a="1"/>
  <c r="M2836" i="32" s="1"/>
  <c r="K2835" i="32"/>
  <c r="K2834" i="32"/>
  <c r="K2833" i="32"/>
  <c r="M2833" i="32" s="1" a="1"/>
  <c r="M2833" i="32" s="1"/>
  <c r="K2832" i="32"/>
  <c r="N2832" i="32" s="1" a="1"/>
  <c r="N2832" i="32" s="1"/>
  <c r="K2831" i="32"/>
  <c r="N2831" i="32" s="1" a="1"/>
  <c r="N2831" i="32" s="1"/>
  <c r="K2830" i="32"/>
  <c r="K2829" i="32"/>
  <c r="N2829" i="32" s="1" a="1"/>
  <c r="N2829" i="32" s="1"/>
  <c r="K2828" i="32"/>
  <c r="N2828" i="32" s="1" a="1"/>
  <c r="N2828" i="32" s="1"/>
  <c r="K2827" i="32"/>
  <c r="K2826" i="32"/>
  <c r="L2826" i="32" s="1" a="1"/>
  <c r="L2826" i="32" s="1"/>
  <c r="K2825" i="32"/>
  <c r="K2824" i="32"/>
  <c r="K2823" i="32"/>
  <c r="K2822" i="32"/>
  <c r="K2821" i="32"/>
  <c r="K2820" i="32"/>
  <c r="N2820" i="32" s="1" a="1"/>
  <c r="N2820" i="32" s="1"/>
  <c r="K2819" i="32"/>
  <c r="N2819" i="32" s="1" a="1"/>
  <c r="N2819" i="32" s="1"/>
  <c r="K2818" i="32"/>
  <c r="K2817" i="32"/>
  <c r="K2816" i="32"/>
  <c r="M2816" i="32" s="1" a="1"/>
  <c r="M2816" i="32" s="1"/>
  <c r="K2815" i="32"/>
  <c r="K2814" i="32"/>
  <c r="L2814" i="32" s="1" a="1"/>
  <c r="L2814" i="32" s="1"/>
  <c r="K2813" i="32"/>
  <c r="K2812" i="32"/>
  <c r="M2812" i="32" s="1" a="1"/>
  <c r="M2812" i="32" s="1"/>
  <c r="K2811" i="32"/>
  <c r="K2810" i="32"/>
  <c r="K2809" i="32"/>
  <c r="K2808" i="32"/>
  <c r="N2808" i="32" s="1" a="1"/>
  <c r="N2808" i="32" s="1"/>
  <c r="K2807" i="32"/>
  <c r="N2807" i="32" s="1" a="1"/>
  <c r="N2807" i="32" s="1"/>
  <c r="K2806" i="32"/>
  <c r="K2805" i="32"/>
  <c r="N2805" i="32" s="1" a="1"/>
  <c r="N2805" i="32" s="1"/>
  <c r="K2804" i="32"/>
  <c r="N2804" i="32" s="1" a="1"/>
  <c r="N2804" i="32" s="1"/>
  <c r="K2803" i="32"/>
  <c r="K2802" i="32"/>
  <c r="L2802" i="32" s="1" a="1"/>
  <c r="L2802" i="32" s="1"/>
  <c r="K2801" i="32"/>
  <c r="K2800" i="32"/>
  <c r="K2799" i="32"/>
  <c r="K2798" i="32"/>
  <c r="K2797" i="32"/>
  <c r="K2796" i="32"/>
  <c r="N2796" i="32" s="1" a="1"/>
  <c r="N2796" i="32" s="1"/>
  <c r="K2795" i="32"/>
  <c r="N2795" i="32" s="1" a="1"/>
  <c r="N2795" i="32" s="1"/>
  <c r="K2794" i="32"/>
  <c r="K2793" i="32"/>
  <c r="K2792" i="32"/>
  <c r="K2791" i="32"/>
  <c r="K2790" i="32"/>
  <c r="L2790" i="32" s="1" a="1"/>
  <c r="L2790" i="32" s="1"/>
  <c r="K2789" i="32"/>
  <c r="L2789" i="32" s="1" a="1"/>
  <c r="L2789" i="32" s="1"/>
  <c r="K2788" i="32"/>
  <c r="M2788" i="32" s="1" a="1"/>
  <c r="M2788" i="32" s="1"/>
  <c r="K2787" i="32"/>
  <c r="K2786" i="32"/>
  <c r="K2785" i="32"/>
  <c r="K2784" i="32"/>
  <c r="N2784" i="32" s="1" a="1"/>
  <c r="N2784" i="32" s="1"/>
  <c r="K2783" i="32"/>
  <c r="N2783" i="32" s="1" a="1"/>
  <c r="N2783" i="32" s="1"/>
  <c r="K2782" i="32"/>
  <c r="L2782" i="32" s="1" a="1"/>
  <c r="L2782" i="32" s="1"/>
  <c r="K2781" i="32"/>
  <c r="K2780" i="32"/>
  <c r="N2780" i="32" s="1" a="1"/>
  <c r="N2780" i="32" s="1"/>
  <c r="K2779" i="32"/>
  <c r="N2779" i="32" s="1" a="1"/>
  <c r="N2779" i="32" s="1"/>
  <c r="K2778" i="32"/>
  <c r="L2778" i="32" s="1" a="1"/>
  <c r="L2778" i="32" s="1"/>
  <c r="K2777" i="32"/>
  <c r="K2776" i="32"/>
  <c r="K2775" i="32"/>
  <c r="K2774" i="32"/>
  <c r="N2774" i="32" s="1" a="1"/>
  <c r="N2774" i="32" s="1"/>
  <c r="K2773" i="32"/>
  <c r="K2772" i="32"/>
  <c r="N2772" i="32" s="1" a="1"/>
  <c r="N2772" i="32" s="1"/>
  <c r="K2771" i="32"/>
  <c r="N2771" i="32" s="1" a="1"/>
  <c r="N2771" i="32" s="1"/>
  <c r="K2770" i="32"/>
  <c r="K2769" i="32"/>
  <c r="L2769" i="32" s="1" a="1"/>
  <c r="L2769" i="32" s="1"/>
  <c r="K2768" i="32"/>
  <c r="K2767" i="32"/>
  <c r="N2767" i="32" s="1" a="1"/>
  <c r="N2767" i="32" s="1"/>
  <c r="K2766" i="32"/>
  <c r="L2766" i="32" s="1" a="1"/>
  <c r="L2766" i="32" s="1"/>
  <c r="K2765" i="32"/>
  <c r="M2765" i="32" s="1" a="1"/>
  <c r="M2765" i="32" s="1"/>
  <c r="K2764" i="32"/>
  <c r="K2763" i="32"/>
  <c r="K2762" i="32"/>
  <c r="K2761" i="32"/>
  <c r="K2760" i="32"/>
  <c r="N2760" i="32" s="1" a="1"/>
  <c r="N2760" i="32" s="1"/>
  <c r="K2759" i="32"/>
  <c r="N2759" i="32" s="1" a="1"/>
  <c r="N2759" i="32" s="1"/>
  <c r="K2758" i="32"/>
  <c r="K2757" i="32"/>
  <c r="K2756" i="32"/>
  <c r="N2756" i="32" s="1" a="1"/>
  <c r="N2756" i="32" s="1"/>
  <c r="K2755" i="32"/>
  <c r="K2754" i="32"/>
  <c r="L2754" i="32" s="1" a="1"/>
  <c r="L2754" i="32" s="1"/>
  <c r="K2753" i="32"/>
  <c r="K2752" i="32"/>
  <c r="K2751" i="32"/>
  <c r="K2750" i="32"/>
  <c r="N2750" i="32" s="1" a="1"/>
  <c r="N2750" i="32" s="1"/>
  <c r="K2749" i="32"/>
  <c r="K2748" i="32"/>
  <c r="N2748" i="32" s="1" a="1"/>
  <c r="N2748" i="32" s="1"/>
  <c r="K2747" i="32"/>
  <c r="N2747" i="32" s="1" a="1"/>
  <c r="N2747" i="32" s="1"/>
  <c r="K2746" i="32"/>
  <c r="L2746" i="32" s="1" a="1"/>
  <c r="L2746" i="32" s="1"/>
  <c r="K2745" i="32"/>
  <c r="L2745" i="32" s="1" a="1"/>
  <c r="L2745" i="32" s="1"/>
  <c r="K2744" i="32"/>
  <c r="L2744" i="32" s="1" a="1"/>
  <c r="L2744" i="32" s="1"/>
  <c r="K2743" i="32"/>
  <c r="M2743" i="32" s="1" a="1"/>
  <c r="M2743" i="32" s="1"/>
  <c r="K2742" i="32"/>
  <c r="K2741" i="32"/>
  <c r="K2740" i="32"/>
  <c r="K2739" i="32"/>
  <c r="K2738" i="32"/>
  <c r="K2737" i="32"/>
  <c r="L2737" i="32" s="1" a="1"/>
  <c r="L2737" i="32" s="1"/>
  <c r="K2736" i="32"/>
  <c r="N2736" i="32" s="1" a="1"/>
  <c r="N2736" i="32" s="1"/>
  <c r="K2735" i="32"/>
  <c r="N2735" i="32" s="1" a="1"/>
  <c r="N2735" i="32" s="1"/>
  <c r="K2734" i="32"/>
  <c r="K2733" i="32"/>
  <c r="N2733" i="32" s="1" a="1"/>
  <c r="N2733" i="32" s="1"/>
  <c r="K2732" i="32"/>
  <c r="K2731" i="32"/>
  <c r="K2730" i="32"/>
  <c r="M2730" i="32" s="1" a="1"/>
  <c r="M2730" i="32" s="1"/>
  <c r="K2729" i="32"/>
  <c r="N2729" i="32" s="1" a="1"/>
  <c r="N2729" i="32" s="1"/>
  <c r="K2728" i="32"/>
  <c r="K2727" i="32"/>
  <c r="K2726" i="32"/>
  <c r="N2726" i="32" s="1" a="1"/>
  <c r="N2726" i="32" s="1"/>
  <c r="K2725" i="32"/>
  <c r="K2724" i="32"/>
  <c r="N2724" i="32" s="1" a="1"/>
  <c r="N2724" i="32" s="1"/>
  <c r="K2723" i="32"/>
  <c r="N2723" i="32" s="1" a="1"/>
  <c r="N2723" i="32" s="1"/>
  <c r="K2722" i="32"/>
  <c r="L2722" i="32" s="1" a="1"/>
  <c r="L2722" i="32" s="1"/>
  <c r="K2721" i="32"/>
  <c r="K2720" i="32"/>
  <c r="L2720" i="32" s="1" a="1"/>
  <c r="L2720" i="32" s="1"/>
  <c r="K2719" i="32"/>
  <c r="K2718" i="32"/>
  <c r="L2718" i="32" s="1" a="1"/>
  <c r="L2718" i="32" s="1"/>
  <c r="K2717" i="32"/>
  <c r="M2717" i="32" s="1" a="1"/>
  <c r="M2717" i="32" s="1"/>
  <c r="K2716" i="32"/>
  <c r="M2716" i="32" s="1" a="1"/>
  <c r="M2716" i="32" s="1"/>
  <c r="K2715" i="32"/>
  <c r="L2715" i="32" s="1" a="1"/>
  <c r="L2715" i="32" s="1"/>
  <c r="K2714" i="32"/>
  <c r="N2714" i="32" s="1" a="1"/>
  <c r="N2714" i="32" s="1"/>
  <c r="K2713" i="32"/>
  <c r="K2712" i="32"/>
  <c r="N2712" i="32" s="1" a="1"/>
  <c r="N2712" i="32" s="1"/>
  <c r="K2711" i="32"/>
  <c r="N2711" i="32" s="1" a="1"/>
  <c r="N2711" i="32" s="1"/>
  <c r="K2710" i="32"/>
  <c r="K2709" i="32"/>
  <c r="M2709" i="32" s="1" a="1"/>
  <c r="M2709" i="32" s="1"/>
  <c r="K2708" i="32"/>
  <c r="K2707" i="32"/>
  <c r="L2707" i="32" s="1" a="1"/>
  <c r="L2707" i="32" s="1"/>
  <c r="K2706" i="32"/>
  <c r="L2706" i="32" s="1" a="1"/>
  <c r="L2706" i="32" s="1"/>
  <c r="K2705" i="32"/>
  <c r="K2704" i="32"/>
  <c r="K2703" i="32"/>
  <c r="L2703" i="32" s="1" a="1"/>
  <c r="L2703" i="32" s="1"/>
  <c r="K2702" i="32"/>
  <c r="K2701" i="32"/>
  <c r="M2701" i="32" s="1" a="1"/>
  <c r="M2701" i="32" s="1"/>
  <c r="K2700" i="32"/>
  <c r="N2700" i="32" s="1" a="1"/>
  <c r="N2700" i="32" s="1"/>
  <c r="K2699" i="32"/>
  <c r="N2699" i="32" s="1" a="1"/>
  <c r="N2699" i="32" s="1"/>
  <c r="K2698" i="32"/>
  <c r="N2698" i="32" s="1" a="1"/>
  <c r="N2698" i="32" s="1"/>
  <c r="K2697" i="32"/>
  <c r="M2697" i="32" s="1" a="1"/>
  <c r="M2697" i="32" s="1"/>
  <c r="K2696" i="32"/>
  <c r="K2695" i="32"/>
  <c r="K2694" i="32"/>
  <c r="N2694" i="32" s="1" a="1"/>
  <c r="N2694" i="32" s="1"/>
  <c r="K2693" i="32"/>
  <c r="L2693" i="32" s="1" a="1"/>
  <c r="L2693" i="32" s="1"/>
  <c r="K2692" i="32"/>
  <c r="K2691" i="32"/>
  <c r="L2691" i="32" s="1" a="1"/>
  <c r="L2691" i="32" s="1"/>
  <c r="K2690" i="32"/>
  <c r="N2690" i="32" s="1" a="1"/>
  <c r="N2690" i="32" s="1"/>
  <c r="K2689" i="32"/>
  <c r="M2689" i="32" s="1" a="1"/>
  <c r="M2689" i="32" s="1"/>
  <c r="K2688" i="32"/>
  <c r="N2688" i="32" s="1" a="1"/>
  <c r="N2688" i="32" s="1"/>
  <c r="K2687" i="32"/>
  <c r="N2687" i="32" s="1" a="1"/>
  <c r="N2687" i="32" s="1"/>
  <c r="K2686" i="32"/>
  <c r="L2686" i="32" s="1" a="1"/>
  <c r="L2686" i="32" s="1"/>
  <c r="K2685" i="32"/>
  <c r="K2684" i="32"/>
  <c r="N2684" i="32" s="1" a="1"/>
  <c r="N2684" i="32" s="1"/>
  <c r="K2683" i="32"/>
  <c r="K2682" i="32"/>
  <c r="K2681" i="32"/>
  <c r="K2680" i="32"/>
  <c r="M2680" i="32" s="1" a="1"/>
  <c r="M2680" i="32" s="1"/>
  <c r="K2679" i="32"/>
  <c r="L2679" i="32" s="1" a="1"/>
  <c r="L2679" i="32" s="1"/>
  <c r="K2678" i="32"/>
  <c r="N2678" i="32" s="1" a="1"/>
  <c r="N2678" i="32" s="1"/>
  <c r="K2677" i="32"/>
  <c r="K2676" i="32"/>
  <c r="N2676" i="32" s="1" a="1"/>
  <c r="N2676" i="32" s="1"/>
  <c r="K2675" i="32"/>
  <c r="N2675" i="32" s="1" a="1"/>
  <c r="N2675" i="32" s="1"/>
  <c r="K2674" i="32"/>
  <c r="M2674" i="32" s="1" a="1"/>
  <c r="M2674" i="32" s="1"/>
  <c r="K2673" i="32"/>
  <c r="M2673" i="32" s="1" a="1"/>
  <c r="M2673" i="32" s="1"/>
  <c r="K2672" i="32"/>
  <c r="K2671" i="32"/>
  <c r="K2670" i="32"/>
  <c r="N2670" i="32" s="1" a="1"/>
  <c r="N2670" i="32" s="1"/>
  <c r="K2669" i="32"/>
  <c r="M2669" i="32" s="1" a="1"/>
  <c r="M2669" i="32" s="1"/>
  <c r="K2668" i="32"/>
  <c r="K2667" i="32"/>
  <c r="K2666" i="32"/>
  <c r="N2666" i="32" s="1" a="1"/>
  <c r="N2666" i="32" s="1"/>
  <c r="K2665" i="32"/>
  <c r="N2665" i="32" s="1" a="1"/>
  <c r="N2665" i="32" s="1"/>
  <c r="K2664" i="32"/>
  <c r="N2664" i="32" s="1" a="1"/>
  <c r="N2664" i="32" s="1"/>
  <c r="K2663" i="32"/>
  <c r="N2663" i="32" s="1" a="1"/>
  <c r="N2663" i="32" s="1"/>
  <c r="K2662" i="32"/>
  <c r="K2661" i="32"/>
  <c r="N2661" i="32" s="1" a="1"/>
  <c r="N2661" i="32" s="1"/>
  <c r="K2660" i="32"/>
  <c r="L2660" i="32" s="1" a="1"/>
  <c r="L2660" i="32" s="1"/>
  <c r="K2659" i="32"/>
  <c r="K2658" i="32"/>
  <c r="K2657" i="32"/>
  <c r="K2656" i="32"/>
  <c r="K2655" i="32"/>
  <c r="L2655" i="32" s="1" a="1"/>
  <c r="L2655" i="32" s="1"/>
  <c r="K2654" i="32"/>
  <c r="N2654" i="32" s="1" a="1"/>
  <c r="N2654" i="32" s="1"/>
  <c r="K2653" i="32"/>
  <c r="L2653" i="32" s="1" a="1"/>
  <c r="L2653" i="32" s="1"/>
  <c r="K2652" i="32"/>
  <c r="N2652" i="32" s="1" a="1"/>
  <c r="N2652" i="32" s="1"/>
  <c r="K2651" i="32"/>
  <c r="N2651" i="32" s="1" a="1"/>
  <c r="N2651" i="32" s="1"/>
  <c r="K2650" i="32"/>
  <c r="K2649" i="32"/>
  <c r="K2648" i="32"/>
  <c r="K2647" i="32"/>
  <c r="K2646" i="32"/>
  <c r="L2646" i="32" s="1" a="1"/>
  <c r="L2646" i="32" s="1"/>
  <c r="K2645" i="32"/>
  <c r="K2644" i="32"/>
  <c r="K2643" i="32"/>
  <c r="L2643" i="32" s="1" a="1"/>
  <c r="L2643" i="32" s="1"/>
  <c r="K2642" i="32"/>
  <c r="N2642" i="32" s="1" a="1"/>
  <c r="N2642" i="32" s="1"/>
  <c r="K2641" i="32"/>
  <c r="K2640" i="32"/>
  <c r="K2639" i="32"/>
  <c r="N2639" i="32" s="1" a="1"/>
  <c r="N2639" i="32" s="1"/>
  <c r="K2638" i="32"/>
  <c r="L2638" i="32" s="1" a="1"/>
  <c r="L2638" i="32" s="1"/>
  <c r="K2637" i="32"/>
  <c r="L2637" i="32" s="1" a="1"/>
  <c r="L2637" i="32" s="1"/>
  <c r="K2636" i="32"/>
  <c r="M2636" i="32" s="1" a="1"/>
  <c r="M2636" i="32" s="1"/>
  <c r="K2635" i="32"/>
  <c r="K2634" i="32"/>
  <c r="L2634" i="32" s="1" a="1"/>
  <c r="L2634" i="32" s="1"/>
  <c r="K2633" i="32"/>
  <c r="L2633" i="32" s="1" a="1"/>
  <c r="L2633" i="32" s="1"/>
  <c r="K2632" i="32"/>
  <c r="M2632" i="32" s="1" a="1"/>
  <c r="M2632" i="32" s="1"/>
  <c r="K2631" i="32"/>
  <c r="K2630" i="32"/>
  <c r="N2630" i="32" s="1" a="1"/>
  <c r="N2630" i="32" s="1"/>
  <c r="K2629" i="32"/>
  <c r="M2629" i="32" s="1" a="1"/>
  <c r="M2629" i="32" s="1"/>
  <c r="K2628" i="32"/>
  <c r="K2627" i="32"/>
  <c r="N2627" i="32" s="1" a="1"/>
  <c r="N2627" i="32" s="1"/>
  <c r="K2626" i="32"/>
  <c r="N2626" i="32" s="1" a="1"/>
  <c r="N2626" i="32" s="1"/>
  <c r="K2625" i="32"/>
  <c r="N2625" i="32" s="1" a="1"/>
  <c r="N2625" i="32" s="1"/>
  <c r="K2624" i="32"/>
  <c r="K2623" i="32"/>
  <c r="K2622" i="32"/>
  <c r="K2621" i="32"/>
  <c r="K2620" i="32"/>
  <c r="M2620" i="32" s="1" a="1"/>
  <c r="M2620" i="32" s="1"/>
  <c r="K2619" i="32"/>
  <c r="L2619" i="32" s="1" a="1"/>
  <c r="L2619" i="32" s="1"/>
  <c r="K2618" i="32"/>
  <c r="K2617" i="32"/>
  <c r="K2616" i="32"/>
  <c r="K2615" i="32"/>
  <c r="N2615" i="32" s="1" a="1"/>
  <c r="N2615" i="32" s="1"/>
  <c r="K2614" i="32"/>
  <c r="N2614" i="32" s="1" a="1"/>
  <c r="N2614" i="32" s="1"/>
  <c r="K2613" i="32"/>
  <c r="K2612" i="32"/>
  <c r="K2611" i="32"/>
  <c r="L2611" i="32" s="1" a="1"/>
  <c r="L2611" i="32" s="1"/>
  <c r="K2610" i="32"/>
  <c r="N2610" i="32" s="1" a="1"/>
  <c r="N2610" i="32" s="1"/>
  <c r="K2609" i="32"/>
  <c r="K2608" i="32"/>
  <c r="K2607" i="32"/>
  <c r="K2606" i="32"/>
  <c r="N2606" i="32" s="1" a="1"/>
  <c r="N2606" i="32" s="1"/>
  <c r="K2605" i="32"/>
  <c r="K2604" i="32"/>
  <c r="K2603" i="32"/>
  <c r="N2603" i="32" s="1" a="1"/>
  <c r="N2603" i="32" s="1"/>
  <c r="K2602" i="32"/>
  <c r="K2601" i="32"/>
  <c r="N2601" i="32" s="1" a="1"/>
  <c r="N2601" i="32" s="1"/>
  <c r="K2600" i="32"/>
  <c r="K2599" i="32"/>
  <c r="L2599" i="32" s="1" a="1"/>
  <c r="L2599" i="32" s="1"/>
  <c r="K2598" i="32"/>
  <c r="N2598" i="32" s="1" a="1"/>
  <c r="N2598" i="32" s="1"/>
  <c r="K2597" i="32"/>
  <c r="N2597" i="32" s="1" a="1"/>
  <c r="N2597" i="32" s="1"/>
  <c r="K2596" i="32"/>
  <c r="K2595" i="32"/>
  <c r="K2594" i="32"/>
  <c r="N2594" i="32" s="1" a="1"/>
  <c r="N2594" i="32" s="1"/>
  <c r="K2593" i="32"/>
  <c r="M2593" i="32" s="1" a="1"/>
  <c r="M2593" i="32" s="1"/>
  <c r="K2592" i="32"/>
  <c r="K2591" i="32"/>
  <c r="K2590" i="32"/>
  <c r="L2590" i="32" s="1" a="1"/>
  <c r="L2590" i="32" s="1"/>
  <c r="K2589" i="32"/>
  <c r="K2588" i="32"/>
  <c r="K2587" i="32"/>
  <c r="K2586" i="32"/>
  <c r="K2585" i="32"/>
  <c r="K2584" i="32"/>
  <c r="K2583" i="32"/>
  <c r="M2583" i="32" s="1" a="1"/>
  <c r="M2583" i="32" s="1"/>
  <c r="K2582" i="32"/>
  <c r="K2581" i="32"/>
  <c r="N2581" i="32" s="1" a="1"/>
  <c r="N2581" i="32" s="1"/>
  <c r="K2580" i="32"/>
  <c r="K2579" i="32"/>
  <c r="K2578" i="32"/>
  <c r="M2578" i="32" s="1" a="1"/>
  <c r="M2578" i="32" s="1"/>
  <c r="K2577" i="32"/>
  <c r="K2576" i="32"/>
  <c r="K2575" i="32"/>
  <c r="L2575" i="32" s="1" a="1"/>
  <c r="L2575" i="32" s="1"/>
  <c r="K2574" i="32"/>
  <c r="N2574" i="32" s="1" a="1"/>
  <c r="N2574" i="32" s="1"/>
  <c r="K2573" i="32"/>
  <c r="M2573" i="32" s="1" a="1"/>
  <c r="M2573" i="32" s="1"/>
  <c r="K2572" i="32"/>
  <c r="K2571" i="32"/>
  <c r="K2570" i="32"/>
  <c r="K2569" i="32"/>
  <c r="K2568" i="32"/>
  <c r="K2567" i="32"/>
  <c r="K2566" i="32"/>
  <c r="K2565" i="32"/>
  <c r="K2564" i="32"/>
  <c r="K2563" i="32"/>
  <c r="L2563" i="32" s="1" a="1"/>
  <c r="L2563" i="32" s="1"/>
  <c r="K2562" i="32"/>
  <c r="K2561" i="32"/>
  <c r="K2560" i="32"/>
  <c r="N2560" i="32" s="1" a="1"/>
  <c r="N2560" i="32" s="1"/>
  <c r="K2559" i="32"/>
  <c r="K2558" i="32"/>
  <c r="L2558" i="32" s="1" a="1"/>
  <c r="L2558" i="32" s="1"/>
  <c r="K2557" i="32"/>
  <c r="M2557" i="32" s="1" a="1"/>
  <c r="M2557" i="32" s="1"/>
  <c r="K2556" i="32"/>
  <c r="K2555" i="32"/>
  <c r="K2554" i="32"/>
  <c r="L2554" i="32" s="1" a="1"/>
  <c r="L2554" i="32" s="1"/>
  <c r="K2553" i="32"/>
  <c r="N2553" i="32" s="1" a="1"/>
  <c r="N2553" i="32" s="1"/>
  <c r="K2552" i="32"/>
  <c r="K2551" i="32"/>
  <c r="L2551" i="32" s="1" a="1"/>
  <c r="L2551" i="32" s="1"/>
  <c r="K2550" i="32"/>
  <c r="K2549" i="32"/>
  <c r="L2549" i="32" s="1" a="1"/>
  <c r="L2549" i="32" s="1"/>
  <c r="K2548" i="32"/>
  <c r="K2547" i="32"/>
  <c r="K2546" i="32"/>
  <c r="L2546" i="32" s="1" a="1"/>
  <c r="L2546" i="32" s="1"/>
  <c r="K2545" i="32"/>
  <c r="M2545" i="32" s="1" a="1"/>
  <c r="M2545" i="32" s="1"/>
  <c r="K2544" i="32"/>
  <c r="K2543" i="32"/>
  <c r="K2542" i="32"/>
  <c r="K2541" i="32"/>
  <c r="K2540" i="32"/>
  <c r="L2540" i="32" s="1" a="1"/>
  <c r="L2540" i="32" s="1"/>
  <c r="K2539" i="32"/>
  <c r="L2539" i="32" s="1" a="1"/>
  <c r="L2539" i="32" s="1"/>
  <c r="K2538" i="32"/>
  <c r="K2537" i="32"/>
  <c r="M2537" i="32" s="1" a="1"/>
  <c r="M2537" i="32" s="1"/>
  <c r="K2536" i="32"/>
  <c r="K2535" i="32"/>
  <c r="M2535" i="32" s="1" a="1"/>
  <c r="M2535" i="32" s="1"/>
  <c r="K2534" i="32"/>
  <c r="K2533" i="32"/>
  <c r="K2532" i="32"/>
  <c r="K2531" i="32"/>
  <c r="N2531" i="32" s="1" a="1"/>
  <c r="N2531" i="32" s="1"/>
  <c r="K2530" i="32"/>
  <c r="K2529" i="32"/>
  <c r="K2528" i="32"/>
  <c r="K2527" i="32"/>
  <c r="L2527" i="32" s="1" a="1"/>
  <c r="L2527" i="32" s="1"/>
  <c r="K2526" i="32"/>
  <c r="K2525" i="32"/>
  <c r="K2524" i="32"/>
  <c r="N2524" i="32" s="1" a="1"/>
  <c r="N2524" i="32" s="1"/>
  <c r="K2523" i="32"/>
  <c r="K2522" i="32"/>
  <c r="L2522" i="32" s="1" a="1"/>
  <c r="L2522" i="32" s="1"/>
  <c r="K2521" i="32"/>
  <c r="M2521" i="32" s="1" a="1"/>
  <c r="M2521" i="32" s="1"/>
  <c r="K2520" i="32"/>
  <c r="K2519" i="32"/>
  <c r="K2518" i="32"/>
  <c r="L2518" i="32" s="1" a="1"/>
  <c r="L2518" i="32" s="1"/>
  <c r="K2517" i="32"/>
  <c r="K2516" i="32"/>
  <c r="L2516" i="32" s="1" a="1"/>
  <c r="L2516" i="32" s="1"/>
  <c r="K2515" i="32"/>
  <c r="K2514" i="32"/>
  <c r="K2513" i="32"/>
  <c r="K2512" i="32"/>
  <c r="N2512" i="32" s="1" a="1"/>
  <c r="N2512" i="32" s="1"/>
  <c r="K2511" i="32"/>
  <c r="M2511" i="32" s="1" a="1"/>
  <c r="M2511" i="32" s="1"/>
  <c r="K2510" i="32"/>
  <c r="K2509" i="32"/>
  <c r="M2509" i="32" s="1" a="1"/>
  <c r="M2509" i="32" s="1"/>
  <c r="K2508" i="32"/>
  <c r="K2507" i="32"/>
  <c r="N2507" i="32" s="1" a="1"/>
  <c r="N2507" i="32" s="1"/>
  <c r="K2506" i="32"/>
  <c r="M2506" i="32" s="1" a="1"/>
  <c r="M2506" i="32" s="1"/>
  <c r="K2505" i="32"/>
  <c r="M2505" i="32" s="1" a="1"/>
  <c r="M2505" i="32" s="1"/>
  <c r="K2504" i="32"/>
  <c r="K2503" i="32"/>
  <c r="L2503" i="32" s="1" a="1"/>
  <c r="L2503" i="32" s="1"/>
  <c r="K2502" i="32"/>
  <c r="K2501" i="32"/>
  <c r="L2501" i="32" s="1" a="1"/>
  <c r="L2501" i="32" s="1"/>
  <c r="K2500" i="32"/>
  <c r="L2500" i="32" s="1" a="1"/>
  <c r="L2500" i="32" s="1"/>
  <c r="K2499" i="32"/>
  <c r="K2498" i="32"/>
  <c r="K2497" i="32"/>
  <c r="M2497" i="32" s="1" a="1"/>
  <c r="M2497" i="32" s="1"/>
  <c r="K2496" i="32"/>
  <c r="K2495" i="32"/>
  <c r="N2495" i="32" s="1" a="1"/>
  <c r="N2495" i="32" s="1"/>
  <c r="K2494" i="32"/>
  <c r="K2493" i="32"/>
  <c r="L2493" i="32" s="1" a="1"/>
  <c r="L2493" i="32" s="1"/>
  <c r="K2492" i="32"/>
  <c r="L2492" i="32" s="1" a="1"/>
  <c r="L2492" i="32" s="1"/>
  <c r="K2491" i="32"/>
  <c r="L2491" i="32" s="1" a="1"/>
  <c r="L2491" i="32" s="1"/>
  <c r="K2490" i="32"/>
  <c r="N2490" i="32" s="1" a="1"/>
  <c r="N2490" i="32" s="1"/>
  <c r="K2489" i="32"/>
  <c r="M2489" i="32" s="1" a="1"/>
  <c r="M2489" i="32" s="1"/>
  <c r="K2488" i="32"/>
  <c r="K2487" i="32"/>
  <c r="M2487" i="32" s="1" a="1"/>
  <c r="M2487" i="32" s="1"/>
  <c r="K2486" i="32"/>
  <c r="L2486" i="32" s="1" a="1"/>
  <c r="L2486" i="32" s="1"/>
  <c r="K2485" i="32"/>
  <c r="M2485" i="32" s="1" a="1"/>
  <c r="M2485" i="32" s="1"/>
  <c r="K2484" i="32"/>
  <c r="K2483" i="32"/>
  <c r="N2483" i="32" s="1" a="1"/>
  <c r="N2483" i="32" s="1"/>
  <c r="K2482" i="32"/>
  <c r="L2482" i="32" s="1" a="1"/>
  <c r="L2482" i="32" s="1"/>
  <c r="K2481" i="32"/>
  <c r="L2481" i="32" s="1" a="1"/>
  <c r="L2481" i="32" s="1"/>
  <c r="K2480" i="32"/>
  <c r="K2479" i="32"/>
  <c r="L2479" i="32" s="1" a="1"/>
  <c r="L2479" i="32" s="1"/>
  <c r="K2478" i="32"/>
  <c r="K2477" i="32"/>
  <c r="M2477" i="32" s="1" a="1"/>
  <c r="M2477" i="32" s="1"/>
  <c r="K2476" i="32"/>
  <c r="L2476" i="32" s="1" a="1"/>
  <c r="L2476" i="32" s="1"/>
  <c r="K2475" i="32"/>
  <c r="K2474" i="32"/>
  <c r="L2474" i="32" s="1" a="1"/>
  <c r="L2474" i="32" s="1"/>
  <c r="K2473" i="32"/>
  <c r="M2473" i="32" s="1" a="1"/>
  <c r="M2473" i="32" s="1"/>
  <c r="K2472" i="32"/>
  <c r="K2471" i="32"/>
  <c r="K2470" i="32"/>
  <c r="M2470" i="32" s="1" a="1"/>
  <c r="M2470" i="32" s="1"/>
  <c r="K2469" i="32"/>
  <c r="K2468" i="32"/>
  <c r="L2468" i="32" s="1" a="1"/>
  <c r="L2468" i="32" s="1"/>
  <c r="K2467" i="32"/>
  <c r="L2467" i="32" s="1" a="1"/>
  <c r="L2467" i="32" s="1"/>
  <c r="K2466" i="32"/>
  <c r="N2466" i="32" s="1" a="1"/>
  <c r="N2466" i="32" s="1"/>
  <c r="K2465" i="32"/>
  <c r="M2465" i="32" s="1" a="1"/>
  <c r="M2465" i="32" s="1"/>
  <c r="K2464" i="32"/>
  <c r="L2464" i="32" s="1" a="1"/>
  <c r="L2464" i="32" s="1"/>
  <c r="K2463" i="32"/>
  <c r="M2463" i="32" s="1" a="1"/>
  <c r="M2463" i="32" s="1"/>
  <c r="K2462" i="32"/>
  <c r="K2461" i="32"/>
  <c r="M2461" i="32" s="1" a="1"/>
  <c r="M2461" i="32" s="1"/>
  <c r="K2460" i="32"/>
  <c r="K2459" i="32"/>
  <c r="N2459" i="32" s="1" a="1"/>
  <c r="N2459" i="32" s="1"/>
  <c r="K2458" i="32"/>
  <c r="K2457" i="32"/>
  <c r="K2456" i="32"/>
  <c r="K2455" i="32"/>
  <c r="K2454" i="32"/>
  <c r="N2454" i="32" s="1" a="1"/>
  <c r="N2454" i="32" s="1"/>
  <c r="K2453" i="32"/>
  <c r="M2453" i="32" s="1" a="1"/>
  <c r="M2453" i="32" s="1"/>
  <c r="K2452" i="32"/>
  <c r="L2452" i="32" s="1" a="1"/>
  <c r="L2452" i="32" s="1"/>
  <c r="K2451" i="32"/>
  <c r="K2450" i="32"/>
  <c r="L2450" i="32" s="1" a="1"/>
  <c r="L2450" i="32" s="1"/>
  <c r="K2449" i="32"/>
  <c r="K2448" i="32"/>
  <c r="K2447" i="32"/>
  <c r="N2447" i="32" s="1" a="1"/>
  <c r="N2447" i="32" s="1"/>
  <c r="K2446" i="32"/>
  <c r="N2446" i="32" s="1" a="1"/>
  <c r="N2446" i="32" s="1"/>
  <c r="K2445" i="32"/>
  <c r="K2444" i="32"/>
  <c r="K2443" i="32"/>
  <c r="K2442" i="32"/>
  <c r="K2441" i="32"/>
  <c r="M2441" i="32" s="1" a="1"/>
  <c r="M2441" i="32" s="1"/>
  <c r="K2440" i="32"/>
  <c r="L2440" i="32" s="1" a="1"/>
  <c r="L2440" i="32" s="1"/>
  <c r="K2439" i="32"/>
  <c r="K2438" i="32"/>
  <c r="L2438" i="32" s="1" a="1"/>
  <c r="L2438" i="32" s="1"/>
  <c r="K2437" i="32"/>
  <c r="K2436" i="32"/>
  <c r="K2435" i="32"/>
  <c r="K2434" i="32"/>
  <c r="K2433" i="32"/>
  <c r="M2433" i="32" s="1" a="1"/>
  <c r="M2433" i="32" s="1"/>
  <c r="K2432" i="32"/>
  <c r="K2431" i="32"/>
  <c r="L2431" i="32" s="1" a="1"/>
  <c r="L2431" i="32" s="1"/>
  <c r="K2430" i="32"/>
  <c r="K2429" i="32"/>
  <c r="M2429" i="32" s="1" a="1"/>
  <c r="M2429" i="32" s="1"/>
  <c r="K2428" i="32"/>
  <c r="L2428" i="32" s="1" a="1"/>
  <c r="L2428" i="32" s="1"/>
  <c r="K2427" i="32"/>
  <c r="K2426" i="32"/>
  <c r="L2426" i="32" s="1" a="1"/>
  <c r="L2426" i="32" s="1"/>
  <c r="K2425" i="32"/>
  <c r="M2425" i="32" s="1" a="1"/>
  <c r="M2425" i="32" s="1"/>
  <c r="K2424" i="32"/>
  <c r="K2423" i="32"/>
  <c r="K2422" i="32"/>
  <c r="N2422" i="32" s="1" a="1"/>
  <c r="N2422" i="32" s="1"/>
  <c r="K2421" i="32"/>
  <c r="K2420" i="32"/>
  <c r="K2419" i="32"/>
  <c r="L2419" i="32" s="1" a="1"/>
  <c r="L2419" i="32" s="1"/>
  <c r="K2418" i="32"/>
  <c r="N2418" i="32" s="1" a="1"/>
  <c r="N2418" i="32" s="1"/>
  <c r="K2417" i="32"/>
  <c r="M2417" i="32" s="1" a="1"/>
  <c r="M2417" i="32" s="1"/>
  <c r="K2416" i="32"/>
  <c r="L2416" i="32" s="1" a="1"/>
  <c r="L2416" i="32" s="1"/>
  <c r="K2415" i="32"/>
  <c r="K2414" i="32"/>
  <c r="L2414" i="32" s="1" a="1"/>
  <c r="L2414" i="32" s="1"/>
  <c r="K2413" i="32"/>
  <c r="M2413" i="32" s="1" a="1"/>
  <c r="M2413" i="32" s="1"/>
  <c r="K2412" i="32"/>
  <c r="K2411" i="32"/>
  <c r="K2410" i="32"/>
  <c r="K2409" i="32"/>
  <c r="N2409" i="32" s="1" a="1"/>
  <c r="N2409" i="32" s="1"/>
  <c r="K2408" i="32"/>
  <c r="K2407" i="32"/>
  <c r="L2407" i="32" s="1" a="1"/>
  <c r="L2407" i="32" s="1"/>
  <c r="K2406" i="32"/>
  <c r="N2406" i="32" s="1" a="1"/>
  <c r="N2406" i="32" s="1"/>
  <c r="K2405" i="32"/>
  <c r="K2404" i="32"/>
  <c r="L2404" i="32" s="1" a="1"/>
  <c r="L2404" i="32" s="1"/>
  <c r="K2403" i="32"/>
  <c r="K2402" i="32"/>
  <c r="L2402" i="32" s="1" a="1"/>
  <c r="L2402" i="32" s="1"/>
  <c r="K2401" i="32"/>
  <c r="M2401" i="32" s="1" a="1"/>
  <c r="M2401" i="32" s="1"/>
  <c r="K2400" i="32"/>
  <c r="N2400" i="32" s="1" a="1"/>
  <c r="N2400" i="32" s="1"/>
  <c r="K2399" i="32"/>
  <c r="M2399" i="32" s="1" a="1"/>
  <c r="M2399" i="32" s="1"/>
  <c r="K2398" i="32"/>
  <c r="K2397" i="32"/>
  <c r="K2396" i="32"/>
  <c r="N2396" i="32" s="1" a="1"/>
  <c r="N2396" i="32" s="1"/>
  <c r="K2395" i="32"/>
  <c r="K2394" i="32"/>
  <c r="M2394" i="32" s="1" a="1"/>
  <c r="M2394" i="32" s="1"/>
  <c r="K2393" i="32"/>
  <c r="K2392" i="32"/>
  <c r="K2391" i="32"/>
  <c r="M2391" i="32" s="1" a="1"/>
  <c r="M2391" i="32" s="1"/>
  <c r="K2390" i="32"/>
  <c r="K2389" i="32"/>
  <c r="M2389" i="32" s="1" a="1"/>
  <c r="M2389" i="32" s="1"/>
  <c r="K2388" i="32"/>
  <c r="K2387" i="32"/>
  <c r="M2387" i="32" s="1" a="1"/>
  <c r="M2387" i="32" s="1"/>
  <c r="K2386" i="32"/>
  <c r="K2385" i="32"/>
  <c r="M2385" i="32" s="1" a="1"/>
  <c r="M2385" i="32" s="1"/>
  <c r="K2384" i="32"/>
  <c r="K2383" i="32"/>
  <c r="L2383" i="32" s="1" a="1"/>
  <c r="L2383" i="32" s="1"/>
  <c r="K2382" i="32"/>
  <c r="L2382" i="32" s="1" a="1"/>
  <c r="L2382" i="32" s="1"/>
  <c r="K2381" i="32"/>
  <c r="K2380" i="32"/>
  <c r="L2380" i="32" s="1" a="1"/>
  <c r="L2380" i="32" s="1"/>
  <c r="K2379" i="32"/>
  <c r="K2378" i="32"/>
  <c r="N2378" i="32" s="1" a="1"/>
  <c r="N2378" i="32" s="1"/>
  <c r="K2377" i="32"/>
  <c r="K2376" i="32"/>
  <c r="N2376" i="32" s="1" a="1"/>
  <c r="N2376" i="32" s="1"/>
  <c r="K2375" i="32"/>
  <c r="K2374" i="32"/>
  <c r="L2374" i="32" s="1" a="1"/>
  <c r="L2374" i="32" s="1"/>
  <c r="K2373" i="32"/>
  <c r="N2373" i="32" s="1" a="1"/>
  <c r="N2373" i="32" s="1"/>
  <c r="K2372" i="32"/>
  <c r="N2372" i="32" s="1" a="1"/>
  <c r="N2372" i="32" s="1"/>
  <c r="K2371" i="32"/>
  <c r="K2370" i="32"/>
  <c r="K2369" i="32"/>
  <c r="N2369" i="32" s="1" a="1"/>
  <c r="N2369" i="32" s="1"/>
  <c r="K2368" i="32"/>
  <c r="N2368" i="32" s="1" a="1"/>
  <c r="N2368" i="32" s="1"/>
  <c r="K2367" i="32"/>
  <c r="K2366" i="32"/>
  <c r="N2366" i="32" s="1" a="1"/>
  <c r="N2366" i="32" s="1"/>
  <c r="K2365" i="32"/>
  <c r="M2365" i="32" s="1" a="1"/>
  <c r="M2365" i="32" s="1"/>
  <c r="K2364" i="32"/>
  <c r="L2364" i="32" s="1" a="1"/>
  <c r="L2364" i="32" s="1"/>
  <c r="K2363" i="32"/>
  <c r="K2362" i="32"/>
  <c r="M2362" i="32" s="1" a="1"/>
  <c r="M2362" i="32" s="1"/>
  <c r="K2361" i="32"/>
  <c r="N2361" i="32" s="1" a="1"/>
  <c r="N2361" i="32" s="1"/>
  <c r="K2360" i="32"/>
  <c r="N2360" i="32" s="1" a="1"/>
  <c r="N2360" i="32" s="1"/>
  <c r="K2359" i="32"/>
  <c r="N2359" i="32" s="1" a="1"/>
  <c r="N2359" i="32" s="1"/>
  <c r="K2358" i="32"/>
  <c r="K2357" i="32"/>
  <c r="N2357" i="32" s="1" a="1"/>
  <c r="N2357" i="32" s="1"/>
  <c r="K2356" i="32"/>
  <c r="N2356" i="32" s="1" a="1"/>
  <c r="N2356" i="32" s="1"/>
  <c r="K2355" i="32"/>
  <c r="N2355" i="32" s="1" a="1"/>
  <c r="N2355" i="32" s="1"/>
  <c r="K2354" i="32"/>
  <c r="K2353" i="32"/>
  <c r="K2352" i="32"/>
  <c r="L2352" i="32" s="1" a="1"/>
  <c r="L2352" i="32" s="1"/>
  <c r="K2351" i="32"/>
  <c r="K2350" i="32"/>
  <c r="M2350" i="32" s="1" a="1"/>
  <c r="M2350" i="32" s="1"/>
  <c r="K2349" i="32"/>
  <c r="N2349" i="32" s="1" a="1"/>
  <c r="N2349" i="32" s="1"/>
  <c r="K2348" i="32"/>
  <c r="N2348" i="32" s="1" a="1"/>
  <c r="N2348" i="32" s="1"/>
  <c r="K2347" i="32"/>
  <c r="K2346" i="32"/>
  <c r="K2345" i="32"/>
  <c r="N2345" i="32" s="1" a="1"/>
  <c r="N2345" i="32" s="1"/>
  <c r="K2344" i="32"/>
  <c r="N2344" i="32" s="1" a="1"/>
  <c r="N2344" i="32" s="1"/>
  <c r="K2343" i="32"/>
  <c r="K2342" i="32"/>
  <c r="K2341" i="32"/>
  <c r="M2341" i="32" s="1" a="1"/>
  <c r="M2341" i="32" s="1"/>
  <c r="K2340" i="32"/>
  <c r="L2340" i="32" s="1" a="1"/>
  <c r="L2340" i="32" s="1"/>
  <c r="K2339" i="32"/>
  <c r="K2338" i="32"/>
  <c r="M2338" i="32" s="1" a="1"/>
  <c r="M2338" i="32" s="1"/>
  <c r="K2337" i="32"/>
  <c r="M2337" i="32" s="1" a="1"/>
  <c r="M2337" i="32" s="1"/>
  <c r="K2336" i="32"/>
  <c r="N2336" i="32" s="1" a="1"/>
  <c r="N2336" i="32" s="1"/>
  <c r="K2335" i="32"/>
  <c r="N2335" i="32" s="1" a="1"/>
  <c r="N2335" i="32" s="1"/>
  <c r="K2334" i="32"/>
  <c r="K2333" i="32"/>
  <c r="K2332" i="32"/>
  <c r="N2332" i="32" s="1" a="1"/>
  <c r="N2332" i="32" s="1"/>
  <c r="K2331" i="32"/>
  <c r="L2331" i="32" s="1" a="1"/>
  <c r="L2331" i="32" s="1"/>
  <c r="K2330" i="32"/>
  <c r="K2329" i="32"/>
  <c r="M2329" i="32" s="1" a="1"/>
  <c r="M2329" i="32" s="1"/>
  <c r="K2328" i="32"/>
  <c r="L2328" i="32" s="1" a="1"/>
  <c r="L2328" i="32" s="1"/>
  <c r="K2327" i="32"/>
  <c r="K2326" i="32"/>
  <c r="M2326" i="32" s="1" a="1"/>
  <c r="M2326" i="32" s="1"/>
  <c r="K2325" i="32"/>
  <c r="M2325" i="32" s="1" a="1"/>
  <c r="M2325" i="32" s="1"/>
  <c r="K2324" i="32"/>
  <c r="N2324" i="32" s="1" a="1"/>
  <c r="N2324" i="32" s="1"/>
  <c r="K2323" i="32"/>
  <c r="K2322" i="32"/>
  <c r="K2321" i="32"/>
  <c r="M2321" i="32" s="1" a="1"/>
  <c r="M2321" i="32" s="1"/>
  <c r="K2320" i="32"/>
  <c r="N2320" i="32" s="1" a="1"/>
  <c r="N2320" i="32" s="1"/>
  <c r="K2319" i="32"/>
  <c r="L2319" i="32" s="1" a="1"/>
  <c r="L2319" i="32" s="1"/>
  <c r="K2318" i="32"/>
  <c r="K2317" i="32"/>
  <c r="K2316" i="32"/>
  <c r="L2316" i="32" s="1" a="1"/>
  <c r="L2316" i="32" s="1"/>
  <c r="K2315" i="32"/>
  <c r="K2314" i="32"/>
  <c r="M2314" i="32" s="1" a="1"/>
  <c r="M2314" i="32" s="1"/>
  <c r="K2313" i="32"/>
  <c r="N2313" i="32" s="1" a="1"/>
  <c r="N2313" i="32" s="1"/>
  <c r="K2312" i="32"/>
  <c r="N2312" i="32" s="1" a="1"/>
  <c r="N2312" i="32" s="1"/>
  <c r="K2311" i="32"/>
  <c r="K2310" i="32"/>
  <c r="K2309" i="32"/>
  <c r="M2309" i="32" s="1" a="1"/>
  <c r="M2309" i="32" s="1"/>
  <c r="K2308" i="32"/>
  <c r="N2308" i="32" s="1" a="1"/>
  <c r="N2308" i="32" s="1"/>
  <c r="K2307" i="32"/>
  <c r="L2307" i="32" s="1" a="1"/>
  <c r="L2307" i="32" s="1"/>
  <c r="K2306" i="32"/>
  <c r="K2305" i="32"/>
  <c r="K2304" i="32"/>
  <c r="L2304" i="32" s="1" a="1"/>
  <c r="L2304" i="32" s="1"/>
  <c r="K2303" i="32"/>
  <c r="N2303" i="32" s="1" a="1"/>
  <c r="N2303" i="32" s="1"/>
  <c r="K2302" i="32"/>
  <c r="M2302" i="32" s="1" a="1"/>
  <c r="M2302" i="32" s="1"/>
  <c r="K2301" i="32"/>
  <c r="N2301" i="32" s="1" a="1"/>
  <c r="N2301" i="32" s="1"/>
  <c r="K2300" i="32"/>
  <c r="N2300" i="32" s="1" a="1"/>
  <c r="N2300" i="32" s="1"/>
  <c r="K2299" i="32"/>
  <c r="K2298" i="32"/>
  <c r="K2297" i="32"/>
  <c r="K2296" i="32"/>
  <c r="N2296" i="32" s="1" a="1"/>
  <c r="N2296" i="32" s="1"/>
  <c r="K2295" i="32"/>
  <c r="K2294" i="32"/>
  <c r="K2293" i="32"/>
  <c r="K2292" i="32"/>
  <c r="L2292" i="32" s="1" a="1"/>
  <c r="L2292" i="32" s="1"/>
  <c r="K2291" i="32"/>
  <c r="K2290" i="32"/>
  <c r="M2290" i="32" s="1" a="1"/>
  <c r="M2290" i="32" s="1"/>
  <c r="K2289" i="32"/>
  <c r="N2289" i="32" s="1" a="1"/>
  <c r="N2289" i="32" s="1"/>
  <c r="K2288" i="32"/>
  <c r="N2288" i="32" s="1" a="1"/>
  <c r="N2288" i="32" s="1"/>
  <c r="K2287" i="32"/>
  <c r="M2287" i="32" s="1" a="1"/>
  <c r="M2287" i="32" s="1"/>
  <c r="K2286" i="32"/>
  <c r="K2285" i="32"/>
  <c r="M2285" i="32" s="1" a="1"/>
  <c r="M2285" i="32" s="1"/>
  <c r="K2284" i="32"/>
  <c r="N2284" i="32" s="1" a="1"/>
  <c r="N2284" i="32" s="1"/>
  <c r="K2283" i="32"/>
  <c r="L2283" i="32" s="1" a="1"/>
  <c r="L2283" i="32" s="1"/>
  <c r="K2282" i="32"/>
  <c r="K2281" i="32"/>
  <c r="K2280" i="32"/>
  <c r="L2280" i="32" s="1" a="1"/>
  <c r="L2280" i="32" s="1"/>
  <c r="K2279" i="32"/>
  <c r="N2279" i="32" s="1" a="1"/>
  <c r="N2279" i="32" s="1"/>
  <c r="K2278" i="32"/>
  <c r="M2278" i="32" s="1" a="1"/>
  <c r="M2278" i="32" s="1"/>
  <c r="K2277" i="32"/>
  <c r="N2277" i="32" s="1" a="1"/>
  <c r="N2277" i="32" s="1"/>
  <c r="K2276" i="32"/>
  <c r="N2276" i="32" s="1" a="1"/>
  <c r="N2276" i="32" s="1"/>
  <c r="K2275" i="32"/>
  <c r="L2275" i="32" s="1" a="1"/>
  <c r="L2275" i="32" s="1"/>
  <c r="K2274" i="32"/>
  <c r="K2273" i="32"/>
  <c r="K2272" i="32"/>
  <c r="N2272" i="32" s="1" a="1"/>
  <c r="N2272" i="32" s="1"/>
  <c r="K2271" i="32"/>
  <c r="K2270" i="32"/>
  <c r="K2269" i="32"/>
  <c r="K2268" i="32"/>
  <c r="L2268" i="32" s="1" a="1"/>
  <c r="L2268" i="32" s="1"/>
  <c r="K2267" i="32"/>
  <c r="N2267" i="32" s="1" a="1"/>
  <c r="N2267" i="32" s="1"/>
  <c r="K2266" i="32"/>
  <c r="M2266" i="32" s="1" a="1"/>
  <c r="M2266" i="32" s="1"/>
  <c r="K2265" i="32"/>
  <c r="N2265" i="32" s="1" a="1"/>
  <c r="N2265" i="32" s="1"/>
  <c r="K2264" i="32"/>
  <c r="N2264" i="32" s="1" a="1"/>
  <c r="N2264" i="32" s="1"/>
  <c r="K2263" i="32"/>
  <c r="K2262" i="32"/>
  <c r="K2261" i="32"/>
  <c r="N2261" i="32" s="1" a="1"/>
  <c r="N2261" i="32" s="1"/>
  <c r="K2260" i="32"/>
  <c r="N2260" i="32" s="1" a="1"/>
  <c r="N2260" i="32" s="1"/>
  <c r="K2259" i="32"/>
  <c r="N2259" i="32" s="1" a="1"/>
  <c r="N2259" i="32" s="1"/>
  <c r="K2258" i="32"/>
  <c r="K2257" i="32"/>
  <c r="K2256" i="32"/>
  <c r="L2256" i="32" s="1" a="1"/>
  <c r="L2256" i="32" s="1"/>
  <c r="K2255" i="32"/>
  <c r="L2255" i="32" s="1" a="1"/>
  <c r="L2255" i="32" s="1"/>
  <c r="K2254" i="32"/>
  <c r="M2254" i="32" s="1" a="1"/>
  <c r="M2254" i="32" s="1"/>
  <c r="K2253" i="32"/>
  <c r="K2252" i="32"/>
  <c r="N2252" i="32" s="1" a="1"/>
  <c r="N2252" i="32" s="1"/>
  <c r="K2251" i="32"/>
  <c r="K2250" i="32"/>
  <c r="K2249" i="32"/>
  <c r="K2248" i="32"/>
  <c r="N2248" i="32" s="1" a="1"/>
  <c r="N2248" i="32" s="1"/>
  <c r="K2247" i="32"/>
  <c r="K2246" i="32"/>
  <c r="K2245" i="32"/>
  <c r="L2245" i="32" s="1" a="1"/>
  <c r="L2245" i="32" s="1"/>
  <c r="K2244" i="32"/>
  <c r="L2244" i="32" s="1" a="1"/>
  <c r="L2244" i="32" s="1"/>
  <c r="K2243" i="32"/>
  <c r="N2243" i="32" s="1" a="1"/>
  <c r="N2243" i="32" s="1"/>
  <c r="K2242" i="32"/>
  <c r="M2242" i="32" s="1" a="1"/>
  <c r="M2242" i="32" s="1"/>
  <c r="K2241" i="32"/>
  <c r="K2240" i="32"/>
  <c r="N2240" i="32" s="1" a="1"/>
  <c r="N2240" i="32" s="1"/>
  <c r="K2239" i="32"/>
  <c r="K2238" i="32"/>
  <c r="K2237" i="32"/>
  <c r="N2237" i="32" s="1" a="1"/>
  <c r="N2237" i="32" s="1"/>
  <c r="K2236" i="32"/>
  <c r="N2236" i="32" s="1" a="1"/>
  <c r="N2236" i="32" s="1"/>
  <c r="K2235" i="32"/>
  <c r="K2234" i="32"/>
  <c r="K2233" i="32"/>
  <c r="K2232" i="32"/>
  <c r="L2232" i="32" s="1" a="1"/>
  <c r="L2232" i="32" s="1"/>
  <c r="K2231" i="32"/>
  <c r="K2230" i="32"/>
  <c r="M2230" i="32" s="1" a="1"/>
  <c r="M2230" i="32" s="1"/>
  <c r="K2229" i="32"/>
  <c r="K2228" i="32"/>
  <c r="N2228" i="32" s="1" a="1"/>
  <c r="N2228" i="32" s="1"/>
  <c r="K2227" i="32"/>
  <c r="K2226" i="32"/>
  <c r="K2225" i="32"/>
  <c r="M2225" i="32" s="1" a="1"/>
  <c r="M2225" i="32" s="1"/>
  <c r="K2224" i="32"/>
  <c r="N2224" i="32" s="1" a="1"/>
  <c r="N2224" i="32" s="1"/>
  <c r="K2223" i="32"/>
  <c r="L2223" i="32" s="1" a="1"/>
  <c r="L2223" i="32" s="1"/>
  <c r="K2222" i="32"/>
  <c r="K2221" i="32"/>
  <c r="K2220" i="32"/>
  <c r="L2220" i="32" s="1" a="1"/>
  <c r="L2220" i="32" s="1"/>
  <c r="K2219" i="32"/>
  <c r="K2218" i="32"/>
  <c r="M2218" i="32" s="1" a="1"/>
  <c r="M2218" i="32" s="1"/>
  <c r="K2217" i="32"/>
  <c r="M2217" i="32" s="1" a="1"/>
  <c r="M2217" i="32" s="1"/>
  <c r="K2216" i="32"/>
  <c r="N2216" i="32" s="1" a="1"/>
  <c r="N2216" i="32" s="1"/>
  <c r="K2215" i="32"/>
  <c r="M2215" i="32" s="1" a="1"/>
  <c r="M2215" i="32" s="1"/>
  <c r="K2214" i="32"/>
  <c r="K2213" i="32"/>
  <c r="K2212" i="32"/>
  <c r="N2212" i="32" s="1" a="1"/>
  <c r="N2212" i="32" s="1"/>
  <c r="K2211" i="32"/>
  <c r="M2211" i="32" s="1" a="1"/>
  <c r="M2211" i="32" s="1"/>
  <c r="K2210" i="32"/>
  <c r="K2209" i="32"/>
  <c r="N2209" i="32" s="1" a="1"/>
  <c r="N2209" i="32" s="1"/>
  <c r="K2208" i="32"/>
  <c r="L2208" i="32" s="1" a="1"/>
  <c r="L2208" i="32" s="1"/>
  <c r="K2207" i="32"/>
  <c r="K2206" i="32"/>
  <c r="M2206" i="32" s="1" a="1"/>
  <c r="M2206" i="32" s="1"/>
  <c r="K2205" i="32"/>
  <c r="N2205" i="32" s="1" a="1"/>
  <c r="N2205" i="32" s="1"/>
  <c r="K2204" i="32"/>
  <c r="N2204" i="32" s="1" a="1"/>
  <c r="N2204" i="32" s="1"/>
  <c r="K2203" i="32"/>
  <c r="M2203" i="32" s="1" a="1"/>
  <c r="M2203" i="32" s="1"/>
  <c r="K2202" i="32"/>
  <c r="K2201" i="32"/>
  <c r="K2200" i="32"/>
  <c r="N2200" i="32" s="1" a="1"/>
  <c r="N2200" i="32" s="1"/>
  <c r="K2199" i="32"/>
  <c r="K2198" i="32"/>
  <c r="K2197" i="32"/>
  <c r="N2197" i="32" s="1" a="1"/>
  <c r="N2197" i="32" s="1"/>
  <c r="K2196" i="32"/>
  <c r="L2196" i="32" s="1" a="1"/>
  <c r="L2196" i="32" s="1"/>
  <c r="K2195" i="32"/>
  <c r="L2195" i="32" s="1" a="1"/>
  <c r="L2195" i="32" s="1"/>
  <c r="K2194" i="32"/>
  <c r="K2193" i="32"/>
  <c r="M2193" i="32" s="1" a="1"/>
  <c r="M2193" i="32" s="1"/>
  <c r="K2192" i="32"/>
  <c r="N2192" i="32" s="1" a="1"/>
  <c r="N2192" i="32" s="1"/>
  <c r="K2191" i="32"/>
  <c r="K2190" i="32"/>
  <c r="L2190" i="32" s="1" a="1"/>
  <c r="L2190" i="32" s="1"/>
  <c r="K2189" i="32"/>
  <c r="K2188" i="32"/>
  <c r="N2188" i="32" s="1" a="1"/>
  <c r="N2188" i="32" s="1"/>
  <c r="K2187" i="32"/>
  <c r="K2186" i="32"/>
  <c r="N2186" i="32" s="1" a="1"/>
  <c r="N2186" i="32" s="1"/>
  <c r="K2185" i="32"/>
  <c r="K2184" i="32"/>
  <c r="L2184" i="32" s="1" a="1"/>
  <c r="L2184" i="32" s="1"/>
  <c r="K2183" i="32"/>
  <c r="N2183" i="32" s="1" a="1"/>
  <c r="N2183" i="32" s="1"/>
  <c r="K2182" i="32"/>
  <c r="K2181" i="32"/>
  <c r="K2180" i="32"/>
  <c r="N2180" i="32" s="1" a="1"/>
  <c r="N2180" i="32" s="1"/>
  <c r="K2179" i="32"/>
  <c r="M2179" i="32" s="1" a="1"/>
  <c r="M2179" i="32" s="1"/>
  <c r="K2178" i="32"/>
  <c r="K2177" i="32"/>
  <c r="K2176" i="32"/>
  <c r="K2175" i="32"/>
  <c r="K2174" i="32"/>
  <c r="N2174" i="32" s="1" a="1"/>
  <c r="N2174" i="32" s="1"/>
  <c r="K2173" i="32"/>
  <c r="M2173" i="32" s="1" a="1"/>
  <c r="M2173" i="32" s="1"/>
  <c r="K2172" i="32"/>
  <c r="L2172" i="32" s="1" a="1"/>
  <c r="L2172" i="32" s="1"/>
  <c r="K2171" i="32"/>
  <c r="K2170" i="32"/>
  <c r="K2169" i="32"/>
  <c r="K2168" i="32"/>
  <c r="N2168" i="32" s="1" a="1"/>
  <c r="N2168" i="32" s="1"/>
  <c r="K2167" i="32"/>
  <c r="N2167" i="32" s="1" a="1"/>
  <c r="N2167" i="32" s="1"/>
  <c r="K2166" i="32"/>
  <c r="K2165" i="32"/>
  <c r="K2164" i="32"/>
  <c r="N2164" i="32" s="1" a="1"/>
  <c r="N2164" i="32" s="1"/>
  <c r="K2163" i="32"/>
  <c r="K2162" i="32"/>
  <c r="K2161" i="32"/>
  <c r="K2160" i="32"/>
  <c r="L2160" i="32" s="1" a="1"/>
  <c r="L2160" i="32" s="1"/>
  <c r="K2159" i="32"/>
  <c r="K2158" i="32"/>
  <c r="K2157" i="32"/>
  <c r="M2157" i="32" s="1" a="1"/>
  <c r="M2157" i="32" s="1"/>
  <c r="K2156" i="32"/>
  <c r="N2156" i="32" s="1" a="1"/>
  <c r="N2156" i="32" s="1"/>
  <c r="K2155" i="32"/>
  <c r="L2155" i="32" s="1" a="1"/>
  <c r="L2155" i="32" s="1"/>
  <c r="K2154" i="32"/>
  <c r="L2154" i="32" s="1" a="1"/>
  <c r="L2154" i="32" s="1"/>
  <c r="K2153" i="32"/>
  <c r="K2152" i="32"/>
  <c r="N2152" i="32" s="1" a="1"/>
  <c r="N2152" i="32" s="1"/>
  <c r="K2151" i="32"/>
  <c r="N2151" i="32" s="1" a="1"/>
  <c r="N2151" i="32" s="1"/>
  <c r="K2150" i="32"/>
  <c r="N2150" i="32" s="1" a="1"/>
  <c r="N2150" i="32" s="1"/>
  <c r="K2149" i="32"/>
  <c r="K2148" i="32"/>
  <c r="L2148" i="32" s="1" a="1"/>
  <c r="L2148" i="32" s="1"/>
  <c r="K2147" i="32"/>
  <c r="K2146" i="32"/>
  <c r="K2145" i="32"/>
  <c r="K2144" i="32"/>
  <c r="K2143" i="32"/>
  <c r="M2143" i="32" s="1" a="1"/>
  <c r="M2143" i="32" s="1"/>
  <c r="K2142" i="32"/>
  <c r="L2142" i="32" s="1" a="1"/>
  <c r="L2142" i="32" s="1"/>
  <c r="K2141" i="32"/>
  <c r="L2141" i="32" s="1" a="1"/>
  <c r="L2141" i="32" s="1"/>
  <c r="K2140" i="32"/>
  <c r="K2139" i="32"/>
  <c r="K2138" i="32"/>
  <c r="K2137" i="32"/>
  <c r="N2137" i="32" s="1" a="1"/>
  <c r="N2137" i="32" s="1"/>
  <c r="K2136" i="32"/>
  <c r="L2136" i="32" s="1" a="1"/>
  <c r="L2136" i="32" s="1"/>
  <c r="K2135" i="32"/>
  <c r="K2134" i="32"/>
  <c r="K2133" i="32"/>
  <c r="K2132" i="32"/>
  <c r="K2131" i="32"/>
  <c r="K2130" i="32"/>
  <c r="K2129" i="32"/>
  <c r="K2128" i="32"/>
  <c r="M2128" i="32" s="1" a="1"/>
  <c r="M2128" i="32" s="1"/>
  <c r="K2127" i="32"/>
  <c r="K2126" i="32"/>
  <c r="K2125" i="32"/>
  <c r="K2124" i="32"/>
  <c r="K2123" i="32"/>
  <c r="N2123" i="32" s="1" a="1"/>
  <c r="N2123" i="32" s="1"/>
  <c r="K2122" i="32"/>
  <c r="K2121" i="32"/>
  <c r="L2121" i="32" s="1" a="1"/>
  <c r="L2121" i="32" s="1"/>
  <c r="K2120" i="32"/>
  <c r="K2119" i="32"/>
  <c r="L2119" i="32" s="1" a="1"/>
  <c r="L2119" i="32" s="1"/>
  <c r="K2118" i="32"/>
  <c r="L2118" i="32" s="1" a="1"/>
  <c r="L2118" i="32" s="1"/>
  <c r="K2117" i="32"/>
  <c r="L2117" i="32" s="1" a="1"/>
  <c r="L2117" i="32" s="1"/>
  <c r="K2116" i="32"/>
  <c r="K2115" i="32"/>
  <c r="L2115" i="32" s="1" a="1"/>
  <c r="L2115" i="32" s="1"/>
  <c r="K2114" i="32"/>
  <c r="L2114" i="32" s="1" a="1"/>
  <c r="L2114" i="32" s="1"/>
  <c r="K2113" i="32"/>
  <c r="K2112" i="32"/>
  <c r="K2111" i="32"/>
  <c r="N2111" i="32" s="1" a="1"/>
  <c r="N2111" i="32" s="1"/>
  <c r="K2110" i="32"/>
  <c r="K2109" i="32"/>
  <c r="L2109" i="32" s="1" a="1"/>
  <c r="L2109" i="32" s="1"/>
  <c r="K2108" i="32"/>
  <c r="K2107" i="32"/>
  <c r="K2106" i="32"/>
  <c r="K2105" i="32"/>
  <c r="L2105" i="32" s="1" a="1"/>
  <c r="L2105" i="32" s="1"/>
  <c r="K2104" i="32"/>
  <c r="N2104" i="32" s="1" a="1"/>
  <c r="N2104" i="32" s="1"/>
  <c r="K2103" i="32"/>
  <c r="K2102" i="32"/>
  <c r="L2102" i="32" s="1" a="1"/>
  <c r="L2102" i="32" s="1"/>
  <c r="K2101" i="32"/>
  <c r="N2101" i="32" s="1" a="1"/>
  <c r="N2101" i="32" s="1"/>
  <c r="K2100" i="32"/>
  <c r="L2100" i="32" s="1" a="1"/>
  <c r="L2100" i="32" s="1"/>
  <c r="K2099" i="32"/>
  <c r="K2098" i="32"/>
  <c r="K2097" i="32"/>
  <c r="K2096" i="32"/>
  <c r="K2095" i="32"/>
  <c r="K2094" i="32"/>
  <c r="N2094" i="32" s="1" a="1"/>
  <c r="N2094" i="32" s="1"/>
  <c r="K2093" i="32"/>
  <c r="M2093" i="32" s="1" a="1"/>
  <c r="M2093" i="32" s="1"/>
  <c r="K2092" i="32"/>
  <c r="N2092" i="32" s="1" a="1"/>
  <c r="N2092" i="32" s="1"/>
  <c r="K2091" i="32"/>
  <c r="K2090" i="32"/>
  <c r="L2090" i="32" s="1" a="1"/>
  <c r="L2090" i="32" s="1"/>
  <c r="K2089" i="32"/>
  <c r="K2088" i="32"/>
  <c r="M2088" i="32" s="1" a="1"/>
  <c r="M2088" i="32" s="1"/>
  <c r="K2087" i="32"/>
  <c r="N2087" i="32" s="1" a="1"/>
  <c r="N2087" i="32" s="1"/>
  <c r="K2086" i="32"/>
  <c r="N2086" i="32" s="1" a="1"/>
  <c r="N2086" i="32" s="1"/>
  <c r="K2085" i="32"/>
  <c r="K2084" i="32"/>
  <c r="K2083" i="32"/>
  <c r="K2082" i="32"/>
  <c r="N2082" i="32" s="1" a="1"/>
  <c r="N2082" i="32" s="1"/>
  <c r="K2081" i="32"/>
  <c r="K2080" i="32"/>
  <c r="N2080" i="32" s="1" a="1"/>
  <c r="N2080" i="32" s="1"/>
  <c r="K2079" i="32"/>
  <c r="N2079" i="32" s="1" a="1"/>
  <c r="N2079" i="32" s="1"/>
  <c r="K2078" i="32"/>
  <c r="K2077" i="32"/>
  <c r="K2076" i="32"/>
  <c r="K2075" i="32"/>
  <c r="N2075" i="32" s="1" a="1"/>
  <c r="N2075" i="32" s="1"/>
  <c r="K2074" i="32"/>
  <c r="N2074" i="32" s="1" a="1"/>
  <c r="N2074" i="32" s="1"/>
  <c r="K2073" i="32"/>
  <c r="N2073" i="32" s="1" a="1"/>
  <c r="N2073" i="32" s="1"/>
  <c r="K2072" i="32"/>
  <c r="K2071" i="32"/>
  <c r="L2071" i="32" s="1" a="1"/>
  <c r="L2071" i="32" s="1"/>
  <c r="K2070" i="32"/>
  <c r="N2070" i="32" s="1" a="1"/>
  <c r="N2070" i="32" s="1"/>
  <c r="K2069" i="32"/>
  <c r="K2068" i="32"/>
  <c r="N2068" i="32" s="1" a="1"/>
  <c r="N2068" i="32" s="1"/>
  <c r="K2067" i="32"/>
  <c r="K2066" i="32"/>
  <c r="K2065" i="32"/>
  <c r="M2065" i="32" s="1" a="1"/>
  <c r="M2065" i="32" s="1"/>
  <c r="K2064" i="32"/>
  <c r="M2064" i="32" s="1" a="1"/>
  <c r="M2064" i="32" s="1"/>
  <c r="K2063" i="32"/>
  <c r="N2063" i="32" s="1" a="1"/>
  <c r="N2063" i="32" s="1"/>
  <c r="K2062" i="32"/>
  <c r="N2062" i="32" s="1" a="1"/>
  <c r="N2062" i="32" s="1"/>
  <c r="K2061" i="32"/>
  <c r="M2061" i="32" s="1" a="1"/>
  <c r="M2061" i="32" s="1"/>
  <c r="K2060" i="32"/>
  <c r="N2060" i="32" s="1" a="1"/>
  <c r="N2060" i="32" s="1"/>
  <c r="K2059" i="32"/>
  <c r="K2058" i="32"/>
  <c r="N2058" i="32" s="1" a="1"/>
  <c r="N2058" i="32" s="1"/>
  <c r="K2057" i="32"/>
  <c r="K2056" i="32"/>
  <c r="N2056" i="32" s="1" a="1"/>
  <c r="N2056" i="32" s="1"/>
  <c r="K2055" i="32"/>
  <c r="K2054" i="32"/>
  <c r="L2054" i="32" s="1" a="1"/>
  <c r="L2054" i="32" s="1"/>
  <c r="K2053" i="32"/>
  <c r="K2052" i="32"/>
  <c r="K2051" i="32"/>
  <c r="N2051" i="32" s="1" a="1"/>
  <c r="N2051" i="32" s="1"/>
  <c r="K2050" i="32"/>
  <c r="K2049" i="32"/>
  <c r="K2048" i="32"/>
  <c r="K2047" i="32"/>
  <c r="L2047" i="32" s="1" a="1"/>
  <c r="L2047" i="32" s="1"/>
  <c r="K2046" i="32"/>
  <c r="N2046" i="32" s="1" a="1"/>
  <c r="N2046" i="32" s="1"/>
  <c r="K2045" i="32"/>
  <c r="M2045" i="32" s="1" a="1"/>
  <c r="M2045" i="32" s="1"/>
  <c r="K2044" i="32"/>
  <c r="N2044" i="32" s="1" a="1"/>
  <c r="N2044" i="32" s="1"/>
  <c r="K2043" i="32"/>
  <c r="M2043" i="32" s="1" a="1"/>
  <c r="M2043" i="32" s="1"/>
  <c r="K2042" i="32"/>
  <c r="K2041" i="32"/>
  <c r="L2041" i="32" s="1" a="1"/>
  <c r="L2041" i="32" s="1"/>
  <c r="K2040" i="32"/>
  <c r="K2039" i="32"/>
  <c r="N2039" i="32" s="1" a="1"/>
  <c r="N2039" i="32" s="1"/>
  <c r="K2038" i="32"/>
  <c r="K2037" i="32"/>
  <c r="K2036" i="32"/>
  <c r="K2035" i="32"/>
  <c r="K2034" i="32"/>
  <c r="N2034" i="32" s="1" a="1"/>
  <c r="N2034" i="32" s="1"/>
  <c r="K2033" i="32"/>
  <c r="K2032" i="32"/>
  <c r="N2032" i="32" s="1" a="1"/>
  <c r="N2032" i="32" s="1"/>
  <c r="K2031" i="32"/>
  <c r="M2031" i="32" s="1" a="1"/>
  <c r="M2031" i="32" s="1"/>
  <c r="K2030" i="32"/>
  <c r="K2029" i="32"/>
  <c r="M2029" i="32" s="1" a="1"/>
  <c r="M2029" i="32" s="1"/>
  <c r="K2028" i="32"/>
  <c r="K2027" i="32"/>
  <c r="K2026" i="32"/>
  <c r="K2025" i="32"/>
  <c r="K2024" i="32"/>
  <c r="K2023" i="32"/>
  <c r="N2023" i="32" s="1" a="1"/>
  <c r="N2023" i="32" s="1"/>
  <c r="K2022" i="32"/>
  <c r="N2022" i="32" s="1" a="1"/>
  <c r="N2022" i="32" s="1"/>
  <c r="K2021" i="32"/>
  <c r="M2021" i="32" s="1" a="1"/>
  <c r="M2021" i="32" s="1"/>
  <c r="K2020" i="32"/>
  <c r="N2020" i="32" s="1" a="1"/>
  <c r="N2020" i="32" s="1"/>
  <c r="K2019" i="32"/>
  <c r="N2019" i="32" s="1" a="1"/>
  <c r="N2019" i="32" s="1"/>
  <c r="K2018" i="32"/>
  <c r="K2017" i="32"/>
  <c r="K2016" i="32"/>
  <c r="K2015" i="32"/>
  <c r="N2015" i="32" s="1" a="1"/>
  <c r="N2015" i="32" s="1"/>
  <c r="K2014" i="32"/>
  <c r="K2013" i="32"/>
  <c r="N2013" i="32" s="1" a="1"/>
  <c r="N2013" i="32" s="1"/>
  <c r="K2012" i="32"/>
  <c r="K2011" i="32"/>
  <c r="N2011" i="32" s="1" a="1"/>
  <c r="N2011" i="32" s="1"/>
  <c r="K2010" i="32"/>
  <c r="N2010" i="32" s="1" a="1"/>
  <c r="N2010" i="32" s="1"/>
  <c r="K2009" i="32"/>
  <c r="K2008" i="32"/>
  <c r="N2008" i="32" s="1" a="1"/>
  <c r="N2008" i="32" s="1"/>
  <c r="K2007" i="32"/>
  <c r="K2006" i="32"/>
  <c r="K2005" i="32"/>
  <c r="L2005" i="32" s="1" a="1"/>
  <c r="L2005" i="32" s="1"/>
  <c r="K2004" i="32"/>
  <c r="M2004" i="32" s="1" a="1"/>
  <c r="M2004" i="32" s="1"/>
  <c r="K2003" i="32"/>
  <c r="K2002" i="32"/>
  <c r="K2001" i="32"/>
  <c r="K2000" i="32"/>
  <c r="N2000" i="32" s="1" a="1"/>
  <c r="N2000" i="32" s="1"/>
  <c r="K1999" i="32"/>
  <c r="N1999" i="32" s="1" a="1"/>
  <c r="N1999" i="32" s="1"/>
  <c r="K1998" i="32"/>
  <c r="N1998" i="32" s="1" a="1"/>
  <c r="N1998" i="32" s="1"/>
  <c r="K1997" i="32"/>
  <c r="M1997" i="32" s="1" a="1"/>
  <c r="M1997" i="32" s="1"/>
  <c r="K1996" i="32"/>
  <c r="N1996" i="32" s="1" a="1"/>
  <c r="N1996" i="32" s="1"/>
  <c r="K1995" i="32"/>
  <c r="K1994" i="32"/>
  <c r="K1993" i="32"/>
  <c r="L1993" i="32" s="1" a="1"/>
  <c r="L1993" i="32" s="1"/>
  <c r="K1992" i="32"/>
  <c r="K1991" i="32"/>
  <c r="K1990" i="32"/>
  <c r="K1989" i="32"/>
  <c r="N1989" i="32" s="1" a="1"/>
  <c r="N1989" i="32" s="1"/>
  <c r="K1988" i="32"/>
  <c r="K1987" i="32"/>
  <c r="K1986" i="32"/>
  <c r="N1986" i="32" s="1" a="1"/>
  <c r="N1986" i="32" s="1"/>
  <c r="K1985" i="32"/>
  <c r="M1985" i="32" s="1" a="1"/>
  <c r="M1985" i="32" s="1"/>
  <c r="K1984" i="32"/>
  <c r="K1983" i="32"/>
  <c r="K1982" i="32"/>
  <c r="L1982" i="32" s="1" a="1"/>
  <c r="L1982" i="32" s="1"/>
  <c r="K1981" i="32"/>
  <c r="N1981" i="32" s="1" a="1"/>
  <c r="N1981" i="32" s="1"/>
  <c r="K1980" i="32"/>
  <c r="M1980" i="32" s="1" a="1"/>
  <c r="M1980" i="32" s="1"/>
  <c r="K1979" i="32"/>
  <c r="K1978" i="32"/>
  <c r="K1977" i="32"/>
  <c r="M1977" i="32" s="1" a="1"/>
  <c r="M1977" i="32" s="1"/>
  <c r="K1976" i="32"/>
  <c r="K1975" i="32"/>
  <c r="M1975" i="32" s="1" a="1"/>
  <c r="M1975" i="32" s="1"/>
  <c r="K1974" i="32"/>
  <c r="N1974" i="32" s="1" a="1"/>
  <c r="N1974" i="32" s="1"/>
  <c r="K1973" i="32"/>
  <c r="M1973" i="32" s="1" a="1"/>
  <c r="M1973" i="32" s="1"/>
  <c r="K1972" i="32"/>
  <c r="N1972" i="32" s="1" a="1"/>
  <c r="N1972" i="32" s="1"/>
  <c r="K1971" i="32"/>
  <c r="K1970" i="32"/>
  <c r="K1969" i="32"/>
  <c r="N1969" i="32" s="1" a="1"/>
  <c r="N1969" i="32" s="1"/>
  <c r="K1968" i="32"/>
  <c r="K1967" i="32"/>
  <c r="K1966" i="32"/>
  <c r="N1966" i="32" s="1" a="1"/>
  <c r="N1966" i="32" s="1"/>
  <c r="K1965" i="32"/>
  <c r="L1965" i="32" s="1" a="1"/>
  <c r="L1965" i="32" s="1"/>
  <c r="K1964" i="32"/>
  <c r="K1963" i="32"/>
  <c r="L1963" i="32" s="1" a="1"/>
  <c r="L1963" i="32" s="1"/>
  <c r="K1962" i="32"/>
  <c r="N1962" i="32" s="1" a="1"/>
  <c r="N1962" i="32" s="1"/>
  <c r="K1961" i="32"/>
  <c r="M1961" i="32" s="1" a="1"/>
  <c r="M1961" i="32" s="1"/>
  <c r="K1960" i="32"/>
  <c r="K1959" i="32"/>
  <c r="K1958" i="32"/>
  <c r="L1958" i="32" s="1" a="1"/>
  <c r="L1958" i="32" s="1"/>
  <c r="K1957" i="32"/>
  <c r="N1957" i="32" s="1" a="1"/>
  <c r="N1957" i="32" s="1"/>
  <c r="K1956" i="32"/>
  <c r="M1956" i="32" s="1" a="1"/>
  <c r="M1956" i="32" s="1"/>
  <c r="K1955" i="32"/>
  <c r="K1954" i="32"/>
  <c r="N1954" i="32" s="1" a="1"/>
  <c r="N1954" i="32" s="1"/>
  <c r="K1953" i="32"/>
  <c r="N1953" i="32" s="1" a="1"/>
  <c r="N1953" i="32" s="1"/>
  <c r="K1952" i="32"/>
  <c r="K1951" i="32"/>
  <c r="K1950" i="32"/>
  <c r="N1950" i="32" s="1" a="1"/>
  <c r="N1950" i="32" s="1"/>
  <c r="K1949" i="32"/>
  <c r="M1949" i="32" s="1" a="1"/>
  <c r="M1949" i="32" s="1"/>
  <c r="K1948" i="32"/>
  <c r="N1948" i="32" s="1" a="1"/>
  <c r="N1948" i="32" s="1"/>
  <c r="K1947" i="32"/>
  <c r="K1946" i="32"/>
  <c r="K1945" i="32"/>
  <c r="K1944" i="32"/>
  <c r="M1944" i="32" s="1" a="1"/>
  <c r="M1944" i="32" s="1"/>
  <c r="K1943" i="32"/>
  <c r="K1942" i="32"/>
  <c r="N1942" i="32" s="1" a="1"/>
  <c r="N1942" i="32" s="1"/>
  <c r="K1941" i="32"/>
  <c r="K1940" i="32"/>
  <c r="N1940" i="32" s="1" a="1"/>
  <c r="N1940" i="32" s="1"/>
  <c r="K1939" i="32"/>
  <c r="K1938" i="32"/>
  <c r="N1938" i="32" s="1" a="1"/>
  <c r="N1938" i="32" s="1"/>
  <c r="K1937" i="32"/>
  <c r="M1937" i="32" s="1" a="1"/>
  <c r="M1937" i="32" s="1"/>
  <c r="K1936" i="32"/>
  <c r="N1936" i="32" s="1" a="1"/>
  <c r="N1936" i="32" s="1"/>
  <c r="K1935" i="32"/>
  <c r="K1934" i="32"/>
  <c r="K1933" i="32"/>
  <c r="K1932" i="32"/>
  <c r="N1932" i="32" s="1" a="1"/>
  <c r="N1932" i="32" s="1"/>
  <c r="K1931" i="32"/>
  <c r="K1930" i="32"/>
  <c r="K1929" i="32"/>
  <c r="N1929" i="32" s="1" a="1"/>
  <c r="N1929" i="32" s="1"/>
  <c r="K1928" i="32"/>
  <c r="K1927" i="32"/>
  <c r="K1926" i="32"/>
  <c r="N1926" i="32" s="1" a="1"/>
  <c r="N1926" i="32" s="1"/>
  <c r="K1925" i="32"/>
  <c r="M1925" i="32" s="1" a="1"/>
  <c r="M1925" i="32" s="1"/>
  <c r="K1924" i="32"/>
  <c r="N1924" i="32" s="1" a="1"/>
  <c r="N1924" i="32" s="1"/>
  <c r="K1923" i="32"/>
  <c r="M1923" i="32" s="1" a="1"/>
  <c r="M1923" i="32" s="1"/>
  <c r="K1922" i="32"/>
  <c r="L1922" i="32" s="1" a="1"/>
  <c r="L1922" i="32" s="1"/>
  <c r="K1921" i="32"/>
  <c r="N1921" i="32" s="1" a="1"/>
  <c r="N1921" i="32" s="1"/>
  <c r="K1920" i="32"/>
  <c r="K1919" i="32"/>
  <c r="K1918" i="32"/>
  <c r="N1918" i="32" s="1" a="1"/>
  <c r="N1918" i="32" s="1"/>
  <c r="K1917" i="32"/>
  <c r="K1916" i="32"/>
  <c r="L1916" i="32" s="1" a="1"/>
  <c r="L1916" i="32" s="1"/>
  <c r="K1915" i="32"/>
  <c r="L1915" i="32" s="1" a="1"/>
  <c r="L1915" i="32" s="1"/>
  <c r="K1914" i="32"/>
  <c r="N1914" i="32" s="1" a="1"/>
  <c r="N1914" i="32" s="1"/>
  <c r="K1913" i="32"/>
  <c r="M1913" i="32" s="1" a="1"/>
  <c r="M1913" i="32" s="1"/>
  <c r="K1912" i="32"/>
  <c r="N1912" i="32" s="1" a="1"/>
  <c r="N1912" i="32" s="1"/>
  <c r="K1911" i="32"/>
  <c r="K1910" i="32"/>
  <c r="L1910" i="32" s="1" a="1"/>
  <c r="L1910" i="32" s="1"/>
  <c r="K1909" i="32"/>
  <c r="K1908" i="32"/>
  <c r="N1908" i="32" s="1" a="1"/>
  <c r="N1908" i="32" s="1"/>
  <c r="K1907" i="32"/>
  <c r="L1907" i="32" s="1" a="1"/>
  <c r="L1907" i="32" s="1"/>
  <c r="K1906" i="32"/>
  <c r="M1906" i="32" s="1" a="1"/>
  <c r="M1906" i="32" s="1"/>
  <c r="K1905" i="32"/>
  <c r="N1905" i="32" s="1" a="1"/>
  <c r="N1905" i="32" s="1"/>
  <c r="K1904" i="32"/>
  <c r="M1904" i="32" s="1" a="1"/>
  <c r="M1904" i="32" s="1"/>
  <c r="K1903" i="32"/>
  <c r="K1902" i="32"/>
  <c r="K1901" i="32"/>
  <c r="M1901" i="32" s="1" a="1"/>
  <c r="M1901" i="32" s="1"/>
  <c r="K1900" i="32"/>
  <c r="N1900" i="32" s="1" a="1"/>
  <c r="N1900" i="32" s="1"/>
  <c r="K1899" i="32"/>
  <c r="N1899" i="32" s="1" a="1"/>
  <c r="N1899" i="32" s="1"/>
  <c r="K1898" i="32"/>
  <c r="L1898" i="32" s="1" a="1"/>
  <c r="L1898" i="32" s="1"/>
  <c r="K1897" i="32"/>
  <c r="K1896" i="32"/>
  <c r="N1896" i="32" s="1" a="1"/>
  <c r="N1896" i="32" s="1"/>
  <c r="K1895" i="32"/>
  <c r="L1895" i="32" s="1" a="1"/>
  <c r="L1895" i="32" s="1"/>
  <c r="K1894" i="32"/>
  <c r="M1894" i="32" s="1" a="1"/>
  <c r="M1894" i="32" s="1"/>
  <c r="K1893" i="32"/>
  <c r="K1892" i="32"/>
  <c r="M1892" i="32" s="1" a="1"/>
  <c r="M1892" i="32" s="1"/>
  <c r="K1891" i="32"/>
  <c r="K1890" i="32"/>
  <c r="K1889" i="32"/>
  <c r="K1888" i="32"/>
  <c r="K1887" i="32"/>
  <c r="K1886" i="32"/>
  <c r="L1886" i="32" s="1" a="1"/>
  <c r="L1886" i="32" s="1"/>
  <c r="K1885" i="32"/>
  <c r="N1885" i="32" s="1" a="1"/>
  <c r="N1885" i="32" s="1"/>
  <c r="K1884" i="32"/>
  <c r="K1883" i="32"/>
  <c r="L1883" i="32" s="1" a="1"/>
  <c r="L1883" i="32" s="1"/>
  <c r="K1882" i="32"/>
  <c r="L1882" i="32" s="1" a="1"/>
  <c r="L1882" i="32" s="1"/>
  <c r="K1881" i="32"/>
  <c r="L1881" i="32" s="1" a="1"/>
  <c r="L1881" i="32" s="1"/>
  <c r="K1880" i="32"/>
  <c r="L1880" i="32" s="1" a="1"/>
  <c r="L1880" i="32" s="1"/>
  <c r="K1879" i="32"/>
  <c r="N1879" i="32" s="1" a="1"/>
  <c r="N1879" i="32" s="1"/>
  <c r="K1878" i="32"/>
  <c r="K1877" i="32"/>
  <c r="M1877" i="32" s="1" a="1"/>
  <c r="M1877" i="32" s="1"/>
  <c r="K1876" i="32"/>
  <c r="L1876" i="32" s="1" a="1"/>
  <c r="L1876" i="32" s="1"/>
  <c r="K1875" i="32"/>
  <c r="K1874" i="32"/>
  <c r="K1873" i="32"/>
  <c r="N1873" i="32" s="1" a="1"/>
  <c r="N1873" i="32" s="1"/>
  <c r="K1872" i="32"/>
  <c r="K1871" i="32"/>
  <c r="L1871" i="32" s="1" a="1"/>
  <c r="L1871" i="32" s="1"/>
  <c r="K1870" i="32"/>
  <c r="K1869" i="32"/>
  <c r="K1868" i="32"/>
  <c r="L1868" i="32" s="1" a="1"/>
  <c r="L1868" i="32" s="1"/>
  <c r="K1867" i="32"/>
  <c r="L1867" i="32" s="1" a="1"/>
  <c r="L1867" i="32" s="1"/>
  <c r="K1866" i="32"/>
  <c r="K1865" i="32"/>
  <c r="K1864" i="32"/>
  <c r="K1863" i="32"/>
  <c r="K1862" i="32"/>
  <c r="L1862" i="32" s="1" a="1"/>
  <c r="L1862" i="32" s="1"/>
  <c r="K1861" i="32"/>
  <c r="N1861" i="32" s="1" a="1"/>
  <c r="N1861" i="32" s="1"/>
  <c r="K1860" i="32"/>
  <c r="K1859" i="32"/>
  <c r="L1859" i="32" s="1" a="1"/>
  <c r="L1859" i="32" s="1"/>
  <c r="K1858" i="32"/>
  <c r="K1857" i="32"/>
  <c r="N1857" i="32" s="1" a="1"/>
  <c r="N1857" i="32" s="1"/>
  <c r="K1856" i="32"/>
  <c r="L1856" i="32" s="1" a="1"/>
  <c r="L1856" i="32" s="1"/>
  <c r="K1855" i="32"/>
  <c r="K1854" i="32"/>
  <c r="K1853" i="32"/>
  <c r="K1852" i="32"/>
  <c r="L1852" i="32" s="1" a="1"/>
  <c r="L1852" i="32" s="1"/>
  <c r="K1851" i="32"/>
  <c r="M1851" i="32" s="1" a="1"/>
  <c r="M1851" i="32" s="1"/>
  <c r="K1850" i="32"/>
  <c r="K1849" i="32"/>
  <c r="K1848" i="32"/>
  <c r="K1847" i="32"/>
  <c r="L1847" i="32" s="1" a="1"/>
  <c r="L1847" i="32" s="1"/>
  <c r="K1846" i="32"/>
  <c r="L1846" i="32" s="1" a="1"/>
  <c r="L1846" i="32" s="1"/>
  <c r="K1845" i="32"/>
  <c r="K1844" i="32"/>
  <c r="L1844" i="32" s="1" a="1"/>
  <c r="L1844" i="32" s="1"/>
  <c r="K1843" i="32"/>
  <c r="K1842" i="32"/>
  <c r="K1841" i="32"/>
  <c r="K1840" i="32"/>
  <c r="K1839" i="32"/>
  <c r="M1839" i="32" s="1" a="1"/>
  <c r="M1839" i="32" s="1"/>
  <c r="K1838" i="32"/>
  <c r="L1838" i="32" s="1" a="1"/>
  <c r="L1838" i="32" s="1"/>
  <c r="K1837" i="32"/>
  <c r="K1836" i="32"/>
  <c r="M1836" i="32" s="1" a="1"/>
  <c r="M1836" i="32" s="1"/>
  <c r="K1835" i="32"/>
  <c r="L1835" i="32" s="1" a="1"/>
  <c r="L1835" i="32" s="1"/>
  <c r="K1834" i="32"/>
  <c r="M1834" i="32" s="1" a="1"/>
  <c r="M1834" i="32" s="1"/>
  <c r="K1833" i="32"/>
  <c r="K1832" i="32"/>
  <c r="K1831" i="32"/>
  <c r="K1830" i="32"/>
  <c r="K1829" i="32"/>
  <c r="K1828" i="32"/>
  <c r="L1828" i="32" s="1" a="1"/>
  <c r="L1828" i="32" s="1"/>
  <c r="K1827" i="32"/>
  <c r="K1826" i="32"/>
  <c r="K1825" i="32"/>
  <c r="N1825" i="32" s="1" a="1"/>
  <c r="N1825" i="32" s="1"/>
  <c r="K1824" i="32"/>
  <c r="K1823" i="32"/>
  <c r="L1823" i="32" s="1" a="1"/>
  <c r="L1823" i="32" s="1"/>
  <c r="K1822" i="32"/>
  <c r="K1821" i="32"/>
  <c r="N1821" i="32" s="1" a="1"/>
  <c r="N1821" i="32" s="1"/>
  <c r="K1820" i="32"/>
  <c r="K1819" i="32"/>
  <c r="K1818" i="32"/>
  <c r="N1818" i="32" s="1" a="1"/>
  <c r="N1818" i="32" s="1"/>
  <c r="K1817" i="32"/>
  <c r="K1816" i="32"/>
  <c r="L1816" i="32" s="1" a="1"/>
  <c r="L1816" i="32" s="1"/>
  <c r="K1815" i="32"/>
  <c r="K1814" i="32"/>
  <c r="L1814" i="32" s="1" a="1"/>
  <c r="L1814" i="32" s="1"/>
  <c r="K1813" i="32"/>
  <c r="N1813" i="32" s="1" a="1"/>
  <c r="N1813" i="32" s="1"/>
  <c r="K1812" i="32"/>
  <c r="M1812" i="32" s="1" a="1"/>
  <c r="M1812" i="32" s="1"/>
  <c r="K1811" i="32"/>
  <c r="K1810" i="32"/>
  <c r="K1809" i="32"/>
  <c r="K1808" i="32"/>
  <c r="K1807" i="32"/>
  <c r="L1807" i="32" s="1" a="1"/>
  <c r="L1807" i="32" s="1"/>
  <c r="K1806" i="32"/>
  <c r="N1806" i="32" s="1" a="1"/>
  <c r="N1806" i="32" s="1"/>
  <c r="K1805" i="32"/>
  <c r="N1805" i="32" s="1" a="1"/>
  <c r="N1805" i="32" s="1"/>
  <c r="K1804" i="32"/>
  <c r="L1804" i="32" s="1" a="1"/>
  <c r="L1804" i="32" s="1"/>
  <c r="K1803" i="32"/>
  <c r="M1803" i="32" s="1" a="1"/>
  <c r="M1803" i="32" s="1"/>
  <c r="K1802" i="32"/>
  <c r="L1802" i="32" s="1" a="1"/>
  <c r="L1802" i="32" s="1"/>
  <c r="K1801" i="32"/>
  <c r="K1800" i="32"/>
  <c r="M1800" i="32" s="1" a="1"/>
  <c r="M1800" i="32" s="1"/>
  <c r="K1799" i="32"/>
  <c r="K1798" i="32"/>
  <c r="K1797" i="32"/>
  <c r="N1797" i="32" s="1" a="1"/>
  <c r="N1797" i="32" s="1"/>
  <c r="K1796" i="32"/>
  <c r="M1796" i="32" s="1" a="1"/>
  <c r="M1796" i="32" s="1"/>
  <c r="K1795" i="32"/>
  <c r="K1794" i="32"/>
  <c r="K1793" i="32"/>
  <c r="K1792" i="32"/>
  <c r="K1791" i="32"/>
  <c r="K1790" i="32"/>
  <c r="K1789" i="32"/>
  <c r="K1788" i="32"/>
  <c r="L1788" i="32" s="1" a="1"/>
  <c r="L1788" i="32" s="1"/>
  <c r="K1787" i="32"/>
  <c r="L1787" i="32" s="1" a="1"/>
  <c r="L1787" i="32" s="1"/>
  <c r="K1786" i="32"/>
  <c r="N1786" i="32" s="1" a="1"/>
  <c r="N1786" i="32" s="1"/>
  <c r="K1785" i="32"/>
  <c r="L1785" i="32" s="1" a="1"/>
  <c r="L1785" i="32" s="1"/>
  <c r="K1784" i="32"/>
  <c r="N1784" i="32" s="1" a="1"/>
  <c r="N1784" i="32" s="1"/>
  <c r="K1783" i="32"/>
  <c r="K1782" i="32"/>
  <c r="K1781" i="32"/>
  <c r="N1781" i="32" s="1" a="1"/>
  <c r="N1781" i="32" s="1"/>
  <c r="K1780" i="32"/>
  <c r="K1779" i="32"/>
  <c r="M1779" i="32" s="1" a="1"/>
  <c r="M1779" i="32" s="1"/>
  <c r="K1778" i="32"/>
  <c r="K1777" i="32"/>
  <c r="N1777" i="32" s="1" a="1"/>
  <c r="N1777" i="32" s="1"/>
  <c r="K1776" i="32"/>
  <c r="M1776" i="32" s="1" a="1"/>
  <c r="M1776" i="32" s="1"/>
  <c r="K1775" i="32"/>
  <c r="L1775" i="32" s="1" a="1"/>
  <c r="L1775" i="32" s="1"/>
  <c r="K1774" i="32"/>
  <c r="K1773" i="32"/>
  <c r="K1772" i="32"/>
  <c r="K1771" i="32"/>
  <c r="M1771" i="32" s="1" a="1"/>
  <c r="M1771" i="32" s="1"/>
  <c r="K1770" i="32"/>
  <c r="N1770" i="32" s="1" a="1"/>
  <c r="N1770" i="32" s="1"/>
  <c r="K1769" i="32"/>
  <c r="K1768" i="32"/>
  <c r="L1768" i="32" s="1" a="1"/>
  <c r="L1768" i="32" s="1"/>
  <c r="K1767" i="32"/>
  <c r="K1766" i="32"/>
  <c r="K1765" i="32"/>
  <c r="L1765" i="32" s="1" a="1"/>
  <c r="L1765" i="32" s="1"/>
  <c r="K1764" i="32"/>
  <c r="K1763" i="32"/>
  <c r="K1762" i="32"/>
  <c r="K1761" i="32"/>
  <c r="K1760" i="32"/>
  <c r="K1759" i="32"/>
  <c r="L1759" i="32" s="1" a="1"/>
  <c r="L1759" i="32" s="1"/>
  <c r="K1758" i="32"/>
  <c r="N1758" i="32" s="1" a="1"/>
  <c r="N1758" i="32" s="1"/>
  <c r="K1757" i="32"/>
  <c r="K1756" i="32"/>
  <c r="L1756" i="32" s="1" a="1"/>
  <c r="L1756" i="32" s="1"/>
  <c r="K1755" i="32"/>
  <c r="L1755" i="32" s="1" a="1"/>
  <c r="L1755" i="32" s="1"/>
  <c r="K1754" i="32"/>
  <c r="K1753" i="32"/>
  <c r="K1752" i="32"/>
  <c r="K1751" i="32"/>
  <c r="K1750" i="32"/>
  <c r="N1750" i="32" s="1" a="1"/>
  <c r="N1750" i="32" s="1"/>
  <c r="K1749" i="32"/>
  <c r="M1749" i="32" s="1" a="1"/>
  <c r="M1749" i="32" s="1"/>
  <c r="K1748" i="32"/>
  <c r="K1747" i="32"/>
  <c r="K1746" i="32"/>
  <c r="N1746" i="32" s="1" a="1"/>
  <c r="N1746" i="32" s="1"/>
  <c r="K1745" i="32"/>
  <c r="K1744" i="32"/>
  <c r="L1744" i="32" s="1" a="1"/>
  <c r="L1744" i="32" s="1"/>
  <c r="K1743" i="32"/>
  <c r="K1742" i="32"/>
  <c r="L1742" i="32" s="1" a="1"/>
  <c r="L1742" i="32" s="1"/>
  <c r="K1741" i="32"/>
  <c r="K1740" i="32"/>
  <c r="K1739" i="32"/>
  <c r="K1738" i="32"/>
  <c r="K1737" i="32"/>
  <c r="K1736" i="32"/>
  <c r="K1735" i="32"/>
  <c r="L1735" i="32" s="1" a="1"/>
  <c r="L1735" i="32" s="1"/>
  <c r="K1734" i="32"/>
  <c r="K1733" i="32"/>
  <c r="K1732" i="32"/>
  <c r="L1732" i="32" s="1" a="1"/>
  <c r="L1732" i="32" s="1"/>
  <c r="K1731" i="32"/>
  <c r="K1730" i="32"/>
  <c r="L1730" i="32" s="1" a="1"/>
  <c r="L1730" i="32" s="1"/>
  <c r="K1729" i="32"/>
  <c r="N1729" i="32" s="1" a="1"/>
  <c r="N1729" i="32" s="1"/>
  <c r="K1728" i="32"/>
  <c r="N1728" i="32" s="1" a="1"/>
  <c r="N1728" i="32" s="1"/>
  <c r="K1727" i="32"/>
  <c r="K1726" i="32"/>
  <c r="N1726" i="32" s="1" a="1"/>
  <c r="N1726" i="32" s="1"/>
  <c r="K1725" i="32"/>
  <c r="K1724" i="32"/>
  <c r="M1724" i="32" s="1" a="1"/>
  <c r="M1724" i="32" s="1"/>
  <c r="K1723" i="32"/>
  <c r="L1723" i="32" s="1" a="1"/>
  <c r="L1723" i="32" s="1"/>
  <c r="K1722" i="32"/>
  <c r="K1721" i="32"/>
  <c r="K1720" i="32"/>
  <c r="L1720" i="32" s="1" a="1"/>
  <c r="L1720" i="32" s="1"/>
  <c r="K1719" i="32"/>
  <c r="M1719" i="32" s="1" a="1"/>
  <c r="M1719" i="32" s="1"/>
  <c r="K1718" i="32"/>
  <c r="K1717" i="32"/>
  <c r="N1717" i="32" s="1" a="1"/>
  <c r="N1717" i="32" s="1"/>
  <c r="K1716" i="32"/>
  <c r="N1716" i="32" s="1" a="1"/>
  <c r="N1716" i="32" s="1"/>
  <c r="K1715" i="32"/>
  <c r="K1714" i="32"/>
  <c r="K1713" i="32"/>
  <c r="N1713" i="32" s="1" a="1"/>
  <c r="N1713" i="32" s="1"/>
  <c r="K1712" i="32"/>
  <c r="L1712" i="32" s="1" a="1"/>
  <c r="L1712" i="32" s="1"/>
  <c r="K1711" i="32"/>
  <c r="K1710" i="32"/>
  <c r="N1710" i="32" s="1" a="1"/>
  <c r="N1710" i="32" s="1"/>
  <c r="K1709" i="32"/>
  <c r="K1708" i="32"/>
  <c r="K1707" i="32"/>
  <c r="M1707" i="32" s="1" a="1"/>
  <c r="M1707" i="32" s="1"/>
  <c r="K1706" i="32"/>
  <c r="K1705" i="32"/>
  <c r="K1704" i="32"/>
  <c r="L1704" i="32" s="1" a="1"/>
  <c r="L1704" i="32" s="1"/>
  <c r="K1703" i="32"/>
  <c r="K1702" i="32"/>
  <c r="K1701" i="32"/>
  <c r="M1701" i="32" s="1" a="1"/>
  <c r="M1701" i="32" s="1"/>
  <c r="K1700" i="32"/>
  <c r="L1700" i="32" s="1" a="1"/>
  <c r="L1700" i="32" s="1"/>
  <c r="K1699" i="32"/>
  <c r="L1699" i="32" s="1" a="1"/>
  <c r="L1699" i="32" s="1"/>
  <c r="K1698" i="32"/>
  <c r="N1698" i="32" s="1" a="1"/>
  <c r="N1698" i="32" s="1"/>
  <c r="K1697" i="32"/>
  <c r="K1696" i="32"/>
  <c r="K1695" i="32"/>
  <c r="M1695" i="32" s="1" a="1"/>
  <c r="M1695" i="32" s="1"/>
  <c r="K1694" i="32"/>
  <c r="L1694" i="32" s="1" a="1"/>
  <c r="L1694" i="32" s="1"/>
  <c r="K1693" i="32"/>
  <c r="K1692" i="32"/>
  <c r="M1692" i="32" s="1" a="1"/>
  <c r="M1692" i="32" s="1"/>
  <c r="K1691" i="32"/>
  <c r="K1690" i="32"/>
  <c r="K1689" i="32"/>
  <c r="N1689" i="32" s="1" a="1"/>
  <c r="N1689" i="32" s="1"/>
  <c r="K1688" i="32"/>
  <c r="K1687" i="32"/>
  <c r="L1687" i="32" s="1" a="1"/>
  <c r="L1687" i="32" s="1"/>
  <c r="K1686" i="32"/>
  <c r="N1686" i="32" s="1" a="1"/>
  <c r="N1686" i="32" s="1"/>
  <c r="K1685" i="32"/>
  <c r="K1684" i="32"/>
  <c r="K1683" i="32"/>
  <c r="M1683" i="32" s="1" a="1"/>
  <c r="M1683" i="32" s="1"/>
  <c r="K1682" i="32"/>
  <c r="L1682" i="32" s="1" a="1"/>
  <c r="L1682" i="32" s="1"/>
  <c r="K1681" i="32"/>
  <c r="K1680" i="32"/>
  <c r="L1680" i="32" s="1" a="1"/>
  <c r="L1680" i="32" s="1"/>
  <c r="K1679" i="32"/>
  <c r="K1678" i="32"/>
  <c r="N1678" i="32" s="1" a="1"/>
  <c r="N1678" i="32" s="1"/>
  <c r="K1677" i="32"/>
  <c r="L1677" i="32" s="1" a="1"/>
  <c r="L1677" i="32" s="1"/>
  <c r="K1676" i="32"/>
  <c r="K1675" i="32"/>
  <c r="L1675" i="32" s="1" a="1"/>
  <c r="L1675" i="32" s="1"/>
  <c r="K1674" i="32"/>
  <c r="N1674" i="32" s="1" a="1"/>
  <c r="N1674" i="32" s="1"/>
  <c r="K1673" i="32"/>
  <c r="N1673" i="32" s="1" a="1"/>
  <c r="N1673" i="32" s="1"/>
  <c r="K1672" i="32"/>
  <c r="L1672" i="32" s="1" a="1"/>
  <c r="L1672" i="32" s="1"/>
  <c r="K1671" i="32"/>
  <c r="M1671" i="32" s="1" a="1"/>
  <c r="M1671" i="32" s="1"/>
  <c r="K1670" i="32"/>
  <c r="L1670" i="32" s="1" a="1"/>
  <c r="L1670" i="32" s="1"/>
  <c r="K1669" i="32"/>
  <c r="N1669" i="32" s="1" a="1"/>
  <c r="N1669" i="32" s="1"/>
  <c r="K1668" i="32"/>
  <c r="M1668" i="32" s="1" a="1"/>
  <c r="M1668" i="32" s="1"/>
  <c r="K1667" i="32"/>
  <c r="M1667" i="32" s="1" a="1"/>
  <c r="M1667" i="32" s="1"/>
  <c r="K1666" i="32"/>
  <c r="N1666" i="32" s="1" a="1"/>
  <c r="N1666" i="32" s="1"/>
  <c r="K1665" i="32"/>
  <c r="K1664" i="32"/>
  <c r="L1664" i="32" s="1" a="1"/>
  <c r="L1664" i="32" s="1"/>
  <c r="K1663" i="32"/>
  <c r="L1663" i="32" s="1" a="1"/>
  <c r="L1663" i="32" s="1"/>
  <c r="K1662" i="32"/>
  <c r="K1661" i="32"/>
  <c r="N1661" i="32" s="1" a="1"/>
  <c r="N1661" i="32" s="1"/>
  <c r="K1660" i="32"/>
  <c r="K1659" i="32"/>
  <c r="K1658" i="32"/>
  <c r="K1657" i="32"/>
  <c r="N1657" i="32" s="1" a="1"/>
  <c r="N1657" i="32" s="1"/>
  <c r="K1656" i="32"/>
  <c r="K1655" i="32"/>
  <c r="M1655" i="32" s="1" a="1"/>
  <c r="M1655" i="32" s="1"/>
  <c r="K1654" i="32"/>
  <c r="K1653" i="32"/>
  <c r="N1653" i="32" s="1" a="1"/>
  <c r="N1653" i="32" s="1"/>
  <c r="K1652" i="32"/>
  <c r="K1651" i="32"/>
  <c r="K1650" i="32"/>
  <c r="N1650" i="32" s="1" a="1"/>
  <c r="N1650" i="32" s="1"/>
  <c r="K1649" i="32"/>
  <c r="L1649" i="32" s="1" a="1"/>
  <c r="L1649" i="32" s="1"/>
  <c r="K1648" i="32"/>
  <c r="K1647" i="32"/>
  <c r="L1647" i="32" s="1" a="1"/>
  <c r="L1647" i="32" s="1"/>
  <c r="K1646" i="32"/>
  <c r="N1646" i="32" s="1" a="1"/>
  <c r="N1646" i="32" s="1"/>
  <c r="K1645" i="32"/>
  <c r="N1645" i="32" s="1" a="1"/>
  <c r="N1645" i="32" s="1"/>
  <c r="K1644" i="32"/>
  <c r="M1644" i="32" s="1" a="1"/>
  <c r="M1644" i="32" s="1"/>
  <c r="K1643" i="32"/>
  <c r="K1642" i="32"/>
  <c r="K1641" i="32"/>
  <c r="M1641" i="32" s="1" a="1"/>
  <c r="M1641" i="32" s="1"/>
  <c r="K1640" i="32"/>
  <c r="L1640" i="32" s="1" a="1"/>
  <c r="L1640" i="32" s="1"/>
  <c r="K1639" i="32"/>
  <c r="N1639" i="32" s="1" a="1"/>
  <c r="N1639" i="32" s="1"/>
  <c r="K1638" i="32"/>
  <c r="N1638" i="32" s="1" a="1"/>
  <c r="N1638" i="32" s="1"/>
  <c r="K1637" i="32"/>
  <c r="K1636" i="32"/>
  <c r="L1636" i="32" s="1" a="1"/>
  <c r="L1636" i="32" s="1"/>
  <c r="K1635" i="32"/>
  <c r="K1634" i="32"/>
  <c r="K1633" i="32"/>
  <c r="N1633" i="32" s="1" a="1"/>
  <c r="N1633" i="32" s="1"/>
  <c r="K1632" i="32"/>
  <c r="N1632" i="32" s="1" a="1"/>
  <c r="N1632" i="32" s="1"/>
  <c r="K1631" i="32"/>
  <c r="N1631" i="32" s="1" a="1"/>
  <c r="N1631" i="32" s="1"/>
  <c r="K1630" i="32"/>
  <c r="N1630" i="32" s="1" a="1"/>
  <c r="N1630" i="32" s="1"/>
  <c r="K1629" i="32"/>
  <c r="N1629" i="32" s="1" a="1"/>
  <c r="N1629" i="32" s="1"/>
  <c r="K1628" i="32"/>
  <c r="L1628" i="32" s="1" a="1"/>
  <c r="L1628" i="32" s="1"/>
  <c r="K1627" i="32"/>
  <c r="M1627" i="32" s="1" a="1"/>
  <c r="M1627" i="32" s="1"/>
  <c r="K1626" i="32"/>
  <c r="N1626" i="32" s="1" a="1"/>
  <c r="N1626" i="32" s="1"/>
  <c r="K1625" i="32"/>
  <c r="L1625" i="32" s="1" a="1"/>
  <c r="L1625" i="32" s="1"/>
  <c r="K1624" i="32"/>
  <c r="K1623" i="32"/>
  <c r="K1622" i="32"/>
  <c r="N1622" i="32" s="1" a="1"/>
  <c r="N1622" i="32" s="1"/>
  <c r="K1621" i="32"/>
  <c r="K1620" i="32"/>
  <c r="N1620" i="32" s="1" a="1"/>
  <c r="N1620" i="32" s="1"/>
  <c r="K1619" i="32"/>
  <c r="K1618" i="32"/>
  <c r="N1618" i="32" s="1" a="1"/>
  <c r="N1618" i="32" s="1"/>
  <c r="K1617" i="32"/>
  <c r="M1617" i="32" s="1" a="1"/>
  <c r="M1617" i="32" s="1"/>
  <c r="K1616" i="32"/>
  <c r="L1616" i="32" s="1" a="1"/>
  <c r="L1616" i="32" s="1"/>
  <c r="K1615" i="32"/>
  <c r="K1614" i="32"/>
  <c r="N1614" i="32" s="1" a="1"/>
  <c r="N1614" i="32" s="1"/>
  <c r="K1613" i="32"/>
  <c r="K1612" i="32"/>
  <c r="L1612" i="32" s="1" a="1"/>
  <c r="L1612" i="32" s="1"/>
  <c r="K1611" i="32"/>
  <c r="K1610" i="32"/>
  <c r="K1609" i="32"/>
  <c r="N1609" i="32" s="1" a="1"/>
  <c r="N1609" i="32" s="1"/>
  <c r="K1608" i="32"/>
  <c r="N1608" i="32" s="1" a="1"/>
  <c r="N1608" i="32" s="1"/>
  <c r="K1607" i="32"/>
  <c r="N1607" i="32" s="1" a="1"/>
  <c r="N1607" i="32" s="1"/>
  <c r="K1606" i="32"/>
  <c r="N1606" i="32" s="1" a="1"/>
  <c r="N1606" i="32" s="1"/>
  <c r="K1605" i="32"/>
  <c r="N1605" i="32" s="1" a="1"/>
  <c r="N1605" i="32" s="1"/>
  <c r="K1604" i="32"/>
  <c r="K1603" i="32"/>
  <c r="K1602" i="32"/>
  <c r="N1602" i="32" s="1" a="1"/>
  <c r="N1602" i="32" s="1"/>
  <c r="K1601" i="32"/>
  <c r="K1600" i="32"/>
  <c r="K1599" i="32"/>
  <c r="M1599" i="32" s="1" a="1"/>
  <c r="M1599" i="32" s="1"/>
  <c r="K1598" i="32"/>
  <c r="N1598" i="32" s="1" a="1"/>
  <c r="N1598" i="32" s="1"/>
  <c r="K1597" i="32"/>
  <c r="N1597" i="32" s="1" a="1"/>
  <c r="N1597" i="32" s="1"/>
  <c r="K1596" i="32"/>
  <c r="N1596" i="32" s="1" a="1"/>
  <c r="N1596" i="32" s="1"/>
  <c r="K1595" i="32"/>
  <c r="L1595" i="32" s="1" a="1"/>
  <c r="L1595" i="32" s="1"/>
  <c r="K1594" i="32"/>
  <c r="N1594" i="32" s="1" a="1"/>
  <c r="N1594" i="32" s="1"/>
  <c r="K1593" i="32"/>
  <c r="M1593" i="32" s="1" a="1"/>
  <c r="M1593" i="32" s="1"/>
  <c r="K1592" i="32"/>
  <c r="L1592" i="32" s="1" a="1"/>
  <c r="L1592" i="32" s="1"/>
  <c r="K1591" i="32"/>
  <c r="N1591" i="32" s="1" a="1"/>
  <c r="N1591" i="32" s="1"/>
  <c r="K1590" i="32"/>
  <c r="N1590" i="32" s="1" a="1"/>
  <c r="N1590" i="32" s="1"/>
  <c r="K1589" i="32"/>
  <c r="L1589" i="32" s="1" a="1"/>
  <c r="L1589" i="32" s="1"/>
  <c r="K1588" i="32"/>
  <c r="L1588" i="32" s="1" a="1"/>
  <c r="L1588" i="32" s="1"/>
  <c r="K1587" i="32"/>
  <c r="K1586" i="32"/>
  <c r="K1585" i="32"/>
  <c r="N1585" i="32" s="1" a="1"/>
  <c r="N1585" i="32" s="1"/>
  <c r="K1584" i="32"/>
  <c r="K1583" i="32"/>
  <c r="K1582" i="32"/>
  <c r="K1581" i="32"/>
  <c r="N1581" i="32" s="1" a="1"/>
  <c r="N1581" i="32" s="1"/>
  <c r="K1580" i="32"/>
  <c r="K1579" i="32"/>
  <c r="K1578" i="32"/>
  <c r="N1578" i="32" s="1" a="1"/>
  <c r="N1578" i="32" s="1"/>
  <c r="K1577" i="32"/>
  <c r="L1577" i="32" s="1" a="1"/>
  <c r="L1577" i="32" s="1"/>
  <c r="K1576" i="32"/>
  <c r="K1575" i="32"/>
  <c r="K1574" i="32"/>
  <c r="N1574" i="32" s="1" a="1"/>
  <c r="N1574" i="32" s="1"/>
  <c r="K1573" i="32"/>
  <c r="N1573" i="32" s="1" a="1"/>
  <c r="N1573" i="32" s="1"/>
  <c r="K1572" i="32"/>
  <c r="N1572" i="32" s="1" a="1"/>
  <c r="N1572" i="32" s="1"/>
  <c r="K1571" i="32"/>
  <c r="N1571" i="32" s="1" a="1"/>
  <c r="N1571" i="32" s="1"/>
  <c r="K1570" i="32"/>
  <c r="K1569" i="32"/>
  <c r="K1568" i="32"/>
  <c r="L1568" i="32" s="1" a="1"/>
  <c r="L1568" i="32" s="1"/>
  <c r="K1567" i="32"/>
  <c r="N1567" i="32" s="1" a="1"/>
  <c r="N1567" i="32" s="1"/>
  <c r="K1566" i="32"/>
  <c r="N1566" i="32" s="1" a="1"/>
  <c r="N1566" i="32" s="1"/>
  <c r="K1565" i="32"/>
  <c r="L1565" i="32" s="1" a="1"/>
  <c r="L1565" i="32" s="1"/>
  <c r="K1564" i="32"/>
  <c r="L1564" i="32" s="1" a="1"/>
  <c r="L1564" i="32" s="1"/>
  <c r="K1563" i="32"/>
  <c r="M1563" i="32" s="1" a="1"/>
  <c r="M1563" i="32" s="1"/>
  <c r="K1562" i="32"/>
  <c r="K1561" i="32"/>
  <c r="K1560" i="32"/>
  <c r="M1560" i="32" s="1" a="1"/>
  <c r="M1560" i="32" s="1"/>
  <c r="K1559" i="32"/>
  <c r="K1558" i="32"/>
  <c r="K1557" i="32"/>
  <c r="N1557" i="32" s="1" a="1"/>
  <c r="N1557" i="32" s="1"/>
  <c r="K1556" i="32"/>
  <c r="K1555" i="32"/>
  <c r="K1554" i="32"/>
  <c r="N1554" i="32" s="1" a="1"/>
  <c r="N1554" i="32" s="1"/>
  <c r="K1553" i="32"/>
  <c r="L1553" i="32" s="1" a="1"/>
  <c r="L1553" i="32" s="1"/>
  <c r="K1552" i="32"/>
  <c r="K1551" i="32"/>
  <c r="N1551" i="32" s="1" a="1"/>
  <c r="N1551" i="32" s="1"/>
  <c r="K1550" i="32"/>
  <c r="N1550" i="32" s="1" a="1"/>
  <c r="N1550" i="32" s="1"/>
  <c r="K1549" i="32"/>
  <c r="K1548" i="32"/>
  <c r="L1548" i="32" s="1" a="1"/>
  <c r="L1548" i="32" s="1"/>
  <c r="K1547" i="32"/>
  <c r="N1547" i="32" s="1" a="1"/>
  <c r="N1547" i="32" s="1"/>
  <c r="K1546" i="32"/>
  <c r="N1546" i="32" s="1" a="1"/>
  <c r="N1546" i="32" s="1"/>
  <c r="K1545" i="32"/>
  <c r="K1544" i="32"/>
  <c r="L1544" i="32" s="1" a="1"/>
  <c r="L1544" i="32" s="1"/>
  <c r="K1543" i="32"/>
  <c r="K1542" i="32"/>
  <c r="N1542" i="32" s="1" a="1"/>
  <c r="N1542" i="32" s="1"/>
  <c r="K1541" i="32"/>
  <c r="K1540" i="32"/>
  <c r="L1540" i="32" s="1" a="1"/>
  <c r="L1540" i="32" s="1"/>
  <c r="K1539" i="32"/>
  <c r="N1539" i="32" s="1" a="1"/>
  <c r="N1539" i="32" s="1"/>
  <c r="K1538" i="32"/>
  <c r="K1537" i="32"/>
  <c r="N1537" i="32" s="1" a="1"/>
  <c r="N1537" i="32" s="1"/>
  <c r="K1536" i="32"/>
  <c r="M1536" i="32" s="1" a="1"/>
  <c r="M1536" i="32" s="1"/>
  <c r="K1535" i="32"/>
  <c r="M1535" i="32" s="1" a="1"/>
  <c r="M1535" i="32" s="1"/>
  <c r="K1534" i="32"/>
  <c r="N1534" i="32" s="1" a="1"/>
  <c r="N1534" i="32" s="1"/>
  <c r="K1533" i="32"/>
  <c r="N1533" i="32" s="1" a="1"/>
  <c r="N1533" i="32" s="1"/>
  <c r="K1532" i="32"/>
  <c r="K1531" i="32"/>
  <c r="N1531" i="32" s="1" a="1"/>
  <c r="N1531" i="32" s="1"/>
  <c r="K1530" i="32"/>
  <c r="N1530" i="32" s="1" a="1"/>
  <c r="N1530" i="32" s="1"/>
  <c r="K1529" i="32"/>
  <c r="L1529" i="32" s="1" a="1"/>
  <c r="L1529" i="32" s="1"/>
  <c r="K1528" i="32"/>
  <c r="K1527" i="32"/>
  <c r="K1526" i="32"/>
  <c r="K1525" i="32"/>
  <c r="K1524" i="32"/>
  <c r="M1524" i="32" s="1" a="1"/>
  <c r="M1524" i="32" s="1"/>
  <c r="K1523" i="32"/>
  <c r="N1523" i="32" s="1" a="1"/>
  <c r="N1523" i="32" s="1"/>
  <c r="K1522" i="32"/>
  <c r="N1522" i="32" s="1" a="1"/>
  <c r="N1522" i="32" s="1"/>
  <c r="K1521" i="32"/>
  <c r="N1521" i="32" s="1" a="1"/>
  <c r="N1521" i="32" s="1"/>
  <c r="K1520" i="32"/>
  <c r="N1520" i="32" s="1" a="1"/>
  <c r="N1520" i="32" s="1"/>
  <c r="K1519" i="32"/>
  <c r="M1519" i="32" s="1" a="1"/>
  <c r="M1519" i="32" s="1"/>
  <c r="K1518" i="32"/>
  <c r="K1517" i="32"/>
  <c r="L1517" i="32" s="1" a="1"/>
  <c r="L1517" i="32" s="1"/>
  <c r="K1516" i="32"/>
  <c r="K1515" i="32"/>
  <c r="L1515" i="32" s="1" a="1"/>
  <c r="L1515" i="32" s="1"/>
  <c r="K1514" i="32"/>
  <c r="K1513" i="32"/>
  <c r="M1513" i="32" s="1" a="1"/>
  <c r="M1513" i="32" s="1"/>
  <c r="K1512" i="32"/>
  <c r="M1512" i="32" s="1" a="1"/>
  <c r="M1512" i="32" s="1"/>
  <c r="K1511" i="32"/>
  <c r="L1511" i="32" s="1" a="1"/>
  <c r="L1511" i="32" s="1"/>
  <c r="K1510" i="32"/>
  <c r="K1509" i="32"/>
  <c r="L1509" i="32" s="1" a="1"/>
  <c r="L1509" i="32" s="1"/>
  <c r="K1508" i="32"/>
  <c r="K1507" i="32"/>
  <c r="M1507" i="32" s="1" a="1"/>
  <c r="M1507" i="32" s="1"/>
  <c r="K1506" i="32"/>
  <c r="N1506" i="32" s="1" a="1"/>
  <c r="N1506" i="32" s="1"/>
  <c r="K1505" i="32"/>
  <c r="K1504" i="32"/>
  <c r="K1503" i="32"/>
  <c r="L1503" i="32" s="1" a="1"/>
  <c r="L1503" i="32" s="1"/>
  <c r="K1502" i="32"/>
  <c r="N1502" i="32" s="1" a="1"/>
  <c r="N1502" i="32" s="1"/>
  <c r="K1501" i="32"/>
  <c r="M1501" i="32" s="1" a="1"/>
  <c r="M1501" i="32" s="1"/>
  <c r="K1500" i="32"/>
  <c r="M1500" i="32" s="1" a="1"/>
  <c r="M1500" i="32" s="1"/>
  <c r="K1499" i="32"/>
  <c r="K1498" i="32"/>
  <c r="M1498" i="32" s="1" a="1"/>
  <c r="M1498" i="32" s="1"/>
  <c r="K1497" i="32"/>
  <c r="K1496" i="32"/>
  <c r="L1496" i="32" s="1" a="1"/>
  <c r="L1496" i="32" s="1"/>
  <c r="K1495" i="32"/>
  <c r="K1494" i="32"/>
  <c r="N1494" i="32" s="1" a="1"/>
  <c r="N1494" i="32" s="1"/>
  <c r="K1493" i="32"/>
  <c r="L1493" i="32" s="1" a="1"/>
  <c r="L1493" i="32" s="1"/>
  <c r="K1492" i="32"/>
  <c r="K1491" i="32"/>
  <c r="N1491" i="32" s="1" a="1"/>
  <c r="N1491" i="32" s="1"/>
  <c r="K1490" i="32"/>
  <c r="N1490" i="32" s="1" a="1"/>
  <c r="N1490" i="32" s="1"/>
  <c r="K1489" i="32"/>
  <c r="K1488" i="32"/>
  <c r="M1488" i="32" s="1" a="1"/>
  <c r="M1488" i="32" s="1"/>
  <c r="K1487" i="32"/>
  <c r="L1487" i="32" s="1" a="1"/>
  <c r="L1487" i="32" s="1"/>
  <c r="K1486" i="32"/>
  <c r="M1486" i="32" s="1" a="1"/>
  <c r="M1486" i="32" s="1"/>
  <c r="K1485" i="32"/>
  <c r="L1485" i="32" s="1" a="1"/>
  <c r="L1485" i="32" s="1"/>
  <c r="K1484" i="32"/>
  <c r="L1484" i="32" s="1" a="1"/>
  <c r="L1484" i="32" s="1"/>
  <c r="K1483" i="32"/>
  <c r="L1483" i="32" s="1" a="1"/>
  <c r="L1483" i="32" s="1"/>
  <c r="K1482" i="32"/>
  <c r="N1482" i="32" s="1" a="1"/>
  <c r="N1482" i="32" s="1"/>
  <c r="K1481" i="32"/>
  <c r="L1481" i="32" s="1" a="1"/>
  <c r="L1481" i="32" s="1"/>
  <c r="K1480" i="32"/>
  <c r="K1479" i="32"/>
  <c r="K1478" i="32"/>
  <c r="K1477" i="32"/>
  <c r="N1477" i="32" s="1" a="1"/>
  <c r="N1477" i="32" s="1"/>
  <c r="K1476" i="32"/>
  <c r="K1475" i="32"/>
  <c r="L1475" i="32" s="1" a="1"/>
  <c r="L1475" i="32" s="1"/>
  <c r="K1474" i="32"/>
  <c r="K1473" i="32"/>
  <c r="L1473" i="32" s="1" a="1"/>
  <c r="L1473" i="32" s="1"/>
  <c r="K1472" i="32"/>
  <c r="L1472" i="32" s="1" a="1"/>
  <c r="L1472" i="32" s="1"/>
  <c r="K1471" i="32"/>
  <c r="L1471" i="32" s="1" a="1"/>
  <c r="L1471" i="32" s="1"/>
  <c r="K1470" i="32"/>
  <c r="N1470" i="32" s="1" a="1"/>
  <c r="N1470" i="32" s="1"/>
  <c r="K1469" i="32"/>
  <c r="L1469" i="32" s="1" a="1"/>
  <c r="L1469" i="32" s="1"/>
  <c r="K1468" i="32"/>
  <c r="K1467" i="32"/>
  <c r="K1466" i="32"/>
  <c r="N1466" i="32" s="1" a="1"/>
  <c r="N1466" i="32" s="1"/>
  <c r="K1465" i="32"/>
  <c r="L1465" i="32" s="1" a="1"/>
  <c r="L1465" i="32" s="1"/>
  <c r="K1464" i="32"/>
  <c r="M1464" i="32" s="1" a="1"/>
  <c r="M1464" i="32" s="1"/>
  <c r="K1463" i="32"/>
  <c r="M1463" i="32" s="1" a="1"/>
  <c r="M1463" i="32" s="1"/>
  <c r="K1462" i="32"/>
  <c r="M1462" i="32" s="1" a="1"/>
  <c r="M1462" i="32" s="1"/>
  <c r="K1461" i="32"/>
  <c r="M1461" i="32" s="1" a="1"/>
  <c r="M1461" i="32" s="1"/>
  <c r="K1460" i="32"/>
  <c r="N1460" i="32" s="1" a="1"/>
  <c r="N1460" i="32" s="1"/>
  <c r="K1459" i="32"/>
  <c r="N1459" i="32" s="1" a="1"/>
  <c r="N1459" i="32" s="1"/>
  <c r="K1458" i="32"/>
  <c r="L1458" i="32" s="1" a="1"/>
  <c r="L1458" i="32" s="1"/>
  <c r="K1457" i="32"/>
  <c r="N1457" i="32" s="1" a="1"/>
  <c r="N1457" i="32" s="1"/>
  <c r="K1456" i="32"/>
  <c r="N1456" i="32" s="1" a="1"/>
  <c r="N1456" i="32" s="1"/>
  <c r="K1455" i="32"/>
  <c r="L1455" i="32" s="1" a="1"/>
  <c r="L1455" i="32" s="1"/>
  <c r="K1454" i="32"/>
  <c r="K1453" i="32"/>
  <c r="L1453" i="32" s="1" a="1"/>
  <c r="L1453" i="32" s="1"/>
  <c r="K1452" i="32"/>
  <c r="N1452" i="32" s="1" a="1"/>
  <c r="N1452" i="32" s="1"/>
  <c r="K1451" i="32"/>
  <c r="L1451" i="32" s="1" a="1"/>
  <c r="L1451" i="32" s="1"/>
  <c r="K1450" i="32"/>
  <c r="M1450" i="32" s="1" a="1"/>
  <c r="M1450" i="32" s="1"/>
  <c r="K1449" i="32"/>
  <c r="M1449" i="32" s="1" a="1"/>
  <c r="M1449" i="32" s="1"/>
  <c r="K1448" i="32"/>
  <c r="K1447" i="32"/>
  <c r="N1447" i="32" s="1" a="1"/>
  <c r="N1447" i="32" s="1"/>
  <c r="K1446" i="32"/>
  <c r="M1446" i="32" s="1" a="1"/>
  <c r="M1446" i="32" s="1"/>
  <c r="K1445" i="32"/>
  <c r="N1445" i="32" s="1" a="1"/>
  <c r="N1445" i="32" s="1"/>
  <c r="K1444" i="32"/>
  <c r="N1444" i="32" s="1" a="1"/>
  <c r="N1444" i="32" s="1"/>
  <c r="K1443" i="32"/>
  <c r="N1443" i="32" s="1" a="1"/>
  <c r="N1443" i="32" s="1"/>
  <c r="K1442" i="32"/>
  <c r="K1441" i="32"/>
  <c r="L1441" i="32" s="1" a="1"/>
  <c r="L1441" i="32" s="1"/>
  <c r="K1440" i="32"/>
  <c r="N1440" i="32" s="1" a="1"/>
  <c r="N1440" i="32" s="1"/>
  <c r="K1439" i="32"/>
  <c r="L1439" i="32" s="1" a="1"/>
  <c r="L1439" i="32" s="1"/>
  <c r="K1438" i="32"/>
  <c r="M1438" i="32" s="1" a="1"/>
  <c r="M1438" i="32" s="1"/>
  <c r="K1437" i="32"/>
  <c r="M1437" i="32" s="1" a="1"/>
  <c r="M1437" i="32" s="1"/>
  <c r="K1436" i="32"/>
  <c r="K1435" i="32"/>
  <c r="N1435" i="32" s="1" a="1"/>
  <c r="N1435" i="32" s="1"/>
  <c r="K1434" i="32"/>
  <c r="M1434" i="32" s="1" a="1"/>
  <c r="M1434" i="32" s="1"/>
  <c r="K1433" i="32"/>
  <c r="N1433" i="32" s="1" a="1"/>
  <c r="N1433" i="32" s="1"/>
  <c r="K1432" i="32"/>
  <c r="M1432" i="32" s="1" a="1"/>
  <c r="M1432" i="32" s="1"/>
  <c r="K1431" i="32"/>
  <c r="N1431" i="32" s="1" a="1"/>
  <c r="N1431" i="32" s="1"/>
  <c r="K1430" i="32"/>
  <c r="N1430" i="32" s="1" a="1"/>
  <c r="N1430" i="32" s="1"/>
  <c r="K1429" i="32"/>
  <c r="K1428" i="32"/>
  <c r="K1427" i="32"/>
  <c r="L1427" i="32" s="1" a="1"/>
  <c r="L1427" i="32" s="1"/>
  <c r="K1426" i="32"/>
  <c r="M1426" i="32" s="1" a="1"/>
  <c r="M1426" i="32" s="1"/>
  <c r="K1425" i="32"/>
  <c r="M1425" i="32" s="1" a="1"/>
  <c r="M1425" i="32" s="1"/>
  <c r="K1424" i="32"/>
  <c r="N1424" i="32" s="1" a="1"/>
  <c r="N1424" i="32" s="1"/>
  <c r="K1423" i="32"/>
  <c r="N1423" i="32" s="1" a="1"/>
  <c r="N1423" i="32" s="1"/>
  <c r="K1422" i="32"/>
  <c r="M1422" i="32" s="1" a="1"/>
  <c r="M1422" i="32" s="1"/>
  <c r="K1421" i="32"/>
  <c r="N1421" i="32" s="1" a="1"/>
  <c r="N1421" i="32" s="1"/>
  <c r="K1420" i="32"/>
  <c r="K1419" i="32"/>
  <c r="N1419" i="32" s="1" a="1"/>
  <c r="N1419" i="32" s="1"/>
  <c r="K1418" i="32"/>
  <c r="M1418" i="32" s="1" a="1"/>
  <c r="M1418" i="32" s="1"/>
  <c r="K1417" i="32"/>
  <c r="L1417" i="32" s="1" a="1"/>
  <c r="L1417" i="32" s="1"/>
  <c r="K1416" i="32"/>
  <c r="K1415" i="32"/>
  <c r="L1415" i="32" s="1" a="1"/>
  <c r="L1415" i="32" s="1"/>
  <c r="K1414" i="32"/>
  <c r="M1414" i="32" s="1" a="1"/>
  <c r="M1414" i="32" s="1"/>
  <c r="K1413" i="32"/>
  <c r="M1413" i="32" s="1" a="1"/>
  <c r="M1413" i="32" s="1"/>
  <c r="K1412" i="32"/>
  <c r="N1412" i="32" s="1" a="1"/>
  <c r="N1412" i="32" s="1"/>
  <c r="K1411" i="32"/>
  <c r="N1411" i="32" s="1" a="1"/>
  <c r="N1411" i="32" s="1"/>
  <c r="K1410" i="32"/>
  <c r="K1409" i="32"/>
  <c r="K1408" i="32"/>
  <c r="N1408" i="32" s="1" a="1"/>
  <c r="N1408" i="32" s="1"/>
  <c r="K1407" i="32"/>
  <c r="N1407" i="32" s="1" a="1"/>
  <c r="N1407" i="32" s="1"/>
  <c r="K1406" i="32"/>
  <c r="K1405" i="32"/>
  <c r="K1404" i="32"/>
  <c r="N1404" i="32" s="1" a="1"/>
  <c r="N1404" i="32" s="1"/>
  <c r="K1403" i="32"/>
  <c r="L1403" i="32" s="1" a="1"/>
  <c r="L1403" i="32" s="1"/>
  <c r="K1402" i="32"/>
  <c r="K1401" i="32"/>
  <c r="M1401" i="32" s="1" a="1"/>
  <c r="M1401" i="32" s="1"/>
  <c r="K1400" i="32"/>
  <c r="N1400" i="32" s="1" a="1"/>
  <c r="N1400" i="32" s="1"/>
  <c r="K1399" i="32"/>
  <c r="N1399" i="32" s="1" a="1"/>
  <c r="N1399" i="32" s="1"/>
  <c r="K1398" i="32"/>
  <c r="K1397" i="32"/>
  <c r="K1396" i="32"/>
  <c r="N1396" i="32" s="1" a="1"/>
  <c r="N1396" i="32" s="1"/>
  <c r="K1395" i="32"/>
  <c r="K1394" i="32"/>
  <c r="L1394" i="32" s="1" a="1"/>
  <c r="L1394" i="32" s="1"/>
  <c r="K1393" i="32"/>
  <c r="L1393" i="32" s="1" a="1"/>
  <c r="L1393" i="32" s="1"/>
  <c r="K1392" i="32"/>
  <c r="K1391" i="32"/>
  <c r="L1391" i="32" s="1" a="1"/>
  <c r="L1391" i="32" s="1"/>
  <c r="K1390" i="32"/>
  <c r="K1389" i="32"/>
  <c r="K1388" i="32"/>
  <c r="N1388" i="32" s="1" a="1"/>
  <c r="N1388" i="32" s="1"/>
  <c r="K1387" i="32"/>
  <c r="N1387" i="32" s="1" a="1"/>
  <c r="N1387" i="32" s="1"/>
  <c r="K1386" i="32"/>
  <c r="M1386" i="32" s="1" a="1"/>
  <c r="M1386" i="32" s="1"/>
  <c r="K1385" i="32"/>
  <c r="K1384" i="32"/>
  <c r="K1383" i="32"/>
  <c r="N1383" i="32" s="1" a="1"/>
  <c r="N1383" i="32" s="1"/>
  <c r="K1382" i="32"/>
  <c r="M1382" i="32" s="1" a="1"/>
  <c r="M1382" i="32" s="1"/>
  <c r="K1381" i="32"/>
  <c r="L1381" i="32" s="1" a="1"/>
  <c r="L1381" i="32" s="1"/>
  <c r="K1380" i="32"/>
  <c r="N1380" i="32" s="1" a="1"/>
  <c r="N1380" i="32" s="1"/>
  <c r="K1379" i="32"/>
  <c r="L1379" i="32" s="1" a="1"/>
  <c r="L1379" i="32" s="1"/>
  <c r="K1378" i="32"/>
  <c r="M1378" i="32" s="1" a="1"/>
  <c r="M1378" i="32" s="1"/>
  <c r="K1377" i="32"/>
  <c r="K1376" i="32"/>
  <c r="K1375" i="32"/>
  <c r="N1375" i="32" s="1" a="1"/>
  <c r="N1375" i="32" s="1"/>
  <c r="K1374" i="32"/>
  <c r="M1374" i="32" s="1" a="1"/>
  <c r="M1374" i="32" s="1"/>
  <c r="K1373" i="32"/>
  <c r="N1373" i="32" s="1" a="1"/>
  <c r="N1373" i="32" s="1"/>
  <c r="K1372" i="32"/>
  <c r="L1372" i="32" s="1" a="1"/>
  <c r="L1372" i="32" s="1"/>
  <c r="K1371" i="32"/>
  <c r="K1370" i="32"/>
  <c r="K1369" i="32"/>
  <c r="L1369" i="32" s="1" a="1"/>
  <c r="L1369" i="32" s="1"/>
  <c r="K1368" i="32"/>
  <c r="N1368" i="32" s="1" a="1"/>
  <c r="N1368" i="32" s="1"/>
  <c r="K1367" i="32"/>
  <c r="L1367" i="32" s="1" a="1"/>
  <c r="L1367" i="32" s="1"/>
  <c r="K1366" i="32"/>
  <c r="M1366" i="32" s="1" a="1"/>
  <c r="M1366" i="32" s="1"/>
  <c r="K1365" i="32"/>
  <c r="K1364" i="32"/>
  <c r="K1363" i="32"/>
  <c r="N1363" i="32" s="1" a="1"/>
  <c r="N1363" i="32" s="1"/>
  <c r="K1362" i="32"/>
  <c r="M1362" i="32" s="1" a="1"/>
  <c r="M1362" i="32" s="1"/>
  <c r="K1361" i="32"/>
  <c r="N1361" i="32" s="1" a="1"/>
  <c r="N1361" i="32" s="1"/>
  <c r="K1360" i="32"/>
  <c r="K1359" i="32"/>
  <c r="N1359" i="32" s="1" a="1"/>
  <c r="N1359" i="32" s="1"/>
  <c r="K1358" i="32"/>
  <c r="N1358" i="32" s="1" a="1"/>
  <c r="N1358" i="32" s="1"/>
  <c r="K1357" i="32"/>
  <c r="L1357" i="32" s="1" a="1"/>
  <c r="L1357" i="32" s="1"/>
  <c r="K1356" i="32"/>
  <c r="K1355" i="32"/>
  <c r="L1355" i="32" s="1" a="1"/>
  <c r="L1355" i="32" s="1"/>
  <c r="K1354" i="32"/>
  <c r="K1353" i="32"/>
  <c r="K1352" i="32"/>
  <c r="N1352" i="32" s="1" a="1"/>
  <c r="N1352" i="32" s="1"/>
  <c r="K1351" i="32"/>
  <c r="N1351" i="32" s="1" a="1"/>
  <c r="N1351" i="32" s="1"/>
  <c r="K1350" i="32"/>
  <c r="K1349" i="32"/>
  <c r="K1348" i="32"/>
  <c r="N1348" i="32" s="1" a="1"/>
  <c r="N1348" i="32" s="1"/>
  <c r="K1347" i="32"/>
  <c r="K1346" i="32"/>
  <c r="K1345" i="32"/>
  <c r="L1345" i="32" s="1" a="1"/>
  <c r="L1345" i="32" s="1"/>
  <c r="K1344" i="32"/>
  <c r="N1344" i="32" s="1" a="1"/>
  <c r="N1344" i="32" s="1"/>
  <c r="K1343" i="32"/>
  <c r="L1343" i="32" s="1" a="1"/>
  <c r="L1343" i="32" s="1"/>
  <c r="K1342" i="32"/>
  <c r="M1342" i="32" s="1" a="1"/>
  <c r="M1342" i="32" s="1"/>
  <c r="K1341" i="32"/>
  <c r="K1340" i="32"/>
  <c r="N1340" i="32" s="1" a="1"/>
  <c r="N1340" i="32" s="1"/>
  <c r="K1339" i="32"/>
  <c r="N1339" i="32" s="1" a="1"/>
  <c r="N1339" i="32" s="1"/>
  <c r="K1338" i="32"/>
  <c r="M1338" i="32" s="1" a="1"/>
  <c r="M1338" i="32" s="1"/>
  <c r="K1337" i="32"/>
  <c r="N1337" i="32" s="1" a="1"/>
  <c r="N1337" i="32" s="1"/>
  <c r="K1336" i="32"/>
  <c r="M1336" i="32" s="1" a="1"/>
  <c r="M1336" i="32" s="1"/>
  <c r="K1335" i="32"/>
  <c r="N1335" i="32" s="1" a="1"/>
  <c r="N1335" i="32" s="1"/>
  <c r="K1334" i="32"/>
  <c r="N1334" i="32" s="1" a="1"/>
  <c r="N1334" i="32" s="1"/>
  <c r="K1333" i="32"/>
  <c r="K1332" i="32"/>
  <c r="K1331" i="32"/>
  <c r="L1331" i="32" s="1" a="1"/>
  <c r="L1331" i="32" s="1"/>
  <c r="K1330" i="32"/>
  <c r="K1329" i="32"/>
  <c r="K1328" i="32"/>
  <c r="K1327" i="32"/>
  <c r="N1327" i="32" s="1" a="1"/>
  <c r="N1327" i="32" s="1"/>
  <c r="K1326" i="32"/>
  <c r="M1326" i="32" s="1" a="1"/>
  <c r="M1326" i="32" s="1"/>
  <c r="K1325" i="32"/>
  <c r="N1325" i="32" s="1" a="1"/>
  <c r="N1325" i="32" s="1"/>
  <c r="K1324" i="32"/>
  <c r="K1323" i="32"/>
  <c r="L1323" i="32" s="1" a="1"/>
  <c r="L1323" i="32" s="1"/>
  <c r="K1322" i="32"/>
  <c r="M1322" i="32" s="1" a="1"/>
  <c r="M1322" i="32" s="1"/>
  <c r="K1321" i="32"/>
  <c r="L1321" i="32" s="1" a="1"/>
  <c r="L1321" i="32" s="1"/>
  <c r="K1320" i="32"/>
  <c r="K1319" i="32"/>
  <c r="L1319" i="32" s="1" a="1"/>
  <c r="L1319" i="32" s="1"/>
  <c r="K1318" i="32"/>
  <c r="M1318" i="32" s="1" a="1"/>
  <c r="M1318" i="32" s="1"/>
  <c r="K1317" i="32"/>
  <c r="K1316" i="32"/>
  <c r="N1316" i="32" s="1" a="1"/>
  <c r="N1316" i="32" s="1"/>
  <c r="K1315" i="32"/>
  <c r="N1315" i="32" s="1" a="1"/>
  <c r="N1315" i="32" s="1"/>
  <c r="K1314" i="32"/>
  <c r="K1313" i="32"/>
  <c r="K1312" i="32"/>
  <c r="M1312" i="32" s="1" a="1"/>
  <c r="M1312" i="32" s="1"/>
  <c r="K1311" i="32"/>
  <c r="K1310" i="32"/>
  <c r="K1309" i="32"/>
  <c r="L1309" i="32" s="1" a="1"/>
  <c r="L1309" i="32" s="1"/>
  <c r="K1308" i="32"/>
  <c r="N1308" i="32" s="1" a="1"/>
  <c r="N1308" i="32" s="1"/>
  <c r="K1307" i="32"/>
  <c r="L1307" i="32" s="1" a="1"/>
  <c r="L1307" i="32" s="1"/>
  <c r="K1306" i="32"/>
  <c r="K1305" i="32"/>
  <c r="K1304" i="32"/>
  <c r="K1303" i="32"/>
  <c r="N1303" i="32" s="1" a="1"/>
  <c r="N1303" i="32" s="1"/>
  <c r="K1302" i="32"/>
  <c r="K1301" i="32"/>
  <c r="N1301" i="32" s="1" a="1"/>
  <c r="N1301" i="32" s="1"/>
  <c r="K1300" i="32"/>
  <c r="L1300" i="32" s="1" a="1"/>
  <c r="L1300" i="32" s="1"/>
  <c r="K1299" i="32"/>
  <c r="K1298" i="32"/>
  <c r="N1298" i="32" s="1" a="1"/>
  <c r="N1298" i="32" s="1"/>
  <c r="K1297" i="32"/>
  <c r="L1297" i="32" s="1" a="1"/>
  <c r="L1297" i="32" s="1"/>
  <c r="K1296" i="32"/>
  <c r="K1295" i="32"/>
  <c r="L1295" i="32" s="1" a="1"/>
  <c r="L1295" i="32" s="1"/>
  <c r="K1294" i="32"/>
  <c r="M1294" i="32" s="1" a="1"/>
  <c r="M1294" i="32" s="1"/>
  <c r="K1293" i="32"/>
  <c r="K1292" i="32"/>
  <c r="K1291" i="32"/>
  <c r="N1291" i="32" s="1" a="1"/>
  <c r="N1291" i="32" s="1"/>
  <c r="K1290" i="32"/>
  <c r="M1290" i="32" s="1" a="1"/>
  <c r="M1290" i="32" s="1"/>
  <c r="K1289" i="32"/>
  <c r="N1289" i="32" s="1" a="1"/>
  <c r="N1289" i="32" s="1"/>
  <c r="K1288" i="32"/>
  <c r="K1287" i="32"/>
  <c r="N1287" i="32" s="1" a="1"/>
  <c r="N1287" i="32" s="1"/>
  <c r="K1286" i="32"/>
  <c r="L1286" i="32" s="1" a="1"/>
  <c r="L1286" i="32" s="1"/>
  <c r="K1285" i="32"/>
  <c r="K1284" i="32"/>
  <c r="N1284" i="32" s="1" a="1"/>
  <c r="N1284" i="32" s="1"/>
  <c r="K1283" i="32"/>
  <c r="L1283" i="32" s="1" a="1"/>
  <c r="L1283" i="32" s="1"/>
  <c r="K1282" i="32"/>
  <c r="M1282" i="32" s="1" a="1"/>
  <c r="M1282" i="32" s="1"/>
  <c r="K1281" i="32"/>
  <c r="K1280" i="32"/>
  <c r="K1279" i="32"/>
  <c r="N1279" i="32" s="1" a="1"/>
  <c r="N1279" i="32" s="1"/>
  <c r="K1278" i="32"/>
  <c r="M1278" i="32" s="1" a="1"/>
  <c r="M1278" i="32" s="1"/>
  <c r="K1277" i="32"/>
  <c r="N1277" i="32" s="1" a="1"/>
  <c r="N1277" i="32" s="1"/>
  <c r="K1276" i="32"/>
  <c r="M1276" i="32" s="1" a="1"/>
  <c r="M1276" i="32" s="1"/>
  <c r="K1275" i="32"/>
  <c r="N1275" i="32" s="1" a="1"/>
  <c r="N1275" i="32" s="1"/>
  <c r="K1274" i="32"/>
  <c r="K1273" i="32"/>
  <c r="K1272" i="32"/>
  <c r="K1271" i="32"/>
  <c r="L1271" i="32" s="1" a="1"/>
  <c r="L1271" i="32" s="1"/>
  <c r="K1270" i="32"/>
  <c r="M1270" i="32" s="1" a="1"/>
  <c r="M1270" i="32" s="1"/>
  <c r="K1269" i="32"/>
  <c r="K1268" i="32"/>
  <c r="N1268" i="32" s="1" a="1"/>
  <c r="N1268" i="32" s="1"/>
  <c r="K1267" i="32"/>
  <c r="N1267" i="32" s="1" a="1"/>
  <c r="N1267" i="32" s="1"/>
  <c r="K1266" i="32"/>
  <c r="M1266" i="32" s="1" a="1"/>
  <c r="M1266" i="32" s="1"/>
  <c r="K1265" i="32"/>
  <c r="K1264" i="32"/>
  <c r="K1263" i="32"/>
  <c r="K1262" i="32"/>
  <c r="N1262" i="32" s="1" a="1"/>
  <c r="N1262" i="32" s="1"/>
  <c r="K1261" i="32"/>
  <c r="L1261" i="32" s="1" a="1"/>
  <c r="L1261" i="32" s="1"/>
  <c r="K1260" i="32"/>
  <c r="K1259" i="32"/>
  <c r="L1259" i="32" s="1" a="1"/>
  <c r="L1259" i="32" s="1"/>
  <c r="K1258" i="32"/>
  <c r="N1258" i="32" s="1" a="1"/>
  <c r="N1258" i="32" s="1"/>
  <c r="K1257" i="32"/>
  <c r="K1256" i="32"/>
  <c r="K1255" i="32"/>
  <c r="N1255" i="32" s="1" a="1"/>
  <c r="N1255" i="32" s="1"/>
  <c r="K1254" i="32"/>
  <c r="M1254" i="32" s="1" a="1"/>
  <c r="M1254" i="32" s="1"/>
  <c r="K1253" i="32"/>
  <c r="N1253" i="32" s="1" a="1"/>
  <c r="N1253" i="32" s="1"/>
  <c r="K1252" i="32"/>
  <c r="K1251" i="32"/>
  <c r="K1250" i="32"/>
  <c r="K1249" i="32"/>
  <c r="N1249" i="32" s="1" a="1"/>
  <c r="N1249" i="32" s="1"/>
  <c r="K1248" i="32"/>
  <c r="N1248" i="32" s="1" a="1"/>
  <c r="N1248" i="32" s="1"/>
  <c r="K1247" i="32"/>
  <c r="L1247" i="32" s="1" a="1"/>
  <c r="L1247" i="32" s="1"/>
  <c r="K1246" i="32"/>
  <c r="M1246" i="32" s="1" a="1"/>
  <c r="M1246" i="32" s="1"/>
  <c r="K1245" i="32"/>
  <c r="K1244" i="32"/>
  <c r="K1243" i="32"/>
  <c r="N1243" i="32" s="1" a="1"/>
  <c r="N1243" i="32" s="1"/>
  <c r="K1242" i="32"/>
  <c r="M1242" i="32" s="1" a="1"/>
  <c r="M1242" i="32" s="1"/>
  <c r="K1241" i="32"/>
  <c r="N1241" i="32" s="1" a="1"/>
  <c r="N1241" i="32" s="1"/>
  <c r="K1240" i="32"/>
  <c r="K1239" i="32"/>
  <c r="N1239" i="32" s="1" a="1"/>
  <c r="N1239" i="32" s="1"/>
  <c r="K1238" i="32"/>
  <c r="N1238" i="32" s="1" a="1"/>
  <c r="N1238" i="32" s="1"/>
  <c r="K1237" i="32"/>
  <c r="L1237" i="32" s="1" a="1"/>
  <c r="L1237" i="32" s="1"/>
  <c r="K1236" i="32"/>
  <c r="K1235" i="32"/>
  <c r="L1235" i="32" s="1" a="1"/>
  <c r="L1235" i="32" s="1"/>
  <c r="K1234" i="32"/>
  <c r="M1234" i="32" s="1" a="1"/>
  <c r="M1234" i="32" s="1"/>
  <c r="K1233" i="32"/>
  <c r="K1232" i="32"/>
  <c r="N1232" i="32" s="1" a="1"/>
  <c r="N1232" i="32" s="1"/>
  <c r="K1231" i="32"/>
  <c r="M1231" i="32" s="1" a="1"/>
  <c r="M1231" i="32" s="1"/>
  <c r="K1230" i="32"/>
  <c r="M1230" i="32" s="1" a="1"/>
  <c r="M1230" i="32" s="1"/>
  <c r="K1229" i="32"/>
  <c r="K1228" i="32"/>
  <c r="N1228" i="32" s="1" a="1"/>
  <c r="N1228" i="32" s="1"/>
  <c r="K1227" i="32"/>
  <c r="N1227" i="32" s="1" a="1"/>
  <c r="N1227" i="32" s="1"/>
  <c r="K1226" i="32"/>
  <c r="K1225" i="32"/>
  <c r="K1224" i="32"/>
  <c r="K1223" i="32"/>
  <c r="L1223" i="32" s="1" a="1"/>
  <c r="L1223" i="32" s="1"/>
  <c r="K1222" i="32"/>
  <c r="K1221" i="32"/>
  <c r="K1220" i="32"/>
  <c r="N1220" i="32" s="1" a="1"/>
  <c r="N1220" i="32" s="1"/>
  <c r="K1219" i="32"/>
  <c r="K1218" i="32"/>
  <c r="M1218" i="32" s="1" a="1"/>
  <c r="M1218" i="32" s="1"/>
  <c r="K1217" i="32"/>
  <c r="K1216" i="32"/>
  <c r="M1216" i="32" s="1" a="1"/>
  <c r="M1216" i="32" s="1"/>
  <c r="K1215" i="32"/>
  <c r="K1214" i="32"/>
  <c r="K1213" i="32"/>
  <c r="K1212" i="32"/>
  <c r="K1211" i="32"/>
  <c r="K1210" i="32"/>
  <c r="K1209" i="32"/>
  <c r="K1208" i="32"/>
  <c r="K1207" i="32"/>
  <c r="M1207" i="32" s="1" a="1"/>
  <c r="M1207" i="32" s="1"/>
  <c r="K1206" i="32"/>
  <c r="M1206" i="32" s="1" a="1"/>
  <c r="M1206" i="32" s="1"/>
  <c r="K1205" i="32"/>
  <c r="K1204" i="32"/>
  <c r="K1203" i="32"/>
  <c r="K1202" i="32"/>
  <c r="N1202" i="32" s="1" a="1"/>
  <c r="N1202" i="32" s="1"/>
  <c r="K1201" i="32"/>
  <c r="K1200" i="32"/>
  <c r="K1199" i="32"/>
  <c r="L1199" i="32" s="1" a="1"/>
  <c r="L1199" i="32" s="1"/>
  <c r="K1198" i="32"/>
  <c r="K1197" i="32"/>
  <c r="K1196" i="32"/>
  <c r="K1195" i="32"/>
  <c r="M1195" i="32" s="1" a="1"/>
  <c r="M1195" i="32" s="1"/>
  <c r="K1194" i="32"/>
  <c r="M1194" i="32" s="1" a="1"/>
  <c r="M1194" i="32" s="1"/>
  <c r="K1193" i="32"/>
  <c r="K1192" i="32"/>
  <c r="M1192" i="32" s="1" a="1"/>
  <c r="M1192" i="32" s="1"/>
  <c r="K1191" i="32"/>
  <c r="K1190" i="32"/>
  <c r="N1190" i="32" s="1" a="1"/>
  <c r="N1190" i="32" s="1"/>
  <c r="K1189" i="32"/>
  <c r="K1188" i="32"/>
  <c r="K1187" i="32"/>
  <c r="L1187" i="32" s="1" a="1"/>
  <c r="L1187" i="32" s="1"/>
  <c r="K1186" i="32"/>
  <c r="K1185" i="32"/>
  <c r="K1184" i="32"/>
  <c r="N1184" i="32" s="1" a="1"/>
  <c r="N1184" i="32" s="1"/>
  <c r="K1183" i="32"/>
  <c r="K1182" i="32"/>
  <c r="K1181" i="32"/>
  <c r="K1180" i="32"/>
  <c r="N1180" i="32" s="1" a="1"/>
  <c r="N1180" i="32" s="1"/>
  <c r="K1179" i="32"/>
  <c r="K1178" i="32"/>
  <c r="M1178" i="32" s="1" a="1"/>
  <c r="M1178" i="32" s="1"/>
  <c r="K1177" i="32"/>
  <c r="K1176" i="32"/>
  <c r="K1175" i="32"/>
  <c r="K1174" i="32"/>
  <c r="M1174" i="32" s="1" a="1"/>
  <c r="M1174" i="32" s="1"/>
  <c r="K1173" i="32"/>
  <c r="K1172" i="32"/>
  <c r="N1172" i="32" s="1" a="1"/>
  <c r="N1172" i="32" s="1"/>
  <c r="K1171" i="32"/>
  <c r="K1170" i="32"/>
  <c r="N1170" i="32" s="1" a="1"/>
  <c r="N1170" i="32" s="1"/>
  <c r="K1169" i="32"/>
  <c r="K1168" i="32"/>
  <c r="M1168" i="32" s="1" a="1"/>
  <c r="M1168" i="32" s="1"/>
  <c r="K1167" i="32"/>
  <c r="K1166" i="32"/>
  <c r="L1166" i="32" s="1" a="1"/>
  <c r="L1166" i="32" s="1"/>
  <c r="K1165" i="32"/>
  <c r="L1165" i="32" s="1" a="1"/>
  <c r="L1165" i="32" s="1"/>
  <c r="K1164" i="32"/>
  <c r="K1163" i="32"/>
  <c r="K1162" i="32"/>
  <c r="M1162" i="32" s="1" a="1"/>
  <c r="M1162" i="32" s="1"/>
  <c r="K1161" i="32"/>
  <c r="K1160" i="32"/>
  <c r="K1159" i="32"/>
  <c r="M1159" i="32" s="1" a="1"/>
  <c r="M1159" i="32" s="1"/>
  <c r="K1158" i="32"/>
  <c r="K1157" i="32"/>
  <c r="K1156" i="32"/>
  <c r="M1156" i="32" s="1" a="1"/>
  <c r="M1156" i="32" s="1"/>
  <c r="K1155" i="32"/>
  <c r="K1154" i="32"/>
  <c r="K1153" i="32"/>
  <c r="L1153" i="32" s="1" a="1"/>
  <c r="L1153" i="32" s="1"/>
  <c r="K1152" i="32"/>
  <c r="K1151" i="32"/>
  <c r="K1150" i="32"/>
  <c r="K1149" i="32"/>
  <c r="K1148" i="32"/>
  <c r="N1148" i="32" s="1" a="1"/>
  <c r="N1148" i="32" s="1"/>
  <c r="K1147" i="32"/>
  <c r="N1147" i="32" s="1" a="1"/>
  <c r="N1147" i="32" s="1"/>
  <c r="K1146" i="32"/>
  <c r="M1146" i="32" s="1" a="1"/>
  <c r="M1146" i="32" s="1"/>
  <c r="K1145" i="32"/>
  <c r="L1145" i="32" s="1" a="1"/>
  <c r="L1145" i="32" s="1"/>
  <c r="K1144" i="32"/>
  <c r="M1144" i="32" s="1" a="1"/>
  <c r="M1144" i="32" s="1"/>
  <c r="K1143" i="32"/>
  <c r="K1142" i="32"/>
  <c r="K1141" i="32"/>
  <c r="K1140" i="32"/>
  <c r="N1140" i="32" s="1" a="1"/>
  <c r="N1140" i="32" s="1"/>
  <c r="K1139" i="32"/>
  <c r="K1138" i="32"/>
  <c r="L1138" i="32" s="1" a="1"/>
  <c r="L1138" i="32" s="1"/>
  <c r="K1137" i="32"/>
  <c r="K1136" i="32"/>
  <c r="K1135" i="32"/>
  <c r="K1134" i="32"/>
  <c r="K1133" i="32"/>
  <c r="L1133" i="32" s="1" a="1"/>
  <c r="L1133" i="32" s="1"/>
  <c r="K1132" i="32"/>
  <c r="K1131" i="32"/>
  <c r="M1131" i="32" s="1" a="1"/>
  <c r="M1131" i="32" s="1"/>
  <c r="K1130" i="32"/>
  <c r="L1130" i="32" s="1" a="1"/>
  <c r="L1130" i="32" s="1"/>
  <c r="K1129" i="32"/>
  <c r="L1129" i="32" s="1" a="1"/>
  <c r="L1129" i="32" s="1"/>
  <c r="K1128" i="32"/>
  <c r="N1128" i="32" s="1" a="1"/>
  <c r="N1128" i="32" s="1"/>
  <c r="K1127" i="32"/>
  <c r="L1127" i="32" s="1" a="1"/>
  <c r="L1127" i="32" s="1"/>
  <c r="K1126" i="32"/>
  <c r="M1126" i="32" s="1" a="1"/>
  <c r="M1126" i="32" s="1"/>
  <c r="K1125" i="32"/>
  <c r="K1124" i="32"/>
  <c r="L1124" i="32" s="1" a="1"/>
  <c r="L1124" i="32" s="1"/>
  <c r="K1123" i="32"/>
  <c r="K1122" i="32"/>
  <c r="N1122" i="32" s="1" a="1"/>
  <c r="N1122" i="32" s="1"/>
  <c r="K1121" i="32"/>
  <c r="L1121" i="32" s="1" a="1"/>
  <c r="L1121" i="32" s="1"/>
  <c r="K1120" i="32"/>
  <c r="M1120" i="32" s="1" a="1"/>
  <c r="M1120" i="32" s="1"/>
  <c r="K1119" i="32"/>
  <c r="M1119" i="32" s="1" a="1"/>
  <c r="M1119" i="32" s="1"/>
  <c r="K1118" i="32"/>
  <c r="N1118" i="32" s="1" a="1"/>
  <c r="N1118" i="32" s="1"/>
  <c r="K1117" i="32"/>
  <c r="L1117" i="32" s="1" a="1"/>
  <c r="L1117" i="32" s="1"/>
  <c r="K1116" i="32"/>
  <c r="N1116" i="32" s="1" a="1"/>
  <c r="N1116" i="32" s="1"/>
  <c r="K1115" i="32"/>
  <c r="L1115" i="32" s="1" a="1"/>
  <c r="L1115" i="32" s="1"/>
  <c r="K1114" i="32"/>
  <c r="M1114" i="32" s="1" a="1"/>
  <c r="M1114" i="32" s="1"/>
  <c r="K1113" i="32"/>
  <c r="K1112" i="32"/>
  <c r="L1112" i="32" s="1" a="1"/>
  <c r="L1112" i="32" s="1"/>
  <c r="K1111" i="32"/>
  <c r="K1110" i="32"/>
  <c r="K1109" i="32"/>
  <c r="K1108" i="32"/>
  <c r="M1108" i="32" s="1" a="1"/>
  <c r="M1108" i="32" s="1"/>
  <c r="K1107" i="32"/>
  <c r="N1107" i="32" s="1" a="1"/>
  <c r="N1107" i="32" s="1"/>
  <c r="K1106" i="32"/>
  <c r="K1105" i="32"/>
  <c r="K1104" i="32"/>
  <c r="K1103" i="32"/>
  <c r="N1103" i="32" s="1" a="1"/>
  <c r="N1103" i="32" s="1"/>
  <c r="K1102" i="32"/>
  <c r="K1101" i="32"/>
  <c r="K1100" i="32"/>
  <c r="L1100" i="32" s="1" a="1"/>
  <c r="L1100" i="32" s="1"/>
  <c r="K1099" i="32"/>
  <c r="K1098" i="32"/>
  <c r="M1098" i="32" s="1" a="1"/>
  <c r="M1098" i="32" s="1"/>
  <c r="K1097" i="32"/>
  <c r="K1096" i="32"/>
  <c r="K1095" i="32"/>
  <c r="K1094" i="32"/>
  <c r="K1093" i="32"/>
  <c r="K1092" i="32"/>
  <c r="N1092" i="32" s="1" a="1"/>
  <c r="N1092" i="32" s="1"/>
  <c r="K1091" i="32"/>
  <c r="K1090" i="32"/>
  <c r="K1089" i="32"/>
  <c r="K1088" i="32"/>
  <c r="K1087" i="32"/>
  <c r="K1086" i="32"/>
  <c r="K1085" i="32"/>
  <c r="K1084" i="32"/>
  <c r="N1084" i="32" s="1" a="1"/>
  <c r="N1084" i="32" s="1"/>
  <c r="K1083" i="32"/>
  <c r="K1082" i="32"/>
  <c r="K1081" i="32"/>
  <c r="L1081" i="32" s="1" a="1"/>
  <c r="L1081" i="32" s="1"/>
  <c r="K1080" i="32"/>
  <c r="N1080" i="32" s="1" a="1"/>
  <c r="N1080" i="32" s="1"/>
  <c r="K1079" i="32"/>
  <c r="K1078" i="32"/>
  <c r="M1078" i="32" s="1" a="1"/>
  <c r="M1078" i="32" s="1"/>
  <c r="K1077" i="32"/>
  <c r="K1076" i="32"/>
  <c r="L1076" i="32" s="1" a="1"/>
  <c r="L1076" i="32" s="1"/>
  <c r="K1075" i="32"/>
  <c r="K1074" i="32"/>
  <c r="M1074" i="32" s="1" a="1"/>
  <c r="M1074" i="32" s="1"/>
  <c r="K1073" i="32"/>
  <c r="K1072" i="32"/>
  <c r="K1071" i="32"/>
  <c r="M1071" i="32" s="1" a="1"/>
  <c r="M1071" i="32" s="1"/>
  <c r="K1070" i="32"/>
  <c r="M1070" i="32" s="1" a="1"/>
  <c r="M1070" i="32" s="1"/>
  <c r="K1069" i="32"/>
  <c r="K1068" i="32"/>
  <c r="K1067" i="32"/>
  <c r="N1067" i="32" s="1" a="1"/>
  <c r="N1067" i="32" s="1"/>
  <c r="K1066" i="32"/>
  <c r="N1066" i="32" s="1" a="1"/>
  <c r="N1066" i="32" s="1"/>
  <c r="K1065" i="32"/>
  <c r="K1064" i="32"/>
  <c r="N1064" i="32" s="1" a="1"/>
  <c r="N1064" i="32" s="1"/>
  <c r="K1063" i="32"/>
  <c r="K1062" i="32"/>
  <c r="K1061" i="32"/>
  <c r="K1060" i="32"/>
  <c r="K1059" i="32"/>
  <c r="K1058" i="32"/>
  <c r="N1058" i="32" s="1" a="1"/>
  <c r="N1058" i="32" s="1"/>
  <c r="K1057" i="32"/>
  <c r="K1056" i="32"/>
  <c r="K1055" i="32"/>
  <c r="K1054" i="32"/>
  <c r="M1054" i="32" s="1" a="1"/>
  <c r="M1054" i="32" s="1"/>
  <c r="K1053" i="32"/>
  <c r="K1052" i="32"/>
  <c r="N1052" i="32" s="1" a="1"/>
  <c r="N1052" i="32" s="1"/>
  <c r="K1051" i="32"/>
  <c r="N1051" i="32" s="1" a="1"/>
  <c r="N1051" i="32" s="1"/>
  <c r="K1050" i="32"/>
  <c r="K1049" i="32"/>
  <c r="L1049" i="32" s="1" a="1"/>
  <c r="L1049" i="32" s="1"/>
  <c r="K1048" i="32"/>
  <c r="N1048" i="32" s="1" a="1"/>
  <c r="N1048" i="32" s="1"/>
  <c r="K1047" i="32"/>
  <c r="K1046" i="32"/>
  <c r="K1045" i="32"/>
  <c r="K1044" i="32"/>
  <c r="N1044" i="32" s="1" a="1"/>
  <c r="N1044" i="32" s="1"/>
  <c r="K1043" i="32"/>
  <c r="M1043" i="32" s="1" a="1"/>
  <c r="M1043" i="32" s="1"/>
  <c r="K1042" i="32"/>
  <c r="M1042" i="32" s="1" a="1"/>
  <c r="M1042" i="32" s="1"/>
  <c r="K1041" i="32"/>
  <c r="K1040" i="32"/>
  <c r="L1040" i="32" s="1" a="1"/>
  <c r="L1040" i="32" s="1"/>
  <c r="K1039" i="32"/>
  <c r="K1038" i="32"/>
  <c r="M1038" i="32" s="1" a="1"/>
  <c r="M1038" i="32" s="1"/>
  <c r="K1037" i="32"/>
  <c r="K1036" i="32"/>
  <c r="L1036" i="32" s="1" a="1"/>
  <c r="L1036" i="32" s="1"/>
  <c r="K1035" i="32"/>
  <c r="K1034" i="32"/>
  <c r="K1033" i="32"/>
  <c r="L1033" i="32" s="1" a="1"/>
  <c r="L1033" i="32" s="1"/>
  <c r="K1032" i="32"/>
  <c r="N1032" i="32" s="1" a="1"/>
  <c r="N1032" i="32" s="1"/>
  <c r="K1031" i="32"/>
  <c r="K1030" i="32"/>
  <c r="K1029" i="32"/>
  <c r="M1029" i="32" s="1" a="1"/>
  <c r="M1029" i="32" s="1"/>
  <c r="K1028" i="32"/>
  <c r="L1028" i="32" s="1" a="1"/>
  <c r="L1028" i="32" s="1"/>
  <c r="K1027" i="32"/>
  <c r="K1026" i="32"/>
  <c r="K1025" i="32"/>
  <c r="L1025" i="32" s="1" a="1"/>
  <c r="L1025" i="32" s="1"/>
  <c r="K1024" i="32"/>
  <c r="M1024" i="32" s="1" a="1"/>
  <c r="M1024" i="32" s="1"/>
  <c r="K1023" i="32"/>
  <c r="M1023" i="32" s="1" a="1"/>
  <c r="M1023" i="32" s="1"/>
  <c r="K1022" i="32"/>
  <c r="L1022" i="32" s="1" a="1"/>
  <c r="L1022" i="32" s="1"/>
  <c r="K1021" i="32"/>
  <c r="K1020" i="32"/>
  <c r="K1019" i="32"/>
  <c r="K1018" i="32"/>
  <c r="N1018" i="32" s="1" a="1"/>
  <c r="N1018" i="32" s="1"/>
  <c r="K1017" i="32"/>
  <c r="K1016" i="32"/>
  <c r="K1015" i="32"/>
  <c r="K1014" i="32"/>
  <c r="M1014" i="32" s="1" a="1"/>
  <c r="M1014" i="32" s="1"/>
  <c r="K1013" i="32"/>
  <c r="K1012" i="32"/>
  <c r="L1012" i="32" s="1" a="1"/>
  <c r="L1012" i="32" s="1"/>
  <c r="K1011" i="32"/>
  <c r="K1010" i="32"/>
  <c r="L1010" i="32" s="1" a="1"/>
  <c r="L1010" i="32" s="1"/>
  <c r="K1009" i="32"/>
  <c r="L1009" i="32" s="1" a="1"/>
  <c r="L1009" i="32" s="1"/>
  <c r="K1008" i="32"/>
  <c r="L1008" i="32" s="1" a="1"/>
  <c r="L1008" i="32" s="1"/>
  <c r="K1007" i="32"/>
  <c r="K1006" i="32"/>
  <c r="N1006" i="32" s="1" a="1"/>
  <c r="N1006" i="32" s="1"/>
  <c r="K1005" i="32"/>
  <c r="K1004" i="32"/>
  <c r="K1003" i="32"/>
  <c r="N1003" i="32" s="1" a="1"/>
  <c r="N1003" i="32" s="1"/>
  <c r="K1002" i="32"/>
  <c r="M1002" i="32" s="1" a="1"/>
  <c r="M1002" i="32" s="1"/>
  <c r="K1001" i="32"/>
  <c r="L1001" i="32" s="1" a="1"/>
  <c r="L1001" i="32" s="1"/>
  <c r="K1000" i="32"/>
  <c r="M1000" i="32" s="1" a="1"/>
  <c r="M1000" i="32" s="1"/>
  <c r="K999" i="32"/>
  <c r="K998" i="32"/>
  <c r="K997" i="32"/>
  <c r="N997" i="32" s="1" a="1"/>
  <c r="N997" i="32" s="1"/>
  <c r="K996" i="32"/>
  <c r="K995" i="32"/>
  <c r="N995" i="32" s="1" a="1"/>
  <c r="N995" i="32" s="1"/>
  <c r="K994" i="32"/>
  <c r="M994" i="32" s="1" a="1"/>
  <c r="M994" i="32" s="1"/>
  <c r="K993" i="32"/>
  <c r="L993" i="32" s="1" a="1"/>
  <c r="L993" i="32" s="1"/>
  <c r="K992" i="32"/>
  <c r="L992" i="32" s="1" a="1"/>
  <c r="L992" i="32" s="1"/>
  <c r="K991" i="32"/>
  <c r="M991" i="32" s="1" a="1"/>
  <c r="M991" i="32" s="1"/>
  <c r="K990" i="32"/>
  <c r="M990" i="32" s="1" a="1"/>
  <c r="M990" i="32" s="1"/>
  <c r="K989" i="32"/>
  <c r="K988" i="32"/>
  <c r="K987" i="32"/>
  <c r="K986" i="32"/>
  <c r="N986" i="32" s="1" a="1"/>
  <c r="N986" i="32" s="1"/>
  <c r="K985" i="32"/>
  <c r="M985" i="32" s="1" a="1"/>
  <c r="M985" i="32" s="1"/>
  <c r="K984" i="32"/>
  <c r="K983" i="32"/>
  <c r="M983" i="32" s="1" a="1"/>
  <c r="M983" i="32" s="1"/>
  <c r="K982" i="32"/>
  <c r="M982" i="32" s="1" a="1"/>
  <c r="M982" i="32" s="1"/>
  <c r="K981" i="32"/>
  <c r="L981" i="32" s="1" a="1"/>
  <c r="L981" i="32" s="1"/>
  <c r="K980" i="32"/>
  <c r="K979" i="32"/>
  <c r="M979" i="32" s="1" a="1"/>
  <c r="M979" i="32" s="1"/>
  <c r="K978" i="32"/>
  <c r="K977" i="32"/>
  <c r="K976" i="32"/>
  <c r="N976" i="32" s="1" a="1"/>
  <c r="N976" i="32" s="1"/>
  <c r="K975" i="32"/>
  <c r="K974" i="32"/>
  <c r="K973" i="32"/>
  <c r="K972" i="32"/>
  <c r="N972" i="32" s="1" a="1"/>
  <c r="N972" i="32" s="1"/>
  <c r="K971" i="32"/>
  <c r="K970" i="32"/>
  <c r="N970" i="32" s="1" a="1"/>
  <c r="N970" i="32" s="1"/>
  <c r="K969" i="32"/>
  <c r="K968" i="32"/>
  <c r="L968" i="32" s="1" a="1"/>
  <c r="L968" i="32" s="1"/>
  <c r="K967" i="32"/>
  <c r="K966" i="32"/>
  <c r="K965" i="32"/>
  <c r="N965" i="32" s="1" a="1"/>
  <c r="N965" i="32" s="1"/>
  <c r="K964" i="32"/>
  <c r="M964" i="32" s="1" a="1"/>
  <c r="M964" i="32" s="1"/>
  <c r="K963" i="32"/>
  <c r="M963" i="32" s="1" a="1"/>
  <c r="M963" i="32" s="1"/>
  <c r="K962" i="32"/>
  <c r="N962" i="32" s="1" a="1"/>
  <c r="N962" i="32" s="1"/>
  <c r="K961" i="32"/>
  <c r="L961" i="32" s="1" a="1"/>
  <c r="L961" i="32" s="1"/>
  <c r="K960" i="32"/>
  <c r="N960" i="32" s="1" a="1"/>
  <c r="N960" i="32" s="1"/>
  <c r="K959" i="32"/>
  <c r="M959" i="32" s="1" a="1"/>
  <c r="M959" i="32" s="1"/>
  <c r="K958" i="32"/>
  <c r="N958" i="32" s="1" a="1"/>
  <c r="N958" i="32" s="1"/>
  <c r="K957" i="32"/>
  <c r="K956" i="32"/>
  <c r="K955" i="32"/>
  <c r="K954" i="32"/>
  <c r="M954" i="32" s="1" a="1"/>
  <c r="M954" i="32" s="1"/>
  <c r="K953" i="32"/>
  <c r="K952" i="32"/>
  <c r="M952" i="32" s="1" a="1"/>
  <c r="M952" i="32" s="1"/>
  <c r="K951" i="32"/>
  <c r="K950" i="32"/>
  <c r="K949" i="32"/>
  <c r="K948" i="32"/>
  <c r="M948" i="32" s="1" a="1"/>
  <c r="M948" i="32" s="1"/>
  <c r="K947" i="32"/>
  <c r="K946" i="32"/>
  <c r="N946" i="32" s="1" a="1"/>
  <c r="N946" i="32" s="1"/>
  <c r="K945" i="32"/>
  <c r="L945" i="32" s="1" a="1"/>
  <c r="L945" i="32" s="1"/>
  <c r="K944" i="32"/>
  <c r="N944" i="32" s="1" a="1"/>
  <c r="N944" i="32" s="1"/>
  <c r="K943" i="32"/>
  <c r="M943" i="32" s="1" a="1"/>
  <c r="M943" i="32" s="1"/>
  <c r="K942" i="32"/>
  <c r="K941" i="32"/>
  <c r="N941" i="32" s="1" a="1"/>
  <c r="N941" i="32" s="1"/>
  <c r="K940" i="32"/>
  <c r="K939" i="32"/>
  <c r="N939" i="32" s="1" a="1"/>
  <c r="N939" i="32" s="1"/>
  <c r="K938" i="32"/>
  <c r="L938" i="32" s="1" a="1"/>
  <c r="L938" i="32" s="1"/>
  <c r="K937" i="32"/>
  <c r="M937" i="32" s="1" a="1"/>
  <c r="M937" i="32" s="1"/>
  <c r="K936" i="32"/>
  <c r="N936" i="32" s="1" a="1"/>
  <c r="N936" i="32" s="1"/>
  <c r="K935" i="32"/>
  <c r="N935" i="32" s="1" a="1"/>
  <c r="N935" i="32" s="1"/>
  <c r="K934" i="32"/>
  <c r="K933" i="32"/>
  <c r="L933" i="32" s="1" a="1"/>
  <c r="L933" i="32" s="1"/>
  <c r="K932" i="32"/>
  <c r="M932" i="32" s="1" a="1"/>
  <c r="M932" i="32" s="1"/>
  <c r="K931" i="32"/>
  <c r="M931" i="32" s="1" a="1"/>
  <c r="M931" i="32" s="1"/>
  <c r="K930" i="32"/>
  <c r="N930" i="32" s="1" a="1"/>
  <c r="N930" i="32" s="1"/>
  <c r="K929" i="32"/>
  <c r="K928" i="32"/>
  <c r="K927" i="32"/>
  <c r="L927" i="32" s="1" a="1"/>
  <c r="L927" i="32" s="1"/>
  <c r="K926" i="32"/>
  <c r="N926" i="32" s="1" a="1"/>
  <c r="N926" i="32" s="1"/>
  <c r="K925" i="32"/>
  <c r="K924" i="32"/>
  <c r="N924" i="32" s="1" a="1"/>
  <c r="N924" i="32" s="1"/>
  <c r="K923" i="32"/>
  <c r="M923" i="32" s="1" a="1"/>
  <c r="M923" i="32" s="1"/>
  <c r="K922" i="32"/>
  <c r="N922" i="32" s="1" a="1"/>
  <c r="N922" i="32" s="1"/>
  <c r="K921" i="32"/>
  <c r="K920" i="32"/>
  <c r="K919" i="32"/>
  <c r="N919" i="32" s="1" a="1"/>
  <c r="N919" i="32" s="1"/>
  <c r="K918" i="32"/>
  <c r="L918" i="32" s="1" a="1"/>
  <c r="L918" i="32" s="1"/>
  <c r="K917" i="32"/>
  <c r="N917" i="32" s="1" a="1"/>
  <c r="N917" i="32" s="1"/>
  <c r="K916" i="32"/>
  <c r="K915" i="32"/>
  <c r="N915" i="32" s="1" a="1"/>
  <c r="N915" i="32" s="1"/>
  <c r="K914" i="32"/>
  <c r="N914" i="32" s="1" a="1"/>
  <c r="N914" i="32" s="1"/>
  <c r="K913" i="32"/>
  <c r="N913" i="32" s="1" a="1"/>
  <c r="N913" i="32" s="1"/>
  <c r="K912" i="32"/>
  <c r="N912" i="32" s="1" a="1"/>
  <c r="N912" i="32" s="1"/>
  <c r="K911" i="32"/>
  <c r="K910" i="32"/>
  <c r="N910" i="32" s="1" a="1"/>
  <c r="N910" i="32" s="1"/>
  <c r="K909" i="32"/>
  <c r="K908" i="32"/>
  <c r="K907" i="32"/>
  <c r="N907" i="32" s="1" a="1"/>
  <c r="N907" i="32" s="1"/>
  <c r="K906" i="32"/>
  <c r="L906" i="32" s="1" a="1"/>
  <c r="L906" i="32" s="1"/>
  <c r="K905" i="32"/>
  <c r="M905" i="32" s="1" a="1"/>
  <c r="M905" i="32" s="1"/>
  <c r="K904" i="32"/>
  <c r="M904" i="32" s="1" a="1"/>
  <c r="M904" i="32" s="1"/>
  <c r="K903" i="32"/>
  <c r="N903" i="32" s="1" a="1"/>
  <c r="N903" i="32" s="1"/>
  <c r="K902" i="32"/>
  <c r="N902" i="32" s="1" a="1"/>
  <c r="N902" i="32" s="1"/>
  <c r="K901" i="32"/>
  <c r="K900" i="32"/>
  <c r="N900" i="32" s="1" a="1"/>
  <c r="N900" i="32" s="1"/>
  <c r="K899" i="32"/>
  <c r="N899" i="32" s="1" a="1"/>
  <c r="N899" i="32" s="1"/>
  <c r="K898" i="32"/>
  <c r="N898" i="32" s="1" a="1"/>
  <c r="N898" i="32" s="1"/>
  <c r="K897" i="32"/>
  <c r="K896" i="32"/>
  <c r="K895" i="32"/>
  <c r="N895" i="32" s="1" a="1"/>
  <c r="N895" i="32" s="1"/>
  <c r="K894" i="32"/>
  <c r="L894" i="32" s="1" a="1"/>
  <c r="L894" i="32" s="1"/>
  <c r="K893" i="32"/>
  <c r="N893" i="32" s="1" a="1"/>
  <c r="N893" i="32" s="1"/>
  <c r="K892" i="32"/>
  <c r="M892" i="32" s="1" a="1"/>
  <c r="M892" i="32" s="1"/>
  <c r="K891" i="32"/>
  <c r="N891" i="32" s="1" a="1"/>
  <c r="N891" i="32" s="1"/>
  <c r="K890" i="32"/>
  <c r="K889" i="32"/>
  <c r="K888" i="32"/>
  <c r="N888" i="32" s="1" a="1"/>
  <c r="N888" i="32" s="1"/>
  <c r="K887" i="32"/>
  <c r="M887" i="32" s="1" a="1"/>
  <c r="M887" i="32" s="1"/>
  <c r="K886" i="32"/>
  <c r="L886" i="32" s="1" a="1"/>
  <c r="L886" i="32" s="1"/>
  <c r="K885" i="32"/>
  <c r="K884" i="32"/>
  <c r="K883" i="32"/>
  <c r="N883" i="32" s="1" a="1"/>
  <c r="N883" i="32" s="1"/>
  <c r="K882" i="32"/>
  <c r="L882" i="32" s="1" a="1"/>
  <c r="L882" i="32" s="1"/>
  <c r="K881" i="32"/>
  <c r="N881" i="32" s="1" a="1"/>
  <c r="N881" i="32" s="1"/>
  <c r="K880" i="32"/>
  <c r="K879" i="32"/>
  <c r="N879" i="32" s="1" a="1"/>
  <c r="N879" i="32" s="1"/>
  <c r="K878" i="32"/>
  <c r="N878" i="32" s="1" a="1"/>
  <c r="N878" i="32" s="1"/>
  <c r="K877" i="32"/>
  <c r="K876" i="32"/>
  <c r="K875" i="32"/>
  <c r="K874" i="32"/>
  <c r="K873" i="32"/>
  <c r="K872" i="32"/>
  <c r="K871" i="32"/>
  <c r="N871" i="32" s="1" a="1"/>
  <c r="N871" i="32" s="1"/>
  <c r="K870" i="32"/>
  <c r="K869" i="32"/>
  <c r="N869" i="32" s="1" a="1"/>
  <c r="N869" i="32" s="1"/>
  <c r="K868" i="32"/>
  <c r="K867" i="32"/>
  <c r="N867" i="32" s="1" a="1"/>
  <c r="N867" i="32" s="1"/>
  <c r="K866" i="32"/>
  <c r="N866" i="32" s="1" a="1"/>
  <c r="N866" i="32" s="1"/>
  <c r="K865" i="32"/>
  <c r="N865" i="32" s="1" a="1"/>
  <c r="N865" i="32" s="1"/>
  <c r="K864" i="32"/>
  <c r="K863" i="32"/>
  <c r="N863" i="32" s="1" a="1"/>
  <c r="N863" i="32" s="1"/>
  <c r="K862" i="32"/>
  <c r="L862" i="32" s="1" a="1"/>
  <c r="L862" i="32" s="1"/>
  <c r="K861" i="32"/>
  <c r="K860" i="32"/>
  <c r="K859" i="32"/>
  <c r="N859" i="32" s="1" a="1"/>
  <c r="N859" i="32" s="1"/>
  <c r="K858" i="32"/>
  <c r="L858" i="32" s="1" a="1"/>
  <c r="L858" i="32" s="1"/>
  <c r="K857" i="32"/>
  <c r="K856" i="32"/>
  <c r="M856" i="32" s="1" a="1"/>
  <c r="M856" i="32" s="1"/>
  <c r="K855" i="32"/>
  <c r="K854" i="32"/>
  <c r="N854" i="32" s="1" a="1"/>
  <c r="N854" i="32" s="1"/>
  <c r="K853" i="32"/>
  <c r="K852" i="32"/>
  <c r="N852" i="32" s="1" a="1"/>
  <c r="N852" i="32" s="1"/>
  <c r="K851" i="32"/>
  <c r="K850" i="32"/>
  <c r="L850" i="32" s="1" a="1"/>
  <c r="L850" i="32" s="1"/>
  <c r="K849" i="32"/>
  <c r="M849" i="32" s="1" a="1"/>
  <c r="M849" i="32" s="1"/>
  <c r="K848" i="32"/>
  <c r="K847" i="32"/>
  <c r="N847" i="32" s="1" a="1"/>
  <c r="N847" i="32" s="1"/>
  <c r="K846" i="32"/>
  <c r="K845" i="32"/>
  <c r="M845" i="32" s="1" a="1"/>
  <c r="M845" i="32" s="1"/>
  <c r="K844" i="32"/>
  <c r="M844" i="32" s="1" a="1"/>
  <c r="M844" i="32" s="1"/>
  <c r="K843" i="32"/>
  <c r="K842" i="32"/>
  <c r="N842" i="32" s="1" a="1"/>
  <c r="N842" i="32" s="1"/>
  <c r="K841" i="32"/>
  <c r="M841" i="32" s="1" a="1"/>
  <c r="M841" i="32" s="1"/>
  <c r="K840" i="32"/>
  <c r="N840" i="32" s="1" a="1"/>
  <c r="N840" i="32" s="1"/>
  <c r="K839" i="32"/>
  <c r="L839" i="32" s="1" a="1"/>
  <c r="L839" i="32" s="1"/>
  <c r="K838" i="32"/>
  <c r="L838" i="32" s="1" a="1"/>
  <c r="L838" i="32" s="1"/>
  <c r="K837" i="32"/>
  <c r="M837" i="32" s="1" a="1"/>
  <c r="M837" i="32" s="1"/>
  <c r="K836" i="32"/>
  <c r="K835" i="32"/>
  <c r="N835" i="32" s="1" a="1"/>
  <c r="N835" i="32" s="1"/>
  <c r="K834" i="32"/>
  <c r="K833" i="32"/>
  <c r="M833" i="32" s="1" a="1"/>
  <c r="M833" i="32" s="1"/>
  <c r="K832" i="32"/>
  <c r="M832" i="32" s="1" a="1"/>
  <c r="M832" i="32" s="1"/>
  <c r="K831" i="32"/>
  <c r="N831" i="32" s="1" a="1"/>
  <c r="N831" i="32" s="1"/>
  <c r="K830" i="32"/>
  <c r="N830" i="32" s="1" a="1"/>
  <c r="N830" i="32" s="1"/>
  <c r="K829" i="32"/>
  <c r="L829" i="32" s="1" a="1"/>
  <c r="L829" i="32" s="1"/>
  <c r="K828" i="32"/>
  <c r="N828" i="32" s="1" a="1"/>
  <c r="N828" i="32" s="1"/>
  <c r="K827" i="32"/>
  <c r="L827" i="32" s="1" a="1"/>
  <c r="L827" i="32" s="1"/>
  <c r="K826" i="32"/>
  <c r="K825" i="32"/>
  <c r="M825" i="32" s="1" a="1"/>
  <c r="M825" i="32" s="1"/>
  <c r="K824" i="32"/>
  <c r="K823" i="32"/>
  <c r="N823" i="32" s="1" a="1"/>
  <c r="N823" i="32" s="1"/>
  <c r="K822" i="32"/>
  <c r="K821" i="32"/>
  <c r="K820" i="32"/>
  <c r="L820" i="32" s="1" a="1"/>
  <c r="L820" i="32" s="1"/>
  <c r="K819" i="32"/>
  <c r="N819" i="32" s="1" a="1"/>
  <c r="N819" i="32" s="1"/>
  <c r="K818" i="32"/>
  <c r="K817" i="32"/>
  <c r="K816" i="32"/>
  <c r="K815" i="32"/>
  <c r="N815" i="32" s="1" a="1"/>
  <c r="N815" i="32" s="1"/>
  <c r="K814" i="32"/>
  <c r="L814" i="32" s="1" a="1"/>
  <c r="L814" i="32" s="1"/>
  <c r="K813" i="32"/>
  <c r="M813" i="32" s="1" a="1"/>
  <c r="M813" i="32" s="1"/>
  <c r="K812" i="32"/>
  <c r="K811" i="32"/>
  <c r="N811" i="32" s="1" a="1"/>
  <c r="N811" i="32" s="1"/>
  <c r="K810" i="32"/>
  <c r="M810" i="32" s="1" a="1"/>
  <c r="M810" i="32" s="1"/>
  <c r="K809" i="32"/>
  <c r="N809" i="32" s="1" a="1"/>
  <c r="N809" i="32" s="1"/>
  <c r="K808" i="32"/>
  <c r="L808" i="32" s="1" a="1"/>
  <c r="L808" i="32" s="1"/>
  <c r="K807" i="32"/>
  <c r="N807" i="32" s="1" a="1"/>
  <c r="N807" i="32" s="1"/>
  <c r="K806" i="32"/>
  <c r="K805" i="32"/>
  <c r="L805" i="32" s="1" a="1"/>
  <c r="L805" i="32" s="1"/>
  <c r="K804" i="32"/>
  <c r="N804" i="32" s="1" a="1"/>
  <c r="N804" i="32" s="1"/>
  <c r="K803" i="32"/>
  <c r="M803" i="32" s="1" a="1"/>
  <c r="M803" i="32" s="1"/>
  <c r="K802" i="32"/>
  <c r="L802" i="32" s="1" a="1"/>
  <c r="L802" i="32" s="1"/>
  <c r="K801" i="32"/>
  <c r="M801" i="32" s="1" a="1"/>
  <c r="M801" i="32" s="1"/>
  <c r="K800" i="32"/>
  <c r="K799" i="32"/>
  <c r="N799" i="32" s="1" a="1"/>
  <c r="N799" i="32" s="1"/>
  <c r="K798" i="32"/>
  <c r="K797" i="32"/>
  <c r="L797" i="32" s="1" a="1"/>
  <c r="L797" i="32" s="1"/>
  <c r="K796" i="32"/>
  <c r="K795" i="32"/>
  <c r="N795" i="32" s="1" a="1"/>
  <c r="N795" i="32" s="1"/>
  <c r="K794" i="32"/>
  <c r="K793" i="32"/>
  <c r="K792" i="32"/>
  <c r="N792" i="32" s="1" a="1"/>
  <c r="N792" i="32" s="1"/>
  <c r="K791" i="32"/>
  <c r="K790" i="32"/>
  <c r="M790" i="32" s="1" a="1"/>
  <c r="M790" i="32" s="1"/>
  <c r="K789" i="32"/>
  <c r="K788" i="32"/>
  <c r="K787" i="32"/>
  <c r="N787" i="32" s="1" a="1"/>
  <c r="N787" i="32" s="1"/>
  <c r="K786" i="32"/>
  <c r="N786" i="32" s="1" a="1"/>
  <c r="N786" i="32" s="1"/>
  <c r="K785" i="32"/>
  <c r="K784" i="32"/>
  <c r="L784" i="32" s="1" a="1"/>
  <c r="L784" i="32" s="1"/>
  <c r="K783" i="32"/>
  <c r="N783" i="32" s="1" a="1"/>
  <c r="N783" i="32" s="1"/>
  <c r="K782" i="32"/>
  <c r="M782" i="32" s="1" a="1"/>
  <c r="M782" i="32" s="1"/>
  <c r="K781" i="32"/>
  <c r="M781" i="32" s="1" a="1"/>
  <c r="M781" i="32" s="1"/>
  <c r="K780" i="32"/>
  <c r="K779" i="32"/>
  <c r="K778" i="32"/>
  <c r="L778" i="32" s="1" a="1"/>
  <c r="L778" i="32" s="1"/>
  <c r="K777" i="32"/>
  <c r="M777" i="32" s="1" a="1"/>
  <c r="M777" i="32" s="1"/>
  <c r="K776" i="32"/>
  <c r="K775" i="32"/>
  <c r="N775" i="32" s="1" a="1"/>
  <c r="N775" i="32" s="1"/>
  <c r="K774" i="32"/>
  <c r="K773" i="32"/>
  <c r="N773" i="32" s="1" a="1"/>
  <c r="N773" i="32" s="1"/>
  <c r="K772" i="32"/>
  <c r="L772" i="32" s="1" a="1"/>
  <c r="L772" i="32" s="1"/>
  <c r="K771" i="32"/>
  <c r="N771" i="32" s="1" a="1"/>
  <c r="N771" i="32" s="1"/>
  <c r="K770" i="32"/>
  <c r="K769" i="32"/>
  <c r="K768" i="32"/>
  <c r="K767" i="32"/>
  <c r="M767" i="32" s="1" a="1"/>
  <c r="M767" i="32" s="1"/>
  <c r="K766" i="32"/>
  <c r="L766" i="32" s="1" a="1"/>
  <c r="L766" i="32" s="1"/>
  <c r="K765" i="32"/>
  <c r="M765" i="32" s="1" a="1"/>
  <c r="M765" i="32" s="1"/>
  <c r="K764" i="32"/>
  <c r="K763" i="32"/>
  <c r="N763" i="32" s="1" a="1"/>
  <c r="N763" i="32" s="1"/>
  <c r="K762" i="32"/>
  <c r="M762" i="32" s="1" a="1"/>
  <c r="M762" i="32" s="1"/>
  <c r="K761" i="32"/>
  <c r="N761" i="32" s="1" a="1"/>
  <c r="N761" i="32" s="1"/>
  <c r="K760" i="32"/>
  <c r="K759" i="32"/>
  <c r="N759" i="32" s="1" a="1"/>
  <c r="N759" i="32" s="1"/>
  <c r="K758" i="32"/>
  <c r="L758" i="32" s="1" a="1"/>
  <c r="L758" i="32" s="1"/>
  <c r="K757" i="32"/>
  <c r="L757" i="32" s="1" a="1"/>
  <c r="L757" i="32" s="1"/>
  <c r="K756" i="32"/>
  <c r="N756" i="32" s="1" a="1"/>
  <c r="N756" i="32" s="1"/>
  <c r="K755" i="32"/>
  <c r="M755" i="32" s="1" a="1"/>
  <c r="M755" i="32" s="1"/>
  <c r="K754" i="32"/>
  <c r="L754" i="32" s="1" a="1"/>
  <c r="L754" i="32" s="1"/>
  <c r="K753" i="32"/>
  <c r="K752" i="32"/>
  <c r="K751" i="32"/>
  <c r="N751" i="32" s="1" a="1"/>
  <c r="N751" i="32" s="1"/>
  <c r="K750" i="32"/>
  <c r="K749" i="32"/>
  <c r="M749" i="32" s="1" a="1"/>
  <c r="M749" i="32" s="1"/>
  <c r="K748" i="32"/>
  <c r="K747" i="32"/>
  <c r="K746" i="32"/>
  <c r="K745" i="32"/>
  <c r="K744" i="32"/>
  <c r="K743" i="32"/>
  <c r="M743" i="32" s="1" a="1"/>
  <c r="M743" i="32" s="1"/>
  <c r="K742" i="32"/>
  <c r="L742" i="32" s="1" a="1"/>
  <c r="L742" i="32" s="1"/>
  <c r="K741" i="32"/>
  <c r="K740" i="32"/>
  <c r="N740" i="32" s="1" a="1"/>
  <c r="N740" i="32" s="1"/>
  <c r="K739" i="32"/>
  <c r="K738" i="32"/>
  <c r="K737" i="32"/>
  <c r="N737" i="32" s="1" a="1"/>
  <c r="N737" i="32" s="1"/>
  <c r="K736" i="32"/>
  <c r="L736" i="32" s="1" a="1"/>
  <c r="L736" i="32" s="1"/>
  <c r="K735" i="32"/>
  <c r="N735" i="32" s="1" a="1"/>
  <c r="N735" i="32" s="1"/>
  <c r="K734" i="32"/>
  <c r="K733" i="32"/>
  <c r="M733" i="32" s="1" a="1"/>
  <c r="M733" i="32" s="1"/>
  <c r="K732" i="32"/>
  <c r="K731" i="32"/>
  <c r="K730" i="32"/>
  <c r="K729" i="32"/>
  <c r="M729" i="32" s="1" a="1"/>
  <c r="M729" i="32" s="1"/>
  <c r="K728" i="32"/>
  <c r="N728" i="32" s="1" a="1"/>
  <c r="N728" i="32" s="1"/>
  <c r="K727" i="32"/>
  <c r="K726" i="32"/>
  <c r="K725" i="32"/>
  <c r="K724" i="32"/>
  <c r="K723" i="32"/>
  <c r="N723" i="32" s="1" a="1"/>
  <c r="N723" i="32" s="1"/>
  <c r="K722" i="32"/>
  <c r="K721" i="32"/>
  <c r="K720" i="32"/>
  <c r="N720" i="32" s="1" a="1"/>
  <c r="N720" i="32" s="1"/>
  <c r="K719" i="32"/>
  <c r="N719" i="32" s="1" a="1"/>
  <c r="N719" i="32" s="1"/>
  <c r="K718" i="32"/>
  <c r="L718" i="32" s="1" a="1"/>
  <c r="L718" i="32" s="1"/>
  <c r="K717" i="32"/>
  <c r="K716" i="32"/>
  <c r="N716" i="32" s="1" a="1"/>
  <c r="N716" i="32" s="1"/>
  <c r="K715" i="32"/>
  <c r="K714" i="32"/>
  <c r="N714" i="32" s="1" a="1"/>
  <c r="N714" i="32" s="1"/>
  <c r="K713" i="32"/>
  <c r="K712" i="32"/>
  <c r="M712" i="32" s="1" a="1"/>
  <c r="M712" i="32" s="1"/>
  <c r="K711" i="32"/>
  <c r="N711" i="32" s="1" a="1"/>
  <c r="N711" i="32" s="1"/>
  <c r="K710" i="32"/>
  <c r="K709" i="32"/>
  <c r="M709" i="32" s="1" a="1"/>
  <c r="M709" i="32" s="1"/>
  <c r="K708" i="32"/>
  <c r="K707" i="32"/>
  <c r="N707" i="32" s="1" a="1"/>
  <c r="N707" i="32" s="1"/>
  <c r="K706" i="32"/>
  <c r="K705" i="32"/>
  <c r="M705" i="32" s="1" a="1"/>
  <c r="M705" i="32" s="1"/>
  <c r="K704" i="32"/>
  <c r="K703" i="32"/>
  <c r="K702" i="32"/>
  <c r="M702" i="32" s="1" a="1"/>
  <c r="M702" i="32" s="1"/>
  <c r="K701" i="32"/>
  <c r="N701" i="32" s="1" a="1"/>
  <c r="N701" i="32" s="1"/>
  <c r="K700" i="32"/>
  <c r="L700" i="32" s="1" a="1"/>
  <c r="L700" i="32" s="1"/>
  <c r="K699" i="32"/>
  <c r="N699" i="32" s="1" a="1"/>
  <c r="N699" i="32" s="1"/>
  <c r="K698" i="32"/>
  <c r="M698" i="32" s="1" a="1"/>
  <c r="M698" i="32" s="1"/>
  <c r="K697" i="32"/>
  <c r="K696" i="32"/>
  <c r="N696" i="32" s="1" a="1"/>
  <c r="N696" i="32" s="1"/>
  <c r="K695" i="32"/>
  <c r="N695" i="32" s="1" a="1"/>
  <c r="N695" i="32" s="1"/>
  <c r="K694" i="32"/>
  <c r="K693" i="32"/>
  <c r="M693" i="32" s="1" a="1"/>
  <c r="M693" i="32" s="1"/>
  <c r="K692" i="32"/>
  <c r="M692" i="32" s="1" a="1"/>
  <c r="M692" i="32" s="1"/>
  <c r="K691" i="32"/>
  <c r="K690" i="32"/>
  <c r="K689" i="32"/>
  <c r="M689" i="32" s="1" a="1"/>
  <c r="M689" i="32" s="1"/>
  <c r="K688" i="32"/>
  <c r="M688" i="32" s="1" a="1"/>
  <c r="M688" i="32" s="1"/>
  <c r="K687" i="32"/>
  <c r="K686" i="32"/>
  <c r="L686" i="32" s="1" a="1"/>
  <c r="L686" i="32" s="1"/>
  <c r="K685" i="32"/>
  <c r="M685" i="32" s="1" a="1"/>
  <c r="M685" i="32" s="1"/>
  <c r="K684" i="32"/>
  <c r="K683" i="32"/>
  <c r="N683" i="32" s="1" a="1"/>
  <c r="N683" i="32" s="1"/>
  <c r="K682" i="32"/>
  <c r="K681" i="32"/>
  <c r="M681" i="32" s="1" a="1"/>
  <c r="M681" i="32" s="1"/>
  <c r="K680" i="32"/>
  <c r="K679" i="32"/>
  <c r="K678" i="32"/>
  <c r="K677" i="32"/>
  <c r="K676" i="32"/>
  <c r="K675" i="32"/>
  <c r="K674" i="32"/>
  <c r="K673" i="32"/>
  <c r="N673" i="32" s="1" a="1"/>
  <c r="N673" i="32" s="1"/>
  <c r="K672" i="32"/>
  <c r="L672" i="32" s="1" a="1"/>
  <c r="L672" i="32" s="1"/>
  <c r="K671" i="32"/>
  <c r="M671" i="32" s="1" a="1"/>
  <c r="M671" i="32" s="1"/>
  <c r="K670" i="32"/>
  <c r="L670" i="32" s="1" a="1"/>
  <c r="L670" i="32" s="1"/>
  <c r="K669" i="32"/>
  <c r="K668" i="32"/>
  <c r="M668" i="32" s="1" a="1"/>
  <c r="M668" i="32" s="1"/>
  <c r="K667" i="32"/>
  <c r="K666" i="32"/>
  <c r="N666" i="32" s="1" a="1"/>
  <c r="N666" i="32" s="1"/>
  <c r="K665" i="32"/>
  <c r="M665" i="32" s="1" a="1"/>
  <c r="M665" i="32" s="1"/>
  <c r="K664" i="32"/>
  <c r="K663" i="32"/>
  <c r="K662" i="32"/>
  <c r="K661" i="32"/>
  <c r="K660" i="32"/>
  <c r="N660" i="32" s="1" a="1"/>
  <c r="N660" i="32" s="1"/>
  <c r="K659" i="32"/>
  <c r="N659" i="32" s="1" a="1"/>
  <c r="N659" i="32" s="1"/>
  <c r="K658" i="32"/>
  <c r="L658" i="32" s="1" a="1"/>
  <c r="L658" i="32" s="1"/>
  <c r="K657" i="32"/>
  <c r="K656" i="32"/>
  <c r="K655" i="32"/>
  <c r="K654" i="32"/>
  <c r="N654" i="32" s="1" a="1"/>
  <c r="N654" i="32" s="1"/>
  <c r="K653" i="32"/>
  <c r="L653" i="32" s="1" a="1"/>
  <c r="L653" i="32" s="1"/>
  <c r="K652" i="32"/>
  <c r="N652" i="32" s="1" a="1"/>
  <c r="N652" i="32" s="1"/>
  <c r="K651" i="32"/>
  <c r="M651" i="32" s="1" a="1"/>
  <c r="M651" i="32" s="1"/>
  <c r="K650" i="32"/>
  <c r="K649" i="32"/>
  <c r="N649" i="32" s="1" a="1"/>
  <c r="N649" i="32" s="1"/>
  <c r="K648" i="32"/>
  <c r="K647" i="32"/>
  <c r="K646" i="32"/>
  <c r="K645" i="32"/>
  <c r="K644" i="32"/>
  <c r="M644" i="32" s="1" a="1"/>
  <c r="M644" i="32" s="1"/>
  <c r="K643" i="32"/>
  <c r="K642" i="32"/>
  <c r="M642" i="32" s="1" a="1"/>
  <c r="M642" i="32" s="1"/>
  <c r="K641" i="32"/>
  <c r="M641" i="32" s="1" a="1"/>
  <c r="M641" i="32" s="1"/>
  <c r="K640" i="32"/>
  <c r="K639" i="32"/>
  <c r="K638" i="32"/>
  <c r="M638" i="32" s="1" a="1"/>
  <c r="M638" i="32" s="1"/>
  <c r="K637" i="32"/>
  <c r="M637" i="32" s="1" a="1"/>
  <c r="M637" i="32" s="1"/>
  <c r="K636" i="32"/>
  <c r="N636" i="32" s="1" a="1"/>
  <c r="N636" i="32" s="1"/>
  <c r="K635" i="32"/>
  <c r="K634" i="32"/>
  <c r="K633" i="32"/>
  <c r="N633" i="32" s="1" a="1"/>
  <c r="N633" i="32" s="1"/>
  <c r="K632" i="32"/>
  <c r="M632" i="32" s="1" a="1"/>
  <c r="M632" i="32" s="1"/>
  <c r="K631" i="32"/>
  <c r="K630" i="32"/>
  <c r="N630" i="32" s="1" a="1"/>
  <c r="N630" i="32" s="1"/>
  <c r="K629" i="32"/>
  <c r="K628" i="32"/>
  <c r="L628" i="32" s="1" a="1"/>
  <c r="L628" i="32" s="1"/>
  <c r="K627" i="32"/>
  <c r="M627" i="32" s="1" a="1"/>
  <c r="M627" i="32" s="1"/>
  <c r="K626" i="32"/>
  <c r="M626" i="32" s="1" a="1"/>
  <c r="M626" i="32" s="1"/>
  <c r="K625" i="32"/>
  <c r="K624" i="32"/>
  <c r="K623" i="32"/>
  <c r="K622" i="32"/>
  <c r="N622" i="32" s="1" a="1"/>
  <c r="N622" i="32" s="1"/>
  <c r="K621" i="32"/>
  <c r="K620" i="32"/>
  <c r="M620" i="32" s="1" a="1"/>
  <c r="M620" i="32" s="1"/>
  <c r="K619" i="32"/>
  <c r="K618" i="32"/>
  <c r="K617" i="32"/>
  <c r="M617" i="32" s="1" a="1"/>
  <c r="M617" i="32" s="1"/>
  <c r="K616" i="32"/>
  <c r="K615" i="32"/>
  <c r="K614" i="32"/>
  <c r="M614" i="32" s="1" a="1"/>
  <c r="M614" i="32" s="1"/>
  <c r="K613" i="32"/>
  <c r="N613" i="32" s="1" a="1"/>
  <c r="N613" i="32" s="1"/>
  <c r="K612" i="32"/>
  <c r="N612" i="32" s="1" a="1"/>
  <c r="N612" i="32" s="1"/>
  <c r="K611" i="32"/>
  <c r="K610" i="32"/>
  <c r="M610" i="32" s="1" a="1"/>
  <c r="M610" i="32" s="1"/>
  <c r="K609" i="32"/>
  <c r="K608" i="32"/>
  <c r="K607" i="32"/>
  <c r="K606" i="32"/>
  <c r="M606" i="32" s="1" a="1"/>
  <c r="M606" i="32" s="1"/>
  <c r="K605" i="32"/>
  <c r="L605" i="32" s="1" a="1"/>
  <c r="L605" i="32" s="1"/>
  <c r="K604" i="32"/>
  <c r="K603" i="32"/>
  <c r="K602" i="32"/>
  <c r="M602" i="32" s="1" a="1"/>
  <c r="M602" i="32" s="1"/>
  <c r="K601" i="32"/>
  <c r="M601" i="32" s="1" a="1"/>
  <c r="M601" i="32" s="1"/>
  <c r="K600" i="32"/>
  <c r="N600" i="32" s="1" a="1"/>
  <c r="N600" i="32" s="1"/>
  <c r="K599" i="32"/>
  <c r="N599" i="32" s="1" a="1"/>
  <c r="N599" i="32" s="1"/>
  <c r="K598" i="32"/>
  <c r="K597" i="32"/>
  <c r="K596" i="32"/>
  <c r="M596" i="32" s="1" a="1"/>
  <c r="M596" i="32" s="1"/>
  <c r="K595" i="32"/>
  <c r="K594" i="32"/>
  <c r="L594" i="32" s="1" a="1"/>
  <c r="L594" i="32" s="1"/>
  <c r="K593" i="32"/>
  <c r="N593" i="32" s="1" a="1"/>
  <c r="N593" i="32" s="1"/>
  <c r="K592" i="32"/>
  <c r="M592" i="32" s="1" a="1"/>
  <c r="M592" i="32" s="1"/>
  <c r="K591" i="32"/>
  <c r="M591" i="32" s="1" a="1"/>
  <c r="M591" i="32" s="1"/>
  <c r="K590" i="32"/>
  <c r="K589" i="32"/>
  <c r="M589" i="32" s="1" a="1"/>
  <c r="M589" i="32" s="1"/>
  <c r="K588" i="32"/>
  <c r="N588" i="32" s="1" a="1"/>
  <c r="N588" i="32" s="1"/>
  <c r="K587" i="32"/>
  <c r="L587" i="32" s="1" a="1"/>
  <c r="L587" i="32" s="1"/>
  <c r="K586" i="32"/>
  <c r="N586" i="32" s="1" a="1"/>
  <c r="N586" i="32" s="1"/>
  <c r="K585" i="32"/>
  <c r="N585" i="32" s="1" a="1"/>
  <c r="N585" i="32" s="1"/>
  <c r="K584" i="32"/>
  <c r="M584" i="32" s="1" a="1"/>
  <c r="M584" i="32" s="1"/>
  <c r="K583" i="32"/>
  <c r="K582" i="32"/>
  <c r="M582" i="32" s="1" a="1"/>
  <c r="M582" i="32" s="1"/>
  <c r="K581" i="32"/>
  <c r="K580" i="32"/>
  <c r="M580" i="32" s="1" a="1"/>
  <c r="M580" i="32" s="1"/>
  <c r="K579" i="32"/>
  <c r="K578" i="32"/>
  <c r="K577" i="32"/>
  <c r="M577" i="32" s="1" a="1"/>
  <c r="M577" i="32" s="1"/>
  <c r="K576" i="32"/>
  <c r="N576" i="32" s="1" a="1"/>
  <c r="N576" i="32" s="1"/>
  <c r="K575" i="32"/>
  <c r="M575" i="32" s="1" a="1"/>
  <c r="M575" i="32" s="1"/>
  <c r="K574" i="32"/>
  <c r="M574" i="32" s="1" a="1"/>
  <c r="M574" i="32" s="1"/>
  <c r="K573" i="32"/>
  <c r="K572" i="32"/>
  <c r="M572" i="32" s="1" a="1"/>
  <c r="M572" i="32" s="1"/>
  <c r="K571" i="32"/>
  <c r="K570" i="32"/>
  <c r="K569" i="32"/>
  <c r="N569" i="32" s="1" a="1"/>
  <c r="N569" i="32" s="1"/>
  <c r="K568" i="32"/>
  <c r="K567" i="32"/>
  <c r="M567" i="32" s="1" a="1"/>
  <c r="M567" i="32" s="1"/>
  <c r="K566" i="32"/>
  <c r="N566" i="32" s="1" a="1"/>
  <c r="N566" i="32" s="1"/>
  <c r="K565" i="32"/>
  <c r="M565" i="32" s="1" a="1"/>
  <c r="M565" i="32" s="1"/>
  <c r="K564" i="32"/>
  <c r="N564" i="32" s="1" a="1"/>
  <c r="N564" i="32" s="1"/>
  <c r="K563" i="32"/>
  <c r="N563" i="32" s="1" a="1"/>
  <c r="N563" i="32" s="1"/>
  <c r="K562" i="32"/>
  <c r="K561" i="32"/>
  <c r="N561" i="32" s="1" a="1"/>
  <c r="N561" i="32" s="1"/>
  <c r="K560" i="32"/>
  <c r="M560" i="32" s="1" a="1"/>
  <c r="M560" i="32" s="1"/>
  <c r="K559" i="32"/>
  <c r="K558" i="32"/>
  <c r="M558" i="32" s="1" a="1"/>
  <c r="M558" i="32" s="1"/>
  <c r="K557" i="32"/>
  <c r="M557" i="32" s="1" a="1"/>
  <c r="M557" i="32" s="1"/>
  <c r="K556" i="32"/>
  <c r="M556" i="32" s="1" a="1"/>
  <c r="M556" i="32" s="1"/>
  <c r="K555" i="32"/>
  <c r="K554" i="32"/>
  <c r="N554" i="32" s="1" a="1"/>
  <c r="N554" i="32" s="1"/>
  <c r="K553" i="32"/>
  <c r="K552" i="32"/>
  <c r="K551" i="32"/>
  <c r="N551" i="32" s="1" a="1"/>
  <c r="N551" i="32" s="1"/>
  <c r="K550" i="32"/>
  <c r="L550" i="32" s="1" a="1"/>
  <c r="L550" i="32" s="1"/>
  <c r="K549" i="32"/>
  <c r="K548" i="32"/>
  <c r="M548" i="32" s="1" a="1"/>
  <c r="M548" i="32" s="1"/>
  <c r="K547" i="32"/>
  <c r="K546" i="32"/>
  <c r="N546" i="32" s="1" a="1"/>
  <c r="N546" i="32" s="1"/>
  <c r="K545" i="32"/>
  <c r="N545" i="32" s="1" a="1"/>
  <c r="N545" i="32" s="1"/>
  <c r="K544" i="32"/>
  <c r="M544" i="32" s="1" a="1"/>
  <c r="M544" i="32" s="1"/>
  <c r="K543" i="32"/>
  <c r="M543" i="32" s="1" a="1"/>
  <c r="M543" i="32" s="1"/>
  <c r="K542" i="32"/>
  <c r="N542" i="32" s="1" a="1"/>
  <c r="N542" i="32" s="1"/>
  <c r="K541" i="32"/>
  <c r="M541" i="32" s="1" a="1"/>
  <c r="M541" i="32" s="1"/>
  <c r="K540" i="32"/>
  <c r="K539" i="32"/>
  <c r="N539" i="32" s="1" a="1"/>
  <c r="N539" i="32" s="1"/>
  <c r="K538" i="32"/>
  <c r="L538" i="32" s="1" a="1"/>
  <c r="L538" i="32" s="1"/>
  <c r="K537" i="32"/>
  <c r="N537" i="32" s="1" a="1"/>
  <c r="N537" i="32" s="1"/>
  <c r="K536" i="32"/>
  <c r="M536" i="32" s="1" a="1"/>
  <c r="M536" i="32" s="1"/>
  <c r="K535" i="32"/>
  <c r="K534" i="32"/>
  <c r="L534" i="32" s="1" a="1"/>
  <c r="L534" i="32" s="1"/>
  <c r="K533" i="32"/>
  <c r="K532" i="32"/>
  <c r="M532" i="32" s="1" a="1"/>
  <c r="M532" i="32" s="1"/>
  <c r="K531" i="32"/>
  <c r="K530" i="32"/>
  <c r="N530" i="32" s="1" a="1"/>
  <c r="N530" i="32" s="1"/>
  <c r="K529" i="32"/>
  <c r="M529" i="32" s="1" a="1"/>
  <c r="M529" i="32" s="1"/>
  <c r="K528" i="32"/>
  <c r="N528" i="32" s="1" a="1"/>
  <c r="N528" i="32" s="1"/>
  <c r="K527" i="32"/>
  <c r="L527" i="32" s="1" a="1"/>
  <c r="L527" i="32" s="1"/>
  <c r="K526" i="32"/>
  <c r="L526" i="32" s="1" a="1"/>
  <c r="L526" i="32" s="1"/>
  <c r="K525" i="32"/>
  <c r="K524" i="32"/>
  <c r="M524" i="32" s="1" a="1"/>
  <c r="M524" i="32" s="1"/>
  <c r="K523" i="32"/>
  <c r="K522" i="32"/>
  <c r="N522" i="32" s="1" a="1"/>
  <c r="N522" i="32" s="1"/>
  <c r="K521" i="32"/>
  <c r="N521" i="32" s="1" a="1"/>
  <c r="N521" i="32" s="1"/>
  <c r="K520" i="32"/>
  <c r="K519" i="32"/>
  <c r="M519" i="32" s="1" a="1"/>
  <c r="M519" i="32" s="1"/>
  <c r="K518" i="32"/>
  <c r="N518" i="32" s="1" a="1"/>
  <c r="N518" i="32" s="1"/>
  <c r="K517" i="32"/>
  <c r="M517" i="32" s="1" a="1"/>
  <c r="M517" i="32" s="1"/>
  <c r="K516" i="32"/>
  <c r="N516" i="32" s="1" a="1"/>
  <c r="N516" i="32" s="1"/>
  <c r="K515" i="32"/>
  <c r="L515" i="32" s="1" a="1"/>
  <c r="L515" i="32" s="1"/>
  <c r="K514" i="32"/>
  <c r="L514" i="32" s="1" a="1"/>
  <c r="L514" i="32" s="1"/>
  <c r="K513" i="32"/>
  <c r="M513" i="32" s="1" a="1"/>
  <c r="M513" i="32" s="1"/>
  <c r="K512" i="32"/>
  <c r="M512" i="32" s="1" a="1"/>
  <c r="M512" i="32" s="1"/>
  <c r="K511" i="32"/>
  <c r="M511" i="32" s="1" a="1"/>
  <c r="M511" i="32" s="1"/>
  <c r="K510" i="32"/>
  <c r="N510" i="32" s="1" a="1"/>
  <c r="N510" i="32" s="1"/>
  <c r="K509" i="32"/>
  <c r="N509" i="32" s="1" a="1"/>
  <c r="N509" i="32" s="1"/>
  <c r="K508" i="32"/>
  <c r="N508" i="32" s="1" a="1"/>
  <c r="N508" i="32" s="1"/>
  <c r="K507" i="32"/>
  <c r="K506" i="32"/>
  <c r="N506" i="32" s="1" a="1"/>
  <c r="N506" i="32" s="1"/>
  <c r="K505" i="32"/>
  <c r="M505" i="32" s="1" a="1"/>
  <c r="M505" i="32" s="1"/>
  <c r="K504" i="32"/>
  <c r="N504" i="32" s="1" a="1"/>
  <c r="N504" i="32" s="1"/>
  <c r="K503" i="32"/>
  <c r="L503" i="32" s="1" a="1"/>
  <c r="L503" i="32" s="1"/>
  <c r="K502" i="32"/>
  <c r="L502" i="32" s="1" a="1"/>
  <c r="L502" i="32" s="1"/>
  <c r="K501" i="32"/>
  <c r="K500" i="32"/>
  <c r="M500" i="32" s="1" a="1"/>
  <c r="M500" i="32" s="1"/>
  <c r="K499" i="32"/>
  <c r="M499" i="32" s="1" a="1"/>
  <c r="M499" i="32" s="1"/>
  <c r="K498" i="32"/>
  <c r="K497" i="32"/>
  <c r="N497" i="32" s="1" a="1"/>
  <c r="N497" i="32" s="1"/>
  <c r="K496" i="32"/>
  <c r="N496" i="32" s="1" a="1"/>
  <c r="N496" i="32" s="1"/>
  <c r="K495" i="32"/>
  <c r="M495" i="32" s="1" a="1"/>
  <c r="M495" i="32" s="1"/>
  <c r="K494" i="32"/>
  <c r="N494" i="32" s="1" a="1"/>
  <c r="N494" i="32" s="1"/>
  <c r="K493" i="32"/>
  <c r="M493" i="32" s="1" a="1"/>
  <c r="M493" i="32" s="1"/>
  <c r="K492" i="32"/>
  <c r="N492" i="32" s="1" a="1"/>
  <c r="N492" i="32" s="1"/>
  <c r="K491" i="32"/>
  <c r="L491" i="32" s="1" a="1"/>
  <c r="L491" i="32" s="1"/>
  <c r="K490" i="32"/>
  <c r="L490" i="32" s="1" a="1"/>
  <c r="L490" i="32" s="1"/>
  <c r="K489" i="32"/>
  <c r="M489" i="32" s="1" a="1"/>
  <c r="M489" i="32" s="1"/>
  <c r="K488" i="32"/>
  <c r="K487" i="32"/>
  <c r="K486" i="32"/>
  <c r="L486" i="32" s="1" a="1"/>
  <c r="L486" i="32" s="1"/>
  <c r="K485" i="32"/>
  <c r="N485" i="32" s="1" a="1"/>
  <c r="N485" i="32" s="1"/>
  <c r="K484" i="32"/>
  <c r="K483" i="32"/>
  <c r="M483" i="32" s="1" a="1"/>
  <c r="M483" i="32" s="1"/>
  <c r="K482" i="32"/>
  <c r="N482" i="32" s="1" a="1"/>
  <c r="N482" i="32" s="1"/>
  <c r="K481" i="32"/>
  <c r="M481" i="32" s="1" a="1"/>
  <c r="M481" i="32" s="1"/>
  <c r="K480" i="32"/>
  <c r="K479" i="32"/>
  <c r="L479" i="32" s="1" a="1"/>
  <c r="L479" i="32" s="1"/>
  <c r="K478" i="32"/>
  <c r="K477" i="32"/>
  <c r="M477" i="32" s="1" a="1"/>
  <c r="M477" i="32" s="1"/>
  <c r="K476" i="32"/>
  <c r="M476" i="32" s="1" a="1"/>
  <c r="M476" i="32" s="1"/>
  <c r="K475" i="32"/>
  <c r="N475" i="32" s="1" a="1"/>
  <c r="N475" i="32" s="1"/>
  <c r="K474" i="32"/>
  <c r="K473" i="32"/>
  <c r="L473" i="32" s="1" a="1"/>
  <c r="L473" i="32" s="1"/>
  <c r="K472" i="32"/>
  <c r="N472" i="32" s="1" a="1"/>
  <c r="N472" i="32" s="1"/>
  <c r="K471" i="32"/>
  <c r="L471" i="32" s="1" a="1"/>
  <c r="L471" i="32" s="1"/>
  <c r="K470" i="32"/>
  <c r="K469" i="32"/>
  <c r="M469" i="32" s="1" a="1"/>
  <c r="M469" i="32" s="1"/>
  <c r="K468" i="32"/>
  <c r="N468" i="32" s="1" a="1"/>
  <c r="N468" i="32" s="1"/>
  <c r="K467" i="32"/>
  <c r="L467" i="32" s="1" a="1"/>
  <c r="L467" i="32" s="1"/>
  <c r="K466" i="32"/>
  <c r="L466" i="32" s="1" a="1"/>
  <c r="L466" i="32" s="1"/>
  <c r="K465" i="32"/>
  <c r="M465" i="32" s="1" a="1"/>
  <c r="M465" i="32" s="1"/>
  <c r="K464" i="32"/>
  <c r="M464" i="32" s="1" a="1"/>
  <c r="M464" i="32" s="1"/>
  <c r="K463" i="32"/>
  <c r="N463" i="32" s="1" a="1"/>
  <c r="N463" i="32" s="1"/>
  <c r="K462" i="32"/>
  <c r="M462" i="32" s="1" a="1"/>
  <c r="M462" i="32" s="1"/>
  <c r="K461" i="32"/>
  <c r="N461" i="32" s="1" a="1"/>
  <c r="N461" i="32" s="1"/>
  <c r="K460" i="32"/>
  <c r="N460" i="32" s="1" a="1"/>
  <c r="N460" i="32" s="1"/>
  <c r="K459" i="32"/>
  <c r="L459" i="32" s="1" a="1"/>
  <c r="L459" i="32" s="1"/>
  <c r="K458" i="32"/>
  <c r="L458" i="32" s="1" a="1"/>
  <c r="L458" i="32" s="1"/>
  <c r="K457" i="32"/>
  <c r="M457" i="32" s="1" a="1"/>
  <c r="M457" i="32" s="1"/>
  <c r="K456" i="32"/>
  <c r="N456" i="32" s="1" a="1"/>
  <c r="N456" i="32" s="1"/>
  <c r="K455" i="32"/>
  <c r="N455" i="32" s="1" a="1"/>
  <c r="N455" i="32" s="1"/>
  <c r="K454" i="32"/>
  <c r="L454" i="32" s="1" a="1"/>
  <c r="L454" i="32" s="1"/>
  <c r="K453" i="32"/>
  <c r="M453" i="32" s="1" a="1"/>
  <c r="M453" i="32" s="1"/>
  <c r="K452" i="32"/>
  <c r="M452" i="32" s="1" a="1"/>
  <c r="M452" i="32" s="1"/>
  <c r="K451" i="32"/>
  <c r="N451" i="32" s="1" a="1"/>
  <c r="N451" i="32" s="1"/>
  <c r="K450" i="32"/>
  <c r="N450" i="32" s="1" a="1"/>
  <c r="N450" i="32" s="1"/>
  <c r="K449" i="32"/>
  <c r="L449" i="32" s="1" a="1"/>
  <c r="L449" i="32" s="1"/>
  <c r="K448" i="32"/>
  <c r="N448" i="32" s="1" a="1"/>
  <c r="N448" i="32" s="1"/>
  <c r="K447" i="32"/>
  <c r="L447" i="32" s="1" a="1"/>
  <c r="L447" i="32" s="1"/>
  <c r="K446" i="32"/>
  <c r="K445" i="32"/>
  <c r="K444" i="32"/>
  <c r="N444" i="32" s="1" a="1"/>
  <c r="N444" i="32" s="1"/>
  <c r="K443" i="32"/>
  <c r="N443" i="32" s="1" a="1"/>
  <c r="N443" i="32" s="1"/>
  <c r="K442" i="32"/>
  <c r="L442" i="32" s="1" a="1"/>
  <c r="L442" i="32" s="1"/>
  <c r="K441" i="32"/>
  <c r="M441" i="32" s="1" a="1"/>
  <c r="M441" i="32" s="1"/>
  <c r="K440" i="32"/>
  <c r="M440" i="32" s="1" a="1"/>
  <c r="M440" i="32" s="1"/>
  <c r="K439" i="32"/>
  <c r="N439" i="32" s="1" a="1"/>
  <c r="N439" i="32" s="1"/>
  <c r="K438" i="32"/>
  <c r="M438" i="32" s="1" a="1"/>
  <c r="M438" i="32" s="1"/>
  <c r="K437" i="32"/>
  <c r="L437" i="32" s="1" a="1"/>
  <c r="L437" i="32" s="1"/>
  <c r="K436" i="32"/>
  <c r="N436" i="32" s="1" a="1"/>
  <c r="N436" i="32" s="1"/>
  <c r="K435" i="32"/>
  <c r="L435" i="32" s="1" a="1"/>
  <c r="L435" i="32" s="1"/>
  <c r="K434" i="32"/>
  <c r="L434" i="32" s="1" a="1"/>
  <c r="L434" i="32" s="1"/>
  <c r="K433" i="32"/>
  <c r="M433" i="32" s="1" a="1"/>
  <c r="M433" i="32" s="1"/>
  <c r="K432" i="32"/>
  <c r="N432" i="32" s="1" a="1"/>
  <c r="N432" i="32" s="1"/>
  <c r="K431" i="32"/>
  <c r="L431" i="32" s="1" a="1"/>
  <c r="L431" i="32" s="1"/>
  <c r="K430" i="32"/>
  <c r="L430" i="32" s="1" a="1"/>
  <c r="L430" i="32" s="1"/>
  <c r="K429" i="32"/>
  <c r="M429" i="32" s="1" a="1"/>
  <c r="M429" i="32" s="1"/>
  <c r="K428" i="32"/>
  <c r="M428" i="32" s="1" a="1"/>
  <c r="M428" i="32" s="1"/>
  <c r="K427" i="32"/>
  <c r="N427" i="32" s="1" a="1"/>
  <c r="N427" i="32" s="1"/>
  <c r="K426" i="32"/>
  <c r="N426" i="32" s="1" a="1"/>
  <c r="N426" i="32" s="1"/>
  <c r="K425" i="32"/>
  <c r="L425" i="32" s="1" a="1"/>
  <c r="L425" i="32" s="1"/>
  <c r="K424" i="32"/>
  <c r="K423" i="32"/>
  <c r="L423" i="32" s="1" a="1"/>
  <c r="L423" i="32" s="1"/>
  <c r="K422" i="32"/>
  <c r="L422" i="32" s="1" a="1"/>
  <c r="L422" i="32" s="1"/>
  <c r="K421" i="32"/>
  <c r="M421" i="32" s="1" a="1"/>
  <c r="M421" i="32" s="1"/>
  <c r="K420" i="32"/>
  <c r="N420" i="32" s="1" a="1"/>
  <c r="N420" i="32" s="1"/>
  <c r="K419" i="32"/>
  <c r="L419" i="32" s="1" a="1"/>
  <c r="L419" i="32" s="1"/>
  <c r="K418" i="32"/>
  <c r="L418" i="32" s="1" a="1"/>
  <c r="L418" i="32" s="1"/>
  <c r="K417" i="32"/>
  <c r="M417" i="32" s="1" a="1"/>
  <c r="M417" i="32" s="1"/>
  <c r="K416" i="32"/>
  <c r="M416" i="32" s="1" a="1"/>
  <c r="M416" i="32" s="1"/>
  <c r="K415" i="32"/>
  <c r="K414" i="32"/>
  <c r="M414" i="32" s="1" a="1"/>
  <c r="M414" i="32" s="1"/>
  <c r="K413" i="32"/>
  <c r="N413" i="32" s="1" a="1"/>
  <c r="N413" i="32" s="1"/>
  <c r="K412" i="32"/>
  <c r="K411" i="32"/>
  <c r="L411" i="32" s="1" a="1"/>
  <c r="L411" i="32" s="1"/>
  <c r="K410" i="32"/>
  <c r="K409" i="32"/>
  <c r="M409" i="32" s="1" a="1"/>
  <c r="M409" i="32" s="1"/>
  <c r="K408" i="32"/>
  <c r="N408" i="32" s="1" a="1"/>
  <c r="N408" i="32" s="1"/>
  <c r="K407" i="32"/>
  <c r="L407" i="32" s="1" a="1"/>
  <c r="L407" i="32" s="1"/>
  <c r="K406" i="32"/>
  <c r="M406" i="32" s="1" a="1"/>
  <c r="M406" i="32" s="1"/>
  <c r="K405" i="32"/>
  <c r="K404" i="32"/>
  <c r="M404" i="32" s="1" a="1"/>
  <c r="M404" i="32" s="1"/>
  <c r="K403" i="32"/>
  <c r="N403" i="32" s="1" a="1"/>
  <c r="N403" i="32" s="1"/>
  <c r="K402" i="32"/>
  <c r="L402" i="32" s="1" a="1"/>
  <c r="L402" i="32" s="1"/>
  <c r="K401" i="32"/>
  <c r="N401" i="32" s="1" a="1"/>
  <c r="N401" i="32" s="1"/>
  <c r="K400" i="32"/>
  <c r="K399" i="32"/>
  <c r="L399" i="32" s="1" a="1"/>
  <c r="L399" i="32" s="1"/>
  <c r="K398" i="32"/>
  <c r="L398" i="32" s="1" a="1"/>
  <c r="L398" i="32" s="1"/>
  <c r="K397" i="32"/>
  <c r="M397" i="32" s="1" a="1"/>
  <c r="M397" i="32" s="1"/>
  <c r="K396" i="32"/>
  <c r="N396" i="32" s="1" a="1"/>
  <c r="N396" i="32" s="1"/>
  <c r="K395" i="32"/>
  <c r="L395" i="32" s="1" a="1"/>
  <c r="L395" i="32" s="1"/>
  <c r="K394" i="32"/>
  <c r="L394" i="32" s="1" a="1"/>
  <c r="L394" i="32" s="1"/>
  <c r="K393" i="32"/>
  <c r="M393" i="32" s="1" a="1"/>
  <c r="M393" i="32" s="1"/>
  <c r="K392" i="32"/>
  <c r="K391" i="32"/>
  <c r="N391" i="32" s="1" a="1"/>
  <c r="N391" i="32" s="1"/>
  <c r="K390" i="32"/>
  <c r="L390" i="32" s="1" a="1"/>
  <c r="L390" i="32" s="1"/>
  <c r="K389" i="32"/>
  <c r="N389" i="32" s="1" a="1"/>
  <c r="N389" i="32" s="1"/>
  <c r="K388" i="32"/>
  <c r="N388" i="32" s="1" a="1"/>
  <c r="N388" i="32" s="1"/>
  <c r="K387" i="32"/>
  <c r="K386" i="32"/>
  <c r="L386" i="32" s="1" a="1"/>
  <c r="L386" i="32" s="1"/>
  <c r="K385" i="32"/>
  <c r="K384" i="32"/>
  <c r="N384" i="32" s="1" a="1"/>
  <c r="N384" i="32" s="1"/>
  <c r="K383" i="32"/>
  <c r="L383" i="32" s="1" a="1"/>
  <c r="L383" i="32" s="1"/>
  <c r="K382" i="32"/>
  <c r="L382" i="32" s="1" a="1"/>
  <c r="L382" i="32" s="1"/>
  <c r="K381" i="32"/>
  <c r="M381" i="32" s="1" a="1"/>
  <c r="M381" i="32" s="1"/>
  <c r="K380" i="32"/>
  <c r="K379" i="32"/>
  <c r="N379" i="32" s="1" a="1"/>
  <c r="N379" i="32" s="1"/>
  <c r="K378" i="32"/>
  <c r="K377" i="32"/>
  <c r="N377" i="32" s="1" a="1"/>
  <c r="N377" i="32" s="1"/>
  <c r="K376" i="32"/>
  <c r="L376" i="32" s="1" a="1"/>
  <c r="L376" i="32" s="1"/>
  <c r="K375" i="32"/>
  <c r="N375" i="32" s="1" a="1"/>
  <c r="N375" i="32" s="1"/>
  <c r="K374" i="32"/>
  <c r="K373" i="32"/>
  <c r="M373" i="32" s="1" a="1"/>
  <c r="M373" i="32" s="1"/>
  <c r="K372" i="32"/>
  <c r="N372" i="32" s="1" a="1"/>
  <c r="N372" i="32" s="1"/>
  <c r="K371" i="32"/>
  <c r="K370" i="32"/>
  <c r="L370" i="32" s="1" a="1"/>
  <c r="L370" i="32" s="1"/>
  <c r="K369" i="32"/>
  <c r="K368" i="32"/>
  <c r="M368" i="32" s="1" a="1"/>
  <c r="M368" i="32" s="1"/>
  <c r="K367" i="32"/>
  <c r="K366" i="32"/>
  <c r="L366" i="32" s="1" a="1"/>
  <c r="L366" i="32" s="1"/>
  <c r="K365" i="32"/>
  <c r="M365" i="32" s="1" a="1"/>
  <c r="M365" i="32" s="1"/>
  <c r="K364" i="32"/>
  <c r="L364" i="32" s="1" a="1"/>
  <c r="L364" i="32" s="1"/>
  <c r="K363" i="32"/>
  <c r="K362" i="32"/>
  <c r="M362" i="32" s="1" a="1"/>
  <c r="M362" i="32" s="1"/>
  <c r="K361" i="32"/>
  <c r="L361" i="32" s="1" a="1"/>
  <c r="L361" i="32" s="1"/>
  <c r="K360" i="32"/>
  <c r="N360" i="32" s="1" a="1"/>
  <c r="N360" i="32" s="1"/>
  <c r="K359" i="32"/>
  <c r="L359" i="32" s="1" a="1"/>
  <c r="L359" i="32" s="1"/>
  <c r="K358" i="32"/>
  <c r="L358" i="32" s="1" a="1"/>
  <c r="L358" i="32" s="1"/>
  <c r="K357" i="32"/>
  <c r="M357" i="32" s="1" a="1"/>
  <c r="M357" i="32" s="1"/>
  <c r="K356" i="32"/>
  <c r="M356" i="32" s="1" a="1"/>
  <c r="M356" i="32" s="1"/>
  <c r="K355" i="32"/>
  <c r="N355" i="32" s="1" a="1"/>
  <c r="N355" i="32" s="1"/>
  <c r="K354" i="32"/>
  <c r="N354" i="32" s="1" a="1"/>
  <c r="N354" i="32" s="1"/>
  <c r="K353" i="32"/>
  <c r="N353" i="32" s="1" a="1"/>
  <c r="N353" i="32" s="1"/>
  <c r="K352" i="32"/>
  <c r="L352" i="32" s="1" a="1"/>
  <c r="L352" i="32" s="1"/>
  <c r="K351" i="32"/>
  <c r="L351" i="32" s="1" a="1"/>
  <c r="L351" i="32" s="1"/>
  <c r="K350" i="32"/>
  <c r="K349" i="32"/>
  <c r="M349" i="32" s="1" a="1"/>
  <c r="M349" i="32" s="1"/>
  <c r="K348" i="32"/>
  <c r="N348" i="32" s="1" a="1"/>
  <c r="N348" i="32" s="1"/>
  <c r="K347" i="32"/>
  <c r="L347" i="32" s="1" a="1"/>
  <c r="L347" i="32" s="1"/>
  <c r="K346" i="32"/>
  <c r="K345" i="32"/>
  <c r="M345" i="32" s="1" a="1"/>
  <c r="M345" i="32" s="1"/>
  <c r="K344" i="32"/>
  <c r="M344" i="32" s="1" a="1"/>
  <c r="M344" i="32" s="1"/>
  <c r="K343" i="32"/>
  <c r="N343" i="32" s="1" a="1"/>
  <c r="N343" i="32" s="1"/>
  <c r="K342" i="32"/>
  <c r="M342" i="32" s="1" a="1"/>
  <c r="M342" i="32" s="1"/>
  <c r="K341" i="32"/>
  <c r="N341" i="32" s="1" a="1"/>
  <c r="N341" i="32" s="1"/>
  <c r="K340" i="32"/>
  <c r="L340" i="32" s="1" a="1"/>
  <c r="L340" i="32" s="1"/>
  <c r="K339" i="32"/>
  <c r="N339" i="32" s="1" a="1"/>
  <c r="N339" i="32" s="1"/>
  <c r="K338" i="32"/>
  <c r="M338" i="32" s="1" a="1"/>
  <c r="M338" i="32" s="1"/>
  <c r="K337" i="32"/>
  <c r="N337" i="32" s="1" a="1"/>
  <c r="N337" i="32" s="1"/>
  <c r="K336" i="32"/>
  <c r="N336" i="32" s="1" a="1"/>
  <c r="N336" i="32" s="1"/>
  <c r="K335" i="32"/>
  <c r="L335" i="32" s="1" a="1"/>
  <c r="L335" i="32" s="1"/>
  <c r="K334" i="32"/>
  <c r="L334" i="32" s="1" a="1"/>
  <c r="L334" i="32" s="1"/>
  <c r="K333" i="32"/>
  <c r="K332" i="32"/>
  <c r="M332" i="32" s="1" a="1"/>
  <c r="M332" i="32" s="1"/>
  <c r="K331" i="32"/>
  <c r="N331" i="32" s="1" a="1"/>
  <c r="N331" i="32" s="1"/>
  <c r="K330" i="32"/>
  <c r="M330" i="32" s="1" a="1"/>
  <c r="M330" i="32" s="1"/>
  <c r="K329" i="32"/>
  <c r="N329" i="32" s="1" a="1"/>
  <c r="N329" i="32" s="1"/>
  <c r="K328" i="32"/>
  <c r="L328" i="32" s="1" a="1"/>
  <c r="L328" i="32" s="1"/>
  <c r="K327" i="32"/>
  <c r="L327" i="32" s="1" a="1"/>
  <c r="L327" i="32" s="1"/>
  <c r="K326" i="32"/>
  <c r="M326" i="32" s="1" a="1"/>
  <c r="M326" i="32" s="1"/>
  <c r="K325" i="32"/>
  <c r="N325" i="32" s="1" a="1"/>
  <c r="N325" i="32" s="1"/>
  <c r="K324" i="32"/>
  <c r="N324" i="32" s="1" a="1"/>
  <c r="N324" i="32" s="1"/>
  <c r="K323" i="32"/>
  <c r="L323" i="32" s="1" a="1"/>
  <c r="L323" i="32" s="1"/>
  <c r="K322" i="32"/>
  <c r="K321" i="32"/>
  <c r="M321" i="32" s="1" a="1"/>
  <c r="M321" i="32" s="1"/>
  <c r="K320" i="32"/>
  <c r="M320" i="32" s="1" a="1"/>
  <c r="M320" i="32" s="1"/>
  <c r="K319" i="32"/>
  <c r="N319" i="32" s="1" a="1"/>
  <c r="N319" i="32" s="1"/>
  <c r="K318" i="32"/>
  <c r="M318" i="32" s="1" a="1"/>
  <c r="M318" i="32" s="1"/>
  <c r="K317" i="32"/>
  <c r="N317" i="32" s="1" a="1"/>
  <c r="N317" i="32" s="1"/>
  <c r="K316" i="32"/>
  <c r="K315" i="32"/>
  <c r="M315" i="32" s="1" a="1"/>
  <c r="M315" i="32" s="1"/>
  <c r="K314" i="32"/>
  <c r="K313" i="32"/>
  <c r="M313" i="32" s="1" a="1"/>
  <c r="M313" i="32" s="1"/>
  <c r="K312" i="32"/>
  <c r="K311" i="32"/>
  <c r="L311" i="32" s="1" a="1"/>
  <c r="L311" i="32" s="1"/>
  <c r="K310" i="32"/>
  <c r="K309" i="32"/>
  <c r="M309" i="32" s="1" a="1"/>
  <c r="M309" i="32" s="1"/>
  <c r="K308" i="32"/>
  <c r="L308" i="32" s="1" a="1"/>
  <c r="L308" i="32" s="1"/>
  <c r="K307" i="32"/>
  <c r="N307" i="32" s="1" a="1"/>
  <c r="N307" i="32" s="1"/>
  <c r="K306" i="32"/>
  <c r="N306" i="32" s="1" a="1"/>
  <c r="N306" i="32" s="1"/>
  <c r="K305" i="32"/>
  <c r="M305" i="32" s="1" a="1"/>
  <c r="M305" i="32" s="1"/>
  <c r="K304" i="32"/>
  <c r="K303" i="32"/>
  <c r="M303" i="32" s="1" a="1"/>
  <c r="M303" i="32" s="1"/>
  <c r="K302" i="32"/>
  <c r="K301" i="32"/>
  <c r="M301" i="32" s="1" a="1"/>
  <c r="M301" i="32" s="1"/>
  <c r="K300" i="32"/>
  <c r="K299" i="32"/>
  <c r="L299" i="32" s="1" a="1"/>
  <c r="L299" i="32" s="1"/>
  <c r="K298" i="32"/>
  <c r="K297" i="32"/>
  <c r="M297" i="32" s="1" a="1"/>
  <c r="M297" i="32" s="1"/>
  <c r="K296" i="32"/>
  <c r="K295" i="32"/>
  <c r="N295" i="32" s="1" a="1"/>
  <c r="N295" i="32" s="1"/>
  <c r="K294" i="32"/>
  <c r="M294" i="32" s="1" a="1"/>
  <c r="M294" i="32" s="1"/>
  <c r="K293" i="32"/>
  <c r="M293" i="32" s="1" a="1"/>
  <c r="M293" i="32" s="1"/>
  <c r="K292" i="32"/>
  <c r="K291" i="32"/>
  <c r="M291" i="32" s="1" a="1"/>
  <c r="M291" i="32" s="1"/>
  <c r="K290" i="32"/>
  <c r="K289" i="32"/>
  <c r="M289" i="32" s="1" a="1"/>
  <c r="M289" i="32" s="1"/>
  <c r="K288" i="32"/>
  <c r="K287" i="32"/>
  <c r="L287" i="32" s="1" a="1"/>
  <c r="L287" i="32" s="1"/>
  <c r="K286" i="32"/>
  <c r="L286" i="32" s="1" a="1"/>
  <c r="L286" i="32" s="1"/>
  <c r="K285" i="32"/>
  <c r="M285" i="32" s="1" a="1"/>
  <c r="M285" i="32" s="1"/>
  <c r="K284" i="32"/>
  <c r="K283" i="32"/>
  <c r="N283" i="32" s="1" a="1"/>
  <c r="N283" i="32" s="1"/>
  <c r="K282" i="32"/>
  <c r="N282" i="32" s="1" a="1"/>
  <c r="N282" i="32" s="1"/>
  <c r="K281" i="32"/>
  <c r="M281" i="32" s="1" a="1"/>
  <c r="M281" i="32" s="1"/>
  <c r="K280" i="32"/>
  <c r="K279" i="32"/>
  <c r="M279" i="32" s="1" a="1"/>
  <c r="M279" i="32" s="1"/>
  <c r="K278" i="32"/>
  <c r="K277" i="32"/>
  <c r="N277" i="32" s="1" a="1"/>
  <c r="N277" i="32" s="1"/>
  <c r="K276" i="32"/>
  <c r="K275" i="32"/>
  <c r="M275" i="32" s="1" a="1"/>
  <c r="M275" i="32" s="1"/>
  <c r="K274" i="32"/>
  <c r="K273" i="32"/>
  <c r="L273" i="32" s="1" a="1"/>
  <c r="L273" i="32" s="1"/>
  <c r="K272" i="32"/>
  <c r="L272" i="32" s="1" a="1"/>
  <c r="L272" i="32" s="1"/>
  <c r="K271" i="32"/>
  <c r="L271" i="32" s="1" a="1"/>
  <c r="L271" i="32" s="1"/>
  <c r="K270" i="32"/>
  <c r="M270" i="32" s="1" a="1"/>
  <c r="M270" i="32" s="1"/>
  <c r="K269" i="32"/>
  <c r="K268" i="32"/>
  <c r="L268" i="32" s="1" a="1"/>
  <c r="L268" i="32" s="1"/>
  <c r="K267" i="32"/>
  <c r="K266" i="32"/>
  <c r="M266" i="32" s="1" a="1"/>
  <c r="M266" i="32" s="1"/>
  <c r="K265" i="32"/>
  <c r="K264" i="32"/>
  <c r="N264" i="32" s="1" a="1"/>
  <c r="N264" i="32" s="1"/>
  <c r="K263" i="32"/>
  <c r="N263" i="32" s="1" a="1"/>
  <c r="N263" i="32" s="1"/>
  <c r="K262" i="32"/>
  <c r="L262" i="32" s="1" a="1"/>
  <c r="L262" i="32" s="1"/>
  <c r="K261" i="32"/>
  <c r="L261" i="32" s="1" a="1"/>
  <c r="L261" i="32" s="1"/>
  <c r="K260" i="32"/>
  <c r="K259" i="32"/>
  <c r="M259" i="32" s="1" a="1"/>
  <c r="M259" i="32" s="1"/>
  <c r="K258" i="32"/>
  <c r="L258" i="32" s="1" a="1"/>
  <c r="L258" i="32" s="1"/>
  <c r="K257" i="32"/>
  <c r="N257" i="32" s="1" a="1"/>
  <c r="N257" i="32" s="1"/>
  <c r="K256" i="32"/>
  <c r="L256" i="32" s="1" a="1"/>
  <c r="L256" i="32" s="1"/>
  <c r="K255" i="32"/>
  <c r="L255" i="32" s="1" a="1"/>
  <c r="L255" i="32" s="1"/>
  <c r="K254" i="32"/>
  <c r="M254" i="32" s="1" a="1"/>
  <c r="M254" i="32" s="1"/>
  <c r="K253" i="32"/>
  <c r="K252" i="32"/>
  <c r="N252" i="32" s="1" a="1"/>
  <c r="N252" i="32" s="1"/>
  <c r="K251" i="32"/>
  <c r="N251" i="32" s="1" a="1"/>
  <c r="N251" i="32" s="1"/>
  <c r="K250" i="32"/>
  <c r="L250" i="32" s="1" a="1"/>
  <c r="L250" i="32" s="1"/>
  <c r="K249" i="32"/>
  <c r="L249" i="32" s="1" a="1"/>
  <c r="L249" i="32" s="1"/>
  <c r="K248" i="32"/>
  <c r="M248" i="32" s="1" a="1"/>
  <c r="M248" i="32" s="1"/>
  <c r="K247" i="32"/>
  <c r="M247" i="32" s="1" a="1"/>
  <c r="M247" i="32" s="1"/>
  <c r="K246" i="32"/>
  <c r="M246" i="32" s="1" a="1"/>
  <c r="M246" i="32" s="1"/>
  <c r="K245" i="32"/>
  <c r="K244" i="32"/>
  <c r="L244" i="32" s="1" a="1"/>
  <c r="L244" i="32" s="1"/>
  <c r="K243" i="32"/>
  <c r="L243" i="32" s="1" a="1"/>
  <c r="L243" i="32" s="1"/>
  <c r="K242" i="32"/>
  <c r="M242" i="32" s="1" a="1"/>
  <c r="M242" i="32" s="1"/>
  <c r="K241" i="32"/>
  <c r="K240" i="32"/>
  <c r="N240" i="32" s="1" a="1"/>
  <c r="N240" i="32" s="1"/>
  <c r="K239" i="32"/>
  <c r="N239" i="32" s="1" a="1"/>
  <c r="N239" i="32" s="1"/>
  <c r="K238" i="32"/>
  <c r="L238" i="32" s="1" a="1"/>
  <c r="L238" i="32" s="1"/>
  <c r="K237" i="32"/>
  <c r="L237" i="32" s="1" a="1"/>
  <c r="L237" i="32" s="1"/>
  <c r="K236" i="32"/>
  <c r="M236" i="32" s="1" a="1"/>
  <c r="M236" i="32" s="1"/>
  <c r="K235" i="32"/>
  <c r="M235" i="32" s="1" a="1"/>
  <c r="M235" i="32" s="1"/>
  <c r="K234" i="32"/>
  <c r="M234" i="32" s="1" a="1"/>
  <c r="M234" i="32" s="1"/>
  <c r="K233" i="32"/>
  <c r="K232" i="32"/>
  <c r="L232" i="32" s="1" a="1"/>
  <c r="L232" i="32" s="1"/>
  <c r="K231" i="32"/>
  <c r="L231" i="32" s="1" a="1"/>
  <c r="L231" i="32" s="1"/>
  <c r="K230" i="32"/>
  <c r="M230" i="32" s="1" a="1"/>
  <c r="M230" i="32" s="1"/>
  <c r="K229" i="32"/>
  <c r="K228" i="32"/>
  <c r="N228" i="32" s="1" a="1"/>
  <c r="N228" i="32" s="1"/>
  <c r="K227" i="32"/>
  <c r="N227" i="32" s="1" a="1"/>
  <c r="N227" i="32" s="1"/>
  <c r="K226" i="32"/>
  <c r="N226" i="32" s="1" a="1"/>
  <c r="N226" i="32" s="1"/>
  <c r="K225" i="32"/>
  <c r="L225" i="32" s="1" a="1"/>
  <c r="L225" i="32" s="1"/>
  <c r="K224" i="32"/>
  <c r="K223" i="32"/>
  <c r="M223" i="32" s="1" a="1"/>
  <c r="M223" i="32" s="1"/>
  <c r="K222" i="32"/>
  <c r="M222" i="32" s="1" a="1"/>
  <c r="M222" i="32" s="1"/>
  <c r="K221" i="32"/>
  <c r="K220" i="32"/>
  <c r="K219" i="32"/>
  <c r="L219" i="32" s="1" a="1"/>
  <c r="L219" i="32" s="1"/>
  <c r="K218" i="32"/>
  <c r="M218" i="32" s="1" a="1"/>
  <c r="M218" i="32" s="1"/>
  <c r="K217" i="32"/>
  <c r="K216" i="32"/>
  <c r="N216" i="32" s="1" a="1"/>
  <c r="N216" i="32" s="1"/>
  <c r="K215" i="32"/>
  <c r="N215" i="32" s="1" a="1"/>
  <c r="N215" i="32" s="1"/>
  <c r="K214" i="32"/>
  <c r="N214" i="32" s="1" a="1"/>
  <c r="N214" i="32" s="1"/>
  <c r="K213" i="32"/>
  <c r="L213" i="32" s="1" a="1"/>
  <c r="L213" i="32" s="1"/>
  <c r="K212" i="32"/>
  <c r="M212" i="32" s="1" a="1"/>
  <c r="M212" i="32" s="1"/>
  <c r="K211" i="32"/>
  <c r="M211" i="32" s="1" a="1"/>
  <c r="M211" i="32" s="1"/>
  <c r="K210" i="32"/>
  <c r="M210" i="32" s="1" a="1"/>
  <c r="M210" i="32" s="1"/>
  <c r="K209" i="32"/>
  <c r="K208" i="32"/>
  <c r="N208" i="32" s="1" a="1"/>
  <c r="N208" i="32" s="1"/>
  <c r="K207" i="32"/>
  <c r="L207" i="32" s="1" a="1"/>
  <c r="L207" i="32" s="1"/>
  <c r="K206" i="32"/>
  <c r="M206" i="32" s="1" a="1"/>
  <c r="M206" i="32" s="1"/>
  <c r="K205" i="32"/>
  <c r="L205" i="32" s="1" a="1"/>
  <c r="L205" i="32" s="1"/>
  <c r="K204" i="32"/>
  <c r="N204" i="32" s="1" a="1"/>
  <c r="N204" i="32" s="1"/>
  <c r="K203" i="32"/>
  <c r="N203" i="32" s="1" a="1"/>
  <c r="N203" i="32" s="1"/>
  <c r="K202" i="32"/>
  <c r="N202" i="32" s="1" a="1"/>
  <c r="N202" i="32" s="1"/>
  <c r="K201" i="32"/>
  <c r="L201" i="32" s="1" a="1"/>
  <c r="L201" i="32" s="1"/>
  <c r="K200" i="32"/>
  <c r="M200" i="32" s="1" a="1"/>
  <c r="M200" i="32" s="1"/>
  <c r="K199" i="32"/>
  <c r="M199" i="32" s="1" a="1"/>
  <c r="M199" i="32" s="1"/>
  <c r="K198" i="32"/>
  <c r="M198" i="32" s="1" a="1"/>
  <c r="M198" i="32" s="1"/>
  <c r="K197" i="32"/>
  <c r="K196" i="32"/>
  <c r="L196" i="32" s="1" a="1"/>
  <c r="L196" i="32" s="1"/>
  <c r="K195" i="32"/>
  <c r="L195" i="32" s="1" a="1"/>
  <c r="L195" i="32" s="1"/>
  <c r="K194" i="32"/>
  <c r="K193" i="32"/>
  <c r="L193" i="32" s="1" a="1"/>
  <c r="L193" i="32" s="1"/>
  <c r="K192" i="32"/>
  <c r="N192" i="32" s="1" a="1"/>
  <c r="N192" i="32" s="1"/>
  <c r="K191" i="32"/>
  <c r="N191" i="32" s="1" a="1"/>
  <c r="N191" i="32" s="1"/>
  <c r="K190" i="32"/>
  <c r="N190" i="32" s="1" a="1"/>
  <c r="N190" i="32" s="1"/>
  <c r="K189" i="32"/>
  <c r="K188" i="32"/>
  <c r="K187" i="32"/>
  <c r="M187" i="32" s="1" a="1"/>
  <c r="M187" i="32" s="1"/>
  <c r="K186" i="32"/>
  <c r="M186" i="32" s="1" a="1"/>
  <c r="M186" i="32" s="1"/>
  <c r="K185" i="32"/>
  <c r="K184" i="32"/>
  <c r="L184" i="32" s="1" a="1"/>
  <c r="L184" i="32" s="1"/>
  <c r="K183" i="32"/>
  <c r="L183" i="32" s="1" a="1"/>
  <c r="L183" i="32" s="1"/>
  <c r="K182" i="32"/>
  <c r="M182" i="32" s="1" a="1"/>
  <c r="M182" i="32" s="1"/>
  <c r="K181" i="32"/>
  <c r="K180" i="32"/>
  <c r="N180" i="32" s="1" a="1"/>
  <c r="N180" i="32" s="1"/>
  <c r="K179" i="32"/>
  <c r="N179" i="32" s="1" a="1"/>
  <c r="N179" i="32" s="1"/>
  <c r="K178" i="32"/>
  <c r="N178" i="32" s="1" a="1"/>
  <c r="N178" i="32" s="1"/>
  <c r="K177" i="32"/>
  <c r="L177" i="32" s="1" a="1"/>
  <c r="L177" i="32" s="1"/>
  <c r="K176" i="32"/>
  <c r="K175" i="32"/>
  <c r="M175" i="32" s="1" a="1"/>
  <c r="M175" i="32" s="1"/>
  <c r="K174" i="32"/>
  <c r="M174" i="32" s="1" a="1"/>
  <c r="M174" i="32" s="1"/>
  <c r="K173" i="32"/>
  <c r="K172" i="32"/>
  <c r="L172" i="32" s="1" a="1"/>
  <c r="L172" i="32" s="1"/>
  <c r="K171" i="32"/>
  <c r="L171" i="32" s="1" a="1"/>
  <c r="L171" i="32" s="1"/>
  <c r="K170" i="32"/>
  <c r="M170" i="32" s="1" a="1"/>
  <c r="M170" i="32" s="1"/>
  <c r="K169" i="32"/>
  <c r="L169" i="32" s="1" a="1"/>
  <c r="L169" i="32" s="1"/>
  <c r="K168" i="32"/>
  <c r="N168" i="32" s="1" a="1"/>
  <c r="N168" i="32" s="1"/>
  <c r="K167" i="32"/>
  <c r="N167" i="32" s="1" a="1"/>
  <c r="N167" i="32" s="1"/>
  <c r="K166" i="32"/>
  <c r="N166" i="32" s="1" a="1"/>
  <c r="N166" i="32" s="1"/>
  <c r="K165" i="32"/>
  <c r="K164" i="32"/>
  <c r="M164" i="32" s="1" a="1"/>
  <c r="M164" i="32" s="1"/>
  <c r="K163" i="32"/>
  <c r="M163" i="32" s="1" a="1"/>
  <c r="M163" i="32" s="1"/>
  <c r="K162" i="32"/>
  <c r="M162" i="32" s="1" a="1"/>
  <c r="M162" i="32" s="1"/>
  <c r="K161" i="32"/>
  <c r="K160" i="32"/>
  <c r="L160" i="32" s="1" a="1"/>
  <c r="L160" i="32" s="1"/>
  <c r="K159" i="32"/>
  <c r="L159" i="32" s="1" a="1"/>
  <c r="L159" i="32" s="1"/>
  <c r="K158" i="32"/>
  <c r="M158" i="32" s="1" a="1"/>
  <c r="M158" i="32" s="1"/>
  <c r="K157" i="32"/>
  <c r="L157" i="32" s="1" a="1"/>
  <c r="L157" i="32" s="1"/>
  <c r="K156" i="32"/>
  <c r="N156" i="32" s="1" a="1"/>
  <c r="N156" i="32" s="1"/>
  <c r="K155" i="32"/>
  <c r="N155" i="32" s="1" a="1"/>
  <c r="N155" i="32" s="1"/>
  <c r="K154" i="32"/>
  <c r="L154" i="32" s="1" a="1"/>
  <c r="L154" i="32" s="1"/>
  <c r="K153" i="32"/>
  <c r="L153" i="32" s="1" a="1"/>
  <c r="L153" i="32" s="1"/>
  <c r="K152" i="32"/>
  <c r="K151" i="32"/>
  <c r="M151" i="32" s="1" a="1"/>
  <c r="M151" i="32" s="1"/>
  <c r="K150" i="32"/>
  <c r="M150" i="32" s="1" a="1"/>
  <c r="M150" i="32" s="1"/>
  <c r="K149" i="32"/>
  <c r="K148" i="32"/>
  <c r="L148" i="32" s="1" a="1"/>
  <c r="L148" i="32" s="1"/>
  <c r="K147" i="32"/>
  <c r="L147" i="32" s="1" a="1"/>
  <c r="L147" i="32" s="1"/>
  <c r="K146" i="32"/>
  <c r="M146" i="32" s="1" a="1"/>
  <c r="M146" i="32" s="1"/>
  <c r="K145" i="32"/>
  <c r="K144" i="32"/>
  <c r="N144" i="32" s="1" a="1"/>
  <c r="N144" i="32" s="1"/>
  <c r="K143" i="32"/>
  <c r="N143" i="32" s="1" a="1"/>
  <c r="N143" i="32" s="1"/>
  <c r="K142" i="32"/>
  <c r="N142" i="32" s="1" a="1"/>
  <c r="N142" i="32" s="1"/>
  <c r="K141" i="32"/>
  <c r="L141" i="32" s="1" a="1"/>
  <c r="L141" i="32" s="1"/>
  <c r="K140" i="32"/>
  <c r="K139" i="32"/>
  <c r="M139" i="32" s="1" a="1"/>
  <c r="M139" i="32" s="1"/>
  <c r="K138" i="32"/>
  <c r="M138" i="32" s="1" a="1"/>
  <c r="M138" i="32" s="1"/>
  <c r="K137" i="32"/>
  <c r="K136" i="32"/>
  <c r="L136" i="32" s="1" a="1"/>
  <c r="L136" i="32" s="1"/>
  <c r="K135" i="32"/>
  <c r="L135" i="32" s="1" a="1"/>
  <c r="L135" i="32" s="1"/>
  <c r="K134" i="32"/>
  <c r="M134" i="32" s="1" a="1"/>
  <c r="M134" i="32" s="1"/>
  <c r="K133" i="32"/>
  <c r="L133" i="32" s="1" a="1"/>
  <c r="L133" i="32" s="1"/>
  <c r="K132" i="32"/>
  <c r="N132" i="32" s="1" a="1"/>
  <c r="N132" i="32" s="1"/>
  <c r="K131" i="32"/>
  <c r="N131" i="32" s="1" a="1"/>
  <c r="N131" i="32" s="1"/>
  <c r="K130" i="32"/>
  <c r="M130" i="32" s="1" a="1"/>
  <c r="M130" i="32" s="1"/>
  <c r="K129" i="32"/>
  <c r="L129" i="32" s="1" a="1"/>
  <c r="L129" i="32" s="1"/>
  <c r="K128" i="32"/>
  <c r="M128" i="32" s="1" a="1"/>
  <c r="M128" i="32" s="1"/>
  <c r="K127" i="32"/>
  <c r="M127" i="32" s="1" a="1"/>
  <c r="M127" i="32" s="1"/>
  <c r="K126" i="32"/>
  <c r="M126" i="32" s="1" a="1"/>
  <c r="M126" i="32" s="1"/>
  <c r="K125" i="32"/>
  <c r="K124" i="32"/>
  <c r="L124" i="32" s="1" a="1"/>
  <c r="L124" i="32" s="1"/>
  <c r="K123" i="32"/>
  <c r="K122" i="32"/>
  <c r="M122" i="32" s="1" a="1"/>
  <c r="M122" i="32" s="1"/>
  <c r="K121" i="32"/>
  <c r="L121" i="32" s="1" a="1"/>
  <c r="L121" i="32" s="1"/>
  <c r="K120" i="32"/>
  <c r="N120" i="32" s="1" a="1"/>
  <c r="N120" i="32" s="1"/>
  <c r="K119" i="32"/>
  <c r="N119" i="32" s="1" a="1"/>
  <c r="N119" i="32" s="1"/>
  <c r="K118" i="32"/>
  <c r="K117" i="32"/>
  <c r="L117" i="32" s="1" a="1"/>
  <c r="L117" i="32" s="1"/>
  <c r="K116" i="32"/>
  <c r="N116" i="32" s="1" a="1"/>
  <c r="N116" i="32" s="1"/>
  <c r="K115" i="32"/>
  <c r="M115" i="32" s="1" a="1"/>
  <c r="M115" i="32" s="1"/>
  <c r="K114" i="32"/>
  <c r="N114" i="32" s="1" a="1"/>
  <c r="N114" i="32" s="1"/>
  <c r="K113" i="32"/>
  <c r="K112" i="32"/>
  <c r="L112" i="32" s="1" a="1"/>
  <c r="L112" i="32" s="1"/>
  <c r="K111" i="32"/>
  <c r="K110" i="32"/>
  <c r="M110" i="32" s="1" a="1"/>
  <c r="M110" i="32" s="1"/>
  <c r="K109" i="32"/>
  <c r="L109" i="32" s="1" a="1"/>
  <c r="L109" i="32" s="1"/>
  <c r="K108" i="32"/>
  <c r="N108" i="32" s="1" a="1"/>
  <c r="N108" i="32" s="1"/>
  <c r="K107" i="32"/>
  <c r="N107" i="32" s="1" a="1"/>
  <c r="N107" i="32" s="1"/>
  <c r="K106" i="32"/>
  <c r="N106" i="32" s="1" a="1"/>
  <c r="N106" i="32" s="1"/>
  <c r="K105" i="32"/>
  <c r="L105" i="32" s="1" a="1"/>
  <c r="L105" i="32" s="1"/>
  <c r="K104" i="32"/>
  <c r="N104" i="32" s="1" a="1"/>
  <c r="N104" i="32" s="1"/>
  <c r="K103" i="32"/>
  <c r="M103" i="32" s="1" a="1"/>
  <c r="M103" i="32" s="1"/>
  <c r="K102" i="32"/>
  <c r="N102" i="32" s="1" a="1"/>
  <c r="N102" i="32" s="1"/>
  <c r="K101" i="32"/>
  <c r="K100" i="32"/>
  <c r="L100" i="32" s="1" a="1"/>
  <c r="L100" i="32" s="1"/>
  <c r="K99" i="32"/>
  <c r="K98" i="32"/>
  <c r="K97" i="32"/>
  <c r="L97" i="32" s="1" a="1"/>
  <c r="L97" i="32" s="1"/>
  <c r="K96" i="32"/>
  <c r="N96" i="32" s="1" a="1"/>
  <c r="N96" i="32" s="1"/>
  <c r="K95" i="32"/>
  <c r="N95" i="32" s="1" a="1"/>
  <c r="N95" i="32" s="1"/>
  <c r="K94" i="32"/>
  <c r="L94" i="32" s="1" a="1"/>
  <c r="L94" i="32" s="1"/>
  <c r="K93" i="32"/>
  <c r="L93" i="32" s="1" a="1"/>
  <c r="L93" i="32" s="1"/>
  <c r="K92" i="32"/>
  <c r="N92" i="32" s="1" a="1"/>
  <c r="N92" i="32" s="1"/>
  <c r="K91" i="32"/>
  <c r="M91" i="32" s="1" a="1"/>
  <c r="M91" i="32" s="1"/>
  <c r="K90" i="32"/>
  <c r="M90" i="32" s="1" a="1"/>
  <c r="M90" i="32" s="1"/>
  <c r="K89" i="32"/>
  <c r="K88" i="32"/>
  <c r="N88" i="32" s="1" a="1"/>
  <c r="N88" i="32" s="1"/>
  <c r="K87" i="32"/>
  <c r="K86" i="32"/>
  <c r="M86" i="32" s="1" a="1"/>
  <c r="M86" i="32" s="1"/>
  <c r="K85" i="32"/>
  <c r="L85" i="32" s="1" a="1"/>
  <c r="L85" i="32" s="1"/>
  <c r="K84" i="32"/>
  <c r="N84" i="32" s="1" a="1"/>
  <c r="N84" i="32" s="1"/>
  <c r="K83" i="32"/>
  <c r="N83" i="32" s="1" a="1"/>
  <c r="N83" i="32" s="1"/>
  <c r="K82" i="32"/>
  <c r="N82" i="32" s="1" a="1"/>
  <c r="N82" i="32" s="1"/>
  <c r="K81" i="32"/>
  <c r="L81" i="32" s="1" a="1"/>
  <c r="L81" i="32" s="1"/>
  <c r="K80" i="32"/>
  <c r="N80" i="32" s="1" a="1"/>
  <c r="N80" i="32" s="1"/>
  <c r="K79" i="32"/>
  <c r="M79" i="32" s="1" a="1"/>
  <c r="M79" i="32" s="1"/>
  <c r="K78" i="32"/>
  <c r="L78" i="32" s="1" a="1"/>
  <c r="L78" i="32" s="1"/>
  <c r="K77" i="32"/>
  <c r="K76" i="32"/>
  <c r="L76" i="32" s="1" a="1"/>
  <c r="L76" i="32" s="1"/>
  <c r="K75" i="32"/>
  <c r="K74" i="32"/>
  <c r="M74" i="32" s="1" a="1"/>
  <c r="M74" i="32" s="1"/>
  <c r="K73" i="32"/>
  <c r="K72" i="32"/>
  <c r="N72" i="32" s="1" a="1"/>
  <c r="N72" i="32" s="1"/>
  <c r="K71" i="32"/>
  <c r="N71" i="32" s="1" a="1"/>
  <c r="N71" i="32" s="1"/>
  <c r="K70" i="32"/>
  <c r="N70" i="32" s="1" a="1"/>
  <c r="N70" i="32" s="1"/>
  <c r="K69" i="32"/>
  <c r="L69" i="32" s="1" a="1"/>
  <c r="L69" i="32" s="1"/>
  <c r="K68" i="32"/>
  <c r="N68" i="32" s="1" a="1"/>
  <c r="N68" i="32" s="1"/>
  <c r="K67" i="32"/>
  <c r="M67" i="32" s="1" a="1"/>
  <c r="M67" i="32" s="1"/>
  <c r="K66" i="32"/>
  <c r="N66" i="32" s="1" a="1"/>
  <c r="N66" i="32" s="1"/>
  <c r="K65" i="32"/>
  <c r="K64" i="32"/>
  <c r="L64" i="32" s="1" a="1"/>
  <c r="L64" i="32" s="1"/>
  <c r="K63" i="32"/>
  <c r="K62" i="32"/>
  <c r="M62" i="32" s="1" a="1"/>
  <c r="M62" i="32" s="1"/>
  <c r="K61" i="32"/>
  <c r="L61" i="32" s="1" a="1"/>
  <c r="L61" i="32" s="1"/>
  <c r="K60" i="32"/>
  <c r="N60" i="32" s="1" a="1"/>
  <c r="N60" i="32" s="1"/>
  <c r="K59" i="32"/>
  <c r="N59" i="32" s="1" a="1"/>
  <c r="N59" i="32" s="1"/>
  <c r="K58" i="32"/>
  <c r="K57" i="32"/>
  <c r="L57" i="32" s="1" a="1"/>
  <c r="L57" i="32" s="1"/>
  <c r="K56" i="32"/>
  <c r="N56" i="32" s="1" a="1"/>
  <c r="N56" i="32" s="1"/>
  <c r="K55" i="32"/>
  <c r="M55" i="32" s="1" a="1"/>
  <c r="M55" i="32" s="1"/>
  <c r="K54" i="32"/>
  <c r="N54" i="32" s="1" a="1"/>
  <c r="N54" i="32" s="1"/>
  <c r="K53" i="32"/>
  <c r="K52" i="32"/>
  <c r="L52" i="32" s="1" a="1"/>
  <c r="L52" i="32" s="1"/>
  <c r="K51" i="32"/>
  <c r="K50" i="32"/>
  <c r="M50" i="32" s="1" a="1"/>
  <c r="M50" i="32" s="1"/>
  <c r="K49" i="32"/>
  <c r="K48" i="32"/>
  <c r="N48" i="32" s="1" a="1"/>
  <c r="N48" i="32" s="1"/>
  <c r="K47" i="32"/>
  <c r="N47" i="32" s="1" a="1"/>
  <c r="N47" i="32" s="1"/>
  <c r="K46" i="32"/>
  <c r="L46" i="32" s="1" a="1"/>
  <c r="L46" i="32" s="1"/>
  <c r="K45" i="32"/>
  <c r="L45" i="32" s="1" a="1"/>
  <c r="L45" i="32" s="1"/>
  <c r="K44" i="32"/>
  <c r="K43" i="32"/>
  <c r="M43" i="32" s="1" a="1"/>
  <c r="M43" i="32" s="1"/>
  <c r="K42" i="32"/>
  <c r="N42" i="32" s="1" a="1"/>
  <c r="N42" i="32" s="1"/>
  <c r="K41" i="32"/>
  <c r="K40" i="32"/>
  <c r="N40" i="32" s="1" a="1"/>
  <c r="N40" i="32" s="1"/>
  <c r="K39" i="32"/>
  <c r="K38" i="32"/>
  <c r="M38" i="32" s="1" a="1"/>
  <c r="M38" i="32" s="1"/>
  <c r="K37" i="32"/>
  <c r="K36" i="32"/>
  <c r="N36" i="32" s="1" a="1"/>
  <c r="N36" i="32" s="1"/>
  <c r="K35" i="32"/>
  <c r="N35" i="32" s="1" a="1"/>
  <c r="N35" i="32" s="1"/>
  <c r="K34" i="32"/>
  <c r="M34" i="32" s="1" a="1"/>
  <c r="M34" i="32" s="1"/>
  <c r="K33" i="32"/>
  <c r="L33" i="32" s="1" a="1"/>
  <c r="L33" i="32" s="1"/>
  <c r="K32" i="32"/>
  <c r="N32" i="32" s="1" a="1"/>
  <c r="N32" i="32" s="1"/>
  <c r="K31" i="32"/>
  <c r="M31" i="32" s="1" a="1"/>
  <c r="M31" i="32" s="1"/>
  <c r="K30" i="32"/>
  <c r="M30" i="32" s="1" a="1"/>
  <c r="M30" i="32" s="1"/>
  <c r="K29" i="32"/>
  <c r="K28" i="32"/>
  <c r="N28" i="32" s="1" a="1"/>
  <c r="N28" i="32" s="1"/>
  <c r="K27" i="32"/>
  <c r="K26" i="32"/>
  <c r="M26" i="32" s="1" a="1"/>
  <c r="M26" i="32" s="1"/>
  <c r="K25" i="32"/>
  <c r="L25" i="32" s="1" a="1"/>
  <c r="L25" i="32" s="1"/>
  <c r="K24" i="32"/>
  <c r="N24" i="32" s="1" a="1"/>
  <c r="N24" i="32" s="1"/>
  <c r="K23" i="32"/>
  <c r="N23" i="32" s="1" a="1"/>
  <c r="N23" i="32" s="1"/>
  <c r="K22" i="32"/>
  <c r="L22" i="32" s="1" a="1"/>
  <c r="L22" i="32" s="1"/>
  <c r="K21" i="32"/>
  <c r="L21" i="32" s="1" a="1"/>
  <c r="L21" i="32" s="1"/>
  <c r="K20" i="32"/>
  <c r="N20" i="32" s="1" a="1"/>
  <c r="N20" i="32" s="1"/>
  <c r="K19" i="32"/>
  <c r="M19" i="32" s="1" a="1"/>
  <c r="M19" i="32" s="1"/>
  <c r="K18" i="32"/>
  <c r="N18" i="32" s="1" a="1"/>
  <c r="N18" i="32" s="1"/>
  <c r="K17" i="32"/>
  <c r="L17" i="32" s="1" a="1"/>
  <c r="L17" i="32" s="1"/>
  <c r="K16" i="32"/>
  <c r="N16" i="32" s="1" a="1"/>
  <c r="N16" i="32" s="1"/>
  <c r="K15" i="32"/>
  <c r="K14" i="32"/>
  <c r="M14" i="32" s="1" a="1"/>
  <c r="M14" i="32" s="1"/>
  <c r="K13" i="32"/>
  <c r="M13" i="32" s="1" a="1"/>
  <c r="M13" i="32" s="1"/>
  <c r="K12" i="32"/>
  <c r="K11" i="32"/>
  <c r="N11" i="32" s="1" a="1"/>
  <c r="N11" i="32" s="1"/>
  <c r="K10" i="32"/>
  <c r="M10" i="32" s="1" a="1"/>
  <c r="M10" i="32" s="1"/>
  <c r="K9" i="32"/>
  <c r="L9" i="32" s="1" a="1"/>
  <c r="L9" i="32" s="1"/>
  <c r="K8" i="32"/>
  <c r="N8" i="32" s="1" a="1"/>
  <c r="N8" i="32" s="1"/>
  <c r="K7" i="32"/>
  <c r="M7" i="32" s="1" a="1"/>
  <c r="M7" i="32" s="1"/>
  <c r="K6" i="32"/>
  <c r="N6" i="32" s="1" a="1"/>
  <c r="N6" i="32" s="1"/>
  <c r="K5" i="32"/>
  <c r="L5" i="32" s="1" a="1"/>
  <c r="L5" i="32" s="1"/>
  <c r="K4" i="32"/>
  <c r="N4" i="32" s="1" a="1"/>
  <c r="N4" i="32" s="1"/>
  <c r="K3" i="32"/>
  <c r="N39" i="31"/>
  <c r="K39" i="31"/>
  <c r="L39" i="31" s="1"/>
  <c r="M39" i="31" s="1"/>
  <c r="J39" i="31"/>
  <c r="I39" i="31"/>
  <c r="G39" i="31"/>
  <c r="H38" i="31" s="1"/>
  <c r="F39" i="31"/>
  <c r="N38" i="31"/>
  <c r="M38" i="31"/>
  <c r="O38" i="31" s="1"/>
  <c r="N37" i="31"/>
  <c r="M37" i="31"/>
  <c r="O37" i="31" s="1"/>
  <c r="N36" i="31"/>
  <c r="M36" i="31"/>
  <c r="O36" i="31" s="1"/>
  <c r="N35" i="31"/>
  <c r="M35" i="31"/>
  <c r="O35" i="31" s="1"/>
  <c r="N34" i="31"/>
  <c r="M34" i="31"/>
  <c r="O34" i="31" s="1"/>
  <c r="N33" i="31"/>
  <c r="M33" i="31"/>
  <c r="O33" i="31" s="1"/>
  <c r="N32" i="31"/>
  <c r="M32" i="31"/>
  <c r="O32" i="31" s="1"/>
  <c r="N31" i="31"/>
  <c r="M31" i="31"/>
  <c r="O31" i="31" s="1"/>
  <c r="N30" i="31"/>
  <c r="M30" i="31"/>
  <c r="O30" i="31" s="1"/>
  <c r="N29" i="31"/>
  <c r="M29" i="31"/>
  <c r="O29" i="31" s="1"/>
  <c r="N28" i="31"/>
  <c r="M28" i="31"/>
  <c r="O28" i="31" s="1"/>
  <c r="N27" i="31"/>
  <c r="M27" i="31"/>
  <c r="N26" i="31"/>
  <c r="M26" i="31"/>
  <c r="O26" i="31" s="1"/>
  <c r="N25" i="31"/>
  <c r="M25" i="31"/>
  <c r="O25" i="31" s="1"/>
  <c r="N24" i="31"/>
  <c r="M24" i="31"/>
  <c r="O24" i="31" s="1"/>
  <c r="N23" i="31"/>
  <c r="M23" i="31"/>
  <c r="O23" i="31" s="1"/>
  <c r="N22" i="31"/>
  <c r="M22" i="31"/>
  <c r="O22" i="31" s="1"/>
  <c r="N21" i="31"/>
  <c r="M21" i="31"/>
  <c r="O21" i="31" s="1"/>
  <c r="N20" i="31"/>
  <c r="M20" i="31"/>
  <c r="O20" i="31" s="1"/>
  <c r="N19" i="31"/>
  <c r="M19" i="31"/>
  <c r="O19" i="31" s="1"/>
  <c r="N18" i="31"/>
  <c r="M18" i="31"/>
  <c r="O18" i="31" s="1"/>
  <c r="N17" i="31"/>
  <c r="M17" i="31"/>
  <c r="O17" i="31" s="1"/>
  <c r="N16" i="31"/>
  <c r="M16" i="31"/>
  <c r="O16" i="31" s="1"/>
  <c r="N15" i="31"/>
  <c r="M15" i="31"/>
  <c r="N14" i="31"/>
  <c r="M14" i="31"/>
  <c r="O14" i="31" s="1"/>
  <c r="N13" i="31"/>
  <c r="M13" i="31"/>
  <c r="O13" i="31" s="1"/>
  <c r="N12" i="31"/>
  <c r="M12" i="31"/>
  <c r="O12" i="31" s="1"/>
  <c r="N11" i="31"/>
  <c r="M11" i="31"/>
  <c r="O11" i="31" s="1"/>
  <c r="N10" i="31"/>
  <c r="M10" i="31"/>
  <c r="O10" i="31" s="1"/>
  <c r="N9" i="31"/>
  <c r="M9" i="31"/>
  <c r="N8" i="31"/>
  <c r="M8" i="31"/>
  <c r="O8" i="31" s="1"/>
  <c r="N7" i="31"/>
  <c r="M7" i="31"/>
  <c r="O7" i="31" s="1"/>
  <c r="N6" i="31"/>
  <c r="M6" i="31"/>
  <c r="O6" i="31" s="1"/>
  <c r="N5" i="31"/>
  <c r="M5" i="31"/>
  <c r="O5" i="31" s="1"/>
  <c r="N4" i="31"/>
  <c r="M4" i="31"/>
  <c r="O4" i="31" s="1"/>
  <c r="N3" i="31"/>
  <c r="M3" i="31"/>
  <c r="O9" i="31" l="1"/>
  <c r="O15" i="31"/>
  <c r="O27" i="31"/>
  <c r="M2482" i="32" a="1"/>
  <c r="M2482" i="32" s="1"/>
  <c r="N3384" i="32" a="1"/>
  <c r="N3384" i="32" s="1"/>
  <c r="N3491" i="32" a="1"/>
  <c r="N3491" i="32" s="1"/>
  <c r="N4577" i="32" a="1"/>
  <c r="N4577" i="32" s="1"/>
  <c r="L4684" i="32" a="1"/>
  <c r="L4684" i="32" s="1"/>
  <c r="N2482" i="32" a="1"/>
  <c r="N2482" i="32" s="1"/>
  <c r="L2975" i="32" a="1"/>
  <c r="L2975" i="32" s="1"/>
  <c r="N4156" i="32" a="1"/>
  <c r="N4156" i="32" s="1"/>
  <c r="N3669" i="32" a="1"/>
  <c r="N3669" i="32" s="1"/>
  <c r="M4778" i="32" a="1"/>
  <c r="M4778" i="32" s="1"/>
  <c r="L4944" i="32" a="1"/>
  <c r="L4944" i="32" s="1"/>
  <c r="L4090" i="32" a="1"/>
  <c r="L4090" i="32" s="1"/>
  <c r="M3051" i="32" a="1"/>
  <c r="M3051" i="32" s="1"/>
  <c r="L4232" i="32" a="1"/>
  <c r="L4232" i="32" s="1"/>
  <c r="M5666" i="32" a="1"/>
  <c r="M5666" i="32" s="1"/>
  <c r="N5689" i="32" a="1"/>
  <c r="N5689" i="32" s="1"/>
  <c r="M6252" i="32" a="1"/>
  <c r="M6252" i="32" s="1"/>
  <c r="M2646" i="32" a="1"/>
  <c r="M2646" i="32" s="1"/>
  <c r="N1309" i="32" a="1"/>
  <c r="N1309" i="32" s="1"/>
  <c r="M3152" i="32" a="1"/>
  <c r="M3152" i="32" s="1"/>
  <c r="N2402" i="32" a="1"/>
  <c r="N2402" i="32" s="1"/>
  <c r="L2361" i="32" a="1"/>
  <c r="L2361" i="32" s="1"/>
  <c r="L4189" i="32" a="1"/>
  <c r="L4189" i="32" s="1"/>
  <c r="M1148" i="32" a="1"/>
  <c r="M1148" i="32" s="1"/>
  <c r="N1159" i="32" a="1"/>
  <c r="N1159" i="32" s="1"/>
  <c r="M2005" i="32" a="1"/>
  <c r="M2005" i="32" s="1"/>
  <c r="L2039" i="32" a="1"/>
  <c r="L2039" i="32" s="1"/>
  <c r="M2361" i="32" a="1"/>
  <c r="M2361" i="32" s="1"/>
  <c r="M3394" i="32" a="1"/>
  <c r="M3394" i="32" s="1"/>
  <c r="M5588" i="32" a="1"/>
  <c r="M5588" i="32" s="1"/>
  <c r="M5599" i="32" a="1"/>
  <c r="M5599" i="32" s="1"/>
  <c r="N6339" i="32" a="1"/>
  <c r="N6339" i="32" s="1"/>
  <c r="M2402" i="32" a="1"/>
  <c r="M2402" i="32" s="1"/>
  <c r="M1309" i="32" a="1"/>
  <c r="M1309" i="32" s="1"/>
  <c r="N394" i="32" a="1"/>
  <c r="N394" i="32" s="1"/>
  <c r="N1483" i="32" a="1"/>
  <c r="N1483" i="32" s="1"/>
  <c r="M3587" i="32" a="1"/>
  <c r="M3587" i="32" s="1"/>
  <c r="M4132" i="32" a="1"/>
  <c r="M4132" i="32" s="1"/>
  <c r="L4164" i="32" a="1"/>
  <c r="L4164" i="32" s="1"/>
  <c r="L4479" i="32" a="1"/>
  <c r="L4479" i="32" s="1"/>
  <c r="N5131" i="32" a="1"/>
  <c r="N5131" i="32" s="1"/>
  <c r="N5790" i="32" a="1"/>
  <c r="N5790" i="32" s="1"/>
  <c r="N557" i="32" a="1"/>
  <c r="N557" i="32" s="1"/>
  <c r="M961" i="32" a="1"/>
  <c r="M961" i="32" s="1"/>
  <c r="M3255" i="32" a="1"/>
  <c r="M3255" i="32" s="1"/>
  <c r="N1345" i="32" a="1"/>
  <c r="N1345" i="32" s="1"/>
  <c r="M1969" i="32" a="1"/>
  <c r="M1969" i="32" s="1"/>
  <c r="L3234" i="32" a="1"/>
  <c r="L3234" i="32" s="1"/>
  <c r="N4132" i="32" a="1"/>
  <c r="N4132" i="32" s="1"/>
  <c r="N4469" i="32" a="1"/>
  <c r="N4469" i="32" s="1"/>
  <c r="M831" i="32" a="1"/>
  <c r="M831" i="32" s="1"/>
  <c r="L1336" i="32" a="1"/>
  <c r="L1336" i="32" s="1"/>
  <c r="M1477" i="32" a="1"/>
  <c r="M1477" i="32" s="1"/>
  <c r="N1923" i="32" a="1"/>
  <c r="N1923" i="32" s="1"/>
  <c r="M2476" i="32" a="1"/>
  <c r="M2476" i="32" s="1"/>
  <c r="L3166" i="32" a="1"/>
  <c r="L3166" i="32" s="1"/>
  <c r="M3234" i="32" a="1"/>
  <c r="M3234" i="32" s="1"/>
  <c r="L3409" i="32" a="1"/>
  <c r="L3409" i="32" s="1"/>
  <c r="L3831" i="32" a="1"/>
  <c r="L3831" i="32" s="1"/>
  <c r="L4018" i="32" a="1"/>
  <c r="L4018" i="32" s="1"/>
  <c r="M4282" i="32" a="1"/>
  <c r="M4282" i="32" s="1"/>
  <c r="M6221" i="32" a="1"/>
  <c r="M6221" i="32" s="1"/>
  <c r="L6244" i="32" a="1"/>
  <c r="L6244" i="32" s="1"/>
  <c r="N1649" i="32" a="1"/>
  <c r="N1649" i="32" s="1"/>
  <c r="N1336" i="32" a="1"/>
  <c r="N1336" i="32" s="1"/>
  <c r="N2476" i="32" a="1"/>
  <c r="N2476" i="32" s="1"/>
  <c r="M3166" i="32" a="1"/>
  <c r="M3166" i="32" s="1"/>
  <c r="N3409" i="32" a="1"/>
  <c r="N3409" i="32" s="1"/>
  <c r="N4018" i="32" a="1"/>
  <c r="N4018" i="32" s="1"/>
  <c r="N4282" i="32" a="1"/>
  <c r="N4282" i="32" s="1"/>
  <c r="L1490" i="32" a="1"/>
  <c r="L1490" i="32" s="1"/>
  <c r="M3075" i="32" a="1"/>
  <c r="M3075" i="32" s="1"/>
  <c r="M3410" i="32" a="1"/>
  <c r="M3410" i="32" s="1"/>
  <c r="M6105" i="32" a="1"/>
  <c r="M6105" i="32" s="1"/>
  <c r="M6316" i="32" a="1"/>
  <c r="M6316" i="32" s="1"/>
  <c r="N6316" i="32" a="1"/>
  <c r="N6316" i="32" s="1"/>
  <c r="N3976" i="32" a="1"/>
  <c r="N3976" i="32" s="1"/>
  <c r="L4116" i="32" a="1"/>
  <c r="L4116" i="32" s="1"/>
  <c r="N4592" i="32" a="1"/>
  <c r="N4592" i="32" s="1"/>
  <c r="M5255" i="32" a="1"/>
  <c r="M5255" i="32" s="1"/>
  <c r="N5371" i="32" a="1"/>
  <c r="N5371" i="32" s="1"/>
  <c r="N6709" i="32" a="1"/>
  <c r="N6709" i="32" s="1"/>
  <c r="M1491" i="32" a="1"/>
  <c r="M1491" i="32" s="1"/>
  <c r="L1502" i="32" a="1"/>
  <c r="L1502" i="32" s="1"/>
  <c r="N351" i="32" a="1"/>
  <c r="N351" i="32" s="1"/>
  <c r="N1166" i="32" a="1"/>
  <c r="N1166" i="32" s="1"/>
  <c r="N2869" i="32" a="1"/>
  <c r="N2869" i="32" s="1"/>
  <c r="L2916" i="32" a="1"/>
  <c r="L2916" i="32" s="1"/>
  <c r="L2927" i="32" a="1"/>
  <c r="L2927" i="32" s="1"/>
  <c r="N3404" i="32" a="1"/>
  <c r="N3404" i="32" s="1"/>
  <c r="L5186" i="32" a="1"/>
  <c r="L5186" i="32" s="1"/>
  <c r="M6745" i="32" a="1"/>
  <c r="M6745" i="32" s="1"/>
  <c r="N1904" i="32" a="1"/>
  <c r="N1904" i="32" s="1"/>
  <c r="M1166" i="32" a="1"/>
  <c r="M1166" i="32" s="1"/>
  <c r="N318" i="32" a="1"/>
  <c r="N318" i="32" s="1"/>
  <c r="M815" i="32" a="1"/>
  <c r="M815" i="32" s="1"/>
  <c r="L4455" i="32" a="1"/>
  <c r="L4455" i="32" s="1"/>
  <c r="M4466" i="32" a="1"/>
  <c r="M4466" i="32" s="1"/>
  <c r="M5186" i="32" a="1"/>
  <c r="M5186" i="32" s="1"/>
  <c r="L6285" i="32" a="1"/>
  <c r="L6285" i="32" s="1"/>
  <c r="M443" i="32" a="1"/>
  <c r="M443" i="32" s="1"/>
  <c r="N2689" i="32" a="1"/>
  <c r="N2689" i="32" s="1"/>
  <c r="M351" i="32" a="1"/>
  <c r="M351" i="32" s="1"/>
  <c r="M3624" i="32" a="1"/>
  <c r="M3624" i="32" s="1"/>
  <c r="N3718" i="32" a="1"/>
  <c r="N3718" i="32" s="1"/>
  <c r="M1076" i="32" a="1"/>
  <c r="M1076" i="32" s="1"/>
  <c r="M3968" i="32" a="1"/>
  <c r="M3968" i="32" s="1"/>
  <c r="L1536" i="32" a="1"/>
  <c r="L1536" i="32" s="1"/>
  <c r="M2119" i="32" a="1"/>
  <c r="M2119" i="32" s="1"/>
  <c r="N3092" i="32" a="1"/>
  <c r="N3092" i="32" s="1"/>
  <c r="L3292" i="32" a="1"/>
  <c r="L3292" i="32" s="1"/>
  <c r="M3595" i="32" a="1"/>
  <c r="M3595" i="32" s="1"/>
  <c r="L3720" i="32" a="1"/>
  <c r="L3720" i="32" s="1"/>
  <c r="L3731" i="32" a="1"/>
  <c r="L3731" i="32" s="1"/>
  <c r="L3824" i="32" a="1"/>
  <c r="L3824" i="32" s="1"/>
  <c r="L4008" i="32" a="1"/>
  <c r="L4008" i="32" s="1"/>
  <c r="N4120" i="32" a="1"/>
  <c r="N4120" i="32" s="1"/>
  <c r="L4273" i="32" a="1"/>
  <c r="L4273" i="32" s="1"/>
  <c r="N5482" i="32" a="1"/>
  <c r="N5482" i="32" s="1"/>
  <c r="M5835" i="32" a="1"/>
  <c r="M5835" i="32" s="1"/>
  <c r="L6105" i="32" a="1"/>
  <c r="L6105" i="32" s="1"/>
  <c r="M6789" i="32" a="1"/>
  <c r="M6789" i="32" s="1"/>
  <c r="L1657" i="32" a="1"/>
  <c r="L1657" i="32" s="1"/>
  <c r="M1700" i="32" a="1"/>
  <c r="M1700" i="32" s="1"/>
  <c r="M2109" i="32" a="1"/>
  <c r="M2109" i="32" s="1"/>
  <c r="M786" i="32" a="1"/>
  <c r="M786" i="32" s="1"/>
  <c r="M1308" i="32" a="1"/>
  <c r="M1308" i="32" s="1"/>
  <c r="M1886" i="32" a="1"/>
  <c r="M1886" i="32" s="1"/>
  <c r="N3540" i="32" a="1"/>
  <c r="N3540" i="32" s="1"/>
  <c r="L3846" i="32" a="1"/>
  <c r="L3846" i="32" s="1"/>
  <c r="L4042" i="32" a="1"/>
  <c r="L4042" i="32" s="1"/>
  <c r="M4273" i="32" a="1"/>
  <c r="M4273" i="32" s="1"/>
  <c r="M4712" i="32" a="1"/>
  <c r="M4712" i="32" s="1"/>
  <c r="M78" i="32" a="1"/>
  <c r="M78" i="32" s="1"/>
  <c r="L88" i="32" a="1"/>
  <c r="L88" i="32" s="1"/>
  <c r="N1040" i="32" a="1"/>
  <c r="N1040" i="32" s="1"/>
  <c r="M1383" i="32" a="1"/>
  <c r="M1383" i="32" s="1"/>
  <c r="N1536" i="32" a="1"/>
  <c r="N1536" i="32" s="1"/>
  <c r="N34" i="32" a="1"/>
  <c r="N34" i="32" s="1"/>
  <c r="N275" i="32" a="1"/>
  <c r="N275" i="32" s="1"/>
  <c r="N994" i="32" a="1"/>
  <c r="N994" i="32" s="1"/>
  <c r="M1220" i="32" a="1"/>
  <c r="M1220" i="32" s="1"/>
  <c r="L1275" i="32" a="1"/>
  <c r="L1275" i="32" s="1"/>
  <c r="M1286" i="32" a="1"/>
  <c r="M1286" i="32" s="1"/>
  <c r="M1657" i="32" a="1"/>
  <c r="M1657" i="32" s="1"/>
  <c r="N2646" i="32" a="1"/>
  <c r="N2646" i="32" s="1"/>
  <c r="L3448" i="32" a="1"/>
  <c r="L3448" i="32" s="1"/>
  <c r="N4228" i="32" a="1"/>
  <c r="N4228" i="32" s="1"/>
  <c r="N4294" i="32" a="1"/>
  <c r="N4294" i="32" s="1"/>
  <c r="L4352" i="32" a="1"/>
  <c r="L4352" i="32" s="1"/>
  <c r="L4545" i="32" a="1"/>
  <c r="L4545" i="32" s="1"/>
  <c r="M4868" i="32" a="1"/>
  <c r="M4868" i="32" s="1"/>
  <c r="M46" i="32" a="1"/>
  <c r="M46" i="32" s="1"/>
  <c r="N287" i="32" a="1"/>
  <c r="N287" i="32" s="1"/>
  <c r="N767" i="32" a="1"/>
  <c r="N767" i="32" s="1"/>
  <c r="M778" i="32" a="1"/>
  <c r="M778" i="32" s="1"/>
  <c r="M819" i="32" a="1"/>
  <c r="M819" i="32" s="1"/>
  <c r="N841" i="32" a="1"/>
  <c r="N841" i="32" s="1"/>
  <c r="M1232" i="32" a="1"/>
  <c r="M1232" i="32" s="1"/>
  <c r="N1286" i="32" a="1"/>
  <c r="N1286" i="32" s="1"/>
  <c r="N1318" i="32" a="1"/>
  <c r="N1318" i="32" s="1"/>
  <c r="N1548" i="32" a="1"/>
  <c r="N1548" i="32" s="1"/>
  <c r="N1628" i="32" a="1"/>
  <c r="N1628" i="32" s="1"/>
  <c r="L1667" i="32" a="1"/>
  <c r="L1667" i="32" s="1"/>
  <c r="L1942" i="32" a="1"/>
  <c r="L1942" i="32" s="1"/>
  <c r="M2054" i="32" a="1"/>
  <c r="M2054" i="32" s="1"/>
  <c r="L2960" i="32" a="1"/>
  <c r="L2960" i="32" s="1"/>
  <c r="L3093" i="32" a="1"/>
  <c r="L3093" i="32" s="1"/>
  <c r="N3218" i="32" a="1"/>
  <c r="N3218" i="32" s="1"/>
  <c r="N3428" i="32" a="1"/>
  <c r="N3428" i="32" s="1"/>
  <c r="L3495" i="32" a="1"/>
  <c r="L3495" i="32" s="1"/>
  <c r="M3518" i="32" a="1"/>
  <c r="M3518" i="32" s="1"/>
  <c r="M3688" i="32" a="1"/>
  <c r="M3688" i="32" s="1"/>
  <c r="N4042" i="32" a="1"/>
  <c r="N4042" i="32" s="1"/>
  <c r="M5689" i="32" a="1"/>
  <c r="M5689" i="32" s="1"/>
  <c r="M5859" i="32" a="1"/>
  <c r="M5859" i="32" s="1"/>
  <c r="N6252" i="32" a="1"/>
  <c r="N6252" i="32" s="1"/>
  <c r="M6419" i="32" a="1"/>
  <c r="M6419" i="32" s="1"/>
  <c r="L6441" i="32" a="1"/>
  <c r="L6441" i="32" s="1"/>
  <c r="L6711" i="32" a="1"/>
  <c r="L6711" i="32" s="1"/>
  <c r="N6419" i="32" a="1"/>
  <c r="N6419" i="32" s="1"/>
  <c r="M6441" i="32" a="1"/>
  <c r="M6441" i="32" s="1"/>
  <c r="N256" i="32" a="1"/>
  <c r="N256" i="32" s="1"/>
  <c r="N1124" i="32" a="1"/>
  <c r="N1124" i="32" s="1"/>
  <c r="M1844" i="32" a="1"/>
  <c r="M1844" i="32" s="1"/>
  <c r="M2183" i="32" a="1"/>
  <c r="M2183" i="32" s="1"/>
  <c r="N2481" i="32" a="1"/>
  <c r="N2481" i="32" s="1"/>
  <c r="L2837" i="32" a="1"/>
  <c r="L2837" i="32" s="1"/>
  <c r="L3285" i="32" a="1"/>
  <c r="L3285" i="32" s="1"/>
  <c r="L4861" i="32" a="1"/>
  <c r="L4861" i="32" s="1"/>
  <c r="M5157" i="32" a="1"/>
  <c r="M5157" i="32" s="1"/>
  <c r="M5406" i="32" a="1"/>
  <c r="M5406" i="32" s="1"/>
  <c r="N5544" i="32" a="1"/>
  <c r="N5544" i="32" s="1"/>
  <c r="M5647" i="32" a="1"/>
  <c r="M5647" i="32" s="1"/>
  <c r="L5828" i="32" a="1"/>
  <c r="L5828" i="32" s="1"/>
  <c r="N5859" i="32" a="1"/>
  <c r="N5859" i="32" s="1"/>
  <c r="L6176" i="32" a="1"/>
  <c r="L6176" i="32" s="1"/>
  <c r="L6612" i="32" a="1"/>
  <c r="L6612" i="32" s="1"/>
  <c r="L1444" i="32" a="1"/>
  <c r="L1444" i="32" s="1"/>
  <c r="L1539" i="32" a="1"/>
  <c r="L1539" i="32" s="1"/>
  <c r="M1595" i="32" a="1"/>
  <c r="M1595" i="32" s="1"/>
  <c r="M1922" i="32" a="1"/>
  <c r="M1922" i="32" s="1"/>
  <c r="N2860" i="32" a="1"/>
  <c r="N2860" i="32" s="1"/>
  <c r="L2984" i="32" a="1"/>
  <c r="L2984" i="32" s="1"/>
  <c r="N268" i="32" a="1"/>
  <c r="N268" i="32" s="1"/>
  <c r="M1268" i="32" a="1"/>
  <c r="M1268" i="32" s="1"/>
  <c r="L1422" i="32" a="1"/>
  <c r="L1422" i="32" s="1"/>
  <c r="M1444" i="32" a="1"/>
  <c r="M1444" i="32" s="1"/>
  <c r="M1573" i="32" a="1"/>
  <c r="M1573" i="32" s="1"/>
  <c r="L1630" i="32" a="1"/>
  <c r="L1630" i="32" s="1"/>
  <c r="M2265" i="32" a="1"/>
  <c r="M2265" i="32" s="1"/>
  <c r="L2425" i="32" a="1"/>
  <c r="L2425" i="32" s="1"/>
  <c r="M3063" i="32" a="1"/>
  <c r="M3063" i="32" s="1"/>
  <c r="N3430" i="32" a="1"/>
  <c r="N3430" i="32" s="1"/>
  <c r="M3441" i="32" a="1"/>
  <c r="M3441" i="32" s="1"/>
  <c r="L3771" i="32" a="1"/>
  <c r="L3771" i="32" s="1"/>
  <c r="N5157" i="32" a="1"/>
  <c r="N5157" i="32" s="1"/>
  <c r="N5647" i="32" a="1"/>
  <c r="N5647" i="32" s="1"/>
  <c r="M5927" i="32" a="1"/>
  <c r="M5927" i="32" s="1"/>
  <c r="M5936" i="32" a="1"/>
  <c r="M5936" i="32" s="1"/>
  <c r="M6211" i="32" a="1"/>
  <c r="M6211" i="32" s="1"/>
  <c r="L6288" i="32" a="1"/>
  <c r="L6288" i="32" s="1"/>
  <c r="N6365" i="32" a="1"/>
  <c r="N6365" i="32" s="1"/>
  <c r="M4549" i="32" a="1"/>
  <c r="M4549" i="32" s="1"/>
  <c r="L4640" i="32" a="1"/>
  <c r="L4640" i="32" s="1"/>
  <c r="N5239" i="32" a="1"/>
  <c r="N5239" i="32" s="1"/>
  <c r="N5430" i="32" a="1"/>
  <c r="N5430" i="32" s="1"/>
  <c r="N5702" i="32" a="1"/>
  <c r="N5702" i="32" s="1"/>
  <c r="N5927" i="32" a="1"/>
  <c r="N5927" i="32" s="1"/>
  <c r="M6413" i="32" a="1"/>
  <c r="M6413" i="32" s="1"/>
  <c r="L6569" i="32" a="1"/>
  <c r="L6569" i="32" s="1"/>
  <c r="M6603" i="32" a="1"/>
  <c r="M6603" i="32" s="1"/>
  <c r="N78" i="32" a="1"/>
  <c r="N78" i="32" s="1"/>
  <c r="M88" i="32" a="1"/>
  <c r="M88" i="32" s="1"/>
  <c r="L343" i="32" a="1"/>
  <c r="L343" i="32" s="1"/>
  <c r="N4116" i="32" a="1"/>
  <c r="N4116" i="32" s="1"/>
  <c r="M4189" i="32" a="1"/>
  <c r="M4189" i="32" s="1"/>
  <c r="N4199" i="32" a="1"/>
  <c r="N4199" i="32" s="1"/>
  <c r="M4640" i="32" a="1"/>
  <c r="M4640" i="32" s="1"/>
  <c r="M4775" i="32" a="1"/>
  <c r="M4775" i="32" s="1"/>
  <c r="L4941" i="32" a="1"/>
  <c r="L4941" i="32" s="1"/>
  <c r="L5251" i="32" a="1"/>
  <c r="L5251" i="32" s="1"/>
  <c r="M5906" i="32" a="1"/>
  <c r="M5906" i="32" s="1"/>
  <c r="M6065" i="32" a="1"/>
  <c r="M6065" i="32" s="1"/>
  <c r="N6413" i="32" a="1"/>
  <c r="N6413" i="32" s="1"/>
  <c r="N177" i="32" a="1"/>
  <c r="N177" i="32" s="1"/>
  <c r="N512" i="32" a="1"/>
  <c r="N512" i="32" s="1"/>
  <c r="L782" i="32" a="1"/>
  <c r="L782" i="32" s="1"/>
  <c r="N1247" i="32" a="1"/>
  <c r="N1247" i="32" s="1"/>
  <c r="M2197" i="32" a="1"/>
  <c r="M2197" i="32" s="1"/>
  <c r="N2620" i="32" a="1"/>
  <c r="N2620" i="32" s="1"/>
  <c r="M2630" i="32" a="1"/>
  <c r="M2630" i="32" s="1"/>
  <c r="M2733" i="32" a="1"/>
  <c r="M2733" i="32" s="1"/>
  <c r="L3121" i="32" a="1"/>
  <c r="L3121" i="32" s="1"/>
  <c r="L3233" i="32" a="1"/>
  <c r="L3233" i="32" s="1"/>
  <c r="M3647" i="32" a="1"/>
  <c r="M3647" i="32" s="1"/>
  <c r="M167" i="32" a="1"/>
  <c r="M167" i="32" s="1"/>
  <c r="L443" i="32" a="1"/>
  <c r="L443" i="32" s="1"/>
  <c r="N782" i="32" a="1"/>
  <c r="N782" i="32" s="1"/>
  <c r="L804" i="32" a="1"/>
  <c r="L804" i="32" s="1"/>
  <c r="L815" i="32" a="1"/>
  <c r="L815" i="32" s="1"/>
  <c r="L1192" i="32" a="1"/>
  <c r="L1192" i="32" s="1"/>
  <c r="M1237" i="32" a="1"/>
  <c r="M1237" i="32" s="1"/>
  <c r="M1345" i="32" a="1"/>
  <c r="M1345" i="32" s="1"/>
  <c r="L1491" i="32" a="1"/>
  <c r="L1491" i="32" s="1"/>
  <c r="N1501" i="32" a="1"/>
  <c r="N1501" i="32" s="1"/>
  <c r="M1534" i="32" a="1"/>
  <c r="M1534" i="32" s="1"/>
  <c r="M1553" i="32" a="1"/>
  <c r="M1553" i="32" s="1"/>
  <c r="M1813" i="32" a="1"/>
  <c r="M1813" i="32" s="1"/>
  <c r="M1882" i="32" a="1"/>
  <c r="M1882" i="32" s="1"/>
  <c r="L1904" i="32" a="1"/>
  <c r="L1904" i="32" s="1"/>
  <c r="L2417" i="32" a="1"/>
  <c r="L2417" i="32" s="1"/>
  <c r="L3022" i="32" a="1"/>
  <c r="L3022" i="32" s="1"/>
  <c r="M3393" i="32" a="1"/>
  <c r="M3393" i="32" s="1"/>
  <c r="M3570" i="32" a="1"/>
  <c r="M3570" i="32" s="1"/>
  <c r="M5251" i="32" a="1"/>
  <c r="M5251" i="32" s="1"/>
  <c r="L5365" i="32" a="1"/>
  <c r="L5365" i="32" s="1"/>
  <c r="M5399" i="32" a="1"/>
  <c r="M5399" i="32" s="1"/>
  <c r="N5489" i="32" a="1"/>
  <c r="N5489" i="32" s="1"/>
  <c r="N5605" i="32" a="1"/>
  <c r="N5605" i="32" s="1"/>
  <c r="L5896" i="32" a="1"/>
  <c r="L5896" i="32" s="1"/>
  <c r="N4674" i="32" a="1"/>
  <c r="N4674" i="32" s="1"/>
  <c r="L4911" i="32" a="1"/>
  <c r="L4911" i="32" s="1"/>
  <c r="M5036" i="32" a="1"/>
  <c r="M5036" i="32" s="1"/>
  <c r="M5641" i="32" a="1"/>
  <c r="M5641" i="32" s="1"/>
  <c r="L6515" i="32" a="1"/>
  <c r="L6515" i="32" s="1"/>
  <c r="L6550" i="32" a="1"/>
  <c r="L6550" i="32" s="1"/>
  <c r="M6763" i="32" a="1"/>
  <c r="M6763" i="32" s="1"/>
  <c r="N4475" i="32" a="1"/>
  <c r="N4475" i="32" s="1"/>
  <c r="M5060" i="32" a="1"/>
  <c r="M5060" i="32" s="1"/>
  <c r="L5705" i="32" a="1"/>
  <c r="L5705" i="32" s="1"/>
  <c r="M5940" i="32" a="1"/>
  <c r="M5940" i="32" s="1"/>
  <c r="N6271" i="32" a="1"/>
  <c r="N6271" i="32" s="1"/>
  <c r="M6550" i="32" a="1"/>
  <c r="M6550" i="32" s="1"/>
  <c r="M6709" i="32" a="1"/>
  <c r="M6709" i="32" s="1"/>
  <c r="M6753" i="32" a="1"/>
  <c r="M6753" i="32" s="1"/>
  <c r="N378" i="32" a="1"/>
  <c r="N378" i="32" s="1"/>
  <c r="M378" i="32" a="1"/>
  <c r="M378" i="32" s="1"/>
  <c r="L2659" i="32" a="1"/>
  <c r="L2659" i="32" s="1"/>
  <c r="N2659" i="32" a="1"/>
  <c r="N2659" i="32" s="1"/>
  <c r="N3281" i="32" a="1"/>
  <c r="N3281" i="32" s="1"/>
  <c r="M3281" i="32" a="1"/>
  <c r="M3281" i="32" s="1"/>
  <c r="L3281" i="32" a="1"/>
  <c r="L3281" i="32" s="1"/>
  <c r="N4790" i="32" a="1"/>
  <c r="N4790" i="32" s="1"/>
  <c r="L4790" i="32" a="1"/>
  <c r="L4790" i="32" s="1"/>
  <c r="M4934" i="32" a="1"/>
  <c r="M4934" i="32" s="1"/>
  <c r="L4934" i="32" a="1"/>
  <c r="L4934" i="32" s="1"/>
  <c r="M2257" i="32" a="1"/>
  <c r="M2257" i="32" s="1"/>
  <c r="N2257" i="32" a="1"/>
  <c r="N2257" i="32" s="1"/>
  <c r="M713" i="32" a="1"/>
  <c r="M713" i="32" s="1"/>
  <c r="N713" i="32" a="1"/>
  <c r="N713" i="32" s="1"/>
  <c r="L2111" i="32" a="1"/>
  <c r="L2111" i="32" s="1"/>
  <c r="N4604" i="32" a="1"/>
  <c r="N4604" i="32" s="1"/>
  <c r="M4604" i="32" a="1"/>
  <c r="M4604" i="32" s="1"/>
  <c r="M4614" i="32" a="1"/>
  <c r="M4614" i="32" s="1"/>
  <c r="N4614" i="32" a="1"/>
  <c r="N4614" i="32" s="1"/>
  <c r="L4759" i="32" a="1"/>
  <c r="L4759" i="32" s="1"/>
  <c r="M4759" i="32" a="1"/>
  <c r="M4759" i="32" s="1"/>
  <c r="N4956" i="32" a="1"/>
  <c r="N4956" i="32" s="1"/>
  <c r="M4956" i="32" a="1"/>
  <c r="M4956" i="32" s="1"/>
  <c r="L4956" i="32" a="1"/>
  <c r="L4956" i="32" s="1"/>
  <c r="N681" i="32" a="1"/>
  <c r="N681" i="32" s="1"/>
  <c r="L986" i="32" a="1"/>
  <c r="L986" i="32" s="1"/>
  <c r="L3480" i="32" a="1"/>
  <c r="L3480" i="32" s="1"/>
  <c r="M3480" i="32" a="1"/>
  <c r="M3480" i="32" s="1"/>
  <c r="M282" i="32" a="1"/>
  <c r="M282" i="32" s="1"/>
  <c r="L4405" i="32" a="1"/>
  <c r="L4405" i="32" s="1"/>
  <c r="N4405" i="32" a="1"/>
  <c r="N4405" i="32" s="1"/>
  <c r="L4604" i="32" a="1"/>
  <c r="L4604" i="32" s="1"/>
  <c r="L282" i="32" a="1"/>
  <c r="L282" i="32" s="1"/>
  <c r="L378" i="32" a="1"/>
  <c r="L378" i="32" s="1"/>
  <c r="L469" i="32" a="1"/>
  <c r="L469" i="32" s="1"/>
  <c r="M490" i="32" a="1"/>
  <c r="M490" i="32" s="1"/>
  <c r="M3803" i="32" a="1"/>
  <c r="M3803" i="32" s="1"/>
  <c r="N3803" i="32" a="1"/>
  <c r="N3803" i="32" s="1"/>
  <c r="N469" i="32" a="1"/>
  <c r="N469" i="32" s="1"/>
  <c r="M769" i="32" a="1"/>
  <c r="M769" i="32" s="1"/>
  <c r="N769" i="32" a="1"/>
  <c r="N769" i="32" s="1"/>
  <c r="N1513" i="32" a="1"/>
  <c r="N1513" i="32" s="1"/>
  <c r="N139" i="32" a="1"/>
  <c r="N139" i="32" s="1"/>
  <c r="L714" i="32" a="1"/>
  <c r="L714" i="32" s="1"/>
  <c r="M1853" i="32" a="1"/>
  <c r="M1853" i="32" s="1"/>
  <c r="N1853" i="32" a="1"/>
  <c r="N1853" i="32" s="1"/>
  <c r="M2104" i="32" a="1"/>
  <c r="M2104" i="32" s="1"/>
  <c r="M2167" i="32" a="1"/>
  <c r="M2167" i="32" s="1"/>
  <c r="N2433" i="32" a="1"/>
  <c r="N2433" i="32" s="1"/>
  <c r="N2551" i="32" a="1"/>
  <c r="N2551" i="32" s="1"/>
  <c r="L2661" i="32" a="1"/>
  <c r="L2661" i="32" s="1"/>
  <c r="M2750" i="32" a="1"/>
  <c r="M2750" i="32" s="1"/>
  <c r="M2989" i="32" a="1"/>
  <c r="M2989" i="32" s="1"/>
  <c r="L2989" i="32" a="1"/>
  <c r="L2989" i="32" s="1"/>
  <c r="L3153" i="32" a="1"/>
  <c r="L3153" i="32" s="1"/>
  <c r="L3377" i="32" a="1"/>
  <c r="L3377" i="32" s="1"/>
  <c r="N3377" i="32" a="1"/>
  <c r="N3377" i="32" s="1"/>
  <c r="M3397" i="32" a="1"/>
  <c r="M3397" i="32" s="1"/>
  <c r="N3397" i="32" a="1"/>
  <c r="N3397" i="32" s="1"/>
  <c r="L3397" i="32" a="1"/>
  <c r="L3397" i="32" s="1"/>
  <c r="M3458" i="32" a="1"/>
  <c r="M3458" i="32" s="1"/>
  <c r="N3470" i="32" a="1"/>
  <c r="N3470" i="32" s="1"/>
  <c r="M3470" i="32" a="1"/>
  <c r="M3470" i="32" s="1"/>
  <c r="L3804" i="32" a="1"/>
  <c r="L3804" i="32" s="1"/>
  <c r="L4073" i="32" a="1"/>
  <c r="L4073" i="32" s="1"/>
  <c r="M4073" i="32" a="1"/>
  <c r="M4073" i="32" s="1"/>
  <c r="M4405" i="32" a="1"/>
  <c r="M4405" i="32" s="1"/>
  <c r="M4583" i="32" a="1"/>
  <c r="M4583" i="32" s="1"/>
  <c r="N4583" i="32" a="1"/>
  <c r="N4583" i="32" s="1"/>
  <c r="L5107" i="32" a="1"/>
  <c r="L5107" i="32" s="1"/>
  <c r="N5107" i="32" a="1"/>
  <c r="N5107" i="32" s="1"/>
  <c r="M5107" i="32" a="1"/>
  <c r="M5107" i="32" s="1"/>
  <c r="N5539" i="32" a="1"/>
  <c r="N5539" i="32" s="1"/>
  <c r="M5539" i="32" a="1"/>
  <c r="M5539" i="32" s="1"/>
  <c r="N964" i="32" a="1"/>
  <c r="N964" i="32" s="1"/>
  <c r="M71" i="32" a="1"/>
  <c r="M71" i="32" s="1"/>
  <c r="M1300" i="32" a="1"/>
  <c r="M1300" i="32" s="1"/>
  <c r="N1525" i="32" a="1"/>
  <c r="N1525" i="32" s="1"/>
  <c r="M1525" i="32" a="1"/>
  <c r="M1525" i="32" s="1"/>
  <c r="L1525" i="32" a="1"/>
  <c r="L1525" i="32" s="1"/>
  <c r="N1300" i="32" a="1"/>
  <c r="N1300" i="32" s="1"/>
  <c r="N638" i="32" a="1"/>
  <c r="N638" i="32" s="1"/>
  <c r="L1601" i="32" a="1"/>
  <c r="L1601" i="32" s="1"/>
  <c r="N1601" i="32" a="1"/>
  <c r="N1601" i="32" s="1"/>
  <c r="M1601" i="32" a="1"/>
  <c r="M1601" i="32" s="1"/>
  <c r="L1786" i="32" a="1"/>
  <c r="L1786" i="32" s="1"/>
  <c r="M3001" i="32" a="1"/>
  <c r="M3001" i="32" s="1"/>
  <c r="N3001" i="32" a="1"/>
  <c r="N3001" i="32" s="1"/>
  <c r="N373" i="32" a="1"/>
  <c r="N373" i="32" s="1"/>
  <c r="N594" i="32" a="1"/>
  <c r="N594" i="32" s="1"/>
  <c r="L696" i="32" a="1"/>
  <c r="L696" i="32" s="1"/>
  <c r="L707" i="32" a="1"/>
  <c r="L707" i="32" s="1"/>
  <c r="M888" i="32" a="1"/>
  <c r="M888" i="32" s="1"/>
  <c r="M1068" i="32" a="1"/>
  <c r="M1068" i="32" s="1"/>
  <c r="N1068" i="32" a="1"/>
  <c r="N1068" i="32" s="1"/>
  <c r="N1207" i="32" a="1"/>
  <c r="N1207" i="32" s="1"/>
  <c r="M1238" i="32" a="1"/>
  <c r="M1238" i="32" s="1"/>
  <c r="L1719" i="32" a="1"/>
  <c r="L1719" i="32" s="1"/>
  <c r="M1743" i="32" a="1"/>
  <c r="M1743" i="32" s="1"/>
  <c r="L1743" i="32" a="1"/>
  <c r="L1743" i="32" s="1"/>
  <c r="M1786" i="32" a="1"/>
  <c r="M1786" i="32" s="1"/>
  <c r="L2073" i="32" a="1"/>
  <c r="L2073" i="32" s="1"/>
  <c r="N2084" i="32" a="1"/>
  <c r="N2084" i="32" s="1"/>
  <c r="L2084" i="32" a="1"/>
  <c r="L2084" i="32" s="1"/>
  <c r="N2283" i="32" a="1"/>
  <c r="N2283" i="32" s="1"/>
  <c r="L2509" i="32" a="1"/>
  <c r="L2509" i="32" s="1"/>
  <c r="L2731" i="32" a="1"/>
  <c r="L2731" i="32" s="1"/>
  <c r="N2731" i="32" a="1"/>
  <c r="N2731" i="32" s="1"/>
  <c r="L3001" i="32" a="1"/>
  <c r="L3001" i="32" s="1"/>
  <c r="M3296" i="32" a="1"/>
  <c r="M3296" i="32" s="1"/>
  <c r="N3296" i="32" a="1"/>
  <c r="N3296" i="32" s="1"/>
  <c r="M3784" i="32" a="1"/>
  <c r="M3784" i="32" s="1"/>
  <c r="N3784" i="32" a="1"/>
  <c r="N3784" i="32" s="1"/>
  <c r="N3873" i="32" a="1"/>
  <c r="N3873" i="32" s="1"/>
  <c r="M3873" i="32" a="1"/>
  <c r="M3873" i="32" s="1"/>
  <c r="M4030" i="32" a="1"/>
  <c r="M4030" i="32" s="1"/>
  <c r="N4030" i="32" a="1"/>
  <c r="N4030" i="32" s="1"/>
  <c r="N4419" i="32" a="1"/>
  <c r="N4419" i="32" s="1"/>
  <c r="M4419" i="32" a="1"/>
  <c r="M4419" i="32" s="1"/>
  <c r="L4419" i="32" a="1"/>
  <c r="L4419" i="32" s="1"/>
  <c r="M4518" i="32" a="1"/>
  <c r="M4518" i="32" s="1"/>
  <c r="N4518" i="32" a="1"/>
  <c r="N4518" i="32" s="1"/>
  <c r="M4751" i="32" a="1"/>
  <c r="M4751" i="32" s="1"/>
  <c r="N4751" i="32" a="1"/>
  <c r="N4751" i="32" s="1"/>
  <c r="N606" i="32" a="1"/>
  <c r="N606" i="32" s="1"/>
  <c r="M707" i="32" a="1"/>
  <c r="M707" i="32" s="1"/>
  <c r="M867" i="32" a="1"/>
  <c r="M867" i="32" s="1"/>
  <c r="L1024" i="32" a="1"/>
  <c r="L1024" i="32" s="1"/>
  <c r="L1174" i="32" a="1"/>
  <c r="L1174" i="32" s="1"/>
  <c r="N1489" i="32" a="1"/>
  <c r="N1489" i="32" s="1"/>
  <c r="M1489" i="32" a="1"/>
  <c r="M1489" i="32" s="1"/>
  <c r="M1537" i="32" a="1"/>
  <c r="M1537" i="32" s="1"/>
  <c r="M1699" i="32" a="1"/>
  <c r="M1699" i="32" s="1"/>
  <c r="N1743" i="32" a="1"/>
  <c r="N1743" i="32" s="1"/>
  <c r="L1766" i="32" a="1"/>
  <c r="L1766" i="32" s="1"/>
  <c r="M1766" i="32" a="1"/>
  <c r="M1766" i="32" s="1"/>
  <c r="M2084" i="32" a="1"/>
  <c r="M2084" i="32" s="1"/>
  <c r="N2115" i="32" a="1"/>
  <c r="N2115" i="32" s="1"/>
  <c r="M2721" i="32" a="1"/>
  <c r="M2721" i="32" s="1"/>
  <c r="N2721" i="32" a="1"/>
  <c r="N2721" i="32" s="1"/>
  <c r="M3146" i="32" a="1"/>
  <c r="M3146" i="32" s="1"/>
  <c r="N3177" i="32" a="1"/>
  <c r="N3177" i="32" s="1"/>
  <c r="L3177" i="32" a="1"/>
  <c r="L3177" i="32" s="1"/>
  <c r="L3784" i="32" a="1"/>
  <c r="L3784" i="32" s="1"/>
  <c r="N4019" i="32" a="1"/>
  <c r="N4019" i="32" s="1"/>
  <c r="L4030" i="32" a="1"/>
  <c r="L4030" i="32" s="1"/>
  <c r="L5031" i="32" a="1"/>
  <c r="L5031" i="32" s="1"/>
  <c r="N1384" i="32" a="1"/>
  <c r="N1384" i="32" s="1"/>
  <c r="L1384" i="32" a="1"/>
  <c r="L1384" i="32" s="1"/>
  <c r="L3258" i="32" a="1"/>
  <c r="L3258" i="32" s="1"/>
  <c r="L638" i="32" a="1"/>
  <c r="L638" i="32" s="1"/>
  <c r="L748" i="32" a="1"/>
  <c r="L748" i="32" s="1"/>
  <c r="N748" i="32" a="1"/>
  <c r="N748" i="32" s="1"/>
  <c r="M594" i="32" a="1"/>
  <c r="M594" i="32" s="1"/>
  <c r="L2123" i="32" a="1"/>
  <c r="L2123" i="32" s="1"/>
  <c r="L3449" i="32" a="1"/>
  <c r="L3449" i="32" s="1"/>
  <c r="N3449" i="32" a="1"/>
  <c r="N3449" i="32" s="1"/>
  <c r="L34" i="32" a="1"/>
  <c r="L34" i="32" s="1"/>
  <c r="M177" i="32" a="1"/>
  <c r="M177" i="32" s="1"/>
  <c r="N948" i="32" a="1"/>
  <c r="N948" i="32" s="1"/>
  <c r="M1548" i="32" a="1"/>
  <c r="M1548" i="32" s="1"/>
  <c r="L1954" i="32" a="1"/>
  <c r="L1954" i="32" s="1"/>
  <c r="M1965" i="32" a="1"/>
  <c r="M1965" i="32" s="1"/>
  <c r="M1999" i="32" a="1"/>
  <c r="M1999" i="32" s="1"/>
  <c r="L1999" i="32" a="1"/>
  <c r="L1999" i="32" s="1"/>
  <c r="M2331" i="32" a="1"/>
  <c r="M2331" i="32" s="1"/>
  <c r="M2481" i="32" a="1"/>
  <c r="M2481" i="32" s="1"/>
  <c r="N2554" i="32" a="1"/>
  <c r="N2554" i="32" s="1"/>
  <c r="L2566" i="32" a="1"/>
  <c r="L2566" i="32" s="1"/>
  <c r="N2566" i="32" a="1"/>
  <c r="N2566" i="32" s="1"/>
  <c r="M2566" i="32" a="1"/>
  <c r="M2566" i="32" s="1"/>
  <c r="N2926" i="32" a="1"/>
  <c r="N2926" i="32" s="1"/>
  <c r="L2926" i="32" a="1"/>
  <c r="L2926" i="32" s="1"/>
  <c r="M3451" i="32" a="1"/>
  <c r="M3451" i="32" s="1"/>
  <c r="N3451" i="32" a="1"/>
  <c r="N3451" i="32" s="1"/>
  <c r="M3885" i="32" a="1"/>
  <c r="M3885" i="32" s="1"/>
  <c r="M4000" i="32" a="1"/>
  <c r="M4000" i="32" s="1"/>
  <c r="N4000" i="32" a="1"/>
  <c r="N4000" i="32" s="1"/>
  <c r="M4362" i="32" a="1"/>
  <c r="M4362" i="32" s="1"/>
  <c r="L4664" i="32" a="1"/>
  <c r="L4664" i="32" s="1"/>
  <c r="N4664" i="32" a="1"/>
  <c r="N4664" i="32" s="1"/>
  <c r="N5473" i="32" a="1"/>
  <c r="N5473" i="32" s="1"/>
  <c r="L5473" i="32" a="1"/>
  <c r="L5473" i="32" s="1"/>
  <c r="L2167" i="32" a="1"/>
  <c r="L2167" i="32" s="1"/>
  <c r="L189" i="32" a="1"/>
  <c r="L189" i="32" s="1"/>
  <c r="M189" i="32" a="1"/>
  <c r="M189" i="32" s="1"/>
  <c r="M520" i="32" a="1"/>
  <c r="M520" i="32" s="1"/>
  <c r="N520" i="32" a="1"/>
  <c r="N520" i="32" s="1"/>
  <c r="M1274" i="32" a="1"/>
  <c r="M1274" i="32" s="1"/>
  <c r="N1274" i="32" a="1"/>
  <c r="N1274" i="32" s="1"/>
  <c r="N1977" i="32" a="1"/>
  <c r="N1977" i="32" s="1"/>
  <c r="L1977" i="32" a="1"/>
  <c r="L1977" i="32" s="1"/>
  <c r="L2343" i="32" a="1"/>
  <c r="L2343" i="32" s="1"/>
  <c r="N2343" i="32" a="1"/>
  <c r="N2343" i="32" s="1"/>
  <c r="N2755" i="32" a="1"/>
  <c r="N2755" i="32" s="1"/>
  <c r="M2755" i="32" a="1"/>
  <c r="M2755" i="32" s="1"/>
  <c r="N2938" i="32" a="1"/>
  <c r="N2938" i="32" s="1"/>
  <c r="M2938" i="32" a="1"/>
  <c r="M2938" i="32" s="1"/>
  <c r="L3989" i="32" a="1"/>
  <c r="L3989" i="32" s="1"/>
  <c r="M3989" i="32" a="1"/>
  <c r="M3989" i="32" s="1"/>
  <c r="M4432" i="32" a="1"/>
  <c r="M4432" i="32" s="1"/>
  <c r="L4432" i="32" a="1"/>
  <c r="L4432" i="32" s="1"/>
  <c r="N4873" i="32" a="1"/>
  <c r="N4873" i="32" s="1"/>
  <c r="L4873" i="32" a="1"/>
  <c r="L4873" i="32" s="1"/>
  <c r="M251" i="32" a="1"/>
  <c r="M251" i="32" s="1"/>
  <c r="M986" i="32" a="1"/>
  <c r="M986" i="32" s="1"/>
  <c r="N1514" i="32" a="1"/>
  <c r="N1514" i="32" s="1"/>
  <c r="L1514" i="32" a="1"/>
  <c r="L1514" i="32" s="1"/>
  <c r="L888" i="32" a="1"/>
  <c r="L888" i="32" s="1"/>
  <c r="L1238" i="32" a="1"/>
  <c r="L1238" i="32" s="1"/>
  <c r="M2283" i="32" a="1"/>
  <c r="M2283" i="32" s="1"/>
  <c r="M3692" i="32" a="1"/>
  <c r="M3692" i="32" s="1"/>
  <c r="N3692" i="32" a="1"/>
  <c r="N3692" i="32" s="1"/>
  <c r="M376" i="32" a="1"/>
  <c r="M376" i="32" s="1"/>
  <c r="L654" i="32" a="1"/>
  <c r="L654" i="32" s="1"/>
  <c r="M678" i="32" a="1"/>
  <c r="M678" i="32" s="1"/>
  <c r="N678" i="32" a="1"/>
  <c r="N678" i="32" s="1"/>
  <c r="L678" i="32" a="1"/>
  <c r="L678" i="32" s="1"/>
  <c r="M742" i="32" a="1"/>
  <c r="M742" i="32" s="1"/>
  <c r="L796" i="32" a="1"/>
  <c r="L796" i="32" s="1"/>
  <c r="N796" i="32" a="1"/>
  <c r="N796" i="32" s="1"/>
  <c r="N1117" i="32" a="1"/>
  <c r="N1117" i="32" s="1"/>
  <c r="M1138" i="32" a="1"/>
  <c r="M1138" i="32" s="1"/>
  <c r="L1168" i="32" a="1"/>
  <c r="L1168" i="32" s="1"/>
  <c r="N1549" i="32" a="1"/>
  <c r="N1549" i="32" s="1"/>
  <c r="L1549" i="32" a="1"/>
  <c r="L1549" i="32" s="1"/>
  <c r="L3116" i="32" a="1"/>
  <c r="L3116" i="32" s="1"/>
  <c r="M3116" i="32" a="1"/>
  <c r="M3116" i="32" s="1"/>
  <c r="M3652" i="32" a="1"/>
  <c r="M3652" i="32" s="1"/>
  <c r="N3652" i="32" a="1"/>
  <c r="N3652" i="32" s="1"/>
  <c r="N4685" i="32" a="1"/>
  <c r="N4685" i="32" s="1"/>
  <c r="L4685" i="32" a="1"/>
  <c r="L4685" i="32" s="1"/>
  <c r="L4898" i="32" a="1"/>
  <c r="L4898" i="32" s="1"/>
  <c r="N4898" i="32" a="1"/>
  <c r="N4898" i="32" s="1"/>
  <c r="M4898" i="32" a="1"/>
  <c r="M4898" i="32" s="1"/>
  <c r="N5363" i="32" a="1"/>
  <c r="N5363" i="32" s="1"/>
  <c r="M5363" i="32" a="1"/>
  <c r="M5363" i="32" s="1"/>
  <c r="M734" i="32" a="1"/>
  <c r="M734" i="32" s="1"/>
  <c r="L734" i="32" a="1"/>
  <c r="L734" i="32" s="1"/>
  <c r="M1086" i="32" a="1"/>
  <c r="M1086" i="32" s="1"/>
  <c r="N1086" i="32" a="1"/>
  <c r="N1086" i="32" s="1"/>
  <c r="N479" i="32" a="1"/>
  <c r="N479" i="32" s="1"/>
  <c r="N1484" i="32" a="1"/>
  <c r="N1484" i="32" s="1"/>
  <c r="N3903" i="32" a="1"/>
  <c r="N3903" i="32" s="1"/>
  <c r="M3903" i="32" a="1"/>
  <c r="M3903" i="32" s="1"/>
  <c r="N2467" i="32" a="1"/>
  <c r="N2467" i="32" s="1"/>
  <c r="N1310" i="32" a="1"/>
  <c r="N1310" i="32" s="1"/>
  <c r="L1310" i="32" a="1"/>
  <c r="L1310" i="32" s="1"/>
  <c r="M2968" i="32" a="1"/>
  <c r="M2968" i="32" s="1"/>
  <c r="N2968" i="32" a="1"/>
  <c r="N2968" i="32" s="1"/>
  <c r="N5073" i="32" a="1"/>
  <c r="N5073" i="32" s="1"/>
  <c r="M5073" i="32" a="1"/>
  <c r="M5073" i="32" s="1"/>
  <c r="N376" i="32" a="1"/>
  <c r="N376" i="32" s="1"/>
  <c r="L589" i="32" a="1"/>
  <c r="L589" i="32" s="1"/>
  <c r="M838" i="32" a="1"/>
  <c r="M838" i="32" s="1"/>
  <c r="N1168" i="32" a="1"/>
  <c r="N1168" i="32" s="1"/>
  <c r="L1326" i="32" a="1"/>
  <c r="L1326" i="32" s="1"/>
  <c r="L1512" i="32" a="1"/>
  <c r="L1512" i="32" s="1"/>
  <c r="N1512" i="32" a="1"/>
  <c r="N1512" i="32" s="1"/>
  <c r="L1736" i="32" a="1"/>
  <c r="L1736" i="32" s="1"/>
  <c r="N1736" i="32" a="1"/>
  <c r="N1736" i="32" s="1"/>
  <c r="L2055" i="32" a="1"/>
  <c r="L2055" i="32" s="1"/>
  <c r="M2055" i="32" a="1"/>
  <c r="M2055" i="32" s="1"/>
  <c r="M2419" i="32" a="1"/>
  <c r="M2419" i="32" s="1"/>
  <c r="M2513" i="32" a="1"/>
  <c r="M2513" i="32" s="1"/>
  <c r="N2513" i="32" a="1"/>
  <c r="N2513" i="32" s="1"/>
  <c r="L2701" i="32" a="1"/>
  <c r="L2701" i="32" s="1"/>
  <c r="M2713" i="32" a="1"/>
  <c r="M2713" i="32" s="1"/>
  <c r="N2713" i="32" a="1"/>
  <c r="N2713" i="32" s="1"/>
  <c r="L2804" i="32" a="1"/>
  <c r="L2804" i="32" s="1"/>
  <c r="L3105" i="32" a="1"/>
  <c r="L3105" i="32" s="1"/>
  <c r="N3116" i="32" a="1"/>
  <c r="N3116" i="32" s="1"/>
  <c r="L3534" i="32" a="1"/>
  <c r="L3534" i="32" s="1"/>
  <c r="N3534" i="32" a="1"/>
  <c r="N3534" i="32" s="1"/>
  <c r="N3542" i="32" a="1"/>
  <c r="N3542" i="32" s="1"/>
  <c r="L3554" i="32" a="1"/>
  <c r="L3554" i="32" s="1"/>
  <c r="M3554" i="32" a="1"/>
  <c r="M3554" i="32" s="1"/>
  <c r="N3642" i="32" a="1"/>
  <c r="N3642" i="32" s="1"/>
  <c r="M3642" i="32" a="1"/>
  <c r="M3642" i="32" s="1"/>
  <c r="M4207" i="32" a="1"/>
  <c r="M4207" i="32" s="1"/>
  <c r="N5012" i="32" a="1"/>
  <c r="N5012" i="32" s="1"/>
  <c r="M5012" i="32" a="1"/>
  <c r="M5012" i="32" s="1"/>
  <c r="M1827" i="32" a="1"/>
  <c r="M1827" i="32" s="1"/>
  <c r="N1827" i="32" a="1"/>
  <c r="N1827" i="32" s="1"/>
  <c r="L40" i="32" a="1"/>
  <c r="L40" i="32" s="1"/>
  <c r="M714" i="32" a="1"/>
  <c r="M714" i="32" s="1"/>
  <c r="M911" i="32" a="1"/>
  <c r="M911" i="32" s="1"/>
  <c r="N911" i="32" a="1"/>
  <c r="N911" i="32" s="1"/>
  <c r="L5777" i="32" a="1"/>
  <c r="L5777" i="32" s="1"/>
  <c r="N5777" i="32" a="1"/>
  <c r="N5777" i="32" s="1"/>
  <c r="N46" i="32" a="1"/>
  <c r="N46" i="32" s="1"/>
  <c r="M203" i="32" a="1"/>
  <c r="M203" i="32" s="1"/>
  <c r="M226" i="32" a="1"/>
  <c r="M226" i="32" s="1"/>
  <c r="L226" i="32" a="1"/>
  <c r="L226" i="32" s="1"/>
  <c r="N356" i="32" a="1"/>
  <c r="N356" i="32" s="1"/>
  <c r="M445" i="32" a="1"/>
  <c r="M445" i="32" s="1"/>
  <c r="L445" i="32" a="1"/>
  <c r="L445" i="32" s="1"/>
  <c r="M568" i="32" a="1"/>
  <c r="M568" i="32" s="1"/>
  <c r="N568" i="32" a="1"/>
  <c r="N568" i="32" s="1"/>
  <c r="N623" i="32" a="1"/>
  <c r="N623" i="32" s="1"/>
  <c r="M623" i="32" a="1"/>
  <c r="M623" i="32" s="1"/>
  <c r="L623" i="32" a="1"/>
  <c r="L623" i="32" s="1"/>
  <c r="M861" i="32" a="1"/>
  <c r="M861" i="32" s="1"/>
  <c r="N861" i="32" a="1"/>
  <c r="N861" i="32" s="1"/>
  <c r="N1108" i="32" a="1"/>
  <c r="N1108" i="32" s="1"/>
  <c r="N1130" i="32" a="1"/>
  <c r="N1130" i="32" s="1"/>
  <c r="M1130" i="32" a="1"/>
  <c r="M1130" i="32" s="1"/>
  <c r="N1394" i="32" a="1"/>
  <c r="N1394" i="32" s="1"/>
  <c r="M1394" i="32" a="1"/>
  <c r="M1394" i="32" s="1"/>
  <c r="L1541" i="32" a="1"/>
  <c r="L1541" i="32" s="1"/>
  <c r="N1541" i="32" a="1"/>
  <c r="N1541" i="32" s="1"/>
  <c r="M1669" i="32" a="1"/>
  <c r="M1669" i="32" s="1"/>
  <c r="L2401" i="32" a="1"/>
  <c r="L2401" i="32" s="1"/>
  <c r="N2419" i="32" a="1"/>
  <c r="N2419" i="32" s="1"/>
  <c r="M2493" i="32" a="1"/>
  <c r="M2493" i="32" s="1"/>
  <c r="M2862" i="32" a="1"/>
  <c r="M2862" i="32" s="1"/>
  <c r="N3117" i="32" a="1"/>
  <c r="N3117" i="32" s="1"/>
  <c r="L3117" i="32" a="1"/>
  <c r="L3117" i="32" s="1"/>
  <c r="M3236" i="32" a="1"/>
  <c r="M3236" i="32" s="1"/>
  <c r="L3236" i="32" a="1"/>
  <c r="L3236" i="32" s="1"/>
  <c r="M3534" i="32" a="1"/>
  <c r="M3534" i="32" s="1"/>
  <c r="L3598" i="32" a="1"/>
  <c r="L3598" i="32" s="1"/>
  <c r="N3621" i="32" a="1"/>
  <c r="N3621" i="32" s="1"/>
  <c r="L3935" i="32" a="1"/>
  <c r="L3935" i="32" s="1"/>
  <c r="M4820" i="32" a="1"/>
  <c r="M4820" i="32" s="1"/>
  <c r="N5442" i="32" a="1"/>
  <c r="N5442" i="32" s="1"/>
  <c r="M5442" i="32" a="1"/>
  <c r="M5442" i="32" s="1"/>
  <c r="M5852" i="32" a="1"/>
  <c r="M5852" i="32" s="1"/>
  <c r="N5852" i="32" a="1"/>
  <c r="N5852" i="32" s="1"/>
  <c r="M5419" i="32" a="1"/>
  <c r="M5419" i="32" s="1"/>
  <c r="N5514" i="32" a="1"/>
  <c r="N5514" i="32" s="1"/>
  <c r="L5632" i="32" a="1"/>
  <c r="L5632" i="32" s="1"/>
  <c r="N5719" i="32" a="1"/>
  <c r="N5719" i="32" s="1"/>
  <c r="M5784" i="32" a="1"/>
  <c r="M5784" i="32" s="1"/>
  <c r="N5849" i="32" a="1"/>
  <c r="N5849" i="32" s="1"/>
  <c r="N5876" i="32" a="1"/>
  <c r="N5876" i="32" s="1"/>
  <c r="N6135" i="32" a="1"/>
  <c r="N6135" i="32" s="1"/>
  <c r="M5146" i="32" a="1"/>
  <c r="M5146" i="32" s="1"/>
  <c r="M5430" i="32" a="1"/>
  <c r="M5430" i="32" s="1"/>
  <c r="N5460" i="32" a="1"/>
  <c r="N5460" i="32" s="1"/>
  <c r="L5537" i="32" a="1"/>
  <c r="L5537" i="32" s="1"/>
  <c r="N5569" i="32" a="1"/>
  <c r="N5569" i="32" s="1"/>
  <c r="N5632" i="32" a="1"/>
  <c r="N5632" i="32" s="1"/>
  <c r="L5641" i="32" a="1"/>
  <c r="L5641" i="32" s="1"/>
  <c r="N5701" i="32" a="1"/>
  <c r="N5701" i="32" s="1"/>
  <c r="L5888" i="32" a="1"/>
  <c r="L5888" i="32" s="1"/>
  <c r="N6244" i="32" a="1"/>
  <c r="N6244" i="32" s="1"/>
  <c r="N6276" i="32" a="1"/>
  <c r="N6276" i="32" s="1"/>
  <c r="N6327" i="32" a="1"/>
  <c r="N6327" i="32" s="1"/>
  <c r="L6519" i="32" a="1"/>
  <c r="L6519" i="32" s="1"/>
  <c r="N6603" i="32" a="1"/>
  <c r="N6603" i="32" s="1"/>
  <c r="L6131" i="32" a="1"/>
  <c r="L6131" i="32" s="1"/>
  <c r="L6668" i="32" a="1"/>
  <c r="L6668" i="32" s="1"/>
  <c r="M6711" i="32" a="1"/>
  <c r="M6711" i="32" s="1"/>
  <c r="L3291" i="32" a="1"/>
  <c r="L3291" i="32" s="1"/>
  <c r="N3332" i="32" a="1"/>
  <c r="N3332" i="32" s="1"/>
  <c r="L3413" i="32" a="1"/>
  <c r="L3413" i="32" s="1"/>
  <c r="L3844" i="32" a="1"/>
  <c r="L3844" i="32" s="1"/>
  <c r="L3939" i="32" a="1"/>
  <c r="L3939" i="32" s="1"/>
  <c r="M3960" i="32" a="1"/>
  <c r="M3960" i="32" s="1"/>
  <c r="M4055" i="32" a="1"/>
  <c r="M4055" i="32" s="1"/>
  <c r="N4066" i="32" a="1"/>
  <c r="N4066" i="32" s="1"/>
  <c r="M4076" i="32" a="1"/>
  <c r="M4076" i="32" s="1"/>
  <c r="M4137" i="32" a="1"/>
  <c r="M4137" i="32" s="1"/>
  <c r="L4279" i="32" a="1"/>
  <c r="L4279" i="32" s="1"/>
  <c r="N4343" i="32" a="1"/>
  <c r="N4343" i="32" s="1"/>
  <c r="L4509" i="32" a="1"/>
  <c r="L4509" i="32" s="1"/>
  <c r="M4718" i="32" a="1"/>
  <c r="M4718" i="32" s="1"/>
  <c r="N4946" i="32" a="1"/>
  <c r="N4946" i="32" s="1"/>
  <c r="M5035" i="32" a="1"/>
  <c r="M5035" i="32" s="1"/>
  <c r="N5097" i="32" a="1"/>
  <c r="N5097" i="32" s="1"/>
  <c r="L5246" i="32" a="1"/>
  <c r="L5246" i="32" s="1"/>
  <c r="L5342" i="32" a="1"/>
  <c r="L5342" i="32" s="1"/>
  <c r="L5414" i="32" a="1"/>
  <c r="L5414" i="32" s="1"/>
  <c r="M5423" i="32" a="1"/>
  <c r="M5423" i="32" s="1"/>
  <c r="M5635" i="32" a="1"/>
  <c r="M5635" i="32" s="1"/>
  <c r="M5713" i="32" a="1"/>
  <c r="M5713" i="32" s="1"/>
  <c r="N6045" i="32" a="1"/>
  <c r="N6045" i="32" s="1"/>
  <c r="N6131" i="32" a="1"/>
  <c r="N6131" i="32" s="1"/>
  <c r="M6227" i="32" a="1"/>
  <c r="M6227" i="32" s="1"/>
  <c r="M6543" i="32" a="1"/>
  <c r="M6543" i="32" s="1"/>
  <c r="M6617" i="32" a="1"/>
  <c r="M6617" i="32" s="1"/>
  <c r="M6768" i="32" a="1"/>
  <c r="M6768" i="32" s="1"/>
  <c r="M353" i="32" a="1"/>
  <c r="M353" i="32" s="1"/>
  <c r="M382" i="32" a="1"/>
  <c r="M382" i="32" s="1"/>
  <c r="N820" i="32" a="1"/>
  <c r="N820" i="32" s="1"/>
  <c r="M1048" i="32" a="1"/>
  <c r="M1048" i="32" s="1"/>
  <c r="M1284" i="32" a="1"/>
  <c r="M1284" i="32" s="1"/>
  <c r="N1342" i="32" a="1"/>
  <c r="N1342" i="32" s="1"/>
  <c r="L1572" i="32" a="1"/>
  <c r="L1572" i="32" s="1"/>
  <c r="N1683" i="32" a="1"/>
  <c r="N1683" i="32" s="1"/>
  <c r="M1694" i="32" a="1"/>
  <c r="M1694" i="32" s="1"/>
  <c r="M1905" i="32" a="1"/>
  <c r="M1905" i="32" s="1"/>
  <c r="N2179" i="32" a="1"/>
  <c r="N2179" i="32" s="1"/>
  <c r="L2267" i="32" a="1"/>
  <c r="L2267" i="32" s="1"/>
  <c r="L2446" i="32" a="1"/>
  <c r="L2446" i="32" s="1"/>
  <c r="N2477" i="32" a="1"/>
  <c r="N2477" i="32" s="1"/>
  <c r="L2506" i="32" a="1"/>
  <c r="L2506" i="32" s="1"/>
  <c r="L2717" i="32" a="1"/>
  <c r="L2717" i="32" s="1"/>
  <c r="M2779" i="32" a="1"/>
  <c r="M2779" i="32" s="1"/>
  <c r="N2788" i="32" a="1"/>
  <c r="N2788" i="32" s="1"/>
  <c r="L2855" i="32" a="1"/>
  <c r="L2855" i="32" s="1"/>
  <c r="L2962" i="32" a="1"/>
  <c r="L2962" i="32" s="1"/>
  <c r="N3025" i="32" a="1"/>
  <c r="N3025" i="32" s="1"/>
  <c r="L3078" i="32" a="1"/>
  <c r="L3078" i="32" s="1"/>
  <c r="L3110" i="32" a="1"/>
  <c r="L3110" i="32" s="1"/>
  <c r="M3128" i="32" a="1"/>
  <c r="M3128" i="32" s="1"/>
  <c r="L3190" i="32" a="1"/>
  <c r="L3190" i="32" s="1"/>
  <c r="L3311" i="32" a="1"/>
  <c r="L3311" i="32" s="1"/>
  <c r="M3413" i="32" a="1"/>
  <c r="M3413" i="32" s="1"/>
  <c r="M3484" i="32" a="1"/>
  <c r="M3484" i="32" s="1"/>
  <c r="L3685" i="32" a="1"/>
  <c r="L3685" i="32" s="1"/>
  <c r="M3714" i="32" a="1"/>
  <c r="M3714" i="32" s="1"/>
  <c r="L3755" i="32" a="1"/>
  <c r="L3755" i="32" s="1"/>
  <c r="L3776" i="32" a="1"/>
  <c r="L3776" i="32" s="1"/>
  <c r="L3827" i="32" a="1"/>
  <c r="L3827" i="32" s="1"/>
  <c r="M3836" i="32" a="1"/>
  <c r="M3836" i="32" s="1"/>
  <c r="N3844" i="32" a="1"/>
  <c r="N3844" i="32" s="1"/>
  <c r="L3899" i="32" a="1"/>
  <c r="L3899" i="32" s="1"/>
  <c r="N3939" i="32" a="1"/>
  <c r="N3939" i="32" s="1"/>
  <c r="L4289" i="32" a="1"/>
  <c r="L4289" i="32" s="1"/>
  <c r="L4376" i="32" a="1"/>
  <c r="L4376" i="32" s="1"/>
  <c r="N4427" i="32" a="1"/>
  <c r="N4427" i="32" s="1"/>
  <c r="N4638" i="32" a="1"/>
  <c r="N4638" i="32" s="1"/>
  <c r="N4859" i="32" a="1"/>
  <c r="N4859" i="32" s="1"/>
  <c r="M4929" i="32" a="1"/>
  <c r="M4929" i="32" s="1"/>
  <c r="L5130" i="32" a="1"/>
  <c r="L5130" i="32" s="1"/>
  <c r="M5264" i="32" a="1"/>
  <c r="M5264" i="32" s="1"/>
  <c r="M5287" i="32" a="1"/>
  <c r="M5287" i="32" s="1"/>
  <c r="N5374" i="32" a="1"/>
  <c r="N5374" i="32" s="1"/>
  <c r="N5414" i="32" a="1"/>
  <c r="N5414" i="32" s="1"/>
  <c r="N5584" i="32" a="1"/>
  <c r="N5584" i="32" s="1"/>
  <c r="N5635" i="32" a="1"/>
  <c r="N5635" i="32" s="1"/>
  <c r="N5892" i="32" a="1"/>
  <c r="N5892" i="32" s="1"/>
  <c r="N6110" i="32" a="1"/>
  <c r="N6110" i="32" s="1"/>
  <c r="N6227" i="32" a="1"/>
  <c r="N6227" i="32" s="1"/>
  <c r="N6543" i="32" a="1"/>
  <c r="N6543" i="32" s="1"/>
  <c r="M6649" i="32" a="1"/>
  <c r="M6649" i="32" s="1"/>
  <c r="L6659" i="32" a="1"/>
  <c r="L6659" i="32" s="1"/>
  <c r="M1572" i="32" a="1"/>
  <c r="M1572" i="32" s="1"/>
  <c r="N2506" i="32" a="1"/>
  <c r="N2506" i="32" s="1"/>
  <c r="M3190" i="32" a="1"/>
  <c r="M3190" i="32" s="1"/>
  <c r="M3685" i="32" a="1"/>
  <c r="M3685" i="32" s="1"/>
  <c r="N3755" i="32" a="1"/>
  <c r="N3755" i="32" s="1"/>
  <c r="N3836" i="32" a="1"/>
  <c r="N3836" i="32" s="1"/>
  <c r="M3899" i="32" a="1"/>
  <c r="M3899" i="32" s="1"/>
  <c r="M4289" i="32" a="1"/>
  <c r="M4289" i="32" s="1"/>
  <c r="N5130" i="32" a="1"/>
  <c r="N5130" i="32" s="1"/>
  <c r="N5193" i="32" a="1"/>
  <c r="N5193" i="32" s="1"/>
  <c r="N6649" i="32" a="1"/>
  <c r="N6649" i="32" s="1"/>
  <c r="N1192" i="32" a="1"/>
  <c r="N1192" i="32" s="1"/>
  <c r="L1407" i="32" a="1"/>
  <c r="L1407" i="32" s="1"/>
  <c r="M1417" i="32" a="1"/>
  <c r="M1417" i="32" s="1"/>
  <c r="N1500" i="32" a="1"/>
  <c r="N1500" i="32" s="1"/>
  <c r="L1594" i="32" a="1"/>
  <c r="L1594" i="32" s="1"/>
  <c r="M1664" i="32" a="1"/>
  <c r="M1664" i="32" s="1"/>
  <c r="N1759" i="32" a="1"/>
  <c r="N1759" i="32" s="1"/>
  <c r="N1812" i="32" a="1"/>
  <c r="N1812" i="32" s="1"/>
  <c r="M1898" i="32" a="1"/>
  <c r="M1898" i="32" s="1"/>
  <c r="L2101" i="32" a="1"/>
  <c r="L2101" i="32" s="1"/>
  <c r="N2109" i="32" a="1"/>
  <c r="N2109" i="32" s="1"/>
  <c r="N2225" i="32" a="1"/>
  <c r="N2225" i="32" s="1"/>
  <c r="M2345" i="32" a="1"/>
  <c r="M2345" i="32" s="1"/>
  <c r="N2365" i="32" a="1"/>
  <c r="N2365" i="32" s="1"/>
  <c r="N2417" i="32" a="1"/>
  <c r="N2417" i="32" s="1"/>
  <c r="N2537" i="32" a="1"/>
  <c r="N2537" i="32" s="1"/>
  <c r="N2634" i="32" a="1"/>
  <c r="N2634" i="32" s="1"/>
  <c r="M2718" i="32" a="1"/>
  <c r="M2718" i="32" s="1"/>
  <c r="L2780" i="32" a="1"/>
  <c r="L2780" i="32" s="1"/>
  <c r="L3129" i="32" a="1"/>
  <c r="L3129" i="32" s="1"/>
  <c r="M3140" i="32" a="1"/>
  <c r="M3140" i="32" s="1"/>
  <c r="L3213" i="32" a="1"/>
  <c r="L3213" i="32" s="1"/>
  <c r="M3399" i="32" a="1"/>
  <c r="M3399" i="32" s="1"/>
  <c r="L3476" i="32" a="1"/>
  <c r="L3476" i="32" s="1"/>
  <c r="M3560" i="32" a="1"/>
  <c r="M3560" i="32" s="1"/>
  <c r="N3635" i="32" a="1"/>
  <c r="N3635" i="32" s="1"/>
  <c r="M3748" i="32" a="1"/>
  <c r="M3748" i="32" s="1"/>
  <c r="M3908" i="32" a="1"/>
  <c r="M3908" i="32" s="1"/>
  <c r="N4078" i="32" a="1"/>
  <c r="N4078" i="32" s="1"/>
  <c r="N4428" i="32" a="1"/>
  <c r="N4428" i="32" s="1"/>
  <c r="L4449" i="32" a="1"/>
  <c r="L4449" i="32" s="1"/>
  <c r="M4688" i="32" a="1"/>
  <c r="M4688" i="32" s="1"/>
  <c r="N4860" i="32" a="1"/>
  <c r="N4860" i="32" s="1"/>
  <c r="N4879" i="32" a="1"/>
  <c r="N4879" i="32" s="1"/>
  <c r="M5205" i="32" a="1"/>
  <c r="M5205" i="32" s="1"/>
  <c r="M5705" i="32" a="1"/>
  <c r="M5705" i="32" s="1"/>
  <c r="N5835" i="32" a="1"/>
  <c r="N5835" i="32" s="1"/>
  <c r="M6209" i="32" a="1"/>
  <c r="M6209" i="32" s="1"/>
  <c r="L6365" i="32" a="1"/>
  <c r="L6365" i="32" s="1"/>
  <c r="M1407" i="32" a="1"/>
  <c r="M1407" i="32" s="1"/>
  <c r="N2718" i="32" a="1"/>
  <c r="N2718" i="32" s="1"/>
  <c r="M2780" i="32" a="1"/>
  <c r="M2780" i="32" s="1"/>
  <c r="N3748" i="32" a="1"/>
  <c r="N3748" i="32" s="1"/>
  <c r="N4688" i="32" a="1"/>
  <c r="N4688" i="32" s="1"/>
  <c r="N5205" i="32" a="1"/>
  <c r="N5205" i="32" s="1"/>
  <c r="L5446" i="32" a="1"/>
  <c r="L5446" i="32" s="1"/>
  <c r="N5727" i="32" a="1"/>
  <c r="N5727" i="32" s="1"/>
  <c r="N5815" i="32" a="1"/>
  <c r="N5815" i="32" s="1"/>
  <c r="L6526" i="32" a="1"/>
  <c r="L6526" i="32" s="1"/>
  <c r="N1428" i="32" a="1"/>
  <c r="N1428" i="32" s="1"/>
  <c r="M1428" i="32" a="1"/>
  <c r="M1428" i="32" s="1"/>
  <c r="L478" i="32" a="1"/>
  <c r="L478" i="32" s="1"/>
  <c r="N478" i="32" a="1"/>
  <c r="N478" i="32" s="1"/>
  <c r="M2181" i="32" a="1"/>
  <c r="M2181" i="32" s="1"/>
  <c r="N2181" i="32" a="1"/>
  <c r="N2181" i="32" s="1"/>
  <c r="L2181" i="32" a="1"/>
  <c r="L2181" i="32" s="1"/>
  <c r="N2624" i="32" a="1"/>
  <c r="N2624" i="32" s="1"/>
  <c r="M2624" i="32" a="1"/>
  <c r="M2624" i="32" s="1"/>
  <c r="N3425" i="32" a="1"/>
  <c r="N3425" i="32" s="1"/>
  <c r="M3425" i="32" a="1"/>
  <c r="M3425" i="32" s="1"/>
  <c r="L3425" i="32" a="1"/>
  <c r="L3425" i="32" s="1"/>
  <c r="N6793" i="32" a="1"/>
  <c r="N6793" i="32" s="1"/>
  <c r="M6793" i="32" a="1"/>
  <c r="M6793" i="32" s="1"/>
  <c r="M501" i="32" a="1"/>
  <c r="M501" i="32" s="1"/>
  <c r="N501" i="32" a="1"/>
  <c r="N501" i="32" s="1"/>
  <c r="L1118" i="32" a="1"/>
  <c r="L1118" i="32" s="1"/>
  <c r="M1118" i="32" a="1"/>
  <c r="M1118" i="32" s="1"/>
  <c r="N1615" i="32" a="1"/>
  <c r="N1615" i="32" s="1"/>
  <c r="L1615" i="32" a="1"/>
  <c r="L1615" i="32" s="1"/>
  <c r="M1615" i="32" a="1"/>
  <c r="M1615" i="32" s="1"/>
  <c r="N1964" i="32" a="1"/>
  <c r="N1964" i="32" s="1"/>
  <c r="L1964" i="32" a="1"/>
  <c r="L1964" i="32" s="1"/>
  <c r="N2049" i="32" a="1"/>
  <c r="N2049" i="32" s="1"/>
  <c r="M2049" i="32" a="1"/>
  <c r="M2049" i="32" s="1"/>
  <c r="L2049" i="32" a="1"/>
  <c r="L2049" i="32" s="1"/>
  <c r="L3996" i="32" a="1"/>
  <c r="L3996" i="32" s="1"/>
  <c r="N3996" i="32" a="1"/>
  <c r="N3996" i="32" s="1"/>
  <c r="M5028" i="32" a="1"/>
  <c r="M5028" i="32" s="1"/>
  <c r="N5028" i="32" a="1"/>
  <c r="N5028" i="32" s="1"/>
  <c r="M6761" i="32" a="1"/>
  <c r="M6761" i="32" s="1"/>
  <c r="N6761" i="32" a="1"/>
  <c r="N6761" i="32" s="1"/>
  <c r="L58" i="32" a="1"/>
  <c r="L58" i="32" s="1"/>
  <c r="N58" i="32" a="1"/>
  <c r="N58" i="32" s="1"/>
  <c r="L414" i="32" a="1"/>
  <c r="L414" i="32" s="1"/>
  <c r="N414" i="32" a="1"/>
  <c r="N414" i="32" s="1"/>
  <c r="M194" i="32" a="1"/>
  <c r="M194" i="32" s="1"/>
  <c r="N194" i="32" a="1"/>
  <c r="N194" i="32" s="1"/>
  <c r="N533" i="32" a="1"/>
  <c r="N533" i="32" s="1"/>
  <c r="M533" i="32" a="1"/>
  <c r="M533" i="32" s="1"/>
  <c r="L533" i="32" a="1"/>
  <c r="L533" i="32" s="1"/>
  <c r="N901" i="32" a="1"/>
  <c r="N901" i="32" s="1"/>
  <c r="M901" i="32" a="1"/>
  <c r="M901" i="32" s="1"/>
  <c r="L901" i="32" a="1"/>
  <c r="L901" i="32" s="1"/>
  <c r="M998" i="32" a="1"/>
  <c r="M998" i="32" s="1"/>
  <c r="N998" i="32" a="1"/>
  <c r="N998" i="32" s="1"/>
  <c r="M1186" i="32" a="1"/>
  <c r="M1186" i="32" s="1"/>
  <c r="L1186" i="32" a="1"/>
  <c r="L1186" i="32" s="1"/>
  <c r="L1249" i="32" a="1"/>
  <c r="L1249" i="32" s="1"/>
  <c r="M1249" i="32" a="1"/>
  <c r="M1249" i="32" s="1"/>
  <c r="L3018" i="32" a="1"/>
  <c r="L3018" i="32" s="1"/>
  <c r="M3018" i="32" a="1"/>
  <c r="M3018" i="32" s="1"/>
  <c r="L1175" i="32" a="1"/>
  <c r="L1175" i="32" s="1"/>
  <c r="N1175" i="32" a="1"/>
  <c r="N1175" i="32" s="1"/>
  <c r="M2891" i="32" a="1"/>
  <c r="M2891" i="32" s="1"/>
  <c r="N2891" i="32" a="1"/>
  <c r="N2891" i="32" s="1"/>
  <c r="L6527" i="32" a="1"/>
  <c r="L6527" i="32" s="1"/>
  <c r="M6527" i="32" a="1"/>
  <c r="M6527" i="32" s="1"/>
  <c r="N118" i="32" a="1"/>
  <c r="N118" i="32" s="1"/>
  <c r="L118" i="32" a="1"/>
  <c r="L118" i="32" s="1"/>
  <c r="N798" i="32" a="1"/>
  <c r="N798" i="32" s="1"/>
  <c r="M798" i="32" a="1"/>
  <c r="M798" i="32" s="1"/>
  <c r="N1347" i="32" a="1"/>
  <c r="N1347" i="32" s="1"/>
  <c r="L1347" i="32" a="1"/>
  <c r="L1347" i="32" s="1"/>
  <c r="N1753" i="32" a="1"/>
  <c r="N1753" i="32" s="1"/>
  <c r="M1753" i="32" a="1"/>
  <c r="M1753" i="32" s="1"/>
  <c r="N2253" i="32" a="1"/>
  <c r="N2253" i="32" s="1"/>
  <c r="M2253" i="32" a="1"/>
  <c r="M2253" i="32" s="1"/>
  <c r="L2253" i="32" a="1"/>
  <c r="L2253" i="32" s="1"/>
  <c r="L5682" i="32" a="1"/>
  <c r="L5682" i="32" s="1"/>
  <c r="N5682" i="32" a="1"/>
  <c r="N5682" i="32" s="1"/>
  <c r="N44" i="32" a="1"/>
  <c r="N44" i="32" s="1"/>
  <c r="M44" i="32" a="1"/>
  <c r="M44" i="32" s="1"/>
  <c r="M118" i="32" a="1"/>
  <c r="M118" i="32" s="1"/>
  <c r="L165" i="32" a="1"/>
  <c r="L165" i="32" s="1"/>
  <c r="N165" i="32" a="1"/>
  <c r="N165" i="32" s="1"/>
  <c r="M165" i="32" a="1"/>
  <c r="M165" i="32" s="1"/>
  <c r="L208" i="32" a="1"/>
  <c r="L208" i="32" s="1"/>
  <c r="M208" i="32" a="1"/>
  <c r="M208" i="32" s="1"/>
  <c r="M385" i="32" a="1"/>
  <c r="M385" i="32" s="1"/>
  <c r="N385" i="32" a="1"/>
  <c r="N385" i="32" s="1"/>
  <c r="M779" i="32" a="1"/>
  <c r="M779" i="32" s="1"/>
  <c r="L779" i="32" a="1"/>
  <c r="L779" i="32" s="1"/>
  <c r="L980" i="32" a="1"/>
  <c r="L980" i="32" s="1"/>
  <c r="N980" i="32" a="1"/>
  <c r="N980" i="32" s="1"/>
  <c r="N1160" i="32" a="1"/>
  <c r="N1160" i="32" s="1"/>
  <c r="M1160" i="32" a="1"/>
  <c r="M1160" i="32" s="1"/>
  <c r="M1659" i="32" a="1"/>
  <c r="M1659" i="32" s="1"/>
  <c r="L1659" i="32" a="1"/>
  <c r="L1659" i="32" s="1"/>
  <c r="L2113" i="32" a="1"/>
  <c r="L2113" i="32" s="1"/>
  <c r="M2113" i="32" a="1"/>
  <c r="M2113" i="32" s="1"/>
  <c r="N2442" i="32" a="1"/>
  <c r="N2442" i="32" s="1"/>
  <c r="L2442" i="32" a="1"/>
  <c r="L2442" i="32" s="1"/>
  <c r="L3575" i="32" a="1"/>
  <c r="L3575" i="32" s="1"/>
  <c r="M3575" i="32" a="1"/>
  <c r="M3575" i="32" s="1"/>
  <c r="L4800" i="32" a="1"/>
  <c r="L4800" i="32" s="1"/>
  <c r="N4800" i="32" a="1"/>
  <c r="N4800" i="32" s="1"/>
  <c r="M4800" i="32" a="1"/>
  <c r="M4800" i="32" s="1"/>
  <c r="N5660" i="32" a="1"/>
  <c r="N5660" i="32" s="1"/>
  <c r="M5660" i="32" a="1"/>
  <c r="M5660" i="32" s="1"/>
  <c r="L406" i="32" a="1"/>
  <c r="L406" i="32" s="1"/>
  <c r="N406" i="32" a="1"/>
  <c r="N406" i="32" s="1"/>
  <c r="L665" i="32" a="1"/>
  <c r="L665" i="32" s="1"/>
  <c r="N665" i="32" a="1"/>
  <c r="N665" i="32" s="1"/>
  <c r="L1688" i="32" a="1"/>
  <c r="L1688" i="32" s="1"/>
  <c r="N1688" i="32" a="1"/>
  <c r="N1688" i="32" s="1"/>
  <c r="M1330" i="32" a="1"/>
  <c r="M1330" i="32" s="1"/>
  <c r="N1330" i="32" a="1"/>
  <c r="N1330" i="32" s="1"/>
  <c r="L1467" i="32" a="1"/>
  <c r="L1467" i="32" s="1"/>
  <c r="M1467" i="32" a="1"/>
  <c r="M1467" i="32" s="1"/>
  <c r="M1569" i="32" a="1"/>
  <c r="M1569" i="32" s="1"/>
  <c r="L1569" i="32" a="1"/>
  <c r="L1569" i="32" s="1"/>
  <c r="N2231" i="32" a="1"/>
  <c r="N2231" i="32" s="1"/>
  <c r="L2231" i="32" a="1"/>
  <c r="L2231" i="32" s="1"/>
  <c r="L4537" i="32" a="1"/>
  <c r="L4537" i="32" s="1"/>
  <c r="N4537" i="32" a="1"/>
  <c r="N4537" i="32" s="1"/>
  <c r="M4537" i="32" a="1"/>
  <c r="M4537" i="32" s="1"/>
  <c r="M753" i="32" a="1"/>
  <c r="M753" i="32" s="1"/>
  <c r="N753" i="32" a="1"/>
  <c r="N753" i="32" s="1"/>
  <c r="M988" i="32" a="1"/>
  <c r="M988" i="32" s="1"/>
  <c r="N988" i="32" a="1"/>
  <c r="N988" i="32" s="1"/>
  <c r="M1346" i="32" a="1"/>
  <c r="M1346" i="32" s="1"/>
  <c r="L1346" i="32" a="1"/>
  <c r="L1346" i="32" s="1"/>
  <c r="L220" i="32" a="1"/>
  <c r="L220" i="32" s="1"/>
  <c r="N220" i="32" a="1"/>
  <c r="N220" i="32" s="1"/>
  <c r="N780" i="32" a="1"/>
  <c r="N780" i="32" s="1"/>
  <c r="L780" i="32" a="1"/>
  <c r="L780" i="32" s="1"/>
  <c r="N474" i="32" a="1"/>
  <c r="N474" i="32" s="1"/>
  <c r="L474" i="32" a="1"/>
  <c r="L474" i="32" s="1"/>
  <c r="N647" i="32" a="1"/>
  <c r="N647" i="32" s="1"/>
  <c r="L647" i="32" a="1"/>
  <c r="L647" i="32" s="1"/>
  <c r="L760" i="32" a="1"/>
  <c r="L760" i="32" s="1"/>
  <c r="M760" i="32" a="1"/>
  <c r="M760" i="32" s="1"/>
  <c r="N851" i="32" a="1"/>
  <c r="N851" i="32" s="1"/>
  <c r="L851" i="32" a="1"/>
  <c r="L851" i="32" s="1"/>
  <c r="L1141" i="32" a="1"/>
  <c r="L1141" i="32" s="1"/>
  <c r="M1141" i="32" a="1"/>
  <c r="M1141" i="32" s="1"/>
  <c r="M1302" i="32" a="1"/>
  <c r="M1302" i="32" s="1"/>
  <c r="L1302" i="32" a="1"/>
  <c r="L1302" i="32" s="1"/>
  <c r="N1467" i="32" a="1"/>
  <c r="N1467" i="32" s="1"/>
  <c r="N1558" i="32" a="1"/>
  <c r="N1558" i="32" s="1"/>
  <c r="L1558" i="32" a="1"/>
  <c r="L1558" i="32" s="1"/>
  <c r="N1570" i="32" a="1"/>
  <c r="N1570" i="32" s="1"/>
  <c r="L1570" i="32" a="1"/>
  <c r="L1570" i="32" s="1"/>
  <c r="L1652" i="32" a="1"/>
  <c r="L1652" i="32" s="1"/>
  <c r="N1652" i="32" a="1"/>
  <c r="N1652" i="32" s="1"/>
  <c r="L1808" i="32" a="1"/>
  <c r="L1808" i="32" s="1"/>
  <c r="M1808" i="32" a="1"/>
  <c r="M1808" i="32" s="1"/>
  <c r="M1947" i="32" a="1"/>
  <c r="M1947" i="32" s="1"/>
  <c r="L1947" i="32" a="1"/>
  <c r="L1947" i="32" s="1"/>
  <c r="N1947" i="32" a="1"/>
  <c r="N1947" i="32" s="1"/>
  <c r="N1928" i="32" a="1"/>
  <c r="N1928" i="32" s="1"/>
  <c r="M1928" i="32" a="1"/>
  <c r="M1928" i="32" s="1"/>
  <c r="L1928" i="32" a="1"/>
  <c r="L1928" i="32" s="1"/>
  <c r="N1260" i="32" a="1"/>
  <c r="N1260" i="32" s="1"/>
  <c r="M1260" i="32" a="1"/>
  <c r="M1260" i="32" s="1"/>
  <c r="N1762" i="32" a="1"/>
  <c r="N1762" i="32" s="1"/>
  <c r="L1762" i="32" a="1"/>
  <c r="L1762" i="32" s="1"/>
  <c r="M369" i="32" a="1"/>
  <c r="M369" i="32" s="1"/>
  <c r="N369" i="32" a="1"/>
  <c r="N369" i="32" s="1"/>
  <c r="M98" i="32" a="1"/>
  <c r="M98" i="32" s="1"/>
  <c r="N98" i="32" a="1"/>
  <c r="N98" i="32" s="1"/>
  <c r="L274" i="32" a="1"/>
  <c r="L274" i="32" s="1"/>
  <c r="N274" i="32" a="1"/>
  <c r="N274" i="32" s="1"/>
  <c r="M474" i="32" a="1"/>
  <c r="M474" i="32" s="1"/>
  <c r="L562" i="32" a="1"/>
  <c r="L562" i="32" s="1"/>
  <c r="M562" i="32" a="1"/>
  <c r="M562" i="32" s="1"/>
  <c r="M647" i="32" a="1"/>
  <c r="M647" i="32" s="1"/>
  <c r="M821" i="32" a="1"/>
  <c r="M821" i="32" s="1"/>
  <c r="N821" i="32" a="1"/>
  <c r="N821" i="32" s="1"/>
  <c r="N940" i="32" a="1"/>
  <c r="N940" i="32" s="1"/>
  <c r="M940" i="32" a="1"/>
  <c r="M940" i="32" s="1"/>
  <c r="N1141" i="32" a="1"/>
  <c r="N1141" i="32" s="1"/>
  <c r="N1302" i="32" a="1"/>
  <c r="N1302" i="32" s="1"/>
  <c r="L371" i="32" a="1"/>
  <c r="L371" i="32" s="1"/>
  <c r="M371" i="32" a="1"/>
  <c r="M371" i="32" s="1"/>
  <c r="N540" i="32" a="1"/>
  <c r="N540" i="32" s="1"/>
  <c r="M540" i="32" a="1"/>
  <c r="M540" i="32" s="1"/>
  <c r="M710" i="32" a="1"/>
  <c r="M710" i="32" s="1"/>
  <c r="N710" i="32" a="1"/>
  <c r="N710" i="32" s="1"/>
  <c r="L1060" i="32" a="1"/>
  <c r="L1060" i="32" s="1"/>
  <c r="N1060" i="32" a="1"/>
  <c r="N1060" i="32" s="1"/>
  <c r="N1203" i="32" a="1"/>
  <c r="N1203" i="32" s="1"/>
  <c r="L1203" i="32" a="1"/>
  <c r="L1203" i="32" s="1"/>
  <c r="N1714" i="32" a="1"/>
  <c r="N1714" i="32" s="1"/>
  <c r="M1714" i="32" a="1"/>
  <c r="M1714" i="32" s="1"/>
  <c r="L1714" i="32" a="1"/>
  <c r="L1714" i="32" s="1"/>
  <c r="N3816" i="32" a="1"/>
  <c r="N3816" i="32" s="1"/>
  <c r="L3816" i="32" a="1"/>
  <c r="L3816" i="32" s="1"/>
  <c r="N6022" i="32" a="1"/>
  <c r="N6022" i="32" s="1"/>
  <c r="M6022" i="32" a="1"/>
  <c r="M6022" i="32" s="1"/>
  <c r="L6022" i="32" a="1"/>
  <c r="L6022" i="32" s="1"/>
  <c r="N1102" i="32" a="1"/>
  <c r="N1102" i="32" s="1"/>
  <c r="L1102" i="32" a="1"/>
  <c r="L1102" i="32" s="1"/>
  <c r="N498" i="32" a="1"/>
  <c r="N498" i="32" s="1"/>
  <c r="M498" i="32" a="1"/>
  <c r="M498" i="32" s="1"/>
  <c r="L498" i="32" a="1"/>
  <c r="L498" i="32" s="1"/>
  <c r="M553" i="32" a="1"/>
  <c r="M553" i="32" s="1"/>
  <c r="L553" i="32" a="1"/>
  <c r="L553" i="32" s="1"/>
  <c r="N553" i="32" a="1"/>
  <c r="N553" i="32" s="1"/>
  <c r="N1215" i="32" a="1"/>
  <c r="N1215" i="32" s="1"/>
  <c r="L1215" i="32" a="1"/>
  <c r="L1215" i="32" s="1"/>
  <c r="N1395" i="32" a="1"/>
  <c r="N1395" i="32" s="1"/>
  <c r="L1395" i="32" a="1"/>
  <c r="L1395" i="32" s="1"/>
  <c r="N2386" i="32" a="1"/>
  <c r="N2386" i="32" s="1"/>
  <c r="L2386" i="32" a="1"/>
  <c r="L2386" i="32" s="1"/>
  <c r="N3805" i="32" a="1"/>
  <c r="N3805" i="32" s="1"/>
  <c r="L3805" i="32" a="1"/>
  <c r="L3805" i="32" s="1"/>
  <c r="M3805" i="32" a="1"/>
  <c r="M3805" i="32" s="1"/>
  <c r="M2602" i="32" a="1"/>
  <c r="M2602" i="32" s="1"/>
  <c r="N2602" i="32" a="1"/>
  <c r="N2602" i="32" s="1"/>
  <c r="M3361" i="32" a="1"/>
  <c r="M3361" i="32" s="1"/>
  <c r="N3361" i="32" a="1"/>
  <c r="N3361" i="32" s="1"/>
  <c r="N3515" i="32" a="1"/>
  <c r="N3515" i="32" s="1"/>
  <c r="M3515" i="32" a="1"/>
  <c r="M3515" i="32" s="1"/>
  <c r="M6067" i="32" a="1"/>
  <c r="M6067" i="32" s="1"/>
  <c r="N6067" i="32" a="1"/>
  <c r="N6067" i="32" s="1"/>
  <c r="L6067" i="32" a="1"/>
  <c r="L6067" i="32" s="1"/>
  <c r="M2734" i="32" a="1"/>
  <c r="M2734" i="32" s="1"/>
  <c r="L2734" i="32" a="1"/>
  <c r="L2734" i="32" s="1"/>
  <c r="M4159" i="32" a="1"/>
  <c r="M4159" i="32" s="1"/>
  <c r="N4159" i="32" a="1"/>
  <c r="N4159" i="32" s="1"/>
  <c r="N438" i="32" a="1"/>
  <c r="N438" i="32" s="1"/>
  <c r="N602" i="32" a="1"/>
  <c r="N602" i="32" s="1"/>
  <c r="M612" i="32" a="1"/>
  <c r="M612" i="32" s="1"/>
  <c r="N658" i="32" a="1"/>
  <c r="N658" i="32" s="1"/>
  <c r="M807" i="32" a="1"/>
  <c r="M807" i="32" s="1"/>
  <c r="L911" i="32" a="1"/>
  <c r="L911" i="32" s="1"/>
  <c r="N952" i="32" a="1"/>
  <c r="N952" i="32" s="1"/>
  <c r="N1112" i="32" a="1"/>
  <c r="N1112" i="32" s="1"/>
  <c r="N1127" i="32" a="1"/>
  <c r="N1127" i="32" s="1"/>
  <c r="M1153" i="32" a="1"/>
  <c r="M1153" i="32" s="1"/>
  <c r="L1162" i="32" a="1"/>
  <c r="L1162" i="32" s="1"/>
  <c r="N1195" i="32" a="1"/>
  <c r="N1195" i="32" s="1"/>
  <c r="L1298" i="32" a="1"/>
  <c r="L1298" i="32" s="1"/>
  <c r="M1460" i="32" a="1"/>
  <c r="M1460" i="32" s="1"/>
  <c r="L1597" i="32" a="1"/>
  <c r="L1597" i="32" s="1"/>
  <c r="N1668" i="32" a="1"/>
  <c r="N1668" i="32" s="1"/>
  <c r="L1827" i="32" a="1"/>
  <c r="L1827" i="32" s="1"/>
  <c r="M1856" i="32" a="1"/>
  <c r="M1856" i="32" s="1"/>
  <c r="M1910" i="32" a="1"/>
  <c r="M1910" i="32" s="1"/>
  <c r="M1921" i="32" a="1"/>
  <c r="M1921" i="32" s="1"/>
  <c r="L1956" i="32" a="1"/>
  <c r="L1956" i="32" s="1"/>
  <c r="M1982" i="32" a="1"/>
  <c r="M1982" i="32" s="1"/>
  <c r="M1993" i="32" a="1"/>
  <c r="M1993" i="32" s="1"/>
  <c r="L2086" i="32" a="1"/>
  <c r="L2086" i="32" s="1"/>
  <c r="L2107" i="32" a="1"/>
  <c r="L2107" i="32" s="1"/>
  <c r="N2107" i="32" a="1"/>
  <c r="N2107" i="32" s="1"/>
  <c r="M2121" i="32" a="1"/>
  <c r="M2121" i="32" s="1"/>
  <c r="M2131" i="32" a="1"/>
  <c r="M2131" i="32" s="1"/>
  <c r="N2131" i="32" a="1"/>
  <c r="N2131" i="32" s="1"/>
  <c r="M2243" i="32" a="1"/>
  <c r="M2243" i="32" s="1"/>
  <c r="N2273" i="32" a="1"/>
  <c r="N2273" i="32" s="1"/>
  <c r="L2273" i="32" a="1"/>
  <c r="L2273" i="32" s="1"/>
  <c r="M2396" i="32" a="1"/>
  <c r="M2396" i="32" s="1"/>
  <c r="N2414" i="32" a="1"/>
  <c r="N2414" i="32" s="1"/>
  <c r="N2734" i="32" a="1"/>
  <c r="N2734" i="32" s="1"/>
  <c r="L3222" i="32" a="1"/>
  <c r="L3222" i="32" s="1"/>
  <c r="N3222" i="32" a="1"/>
  <c r="N3222" i="32" s="1"/>
  <c r="N3434" i="32" a="1"/>
  <c r="N3434" i="32" s="1"/>
  <c r="M3434" i="32" a="1"/>
  <c r="M3434" i="32" s="1"/>
  <c r="L4159" i="32" a="1"/>
  <c r="L4159" i="32" s="1"/>
  <c r="L5311" i="32" a="1"/>
  <c r="L5311" i="32" s="1"/>
  <c r="N5311" i="32" a="1"/>
  <c r="N5311" i="32" s="1"/>
  <c r="M5311" i="32" a="1"/>
  <c r="M5311" i="32" s="1"/>
  <c r="M5321" i="32" a="1"/>
  <c r="M5321" i="32" s="1"/>
  <c r="N5321" i="32" a="1"/>
  <c r="N5321" i="32" s="1"/>
  <c r="L5634" i="32" a="1"/>
  <c r="L5634" i="32" s="1"/>
  <c r="N5634" i="32" a="1"/>
  <c r="N5634" i="32" s="1"/>
  <c r="N5903" i="32" a="1"/>
  <c r="N5903" i="32" s="1"/>
  <c r="N2674" i="32" a="1"/>
  <c r="N2674" i="32" s="1"/>
  <c r="L2674" i="32" a="1"/>
  <c r="L2674" i="32" s="1"/>
  <c r="M3638" i="32" a="1"/>
  <c r="M3638" i="32" s="1"/>
  <c r="N3638" i="32" a="1"/>
  <c r="N3638" i="32" s="1"/>
  <c r="N4007" i="32" a="1"/>
  <c r="N4007" i="32" s="1"/>
  <c r="L4007" i="32" a="1"/>
  <c r="L4007" i="32" s="1"/>
  <c r="M4168" i="32" a="1"/>
  <c r="M4168" i="32" s="1"/>
  <c r="N4168" i="32" a="1"/>
  <c r="N4168" i="32" s="1"/>
  <c r="N14" i="32" a="1"/>
  <c r="N14" i="32" s="1"/>
  <c r="M131" i="32" a="1"/>
  <c r="M131" i="32" s="1"/>
  <c r="L203" i="32" a="1"/>
  <c r="L203" i="32" s="1"/>
  <c r="N210" i="32" a="1"/>
  <c r="N210" i="32" s="1"/>
  <c r="N247" i="32" a="1"/>
  <c r="N247" i="32" s="1"/>
  <c r="N457" i="32" a="1"/>
  <c r="N457" i="32" s="1"/>
  <c r="L666" i="32" a="1"/>
  <c r="L666" i="32" s="1"/>
  <c r="N718" i="32" a="1"/>
  <c r="N718" i="32" s="1"/>
  <c r="M736" i="32" a="1"/>
  <c r="M736" i="32" s="1"/>
  <c r="M754" i="32" a="1"/>
  <c r="M754" i="32" s="1"/>
  <c r="M773" i="32" a="1"/>
  <c r="M773" i="32" s="1"/>
  <c r="M893" i="32" a="1"/>
  <c r="M893" i="32" s="1"/>
  <c r="N1120" i="32" a="1"/>
  <c r="N1120" i="32" s="1"/>
  <c r="N1187" i="32" a="1"/>
  <c r="N1187" i="32" s="1"/>
  <c r="L1234" i="32" a="1"/>
  <c r="L1234" i="32" s="1"/>
  <c r="M1261" i="32" a="1"/>
  <c r="M1261" i="32" s="1"/>
  <c r="M1298" i="32" a="1"/>
  <c r="M1298" i="32" s="1"/>
  <c r="N1312" i="32" a="1"/>
  <c r="N1312" i="32" s="1"/>
  <c r="N1322" i="32" a="1"/>
  <c r="N1322" i="32" s="1"/>
  <c r="L1359" i="32" a="1"/>
  <c r="L1359" i="32" s="1"/>
  <c r="N1469" i="32" a="1"/>
  <c r="N1469" i="32" s="1"/>
  <c r="L1489" i="32" a="1"/>
  <c r="L1489" i="32" s="1"/>
  <c r="L1689" i="32" a="1"/>
  <c r="L1689" i="32" s="1"/>
  <c r="L1707" i="32" a="1"/>
  <c r="L1707" i="32" s="1"/>
  <c r="M1736" i="32" a="1"/>
  <c r="M1736" i="32" s="1"/>
  <c r="M1868" i="32" a="1"/>
  <c r="M1868" i="32" s="1"/>
  <c r="N1956" i="32" a="1"/>
  <c r="N1956" i="32" s="1"/>
  <c r="N1993" i="32" a="1"/>
  <c r="N1993" i="32" s="1"/>
  <c r="N2031" i="32" a="1"/>
  <c r="N2031" i="32" s="1"/>
  <c r="M2107" i="32" a="1"/>
  <c r="M2107" i="32" s="1"/>
  <c r="N2121" i="32" a="1"/>
  <c r="N2121" i="32" s="1"/>
  <c r="L2131" i="32" a="1"/>
  <c r="L2131" i="32" s="1"/>
  <c r="M2223" i="32" a="1"/>
  <c r="M2223" i="32" s="1"/>
  <c r="M2655" i="32" a="1"/>
  <c r="M2655" i="32" s="1"/>
  <c r="L2727" i="32" a="1"/>
  <c r="L2727" i="32" s="1"/>
  <c r="M2727" i="32" a="1"/>
  <c r="M2727" i="32" s="1"/>
  <c r="N2854" i="32" a="1"/>
  <c r="N2854" i="32" s="1"/>
  <c r="L2854" i="32" a="1"/>
  <c r="L2854" i="32" s="1"/>
  <c r="L3073" i="32" a="1"/>
  <c r="L3073" i="32" s="1"/>
  <c r="L3150" i="32" a="1"/>
  <c r="L3150" i="32" s="1"/>
  <c r="M3169" i="32" a="1"/>
  <c r="M3169" i="32" s="1"/>
  <c r="L3169" i="32" a="1"/>
  <c r="L3169" i="32" s="1"/>
  <c r="M3222" i="32" a="1"/>
  <c r="M3222" i="32" s="1"/>
  <c r="L3494" i="32" a="1"/>
  <c r="L3494" i="32" s="1"/>
  <c r="L3621" i="32" a="1"/>
  <c r="L3621" i="32" s="1"/>
  <c r="M3630" i="32" a="1"/>
  <c r="M3630" i="32" s="1"/>
  <c r="L3630" i="32" a="1"/>
  <c r="L3630" i="32" s="1"/>
  <c r="L3688" i="32" a="1"/>
  <c r="L3688" i="32" s="1"/>
  <c r="N4131" i="32" a="1"/>
  <c r="N4131" i="32" s="1"/>
  <c r="L4333" i="32" a="1"/>
  <c r="L4333" i="32" s="1"/>
  <c r="N4333" i="32" a="1"/>
  <c r="N4333" i="32" s="1"/>
  <c r="M4333" i="32" a="1"/>
  <c r="M4333" i="32" s="1"/>
  <c r="M4456" i="32" a="1"/>
  <c r="M4456" i="32" s="1"/>
  <c r="L4456" i="32" a="1"/>
  <c r="L4456" i="32" s="1"/>
  <c r="L5009" i="32" a="1"/>
  <c r="L5009" i="32" s="1"/>
  <c r="M5239" i="32" a="1"/>
  <c r="M5239" i="32" s="1"/>
  <c r="L5256" i="32" a="1"/>
  <c r="L5256" i="32" s="1"/>
  <c r="N5256" i="32" a="1"/>
  <c r="N5256" i="32" s="1"/>
  <c r="N5614" i="32" a="1"/>
  <c r="N5614" i="32" s="1"/>
  <c r="M5634" i="32" a="1"/>
  <c r="M5634" i="32" s="1"/>
  <c r="L6499" i="32" a="1"/>
  <c r="L6499" i="32" s="1"/>
  <c r="M6499" i="32" a="1"/>
  <c r="M6499" i="32" s="1"/>
  <c r="M3074" i="32" a="1"/>
  <c r="M3074" i="32" s="1"/>
  <c r="L3074" i="32" a="1"/>
  <c r="L3074" i="32" s="1"/>
  <c r="N3631" i="32" a="1"/>
  <c r="N3631" i="32" s="1"/>
  <c r="M3631" i="32" a="1"/>
  <c r="M3631" i="32" s="1"/>
  <c r="N5497" i="32" a="1"/>
  <c r="N5497" i="32" s="1"/>
  <c r="M5497" i="32" a="1"/>
  <c r="M5497" i="32" s="1"/>
  <c r="M6187" i="32" a="1"/>
  <c r="M6187" i="32" s="1"/>
  <c r="N6187" i="32" a="1"/>
  <c r="N6187" i="32" s="1"/>
  <c r="N6197" i="32" a="1"/>
  <c r="N6197" i="32" s="1"/>
  <c r="M6197" i="32" a="1"/>
  <c r="M6197" i="32" s="1"/>
  <c r="M6269" i="32" a="1"/>
  <c r="M6269" i="32" s="1"/>
  <c r="N6269" i="32" a="1"/>
  <c r="N6269" i="32" s="1"/>
  <c r="L575" i="32" a="1"/>
  <c r="L575" i="32" s="1"/>
  <c r="L614" i="32" a="1"/>
  <c r="L614" i="32" s="1"/>
  <c r="N632" i="32" a="1"/>
  <c r="N632" i="32" s="1"/>
  <c r="M660" i="32" a="1"/>
  <c r="M660" i="32" s="1"/>
  <c r="L719" i="32" a="1"/>
  <c r="L719" i="32" s="1"/>
  <c r="L976" i="32" a="1"/>
  <c r="L976" i="32" s="1"/>
  <c r="N985" i="32" a="1"/>
  <c r="N985" i="32" s="1"/>
  <c r="L1054" i="32" a="1"/>
  <c r="L1054" i="32" s="1"/>
  <c r="M1129" i="32" a="1"/>
  <c r="M1129" i="32" s="1"/>
  <c r="L1180" i="32" a="1"/>
  <c r="L1180" i="32" s="1"/>
  <c r="L1228" i="32" a="1"/>
  <c r="L1228" i="32" s="1"/>
  <c r="M1262" i="32" a="1"/>
  <c r="M1262" i="32" s="1"/>
  <c r="M1372" i="32" a="1"/>
  <c r="M1372" i="32" s="1"/>
  <c r="L1524" i="32" a="1"/>
  <c r="L1524" i="32" s="1"/>
  <c r="N1553" i="32" a="1"/>
  <c r="N1553" i="32" s="1"/>
  <c r="L1593" i="32" a="1"/>
  <c r="L1593" i="32" s="1"/>
  <c r="N1599" i="32" a="1"/>
  <c r="N1599" i="32" s="1"/>
  <c r="L1617" i="32" a="1"/>
  <c r="L1617" i="32" s="1"/>
  <c r="N1707" i="32" a="1"/>
  <c r="N1707" i="32" s="1"/>
  <c r="M1838" i="32" a="1"/>
  <c r="M1838" i="32" s="1"/>
  <c r="L1896" i="32" a="1"/>
  <c r="L1896" i="32" s="1"/>
  <c r="M1929" i="32" a="1"/>
  <c r="M1929" i="32" s="1"/>
  <c r="L2023" i="32" a="1"/>
  <c r="L2023" i="32" s="1"/>
  <c r="L2051" i="32" a="1"/>
  <c r="L2051" i="32" s="1"/>
  <c r="L2060" i="32" a="1"/>
  <c r="L2060" i="32" s="1"/>
  <c r="M2089" i="32" a="1"/>
  <c r="M2089" i="32" s="1"/>
  <c r="N2089" i="32" a="1"/>
  <c r="N2089" i="32" s="1"/>
  <c r="L2205" i="32" a="1"/>
  <c r="L2205" i="32" s="1"/>
  <c r="N2215" i="32" a="1"/>
  <c r="N2215" i="32" s="1"/>
  <c r="M2275" i="32" a="1"/>
  <c r="M2275" i="32" s="1"/>
  <c r="L2349" i="32" a="1"/>
  <c r="L2349" i="32" s="1"/>
  <c r="M2533" i="32" a="1"/>
  <c r="M2533" i="32" s="1"/>
  <c r="N2533" i="32" a="1"/>
  <c r="N2533" i="32" s="1"/>
  <c r="M2541" i="32" a="1"/>
  <c r="M2541" i="32" s="1"/>
  <c r="N2541" i="32" a="1"/>
  <c r="N2541" i="32" s="1"/>
  <c r="M2572" i="32" a="1"/>
  <c r="M2572" i="32" s="1"/>
  <c r="N2572" i="32" a="1"/>
  <c r="N2572" i="32" s="1"/>
  <c r="L2845" i="32" a="1"/>
  <c r="L2845" i="32" s="1"/>
  <c r="N2845" i="32" a="1"/>
  <c r="N2845" i="32" s="1"/>
  <c r="N3074" i="32" a="1"/>
  <c r="N3074" i="32" s="1"/>
  <c r="N3528" i="32" a="1"/>
  <c r="N3528" i="32" s="1"/>
  <c r="L3750" i="32" a="1"/>
  <c r="L3750" i="32" s="1"/>
  <c r="L3879" i="32" a="1"/>
  <c r="L3879" i="32" s="1"/>
  <c r="M4115" i="32" a="1"/>
  <c r="M4115" i="32" s="1"/>
  <c r="L4140" i="32" a="1"/>
  <c r="L4140" i="32" s="1"/>
  <c r="M4140" i="32" a="1"/>
  <c r="M4140" i="32" s="1"/>
  <c r="N4140" i="32" a="1"/>
  <c r="N4140" i="32" s="1"/>
  <c r="L5425" i="32" a="1"/>
  <c r="L5425" i="32" s="1"/>
  <c r="L6187" i="32" a="1"/>
  <c r="L6187" i="32" s="1"/>
  <c r="L6197" i="32" a="1"/>
  <c r="L6197" i="32" s="1"/>
  <c r="N489" i="32" a="1"/>
  <c r="N489" i="32" s="1"/>
  <c r="N575" i="32" a="1"/>
  <c r="N575" i="32" s="1"/>
  <c r="N614" i="32" a="1"/>
  <c r="N614" i="32" s="1"/>
  <c r="L668" i="32" a="1"/>
  <c r="L668" i="32" s="1"/>
  <c r="L685" i="32" a="1"/>
  <c r="L685" i="32" s="1"/>
  <c r="L713" i="32" a="1"/>
  <c r="L713" i="32" s="1"/>
  <c r="M748" i="32" a="1"/>
  <c r="M748" i="32" s="1"/>
  <c r="M802" i="32" a="1"/>
  <c r="M802" i="32" s="1"/>
  <c r="N845" i="32" a="1"/>
  <c r="N845" i="32" s="1"/>
  <c r="L866" i="32" a="1"/>
  <c r="L866" i="32" s="1"/>
  <c r="N887" i="32" a="1"/>
  <c r="N887" i="32" s="1"/>
  <c r="M993" i="32" a="1"/>
  <c r="M993" i="32" s="1"/>
  <c r="L1048" i="32" a="1"/>
  <c r="L1048" i="32" s="1"/>
  <c r="N1054" i="32" a="1"/>
  <c r="N1054" i="32" s="1"/>
  <c r="N1115" i="32" a="1"/>
  <c r="N1115" i="32" s="1"/>
  <c r="M1180" i="32" a="1"/>
  <c r="M1180" i="32" s="1"/>
  <c r="M1228" i="32" a="1"/>
  <c r="M1228" i="32" s="1"/>
  <c r="N1593" i="32" a="1"/>
  <c r="N1593" i="32" s="1"/>
  <c r="L1812" i="32" a="1"/>
  <c r="L1812" i="32" s="1"/>
  <c r="N1880" i="32" a="1"/>
  <c r="N1880" i="32" s="1"/>
  <c r="M1896" i="32" a="1"/>
  <c r="M1896" i="32" s="1"/>
  <c r="L1923" i="32" a="1"/>
  <c r="L1923" i="32" s="1"/>
  <c r="M1958" i="32" a="1"/>
  <c r="M1958" i="32" s="1"/>
  <c r="L1966" i="32" a="1"/>
  <c r="L1966" i="32" s="1"/>
  <c r="M2023" i="32" a="1"/>
  <c r="M2023" i="32" s="1"/>
  <c r="M2205" i="32" a="1"/>
  <c r="M2205" i="32" s="1"/>
  <c r="L2247" i="32" a="1"/>
  <c r="L2247" i="32" s="1"/>
  <c r="N2247" i="32" a="1"/>
  <c r="N2247" i="32" s="1"/>
  <c r="N2275" i="32" a="1"/>
  <c r="N2275" i="32" s="1"/>
  <c r="L2369" i="32" a="1"/>
  <c r="L2369" i="32" s="1"/>
  <c r="L2390" i="32" a="1"/>
  <c r="L2390" i="32" s="1"/>
  <c r="N2390" i="32" a="1"/>
  <c r="N2390" i="32" s="1"/>
  <c r="M2390" i="32" a="1"/>
  <c r="M2390" i="32" s="1"/>
  <c r="L2457" i="32" a="1"/>
  <c r="L2457" i="32" s="1"/>
  <c r="N2457" i="32" a="1"/>
  <c r="N2457" i="32" s="1"/>
  <c r="N2522" i="32" a="1"/>
  <c r="N2522" i="32" s="1"/>
  <c r="L2533" i="32" a="1"/>
  <c r="L2533" i="32" s="1"/>
  <c r="N2637" i="32" a="1"/>
  <c r="N2637" i="32" s="1"/>
  <c r="L2719" i="32" a="1"/>
  <c r="L2719" i="32" s="1"/>
  <c r="N2719" i="32" a="1"/>
  <c r="N2719" i="32" s="1"/>
  <c r="N2812" i="32" a="1"/>
  <c r="N2812" i="32" s="1"/>
  <c r="M2845" i="32" a="1"/>
  <c r="M2845" i="32" s="1"/>
  <c r="N3386" i="32" a="1"/>
  <c r="N3386" i="32" s="1"/>
  <c r="M3386" i="32" a="1"/>
  <c r="M3386" i="32" s="1"/>
  <c r="N3477" i="32" a="1"/>
  <c r="N3477" i="32" s="1"/>
  <c r="M3663" i="32" a="1"/>
  <c r="M3663" i="32" s="1"/>
  <c r="N3663" i="32" a="1"/>
  <c r="N3663" i="32" s="1"/>
  <c r="M3759" i="32" a="1"/>
  <c r="M3759" i="32" s="1"/>
  <c r="N3759" i="32" a="1"/>
  <c r="N3759" i="32" s="1"/>
  <c r="M3839" i="32" a="1"/>
  <c r="M3839" i="32" s="1"/>
  <c r="N3839" i="32" a="1"/>
  <c r="N3839" i="32" s="1"/>
  <c r="M3879" i="32" a="1"/>
  <c r="M3879" i="32" s="1"/>
  <c r="M3969" i="32" a="1"/>
  <c r="M3969" i="32" s="1"/>
  <c r="N3980" i="32" a="1"/>
  <c r="N3980" i="32" s="1"/>
  <c r="M3980" i="32" a="1"/>
  <c r="M3980" i="32" s="1"/>
  <c r="N4629" i="32" a="1"/>
  <c r="N4629" i="32" s="1"/>
  <c r="M4629" i="32" a="1"/>
  <c r="M4629" i="32" s="1"/>
  <c r="L4629" i="32" a="1"/>
  <c r="L4629" i="32" s="1"/>
  <c r="M4679" i="32" a="1"/>
  <c r="M4679" i="32" s="1"/>
  <c r="N4679" i="32" a="1"/>
  <c r="N4679" i="32" s="1"/>
  <c r="N4753" i="32" a="1"/>
  <c r="N4753" i="32" s="1"/>
  <c r="M4753" i="32" a="1"/>
  <c r="M4753" i="32" s="1"/>
  <c r="N5839" i="32" a="1"/>
  <c r="N5839" i="32" s="1"/>
  <c r="M2561" i="32" a="1"/>
  <c r="M2561" i="32" s="1"/>
  <c r="N2561" i="32" a="1"/>
  <c r="N2561" i="32" s="1"/>
  <c r="M52" i="32" a="1"/>
  <c r="M52" i="32" s="1"/>
  <c r="M16" i="32" a="1"/>
  <c r="M16" i="32" s="1"/>
  <c r="N26" i="32" a="1"/>
  <c r="N26" i="32" s="1"/>
  <c r="N52" i="32" a="1"/>
  <c r="N52" i="32" s="1"/>
  <c r="M93" i="32" a="1"/>
  <c r="M93" i="32" s="1"/>
  <c r="N124" i="32" a="1"/>
  <c r="N124" i="32" s="1"/>
  <c r="N134" i="32" a="1"/>
  <c r="N134" i="32" s="1"/>
  <c r="M213" i="32" a="1"/>
  <c r="M213" i="32" s="1"/>
  <c r="L242" i="32" a="1"/>
  <c r="L242" i="32" s="1"/>
  <c r="M250" i="32" a="1"/>
  <c r="M250" i="32" s="1"/>
  <c r="M719" i="32" a="1"/>
  <c r="M719" i="32" s="1"/>
  <c r="N1524" i="32" a="1"/>
  <c r="N1524" i="32" s="1"/>
  <c r="N1617" i="32" a="1"/>
  <c r="N1617" i="32" s="1"/>
  <c r="M2053" i="32" a="1"/>
  <c r="M2053" i="32" s="1"/>
  <c r="N2053" i="32" a="1"/>
  <c r="N2053" i="32" s="1"/>
  <c r="L2091" i="32" a="1"/>
  <c r="L2091" i="32" s="1"/>
  <c r="M2091" i="32" a="1"/>
  <c r="M2091" i="32" s="1"/>
  <c r="N2648" i="32" a="1"/>
  <c r="N2648" i="32" s="1"/>
  <c r="M2648" i="32" a="1"/>
  <c r="M2648" i="32" s="1"/>
  <c r="N2950" i="32" a="1"/>
  <c r="N2950" i="32" s="1"/>
  <c r="L2950" i="32" a="1"/>
  <c r="L2950" i="32" s="1"/>
  <c r="M3134" i="32" a="1"/>
  <c r="M3134" i="32" s="1"/>
  <c r="N3134" i="32" a="1"/>
  <c r="N3134" i="32" s="1"/>
  <c r="N3216" i="32" a="1"/>
  <c r="N3216" i="32" s="1"/>
  <c r="L3216" i="32" a="1"/>
  <c r="L3216" i="32" s="1"/>
  <c r="M3683" i="32" a="1"/>
  <c r="M3683" i="32" s="1"/>
  <c r="N3683" i="32" a="1"/>
  <c r="N3683" i="32" s="1"/>
  <c r="L3683" i="32" a="1"/>
  <c r="L3683" i="32" s="1"/>
  <c r="M4391" i="32" a="1"/>
  <c r="M4391" i="32" s="1"/>
  <c r="N4391" i="32" a="1"/>
  <c r="N4391" i="32" s="1"/>
  <c r="L4679" i="32" a="1"/>
  <c r="L4679" i="32" s="1"/>
  <c r="N4720" i="32" a="1"/>
  <c r="N4720" i="32" s="1"/>
  <c r="L4720" i="32" a="1"/>
  <c r="L4720" i="32" s="1"/>
  <c r="M5220" i="32" a="1"/>
  <c r="M5220" i="32" s="1"/>
  <c r="N5220" i="32" a="1"/>
  <c r="N5220" i="32" s="1"/>
  <c r="L5598" i="32" a="1"/>
  <c r="L5598" i="32" s="1"/>
  <c r="N5598" i="32" a="1"/>
  <c r="N5598" i="32" s="1"/>
  <c r="M6169" i="32" a="1"/>
  <c r="M6169" i="32" s="1"/>
  <c r="N6169" i="32" a="1"/>
  <c r="N6169" i="32" s="1"/>
  <c r="N6352" i="32" a="1"/>
  <c r="N6352" i="32" s="1"/>
  <c r="L6352" i="32" a="1"/>
  <c r="L6352" i="32" s="1"/>
  <c r="L16" i="32" a="1"/>
  <c r="L16" i="32" s="1"/>
  <c r="N93" i="32" a="1"/>
  <c r="N93" i="32" s="1"/>
  <c r="N213" i="32" a="1"/>
  <c r="N213" i="32" s="1"/>
  <c r="N250" i="32" a="1"/>
  <c r="N250" i="32" s="1"/>
  <c r="N2036" i="32" a="1"/>
  <c r="N2036" i="32" s="1"/>
  <c r="L2036" i="32" a="1"/>
  <c r="L2036" i="32" s="1"/>
  <c r="N2207" i="32" a="1"/>
  <c r="N2207" i="32" s="1"/>
  <c r="M2207" i="32" a="1"/>
  <c r="M2207" i="32" s="1"/>
  <c r="N2371" i="32" a="1"/>
  <c r="N2371" i="32" s="1"/>
  <c r="M2371" i="32" a="1"/>
  <c r="M2371" i="32" s="1"/>
  <c r="L2371" i="32" a="1"/>
  <c r="L2371" i="32" s="1"/>
  <c r="M2920" i="32" a="1"/>
  <c r="M2920" i="32" s="1"/>
  <c r="N2920" i="32" a="1"/>
  <c r="N2920" i="32" s="1"/>
  <c r="M2951" i="32" a="1"/>
  <c r="M2951" i="32" s="1"/>
  <c r="N2951" i="32" a="1"/>
  <c r="N2951" i="32" s="1"/>
  <c r="N3583" i="32" a="1"/>
  <c r="N3583" i="32" s="1"/>
  <c r="L3583" i="32" a="1"/>
  <c r="L3583" i="32" s="1"/>
  <c r="N3971" i="32" a="1"/>
  <c r="N3971" i="32" s="1"/>
  <c r="M3971" i="32" a="1"/>
  <c r="M3971" i="32" s="1"/>
  <c r="N4064" i="32" a="1"/>
  <c r="N4064" i="32" s="1"/>
  <c r="M4064" i="32" a="1"/>
  <c r="M4064" i="32" s="1"/>
  <c r="L4391" i="32" a="1"/>
  <c r="L4391" i="32" s="1"/>
  <c r="L4609" i="32" a="1"/>
  <c r="L4609" i="32" s="1"/>
  <c r="N4609" i="32" a="1"/>
  <c r="N4609" i="32" s="1"/>
  <c r="M4981" i="32" a="1"/>
  <c r="M4981" i="32" s="1"/>
  <c r="N4981" i="32" a="1"/>
  <c r="N4981" i="32" s="1"/>
  <c r="M5787" i="32" a="1"/>
  <c r="M5787" i="32" s="1"/>
  <c r="N5787" i="32" a="1"/>
  <c r="N5787" i="32" s="1"/>
  <c r="N6353" i="32" a="1"/>
  <c r="N6353" i="32" s="1"/>
  <c r="M6353" i="32" a="1"/>
  <c r="M6353" i="32" s="1"/>
  <c r="L2018" i="32" a="1"/>
  <c r="L2018" i="32" s="1"/>
  <c r="M2018" i="32" a="1"/>
  <c r="M2018" i="32" s="1"/>
  <c r="L2239" i="32" a="1"/>
  <c r="L2239" i="32" s="1"/>
  <c r="N2239" i="32" a="1"/>
  <c r="N2239" i="32" s="1"/>
  <c r="M2239" i="32" a="1"/>
  <c r="M2239" i="32" s="1"/>
  <c r="M2353" i="32" a="1"/>
  <c r="M2353" i="32" s="1"/>
  <c r="N2353" i="32" a="1"/>
  <c r="N2353" i="32" s="1"/>
  <c r="L2470" i="32" a="1"/>
  <c r="L2470" i="32" s="1"/>
  <c r="N2470" i="32" a="1"/>
  <c r="N2470" i="32" s="1"/>
  <c r="M2525" i="32" a="1"/>
  <c r="M2525" i="32" s="1"/>
  <c r="L2525" i="32" a="1"/>
  <c r="L2525" i="32" s="1"/>
  <c r="L3058" i="32" a="1"/>
  <c r="L3058" i="32" s="1"/>
  <c r="N3058" i="32" a="1"/>
  <c r="N3058" i="32" s="1"/>
  <c r="M3058" i="32" a="1"/>
  <c r="M3058" i="32" s="1"/>
  <c r="N3522" i="32" a="1"/>
  <c r="N3522" i="32" s="1"/>
  <c r="L3522" i="32" a="1"/>
  <c r="L3522" i="32" s="1"/>
  <c r="M3733" i="32" a="1"/>
  <c r="M3733" i="32" s="1"/>
  <c r="N3733" i="32" a="1"/>
  <c r="N3733" i="32" s="1"/>
  <c r="N3861" i="32" a="1"/>
  <c r="N3861" i="32" s="1"/>
  <c r="M3861" i="32" a="1"/>
  <c r="M3861" i="32" s="1"/>
  <c r="M3951" i="32" a="1"/>
  <c r="M3951" i="32" s="1"/>
  <c r="N3951" i="32" a="1"/>
  <c r="N3951" i="32" s="1"/>
  <c r="M5390" i="32" a="1"/>
  <c r="M5390" i="32" s="1"/>
  <c r="N5390" i="32" a="1"/>
  <c r="N5390" i="32" s="1"/>
  <c r="L5390" i="32" a="1"/>
  <c r="L5390" i="32" s="1"/>
  <c r="L5400" i="32" a="1"/>
  <c r="L5400" i="32" s="1"/>
  <c r="N5400" i="32" a="1"/>
  <c r="N5400" i="32" s="1"/>
  <c r="M5400" i="32" a="1"/>
  <c r="M5400" i="32" s="1"/>
  <c r="L5747" i="32" a="1"/>
  <c r="L5747" i="32" s="1"/>
  <c r="M5747" i="32" a="1"/>
  <c r="M5747" i="32" s="1"/>
  <c r="M5799" i="32" a="1"/>
  <c r="M5799" i="32" s="1"/>
  <c r="N5799" i="32" a="1"/>
  <c r="N5799" i="32" s="1"/>
  <c r="M6087" i="32" a="1"/>
  <c r="M6087" i="32" s="1"/>
  <c r="N6087" i="32" a="1"/>
  <c r="N6087" i="32" s="1"/>
  <c r="M6117" i="32" a="1"/>
  <c r="M6117" i="32" s="1"/>
  <c r="N6117" i="32" a="1"/>
  <c r="N6117" i="32" s="1"/>
  <c r="L6353" i="32" a="1"/>
  <c r="L6353" i="32" s="1"/>
  <c r="N6587" i="32" a="1"/>
  <c r="N6587" i="32" s="1"/>
  <c r="M6587" i="32" a="1"/>
  <c r="M6587" i="32" s="1"/>
  <c r="L3266" i="32" a="1"/>
  <c r="L3266" i="32" s="1"/>
  <c r="M3266" i="32" a="1"/>
  <c r="M3266" i="32" s="1"/>
  <c r="M3522" i="32" a="1"/>
  <c r="M3522" i="32" s="1"/>
  <c r="L3655" i="32" a="1"/>
  <c r="L3655" i="32" s="1"/>
  <c r="N3851" i="32" a="1"/>
  <c r="N3851" i="32" s="1"/>
  <c r="M3851" i="32" a="1"/>
  <c r="M3851" i="32" s="1"/>
  <c r="M3932" i="32" a="1"/>
  <c r="M3932" i="32" s="1"/>
  <c r="M4188" i="32" a="1"/>
  <c r="M4188" i="32" s="1"/>
  <c r="N4350" i="32" a="1"/>
  <c r="N4350" i="32" s="1"/>
  <c r="M4350" i="32" a="1"/>
  <c r="M4350" i="32" s="1"/>
  <c r="L4869" i="32" a="1"/>
  <c r="L4869" i="32" s="1"/>
  <c r="N4869" i="32" a="1"/>
  <c r="N4869" i="32" s="1"/>
  <c r="N5747" i="32" a="1"/>
  <c r="N5747" i="32" s="1"/>
  <c r="M6009" i="32" a="1"/>
  <c r="M6009" i="32" s="1"/>
  <c r="N6009" i="32" a="1"/>
  <c r="N6009" i="32" s="1"/>
  <c r="L6117" i="32" a="1"/>
  <c r="L6117" i="32" s="1"/>
  <c r="N6304" i="32" a="1"/>
  <c r="N6304" i="32" s="1"/>
  <c r="M6304" i="32" a="1"/>
  <c r="M6304" i="32" s="1"/>
  <c r="L6304" i="32" a="1"/>
  <c r="L6304" i="32" s="1"/>
  <c r="M6386" i="32" a="1"/>
  <c r="M6386" i="32" s="1"/>
  <c r="N6386" i="32" a="1"/>
  <c r="N6386" i="32" s="1"/>
  <c r="L6386" i="32" a="1"/>
  <c r="L6386" i="32" s="1"/>
  <c r="L6587" i="32" a="1"/>
  <c r="L6587" i="32" s="1"/>
  <c r="N2311" i="32" a="1"/>
  <c r="N2311" i="32" s="1"/>
  <c r="M2311" i="32" a="1"/>
  <c r="M2311" i="32" s="1"/>
  <c r="N2526" i="32" a="1"/>
  <c r="N2526" i="32" s="1"/>
  <c r="M2526" i="32" a="1"/>
  <c r="M2526" i="32" s="1"/>
  <c r="M2641" i="32" a="1"/>
  <c r="M2641" i="32" s="1"/>
  <c r="N2641" i="32" a="1"/>
  <c r="N2641" i="32" s="1"/>
  <c r="L2641" i="32" a="1"/>
  <c r="L2641" i="32" s="1"/>
  <c r="N189" i="32" a="1"/>
  <c r="N189" i="32" s="1"/>
  <c r="N454" i="32" a="1"/>
  <c r="N454" i="32" s="1"/>
  <c r="N742" i="32" a="1"/>
  <c r="N742" i="32" s="1"/>
  <c r="M1275" i="32" a="1"/>
  <c r="M1275" i="32" s="1"/>
  <c r="N1595" i="32" a="1"/>
  <c r="N1595" i="32" s="1"/>
  <c r="N1704" i="32" a="1"/>
  <c r="N1704" i="32" s="1"/>
  <c r="M1797" i="32" a="1"/>
  <c r="M1797" i="32" s="1"/>
  <c r="M1807" i="32" a="1"/>
  <c r="M1807" i="32" s="1"/>
  <c r="M1814" i="32" a="1"/>
  <c r="M1814" i="32" s="1"/>
  <c r="N1882" i="32" a="1"/>
  <c r="N1882" i="32" s="1"/>
  <c r="N1892" i="32" a="1"/>
  <c r="N1892" i="32" s="1"/>
  <c r="M1954" i="32" a="1"/>
  <c r="M1954" i="32" s="1"/>
  <c r="N2065" i="32" a="1"/>
  <c r="N2065" i="32" s="1"/>
  <c r="L2075" i="32" a="1"/>
  <c r="L2075" i="32" s="1"/>
  <c r="N2119" i="32" a="1"/>
  <c r="N2119" i="32" s="1"/>
  <c r="N2394" i="32" a="1"/>
  <c r="N2394" i="32" s="1"/>
  <c r="L2462" i="32" a="1"/>
  <c r="L2462" i="32" s="1"/>
  <c r="M2462" i="32" a="1"/>
  <c r="M2462" i="32" s="1"/>
  <c r="L2694" i="32" a="1"/>
  <c r="L2694" i="32" s="1"/>
  <c r="M2694" i="32" a="1"/>
  <c r="M2694" i="32" s="1"/>
  <c r="L2743" i="32" a="1"/>
  <c r="L2743" i="32" s="1"/>
  <c r="N2743" i="32" a="1"/>
  <c r="N2743" i="32" s="1"/>
  <c r="L2867" i="32" a="1"/>
  <c r="L2867" i="32" s="1"/>
  <c r="L3099" i="32" a="1"/>
  <c r="L3099" i="32" s="1"/>
  <c r="M3099" i="32" a="1"/>
  <c r="M3099" i="32" s="1"/>
  <c r="M3197" i="32" a="1"/>
  <c r="M3197" i="32" s="1"/>
  <c r="L3197" i="32" a="1"/>
  <c r="L3197" i="32" s="1"/>
  <c r="N3266" i="32" a="1"/>
  <c r="N3266" i="32" s="1"/>
  <c r="N3336" i="32" a="1"/>
  <c r="N3336" i="32" s="1"/>
  <c r="N3574" i="32" a="1"/>
  <c r="N3574" i="32" s="1"/>
  <c r="L3574" i="32" a="1"/>
  <c r="L3574" i="32" s="1"/>
  <c r="L3851" i="32" a="1"/>
  <c r="L3851" i="32" s="1"/>
  <c r="N4220" i="32" a="1"/>
  <c r="N4220" i="32" s="1"/>
  <c r="L4220" i="32" a="1"/>
  <c r="L4220" i="32" s="1"/>
  <c r="L4851" i="32" a="1"/>
  <c r="L4851" i="32" s="1"/>
  <c r="M5318" i="32" a="1"/>
  <c r="M5318" i="32" s="1"/>
  <c r="N5329" i="32" a="1"/>
  <c r="N5329" i="32" s="1"/>
  <c r="L5329" i="32" a="1"/>
  <c r="L5329" i="32" s="1"/>
  <c r="N5998" i="32" a="1"/>
  <c r="N5998" i="32" s="1"/>
  <c r="M5998" i="32" a="1"/>
  <c r="M5998" i="32" s="1"/>
  <c r="M4650" i="32" a="1"/>
  <c r="M4650" i="32" s="1"/>
  <c r="N4650" i="32" a="1"/>
  <c r="N4650" i="32" s="1"/>
  <c r="M4671" i="32" a="1"/>
  <c r="M4671" i="32" s="1"/>
  <c r="N4671" i="32" a="1"/>
  <c r="N4671" i="32" s="1"/>
  <c r="L4893" i="32" a="1"/>
  <c r="L4893" i="32" s="1"/>
  <c r="N4893" i="32" a="1"/>
  <c r="N4893" i="32" s="1"/>
  <c r="M4893" i="32" a="1"/>
  <c r="M4893" i="32" s="1"/>
  <c r="L5030" i="32" a="1"/>
  <c r="L5030" i="32" s="1"/>
  <c r="N5030" i="32" a="1"/>
  <c r="N5030" i="32" s="1"/>
  <c r="N5240" i="32" a="1"/>
  <c r="N5240" i="32" s="1"/>
  <c r="L5240" i="32" a="1"/>
  <c r="L5240" i="32" s="1"/>
  <c r="N5533" i="32" a="1"/>
  <c r="N5533" i="32" s="1"/>
  <c r="M5533" i="32" a="1"/>
  <c r="M5533" i="32" s="1"/>
  <c r="L5533" i="32" a="1"/>
  <c r="L5533" i="32" s="1"/>
  <c r="N5576" i="32" a="1"/>
  <c r="N5576" i="32" s="1"/>
  <c r="M5576" i="32" a="1"/>
  <c r="M5576" i="32" s="1"/>
  <c r="L5739" i="32" a="1"/>
  <c r="L5739" i="32" s="1"/>
  <c r="N5739" i="32" a="1"/>
  <c r="N5739" i="32" s="1"/>
  <c r="N6395" i="32" a="1"/>
  <c r="N6395" i="32" s="1"/>
  <c r="L6395" i="32" a="1"/>
  <c r="L6395" i="32" s="1"/>
  <c r="N6630" i="32" a="1"/>
  <c r="N6630" i="32" s="1"/>
  <c r="L6690" i="32" a="1"/>
  <c r="L6690" i="32" s="1"/>
  <c r="N6690" i="32" a="1"/>
  <c r="N6690" i="32" s="1"/>
  <c r="M2804" i="32" a="1"/>
  <c r="M2804" i="32" s="1"/>
  <c r="M2960" i="32" a="1"/>
  <c r="M2960" i="32" s="1"/>
  <c r="N3495" i="32" a="1"/>
  <c r="N3495" i="32" s="1"/>
  <c r="N3831" i="32" a="1"/>
  <c r="N3831" i="32" s="1"/>
  <c r="M3880" i="32" a="1"/>
  <c r="M3880" i="32" s="1"/>
  <c r="N4255" i="32" a="1"/>
  <c r="N4255" i="32" s="1"/>
  <c r="L4255" i="32" a="1"/>
  <c r="L4255" i="32" s="1"/>
  <c r="N4423" i="32" a="1"/>
  <c r="N4423" i="32" s="1"/>
  <c r="M4423" i="32" a="1"/>
  <c r="M4423" i="32" s="1"/>
  <c r="M4449" i="32" a="1"/>
  <c r="M4449" i="32" s="1"/>
  <c r="M5030" i="32" a="1"/>
  <c r="M5030" i="32" s="1"/>
  <c r="L5150" i="32" a="1"/>
  <c r="L5150" i="32" s="1"/>
  <c r="N5150" i="32" a="1"/>
  <c r="N5150" i="32" s="1"/>
  <c r="N5459" i="32" a="1"/>
  <c r="N5459" i="32" s="1"/>
  <c r="M5459" i="32" a="1"/>
  <c r="M5459" i="32" s="1"/>
  <c r="M5896" i="32" a="1"/>
  <c r="M5896" i="32" s="1"/>
  <c r="N5967" i="32" a="1"/>
  <c r="N5967" i="32" s="1"/>
  <c r="L5967" i="32" a="1"/>
  <c r="L5967" i="32" s="1"/>
  <c r="L6160" i="32" a="1"/>
  <c r="L6160" i="32" s="1"/>
  <c r="M6160" i="32" a="1"/>
  <c r="M6160" i="32" s="1"/>
  <c r="M6570" i="32" a="1"/>
  <c r="M6570" i="32" s="1"/>
  <c r="N6570" i="32" a="1"/>
  <c r="N6570" i="32" s="1"/>
  <c r="L6570" i="32" a="1"/>
  <c r="L6570" i="32" s="1"/>
  <c r="M6679" i="32" a="1"/>
  <c r="M6679" i="32" s="1"/>
  <c r="N2989" i="32" a="1"/>
  <c r="N2989" i="32" s="1"/>
  <c r="N3292" i="32" a="1"/>
  <c r="N3292" i="32" s="1"/>
  <c r="N3824" i="32" a="1"/>
  <c r="N3824" i="32" s="1"/>
  <c r="N3880" i="32" a="1"/>
  <c r="N3880" i="32" s="1"/>
  <c r="N3981" i="32" a="1"/>
  <c r="N3981" i="32" s="1"/>
  <c r="M3981" i="32" a="1"/>
  <c r="M3981" i="32" s="1"/>
  <c r="L4097" i="32" a="1"/>
  <c r="L4097" i="32" s="1"/>
  <c r="M4097" i="32" a="1"/>
  <c r="M4097" i="32" s="1"/>
  <c r="L4285" i="32" a="1"/>
  <c r="L4285" i="32" s="1"/>
  <c r="N4285" i="32" a="1"/>
  <c r="N4285" i="32" s="1"/>
  <c r="L4385" i="32" a="1"/>
  <c r="L4385" i="32" s="1"/>
  <c r="N4385" i="32" a="1"/>
  <c r="N4385" i="32" s="1"/>
  <c r="M4542" i="32" a="1"/>
  <c r="M4542" i="32" s="1"/>
  <c r="N4542" i="32" a="1"/>
  <c r="N4542" i="32" s="1"/>
  <c r="N4653" i="32" a="1"/>
  <c r="N4653" i="32" s="1"/>
  <c r="M4653" i="32" a="1"/>
  <c r="M4653" i="32" s="1"/>
  <c r="N4754" i="32" a="1"/>
  <c r="N4754" i="32" s="1"/>
  <c r="M4754" i="32" a="1"/>
  <c r="M4754" i="32" s="1"/>
  <c r="L4754" i="32" a="1"/>
  <c r="L4754" i="32" s="1"/>
  <c r="L5889" i="32" a="1"/>
  <c r="L5889" i="32" s="1"/>
  <c r="M5889" i="32" a="1"/>
  <c r="M5889" i="32" s="1"/>
  <c r="L6309" i="32" a="1"/>
  <c r="L6309" i="32" s="1"/>
  <c r="L2864" i="32" a="1"/>
  <c r="L2864" i="32" s="1"/>
  <c r="N3009" i="32" a="1"/>
  <c r="N3009" i="32" s="1"/>
  <c r="L3102" i="32" a="1"/>
  <c r="L3102" i="32" s="1"/>
  <c r="M3164" i="32" a="1"/>
  <c r="M3164" i="32" s="1"/>
  <c r="L3181" i="32" a="1"/>
  <c r="L3181" i="32" s="1"/>
  <c r="N3217" i="32" a="1"/>
  <c r="N3217" i="32" s="1"/>
  <c r="L3381" i="32" a="1"/>
  <c r="L3381" i="32" s="1"/>
  <c r="M3523" i="32" a="1"/>
  <c r="M3523" i="32" s="1"/>
  <c r="L3559" i="32" a="1"/>
  <c r="L3559" i="32" s="1"/>
  <c r="L3689" i="32" a="1"/>
  <c r="L3689" i="32" s="1"/>
  <c r="M3707" i="32" a="1"/>
  <c r="M3707" i="32" s="1"/>
  <c r="L3773" i="32" a="1"/>
  <c r="L3773" i="32" s="1"/>
  <c r="L3803" i="32" a="1"/>
  <c r="L3803" i="32" s="1"/>
  <c r="L3875" i="32" a="1"/>
  <c r="L3875" i="32" s="1"/>
  <c r="M3955" i="32" a="1"/>
  <c r="M3955" i="32" s="1"/>
  <c r="N3955" i="32" a="1"/>
  <c r="N3955" i="32" s="1"/>
  <c r="N3964" i="32" a="1"/>
  <c r="N3964" i="32" s="1"/>
  <c r="L3964" i="32" a="1"/>
  <c r="L3964" i="32" s="1"/>
  <c r="M4037" i="32" a="1"/>
  <c r="M4037" i="32" s="1"/>
  <c r="N4201" i="32" a="1"/>
  <c r="N4201" i="32" s="1"/>
  <c r="L4223" i="32" a="1"/>
  <c r="L4223" i="32" s="1"/>
  <c r="N4223" i="32" a="1"/>
  <c r="N4223" i="32" s="1"/>
  <c r="N4314" i="32" a="1"/>
  <c r="N4314" i="32" s="1"/>
  <c r="M4314" i="32" a="1"/>
  <c r="M4314" i="32" s="1"/>
  <c r="M4385" i="32" a="1"/>
  <c r="M4385" i="32" s="1"/>
  <c r="M4703" i="32" a="1"/>
  <c r="M4703" i="32" s="1"/>
  <c r="N4703" i="32" a="1"/>
  <c r="N4703" i="32" s="1"/>
  <c r="N4896" i="32" a="1"/>
  <c r="N4896" i="32" s="1"/>
  <c r="L5090" i="32" a="1"/>
  <c r="L5090" i="32" s="1"/>
  <c r="N5203" i="32" a="1"/>
  <c r="N5203" i="32" s="1"/>
  <c r="N5234" i="32" a="1"/>
  <c r="N5234" i="32" s="1"/>
  <c r="M5234" i="32" a="1"/>
  <c r="M5234" i="32" s="1"/>
  <c r="L5234" i="32" a="1"/>
  <c r="L5234" i="32" s="1"/>
  <c r="M5460" i="32" a="1"/>
  <c r="M5460" i="32" s="1"/>
  <c r="N5491" i="32" a="1"/>
  <c r="N5491" i="32" s="1"/>
  <c r="M5491" i="32" a="1"/>
  <c r="M5491" i="32" s="1"/>
  <c r="L5491" i="32" a="1"/>
  <c r="L5491" i="32" s="1"/>
  <c r="M5742" i="32" a="1"/>
  <c r="M5742" i="32" s="1"/>
  <c r="N5742" i="32" a="1"/>
  <c r="N5742" i="32" s="1"/>
  <c r="L5742" i="32" a="1"/>
  <c r="L5742" i="32" s="1"/>
  <c r="N5803" i="32" a="1"/>
  <c r="N5803" i="32" s="1"/>
  <c r="M5803" i="32" a="1"/>
  <c r="M5803" i="32" s="1"/>
  <c r="L5803" i="32" a="1"/>
  <c r="L5803" i="32" s="1"/>
  <c r="M6081" i="32" a="1"/>
  <c r="M6081" i="32" s="1"/>
  <c r="N6081" i="32" a="1"/>
  <c r="N6081" i="32" s="1"/>
  <c r="N6160" i="32" a="1"/>
  <c r="N6160" i="32" s="1"/>
  <c r="M6309" i="32" a="1"/>
  <c r="M6309" i="32" s="1"/>
  <c r="L6440" i="32" a="1"/>
  <c r="L6440" i="32" s="1"/>
  <c r="L6661" i="32" a="1"/>
  <c r="L6661" i="32" s="1"/>
  <c r="M6661" i="32" a="1"/>
  <c r="M6661" i="32" s="1"/>
  <c r="L6704" i="32" a="1"/>
  <c r="L6704" i="32" s="1"/>
  <c r="L2466" i="32" a="1"/>
  <c r="L2466" i="32" s="1"/>
  <c r="M2606" i="32" a="1"/>
  <c r="M2606" i="32" s="1"/>
  <c r="M2642" i="32" a="1"/>
  <c r="M2642" i="32" s="1"/>
  <c r="L2669" i="32" a="1"/>
  <c r="L2669" i="32" s="1"/>
  <c r="L2697" i="32" a="1"/>
  <c r="L2697" i="32" s="1"/>
  <c r="M2706" i="32" a="1"/>
  <c r="M2706" i="32" s="1"/>
  <c r="N2716" i="32" a="1"/>
  <c r="N2716" i="32" s="1"/>
  <c r="L2756" i="32" a="1"/>
  <c r="L2756" i="32" s="1"/>
  <c r="L2828" i="32" a="1"/>
  <c r="L2828" i="32" s="1"/>
  <c r="M2864" i="32" a="1"/>
  <c r="M2864" i="32" s="1"/>
  <c r="L3030" i="32" a="1"/>
  <c r="L3030" i="32" s="1"/>
  <c r="L3086" i="32" a="1"/>
  <c r="L3086" i="32" s="1"/>
  <c r="L3094" i="32" a="1"/>
  <c r="L3094" i="32" s="1"/>
  <c r="M3147" i="32" a="1"/>
  <c r="M3147" i="32" s="1"/>
  <c r="N3154" i="32" a="1"/>
  <c r="N3154" i="32" s="1"/>
  <c r="N3181" i="32" a="1"/>
  <c r="N3181" i="32" s="1"/>
  <c r="L3210" i="32" a="1"/>
  <c r="L3210" i="32" s="1"/>
  <c r="N3242" i="32" a="1"/>
  <c r="N3242" i="32" s="1"/>
  <c r="L3252" i="32" a="1"/>
  <c r="L3252" i="32" s="1"/>
  <c r="M3293" i="32" a="1"/>
  <c r="M3293" i="32" s="1"/>
  <c r="M3301" i="32" a="1"/>
  <c r="M3301" i="32" s="1"/>
  <c r="M3406" i="32" a="1"/>
  <c r="M3406" i="32" s="1"/>
  <c r="M3454" i="32" a="1"/>
  <c r="M3454" i="32" s="1"/>
  <c r="N3490" i="32" a="1"/>
  <c r="N3490" i="32" s="1"/>
  <c r="N3551" i="32" a="1"/>
  <c r="N3551" i="32" s="1"/>
  <c r="N3559" i="32" a="1"/>
  <c r="N3559" i="32" s="1"/>
  <c r="L3618" i="32" a="1"/>
  <c r="L3618" i="32" s="1"/>
  <c r="N3633" i="32" a="1"/>
  <c r="N3633" i="32" s="1"/>
  <c r="M3773" i="32" a="1"/>
  <c r="M3773" i="32" s="1"/>
  <c r="L3848" i="32" a="1"/>
  <c r="L3848" i="32" s="1"/>
  <c r="N3875" i="32" a="1"/>
  <c r="N3875" i="32" s="1"/>
  <c r="L3891" i="32" a="1"/>
  <c r="L3891" i="32" s="1"/>
  <c r="M3917" i="32" a="1"/>
  <c r="M3917" i="32" s="1"/>
  <c r="L3955" i="32" a="1"/>
  <c r="L3955" i="32" s="1"/>
  <c r="M4135" i="32" a="1"/>
  <c r="M4135" i="32" s="1"/>
  <c r="N4135" i="32" a="1"/>
  <c r="N4135" i="32" s="1"/>
  <c r="M4285" i="32" a="1"/>
  <c r="M4285" i="32" s="1"/>
  <c r="M4345" i="32" a="1"/>
  <c r="M4345" i="32" s="1"/>
  <c r="L4345" i="32" a="1"/>
  <c r="L4345" i="32" s="1"/>
  <c r="N4424" i="32" a="1"/>
  <c r="N4424" i="32" s="1"/>
  <c r="M4462" i="32" a="1"/>
  <c r="M4462" i="32" s="1"/>
  <c r="L4703" i="32" a="1"/>
  <c r="L4703" i="32" s="1"/>
  <c r="M4904" i="32" a="1"/>
  <c r="M4904" i="32" s="1"/>
  <c r="M5872" i="32" a="1"/>
  <c r="M5872" i="32" s="1"/>
  <c r="N5872" i="32" a="1"/>
  <c r="N5872" i="32" s="1"/>
  <c r="L6220" i="32" a="1"/>
  <c r="L6220" i="32" s="1"/>
  <c r="N6562" i="32" a="1"/>
  <c r="N6562" i="32" s="1"/>
  <c r="N6661" i="32" a="1"/>
  <c r="N6661" i="32" s="1"/>
  <c r="N2669" i="32" a="1"/>
  <c r="N2669" i="32" s="1"/>
  <c r="N2697" i="32" a="1"/>
  <c r="N2697" i="32" s="1"/>
  <c r="N2722" i="32" a="1"/>
  <c r="N2722" i="32" s="1"/>
  <c r="M2756" i="32" a="1"/>
  <c r="M2756" i="32" s="1"/>
  <c r="N3094" i="32" a="1"/>
  <c r="N3094" i="32" s="1"/>
  <c r="N3454" i="32" a="1"/>
  <c r="N3454" i="32" s="1"/>
  <c r="N3497" i="32" a="1"/>
  <c r="N3497" i="32" s="1"/>
  <c r="M3618" i="32" a="1"/>
  <c r="M3618" i="32" s="1"/>
  <c r="N3667" i="32" a="1"/>
  <c r="N3667" i="32" s="1"/>
  <c r="M3848" i="32" a="1"/>
  <c r="M3848" i="32" s="1"/>
  <c r="M3891" i="32" a="1"/>
  <c r="M3891" i="32" s="1"/>
  <c r="L3947" i="32" a="1"/>
  <c r="L3947" i="32" s="1"/>
  <c r="M3947" i="32" a="1"/>
  <c r="M3947" i="32" s="1"/>
  <c r="L4135" i="32" a="1"/>
  <c r="L4135" i="32" s="1"/>
  <c r="L4194" i="32" a="1"/>
  <c r="L4194" i="32" s="1"/>
  <c r="M4194" i="32" a="1"/>
  <c r="M4194" i="32" s="1"/>
  <c r="M4315" i="32" a="1"/>
  <c r="M4315" i="32" s="1"/>
  <c r="M4326" i="32" a="1"/>
  <c r="M4326" i="32" s="1"/>
  <c r="N4345" i="32" a="1"/>
  <c r="N4345" i="32" s="1"/>
  <c r="M4397" i="32" a="1"/>
  <c r="M4397" i="32" s="1"/>
  <c r="N4397" i="32" a="1"/>
  <c r="N4397" i="32" s="1"/>
  <c r="M4566" i="32" a="1"/>
  <c r="M4566" i="32" s="1"/>
  <c r="N4566" i="32" a="1"/>
  <c r="N4566" i="32" s="1"/>
  <c r="M4626" i="32" a="1"/>
  <c r="M4626" i="32" s="1"/>
  <c r="N4626" i="32" a="1"/>
  <c r="N4626" i="32" s="1"/>
  <c r="N4637" i="32" a="1"/>
  <c r="N4637" i="32" s="1"/>
  <c r="L4637" i="32" a="1"/>
  <c r="L4637" i="32" s="1"/>
  <c r="N4693" i="32" a="1"/>
  <c r="N4693" i="32" s="1"/>
  <c r="M4693" i="32" a="1"/>
  <c r="M4693" i="32" s="1"/>
  <c r="M4816" i="32" a="1"/>
  <c r="M4816" i="32" s="1"/>
  <c r="N4816" i="32" a="1"/>
  <c r="N4816" i="32" s="1"/>
  <c r="N4826" i="32" a="1"/>
  <c r="N4826" i="32" s="1"/>
  <c r="M4826" i="32" a="1"/>
  <c r="M4826" i="32" s="1"/>
  <c r="L5073" i="32" a="1"/>
  <c r="L5073" i="32" s="1"/>
  <c r="L5083" i="32" a="1"/>
  <c r="L5083" i="32" s="1"/>
  <c r="M5083" i="32" a="1"/>
  <c r="M5083" i="32" s="1"/>
  <c r="N5090" i="32" a="1"/>
  <c r="N5090" i="32" s="1"/>
  <c r="L5215" i="32" a="1"/>
  <c r="L5215" i="32" s="1"/>
  <c r="N5215" i="32" a="1"/>
  <c r="N5215" i="32" s="1"/>
  <c r="M5695" i="32" a="1"/>
  <c r="M5695" i="32" s="1"/>
  <c r="L5723" i="32" a="1"/>
  <c r="L5723" i="32" s="1"/>
  <c r="L5774" i="32" a="1"/>
  <c r="L5774" i="32" s="1"/>
  <c r="L5784" i="32" a="1"/>
  <c r="L5784" i="32" s="1"/>
  <c r="L5872" i="32" a="1"/>
  <c r="L5872" i="32" s="1"/>
  <c r="L5920" i="32" a="1"/>
  <c r="L5920" i="32" s="1"/>
  <c r="M6153" i="32" a="1"/>
  <c r="M6153" i="32" s="1"/>
  <c r="N6359" i="32" a="1"/>
  <c r="N6359" i="32" s="1"/>
  <c r="M6644" i="32" a="1"/>
  <c r="M6644" i="32" s="1"/>
  <c r="N4186" i="32" a="1"/>
  <c r="N4186" i="32" s="1"/>
  <c r="M4186" i="32" a="1"/>
  <c r="M4186" i="32" s="1"/>
  <c r="N4248" i="32" a="1"/>
  <c r="N4248" i="32" s="1"/>
  <c r="M4248" i="32" a="1"/>
  <c r="M4248" i="32" s="1"/>
  <c r="L4513" i="32" a="1"/>
  <c r="L4513" i="32" s="1"/>
  <c r="M4513" i="32" a="1"/>
  <c r="M4513" i="32" s="1"/>
  <c r="M4716" i="32" a="1"/>
  <c r="M4716" i="32" s="1"/>
  <c r="L4716" i="32" a="1"/>
  <c r="L4716" i="32" s="1"/>
  <c r="M5112" i="32" a="1"/>
  <c r="M5112" i="32" s="1"/>
  <c r="N5112" i="32" a="1"/>
  <c r="N5112" i="32" s="1"/>
  <c r="L5376" i="32" a="1"/>
  <c r="L5376" i="32" s="1"/>
  <c r="N5376" i="32" a="1"/>
  <c r="N5376" i="32" s="1"/>
  <c r="M5855" i="32" a="1"/>
  <c r="M5855" i="32" s="1"/>
  <c r="N5855" i="32" a="1"/>
  <c r="N5855" i="32" s="1"/>
  <c r="N6153" i="32" a="1"/>
  <c r="N6153" i="32" s="1"/>
  <c r="N3271" i="32" a="1"/>
  <c r="N3271" i="32" s="1"/>
  <c r="L3384" i="32" a="1"/>
  <c r="L3384" i="32" s="1"/>
  <c r="L3393" i="32" a="1"/>
  <c r="L3393" i="32" s="1"/>
  <c r="L3441" i="32" a="1"/>
  <c r="L3441" i="32" s="1"/>
  <c r="N3466" i="32" a="1"/>
  <c r="N3466" i="32" s="1"/>
  <c r="L3484" i="32" a="1"/>
  <c r="L3484" i="32" s="1"/>
  <c r="M3635" i="32" a="1"/>
  <c r="M3635" i="32" s="1"/>
  <c r="L3692" i="32" a="1"/>
  <c r="L3692" i="32" s="1"/>
  <c r="N3729" i="32" a="1"/>
  <c r="N3729" i="32" s="1"/>
  <c r="M3976" i="32" a="1"/>
  <c r="M3976" i="32" s="1"/>
  <c r="M4004" i="32" a="1"/>
  <c r="M4004" i="32" s="1"/>
  <c r="N4091" i="32" a="1"/>
  <c r="N4091" i="32" s="1"/>
  <c r="M4091" i="32" a="1"/>
  <c r="M4091" i="32" s="1"/>
  <c r="N4175" i="32" a="1"/>
  <c r="N4175" i="32" s="1"/>
  <c r="N4215" i="32" a="1"/>
  <c r="N4215" i="32" s="1"/>
  <c r="M4260" i="32" a="1"/>
  <c r="M4260" i="32" s="1"/>
  <c r="N4271" i="32" a="1"/>
  <c r="N4271" i="32" s="1"/>
  <c r="N4295" i="32" a="1"/>
  <c r="N4295" i="32" s="1"/>
  <c r="N4306" i="32" a="1"/>
  <c r="N4306" i="32" s="1"/>
  <c r="M4587" i="32" a="1"/>
  <c r="M4587" i="32" s="1"/>
  <c r="N4587" i="32" a="1"/>
  <c r="N4587" i="32" s="1"/>
  <c r="N4607" i="32" a="1"/>
  <c r="N4607" i="32" s="1"/>
  <c r="N4706" i="32" a="1"/>
  <c r="N4706" i="32" s="1"/>
  <c r="L4706" i="32" a="1"/>
  <c r="L4706" i="32" s="1"/>
  <c r="N4716" i="32" a="1"/>
  <c r="N4716" i="32" s="1"/>
  <c r="L4807" i="32" a="1"/>
  <c r="L4807" i="32" s="1"/>
  <c r="M4807" i="32" a="1"/>
  <c r="M4807" i="32" s="1"/>
  <c r="M4927" i="32" a="1"/>
  <c r="M4927" i="32" s="1"/>
  <c r="L5066" i="32" a="1"/>
  <c r="L5066" i="32" s="1"/>
  <c r="M5066" i="32" a="1"/>
  <c r="M5066" i="32" s="1"/>
  <c r="L5264" i="32" a="1"/>
  <c r="L5264" i="32" s="1"/>
  <c r="N5357" i="32" a="1"/>
  <c r="N5357" i="32" s="1"/>
  <c r="N5622" i="32" a="1"/>
  <c r="N5622" i="32" s="1"/>
  <c r="N5658" i="32" a="1"/>
  <c r="N5658" i="32" s="1"/>
  <c r="L5715" i="32" a="1"/>
  <c r="L5715" i="32" s="1"/>
  <c r="N5715" i="32" a="1"/>
  <c r="N5715" i="32" s="1"/>
  <c r="M5715" i="32" a="1"/>
  <c r="M5715" i="32" s="1"/>
  <c r="N5756" i="32" a="1"/>
  <c r="N5756" i="32" s="1"/>
  <c r="L5756" i="32" a="1"/>
  <c r="L5756" i="32" s="1"/>
  <c r="N5796" i="32" a="1"/>
  <c r="N5796" i="32" s="1"/>
  <c r="M5796" i="32" a="1"/>
  <c r="M5796" i="32" s="1"/>
  <c r="L5796" i="32" a="1"/>
  <c r="L5796" i="32" s="1"/>
  <c r="N5806" i="32" a="1"/>
  <c r="N5806" i="32" s="1"/>
  <c r="N5817" i="32" a="1"/>
  <c r="N5817" i="32" s="1"/>
  <c r="L5817" i="32" a="1"/>
  <c r="L5817" i="32" s="1"/>
  <c r="N5912" i="32" a="1"/>
  <c r="N5912" i="32" s="1"/>
  <c r="L5912" i="32" a="1"/>
  <c r="L5912" i="32" s="1"/>
  <c r="L6222" i="32" a="1"/>
  <c r="L6222" i="32" s="1"/>
  <c r="M6222" i="32" a="1"/>
  <c r="M6222" i="32" s="1"/>
  <c r="L6637" i="32" a="1"/>
  <c r="L6637" i="32" s="1"/>
  <c r="M6637" i="32" a="1"/>
  <c r="M6637" i="32" s="1"/>
  <c r="M6397" i="32" a="1"/>
  <c r="M6397" i="32" s="1"/>
  <c r="L6434" i="32" a="1"/>
  <c r="L6434" i="32" s="1"/>
  <c r="L6484" i="32" a="1"/>
  <c r="L6484" i="32" s="1"/>
  <c r="L6565" i="32" a="1"/>
  <c r="L6565" i="32" s="1"/>
  <c r="N6623" i="32" a="1"/>
  <c r="N6623" i="32" s="1"/>
  <c r="L6662" i="32" a="1"/>
  <c r="L6662" i="32" s="1"/>
  <c r="M6715" i="32" a="1"/>
  <c r="M6715" i="32" s="1"/>
  <c r="M6746" i="32" a="1"/>
  <c r="M6746" i="32" s="1"/>
  <c r="M6215" i="32" a="1"/>
  <c r="M6215" i="32" s="1"/>
  <c r="L6232" i="32" a="1"/>
  <c r="L6232" i="32" s="1"/>
  <c r="L6240" i="32" a="1"/>
  <c r="L6240" i="32" s="1"/>
  <c r="L6282" i="32" a="1"/>
  <c r="L6282" i="32" s="1"/>
  <c r="L6297" i="32" a="1"/>
  <c r="L6297" i="32" s="1"/>
  <c r="M6390" i="32" a="1"/>
  <c r="M6390" i="32" s="1"/>
  <c r="N6484" i="32" a="1"/>
  <c r="N6484" i="32" s="1"/>
  <c r="L6540" i="32" a="1"/>
  <c r="L6540" i="32" s="1"/>
  <c r="M6565" i="32" a="1"/>
  <c r="M6565" i="32" s="1"/>
  <c r="L6591" i="32" a="1"/>
  <c r="L6591" i="32" s="1"/>
  <c r="L6632" i="32" a="1"/>
  <c r="L6632" i="32" s="1"/>
  <c r="M6656" i="32" a="1"/>
  <c r="M6656" i="32" s="1"/>
  <c r="L6683" i="32" a="1"/>
  <c r="L6683" i="32" s="1"/>
  <c r="N6715" i="32" a="1"/>
  <c r="N6715" i="32" s="1"/>
  <c r="M6757" i="32" a="1"/>
  <c r="M6757" i="32" s="1"/>
  <c r="N6232" i="32" a="1"/>
  <c r="N6232" i="32" s="1"/>
  <c r="M6240" i="32" a="1"/>
  <c r="M6240" i="32" s="1"/>
  <c r="N6265" i="32" a="1"/>
  <c r="N6265" i="32" s="1"/>
  <c r="N6282" i="32" a="1"/>
  <c r="N6282" i="32" s="1"/>
  <c r="M6591" i="32" a="1"/>
  <c r="M6591" i="32" s="1"/>
  <c r="M6632" i="32" a="1"/>
  <c r="M6632" i="32" s="1"/>
  <c r="L6129" i="32" a="1"/>
  <c r="L6129" i="32" s="1"/>
  <c r="M6192" i="32" a="1"/>
  <c r="M6192" i="32" s="1"/>
  <c r="M6297" i="32" a="1"/>
  <c r="M6297" i="32" s="1"/>
  <c r="M6391" i="32" a="1"/>
  <c r="M6391" i="32" s="1"/>
  <c r="M6444" i="32" a="1"/>
  <c r="M6444" i="32" s="1"/>
  <c r="N6558" i="32" a="1"/>
  <c r="N6558" i="32" s="1"/>
  <c r="L6610" i="32" a="1"/>
  <c r="L6610" i="32" s="1"/>
  <c r="L6617" i="32" a="1"/>
  <c r="L6617" i="32" s="1"/>
  <c r="N6683" i="32" a="1"/>
  <c r="N6683" i="32" s="1"/>
  <c r="M6703" i="32" a="1"/>
  <c r="M6703" i="32" s="1"/>
  <c r="M6758" i="32" a="1"/>
  <c r="M6758" i="32" s="1"/>
  <c r="M4821" i="32" a="1"/>
  <c r="M4821" i="32" s="1"/>
  <c r="L4910" i="32" a="1"/>
  <c r="L4910" i="32" s="1"/>
  <c r="N4989" i="32" a="1"/>
  <c r="N4989" i="32" s="1"/>
  <c r="M5007" i="32" a="1"/>
  <c r="M5007" i="32" s="1"/>
  <c r="N5052" i="32" a="1"/>
  <c r="N5052" i="32" s="1"/>
  <c r="N5106" i="32" a="1"/>
  <c r="N5106" i="32" s="1"/>
  <c r="N5124" i="32" a="1"/>
  <c r="N5124" i="32" s="1"/>
  <c r="N5208" i="32" a="1"/>
  <c r="N5208" i="32" s="1"/>
  <c r="L5217" i="32" a="1"/>
  <c r="L5217" i="32" s="1"/>
  <c r="N5287" i="32" a="1"/>
  <c r="N5287" i="32" s="1"/>
  <c r="M5316" i="32" a="1"/>
  <c r="M5316" i="32" s="1"/>
  <c r="L5378" i="32" a="1"/>
  <c r="L5378" i="32" s="1"/>
  <c r="N5394" i="32" a="1"/>
  <c r="N5394" i="32" s="1"/>
  <c r="N5438" i="32" a="1"/>
  <c r="N5438" i="32" s="1"/>
  <c r="N5446" i="32" a="1"/>
  <c r="N5446" i="32" s="1"/>
  <c r="M5574" i="32" a="1"/>
  <c r="M5574" i="32" s="1"/>
  <c r="M5582" i="32" a="1"/>
  <c r="M5582" i="32" s="1"/>
  <c r="N5610" i="32" a="1"/>
  <c r="N5610" i="32" s="1"/>
  <c r="L5709" i="32" a="1"/>
  <c r="L5709" i="32" s="1"/>
  <c r="L5842" i="32" a="1"/>
  <c r="L5842" i="32" s="1"/>
  <c r="L5866" i="32" a="1"/>
  <c r="L5866" i="32" s="1"/>
  <c r="N5973" i="32" a="1"/>
  <c r="N5973" i="32" s="1"/>
  <c r="N6391" i="32" a="1"/>
  <c r="N6391" i="32" s="1"/>
  <c r="M6610" i="32" a="1"/>
  <c r="M6610" i="32" s="1"/>
  <c r="L4613" i="32" a="1"/>
  <c r="L4613" i="32" s="1"/>
  <c r="L4631" i="32" a="1"/>
  <c r="L4631" i="32" s="1"/>
  <c r="N4738" i="32" a="1"/>
  <c r="N4738" i="32" s="1"/>
  <c r="N4821" i="32" a="1"/>
  <c r="N4821" i="32" s="1"/>
  <c r="L4849" i="32" a="1"/>
  <c r="L4849" i="32" s="1"/>
  <c r="L4859" i="32" a="1"/>
  <c r="L4859" i="32" s="1"/>
  <c r="M5115" i="32" a="1"/>
  <c r="M5115" i="32" s="1"/>
  <c r="N5145" i="32" a="1"/>
  <c r="N5145" i="32" s="1"/>
  <c r="L5193" i="32" a="1"/>
  <c r="L5193" i="32" s="1"/>
  <c r="N5280" i="32" a="1"/>
  <c r="N5280" i="32" s="1"/>
  <c r="N5316" i="32" a="1"/>
  <c r="N5316" i="32" s="1"/>
  <c r="M5323" i="32" a="1"/>
  <c r="M5323" i="32" s="1"/>
  <c r="N5342" i="32" a="1"/>
  <c r="N5342" i="32" s="1"/>
  <c r="N5352" i="32" a="1"/>
  <c r="N5352" i="32" s="1"/>
  <c r="M5371" i="32" a="1"/>
  <c r="M5371" i="32" s="1"/>
  <c r="N5378" i="32" a="1"/>
  <c r="N5378" i="32" s="1"/>
  <c r="L5413" i="32" a="1"/>
  <c r="L5413" i="32" s="1"/>
  <c r="L5474" i="32" a="1"/>
  <c r="L5474" i="32" s="1"/>
  <c r="M5515" i="32" a="1"/>
  <c r="M5515" i="32" s="1"/>
  <c r="M5544" i="32" a="1"/>
  <c r="M5544" i="32" s="1"/>
  <c r="N5574" i="32" a="1"/>
  <c r="N5574" i="32" s="1"/>
  <c r="N5709" i="32" a="1"/>
  <c r="N5709" i="32" s="1"/>
  <c r="M5727" i="32" a="1"/>
  <c r="M5727" i="32" s="1"/>
  <c r="M5790" i="32" a="1"/>
  <c r="M5790" i="32" s="1"/>
  <c r="N5804" i="32" a="1"/>
  <c r="N5804" i="32" s="1"/>
  <c r="M5842" i="32" a="1"/>
  <c r="M5842" i="32" s="1"/>
  <c r="M5866" i="32" a="1"/>
  <c r="M5866" i="32" s="1"/>
  <c r="N5884" i="32" a="1"/>
  <c r="N5884" i="32" s="1"/>
  <c r="L5892" i="32" a="1"/>
  <c r="L5892" i="32" s="1"/>
  <c r="M5945" i="32" a="1"/>
  <c r="M5945" i="32" s="1"/>
  <c r="L5965" i="32" a="1"/>
  <c r="L5965" i="32" s="1"/>
  <c r="N5985" i="32" a="1"/>
  <c r="N5985" i="32" s="1"/>
  <c r="N6016" i="32" a="1"/>
  <c r="N6016" i="32" s="1"/>
  <c r="N6065" i="32" a="1"/>
  <c r="N6065" i="32" s="1"/>
  <c r="L6084" i="32" a="1"/>
  <c r="L6084" i="32" s="1"/>
  <c r="M6093" i="32" a="1"/>
  <c r="M6093" i="32" s="1"/>
  <c r="N6175" i="32" a="1"/>
  <c r="N6175" i="32" s="1"/>
  <c r="L6211" i="32" a="1"/>
  <c r="L6211" i="32" s="1"/>
  <c r="M6233" i="32" a="1"/>
  <c r="M6233" i="32" s="1"/>
  <c r="M6250" i="32" a="1"/>
  <c r="M6250" i="32" s="1"/>
  <c r="M6291" i="32" a="1"/>
  <c r="M6291" i="32" s="1"/>
  <c r="L6506" i="32" a="1"/>
  <c r="L6506" i="32" s="1"/>
  <c r="N6703" i="32" a="1"/>
  <c r="N6703" i="32" s="1"/>
  <c r="L254" i="32" a="1"/>
  <c r="L254" i="32" s="1"/>
  <c r="N259" i="32" a="1"/>
  <c r="N259" i="32" s="1"/>
  <c r="N1095" i="32" a="1"/>
  <c r="N1095" i="32" s="1"/>
  <c r="M1095" i="32" a="1"/>
  <c r="M1095" i="32" s="1"/>
  <c r="N1332" i="32" a="1"/>
  <c r="N1332" i="32" s="1"/>
  <c r="M1332" i="32" a="1"/>
  <c r="M1332" i="32" s="1"/>
  <c r="L1643" i="32" a="1"/>
  <c r="L1643" i="32" s="1"/>
  <c r="N1643" i="32" a="1"/>
  <c r="N1643" i="32" s="1"/>
  <c r="M1643" i="32" a="1"/>
  <c r="M1643" i="32" s="1"/>
  <c r="M83" i="32" a="1"/>
  <c r="M83" i="32" s="1"/>
  <c r="M107" i="32" a="1"/>
  <c r="M107" i="32" s="1"/>
  <c r="M124" i="32" a="1"/>
  <c r="M124" i="32" s="1"/>
  <c r="L131" i="32" a="1"/>
  <c r="L131" i="32" s="1"/>
  <c r="N154" i="32" a="1"/>
  <c r="N154" i="32" s="1"/>
  <c r="M179" i="32" a="1"/>
  <c r="M179" i="32" s="1"/>
  <c r="N235" i="32" a="1"/>
  <c r="N235" i="32" s="1"/>
  <c r="L275" i="32" a="1"/>
  <c r="L275" i="32" s="1"/>
  <c r="L297" i="32" a="1"/>
  <c r="L297" i="32" s="1"/>
  <c r="M311" i="32" a="1"/>
  <c r="M311" i="32" s="1"/>
  <c r="N342" i="32" a="1"/>
  <c r="N342" i="32" s="1"/>
  <c r="L385" i="32" a="1"/>
  <c r="L385" i="32" s="1"/>
  <c r="N390" i="32" a="1"/>
  <c r="N390" i="32" s="1"/>
  <c r="M427" i="32" a="1"/>
  <c r="M427" i="32" s="1"/>
  <c r="M479" i="32" a="1"/>
  <c r="M479" i="32" s="1"/>
  <c r="M486" i="32" a="1"/>
  <c r="M486" i="32" s="1"/>
  <c r="N527" i="32" a="1"/>
  <c r="N527" i="32" s="1"/>
  <c r="N558" i="32" a="1"/>
  <c r="N558" i="32" s="1"/>
  <c r="M630" i="32" a="1"/>
  <c r="M630" i="32" s="1"/>
  <c r="L630" i="32" a="1"/>
  <c r="L630" i="32" s="1"/>
  <c r="N671" i="32" a="1"/>
  <c r="N671" i="32" s="1"/>
  <c r="M695" i="32" a="1"/>
  <c r="M695" i="32" s="1"/>
  <c r="N725" i="32" a="1"/>
  <c r="N725" i="32" s="1"/>
  <c r="M725" i="32" a="1"/>
  <c r="M725" i="32" s="1"/>
  <c r="L790" i="32" a="1"/>
  <c r="L790" i="32" s="1"/>
  <c r="N790" i="32" a="1"/>
  <c r="N790" i="32" s="1"/>
  <c r="N1030" i="32" a="1"/>
  <c r="N1030" i="32" s="1"/>
  <c r="L1030" i="32" a="1"/>
  <c r="L1030" i="32" s="1"/>
  <c r="N1082" i="32" a="1"/>
  <c r="N1082" i="32" s="1"/>
  <c r="M1082" i="32" a="1"/>
  <c r="M1082" i="32" s="1"/>
  <c r="L1082" i="32" a="1"/>
  <c r="L1082" i="32" s="1"/>
  <c r="M1150" i="32" a="1"/>
  <c r="M1150" i="32" s="1"/>
  <c r="L1150" i="32" a="1"/>
  <c r="L1150" i="32" s="1"/>
  <c r="N1311" i="32" a="1"/>
  <c r="N1311" i="32" s="1"/>
  <c r="M1311" i="32" a="1"/>
  <c r="M1311" i="32" s="1"/>
  <c r="L1311" i="32" a="1"/>
  <c r="L1311" i="32" s="1"/>
  <c r="M1587" i="32" a="1"/>
  <c r="M1587" i="32" s="1"/>
  <c r="N1587" i="32" a="1"/>
  <c r="N1587" i="32" s="1"/>
  <c r="L1587" i="32" a="1"/>
  <c r="L1587" i="32" s="1"/>
  <c r="N1665" i="32" a="1"/>
  <c r="N1665" i="32" s="1"/>
  <c r="M1665" i="32" a="1"/>
  <c r="M1665" i="32" s="1"/>
  <c r="L1665" i="32" a="1"/>
  <c r="L1665" i="32" s="1"/>
  <c r="N1527" i="32" a="1"/>
  <c r="N1527" i="32" s="1"/>
  <c r="M1527" i="32" a="1"/>
  <c r="M1527" i="32" s="1"/>
  <c r="L1527" i="32" a="1"/>
  <c r="L1527" i="32" s="1"/>
  <c r="M1642" i="32" a="1"/>
  <c r="M1642" i="32" s="1"/>
  <c r="N1642" i="32" a="1"/>
  <c r="N1642" i="32" s="1"/>
  <c r="L1642" i="32" a="1"/>
  <c r="L1642" i="32" s="1"/>
  <c r="N311" i="32" a="1"/>
  <c r="N311" i="32" s="1"/>
  <c r="N419" i="32" a="1"/>
  <c r="N419" i="32" s="1"/>
  <c r="N486" i="32" a="1"/>
  <c r="N486" i="32" s="1"/>
  <c r="N617" i="32" a="1"/>
  <c r="N617" i="32" s="1"/>
  <c r="N750" i="32" a="1"/>
  <c r="N750" i="32" s="1"/>
  <c r="M750" i="32" a="1"/>
  <c r="M750" i="32" s="1"/>
  <c r="M758" i="32" a="1"/>
  <c r="M758" i="32" s="1"/>
  <c r="N758" i="32" a="1"/>
  <c r="N758" i="32" s="1"/>
  <c r="M806" i="32" a="1"/>
  <c r="M806" i="32" s="1"/>
  <c r="N806" i="32" a="1"/>
  <c r="N806" i="32" s="1"/>
  <c r="L806" i="32" a="1"/>
  <c r="L806" i="32" s="1"/>
  <c r="M829" i="32" a="1"/>
  <c r="M829" i="32" s="1"/>
  <c r="N829" i="32" a="1"/>
  <c r="N829" i="32" s="1"/>
  <c r="M853" i="32" a="1"/>
  <c r="M853" i="32" s="1"/>
  <c r="N853" i="32" a="1"/>
  <c r="N853" i="32" s="1"/>
  <c r="M949" i="32" a="1"/>
  <c r="M949" i="32" s="1"/>
  <c r="N949" i="32" a="1"/>
  <c r="N949" i="32" s="1"/>
  <c r="M1182" i="32" a="1"/>
  <c r="M1182" i="32" s="1"/>
  <c r="L1182" i="32" a="1"/>
  <c r="L1182" i="32" s="1"/>
  <c r="N1191" i="32" a="1"/>
  <c r="N1191" i="32" s="1"/>
  <c r="M1191" i="32" a="1"/>
  <c r="M1191" i="32" s="1"/>
  <c r="L1191" i="32" a="1"/>
  <c r="L1191" i="32" s="1"/>
  <c r="M1210" i="32" a="1"/>
  <c r="M1210" i="32" s="1"/>
  <c r="N1210" i="32" a="1"/>
  <c r="N1210" i="32" s="1"/>
  <c r="L1210" i="32" a="1"/>
  <c r="L1210" i="32" s="1"/>
  <c r="M1219" i="32" a="1"/>
  <c r="M1219" i="32" s="1"/>
  <c r="N1219" i="32" a="1"/>
  <c r="N1219" i="32" s="1"/>
  <c r="N1304" i="32" a="1"/>
  <c r="N1304" i="32" s="1"/>
  <c r="M1304" i="32" a="1"/>
  <c r="M1304" i="32" s="1"/>
  <c r="L1613" i="32" a="1"/>
  <c r="L1613" i="32" s="1"/>
  <c r="N1613" i="32" a="1"/>
  <c r="N1613" i="32" s="1"/>
  <c r="M1613" i="32" a="1"/>
  <c r="M1613" i="32" s="1"/>
  <c r="M2139" i="32" a="1"/>
  <c r="M2139" i="32" s="1"/>
  <c r="N2139" i="32" a="1"/>
  <c r="N2139" i="32" s="1"/>
  <c r="L2139" i="32" a="1"/>
  <c r="L2139" i="32" s="1"/>
  <c r="N2149" i="32" a="1"/>
  <c r="N2149" i="32" s="1"/>
  <c r="L2149" i="32" a="1"/>
  <c r="L2149" i="32" s="1"/>
  <c r="N890" i="32" a="1"/>
  <c r="N890" i="32" s="1"/>
  <c r="L890" i="32" a="1"/>
  <c r="L890" i="32" s="1"/>
  <c r="L1211" i="32" a="1"/>
  <c r="L1211" i="32" s="1"/>
  <c r="N1211" i="32" a="1"/>
  <c r="N1211" i="32" s="1"/>
  <c r="M33" i="32" a="1"/>
  <c r="M33" i="32" s="1"/>
  <c r="L339" i="32" a="1"/>
  <c r="L339" i="32" s="1"/>
  <c r="N1409" i="32" a="1"/>
  <c r="N1409" i="32" s="1"/>
  <c r="L1409" i="32" a="1"/>
  <c r="L1409" i="32" s="1"/>
  <c r="M119" i="32" a="1"/>
  <c r="M119" i="32" s="1"/>
  <c r="L142" i="32" a="1"/>
  <c r="L142" i="32" s="1"/>
  <c r="N148" i="32" a="1"/>
  <c r="N148" i="32" s="1"/>
  <c r="L191" i="32" a="1"/>
  <c r="L191" i="32" s="1"/>
  <c r="N199" i="32" a="1"/>
  <c r="N199" i="32" s="1"/>
  <c r="L222" i="32" a="1"/>
  <c r="L222" i="32" s="1"/>
  <c r="L230" i="32" a="1"/>
  <c r="L230" i="32" s="1"/>
  <c r="M237" i="32" a="1"/>
  <c r="M237" i="32" s="1"/>
  <c r="N242" i="32" a="1"/>
  <c r="N242" i="32" s="1"/>
  <c r="L285" i="32" a="1"/>
  <c r="L285" i="32" s="1"/>
  <c r="M299" i="32" a="1"/>
  <c r="M299" i="32" s="1"/>
  <c r="L307" i="32" a="1"/>
  <c r="L307" i="32" s="1"/>
  <c r="N321" i="32" a="1"/>
  <c r="N321" i="32" s="1"/>
  <c r="N330" i="32" a="1"/>
  <c r="N330" i="32" s="1"/>
  <c r="M339" i="32" a="1"/>
  <c r="M339" i="32" s="1"/>
  <c r="L401" i="32" a="1"/>
  <c r="L401" i="32" s="1"/>
  <c r="L421" i="32" a="1"/>
  <c r="L421" i="32" s="1"/>
  <c r="L439" i="32" a="1"/>
  <c r="L439" i="32" s="1"/>
  <c r="L455" i="32" a="1"/>
  <c r="L455" i="32" s="1"/>
  <c r="L461" i="32" a="1"/>
  <c r="L461" i="32" s="1"/>
  <c r="L509" i="32" a="1"/>
  <c r="L509" i="32" s="1"/>
  <c r="N534" i="32" a="1"/>
  <c r="N534" i="32" s="1"/>
  <c r="L626" i="32" a="1"/>
  <c r="L626" i="32" s="1"/>
  <c r="N653" i="32" a="1"/>
  <c r="N653" i="32" s="1"/>
  <c r="M659" i="32" a="1"/>
  <c r="M659" i="32" s="1"/>
  <c r="L682" i="32" a="1"/>
  <c r="L682" i="32" s="1"/>
  <c r="M682" i="32" a="1"/>
  <c r="M682" i="32" s="1"/>
  <c r="N690" i="32" a="1"/>
  <c r="N690" i="32" s="1"/>
  <c r="M690" i="32" a="1"/>
  <c r="M690" i="32" s="1"/>
  <c r="L737" i="32" a="1"/>
  <c r="L737" i="32" s="1"/>
  <c r="N743" i="32" a="1"/>
  <c r="N743" i="32" s="1"/>
  <c r="M783" i="32" a="1"/>
  <c r="M783" i="32" s="1"/>
  <c r="N987" i="32" a="1"/>
  <c r="N987" i="32" s="1"/>
  <c r="M987" i="32" a="1"/>
  <c r="M987" i="32" s="1"/>
  <c r="L987" i="32" a="1"/>
  <c r="L987" i="32" s="1"/>
  <c r="L1002" i="32" a="1"/>
  <c r="L1002" i="32" s="1"/>
  <c r="N1034" i="32" a="1"/>
  <c r="N1034" i="32" s="1"/>
  <c r="M1034" i="32" a="1"/>
  <c r="M1034" i="32" s="1"/>
  <c r="L1034" i="32" a="1"/>
  <c r="L1034" i="32" s="1"/>
  <c r="N1059" i="32" a="1"/>
  <c r="N1059" i="32" s="1"/>
  <c r="L1059" i="32" a="1"/>
  <c r="L1059" i="32" s="1"/>
  <c r="L1095" i="32" a="1"/>
  <c r="L1095" i="32" s="1"/>
  <c r="L1105" i="32" a="1"/>
  <c r="L1105" i="32" s="1"/>
  <c r="N1105" i="32" a="1"/>
  <c r="N1105" i="32" s="1"/>
  <c r="M1105" i="32" a="1"/>
  <c r="M1105" i="32" s="1"/>
  <c r="M1264" i="32" a="1"/>
  <c r="M1264" i="32" s="1"/>
  <c r="N1264" i="32" a="1"/>
  <c r="N1264" i="32" s="1"/>
  <c r="L1264" i="32" a="1"/>
  <c r="L1264" i="32" s="1"/>
  <c r="L1333" i="32" a="1"/>
  <c r="L1333" i="32" s="1"/>
  <c r="N1333" i="32" a="1"/>
  <c r="N1333" i="32" s="1"/>
  <c r="M1333" i="32" a="1"/>
  <c r="M1333" i="32" s="1"/>
  <c r="N1392" i="32" a="1"/>
  <c r="N1392" i="32" s="1"/>
  <c r="M1392" i="32" a="1"/>
  <c r="M1392" i="32" s="1"/>
  <c r="N3041" i="32" a="1"/>
  <c r="N3041" i="32" s="1"/>
  <c r="L3041" i="32" a="1"/>
  <c r="L3041" i="32" s="1"/>
  <c r="M618" i="32" a="1"/>
  <c r="M618" i="32" s="1"/>
  <c r="N618" i="32" a="1"/>
  <c r="N618" i="32" s="1"/>
  <c r="L618" i="32" a="1"/>
  <c r="L618" i="32" s="1"/>
  <c r="N1263" i="32" a="1"/>
  <c r="N1263" i="32" s="1"/>
  <c r="M1263" i="32" a="1"/>
  <c r="M1263" i="32" s="1"/>
  <c r="L62" i="32" a="1"/>
  <c r="L62" i="32" s="1"/>
  <c r="L368" i="32" a="1"/>
  <c r="L368" i="32" s="1"/>
  <c r="L529" i="32" a="1"/>
  <c r="L529" i="32" s="1"/>
  <c r="M534" i="32" a="1"/>
  <c r="M534" i="32" s="1"/>
  <c r="L541" i="32" a="1"/>
  <c r="L541" i="32" s="1"/>
  <c r="L1263" i="32" a="1"/>
  <c r="L1263" i="32" s="1"/>
  <c r="L1429" i="32" a="1"/>
  <c r="L1429" i="32" s="1"/>
  <c r="N1429" i="32" a="1"/>
  <c r="N1429" i="32" s="1"/>
  <c r="M1429" i="32" a="1"/>
  <c r="M1429" i="32" s="1"/>
  <c r="L1920" i="32" a="1"/>
  <c r="L1920" i="32" s="1"/>
  <c r="N1920" i="32" a="1"/>
  <c r="N1920" i="32" s="1"/>
  <c r="M1920" i="32" a="1"/>
  <c r="M1920" i="32" s="1"/>
  <c r="M11" i="32" a="1"/>
  <c r="M11" i="32" s="1"/>
  <c r="N33" i="32" a="1"/>
  <c r="N33" i="32" s="1"/>
  <c r="M40" i="32" a="1"/>
  <c r="M40" i="32" s="1"/>
  <c r="N62" i="32" a="1"/>
  <c r="N62" i="32" s="1"/>
  <c r="L26" i="32" a="1"/>
  <c r="L26" i="32" s="1"/>
  <c r="L47" i="32" a="1"/>
  <c r="L47" i="32" s="1"/>
  <c r="L71" i="32" a="1"/>
  <c r="L71" i="32" s="1"/>
  <c r="N79" i="32" a="1"/>
  <c r="N79" i="32" s="1"/>
  <c r="L95" i="32" a="1"/>
  <c r="L95" i="32" s="1"/>
  <c r="N127" i="32" a="1"/>
  <c r="N127" i="32" s="1"/>
  <c r="L134" i="32" a="1"/>
  <c r="L134" i="32" s="1"/>
  <c r="M142" i="32" a="1"/>
  <c r="M142" i="32" s="1"/>
  <c r="M191" i="32" a="1"/>
  <c r="M191" i="32" s="1"/>
  <c r="N222" i="32" a="1"/>
  <c r="N222" i="32" s="1"/>
  <c r="N237" i="32" a="1"/>
  <c r="N237" i="32" s="1"/>
  <c r="N254" i="32" a="1"/>
  <c r="N254" i="32" s="1"/>
  <c r="N293" i="32" a="1"/>
  <c r="N293" i="32" s="1"/>
  <c r="N299" i="32" a="1"/>
  <c r="N299" i="32" s="1"/>
  <c r="L353" i="32" a="1"/>
  <c r="L353" i="32" s="1"/>
  <c r="L369" i="32" a="1"/>
  <c r="L369" i="32" s="1"/>
  <c r="M394" i="32" a="1"/>
  <c r="M394" i="32" s="1"/>
  <c r="M401" i="32" a="1"/>
  <c r="M401" i="32" s="1"/>
  <c r="M439" i="32" a="1"/>
  <c r="M439" i="32" s="1"/>
  <c r="M455" i="32" a="1"/>
  <c r="M455" i="32" s="1"/>
  <c r="M461" i="32" a="1"/>
  <c r="M461" i="32" s="1"/>
  <c r="L482" i="32" a="1"/>
  <c r="L482" i="32" s="1"/>
  <c r="L489" i="32" a="1"/>
  <c r="L489" i="32" s="1"/>
  <c r="L501" i="32" a="1"/>
  <c r="L501" i="32" s="1"/>
  <c r="M509" i="32" a="1"/>
  <c r="M509" i="32" s="1"/>
  <c r="N515" i="32" a="1"/>
  <c r="N515" i="32" s="1"/>
  <c r="M550" i="32" a="1"/>
  <c r="M550" i="32" s="1"/>
  <c r="N580" i="32" a="1"/>
  <c r="N580" i="32" s="1"/>
  <c r="N626" i="32" a="1"/>
  <c r="N626" i="32" s="1"/>
  <c r="L632" i="32" a="1"/>
  <c r="L632" i="32" s="1"/>
  <c r="M674" i="32" a="1"/>
  <c r="M674" i="32" s="1"/>
  <c r="L674" i="32" a="1"/>
  <c r="L674" i="32" s="1"/>
  <c r="N682" i="32" a="1"/>
  <c r="N682" i="32" s="1"/>
  <c r="M737" i="32" a="1"/>
  <c r="M737" i="32" s="1"/>
  <c r="N744" i="32" a="1"/>
  <c r="N744" i="32" s="1"/>
  <c r="L744" i="32" a="1"/>
  <c r="L744" i="32" s="1"/>
  <c r="M808" i="32" a="1"/>
  <c r="M808" i="32" s="1"/>
  <c r="N856" i="32" a="1"/>
  <c r="N856" i="32" s="1"/>
  <c r="M865" i="32" a="1"/>
  <c r="M865" i="32" s="1"/>
  <c r="L874" i="32" a="1"/>
  <c r="L874" i="32" s="1"/>
  <c r="N874" i="32" a="1"/>
  <c r="N874" i="32" s="1"/>
  <c r="N1002" i="32" a="1"/>
  <c r="N1002" i="32" s="1"/>
  <c r="L1052" i="32" a="1"/>
  <c r="L1052" i="32" s="1"/>
  <c r="M1052" i="32" a="1"/>
  <c r="M1052" i="32" s="1"/>
  <c r="M1059" i="32" a="1"/>
  <c r="M1059" i="32" s="1"/>
  <c r="L1128" i="32" a="1"/>
  <c r="L1128" i="32" s="1"/>
  <c r="L1177" i="32" a="1"/>
  <c r="L1177" i="32" s="1"/>
  <c r="M1177" i="32" a="1"/>
  <c r="M1177" i="32" s="1"/>
  <c r="M1258" i="32" a="1"/>
  <c r="M1258" i="32" s="1"/>
  <c r="L1258" i="32" a="1"/>
  <c r="L1258" i="32" s="1"/>
  <c r="N1265" i="32" a="1"/>
  <c r="N1265" i="32" s="1"/>
  <c r="L1265" i="32" a="1"/>
  <c r="L1265" i="32" s="1"/>
  <c r="L1580" i="32" a="1"/>
  <c r="L1580" i="32" s="1"/>
  <c r="N1580" i="32" a="1"/>
  <c r="N1580" i="32" s="1"/>
  <c r="N1789" i="32" a="1"/>
  <c r="N1789" i="32" s="1"/>
  <c r="M1789" i="32" a="1"/>
  <c r="M1789" i="32" s="1"/>
  <c r="L1903" i="32" a="1"/>
  <c r="L1903" i="32" s="1"/>
  <c r="N1903" i="32" a="1"/>
  <c r="N1903" i="32" s="1"/>
  <c r="N791" i="32" a="1"/>
  <c r="N791" i="32" s="1"/>
  <c r="M791" i="32" a="1"/>
  <c r="M791" i="32" s="1"/>
  <c r="N1299" i="32" a="1"/>
  <c r="N1299" i="32" s="1"/>
  <c r="M1299" i="32" a="1"/>
  <c r="M1299" i="32" s="1"/>
  <c r="M1992" i="32" a="1"/>
  <c r="M1992" i="32" s="1"/>
  <c r="N1992" i="32" a="1"/>
  <c r="N1992" i="32" s="1"/>
  <c r="N581" i="32" a="1"/>
  <c r="N581" i="32" s="1"/>
  <c r="M581" i="32" a="1"/>
  <c r="M581" i="32" s="1"/>
  <c r="L857" i="32" a="1"/>
  <c r="L857" i="32" s="1"/>
  <c r="M857" i="32" a="1"/>
  <c r="M857" i="32" s="1"/>
  <c r="M875" i="32" a="1"/>
  <c r="M875" i="32" s="1"/>
  <c r="N875" i="32" a="1"/>
  <c r="N875" i="32" s="1"/>
  <c r="M1046" i="32" a="1"/>
  <c r="M1046" i="32" s="1"/>
  <c r="L1046" i="32" a="1"/>
  <c r="L1046" i="32" s="1"/>
  <c r="M1635" i="32" a="1"/>
  <c r="M1635" i="32" s="1"/>
  <c r="N1635" i="32" a="1"/>
  <c r="N1635" i="32" s="1"/>
  <c r="L1635" i="32" a="1"/>
  <c r="L1635" i="32" s="1"/>
  <c r="M1725" i="32" a="1"/>
  <c r="M1725" i="32" s="1"/>
  <c r="N1725" i="32" a="1"/>
  <c r="N1725" i="32" s="1"/>
  <c r="L1725" i="32" a="1"/>
  <c r="L1725" i="32" s="1"/>
  <c r="L1783" i="32" a="1"/>
  <c r="L1783" i="32" s="1"/>
  <c r="N1783" i="32" a="1"/>
  <c r="N1783" i="32" s="1"/>
  <c r="M1783" i="32" a="1"/>
  <c r="M1783" i="32" s="1"/>
  <c r="N3253" i="32" a="1"/>
  <c r="N3253" i="32" s="1"/>
  <c r="M3253" i="32" a="1"/>
  <c r="M3253" i="32" s="1"/>
  <c r="L1058" i="32" a="1"/>
  <c r="L1058" i="32" s="1"/>
  <c r="L106" i="32" a="1"/>
  <c r="L106" i="32" s="1"/>
  <c r="M160" i="32" a="1"/>
  <c r="M160" i="32" s="1"/>
  <c r="M232" i="32" a="1"/>
  <c r="M232" i="32" s="1"/>
  <c r="L309" i="32" a="1"/>
  <c r="L309" i="32" s="1"/>
  <c r="L389" i="32" a="1"/>
  <c r="L389" i="32" s="1"/>
  <c r="L551" i="32" a="1"/>
  <c r="L551" i="32" s="1"/>
  <c r="L557" i="32" a="1"/>
  <c r="L557" i="32" s="1"/>
  <c r="L581" i="32" a="1"/>
  <c r="L581" i="32" s="1"/>
  <c r="M654" i="32" a="1"/>
  <c r="M654" i="32" s="1"/>
  <c r="M661" i="32" a="1"/>
  <c r="M661" i="32" s="1"/>
  <c r="L661" i="32" a="1"/>
  <c r="L661" i="32" s="1"/>
  <c r="N692" i="32" a="1"/>
  <c r="N692" i="32" s="1"/>
  <c r="M700" i="32" a="1"/>
  <c r="M700" i="32" s="1"/>
  <c r="N738" i="32" a="1"/>
  <c r="N738" i="32" s="1"/>
  <c r="M738" i="32" a="1"/>
  <c r="M738" i="32" s="1"/>
  <c r="M761" i="32" a="1"/>
  <c r="M761" i="32" s="1"/>
  <c r="M770" i="32" a="1"/>
  <c r="M770" i="32" s="1"/>
  <c r="N770" i="32" a="1"/>
  <c r="N770" i="32" s="1"/>
  <c r="N857" i="32" a="1"/>
  <c r="N857" i="32" s="1"/>
  <c r="N876" i="32" a="1"/>
  <c r="N876" i="32" s="1"/>
  <c r="M876" i="32" a="1"/>
  <c r="M876" i="32" s="1"/>
  <c r="N886" i="32" a="1"/>
  <c r="N886" i="32" s="1"/>
  <c r="L982" i="32" a="1"/>
  <c r="L982" i="32" s="1"/>
  <c r="N1046" i="32" a="1"/>
  <c r="N1046" i="32" s="1"/>
  <c r="L1078" i="32" a="1"/>
  <c r="L1078" i="32" s="1"/>
  <c r="L1285" i="32" a="1"/>
  <c r="L1285" i="32" s="1"/>
  <c r="M1285" i="32" a="1"/>
  <c r="M1285" i="32" s="1"/>
  <c r="N1582" i="32" a="1"/>
  <c r="N1582" i="32" s="1"/>
  <c r="M1582" i="32" a="1"/>
  <c r="M1582" i="32" s="1"/>
  <c r="L1582" i="32" a="1"/>
  <c r="L1582" i="32" s="1"/>
  <c r="L1654" i="32" a="1"/>
  <c r="L1654" i="32" s="1"/>
  <c r="N1654" i="32" a="1"/>
  <c r="N1654" i="32" s="1"/>
  <c r="M1654" i="32" a="1"/>
  <c r="M1654" i="32" s="1"/>
  <c r="N1690" i="32" a="1"/>
  <c r="N1690" i="32" s="1"/>
  <c r="L1690" i="32" a="1"/>
  <c r="L1690" i="32" s="1"/>
  <c r="L2066" i="32" a="1"/>
  <c r="L2066" i="32" s="1"/>
  <c r="M2066" i="32" a="1"/>
  <c r="M2066" i="32" s="1"/>
  <c r="N2085" i="32" a="1"/>
  <c r="N2085" i="32" s="1"/>
  <c r="M2085" i="32" a="1"/>
  <c r="M2085" i="32" s="1"/>
  <c r="L2085" i="32" a="1"/>
  <c r="L2085" i="32" s="1"/>
  <c r="M950" i="32" a="1"/>
  <c r="M950" i="32" s="1"/>
  <c r="L950" i="32" a="1"/>
  <c r="L950" i="32" s="1"/>
  <c r="L1676" i="32" a="1"/>
  <c r="L1676" i="32" s="1"/>
  <c r="N1676" i="32" a="1"/>
  <c r="N1676" i="32" s="1"/>
  <c r="M1676" i="32" a="1"/>
  <c r="M1676" i="32" s="1"/>
  <c r="M613" i="32" a="1"/>
  <c r="M613" i="32" s="1"/>
  <c r="L613" i="32" a="1"/>
  <c r="L613" i="32" s="1"/>
  <c r="N950" i="32" a="1"/>
  <c r="N950" i="32" s="1"/>
  <c r="N19" i="32" a="1"/>
  <c r="N19" i="32" s="1"/>
  <c r="M106" i="32" a="1"/>
  <c r="M106" i="32" s="1"/>
  <c r="L122" i="32" a="1"/>
  <c r="L122" i="32" s="1"/>
  <c r="M129" i="32" a="1"/>
  <c r="M129" i="32" s="1"/>
  <c r="L143" i="32" a="1"/>
  <c r="L143" i="32" s="1"/>
  <c r="N160" i="32" a="1"/>
  <c r="N160" i="32" s="1"/>
  <c r="M202" i="32" a="1"/>
  <c r="M202" i="32" s="1"/>
  <c r="M216" i="32" a="1"/>
  <c r="M216" i="32" s="1"/>
  <c r="N232" i="32" a="1"/>
  <c r="N232" i="32" s="1"/>
  <c r="L239" i="32" a="1"/>
  <c r="L239" i="32" s="1"/>
  <c r="M244" i="32" a="1"/>
  <c r="M244" i="32" s="1"/>
  <c r="N281" i="32" a="1"/>
  <c r="N281" i="32" s="1"/>
  <c r="L295" i="32" a="1"/>
  <c r="L295" i="32" s="1"/>
  <c r="N301" i="32" a="1"/>
  <c r="N301" i="32" s="1"/>
  <c r="N309" i="32" a="1"/>
  <c r="N309" i="32" s="1"/>
  <c r="L324" i="32" a="1"/>
  <c r="L324" i="32" s="1"/>
  <c r="L354" i="32" a="1"/>
  <c r="L354" i="32" s="1"/>
  <c r="N382" i="32" a="1"/>
  <c r="N382" i="32" s="1"/>
  <c r="M389" i="32" a="1"/>
  <c r="M389" i="32" s="1"/>
  <c r="M402" i="32" a="1"/>
  <c r="M402" i="32" s="1"/>
  <c r="L456" i="32" a="1"/>
  <c r="L456" i="32" s="1"/>
  <c r="L462" i="32" a="1"/>
  <c r="L462" i="32" s="1"/>
  <c r="N536" i="32" a="1"/>
  <c r="N536" i="32" s="1"/>
  <c r="L545" i="32" a="1"/>
  <c r="L545" i="32" s="1"/>
  <c r="M551" i="32" a="1"/>
  <c r="M551" i="32" s="1"/>
  <c r="N642" i="32" a="1"/>
  <c r="N642" i="32" s="1"/>
  <c r="M650" i="32" a="1"/>
  <c r="M650" i="32" s="1"/>
  <c r="N650" i="32" a="1"/>
  <c r="N650" i="32" s="1"/>
  <c r="N661" i="32" a="1"/>
  <c r="N661" i="32" s="1"/>
  <c r="N709" i="32" a="1"/>
  <c r="N709" i="32" s="1"/>
  <c r="N803" i="32" a="1"/>
  <c r="N803" i="32" s="1"/>
  <c r="M809" i="32" a="1"/>
  <c r="M809" i="32" s="1"/>
  <c r="M817" i="32" a="1"/>
  <c r="M817" i="32" s="1"/>
  <c r="L817" i="32" a="1"/>
  <c r="L817" i="32" s="1"/>
  <c r="M850" i="32" a="1"/>
  <c r="M850" i="32" s="1"/>
  <c r="L876" i="32" a="1"/>
  <c r="L876" i="32" s="1"/>
  <c r="N982" i="32" a="1"/>
  <c r="N982" i="32" s="1"/>
  <c r="N989" i="32" a="1"/>
  <c r="N989" i="32" s="1"/>
  <c r="M989" i="32" a="1"/>
  <c r="M989" i="32" s="1"/>
  <c r="N1078" i="32" a="1"/>
  <c r="N1078" i="32" s="1"/>
  <c r="L1116" i="32" a="1"/>
  <c r="L1116" i="32" s="1"/>
  <c r="L1156" i="32" a="1"/>
  <c r="L1156" i="32" s="1"/>
  <c r="N1179" i="32" a="1"/>
  <c r="N1179" i="32" s="1"/>
  <c r="M1179" i="32" a="1"/>
  <c r="M1179" i="32" s="1"/>
  <c r="L1179" i="32" a="1"/>
  <c r="L1179" i="32" s="1"/>
  <c r="M1215" i="32" a="1"/>
  <c r="M1215" i="32" s="1"/>
  <c r="L1225" i="32" a="1"/>
  <c r="L1225" i="32" s="1"/>
  <c r="N1225" i="32" a="1"/>
  <c r="N1225" i="32" s="1"/>
  <c r="M1225" i="32" a="1"/>
  <c r="M1225" i="32" s="1"/>
  <c r="N1285" i="32" a="1"/>
  <c r="N1285" i="32" s="1"/>
  <c r="L1508" i="32" a="1"/>
  <c r="L1508" i="32" s="1"/>
  <c r="N1508" i="32" a="1"/>
  <c r="N1508" i="32" s="1"/>
  <c r="N2014" i="32" a="1"/>
  <c r="N2014" i="32" s="1"/>
  <c r="L2014" i="32" a="1"/>
  <c r="L2014" i="32" s="1"/>
  <c r="N2213" i="32" a="1"/>
  <c r="N2213" i="32" s="1"/>
  <c r="M2213" i="32" a="1"/>
  <c r="M2213" i="32" s="1"/>
  <c r="L2213" i="32" a="1"/>
  <c r="L2213" i="32" s="1"/>
  <c r="N2430" i="32" a="1"/>
  <c r="N2430" i="32" s="1"/>
  <c r="L2430" i="32" a="1"/>
  <c r="L2430" i="32" s="1"/>
  <c r="N2852" i="32" a="1"/>
  <c r="N2852" i="32" s="1"/>
  <c r="M2852" i="32" a="1"/>
  <c r="M2852" i="32" s="1"/>
  <c r="L2852" i="32" a="1"/>
  <c r="L2852" i="32" s="1"/>
  <c r="L969" i="32" a="1"/>
  <c r="L969" i="32" s="1"/>
  <c r="N969" i="32" a="1"/>
  <c r="N969" i="32" s="1"/>
  <c r="N2363" i="32" a="1"/>
  <c r="N2363" i="32" s="1"/>
  <c r="L2363" i="32" a="1"/>
  <c r="L2363" i="32" s="1"/>
  <c r="L330" i="32" a="1"/>
  <c r="L330" i="32" s="1"/>
  <c r="L743" i="32" a="1"/>
  <c r="L743" i="32" s="1"/>
  <c r="L791" i="32" a="1"/>
  <c r="L791" i="32" s="1"/>
  <c r="M1306" i="32" a="1"/>
  <c r="M1306" i="32" s="1"/>
  <c r="N1306" i="32" a="1"/>
  <c r="N1306" i="32" s="1"/>
  <c r="L14" i="32" a="1"/>
  <c r="L14" i="32" s="1"/>
  <c r="M58" i="32" a="1"/>
  <c r="M58" i="32" s="1"/>
  <c r="L66" i="32" a="1"/>
  <c r="L66" i="32" s="1"/>
  <c r="M82" i="32" a="1"/>
  <c r="M82" i="32" s="1"/>
  <c r="L98" i="32" a="1"/>
  <c r="L98" i="32" s="1"/>
  <c r="N115" i="32" a="1"/>
  <c r="N115" i="32" s="1"/>
  <c r="N122" i="32" a="1"/>
  <c r="N122" i="32" s="1"/>
  <c r="N129" i="32" a="1"/>
  <c r="N129" i="32" s="1"/>
  <c r="M143" i="32" a="1"/>
  <c r="M143" i="32" s="1"/>
  <c r="M178" i="32" a="1"/>
  <c r="M178" i="32" s="1"/>
  <c r="L194" i="32" a="1"/>
  <c r="L194" i="32" s="1"/>
  <c r="M239" i="32" a="1"/>
  <c r="M239" i="32" s="1"/>
  <c r="N244" i="32" a="1"/>
  <c r="N244" i="32" s="1"/>
  <c r="L251" i="32" a="1"/>
  <c r="L251" i="32" s="1"/>
  <c r="M256" i="32" a="1"/>
  <c r="M256" i="32" s="1"/>
  <c r="M274" i="32" a="1"/>
  <c r="M274" i="32" s="1"/>
  <c r="M287" i="32" a="1"/>
  <c r="M287" i="32" s="1"/>
  <c r="L318" i="32" a="1"/>
  <c r="L318" i="32" s="1"/>
  <c r="M334" i="32" a="1"/>
  <c r="M334" i="32" s="1"/>
  <c r="L342" i="32" a="1"/>
  <c r="L342" i="32" s="1"/>
  <c r="M354" i="32" a="1"/>
  <c r="M354" i="32" s="1"/>
  <c r="N402" i="32" a="1"/>
  <c r="N402" i="32" s="1"/>
  <c r="N418" i="32" a="1"/>
  <c r="N418" i="32" s="1"/>
  <c r="N462" i="32" a="1"/>
  <c r="N462" i="32" s="1"/>
  <c r="M478" i="32" a="1"/>
  <c r="M478" i="32" s="1"/>
  <c r="L518" i="32" a="1"/>
  <c r="L518" i="32" s="1"/>
  <c r="M526" i="32" a="1"/>
  <c r="M526" i="32" s="1"/>
  <c r="M545" i="32" a="1"/>
  <c r="M545" i="32" s="1"/>
  <c r="M600" i="32" a="1"/>
  <c r="M600" i="32" s="1"/>
  <c r="M628" i="32" a="1"/>
  <c r="M628" i="32" s="1"/>
  <c r="L650" i="32" a="1"/>
  <c r="L650" i="32" s="1"/>
  <c r="N693" i="32" a="1"/>
  <c r="N693" i="32" s="1"/>
  <c r="N733" i="32" a="1"/>
  <c r="N733" i="32" s="1"/>
  <c r="N755" i="32" a="1"/>
  <c r="N755" i="32" s="1"/>
  <c r="M771" i="32" a="1"/>
  <c r="M771" i="32" s="1"/>
  <c r="M796" i="32" a="1"/>
  <c r="M796" i="32" s="1"/>
  <c r="N817" i="32" a="1"/>
  <c r="N817" i="32" s="1"/>
  <c r="L842" i="32" a="1"/>
  <c r="L842" i="32" s="1"/>
  <c r="N850" i="32" a="1"/>
  <c r="N850" i="32" s="1"/>
  <c r="L905" i="32" a="1"/>
  <c r="L905" i="32" s="1"/>
  <c r="N905" i="32" a="1"/>
  <c r="N905" i="32" s="1"/>
  <c r="L937" i="32" a="1"/>
  <c r="L937" i="32" s="1"/>
  <c r="N937" i="32" a="1"/>
  <c r="N937" i="32" s="1"/>
  <c r="M947" i="32" a="1"/>
  <c r="M947" i="32" s="1"/>
  <c r="N947" i="32" a="1"/>
  <c r="N947" i="32" s="1"/>
  <c r="L989" i="32" a="1"/>
  <c r="L989" i="32" s="1"/>
  <c r="N1156" i="32" a="1"/>
  <c r="N1156" i="32" s="1"/>
  <c r="M1226" i="32" a="1"/>
  <c r="M1226" i="32" s="1"/>
  <c r="N1226" i="32" a="1"/>
  <c r="N1226" i="32" s="1"/>
  <c r="L1226" i="32" a="1"/>
  <c r="L1226" i="32" s="1"/>
  <c r="N1250" i="32" a="1"/>
  <c r="N1250" i="32" s="1"/>
  <c r="M1250" i="32" a="1"/>
  <c r="M1250" i="32" s="1"/>
  <c r="N1296" i="32" a="1"/>
  <c r="N1296" i="32" s="1"/>
  <c r="M1296" i="32" a="1"/>
  <c r="M1296" i="32" s="1"/>
  <c r="M1354" i="32" a="1"/>
  <c r="M1354" i="32" s="1"/>
  <c r="N1354" i="32" a="1"/>
  <c r="N1354" i="32" s="1"/>
  <c r="L1405" i="32" a="1"/>
  <c r="L1405" i="32" s="1"/>
  <c r="N1405" i="32" a="1"/>
  <c r="N1405" i="32" s="1"/>
  <c r="M1405" i="32" a="1"/>
  <c r="M1405" i="32" s="1"/>
  <c r="L1718" i="32" a="1"/>
  <c r="L1718" i="32" s="1"/>
  <c r="M1718" i="32" a="1"/>
  <c r="M1718" i="32" s="1"/>
  <c r="M653" i="32" a="1"/>
  <c r="M653" i="32" s="1"/>
  <c r="L659" i="32" a="1"/>
  <c r="L659" i="32" s="1"/>
  <c r="M1084" i="32" a="1"/>
  <c r="M1084" i="32" s="1"/>
  <c r="N1323" i="32" a="1"/>
  <c r="N1323" i="32" s="1"/>
  <c r="M1323" i="32" a="1"/>
  <c r="M1323" i="32" s="1"/>
  <c r="N552" i="32" a="1"/>
  <c r="N552" i="32" s="1"/>
  <c r="L552" i="32" a="1"/>
  <c r="L552" i="32" s="1"/>
  <c r="M629" i="32" a="1"/>
  <c r="M629" i="32" s="1"/>
  <c r="N629" i="32" a="1"/>
  <c r="N629" i="32" s="1"/>
  <c r="M656" i="32" a="1"/>
  <c r="M656" i="32" s="1"/>
  <c r="N656" i="32" a="1"/>
  <c r="N656" i="32" s="1"/>
  <c r="L694" i="32" a="1"/>
  <c r="L694" i="32" s="1"/>
  <c r="N694" i="32" a="1"/>
  <c r="N694" i="32" s="1"/>
  <c r="M818" i="32" a="1"/>
  <c r="M818" i="32" s="1"/>
  <c r="N818" i="32" a="1"/>
  <c r="N818" i="32" s="1"/>
  <c r="L818" i="32" a="1"/>
  <c r="L818" i="32" s="1"/>
  <c r="N984" i="32" a="1"/>
  <c r="N984" i="32" s="1"/>
  <c r="M984" i="32" a="1"/>
  <c r="M984" i="32" s="1"/>
  <c r="L984" i="32" a="1"/>
  <c r="L984" i="32" s="1"/>
  <c r="L1189" i="32" a="1"/>
  <c r="L1189" i="32" s="1"/>
  <c r="M1189" i="32" a="1"/>
  <c r="M1189" i="32" s="1"/>
  <c r="N1251" i="32" a="1"/>
  <c r="N1251" i="32" s="1"/>
  <c r="M1251" i="32" a="1"/>
  <c r="M1251" i="32" s="1"/>
  <c r="L1251" i="32" a="1"/>
  <c r="L1251" i="32" s="1"/>
  <c r="N1406" i="32" a="1"/>
  <c r="N1406" i="32" s="1"/>
  <c r="M1406" i="32" a="1"/>
  <c r="M1406" i="32" s="1"/>
  <c r="L1406" i="32" a="1"/>
  <c r="L1406" i="32" s="1"/>
  <c r="N1416" i="32" a="1"/>
  <c r="N1416" i="32" s="1"/>
  <c r="M1416" i="32" a="1"/>
  <c r="M1416" i="32" s="1"/>
  <c r="L1952" i="32" a="1"/>
  <c r="L1952" i="32" s="1"/>
  <c r="N1952" i="32" a="1"/>
  <c r="N1952" i="32" s="1"/>
  <c r="M1952" i="32" a="1"/>
  <c r="M1952" i="32" s="1"/>
  <c r="N2591" i="32" a="1"/>
  <c r="N2591" i="32" s="1"/>
  <c r="M2591" i="32" a="1"/>
  <c r="M2591" i="32" s="1"/>
  <c r="M909" i="32" a="1"/>
  <c r="M909" i="32" s="1"/>
  <c r="L909" i="32" a="1"/>
  <c r="L909" i="32" s="1"/>
  <c r="N839" i="32" a="1"/>
  <c r="N839" i="32" s="1"/>
  <c r="M839" i="32" a="1"/>
  <c r="M839" i="32" s="1"/>
  <c r="N1371" i="32" a="1"/>
  <c r="N1371" i="32" s="1"/>
  <c r="M1371" i="32" a="1"/>
  <c r="M1371" i="32" s="1"/>
  <c r="M1545" i="32" a="1"/>
  <c r="M1545" i="32" s="1"/>
  <c r="N1545" i="32" a="1"/>
  <c r="N1545" i="32" s="1"/>
  <c r="L1545" i="32" a="1"/>
  <c r="L1545" i="32" s="1"/>
  <c r="N7" i="32" a="1"/>
  <c r="N7" i="32" s="1"/>
  <c r="M21" i="32" a="1"/>
  <c r="M21" i="32" s="1"/>
  <c r="N30" i="32" a="1"/>
  <c r="N30" i="32" s="1"/>
  <c r="N67" i="32" a="1"/>
  <c r="N67" i="32" s="1"/>
  <c r="L83" i="32" a="1"/>
  <c r="L83" i="32" s="1"/>
  <c r="L107" i="32" a="1"/>
  <c r="L107" i="32" s="1"/>
  <c r="M154" i="32" a="1"/>
  <c r="M154" i="32" s="1"/>
  <c r="L179" i="32" a="1"/>
  <c r="L179" i="32" s="1"/>
  <c r="N303" i="32" a="1"/>
  <c r="N303" i="32" s="1"/>
  <c r="L355" i="32" a="1"/>
  <c r="L355" i="32" s="1"/>
  <c r="N365" i="32" a="1"/>
  <c r="N365" i="32" s="1"/>
  <c r="N371" i="32" a="1"/>
  <c r="N371" i="32" s="1"/>
  <c r="M390" i="32" a="1"/>
  <c r="M390" i="32" s="1"/>
  <c r="M419" i="32" a="1"/>
  <c r="M419" i="32" s="1"/>
  <c r="L427" i="32" a="1"/>
  <c r="L427" i="32" s="1"/>
  <c r="L453" i="32" a="1"/>
  <c r="L453" i="32" s="1"/>
  <c r="N490" i="32" a="1"/>
  <c r="N490" i="32" s="1"/>
  <c r="N505" i="32" a="1"/>
  <c r="N505" i="32" s="1"/>
  <c r="M527" i="32" a="1"/>
  <c r="M527" i="32" s="1"/>
  <c r="L546" i="32" a="1"/>
  <c r="L546" i="32" s="1"/>
  <c r="M546" i="32" a="1"/>
  <c r="M546" i="32" s="1"/>
  <c r="M552" i="32" a="1"/>
  <c r="M552" i="32" s="1"/>
  <c r="M593" i="32" a="1"/>
  <c r="M593" i="32" s="1"/>
  <c r="L601" i="32" a="1"/>
  <c r="L601" i="32" s="1"/>
  <c r="L617" i="32" a="1"/>
  <c r="L617" i="32" s="1"/>
  <c r="L629" i="32" a="1"/>
  <c r="L629" i="32" s="1"/>
  <c r="L724" i="32" a="1"/>
  <c r="L724" i="32" s="1"/>
  <c r="N724" i="32" a="1"/>
  <c r="N724" i="32" s="1"/>
  <c r="L756" i="32" a="1"/>
  <c r="L756" i="32" s="1"/>
  <c r="N1189" i="32" a="1"/>
  <c r="N1189" i="32" s="1"/>
  <c r="M1198" i="32" a="1"/>
  <c r="M1198" i="32" s="1"/>
  <c r="N1198" i="32" a="1"/>
  <c r="N1198" i="32" s="1"/>
  <c r="M1476" i="32" a="1"/>
  <c r="M1476" i="32" s="1"/>
  <c r="N1476" i="32" a="1"/>
  <c r="N1476" i="32" s="1"/>
  <c r="M1740" i="32" a="1"/>
  <c r="M1740" i="32" s="1"/>
  <c r="N1740" i="32" a="1"/>
  <c r="N1740" i="32" s="1"/>
  <c r="L1740" i="32" a="1"/>
  <c r="L1740" i="32" s="1"/>
  <c r="N1872" i="32" a="1"/>
  <c r="N1872" i="32" s="1"/>
  <c r="M1872" i="32" a="1"/>
  <c r="M1872" i="32" s="1"/>
  <c r="L1872" i="32" a="1"/>
  <c r="L1872" i="32" s="1"/>
  <c r="N2159" i="32" a="1"/>
  <c r="N2159" i="32" s="1"/>
  <c r="M2159" i="32" a="1"/>
  <c r="M2159" i="32" s="1"/>
  <c r="L2159" i="32" a="1"/>
  <c r="L2159" i="32" s="1"/>
  <c r="N1909" i="32" a="1"/>
  <c r="N1909" i="32" s="1"/>
  <c r="M1909" i="32" a="1"/>
  <c r="M1909" i="32" s="1"/>
  <c r="M2195" i="32" a="1"/>
  <c r="M2195" i="32" s="1"/>
  <c r="N2195" i="32" a="1"/>
  <c r="N2195" i="32" s="1"/>
  <c r="N2291" i="32" a="1"/>
  <c r="N2291" i="32" s="1"/>
  <c r="L2291" i="32" a="1"/>
  <c r="L2291" i="32" s="1"/>
  <c r="M2449" i="32" a="1"/>
  <c r="M2449" i="32" s="1"/>
  <c r="L2449" i="32" a="1"/>
  <c r="L2449" i="32" s="1"/>
  <c r="M2501" i="32" a="1"/>
  <c r="M2501" i="32" s="1"/>
  <c r="N2501" i="32" a="1"/>
  <c r="N2501" i="32" s="1"/>
  <c r="L2542" i="32" a="1"/>
  <c r="L2542" i="32" s="1"/>
  <c r="N2542" i="32" a="1"/>
  <c r="N2542" i="32" s="1"/>
  <c r="M2542" i="32" a="1"/>
  <c r="M2542" i="32" s="1"/>
  <c r="N2570" i="32" a="1"/>
  <c r="N2570" i="32" s="1"/>
  <c r="M2570" i="32" a="1"/>
  <c r="M2570" i="32" s="1"/>
  <c r="L2650" i="32" a="1"/>
  <c r="L2650" i="32" s="1"/>
  <c r="N2650" i="32" a="1"/>
  <c r="N2650" i="32" s="1"/>
  <c r="N1798" i="32" a="1"/>
  <c r="N1798" i="32" s="1"/>
  <c r="L1798" i="32" a="1"/>
  <c r="L1798" i="32" s="1"/>
  <c r="M1887" i="32" a="1"/>
  <c r="M1887" i="32" s="1"/>
  <c r="N1887" i="32" a="1"/>
  <c r="N1887" i="32" s="1"/>
  <c r="L1887" i="32" a="1"/>
  <c r="L1887" i="32" s="1"/>
  <c r="M1983" i="32" a="1"/>
  <c r="M1983" i="32" s="1"/>
  <c r="L1983" i="32" a="1"/>
  <c r="L1983" i="32" s="1"/>
  <c r="L2103" i="32" a="1"/>
  <c r="L2103" i="32" s="1"/>
  <c r="N2103" i="32" a="1"/>
  <c r="N2103" i="32" s="1"/>
  <c r="L2510" i="32" a="1"/>
  <c r="L2510" i="32" s="1"/>
  <c r="M2510" i="32" a="1"/>
  <c r="M2510" i="32" s="1"/>
  <c r="N2562" i="32" a="1"/>
  <c r="N2562" i="32" s="1"/>
  <c r="L2562" i="32" a="1"/>
  <c r="L2562" i="32" s="1"/>
  <c r="N2696" i="32" a="1"/>
  <c r="N2696" i="32" s="1"/>
  <c r="M2696" i="32" a="1"/>
  <c r="M2696" i="32" s="1"/>
  <c r="M2844" i="32" a="1"/>
  <c r="M2844" i="32" s="1"/>
  <c r="L2844" i="32" a="1"/>
  <c r="L2844" i="32" s="1"/>
  <c r="M3212" i="32" a="1"/>
  <c r="M3212" i="32" s="1"/>
  <c r="N3212" i="32" a="1"/>
  <c r="N3212" i="32" s="1"/>
  <c r="L3212" i="32" a="1"/>
  <c r="L3212" i="32" s="1"/>
  <c r="N3398" i="32" a="1"/>
  <c r="N3398" i="32" s="1"/>
  <c r="M3398" i="32" a="1"/>
  <c r="M3398" i="32" s="1"/>
  <c r="M3439" i="32" a="1"/>
  <c r="M3439" i="32" s="1"/>
  <c r="N3439" i="32" a="1"/>
  <c r="N3439" i="32" s="1"/>
  <c r="N4363" i="32" a="1"/>
  <c r="N4363" i="32" s="1"/>
  <c r="M4363" i="32" a="1"/>
  <c r="M4363" i="32" s="1"/>
  <c r="L4363" i="32" a="1"/>
  <c r="L4363" i="32" s="1"/>
  <c r="L4824" i="32" a="1"/>
  <c r="L4824" i="32" s="1"/>
  <c r="N4824" i="32" a="1"/>
  <c r="N4824" i="32" s="1"/>
  <c r="M4824" i="32" a="1"/>
  <c r="M4824" i="32" s="1"/>
  <c r="M1404" i="32" a="1"/>
  <c r="M1404" i="32" s="1"/>
  <c r="N1422" i="32" a="1"/>
  <c r="N1422" i="32" s="1"/>
  <c r="L1501" i="32" a="1"/>
  <c r="L1501" i="32" s="1"/>
  <c r="L1534" i="32" a="1"/>
  <c r="L1534" i="32" s="1"/>
  <c r="L1563" i="32" a="1"/>
  <c r="L1563" i="32" s="1"/>
  <c r="L1573" i="32" a="1"/>
  <c r="L1573" i="32" s="1"/>
  <c r="L1599" i="32" a="1"/>
  <c r="L1599" i="32" s="1"/>
  <c r="M1606" i="32" a="1"/>
  <c r="M1606" i="32" s="1"/>
  <c r="N1664" i="32" a="1"/>
  <c r="N1664" i="32" s="1"/>
  <c r="L1669" i="32" a="1"/>
  <c r="L1669" i="32" s="1"/>
  <c r="M1689" i="32" a="1"/>
  <c r="M1689" i="32" s="1"/>
  <c r="L1695" i="32" a="1"/>
  <c r="L1695" i="32" s="1"/>
  <c r="L1753" i="32" a="1"/>
  <c r="L1753" i="32" s="1"/>
  <c r="L1820" i="32" a="1"/>
  <c r="L1820" i="32" s="1"/>
  <c r="M1820" i="32" a="1"/>
  <c r="M1820" i="32" s="1"/>
  <c r="N1881" i="32" a="1"/>
  <c r="N1881" i="32" s="1"/>
  <c r="M1881" i="32" a="1"/>
  <c r="M1881" i="32" s="1"/>
  <c r="M1959" i="32" a="1"/>
  <c r="M1959" i="32" s="1"/>
  <c r="L1959" i="32" a="1"/>
  <c r="L1959" i="32" s="1"/>
  <c r="N1975" i="32" a="1"/>
  <c r="N1975" i="32" s="1"/>
  <c r="N1983" i="32" a="1"/>
  <c r="N1983" i="32" s="1"/>
  <c r="L2033" i="32" a="1"/>
  <c r="L2033" i="32" s="1"/>
  <c r="N2033" i="32" a="1"/>
  <c r="N2033" i="32" s="1"/>
  <c r="M2033" i="32" a="1"/>
  <c r="M2033" i="32" s="1"/>
  <c r="L2059" i="32" a="1"/>
  <c r="L2059" i="32" s="1"/>
  <c r="N2059" i="32" a="1"/>
  <c r="N2059" i="32" s="1"/>
  <c r="M2103" i="32" a="1"/>
  <c r="M2103" i="32" s="1"/>
  <c r="M2141" i="32" a="1"/>
  <c r="M2141" i="32" s="1"/>
  <c r="N2141" i="32" a="1"/>
  <c r="N2141" i="32" s="1"/>
  <c r="M2305" i="32" a="1"/>
  <c r="M2305" i="32" s="1"/>
  <c r="N2305" i="32" a="1"/>
  <c r="N2305" i="32" s="1"/>
  <c r="L2536" i="32" a="1"/>
  <c r="L2536" i="32" s="1"/>
  <c r="N2536" i="32" a="1"/>
  <c r="N2536" i="32" s="1"/>
  <c r="N2582" i="32" a="1"/>
  <c r="N2582" i="32" s="1"/>
  <c r="M2582" i="32" a="1"/>
  <c r="M2582" i="32" s="1"/>
  <c r="M2621" i="32" a="1"/>
  <c r="M2621" i="32" s="1"/>
  <c r="N2621" i="32" a="1"/>
  <c r="N2621" i="32" s="1"/>
  <c r="L2621" i="32" a="1"/>
  <c r="L2621" i="32" s="1"/>
  <c r="M2644" i="32" a="1"/>
  <c r="M2644" i="32" s="1"/>
  <c r="N2644" i="32" a="1"/>
  <c r="N2644" i="32" s="1"/>
  <c r="L2696" i="32" a="1"/>
  <c r="L2696" i="32" s="1"/>
  <c r="N2744" i="32" a="1"/>
  <c r="N2744" i="32" s="1"/>
  <c r="M2744" i="32" a="1"/>
  <c r="M2744" i="32" s="1"/>
  <c r="N2889" i="32" a="1"/>
  <c r="N2889" i="32" s="1"/>
  <c r="M2889" i="32" a="1"/>
  <c r="M2889" i="32" s="1"/>
  <c r="M3161" i="32" a="1"/>
  <c r="M3161" i="32" s="1"/>
  <c r="N3161" i="32" a="1"/>
  <c r="N3161" i="32" s="1"/>
  <c r="L3161" i="32" a="1"/>
  <c r="L3161" i="32" s="1"/>
  <c r="M3229" i="32" a="1"/>
  <c r="M3229" i="32" s="1"/>
  <c r="N3229" i="32" a="1"/>
  <c r="N3229" i="32" s="1"/>
  <c r="M3365" i="32" a="1"/>
  <c r="M3365" i="32" s="1"/>
  <c r="L3365" i="32" a="1"/>
  <c r="L3365" i="32" s="1"/>
  <c r="N4337" i="32" a="1"/>
  <c r="N4337" i="32" s="1"/>
  <c r="M4337" i="32" a="1"/>
  <c r="M4337" i="32" s="1"/>
  <c r="L4337" i="32" a="1"/>
  <c r="L4337" i="32" s="1"/>
  <c r="N4742" i="32" a="1"/>
  <c r="N4742" i="32" s="1"/>
  <c r="M4742" i="32" a="1"/>
  <c r="M4742" i="32" s="1"/>
  <c r="L4742" i="32" a="1"/>
  <c r="L4742" i="32" s="1"/>
  <c r="M1767" i="32" a="1"/>
  <c r="M1767" i="32" s="1"/>
  <c r="L1767" i="32" a="1"/>
  <c r="L1767" i="32" s="1"/>
  <c r="M1889" i="32" a="1"/>
  <c r="M1889" i="32" s="1"/>
  <c r="N1889" i="32" a="1"/>
  <c r="N1889" i="32" s="1"/>
  <c r="N1984" i="32" a="1"/>
  <c r="N1984" i="32" s="1"/>
  <c r="L1984" i="32" a="1"/>
  <c r="L1984" i="32" s="1"/>
  <c r="N2024" i="32" a="1"/>
  <c r="N2024" i="32" s="1"/>
  <c r="L2024" i="32" a="1"/>
  <c r="L2024" i="32" s="1"/>
  <c r="L2069" i="32" a="1"/>
  <c r="L2069" i="32" s="1"/>
  <c r="M2069" i="32" a="1"/>
  <c r="M2069" i="32" s="1"/>
  <c r="L2095" i="32" a="1"/>
  <c r="L2095" i="32" s="1"/>
  <c r="N2095" i="32" a="1"/>
  <c r="N2095" i="32" s="1"/>
  <c r="N2133" i="32" a="1"/>
  <c r="N2133" i="32" s="1"/>
  <c r="M2133" i="32" a="1"/>
  <c r="M2133" i="32" s="1"/>
  <c r="N2347" i="32" a="1"/>
  <c r="N2347" i="32" s="1"/>
  <c r="M2347" i="32" a="1"/>
  <c r="M2347" i="32" s="1"/>
  <c r="L2347" i="32" a="1"/>
  <c r="L2347" i="32" s="1"/>
  <c r="N2612" i="32" a="1"/>
  <c r="N2612" i="32" s="1"/>
  <c r="M2612" i="32" a="1"/>
  <c r="M2612" i="32" s="1"/>
  <c r="M2824" i="32" a="1"/>
  <c r="M2824" i="32" s="1"/>
  <c r="N2824" i="32" a="1"/>
  <c r="N2824" i="32" s="1"/>
  <c r="L2835" i="32" a="1"/>
  <c r="L2835" i="32" s="1"/>
  <c r="M2835" i="32" a="1"/>
  <c r="M2835" i="32" s="1"/>
  <c r="M2985" i="32" a="1"/>
  <c r="M2985" i="32" s="1"/>
  <c r="L2985" i="32" a="1"/>
  <c r="L2985" i="32" s="1"/>
  <c r="N2985" i="32" a="1"/>
  <c r="N2985" i="32" s="1"/>
  <c r="L3070" i="32" a="1"/>
  <c r="L3070" i="32" s="1"/>
  <c r="N3070" i="32" a="1"/>
  <c r="N3070" i="32" s="1"/>
  <c r="M3205" i="32" a="1"/>
  <c r="M3205" i="32" s="1"/>
  <c r="N3205" i="32" a="1"/>
  <c r="N3205" i="32" s="1"/>
  <c r="L3423" i="32" a="1"/>
  <c r="L3423" i="32" s="1"/>
  <c r="N3423" i="32" a="1"/>
  <c r="N3423" i="32" s="1"/>
  <c r="M3423" i="32" a="1"/>
  <c r="M3423" i="32" s="1"/>
  <c r="N6735" i="32" a="1"/>
  <c r="N6735" i="32" s="1"/>
  <c r="L6735" i="32" a="1"/>
  <c r="L6735" i="32" s="1"/>
  <c r="N838" i="32" a="1"/>
  <c r="N838" i="32" s="1"/>
  <c r="N844" i="32" a="1"/>
  <c r="N844" i="32" s="1"/>
  <c r="M851" i="32" a="1"/>
  <c r="M851" i="32" s="1"/>
  <c r="M976" i="32" a="1"/>
  <c r="M976" i="32" s="1"/>
  <c r="N1024" i="32" a="1"/>
  <c r="N1024" i="32" s="1"/>
  <c r="N1074" i="32" a="1"/>
  <c r="N1074" i="32" s="1"/>
  <c r="N1129" i="32" a="1"/>
  <c r="N1129" i="32" s="1"/>
  <c r="N1237" i="32" a="1"/>
  <c r="N1237" i="32" s="1"/>
  <c r="M1310" i="32" a="1"/>
  <c r="M1310" i="32" s="1"/>
  <c r="N1346" i="32" a="1"/>
  <c r="N1346" i="32" s="1"/>
  <c r="N1372" i="32" a="1"/>
  <c r="N1372" i="32" s="1"/>
  <c r="M1549" i="32" a="1"/>
  <c r="M1549" i="32" s="1"/>
  <c r="N1563" i="32" a="1"/>
  <c r="N1563" i="32" s="1"/>
  <c r="N1569" i="32" a="1"/>
  <c r="N1569" i="32" s="1"/>
  <c r="M1630" i="32" a="1"/>
  <c r="M1630" i="32" s="1"/>
  <c r="M1649" i="32" a="1"/>
  <c r="M1649" i="32" s="1"/>
  <c r="N1659" i="32" a="1"/>
  <c r="N1659" i="32" s="1"/>
  <c r="N1695" i="32" a="1"/>
  <c r="N1695" i="32" s="1"/>
  <c r="L1716" i="32" a="1"/>
  <c r="L1716" i="32" s="1"/>
  <c r="L1726" i="32" a="1"/>
  <c r="L1726" i="32" s="1"/>
  <c r="N1741" i="32" a="1"/>
  <c r="N1741" i="32" s="1"/>
  <c r="M1741" i="32" a="1"/>
  <c r="M1741" i="32" s="1"/>
  <c r="M1762" i="32" a="1"/>
  <c r="M1762" i="32" s="1"/>
  <c r="N1785" i="32" a="1"/>
  <c r="N1785" i="32" s="1"/>
  <c r="M1785" i="32" a="1"/>
  <c r="M1785" i="32" s="1"/>
  <c r="M1968" i="32" a="1"/>
  <c r="M1968" i="32" s="1"/>
  <c r="N1968" i="32" a="1"/>
  <c r="N1968" i="32" s="1"/>
  <c r="L2000" i="32" a="1"/>
  <c r="L2000" i="32" s="1"/>
  <c r="L2009" i="32" a="1"/>
  <c r="L2009" i="32" s="1"/>
  <c r="M2009" i="32" a="1"/>
  <c r="M2009" i="32" s="1"/>
  <c r="L2045" i="32" a="1"/>
  <c r="L2045" i="32" s="1"/>
  <c r="N2045" i="32" a="1"/>
  <c r="N2045" i="32" s="1"/>
  <c r="L2087" i="32" a="1"/>
  <c r="L2087" i="32" s="1"/>
  <c r="M2095" i="32" a="1"/>
  <c r="M2095" i="32" s="1"/>
  <c r="L2133" i="32" a="1"/>
  <c r="L2133" i="32" s="1"/>
  <c r="L2373" i="32" a="1"/>
  <c r="L2373" i="32" s="1"/>
  <c r="M2392" i="32" a="1"/>
  <c r="M2392" i="32" s="1"/>
  <c r="N2392" i="32" a="1"/>
  <c r="N2392" i="32" s="1"/>
  <c r="N2478" i="32" a="1"/>
  <c r="N2478" i="32" s="1"/>
  <c r="L2478" i="32" a="1"/>
  <c r="L2478" i="32" s="1"/>
  <c r="M2529" i="32" a="1"/>
  <c r="M2529" i="32" s="1"/>
  <c r="N2529" i="32" a="1"/>
  <c r="N2529" i="32" s="1"/>
  <c r="L2529" i="32" a="1"/>
  <c r="L2529" i="32" s="1"/>
  <c r="M2638" i="32" a="1"/>
  <c r="M2638" i="32" s="1"/>
  <c r="M2681" i="32" a="1"/>
  <c r="M2681" i="32" s="1"/>
  <c r="L2681" i="32" a="1"/>
  <c r="L2681" i="32" s="1"/>
  <c r="M3070" i="32" a="1"/>
  <c r="M3070" i="32" s="1"/>
  <c r="L3195" i="32" a="1"/>
  <c r="L3195" i="32" s="1"/>
  <c r="M3195" i="32" a="1"/>
  <c r="M3195" i="32" s="1"/>
  <c r="N3357" i="32" a="1"/>
  <c r="N3357" i="32" s="1"/>
  <c r="L3357" i="32" a="1"/>
  <c r="L3357" i="32" s="1"/>
  <c r="L3819" i="32" a="1"/>
  <c r="L3819" i="32" s="1"/>
  <c r="N3819" i="32" a="1"/>
  <c r="N3819" i="32" s="1"/>
  <c r="M3819" i="32" a="1"/>
  <c r="M3819" i="32" s="1"/>
  <c r="N3867" i="32" a="1"/>
  <c r="N3867" i="32" s="1"/>
  <c r="M3867" i="32" a="1"/>
  <c r="M3867" i="32" s="1"/>
  <c r="L3867" i="32" a="1"/>
  <c r="L3867" i="32" s="1"/>
  <c r="N983" i="32" a="1"/>
  <c r="N983" i="32" s="1"/>
  <c r="L990" i="32" a="1"/>
  <c r="L990" i="32" s="1"/>
  <c r="M1060" i="32" a="1"/>
  <c r="M1060" i="32" s="1"/>
  <c r="N1081" i="32" a="1"/>
  <c r="N1081" i="32" s="1"/>
  <c r="M1112" i="32" a="1"/>
  <c r="M1112" i="32" s="1"/>
  <c r="N1144" i="32" a="1"/>
  <c r="N1144" i="32" s="1"/>
  <c r="N1178" i="32" a="1"/>
  <c r="N1178" i="32" s="1"/>
  <c r="M1184" i="32" a="1"/>
  <c r="M1184" i="32" s="1"/>
  <c r="M1190" i="32" a="1"/>
  <c r="M1190" i="32" s="1"/>
  <c r="M1203" i="32" a="1"/>
  <c r="M1203" i="32" s="1"/>
  <c r="N1231" i="32" a="1"/>
  <c r="N1231" i="32" s="1"/>
  <c r="M1340" i="32" a="1"/>
  <c r="M1340" i="32" s="1"/>
  <c r="L1383" i="32" a="1"/>
  <c r="L1383" i="32" s="1"/>
  <c r="N1418" i="32" a="1"/>
  <c r="N1418" i="32" s="1"/>
  <c r="N1446" i="32" a="1"/>
  <c r="N1446" i="32" s="1"/>
  <c r="M1456" i="32" a="1"/>
  <c r="M1456" i="32" s="1"/>
  <c r="L1463" i="32" a="1"/>
  <c r="L1463" i="32" s="1"/>
  <c r="M1608" i="32" a="1"/>
  <c r="M1608" i="32" s="1"/>
  <c r="M1704" i="32" a="1"/>
  <c r="M1704" i="32" s="1"/>
  <c r="M1716" i="32" a="1"/>
  <c r="M1716" i="32" s="1"/>
  <c r="N1719" i="32" a="1"/>
  <c r="N1719" i="32" s="1"/>
  <c r="M1726" i="32" a="1"/>
  <c r="M1726" i="32" s="1"/>
  <c r="L1741" i="32" a="1"/>
  <c r="L1741" i="32" s="1"/>
  <c r="M1777" i="32" a="1"/>
  <c r="M1777" i="32" s="1"/>
  <c r="N1800" i="32" a="1"/>
  <c r="N1800" i="32" s="1"/>
  <c r="L1857" i="32" a="1"/>
  <c r="L1857" i="32" s="1"/>
  <c r="N2105" i="32" a="1"/>
  <c r="N2105" i="32" s="1"/>
  <c r="M2105" i="32" a="1"/>
  <c r="M2105" i="32" s="1"/>
  <c r="M2153" i="32" a="1"/>
  <c r="M2153" i="32" s="1"/>
  <c r="N2153" i="32" a="1"/>
  <c r="N2153" i="32" s="1"/>
  <c r="L2153" i="32" a="1"/>
  <c r="L2153" i="32" s="1"/>
  <c r="N2163" i="32" a="1"/>
  <c r="N2163" i="32" s="1"/>
  <c r="M2163" i="32" a="1"/>
  <c r="M2163" i="32" s="1"/>
  <c r="L2163" i="32" a="1"/>
  <c r="L2163" i="32" s="1"/>
  <c r="M2297" i="32" a="1"/>
  <c r="M2297" i="32" s="1"/>
  <c r="N2297" i="32" a="1"/>
  <c r="N2297" i="32" s="1"/>
  <c r="L2297" i="32" a="1"/>
  <c r="L2297" i="32" s="1"/>
  <c r="M2307" i="32" a="1"/>
  <c r="M2307" i="32" s="1"/>
  <c r="N2329" i="32" a="1"/>
  <c r="N2329" i="32" s="1"/>
  <c r="M2359" i="32" a="1"/>
  <c r="M2359" i="32" s="1"/>
  <c r="L2359" i="32" a="1"/>
  <c r="L2359" i="32" s="1"/>
  <c r="L2392" i="32" a="1"/>
  <c r="L2392" i="32" s="1"/>
  <c r="M2495" i="32" a="1"/>
  <c r="M2495" i="32" s="1"/>
  <c r="L2548" i="32" a="1"/>
  <c r="L2548" i="32" s="1"/>
  <c r="N2548" i="32" a="1"/>
  <c r="N2548" i="32" s="1"/>
  <c r="M2548" i="32" a="1"/>
  <c r="M2548" i="32" s="1"/>
  <c r="M2574" i="32" a="1"/>
  <c r="M2574" i="32" s="1"/>
  <c r="M2585" i="32" a="1"/>
  <c r="M2585" i="32" s="1"/>
  <c r="N2585" i="32" a="1"/>
  <c r="N2585" i="32" s="1"/>
  <c r="L2585" i="32" a="1"/>
  <c r="L2585" i="32" s="1"/>
  <c r="N2638" i="32" a="1"/>
  <c r="N2638" i="32" s="1"/>
  <c r="L2682" i="32" a="1"/>
  <c r="L2682" i="32" s="1"/>
  <c r="N2682" i="32" a="1"/>
  <c r="N2682" i="32" s="1"/>
  <c r="M2682" i="32" a="1"/>
  <c r="M2682" i="32" s="1"/>
  <c r="N2987" i="32" a="1"/>
  <c r="N2987" i="32" s="1"/>
  <c r="M2987" i="32" a="1"/>
  <c r="M2987" i="32" s="1"/>
  <c r="N3138" i="32" a="1"/>
  <c r="N3138" i="32" s="1"/>
  <c r="L3138" i="32" a="1"/>
  <c r="L3138" i="32" s="1"/>
  <c r="M3138" i="32" a="1"/>
  <c r="M3138" i="32" s="1"/>
  <c r="M3368" i="32" a="1"/>
  <c r="M3368" i="32" s="1"/>
  <c r="N3368" i="32" a="1"/>
  <c r="N3368" i="32" s="1"/>
  <c r="L3775" i="32" a="1"/>
  <c r="L3775" i="32" s="1"/>
  <c r="L3929" i="32" a="1"/>
  <c r="L3929" i="32" s="1"/>
  <c r="M3929" i="32" a="1"/>
  <c r="M3929" i="32" s="1"/>
  <c r="N4320" i="32" a="1"/>
  <c r="N4320" i="32" s="1"/>
  <c r="L4320" i="32" a="1"/>
  <c r="L4320" i="32" s="1"/>
  <c r="M4320" i="32" a="1"/>
  <c r="M4320" i="32" s="1"/>
  <c r="M1764" i="32" a="1"/>
  <c r="M1764" i="32" s="1"/>
  <c r="N1764" i="32" a="1"/>
  <c r="N1764" i="32" s="1"/>
  <c r="L1858" i="32" a="1"/>
  <c r="L1858" i="32" s="1"/>
  <c r="N1858" i="32" a="1"/>
  <c r="N1858" i="32" s="1"/>
  <c r="M1858" i="32" a="1"/>
  <c r="M1858" i="32" s="1"/>
  <c r="L1939" i="32" a="1"/>
  <c r="L1939" i="32" s="1"/>
  <c r="M1939" i="32" a="1"/>
  <c r="M1939" i="32" s="1"/>
  <c r="M2135" i="32" a="1"/>
  <c r="M2135" i="32" s="1"/>
  <c r="N2135" i="32" a="1"/>
  <c r="N2135" i="32" s="1"/>
  <c r="M2269" i="32" a="1"/>
  <c r="M2269" i="32" s="1"/>
  <c r="N2269" i="32" a="1"/>
  <c r="N2269" i="32" s="1"/>
  <c r="N2434" i="32" a="1"/>
  <c r="N2434" i="32" s="1"/>
  <c r="L2434" i="32" a="1"/>
  <c r="L2434" i="32" s="1"/>
  <c r="L2445" i="32" a="1"/>
  <c r="L2445" i="32" s="1"/>
  <c r="N2445" i="32" a="1"/>
  <c r="N2445" i="32" s="1"/>
  <c r="M2445" i="32" a="1"/>
  <c r="M2445" i="32" s="1"/>
  <c r="L2488" i="32" a="1"/>
  <c r="L2488" i="32" s="1"/>
  <c r="M2488" i="32" a="1"/>
  <c r="M2488" i="32" s="1"/>
  <c r="M2596" i="32" a="1"/>
  <c r="M2596" i="32" s="1"/>
  <c r="N2596" i="32" a="1"/>
  <c r="N2596" i="32" s="1"/>
  <c r="M2656" i="32" a="1"/>
  <c r="M2656" i="32" s="1"/>
  <c r="N2656" i="32" a="1"/>
  <c r="N2656" i="32" s="1"/>
  <c r="N2786" i="32" a="1"/>
  <c r="N2786" i="32" s="1"/>
  <c r="M2786" i="32" a="1"/>
  <c r="M2786" i="32" s="1"/>
  <c r="L2846" i="32" a="1"/>
  <c r="L2846" i="32" s="1"/>
  <c r="N2846" i="32" a="1"/>
  <c r="N2846" i="32" s="1"/>
  <c r="L2978" i="32" a="1"/>
  <c r="L2978" i="32" s="1"/>
  <c r="N2978" i="32" a="1"/>
  <c r="N2978" i="32" s="1"/>
  <c r="M2978" i="32" a="1"/>
  <c r="M2978" i="32" s="1"/>
  <c r="L3046" i="32" a="1"/>
  <c r="L3046" i="32" s="1"/>
  <c r="N3046" i="32" a="1"/>
  <c r="N3046" i="32" s="1"/>
  <c r="M3046" i="32" a="1"/>
  <c r="M3046" i="32" s="1"/>
  <c r="N3113" i="32" a="1"/>
  <c r="N3113" i="32" s="1"/>
  <c r="L3113" i="32" a="1"/>
  <c r="L3113" i="32" s="1"/>
  <c r="M4357" i="32" a="1"/>
  <c r="M4357" i="32" s="1"/>
  <c r="L4357" i="32" a="1"/>
  <c r="L4357" i="32" s="1"/>
  <c r="N4357" i="32" a="1"/>
  <c r="N4357" i="32" s="1"/>
  <c r="L4735" i="32" a="1"/>
  <c r="L4735" i="32" s="1"/>
  <c r="N4735" i="32" a="1"/>
  <c r="N4735" i="32" s="1"/>
  <c r="M4735" i="32" a="1"/>
  <c r="M4735" i="32" s="1"/>
  <c r="N961" i="32" a="1"/>
  <c r="N961" i="32" s="1"/>
  <c r="N990" i="32" a="1"/>
  <c r="N990" i="32" s="1"/>
  <c r="L1419" i="32" a="1"/>
  <c r="L1419" i="32" s="1"/>
  <c r="M1441" i="32" a="1"/>
  <c r="M1441" i="32" s="1"/>
  <c r="L1457" i="32" a="1"/>
  <c r="L1457" i="32" s="1"/>
  <c r="M1503" i="32" a="1"/>
  <c r="M1503" i="32" s="1"/>
  <c r="M1609" i="32" a="1"/>
  <c r="M1609" i="32" s="1"/>
  <c r="L1632" i="32" a="1"/>
  <c r="L1632" i="32" s="1"/>
  <c r="L1644" i="32" a="1"/>
  <c r="L1644" i="32" s="1"/>
  <c r="N1671" i="32" a="1"/>
  <c r="N1671" i="32" s="1"/>
  <c r="L1692" i="32" a="1"/>
  <c r="L1692" i="32" s="1"/>
  <c r="N1705" i="32" a="1"/>
  <c r="N1705" i="32" s="1"/>
  <c r="L1705" i="32" a="1"/>
  <c r="L1705" i="32" s="1"/>
  <c r="N1749" i="32" a="1"/>
  <c r="N1749" i="32" s="1"/>
  <c r="L1764" i="32" a="1"/>
  <c r="L1764" i="32" s="1"/>
  <c r="M1815" i="32" a="1"/>
  <c r="M1815" i="32" s="1"/>
  <c r="N1815" i="32" a="1"/>
  <c r="N1815" i="32" s="1"/>
  <c r="L1851" i="32" a="1"/>
  <c r="L1851" i="32" s="1"/>
  <c r="N1869" i="32" a="1"/>
  <c r="N1869" i="32" s="1"/>
  <c r="M1869" i="32" a="1"/>
  <c r="M1869" i="32" s="1"/>
  <c r="N1915" i="32" a="1"/>
  <c r="N1915" i="32" s="1"/>
  <c r="N1978" i="32" a="1"/>
  <c r="N1978" i="32" s="1"/>
  <c r="L1978" i="32" a="1"/>
  <c r="L1978" i="32" s="1"/>
  <c r="L2011" i="32" a="1"/>
  <c r="L2011" i="32" s="1"/>
  <c r="N2037" i="32" a="1"/>
  <c r="N2037" i="32" s="1"/>
  <c r="M2037" i="32" a="1"/>
  <c r="M2037" i="32" s="1"/>
  <c r="M2127" i="32" a="1"/>
  <c r="M2127" i="32" s="1"/>
  <c r="N2127" i="32" a="1"/>
  <c r="N2127" i="32" s="1"/>
  <c r="L2127" i="32" a="1"/>
  <c r="L2127" i="32" s="1"/>
  <c r="L2135" i="32" a="1"/>
  <c r="L2135" i="32" s="1"/>
  <c r="N2227" i="32" a="1"/>
  <c r="N2227" i="32" s="1"/>
  <c r="L2227" i="32" a="1"/>
  <c r="L2227" i="32" s="1"/>
  <c r="N2464" i="32" a="1"/>
  <c r="N2464" i="32" s="1"/>
  <c r="N2514" i="32" a="1"/>
  <c r="N2514" i="32" s="1"/>
  <c r="L2514" i="32" a="1"/>
  <c r="L2514" i="32" s="1"/>
  <c r="M2605" i="32" a="1"/>
  <c r="M2605" i="32" s="1"/>
  <c r="N2605" i="32" a="1"/>
  <c r="N2605" i="32" s="1"/>
  <c r="L2605" i="32" a="1"/>
  <c r="L2605" i="32" s="1"/>
  <c r="L2683" i="32" a="1"/>
  <c r="L2683" i="32" s="1"/>
  <c r="N2683" i="32" a="1"/>
  <c r="N2683" i="32" s="1"/>
  <c r="N2708" i="32" a="1"/>
  <c r="N2708" i="32" s="1"/>
  <c r="M2708" i="32" a="1"/>
  <c r="M2708" i="32" s="1"/>
  <c r="L2708" i="32" a="1"/>
  <c r="L2708" i="32" s="1"/>
  <c r="M2941" i="32" a="1"/>
  <c r="M2941" i="32" s="1"/>
  <c r="N2941" i="32" a="1"/>
  <c r="N2941" i="32" s="1"/>
  <c r="N3047" i="32" a="1"/>
  <c r="N3047" i="32" s="1"/>
  <c r="M3047" i="32" a="1"/>
  <c r="M3047" i="32" s="1"/>
  <c r="M3104" i="32" a="1"/>
  <c r="M3104" i="32" s="1"/>
  <c r="N3165" i="32" a="1"/>
  <c r="N3165" i="32" s="1"/>
  <c r="L3165" i="32" a="1"/>
  <c r="L3165" i="32" s="1"/>
  <c r="L1335" i="32" a="1"/>
  <c r="L1335" i="32" s="1"/>
  <c r="N1426" i="32" a="1"/>
  <c r="N1426" i="32" s="1"/>
  <c r="N1472" i="32" a="1"/>
  <c r="N1472" i="32" s="1"/>
  <c r="N1503" i="32" a="1"/>
  <c r="N1503" i="32" s="1"/>
  <c r="M1511" i="32" a="1"/>
  <c r="M1511" i="32" s="1"/>
  <c r="L1535" i="32" a="1"/>
  <c r="L1535" i="32" s="1"/>
  <c r="M1565" i="32" a="1"/>
  <c r="M1565" i="32" s="1"/>
  <c r="L1571" i="32" a="1"/>
  <c r="L1571" i="32" s="1"/>
  <c r="M1632" i="32" a="1"/>
  <c r="M1632" i="32" s="1"/>
  <c r="L1639" i="32" a="1"/>
  <c r="L1639" i="32" s="1"/>
  <c r="N1644" i="32" a="1"/>
  <c r="N1644" i="32" s="1"/>
  <c r="M1680" i="32" a="1"/>
  <c r="M1680" i="32" s="1"/>
  <c r="M1705" i="32" a="1"/>
  <c r="M1705" i="32" s="1"/>
  <c r="L1728" i="32" a="1"/>
  <c r="L1728" i="32" s="1"/>
  <c r="M1742" i="32" a="1"/>
  <c r="M1742" i="32" s="1"/>
  <c r="L1815" i="32" a="1"/>
  <c r="L1815" i="32" s="1"/>
  <c r="L1834" i="32" a="1"/>
  <c r="L1834" i="32" s="1"/>
  <c r="L1843" i="32" a="1"/>
  <c r="L1843" i="32" s="1"/>
  <c r="N1843" i="32" a="1"/>
  <c r="N1843" i="32" s="1"/>
  <c r="L1869" i="32" a="1"/>
  <c r="L1869" i="32" s="1"/>
  <c r="N1877" i="32" a="1"/>
  <c r="N1877" i="32" s="1"/>
  <c r="M1884" i="32" a="1"/>
  <c r="M1884" i="32" s="1"/>
  <c r="N1884" i="32" a="1"/>
  <c r="N1884" i="32" s="1"/>
  <c r="N1930" i="32" a="1"/>
  <c r="N1930" i="32" s="1"/>
  <c r="M1930" i="32" a="1"/>
  <c r="M1930" i="32" s="1"/>
  <c r="L1930" i="32" a="1"/>
  <c r="L1930" i="32" s="1"/>
  <c r="L1940" i="32" a="1"/>
  <c r="L1940" i="32" s="1"/>
  <c r="L1996" i="32" a="1"/>
  <c r="L1996" i="32" s="1"/>
  <c r="M2011" i="32" a="1"/>
  <c r="M2011" i="32" s="1"/>
  <c r="N2165" i="32" a="1"/>
  <c r="N2165" i="32" s="1"/>
  <c r="L2165" i="32" a="1"/>
  <c r="L2165" i="32" s="1"/>
  <c r="M2263" i="32" a="1"/>
  <c r="M2263" i="32" s="1"/>
  <c r="N2263" i="32" a="1"/>
  <c r="N2263" i="32" s="1"/>
  <c r="L2515" i="32" a="1"/>
  <c r="L2515" i="32" s="1"/>
  <c r="N2515" i="32" a="1"/>
  <c r="N2515" i="32" s="1"/>
  <c r="L2577" i="32" a="1"/>
  <c r="L2577" i="32" s="1"/>
  <c r="N2577" i="32" a="1"/>
  <c r="N2577" i="32" s="1"/>
  <c r="N2817" i="32" a="1"/>
  <c r="N2817" i="32" s="1"/>
  <c r="L2817" i="32" a="1"/>
  <c r="L2817" i="32" s="1"/>
  <c r="L3006" i="32" a="1"/>
  <c r="L3006" i="32" s="1"/>
  <c r="N3006" i="32" a="1"/>
  <c r="N3006" i="32" s="1"/>
  <c r="M3006" i="32" a="1"/>
  <c r="M3006" i="32" s="1"/>
  <c r="M3037" i="32" a="1"/>
  <c r="M3037" i="32" s="1"/>
  <c r="N3037" i="32" a="1"/>
  <c r="N3037" i="32" s="1"/>
  <c r="M3122" i="32" a="1"/>
  <c r="M3122" i="32" s="1"/>
  <c r="N3122" i="32" a="1"/>
  <c r="N3122" i="32" s="1"/>
  <c r="L3122" i="32" a="1"/>
  <c r="L3122" i="32" s="1"/>
  <c r="N3198" i="32" a="1"/>
  <c r="N3198" i="32" s="1"/>
  <c r="L3198" i="32" a="1"/>
  <c r="L3198" i="32" s="1"/>
  <c r="L3349" i="32" a="1"/>
  <c r="L3349" i="32" s="1"/>
  <c r="M3503" i="32" a="1"/>
  <c r="M3503" i="32" s="1"/>
  <c r="N3503" i="32" a="1"/>
  <c r="N3503" i="32" s="1"/>
  <c r="N3682" i="32" a="1"/>
  <c r="N3682" i="32" s="1"/>
  <c r="M3682" i="32" a="1"/>
  <c r="M3682" i="32" s="1"/>
  <c r="L3682" i="32" a="1"/>
  <c r="L3682" i="32" s="1"/>
  <c r="N734" i="32" a="1"/>
  <c r="N734" i="32" s="1"/>
  <c r="M759" i="32" a="1"/>
  <c r="M759" i="32" s="1"/>
  <c r="L767" i="32" a="1"/>
  <c r="L767" i="32" s="1"/>
  <c r="M772" i="32" a="1"/>
  <c r="M772" i="32" s="1"/>
  <c r="N779" i="32" a="1"/>
  <c r="N779" i="32" s="1"/>
  <c r="N833" i="32" a="1"/>
  <c r="N833" i="32" s="1"/>
  <c r="L854" i="32" a="1"/>
  <c r="L854" i="32" s="1"/>
  <c r="M894" i="32" a="1"/>
  <c r="M894" i="32" s="1"/>
  <c r="M918" i="32" a="1"/>
  <c r="M918" i="32" s="1"/>
  <c r="L948" i="32" a="1"/>
  <c r="L948" i="32" s="1"/>
  <c r="L988" i="32" a="1"/>
  <c r="L988" i="32" s="1"/>
  <c r="L1000" i="32" a="1"/>
  <c r="L1000" i="32" s="1"/>
  <c r="M1028" i="32" a="1"/>
  <c r="M1028" i="32" s="1"/>
  <c r="N1042" i="32" a="1"/>
  <c r="N1042" i="32" s="1"/>
  <c r="N1076" i="32" a="1"/>
  <c r="N1076" i="32" s="1"/>
  <c r="L1108" i="32" a="1"/>
  <c r="L1108" i="32" s="1"/>
  <c r="N1114" i="32" a="1"/>
  <c r="N1114" i="32" s="1"/>
  <c r="N1126" i="32" a="1"/>
  <c r="N1126" i="32" s="1"/>
  <c r="L1140" i="32" a="1"/>
  <c r="L1140" i="32" s="1"/>
  <c r="L1146" i="32" a="1"/>
  <c r="L1146" i="32" s="1"/>
  <c r="N1153" i="32" a="1"/>
  <c r="N1153" i="32" s="1"/>
  <c r="N1174" i="32" a="1"/>
  <c r="N1174" i="32" s="1"/>
  <c r="N1186" i="32" a="1"/>
  <c r="N1186" i="32" s="1"/>
  <c r="N1199" i="32" a="1"/>
  <c r="N1199" i="32" s="1"/>
  <c r="L1206" i="32" a="1"/>
  <c r="L1206" i="32" s="1"/>
  <c r="M1239" i="32" a="1"/>
  <c r="M1239" i="32" s="1"/>
  <c r="M1248" i="32" a="1"/>
  <c r="M1248" i="32" s="1"/>
  <c r="L1254" i="32" a="1"/>
  <c r="L1254" i="32" s="1"/>
  <c r="N1261" i="32" a="1"/>
  <c r="N1261" i="32" s="1"/>
  <c r="L1266" i="32" a="1"/>
  <c r="L1266" i="32" s="1"/>
  <c r="N1282" i="32" a="1"/>
  <c r="N1282" i="32" s="1"/>
  <c r="M1287" i="32" a="1"/>
  <c r="M1287" i="32" s="1"/>
  <c r="M1297" i="32" a="1"/>
  <c r="M1297" i="32" s="1"/>
  <c r="M1335" i="32" a="1"/>
  <c r="M1335" i="32" s="1"/>
  <c r="M1348" i="32" a="1"/>
  <c r="M1348" i="32" s="1"/>
  <c r="M1358" i="32" a="1"/>
  <c r="M1358" i="32" s="1"/>
  <c r="M1384" i="32" a="1"/>
  <c r="M1384" i="32" s="1"/>
  <c r="N1393" i="32" a="1"/>
  <c r="N1393" i="32" s="1"/>
  <c r="M1400" i="32" a="1"/>
  <c r="M1400" i="32" s="1"/>
  <c r="L1434" i="32" a="1"/>
  <c r="L1434" i="32" s="1"/>
  <c r="N1511" i="32" a="1"/>
  <c r="N1511" i="32" s="1"/>
  <c r="N1535" i="32" a="1"/>
  <c r="N1535" i="32" s="1"/>
  <c r="N1577" i="32" a="1"/>
  <c r="N1577" i="32" s="1"/>
  <c r="L1585" i="32" a="1"/>
  <c r="L1585" i="32" s="1"/>
  <c r="L1596" i="32" a="1"/>
  <c r="L1596" i="32" s="1"/>
  <c r="M1639" i="32" a="1"/>
  <c r="M1639" i="32" s="1"/>
  <c r="N1680" i="32" a="1"/>
  <c r="N1680" i="32" s="1"/>
  <c r="N1692" i="32" a="1"/>
  <c r="N1692" i="32" s="1"/>
  <c r="L1713" i="32" a="1"/>
  <c r="L1713" i="32" s="1"/>
  <c r="L1717" i="32" a="1"/>
  <c r="L1717" i="32" s="1"/>
  <c r="M1728" i="32" a="1"/>
  <c r="M1728" i="32" s="1"/>
  <c r="L1750" i="32" a="1"/>
  <c r="L1750" i="32" s="1"/>
  <c r="N1834" i="32" a="1"/>
  <c r="N1834" i="32" s="1"/>
  <c r="M1843" i="32" a="1"/>
  <c r="M1843" i="32" s="1"/>
  <c r="L1884" i="32" a="1"/>
  <c r="L1884" i="32" s="1"/>
  <c r="L1900" i="32" a="1"/>
  <c r="L1900" i="32" s="1"/>
  <c r="M1940" i="32" a="1"/>
  <c r="M1940" i="32" s="1"/>
  <c r="L1989" i="32" a="1"/>
  <c r="L1989" i="32" s="1"/>
  <c r="N2004" i="32" a="1"/>
  <c r="N2004" i="32" s="1"/>
  <c r="N2029" i="32" a="1"/>
  <c r="N2029" i="32" s="1"/>
  <c r="N2048" i="32" a="1"/>
  <c r="N2048" i="32" s="1"/>
  <c r="L2048" i="32" a="1"/>
  <c r="L2048" i="32" s="1"/>
  <c r="M2090" i="32" a="1"/>
  <c r="M2090" i="32" s="1"/>
  <c r="N2219" i="32" a="1"/>
  <c r="N2219" i="32" s="1"/>
  <c r="L2219" i="32" a="1"/>
  <c r="L2219" i="32" s="1"/>
  <c r="L2263" i="32" a="1"/>
  <c r="L2263" i="32" s="1"/>
  <c r="M2378" i="32" a="1"/>
  <c r="M2378" i="32" s="1"/>
  <c r="L2378" i="32" a="1"/>
  <c r="L2378" i="32" s="1"/>
  <c r="M2507" i="32" a="1"/>
  <c r="M2507" i="32" s="1"/>
  <c r="M2515" i="32" a="1"/>
  <c r="M2515" i="32" s="1"/>
  <c r="M2666" i="32" a="1"/>
  <c r="M2666" i="32" s="1"/>
  <c r="L3090" i="32" a="1"/>
  <c r="L3090" i="32" s="1"/>
  <c r="M3157" i="32" a="1"/>
  <c r="M3157" i="32" s="1"/>
  <c r="L3157" i="32" a="1"/>
  <c r="L3157" i="32" s="1"/>
  <c r="M3445" i="32" a="1"/>
  <c r="M3445" i="32" s="1"/>
  <c r="L3445" i="32" a="1"/>
  <c r="L3445" i="32" s="1"/>
  <c r="N4067" i="32" a="1"/>
  <c r="N4067" i="32" s="1"/>
  <c r="M4067" i="32" a="1"/>
  <c r="M4067" i="32" s="1"/>
  <c r="N772" i="32" a="1"/>
  <c r="N772" i="32" s="1"/>
  <c r="N1000" i="32" a="1"/>
  <c r="N1000" i="32" s="1"/>
  <c r="N1028" i="32" a="1"/>
  <c r="N1028" i="32" s="1"/>
  <c r="M1140" i="32" a="1"/>
  <c r="M1140" i="32" s="1"/>
  <c r="N1146" i="32" a="1"/>
  <c r="N1146" i="32" s="1"/>
  <c r="N1206" i="32" a="1"/>
  <c r="N1206" i="32" s="1"/>
  <c r="N1266" i="32" a="1"/>
  <c r="N1266" i="32" s="1"/>
  <c r="N1297" i="32" a="1"/>
  <c r="N1297" i="32" s="1"/>
  <c r="M1369" i="32" a="1"/>
  <c r="M1369" i="32" s="1"/>
  <c r="N1414" i="32" a="1"/>
  <c r="N1414" i="32" s="1"/>
  <c r="L1421" i="32" a="1"/>
  <c r="L1421" i="32" s="1"/>
  <c r="N1434" i="32" a="1"/>
  <c r="N1434" i="32" s="1"/>
  <c r="M1443" i="32" a="1"/>
  <c r="M1443" i="32" s="1"/>
  <c r="N1560" i="32" a="1"/>
  <c r="N1560" i="32" s="1"/>
  <c r="N1565" i="32" a="1"/>
  <c r="N1565" i="32" s="1"/>
  <c r="M1585" i="32" a="1"/>
  <c r="M1585" i="32" s="1"/>
  <c r="M1713" i="32" a="1"/>
  <c r="M1713" i="32" s="1"/>
  <c r="M1717" i="32" a="1"/>
  <c r="M1717" i="32" s="1"/>
  <c r="M1750" i="32" a="1"/>
  <c r="M1750" i="32" s="1"/>
  <c r="N1788" i="32" a="1"/>
  <c r="N1788" i="32" s="1"/>
  <c r="M1788" i="32" a="1"/>
  <c r="M1788" i="32" s="1"/>
  <c r="L1972" i="32" a="1"/>
  <c r="L1972" i="32" s="1"/>
  <c r="N1990" i="32" a="1"/>
  <c r="N1990" i="32" s="1"/>
  <c r="L1990" i="32" a="1"/>
  <c r="L1990" i="32" s="1"/>
  <c r="N2175" i="32" a="1"/>
  <c r="N2175" i="32" s="1"/>
  <c r="M2175" i="32" a="1"/>
  <c r="M2175" i="32" s="1"/>
  <c r="M2333" i="32" a="1"/>
  <c r="M2333" i="32" s="1"/>
  <c r="N2333" i="32" a="1"/>
  <c r="N2333" i="32" s="1"/>
  <c r="L2333" i="32" a="1"/>
  <c r="L2333" i="32" s="1"/>
  <c r="N2458" i="32" a="1"/>
  <c r="N2458" i="32" s="1"/>
  <c r="L2458" i="32" a="1"/>
  <c r="L2458" i="32" s="1"/>
  <c r="N2590" i="32" a="1"/>
  <c r="N2590" i="32" s="1"/>
  <c r="M2590" i="32" a="1"/>
  <c r="M2590" i="32" s="1"/>
  <c r="N2649" i="32" a="1"/>
  <c r="N2649" i="32" s="1"/>
  <c r="M2649" i="32" a="1"/>
  <c r="M2649" i="32" s="1"/>
  <c r="L2649" i="32" a="1"/>
  <c r="L2649" i="32" s="1"/>
  <c r="M2789" i="32" a="1"/>
  <c r="M2789" i="32" s="1"/>
  <c r="N2789" i="32" a="1"/>
  <c r="N2789" i="32" s="1"/>
  <c r="N2865" i="32" a="1"/>
  <c r="N2865" i="32" s="1"/>
  <c r="M2865" i="32" a="1"/>
  <c r="M2865" i="32" s="1"/>
  <c r="M2934" i="32" a="1"/>
  <c r="M2934" i="32" s="1"/>
  <c r="N2934" i="32" a="1"/>
  <c r="N2934" i="32" s="1"/>
  <c r="N3082" i="32" a="1"/>
  <c r="N3082" i="32" s="1"/>
  <c r="L3082" i="32" a="1"/>
  <c r="L3082" i="32" s="1"/>
  <c r="L3142" i="32" a="1"/>
  <c r="L3142" i="32" s="1"/>
  <c r="N3142" i="32" a="1"/>
  <c r="N3142" i="32" s="1"/>
  <c r="N3157" i="32" a="1"/>
  <c r="N3157" i="32" s="1"/>
  <c r="M3488" i="32" a="1"/>
  <c r="M3488" i="32" s="1"/>
  <c r="N3488" i="32" a="1"/>
  <c r="N3488" i="32" s="1"/>
  <c r="L3657" i="32" a="1"/>
  <c r="L3657" i="32" s="1"/>
  <c r="M3657" i="32" a="1"/>
  <c r="M3657" i="32" s="1"/>
  <c r="N1965" i="32" a="1"/>
  <c r="N1965" i="32" s="1"/>
  <c r="N2493" i="32" a="1"/>
  <c r="N2493" i="32" s="1"/>
  <c r="M2657" i="32" a="1"/>
  <c r="M2657" i="32" s="1"/>
  <c r="N2657" i="32" a="1"/>
  <c r="N2657" i="32" s="1"/>
  <c r="M2752" i="32" a="1"/>
  <c r="M2752" i="32" s="1"/>
  <c r="N2752" i="32" a="1"/>
  <c r="N2752" i="32" s="1"/>
  <c r="M2896" i="32" a="1"/>
  <c r="M2896" i="32" s="1"/>
  <c r="N2896" i="32" a="1"/>
  <c r="N2896" i="32" s="1"/>
  <c r="L3054" i="32" a="1"/>
  <c r="L3054" i="32" s="1"/>
  <c r="M3054" i="32" a="1"/>
  <c r="M3054" i="32" s="1"/>
  <c r="N3062" i="32" a="1"/>
  <c r="N3062" i="32" s="1"/>
  <c r="M3062" i="32" a="1"/>
  <c r="M3062" i="32" s="1"/>
  <c r="L3062" i="32" a="1"/>
  <c r="L3062" i="32" s="1"/>
  <c r="N3226" i="32" a="1"/>
  <c r="N3226" i="32" s="1"/>
  <c r="L3226" i="32" a="1"/>
  <c r="L3226" i="32" s="1"/>
  <c r="M3260" i="32" a="1"/>
  <c r="M3260" i="32" s="1"/>
  <c r="N3260" i="32" a="1"/>
  <c r="N3260" i="32" s="1"/>
  <c r="M3317" i="32" a="1"/>
  <c r="M3317" i="32" s="1"/>
  <c r="L3317" i="32" a="1"/>
  <c r="L3317" i="32" s="1"/>
  <c r="L3327" i="32" a="1"/>
  <c r="L3327" i="32" s="1"/>
  <c r="N3327" i="32" a="1"/>
  <c r="N3327" i="32" s="1"/>
  <c r="L3530" i="32" a="1"/>
  <c r="L3530" i="32" s="1"/>
  <c r="N3530" i="32" a="1"/>
  <c r="N3530" i="32" s="1"/>
  <c r="M3530" i="32" a="1"/>
  <c r="M3530" i="32" s="1"/>
  <c r="L1797" i="32" a="1"/>
  <c r="L1797" i="32" s="1"/>
  <c r="M1880" i="32" a="1"/>
  <c r="M1880" i="32" s="1"/>
  <c r="L1892" i="32" a="1"/>
  <c r="L1892" i="32" s="1"/>
  <c r="L1924" i="32" a="1"/>
  <c r="L1924" i="32" s="1"/>
  <c r="M1981" i="32" a="1"/>
  <c r="M1981" i="32" s="1"/>
  <c r="L2074" i="32" a="1"/>
  <c r="L2074" i="32" s="1"/>
  <c r="M2115" i="32" a="1"/>
  <c r="M2115" i="32" s="1"/>
  <c r="M2188" i="32" a="1"/>
  <c r="M2188" i="32" s="1"/>
  <c r="N2217" i="32" a="1"/>
  <c r="N2217" i="32" s="1"/>
  <c r="L2225" i="32" a="1"/>
  <c r="L2225" i="32" s="1"/>
  <c r="M2247" i="32" a="1"/>
  <c r="M2247" i="32" s="1"/>
  <c r="L2261" i="32" a="1"/>
  <c r="L2261" i="32" s="1"/>
  <c r="L2289" i="32" a="1"/>
  <c r="L2289" i="32" s="1"/>
  <c r="L2313" i="32" a="1"/>
  <c r="L2313" i="32" s="1"/>
  <c r="L2345" i="32" a="1"/>
  <c r="L2345" i="32" s="1"/>
  <c r="L2409" i="32" a="1"/>
  <c r="L2409" i="32" s="1"/>
  <c r="L2422" i="32" a="1"/>
  <c r="L2422" i="32" s="1"/>
  <c r="L2429" i="32" a="1"/>
  <c r="L2429" i="32" s="1"/>
  <c r="M2457" i="32" a="1"/>
  <c r="M2457" i="32" s="1"/>
  <c r="L2477" i="32" a="1"/>
  <c r="L2477" i="32" s="1"/>
  <c r="M2527" i="32" a="1"/>
  <c r="M2527" i="32" s="1"/>
  <c r="L2541" i="32" a="1"/>
  <c r="L2541" i="32" s="1"/>
  <c r="M2554" i="32" a="1"/>
  <c r="M2554" i="32" s="1"/>
  <c r="L2561" i="32" a="1"/>
  <c r="L2561" i="32" s="1"/>
  <c r="M2575" i="32" a="1"/>
  <c r="M2575" i="32" s="1"/>
  <c r="M2603" i="32" a="1"/>
  <c r="M2603" i="32" s="1"/>
  <c r="M2610" i="32" a="1"/>
  <c r="M2610" i="32" s="1"/>
  <c r="L2626" i="32" a="1"/>
  <c r="L2626" i="32" s="1"/>
  <c r="M2634" i="32" a="1"/>
  <c r="M2634" i="32" s="1"/>
  <c r="M2643" i="32" a="1"/>
  <c r="M2643" i="32" s="1"/>
  <c r="L2689" i="32" a="1"/>
  <c r="L2689" i="32" s="1"/>
  <c r="M2715" i="32" a="1"/>
  <c r="M2715" i="32" s="1"/>
  <c r="M2729" i="32" a="1"/>
  <c r="M2729" i="32" s="1"/>
  <c r="L2729" i="32" a="1"/>
  <c r="L2729" i="32" s="1"/>
  <c r="M2753" i="32" a="1"/>
  <c r="M2753" i="32" s="1"/>
  <c r="L2753" i="32" a="1"/>
  <c r="L2753" i="32" s="1"/>
  <c r="L2805" i="32" a="1"/>
  <c r="L2805" i="32" s="1"/>
  <c r="N2816" i="32" a="1"/>
  <c r="N2816" i="32" s="1"/>
  <c r="L2816" i="32" a="1"/>
  <c r="L2816" i="32" s="1"/>
  <c r="M2905" i="32" a="1"/>
  <c r="M2905" i="32" s="1"/>
  <c r="N2905" i="32" a="1"/>
  <c r="N2905" i="32" s="1"/>
  <c r="M2915" i="32" a="1"/>
  <c r="M2915" i="32" s="1"/>
  <c r="L2915" i="32" a="1"/>
  <c r="L2915" i="32" s="1"/>
  <c r="L2994" i="32" a="1"/>
  <c r="L2994" i="32" s="1"/>
  <c r="N2994" i="32" a="1"/>
  <c r="N2994" i="32" s="1"/>
  <c r="M3182" i="32" a="1"/>
  <c r="M3182" i="32" s="1"/>
  <c r="N3182" i="32" a="1"/>
  <c r="N3182" i="32" s="1"/>
  <c r="L3206" i="32" a="1"/>
  <c r="L3206" i="32" s="1"/>
  <c r="N3206" i="32" a="1"/>
  <c r="N3206" i="32" s="1"/>
  <c r="M3269" i="32" a="1"/>
  <c r="M3269" i="32" s="1"/>
  <c r="L3269" i="32" a="1"/>
  <c r="L3269" i="32" s="1"/>
  <c r="N3299" i="32" a="1"/>
  <c r="N3299" i="32" s="1"/>
  <c r="M3299" i="32" a="1"/>
  <c r="M3299" i="32" s="1"/>
  <c r="L3704" i="32" a="1"/>
  <c r="L3704" i="32" s="1"/>
  <c r="N3704" i="32" a="1"/>
  <c r="N3704" i="32" s="1"/>
  <c r="L3742" i="32" a="1"/>
  <c r="L3742" i="32" s="1"/>
  <c r="N3742" i="32" a="1"/>
  <c r="N3742" i="32" s="1"/>
  <c r="M3742" i="32" a="1"/>
  <c r="M3742" i="32" s="1"/>
  <c r="N3921" i="32" a="1"/>
  <c r="N3921" i="32" s="1"/>
  <c r="M3921" i="32" a="1"/>
  <c r="M3921" i="32" s="1"/>
  <c r="N4319" i="32" a="1"/>
  <c r="N4319" i="32" s="1"/>
  <c r="M4319" i="32" a="1"/>
  <c r="M4319" i="32" s="1"/>
  <c r="L4319" i="32" a="1"/>
  <c r="L4319" i="32" s="1"/>
  <c r="L4330" i="32" a="1"/>
  <c r="L4330" i="32" s="1"/>
  <c r="N4330" i="32" a="1"/>
  <c r="N4330" i="32" s="1"/>
  <c r="M4330" i="32" a="1"/>
  <c r="M4330" i="32" s="1"/>
  <c r="M4662" i="32" a="1"/>
  <c r="M4662" i="32" s="1"/>
  <c r="N4662" i="32" a="1"/>
  <c r="N4662" i="32" s="1"/>
  <c r="L2635" i="32" a="1"/>
  <c r="L2635" i="32" s="1"/>
  <c r="N2635" i="32" a="1"/>
  <c r="N2635" i="32" s="1"/>
  <c r="L2710" i="32" a="1"/>
  <c r="L2710" i="32" s="1"/>
  <c r="M2710" i="32" a="1"/>
  <c r="M2710" i="32" s="1"/>
  <c r="M2764" i="32" a="1"/>
  <c r="M2764" i="32" s="1"/>
  <c r="N2764" i="32" a="1"/>
  <c r="N2764" i="32" s="1"/>
  <c r="M2800" i="32" a="1"/>
  <c r="M2800" i="32" s="1"/>
  <c r="N2800" i="32" a="1"/>
  <c r="N2800" i="32" s="1"/>
  <c r="M2970" i="32" a="1"/>
  <c r="M2970" i="32" s="1"/>
  <c r="N2970" i="32" a="1"/>
  <c r="N2970" i="32" s="1"/>
  <c r="M3244" i="32" a="1"/>
  <c r="M3244" i="32" s="1"/>
  <c r="N3244" i="32" a="1"/>
  <c r="N3244" i="32" s="1"/>
  <c r="N3350" i="32" a="1"/>
  <c r="N3350" i="32" s="1"/>
  <c r="M3350" i="32" a="1"/>
  <c r="M3350" i="32" s="1"/>
  <c r="M3475" i="32" a="1"/>
  <c r="M3475" i="32" s="1"/>
  <c r="N3475" i="32" a="1"/>
  <c r="N3475" i="32" s="1"/>
  <c r="L3475" i="32" a="1"/>
  <c r="L3475" i="32" s="1"/>
  <c r="N3586" i="32" a="1"/>
  <c r="N3586" i="32" s="1"/>
  <c r="L3586" i="32" a="1"/>
  <c r="L3586" i="32" s="1"/>
  <c r="M3760" i="32" a="1"/>
  <c r="M3760" i="32" s="1"/>
  <c r="N3760" i="32" a="1"/>
  <c r="N3760" i="32" s="1"/>
  <c r="L3760" i="32" a="1"/>
  <c r="L3760" i="32" s="1"/>
  <c r="L3904" i="32" a="1"/>
  <c r="L3904" i="32" s="1"/>
  <c r="N3904" i="32" a="1"/>
  <c r="N3904" i="32" s="1"/>
  <c r="M3904" i="32" a="1"/>
  <c r="M3904" i="32" s="1"/>
  <c r="L4277" i="32" a="1"/>
  <c r="L4277" i="32" s="1"/>
  <c r="N4277" i="32" a="1"/>
  <c r="N4277" i="32" s="1"/>
  <c r="M2374" i="32" a="1"/>
  <c r="M2374" i="32" s="1"/>
  <c r="L2406" i="32" a="1"/>
  <c r="L2406" i="32" s="1"/>
  <c r="L2418" i="32" a="1"/>
  <c r="L2418" i="32" s="1"/>
  <c r="M2431" i="32" a="1"/>
  <c r="M2431" i="32" s="1"/>
  <c r="L2465" i="32" a="1"/>
  <c r="L2465" i="32" s="1"/>
  <c r="M2483" i="32" a="1"/>
  <c r="M2483" i="32" s="1"/>
  <c r="M2491" i="32" a="1"/>
  <c r="M2491" i="32" s="1"/>
  <c r="N2599" i="32" a="1"/>
  <c r="N2599" i="32" s="1"/>
  <c r="N2629" i="32" a="1"/>
  <c r="N2629" i="32" s="1"/>
  <c r="M2635" i="32" a="1"/>
  <c r="M2635" i="32" s="1"/>
  <c r="M2690" i="32" a="1"/>
  <c r="M2690" i="32" s="1"/>
  <c r="N2710" i="32" a="1"/>
  <c r="N2710" i="32" s="1"/>
  <c r="L2829" i="32" a="1"/>
  <c r="L2829" i="32" s="1"/>
  <c r="N2900" i="32" a="1"/>
  <c r="N2900" i="32" s="1"/>
  <c r="L2900" i="32" a="1"/>
  <c r="L2900" i="32" s="1"/>
  <c r="M2953" i="32" a="1"/>
  <c r="M2953" i="32" s="1"/>
  <c r="N2953" i="32" a="1"/>
  <c r="N2953" i="32" s="1"/>
  <c r="L2996" i="32" a="1"/>
  <c r="L2996" i="32" s="1"/>
  <c r="L3002" i="32" a="1"/>
  <c r="L3002" i="32" s="1"/>
  <c r="M3042" i="32" a="1"/>
  <c r="M3042" i="32" s="1"/>
  <c r="L3042" i="32" a="1"/>
  <c r="L3042" i="32" s="1"/>
  <c r="N3050" i="32" a="1"/>
  <c r="N3050" i="32" s="1"/>
  <c r="L3050" i="32" a="1"/>
  <c r="L3050" i="32" s="1"/>
  <c r="N3071" i="32" a="1"/>
  <c r="N3071" i="32" s="1"/>
  <c r="M3071" i="32" a="1"/>
  <c r="M3071" i="32" s="1"/>
  <c r="M3109" i="32" a="1"/>
  <c r="M3109" i="32" s="1"/>
  <c r="N3109" i="32" a="1"/>
  <c r="N3109" i="32" s="1"/>
  <c r="L3109" i="32" a="1"/>
  <c r="L3109" i="32" s="1"/>
  <c r="M3209" i="32" a="1"/>
  <c r="M3209" i="32" s="1"/>
  <c r="L3209" i="32" a="1"/>
  <c r="L3209" i="32" s="1"/>
  <c r="M3230" i="32" a="1"/>
  <c r="M3230" i="32" s="1"/>
  <c r="M3360" i="32" a="1"/>
  <c r="M3360" i="32" s="1"/>
  <c r="N3360" i="32" a="1"/>
  <c r="N3360" i="32" s="1"/>
  <c r="L3360" i="32" a="1"/>
  <c r="L3360" i="32" s="1"/>
  <c r="M3432" i="32" a="1"/>
  <c r="M3432" i="32" s="1"/>
  <c r="N3432" i="32" a="1"/>
  <c r="N3432" i="32" s="1"/>
  <c r="L3432" i="32" a="1"/>
  <c r="L3432" i="32" s="1"/>
  <c r="M3456" i="32" a="1"/>
  <c r="M3456" i="32" s="1"/>
  <c r="N3456" i="32" a="1"/>
  <c r="N3456" i="32" s="1"/>
  <c r="L3456" i="32" a="1"/>
  <c r="L3456" i="32" s="1"/>
  <c r="N3492" i="32" a="1"/>
  <c r="N3492" i="32" s="1"/>
  <c r="L3492" i="32" a="1"/>
  <c r="L3492" i="32" s="1"/>
  <c r="L3509" i="32" a="1"/>
  <c r="L3509" i="32" s="1"/>
  <c r="M3509" i="32" a="1"/>
  <c r="M3509" i="32" s="1"/>
  <c r="M3734" i="32" a="1"/>
  <c r="M3734" i="32" s="1"/>
  <c r="N3734" i="32" a="1"/>
  <c r="N3734" i="32" s="1"/>
  <c r="L3734" i="32" a="1"/>
  <c r="L3734" i="32" s="1"/>
  <c r="M4277" i="32" a="1"/>
  <c r="M4277" i="32" s="1"/>
  <c r="N4568" i="32" a="1"/>
  <c r="N4568" i="32" s="1"/>
  <c r="M4568" i="32" a="1"/>
  <c r="M4568" i="32" s="1"/>
  <c r="L4568" i="32" a="1"/>
  <c r="L4568" i="32" s="1"/>
  <c r="M1825" i="32" a="1"/>
  <c r="M1825" i="32" s="1"/>
  <c r="N1839" i="32" a="1"/>
  <c r="N1839" i="32" s="1"/>
  <c r="M1861" i="32" a="1"/>
  <c r="M1861" i="32" s="1"/>
  <c r="L1894" i="32" a="1"/>
  <c r="L1894" i="32" s="1"/>
  <c r="L2207" i="32" a="1"/>
  <c r="L2207" i="32" s="1"/>
  <c r="L2237" i="32" a="1"/>
  <c r="L2237" i="32" s="1"/>
  <c r="L2243" i="32" a="1"/>
  <c r="L2243" i="32" s="1"/>
  <c r="L2257" i="32" a="1"/>
  <c r="L2257" i="32" s="1"/>
  <c r="L2277" i="32" a="1"/>
  <c r="L2277" i="32" s="1"/>
  <c r="N2285" i="32" a="1"/>
  <c r="N2285" i="32" s="1"/>
  <c r="N2341" i="32" a="1"/>
  <c r="N2341" i="32" s="1"/>
  <c r="N2374" i="32" a="1"/>
  <c r="N2374" i="32" s="1"/>
  <c r="M2406" i="32" a="1"/>
  <c r="M2406" i="32" s="1"/>
  <c r="L2413" i="32" a="1"/>
  <c r="L2413" i="32" s="1"/>
  <c r="N2431" i="32" a="1"/>
  <c r="N2431" i="32" s="1"/>
  <c r="N2453" i="32" a="1"/>
  <c r="N2453" i="32" s="1"/>
  <c r="M2459" i="32" a="1"/>
  <c r="M2459" i="32" s="1"/>
  <c r="N2479" i="32" a="1"/>
  <c r="N2479" i="32" s="1"/>
  <c r="N2491" i="32" a="1"/>
  <c r="N2491" i="32" s="1"/>
  <c r="L2537" i="32" a="1"/>
  <c r="L2537" i="32" s="1"/>
  <c r="M2551" i="32" a="1"/>
  <c r="M2551" i="32" s="1"/>
  <c r="L2557" i="32" a="1"/>
  <c r="L2557" i="32" s="1"/>
  <c r="N2563" i="32" a="1"/>
  <c r="N2563" i="32" s="1"/>
  <c r="N2593" i="32" a="1"/>
  <c r="N2593" i="32" s="1"/>
  <c r="M2614" i="32" a="1"/>
  <c r="M2614" i="32" s="1"/>
  <c r="L2614" i="32" a="1"/>
  <c r="L2614" i="32" s="1"/>
  <c r="N2636" i="32" a="1"/>
  <c r="N2636" i="32" s="1"/>
  <c r="L2636" i="32" a="1"/>
  <c r="L2636" i="32" s="1"/>
  <c r="M2684" i="32" a="1"/>
  <c r="M2684" i="32" s="1"/>
  <c r="M2731" i="32" a="1"/>
  <c r="M2731" i="32" s="1"/>
  <c r="N2738" i="32" a="1"/>
  <c r="N2738" i="32" s="1"/>
  <c r="M2738" i="32" a="1"/>
  <c r="M2738" i="32" s="1"/>
  <c r="M2774" i="32" a="1"/>
  <c r="M2774" i="32" s="1"/>
  <c r="L2840" i="32" a="1"/>
  <c r="L2840" i="32" s="1"/>
  <c r="L2891" i="32" a="1"/>
  <c r="L2891" i="32" s="1"/>
  <c r="M2900" i="32" a="1"/>
  <c r="M2900" i="32" s="1"/>
  <c r="M2996" i="32" a="1"/>
  <c r="M2996" i="32" s="1"/>
  <c r="M3002" i="32" a="1"/>
  <c r="M3002" i="32" s="1"/>
  <c r="M3013" i="32" a="1"/>
  <c r="M3013" i="32" s="1"/>
  <c r="L3013" i="32" a="1"/>
  <c r="L3013" i="32" s="1"/>
  <c r="L3154" i="32" a="1"/>
  <c r="L3154" i="32" s="1"/>
  <c r="L3162" i="32" a="1"/>
  <c r="L3162" i="32" s="1"/>
  <c r="M3162" i="32" a="1"/>
  <c r="M3162" i="32" s="1"/>
  <c r="M3186" i="32" a="1"/>
  <c r="M3186" i="32" s="1"/>
  <c r="N3186" i="32" a="1"/>
  <c r="N3186" i="32" s="1"/>
  <c r="N3237" i="32" a="1"/>
  <c r="N3237" i="32" s="1"/>
  <c r="M3237" i="32" a="1"/>
  <c r="M3237" i="32" s="1"/>
  <c r="M3288" i="32" a="1"/>
  <c r="M3288" i="32" s="1"/>
  <c r="L3288" i="32" a="1"/>
  <c r="L3288" i="32" s="1"/>
  <c r="N3295" i="32" a="1"/>
  <c r="N3295" i="32" s="1"/>
  <c r="M3295" i="32" a="1"/>
  <c r="M3295" i="32" s="1"/>
  <c r="L3295" i="32" a="1"/>
  <c r="L3295" i="32" s="1"/>
  <c r="M3341" i="32" a="1"/>
  <c r="M3341" i="32" s="1"/>
  <c r="N3352" i="32" a="1"/>
  <c r="N3352" i="32" s="1"/>
  <c r="L3352" i="32" a="1"/>
  <c r="L3352" i="32" s="1"/>
  <c r="M3492" i="32" a="1"/>
  <c r="M3492" i="32" s="1"/>
  <c r="N3509" i="32" a="1"/>
  <c r="N3509" i="32" s="1"/>
  <c r="N4012" i="32" a="1"/>
  <c r="N4012" i="32" s="1"/>
  <c r="M4012" i="32" a="1"/>
  <c r="M4012" i="32" s="1"/>
  <c r="L4012" i="32" a="1"/>
  <c r="L4012" i="32" s="1"/>
  <c r="L4270" i="32" a="1"/>
  <c r="L4270" i="32" s="1"/>
  <c r="N4270" i="32" a="1"/>
  <c r="N4270" i="32" s="1"/>
  <c r="N4303" i="32" a="1"/>
  <c r="N4303" i="32" s="1"/>
  <c r="M4303" i="32" a="1"/>
  <c r="M4303" i="32" s="1"/>
  <c r="L4303" i="32" a="1"/>
  <c r="L4303" i="32" s="1"/>
  <c r="N4443" i="32" a="1"/>
  <c r="N4443" i="32" s="1"/>
  <c r="L4443" i="32" a="1"/>
  <c r="L4443" i="32" s="1"/>
  <c r="M2692" i="32" a="1"/>
  <c r="M2692" i="32" s="1"/>
  <c r="N2692" i="32" a="1"/>
  <c r="N2692" i="32" s="1"/>
  <c r="L2739" i="32" a="1"/>
  <c r="L2739" i="32" s="1"/>
  <c r="M2739" i="32" a="1"/>
  <c r="M2739" i="32" s="1"/>
  <c r="N2792" i="32" a="1"/>
  <c r="N2792" i="32" s="1"/>
  <c r="L2792" i="32" a="1"/>
  <c r="L2792" i="32" s="1"/>
  <c r="N2901" i="32" a="1"/>
  <c r="N2901" i="32" s="1"/>
  <c r="L2901" i="32" a="1"/>
  <c r="L2901" i="32" s="1"/>
  <c r="N2948" i="32" a="1"/>
  <c r="N2948" i="32" s="1"/>
  <c r="M2948" i="32" a="1"/>
  <c r="M2948" i="32" s="1"/>
  <c r="N2973" i="32" a="1"/>
  <c r="N2973" i="32" s="1"/>
  <c r="L2973" i="32" a="1"/>
  <c r="L2973" i="32" s="1"/>
  <c r="N3014" i="32" a="1"/>
  <c r="N3014" i="32" s="1"/>
  <c r="M3014" i="32" a="1"/>
  <c r="M3014" i="32" s="1"/>
  <c r="L3014" i="32" a="1"/>
  <c r="L3014" i="32" s="1"/>
  <c r="M3133" i="32" a="1"/>
  <c r="M3133" i="32" s="1"/>
  <c r="N3133" i="32" a="1"/>
  <c r="N3133" i="32" s="1"/>
  <c r="L3133" i="32" a="1"/>
  <c r="L3133" i="32" s="1"/>
  <c r="N3201" i="32" a="1"/>
  <c r="N3201" i="32" s="1"/>
  <c r="L3201" i="32" a="1"/>
  <c r="L3201" i="32" s="1"/>
  <c r="N3289" i="32" a="1"/>
  <c r="N3289" i="32" s="1"/>
  <c r="L3289" i="32" a="1"/>
  <c r="L3289" i="32" s="1"/>
  <c r="N3493" i="32" a="1"/>
  <c r="N3493" i="32" s="1"/>
  <c r="M3493" i="32" a="1"/>
  <c r="M3493" i="32" s="1"/>
  <c r="N4005" i="32" a="1"/>
  <c r="N4005" i="32" s="1"/>
  <c r="M4005" i="32" a="1"/>
  <c r="M4005" i="32" s="1"/>
  <c r="L5000" i="32" a="1"/>
  <c r="L5000" i="32" s="1"/>
  <c r="N5000" i="32" a="1"/>
  <c r="N5000" i="32" s="1"/>
  <c r="N2043" i="32" a="1"/>
  <c r="N2043" i="32" s="1"/>
  <c r="N2064" i="32" a="1"/>
  <c r="N2064" i="32" s="1"/>
  <c r="N2071" i="32" a="1"/>
  <c r="N2071" i="32" s="1"/>
  <c r="N2143" i="32" a="1"/>
  <c r="N2143" i="32" s="1"/>
  <c r="L2151" i="32" a="1"/>
  <c r="L2151" i="32" s="1"/>
  <c r="L2303" i="32" a="1"/>
  <c r="L2303" i="32" s="1"/>
  <c r="M2319" i="32" a="1"/>
  <c r="M2319" i="32" s="1"/>
  <c r="M2383" i="32" a="1"/>
  <c r="M2383" i="32" s="1"/>
  <c r="L2389" i="32" a="1"/>
  <c r="L2389" i="32" s="1"/>
  <c r="M2407" i="32" a="1"/>
  <c r="M2407" i="32" s="1"/>
  <c r="L2454" i="32" a="1"/>
  <c r="L2454" i="32" s="1"/>
  <c r="N2558" i="32" a="1"/>
  <c r="N2558" i="32" s="1"/>
  <c r="M2594" i="32" a="1"/>
  <c r="M2594" i="32" s="1"/>
  <c r="M2654" i="32" a="1"/>
  <c r="M2654" i="32" s="1"/>
  <c r="M2740" i="32" a="1"/>
  <c r="M2740" i="32" s="1"/>
  <c r="N2740" i="32" a="1"/>
  <c r="N2740" i="32" s="1"/>
  <c r="N2768" i="32" a="1"/>
  <c r="N2768" i="32" s="1"/>
  <c r="M2768" i="32" a="1"/>
  <c r="M2768" i="32" s="1"/>
  <c r="M2776" i="32" a="1"/>
  <c r="M2776" i="32" s="1"/>
  <c r="N2776" i="32" a="1"/>
  <c r="N2776" i="32" s="1"/>
  <c r="M2792" i="32" a="1"/>
  <c r="M2792" i="32" s="1"/>
  <c r="N2842" i="32" a="1"/>
  <c r="N2842" i="32" s="1"/>
  <c r="M2842" i="32" a="1"/>
  <c r="M2842" i="32" s="1"/>
  <c r="M2850" i="32" a="1"/>
  <c r="M2850" i="32" s="1"/>
  <c r="N2850" i="32" a="1"/>
  <c r="N2850" i="32" s="1"/>
  <c r="M2901" i="32" a="1"/>
  <c r="M2901" i="32" s="1"/>
  <c r="L2928" i="32" a="1"/>
  <c r="L2928" i="32" s="1"/>
  <c r="L2948" i="32" a="1"/>
  <c r="L2948" i="32" s="1"/>
  <c r="M2973" i="32" a="1"/>
  <c r="M2973" i="32" s="1"/>
  <c r="N3034" i="32" a="1"/>
  <c r="N3034" i="32" s="1"/>
  <c r="L3034" i="32" a="1"/>
  <c r="L3034" i="32" s="1"/>
  <c r="M3066" i="32" a="1"/>
  <c r="M3066" i="32" s="1"/>
  <c r="L3066" i="32" a="1"/>
  <c r="L3066" i="32" s="1"/>
  <c r="M3118" i="32" a="1"/>
  <c r="M3118" i="32" s="1"/>
  <c r="L3118" i="32" a="1"/>
  <c r="L3118" i="32" s="1"/>
  <c r="N3170" i="32" a="1"/>
  <c r="N3170" i="32" s="1"/>
  <c r="L3170" i="32" a="1"/>
  <c r="L3170" i="32" s="1"/>
  <c r="L3188" i="32" a="1"/>
  <c r="L3188" i="32" s="1"/>
  <c r="N3188" i="32" a="1"/>
  <c r="N3188" i="32" s="1"/>
  <c r="M3194" i="32" a="1"/>
  <c r="M3194" i="32" s="1"/>
  <c r="L3194" i="32" a="1"/>
  <c r="L3194" i="32" s="1"/>
  <c r="L3238" i="32" a="1"/>
  <c r="L3238" i="32" s="1"/>
  <c r="N3238" i="32" a="1"/>
  <c r="N3238" i="32" s="1"/>
  <c r="M3273" i="32" a="1"/>
  <c r="M3273" i="32" s="1"/>
  <c r="M3373" i="32" a="1"/>
  <c r="M3373" i="32" s="1"/>
  <c r="L3373" i="32" a="1"/>
  <c r="L3373" i="32" s="1"/>
  <c r="N3388" i="32" a="1"/>
  <c r="N3388" i="32" s="1"/>
  <c r="L3388" i="32" a="1"/>
  <c r="L3388" i="32" s="1"/>
  <c r="M3486" i="32" a="1"/>
  <c r="M3486" i="32" s="1"/>
  <c r="L3486" i="32" a="1"/>
  <c r="L3486" i="32" s="1"/>
  <c r="L3500" i="32" a="1"/>
  <c r="L3500" i="32" s="1"/>
  <c r="M3535" i="32" a="1"/>
  <c r="M3535" i="32" s="1"/>
  <c r="L3535" i="32" a="1"/>
  <c r="L3535" i="32" s="1"/>
  <c r="L3599" i="32" a="1"/>
  <c r="L3599" i="32" s="1"/>
  <c r="N3599" i="32" a="1"/>
  <c r="N3599" i="32" s="1"/>
  <c r="M3599" i="32" a="1"/>
  <c r="M3599" i="32" s="1"/>
  <c r="M4143" i="32" a="1"/>
  <c r="M4143" i="32" s="1"/>
  <c r="N4143" i="32" a="1"/>
  <c r="N4143" i="32" s="1"/>
  <c r="L4143" i="32" a="1"/>
  <c r="L4143" i="32" s="1"/>
  <c r="M4580" i="32" a="1"/>
  <c r="M4580" i="32" s="1"/>
  <c r="N4580" i="32" a="1"/>
  <c r="N4580" i="32" s="1"/>
  <c r="L4580" i="32" a="1"/>
  <c r="L4580" i="32" s="1"/>
  <c r="M5000" i="32" a="1"/>
  <c r="M5000" i="32" s="1"/>
  <c r="L2013" i="32" a="1"/>
  <c r="L2013" i="32" s="1"/>
  <c r="M2102" i="32" a="1"/>
  <c r="M2102" i="32" s="1"/>
  <c r="L2137" i="32" a="1"/>
  <c r="L2137" i="32" s="1"/>
  <c r="M2151" i="32" a="1"/>
  <c r="M2151" i="32" s="1"/>
  <c r="M2164" i="32" a="1"/>
  <c r="M2164" i="32" s="1"/>
  <c r="L2215" i="32" a="1"/>
  <c r="L2215" i="32" s="1"/>
  <c r="L2265" i="32" a="1"/>
  <c r="L2265" i="32" s="1"/>
  <c r="L2279" i="32" a="1"/>
  <c r="L2279" i="32" s="1"/>
  <c r="L2311" i="32" a="1"/>
  <c r="L2311" i="32" s="1"/>
  <c r="N2319" i="32" a="1"/>
  <c r="N2319" i="32" s="1"/>
  <c r="L2335" i="32" a="1"/>
  <c r="L2335" i="32" s="1"/>
  <c r="M2343" i="32" a="1"/>
  <c r="M2343" i="32" s="1"/>
  <c r="L2357" i="32" a="1"/>
  <c r="L2357" i="32" s="1"/>
  <c r="L2376" i="32" a="1"/>
  <c r="L2376" i="32" s="1"/>
  <c r="N2383" i="32" a="1"/>
  <c r="N2383" i="32" s="1"/>
  <c r="N2407" i="32" a="1"/>
  <c r="N2407" i="32" s="1"/>
  <c r="M2414" i="32" a="1"/>
  <c r="M2414" i="32" s="1"/>
  <c r="N2426" i="32" a="1"/>
  <c r="N2426" i="32" s="1"/>
  <c r="L2433" i="32" a="1"/>
  <c r="L2433" i="32" s="1"/>
  <c r="N2441" i="32" a="1"/>
  <c r="N2441" i="32" s="1"/>
  <c r="M2447" i="32" a="1"/>
  <c r="M2447" i="32" s="1"/>
  <c r="M2467" i="32" a="1"/>
  <c r="M2467" i="32" s="1"/>
  <c r="N2486" i="32" a="1"/>
  <c r="N2486" i="32" s="1"/>
  <c r="N2500" i="32" a="1"/>
  <c r="N2500" i="32" s="1"/>
  <c r="L2513" i="32" a="1"/>
  <c r="L2513" i="32" s="1"/>
  <c r="L2526" i="32" a="1"/>
  <c r="L2526" i="32" s="1"/>
  <c r="L2573" i="32" a="1"/>
  <c r="L2573" i="32" s="1"/>
  <c r="M2589" i="32" a="1"/>
  <c r="M2589" i="32" s="1"/>
  <c r="L2589" i="32" a="1"/>
  <c r="L2589" i="32" s="1"/>
  <c r="L2602" i="32" a="1"/>
  <c r="L2602" i="32" s="1"/>
  <c r="M2637" i="32" a="1"/>
  <c r="M2637" i="32" s="1"/>
  <c r="L2648" i="32" a="1"/>
  <c r="L2648" i="32" s="1"/>
  <c r="L2713" i="32" a="1"/>
  <c r="L2713" i="32" s="1"/>
  <c r="L2768" i="32" a="1"/>
  <c r="L2768" i="32" s="1"/>
  <c r="M2777" i="32" a="1"/>
  <c r="M2777" i="32" s="1"/>
  <c r="N2777" i="32" a="1"/>
  <c r="N2777" i="32" s="1"/>
  <c r="N2793" i="32" a="1"/>
  <c r="N2793" i="32" s="1"/>
  <c r="L2793" i="32" a="1"/>
  <c r="L2793" i="32" s="1"/>
  <c r="M2884" i="32" a="1"/>
  <c r="M2884" i="32" s="1"/>
  <c r="N2884" i="32" a="1"/>
  <c r="N2884" i="32" s="1"/>
  <c r="N2949" i="32" a="1"/>
  <c r="N2949" i="32" s="1"/>
  <c r="L2949" i="32" a="1"/>
  <c r="L2949" i="32" s="1"/>
  <c r="M3059" i="32" a="1"/>
  <c r="M3059" i="32" s="1"/>
  <c r="M3111" i="32" a="1"/>
  <c r="M3111" i="32" s="1"/>
  <c r="M3188" i="32" a="1"/>
  <c r="M3188" i="32" s="1"/>
  <c r="L3217" i="32" a="1"/>
  <c r="L3217" i="32" s="1"/>
  <c r="N3305" i="32" a="1"/>
  <c r="N3305" i="32" s="1"/>
  <c r="L3305" i="32" a="1"/>
  <c r="L3305" i="32" s="1"/>
  <c r="N3373" i="32" a="1"/>
  <c r="N3373" i="32" s="1"/>
  <c r="M4102" i="32" a="1"/>
  <c r="M4102" i="32" s="1"/>
  <c r="N4102" i="32" a="1"/>
  <c r="N4102" i="32" s="1"/>
  <c r="L4102" i="32" a="1"/>
  <c r="L4102" i="32" s="1"/>
  <c r="M4912" i="32" a="1"/>
  <c r="M4912" i="32" s="1"/>
  <c r="N4912" i="32" a="1"/>
  <c r="N4912" i="32" s="1"/>
  <c r="M3585" i="32" a="1"/>
  <c r="M3585" i="32" s="1"/>
  <c r="L3585" i="32" a="1"/>
  <c r="L3585" i="32" s="1"/>
  <c r="M3835" i="32" a="1"/>
  <c r="M3835" i="32" s="1"/>
  <c r="L3835" i="32" a="1"/>
  <c r="L3835" i="32" s="1"/>
  <c r="N4103" i="32" a="1"/>
  <c r="N4103" i="32" s="1"/>
  <c r="M4103" i="32" a="1"/>
  <c r="M4103" i="32" s="1"/>
  <c r="N4172" i="32" a="1"/>
  <c r="N4172" i="32" s="1"/>
  <c r="M4172" i="32" a="1"/>
  <c r="M4172" i="32" s="1"/>
  <c r="M4559" i="32" a="1"/>
  <c r="M4559" i="32" s="1"/>
  <c r="N4559" i="32" a="1"/>
  <c r="N4559" i="32" s="1"/>
  <c r="M4578" i="32" a="1"/>
  <c r="M4578" i="32" s="1"/>
  <c r="N4578" i="32" a="1"/>
  <c r="N4578" i="32" s="1"/>
  <c r="L4597" i="32" a="1"/>
  <c r="L4597" i="32" s="1"/>
  <c r="N4597" i="32" a="1"/>
  <c r="N4597" i="32" s="1"/>
  <c r="M4597" i="32" a="1"/>
  <c r="M4597" i="32" s="1"/>
  <c r="L4621" i="32" a="1"/>
  <c r="L4621" i="32" s="1"/>
  <c r="N4621" i="32" a="1"/>
  <c r="N4621" i="32" s="1"/>
  <c r="M6040" i="32" a="1"/>
  <c r="M6040" i="32" s="1"/>
  <c r="N6040" i="32" a="1"/>
  <c r="N6040" i="32" s="1"/>
  <c r="M3430" i="32" a="1"/>
  <c r="M3430" i="32" s="1"/>
  <c r="M3466" i="32" a="1"/>
  <c r="M3466" i="32" s="1"/>
  <c r="N3544" i="32" a="1"/>
  <c r="N3544" i="32" s="1"/>
  <c r="M3544" i="32" a="1"/>
  <c r="M3544" i="32" s="1"/>
  <c r="L3544" i="32" a="1"/>
  <c r="L3544" i="32" s="1"/>
  <c r="M3576" i="32" a="1"/>
  <c r="M3576" i="32" s="1"/>
  <c r="N3585" i="32" a="1"/>
  <c r="N3585" i="32" s="1"/>
  <c r="L3652" i="32" a="1"/>
  <c r="L3652" i="32" s="1"/>
  <c r="M3996" i="32" a="1"/>
  <c r="M3996" i="32" s="1"/>
  <c r="M4011" i="32" a="1"/>
  <c r="M4011" i="32" s="1"/>
  <c r="N4011" i="32" a="1"/>
  <c r="N4011" i="32" s="1"/>
  <c r="L4011" i="32" a="1"/>
  <c r="L4011" i="32" s="1"/>
  <c r="M4085" i="32" a="1"/>
  <c r="M4085" i="32" s="1"/>
  <c r="L4103" i="32" a="1"/>
  <c r="L4103" i="32" s="1"/>
  <c r="L4121" i="32" a="1"/>
  <c r="L4121" i="32" s="1"/>
  <c r="M4121" i="32" a="1"/>
  <c r="M4121" i="32" s="1"/>
  <c r="M4464" i="32" a="1"/>
  <c r="M4464" i="32" s="1"/>
  <c r="L4464" i="32" a="1"/>
  <c r="L4464" i="32" s="1"/>
  <c r="L4559" i="32" a="1"/>
  <c r="L4559" i="32" s="1"/>
  <c r="M4621" i="32" a="1"/>
  <c r="M4621" i="32" s="1"/>
  <c r="N4734" i="32" a="1"/>
  <c r="N4734" i="32" s="1"/>
  <c r="M4734" i="32" a="1"/>
  <c r="M4734" i="32" s="1"/>
  <c r="L4734" i="32" a="1"/>
  <c r="L4734" i="32" s="1"/>
  <c r="L4982" i="32" a="1"/>
  <c r="L4982" i="32" s="1"/>
  <c r="M4982" i="32" a="1"/>
  <c r="M4982" i="32" s="1"/>
  <c r="N4982" i="32" a="1"/>
  <c r="N4982" i="32" s="1"/>
  <c r="L5235" i="32" a="1"/>
  <c r="L5235" i="32" s="1"/>
  <c r="M5235" i="32" a="1"/>
  <c r="M5235" i="32" s="1"/>
  <c r="N5235" i="32" a="1"/>
  <c r="N5235" i="32" s="1"/>
  <c r="M6021" i="32" a="1"/>
  <c r="M6021" i="32" s="1"/>
  <c r="N6021" i="32" a="1"/>
  <c r="N6021" i="32" s="1"/>
  <c r="M2962" i="32" a="1"/>
  <c r="M2962" i="32" s="1"/>
  <c r="N3018" i="32" a="1"/>
  <c r="N3018" i="32" s="1"/>
  <c r="M3274" i="32" a="1"/>
  <c r="M3274" i="32" s="1"/>
  <c r="M3298" i="32" a="1"/>
  <c r="M3298" i="32" s="1"/>
  <c r="M3311" i="32" a="1"/>
  <c r="M3311" i="32" s="1"/>
  <c r="N3394" i="32" a="1"/>
  <c r="N3394" i="32" s="1"/>
  <c r="N3399" i="32" a="1"/>
  <c r="N3399" i="32" s="1"/>
  <c r="N3406" i="32" a="1"/>
  <c r="N3406" i="32" s="1"/>
  <c r="N3480" i="32" a="1"/>
  <c r="N3480" i="32" s="1"/>
  <c r="M3497" i="32" a="1"/>
  <c r="M3497" i="32" s="1"/>
  <c r="N3517" i="32" a="1"/>
  <c r="N3517" i="32" s="1"/>
  <c r="L3517" i="32" a="1"/>
  <c r="L3517" i="32" s="1"/>
  <c r="N3554" i="32" a="1"/>
  <c r="N3554" i="32" s="1"/>
  <c r="L3604" i="32" a="1"/>
  <c r="L3604" i="32" s="1"/>
  <c r="N3604" i="32" a="1"/>
  <c r="N3604" i="32" s="1"/>
  <c r="M3604" i="32" a="1"/>
  <c r="M3604" i="32" s="1"/>
  <c r="N3684" i="32" a="1"/>
  <c r="N3684" i="32" s="1"/>
  <c r="L3684" i="32" a="1"/>
  <c r="L3684" i="32" s="1"/>
  <c r="N3972" i="32" a="1"/>
  <c r="N3972" i="32" s="1"/>
  <c r="M3972" i="32" a="1"/>
  <c r="M3972" i="32" s="1"/>
  <c r="L3972" i="32" a="1"/>
  <c r="L3972" i="32" s="1"/>
  <c r="M4252" i="32" a="1"/>
  <c r="M4252" i="32" s="1"/>
  <c r="N4252" i="32" a="1"/>
  <c r="N4252" i="32" s="1"/>
  <c r="L4342" i="32" a="1"/>
  <c r="L4342" i="32" s="1"/>
  <c r="N4342" i="32" a="1"/>
  <c r="N4342" i="32" s="1"/>
  <c r="N4422" i="32" a="1"/>
  <c r="N4422" i="32" s="1"/>
  <c r="L4422" i="32" a="1"/>
  <c r="L4422" i="32" s="1"/>
  <c r="N4623" i="32" a="1"/>
  <c r="N4623" i="32" s="1"/>
  <c r="M4623" i="32" a="1"/>
  <c r="M4623" i="32" s="1"/>
  <c r="N4647" i="32" a="1"/>
  <c r="N4647" i="32" s="1"/>
  <c r="M4647" i="32" a="1"/>
  <c r="M4647" i="32" s="1"/>
  <c r="N4801" i="32" a="1"/>
  <c r="N4801" i="32" s="1"/>
  <c r="M4801" i="32" a="1"/>
  <c r="M4801" i="32" s="1"/>
  <c r="M5422" i="32" a="1"/>
  <c r="M5422" i="32" s="1"/>
  <c r="N5422" i="32" a="1"/>
  <c r="N5422" i="32" s="1"/>
  <c r="L5422" i="32" a="1"/>
  <c r="L5422" i="32" s="1"/>
  <c r="N5528" i="32" a="1"/>
  <c r="N5528" i="32" s="1"/>
  <c r="M5528" i="32" a="1"/>
  <c r="M5528" i="32" s="1"/>
  <c r="N5751" i="32" a="1"/>
  <c r="N5751" i="32" s="1"/>
  <c r="M5751" i="32" a="1"/>
  <c r="M5751" i="32" s="1"/>
  <c r="M3690" i="32" a="1"/>
  <c r="M3690" i="32" s="1"/>
  <c r="N3690" i="32" a="1"/>
  <c r="N3690" i="32" s="1"/>
  <c r="L3690" i="32" a="1"/>
  <c r="L3690" i="32" s="1"/>
  <c r="N3708" i="32" a="1"/>
  <c r="N3708" i="32" s="1"/>
  <c r="M3708" i="32" a="1"/>
  <c r="M3708" i="32" s="1"/>
  <c r="M3859" i="32" a="1"/>
  <c r="M3859" i="32" s="1"/>
  <c r="N3859" i="32" a="1"/>
  <c r="N3859" i="32" s="1"/>
  <c r="M3940" i="32" a="1"/>
  <c r="M3940" i="32" s="1"/>
  <c r="L3940" i="32" a="1"/>
  <c r="L3940" i="32" s="1"/>
  <c r="N4020" i="32" a="1"/>
  <c r="N4020" i="32" s="1"/>
  <c r="M4020" i="32" a="1"/>
  <c r="M4020" i="32" s="1"/>
  <c r="M4457" i="32" a="1"/>
  <c r="M4457" i="32" s="1"/>
  <c r="N4457" i="32" a="1"/>
  <c r="N4457" i="32" s="1"/>
  <c r="M4710" i="32" a="1"/>
  <c r="M4710" i="32" s="1"/>
  <c r="N4710" i="32" a="1"/>
  <c r="N4710" i="32" s="1"/>
  <c r="L5109" i="32" a="1"/>
  <c r="L5109" i="32" s="1"/>
  <c r="N5109" i="32" a="1"/>
  <c r="N5109" i="32" s="1"/>
  <c r="M5109" i="32" a="1"/>
  <c r="M5109" i="32" s="1"/>
  <c r="N5984" i="32" a="1"/>
  <c r="N5984" i="32" s="1"/>
  <c r="M5984" i="32" a="1"/>
  <c r="M5984" i="32" s="1"/>
  <c r="N6155" i="32" a="1"/>
  <c r="N6155" i="32" s="1"/>
  <c r="M6155" i="32" a="1"/>
  <c r="M6155" i="32" s="1"/>
  <c r="N6181" i="32" a="1"/>
  <c r="N6181" i="32" s="1"/>
  <c r="M6181" i="32" a="1"/>
  <c r="M6181" i="32" s="1"/>
  <c r="M2854" i="32" a="1"/>
  <c r="M2854" i="32" s="1"/>
  <c r="N3164" i="32" a="1"/>
  <c r="N3164" i="32" s="1"/>
  <c r="M3512" i="32" a="1"/>
  <c r="M3512" i="32" s="1"/>
  <c r="N3512" i="32" a="1"/>
  <c r="N3512" i="32" s="1"/>
  <c r="M3556" i="32" a="1"/>
  <c r="M3556" i="32" s="1"/>
  <c r="N3556" i="32" a="1"/>
  <c r="N3556" i="32" s="1"/>
  <c r="L3580" i="32" a="1"/>
  <c r="L3580" i="32" s="1"/>
  <c r="N3580" i="32" a="1"/>
  <c r="N3580" i="32" s="1"/>
  <c r="M3597" i="32" a="1"/>
  <c r="M3597" i="32" s="1"/>
  <c r="N3597" i="32" a="1"/>
  <c r="N3597" i="32" s="1"/>
  <c r="N3630" i="32" a="1"/>
  <c r="N3630" i="32" s="1"/>
  <c r="N3636" i="32" a="1"/>
  <c r="N3636" i="32" s="1"/>
  <c r="M3636" i="32" a="1"/>
  <c r="M3636" i="32" s="1"/>
  <c r="M3661" i="32" a="1"/>
  <c r="M3661" i="32" s="1"/>
  <c r="N3661" i="32" a="1"/>
  <c r="N3661" i="32" s="1"/>
  <c r="L3779" i="32" a="1"/>
  <c r="L3779" i="32" s="1"/>
  <c r="L3859" i="32" a="1"/>
  <c r="L3859" i="32" s="1"/>
  <c r="M3884" i="32" a="1"/>
  <c r="M3884" i="32" s="1"/>
  <c r="M3907" i="32" a="1"/>
  <c r="M3907" i="32" s="1"/>
  <c r="N3907" i="32" a="1"/>
  <c r="N3907" i="32" s="1"/>
  <c r="N3940" i="32" a="1"/>
  <c r="N3940" i="32" s="1"/>
  <c r="M3965" i="32" a="1"/>
  <c r="M3965" i="32" s="1"/>
  <c r="M4088" i="32" a="1"/>
  <c r="M4088" i="32" s="1"/>
  <c r="M4602" i="32" a="1"/>
  <c r="M4602" i="32" s="1"/>
  <c r="N4602" i="32" a="1"/>
  <c r="N4602" i="32" s="1"/>
  <c r="L4657" i="32" a="1"/>
  <c r="L4657" i="32" s="1"/>
  <c r="N4657" i="32" a="1"/>
  <c r="N4657" i="32" s="1"/>
  <c r="N4727" i="32" a="1"/>
  <c r="N4727" i="32" s="1"/>
  <c r="L4785" i="32" a="1"/>
  <c r="L4785" i="32" s="1"/>
  <c r="N4785" i="32" a="1"/>
  <c r="N4785" i="32" s="1"/>
  <c r="M4785" i="32" a="1"/>
  <c r="M4785" i="32" s="1"/>
  <c r="L5037" i="32" a="1"/>
  <c r="L5037" i="32" s="1"/>
  <c r="N5037" i="32" a="1"/>
  <c r="N5037" i="32" s="1"/>
  <c r="N5230" i="32" a="1"/>
  <c r="N5230" i="32" s="1"/>
  <c r="M5230" i="32" a="1"/>
  <c r="M5230" i="32" s="1"/>
  <c r="M5345" i="32" a="1"/>
  <c r="M5345" i="32" s="1"/>
  <c r="N5345" i="32" a="1"/>
  <c r="N5345" i="32" s="1"/>
  <c r="M5677" i="32" a="1"/>
  <c r="M5677" i="32" s="1"/>
  <c r="N5677" i="32" a="1"/>
  <c r="N5677" i="32" s="1"/>
  <c r="L5677" i="32" a="1"/>
  <c r="L5677" i="32" s="1"/>
  <c r="L5874" i="32" a="1"/>
  <c r="L5874" i="32" s="1"/>
  <c r="N5874" i="32" a="1"/>
  <c r="N5874" i="32" s="1"/>
  <c r="M5874" i="32" a="1"/>
  <c r="M5874" i="32" s="1"/>
  <c r="L5984" i="32" a="1"/>
  <c r="L5984" i="32" s="1"/>
  <c r="L6155" i="32" a="1"/>
  <c r="L6155" i="32" s="1"/>
  <c r="M3240" i="32" a="1"/>
  <c r="M3240" i="32" s="1"/>
  <c r="M3313" i="32" a="1"/>
  <c r="M3313" i="32" s="1"/>
  <c r="L3329" i="32" a="1"/>
  <c r="L3329" i="32" s="1"/>
  <c r="M3346" i="32" a="1"/>
  <c r="M3346" i="32" s="1"/>
  <c r="M3382" i="32" a="1"/>
  <c r="M3382" i="32" s="1"/>
  <c r="L3396" i="32" a="1"/>
  <c r="L3396" i="32" s="1"/>
  <c r="L3412" i="32" a="1"/>
  <c r="L3412" i="32" s="1"/>
  <c r="L3468" i="32" a="1"/>
  <c r="L3468" i="32" s="1"/>
  <c r="M3573" i="32" a="1"/>
  <c r="M3573" i="32" s="1"/>
  <c r="N3573" i="32" a="1"/>
  <c r="N3573" i="32" s="1"/>
  <c r="M3588" i="32" a="1"/>
  <c r="M3588" i="32" s="1"/>
  <c r="L3597" i="32" a="1"/>
  <c r="L3597" i="32" s="1"/>
  <c r="N3606" i="32" a="1"/>
  <c r="N3606" i="32" s="1"/>
  <c r="N3668" i="32" a="1"/>
  <c r="N3668" i="32" s="1"/>
  <c r="M3668" i="32" a="1"/>
  <c r="M3668" i="32" s="1"/>
  <c r="N4079" i="32" a="1"/>
  <c r="N4079" i="32" s="1"/>
  <c r="M4079" i="32" a="1"/>
  <c r="M4079" i="32" s="1"/>
  <c r="N4296" i="32" a="1"/>
  <c r="N4296" i="32" s="1"/>
  <c r="L4296" i="32" a="1"/>
  <c r="L4296" i="32" s="1"/>
  <c r="N4351" i="32" a="1"/>
  <c r="N4351" i="32" s="1"/>
  <c r="M4351" i="32" a="1"/>
  <c r="M4351" i="32" s="1"/>
  <c r="L4390" i="32" a="1"/>
  <c r="L4390" i="32" s="1"/>
  <c r="N4390" i="32" a="1"/>
  <c r="N4390" i="32" s="1"/>
  <c r="M4616" i="32" a="1"/>
  <c r="M4616" i="32" s="1"/>
  <c r="N4616" i="32" a="1"/>
  <c r="N4616" i="32" s="1"/>
  <c r="L4795" i="32" a="1"/>
  <c r="L4795" i="32" s="1"/>
  <c r="N4795" i="32" a="1"/>
  <c r="N4795" i="32" s="1"/>
  <c r="M4795" i="32" a="1"/>
  <c r="M4795" i="32" s="1"/>
  <c r="M4874" i="32" a="1"/>
  <c r="M4874" i="32" s="1"/>
  <c r="L4874" i="32" a="1"/>
  <c r="L4874" i="32" s="1"/>
  <c r="M5037" i="32" a="1"/>
  <c r="M5037" i="32" s="1"/>
  <c r="N5084" i="32" a="1"/>
  <c r="N5084" i="32" s="1"/>
  <c r="M5084" i="32" a="1"/>
  <c r="M5084" i="32" s="1"/>
  <c r="N2717" i="32" a="1"/>
  <c r="N2717" i="32" s="1"/>
  <c r="M2722" i="32" a="1"/>
  <c r="M2722" i="32" s="1"/>
  <c r="M2828" i="32" a="1"/>
  <c r="M2828" i="32" s="1"/>
  <c r="N2927" i="32" a="1"/>
  <c r="N2927" i="32" s="1"/>
  <c r="N3146" i="32" a="1"/>
  <c r="N3146" i="32" s="1"/>
  <c r="N3249" i="32" a="1"/>
  <c r="N3249" i="32" s="1"/>
  <c r="L3277" i="32" a="1"/>
  <c r="L3277" i="32" s="1"/>
  <c r="M3338" i="32" a="1"/>
  <c r="M3338" i="32" s="1"/>
  <c r="N3346" i="32" a="1"/>
  <c r="N3346" i="32" s="1"/>
  <c r="N3382" i="32" a="1"/>
  <c r="N3382" i="32" s="1"/>
  <c r="N3396" i="32" a="1"/>
  <c r="N3396" i="32" s="1"/>
  <c r="L3408" i="32" a="1"/>
  <c r="L3408" i="32" s="1"/>
  <c r="N3440" i="32" a="1"/>
  <c r="N3440" i="32" s="1"/>
  <c r="N3468" i="32" a="1"/>
  <c r="N3468" i="32" s="1"/>
  <c r="M3499" i="32" a="1"/>
  <c r="M3499" i="32" s="1"/>
  <c r="N3558" i="32" a="1"/>
  <c r="N3558" i="32" s="1"/>
  <c r="M3558" i="32" a="1"/>
  <c r="M3558" i="32" s="1"/>
  <c r="L3631" i="32" a="1"/>
  <c r="L3631" i="32" s="1"/>
  <c r="L3702" i="32" a="1"/>
  <c r="L3702" i="32" s="1"/>
  <c r="N3702" i="32" a="1"/>
  <c r="N3702" i="32" s="1"/>
  <c r="M3719" i="32" a="1"/>
  <c r="M3719" i="32" s="1"/>
  <c r="N3719" i="32" a="1"/>
  <c r="N3719" i="32" s="1"/>
  <c r="L3719" i="32" a="1"/>
  <c r="L3719" i="32" s="1"/>
  <c r="M3993" i="32" a="1"/>
  <c r="M3993" i="32" s="1"/>
  <c r="L4000" i="32" a="1"/>
  <c r="L4000" i="32" s="1"/>
  <c r="N4052" i="32" a="1"/>
  <c r="N4052" i="32" s="1"/>
  <c r="M4052" i="32" a="1"/>
  <c r="M4052" i="32" s="1"/>
  <c r="L4177" i="32" a="1"/>
  <c r="L4177" i="32" s="1"/>
  <c r="N4177" i="32" a="1"/>
  <c r="N4177" i="32" s="1"/>
  <c r="M4177" i="32" a="1"/>
  <c r="M4177" i="32" s="1"/>
  <c r="M4296" i="32" a="1"/>
  <c r="M4296" i="32" s="1"/>
  <c r="M4390" i="32" a="1"/>
  <c r="M4390" i="32" s="1"/>
  <c r="N4460" i="32" a="1"/>
  <c r="N4460" i="32" s="1"/>
  <c r="M4460" i="32" a="1"/>
  <c r="M4460" i="32" s="1"/>
  <c r="L4460" i="32" a="1"/>
  <c r="L4460" i="32" s="1"/>
  <c r="L4616" i="32" a="1"/>
  <c r="L4616" i="32" s="1"/>
  <c r="L5640" i="32" a="1"/>
  <c r="L5640" i="32" s="1"/>
  <c r="N5640" i="32" a="1"/>
  <c r="N5640" i="32" s="1"/>
  <c r="M5640" i="32" a="1"/>
  <c r="M5640" i="32" s="1"/>
  <c r="N3408" i="32" a="1"/>
  <c r="N3408" i="32" s="1"/>
  <c r="N3499" i="32" a="1"/>
  <c r="N3499" i="32" s="1"/>
  <c r="M3656" i="32" a="1"/>
  <c r="M3656" i="32" s="1"/>
  <c r="L3656" i="32" a="1"/>
  <c r="L3656" i="32" s="1"/>
  <c r="M3680" i="32" a="1"/>
  <c r="M3680" i="32" s="1"/>
  <c r="L3680" i="32" a="1"/>
  <c r="L3680" i="32" s="1"/>
  <c r="M3817" i="32" a="1"/>
  <c r="M3817" i="32" s="1"/>
  <c r="N3817" i="32" a="1"/>
  <c r="N3817" i="32" s="1"/>
  <c r="N3952" i="32" a="1"/>
  <c r="N3952" i="32" s="1"/>
  <c r="M3952" i="32" a="1"/>
  <c r="M3952" i="32" s="1"/>
  <c r="M4152" i="32" a="1"/>
  <c r="M4152" i="32" s="1"/>
  <c r="N4152" i="32" a="1"/>
  <c r="N4152" i="32" s="1"/>
  <c r="L4152" i="32" a="1"/>
  <c r="L4152" i="32" s="1"/>
  <c r="N4256" i="32" a="1"/>
  <c r="N4256" i="32" s="1"/>
  <c r="L4256" i="32" a="1"/>
  <c r="L4256" i="32" s="1"/>
  <c r="M4635" i="32" a="1"/>
  <c r="M4635" i="32" s="1"/>
  <c r="L4635" i="32" a="1"/>
  <c r="L4635" i="32" s="1"/>
  <c r="M5142" i="32" a="1"/>
  <c r="M5142" i="32" s="1"/>
  <c r="N5142" i="32" a="1"/>
  <c r="N5142" i="32" s="1"/>
  <c r="L5142" i="32" a="1"/>
  <c r="L5142" i="32" s="1"/>
  <c r="L5696" i="32" a="1"/>
  <c r="L5696" i="32" s="1"/>
  <c r="M5729" i="32" a="1"/>
  <c r="M5729" i="32" s="1"/>
  <c r="N5729" i="32" a="1"/>
  <c r="N5729" i="32" s="1"/>
  <c r="L5746" i="32" a="1"/>
  <c r="L5746" i="32" s="1"/>
  <c r="M3307" i="32" a="1"/>
  <c r="M3307" i="32" s="1"/>
  <c r="L3315" i="32" a="1"/>
  <c r="L3315" i="32" s="1"/>
  <c r="N3656" i="32" a="1"/>
  <c r="N3656" i="32" s="1"/>
  <c r="N3774" i="32" a="1"/>
  <c r="N3774" i="32" s="1"/>
  <c r="M3774" i="32" a="1"/>
  <c r="M3774" i="32" s="1"/>
  <c r="L3936" i="32" a="1"/>
  <c r="L3936" i="32" s="1"/>
  <c r="N3936" i="32" a="1"/>
  <c r="N3936" i="32" s="1"/>
  <c r="L3952" i="32" a="1"/>
  <c r="L3952" i="32" s="1"/>
  <c r="L4001" i="32" a="1"/>
  <c r="L4001" i="32" s="1"/>
  <c r="M4001" i="32" a="1"/>
  <c r="M4001" i="32" s="1"/>
  <c r="M4054" i="32" a="1"/>
  <c r="M4054" i="32" s="1"/>
  <c r="N4054" i="32" a="1"/>
  <c r="N4054" i="32" s="1"/>
  <c r="M4119" i="32" a="1"/>
  <c r="M4119" i="32" s="1"/>
  <c r="N4119" i="32" a="1"/>
  <c r="N4119" i="32" s="1"/>
  <c r="L4128" i="32" a="1"/>
  <c r="L4128" i="32" s="1"/>
  <c r="M4128" i="32" a="1"/>
  <c r="M4128" i="32" s="1"/>
  <c r="L4170" i="32" a="1"/>
  <c r="L4170" i="32" s="1"/>
  <c r="N4170" i="32" a="1"/>
  <c r="N4170" i="32" s="1"/>
  <c r="M4170" i="32" a="1"/>
  <c r="M4170" i="32" s="1"/>
  <c r="N4247" i="32" a="1"/>
  <c r="N4247" i="32" s="1"/>
  <c r="N4850" i="32" a="1"/>
  <c r="N4850" i="32" s="1"/>
  <c r="L4850" i="32" a="1"/>
  <c r="L4850" i="32" s="1"/>
  <c r="M4850" i="32" a="1"/>
  <c r="M4850" i="32" s="1"/>
  <c r="L5025" i="32" a="1"/>
  <c r="L5025" i="32" s="1"/>
  <c r="N5025" i="32" a="1"/>
  <c r="N5025" i="32" s="1"/>
  <c r="M5070" i="32" a="1"/>
  <c r="M5070" i="32" s="1"/>
  <c r="L5070" i="32" a="1"/>
  <c r="L5070" i="32" s="1"/>
  <c r="L5078" i="32" a="1"/>
  <c r="L5078" i="32" s="1"/>
  <c r="N5078" i="32" a="1"/>
  <c r="N5078" i="32" s="1"/>
  <c r="M5358" i="32" a="1"/>
  <c r="M5358" i="32" s="1"/>
  <c r="N5358" i="32" a="1"/>
  <c r="N5358" i="32" s="1"/>
  <c r="N5540" i="32" a="1"/>
  <c r="N5540" i="32" s="1"/>
  <c r="M5540" i="32" a="1"/>
  <c r="M5540" i="32" s="1"/>
  <c r="N3827" i="32" a="1"/>
  <c r="N3827" i="32" s="1"/>
  <c r="M3935" i="32" a="1"/>
  <c r="M3935" i="32" s="1"/>
  <c r="M3964" i="32" a="1"/>
  <c r="M3964" i="32" s="1"/>
  <c r="M4164" i="32" a="1"/>
  <c r="M4164" i="32" s="1"/>
  <c r="N4313" i="32" a="1"/>
  <c r="N4313" i="32" s="1"/>
  <c r="M4313" i="32" a="1"/>
  <c r="M4313" i="32" s="1"/>
  <c r="N4374" i="32" a="1"/>
  <c r="N4374" i="32" s="1"/>
  <c r="M4374" i="32" a="1"/>
  <c r="M4374" i="32" s="1"/>
  <c r="M4433" i="32" a="1"/>
  <c r="M4433" i="32" s="1"/>
  <c r="N4433" i="32" a="1"/>
  <c r="N4433" i="32" s="1"/>
  <c r="N4959" i="32" a="1"/>
  <c r="N4959" i="32" s="1"/>
  <c r="L4959" i="32" a="1"/>
  <c r="L4959" i="32" s="1"/>
  <c r="N5014" i="32" a="1"/>
  <c r="N5014" i="32" s="1"/>
  <c r="M5014" i="32" a="1"/>
  <c r="M5014" i="32" s="1"/>
  <c r="N5091" i="32" a="1"/>
  <c r="N5091" i="32" s="1"/>
  <c r="M5091" i="32" a="1"/>
  <c r="M5091" i="32" s="1"/>
  <c r="L5091" i="32" a="1"/>
  <c r="L5091" i="32" s="1"/>
  <c r="M5166" i="32" a="1"/>
  <c r="M5166" i="32" s="1"/>
  <c r="N5166" i="32" a="1"/>
  <c r="N5166" i="32" s="1"/>
  <c r="M5338" i="32" a="1"/>
  <c r="M5338" i="32" s="1"/>
  <c r="N5338" i="32" a="1"/>
  <c r="N5338" i="32" s="1"/>
  <c r="L5338" i="32" a="1"/>
  <c r="L5338" i="32" s="1"/>
  <c r="L5550" i="32" a="1"/>
  <c r="L5550" i="32" s="1"/>
  <c r="N5550" i="32" a="1"/>
  <c r="N5550" i="32" s="1"/>
  <c r="M5718" i="32" a="1"/>
  <c r="M5718" i="32" s="1"/>
  <c r="N5718" i="32" a="1"/>
  <c r="N5718" i="32" s="1"/>
  <c r="L5718" i="32" a="1"/>
  <c r="L5718" i="32" s="1"/>
  <c r="M6343" i="32" a="1"/>
  <c r="M6343" i="32" s="1"/>
  <c r="L6343" i="32" a="1"/>
  <c r="L6343" i="32" s="1"/>
  <c r="N6343" i="32" a="1"/>
  <c r="N6343" i="32" s="1"/>
  <c r="M3536" i="32" a="1"/>
  <c r="M3536" i="32" s="1"/>
  <c r="N3552" i="32" a="1"/>
  <c r="N3552" i="32" s="1"/>
  <c r="L3595" i="32" a="1"/>
  <c r="L3595" i="32" s="1"/>
  <c r="L3607" i="32" a="1"/>
  <c r="L3607" i="32" s="1"/>
  <c r="L3667" i="32" a="1"/>
  <c r="L3667" i="32" s="1"/>
  <c r="L3714" i="32" a="1"/>
  <c r="L3714" i="32" s="1"/>
  <c r="L3917" i="32" a="1"/>
  <c r="L3917" i="32" s="1"/>
  <c r="L3960" i="32" a="1"/>
  <c r="L3960" i="32" s="1"/>
  <c r="M3992" i="32" a="1"/>
  <c r="M3992" i="32" s="1"/>
  <c r="M4016" i="32" a="1"/>
  <c r="M4016" i="32" s="1"/>
  <c r="M4028" i="32" a="1"/>
  <c r="M4028" i="32" s="1"/>
  <c r="M4043" i="32" a="1"/>
  <c r="M4043" i="32" s="1"/>
  <c r="M4061" i="32" a="1"/>
  <c r="M4061" i="32" s="1"/>
  <c r="L4078" i="32" a="1"/>
  <c r="L4078" i="32" s="1"/>
  <c r="N4150" i="32" a="1"/>
  <c r="N4150" i="32" s="1"/>
  <c r="M4201" i="32" a="1"/>
  <c r="M4201" i="32" s="1"/>
  <c r="L4218" i="32" a="1"/>
  <c r="L4218" i="32" s="1"/>
  <c r="N4218" i="32" a="1"/>
  <c r="N4218" i="32" s="1"/>
  <c r="M4218" i="32" a="1"/>
  <c r="M4218" i="32" s="1"/>
  <c r="L4271" i="32" a="1"/>
  <c r="L4271" i="32" s="1"/>
  <c r="M4290" i="32" a="1"/>
  <c r="M4290" i="32" s="1"/>
  <c r="L4313" i="32" a="1"/>
  <c r="L4313" i="32" s="1"/>
  <c r="L4364" i="32" a="1"/>
  <c r="L4364" i="32" s="1"/>
  <c r="M4398" i="32" a="1"/>
  <c r="M4398" i="32" s="1"/>
  <c r="M4421" i="32" a="1"/>
  <c r="M4421" i="32" s="1"/>
  <c r="M4481" i="32" a="1"/>
  <c r="M4481" i="32" s="1"/>
  <c r="N4481" i="32" a="1"/>
  <c r="N4481" i="32" s="1"/>
  <c r="M4499" i="32" a="1"/>
  <c r="M4499" i="32" s="1"/>
  <c r="N4499" i="32" a="1"/>
  <c r="N4499" i="32" s="1"/>
  <c r="M4571" i="32" a="1"/>
  <c r="M4571" i="32" s="1"/>
  <c r="N4571" i="32" a="1"/>
  <c r="N4571" i="32" s="1"/>
  <c r="N4717" i="32" a="1"/>
  <c r="N4717" i="32" s="1"/>
  <c r="M4717" i="32" a="1"/>
  <c r="M4717" i="32" s="1"/>
  <c r="L4717" i="32" a="1"/>
  <c r="L4717" i="32" s="1"/>
  <c r="L4778" i="32" a="1"/>
  <c r="L4778" i="32" s="1"/>
  <c r="L4960" i="32" a="1"/>
  <c r="L4960" i="32" s="1"/>
  <c r="N4960" i="32" a="1"/>
  <c r="N4960" i="32" s="1"/>
  <c r="L5014" i="32" a="1"/>
  <c r="L5014" i="32" s="1"/>
  <c r="L5166" i="32" a="1"/>
  <c r="L5166" i="32" s="1"/>
  <c r="N5236" i="32" a="1"/>
  <c r="N5236" i="32" s="1"/>
  <c r="M5236" i="32" a="1"/>
  <c r="M5236" i="32" s="1"/>
  <c r="L5236" i="32" a="1"/>
  <c r="L5236" i="32" s="1"/>
  <c r="L6180" i="32" a="1"/>
  <c r="L6180" i="32" s="1"/>
  <c r="N6180" i="32" a="1"/>
  <c r="N6180" i="32" s="1"/>
  <c r="M6606" i="32" a="1"/>
  <c r="M6606" i="32" s="1"/>
  <c r="N6606" i="32" a="1"/>
  <c r="N6606" i="32" s="1"/>
  <c r="L6606" i="32" a="1"/>
  <c r="L6606" i="32" s="1"/>
  <c r="N6571" i="32" a="1"/>
  <c r="N6571" i="32" s="1"/>
  <c r="L6571" i="32" a="1"/>
  <c r="L6571" i="32" s="1"/>
  <c r="M6571" i="32" a="1"/>
  <c r="M6571" i="32" s="1"/>
  <c r="M4511" i="32" a="1"/>
  <c r="M4511" i="32" s="1"/>
  <c r="N4511" i="32" a="1"/>
  <c r="N4511" i="32" s="1"/>
  <c r="M4520" i="32" a="1"/>
  <c r="M4520" i="32" s="1"/>
  <c r="L4520" i="32" a="1"/>
  <c r="L4520" i="32" s="1"/>
  <c r="N4539" i="32" a="1"/>
  <c r="N4539" i="32" s="1"/>
  <c r="M4539" i="32" a="1"/>
  <c r="M4539" i="32" s="1"/>
  <c r="N4683" i="32" a="1"/>
  <c r="N4683" i="32" s="1"/>
  <c r="L4683" i="32" a="1"/>
  <c r="L4683" i="32" s="1"/>
  <c r="N4690" i="32" a="1"/>
  <c r="N4690" i="32" s="1"/>
  <c r="M4690" i="32" a="1"/>
  <c r="M4690" i="32" s="1"/>
  <c r="L4690" i="32" a="1"/>
  <c r="L4690" i="32" s="1"/>
  <c r="N4736" i="32" a="1"/>
  <c r="N4736" i="32" s="1"/>
  <c r="M4736" i="32" a="1"/>
  <c r="M4736" i="32" s="1"/>
  <c r="L4736" i="32" a="1"/>
  <c r="L4736" i="32" s="1"/>
  <c r="L4845" i="32" a="1"/>
  <c r="L4845" i="32" s="1"/>
  <c r="N4845" i="32" a="1"/>
  <c r="N4845" i="32" s="1"/>
  <c r="M4845" i="32" a="1"/>
  <c r="M4845" i="32" s="1"/>
  <c r="L5071" i="32" a="1"/>
  <c r="L5071" i="32" s="1"/>
  <c r="N5071" i="32" a="1"/>
  <c r="N5071" i="32" s="1"/>
  <c r="L5299" i="32" a="1"/>
  <c r="L5299" i="32" s="1"/>
  <c r="N5299" i="32" a="1"/>
  <c r="N5299" i="32" s="1"/>
  <c r="N5974" i="32" a="1"/>
  <c r="N5974" i="32" s="1"/>
  <c r="M5974" i="32" a="1"/>
  <c r="M5974" i="32" s="1"/>
  <c r="N6443" i="32" a="1"/>
  <c r="N6443" i="32" s="1"/>
  <c r="M6443" i="32" a="1"/>
  <c r="M6443" i="32" s="1"/>
  <c r="L6443" i="32" a="1"/>
  <c r="L6443" i="32" s="1"/>
  <c r="L6673" i="32" a="1"/>
  <c r="L6673" i="32" s="1"/>
  <c r="N6673" i="32" a="1"/>
  <c r="N6673" i="32" s="1"/>
  <c r="M6673" i="32" a="1"/>
  <c r="M6673" i="32" s="1"/>
  <c r="M6691" i="32" a="1"/>
  <c r="M6691" i="32" s="1"/>
  <c r="L6691" i="32" a="1"/>
  <c r="L6691" i="32" s="1"/>
  <c r="N6691" i="32" a="1"/>
  <c r="N6691" i="32" s="1"/>
  <c r="L3686" i="32" a="1"/>
  <c r="L3686" i="32" s="1"/>
  <c r="L3711" i="32" a="1"/>
  <c r="L3711" i="32" s="1"/>
  <c r="L4484" i="32" a="1"/>
  <c r="L4484" i="32" s="1"/>
  <c r="N4484" i="32" a="1"/>
  <c r="N4484" i="32" s="1"/>
  <c r="M4484" i="32" a="1"/>
  <c r="M4484" i="32" s="1"/>
  <c r="L4699" i="32" a="1"/>
  <c r="L4699" i="32" s="1"/>
  <c r="M4699" i="32" a="1"/>
  <c r="M4699" i="32" s="1"/>
  <c r="M4780" i="32" a="1"/>
  <c r="M4780" i="32" s="1"/>
  <c r="N4780" i="32" a="1"/>
  <c r="N4780" i="32" s="1"/>
  <c r="N4803" i="32" a="1"/>
  <c r="N4803" i="32" s="1"/>
  <c r="L4803" i="32" a="1"/>
  <c r="L4803" i="32" s="1"/>
  <c r="L4812" i="32" a="1"/>
  <c r="L4812" i="32" s="1"/>
  <c r="N4812" i="32" a="1"/>
  <c r="N4812" i="32" s="1"/>
  <c r="M4812" i="32" a="1"/>
  <c r="M4812" i="32" s="1"/>
  <c r="M4908" i="32" a="1"/>
  <c r="M4908" i="32" s="1"/>
  <c r="N4908" i="32" a="1"/>
  <c r="N4908" i="32" s="1"/>
  <c r="L4908" i="32" a="1"/>
  <c r="L4908" i="32" s="1"/>
  <c r="N4928" i="32" a="1"/>
  <c r="N4928" i="32" s="1"/>
  <c r="M4928" i="32" a="1"/>
  <c r="M4928" i="32" s="1"/>
  <c r="N5133" i="32" a="1"/>
  <c r="N5133" i="32" s="1"/>
  <c r="M5133" i="32" a="1"/>
  <c r="M5133" i="32" s="1"/>
  <c r="N5262" i="32" a="1"/>
  <c r="N5262" i="32" s="1"/>
  <c r="M5262" i="32" a="1"/>
  <c r="M5262" i="32" s="1"/>
  <c r="L5262" i="32" a="1"/>
  <c r="L5262" i="32" s="1"/>
  <c r="N5509" i="32" a="1"/>
  <c r="N5509" i="32" s="1"/>
  <c r="N5683" i="32" a="1"/>
  <c r="N5683" i="32" s="1"/>
  <c r="L5683" i="32" a="1"/>
  <c r="L5683" i="32" s="1"/>
  <c r="L6149" i="32" a="1"/>
  <c r="L6149" i="32" s="1"/>
  <c r="N6149" i="32" a="1"/>
  <c r="N6149" i="32" s="1"/>
  <c r="M6149" i="32" a="1"/>
  <c r="M6149" i="32" s="1"/>
  <c r="M6241" i="32" a="1"/>
  <c r="M6241" i="32" s="1"/>
  <c r="N6241" i="32" a="1"/>
  <c r="N6241" i="32" s="1"/>
  <c r="L6241" i="32" a="1"/>
  <c r="L6241" i="32" s="1"/>
  <c r="L3676" i="32" a="1"/>
  <c r="L3676" i="32" s="1"/>
  <c r="M3731" i="32" a="1"/>
  <c r="M3731" i="32" s="1"/>
  <c r="L3791" i="32" a="1"/>
  <c r="L3791" i="32" s="1"/>
  <c r="L3820" i="32" a="1"/>
  <c r="L3820" i="32" s="1"/>
  <c r="M3825" i="32" a="1"/>
  <c r="M3825" i="32" s="1"/>
  <c r="M3837" i="32" a="1"/>
  <c r="M3837" i="32" s="1"/>
  <c r="L3881" i="32" a="1"/>
  <c r="L3881" i="32" s="1"/>
  <c r="L3895" i="32" a="1"/>
  <c r="L3895" i="32" s="1"/>
  <c r="L3905" i="32" a="1"/>
  <c r="L3905" i="32" s="1"/>
  <c r="N3919" i="32" a="1"/>
  <c r="N3919" i="32" s="1"/>
  <c r="L3943" i="32" a="1"/>
  <c r="L3943" i="32" s="1"/>
  <c r="L3967" i="32" a="1"/>
  <c r="L3967" i="32" s="1"/>
  <c r="M4162" i="32" a="1"/>
  <c r="M4162" i="32" s="1"/>
  <c r="N4162" i="32" a="1"/>
  <c r="N4162" i="32" s="1"/>
  <c r="M4167" i="32" a="1"/>
  <c r="M4167" i="32" s="1"/>
  <c r="L4182" i="32" a="1"/>
  <c r="L4182" i="32" s="1"/>
  <c r="M4182" i="32" a="1"/>
  <c r="M4182" i="32" s="1"/>
  <c r="M4266" i="32" a="1"/>
  <c r="M4266" i="32" s="1"/>
  <c r="M4338" i="32" a="1"/>
  <c r="M4338" i="32" s="1"/>
  <c r="M4386" i="32" a="1"/>
  <c r="M4386" i="32" s="1"/>
  <c r="M4503" i="32" a="1"/>
  <c r="M4503" i="32" s="1"/>
  <c r="N4503" i="32" a="1"/>
  <c r="N4503" i="32" s="1"/>
  <c r="L4547" i="32" a="1"/>
  <c r="L4547" i="32" s="1"/>
  <c r="L4556" i="32" a="1"/>
  <c r="L4556" i="32" s="1"/>
  <c r="M4691" i="32" a="1"/>
  <c r="M4691" i="32" s="1"/>
  <c r="N4699" i="32" a="1"/>
  <c r="N4699" i="32" s="1"/>
  <c r="N4730" i="32" a="1"/>
  <c r="N4730" i="32" s="1"/>
  <c r="L4730" i="32" a="1"/>
  <c r="L4730" i="32" s="1"/>
  <c r="L4764" i="32" a="1"/>
  <c r="L4764" i="32" s="1"/>
  <c r="N4764" i="32" a="1"/>
  <c r="N4764" i="32" s="1"/>
  <c r="L5133" i="32" a="1"/>
  <c r="L5133" i="32" s="1"/>
  <c r="N5247" i="32" a="1"/>
  <c r="N5247" i="32" s="1"/>
  <c r="N6383" i="32" a="1"/>
  <c r="N6383" i="32" s="1"/>
  <c r="M6383" i="32" a="1"/>
  <c r="M6383" i="32" s="1"/>
  <c r="L6383" i="32" a="1"/>
  <c r="L6383" i="32" s="1"/>
  <c r="L3620" i="32" a="1"/>
  <c r="L3620" i="32" s="1"/>
  <c r="L3632" i="32" a="1"/>
  <c r="L3632" i="32" s="1"/>
  <c r="L3646" i="32" a="1"/>
  <c r="L3646" i="32" s="1"/>
  <c r="L3664" i="32" a="1"/>
  <c r="L3664" i="32" s="1"/>
  <c r="M3676" i="32" a="1"/>
  <c r="M3676" i="32" s="1"/>
  <c r="L3687" i="32" a="1"/>
  <c r="L3687" i="32" s="1"/>
  <c r="M3706" i="32" a="1"/>
  <c r="M3706" i="32" s="1"/>
  <c r="L3712" i="32" a="1"/>
  <c r="L3712" i="32" s="1"/>
  <c r="N3739" i="32" a="1"/>
  <c r="N3739" i="32" s="1"/>
  <c r="L3764" i="32" a="1"/>
  <c r="L3764" i="32" s="1"/>
  <c r="L3772" i="32" a="1"/>
  <c r="L3772" i="32" s="1"/>
  <c r="N3776" i="32" a="1"/>
  <c r="N3776" i="32" s="1"/>
  <c r="M3815" i="32" a="1"/>
  <c r="M3815" i="32" s="1"/>
  <c r="M3849" i="32" a="1"/>
  <c r="M3849" i="32" s="1"/>
  <c r="M3857" i="32" a="1"/>
  <c r="M3857" i="32" s="1"/>
  <c r="M3881" i="32" a="1"/>
  <c r="M3881" i="32" s="1"/>
  <c r="N3895" i="32" a="1"/>
  <c r="N3895" i="32" s="1"/>
  <c r="M3905" i="32" a="1"/>
  <c r="M3905" i="32" s="1"/>
  <c r="M3933" i="32" a="1"/>
  <c r="M3933" i="32" s="1"/>
  <c r="N3943" i="32" a="1"/>
  <c r="N3943" i="32" s="1"/>
  <c r="L3963" i="32" a="1"/>
  <c r="L3963" i="32" s="1"/>
  <c r="N3967" i="32" a="1"/>
  <c r="N3967" i="32" s="1"/>
  <c r="L3979" i="32" a="1"/>
  <c r="L3979" i="32" s="1"/>
  <c r="L3995" i="32" a="1"/>
  <c r="L3995" i="32" s="1"/>
  <c r="L3999" i="32" a="1"/>
  <c r="L3999" i="32" s="1"/>
  <c r="N4003" i="32" a="1"/>
  <c r="N4003" i="32" s="1"/>
  <c r="M4008" i="32" a="1"/>
  <c r="M4008" i="32" s="1"/>
  <c r="M4040" i="32" a="1"/>
  <c r="M4040" i="32" s="1"/>
  <c r="N4090" i="32" a="1"/>
  <c r="N4090" i="32" s="1"/>
  <c r="N4115" i="32" a="1"/>
  <c r="N4115" i="32" s="1"/>
  <c r="L4120" i="32" a="1"/>
  <c r="L4120" i="32" s="1"/>
  <c r="L4127" i="32" a="1"/>
  <c r="L4127" i="32" s="1"/>
  <c r="M4139" i="32" a="1"/>
  <c r="M4139" i="32" s="1"/>
  <c r="L4162" i="32" a="1"/>
  <c r="L4162" i="32" s="1"/>
  <c r="L4197" i="32" a="1"/>
  <c r="L4197" i="32" s="1"/>
  <c r="M4230" i="32" a="1"/>
  <c r="M4230" i="32" s="1"/>
  <c r="L4259" i="32" a="1"/>
  <c r="L4259" i="32" s="1"/>
  <c r="N4259" i="32" a="1"/>
  <c r="N4259" i="32" s="1"/>
  <c r="M4430" i="32" a="1"/>
  <c r="M4430" i="32" s="1"/>
  <c r="L4467" i="32" a="1"/>
  <c r="L4467" i="32" s="1"/>
  <c r="L4503" i="32" a="1"/>
  <c r="L4503" i="32" s="1"/>
  <c r="N4547" i="32" a="1"/>
  <c r="N4547" i="32" s="1"/>
  <c r="M4556" i="32" a="1"/>
  <c r="M4556" i="32" s="1"/>
  <c r="M4652" i="32" a="1"/>
  <c r="M4652" i="32" s="1"/>
  <c r="N4692" i="32" a="1"/>
  <c r="N4692" i="32" s="1"/>
  <c r="L4692" i="32" a="1"/>
  <c r="L4692" i="32" s="1"/>
  <c r="M4715" i="32" a="1"/>
  <c r="M4715" i="32" s="1"/>
  <c r="L4886" i="32" a="1"/>
  <c r="L4886" i="32" s="1"/>
  <c r="M4886" i="32" a="1"/>
  <c r="M4886" i="32" s="1"/>
  <c r="N5274" i="32" a="1"/>
  <c r="N5274" i="32" s="1"/>
  <c r="M5274" i="32" a="1"/>
  <c r="M5274" i="32" s="1"/>
  <c r="M5333" i="32" a="1"/>
  <c r="M5333" i="32" s="1"/>
  <c r="N5333" i="32" a="1"/>
  <c r="N5333" i="32" s="1"/>
  <c r="N5461" i="32" a="1"/>
  <c r="N5461" i="32" s="1"/>
  <c r="L5461" i="32" a="1"/>
  <c r="L5461" i="32" s="1"/>
  <c r="L5556" i="32" a="1"/>
  <c r="L5556" i="32" s="1"/>
  <c r="N5556" i="32" a="1"/>
  <c r="N5556" i="32" s="1"/>
  <c r="M5593" i="32" a="1"/>
  <c r="M5593" i="32" s="1"/>
  <c r="N5593" i="32" a="1"/>
  <c r="N5593" i="32" s="1"/>
  <c r="M3632" i="32" a="1"/>
  <c r="M3632" i="32" s="1"/>
  <c r="L3659" i="32" a="1"/>
  <c r="L3659" i="32" s="1"/>
  <c r="M3664" i="32" a="1"/>
  <c r="M3664" i="32" s="1"/>
  <c r="M3669" i="32" a="1"/>
  <c r="M3669" i="32" s="1"/>
  <c r="N3706" i="32" a="1"/>
  <c r="N3706" i="32" s="1"/>
  <c r="M3712" i="32" a="1"/>
  <c r="M3712" i="32" s="1"/>
  <c r="M3717" i="32" a="1"/>
  <c r="M3717" i="32" s="1"/>
  <c r="L3759" i="32" a="1"/>
  <c r="L3759" i="32" s="1"/>
  <c r="M3791" i="32" a="1"/>
  <c r="M3791" i="32" s="1"/>
  <c r="N3820" i="32" a="1"/>
  <c r="N3820" i="32" s="1"/>
  <c r="M3920" i="32" a="1"/>
  <c r="M3920" i="32" s="1"/>
  <c r="L3951" i="32" a="1"/>
  <c r="L3951" i="32" s="1"/>
  <c r="M3956" i="32" a="1"/>
  <c r="M3956" i="32" s="1"/>
  <c r="N3963" i="32" a="1"/>
  <c r="N3963" i="32" s="1"/>
  <c r="M3995" i="32" a="1"/>
  <c r="M3995" i="32" s="1"/>
  <c r="M4013" i="32" a="1"/>
  <c r="M4013" i="32" s="1"/>
  <c r="L4019" i="32" a="1"/>
  <c r="L4019" i="32" s="1"/>
  <c r="M4025" i="32" a="1"/>
  <c r="M4025" i="32" s="1"/>
  <c r="M4031" i="32" a="1"/>
  <c r="M4031" i="32" s="1"/>
  <c r="M4049" i="32" a="1"/>
  <c r="M4049" i="32" s="1"/>
  <c r="L4066" i="32" a="1"/>
  <c r="L4066" i="32" s="1"/>
  <c r="N4099" i="32" a="1"/>
  <c r="N4099" i="32" s="1"/>
  <c r="M4127" i="32" a="1"/>
  <c r="M4127" i="32" s="1"/>
  <c r="N4139" i="32" a="1"/>
  <c r="N4139" i="32" s="1"/>
  <c r="M4155" i="32" a="1"/>
  <c r="M4155" i="32" s="1"/>
  <c r="N4155" i="32" a="1"/>
  <c r="N4155" i="32" s="1"/>
  <c r="N4182" i="32" a="1"/>
  <c r="N4182" i="32" s="1"/>
  <c r="M4206" i="32" a="1"/>
  <c r="M4206" i="32" s="1"/>
  <c r="M4259" i="32" a="1"/>
  <c r="M4259" i="32" s="1"/>
  <c r="L4295" i="32" a="1"/>
  <c r="L4295" i="32" s="1"/>
  <c r="L4412" i="32" a="1"/>
  <c r="L4412" i="32" s="1"/>
  <c r="M4439" i="32" a="1"/>
  <c r="M4439" i="32" s="1"/>
  <c r="N4439" i="32" a="1"/>
  <c r="N4439" i="32" s="1"/>
  <c r="N4533" i="32" a="1"/>
  <c r="N4533" i="32" s="1"/>
  <c r="M4533" i="32" a="1"/>
  <c r="M4533" i="32" s="1"/>
  <c r="L4533" i="32" a="1"/>
  <c r="L4533" i="32" s="1"/>
  <c r="N4652" i="32" a="1"/>
  <c r="N4652" i="32" s="1"/>
  <c r="M4692" i="32" a="1"/>
  <c r="M4692" i="32" s="1"/>
  <c r="M4721" i="32" a="1"/>
  <c r="M4721" i="32" s="1"/>
  <c r="N4721" i="32" a="1"/>
  <c r="N4721" i="32" s="1"/>
  <c r="M4747" i="32" a="1"/>
  <c r="M4747" i="32" s="1"/>
  <c r="M4790" i="32" a="1"/>
  <c r="M4790" i="32" s="1"/>
  <c r="L4863" i="32" a="1"/>
  <c r="L4863" i="32" s="1"/>
  <c r="L4872" i="32" a="1"/>
  <c r="L4872" i="32" s="1"/>
  <c r="N4872" i="32" a="1"/>
  <c r="N4872" i="32" s="1"/>
  <c r="M4872" i="32" a="1"/>
  <c r="M4872" i="32" s="1"/>
  <c r="M4895" i="32" a="1"/>
  <c r="M4895" i="32" s="1"/>
  <c r="N4895" i="32" a="1"/>
  <c r="N4895" i="32" s="1"/>
  <c r="M4966" i="32" a="1"/>
  <c r="M4966" i="32" s="1"/>
  <c r="N4966" i="32" a="1"/>
  <c r="N4966" i="32" s="1"/>
  <c r="N5098" i="32" a="1"/>
  <c r="N5098" i="32" s="1"/>
  <c r="M5098" i="32" a="1"/>
  <c r="M5098" i="32" s="1"/>
  <c r="L5098" i="32" a="1"/>
  <c r="L5098" i="32" s="1"/>
  <c r="N5127" i="32" a="1"/>
  <c r="N5127" i="32" s="1"/>
  <c r="M5127" i="32" a="1"/>
  <c r="M5127" i="32" s="1"/>
  <c r="L5127" i="32" a="1"/>
  <c r="L5127" i="32" s="1"/>
  <c r="N5162" i="32" a="1"/>
  <c r="N5162" i="32" s="1"/>
  <c r="M5162" i="32" a="1"/>
  <c r="M5162" i="32" s="1"/>
  <c r="L5162" i="32" a="1"/>
  <c r="L5162" i="32" s="1"/>
  <c r="N5181" i="32" a="1"/>
  <c r="N5181" i="32" s="1"/>
  <c r="M5190" i="32" a="1"/>
  <c r="M5190" i="32" s="1"/>
  <c r="N5190" i="32" a="1"/>
  <c r="N5190" i="32" s="1"/>
  <c r="L5274" i="32" a="1"/>
  <c r="L5274" i="32" s="1"/>
  <c r="M5556" i="32" a="1"/>
  <c r="M5556" i="32" s="1"/>
  <c r="L5593" i="32" a="1"/>
  <c r="L5593" i="32" s="1"/>
  <c r="L5818" i="32" a="1"/>
  <c r="L5818" i="32" s="1"/>
  <c r="N3999" i="32" a="1"/>
  <c r="N3999" i="32" s="1"/>
  <c r="M4147" i="32" a="1"/>
  <c r="M4147" i="32" s="1"/>
  <c r="N4147" i="32" a="1"/>
  <c r="N4147" i="32" s="1"/>
  <c r="N4206" i="32" a="1"/>
  <c r="N4206" i="32" s="1"/>
  <c r="N4412" i="32" a="1"/>
  <c r="N4412" i="32" s="1"/>
  <c r="M4463" i="32" a="1"/>
  <c r="M4463" i="32" s="1"/>
  <c r="N4463" i="32" a="1"/>
  <c r="N4463" i="32" s="1"/>
  <c r="N4478" i="32" a="1"/>
  <c r="N4478" i="32" s="1"/>
  <c r="M4478" i="32" a="1"/>
  <c r="M4478" i="32" s="1"/>
  <c r="M4592" i="32" a="1"/>
  <c r="M4592" i="32" s="1"/>
  <c r="M4633" i="32" a="1"/>
  <c r="M4633" i="32" s="1"/>
  <c r="L4661" i="32" a="1"/>
  <c r="L4661" i="32" s="1"/>
  <c r="L4766" i="32" a="1"/>
  <c r="L4766" i="32" s="1"/>
  <c r="M4766" i="32" a="1"/>
  <c r="M4766" i="32" s="1"/>
  <c r="M4828" i="32" a="1"/>
  <c r="M4828" i="32" s="1"/>
  <c r="L4828" i="32" a="1"/>
  <c r="L4828" i="32" s="1"/>
  <c r="M4879" i="32" a="1"/>
  <c r="M4879" i="32" s="1"/>
  <c r="N4886" i="32" a="1"/>
  <c r="N4886" i="32" s="1"/>
  <c r="M4931" i="32" a="1"/>
  <c r="M4931" i="32" s="1"/>
  <c r="N4931" i="32" a="1"/>
  <c r="N4931" i="32" s="1"/>
  <c r="L4966" i="32" a="1"/>
  <c r="L4966" i="32" s="1"/>
  <c r="L5174" i="32" a="1"/>
  <c r="L5174" i="32" s="1"/>
  <c r="M5174" i="32" a="1"/>
  <c r="M5174" i="32" s="1"/>
  <c r="M5429" i="32" a="1"/>
  <c r="M5429" i="32" s="1"/>
  <c r="N5429" i="32" a="1"/>
  <c r="N5429" i="32" s="1"/>
  <c r="N5483" i="32" a="1"/>
  <c r="N5483" i="32" s="1"/>
  <c r="M5483" i="32" a="1"/>
  <c r="M5483" i="32" s="1"/>
  <c r="M5818" i="32" a="1"/>
  <c r="M5818" i="32" s="1"/>
  <c r="M6351" i="32" a="1"/>
  <c r="M6351" i="32" s="1"/>
  <c r="N6351" i="32" a="1"/>
  <c r="N6351" i="32" s="1"/>
  <c r="N6429" i="32" a="1"/>
  <c r="N6429" i="32" s="1"/>
  <c r="M6429" i="32" a="1"/>
  <c r="M6429" i="32" s="1"/>
  <c r="N5972" i="32" a="1"/>
  <c r="N5972" i="32" s="1"/>
  <c r="L5972" i="32" a="1"/>
  <c r="L5972" i="32" s="1"/>
  <c r="N6163" i="32" a="1"/>
  <c r="N6163" i="32" s="1"/>
  <c r="M6163" i="32" a="1"/>
  <c r="M6163" i="32" s="1"/>
  <c r="L6163" i="32" a="1"/>
  <c r="L6163" i="32" s="1"/>
  <c r="L6255" i="32" a="1"/>
  <c r="L6255" i="32" s="1"/>
  <c r="N6255" i="32" a="1"/>
  <c r="N6255" i="32" s="1"/>
  <c r="M6255" i="32" a="1"/>
  <c r="M6255" i="32" s="1"/>
  <c r="N6273" i="32" a="1"/>
  <c r="N6273" i="32" s="1"/>
  <c r="L6273" i="32" a="1"/>
  <c r="L6273" i="32" s="1"/>
  <c r="L6438" i="32" a="1"/>
  <c r="L6438" i="32" s="1"/>
  <c r="M6438" i="32" a="1"/>
  <c r="M6438" i="32" s="1"/>
  <c r="N6599" i="32" a="1"/>
  <c r="N6599" i="32" s="1"/>
  <c r="M6599" i="32" a="1"/>
  <c r="M6599" i="32" s="1"/>
  <c r="N4922" i="32" a="1"/>
  <c r="N4922" i="32" s="1"/>
  <c r="M4922" i="32" a="1"/>
  <c r="M4922" i="32" s="1"/>
  <c r="N5001" i="32" a="1"/>
  <c r="N5001" i="32" s="1"/>
  <c r="M5001" i="32" a="1"/>
  <c r="M5001" i="32" s="1"/>
  <c r="N5383" i="32" a="1"/>
  <c r="N5383" i="32" s="1"/>
  <c r="M5383" i="32" a="1"/>
  <c r="M5383" i="32" s="1"/>
  <c r="L5383" i="32" a="1"/>
  <c r="L5383" i="32" s="1"/>
  <c r="N5455" i="32" a="1"/>
  <c r="N5455" i="32" s="1"/>
  <c r="M5455" i="32" a="1"/>
  <c r="M5455" i="32" s="1"/>
  <c r="L5827" i="32" a="1"/>
  <c r="L5827" i="32" s="1"/>
  <c r="M5875" i="32" a="1"/>
  <c r="M5875" i="32" s="1"/>
  <c r="N5875" i="32" a="1"/>
  <c r="N5875" i="32" s="1"/>
  <c r="M6139" i="32" a="1"/>
  <c r="M6139" i="32" s="1"/>
  <c r="N6139" i="32" a="1"/>
  <c r="N6139" i="32" s="1"/>
  <c r="L6139" i="32" a="1"/>
  <c r="L6139" i="32" s="1"/>
  <c r="M6273" i="32" a="1"/>
  <c r="M6273" i="32" s="1"/>
  <c r="L6599" i="32" a="1"/>
  <c r="L6599" i="32" s="1"/>
  <c r="N4978" i="32" a="1"/>
  <c r="N4978" i="32" s="1"/>
  <c r="M4978" i="32" a="1"/>
  <c r="M4978" i="32" s="1"/>
  <c r="N5308" i="32" a="1"/>
  <c r="N5308" i="32" s="1"/>
  <c r="M5308" i="32" a="1"/>
  <c r="M5308" i="32" s="1"/>
  <c r="L5308" i="32" a="1"/>
  <c r="L5308" i="32" s="1"/>
  <c r="L5370" i="32" a="1"/>
  <c r="L5370" i="32" s="1"/>
  <c r="N5370" i="32" a="1"/>
  <c r="N5370" i="32" s="1"/>
  <c r="M5370" i="32" a="1"/>
  <c r="M5370" i="32" s="1"/>
  <c r="N5447" i="32" a="1"/>
  <c r="N5447" i="32" s="1"/>
  <c r="M5447" i="32" a="1"/>
  <c r="M5447" i="32" s="1"/>
  <c r="M5956" i="32" a="1"/>
  <c r="M5956" i="32" s="1"/>
  <c r="N5956" i="32" a="1"/>
  <c r="N5956" i="32" s="1"/>
  <c r="N6107" i="32" a="1"/>
  <c r="N6107" i="32" s="1"/>
  <c r="M6107" i="32" a="1"/>
  <c r="M6107" i="32" s="1"/>
  <c r="L6107" i="32" a="1"/>
  <c r="L6107" i="32" s="1"/>
  <c r="N6420" i="32" a="1"/>
  <c r="N6420" i="32" s="1"/>
  <c r="L6420" i="32" a="1"/>
  <c r="L6420" i="32" s="1"/>
  <c r="M6737" i="32" a="1"/>
  <c r="M6737" i="32" s="1"/>
  <c r="N6737" i="32" a="1"/>
  <c r="N6737" i="32" s="1"/>
  <c r="L4970" i="32" a="1"/>
  <c r="L4970" i="32" s="1"/>
  <c r="M4970" i="32" a="1"/>
  <c r="M4970" i="32" s="1"/>
  <c r="M4985" i="32" a="1"/>
  <c r="M4985" i="32" s="1"/>
  <c r="L4985" i="32" a="1"/>
  <c r="L4985" i="32" s="1"/>
  <c r="N5275" i="32" a="1"/>
  <c r="N5275" i="32" s="1"/>
  <c r="M5275" i="32" a="1"/>
  <c r="M5275" i="32" s="1"/>
  <c r="L5275" i="32" a="1"/>
  <c r="L5275" i="32" s="1"/>
  <c r="L5353" i="32" a="1"/>
  <c r="L5353" i="32" s="1"/>
  <c r="M6013" i="32" a="1"/>
  <c r="M6013" i="32" s="1"/>
  <c r="N6219" i="32" a="1"/>
  <c r="N6219" i="32" s="1"/>
  <c r="L6388" i="32" a="1"/>
  <c r="L6388" i="32" s="1"/>
  <c r="M6388" i="32" a="1"/>
  <c r="M6388" i="32" s="1"/>
  <c r="N6657" i="32" a="1"/>
  <c r="N6657" i="32" s="1"/>
  <c r="M6657" i="32" a="1"/>
  <c r="M6657" i="32" s="1"/>
  <c r="N4712" i="32" a="1"/>
  <c r="N4712" i="32" s="1"/>
  <c r="N4759" i="32" a="1"/>
  <c r="N4759" i="32" s="1"/>
  <c r="M4867" i="32" a="1"/>
  <c r="M4867" i="32" s="1"/>
  <c r="M4909" i="32" a="1"/>
  <c r="M4909" i="32" s="1"/>
  <c r="L4917" i="32" a="1"/>
  <c r="L4917" i="32" s="1"/>
  <c r="M4932" i="32" a="1"/>
  <c r="M4932" i="32" s="1"/>
  <c r="N4962" i="32" a="1"/>
  <c r="N4962" i="32" s="1"/>
  <c r="L4962" i="32" a="1"/>
  <c r="L4962" i="32" s="1"/>
  <c r="N4979" i="32" a="1"/>
  <c r="N4979" i="32" s="1"/>
  <c r="L4979" i="32" a="1"/>
  <c r="L4979" i="32" s="1"/>
  <c r="M5011" i="32" a="1"/>
  <c r="M5011" i="32" s="1"/>
  <c r="L5026" i="32" a="1"/>
  <c r="L5026" i="32" s="1"/>
  <c r="M5031" i="32" a="1"/>
  <c r="M5031" i="32" s="1"/>
  <c r="L5038" i="32" a="1"/>
  <c r="L5038" i="32" s="1"/>
  <c r="M5047" i="32" a="1"/>
  <c r="M5047" i="32" s="1"/>
  <c r="N5120" i="32" a="1"/>
  <c r="N5120" i="32" s="1"/>
  <c r="M5120" i="32" a="1"/>
  <c r="M5120" i="32" s="1"/>
  <c r="M5158" i="32" a="1"/>
  <c r="M5158" i="32" s="1"/>
  <c r="M5222" i="32" a="1"/>
  <c r="M5222" i="32" s="1"/>
  <c r="L5346" i="32" a="1"/>
  <c r="L5346" i="32" s="1"/>
  <c r="N5393" i="32" a="1"/>
  <c r="N5393" i="32" s="1"/>
  <c r="N5410" i="32" a="1"/>
  <c r="N5410" i="32" s="1"/>
  <c r="L5570" i="32" a="1"/>
  <c r="L5570" i="32" s="1"/>
  <c r="N5594" i="32" a="1"/>
  <c r="N5594" i="32" s="1"/>
  <c r="M5594" i="32" a="1"/>
  <c r="M5594" i="32" s="1"/>
  <c r="M5662" i="32" a="1"/>
  <c r="M5662" i="32" s="1"/>
  <c r="N5662" i="32" a="1"/>
  <c r="N5662" i="32" s="1"/>
  <c r="M5670" i="32" a="1"/>
  <c r="M5670" i="32" s="1"/>
  <c r="M5723" i="32" a="1"/>
  <c r="M5723" i="32" s="1"/>
  <c r="L5731" i="32" a="1"/>
  <c r="L5731" i="32" s="1"/>
  <c r="L5958" i="32" a="1"/>
  <c r="L5958" i="32" s="1"/>
  <c r="M5958" i="32" a="1"/>
  <c r="M5958" i="32" s="1"/>
  <c r="L6127" i="32" a="1"/>
  <c r="L6127" i="32" s="1"/>
  <c r="N6127" i="32" a="1"/>
  <c r="N6127" i="32" s="1"/>
  <c r="M6127" i="32" a="1"/>
  <c r="M6127" i="32" s="1"/>
  <c r="N4324" i="32" a="1"/>
  <c r="N4324" i="32" s="1"/>
  <c r="N4360" i="32" a="1"/>
  <c r="N4360" i="32" s="1"/>
  <c r="M4367" i="32" a="1"/>
  <c r="M4367" i="32" s="1"/>
  <c r="L4381" i="32" a="1"/>
  <c r="L4381" i="32" s="1"/>
  <c r="L4420" i="32" a="1"/>
  <c r="L4420" i="32" s="1"/>
  <c r="M4465" i="32" a="1"/>
  <c r="M4465" i="32" s="1"/>
  <c r="M4472" i="32" a="1"/>
  <c r="M4472" i="32" s="1"/>
  <c r="L4546" i="32" a="1"/>
  <c r="L4546" i="32" s="1"/>
  <c r="M4575" i="32" a="1"/>
  <c r="M4575" i="32" s="1"/>
  <c r="M4641" i="32" a="1"/>
  <c r="M4641" i="32" s="1"/>
  <c r="L4649" i="32" a="1"/>
  <c r="L4649" i="32" s="1"/>
  <c r="M4706" i="32" a="1"/>
  <c r="M4706" i="32" s="1"/>
  <c r="L4767" i="32" a="1"/>
  <c r="L4767" i="32" s="1"/>
  <c r="M4776" i="32" a="1"/>
  <c r="M4776" i="32" s="1"/>
  <c r="L4825" i="32" a="1"/>
  <c r="L4825" i="32" s="1"/>
  <c r="L4884" i="32" a="1"/>
  <c r="L4884" i="32" s="1"/>
  <c r="M4903" i="32" a="1"/>
  <c r="M4903" i="32" s="1"/>
  <c r="M4917" i="32" a="1"/>
  <c r="M4917" i="32" s="1"/>
  <c r="N4932" i="32" a="1"/>
  <c r="N4932" i="32" s="1"/>
  <c r="M4946" i="32" a="1"/>
  <c r="M4946" i="32" s="1"/>
  <c r="N4970" i="32" a="1"/>
  <c r="N4970" i="32" s="1"/>
  <c r="M5019" i="32" a="1"/>
  <c r="M5019" i="32" s="1"/>
  <c r="M5026" i="32" a="1"/>
  <c r="M5026" i="32" s="1"/>
  <c r="M5038" i="32" a="1"/>
  <c r="M5038" i="32" s="1"/>
  <c r="M5346" i="32" a="1"/>
  <c r="M5346" i="32" s="1"/>
  <c r="M5388" i="32" a="1"/>
  <c r="M5388" i="32" s="1"/>
  <c r="L5401" i="32" a="1"/>
  <c r="L5401" i="32" s="1"/>
  <c r="M5524" i="32" a="1"/>
  <c r="M5524" i="32" s="1"/>
  <c r="N5524" i="32" a="1"/>
  <c r="N5524" i="32" s="1"/>
  <c r="N5545" i="32" a="1"/>
  <c r="N5545" i="32" s="1"/>
  <c r="M5545" i="32" a="1"/>
  <c r="M5545" i="32" s="1"/>
  <c r="M5570" i="32" a="1"/>
  <c r="M5570" i="32" s="1"/>
  <c r="N5630" i="32" a="1"/>
  <c r="N5630" i="32" s="1"/>
  <c r="M5630" i="32" a="1"/>
  <c r="M5630" i="32" s="1"/>
  <c r="L5630" i="32" a="1"/>
  <c r="L5630" i="32" s="1"/>
  <c r="L5662" i="32" a="1"/>
  <c r="L5662" i="32" s="1"/>
  <c r="N5670" i="32" a="1"/>
  <c r="N5670" i="32" s="1"/>
  <c r="M5832" i="32" a="1"/>
  <c r="M5832" i="32" s="1"/>
  <c r="L5832" i="32" a="1"/>
  <c r="L5832" i="32" s="1"/>
  <c r="M6006" i="32" a="1"/>
  <c r="M6006" i="32" s="1"/>
  <c r="L6091" i="32" a="1"/>
  <c r="L6091" i="32" s="1"/>
  <c r="M6091" i="32" a="1"/>
  <c r="M6091" i="32" s="1"/>
  <c r="L6101" i="32" a="1"/>
  <c r="L6101" i="32" s="1"/>
  <c r="N6101" i="32" a="1"/>
  <c r="N6101" i="32" s="1"/>
  <c r="M6101" i="32" a="1"/>
  <c r="M6101" i="32" s="1"/>
  <c r="L6381" i="32" a="1"/>
  <c r="L6381" i="32" s="1"/>
  <c r="N6408" i="32" a="1"/>
  <c r="N6408" i="32" s="1"/>
  <c r="L6408" i="32" a="1"/>
  <c r="L6408" i="32" s="1"/>
  <c r="M6408" i="32" a="1"/>
  <c r="M6408" i="32" s="1"/>
  <c r="L6492" i="32" a="1"/>
  <c r="L6492" i="32" s="1"/>
  <c r="M6492" i="32" a="1"/>
  <c r="M6492" i="32" s="1"/>
  <c r="N6611" i="32" a="1"/>
  <c r="N6611" i="32" s="1"/>
  <c r="M6611" i="32" a="1"/>
  <c r="M6611" i="32" s="1"/>
  <c r="L6611" i="32" a="1"/>
  <c r="L6611" i="32" s="1"/>
  <c r="M6618" i="32" a="1"/>
  <c r="M6618" i="32" s="1"/>
  <c r="N6618" i="32" a="1"/>
  <c r="N6618" i="32" s="1"/>
  <c r="L4268" i="32" a="1"/>
  <c r="L4268" i="32" s="1"/>
  <c r="M4294" i="32" a="1"/>
  <c r="M4294" i="32" s="1"/>
  <c r="L4343" i="32" a="1"/>
  <c r="L4343" i="32" s="1"/>
  <c r="M4381" i="32" a="1"/>
  <c r="M4381" i="32" s="1"/>
  <c r="L4388" i="32" a="1"/>
  <c r="L4388" i="32" s="1"/>
  <c r="M4393" i="32" a="1"/>
  <c r="M4393" i="32" s="1"/>
  <c r="M4420" i="32" a="1"/>
  <c r="M4420" i="32" s="1"/>
  <c r="L4424" i="32" a="1"/>
  <c r="L4424" i="32" s="1"/>
  <c r="M4429" i="32" a="1"/>
  <c r="M4429" i="32" s="1"/>
  <c r="M4434" i="32" a="1"/>
  <c r="M4434" i="32" s="1"/>
  <c r="L4440" i="32" a="1"/>
  <c r="L4440" i="32" s="1"/>
  <c r="N4465" i="32" a="1"/>
  <c r="N4465" i="32" s="1"/>
  <c r="M4546" i="32" a="1"/>
  <c r="M4546" i="32" s="1"/>
  <c r="N4575" i="32" a="1"/>
  <c r="N4575" i="32" s="1"/>
  <c r="L4587" i="32" a="1"/>
  <c r="L4587" i="32" s="1"/>
  <c r="L4601" i="32" a="1"/>
  <c r="L4601" i="32" s="1"/>
  <c r="N4776" i="32" a="1"/>
  <c r="N4776" i="32" s="1"/>
  <c r="M4825" i="32" a="1"/>
  <c r="M4825" i="32" s="1"/>
  <c r="N4867" i="32" a="1"/>
  <c r="N4867" i="32" s="1"/>
  <c r="M4884" i="32" a="1"/>
  <c r="M4884" i="32" s="1"/>
  <c r="N4903" i="32" a="1"/>
  <c r="N4903" i="32" s="1"/>
  <c r="N5223" i="32" a="1"/>
  <c r="N5223" i="32" s="1"/>
  <c r="M5223" i="32" a="1"/>
  <c r="M5223" i="32" s="1"/>
  <c r="L5268" i="32" a="1"/>
  <c r="L5268" i="32" s="1"/>
  <c r="N5268" i="32" a="1"/>
  <c r="N5268" i="32" s="1"/>
  <c r="M5268" i="32" a="1"/>
  <c r="M5268" i="32" s="1"/>
  <c r="L5294" i="32" a="1"/>
  <c r="L5294" i="32" s="1"/>
  <c r="N5294" i="32" a="1"/>
  <c r="N5294" i="32" s="1"/>
  <c r="M5294" i="32" a="1"/>
  <c r="M5294" i="32" s="1"/>
  <c r="N5341" i="32" a="1"/>
  <c r="N5341" i="32" s="1"/>
  <c r="L5341" i="32" a="1"/>
  <c r="L5341" i="32" s="1"/>
  <c r="N5388" i="32" a="1"/>
  <c r="N5388" i="32" s="1"/>
  <c r="M5402" i="32" a="1"/>
  <c r="M5402" i="32" s="1"/>
  <c r="N5402" i="32" a="1"/>
  <c r="N5402" i="32" s="1"/>
  <c r="L5524" i="32" a="1"/>
  <c r="L5524" i="32" s="1"/>
  <c r="L5545" i="32" a="1"/>
  <c r="L5545" i="32" s="1"/>
  <c r="L5654" i="32" a="1"/>
  <c r="L5654" i="32" s="1"/>
  <c r="M5856" i="32" a="1"/>
  <c r="M5856" i="32" s="1"/>
  <c r="L5856" i="32" a="1"/>
  <c r="L5856" i="32" s="1"/>
  <c r="M5913" i="32" a="1"/>
  <c r="M5913" i="32" s="1"/>
  <c r="L5950" i="32" a="1"/>
  <c r="L5950" i="32" s="1"/>
  <c r="N6006" i="32" a="1"/>
  <c r="N6006" i="32" s="1"/>
  <c r="N6091" i="32" a="1"/>
  <c r="N6091" i="32" s="1"/>
  <c r="M4196" i="32" a="1"/>
  <c r="M4196" i="32" s="1"/>
  <c r="N4235" i="32" a="1"/>
  <c r="N4235" i="32" s="1"/>
  <c r="L4260" i="32" a="1"/>
  <c r="L4260" i="32" s="1"/>
  <c r="M4306" i="32" a="1"/>
  <c r="M4306" i="32" s="1"/>
  <c r="N4367" i="32" a="1"/>
  <c r="N4367" i="32" s="1"/>
  <c r="N4393" i="32" a="1"/>
  <c r="N4393" i="32" s="1"/>
  <c r="N4429" i="32" a="1"/>
  <c r="N4429" i="32" s="1"/>
  <c r="N4434" i="32" a="1"/>
  <c r="N4434" i="32" s="1"/>
  <c r="L4462" i="32" a="1"/>
  <c r="L4462" i="32" s="1"/>
  <c r="N4472" i="32" a="1"/>
  <c r="N4472" i="32" s="1"/>
  <c r="M4479" i="32" a="1"/>
  <c r="M4479" i="32" s="1"/>
  <c r="L4485" i="32" a="1"/>
  <c r="L4485" i="32" s="1"/>
  <c r="M4509" i="32" a="1"/>
  <c r="M4509" i="32" s="1"/>
  <c r="N4601" i="32" a="1"/>
  <c r="N4601" i="32" s="1"/>
  <c r="N4613" i="32" a="1"/>
  <c r="N4613" i="32" s="1"/>
  <c r="N4625" i="32" a="1"/>
  <c r="N4625" i="32" s="1"/>
  <c r="N4631" i="32" a="1"/>
  <c r="N4631" i="32" s="1"/>
  <c r="L4696" i="32" a="1"/>
  <c r="L4696" i="32" s="1"/>
  <c r="N4714" i="32" a="1"/>
  <c r="N4714" i="32" s="1"/>
  <c r="L4718" i="32" a="1"/>
  <c r="L4718" i="32" s="1"/>
  <c r="N4725" i="32" a="1"/>
  <c r="N4725" i="32" s="1"/>
  <c r="L4839" i="32" a="1"/>
  <c r="L4839" i="32" s="1"/>
  <c r="M4861" i="32" a="1"/>
  <c r="M4861" i="32" s="1"/>
  <c r="M4873" i="32" a="1"/>
  <c r="M4873" i="32" s="1"/>
  <c r="N4910" i="32" a="1"/>
  <c r="N4910" i="32" s="1"/>
  <c r="N4927" i="32" a="1"/>
  <c r="N4927" i="32" s="1"/>
  <c r="M4933" i="32" a="1"/>
  <c r="M4933" i="32" s="1"/>
  <c r="L5013" i="32" a="1"/>
  <c r="L5013" i="32" s="1"/>
  <c r="N5013" i="32" a="1"/>
  <c r="N5013" i="32" s="1"/>
  <c r="N5059" i="32" a="1"/>
  <c r="N5059" i="32" s="1"/>
  <c r="M5059" i="32" a="1"/>
  <c r="M5059" i="32" s="1"/>
  <c r="L5146" i="32" a="1"/>
  <c r="L5146" i="32" s="1"/>
  <c r="M5194" i="32" a="1"/>
  <c r="M5194" i="32" s="1"/>
  <c r="M5203" i="32" a="1"/>
  <c r="M5203" i="32" s="1"/>
  <c r="M5217" i="32" a="1"/>
  <c r="M5217" i="32" s="1"/>
  <c r="N5246" i="32" a="1"/>
  <c r="N5246" i="32" s="1"/>
  <c r="N5278" i="32" a="1"/>
  <c r="N5278" i="32" s="1"/>
  <c r="L5318" i="32" a="1"/>
  <c r="L5318" i="32" s="1"/>
  <c r="N5323" i="32" a="1"/>
  <c r="N5323" i="32" s="1"/>
  <c r="L5478" i="32" a="1"/>
  <c r="L5478" i="32" s="1"/>
  <c r="N5478" i="32" a="1"/>
  <c r="N5478" i="32" s="1"/>
  <c r="M5478" i="32" a="1"/>
  <c r="M5478" i="32" s="1"/>
  <c r="L5515" i="32" a="1"/>
  <c r="L5515" i="32" s="1"/>
  <c r="L5614" i="32" a="1"/>
  <c r="L5614" i="32" s="1"/>
  <c r="M5622" i="32" a="1"/>
  <c r="M5622" i="32" s="1"/>
  <c r="L5695" i="32" a="1"/>
  <c r="L5695" i="32" s="1"/>
  <c r="L5702" i="32" a="1"/>
  <c r="L5702" i="32" s="1"/>
  <c r="N5951" i="32" a="1"/>
  <c r="N5951" i="32" s="1"/>
  <c r="M5951" i="32" a="1"/>
  <c r="M5951" i="32" s="1"/>
  <c r="L5998" i="32" a="1"/>
  <c r="L5998" i="32" s="1"/>
  <c r="N6373" i="32" a="1"/>
  <c r="N6373" i="32" s="1"/>
  <c r="M6382" i="32" a="1"/>
  <c r="M6382" i="32" s="1"/>
  <c r="L5580" i="32" a="1"/>
  <c r="L5580" i="32" s="1"/>
  <c r="N5580" i="32" a="1"/>
  <c r="N5580" i="32" s="1"/>
  <c r="M5580" i="32" a="1"/>
  <c r="M5580" i="32" s="1"/>
  <c r="L5623" i="32" a="1"/>
  <c r="L5623" i="32" s="1"/>
  <c r="N5623" i="32" a="1"/>
  <c r="N5623" i="32" s="1"/>
  <c r="N5908" i="32" a="1"/>
  <c r="N5908" i="32" s="1"/>
  <c r="M5908" i="32" a="1"/>
  <c r="M5908" i="32" s="1"/>
  <c r="N6198" i="32" a="1"/>
  <c r="N6198" i="32" s="1"/>
  <c r="M6198" i="32" a="1"/>
  <c r="M6198" i="32" s="1"/>
  <c r="L6228" i="32" a="1"/>
  <c r="L6228" i="32" s="1"/>
  <c r="M6228" i="32" a="1"/>
  <c r="M6228" i="32" s="1"/>
  <c r="L6234" i="32" a="1"/>
  <c r="L6234" i="32" s="1"/>
  <c r="M6234" i="32" a="1"/>
  <c r="M6234" i="32" s="1"/>
  <c r="L6518" i="32" a="1"/>
  <c r="L6518" i="32" s="1"/>
  <c r="N6518" i="32" a="1"/>
  <c r="N6518" i="32" s="1"/>
  <c r="L6727" i="32" a="1"/>
  <c r="L6727" i="32" s="1"/>
  <c r="M6727" i="32" a="1"/>
  <c r="M6727" i="32" s="1"/>
  <c r="M5079" i="32" a="1"/>
  <c r="M5079" i="32" s="1"/>
  <c r="L5134" i="32" a="1"/>
  <c r="L5134" i="32" s="1"/>
  <c r="M5156" i="32" a="1"/>
  <c r="M5156" i="32" s="1"/>
  <c r="M5175" i="32" a="1"/>
  <c r="M5175" i="32" s="1"/>
  <c r="M5198" i="32" a="1"/>
  <c r="M5198" i="32" s="1"/>
  <c r="M5204" i="32" a="1"/>
  <c r="M5204" i="32" s="1"/>
  <c r="L5326" i="32" a="1"/>
  <c r="L5326" i="32" s="1"/>
  <c r="N5354" i="32" a="1"/>
  <c r="N5354" i="32" s="1"/>
  <c r="M5411" i="32" a="1"/>
  <c r="M5411" i="32" s="1"/>
  <c r="N5417" i="32" a="1"/>
  <c r="N5417" i="32" s="1"/>
  <c r="M5435" i="32" a="1"/>
  <c r="M5435" i="32" s="1"/>
  <c r="L5442" i="32" a="1"/>
  <c r="L5442" i="32" s="1"/>
  <c r="N5486" i="32" a="1"/>
  <c r="N5486" i="32" s="1"/>
  <c r="L5558" i="32" a="1"/>
  <c r="L5558" i="32" s="1"/>
  <c r="N5616" i="32" a="1"/>
  <c r="N5616" i="32" s="1"/>
  <c r="M5623" i="32" a="1"/>
  <c r="M5623" i="32" s="1"/>
  <c r="L5671" i="32" a="1"/>
  <c r="L5671" i="32" s="1"/>
  <c r="M5698" i="32" a="1"/>
  <c r="M5698" i="32" s="1"/>
  <c r="N5698" i="32" a="1"/>
  <c r="N5698" i="32" s="1"/>
  <c r="L5698" i="32" a="1"/>
  <c r="L5698" i="32" s="1"/>
  <c r="L5719" i="32" a="1"/>
  <c r="L5719" i="32" s="1"/>
  <c r="N5726" i="32" a="1"/>
  <c r="N5726" i="32" s="1"/>
  <c r="N5741" i="32" a="1"/>
  <c r="N5741" i="32" s="1"/>
  <c r="L5759" i="32" a="1"/>
  <c r="L5759" i="32" s="1"/>
  <c r="M5805" i="32" a="1"/>
  <c r="M5805" i="32" s="1"/>
  <c r="L5815" i="32" a="1"/>
  <c r="L5815" i="32" s="1"/>
  <c r="L5821" i="32" a="1"/>
  <c r="L5821" i="32" s="1"/>
  <c r="M5821" i="32" a="1"/>
  <c r="M5821" i="32" s="1"/>
  <c r="L5852" i="32" a="1"/>
  <c r="L5852" i="32" s="1"/>
  <c r="M5863" i="32" a="1"/>
  <c r="M5863" i="32" s="1"/>
  <c r="N5863" i="32" a="1"/>
  <c r="N5863" i="32" s="1"/>
  <c r="L5908" i="32" a="1"/>
  <c r="L5908" i="32" s="1"/>
  <c r="L5916" i="32" a="1"/>
  <c r="L5916" i="32" s="1"/>
  <c r="L5936" i="32" a="1"/>
  <c r="L5936" i="32" s="1"/>
  <c r="N5944" i="32" a="1"/>
  <c r="N5944" i="32" s="1"/>
  <c r="M5975" i="32" a="1"/>
  <c r="M5975" i="32" s="1"/>
  <c r="M5991" i="32" a="1"/>
  <c r="M5991" i="32" s="1"/>
  <c r="N6041" i="32" a="1"/>
  <c r="N6041" i="32" s="1"/>
  <c r="M6041" i="32" a="1"/>
  <c r="M6041" i="32" s="1"/>
  <c r="L6041" i="32" a="1"/>
  <c r="L6041" i="32" s="1"/>
  <c r="L6143" i="32" a="1"/>
  <c r="L6143" i="32" s="1"/>
  <c r="L6175" i="32" a="1"/>
  <c r="L6175" i="32" s="1"/>
  <c r="L6198" i="32" a="1"/>
  <c r="L6198" i="32" s="1"/>
  <c r="M6261" i="32" a="1"/>
  <c r="M6261" i="32" s="1"/>
  <c r="L6261" i="32" a="1"/>
  <c r="L6261" i="32" s="1"/>
  <c r="M6366" i="32" a="1"/>
  <c r="M6366" i="32" s="1"/>
  <c r="M6457" i="32" a="1"/>
  <c r="M6457" i="32" s="1"/>
  <c r="M6518" i="32" a="1"/>
  <c r="M6518" i="32" s="1"/>
  <c r="M6613" i="32" a="1"/>
  <c r="M6613" i="32" s="1"/>
  <c r="L6685" i="32" a="1"/>
  <c r="L6685" i="32" s="1"/>
  <c r="N6685" i="32" a="1"/>
  <c r="N6685" i="32" s="1"/>
  <c r="N6727" i="32" a="1"/>
  <c r="N6727" i="32" s="1"/>
  <c r="L5106" i="32" a="1"/>
  <c r="L5106" i="32" s="1"/>
  <c r="M5134" i="32" a="1"/>
  <c r="M5134" i="32" s="1"/>
  <c r="N5169" i="32" a="1"/>
  <c r="N5169" i="32" s="1"/>
  <c r="N5198" i="32" a="1"/>
  <c r="N5198" i="32" s="1"/>
  <c r="N5232" i="32" a="1"/>
  <c r="N5232" i="32" s="1"/>
  <c r="N5326" i="32" a="1"/>
  <c r="N5326" i="32" s="1"/>
  <c r="N5602" i="32" a="1"/>
  <c r="N5602" i="32" s="1"/>
  <c r="M5610" i="32" a="1"/>
  <c r="M5610" i="32" s="1"/>
  <c r="M5617" i="32" a="1"/>
  <c r="M5617" i="32" s="1"/>
  <c r="N5617" i="32" a="1"/>
  <c r="N5617" i="32" s="1"/>
  <c r="M5658" i="32" a="1"/>
  <c r="M5658" i="32" s="1"/>
  <c r="M5671" i="32" a="1"/>
  <c r="M5671" i="32" s="1"/>
  <c r="N5692" i="32" a="1"/>
  <c r="N5692" i="32" s="1"/>
  <c r="M5759" i="32" a="1"/>
  <c r="M5759" i="32" s="1"/>
  <c r="L5863" i="32" a="1"/>
  <c r="L5863" i="32" s="1"/>
  <c r="M5877" i="32" a="1"/>
  <c r="M5877" i="32" s="1"/>
  <c r="N5916" i="32" a="1"/>
  <c r="N5916" i="32" s="1"/>
  <c r="M5921" i="32" a="1"/>
  <c r="M5921" i="32" s="1"/>
  <c r="N5952" i="32" a="1"/>
  <c r="N5952" i="32" s="1"/>
  <c r="M5952" i="32" a="1"/>
  <c r="M5952" i="32" s="1"/>
  <c r="L5952" i="32" a="1"/>
  <c r="L5952" i="32" s="1"/>
  <c r="N5968" i="32" a="1"/>
  <c r="N5968" i="32" s="1"/>
  <c r="L6023" i="32" a="1"/>
  <c r="L6023" i="32" s="1"/>
  <c r="L6042" i="32" a="1"/>
  <c r="L6042" i="32" s="1"/>
  <c r="N6042" i="32" a="1"/>
  <c r="N6042" i="32" s="1"/>
  <c r="M6111" i="32" a="1"/>
  <c r="M6111" i="32" s="1"/>
  <c r="L6111" i="32" a="1"/>
  <c r="L6111" i="32" s="1"/>
  <c r="M6143" i="32" a="1"/>
  <c r="M6143" i="32" s="1"/>
  <c r="N6228" i="32" a="1"/>
  <c r="N6228" i="32" s="1"/>
  <c r="N6262" i="32" a="1"/>
  <c r="N6262" i="32" s="1"/>
  <c r="M6262" i="32" a="1"/>
  <c r="M6262" i="32" s="1"/>
  <c r="N6322" i="32" a="1"/>
  <c r="N6322" i="32" s="1"/>
  <c r="L6322" i="32" a="1"/>
  <c r="L6322" i="32" s="1"/>
  <c r="L6338" i="32" a="1"/>
  <c r="L6338" i="32" s="1"/>
  <c r="N6338" i="32" a="1"/>
  <c r="N6338" i="32" s="1"/>
  <c r="M6685" i="32" a="1"/>
  <c r="M6685" i="32" s="1"/>
  <c r="N5755" i="32" a="1"/>
  <c r="N5755" i="32" s="1"/>
  <c r="M5755" i="32" a="1"/>
  <c r="M5755" i="32" s="1"/>
  <c r="L5894" i="32" a="1"/>
  <c r="L5894" i="32" s="1"/>
  <c r="M5894" i="32" a="1"/>
  <c r="M5894" i="32" s="1"/>
  <c r="L6001" i="32" a="1"/>
  <c r="L6001" i="32" s="1"/>
  <c r="N6001" i="32" a="1"/>
  <c r="N6001" i="32" s="1"/>
  <c r="M6001" i="32" a="1"/>
  <c r="M6001" i="32" s="1"/>
  <c r="N6017" i="32" a="1"/>
  <c r="N6017" i="32" s="1"/>
  <c r="M6017" i="32" a="1"/>
  <c r="M6017" i="32" s="1"/>
  <c r="N6199" i="32" a="1"/>
  <c r="N6199" i="32" s="1"/>
  <c r="M6199" i="32" a="1"/>
  <c r="M6199" i="32" s="1"/>
  <c r="N6223" i="32" a="1"/>
  <c r="N6223" i="32" s="1"/>
  <c r="L6223" i="32" a="1"/>
  <c r="L6223" i="32" s="1"/>
  <c r="M6368" i="32" a="1"/>
  <c r="M6368" i="32" s="1"/>
  <c r="N6368" i="32" a="1"/>
  <c r="N6368" i="32" s="1"/>
  <c r="M6392" i="32" a="1"/>
  <c r="M6392" i="32" s="1"/>
  <c r="N6392" i="32" a="1"/>
  <c r="N6392" i="32" s="1"/>
  <c r="L6468" i="32" a="1"/>
  <c r="L6468" i="32" s="1"/>
  <c r="N6468" i="32" a="1"/>
  <c r="N6468" i="32" s="1"/>
  <c r="L6511" i="32" a="1"/>
  <c r="L6511" i="32" s="1"/>
  <c r="M6511" i="32" a="1"/>
  <c r="M6511" i="32" s="1"/>
  <c r="N6538" i="32" a="1"/>
  <c r="N6538" i="32" s="1"/>
  <c r="L6538" i="32" a="1"/>
  <c r="L6538" i="32" s="1"/>
  <c r="N6552" i="32" a="1"/>
  <c r="N6552" i="32" s="1"/>
  <c r="L6552" i="32" a="1"/>
  <c r="L6552" i="32" s="1"/>
  <c r="N6615" i="32" a="1"/>
  <c r="N6615" i="32" s="1"/>
  <c r="M6615" i="32" a="1"/>
  <c r="M6615" i="32" s="1"/>
  <c r="M4941" i="32" a="1"/>
  <c r="M4941" i="32" s="1"/>
  <c r="N5088" i="32" a="1"/>
  <c r="N5088" i="32" s="1"/>
  <c r="N5100" i="32" a="1"/>
  <c r="N5100" i="32" s="1"/>
  <c r="L5145" i="32" a="1"/>
  <c r="L5145" i="32" s="1"/>
  <c r="M5170" i="32" a="1"/>
  <c r="M5170" i="32" s="1"/>
  <c r="L5226" i="32" a="1"/>
  <c r="L5226" i="32" s="1"/>
  <c r="M5270" i="32" a="1"/>
  <c r="M5270" i="32" s="1"/>
  <c r="M5304" i="32" a="1"/>
  <c r="M5304" i="32" s="1"/>
  <c r="N5349" i="32" a="1"/>
  <c r="N5349" i="32" s="1"/>
  <c r="M5424" i="32" a="1"/>
  <c r="M5424" i="32" s="1"/>
  <c r="L5437" i="32" a="1"/>
  <c r="L5437" i="32" s="1"/>
  <c r="L5518" i="32" a="1"/>
  <c r="L5518" i="32" s="1"/>
  <c r="L5527" i="32" a="1"/>
  <c r="L5527" i="32" s="1"/>
  <c r="L5547" i="32" a="1"/>
  <c r="L5547" i="32" s="1"/>
  <c r="L5554" i="32" a="1"/>
  <c r="L5554" i="32" s="1"/>
  <c r="L5560" i="32" a="1"/>
  <c r="L5560" i="32" s="1"/>
  <c r="L5569" i="32" a="1"/>
  <c r="L5569" i="32" s="1"/>
  <c r="L5590" i="32" a="1"/>
  <c r="L5590" i="32" s="1"/>
  <c r="M5611" i="32" a="1"/>
  <c r="M5611" i="32" s="1"/>
  <c r="N5611" i="32" a="1"/>
  <c r="N5611" i="32" s="1"/>
  <c r="L5638" i="32" a="1"/>
  <c r="L5638" i="32" s="1"/>
  <c r="L5652" i="32" a="1"/>
  <c r="L5652" i="32" s="1"/>
  <c r="N5652" i="32" a="1"/>
  <c r="N5652" i="32" s="1"/>
  <c r="L5659" i="32" a="1"/>
  <c r="L5659" i="32" s="1"/>
  <c r="N5659" i="32" a="1"/>
  <c r="N5659" i="32" s="1"/>
  <c r="L5755" i="32" a="1"/>
  <c r="L5755" i="32" s="1"/>
  <c r="N5816" i="32" a="1"/>
  <c r="N5816" i="32" s="1"/>
  <c r="M5816" i="32" a="1"/>
  <c r="M5816" i="32" s="1"/>
  <c r="L5816" i="32" a="1"/>
  <c r="L5816" i="32" s="1"/>
  <c r="L5831" i="32" a="1"/>
  <c r="L5831" i="32" s="1"/>
  <c r="N5895" i="32" a="1"/>
  <c r="N5895" i="32" s="1"/>
  <c r="M5895" i="32" a="1"/>
  <c r="M5895" i="32" s="1"/>
  <c r="L5917" i="32" a="1"/>
  <c r="L5917" i="32" s="1"/>
  <c r="M5917" i="32" a="1"/>
  <c r="M5917" i="32" s="1"/>
  <c r="M5929" i="32" a="1"/>
  <c r="M5929" i="32" s="1"/>
  <c r="M5953" i="32" a="1"/>
  <c r="M5953" i="32" s="1"/>
  <c r="M5969" i="32" a="1"/>
  <c r="M5969" i="32" s="1"/>
  <c r="L6017" i="32" a="1"/>
  <c r="L6017" i="32" s="1"/>
  <c r="M6025" i="32" a="1"/>
  <c r="M6025" i="32" s="1"/>
  <c r="N6025" i="32" a="1"/>
  <c r="N6025" i="32" s="1"/>
  <c r="L6035" i="32" a="1"/>
  <c r="L6035" i="32" s="1"/>
  <c r="N6035" i="32" a="1"/>
  <c r="N6035" i="32" s="1"/>
  <c r="M6035" i="32" a="1"/>
  <c r="M6035" i="32" s="1"/>
  <c r="N6079" i="32" a="1"/>
  <c r="N6079" i="32" s="1"/>
  <c r="M6079" i="32" a="1"/>
  <c r="M6079" i="32" s="1"/>
  <c r="L6144" i="32" a="1"/>
  <c r="L6144" i="32" s="1"/>
  <c r="M6223" i="32" a="1"/>
  <c r="M6223" i="32" s="1"/>
  <c r="N6292" i="32" a="1"/>
  <c r="N6292" i="32" s="1"/>
  <c r="M6292" i="32" a="1"/>
  <c r="M6292" i="32" s="1"/>
  <c r="M6362" i="32" a="1"/>
  <c r="M6362" i="32" s="1"/>
  <c r="L6362" i="32" a="1"/>
  <c r="L6362" i="32" s="1"/>
  <c r="L6368" i="32" a="1"/>
  <c r="L6368" i="32" s="1"/>
  <c r="L6392" i="32" a="1"/>
  <c r="L6392" i="32" s="1"/>
  <c r="M6468" i="32" a="1"/>
  <c r="M6468" i="32" s="1"/>
  <c r="L6487" i="32" a="1"/>
  <c r="L6487" i="32" s="1"/>
  <c r="N6487" i="32" a="1"/>
  <c r="N6487" i="32" s="1"/>
  <c r="L6503" i="32" a="1"/>
  <c r="L6503" i="32" s="1"/>
  <c r="M6538" i="32" a="1"/>
  <c r="M6538" i="32" s="1"/>
  <c r="M6671" i="32" a="1"/>
  <c r="M6671" i="32" s="1"/>
  <c r="N6671" i="32" a="1"/>
  <c r="N6671" i="32" s="1"/>
  <c r="L6780" i="32" a="1"/>
  <c r="L6780" i="32" s="1"/>
  <c r="M6780" i="32" a="1"/>
  <c r="M6780" i="32" s="1"/>
  <c r="N5226" i="32" a="1"/>
  <c r="N5226" i="32" s="1"/>
  <c r="N5290" i="32" a="1"/>
  <c r="N5290" i="32" s="1"/>
  <c r="N5304" i="32" a="1"/>
  <c r="N5304" i="32" s="1"/>
  <c r="N5424" i="32" a="1"/>
  <c r="N5424" i="32" s="1"/>
  <c r="M5532" i="32" a="1"/>
  <c r="M5532" i="32" s="1"/>
  <c r="N5560" i="32" a="1"/>
  <c r="N5560" i="32" s="1"/>
  <c r="L5618" i="32" a="1"/>
  <c r="L5618" i="32" s="1"/>
  <c r="L5626" i="32" a="1"/>
  <c r="L5626" i="32" s="1"/>
  <c r="N5638" i="32" a="1"/>
  <c r="N5638" i="32" s="1"/>
  <c r="M5659" i="32" a="1"/>
  <c r="M5659" i="32" s="1"/>
  <c r="M5694" i="32" a="1"/>
  <c r="M5694" i="32" s="1"/>
  <c r="M5743" i="32" a="1"/>
  <c r="M5743" i="32" s="1"/>
  <c r="N5743" i="32" a="1"/>
  <c r="N5743" i="32" s="1"/>
  <c r="L5865" i="32" a="1"/>
  <c r="L5865" i="32" s="1"/>
  <c r="L5895" i="32" a="1"/>
  <c r="L5895" i="32" s="1"/>
  <c r="L5963" i="32" a="1"/>
  <c r="L5963" i="32" s="1"/>
  <c r="L6010" i="32" a="1"/>
  <c r="L6010" i="32" s="1"/>
  <c r="L6025" i="32" a="1"/>
  <c r="L6025" i="32" s="1"/>
  <c r="M6054" i="32" a="1"/>
  <c r="M6054" i="32" s="1"/>
  <c r="L6063" i="32" a="1"/>
  <c r="L6063" i="32" s="1"/>
  <c r="L6079" i="32" a="1"/>
  <c r="L6079" i="32" s="1"/>
  <c r="L6137" i="32" a="1"/>
  <c r="L6137" i="32" s="1"/>
  <c r="N6137" i="32" a="1"/>
  <c r="N6137" i="32" s="1"/>
  <c r="N6195" i="32" a="1"/>
  <c r="N6195" i="32" s="1"/>
  <c r="M6195" i="32" a="1"/>
  <c r="M6195" i="32" s="1"/>
  <c r="L6279" i="32" a="1"/>
  <c r="L6279" i="32" s="1"/>
  <c r="N6279" i="32" a="1"/>
  <c r="N6279" i="32" s="1"/>
  <c r="M6279" i="32" a="1"/>
  <c r="M6279" i="32" s="1"/>
  <c r="M6287" i="32" a="1"/>
  <c r="M6287" i="32" s="1"/>
  <c r="N6362" i="32" a="1"/>
  <c r="N6362" i="32" s="1"/>
  <c r="L6478" i="32" a="1"/>
  <c r="L6478" i="32" s="1"/>
  <c r="N6751" i="32" a="1"/>
  <c r="N6751" i="32" s="1"/>
  <c r="N6780" i="32" a="1"/>
  <c r="N6780" i="32" s="1"/>
  <c r="N5406" i="32" a="1"/>
  <c r="N5406" i="32" s="1"/>
  <c r="N5419" i="32" a="1"/>
  <c r="N5419" i="32" s="1"/>
  <c r="L5438" i="32" a="1"/>
  <c r="L5438" i="32" s="1"/>
  <c r="N5465" i="32" a="1"/>
  <c r="N5465" i="32" s="1"/>
  <c r="N5474" i="32" a="1"/>
  <c r="N5474" i="32" s="1"/>
  <c r="L5482" i="32" a="1"/>
  <c r="L5482" i="32" s="1"/>
  <c r="M5495" i="32" a="1"/>
  <c r="M5495" i="32" s="1"/>
  <c r="M5514" i="32" a="1"/>
  <c r="M5514" i="32" s="1"/>
  <c r="M5527" i="32" a="1"/>
  <c r="M5527" i="32" s="1"/>
  <c r="N5532" i="32" a="1"/>
  <c r="N5532" i="32" s="1"/>
  <c r="L5539" i="32" a="1"/>
  <c r="L5539" i="32" s="1"/>
  <c r="N5554" i="32" a="1"/>
  <c r="N5554" i="32" s="1"/>
  <c r="L5584" i="32" a="1"/>
  <c r="L5584" i="32" s="1"/>
  <c r="M5598" i="32" a="1"/>
  <c r="M5598" i="32" s="1"/>
  <c r="L5605" i="32" a="1"/>
  <c r="L5605" i="32" s="1"/>
  <c r="N5626" i="32" a="1"/>
  <c r="N5626" i="32" s="1"/>
  <c r="M5646" i="32" a="1"/>
  <c r="M5646" i="32" s="1"/>
  <c r="M5652" i="32" a="1"/>
  <c r="M5652" i="32" s="1"/>
  <c r="M5682" i="32" a="1"/>
  <c r="M5682" i="32" s="1"/>
  <c r="N5694" i="32" a="1"/>
  <c r="N5694" i="32" s="1"/>
  <c r="M5701" i="32" a="1"/>
  <c r="M5701" i="32" s="1"/>
  <c r="N5728" i="32" a="1"/>
  <c r="N5728" i="32" s="1"/>
  <c r="M5737" i="32" a="1"/>
  <c r="M5737" i="32" s="1"/>
  <c r="L5743" i="32" a="1"/>
  <c r="L5743" i="32" s="1"/>
  <c r="L5809" i="32" a="1"/>
  <c r="L5809" i="32" s="1"/>
  <c r="N5809" i="32" a="1"/>
  <c r="N5809" i="32" s="1"/>
  <c r="M5809" i="32" a="1"/>
  <c r="M5809" i="32" s="1"/>
  <c r="N5831" i="32" a="1"/>
  <c r="N5831" i="32" s="1"/>
  <c r="M5848" i="32" a="1"/>
  <c r="M5848" i="32" s="1"/>
  <c r="N5848" i="32" a="1"/>
  <c r="N5848" i="32" s="1"/>
  <c r="N5917" i="32" a="1"/>
  <c r="N5917" i="32" s="1"/>
  <c r="M6010" i="32" a="1"/>
  <c r="M6010" i="32" s="1"/>
  <c r="N6063" i="32" a="1"/>
  <c r="N6063" i="32" s="1"/>
  <c r="N6294" i="32" a="1"/>
  <c r="N6294" i="32" s="1"/>
  <c r="M6294" i="32" a="1"/>
  <c r="M6294" i="32" s="1"/>
  <c r="N6363" i="32" a="1"/>
  <c r="N6363" i="32" s="1"/>
  <c r="M6363" i="32" a="1"/>
  <c r="M6363" i="32" s="1"/>
  <c r="N6488" i="32" a="1"/>
  <c r="N6488" i="32" s="1"/>
  <c r="M6488" i="32" a="1"/>
  <c r="M6488" i="32" s="1"/>
  <c r="L6488" i="32" a="1"/>
  <c r="L6488" i="32" s="1"/>
  <c r="M6625" i="32" a="1"/>
  <c r="M6625" i="32" s="1"/>
  <c r="L6625" i="32" a="1"/>
  <c r="L6625" i="32" s="1"/>
  <c r="N6698" i="32" a="1"/>
  <c r="N6698" i="32" s="1"/>
  <c r="L6698" i="32" a="1"/>
  <c r="L6698" i="32" s="1"/>
  <c r="N6781" i="32" a="1"/>
  <c r="N6781" i="32" s="1"/>
  <c r="M6781" i="32" a="1"/>
  <c r="M6781" i="32" s="1"/>
  <c r="N6288" i="32" a="1"/>
  <c r="N6288" i="32" s="1"/>
  <c r="M6434" i="32" a="1"/>
  <c r="M6434" i="32" s="1"/>
  <c r="N6499" i="32" a="1"/>
  <c r="N6499" i="32" s="1"/>
  <c r="M6704" i="32" a="1"/>
  <c r="M6704" i="32" s="1"/>
  <c r="L6123" i="32" a="1"/>
  <c r="L6123" i="32" s="1"/>
  <c r="L6172" i="32" a="1"/>
  <c r="L6172" i="32" s="1"/>
  <c r="N6183" i="32" a="1"/>
  <c r="N6183" i="32" s="1"/>
  <c r="L6300" i="32" a="1"/>
  <c r="L6300" i="32" s="1"/>
  <c r="M6317" i="32" a="1"/>
  <c r="M6317" i="32" s="1"/>
  <c r="M6395" i="32" a="1"/>
  <c r="M6395" i="32" s="1"/>
  <c r="M6430" i="32" a="1"/>
  <c r="M6430" i="32" s="1"/>
  <c r="M6440" i="32" a="1"/>
  <c r="M6440" i="32" s="1"/>
  <c r="M6475" i="32" a="1"/>
  <c r="M6475" i="32" s="1"/>
  <c r="N6494" i="32" a="1"/>
  <c r="N6494" i="32" s="1"/>
  <c r="M6540" i="32" a="1"/>
  <c r="M6540" i="32" s="1"/>
  <c r="M6569" i="32" a="1"/>
  <c r="M6569" i="32" s="1"/>
  <c r="N6573" i="32" a="1"/>
  <c r="N6573" i="32" s="1"/>
  <c r="L6582" i="32" a="1"/>
  <c r="L6582" i="32" s="1"/>
  <c r="M6588" i="32" a="1"/>
  <c r="M6588" i="32" s="1"/>
  <c r="N6594" i="32" a="1"/>
  <c r="N6594" i="32" s="1"/>
  <c r="L6601" i="32" a="1"/>
  <c r="L6601" i="32" s="1"/>
  <c r="N6647" i="32" a="1"/>
  <c r="N6647" i="32" s="1"/>
  <c r="N6659" i="32" a="1"/>
  <c r="N6659" i="32" s="1"/>
  <c r="M6680" i="32" a="1"/>
  <c r="M6680" i="32" s="1"/>
  <c r="L6694" i="32" a="1"/>
  <c r="L6694" i="32" s="1"/>
  <c r="L6730" i="32" a="1"/>
  <c r="L6730" i="32" s="1"/>
  <c r="N6756" i="32" a="1"/>
  <c r="N6756" i="32" s="1"/>
  <c r="M6782" i="32" a="1"/>
  <c r="M6782" i="32" s="1"/>
  <c r="L6792" i="32" a="1"/>
  <c r="L6792" i="32" s="1"/>
  <c r="M5828" i="32" a="1"/>
  <c r="M5828" i="32" s="1"/>
  <c r="N5965" i="32" a="1"/>
  <c r="N5965" i="32" s="1"/>
  <c r="N6123" i="32" a="1"/>
  <c r="N6123" i="32" s="1"/>
  <c r="N6172" i="32" a="1"/>
  <c r="N6172" i="32" s="1"/>
  <c r="N6220" i="32" a="1"/>
  <c r="N6220" i="32" s="1"/>
  <c r="N6274" i="32" a="1"/>
  <c r="N6274" i="32" s="1"/>
  <c r="N6317" i="32" a="1"/>
  <c r="N6317" i="32" s="1"/>
  <c r="N6475" i="32" a="1"/>
  <c r="N6475" i="32" s="1"/>
  <c r="M6506" i="32" a="1"/>
  <c r="M6506" i="32" s="1"/>
  <c r="M6601" i="32" a="1"/>
  <c r="M6601" i="32" s="1"/>
  <c r="N6694" i="32" a="1"/>
  <c r="N6694" i="32" s="1"/>
  <c r="L5799" i="32" a="1"/>
  <c r="L5799" i="32" s="1"/>
  <c r="L5804" i="32" a="1"/>
  <c r="L5804" i="32" s="1"/>
  <c r="M5841" i="32" a="1"/>
  <c r="M5841" i="32" s="1"/>
  <c r="L5884" i="32" a="1"/>
  <c r="L5884" i="32" s="1"/>
  <c r="M5939" i="32" a="1"/>
  <c r="M5939" i="32" s="1"/>
  <c r="L5981" i="32" a="1"/>
  <c r="L5981" i="32" s="1"/>
  <c r="L6075" i="32" a="1"/>
  <c r="L6075" i="32" s="1"/>
  <c r="L6081" i="32" a="1"/>
  <c r="L6081" i="32" s="1"/>
  <c r="M6095" i="32" a="1"/>
  <c r="M6095" i="32" s="1"/>
  <c r="M6129" i="32" a="1"/>
  <c r="M6129" i="32" s="1"/>
  <c r="N6147" i="32" a="1"/>
  <c r="N6147" i="32" s="1"/>
  <c r="L6159" i="32" a="1"/>
  <c r="L6159" i="32" s="1"/>
  <c r="L6165" i="32" a="1"/>
  <c r="L6165" i="32" s="1"/>
  <c r="M6191" i="32" a="1"/>
  <c r="M6191" i="32" s="1"/>
  <c r="M6210" i="32" a="1"/>
  <c r="M6210" i="32" s="1"/>
  <c r="N6215" i="32" a="1"/>
  <c r="N6215" i="32" s="1"/>
  <c r="N6231" i="32" a="1"/>
  <c r="N6231" i="32" s="1"/>
  <c r="M6243" i="32" a="1"/>
  <c r="M6243" i="32" s="1"/>
  <c r="M6280" i="32" a="1"/>
  <c r="M6280" i="32" s="1"/>
  <c r="N6300" i="32" a="1"/>
  <c r="N6300" i="32" s="1"/>
  <c r="N6312" i="32" a="1"/>
  <c r="N6312" i="32" s="1"/>
  <c r="N6404" i="32" a="1"/>
  <c r="N6404" i="32" s="1"/>
  <c r="L6431" i="32" a="1"/>
  <c r="L6431" i="32" s="1"/>
  <c r="L6436" i="32" a="1"/>
  <c r="L6436" i="32" s="1"/>
  <c r="M6470" i="32" a="1"/>
  <c r="M6470" i="32" s="1"/>
  <c r="M6489" i="32" a="1"/>
  <c r="M6489" i="32" s="1"/>
  <c r="M6501" i="32" a="1"/>
  <c r="M6501" i="32" s="1"/>
  <c r="M6519" i="32" a="1"/>
  <c r="M6519" i="32" s="1"/>
  <c r="N6527" i="32" a="1"/>
  <c r="N6527" i="32" s="1"/>
  <c r="N6582" i="32" a="1"/>
  <c r="N6582" i="32" s="1"/>
  <c r="L6623" i="32" a="1"/>
  <c r="L6623" i="32" s="1"/>
  <c r="L6630" i="32" a="1"/>
  <c r="L6630" i="32" s="1"/>
  <c r="L6640" i="32" a="1"/>
  <c r="L6640" i="32" s="1"/>
  <c r="L6656" i="32" a="1"/>
  <c r="L6656" i="32" s="1"/>
  <c r="M6668" i="32" a="1"/>
  <c r="M6668" i="32" s="1"/>
  <c r="L6740" i="32" a="1"/>
  <c r="L6740" i="32" s="1"/>
  <c r="M6792" i="32" a="1"/>
  <c r="M6792" i="32" s="1"/>
  <c r="L5588" i="32" a="1"/>
  <c r="L5588" i="32" s="1"/>
  <c r="L5599" i="32" a="1"/>
  <c r="L5599" i="32" s="1"/>
  <c r="M5693" i="32" a="1"/>
  <c r="M5693" i="32" s="1"/>
  <c r="N5749" i="32" a="1"/>
  <c r="N5749" i="32" s="1"/>
  <c r="M5779" i="32" a="1"/>
  <c r="M5779" i="32" s="1"/>
  <c r="L5849" i="32" a="1"/>
  <c r="L5849" i="32" s="1"/>
  <c r="L5876" i="32" a="1"/>
  <c r="L5876" i="32" s="1"/>
  <c r="L5903" i="32" a="1"/>
  <c r="L5903" i="32" s="1"/>
  <c r="L5915" i="32" a="1"/>
  <c r="L5915" i="32" s="1"/>
  <c r="M5981" i="32" a="1"/>
  <c r="M5981" i="32" s="1"/>
  <c r="N6075" i="32" a="1"/>
  <c r="N6075" i="32" s="1"/>
  <c r="N6095" i="32" a="1"/>
  <c r="N6095" i="32" s="1"/>
  <c r="N6191" i="32" a="1"/>
  <c r="N6191" i="32" s="1"/>
  <c r="N6280" i="32" a="1"/>
  <c r="N6280" i="32" s="1"/>
  <c r="M6285" i="32" a="1"/>
  <c r="M6285" i="32" s="1"/>
  <c r="N6347" i="32" a="1"/>
  <c r="N6347" i="32" s="1"/>
  <c r="M6431" i="32" a="1"/>
  <c r="M6431" i="32" s="1"/>
  <c r="N6470" i="32" a="1"/>
  <c r="N6470" i="32" s="1"/>
  <c r="M6612" i="32" a="1"/>
  <c r="M6612" i="32" s="1"/>
  <c r="M6777" i="32" a="1"/>
  <c r="M6777" i="32" s="1"/>
  <c r="N31" i="32" a="1"/>
  <c r="N31" i="32" s="1"/>
  <c r="M45" i="32" a="1"/>
  <c r="M45" i="32" s="1"/>
  <c r="L126" i="32" a="1"/>
  <c r="L126" i="32" s="1"/>
  <c r="L130" i="32" a="1"/>
  <c r="L130" i="32" s="1"/>
  <c r="N305" i="32" a="1"/>
  <c r="N305" i="32" s="1"/>
  <c r="N315" i="32" a="1"/>
  <c r="N315" i="32" s="1"/>
  <c r="M605" i="32" a="1"/>
  <c r="M605" i="32" s="1"/>
  <c r="N1893" i="32" a="1"/>
  <c r="N1893" i="32" s="1"/>
  <c r="M1893" i="32" a="1"/>
  <c r="M1893" i="32" s="1"/>
  <c r="L1893" i="32" a="1"/>
  <c r="L1893" i="32" s="1"/>
  <c r="M2016" i="32" a="1"/>
  <c r="M2016" i="32" s="1"/>
  <c r="N2016" i="32" a="1"/>
  <c r="N2016" i="32" s="1"/>
  <c r="M722" i="32" a="1"/>
  <c r="M722" i="32" s="1"/>
  <c r="N722" i="32" a="1"/>
  <c r="N722" i="32" s="1"/>
  <c r="L722" i="32" a="1"/>
  <c r="L722" i="32" s="1"/>
  <c r="L646" i="32" a="1"/>
  <c r="L646" i="32" s="1"/>
  <c r="N646" i="32" a="1"/>
  <c r="N646" i="32" s="1"/>
  <c r="N855" i="32" a="1"/>
  <c r="N855" i="32" s="1"/>
  <c r="M855" i="32" a="1"/>
  <c r="M855" i="32" s="1"/>
  <c r="M68" i="32" a="1"/>
  <c r="M68" i="32" s="1"/>
  <c r="N175" i="32" a="1"/>
  <c r="N175" i="32" s="1"/>
  <c r="M184" i="32" a="1"/>
  <c r="M184" i="32" s="1"/>
  <c r="L190" i="32" a="1"/>
  <c r="L190" i="32" s="1"/>
  <c r="N273" i="32" a="1"/>
  <c r="N273" i="32" s="1"/>
  <c r="M646" i="32" a="1"/>
  <c r="M646" i="32" s="1"/>
  <c r="L785" i="32" a="1"/>
  <c r="L785" i="32" s="1"/>
  <c r="N785" i="32" a="1"/>
  <c r="N785" i="32" s="1"/>
  <c r="N1214" i="32" a="1"/>
  <c r="N1214" i="32" s="1"/>
  <c r="M1214" i="32" a="1"/>
  <c r="M1214" i="32" s="1"/>
  <c r="L1214" i="32" a="1"/>
  <c r="L1214" i="32" s="1"/>
  <c r="M94" i="32" a="1"/>
  <c r="M94" i="32" s="1"/>
  <c r="N105" i="32" a="1"/>
  <c r="N105" i="32" s="1"/>
  <c r="L110" i="32" a="1"/>
  <c r="L110" i="32" s="1"/>
  <c r="M117" i="32" a="1"/>
  <c r="M117" i="32" s="1"/>
  <c r="N126" i="32" a="1"/>
  <c r="N126" i="32" s="1"/>
  <c r="N130" i="32" a="1"/>
  <c r="N130" i="32" s="1"/>
  <c r="N141" i="32" a="1"/>
  <c r="N141" i="32" s="1"/>
  <c r="N151" i="32" a="1"/>
  <c r="N151" i="32" s="1"/>
  <c r="M155" i="32" a="1"/>
  <c r="M155" i="32" s="1"/>
  <c r="L170" i="32" a="1"/>
  <c r="L170" i="32" s="1"/>
  <c r="N184" i="32" a="1"/>
  <c r="N184" i="32" s="1"/>
  <c r="M190" i="32" a="1"/>
  <c r="M190" i="32" s="1"/>
  <c r="M204" i="32" a="1"/>
  <c r="M204" i="32" s="1"/>
  <c r="L214" i="32" a="1"/>
  <c r="L214" i="32" s="1"/>
  <c r="N223" i="32" a="1"/>
  <c r="N223" i="32" s="1"/>
  <c r="N238" i="32" a="1"/>
  <c r="N238" i="32" s="1"/>
  <c r="M252" i="32" a="1"/>
  <c r="M252" i="32" s="1"/>
  <c r="L283" i="32" a="1"/>
  <c r="L283" i="32" s="1"/>
  <c r="N294" i="32" a="1"/>
  <c r="N294" i="32" s="1"/>
  <c r="L306" i="32" a="1"/>
  <c r="L306" i="32" s="1"/>
  <c r="M319" i="32" a="1"/>
  <c r="M319" i="32" s="1"/>
  <c r="M323" i="32" a="1"/>
  <c r="M323" i="32" s="1"/>
  <c r="N335" i="32" a="1"/>
  <c r="N335" i="32" s="1"/>
  <c r="N357" i="32" a="1"/>
  <c r="N357" i="32" s="1"/>
  <c r="M361" i="32" a="1"/>
  <c r="M361" i="32" s="1"/>
  <c r="M366" i="32" a="1"/>
  <c r="M366" i="32" s="1"/>
  <c r="M370" i="32" a="1"/>
  <c r="M370" i="32" s="1"/>
  <c r="M375" i="32" a="1"/>
  <c r="M375" i="32" s="1"/>
  <c r="M383" i="32" a="1"/>
  <c r="M383" i="32" s="1"/>
  <c r="L413" i="32" a="1"/>
  <c r="L413" i="32" s="1"/>
  <c r="L420" i="32" a="1"/>
  <c r="L420" i="32" s="1"/>
  <c r="M425" i="32" a="1"/>
  <c r="M425" i="32" s="1"/>
  <c r="M437" i="32" a="1"/>
  <c r="M437" i="32" s="1"/>
  <c r="N452" i="32" a="1"/>
  <c r="N452" i="32" s="1"/>
  <c r="L463" i="32" a="1"/>
  <c r="L463" i="32" s="1"/>
  <c r="M473" i="32" a="1"/>
  <c r="M473" i="32" s="1"/>
  <c r="M502" i="32" a="1"/>
  <c r="M502" i="32" s="1"/>
  <c r="L510" i="32" a="1"/>
  <c r="L510" i="32" s="1"/>
  <c r="N517" i="32" a="1"/>
  <c r="N517" i="32" s="1"/>
  <c r="L521" i="32" a="1"/>
  <c r="L521" i="32" s="1"/>
  <c r="L524" i="32" a="1"/>
  <c r="L524" i="32" s="1"/>
  <c r="N532" i="32" a="1"/>
  <c r="N532" i="32" s="1"/>
  <c r="M539" i="32" a="1"/>
  <c r="M539" i="32" s="1"/>
  <c r="N544" i="32" a="1"/>
  <c r="N544" i="32" s="1"/>
  <c r="L569" i="32" a="1"/>
  <c r="L569" i="32" s="1"/>
  <c r="L574" i="32" a="1"/>
  <c r="L574" i="32" s="1"/>
  <c r="N574" i="32" a="1"/>
  <c r="N574" i="32" s="1"/>
  <c r="N578" i="32" a="1"/>
  <c r="N578" i="32" s="1"/>
  <c r="L578" i="32" a="1"/>
  <c r="L578" i="32" s="1"/>
  <c r="N582" i="32" a="1"/>
  <c r="N582" i="32" s="1"/>
  <c r="M587" i="32" a="1"/>
  <c r="M587" i="32" s="1"/>
  <c r="N605" i="32" a="1"/>
  <c r="N605" i="32" s="1"/>
  <c r="N611" i="32" a="1"/>
  <c r="N611" i="32" s="1"/>
  <c r="M611" i="32" a="1"/>
  <c r="M611" i="32" s="1"/>
  <c r="L616" i="32" a="1"/>
  <c r="L616" i="32" s="1"/>
  <c r="M616" i="32" a="1"/>
  <c r="M616" i="32" s="1"/>
  <c r="N624" i="32" a="1"/>
  <c r="N624" i="32" s="1"/>
  <c r="L624" i="32" a="1"/>
  <c r="L624" i="32" s="1"/>
  <c r="M670" i="32" a="1"/>
  <c r="M670" i="32" s="1"/>
  <c r="L712" i="32" a="1"/>
  <c r="L712" i="32" s="1"/>
  <c r="N712" i="32" a="1"/>
  <c r="N712" i="32" s="1"/>
  <c r="N732" i="32" a="1"/>
  <c r="N732" i="32" s="1"/>
  <c r="L732" i="32" a="1"/>
  <c r="L732" i="32" s="1"/>
  <c r="L749" i="32" a="1"/>
  <c r="L749" i="32" s="1"/>
  <c r="N768" i="32" a="1"/>
  <c r="N768" i="32" s="1"/>
  <c r="L768" i="32" a="1"/>
  <c r="L768" i="32" s="1"/>
  <c r="M785" i="32" a="1"/>
  <c r="M785" i="32" s="1"/>
  <c r="M805" i="32" a="1"/>
  <c r="M805" i="32" s="1"/>
  <c r="N805" i="32" a="1"/>
  <c r="N805" i="32" s="1"/>
  <c r="N810" i="32" a="1"/>
  <c r="N810" i="32" s="1"/>
  <c r="L810" i="32" a="1"/>
  <c r="L810" i="32" s="1"/>
  <c r="N843" i="32" a="1"/>
  <c r="N843" i="32" s="1"/>
  <c r="M843" i="32" a="1"/>
  <c r="M843" i="32" s="1"/>
  <c r="N951" i="32" a="1"/>
  <c r="N951" i="32" s="1"/>
  <c r="M951" i="32" a="1"/>
  <c r="M951" i="32" s="1"/>
  <c r="L951" i="32" a="1"/>
  <c r="L951" i="32" s="1"/>
  <c r="N1012" i="32" a="1"/>
  <c r="N1012" i="32" s="1"/>
  <c r="M1012" i="32" a="1"/>
  <c r="M1012" i="32" s="1"/>
  <c r="L577" i="32" a="1"/>
  <c r="L577" i="32" s="1"/>
  <c r="L582" i="32" a="1"/>
  <c r="L582" i="32" s="1"/>
  <c r="N731" i="32" a="1"/>
  <c r="N731" i="32" s="1"/>
  <c r="M731" i="32" a="1"/>
  <c r="M731" i="32" s="1"/>
  <c r="M491" i="32" a="1"/>
  <c r="M491" i="32" s="1"/>
  <c r="M686" i="32" a="1"/>
  <c r="M686" i="32" s="1"/>
  <c r="N686" i="32" a="1"/>
  <c r="N686" i="32" s="1"/>
  <c r="M64" i="32" a="1"/>
  <c r="M64" i="32" s="1"/>
  <c r="L4" i="32" a="1"/>
  <c r="L4" i="32" s="1"/>
  <c r="N9" i="32" a="1"/>
  <c r="N9" i="32" s="1"/>
  <c r="N22" i="32" a="1"/>
  <c r="N22" i="32" s="1"/>
  <c r="L28" i="32" a="1"/>
  <c r="L28" i="32" s="1"/>
  <c r="L50" i="32" a="1"/>
  <c r="L50" i="32" s="1"/>
  <c r="N55" i="32" a="1"/>
  <c r="N55" i="32" s="1"/>
  <c r="M59" i="32" a="1"/>
  <c r="M59" i="32" s="1"/>
  <c r="N64" i="32" a="1"/>
  <c r="N64" i="32" s="1"/>
  <c r="M69" i="32" a="1"/>
  <c r="M69" i="32" s="1"/>
  <c r="M76" i="32" a="1"/>
  <c r="M76" i="32" s="1"/>
  <c r="M81" i="32" a="1"/>
  <c r="M81" i="32" s="1"/>
  <c r="N94" i="32" a="1"/>
  <c r="N94" i="32" s="1"/>
  <c r="N110" i="32" a="1"/>
  <c r="N110" i="32" s="1"/>
  <c r="N117" i="32" a="1"/>
  <c r="N117" i="32" s="1"/>
  <c r="L146" i="32" a="1"/>
  <c r="L146" i="32" s="1"/>
  <c r="L162" i="32" a="1"/>
  <c r="L162" i="32" s="1"/>
  <c r="L166" i="32" a="1"/>
  <c r="L166" i="32" s="1"/>
  <c r="N170" i="32" a="1"/>
  <c r="N170" i="32" s="1"/>
  <c r="M196" i="32" a="1"/>
  <c r="M196" i="32" s="1"/>
  <c r="M201" i="32" a="1"/>
  <c r="M201" i="32" s="1"/>
  <c r="M214" i="32" a="1"/>
  <c r="M214" i="32" s="1"/>
  <c r="N218" i="32" a="1"/>
  <c r="N218" i="32" s="1"/>
  <c r="M228" i="32" a="1"/>
  <c r="M228" i="32" s="1"/>
  <c r="M249" i="32" a="1"/>
  <c r="M249" i="32" s="1"/>
  <c r="L263" i="32" a="1"/>
  <c r="L263" i="32" s="1"/>
  <c r="L270" i="32" a="1"/>
  <c r="L270" i="32" s="1"/>
  <c r="N289" i="32" a="1"/>
  <c r="N289" i="32" s="1"/>
  <c r="M306" i="32" a="1"/>
  <c r="M306" i="32" s="1"/>
  <c r="L317" i="32" a="1"/>
  <c r="L317" i="32" s="1"/>
  <c r="L329" i="32" a="1"/>
  <c r="L329" i="32" s="1"/>
  <c r="L332" i="32" a="1"/>
  <c r="L332" i="32" s="1"/>
  <c r="N340" i="32" a="1"/>
  <c r="N340" i="32" s="1"/>
  <c r="N347" i="32" a="1"/>
  <c r="N347" i="32" s="1"/>
  <c r="M352" i="32" a="1"/>
  <c r="M352" i="32" s="1"/>
  <c r="N361" i="32" a="1"/>
  <c r="N361" i="32" s="1"/>
  <c r="N383" i="32" a="1"/>
  <c r="N383" i="32" s="1"/>
  <c r="L391" i="32" a="1"/>
  <c r="L391" i="32" s="1"/>
  <c r="M395" i="32" a="1"/>
  <c r="M395" i="32" s="1"/>
  <c r="L403" i="32" a="1"/>
  <c r="L403" i="32" s="1"/>
  <c r="N407" i="32" a="1"/>
  <c r="N407" i="32" s="1"/>
  <c r="M413" i="32" a="1"/>
  <c r="M413" i="32" s="1"/>
  <c r="N416" i="32" a="1"/>
  <c r="N416" i="32" s="1"/>
  <c r="M420" i="32" a="1"/>
  <c r="M420" i="32" s="1"/>
  <c r="N425" i="32" a="1"/>
  <c r="N425" i="32" s="1"/>
  <c r="L429" i="32" a="1"/>
  <c r="L429" i="32" s="1"/>
  <c r="L433" i="32" a="1"/>
  <c r="L433" i="32" s="1"/>
  <c r="N437" i="32" a="1"/>
  <c r="N437" i="32" s="1"/>
  <c r="N440" i="32" a="1"/>
  <c r="N440" i="32" s="1"/>
  <c r="M449" i="32" a="1"/>
  <c r="M449" i="32" s="1"/>
  <c r="M463" i="32" a="1"/>
  <c r="M463" i="32" s="1"/>
  <c r="N477" i="32" a="1"/>
  <c r="N477" i="32" s="1"/>
  <c r="L481" i="32" a="1"/>
  <c r="L481" i="32" s="1"/>
  <c r="L485" i="32" a="1"/>
  <c r="L485" i="32" s="1"/>
  <c r="N491" i="32" a="1"/>
  <c r="N491" i="32" s="1"/>
  <c r="N502" i="32" a="1"/>
  <c r="N502" i="32" s="1"/>
  <c r="L506" i="32" a="1"/>
  <c r="L506" i="32" s="1"/>
  <c r="M521" i="32" a="1"/>
  <c r="M521" i="32" s="1"/>
  <c r="L528" i="32" a="1"/>
  <c r="L528" i="32" s="1"/>
  <c r="L548" i="32" a="1"/>
  <c r="L548" i="32" s="1"/>
  <c r="L565" i="32" a="1"/>
  <c r="L565" i="32" s="1"/>
  <c r="M569" i="32" a="1"/>
  <c r="M569" i="32" s="1"/>
  <c r="L611" i="32" a="1"/>
  <c r="L611" i="32" s="1"/>
  <c r="M624" i="32" a="1"/>
  <c r="M624" i="32" s="1"/>
  <c r="N637" i="32" a="1"/>
  <c r="N637" i="32" s="1"/>
  <c r="N641" i="32" a="1"/>
  <c r="N641" i="32" s="1"/>
  <c r="N670" i="32" a="1"/>
  <c r="N670" i="32" s="1"/>
  <c r="L676" i="32" a="1"/>
  <c r="L676" i="32" s="1"/>
  <c r="N676" i="32" a="1"/>
  <c r="N676" i="32" s="1"/>
  <c r="M676" i="32" a="1"/>
  <c r="M676" i="32" s="1"/>
  <c r="L706" i="32" a="1"/>
  <c r="L706" i="32" s="1"/>
  <c r="N706" i="32" a="1"/>
  <c r="N706" i="32" s="1"/>
  <c r="M706" i="32" a="1"/>
  <c r="M706" i="32" s="1"/>
  <c r="N749" i="32" a="1"/>
  <c r="N749" i="32" s="1"/>
  <c r="N774" i="32" a="1"/>
  <c r="N774" i="32" s="1"/>
  <c r="M774" i="32" a="1"/>
  <c r="M774" i="32" s="1"/>
  <c r="N822" i="32" a="1"/>
  <c r="N822" i="32" s="1"/>
  <c r="M822" i="32" a="1"/>
  <c r="M822" i="32" s="1"/>
  <c r="L822" i="32" a="1"/>
  <c r="L822" i="32" s="1"/>
  <c r="N864" i="32" a="1"/>
  <c r="N864" i="32" s="1"/>
  <c r="L864" i="32" a="1"/>
  <c r="L864" i="32" s="1"/>
  <c r="M880" i="32" a="1"/>
  <c r="M880" i="32" s="1"/>
  <c r="N880" i="32" a="1"/>
  <c r="N880" i="32" s="1"/>
  <c r="N928" i="32" a="1"/>
  <c r="N928" i="32" s="1"/>
  <c r="M928" i="32" a="1"/>
  <c r="M928" i="32" s="1"/>
  <c r="M1183" i="32" a="1"/>
  <c r="M1183" i="32" s="1"/>
  <c r="N1183" i="32" a="1"/>
  <c r="N1183" i="32" s="1"/>
  <c r="N1349" i="32" a="1"/>
  <c r="N1349" i="32" s="1"/>
  <c r="L1349" i="32" a="1"/>
  <c r="L1349" i="32" s="1"/>
  <c r="L730" i="32" a="1"/>
  <c r="L730" i="32" s="1"/>
  <c r="N730" i="32" a="1"/>
  <c r="N730" i="32" s="1"/>
  <c r="M730" i="32" a="1"/>
  <c r="M730" i="32" s="1"/>
  <c r="N816" i="32" a="1"/>
  <c r="N816" i="32" s="1"/>
  <c r="M816" i="32" a="1"/>
  <c r="M816" i="32" s="1"/>
  <c r="L816" i="32" a="1"/>
  <c r="L816" i="32" s="1"/>
  <c r="L218" i="32" a="1"/>
  <c r="L218" i="32" s="1"/>
  <c r="N1240" i="32" a="1"/>
  <c r="N1240" i="32" s="1"/>
  <c r="L1240" i="32" a="1"/>
  <c r="L1240" i="32" s="1"/>
  <c r="M1240" i="32" a="1"/>
  <c r="M1240" i="32" s="1"/>
  <c r="M9" i="32" a="1"/>
  <c r="M9" i="32" s="1"/>
  <c r="N81" i="32" a="1"/>
  <c r="N81" i="32" s="1"/>
  <c r="M100" i="32" a="1"/>
  <c r="M100" i="32" s="1"/>
  <c r="M136" i="32" a="1"/>
  <c r="M136" i="32" s="1"/>
  <c r="N146" i="32" a="1"/>
  <c r="N146" i="32" s="1"/>
  <c r="M166" i="32" a="1"/>
  <c r="M166" i="32" s="1"/>
  <c r="N196" i="32" a="1"/>
  <c r="N196" i="32" s="1"/>
  <c r="N249" i="32" a="1"/>
  <c r="N249" i="32" s="1"/>
  <c r="M263" i="32" a="1"/>
  <c r="M263" i="32" s="1"/>
  <c r="N323" i="32" a="1"/>
  <c r="N323" i="32" s="1"/>
  <c r="M329" i="32" a="1"/>
  <c r="M329" i="32" s="1"/>
  <c r="N352" i="32" a="1"/>
  <c r="N352" i="32" s="1"/>
  <c r="N366" i="32" a="1"/>
  <c r="N366" i="32" s="1"/>
  <c r="M391" i="32" a="1"/>
  <c r="M391" i="32" s="1"/>
  <c r="N395" i="32" a="1"/>
  <c r="N395" i="32" s="1"/>
  <c r="N473" i="32" a="1"/>
  <c r="N473" i="32" s="1"/>
  <c r="M485" i="32" a="1"/>
  <c r="M485" i="32" s="1"/>
  <c r="M510" i="32" a="1"/>
  <c r="M510" i="32" s="1"/>
  <c r="M514" i="32" a="1"/>
  <c r="M514" i="32" s="1"/>
  <c r="N524" i="32" a="1"/>
  <c r="N524" i="32" s="1"/>
  <c r="N565" i="32" a="1"/>
  <c r="N565" i="32" s="1"/>
  <c r="N587" i="32" a="1"/>
  <c r="N587" i="32" s="1"/>
  <c r="L598" i="32" a="1"/>
  <c r="L598" i="32" s="1"/>
  <c r="M598" i="32" a="1"/>
  <c r="M598" i="32" s="1"/>
  <c r="L606" i="32" a="1"/>
  <c r="L606" i="32" s="1"/>
  <c r="N616" i="32" a="1"/>
  <c r="N616" i="32" s="1"/>
  <c r="M625" i="32" a="1"/>
  <c r="M625" i="32" s="1"/>
  <c r="L625" i="32" a="1"/>
  <c r="L625" i="32" s="1"/>
  <c r="L652" i="32" a="1"/>
  <c r="L652" i="32" s="1"/>
  <c r="M652" i="32" a="1"/>
  <c r="M652" i="32" s="1"/>
  <c r="M757" i="32" a="1"/>
  <c r="M757" i="32" s="1"/>
  <c r="N757" i="32" a="1"/>
  <c r="N757" i="32" s="1"/>
  <c r="N762" i="32" a="1"/>
  <c r="N762" i="32" s="1"/>
  <c r="L762" i="32" a="1"/>
  <c r="L762" i="32" s="1"/>
  <c r="L774" i="32" a="1"/>
  <c r="L774" i="32" s="1"/>
  <c r="L830" i="32" a="1"/>
  <c r="L830" i="32" s="1"/>
  <c r="M873" i="32" a="1"/>
  <c r="M873" i="32" s="1"/>
  <c r="N873" i="32" a="1"/>
  <c r="N873" i="32" s="1"/>
  <c r="L928" i="32" a="1"/>
  <c r="L928" i="32" s="1"/>
  <c r="M1171" i="32" a="1"/>
  <c r="M1171" i="32" s="1"/>
  <c r="N1171" i="32" a="1"/>
  <c r="N1171" i="32" s="1"/>
  <c r="M1350" i="32" a="1"/>
  <c r="M1350" i="32" s="1"/>
  <c r="N1350" i="32" a="1"/>
  <c r="N1350" i="32" s="1"/>
  <c r="L1350" i="32" a="1"/>
  <c r="L1350" i="32" s="1"/>
  <c r="L294" i="32" a="1"/>
  <c r="L294" i="32" s="1"/>
  <c r="M467" i="32" a="1"/>
  <c r="M467" i="32" s="1"/>
  <c r="L641" i="32" a="1"/>
  <c r="L641" i="32" s="1"/>
  <c r="N877" i="32" a="1"/>
  <c r="N877" i="32" s="1"/>
  <c r="M877" i="32" a="1"/>
  <c r="M877" i="32" s="1"/>
  <c r="L877" i="32" a="1"/>
  <c r="L877" i="32" s="1"/>
  <c r="L80" i="32" a="1"/>
  <c r="L80" i="32" s="1"/>
  <c r="N328" i="32" a="1"/>
  <c r="N328" i="32" s="1"/>
  <c r="M680" i="32" a="1"/>
  <c r="M680" i="32" s="1"/>
  <c r="N680" i="32" a="1"/>
  <c r="N680" i="32" s="1"/>
  <c r="M4" i="32" a="1"/>
  <c r="M4" i="32" s="1"/>
  <c r="L10" i="32" a="1"/>
  <c r="L10" i="32" s="1"/>
  <c r="L23" i="32" a="1"/>
  <c r="L23" i="32" s="1"/>
  <c r="M28" i="32" a="1"/>
  <c r="M28" i="32" s="1"/>
  <c r="M42" i="32" a="1"/>
  <c r="M42" i="32" s="1"/>
  <c r="N50" i="32" a="1"/>
  <c r="N50" i="32" s="1"/>
  <c r="N69" i="32" a="1"/>
  <c r="N69" i="32" s="1"/>
  <c r="N76" i="32" a="1"/>
  <c r="N76" i="32" s="1"/>
  <c r="N90" i="32" a="1"/>
  <c r="N90" i="32" s="1"/>
  <c r="N100" i="32" a="1"/>
  <c r="N100" i="32" s="1"/>
  <c r="N162" i="32" a="1"/>
  <c r="N162" i="32" s="1"/>
  <c r="N201" i="32" a="1"/>
  <c r="N201" i="32" s="1"/>
  <c r="M225" i="32" a="1"/>
  <c r="M225" i="32" s="1"/>
  <c r="N270" i="32" a="1"/>
  <c r="N270" i="32" s="1"/>
  <c r="N279" i="32" a="1"/>
  <c r="N279" i="32" s="1"/>
  <c r="M317" i="32" a="1"/>
  <c r="M317" i="32" s="1"/>
  <c r="L320" i="32" a="1"/>
  <c r="L320" i="32" s="1"/>
  <c r="N332" i="32" a="1"/>
  <c r="N332" i="32" s="1"/>
  <c r="L337" i="32" a="1"/>
  <c r="L337" i="32" s="1"/>
  <c r="L341" i="32" a="1"/>
  <c r="L341" i="32" s="1"/>
  <c r="L348" i="32" a="1"/>
  <c r="L348" i="32" s="1"/>
  <c r="M359" i="32" a="1"/>
  <c r="M359" i="32" s="1"/>
  <c r="L384" i="32" a="1"/>
  <c r="L384" i="32" s="1"/>
  <c r="N404" i="32" a="1"/>
  <c r="N404" i="32" s="1"/>
  <c r="M408" i="32" a="1"/>
  <c r="M408" i="32" s="1"/>
  <c r="L417" i="32" a="1"/>
  <c r="L417" i="32" s="1"/>
  <c r="L426" i="32" a="1"/>
  <c r="L426" i="32" s="1"/>
  <c r="M430" i="32" a="1"/>
  <c r="M430" i="32" s="1"/>
  <c r="N433" i="32" a="1"/>
  <c r="N433" i="32" s="1"/>
  <c r="L438" i="32" a="1"/>
  <c r="L438" i="32" s="1"/>
  <c r="N441" i="32" a="1"/>
  <c r="N441" i="32" s="1"/>
  <c r="N449" i="32" a="1"/>
  <c r="N449" i="32" s="1"/>
  <c r="M456" i="32" a="1"/>
  <c r="M456" i="32" s="1"/>
  <c r="L464" i="32" a="1"/>
  <c r="L464" i="32" s="1"/>
  <c r="N481" i="32" a="1"/>
  <c r="N481" i="32" s="1"/>
  <c r="M492" i="32" a="1"/>
  <c r="M492" i="32" s="1"/>
  <c r="L497" i="32" a="1"/>
  <c r="L497" i="32" s="1"/>
  <c r="M503" i="32" a="1"/>
  <c r="M503" i="32" s="1"/>
  <c r="N514" i="32" a="1"/>
  <c r="N514" i="32" s="1"/>
  <c r="L584" i="32" a="1"/>
  <c r="L584" i="32" s="1"/>
  <c r="L593" i="32" a="1"/>
  <c r="L593" i="32" s="1"/>
  <c r="N598" i="32" a="1"/>
  <c r="N598" i="32" s="1"/>
  <c r="L602" i="32" a="1"/>
  <c r="L602" i="32" s="1"/>
  <c r="L620" i="32" a="1"/>
  <c r="L620" i="32" s="1"/>
  <c r="N625" i="32" a="1"/>
  <c r="N625" i="32" s="1"/>
  <c r="N677" i="32" a="1"/>
  <c r="N677" i="32" s="1"/>
  <c r="M677" i="32" a="1"/>
  <c r="M677" i="32" s="1"/>
  <c r="L688" i="32" a="1"/>
  <c r="L688" i="32" s="1"/>
  <c r="N688" i="32" a="1"/>
  <c r="N688" i="32" s="1"/>
  <c r="M793" i="32" a="1"/>
  <c r="M793" i="32" s="1"/>
  <c r="N793" i="32" a="1"/>
  <c r="N793" i="32" s="1"/>
  <c r="L793" i="32" a="1"/>
  <c r="L793" i="32" s="1"/>
  <c r="N889" i="32" a="1"/>
  <c r="N889" i="32" s="1"/>
  <c r="M889" i="32" a="1"/>
  <c r="M889" i="32" s="1"/>
  <c r="L889" i="32" a="1"/>
  <c r="L889" i="32" s="1"/>
  <c r="M1158" i="32" a="1"/>
  <c r="M1158" i="32" s="1"/>
  <c r="L1158" i="32" a="1"/>
  <c r="L1158" i="32" s="1"/>
  <c r="N1313" i="32" a="1"/>
  <c r="N1313" i="32" s="1"/>
  <c r="L1313" i="32" a="1"/>
  <c r="L1313" i="32" s="1"/>
  <c r="L432" i="32" a="1"/>
  <c r="L432" i="32" s="1"/>
  <c r="L539" i="32" a="1"/>
  <c r="L539" i="32" s="1"/>
  <c r="M697" i="32" a="1"/>
  <c r="M697" i="32" s="1"/>
  <c r="N697" i="32" a="1"/>
  <c r="N697" i="32" s="1"/>
  <c r="L697" i="32" a="1"/>
  <c r="L697" i="32" s="1"/>
  <c r="N925" i="32" a="1"/>
  <c r="N925" i="32" s="1"/>
  <c r="M925" i="32" a="1"/>
  <c r="M925" i="32" s="1"/>
  <c r="L925" i="32" a="1"/>
  <c r="L925" i="32" s="1"/>
  <c r="M995" i="32" a="1"/>
  <c r="M995" i="32" s="1"/>
  <c r="M105" i="32" a="1"/>
  <c r="M105" i="32" s="1"/>
  <c r="L319" i="32" a="1"/>
  <c r="L319" i="32" s="1"/>
  <c r="N577" i="32" a="1"/>
  <c r="N577" i="32" s="1"/>
  <c r="L637" i="32" a="1"/>
  <c r="L637" i="32" s="1"/>
  <c r="M717" i="32" a="1"/>
  <c r="M717" i="32" s="1"/>
  <c r="N717" i="32" a="1"/>
  <c r="N717" i="32" s="1"/>
  <c r="L870" i="32" a="1"/>
  <c r="L870" i="32" s="1"/>
  <c r="M870" i="32" a="1"/>
  <c r="M870" i="32" s="1"/>
  <c r="M23" i="32" a="1"/>
  <c r="M23" i="32" s="1"/>
  <c r="M57" i="32" a="1"/>
  <c r="M57" i="32" s="1"/>
  <c r="L86" i="32" a="1"/>
  <c r="L86" i="32" s="1"/>
  <c r="M95" i="32" a="1"/>
  <c r="M95" i="32" s="1"/>
  <c r="M112" i="32" a="1"/>
  <c r="M112" i="32" s="1"/>
  <c r="N136" i="32" a="1"/>
  <c r="N136" i="32" s="1"/>
  <c r="M153" i="32" a="1"/>
  <c r="M153" i="32" s="1"/>
  <c r="L182" i="32" a="1"/>
  <c r="L182" i="32" s="1"/>
  <c r="N187" i="32" a="1"/>
  <c r="N187" i="32" s="1"/>
  <c r="L206" i="32" a="1"/>
  <c r="L206" i="32" s="1"/>
  <c r="N211" i="32" a="1"/>
  <c r="N211" i="32" s="1"/>
  <c r="L215" i="32" a="1"/>
  <c r="L215" i="32" s="1"/>
  <c r="N225" i="32" a="1"/>
  <c r="N225" i="32" s="1"/>
  <c r="M337" i="32" a="1"/>
  <c r="M337" i="32" s="1"/>
  <c r="M348" i="32" a="1"/>
  <c r="M348" i="32" s="1"/>
  <c r="N430" i="32" a="1"/>
  <c r="N430" i="32" s="1"/>
  <c r="N570" i="32" a="1"/>
  <c r="N570" i="32" s="1"/>
  <c r="L570" i="32" a="1"/>
  <c r="L570" i="32" s="1"/>
  <c r="L634" i="32" a="1"/>
  <c r="L634" i="32" s="1"/>
  <c r="N634" i="32" a="1"/>
  <c r="N634" i="32" s="1"/>
  <c r="N648" i="32" a="1"/>
  <c r="N648" i="32" s="1"/>
  <c r="M648" i="32" a="1"/>
  <c r="M648" i="32" s="1"/>
  <c r="M662" i="32" a="1"/>
  <c r="M662" i="32" s="1"/>
  <c r="L662" i="32" a="1"/>
  <c r="L662" i="32" s="1"/>
  <c r="L677" i="32" a="1"/>
  <c r="L677" i="32" s="1"/>
  <c r="N726" i="32" a="1"/>
  <c r="N726" i="32" s="1"/>
  <c r="M726" i="32" a="1"/>
  <c r="M726" i="32" s="1"/>
  <c r="M745" i="32" a="1"/>
  <c r="M745" i="32" s="1"/>
  <c r="N745" i="32" a="1"/>
  <c r="N745" i="32" s="1"/>
  <c r="L745" i="32" a="1"/>
  <c r="L745" i="32" s="1"/>
  <c r="M897" i="32" a="1"/>
  <c r="M897" i="32" s="1"/>
  <c r="N897" i="32" a="1"/>
  <c r="N897" i="32" s="1"/>
  <c r="M921" i="32" a="1"/>
  <c r="M921" i="32" s="1"/>
  <c r="N921" i="32" a="1"/>
  <c r="N921" i="32" s="1"/>
  <c r="M1007" i="32" a="1"/>
  <c r="M1007" i="32" s="1"/>
  <c r="N1007" i="32" a="1"/>
  <c r="N1007" i="32" s="1"/>
  <c r="L1069" i="32" a="1"/>
  <c r="L1069" i="32" s="1"/>
  <c r="N1069" i="32" a="1"/>
  <c r="N1069" i="32" s="1"/>
  <c r="M1069" i="32" a="1"/>
  <c r="M1069" i="32" s="1"/>
  <c r="N1158" i="32" a="1"/>
  <c r="N1158" i="32" s="1"/>
  <c r="L1532" i="32" a="1"/>
  <c r="L1532" i="32" s="1"/>
  <c r="N1532" i="32" a="1"/>
  <c r="N1532" i="32" s="1"/>
  <c r="M868" i="32" a="1"/>
  <c r="M868" i="32" s="1"/>
  <c r="N868" i="32" a="1"/>
  <c r="N868" i="32" s="1"/>
  <c r="M916" i="32" a="1"/>
  <c r="M916" i="32" s="1"/>
  <c r="N916" i="32" a="1"/>
  <c r="N916" i="32" s="1"/>
  <c r="N45" i="32" a="1"/>
  <c r="N45" i="32" s="1"/>
  <c r="N262" i="32" a="1"/>
  <c r="N262" i="32" s="1"/>
  <c r="M335" i="32" a="1"/>
  <c r="M335" i="32" s="1"/>
  <c r="M347" i="32" a="1"/>
  <c r="M347" i="32" s="1"/>
  <c r="M459" i="32" a="1"/>
  <c r="M459" i="32" s="1"/>
  <c r="N467" i="32" a="1"/>
  <c r="N467" i="32" s="1"/>
  <c r="L1637" i="32" a="1"/>
  <c r="L1637" i="32" s="1"/>
  <c r="N1637" i="32" a="1"/>
  <c r="N1637" i="32" s="1"/>
  <c r="M22" i="32" a="1"/>
  <c r="M22" i="32" s="1"/>
  <c r="L38" i="32" a="1"/>
  <c r="L38" i="32" s="1"/>
  <c r="N10" i="32" a="1"/>
  <c r="N10" i="32" s="1"/>
  <c r="N38" i="32" a="1"/>
  <c r="N38" i="32" s="1"/>
  <c r="N43" i="32" a="1"/>
  <c r="N43" i="32" s="1"/>
  <c r="N57" i="32" a="1"/>
  <c r="N57" i="32" s="1"/>
  <c r="M66" i="32" a="1"/>
  <c r="M66" i="32" s="1"/>
  <c r="L70" i="32" a="1"/>
  <c r="L70" i="32" s="1"/>
  <c r="L74" i="32" a="1"/>
  <c r="L74" i="32" s="1"/>
  <c r="L82" i="32" a="1"/>
  <c r="L82" i="32" s="1"/>
  <c r="N86" i="32" a="1"/>
  <c r="N86" i="32" s="1"/>
  <c r="N91" i="32" a="1"/>
  <c r="N91" i="32" s="1"/>
  <c r="N112" i="32" a="1"/>
  <c r="N112" i="32" s="1"/>
  <c r="N153" i="32" a="1"/>
  <c r="N153" i="32" s="1"/>
  <c r="L158" i="32" a="1"/>
  <c r="L158" i="32" s="1"/>
  <c r="N163" i="32" a="1"/>
  <c r="N163" i="32" s="1"/>
  <c r="L167" i="32" a="1"/>
  <c r="L167" i="32" s="1"/>
  <c r="M172" i="32" a="1"/>
  <c r="M172" i="32" s="1"/>
  <c r="L178" i="32" a="1"/>
  <c r="L178" i="32" s="1"/>
  <c r="L198" i="32" a="1"/>
  <c r="L198" i="32" s="1"/>
  <c r="L202" i="32" a="1"/>
  <c r="L202" i="32" s="1"/>
  <c r="N206" i="32" a="1"/>
  <c r="N206" i="32" s="1"/>
  <c r="M215" i="32" a="1"/>
  <c r="M215" i="32" s="1"/>
  <c r="M220" i="32" a="1"/>
  <c r="M220" i="32" s="1"/>
  <c r="N230" i="32" a="1"/>
  <c r="N230" i="32" s="1"/>
  <c r="M240" i="32" a="1"/>
  <c r="M240" i="32" s="1"/>
  <c r="N291" i="32" a="1"/>
  <c r="N291" i="32" s="1"/>
  <c r="N320" i="32" a="1"/>
  <c r="N320" i="32" s="1"/>
  <c r="M324" i="32" a="1"/>
  <c r="M324" i="32" s="1"/>
  <c r="M341" i="32" a="1"/>
  <c r="M341" i="32" s="1"/>
  <c r="N359" i="32" a="1"/>
  <c r="N359" i="32" s="1"/>
  <c r="L377" i="32" a="1"/>
  <c r="L377" i="32" s="1"/>
  <c r="L393" i="32" a="1"/>
  <c r="L393" i="32" s="1"/>
  <c r="L397" i="32" a="1"/>
  <c r="L397" i="32" s="1"/>
  <c r="L409" i="32" a="1"/>
  <c r="L409" i="32" s="1"/>
  <c r="M418" i="32" a="1"/>
  <c r="M418" i="32" s="1"/>
  <c r="N421" i="32" a="1"/>
  <c r="N421" i="32" s="1"/>
  <c r="M426" i="32" a="1"/>
  <c r="M426" i="32" s="1"/>
  <c r="M442" i="32" a="1"/>
  <c r="M442" i="32" s="1"/>
  <c r="N445" i="32" a="1"/>
  <c r="N445" i="32" s="1"/>
  <c r="L450" i="32" a="1"/>
  <c r="L450" i="32" s="1"/>
  <c r="M454" i="32" a="1"/>
  <c r="M454" i="32" s="1"/>
  <c r="L457" i="32" a="1"/>
  <c r="L457" i="32" s="1"/>
  <c r="L493" i="32" a="1"/>
  <c r="L493" i="32" s="1"/>
  <c r="M497" i="32" a="1"/>
  <c r="M497" i="32" s="1"/>
  <c r="L500" i="32" a="1"/>
  <c r="L500" i="32" s="1"/>
  <c r="N503" i="32" a="1"/>
  <c r="N503" i="32" s="1"/>
  <c r="M515" i="32" a="1"/>
  <c r="M515" i="32" s="1"/>
  <c r="L522" i="32" a="1"/>
  <c r="L522" i="32" s="1"/>
  <c r="N529" i="32" a="1"/>
  <c r="N529" i="32" s="1"/>
  <c r="N541" i="32" a="1"/>
  <c r="N541" i="32" s="1"/>
  <c r="N562" i="32" a="1"/>
  <c r="N562" i="32" s="1"/>
  <c r="L566" i="32" a="1"/>
  <c r="L566" i="32" s="1"/>
  <c r="N584" i="32" a="1"/>
  <c r="N584" i="32" s="1"/>
  <c r="L599" i="32" a="1"/>
  <c r="L599" i="32" s="1"/>
  <c r="L622" i="32" a="1"/>
  <c r="L622" i="32" s="1"/>
  <c r="M622" i="32" a="1"/>
  <c r="M622" i="32" s="1"/>
  <c r="M634" i="32" a="1"/>
  <c r="M634" i="32" s="1"/>
  <c r="M649" i="32" a="1"/>
  <c r="M649" i="32" s="1"/>
  <c r="L649" i="32" a="1"/>
  <c r="L649" i="32" s="1"/>
  <c r="M658" i="32" a="1"/>
  <c r="M658" i="32" s="1"/>
  <c r="N662" i="32" a="1"/>
  <c r="N662" i="32" s="1"/>
  <c r="N672" i="32" a="1"/>
  <c r="N672" i="32" s="1"/>
  <c r="M672" i="32" a="1"/>
  <c r="M672" i="32" s="1"/>
  <c r="M683" i="32" a="1"/>
  <c r="M683" i="32" s="1"/>
  <c r="L683" i="32" a="1"/>
  <c r="L683" i="32" s="1"/>
  <c r="L689" i="32" a="1"/>
  <c r="L689" i="32" s="1"/>
  <c r="N689" i="32" a="1"/>
  <c r="N689" i="32" s="1"/>
  <c r="L726" i="32" a="1"/>
  <c r="L726" i="32" s="1"/>
  <c r="M794" i="32" a="1"/>
  <c r="M794" i="32" s="1"/>
  <c r="N794" i="32" a="1"/>
  <c r="N794" i="32" s="1"/>
  <c r="L794" i="32" a="1"/>
  <c r="L794" i="32" s="1"/>
  <c r="N801" i="32" a="1"/>
  <c r="N801" i="32" s="1"/>
  <c r="L826" i="32" a="1"/>
  <c r="L826" i="32" s="1"/>
  <c r="N826" i="32" a="1"/>
  <c r="N826" i="32" s="1"/>
  <c r="M826" i="32" a="1"/>
  <c r="M826" i="32" s="1"/>
  <c r="M858" i="32" a="1"/>
  <c r="M858" i="32" s="1"/>
  <c r="L921" i="32" a="1"/>
  <c r="L921" i="32" s="1"/>
  <c r="M1055" i="32" a="1"/>
  <c r="M1055" i="32" s="1"/>
  <c r="N1055" i="32" a="1"/>
  <c r="N1055" i="32" s="1"/>
  <c r="M1532" i="32" a="1"/>
  <c r="M1532" i="32" s="1"/>
  <c r="L834" i="32" a="1"/>
  <c r="L834" i="32" s="1"/>
  <c r="M834" i="32" a="1"/>
  <c r="M834" i="32" s="1"/>
  <c r="M35" i="32" a="1"/>
  <c r="M35" i="32" s="1"/>
  <c r="L59" i="32" a="1"/>
  <c r="L59" i="32" s="1"/>
  <c r="M141" i="32" a="1"/>
  <c r="M141" i="32" s="1"/>
  <c r="L155" i="32" a="1"/>
  <c r="L155" i="32" s="1"/>
  <c r="M227" i="32" a="1"/>
  <c r="M227" i="32" s="1"/>
  <c r="M238" i="32" a="1"/>
  <c r="M238" i="32" s="1"/>
  <c r="N556" i="32" a="1"/>
  <c r="N556" i="32" s="1"/>
  <c r="M70" i="32" a="1"/>
  <c r="M70" i="32" s="1"/>
  <c r="N158" i="32" a="1"/>
  <c r="N158" i="32" s="1"/>
  <c r="N182" i="32" a="1"/>
  <c r="N182" i="32" s="1"/>
  <c r="M377" i="32" a="1"/>
  <c r="M377" i="32" s="1"/>
  <c r="N393" i="32" a="1"/>
  <c r="N393" i="32" s="1"/>
  <c r="N442" i="32" a="1"/>
  <c r="N442" i="32" s="1"/>
  <c r="N493" i="32" a="1"/>
  <c r="N493" i="32" s="1"/>
  <c r="M570" i="32" a="1"/>
  <c r="M570" i="32" s="1"/>
  <c r="M608" i="32" a="1"/>
  <c r="M608" i="32" s="1"/>
  <c r="L608" i="32" a="1"/>
  <c r="L608" i="32" s="1"/>
  <c r="N635" i="32" a="1"/>
  <c r="N635" i="32" s="1"/>
  <c r="M635" i="32" a="1"/>
  <c r="M635" i="32" s="1"/>
  <c r="L640" i="32" a="1"/>
  <c r="L640" i="32" s="1"/>
  <c r="M640" i="32" a="1"/>
  <c r="M640" i="32" s="1"/>
  <c r="N708" i="32" a="1"/>
  <c r="N708" i="32" s="1"/>
  <c r="L708" i="32" a="1"/>
  <c r="L708" i="32" s="1"/>
  <c r="M741" i="32" a="1"/>
  <c r="M741" i="32" s="1"/>
  <c r="N741" i="32" a="1"/>
  <c r="N741" i="32" s="1"/>
  <c r="M746" i="32" a="1"/>
  <c r="M746" i="32" s="1"/>
  <c r="N746" i="32" a="1"/>
  <c r="N746" i="32" s="1"/>
  <c r="L746" i="32" a="1"/>
  <c r="L746" i="32" s="1"/>
  <c r="M789" i="32" a="1"/>
  <c r="M789" i="32" s="1"/>
  <c r="N789" i="32" a="1"/>
  <c r="N789" i="32" s="1"/>
  <c r="N827" i="32" a="1"/>
  <c r="N827" i="32" s="1"/>
  <c r="M827" i="32" a="1"/>
  <c r="M827" i="32" s="1"/>
  <c r="L956" i="32" a="1"/>
  <c r="L956" i="32" s="1"/>
  <c r="M956" i="32" a="1"/>
  <c r="M956" i="32" s="1"/>
  <c r="M1056" i="32" a="1"/>
  <c r="M1056" i="32" s="1"/>
  <c r="N1056" i="32" a="1"/>
  <c r="N1056" i="32" s="1"/>
  <c r="L1056" i="32" a="1"/>
  <c r="L1056" i="32" s="1"/>
  <c r="N1272" i="32" a="1"/>
  <c r="N1272" i="32" s="1"/>
  <c r="M1272" i="32" a="1"/>
  <c r="M1272" i="32" s="1"/>
  <c r="L592" i="32" a="1"/>
  <c r="L592" i="32" s="1"/>
  <c r="N592" i="32" a="1"/>
  <c r="N592" i="32" s="1"/>
  <c r="L731" i="32" a="1"/>
  <c r="L731" i="32" s="1"/>
  <c r="N1448" i="32" a="1"/>
  <c r="N1448" i="32" s="1"/>
  <c r="M1448" i="32" a="1"/>
  <c r="M1448" i="32" s="1"/>
  <c r="N13" i="32" a="1"/>
  <c r="N13" i="32" s="1"/>
  <c r="L11" i="32" a="1"/>
  <c r="L11" i="32" s="1"/>
  <c r="N21" i="32" a="1"/>
  <c r="N21" i="32" s="1"/>
  <c r="L30" i="32" a="1"/>
  <c r="L30" i="32" s="1"/>
  <c r="L44" i="32" a="1"/>
  <c r="L44" i="32" s="1"/>
  <c r="M47" i="32" a="1"/>
  <c r="M47" i="32" s="1"/>
  <c r="N74" i="32" a="1"/>
  <c r="N74" i="32" s="1"/>
  <c r="N103" i="32" a="1"/>
  <c r="N103" i="32" s="1"/>
  <c r="L119" i="32" a="1"/>
  <c r="L119" i="32" s="1"/>
  <c r="M148" i="32" a="1"/>
  <c r="M148" i="32" s="1"/>
  <c r="N172" i="32" a="1"/>
  <c r="N172" i="32" s="1"/>
  <c r="N198" i="32" a="1"/>
  <c r="N198" i="32" s="1"/>
  <c r="M261" i="32" a="1"/>
  <c r="M261" i="32" s="1"/>
  <c r="M272" i="32" a="1"/>
  <c r="M272" i="32" s="1"/>
  <c r="N313" i="32" a="1"/>
  <c r="N313" i="32" s="1"/>
  <c r="M325" i="32" a="1"/>
  <c r="M325" i="32" s="1"/>
  <c r="N334" i="32" a="1"/>
  <c r="N334" i="32" s="1"/>
  <c r="L338" i="32" a="1"/>
  <c r="L338" i="32" s="1"/>
  <c r="N345" i="32" a="1"/>
  <c r="N345" i="32" s="1"/>
  <c r="L356" i="32" a="1"/>
  <c r="L356" i="32" s="1"/>
  <c r="L360" i="32" a="1"/>
  <c r="L360" i="32" s="1"/>
  <c r="L365" i="32" a="1"/>
  <c r="L365" i="32" s="1"/>
  <c r="N368" i="32" a="1"/>
  <c r="N368" i="32" s="1"/>
  <c r="L373" i="32" a="1"/>
  <c r="L373" i="32" s="1"/>
  <c r="N397" i="32" a="1"/>
  <c r="N397" i="32" s="1"/>
  <c r="N409" i="32" a="1"/>
  <c r="N409" i="32" s="1"/>
  <c r="M431" i="32" a="1"/>
  <c r="M431" i="32" s="1"/>
  <c r="M450" i="32" a="1"/>
  <c r="M450" i="32" s="1"/>
  <c r="M466" i="32" a="1"/>
  <c r="M466" i="32" s="1"/>
  <c r="N500" i="32" a="1"/>
  <c r="N500" i="32" s="1"/>
  <c r="M522" i="32" a="1"/>
  <c r="M522" i="32" s="1"/>
  <c r="N526" i="32" a="1"/>
  <c r="N526" i="32" s="1"/>
  <c r="M538" i="32" a="1"/>
  <c r="M538" i="32" s="1"/>
  <c r="L542" i="32" a="1"/>
  <c r="L542" i="32" s="1"/>
  <c r="N550" i="32" a="1"/>
  <c r="N550" i="32" s="1"/>
  <c r="L558" i="32" a="1"/>
  <c r="L558" i="32" s="1"/>
  <c r="L563" i="32" a="1"/>
  <c r="L563" i="32" s="1"/>
  <c r="M590" i="32" a="1"/>
  <c r="M590" i="32" s="1"/>
  <c r="N590" i="32" a="1"/>
  <c r="N590" i="32" s="1"/>
  <c r="M599" i="32" a="1"/>
  <c r="M599" i="32" s="1"/>
  <c r="L604" i="32" a="1"/>
  <c r="L604" i="32" s="1"/>
  <c r="N604" i="32" a="1"/>
  <c r="N604" i="32" s="1"/>
  <c r="L635" i="32" a="1"/>
  <c r="L635" i="32" s="1"/>
  <c r="L664" i="32" a="1"/>
  <c r="L664" i="32" s="1"/>
  <c r="M664" i="32" a="1"/>
  <c r="M664" i="32" s="1"/>
  <c r="M673" i="32" a="1"/>
  <c r="M673" i="32" s="1"/>
  <c r="L673" i="32" a="1"/>
  <c r="L673" i="32" s="1"/>
  <c r="N747" i="32" a="1"/>
  <c r="N747" i="32" s="1"/>
  <c r="M747" i="32" a="1"/>
  <c r="M747" i="32" s="1"/>
  <c r="L846" i="32" a="1"/>
  <c r="L846" i="32" s="1"/>
  <c r="M846" i="32" a="1"/>
  <c r="M846" i="32" s="1"/>
  <c r="M885" i="32" a="1"/>
  <c r="M885" i="32" s="1"/>
  <c r="N885" i="32" a="1"/>
  <c r="N885" i="32" s="1"/>
  <c r="N974" i="32" a="1"/>
  <c r="N974" i="32" s="1"/>
  <c r="M974" i="32" a="1"/>
  <c r="M974" i="32" s="1"/>
  <c r="N1252" i="32" a="1"/>
  <c r="N1252" i="32" s="1"/>
  <c r="M1252" i="32" a="1"/>
  <c r="M1252" i="32" s="1"/>
  <c r="L1252" i="32" a="1"/>
  <c r="L1252" i="32" s="1"/>
  <c r="L1273" i="32" a="1"/>
  <c r="L1273" i="32" s="1"/>
  <c r="N1273" i="32" a="1"/>
  <c r="N1273" i="32" s="1"/>
  <c r="M1273" i="32" a="1"/>
  <c r="M1273" i="32" s="1"/>
  <c r="L35" i="32" a="1"/>
  <c r="L35" i="32" s="1"/>
  <c r="L227" i="32" a="1"/>
  <c r="L227" i="32" s="1"/>
  <c r="M262" i="32" a="1"/>
  <c r="M262" i="32" s="1"/>
  <c r="M273" i="32" a="1"/>
  <c r="M273" i="32" s="1"/>
  <c r="L517" i="32" a="1"/>
  <c r="L517" i="32" s="1"/>
  <c r="L610" i="32" a="1"/>
  <c r="L610" i="32" s="1"/>
  <c r="N610" i="32" a="1"/>
  <c r="N610" i="32" s="1"/>
  <c r="N797" i="32" a="1"/>
  <c r="N797" i="32" s="1"/>
  <c r="M797" i="32" a="1"/>
  <c r="M797" i="32" s="1"/>
  <c r="N399" i="32" a="1"/>
  <c r="N399" i="32" s="1"/>
  <c r="M407" i="32" a="1"/>
  <c r="M407" i="32" s="1"/>
  <c r="L416" i="32" a="1"/>
  <c r="L416" i="32" s="1"/>
  <c r="M564" i="32" a="1"/>
  <c r="M564" i="32" s="1"/>
  <c r="M863" i="32" a="1"/>
  <c r="M863" i="32" s="1"/>
  <c r="L863" i="32" a="1"/>
  <c r="L863" i="32" s="1"/>
  <c r="N261" i="32" a="1"/>
  <c r="N261" i="32" s="1"/>
  <c r="N272" i="32" a="1"/>
  <c r="N272" i="32" s="1"/>
  <c r="M360" i="32" a="1"/>
  <c r="M360" i="32" s="1"/>
  <c r="N431" i="32" a="1"/>
  <c r="N431" i="32" s="1"/>
  <c r="N447" i="32" a="1"/>
  <c r="N447" i="32" s="1"/>
  <c r="N466" i="32" a="1"/>
  <c r="N466" i="32" s="1"/>
  <c r="L494" i="32" a="1"/>
  <c r="L494" i="32" s="1"/>
  <c r="L505" i="32" a="1"/>
  <c r="L505" i="32" s="1"/>
  <c r="L512" i="32" a="1"/>
  <c r="L512" i="32" s="1"/>
  <c r="M516" i="32" a="1"/>
  <c r="M516" i="32" s="1"/>
  <c r="L530" i="32" a="1"/>
  <c r="L530" i="32" s="1"/>
  <c r="N538" i="32" a="1"/>
  <c r="N538" i="32" s="1"/>
  <c r="L554" i="32" a="1"/>
  <c r="L554" i="32" s="1"/>
  <c r="M563" i="32" a="1"/>
  <c r="M563" i="32" s="1"/>
  <c r="L576" i="32" a="1"/>
  <c r="L576" i="32" s="1"/>
  <c r="L586" i="32" a="1"/>
  <c r="L586" i="32" s="1"/>
  <c r="M586" i="32" a="1"/>
  <c r="M586" i="32" s="1"/>
  <c r="L590" i="32" a="1"/>
  <c r="L590" i="32" s="1"/>
  <c r="M604" i="32" a="1"/>
  <c r="M604" i="32" s="1"/>
  <c r="N608" i="32" a="1"/>
  <c r="N608" i="32" s="1"/>
  <c r="N640" i="32" a="1"/>
  <c r="N640" i="32" s="1"/>
  <c r="N664" i="32" a="1"/>
  <c r="N664" i="32" s="1"/>
  <c r="N684" i="32" a="1"/>
  <c r="N684" i="32" s="1"/>
  <c r="L684" i="32" a="1"/>
  <c r="L684" i="32" s="1"/>
  <c r="N702" i="32" a="1"/>
  <c r="N702" i="32" s="1"/>
  <c r="L702" i="32" a="1"/>
  <c r="L702" i="32" s="1"/>
  <c r="M721" i="32" a="1"/>
  <c r="M721" i="32" s="1"/>
  <c r="N721" i="32" a="1"/>
  <c r="N721" i="32" s="1"/>
  <c r="L721" i="32" a="1"/>
  <c r="L721" i="32" s="1"/>
  <c r="N892" i="32" a="1"/>
  <c r="N892" i="32" s="1"/>
  <c r="M934" i="32" a="1"/>
  <c r="M934" i="32" s="1"/>
  <c r="N934" i="32" a="1"/>
  <c r="N934" i="32" s="1"/>
  <c r="N975" i="32" a="1"/>
  <c r="N975" i="32" s="1"/>
  <c r="L975" i="32" a="1"/>
  <c r="L975" i="32" s="1"/>
  <c r="M975" i="32" a="1"/>
  <c r="M975" i="32" s="1"/>
  <c r="N1036" i="32" a="1"/>
  <c r="N1036" i="32" s="1"/>
  <c r="M1036" i="32" a="1"/>
  <c r="M1036" i="32" s="1"/>
  <c r="N1132" i="32" a="1"/>
  <c r="N1132" i="32" s="1"/>
  <c r="M1132" i="32" a="1"/>
  <c r="M1132" i="32" s="1"/>
  <c r="L1132" i="32" a="1"/>
  <c r="L1132" i="32" s="1"/>
  <c r="N1478" i="32" a="1"/>
  <c r="N1478" i="32" s="1"/>
  <c r="L1478" i="32" a="1"/>
  <c r="L1478" i="32" s="1"/>
  <c r="N700" i="32" a="1"/>
  <c r="N700" i="32" s="1"/>
  <c r="N760" i="32" a="1"/>
  <c r="N760" i="32" s="1"/>
  <c r="N808" i="32" a="1"/>
  <c r="N808" i="32" s="1"/>
  <c r="M966" i="32" a="1"/>
  <c r="M966" i="32" s="1"/>
  <c r="L966" i="32" a="1"/>
  <c r="L966" i="32" s="1"/>
  <c r="M996" i="32" a="1"/>
  <c r="M996" i="32" s="1"/>
  <c r="N996" i="32" a="1"/>
  <c r="N996" i="32" s="1"/>
  <c r="M1019" i="32" a="1"/>
  <c r="M1019" i="32" s="1"/>
  <c r="N1019" i="32" a="1"/>
  <c r="N1019" i="32" s="1"/>
  <c r="L1045" i="32" a="1"/>
  <c r="L1045" i="32" s="1"/>
  <c r="M1045" i="32" a="1"/>
  <c r="M1045" i="32" s="1"/>
  <c r="M1062" i="32" a="1"/>
  <c r="M1062" i="32" s="1"/>
  <c r="L1062" i="32" a="1"/>
  <c r="L1062" i="32" s="1"/>
  <c r="L1088" i="32" a="1"/>
  <c r="L1088" i="32" s="1"/>
  <c r="N1088" i="32" a="1"/>
  <c r="N1088" i="32" s="1"/>
  <c r="M1088" i="32" a="1"/>
  <c r="M1088" i="32" s="1"/>
  <c r="N1096" i="32" a="1"/>
  <c r="N1096" i="32" s="1"/>
  <c r="L1096" i="32" a="1"/>
  <c r="L1096" i="32" s="1"/>
  <c r="N1208" i="32" a="1"/>
  <c r="N1208" i="32" s="1"/>
  <c r="M1208" i="32" a="1"/>
  <c r="M1208" i="32" s="1"/>
  <c r="N1292" i="32" a="1"/>
  <c r="N1292" i="32" s="1"/>
  <c r="M1292" i="32" a="1"/>
  <c r="M1292" i="32" s="1"/>
  <c r="M1314" i="32" a="1"/>
  <c r="M1314" i="32" s="1"/>
  <c r="N1314" i="32" a="1"/>
  <c r="N1314" i="32" s="1"/>
  <c r="L1314" i="32" a="1"/>
  <c r="L1314" i="32" s="1"/>
  <c r="N1360" i="32" a="1"/>
  <c r="N1360" i="32" s="1"/>
  <c r="M1360" i="32" a="1"/>
  <c r="M1360" i="32" s="1"/>
  <c r="L1360" i="32" a="1"/>
  <c r="L1360" i="32" s="1"/>
  <c r="N1370" i="32" a="1"/>
  <c r="N1370" i="32" s="1"/>
  <c r="M1370" i="32" a="1"/>
  <c r="M1370" i="32" s="1"/>
  <c r="L1370" i="32" a="1"/>
  <c r="L1370" i="32" s="1"/>
  <c r="N1420" i="32" a="1"/>
  <c r="N1420" i="32" s="1"/>
  <c r="M1420" i="32" a="1"/>
  <c r="M1420" i="32" s="1"/>
  <c r="L1420" i="32" a="1"/>
  <c r="L1420" i="32" s="1"/>
  <c r="N1442" i="32" a="1"/>
  <c r="N1442" i="32" s="1"/>
  <c r="M1442" i="32" a="1"/>
  <c r="M1442" i="32" s="1"/>
  <c r="L1442" i="32" a="1"/>
  <c r="L1442" i="32" s="1"/>
  <c r="L1479" i="32" a="1"/>
  <c r="L1479" i="32" s="1"/>
  <c r="N1479" i="32" a="1"/>
  <c r="N1479" i="32" s="1"/>
  <c r="M1479" i="32" a="1"/>
  <c r="M1479" i="32" s="1"/>
  <c r="L1495" i="32" a="1"/>
  <c r="L1495" i="32" s="1"/>
  <c r="M1495" i="32" a="1"/>
  <c r="M1495" i="32" s="1"/>
  <c r="N1610" i="32" a="1"/>
  <c r="N1610" i="32" s="1"/>
  <c r="M1610" i="32" a="1"/>
  <c r="M1610" i="32" s="1"/>
  <c r="L1610" i="32" a="1"/>
  <c r="L1610" i="32" s="1"/>
  <c r="N1702" i="32" a="1"/>
  <c r="N1702" i="32" s="1"/>
  <c r="M1702" i="32" a="1"/>
  <c r="M1702" i="32" s="1"/>
  <c r="L1702" i="32" a="1"/>
  <c r="L1702" i="32" s="1"/>
  <c r="L1855" i="32" a="1"/>
  <c r="L1855" i="32" s="1"/>
  <c r="N1855" i="32" a="1"/>
  <c r="N1855" i="32" s="1"/>
  <c r="M1855" i="32" a="1"/>
  <c r="M1855" i="32" s="1"/>
  <c r="N1870" i="32" a="1"/>
  <c r="N1870" i="32" s="1"/>
  <c r="M1870" i="32" a="1"/>
  <c r="M1870" i="32" s="1"/>
  <c r="L1870" i="32" a="1"/>
  <c r="L1870" i="32" s="1"/>
  <c r="N3364" i="32" a="1"/>
  <c r="N3364" i="32" s="1"/>
  <c r="L3364" i="32" a="1"/>
  <c r="L3364" i="32" s="1"/>
  <c r="M3508" i="32" a="1"/>
  <c r="M3508" i="32" s="1"/>
  <c r="N3508" i="32" a="1"/>
  <c r="N3508" i="32" s="1"/>
  <c r="M724" i="32" a="1"/>
  <c r="M724" i="32" s="1"/>
  <c r="L738" i="32" a="1"/>
  <c r="L738" i="32" s="1"/>
  <c r="L893" i="32" a="1"/>
  <c r="L893" i="32" s="1"/>
  <c r="M906" i="32" a="1"/>
  <c r="M906" i="32" s="1"/>
  <c r="M938" i="32" a="1"/>
  <c r="M938" i="32" s="1"/>
  <c r="L943" i="32" a="1"/>
  <c r="L943" i="32" s="1"/>
  <c r="M967" i="32" a="1"/>
  <c r="M967" i="32" s="1"/>
  <c r="N967" i="32" a="1"/>
  <c r="N967" i="32" s="1"/>
  <c r="M1008" i="32" a="1"/>
  <c r="M1008" i="32" s="1"/>
  <c r="L1019" i="32" a="1"/>
  <c r="L1019" i="32" s="1"/>
  <c r="N1045" i="32" a="1"/>
  <c r="N1045" i="32" s="1"/>
  <c r="M1050" i="32" a="1"/>
  <c r="M1050" i="32" s="1"/>
  <c r="N1050" i="32" a="1"/>
  <c r="N1050" i="32" s="1"/>
  <c r="N1062" i="32" a="1"/>
  <c r="N1062" i="32" s="1"/>
  <c r="N1070" i="32" a="1"/>
  <c r="N1070" i="32" s="1"/>
  <c r="L1070" i="32" a="1"/>
  <c r="L1070" i="32" s="1"/>
  <c r="M1096" i="32" a="1"/>
  <c r="M1096" i="32" s="1"/>
  <c r="M1134" i="32" a="1"/>
  <c r="M1134" i="32" s="1"/>
  <c r="L1134" i="32" a="1"/>
  <c r="L1134" i="32" s="1"/>
  <c r="N1154" i="32" a="1"/>
  <c r="N1154" i="32" s="1"/>
  <c r="L1154" i="32" a="1"/>
  <c r="L1154" i="32" s="1"/>
  <c r="N1196" i="32" a="1"/>
  <c r="N1196" i="32" s="1"/>
  <c r="M1196" i="32" a="1"/>
  <c r="M1196" i="32" s="1"/>
  <c r="M1222" i="32" a="1"/>
  <c r="M1222" i="32" s="1"/>
  <c r="N1222" i="32" a="1"/>
  <c r="N1222" i="32" s="1"/>
  <c r="L1222" i="32" a="1"/>
  <c r="L1222" i="32" s="1"/>
  <c r="N1280" i="32" a="1"/>
  <c r="N1280" i="32" s="1"/>
  <c r="M1280" i="32" a="1"/>
  <c r="M1280" i="32" s="1"/>
  <c r="N1385" i="32" a="1"/>
  <c r="N1385" i="32" s="1"/>
  <c r="L1385" i="32" a="1"/>
  <c r="L1385" i="32" s="1"/>
  <c r="N1495" i="32" a="1"/>
  <c r="N1495" i="32" s="1"/>
  <c r="L1760" i="32" a="1"/>
  <c r="L1760" i="32" s="1"/>
  <c r="M1760" i="32" a="1"/>
  <c r="M1760" i="32" s="1"/>
  <c r="N1760" i="32" a="1"/>
  <c r="N1760" i="32" s="1"/>
  <c r="L690" i="32" a="1"/>
  <c r="L690" i="32" s="1"/>
  <c r="M694" i="32" a="1"/>
  <c r="M694" i="32" s="1"/>
  <c r="L701" i="32" a="1"/>
  <c r="L701" i="32" s="1"/>
  <c r="N705" i="32" a="1"/>
  <c r="N705" i="32" s="1"/>
  <c r="L709" i="32" a="1"/>
  <c r="L709" i="32" s="1"/>
  <c r="L720" i="32" a="1"/>
  <c r="L720" i="32" s="1"/>
  <c r="N754" i="32" a="1"/>
  <c r="N754" i="32" s="1"/>
  <c r="L761" i="32" a="1"/>
  <c r="L761" i="32" s="1"/>
  <c r="N765" i="32" a="1"/>
  <c r="N765" i="32" s="1"/>
  <c r="L769" i="32" a="1"/>
  <c r="L769" i="32" s="1"/>
  <c r="L786" i="32" a="1"/>
  <c r="L786" i="32" s="1"/>
  <c r="N802" i="32" a="1"/>
  <c r="N802" i="32" s="1"/>
  <c r="L809" i="32" a="1"/>
  <c r="L809" i="32" s="1"/>
  <c r="N813" i="32" a="1"/>
  <c r="N813" i="32" s="1"/>
  <c r="M820" i="32" a="1"/>
  <c r="M820" i="32" s="1"/>
  <c r="L840" i="32" a="1"/>
  <c r="L840" i="32" s="1"/>
  <c r="L852" i="32" a="1"/>
  <c r="L852" i="32" s="1"/>
  <c r="L865" i="32" a="1"/>
  <c r="L865" i="32" s="1"/>
  <c r="L869" i="32" a="1"/>
  <c r="L869" i="32" s="1"/>
  <c r="M874" i="32" a="1"/>
  <c r="M874" i="32" s="1"/>
  <c r="L881" i="32" a="1"/>
  <c r="L881" i="32" s="1"/>
  <c r="M886" i="32" a="1"/>
  <c r="M886" i="32" s="1"/>
  <c r="M898" i="32" a="1"/>
  <c r="M898" i="32" s="1"/>
  <c r="L912" i="32" a="1"/>
  <c r="L912" i="32" s="1"/>
  <c r="L917" i="32" a="1"/>
  <c r="L917" i="32" s="1"/>
  <c r="M922" i="32" a="1"/>
  <c r="M922" i="32" s="1"/>
  <c r="M935" i="32" a="1"/>
  <c r="M935" i="32" s="1"/>
  <c r="N938" i="32" a="1"/>
  <c r="N938" i="32" s="1"/>
  <c r="L963" i="32" a="1"/>
  <c r="L963" i="32" s="1"/>
  <c r="L991" i="32" a="1"/>
  <c r="L991" i="32" s="1"/>
  <c r="N1008" i="32" a="1"/>
  <c r="N1008" i="32" s="1"/>
  <c r="N1020" i="32" a="1"/>
  <c r="N1020" i="32" s="1"/>
  <c r="L1020" i="32" a="1"/>
  <c r="L1020" i="32" s="1"/>
  <c r="N1033" i="32" a="1"/>
  <c r="N1033" i="32" s="1"/>
  <c r="M1110" i="32" a="1"/>
  <c r="M1110" i="32" s="1"/>
  <c r="N1110" i="32" a="1"/>
  <c r="N1110" i="32" s="1"/>
  <c r="L1110" i="32" a="1"/>
  <c r="L1110" i="32" s="1"/>
  <c r="M1122" i="32" a="1"/>
  <c r="M1122" i="32" s="1"/>
  <c r="L1122" i="32" a="1"/>
  <c r="L1122" i="32" s="1"/>
  <c r="N1134" i="32" a="1"/>
  <c r="N1134" i="32" s="1"/>
  <c r="M1154" i="32" a="1"/>
  <c r="M1154" i="32" s="1"/>
  <c r="N1216" i="32" a="1"/>
  <c r="N1216" i="32" s="1"/>
  <c r="L1216" i="32" a="1"/>
  <c r="L1216" i="32" s="1"/>
  <c r="N1324" i="32" a="1"/>
  <c r="N1324" i="32" s="1"/>
  <c r="M1324" i="32" a="1"/>
  <c r="M1324" i="32" s="1"/>
  <c r="L1324" i="32" a="1"/>
  <c r="L1324" i="32" s="1"/>
  <c r="M1402" i="32" a="1"/>
  <c r="M1402" i="32" s="1"/>
  <c r="N1402" i="32" a="1"/>
  <c r="N1402" i="32" s="1"/>
  <c r="N1561" i="32" a="1"/>
  <c r="N1561" i="32" s="1"/>
  <c r="M1561" i="32" a="1"/>
  <c r="M1561" i="32" s="1"/>
  <c r="L1561" i="32" a="1"/>
  <c r="L1561" i="32" s="1"/>
  <c r="M1603" i="32" a="1"/>
  <c r="M1603" i="32" s="1"/>
  <c r="N1603" i="32" a="1"/>
  <c r="N1603" i="32" s="1"/>
  <c r="L1761" i="32" a="1"/>
  <c r="L1761" i="32" s="1"/>
  <c r="N1761" i="32" a="1"/>
  <c r="N1761" i="32" s="1"/>
  <c r="M1761" i="32" a="1"/>
  <c r="M1761" i="32" s="1"/>
  <c r="M840" i="32" a="1"/>
  <c r="M840" i="32" s="1"/>
  <c r="M852" i="32" a="1"/>
  <c r="M852" i="32" s="1"/>
  <c r="N963" i="32" a="1"/>
  <c r="N963" i="32" s="1"/>
  <c r="L1021" i="32" a="1"/>
  <c r="L1021" i="32" s="1"/>
  <c r="N1021" i="32" a="1"/>
  <c r="N1021" i="32" s="1"/>
  <c r="L1064" i="32" a="1"/>
  <c r="L1064" i="32" s="1"/>
  <c r="M1064" i="32" a="1"/>
  <c r="M1064" i="32" s="1"/>
  <c r="N1071" i="32" a="1"/>
  <c r="N1071" i="32" s="1"/>
  <c r="L1071" i="32" a="1"/>
  <c r="L1071" i="32" s="1"/>
  <c r="N1155" i="32" a="1"/>
  <c r="N1155" i="32" s="1"/>
  <c r="M1155" i="32" a="1"/>
  <c r="M1155" i="32" s="1"/>
  <c r="L1155" i="32" a="1"/>
  <c r="L1155" i="32" s="1"/>
  <c r="N1167" i="32" a="1"/>
  <c r="N1167" i="32" s="1"/>
  <c r="M1167" i="32" a="1"/>
  <c r="M1167" i="32" s="1"/>
  <c r="L1167" i="32" a="1"/>
  <c r="L1167" i="32" s="1"/>
  <c r="N1229" i="32" a="1"/>
  <c r="N1229" i="32" s="1"/>
  <c r="L1229" i="32" a="1"/>
  <c r="L1229" i="32" s="1"/>
  <c r="M1510" i="32" a="1"/>
  <c r="M1510" i="32" s="1"/>
  <c r="N1510" i="32" a="1"/>
  <c r="N1510" i="32" s="1"/>
  <c r="N1562" i="32" a="1"/>
  <c r="N1562" i="32" s="1"/>
  <c r="M1562" i="32" a="1"/>
  <c r="M1562" i="32" s="1"/>
  <c r="L1562" i="32" a="1"/>
  <c r="L1562" i="32" s="1"/>
  <c r="M1971" i="32" a="1"/>
  <c r="M1971" i="32" s="1"/>
  <c r="N1971" i="32" a="1"/>
  <c r="N1971" i="32" s="1"/>
  <c r="L1971" i="32" a="1"/>
  <c r="L1971" i="32" s="1"/>
  <c r="M701" i="32" a="1"/>
  <c r="M701" i="32" s="1"/>
  <c r="L755" i="32" a="1"/>
  <c r="L755" i="32" s="1"/>
  <c r="M766" i="32" a="1"/>
  <c r="M766" i="32" s="1"/>
  <c r="M784" i="32" a="1"/>
  <c r="M784" i="32" s="1"/>
  <c r="M795" i="32" a="1"/>
  <c r="M795" i="32" s="1"/>
  <c r="L803" i="32" a="1"/>
  <c r="L803" i="32" s="1"/>
  <c r="M814" i="32" a="1"/>
  <c r="M814" i="32" s="1"/>
  <c r="L828" i="32" a="1"/>
  <c r="L828" i="32" s="1"/>
  <c r="N832" i="32" a="1"/>
  <c r="N832" i="32" s="1"/>
  <c r="M869" i="32" a="1"/>
  <c r="M869" i="32" s="1"/>
  <c r="M881" i="32" a="1"/>
  <c r="M881" i="32" s="1"/>
  <c r="L899" i="32" a="1"/>
  <c r="L899" i="32" s="1"/>
  <c r="L913" i="32" a="1"/>
  <c r="L913" i="32" s="1"/>
  <c r="M917" i="32" a="1"/>
  <c r="M917" i="32" s="1"/>
  <c r="N923" i="32" a="1"/>
  <c r="N923" i="32" s="1"/>
  <c r="L926" i="32" a="1"/>
  <c r="L926" i="32" s="1"/>
  <c r="L936" i="32" a="1"/>
  <c r="L936" i="32" s="1"/>
  <c r="L939" i="32" a="1"/>
  <c r="L939" i="32" s="1"/>
  <c r="N945" i="32" a="1"/>
  <c r="N945" i="32" s="1"/>
  <c r="L959" i="32" a="1"/>
  <c r="L959" i="32" s="1"/>
  <c r="M999" i="32" a="1"/>
  <c r="M999" i="32" s="1"/>
  <c r="L999" i="32" a="1"/>
  <c r="L999" i="32" s="1"/>
  <c r="L1014" i="32" a="1"/>
  <c r="L1014" i="32" s="1"/>
  <c r="M1021" i="32" a="1"/>
  <c r="M1021" i="32" s="1"/>
  <c r="N1083" i="32" a="1"/>
  <c r="N1083" i="32" s="1"/>
  <c r="M1083" i="32" a="1"/>
  <c r="M1083" i="32" s="1"/>
  <c r="L1083" i="32" a="1"/>
  <c r="L1083" i="32" s="1"/>
  <c r="L1136" i="32" a="1"/>
  <c r="L1136" i="32" s="1"/>
  <c r="N1136" i="32" a="1"/>
  <c r="N1136" i="32" s="1"/>
  <c r="M1136" i="32" a="1"/>
  <c r="M1136" i="32" s="1"/>
  <c r="N1142" i="32" a="1"/>
  <c r="N1142" i="32" s="1"/>
  <c r="L1142" i="32" a="1"/>
  <c r="L1142" i="32" s="1"/>
  <c r="N1204" i="32" a="1"/>
  <c r="N1204" i="32" s="1"/>
  <c r="L1204" i="32" a="1"/>
  <c r="L1204" i="32" s="1"/>
  <c r="N1256" i="32" a="1"/>
  <c r="N1256" i="32" s="1"/>
  <c r="M1256" i="32" a="1"/>
  <c r="M1256" i="32" s="1"/>
  <c r="N1382" i="32" a="1"/>
  <c r="N1382" i="32" s="1"/>
  <c r="L1382" i="32" a="1"/>
  <c r="L1382" i="32" s="1"/>
  <c r="N1538" i="32" a="1"/>
  <c r="N1538" i="32" s="1"/>
  <c r="M1538" i="32" a="1"/>
  <c r="M1538" i="32" s="1"/>
  <c r="L1538" i="32" a="1"/>
  <c r="L1538" i="32" s="1"/>
  <c r="N589" i="32" a="1"/>
  <c r="N589" i="32" s="1"/>
  <c r="N628" i="32" a="1"/>
  <c r="N628" i="32" s="1"/>
  <c r="M666" i="32" a="1"/>
  <c r="M666" i="32" s="1"/>
  <c r="L695" i="32" a="1"/>
  <c r="L695" i="32" s="1"/>
  <c r="L698" i="32" a="1"/>
  <c r="L698" i="32" s="1"/>
  <c r="L725" i="32" a="1"/>
  <c r="L725" i="32" s="1"/>
  <c r="N736" i="32" a="1"/>
  <c r="N736" i="32" s="1"/>
  <c r="L750" i="32" a="1"/>
  <c r="L750" i="32" s="1"/>
  <c r="N766" i="32" a="1"/>
  <c r="N766" i="32" s="1"/>
  <c r="L773" i="32" a="1"/>
  <c r="L773" i="32" s="1"/>
  <c r="N777" i="32" a="1"/>
  <c r="N777" i="32" s="1"/>
  <c r="L781" i="32" a="1"/>
  <c r="L781" i="32" s="1"/>
  <c r="L798" i="32" a="1"/>
  <c r="L798" i="32" s="1"/>
  <c r="N814" i="32" a="1"/>
  <c r="N814" i="32" s="1"/>
  <c r="M828" i="32" a="1"/>
  <c r="M828" i="32" s="1"/>
  <c r="N837" i="32" a="1"/>
  <c r="N837" i="32" s="1"/>
  <c r="L841" i="32" a="1"/>
  <c r="L841" i="32" s="1"/>
  <c r="N849" i="32" a="1"/>
  <c r="N849" i="32" s="1"/>
  <c r="L853" i="32" a="1"/>
  <c r="L853" i="32" s="1"/>
  <c r="M862" i="32" a="1"/>
  <c r="M862" i="32" s="1"/>
  <c r="L875" i="32" a="1"/>
  <c r="L875" i="32" s="1"/>
  <c r="L878" i="32" a="1"/>
  <c r="L878" i="32" s="1"/>
  <c r="L887" i="32" a="1"/>
  <c r="L887" i="32" s="1"/>
  <c r="M899" i="32" a="1"/>
  <c r="M899" i="32" s="1"/>
  <c r="M913" i="32" a="1"/>
  <c r="M913" i="32" s="1"/>
  <c r="M926" i="32" a="1"/>
  <c r="M926" i="32" s="1"/>
  <c r="M936" i="32" a="1"/>
  <c r="M936" i="32" s="1"/>
  <c r="L949" i="32" a="1"/>
  <c r="L949" i="32" s="1"/>
  <c r="N959" i="32" a="1"/>
  <c r="N959" i="32" s="1"/>
  <c r="L964" i="32" a="1"/>
  <c r="L964" i="32" s="1"/>
  <c r="N992" i="32" a="1"/>
  <c r="N992" i="32" s="1"/>
  <c r="M1010" i="32" a="1"/>
  <c r="M1010" i="32" s="1"/>
  <c r="N1014" i="32" a="1"/>
  <c r="N1014" i="32" s="1"/>
  <c r="N1047" i="32" a="1"/>
  <c r="N1047" i="32" s="1"/>
  <c r="L1047" i="32" a="1"/>
  <c r="L1047" i="32" s="1"/>
  <c r="M1072" i="32" a="1"/>
  <c r="M1072" i="32" s="1"/>
  <c r="L1072" i="32" a="1"/>
  <c r="L1072" i="32" s="1"/>
  <c r="L1093" i="32" a="1"/>
  <c r="L1093" i="32" s="1"/>
  <c r="M1093" i="32" a="1"/>
  <c r="M1093" i="32" s="1"/>
  <c r="N1106" i="32" a="1"/>
  <c r="N1106" i="32" s="1"/>
  <c r="L1106" i="32" a="1"/>
  <c r="L1106" i="32" s="1"/>
  <c r="M1142" i="32" a="1"/>
  <c r="M1142" i="32" s="1"/>
  <c r="M1204" i="32" a="1"/>
  <c r="M1204" i="32" s="1"/>
  <c r="N1244" i="32" a="1"/>
  <c r="N1244" i="32" s="1"/>
  <c r="M1244" i="32" a="1"/>
  <c r="M1244" i="32" s="1"/>
  <c r="N1364" i="32" a="1"/>
  <c r="N1364" i="32" s="1"/>
  <c r="M1364" i="32" a="1"/>
  <c r="M1364" i="32" s="1"/>
  <c r="N1436" i="32" a="1"/>
  <c r="N1436" i="32" s="1"/>
  <c r="M1436" i="32" a="1"/>
  <c r="M1436" i="32" s="1"/>
  <c r="M1651" i="32" a="1"/>
  <c r="M1651" i="32" s="1"/>
  <c r="N1651" i="32" a="1"/>
  <c r="N1651" i="32" s="1"/>
  <c r="L1747" i="32" a="1"/>
  <c r="L1747" i="32" s="1"/>
  <c r="M1747" i="32" a="1"/>
  <c r="M1747" i="32" s="1"/>
  <c r="L1754" i="32" a="1"/>
  <c r="L1754" i="32" s="1"/>
  <c r="M1754" i="32" a="1"/>
  <c r="M1754" i="32" s="1"/>
  <c r="N1801" i="32" a="1"/>
  <c r="N1801" i="32" s="1"/>
  <c r="M1801" i="32" a="1"/>
  <c r="M1801" i="32" s="1"/>
  <c r="N1809" i="32" a="1"/>
  <c r="N1809" i="32" s="1"/>
  <c r="L1809" i="32" a="1"/>
  <c r="L1809" i="32" s="1"/>
  <c r="M1809" i="32" a="1"/>
  <c r="M1809" i="32" s="1"/>
  <c r="L642" i="32" a="1"/>
  <c r="L642" i="32" s="1"/>
  <c r="L656" i="32" a="1"/>
  <c r="L656" i="32" s="1"/>
  <c r="L671" i="32" a="1"/>
  <c r="L671" i="32" s="1"/>
  <c r="N698" i="32" a="1"/>
  <c r="N698" i="32" s="1"/>
  <c r="L710" i="32" a="1"/>
  <c r="L710" i="32" s="1"/>
  <c r="M718" i="32" a="1"/>
  <c r="M718" i="32" s="1"/>
  <c r="N729" i="32" a="1"/>
  <c r="N729" i="32" s="1"/>
  <c r="L733" i="32" a="1"/>
  <c r="L733" i="32" s="1"/>
  <c r="L770" i="32" a="1"/>
  <c r="L770" i="32" s="1"/>
  <c r="N781" i="32" a="1"/>
  <c r="N781" i="32" s="1"/>
  <c r="N784" i="32" a="1"/>
  <c r="N784" i="32" s="1"/>
  <c r="L792" i="32" a="1"/>
  <c r="L792" i="32" s="1"/>
  <c r="L821" i="32" a="1"/>
  <c r="L821" i="32" s="1"/>
  <c r="N825" i="32" a="1"/>
  <c r="N825" i="32" s="1"/>
  <c r="L833" i="32" a="1"/>
  <c r="L833" i="32" s="1"/>
  <c r="L845" i="32" a="1"/>
  <c r="L845" i="32" s="1"/>
  <c r="N862" i="32" a="1"/>
  <c r="N862" i="32" s="1"/>
  <c r="N904" i="32" a="1"/>
  <c r="N904" i="32" s="1"/>
  <c r="N909" i="32" a="1"/>
  <c r="N909" i="32" s="1"/>
  <c r="L924" i="32" a="1"/>
  <c r="L924" i="32" s="1"/>
  <c r="N931" i="32" a="1"/>
  <c r="N931" i="32" s="1"/>
  <c r="L940" i="32" a="1"/>
  <c r="L940" i="32" s="1"/>
  <c r="M946" i="32" a="1"/>
  <c r="M946" i="32" s="1"/>
  <c r="L952" i="32" a="1"/>
  <c r="L952" i="32" s="1"/>
  <c r="N999" i="32" a="1"/>
  <c r="N999" i="32" s="1"/>
  <c r="N1010" i="32" a="1"/>
  <c r="N1010" i="32" s="1"/>
  <c r="M1022" i="32" a="1"/>
  <c r="M1022" i="32" s="1"/>
  <c r="M1047" i="32" a="1"/>
  <c r="M1047" i="32" s="1"/>
  <c r="N1072" i="32" a="1"/>
  <c r="N1072" i="32" s="1"/>
  <c r="N1093" i="32" a="1"/>
  <c r="N1093" i="32" s="1"/>
  <c r="M1106" i="32" a="1"/>
  <c r="M1106" i="32" s="1"/>
  <c r="N1143" i="32" a="1"/>
  <c r="N1143" i="32" s="1"/>
  <c r="M1143" i="32" a="1"/>
  <c r="M1143" i="32" s="1"/>
  <c r="L1143" i="32" a="1"/>
  <c r="L1143" i="32" s="1"/>
  <c r="N1288" i="32" a="1"/>
  <c r="N1288" i="32" s="1"/>
  <c r="L1288" i="32" a="1"/>
  <c r="L1288" i="32" s="1"/>
  <c r="N1356" i="32" a="1"/>
  <c r="N1356" i="32" s="1"/>
  <c r="M1356" i="32" a="1"/>
  <c r="M1356" i="32" s="1"/>
  <c r="N1454" i="32" a="1"/>
  <c r="N1454" i="32" s="1"/>
  <c r="L1454" i="32" a="1"/>
  <c r="L1454" i="32" s="1"/>
  <c r="L1505" i="32" a="1"/>
  <c r="L1505" i="32" s="1"/>
  <c r="M1505" i="32" a="1"/>
  <c r="M1505" i="32" s="1"/>
  <c r="L1556" i="32" a="1"/>
  <c r="L1556" i="32" s="1"/>
  <c r="N1556" i="32" a="1"/>
  <c r="N1556" i="32" s="1"/>
  <c r="N977" i="32" a="1"/>
  <c r="N977" i="32" s="1"/>
  <c r="M977" i="32" a="1"/>
  <c r="M977" i="32" s="1"/>
  <c r="L1004" i="32" a="1"/>
  <c r="L1004" i="32" s="1"/>
  <c r="M1004" i="32" a="1"/>
  <c r="M1004" i="32" s="1"/>
  <c r="N1011" i="32" a="1"/>
  <c r="N1011" i="32" s="1"/>
  <c r="M1011" i="32" a="1"/>
  <c r="M1011" i="32" s="1"/>
  <c r="L1011" i="32" a="1"/>
  <c r="L1011" i="32" s="1"/>
  <c r="L1016" i="32" a="1"/>
  <c r="L1016" i="32" s="1"/>
  <c r="N1016" i="32" a="1"/>
  <c r="N1016" i="32" s="1"/>
  <c r="M1016" i="32" a="1"/>
  <c r="M1016" i="32" s="1"/>
  <c r="N1022" i="32" a="1"/>
  <c r="N1022" i="32" s="1"/>
  <c r="N1035" i="32" a="1"/>
  <c r="N1035" i="32" s="1"/>
  <c r="M1035" i="32" a="1"/>
  <c r="M1035" i="32" s="1"/>
  <c r="L1035" i="32" a="1"/>
  <c r="L1035" i="32" s="1"/>
  <c r="N1094" i="32" a="1"/>
  <c r="N1094" i="32" s="1"/>
  <c r="M1094" i="32" a="1"/>
  <c r="M1094" i="32" s="1"/>
  <c r="L1094" i="32" a="1"/>
  <c r="L1094" i="32" s="1"/>
  <c r="L1163" i="32" a="1"/>
  <c r="L1163" i="32" s="1"/>
  <c r="N1163" i="32" a="1"/>
  <c r="N1163" i="32" s="1"/>
  <c r="N1276" i="32" a="1"/>
  <c r="N1276" i="32" s="1"/>
  <c r="L1276" i="32" a="1"/>
  <c r="L1276" i="32" s="1"/>
  <c r="M1288" i="32" a="1"/>
  <c r="M1288" i="32" s="1"/>
  <c r="N1320" i="32" a="1"/>
  <c r="N1320" i="32" s="1"/>
  <c r="M1320" i="32" a="1"/>
  <c r="M1320" i="32" s="1"/>
  <c r="M1390" i="32" a="1"/>
  <c r="M1390" i="32" s="1"/>
  <c r="N1390" i="32" a="1"/>
  <c r="N1390" i="32" s="1"/>
  <c r="M1454" i="32" a="1"/>
  <c r="M1454" i="32" s="1"/>
  <c r="N1505" i="32" a="1"/>
  <c r="N1505" i="32" s="1"/>
  <c r="N601" i="32" a="1"/>
  <c r="N601" i="32" s="1"/>
  <c r="N674" i="32" a="1"/>
  <c r="N674" i="32" s="1"/>
  <c r="N685" i="32" a="1"/>
  <c r="N685" i="32" s="1"/>
  <c r="N778" i="32" a="1"/>
  <c r="N778" i="32" s="1"/>
  <c r="M879" i="32" a="1"/>
  <c r="M879" i="32" s="1"/>
  <c r="M882" i="32" a="1"/>
  <c r="M882" i="32" s="1"/>
  <c r="M891" i="32" a="1"/>
  <c r="M891" i="32" s="1"/>
  <c r="L900" i="32" a="1"/>
  <c r="L900" i="32" s="1"/>
  <c r="M910" i="32" a="1"/>
  <c r="M910" i="32" s="1"/>
  <c r="M924" i="32" a="1"/>
  <c r="M924" i="32" s="1"/>
  <c r="L932" i="32" a="1"/>
  <c r="L932" i="32" s="1"/>
  <c r="M978" i="32" a="1"/>
  <c r="M978" i="32" s="1"/>
  <c r="N978" i="32" a="1"/>
  <c r="N978" i="32" s="1"/>
  <c r="N1004" i="32" a="1"/>
  <c r="N1004" i="32" s="1"/>
  <c r="N1023" i="32" a="1"/>
  <c r="N1023" i="32" s="1"/>
  <c r="L1023" i="32" a="1"/>
  <c r="L1023" i="32" s="1"/>
  <c r="N1119" i="32" a="1"/>
  <c r="N1119" i="32" s="1"/>
  <c r="L1119" i="32" a="1"/>
  <c r="L1119" i="32" s="1"/>
  <c r="L1139" i="32" a="1"/>
  <c r="L1139" i="32" s="1"/>
  <c r="N1139" i="32" a="1"/>
  <c r="N1139" i="32" s="1"/>
  <c r="L1151" i="32" a="1"/>
  <c r="L1151" i="32" s="1"/>
  <c r="N1151" i="32" a="1"/>
  <c r="N1151" i="32" s="1"/>
  <c r="L1213" i="32" a="1"/>
  <c r="L1213" i="32" s="1"/>
  <c r="N1213" i="32" a="1"/>
  <c r="N1213" i="32" s="1"/>
  <c r="M1213" i="32" a="1"/>
  <c r="M1213" i="32" s="1"/>
  <c r="N1328" i="32" a="1"/>
  <c r="N1328" i="32" s="1"/>
  <c r="M1328" i="32" a="1"/>
  <c r="M1328" i="32" s="1"/>
  <c r="N1397" i="32" a="1"/>
  <c r="N1397" i="32" s="1"/>
  <c r="L1397" i="32" a="1"/>
  <c r="L1397" i="32" s="1"/>
  <c r="M1410" i="32" a="1"/>
  <c r="M1410" i="32" s="1"/>
  <c r="N1410" i="32" a="1"/>
  <c r="N1410" i="32" s="1"/>
  <c r="L1410" i="32" a="1"/>
  <c r="L1410" i="32" s="1"/>
  <c r="N2038" i="32" a="1"/>
  <c r="N2038" i="32" s="1"/>
  <c r="L2038" i="32" a="1"/>
  <c r="L2038" i="32" s="1"/>
  <c r="M927" i="32" a="1"/>
  <c r="M927" i="32" s="1"/>
  <c r="N932" i="32" a="1"/>
  <c r="N932" i="32" s="1"/>
  <c r="N1131" i="32" a="1"/>
  <c r="N1131" i="32" s="1"/>
  <c r="L1131" i="32" a="1"/>
  <c r="L1131" i="32" s="1"/>
  <c r="M1170" i="32" a="1"/>
  <c r="M1170" i="32" s="1"/>
  <c r="L1170" i="32" a="1"/>
  <c r="L1170" i="32" s="1"/>
  <c r="L1201" i="32" a="1"/>
  <c r="L1201" i="32" s="1"/>
  <c r="N1201" i="32" a="1"/>
  <c r="N1201" i="32" s="1"/>
  <c r="M1201" i="32" a="1"/>
  <c r="M1201" i="32" s="1"/>
  <c r="N1376" i="32" a="1"/>
  <c r="N1376" i="32" s="1"/>
  <c r="M1376" i="32" a="1"/>
  <c r="M1376" i="32" s="1"/>
  <c r="M1398" i="32" a="1"/>
  <c r="M1398" i="32" s="1"/>
  <c r="N1398" i="32" a="1"/>
  <c r="N1398" i="32" s="1"/>
  <c r="L1398" i="32" a="1"/>
  <c r="L1398" i="32" s="1"/>
  <c r="N1432" i="32" a="1"/>
  <c r="N1432" i="32" s="1"/>
  <c r="L1432" i="32" a="1"/>
  <c r="L1432" i="32" s="1"/>
  <c r="N1462" i="32" a="1"/>
  <c r="N1462" i="32" s="1"/>
  <c r="L1462" i="32" a="1"/>
  <c r="L1462" i="32" s="1"/>
  <c r="M1547" i="32" a="1"/>
  <c r="M1547" i="32" s="1"/>
  <c r="L1547" i="32" a="1"/>
  <c r="L1547" i="32" s="1"/>
  <c r="N1621" i="32" a="1"/>
  <c r="N1621" i="32" s="1"/>
  <c r="M1621" i="32" a="1"/>
  <c r="M1621" i="32" s="1"/>
  <c r="L1621" i="32" a="1"/>
  <c r="L1621" i="32" s="1"/>
  <c r="M1737" i="32" a="1"/>
  <c r="M1737" i="32" s="1"/>
  <c r="L1737" i="32" a="1"/>
  <c r="L1737" i="32" s="1"/>
  <c r="N1737" i="32" a="1"/>
  <c r="N1737" i="32" s="1"/>
  <c r="L1790" i="32" a="1"/>
  <c r="L1790" i="32" s="1"/>
  <c r="M1790" i="32" a="1"/>
  <c r="M1790" i="32" s="1"/>
  <c r="M1911" i="32" a="1"/>
  <c r="M1911" i="32" s="1"/>
  <c r="N1911" i="32" a="1"/>
  <c r="N1911" i="32" s="1"/>
  <c r="L1911" i="32" a="1"/>
  <c r="L1911" i="32" s="1"/>
  <c r="L2067" i="32" a="1"/>
  <c r="L2067" i="32" s="1"/>
  <c r="M2067" i="32" a="1"/>
  <c r="M2067" i="32" s="1"/>
  <c r="N2067" i="32" a="1"/>
  <c r="N2067" i="32" s="1"/>
  <c r="M1100" i="32" a="1"/>
  <c r="M1100" i="32" s="1"/>
  <c r="N1138" i="32" a="1"/>
  <c r="N1138" i="32" s="1"/>
  <c r="N1162" i="32" a="1"/>
  <c r="N1162" i="32" s="1"/>
  <c r="N1182" i="32" a="1"/>
  <c r="N1182" i="32" s="1"/>
  <c r="N1254" i="32" a="1"/>
  <c r="N1254" i="32" s="1"/>
  <c r="N1326" i="32" a="1"/>
  <c r="N1326" i="32" s="1"/>
  <c r="M1359" i="32" a="1"/>
  <c r="M1359" i="32" s="1"/>
  <c r="N1369" i="32" a="1"/>
  <c r="N1369" i="32" s="1"/>
  <c r="M1419" i="32" a="1"/>
  <c r="M1419" i="32" s="1"/>
  <c r="N1441" i="32" a="1"/>
  <c r="N1441" i="32" s="1"/>
  <c r="L1520" i="32" a="1"/>
  <c r="L1520" i="32" s="1"/>
  <c r="M1520" i="32" a="1"/>
  <c r="M1520" i="32" s="1"/>
  <c r="M1551" i="32" a="1"/>
  <c r="M1551" i="32" s="1"/>
  <c r="L1551" i="32" a="1"/>
  <c r="L1551" i="32" s="1"/>
  <c r="M1579" i="32" a="1"/>
  <c r="M1579" i="32" s="1"/>
  <c r="N1579" i="32" a="1"/>
  <c r="N1579" i="32" s="1"/>
  <c r="L1604" i="32" a="1"/>
  <c r="L1604" i="32" s="1"/>
  <c r="N1604" i="32" a="1"/>
  <c r="N1604" i="32" s="1"/>
  <c r="N1625" i="32" a="1"/>
  <c r="N1625" i="32" s="1"/>
  <c r="L1724" i="32" a="1"/>
  <c r="L1724" i="32" s="1"/>
  <c r="N1724" i="32" a="1"/>
  <c r="N1724" i="32" s="1"/>
  <c r="L1778" i="32" a="1"/>
  <c r="L1778" i="32" s="1"/>
  <c r="M1778" i="32" a="1"/>
  <c r="M1778" i="32" s="1"/>
  <c r="L1819" i="32" a="1"/>
  <c r="L1819" i="32" s="1"/>
  <c r="N1819" i="32" a="1"/>
  <c r="N1819" i="32" s="1"/>
  <c r="M1819" i="32" a="1"/>
  <c r="M1819" i="32" s="1"/>
  <c r="L1970" i="32" a="1"/>
  <c r="L1970" i="32" s="1"/>
  <c r="M1970" i="32" a="1"/>
  <c r="M1970" i="32" s="1"/>
  <c r="M2530" i="32" a="1"/>
  <c r="M2530" i="32" s="1"/>
  <c r="L2530" i="32" a="1"/>
  <c r="L2530" i="32" s="1"/>
  <c r="N2530" i="32" a="1"/>
  <c r="N2530" i="32" s="1"/>
  <c r="M1030" i="32" a="1"/>
  <c r="M1030" i="32" s="1"/>
  <c r="M1058" i="32" a="1"/>
  <c r="M1058" i="32" s="1"/>
  <c r="N1100" i="32" a="1"/>
  <c r="N1100" i="32" s="1"/>
  <c r="N1150" i="32" a="1"/>
  <c r="N1150" i="32" s="1"/>
  <c r="M1458" i="32" a="1"/>
  <c r="M1458" i="32" s="1"/>
  <c r="N1458" i="32" a="1"/>
  <c r="N1458" i="32" s="1"/>
  <c r="M1474" i="32" a="1"/>
  <c r="M1474" i="32" s="1"/>
  <c r="N1474" i="32" a="1"/>
  <c r="N1474" i="32" s="1"/>
  <c r="M1755" i="32" a="1"/>
  <c r="M1755" i="32" s="1"/>
  <c r="N1755" i="32" a="1"/>
  <c r="N1755" i="32" s="1"/>
  <c r="N1773" i="32" a="1"/>
  <c r="N1773" i="32" s="1"/>
  <c r="L1773" i="32" a="1"/>
  <c r="L1773" i="32" s="1"/>
  <c r="M1791" i="32" a="1"/>
  <c r="M1791" i="32" s="1"/>
  <c r="L1791" i="32" a="1"/>
  <c r="L1791" i="32" s="1"/>
  <c r="M1841" i="32" a="1"/>
  <c r="M1841" i="32" s="1"/>
  <c r="N1841" i="32" a="1"/>
  <c r="N1841" i="32" s="1"/>
  <c r="N1849" i="32" a="1"/>
  <c r="N1849" i="32" s="1"/>
  <c r="M1849" i="32" a="1"/>
  <c r="M1849" i="32" s="1"/>
  <c r="N1945" i="32" a="1"/>
  <c r="N1945" i="32" s="1"/>
  <c r="M1945" i="32" a="1"/>
  <c r="M1945" i="32" s="1"/>
  <c r="N2061" i="32" a="1"/>
  <c r="N2061" i="32" s="1"/>
  <c r="L2061" i="32" a="1"/>
  <c r="L2061" i="32" s="1"/>
  <c r="M2097" i="32" a="1"/>
  <c r="M2097" i="32" s="1"/>
  <c r="N2097" i="32" a="1"/>
  <c r="N2097" i="32" s="1"/>
  <c r="M2233" i="32" a="1"/>
  <c r="M2233" i="32" s="1"/>
  <c r="L2233" i="32" a="1"/>
  <c r="L2233" i="32" s="1"/>
  <c r="N2233" i="32" a="1"/>
  <c r="N2233" i="32" s="1"/>
  <c r="N2517" i="32" a="1"/>
  <c r="N2517" i="32" s="1"/>
  <c r="M2517" i="32" a="1"/>
  <c r="M2517" i="32" s="1"/>
  <c r="L2517" i="32" a="1"/>
  <c r="L2517" i="32" s="1"/>
  <c r="M2677" i="32" a="1"/>
  <c r="M2677" i="32" s="1"/>
  <c r="L2677" i="32" a="1"/>
  <c r="L2677" i="32" s="1"/>
  <c r="N2677" i="32" a="1"/>
  <c r="N2677" i="32" s="1"/>
  <c r="N2791" i="32" a="1"/>
  <c r="N2791" i="32" s="1"/>
  <c r="M2791" i="32" a="1"/>
  <c r="M2791" i="32" s="1"/>
  <c r="N1543" i="32" a="1"/>
  <c r="N1543" i="32" s="1"/>
  <c r="L1543" i="32" a="1"/>
  <c r="L1543" i="32" s="1"/>
  <c r="M1575" i="32" a="1"/>
  <c r="M1575" i="32" s="1"/>
  <c r="N1575" i="32" a="1"/>
  <c r="N1575" i="32" s="1"/>
  <c r="L1575" i="32" a="1"/>
  <c r="L1575" i="32" s="1"/>
  <c r="N1586" i="32" a="1"/>
  <c r="N1586" i="32" s="1"/>
  <c r="M1586" i="32" a="1"/>
  <c r="M1586" i="32" s="1"/>
  <c r="L1586" i="32" a="1"/>
  <c r="L1586" i="32" s="1"/>
  <c r="M1611" i="32" a="1"/>
  <c r="M1611" i="32" s="1"/>
  <c r="N1611" i="32" a="1"/>
  <c r="N1611" i="32" s="1"/>
  <c r="L1611" i="32" a="1"/>
  <c r="L1611" i="32" s="1"/>
  <c r="M1731" i="32" a="1"/>
  <c r="M1731" i="32" s="1"/>
  <c r="L1731" i="32" a="1"/>
  <c r="L1731" i="32" s="1"/>
  <c r="N1738" i="32" a="1"/>
  <c r="N1738" i="32" s="1"/>
  <c r="M1738" i="32" a="1"/>
  <c r="M1738" i="32" s="1"/>
  <c r="N1810" i="32" a="1"/>
  <c r="N1810" i="32" s="1"/>
  <c r="M1810" i="32" a="1"/>
  <c r="M1810" i="32" s="1"/>
  <c r="L1810" i="32" a="1"/>
  <c r="L1810" i="32" s="1"/>
  <c r="L1850" i="32" a="1"/>
  <c r="L1850" i="32" s="1"/>
  <c r="M1850" i="32" a="1"/>
  <c r="M1850" i="32" s="1"/>
  <c r="M1863" i="32" a="1"/>
  <c r="M1863" i="32" s="1"/>
  <c r="L1863" i="32" a="1"/>
  <c r="L1863" i="32" s="1"/>
  <c r="N1863" i="32" a="1"/>
  <c r="N1863" i="32" s="1"/>
  <c r="L1946" i="32" a="1"/>
  <c r="L1946" i="32" s="1"/>
  <c r="M1946" i="32" a="1"/>
  <c r="M1946" i="32" s="1"/>
  <c r="L2189" i="32" a="1"/>
  <c r="L2189" i="32" s="1"/>
  <c r="N2189" i="32" a="1"/>
  <c r="N2189" i="32" s="1"/>
  <c r="M2189" i="32" a="1"/>
  <c r="M2189" i="32" s="1"/>
  <c r="M1040" i="32" a="1"/>
  <c r="M1040" i="32" s="1"/>
  <c r="L1334" i="32" a="1"/>
  <c r="L1334" i="32" s="1"/>
  <c r="L1337" i="32" a="1"/>
  <c r="L1337" i="32" s="1"/>
  <c r="M1347" i="32" a="1"/>
  <c r="M1347" i="32" s="1"/>
  <c r="M1357" i="32" a="1"/>
  <c r="M1357" i="32" s="1"/>
  <c r="L1373" i="32" a="1"/>
  <c r="L1373" i="32" s="1"/>
  <c r="N1378" i="32" a="1"/>
  <c r="N1378" i="32" s="1"/>
  <c r="L1386" i="32" a="1"/>
  <c r="L1386" i="32" s="1"/>
  <c r="M1395" i="32" a="1"/>
  <c r="M1395" i="32" s="1"/>
  <c r="L1408" i="32" a="1"/>
  <c r="L1408" i="32" s="1"/>
  <c r="N1417" i="32" a="1"/>
  <c r="N1417" i="32" s="1"/>
  <c r="M1424" i="32" a="1"/>
  <c r="M1424" i="32" s="1"/>
  <c r="L1430" i="32" a="1"/>
  <c r="L1430" i="32" s="1"/>
  <c r="L1445" i="32" a="1"/>
  <c r="L1445" i="32" s="1"/>
  <c r="N1450" i="32" a="1"/>
  <c r="N1450" i="32" s="1"/>
  <c r="N1455" i="32" a="1"/>
  <c r="N1455" i="32" s="1"/>
  <c r="M1455" i="32" a="1"/>
  <c r="M1455" i="32" s="1"/>
  <c r="N1463" i="32" a="1"/>
  <c r="N1463" i="32" s="1"/>
  <c r="N1486" i="32" a="1"/>
  <c r="N1486" i="32" s="1"/>
  <c r="N1496" i="32" a="1"/>
  <c r="N1496" i="32" s="1"/>
  <c r="L1507" i="32" a="1"/>
  <c r="L1507" i="32" s="1"/>
  <c r="N1507" i="32" a="1"/>
  <c r="N1507" i="32" s="1"/>
  <c r="M1515" i="32" a="1"/>
  <c r="M1515" i="32" s="1"/>
  <c r="L1521" i="32" a="1"/>
  <c r="L1521" i="32" s="1"/>
  <c r="M1539" i="32" a="1"/>
  <c r="M1539" i="32" s="1"/>
  <c r="M1543" i="32" a="1"/>
  <c r="M1543" i="32" s="1"/>
  <c r="M1558" i="32" a="1"/>
  <c r="M1558" i="32" s="1"/>
  <c r="M1571" i="32" a="1"/>
  <c r="M1571" i="32" s="1"/>
  <c r="L1591" i="32" a="1"/>
  <c r="L1591" i="32" s="1"/>
  <c r="L1633" i="32" a="1"/>
  <c r="L1633" i="32" s="1"/>
  <c r="N1658" i="32" a="1"/>
  <c r="N1658" i="32" s="1"/>
  <c r="M1658" i="32" a="1"/>
  <c r="M1658" i="32" s="1"/>
  <c r="L1658" i="32" a="1"/>
  <c r="L1658" i="32" s="1"/>
  <c r="N1681" i="32" a="1"/>
  <c r="N1681" i="32" s="1"/>
  <c r="M1681" i="32" a="1"/>
  <c r="M1681" i="32" s="1"/>
  <c r="L1681" i="32" a="1"/>
  <c r="L1681" i="32" s="1"/>
  <c r="L1738" i="32" a="1"/>
  <c r="L1738" i="32" s="1"/>
  <c r="M1773" i="32" a="1"/>
  <c r="M1773" i="32" s="1"/>
  <c r="N1791" i="32" a="1"/>
  <c r="N1791" i="32" s="1"/>
  <c r="N1822" i="32" a="1"/>
  <c r="N1822" i="32" s="1"/>
  <c r="L1822" i="32" a="1"/>
  <c r="L1822" i="32" s="1"/>
  <c r="M1822" i="32" a="1"/>
  <c r="M1822" i="32" s="1"/>
  <c r="N1836" i="32" a="1"/>
  <c r="N1836" i="32" s="1"/>
  <c r="L1836" i="32" a="1"/>
  <c r="L1836" i="32" s="1"/>
  <c r="L2006" i="32" a="1"/>
  <c r="L2006" i="32" s="1"/>
  <c r="M2006" i="32" a="1"/>
  <c r="M2006" i="32" s="1"/>
  <c r="N2662" i="32" a="1"/>
  <c r="N2662" i="32" s="1"/>
  <c r="M2662" i="32" a="1"/>
  <c r="M2662" i="32" s="1"/>
  <c r="L2662" i="32" a="1"/>
  <c r="L2662" i="32" s="1"/>
  <c r="L2685" i="32" a="1"/>
  <c r="L2685" i="32" s="1"/>
  <c r="N2685" i="32" a="1"/>
  <c r="N2685" i="32" s="1"/>
  <c r="M2685" i="32" a="1"/>
  <c r="M2685" i="32" s="1"/>
  <c r="N2834" i="32" a="1"/>
  <c r="N2834" i="32" s="1"/>
  <c r="M2834" i="32" a="1"/>
  <c r="M2834" i="32" s="1"/>
  <c r="M1334" i="32" a="1"/>
  <c r="M1334" i="32" s="1"/>
  <c r="N1357" i="32" a="1"/>
  <c r="N1357" i="32" s="1"/>
  <c r="M1408" i="32" a="1"/>
  <c r="M1408" i="32" s="1"/>
  <c r="M1430" i="32" a="1"/>
  <c r="M1430" i="32" s="1"/>
  <c r="L1497" i="32" a="1"/>
  <c r="L1497" i="32" s="1"/>
  <c r="M1497" i="32" a="1"/>
  <c r="M1497" i="32" s="1"/>
  <c r="N1559" i="32" a="1"/>
  <c r="N1559" i="32" s="1"/>
  <c r="L1559" i="32" a="1"/>
  <c r="L1559" i="32" s="1"/>
  <c r="M1591" i="32" a="1"/>
  <c r="M1591" i="32" s="1"/>
  <c r="M1633" i="32" a="1"/>
  <c r="M1633" i="32" s="1"/>
  <c r="N1693" i="32" a="1"/>
  <c r="N1693" i="32" s="1"/>
  <c r="M1693" i="32" a="1"/>
  <c r="M1693" i="32" s="1"/>
  <c r="N1731" i="32" a="1"/>
  <c r="N1731" i="32" s="1"/>
  <c r="N1774" i="32" a="1"/>
  <c r="N1774" i="32" s="1"/>
  <c r="M1774" i="32" a="1"/>
  <c r="M1774" i="32" s="1"/>
  <c r="L1774" i="32" a="1"/>
  <c r="L1774" i="32" s="1"/>
  <c r="M1865" i="32" a="1"/>
  <c r="M1865" i="32" s="1"/>
  <c r="N1865" i="32" a="1"/>
  <c r="N1865" i="32" s="1"/>
  <c r="L1927" i="32" a="1"/>
  <c r="L1927" i="32" s="1"/>
  <c r="M1927" i="32" a="1"/>
  <c r="M1927" i="32" s="1"/>
  <c r="N1927" i="32" a="1"/>
  <c r="N1927" i="32" s="1"/>
  <c r="N1960" i="32" a="1"/>
  <c r="N1960" i="32" s="1"/>
  <c r="L1960" i="32" a="1"/>
  <c r="L1960" i="32" s="1"/>
  <c r="N2191" i="32" a="1"/>
  <c r="N2191" i="32" s="1"/>
  <c r="M2191" i="32" a="1"/>
  <c r="M2191" i="32" s="1"/>
  <c r="L2191" i="32" a="1"/>
  <c r="L2191" i="32" s="1"/>
  <c r="M2405" i="32" a="1"/>
  <c r="M2405" i="32" s="1"/>
  <c r="N2405" i="32" a="1"/>
  <c r="N2405" i="32" s="1"/>
  <c r="L2405" i="32" a="1"/>
  <c r="L2405" i="32" s="1"/>
  <c r="L2443" i="32" a="1"/>
  <c r="L2443" i="32" s="1"/>
  <c r="N2443" i="32" a="1"/>
  <c r="N2443" i="32" s="1"/>
  <c r="M2443" i="32" a="1"/>
  <c r="M2443" i="32" s="1"/>
  <c r="N2762" i="32" a="1"/>
  <c r="N2762" i="32" s="1"/>
  <c r="M2762" i="32" a="1"/>
  <c r="M2762" i="32" s="1"/>
  <c r="N2827" i="32" a="1"/>
  <c r="N2827" i="32" s="1"/>
  <c r="M2827" i="32" a="1"/>
  <c r="M2827" i="32" s="1"/>
  <c r="N2876" i="32" a="1"/>
  <c r="N2876" i="32" s="1"/>
  <c r="M2876" i="32" a="1"/>
  <c r="M2876" i="32" s="1"/>
  <c r="L2876" i="32" a="1"/>
  <c r="L2876" i="32" s="1"/>
  <c r="L1098" i="32" a="1"/>
  <c r="L1098" i="32" s="1"/>
  <c r="L1107" i="32" a="1"/>
  <c r="L1107" i="32" s="1"/>
  <c r="L1120" i="32" a="1"/>
  <c r="L1120" i="32" s="1"/>
  <c r="M1124" i="32" a="1"/>
  <c r="M1124" i="32" s="1"/>
  <c r="M1165" i="32" a="1"/>
  <c r="M1165" i="32" s="1"/>
  <c r="L1202" i="32" a="1"/>
  <c r="L1202" i="32" s="1"/>
  <c r="L1218" i="32" a="1"/>
  <c r="L1218" i="32" s="1"/>
  <c r="L1230" i="32" a="1"/>
  <c r="L1230" i="32" s="1"/>
  <c r="L1246" i="32" a="1"/>
  <c r="L1246" i="32" s="1"/>
  <c r="L1274" i="32" a="1"/>
  <c r="L1274" i="32" s="1"/>
  <c r="L1282" i="32" a="1"/>
  <c r="L1282" i="32" s="1"/>
  <c r="L1294" i="32" a="1"/>
  <c r="L1294" i="32" s="1"/>
  <c r="L1301" i="32" a="1"/>
  <c r="L1301" i="32" s="1"/>
  <c r="M1321" i="32" a="1"/>
  <c r="M1321" i="32" s="1"/>
  <c r="L1338" i="32" a="1"/>
  <c r="L1338" i="32" s="1"/>
  <c r="M1344" i="32" a="1"/>
  <c r="M1344" i="32" s="1"/>
  <c r="N1366" i="32" a="1"/>
  <c r="N1366" i="32" s="1"/>
  <c r="L1374" i="32" a="1"/>
  <c r="L1374" i="32" s="1"/>
  <c r="N1386" i="32" a="1"/>
  <c r="N1386" i="32" s="1"/>
  <c r="L1396" i="32" a="1"/>
  <c r="L1396" i="32" s="1"/>
  <c r="M1412" i="32" a="1"/>
  <c r="M1412" i="32" s="1"/>
  <c r="L1418" i="32" a="1"/>
  <c r="L1418" i="32" s="1"/>
  <c r="L1433" i="32" a="1"/>
  <c r="L1433" i="32" s="1"/>
  <c r="N1438" i="32" a="1"/>
  <c r="N1438" i="32" s="1"/>
  <c r="L1446" i="32" a="1"/>
  <c r="L1446" i="32" s="1"/>
  <c r="N1464" i="32" a="1"/>
  <c r="N1464" i="32" s="1"/>
  <c r="N1515" i="32" a="1"/>
  <c r="N1515" i="32" s="1"/>
  <c r="M1521" i="32" a="1"/>
  <c r="M1521" i="32" s="1"/>
  <c r="L1567" i="32" a="1"/>
  <c r="L1567" i="32" s="1"/>
  <c r="M1623" i="32" a="1"/>
  <c r="M1623" i="32" s="1"/>
  <c r="N1623" i="32" a="1"/>
  <c r="N1623" i="32" s="1"/>
  <c r="L1623" i="32" a="1"/>
  <c r="L1623" i="32" s="1"/>
  <c r="N1634" i="32" a="1"/>
  <c r="N1634" i="32" s="1"/>
  <c r="M1634" i="32" a="1"/>
  <c r="M1634" i="32" s="1"/>
  <c r="L1634" i="32" a="1"/>
  <c r="L1634" i="32" s="1"/>
  <c r="L1693" i="32" a="1"/>
  <c r="L1693" i="32" s="1"/>
  <c r="N1824" i="32" a="1"/>
  <c r="N1824" i="32" s="1"/>
  <c r="M1824" i="32" a="1"/>
  <c r="M1824" i="32" s="1"/>
  <c r="L1824" i="32" a="1"/>
  <c r="L1824" i="32" s="1"/>
  <c r="M2028" i="32" a="1"/>
  <c r="M2028" i="32" s="1"/>
  <c r="N2028" i="32" a="1"/>
  <c r="N2028" i="32" s="1"/>
  <c r="N2035" i="32" a="1"/>
  <c r="N2035" i="32" s="1"/>
  <c r="M2035" i="32" a="1"/>
  <c r="M2035" i="32" s="1"/>
  <c r="L2035" i="32" a="1"/>
  <c r="L2035" i="32" s="1"/>
  <c r="L2078" i="32" a="1"/>
  <c r="L2078" i="32" s="1"/>
  <c r="M2078" i="32" a="1"/>
  <c r="M2078" i="32" s="1"/>
  <c r="L2623" i="32" a="1"/>
  <c r="L2623" i="32" s="1"/>
  <c r="N2623" i="32" a="1"/>
  <c r="N2623" i="32" s="1"/>
  <c r="M2623" i="32" a="1"/>
  <c r="M2623" i="32" s="1"/>
  <c r="M1081" i="32" a="1"/>
  <c r="M1081" i="32" s="1"/>
  <c r="L1084" i="32" a="1"/>
  <c r="L1084" i="32" s="1"/>
  <c r="N1098" i="32" a="1"/>
  <c r="N1098" i="32" s="1"/>
  <c r="M1107" i="32" a="1"/>
  <c r="M1107" i="32" s="1"/>
  <c r="M1117" i="32" a="1"/>
  <c r="M1117" i="32" s="1"/>
  <c r="M1172" i="32" a="1"/>
  <c r="M1172" i="32" s="1"/>
  <c r="N1177" i="32" a="1"/>
  <c r="N1177" i="32" s="1"/>
  <c r="L1190" i="32" a="1"/>
  <c r="L1190" i="32" s="1"/>
  <c r="L1198" i="32" a="1"/>
  <c r="L1198" i="32" s="1"/>
  <c r="M1202" i="32" a="1"/>
  <c r="M1202" i="32" s="1"/>
  <c r="N1218" i="32" a="1"/>
  <c r="N1218" i="32" s="1"/>
  <c r="N1223" i="32" a="1"/>
  <c r="N1223" i="32" s="1"/>
  <c r="L1227" i="32" a="1"/>
  <c r="L1227" i="32" s="1"/>
  <c r="N1230" i="32" a="1"/>
  <c r="N1230" i="32" s="1"/>
  <c r="N1234" i="32" a="1"/>
  <c r="N1234" i="32" s="1"/>
  <c r="L1241" i="32" a="1"/>
  <c r="L1241" i="32" s="1"/>
  <c r="L1250" i="32" a="1"/>
  <c r="L1250" i="32" s="1"/>
  <c r="L1262" i="32" a="1"/>
  <c r="L1262" i="32" s="1"/>
  <c r="L1270" i="32" a="1"/>
  <c r="L1270" i="32" s="1"/>
  <c r="L1277" i="32" a="1"/>
  <c r="L1277" i="32" s="1"/>
  <c r="L1289" i="32" a="1"/>
  <c r="L1289" i="32" s="1"/>
  <c r="N1321" i="32" a="1"/>
  <c r="N1321" i="32" s="1"/>
  <c r="N1338" i="32" a="1"/>
  <c r="N1338" i="32" s="1"/>
  <c r="L1348" i="32" a="1"/>
  <c r="L1348" i="32" s="1"/>
  <c r="M1352" i="32" a="1"/>
  <c r="M1352" i="32" s="1"/>
  <c r="L1358" i="32" a="1"/>
  <c r="L1358" i="32" s="1"/>
  <c r="L1361" i="32" a="1"/>
  <c r="L1361" i="32" s="1"/>
  <c r="L1371" i="32" a="1"/>
  <c r="L1371" i="32" s="1"/>
  <c r="M1380" i="32" a="1"/>
  <c r="M1380" i="32" s="1"/>
  <c r="M1393" i="32" a="1"/>
  <c r="M1393" i="32" s="1"/>
  <c r="M1396" i="32" a="1"/>
  <c r="M1396" i="32" s="1"/>
  <c r="L1443" i="32" a="1"/>
  <c r="L1443" i="32" s="1"/>
  <c r="M1452" i="32" a="1"/>
  <c r="M1452" i="32" s="1"/>
  <c r="L1456" i="32" a="1"/>
  <c r="L1456" i="32" s="1"/>
  <c r="L1477" i="32" a="1"/>
  <c r="L1477" i="32" s="1"/>
  <c r="N1481" i="32" a="1"/>
  <c r="N1481" i="32" s="1"/>
  <c r="N1488" i="32" a="1"/>
  <c r="N1488" i="32" s="1"/>
  <c r="N1498" i="32" a="1"/>
  <c r="N1498" i="32" s="1"/>
  <c r="L1537" i="32" a="1"/>
  <c r="L1537" i="32" s="1"/>
  <c r="M1567" i="32" a="1"/>
  <c r="M1567" i="32" s="1"/>
  <c r="M1577" i="32" a="1"/>
  <c r="M1577" i="32" s="1"/>
  <c r="M1596" i="32" a="1"/>
  <c r="M1596" i="32" s="1"/>
  <c r="L1608" i="32" a="1"/>
  <c r="L1608" i="32" s="1"/>
  <c r="N1677" i="32" a="1"/>
  <c r="N1677" i="32" s="1"/>
  <c r="M1677" i="32" a="1"/>
  <c r="M1677" i="32" s="1"/>
  <c r="L1879" i="32" a="1"/>
  <c r="L1879" i="32" s="1"/>
  <c r="M1879" i="32" a="1"/>
  <c r="M1879" i="32" s="1"/>
  <c r="N1987" i="32" a="1"/>
  <c r="N1987" i="32" s="1"/>
  <c r="M1987" i="32" a="1"/>
  <c r="M1987" i="32" s="1"/>
  <c r="L1987" i="32" a="1"/>
  <c r="L1987" i="32" s="1"/>
  <c r="L2177" i="32" a="1"/>
  <c r="L2177" i="32" s="1"/>
  <c r="N2177" i="32" a="1"/>
  <c r="N2177" i="32" s="1"/>
  <c r="N2423" i="32" a="1"/>
  <c r="N2423" i="32" s="1"/>
  <c r="M2423" i="32" a="1"/>
  <c r="M2423" i="32" s="1"/>
  <c r="N2567" i="32" a="1"/>
  <c r="N2567" i="32" s="1"/>
  <c r="M2567" i="32" a="1"/>
  <c r="M2567" i="32" s="1"/>
  <c r="L2631" i="32" a="1"/>
  <c r="L2631" i="32" s="1"/>
  <c r="M2631" i="32" a="1"/>
  <c r="M2631" i="32" s="1"/>
  <c r="N1165" i="32" a="1"/>
  <c r="N1165" i="32" s="1"/>
  <c r="N1246" i="32" a="1"/>
  <c r="N1246" i="32" s="1"/>
  <c r="N1294" i="32" a="1"/>
  <c r="N1294" i="32" s="1"/>
  <c r="N1374" i="32" a="1"/>
  <c r="N1374" i="32" s="1"/>
  <c r="L1499" i="32" a="1"/>
  <c r="L1499" i="32" s="1"/>
  <c r="M1499" i="32" a="1"/>
  <c r="M1499" i="32" s="1"/>
  <c r="N1583" i="32" a="1"/>
  <c r="N1583" i="32" s="1"/>
  <c r="L1583" i="32" a="1"/>
  <c r="L1583" i="32" s="1"/>
  <c r="N1752" i="32" a="1"/>
  <c r="N1752" i="32" s="1"/>
  <c r="M1752" i="32" a="1"/>
  <c r="M1752" i="32" s="1"/>
  <c r="L1832" i="32" a="1"/>
  <c r="L1832" i="32" s="1"/>
  <c r="M1832" i="32" a="1"/>
  <c r="M1832" i="32" s="1"/>
  <c r="M1935" i="32" a="1"/>
  <c r="M1935" i="32" s="1"/>
  <c r="L1935" i="32" a="1"/>
  <c r="L1935" i="32" s="1"/>
  <c r="N1988" i="32" a="1"/>
  <c r="N1988" i="32" s="1"/>
  <c r="M1988" i="32" a="1"/>
  <c r="M1988" i="32" s="1"/>
  <c r="N2072" i="32" a="1"/>
  <c r="N2072" i="32" s="1"/>
  <c r="L2072" i="32" a="1"/>
  <c r="L2072" i="32" s="1"/>
  <c r="M2072" i="32" a="1"/>
  <c r="M2072" i="32" s="1"/>
  <c r="N2169" i="32" a="1"/>
  <c r="N2169" i="32" s="1"/>
  <c r="M2169" i="32" a="1"/>
  <c r="M2169" i="32" s="1"/>
  <c r="L2169" i="32" a="1"/>
  <c r="L2169" i="32" s="1"/>
  <c r="M2177" i="32" a="1"/>
  <c r="M2177" i="32" s="1"/>
  <c r="L2271" i="32" a="1"/>
  <c r="L2271" i="32" s="1"/>
  <c r="N2271" i="32" a="1"/>
  <c r="N2271" i="32" s="1"/>
  <c r="M2271" i="32" a="1"/>
  <c r="M2271" i="32" s="1"/>
  <c r="M2293" i="32" a="1"/>
  <c r="M2293" i="32" s="1"/>
  <c r="N2293" i="32" a="1"/>
  <c r="N2293" i="32" s="1"/>
  <c r="M2608" i="32" a="1"/>
  <c r="M2608" i="32" s="1"/>
  <c r="N2608" i="32" a="1"/>
  <c r="N2608" i="32" s="1"/>
  <c r="L1144" i="32" a="1"/>
  <c r="L1144" i="32" s="1"/>
  <c r="L1178" i="32" a="1"/>
  <c r="L1178" i="32" s="1"/>
  <c r="L1194" i="32" a="1"/>
  <c r="L1194" i="32" s="1"/>
  <c r="M1227" i="32" a="1"/>
  <c r="M1227" i="32" s="1"/>
  <c r="N1235" i="32" a="1"/>
  <c r="N1235" i="32" s="1"/>
  <c r="L1239" i="32" a="1"/>
  <c r="L1239" i="32" s="1"/>
  <c r="L1242" i="32" a="1"/>
  <c r="L1242" i="32" s="1"/>
  <c r="L1253" i="32" a="1"/>
  <c r="L1253" i="32" s="1"/>
  <c r="N1270" i="32" a="1"/>
  <c r="N1270" i="32" s="1"/>
  <c r="L1278" i="32" a="1"/>
  <c r="L1278" i="32" s="1"/>
  <c r="L1287" i="32" a="1"/>
  <c r="L1287" i="32" s="1"/>
  <c r="L1290" i="32" a="1"/>
  <c r="L1290" i="32" s="1"/>
  <c r="L1299" i="32" a="1"/>
  <c r="L1299" i="32" s="1"/>
  <c r="L1312" i="32" a="1"/>
  <c r="L1312" i="32" s="1"/>
  <c r="M1316" i="32" a="1"/>
  <c r="M1316" i="32" s="1"/>
  <c r="L1322" i="32" a="1"/>
  <c r="L1322" i="32" s="1"/>
  <c r="L1325" i="32" a="1"/>
  <c r="L1325" i="32" s="1"/>
  <c r="L1362" i="32" a="1"/>
  <c r="L1362" i="32" s="1"/>
  <c r="M1368" i="32" a="1"/>
  <c r="M1368" i="32" s="1"/>
  <c r="M1381" i="32" a="1"/>
  <c r="M1381" i="32" s="1"/>
  <c r="L1431" i="32" a="1"/>
  <c r="L1431" i="32" s="1"/>
  <c r="M1440" i="32" a="1"/>
  <c r="M1440" i="32" s="1"/>
  <c r="M1453" i="32" a="1"/>
  <c r="M1453" i="32" s="1"/>
  <c r="L1466" i="32" a="1"/>
  <c r="L1466" i="32" s="1"/>
  <c r="N1471" i="32" a="1"/>
  <c r="N1471" i="32" s="1"/>
  <c r="N1493" i="32" a="1"/>
  <c r="N1493" i="32" s="1"/>
  <c r="N1499" i="32" a="1"/>
  <c r="N1499" i="32" s="1"/>
  <c r="L1513" i="32" a="1"/>
  <c r="L1513" i="32" s="1"/>
  <c r="M1517" i="32" a="1"/>
  <c r="M1517" i="32" s="1"/>
  <c r="N1526" i="32" a="1"/>
  <c r="N1526" i="32" s="1"/>
  <c r="M1526" i="32" a="1"/>
  <c r="M1526" i="32" s="1"/>
  <c r="N1584" i="32" a="1"/>
  <c r="N1584" i="32" s="1"/>
  <c r="M1584" i="32" a="1"/>
  <c r="M1584" i="32" s="1"/>
  <c r="L1584" i="32" a="1"/>
  <c r="L1584" i="32" s="1"/>
  <c r="N1619" i="32" a="1"/>
  <c r="N1619" i="32" s="1"/>
  <c r="L1619" i="32" a="1"/>
  <c r="L1619" i="32" s="1"/>
  <c r="N1641" i="32" a="1"/>
  <c r="N1641" i="32" s="1"/>
  <c r="L1752" i="32" a="1"/>
  <c r="L1752" i="32" s="1"/>
  <c r="N1832" i="32" a="1"/>
  <c r="N1832" i="32" s="1"/>
  <c r="N1845" i="32" a="1"/>
  <c r="N1845" i="32" s="1"/>
  <c r="M1845" i="32" a="1"/>
  <c r="M1845" i="32" s="1"/>
  <c r="L1845" i="32" a="1"/>
  <c r="L1845" i="32" s="1"/>
  <c r="M1916" i="32" a="1"/>
  <c r="M1916" i="32" s="1"/>
  <c r="L1988" i="32" a="1"/>
  <c r="L1988" i="32" s="1"/>
  <c r="L2395" i="32" a="1"/>
  <c r="L2395" i="32" s="1"/>
  <c r="M2395" i="32" a="1"/>
  <c r="M2395" i="32" s="1"/>
  <c r="N1194" i="32" a="1"/>
  <c r="N1194" i="32" s="1"/>
  <c r="N1242" i="32" a="1"/>
  <c r="N1242" i="32" s="1"/>
  <c r="N1278" i="32" a="1"/>
  <c r="N1278" i="32" s="1"/>
  <c r="N1290" i="32" a="1"/>
  <c r="N1290" i="32" s="1"/>
  <c r="N1362" i="32" a="1"/>
  <c r="N1362" i="32" s="1"/>
  <c r="N1381" i="32" a="1"/>
  <c r="N1381" i="32" s="1"/>
  <c r="M1388" i="32" a="1"/>
  <c r="M1388" i="32" s="1"/>
  <c r="M1431" i="32" a="1"/>
  <c r="M1431" i="32" s="1"/>
  <c r="N1453" i="32" a="1"/>
  <c r="N1453" i="32" s="1"/>
  <c r="M1509" i="32" a="1"/>
  <c r="M1509" i="32" s="1"/>
  <c r="L1526" i="32" a="1"/>
  <c r="L1526" i="32" s="1"/>
  <c r="L1531" i="32" a="1"/>
  <c r="L1531" i="32" s="1"/>
  <c r="L1546" i="32" a="1"/>
  <c r="L1546" i="32" s="1"/>
  <c r="M1555" i="32" a="1"/>
  <c r="M1555" i="32" s="1"/>
  <c r="N1555" i="32" a="1"/>
  <c r="N1555" i="32" s="1"/>
  <c r="M1619" i="32" a="1"/>
  <c r="M1619" i="32" s="1"/>
  <c r="M1625" i="32" a="1"/>
  <c r="M1625" i="32" s="1"/>
  <c r="M1647" i="32" a="1"/>
  <c r="M1647" i="32" s="1"/>
  <c r="N1647" i="32" a="1"/>
  <c r="N1647" i="32" s="1"/>
  <c r="N1656" i="32" a="1"/>
  <c r="N1656" i="32" s="1"/>
  <c r="M1656" i="32" a="1"/>
  <c r="M1656" i="32" s="1"/>
  <c r="L1656" i="32" a="1"/>
  <c r="L1656" i="32" s="1"/>
  <c r="N1701" i="32" a="1"/>
  <c r="N1701" i="32" s="1"/>
  <c r="L1701" i="32" a="1"/>
  <c r="L1701" i="32" s="1"/>
  <c r="N1765" i="32" a="1"/>
  <c r="N1765" i="32" s="1"/>
  <c r="M1765" i="32" a="1"/>
  <c r="M1765" i="32" s="1"/>
  <c r="N1833" i="32" a="1"/>
  <c r="N1833" i="32" s="1"/>
  <c r="M1833" i="32" a="1"/>
  <c r="M1833" i="32" s="1"/>
  <c r="L1833" i="32" a="1"/>
  <c r="L1833" i="32" s="1"/>
  <c r="M1846" i="32" a="1"/>
  <c r="M1846" i="32" s="1"/>
  <c r="N1846" i="32" a="1"/>
  <c r="N1846" i="32" s="1"/>
  <c r="M1873" i="32" a="1"/>
  <c r="M1873" i="32" s="1"/>
  <c r="N1916" i="32" a="1"/>
  <c r="N1916" i="32" s="1"/>
  <c r="N1935" i="32" a="1"/>
  <c r="N1935" i="32" s="1"/>
  <c r="N1976" i="32" a="1"/>
  <c r="N1976" i="32" s="1"/>
  <c r="M1976" i="32" a="1"/>
  <c r="M1976" i="32" s="1"/>
  <c r="L1976" i="32" a="1"/>
  <c r="L1976" i="32" s="1"/>
  <c r="N2145" i="32" a="1"/>
  <c r="N2145" i="32" s="1"/>
  <c r="L2145" i="32" a="1"/>
  <c r="L2145" i="32" s="1"/>
  <c r="M2145" i="32" a="1"/>
  <c r="M2145" i="32" s="1"/>
  <c r="L2259" i="32" a="1"/>
  <c r="L2259" i="32" s="1"/>
  <c r="M2259" i="32" a="1"/>
  <c r="M2259" i="32" s="1"/>
  <c r="L2295" i="32" a="1"/>
  <c r="L2295" i="32" s="1"/>
  <c r="N2295" i="32" a="1"/>
  <c r="N2295" i="32" s="1"/>
  <c r="M2295" i="32" a="1"/>
  <c r="M2295" i="32" s="1"/>
  <c r="N2395" i="32" a="1"/>
  <c r="N2395" i="32" s="1"/>
  <c r="N1906" i="32" a="1"/>
  <c r="N1906" i="32" s="1"/>
  <c r="L1906" i="32" a="1"/>
  <c r="L1906" i="32" s="1"/>
  <c r="L2079" i="32" a="1"/>
  <c r="L2079" i="32" s="1"/>
  <c r="M2079" i="32" a="1"/>
  <c r="M2079" i="32" s="1"/>
  <c r="L2157" i="32" a="1"/>
  <c r="L2157" i="32" s="1"/>
  <c r="N2157" i="32" a="1"/>
  <c r="N2157" i="32" s="1"/>
  <c r="N2176" i="32" a="1"/>
  <c r="N2176" i="32" s="1"/>
  <c r="M2176" i="32" a="1"/>
  <c r="M2176" i="32" s="1"/>
  <c r="L2211" i="32" a="1"/>
  <c r="L2211" i="32" s="1"/>
  <c r="N2211" i="32" a="1"/>
  <c r="N2211" i="32" s="1"/>
  <c r="M2245" i="32" a="1"/>
  <c r="M2245" i="32" s="1"/>
  <c r="N2245" i="32" a="1"/>
  <c r="N2245" i="32" s="1"/>
  <c r="N2287" i="32" a="1"/>
  <c r="N2287" i="32" s="1"/>
  <c r="L2287" i="32" a="1"/>
  <c r="L2287" i="32" s="1"/>
  <c r="N2327" i="32" a="1"/>
  <c r="N2327" i="32" s="1"/>
  <c r="L2327" i="32" a="1"/>
  <c r="L2327" i="32" s="1"/>
  <c r="N2375" i="32" a="1"/>
  <c r="N2375" i="32" s="1"/>
  <c r="L2375" i="32" a="1"/>
  <c r="L2375" i="32" s="1"/>
  <c r="N2411" i="32" a="1"/>
  <c r="N2411" i="32" s="1"/>
  <c r="M2411" i="32" a="1"/>
  <c r="M2411" i="32" s="1"/>
  <c r="N2435" i="32" a="1"/>
  <c r="N2435" i="32" s="1"/>
  <c r="M2435" i="32" a="1"/>
  <c r="M2435" i="32" s="1"/>
  <c r="N2469" i="32" a="1"/>
  <c r="N2469" i="32" s="1"/>
  <c r="M2469" i="32" a="1"/>
  <c r="M2469" i="32" s="1"/>
  <c r="L2469" i="32" a="1"/>
  <c r="L2469" i="32" s="1"/>
  <c r="L2512" i="32" a="1"/>
  <c r="L2512" i="32" s="1"/>
  <c r="M2512" i="32" a="1"/>
  <c r="M2512" i="32" s="1"/>
  <c r="L2524" i="32" a="1"/>
  <c r="L2524" i="32" s="1"/>
  <c r="M2524" i="32" a="1"/>
  <c r="M2524" i="32" s="1"/>
  <c r="L2622" i="32" a="1"/>
  <c r="L2622" i="32" s="1"/>
  <c r="M2622" i="32" a="1"/>
  <c r="M2622" i="32" s="1"/>
  <c r="N2622" i="32" a="1"/>
  <c r="N2622" i="32" s="1"/>
  <c r="N2709" i="32" a="1"/>
  <c r="N2709" i="32" s="1"/>
  <c r="L2709" i="32" a="1"/>
  <c r="L2709" i="32" s="1"/>
  <c r="N3547" i="32" a="1"/>
  <c r="N3547" i="32" s="1"/>
  <c r="M3547" i="32" a="1"/>
  <c r="M3547" i="32" s="1"/>
  <c r="L3547" i="32" a="1"/>
  <c r="L3547" i="32" s="1"/>
  <c r="M3948" i="32" a="1"/>
  <c r="M3948" i="32" s="1"/>
  <c r="N3948" i="32" a="1"/>
  <c r="N3948" i="32" s="1"/>
  <c r="L3948" i="32" a="1"/>
  <c r="L3948" i="32" s="1"/>
  <c r="N4431" i="32" a="1"/>
  <c r="N4431" i="32" s="1"/>
  <c r="L4431" i="32" a="1"/>
  <c r="L4431" i="32" s="1"/>
  <c r="N6783" i="32" a="1"/>
  <c r="N6783" i="32" s="1"/>
  <c r="L6783" i="32" a="1"/>
  <c r="L6783" i="32" s="1"/>
  <c r="N1860" i="32" a="1"/>
  <c r="N1860" i="32" s="1"/>
  <c r="M1860" i="32" a="1"/>
  <c r="M1860" i="32" s="1"/>
  <c r="L1860" i="32" a="1"/>
  <c r="L1860" i="32" s="1"/>
  <c r="N1897" i="32" a="1"/>
  <c r="N1897" i="32" s="1"/>
  <c r="M1897" i="32" a="1"/>
  <c r="M1897" i="32" s="1"/>
  <c r="N1917" i="32" a="1"/>
  <c r="N1917" i="32" s="1"/>
  <c r="M1917" i="32" a="1"/>
  <c r="M1917" i="32" s="1"/>
  <c r="N1941" i="32" a="1"/>
  <c r="N1941" i="32" s="1"/>
  <c r="M1941" i="32" a="1"/>
  <c r="M1941" i="32" s="1"/>
  <c r="L1941" i="32" a="1"/>
  <c r="L1941" i="32" s="1"/>
  <c r="L1994" i="32" a="1"/>
  <c r="L1994" i="32" s="1"/>
  <c r="M1994" i="32" a="1"/>
  <c r="M1994" i="32" s="1"/>
  <c r="N2001" i="32" a="1"/>
  <c r="N2001" i="32" s="1"/>
  <c r="L2001" i="32" a="1"/>
  <c r="L2001" i="32" s="1"/>
  <c r="N2012" i="32" a="1"/>
  <c r="N2012" i="32" s="1"/>
  <c r="M2012" i="32" a="1"/>
  <c r="M2012" i="32" s="1"/>
  <c r="L2017" i="32" a="1"/>
  <c r="L2017" i="32" s="1"/>
  <c r="M2017" i="32" a="1"/>
  <c r="M2017" i="32" s="1"/>
  <c r="M2040" i="32" a="1"/>
  <c r="M2040" i="32" s="1"/>
  <c r="N2040" i="32" a="1"/>
  <c r="N2040" i="32" s="1"/>
  <c r="N2050" i="32" a="1"/>
  <c r="N2050" i="32" s="1"/>
  <c r="L2050" i="32" a="1"/>
  <c r="L2050" i="32" s="1"/>
  <c r="L2081" i="32" a="1"/>
  <c r="L2081" i="32" s="1"/>
  <c r="M2081" i="32" a="1"/>
  <c r="M2081" i="32" s="1"/>
  <c r="N2116" i="32" a="1"/>
  <c r="N2116" i="32" s="1"/>
  <c r="L2116" i="32" a="1"/>
  <c r="L2116" i="32" s="1"/>
  <c r="L2171" i="32" a="1"/>
  <c r="L2171" i="32" s="1"/>
  <c r="N2171" i="32" a="1"/>
  <c r="N2171" i="32" s="1"/>
  <c r="M2281" i="32" a="1"/>
  <c r="M2281" i="32" s="1"/>
  <c r="N2281" i="32" a="1"/>
  <c r="N2281" i="32" s="1"/>
  <c r="N2384" i="32" a="1"/>
  <c r="N2384" i="32" s="1"/>
  <c r="M2384" i="32" a="1"/>
  <c r="M2384" i="32" s="1"/>
  <c r="M2437" i="32" a="1"/>
  <c r="M2437" i="32" s="1"/>
  <c r="N2437" i="32" a="1"/>
  <c r="N2437" i="32" s="1"/>
  <c r="N2494" i="32" a="1"/>
  <c r="N2494" i="32" s="1"/>
  <c r="L2494" i="32" a="1"/>
  <c r="L2494" i="32" s="1"/>
  <c r="N2555" i="32" a="1"/>
  <c r="N2555" i="32" s="1"/>
  <c r="M2555" i="32" a="1"/>
  <c r="M2555" i="32" s="1"/>
  <c r="M2569" i="32" a="1"/>
  <c r="M2569" i="32" s="1"/>
  <c r="N2569" i="32" a="1"/>
  <c r="N2569" i="32" s="1"/>
  <c r="L2569" i="32" a="1"/>
  <c r="L2569" i="32" s="1"/>
  <c r="M2609" i="32" a="1"/>
  <c r="M2609" i="32" s="1"/>
  <c r="N2609" i="32" a="1"/>
  <c r="N2609" i="32" s="1"/>
  <c r="L2609" i="32" a="1"/>
  <c r="L2609" i="32" s="1"/>
  <c r="L2671" i="32" a="1"/>
  <c r="L2671" i="32" s="1"/>
  <c r="N2671" i="32" a="1"/>
  <c r="N2671" i="32" s="1"/>
  <c r="M2671" i="32" a="1"/>
  <c r="M2671" i="32" s="1"/>
  <c r="N2810" i="32" a="1"/>
  <c r="N2810" i="32" s="1"/>
  <c r="M2810" i="32" a="1"/>
  <c r="M2810" i="32" s="1"/>
  <c r="M2917" i="32" a="1"/>
  <c r="M2917" i="32" s="1"/>
  <c r="N2917" i="32" a="1"/>
  <c r="N2917" i="32" s="1"/>
  <c r="M3098" i="32" a="1"/>
  <c r="M3098" i="32" s="1"/>
  <c r="N3098" i="32" a="1"/>
  <c r="N3098" i="32" s="1"/>
  <c r="L3098" i="32" a="1"/>
  <c r="L3098" i="32" s="1"/>
  <c r="N3137" i="32" a="1"/>
  <c r="N3137" i="32" s="1"/>
  <c r="L3137" i="32" a="1"/>
  <c r="L3137" i="32" s="1"/>
  <c r="N3287" i="32" a="1"/>
  <c r="N3287" i="32" s="1"/>
  <c r="M3287" i="32" a="1"/>
  <c r="M3287" i="32" s="1"/>
  <c r="L3287" i="32" a="1"/>
  <c r="L3287" i="32" s="1"/>
  <c r="N3472" i="32" a="1"/>
  <c r="N3472" i="32" s="1"/>
  <c r="L3472" i="32" a="1"/>
  <c r="L3472" i="32" s="1"/>
  <c r="M3691" i="32" a="1"/>
  <c r="M3691" i="32" s="1"/>
  <c r="L3691" i="32" a="1"/>
  <c r="L3691" i="32" s="1"/>
  <c r="L1711" i="32" a="1"/>
  <c r="L1711" i="32" s="1"/>
  <c r="M1711" i="32" a="1"/>
  <c r="M1711" i="32" s="1"/>
  <c r="L1784" i="32" a="1"/>
  <c r="L1784" i="32" s="1"/>
  <c r="M1784" i="32" a="1"/>
  <c r="M1784" i="32" s="1"/>
  <c r="N1837" i="32" a="1"/>
  <c r="N1837" i="32" s="1"/>
  <c r="M1837" i="32" a="1"/>
  <c r="M1837" i="32" s="1"/>
  <c r="L1874" i="32" a="1"/>
  <c r="L1874" i="32" s="1"/>
  <c r="M1874" i="32" a="1"/>
  <c r="M1874" i="32" s="1"/>
  <c r="L1908" i="32" a="1"/>
  <c r="L1908" i="32" s="1"/>
  <c r="L1917" i="32" a="1"/>
  <c r="L1917" i="32" s="1"/>
  <c r="L1936" i="32" a="1"/>
  <c r="L1936" i="32" s="1"/>
  <c r="L1953" i="32" a="1"/>
  <c r="L1953" i="32" s="1"/>
  <c r="M1957" i="32" a="1"/>
  <c r="M1957" i="32" s="1"/>
  <c r="M1963" i="32" a="1"/>
  <c r="M1963" i="32" s="1"/>
  <c r="M1995" i="32" a="1"/>
  <c r="M1995" i="32" s="1"/>
  <c r="N1995" i="32" a="1"/>
  <c r="N1995" i="32" s="1"/>
  <c r="M2007" i="32" a="1"/>
  <c r="M2007" i="32" s="1"/>
  <c r="N2007" i="32" a="1"/>
  <c r="N2007" i="32" s="1"/>
  <c r="L2012" i="32" a="1"/>
  <c r="L2012" i="32" s="1"/>
  <c r="N2017" i="32" a="1"/>
  <c r="N2017" i="32" s="1"/>
  <c r="L2030" i="32" a="1"/>
  <c r="L2030" i="32" s="1"/>
  <c r="M2030" i="32" a="1"/>
  <c r="M2030" i="32" s="1"/>
  <c r="L2062" i="32" a="1"/>
  <c r="L2062" i="32" s="1"/>
  <c r="N2081" i="32" a="1"/>
  <c r="N2081" i="32" s="1"/>
  <c r="N2099" i="32" a="1"/>
  <c r="N2099" i="32" s="1"/>
  <c r="M2099" i="32" a="1"/>
  <c r="M2099" i="32" s="1"/>
  <c r="N2117" i="32" a="1"/>
  <c r="N2117" i="32" s="1"/>
  <c r="M2117" i="32" a="1"/>
  <c r="M2117" i="32" s="1"/>
  <c r="M2171" i="32" a="1"/>
  <c r="M2171" i="32" s="1"/>
  <c r="N2321" i="32" a="1"/>
  <c r="N2321" i="32" s="1"/>
  <c r="L2321" i="32" a="1"/>
  <c r="L2321" i="32" s="1"/>
  <c r="N2337" i="32" a="1"/>
  <c r="N2337" i="32" s="1"/>
  <c r="L2337" i="32" a="1"/>
  <c r="L2337" i="32" s="1"/>
  <c r="N2385" i="32" a="1"/>
  <c r="N2385" i="32" s="1"/>
  <c r="L2385" i="32" a="1"/>
  <c r="L2385" i="32" s="1"/>
  <c r="M2494" i="32" a="1"/>
  <c r="M2494" i="32" s="1"/>
  <c r="N2550" i="32" a="1"/>
  <c r="N2550" i="32" s="1"/>
  <c r="M2550" i="32" a="1"/>
  <c r="M2550" i="32" s="1"/>
  <c r="L2550" i="32" a="1"/>
  <c r="L2550" i="32" s="1"/>
  <c r="M2617" i="32" a="1"/>
  <c r="M2617" i="32" s="1"/>
  <c r="N2617" i="32" a="1"/>
  <c r="N2617" i="32" s="1"/>
  <c r="L2617" i="32" a="1"/>
  <c r="L2617" i="32" s="1"/>
  <c r="M2625" i="32" a="1"/>
  <c r="M2625" i="32" s="1"/>
  <c r="L2625" i="32" a="1"/>
  <c r="L2625" i="32" s="1"/>
  <c r="M2665" i="32" a="1"/>
  <c r="M2665" i="32" s="1"/>
  <c r="L2665" i="32" a="1"/>
  <c r="L2665" i="32" s="1"/>
  <c r="N2672" i="32" a="1"/>
  <c r="N2672" i="32" s="1"/>
  <c r="M2672" i="32" a="1"/>
  <c r="M2672" i="32" s="1"/>
  <c r="L2672" i="32" a="1"/>
  <c r="L2672" i="32" s="1"/>
  <c r="M2704" i="32" a="1"/>
  <c r="M2704" i="32" s="1"/>
  <c r="N2704" i="32" a="1"/>
  <c r="N2704" i="32" s="1"/>
  <c r="M2741" i="32" a="1"/>
  <c r="M2741" i="32" s="1"/>
  <c r="N2741" i="32" a="1"/>
  <c r="N2741" i="32" s="1"/>
  <c r="L2741" i="32" a="1"/>
  <c r="L2741" i="32" s="1"/>
  <c r="N2803" i="32" a="1"/>
  <c r="N2803" i="32" s="1"/>
  <c r="M2803" i="32" a="1"/>
  <c r="M2803" i="32" s="1"/>
  <c r="M3740" i="32" a="1"/>
  <c r="M3740" i="32" s="1"/>
  <c r="N3740" i="32" a="1"/>
  <c r="N3740" i="32" s="1"/>
  <c r="L3740" i="32" a="1"/>
  <c r="L3740" i="32" s="1"/>
  <c r="L1706" i="32" a="1"/>
  <c r="L1706" i="32" s="1"/>
  <c r="M1706" i="32" a="1"/>
  <c r="M1706" i="32" s="1"/>
  <c r="L1748" i="32" a="1"/>
  <c r="L1748" i="32" s="1"/>
  <c r="N1748" i="32" a="1"/>
  <c r="N1748" i="32" s="1"/>
  <c r="M1875" i="32" a="1"/>
  <c r="M1875" i="32" s="1"/>
  <c r="L1875" i="32" a="1"/>
  <c r="L1875" i="32" s="1"/>
  <c r="M1908" i="32" a="1"/>
  <c r="M1908" i="32" s="1"/>
  <c r="N1963" i="32" a="1"/>
  <c r="N1963" i="32" s="1"/>
  <c r="M2001" i="32" a="1"/>
  <c r="M2001" i="32" s="1"/>
  <c r="L2057" i="32" a="1"/>
  <c r="L2057" i="32" s="1"/>
  <c r="M2057" i="32" a="1"/>
  <c r="M2057" i="32" s="1"/>
  <c r="N2129" i="32" a="1"/>
  <c r="N2129" i="32" s="1"/>
  <c r="M2129" i="32" a="1"/>
  <c r="M2129" i="32" s="1"/>
  <c r="N2140" i="32" a="1"/>
  <c r="N2140" i="32" s="1"/>
  <c r="M2140" i="32" a="1"/>
  <c r="M2140" i="32" s="1"/>
  <c r="N2147" i="32" a="1"/>
  <c r="N2147" i="32" s="1"/>
  <c r="M2147" i="32" a="1"/>
  <c r="M2147" i="32" s="1"/>
  <c r="L2147" i="32" a="1"/>
  <c r="L2147" i="32" s="1"/>
  <c r="N2199" i="32" a="1"/>
  <c r="N2199" i="32" s="1"/>
  <c r="L2199" i="32" a="1"/>
  <c r="L2199" i="32" s="1"/>
  <c r="L2235" i="32" a="1"/>
  <c r="L2235" i="32" s="1"/>
  <c r="M2235" i="32" a="1"/>
  <c r="M2235" i="32" s="1"/>
  <c r="N2241" i="32" a="1"/>
  <c r="N2241" i="32" s="1"/>
  <c r="M2241" i="32" a="1"/>
  <c r="M2241" i="32" s="1"/>
  <c r="L2241" i="32" a="1"/>
  <c r="L2241" i="32" s="1"/>
  <c r="N2351" i="32" a="1"/>
  <c r="N2351" i="32" s="1"/>
  <c r="L2351" i="32" a="1"/>
  <c r="L2351" i="32" s="1"/>
  <c r="M2397" i="32" a="1"/>
  <c r="M2397" i="32" s="1"/>
  <c r="L2397" i="32" a="1"/>
  <c r="L2397" i="32" s="1"/>
  <c r="N2471" i="32" a="1"/>
  <c r="N2471" i="32" s="1"/>
  <c r="M2471" i="32" a="1"/>
  <c r="M2471" i="32" s="1"/>
  <c r="N2502" i="32" a="1"/>
  <c r="N2502" i="32" s="1"/>
  <c r="L2502" i="32" a="1"/>
  <c r="L2502" i="32" s="1"/>
  <c r="N2618" i="32" a="1"/>
  <c r="N2618" i="32" s="1"/>
  <c r="M2618" i="32" a="1"/>
  <c r="M2618" i="32" s="1"/>
  <c r="L2647" i="32" a="1"/>
  <c r="L2647" i="32" s="1"/>
  <c r="M2647" i="32" a="1"/>
  <c r="M2647" i="32" s="1"/>
  <c r="L2658" i="32" a="1"/>
  <c r="L2658" i="32" s="1"/>
  <c r="N2658" i="32" a="1"/>
  <c r="N2658" i="32" s="1"/>
  <c r="M2658" i="32" a="1"/>
  <c r="M2658" i="32" s="1"/>
  <c r="M2705" i="32" a="1"/>
  <c r="M2705" i="32" s="1"/>
  <c r="L2705" i="32" a="1"/>
  <c r="L2705" i="32" s="1"/>
  <c r="N2705" i="32" a="1"/>
  <c r="N2705" i="32" s="1"/>
  <c r="N2902" i="32" a="1"/>
  <c r="N2902" i="32" s="1"/>
  <c r="M2902" i="32" a="1"/>
  <c r="M2902" i="32" s="1"/>
  <c r="L2902" i="32" a="1"/>
  <c r="L2902" i="32" s="1"/>
  <c r="M1589" i="32" a="1"/>
  <c r="M1589" i="32" s="1"/>
  <c r="M1652" i="32" a="1"/>
  <c r="M1652" i="32" s="1"/>
  <c r="N1667" i="32" a="1"/>
  <c r="N1667" i="32" s="1"/>
  <c r="L1678" i="32" a="1"/>
  <c r="L1678" i="32" s="1"/>
  <c r="M1690" i="32" a="1"/>
  <c r="M1690" i="32" s="1"/>
  <c r="M1712" i="32" a="1"/>
  <c r="M1712" i="32" s="1"/>
  <c r="L1729" i="32" a="1"/>
  <c r="L1729" i="32" s="1"/>
  <c r="M1748" i="32" a="1"/>
  <c r="M1748" i="32" s="1"/>
  <c r="L1771" i="32" a="1"/>
  <c r="L1771" i="32" s="1"/>
  <c r="N1771" i="32" a="1"/>
  <c r="N1771" i="32" s="1"/>
  <c r="L1779" i="32" a="1"/>
  <c r="L1779" i="32" s="1"/>
  <c r="M1798" i="32" a="1"/>
  <c r="M1798" i="32" s="1"/>
  <c r="M1802" i="32" a="1"/>
  <c r="M1802" i="32" s="1"/>
  <c r="N1820" i="32" a="1"/>
  <c r="N1820" i="32" s="1"/>
  <c r="N1851" i="32" a="1"/>
  <c r="N1851" i="32" s="1"/>
  <c r="M1867" i="32" a="1"/>
  <c r="M1867" i="32" s="1"/>
  <c r="N1875" i="32" a="1"/>
  <c r="N1875" i="32" s="1"/>
  <c r="N1894" i="32" a="1"/>
  <c r="N1894" i="32" s="1"/>
  <c r="L1912" i="32" a="1"/>
  <c r="L1912" i="32" s="1"/>
  <c r="M1918" i="32" a="1"/>
  <c r="M1918" i="32" s="1"/>
  <c r="L1918" i="32" a="1"/>
  <c r="L1918" i="32" s="1"/>
  <c r="L1932" i="32" a="1"/>
  <c r="L1932" i="32" s="1"/>
  <c r="L1948" i="32" a="1"/>
  <c r="L1948" i="32" s="1"/>
  <c r="M1953" i="32" a="1"/>
  <c r="M1953" i="32" s="1"/>
  <c r="M1989" i="32" a="1"/>
  <c r="M1989" i="32" s="1"/>
  <c r="N2002" i="32" a="1"/>
  <c r="N2002" i="32" s="1"/>
  <c r="L2002" i="32" a="1"/>
  <c r="L2002" i="32" s="1"/>
  <c r="L2008" i="32" a="1"/>
  <c r="L2008" i="32" s="1"/>
  <c r="M2024" i="32" a="1"/>
  <c r="M2024" i="32" s="1"/>
  <c r="M2041" i="32" a="1"/>
  <c r="M2041" i="32" s="1"/>
  <c r="N2047" i="32" a="1"/>
  <c r="N2047" i="32" s="1"/>
  <c r="M2047" i="32" a="1"/>
  <c r="M2047" i="32" s="1"/>
  <c r="N2057" i="32" a="1"/>
  <c r="N2057" i="32" s="1"/>
  <c r="L2063" i="32" a="1"/>
  <c r="L2063" i="32" s="1"/>
  <c r="L2093" i="32" a="1"/>
  <c r="L2093" i="32" s="1"/>
  <c r="L2129" i="32" a="1"/>
  <c r="L2129" i="32" s="1"/>
  <c r="L2193" i="32" a="1"/>
  <c r="L2193" i="32" s="1"/>
  <c r="N2193" i="32" a="1"/>
  <c r="N2193" i="32" s="1"/>
  <c r="M2199" i="32" a="1"/>
  <c r="M2199" i="32" s="1"/>
  <c r="N2235" i="32" a="1"/>
  <c r="N2235" i="32" s="1"/>
  <c r="N2255" i="32" a="1"/>
  <c r="N2255" i="32" s="1"/>
  <c r="M2255" i="32" a="1"/>
  <c r="M2255" i="32" s="1"/>
  <c r="N2397" i="32" a="1"/>
  <c r="N2397" i="32" s="1"/>
  <c r="M2502" i="32" a="1"/>
  <c r="M2502" i="32" s="1"/>
  <c r="N2519" i="32" a="1"/>
  <c r="N2519" i="32" s="1"/>
  <c r="M2519" i="32" a="1"/>
  <c r="M2519" i="32" s="1"/>
  <c r="N2543" i="32" a="1"/>
  <c r="N2543" i="32" s="1"/>
  <c r="M2543" i="32" a="1"/>
  <c r="M2543" i="32" s="1"/>
  <c r="N2578" i="32" a="1"/>
  <c r="N2578" i="32" s="1"/>
  <c r="L2578" i="32" a="1"/>
  <c r="L2578" i="32" s="1"/>
  <c r="N2647" i="32" a="1"/>
  <c r="N2647" i="32" s="1"/>
  <c r="M2749" i="32" a="1"/>
  <c r="M2749" i="32" s="1"/>
  <c r="N2749" i="32" a="1"/>
  <c r="N2749" i="32" s="1"/>
  <c r="L2749" i="32" a="1"/>
  <c r="L2749" i="32" s="1"/>
  <c r="M2773" i="32" a="1"/>
  <c r="M2773" i="32" s="1"/>
  <c r="N2773" i="32" a="1"/>
  <c r="N2773" i="32" s="1"/>
  <c r="L2773" i="32" a="1"/>
  <c r="L2773" i="32" s="1"/>
  <c r="N2851" i="32" a="1"/>
  <c r="N2851" i="32" s="1"/>
  <c r="L2851" i="32" a="1"/>
  <c r="L2851" i="32" s="1"/>
  <c r="M3247" i="32" a="1"/>
  <c r="M3247" i="32" s="1"/>
  <c r="N3247" i="32" a="1"/>
  <c r="N3247" i="32" s="1"/>
  <c r="L3247" i="32" a="1"/>
  <c r="L3247" i="32" s="1"/>
  <c r="M1670" i="32" a="1"/>
  <c r="M1670" i="32" s="1"/>
  <c r="M1678" i="32" a="1"/>
  <c r="M1678" i="32" s="1"/>
  <c r="N1712" i="32" a="1"/>
  <c r="N1712" i="32" s="1"/>
  <c r="M1729" i="32" a="1"/>
  <c r="M1729" i="32" s="1"/>
  <c r="N1779" i="32" a="1"/>
  <c r="N1779" i="32" s="1"/>
  <c r="L1795" i="32" a="1"/>
  <c r="L1795" i="32" s="1"/>
  <c r="N1795" i="32" a="1"/>
  <c r="N1795" i="32" s="1"/>
  <c r="N1848" i="32" a="1"/>
  <c r="N1848" i="32" s="1"/>
  <c r="M1848" i="32" a="1"/>
  <c r="M1848" i="32" s="1"/>
  <c r="N1867" i="32" a="1"/>
  <c r="N1867" i="32" s="1"/>
  <c r="L1891" i="32" a="1"/>
  <c r="L1891" i="32" s="1"/>
  <c r="M1891" i="32" a="1"/>
  <c r="M1891" i="32" s="1"/>
  <c r="M1899" i="32" a="1"/>
  <c r="M1899" i="32" s="1"/>
  <c r="L1899" i="32" a="1"/>
  <c r="L1899" i="32" s="1"/>
  <c r="M1932" i="32" a="1"/>
  <c r="M1932" i="32" s="1"/>
  <c r="N2025" i="32" a="1"/>
  <c r="N2025" i="32" s="1"/>
  <c r="M2025" i="32" a="1"/>
  <c r="M2025" i="32" s="1"/>
  <c r="N2041" i="32" a="1"/>
  <c r="N2041" i="32" s="1"/>
  <c r="M2052" i="32" a="1"/>
  <c r="M2052" i="32" s="1"/>
  <c r="N2052" i="32" a="1"/>
  <c r="N2052" i="32" s="1"/>
  <c r="N2083" i="32" a="1"/>
  <c r="N2083" i="32" s="1"/>
  <c r="M2083" i="32" a="1"/>
  <c r="M2083" i="32" s="1"/>
  <c r="L2083" i="32" a="1"/>
  <c r="L2083" i="32" s="1"/>
  <c r="N2093" i="32" a="1"/>
  <c r="N2093" i="32" s="1"/>
  <c r="N2187" i="32" a="1"/>
  <c r="N2187" i="32" s="1"/>
  <c r="M2187" i="32" a="1"/>
  <c r="M2187" i="32" s="1"/>
  <c r="M2221" i="32" a="1"/>
  <c r="M2221" i="32" s="1"/>
  <c r="N2221" i="32" a="1"/>
  <c r="N2221" i="32" s="1"/>
  <c r="L2221" i="32" a="1"/>
  <c r="L2221" i="32" s="1"/>
  <c r="N2229" i="32" a="1"/>
  <c r="N2229" i="32" s="1"/>
  <c r="L2229" i="32" a="1"/>
  <c r="L2229" i="32" s="1"/>
  <c r="N2249" i="32" a="1"/>
  <c r="N2249" i="32" s="1"/>
  <c r="L2249" i="32" a="1"/>
  <c r="L2249" i="32" s="1"/>
  <c r="M2299" i="32" a="1"/>
  <c r="M2299" i="32" s="1"/>
  <c r="L2299" i="32" a="1"/>
  <c r="L2299" i="32" s="1"/>
  <c r="N2323" i="32" a="1"/>
  <c r="N2323" i="32" s="1"/>
  <c r="M2323" i="32" a="1"/>
  <c r="M2323" i="32" s="1"/>
  <c r="L2323" i="32" a="1"/>
  <c r="L2323" i="32" s="1"/>
  <c r="N2398" i="32" a="1"/>
  <c r="N2398" i="32" s="1"/>
  <c r="L2398" i="32" a="1"/>
  <c r="L2398" i="32" s="1"/>
  <c r="N2538" i="32" a="1"/>
  <c r="N2538" i="32" s="1"/>
  <c r="L2538" i="32" a="1"/>
  <c r="L2538" i="32" s="1"/>
  <c r="N2586" i="32" a="1"/>
  <c r="N2586" i="32" s="1"/>
  <c r="M2586" i="32" a="1"/>
  <c r="M2586" i="32" s="1"/>
  <c r="M2881" i="32" a="1"/>
  <c r="M2881" i="32" s="1"/>
  <c r="N2881" i="32" a="1"/>
  <c r="N2881" i="32" s="1"/>
  <c r="M2912" i="32" a="1"/>
  <c r="M2912" i="32" s="1"/>
  <c r="L2912" i="32" a="1"/>
  <c r="L2912" i="32" s="1"/>
  <c r="N2912" i="32" a="1"/>
  <c r="N2912" i="32" s="1"/>
  <c r="L3087" i="32" a="1"/>
  <c r="L3087" i="32" s="1"/>
  <c r="M3087" i="32" a="1"/>
  <c r="M3087" i="32" s="1"/>
  <c r="L3114" i="32" a="1"/>
  <c r="L3114" i="32" s="1"/>
  <c r="N3114" i="32" a="1"/>
  <c r="N3114" i="32" s="1"/>
  <c r="M3114" i="32" a="1"/>
  <c r="M3114" i="32" s="1"/>
  <c r="N3126" i="32" a="1"/>
  <c r="N3126" i="32" s="1"/>
  <c r="M3126" i="32" a="1"/>
  <c r="M3126" i="32" s="1"/>
  <c r="L3126" i="32" a="1"/>
  <c r="L3126" i="32" s="1"/>
  <c r="M3185" i="32" a="1"/>
  <c r="M3185" i="32" s="1"/>
  <c r="N3185" i="32" a="1"/>
  <c r="N3185" i="32" s="1"/>
  <c r="L3185" i="32" a="1"/>
  <c r="L3185" i="32" s="1"/>
  <c r="N3263" i="32" a="1"/>
  <c r="N3263" i="32" s="1"/>
  <c r="L3263" i="32" a="1"/>
  <c r="L3263" i="32" s="1"/>
  <c r="M3337" i="32" a="1"/>
  <c r="M3337" i="32" s="1"/>
  <c r="L3337" i="32" a="1"/>
  <c r="L3337" i="32" s="1"/>
  <c r="N3337" i="32" a="1"/>
  <c r="N3337" i="32" s="1"/>
  <c r="N3671" i="32" a="1"/>
  <c r="N3671" i="32" s="1"/>
  <c r="M3671" i="32" a="1"/>
  <c r="M3671" i="32" s="1"/>
  <c r="L3671" i="32" a="1"/>
  <c r="L3671" i="32" s="1"/>
  <c r="L1560" i="32" a="1"/>
  <c r="L1560" i="32" s="1"/>
  <c r="N1589" i="32" a="1"/>
  <c r="N1589" i="32" s="1"/>
  <c r="L1620" i="32" a="1"/>
  <c r="L1620" i="32" s="1"/>
  <c r="N1627" i="32" a="1"/>
  <c r="N1627" i="32" s="1"/>
  <c r="L1645" i="32" a="1"/>
  <c r="L1645" i="32" s="1"/>
  <c r="L1668" i="32" a="1"/>
  <c r="L1668" i="32" s="1"/>
  <c r="M1675" i="32" a="1"/>
  <c r="M1675" i="32" s="1"/>
  <c r="M1682" i="32" a="1"/>
  <c r="M1682" i="32" s="1"/>
  <c r="M1687" i="32" a="1"/>
  <c r="M1687" i="32" s="1"/>
  <c r="L1749" i="32" a="1"/>
  <c r="L1749" i="32" s="1"/>
  <c r="L1776" i="32" a="1"/>
  <c r="L1776" i="32" s="1"/>
  <c r="M1795" i="32" a="1"/>
  <c r="M1795" i="32" s="1"/>
  <c r="L1803" i="32" a="1"/>
  <c r="L1803" i="32" s="1"/>
  <c r="L1821" i="32" a="1"/>
  <c r="L1821" i="32" s="1"/>
  <c r="L1848" i="32" a="1"/>
  <c r="L1848" i="32" s="1"/>
  <c r="M1885" i="32" a="1"/>
  <c r="M1885" i="32" s="1"/>
  <c r="N1891" i="32" a="1"/>
  <c r="N1891" i="32" s="1"/>
  <c r="L2025" i="32" a="1"/>
  <c r="L2025" i="32" s="1"/>
  <c r="L2042" i="32" a="1"/>
  <c r="L2042" i="32" s="1"/>
  <c r="M2042" i="32" a="1"/>
  <c r="M2042" i="32" s="1"/>
  <c r="M2076" i="32" a="1"/>
  <c r="M2076" i="32" s="1"/>
  <c r="N2076" i="32" a="1"/>
  <c r="N2076" i="32" s="1"/>
  <c r="M2123" i="32" a="1"/>
  <c r="M2123" i="32" s="1"/>
  <c r="L2187" i="32" a="1"/>
  <c r="L2187" i="32" s="1"/>
  <c r="N2201" i="32" a="1"/>
  <c r="N2201" i="32" s="1"/>
  <c r="M2201" i="32" a="1"/>
  <c r="M2201" i="32" s="1"/>
  <c r="L2201" i="32" a="1"/>
  <c r="L2201" i="32" s="1"/>
  <c r="M2229" i="32" a="1"/>
  <c r="M2229" i="32" s="1"/>
  <c r="M2249" i="32" a="1"/>
  <c r="M2249" i="32" s="1"/>
  <c r="N2299" i="32" a="1"/>
  <c r="N2299" i="32" s="1"/>
  <c r="N2315" i="32" a="1"/>
  <c r="N2315" i="32" s="1"/>
  <c r="L2315" i="32" a="1"/>
  <c r="L2315" i="32" s="1"/>
  <c r="N2339" i="32" a="1"/>
  <c r="N2339" i="32" s="1"/>
  <c r="L2339" i="32" a="1"/>
  <c r="L2339" i="32" s="1"/>
  <c r="N2421" i="32" a="1"/>
  <c r="N2421" i="32" s="1"/>
  <c r="M2421" i="32" a="1"/>
  <c r="M2421" i="32" s="1"/>
  <c r="L2421" i="32" a="1"/>
  <c r="L2421" i="32" s="1"/>
  <c r="M2538" i="32" a="1"/>
  <c r="M2538" i="32" s="1"/>
  <c r="N2565" i="32" a="1"/>
  <c r="N2565" i="32" s="1"/>
  <c r="M2565" i="32" a="1"/>
  <c r="M2565" i="32" s="1"/>
  <c r="L2565" i="32" a="1"/>
  <c r="L2565" i="32" s="1"/>
  <c r="L2587" i="32" a="1"/>
  <c r="L2587" i="32" s="1"/>
  <c r="N2587" i="32" a="1"/>
  <c r="N2587" i="32" s="1"/>
  <c r="M2587" i="32" a="1"/>
  <c r="M2587" i="32" s="1"/>
  <c r="L2667" i="32" a="1"/>
  <c r="L2667" i="32" s="1"/>
  <c r="M2667" i="32" a="1"/>
  <c r="M2667" i="32" s="1"/>
  <c r="N2822" i="32" a="1"/>
  <c r="N2822" i="32" s="1"/>
  <c r="M2822" i="32" a="1"/>
  <c r="M2822" i="32" s="1"/>
  <c r="M2904" i="32" a="1"/>
  <c r="M2904" i="32" s="1"/>
  <c r="L2904" i="32" a="1"/>
  <c r="L2904" i="32" s="1"/>
  <c r="L3202" i="32" a="1"/>
  <c r="L3202" i="32" s="1"/>
  <c r="N3202" i="32" a="1"/>
  <c r="N3202" i="32" s="1"/>
  <c r="M3202" i="32" a="1"/>
  <c r="M3202" i="32" s="1"/>
  <c r="M1620" i="32" a="1"/>
  <c r="M1620" i="32" s="1"/>
  <c r="M1645" i="32" a="1"/>
  <c r="M1645" i="32" s="1"/>
  <c r="L1772" i="32" a="1"/>
  <c r="L1772" i="32" s="1"/>
  <c r="N1772" i="32" a="1"/>
  <c r="N1772" i="32" s="1"/>
  <c r="N1803" i="32" a="1"/>
  <c r="N1803" i="32" s="1"/>
  <c r="L1831" i="32" a="1"/>
  <c r="L1831" i="32" s="1"/>
  <c r="N1831" i="32" a="1"/>
  <c r="N1831" i="32" s="1"/>
  <c r="L1905" i="32" a="1"/>
  <c r="L1905" i="32" s="1"/>
  <c r="N1933" i="32" a="1"/>
  <c r="N1933" i="32" s="1"/>
  <c r="M1933" i="32" a="1"/>
  <c r="M1933" i="32" s="1"/>
  <c r="L1944" i="32" a="1"/>
  <c r="L1944" i="32" s="1"/>
  <c r="L1951" i="32" a="1"/>
  <c r="L1951" i="32" s="1"/>
  <c r="N1951" i="32" a="1"/>
  <c r="N1951" i="32" s="1"/>
  <c r="M1951" i="32" a="1"/>
  <c r="M1951" i="32" s="1"/>
  <c r="L1975" i="32" a="1"/>
  <c r="L1975" i="32" s="1"/>
  <c r="N2026" i="32" a="1"/>
  <c r="N2026" i="32" s="1"/>
  <c r="L2026" i="32" a="1"/>
  <c r="L2026" i="32" s="1"/>
  <c r="L2037" i="32" a="1"/>
  <c r="L2037" i="32" s="1"/>
  <c r="M2059" i="32" a="1"/>
  <c r="M2059" i="32" s="1"/>
  <c r="M2071" i="32" a="1"/>
  <c r="M2071" i="32" s="1"/>
  <c r="N2088" i="32" a="1"/>
  <c r="N2088" i="32" s="1"/>
  <c r="N2155" i="32" a="1"/>
  <c r="N2155" i="32" s="1"/>
  <c r="M2155" i="32" a="1"/>
  <c r="M2155" i="32" s="1"/>
  <c r="M2209" i="32" a="1"/>
  <c r="M2209" i="32" s="1"/>
  <c r="L2209" i="32" a="1"/>
  <c r="L2209" i="32" s="1"/>
  <c r="N2325" i="32" a="1"/>
  <c r="N2325" i="32" s="1"/>
  <c r="L2325" i="32" a="1"/>
  <c r="L2325" i="32" s="1"/>
  <c r="L2367" i="32" a="1"/>
  <c r="L2367" i="32" s="1"/>
  <c r="N2367" i="32" a="1"/>
  <c r="N2367" i="32" s="1"/>
  <c r="M2367" i="32" a="1"/>
  <c r="M2367" i="32" s="1"/>
  <c r="N2387" i="32" a="1"/>
  <c r="N2387" i="32" s="1"/>
  <c r="L2387" i="32" a="1"/>
  <c r="L2387" i="32" s="1"/>
  <c r="L2498" i="32" a="1"/>
  <c r="L2498" i="32" s="1"/>
  <c r="N2498" i="32" a="1"/>
  <c r="N2498" i="32" s="1"/>
  <c r="M2498" i="32" a="1"/>
  <c r="M2498" i="32" s="1"/>
  <c r="N2505" i="32" a="1"/>
  <c r="N2505" i="32" s="1"/>
  <c r="L2505" i="32" a="1"/>
  <c r="L2505" i="32" s="1"/>
  <c r="N2613" i="32" a="1"/>
  <c r="N2613" i="32" s="1"/>
  <c r="M2613" i="32" a="1"/>
  <c r="M2613" i="32" s="1"/>
  <c r="L2613" i="32" a="1"/>
  <c r="L2613" i="32" s="1"/>
  <c r="M2725" i="32" a="1"/>
  <c r="M2725" i="32" s="1"/>
  <c r="N2725" i="32" a="1"/>
  <c r="N2725" i="32" s="1"/>
  <c r="L2725" i="32" a="1"/>
  <c r="L2725" i="32" s="1"/>
  <c r="N2757" i="32" a="1"/>
  <c r="N2757" i="32" s="1"/>
  <c r="M2757" i="32" a="1"/>
  <c r="M2757" i="32" s="1"/>
  <c r="L2757" i="32" a="1"/>
  <c r="L2757" i="32" s="1"/>
  <c r="L2775" i="32" a="1"/>
  <c r="L2775" i="32" s="1"/>
  <c r="M2775" i="32" a="1"/>
  <c r="M2775" i="32" s="1"/>
  <c r="N2815" i="32" a="1"/>
  <c r="N2815" i="32" s="1"/>
  <c r="M2815" i="32" a="1"/>
  <c r="M2815" i="32" s="1"/>
  <c r="M1541" i="32" a="1"/>
  <c r="M1541" i="32" s="1"/>
  <c r="M1597" i="32" a="1"/>
  <c r="M1597" i="32" s="1"/>
  <c r="L1606" i="32" a="1"/>
  <c r="L1606" i="32" s="1"/>
  <c r="L1609" i="32" a="1"/>
  <c r="L1609" i="32" s="1"/>
  <c r="L1671" i="32" a="1"/>
  <c r="L1671" i="32" s="1"/>
  <c r="L1683" i="32" a="1"/>
  <c r="L1683" i="32" s="1"/>
  <c r="M1688" i="32" a="1"/>
  <c r="M1688" i="32" s="1"/>
  <c r="N1700" i="32" a="1"/>
  <c r="N1700" i="32" s="1"/>
  <c r="M1730" i="32" a="1"/>
  <c r="M1730" i="32" s="1"/>
  <c r="M1759" i="32" a="1"/>
  <c r="M1759" i="32" s="1"/>
  <c r="M1772" i="32" a="1"/>
  <c r="M1772" i="32" s="1"/>
  <c r="N1776" i="32" a="1"/>
  <c r="N1776" i="32" s="1"/>
  <c r="L1796" i="32" a="1"/>
  <c r="L1796" i="32" s="1"/>
  <c r="N1796" i="32" a="1"/>
  <c r="N1796" i="32" s="1"/>
  <c r="L1800" i="32" a="1"/>
  <c r="L1800" i="32" s="1"/>
  <c r="N1808" i="32" a="1"/>
  <c r="N1808" i="32" s="1"/>
  <c r="M1821" i="32" a="1"/>
  <c r="M1821" i="32" s="1"/>
  <c r="L1826" i="32" a="1"/>
  <c r="L1826" i="32" s="1"/>
  <c r="M1826" i="32" a="1"/>
  <c r="M1826" i="32" s="1"/>
  <c r="M1831" i="32" a="1"/>
  <c r="M1831" i="32" s="1"/>
  <c r="L1839" i="32" a="1"/>
  <c r="L1839" i="32" s="1"/>
  <c r="N1844" i="32" a="1"/>
  <c r="N1844" i="32" s="1"/>
  <c r="M1862" i="32" a="1"/>
  <c r="M1862" i="32" s="1"/>
  <c r="L1929" i="32" a="1"/>
  <c r="L1929" i="32" s="1"/>
  <c r="L1934" i="32" a="1"/>
  <c r="L1934" i="32" s="1"/>
  <c r="M1934" i="32" a="1"/>
  <c r="M1934" i="32" s="1"/>
  <c r="N1944" i="32" a="1"/>
  <c r="N1944" i="32" s="1"/>
  <c r="N1980" i="32" a="1"/>
  <c r="N1980" i="32" s="1"/>
  <c r="L2021" i="32" a="1"/>
  <c r="L2021" i="32" s="1"/>
  <c r="N2021" i="32" a="1"/>
  <c r="N2021" i="32" s="1"/>
  <c r="N2027" i="32" a="1"/>
  <c r="N2027" i="32" s="1"/>
  <c r="L2027" i="32" a="1"/>
  <c r="L2027" i="32" s="1"/>
  <c r="M2077" i="32" a="1"/>
  <c r="M2077" i="32" s="1"/>
  <c r="N2077" i="32" a="1"/>
  <c r="N2077" i="32" s="1"/>
  <c r="L2125" i="32" a="1"/>
  <c r="L2125" i="32" s="1"/>
  <c r="N2125" i="32" a="1"/>
  <c r="N2125" i="32" s="1"/>
  <c r="M2125" i="32" a="1"/>
  <c r="M2125" i="32" s="1"/>
  <c r="L2203" i="32" a="1"/>
  <c r="L2203" i="32" s="1"/>
  <c r="N2203" i="32" a="1"/>
  <c r="N2203" i="32" s="1"/>
  <c r="N2251" i="32" a="1"/>
  <c r="N2251" i="32" s="1"/>
  <c r="M2251" i="32" a="1"/>
  <c r="M2251" i="32" s="1"/>
  <c r="L2251" i="32" a="1"/>
  <c r="L2251" i="32" s="1"/>
  <c r="L2309" i="32" a="1"/>
  <c r="L2309" i="32" s="1"/>
  <c r="N2309" i="32" a="1"/>
  <c r="N2309" i="32" s="1"/>
  <c r="M2317" i="32" a="1"/>
  <c r="M2317" i="32" s="1"/>
  <c r="N2317" i="32" a="1"/>
  <c r="N2317" i="32" s="1"/>
  <c r="L2355" i="32" a="1"/>
  <c r="L2355" i="32" s="1"/>
  <c r="M2355" i="32" a="1"/>
  <c r="M2355" i="32" s="1"/>
  <c r="M2393" i="32" a="1"/>
  <c r="M2393" i="32" s="1"/>
  <c r="L2393" i="32" a="1"/>
  <c r="L2393" i="32" s="1"/>
  <c r="N2410" i="32" a="1"/>
  <c r="N2410" i="32" s="1"/>
  <c r="L2410" i="32" a="1"/>
  <c r="L2410" i="32" s="1"/>
  <c r="L2455" i="32" a="1"/>
  <c r="L2455" i="32" s="1"/>
  <c r="N2455" i="32" a="1"/>
  <c r="N2455" i="32" s="1"/>
  <c r="M2455" i="32" a="1"/>
  <c r="M2455" i="32" s="1"/>
  <c r="L2534" i="32" a="1"/>
  <c r="L2534" i="32" s="1"/>
  <c r="N2534" i="32" a="1"/>
  <c r="N2534" i="32" s="1"/>
  <c r="M2534" i="32" a="1"/>
  <c r="M2534" i="32" s="1"/>
  <c r="M2553" i="32" a="1"/>
  <c r="M2553" i="32" s="1"/>
  <c r="L2553" i="32" a="1"/>
  <c r="L2553" i="32" s="1"/>
  <c r="L2560" i="32" a="1"/>
  <c r="L2560" i="32" s="1"/>
  <c r="M2560" i="32" a="1"/>
  <c r="M2560" i="32" s="1"/>
  <c r="M2581" i="32" a="1"/>
  <c r="M2581" i="32" s="1"/>
  <c r="L2581" i="32" a="1"/>
  <c r="L2581" i="32" s="1"/>
  <c r="M2601" i="32" a="1"/>
  <c r="M2601" i="32" s="1"/>
  <c r="L2601" i="32" a="1"/>
  <c r="L2601" i="32" s="1"/>
  <c r="N2798" i="32" a="1"/>
  <c r="N2798" i="32" s="1"/>
  <c r="M2798" i="32" a="1"/>
  <c r="M2798" i="32" s="1"/>
  <c r="N3582" i="32" a="1"/>
  <c r="N3582" i="32" s="1"/>
  <c r="M3582" i="32" a="1"/>
  <c r="M3582" i="32" s="1"/>
  <c r="L3582" i="32" a="1"/>
  <c r="L3582" i="32" s="1"/>
  <c r="M2490" i="32" a="1"/>
  <c r="M2490" i="32" s="1"/>
  <c r="M2518" i="32" a="1"/>
  <c r="M2518" i="32" s="1"/>
  <c r="M2650" i="32" a="1"/>
  <c r="M2650" i="32" s="1"/>
  <c r="M2698" i="32" a="1"/>
  <c r="M2698" i="32" s="1"/>
  <c r="L2698" i="32" a="1"/>
  <c r="L2698" i="32" s="1"/>
  <c r="M2761" i="32" a="1"/>
  <c r="M2761" i="32" s="1"/>
  <c r="N2761" i="32" a="1"/>
  <c r="N2761" i="32" s="1"/>
  <c r="L2761" i="32" a="1"/>
  <c r="L2761" i="32" s="1"/>
  <c r="M2767" i="32" a="1"/>
  <c r="M2767" i="32" s="1"/>
  <c r="M2932" i="32" a="1"/>
  <c r="M2932" i="32" s="1"/>
  <c r="N2932" i="32" a="1"/>
  <c r="N2932" i="32" s="1"/>
  <c r="M2939" i="32" a="1"/>
  <c r="M2939" i="32" s="1"/>
  <c r="N2939" i="32" a="1"/>
  <c r="N2939" i="32" s="1"/>
  <c r="L2939" i="32" a="1"/>
  <c r="L2939" i="32" s="1"/>
  <c r="N3130" i="32" a="1"/>
  <c r="N3130" i="32" s="1"/>
  <c r="M3130" i="32" a="1"/>
  <c r="M3130" i="32" s="1"/>
  <c r="L3130" i="32" a="1"/>
  <c r="L3130" i="32" s="1"/>
  <c r="N3224" i="32" a="1"/>
  <c r="N3224" i="32" s="1"/>
  <c r="M3224" i="32" a="1"/>
  <c r="M3224" i="32" s="1"/>
  <c r="M3268" i="32" a="1"/>
  <c r="M3268" i="32" s="1"/>
  <c r="N3268" i="32" a="1"/>
  <c r="N3268" i="32" s="1"/>
  <c r="L3370" i="32" a="1"/>
  <c r="L3370" i="32" s="1"/>
  <c r="M3370" i="32" a="1"/>
  <c r="M3370" i="32" s="1"/>
  <c r="N3525" i="32" a="1"/>
  <c r="N3525" i="32" s="1"/>
  <c r="M3525" i="32" a="1"/>
  <c r="M3525" i="32" s="1"/>
  <c r="L3525" i="32" a="1"/>
  <c r="L3525" i="32" s="1"/>
  <c r="M3751" i="32" a="1"/>
  <c r="M3751" i="32" s="1"/>
  <c r="N3751" i="32" a="1"/>
  <c r="N3751" i="32" s="1"/>
  <c r="N4017" i="32" a="1"/>
  <c r="N4017" i="32" s="1"/>
  <c r="M4017" i="32" a="1"/>
  <c r="M4017" i="32" s="1"/>
  <c r="M2219" i="32" a="1"/>
  <c r="M2219" i="32" s="1"/>
  <c r="M2349" i="32" a="1"/>
  <c r="M2349" i="32" s="1"/>
  <c r="N2429" i="32" a="1"/>
  <c r="N2429" i="32" s="1"/>
  <c r="M2442" i="32" a="1"/>
  <c r="M2442" i="32" s="1"/>
  <c r="N2449" i="32" a="1"/>
  <c r="N2449" i="32" s="1"/>
  <c r="M2454" i="32" a="1"/>
  <c r="M2454" i="32" s="1"/>
  <c r="N2465" i="32" a="1"/>
  <c r="N2465" i="32" s="1"/>
  <c r="N2518" i="32" a="1"/>
  <c r="N2518" i="32" s="1"/>
  <c r="N2527" i="32" a="1"/>
  <c r="N2527" i="32" s="1"/>
  <c r="M2549" i="32" a="1"/>
  <c r="M2549" i="32" s="1"/>
  <c r="N2549" i="32" a="1"/>
  <c r="N2549" i="32" s="1"/>
  <c r="N2573" i="32" a="1"/>
  <c r="N2573" i="32" s="1"/>
  <c r="M2661" i="32" a="1"/>
  <c r="M2661" i="32" s="1"/>
  <c r="N2681" i="32" a="1"/>
  <c r="N2681" i="32" s="1"/>
  <c r="L2695" i="32" a="1"/>
  <c r="L2695" i="32" s="1"/>
  <c r="N2695" i="32" a="1"/>
  <c r="N2695" i="32" s="1"/>
  <c r="M2695" i="32" a="1"/>
  <c r="M2695" i="32" s="1"/>
  <c r="L2730" i="32" a="1"/>
  <c r="L2730" i="32" s="1"/>
  <c r="N2730" i="32" a="1"/>
  <c r="N2730" i="32" s="1"/>
  <c r="L2751" i="32" a="1"/>
  <c r="L2751" i="32" s="1"/>
  <c r="M2751" i="32" a="1"/>
  <c r="M2751" i="32" s="1"/>
  <c r="M2785" i="32" a="1"/>
  <c r="M2785" i="32" s="1"/>
  <c r="N2785" i="32" a="1"/>
  <c r="N2785" i="32" s="1"/>
  <c r="L2785" i="32" a="1"/>
  <c r="L2785" i="32" s="1"/>
  <c r="N2890" i="32" a="1"/>
  <c r="N2890" i="32" s="1"/>
  <c r="M2890" i="32" a="1"/>
  <c r="M2890" i="32" s="1"/>
  <c r="M2926" i="32" a="1"/>
  <c r="M2926" i="32" s="1"/>
  <c r="N3013" i="32" a="1"/>
  <c r="N3013" i="32" s="1"/>
  <c r="N3026" i="32" a="1"/>
  <c r="N3026" i="32" s="1"/>
  <c r="L3026" i="32" a="1"/>
  <c r="L3026" i="32" s="1"/>
  <c r="L3039" i="32" a="1"/>
  <c r="L3039" i="32" s="1"/>
  <c r="M3039" i="32" a="1"/>
  <c r="M3039" i="32" s="1"/>
  <c r="N3230" i="32" a="1"/>
  <c r="N3230" i="32" s="1"/>
  <c r="L3262" i="32" a="1"/>
  <c r="L3262" i="32" s="1"/>
  <c r="N3262" i="32" a="1"/>
  <c r="N3262" i="32" s="1"/>
  <c r="M3320" i="32" a="1"/>
  <c r="M3320" i="32" s="1"/>
  <c r="N3320" i="32" a="1"/>
  <c r="N3320" i="32" s="1"/>
  <c r="N3328" i="32" a="1"/>
  <c r="N3328" i="32" s="1"/>
  <c r="L3328" i="32" a="1"/>
  <c r="L3328" i="32" s="1"/>
  <c r="M3392" i="32" a="1"/>
  <c r="M3392" i="32" s="1"/>
  <c r="N3392" i="32" a="1"/>
  <c r="N3392" i="32" s="1"/>
  <c r="L3459" i="32" a="1"/>
  <c r="L3459" i="32" s="1"/>
  <c r="N3459" i="32" a="1"/>
  <c r="N3459" i="32" s="1"/>
  <c r="N3700" i="32" a="1"/>
  <c r="N3700" i="32" s="1"/>
  <c r="M3700" i="32" a="1"/>
  <c r="M3700" i="32" s="1"/>
  <c r="M3887" i="32" a="1"/>
  <c r="M3887" i="32" s="1"/>
  <c r="N3887" i="32" a="1"/>
  <c r="N3887" i="32" s="1"/>
  <c r="L3887" i="32" a="1"/>
  <c r="L3887" i="32" s="1"/>
  <c r="N3911" i="32" a="1"/>
  <c r="N3911" i="32" s="1"/>
  <c r="M3911" i="32" a="1"/>
  <c r="M3911" i="32" s="1"/>
  <c r="L3911" i="32" a="1"/>
  <c r="L3911" i="32" s="1"/>
  <c r="N2720" i="32" a="1"/>
  <c r="N2720" i="32" s="1"/>
  <c r="M2720" i="32" a="1"/>
  <c r="M2720" i="32" s="1"/>
  <c r="N2745" i="32" a="1"/>
  <c r="N2745" i="32" s="1"/>
  <c r="M2745" i="32" a="1"/>
  <c r="M2745" i="32" s="1"/>
  <c r="L2763" i="32" a="1"/>
  <c r="L2763" i="32" s="1"/>
  <c r="M2763" i="32" a="1"/>
  <c r="M2763" i="32" s="1"/>
  <c r="M2797" i="32" a="1"/>
  <c r="M2797" i="32" s="1"/>
  <c r="N2797" i="32" a="1"/>
  <c r="N2797" i="32" s="1"/>
  <c r="L2797" i="32" a="1"/>
  <c r="L2797" i="32" s="1"/>
  <c r="M2809" i="32" a="1"/>
  <c r="M2809" i="32" s="1"/>
  <c r="N2809" i="32" a="1"/>
  <c r="N2809" i="32" s="1"/>
  <c r="L2809" i="32" a="1"/>
  <c r="L2809" i="32" s="1"/>
  <c r="M2821" i="32" a="1"/>
  <c r="M2821" i="32" s="1"/>
  <c r="N2821" i="32" a="1"/>
  <c r="N2821" i="32" s="1"/>
  <c r="L2821" i="32" a="1"/>
  <c r="L2821" i="32" s="1"/>
  <c r="N3125" i="32" a="1"/>
  <c r="N3125" i="32" s="1"/>
  <c r="L3125" i="32" a="1"/>
  <c r="L3125" i="32" s="1"/>
  <c r="M3248" i="32" a="1"/>
  <c r="M3248" i="32" s="1"/>
  <c r="L3248" i="32" a="1"/>
  <c r="L3248" i="32" s="1"/>
  <c r="L3303" i="32" a="1"/>
  <c r="L3303" i="32" s="1"/>
  <c r="N3303" i="32" a="1"/>
  <c r="N3303" i="32" s="1"/>
  <c r="N3321" i="32" a="1"/>
  <c r="N3321" i="32" s="1"/>
  <c r="M3321" i="32" a="1"/>
  <c r="M3321" i="32" s="1"/>
  <c r="L3321" i="32" a="1"/>
  <c r="L3321" i="32" s="1"/>
  <c r="L3351" i="32" a="1"/>
  <c r="L3351" i="32" s="1"/>
  <c r="N3351" i="32" a="1"/>
  <c r="N3351" i="32" s="1"/>
  <c r="M3421" i="32" a="1"/>
  <c r="M3421" i="32" s="1"/>
  <c r="N3421" i="32" a="1"/>
  <c r="N3421" i="32" s="1"/>
  <c r="L3421" i="32" a="1"/>
  <c r="L3421" i="32" s="1"/>
  <c r="M3459" i="32" a="1"/>
  <c r="M3459" i="32" s="1"/>
  <c r="N3622" i="32" a="1"/>
  <c r="N3622" i="32" s="1"/>
  <c r="L3622" i="32" a="1"/>
  <c r="L3622" i="32" s="1"/>
  <c r="N3634" i="32" a="1"/>
  <c r="N3634" i="32" s="1"/>
  <c r="L3634" i="32" a="1"/>
  <c r="L3634" i="32" s="1"/>
  <c r="L3700" i="32" a="1"/>
  <c r="L3700" i="32" s="1"/>
  <c r="M2261" i="32" a="1"/>
  <c r="M2261" i="32" s="1"/>
  <c r="M2277" i="32" a="1"/>
  <c r="M2277" i="32" s="1"/>
  <c r="M2357" i="32" a="1"/>
  <c r="M2357" i="32" s="1"/>
  <c r="M2373" i="32" a="1"/>
  <c r="M2373" i="32" s="1"/>
  <c r="M2376" i="32" a="1"/>
  <c r="M2376" i="32" s="1"/>
  <c r="M2409" i="32" a="1"/>
  <c r="M2409" i="32" s="1"/>
  <c r="N2425" i="32" a="1"/>
  <c r="N2425" i="32" s="1"/>
  <c r="M2430" i="32" a="1"/>
  <c r="M2430" i="32" s="1"/>
  <c r="M2438" i="32" a="1"/>
  <c r="M2438" i="32" s="1"/>
  <c r="M2450" i="32" a="1"/>
  <c r="M2450" i="32" s="1"/>
  <c r="N2462" i="32" a="1"/>
  <c r="N2462" i="32" s="1"/>
  <c r="N2488" i="32" a="1"/>
  <c r="N2488" i="32" s="1"/>
  <c r="N2557" i="32" a="1"/>
  <c r="N2557" i="32" s="1"/>
  <c r="M2597" i="32" a="1"/>
  <c r="M2597" i="32" s="1"/>
  <c r="L2597" i="32" a="1"/>
  <c r="L2597" i="32" s="1"/>
  <c r="M2653" i="32" a="1"/>
  <c r="M2653" i="32" s="1"/>
  <c r="N2653" i="32" a="1"/>
  <c r="N2653" i="32" s="1"/>
  <c r="N2686" i="32" a="1"/>
  <c r="N2686" i="32" s="1"/>
  <c r="M2686" i="32" a="1"/>
  <c r="M2686" i="32" s="1"/>
  <c r="N2706" i="32" a="1"/>
  <c r="N2706" i="32" s="1"/>
  <c r="N2746" i="32" a="1"/>
  <c r="N2746" i="32" s="1"/>
  <c r="M2746" i="32" a="1"/>
  <c r="M2746" i="32" s="1"/>
  <c r="N2769" i="32" a="1"/>
  <c r="N2769" i="32" s="1"/>
  <c r="M2769" i="32" a="1"/>
  <c r="M2769" i="32" s="1"/>
  <c r="L2787" i="32" a="1"/>
  <c r="L2787" i="32" s="1"/>
  <c r="M2787" i="32" a="1"/>
  <c r="M2787" i="32" s="1"/>
  <c r="M2963" i="32" a="1"/>
  <c r="M2963" i="32" s="1"/>
  <c r="N2963" i="32" a="1"/>
  <c r="N2963" i="32" s="1"/>
  <c r="L2963" i="32" a="1"/>
  <c r="L2963" i="32" s="1"/>
  <c r="N3110" i="32" a="1"/>
  <c r="N3110" i="32" s="1"/>
  <c r="M3145" i="32" a="1"/>
  <c r="M3145" i="32" s="1"/>
  <c r="N3145" i="32" a="1"/>
  <c r="N3145" i="32" s="1"/>
  <c r="L3145" i="32" a="1"/>
  <c r="L3145" i="32" s="1"/>
  <c r="M3173" i="32" a="1"/>
  <c r="M3173" i="32" s="1"/>
  <c r="L3173" i="32" a="1"/>
  <c r="L3173" i="32" s="1"/>
  <c r="L3219" i="32" a="1"/>
  <c r="L3219" i="32" s="1"/>
  <c r="M3219" i="32" a="1"/>
  <c r="M3219" i="32" s="1"/>
  <c r="N3315" i="32" a="1"/>
  <c r="N3315" i="32" s="1"/>
  <c r="N3405" i="32" a="1"/>
  <c r="N3405" i="32" s="1"/>
  <c r="L3405" i="32" a="1"/>
  <c r="L3405" i="32" s="1"/>
  <c r="N3461" i="32" a="1"/>
  <c r="N3461" i="32" s="1"/>
  <c r="M3461" i="32" a="1"/>
  <c r="M3461" i="32" s="1"/>
  <c r="L3461" i="32" a="1"/>
  <c r="L3461" i="32" s="1"/>
  <c r="M3568" i="32" a="1"/>
  <c r="M3568" i="32" s="1"/>
  <c r="N3568" i="32" a="1"/>
  <c r="N3568" i="32" s="1"/>
  <c r="N4392" i="32" a="1"/>
  <c r="N4392" i="32" s="1"/>
  <c r="M4392" i="32" a="1"/>
  <c r="M4392" i="32" s="1"/>
  <c r="L4392" i="32" a="1"/>
  <c r="L4392" i="32" s="1"/>
  <c r="N4399" i="32" a="1"/>
  <c r="N4399" i="32" s="1"/>
  <c r="L4399" i="32" a="1"/>
  <c r="L4399" i="32" s="1"/>
  <c r="M4399" i="32" a="1"/>
  <c r="M4399" i="32" s="1"/>
  <c r="M4804" i="32" a="1"/>
  <c r="M4804" i="32" s="1"/>
  <c r="L4804" i="32" a="1"/>
  <c r="L4804" i="32" s="1"/>
  <c r="N4804" i="32" a="1"/>
  <c r="N4804" i="32" s="1"/>
  <c r="N2389" i="32" a="1"/>
  <c r="N2389" i="32" s="1"/>
  <c r="N2438" i="32" a="1"/>
  <c r="N2438" i="32" s="1"/>
  <c r="M2446" i="32" a="1"/>
  <c r="M2446" i="32" s="1"/>
  <c r="N2450" i="32" a="1"/>
  <c r="N2450" i="32" s="1"/>
  <c r="M2458" i="32" a="1"/>
  <c r="M2458" i="32" s="1"/>
  <c r="M2466" i="32" a="1"/>
  <c r="M2466" i="32" s="1"/>
  <c r="M2584" i="32" a="1"/>
  <c r="M2584" i="32" s="1"/>
  <c r="N2584" i="32" a="1"/>
  <c r="N2584" i="32" s="1"/>
  <c r="M2626" i="32" a="1"/>
  <c r="M2626" i="32" s="1"/>
  <c r="M2668" i="32" a="1"/>
  <c r="M2668" i="32" s="1"/>
  <c r="N2668" i="32" a="1"/>
  <c r="N2668" i="32" s="1"/>
  <c r="N2758" i="32" a="1"/>
  <c r="N2758" i="32" s="1"/>
  <c r="M2758" i="32" a="1"/>
  <c r="M2758" i="32" s="1"/>
  <c r="N2781" i="32" a="1"/>
  <c r="N2781" i="32" s="1"/>
  <c r="M2781" i="32" a="1"/>
  <c r="M2781" i="32" s="1"/>
  <c r="L2799" i="32" a="1"/>
  <c r="L2799" i="32" s="1"/>
  <c r="M2799" i="32" a="1"/>
  <c r="M2799" i="32" s="1"/>
  <c r="L2811" i="32" a="1"/>
  <c r="L2811" i="32" s="1"/>
  <c r="M2811" i="32" a="1"/>
  <c r="M2811" i="32" s="1"/>
  <c r="L2823" i="32" a="1"/>
  <c r="L2823" i="32" s="1"/>
  <c r="M2823" i="32" a="1"/>
  <c r="M2823" i="32" s="1"/>
  <c r="N2840" i="32" a="1"/>
  <c r="N2840" i="32" s="1"/>
  <c r="N2877" i="32" a="1"/>
  <c r="N2877" i="32" s="1"/>
  <c r="M2877" i="32" a="1"/>
  <c r="M2877" i="32" s="1"/>
  <c r="N2913" i="32" a="1"/>
  <c r="N2913" i="32" s="1"/>
  <c r="M2913" i="32" a="1"/>
  <c r="M2913" i="32" s="1"/>
  <c r="L2913" i="32" a="1"/>
  <c r="L2913" i="32" s="1"/>
  <c r="N3214" i="32" a="1"/>
  <c r="N3214" i="32" s="1"/>
  <c r="M3214" i="32" a="1"/>
  <c r="M3214" i="32" s="1"/>
  <c r="L3214" i="32" a="1"/>
  <c r="L3214" i="32" s="1"/>
  <c r="L3250" i="32" a="1"/>
  <c r="L3250" i="32" s="1"/>
  <c r="M3250" i="32" a="1"/>
  <c r="M3250" i="32" s="1"/>
  <c r="M3324" i="32" a="1"/>
  <c r="M3324" i="32" s="1"/>
  <c r="N3324" i="32" a="1"/>
  <c r="N3324" i="32" s="1"/>
  <c r="M3380" i="32" a="1"/>
  <c r="M3380" i="32" s="1"/>
  <c r="N3380" i="32" a="1"/>
  <c r="N3380" i="32" s="1"/>
  <c r="N3429" i="32" a="1"/>
  <c r="N3429" i="32" s="1"/>
  <c r="L3429" i="32" a="1"/>
  <c r="L3429" i="32" s="1"/>
  <c r="M3429" i="32" a="1"/>
  <c r="M3429" i="32" s="1"/>
  <c r="N3541" i="32" a="1"/>
  <c r="N3541" i="32" s="1"/>
  <c r="M3541" i="32" a="1"/>
  <c r="M3541" i="32" s="1"/>
  <c r="M3727" i="32" a="1"/>
  <c r="M3727" i="32" s="1"/>
  <c r="N3727" i="32" a="1"/>
  <c r="N3727" i="32" s="1"/>
  <c r="N1856" i="32" a="1"/>
  <c r="N1856" i="32" s="1"/>
  <c r="N1868" i="32" a="1"/>
  <c r="N1868" i="32" s="1"/>
  <c r="M2000" i="32" a="1"/>
  <c r="M2000" i="32" s="1"/>
  <c r="N2009" i="32" a="1"/>
  <c r="N2009" i="32" s="1"/>
  <c r="N2055" i="32" a="1"/>
  <c r="N2055" i="32" s="1"/>
  <c r="M2060" i="32" a="1"/>
  <c r="M2060" i="32" s="1"/>
  <c r="N2069" i="32" a="1"/>
  <c r="N2069" i="32" s="1"/>
  <c r="M2073" i="32" a="1"/>
  <c r="M2073" i="32" s="1"/>
  <c r="N2113" i="32" a="1"/>
  <c r="N2113" i="32" s="1"/>
  <c r="L2143" i="32" a="1"/>
  <c r="L2143" i="32" s="1"/>
  <c r="M2152" i="32" a="1"/>
  <c r="M2152" i="32" s="1"/>
  <c r="M2165" i="32" a="1"/>
  <c r="M2165" i="32" s="1"/>
  <c r="L2179" i="32" a="1"/>
  <c r="L2179" i="32" s="1"/>
  <c r="L2183" i="32" a="1"/>
  <c r="L2183" i="32" s="1"/>
  <c r="L2217" i="32" a="1"/>
  <c r="L2217" i="32" s="1"/>
  <c r="M2227" i="32" a="1"/>
  <c r="M2227" i="32" s="1"/>
  <c r="M2231" i="32" a="1"/>
  <c r="M2231" i="32" s="1"/>
  <c r="M2237" i="32" a="1"/>
  <c r="M2237" i="32" s="1"/>
  <c r="M2273" i="32" a="1"/>
  <c r="M2273" i="32" s="1"/>
  <c r="L2285" i="32" a="1"/>
  <c r="L2285" i="32" s="1"/>
  <c r="M2289" i="32" a="1"/>
  <c r="M2289" i="32" s="1"/>
  <c r="L2301" i="32" a="1"/>
  <c r="L2301" i="32" s="1"/>
  <c r="N2307" i="32" a="1"/>
  <c r="N2307" i="32" s="1"/>
  <c r="M2335" i="32" a="1"/>
  <c r="M2335" i="32" s="1"/>
  <c r="M2369" i="32" a="1"/>
  <c r="M2369" i="32" s="1"/>
  <c r="N2382" i="32" a="1"/>
  <c r="N2382" i="32" s="1"/>
  <c r="L2394" i="32" a="1"/>
  <c r="L2394" i="32" s="1"/>
  <c r="N2413" i="32" a="1"/>
  <c r="N2413" i="32" s="1"/>
  <c r="M2418" i="32" a="1"/>
  <c r="M2418" i="32" s="1"/>
  <c r="M2474" i="32" a="1"/>
  <c r="M2474" i="32" s="1"/>
  <c r="M2478" i="32" a="1"/>
  <c r="M2478" i="32" s="1"/>
  <c r="L2485" i="32" a="1"/>
  <c r="L2485" i="32" s="1"/>
  <c r="L2489" i="32" a="1"/>
  <c r="L2489" i="32" s="1"/>
  <c r="M2500" i="32" a="1"/>
  <c r="M2500" i="32" s="1"/>
  <c r="M2503" i="32" a="1"/>
  <c r="M2503" i="32" s="1"/>
  <c r="N2510" i="32" a="1"/>
  <c r="N2510" i="32" s="1"/>
  <c r="N2525" i="32" a="1"/>
  <c r="N2525" i="32" s="1"/>
  <c r="M2531" i="32" a="1"/>
  <c r="M2531" i="32" s="1"/>
  <c r="M2539" i="32" a="1"/>
  <c r="M2539" i="32" s="1"/>
  <c r="M2546" i="32" a="1"/>
  <c r="M2546" i="32" s="1"/>
  <c r="M2558" i="32" a="1"/>
  <c r="M2558" i="32" s="1"/>
  <c r="M2562" i="32" a="1"/>
  <c r="M2562" i="32" s="1"/>
  <c r="N2575" i="32" a="1"/>
  <c r="N2575" i="32" s="1"/>
  <c r="N2589" i="32" a="1"/>
  <c r="N2589" i="32" s="1"/>
  <c r="M2611" i="32" a="1"/>
  <c r="M2611" i="32" s="1"/>
  <c r="M2619" i="32" a="1"/>
  <c r="M2619" i="32" s="1"/>
  <c r="N2632" i="32" a="1"/>
  <c r="N2632" i="32" s="1"/>
  <c r="M2645" i="32" a="1"/>
  <c r="M2645" i="32" s="1"/>
  <c r="N2645" i="32" a="1"/>
  <c r="N2645" i="32" s="1"/>
  <c r="L2645" i="32" a="1"/>
  <c r="L2645" i="32" s="1"/>
  <c r="L2673" i="32" a="1"/>
  <c r="L2673" i="32" s="1"/>
  <c r="L2721" i="32" a="1"/>
  <c r="L2721" i="32" s="1"/>
  <c r="N2732" i="32" a="1"/>
  <c r="N2732" i="32" s="1"/>
  <c r="M2732" i="32" a="1"/>
  <c r="M2732" i="32" s="1"/>
  <c r="L2732" i="32" a="1"/>
  <c r="L2732" i="32" s="1"/>
  <c r="L2742" i="32" a="1"/>
  <c r="L2742" i="32" s="1"/>
  <c r="N2742" i="32" a="1"/>
  <c r="N2742" i="32" s="1"/>
  <c r="M2742" i="32" a="1"/>
  <c r="M2742" i="32" s="1"/>
  <c r="N2753" i="32" a="1"/>
  <c r="N2753" i="32" s="1"/>
  <c r="L2758" i="32" a="1"/>
  <c r="L2758" i="32" s="1"/>
  <c r="L2765" i="32" a="1"/>
  <c r="L2765" i="32" s="1"/>
  <c r="N2770" i="32" a="1"/>
  <c r="N2770" i="32" s="1"/>
  <c r="M2770" i="32" a="1"/>
  <c r="M2770" i="32" s="1"/>
  <c r="L2781" i="32" a="1"/>
  <c r="L2781" i="32" s="1"/>
  <c r="N2841" i="32" a="1"/>
  <c r="N2841" i="32" s="1"/>
  <c r="M2841" i="32" a="1"/>
  <c r="M2841" i="32" s="1"/>
  <c r="L2841" i="32" a="1"/>
  <c r="L2841" i="32" s="1"/>
  <c r="L2877" i="32" a="1"/>
  <c r="L2877" i="32" s="1"/>
  <c r="M2922" i="32" a="1"/>
  <c r="M2922" i="32" s="1"/>
  <c r="N2922" i="32" a="1"/>
  <c r="N2922" i="32" s="1"/>
  <c r="L2937" i="32" a="1"/>
  <c r="L2937" i="32" s="1"/>
  <c r="M2944" i="32" a="1"/>
  <c r="M2944" i="32" s="1"/>
  <c r="N2944" i="32" a="1"/>
  <c r="N2944" i="32" s="1"/>
  <c r="N2958" i="32" a="1"/>
  <c r="N2958" i="32" s="1"/>
  <c r="M2964" i="32" a="1"/>
  <c r="M2964" i="32" s="1"/>
  <c r="L2964" i="32" a="1"/>
  <c r="L2964" i="32" s="1"/>
  <c r="N2998" i="32" a="1"/>
  <c r="N2998" i="32" s="1"/>
  <c r="M2998" i="32" a="1"/>
  <c r="M2998" i="32" s="1"/>
  <c r="L3010" i="32" a="1"/>
  <c r="L3010" i="32" s="1"/>
  <c r="N3035" i="32" a="1"/>
  <c r="N3035" i="32" s="1"/>
  <c r="M3035" i="32" a="1"/>
  <c r="M3035" i="32" s="1"/>
  <c r="L3106" i="32" a="1"/>
  <c r="L3106" i="32" s="1"/>
  <c r="N3162" i="32" a="1"/>
  <c r="N3162" i="32" s="1"/>
  <c r="N3174" i="32" a="1"/>
  <c r="N3174" i="32" s="1"/>
  <c r="M3174" i="32" a="1"/>
  <c r="M3174" i="32" s="1"/>
  <c r="L3174" i="32" a="1"/>
  <c r="L3174" i="32" s="1"/>
  <c r="M3221" i="32" a="1"/>
  <c r="M3221" i="32" s="1"/>
  <c r="N3221" i="32" a="1"/>
  <c r="N3221" i="32" s="1"/>
  <c r="L3221" i="32" a="1"/>
  <c r="L3221" i="32" s="1"/>
  <c r="N3283" i="32" a="1"/>
  <c r="N3283" i="32" s="1"/>
  <c r="M3283" i="32" a="1"/>
  <c r="M3283" i="32" s="1"/>
  <c r="L3283" i="32" a="1"/>
  <c r="L3283" i="32" s="1"/>
  <c r="L3324" i="32" a="1"/>
  <c r="L3324" i="32" s="1"/>
  <c r="L3387" i="32" a="1"/>
  <c r="L3387" i="32" s="1"/>
  <c r="M3387" i="32" a="1"/>
  <c r="M3387" i="32" s="1"/>
  <c r="N3387" i="32" a="1"/>
  <c r="N3387" i="32" s="1"/>
  <c r="L3435" i="32" a="1"/>
  <c r="L3435" i="32" s="1"/>
  <c r="M3435" i="32" a="1"/>
  <c r="M3435" i="32" s="1"/>
  <c r="L3541" i="32" a="1"/>
  <c r="L3541" i="32" s="1"/>
  <c r="L3727" i="32" a="1"/>
  <c r="L3727" i="32" s="1"/>
  <c r="L2175" i="32" a="1"/>
  <c r="L2175" i="32" s="1"/>
  <c r="M2301" i="32" a="1"/>
  <c r="M2301" i="32" s="1"/>
  <c r="M2426" i="32" a="1"/>
  <c r="M2426" i="32" s="1"/>
  <c r="N2474" i="32" a="1"/>
  <c r="N2474" i="32" s="1"/>
  <c r="N2485" i="32" a="1"/>
  <c r="N2485" i="32" s="1"/>
  <c r="N2489" i="32" a="1"/>
  <c r="N2489" i="32" s="1"/>
  <c r="N2503" i="32" a="1"/>
  <c r="N2503" i="32" s="1"/>
  <c r="M2514" i="32" a="1"/>
  <c r="M2514" i="32" s="1"/>
  <c r="M2536" i="32" a="1"/>
  <c r="M2536" i="32" s="1"/>
  <c r="N2539" i="32" a="1"/>
  <c r="N2539" i="32" s="1"/>
  <c r="N2546" i="32" a="1"/>
  <c r="N2546" i="32" s="1"/>
  <c r="N2579" i="32" a="1"/>
  <c r="N2579" i="32" s="1"/>
  <c r="M2579" i="32" a="1"/>
  <c r="M2579" i="32" s="1"/>
  <c r="L2593" i="32" a="1"/>
  <c r="L2593" i="32" s="1"/>
  <c r="M2598" i="32" a="1"/>
  <c r="M2598" i="32" s="1"/>
  <c r="N2611" i="32" a="1"/>
  <c r="N2611" i="32" s="1"/>
  <c r="L2624" i="32" a="1"/>
  <c r="L2624" i="32" s="1"/>
  <c r="M2633" i="32" a="1"/>
  <c r="M2633" i="32" s="1"/>
  <c r="N2633" i="32" a="1"/>
  <c r="N2633" i="32" s="1"/>
  <c r="M2659" i="32" a="1"/>
  <c r="M2659" i="32" s="1"/>
  <c r="N2673" i="32" a="1"/>
  <c r="N2673" i="32" s="1"/>
  <c r="M2678" i="32" a="1"/>
  <c r="M2678" i="32" s="1"/>
  <c r="M2683" i="32" a="1"/>
  <c r="M2683" i="32" s="1"/>
  <c r="M2693" i="32" a="1"/>
  <c r="M2693" i="32" s="1"/>
  <c r="N2693" i="32" a="1"/>
  <c r="N2693" i="32" s="1"/>
  <c r="N2701" i="32" a="1"/>
  <c r="N2701" i="32" s="1"/>
  <c r="M2737" i="32" a="1"/>
  <c r="M2737" i="32" s="1"/>
  <c r="N2737" i="32" a="1"/>
  <c r="N2737" i="32" s="1"/>
  <c r="N2765" i="32" a="1"/>
  <c r="N2765" i="32" s="1"/>
  <c r="L2770" i="32" a="1"/>
  <c r="L2770" i="32" s="1"/>
  <c r="L2777" i="32" a="1"/>
  <c r="L2777" i="32" s="1"/>
  <c r="N2782" i="32" a="1"/>
  <c r="N2782" i="32" s="1"/>
  <c r="M2782" i="32" a="1"/>
  <c r="M2782" i="32" s="1"/>
  <c r="M2937" i="32" a="1"/>
  <c r="M2937" i="32" s="1"/>
  <c r="M2980" i="32" a="1"/>
  <c r="M2980" i="32" s="1"/>
  <c r="L2980" i="32" a="1"/>
  <c r="L2980" i="32" s="1"/>
  <c r="M3005" i="32" a="1"/>
  <c r="M3005" i="32" s="1"/>
  <c r="N3005" i="32" a="1"/>
  <c r="N3005" i="32" s="1"/>
  <c r="N3010" i="32" a="1"/>
  <c r="N3010" i="32" s="1"/>
  <c r="N3106" i="32" a="1"/>
  <c r="N3106" i="32" s="1"/>
  <c r="M3193" i="32" a="1"/>
  <c r="M3193" i="32" s="1"/>
  <c r="N3193" i="32" a="1"/>
  <c r="N3193" i="32" s="1"/>
  <c r="L3193" i="32" a="1"/>
  <c r="L3193" i="32" s="1"/>
  <c r="M3251" i="32" a="1"/>
  <c r="M3251" i="32" s="1"/>
  <c r="L3339" i="32" a="1"/>
  <c r="L3339" i="32" s="1"/>
  <c r="N3339" i="32" a="1"/>
  <c r="N3339" i="32" s="1"/>
  <c r="M3339" i="32" a="1"/>
  <c r="M3339" i="32" s="1"/>
  <c r="L3375" i="32" a="1"/>
  <c r="L3375" i="32" s="1"/>
  <c r="N3375" i="32" a="1"/>
  <c r="N3375" i="32" s="1"/>
  <c r="M3602" i="32" a="1"/>
  <c r="M3602" i="32" s="1"/>
  <c r="N3602" i="32" a="1"/>
  <c r="N3602" i="32" s="1"/>
  <c r="M3609" i="32" a="1"/>
  <c r="M3609" i="32" s="1"/>
  <c r="N3609" i="32" a="1"/>
  <c r="N3609" i="32" s="1"/>
  <c r="L3609" i="32" a="1"/>
  <c r="L3609" i="32" s="1"/>
  <c r="N2702" i="32" a="1"/>
  <c r="N2702" i="32" s="1"/>
  <c r="M2702" i="32" a="1"/>
  <c r="M2702" i="32" s="1"/>
  <c r="N2794" i="32" a="1"/>
  <c r="N2794" i="32" s="1"/>
  <c r="M2794" i="32" a="1"/>
  <c r="M2794" i="32" s="1"/>
  <c r="M2801" i="32" a="1"/>
  <c r="M2801" i="32" s="1"/>
  <c r="L2801" i="32" a="1"/>
  <c r="L2801" i="32" s="1"/>
  <c r="N2806" i="32" a="1"/>
  <c r="N2806" i="32" s="1"/>
  <c r="M2806" i="32" a="1"/>
  <c r="M2806" i="32" s="1"/>
  <c r="M2813" i="32" a="1"/>
  <c r="M2813" i="32" s="1"/>
  <c r="L2813" i="32" a="1"/>
  <c r="L2813" i="32" s="1"/>
  <c r="N2818" i="32" a="1"/>
  <c r="N2818" i="32" s="1"/>
  <c r="M2818" i="32" a="1"/>
  <c r="M2818" i="32" s="1"/>
  <c r="M2825" i="32" a="1"/>
  <c r="M2825" i="32" s="1"/>
  <c r="L2825" i="32" a="1"/>
  <c r="L2825" i="32" s="1"/>
  <c r="N2830" i="32" a="1"/>
  <c r="N2830" i="32" s="1"/>
  <c r="M2830" i="32" a="1"/>
  <c r="M2830" i="32" s="1"/>
  <c r="N2924" i="32" a="1"/>
  <c r="N2924" i="32" s="1"/>
  <c r="M2924" i="32" a="1"/>
  <c r="M2924" i="32" s="1"/>
  <c r="N2974" i="32" a="1"/>
  <c r="N2974" i="32" s="1"/>
  <c r="M2974" i="32" a="1"/>
  <c r="M2974" i="32" s="1"/>
  <c r="L2974" i="32" a="1"/>
  <c r="L2974" i="32" s="1"/>
  <c r="N3023" i="32" a="1"/>
  <c r="N3023" i="32" s="1"/>
  <c r="M3023" i="32" a="1"/>
  <c r="M3023" i="32" s="1"/>
  <c r="N3083" i="32" a="1"/>
  <c r="N3083" i="32" s="1"/>
  <c r="M3083" i="32" a="1"/>
  <c r="M3083" i="32" s="1"/>
  <c r="L3176" i="32" a="1"/>
  <c r="L3176" i="32" s="1"/>
  <c r="N3176" i="32" a="1"/>
  <c r="N3176" i="32" s="1"/>
  <c r="M3272" i="32" a="1"/>
  <c r="M3272" i="32" s="1"/>
  <c r="N3272" i="32" a="1"/>
  <c r="N3272" i="32" s="1"/>
  <c r="L3272" i="32" a="1"/>
  <c r="L3272" i="32" s="1"/>
  <c r="N3290" i="32" a="1"/>
  <c r="N3290" i="32" s="1"/>
  <c r="L3290" i="32" a="1"/>
  <c r="L3290" i="32" s="1"/>
  <c r="M3348" i="32" a="1"/>
  <c r="M3348" i="32" s="1"/>
  <c r="N3348" i="32" a="1"/>
  <c r="N3348" i="32" s="1"/>
  <c r="M3444" i="32" a="1"/>
  <c r="M3444" i="32" s="1"/>
  <c r="N3444" i="32" a="1"/>
  <c r="N3444" i="32" s="1"/>
  <c r="N3505" i="32" a="1"/>
  <c r="N3505" i="32" s="1"/>
  <c r="M3505" i="32" a="1"/>
  <c r="M3505" i="32" s="1"/>
  <c r="M3645" i="32" a="1"/>
  <c r="M3645" i="32" s="1"/>
  <c r="N3645" i="32" a="1"/>
  <c r="N3645" i="32" s="1"/>
  <c r="N3709" i="32" a="1"/>
  <c r="N3709" i="32" s="1"/>
  <c r="L3709" i="32" a="1"/>
  <c r="L3709" i="32" s="1"/>
  <c r="M3787" i="32" a="1"/>
  <c r="M3787" i="32" s="1"/>
  <c r="N3787" i="32" a="1"/>
  <c r="N3787" i="32" s="1"/>
  <c r="L3787" i="32" a="1"/>
  <c r="L3787" i="32" s="1"/>
  <c r="L3841" i="32" a="1"/>
  <c r="L3841" i="32" s="1"/>
  <c r="N3841" i="32" a="1"/>
  <c r="N3841" i="32" s="1"/>
  <c r="M4006" i="32" a="1"/>
  <c r="M4006" i="32" s="1"/>
  <c r="N4006" i="32" a="1"/>
  <c r="N4006" i="32" s="1"/>
  <c r="L4006" i="32" a="1"/>
  <c r="L4006" i="32" s="1"/>
  <c r="N4212" i="32" a="1"/>
  <c r="N4212" i="32" s="1"/>
  <c r="M4212" i="32" a="1"/>
  <c r="M4212" i="32" s="1"/>
  <c r="N1767" i="32" a="1"/>
  <c r="N1767" i="32" s="1"/>
  <c r="N1807" i="32" a="1"/>
  <c r="N1807" i="32" s="1"/>
  <c r="M1857" i="32" a="1"/>
  <c r="M1857" i="32" s="1"/>
  <c r="N1939" i="32" a="1"/>
  <c r="N1939" i="32" s="1"/>
  <c r="M1942" i="32" a="1"/>
  <c r="M1942" i="32" s="1"/>
  <c r="N1959" i="32" a="1"/>
  <c r="N1959" i="32" s="1"/>
  <c r="M1964" i="32" a="1"/>
  <c r="M1964" i="32" s="1"/>
  <c r="N2005" i="32" a="1"/>
  <c r="N2005" i="32" s="1"/>
  <c r="M2013" i="32" a="1"/>
  <c r="M2013" i="32" s="1"/>
  <c r="M2036" i="32" a="1"/>
  <c r="M2036" i="32" s="1"/>
  <c r="M2048" i="32" a="1"/>
  <c r="M2048" i="32" s="1"/>
  <c r="N2091" i="32" a="1"/>
  <c r="N2091" i="32" s="1"/>
  <c r="M2101" i="32" a="1"/>
  <c r="M2101" i="32" s="1"/>
  <c r="N2223" i="32" a="1"/>
  <c r="N2223" i="32" s="1"/>
  <c r="M2313" i="32" a="1"/>
  <c r="M2313" i="32" s="1"/>
  <c r="N2331" i="32" a="1"/>
  <c r="N2331" i="32" s="1"/>
  <c r="L2441" i="32" a="1"/>
  <c r="L2441" i="32" s="1"/>
  <c r="L2453" i="32" a="1"/>
  <c r="L2453" i="32" s="1"/>
  <c r="M2464" i="32" a="1"/>
  <c r="M2464" i="32" s="1"/>
  <c r="M2479" i="32" a="1"/>
  <c r="M2479" i="32" s="1"/>
  <c r="M2486" i="32" a="1"/>
  <c r="M2486" i="32" s="1"/>
  <c r="L2490" i="32" a="1"/>
  <c r="L2490" i="32" s="1"/>
  <c r="M2522" i="32" a="1"/>
  <c r="M2522" i="32" s="1"/>
  <c r="M2563" i="32" a="1"/>
  <c r="M2563" i="32" s="1"/>
  <c r="M2577" i="32" a="1"/>
  <c r="M2577" i="32" s="1"/>
  <c r="M2599" i="32" a="1"/>
  <c r="M2599" i="32" s="1"/>
  <c r="L2612" i="32" a="1"/>
  <c r="L2612" i="32" s="1"/>
  <c r="N2660" i="32" a="1"/>
  <c r="N2660" i="32" s="1"/>
  <c r="M2660" i="32" a="1"/>
  <c r="M2660" i="32" s="1"/>
  <c r="L2670" i="32" a="1"/>
  <c r="L2670" i="32" s="1"/>
  <c r="M2670" i="32" a="1"/>
  <c r="M2670" i="32" s="1"/>
  <c r="M2679" i="32" a="1"/>
  <c r="M2679" i="32" s="1"/>
  <c r="M2728" i="32" a="1"/>
  <c r="M2728" i="32" s="1"/>
  <c r="N2728" i="32" a="1"/>
  <c r="N2728" i="32" s="1"/>
  <c r="L2733" i="32" a="1"/>
  <c r="L2733" i="32" s="1"/>
  <c r="L2794" i="32" a="1"/>
  <c r="L2794" i="32" s="1"/>
  <c r="N2801" i="32" a="1"/>
  <c r="N2801" i="32" s="1"/>
  <c r="L2806" i="32" a="1"/>
  <c r="L2806" i="32" s="1"/>
  <c r="N2813" i="32" a="1"/>
  <c r="N2813" i="32" s="1"/>
  <c r="L2818" i="32" a="1"/>
  <c r="L2818" i="32" s="1"/>
  <c r="N2825" i="32" a="1"/>
  <c r="N2825" i="32" s="1"/>
  <c r="L2830" i="32" a="1"/>
  <c r="L2830" i="32" s="1"/>
  <c r="N2836" i="32" a="1"/>
  <c r="N2836" i="32" s="1"/>
  <c r="L2879" i="32" a="1"/>
  <c r="L2879" i="32" s="1"/>
  <c r="L2924" i="32" a="1"/>
  <c r="L2924" i="32" s="1"/>
  <c r="M2952" i="32" a="1"/>
  <c r="M2952" i="32" s="1"/>
  <c r="L2952" i="32" a="1"/>
  <c r="L2952" i="32" s="1"/>
  <c r="N2988" i="32" a="1"/>
  <c r="N2988" i="32" s="1"/>
  <c r="L2988" i="32" a="1"/>
  <c r="L2988" i="32" s="1"/>
  <c r="N3030" i="32" a="1"/>
  <c r="N3030" i="32" s="1"/>
  <c r="M3158" i="32" a="1"/>
  <c r="M3158" i="32" s="1"/>
  <c r="M3176" i="32" a="1"/>
  <c r="M3176" i="32" s="1"/>
  <c r="N3333" i="32" a="1"/>
  <c r="N3333" i="32" s="1"/>
  <c r="L3333" i="32" a="1"/>
  <c r="L3333" i="32" s="1"/>
  <c r="M3333" i="32" a="1"/>
  <c r="M3333" i="32" s="1"/>
  <c r="L3348" i="32" a="1"/>
  <c r="L3348" i="32" s="1"/>
  <c r="M3356" i="32" a="1"/>
  <c r="M3356" i="32" s="1"/>
  <c r="N3356" i="32" a="1"/>
  <c r="N3356" i="32" s="1"/>
  <c r="N3369" i="32" a="1"/>
  <c r="N3369" i="32" s="1"/>
  <c r="M3369" i="32" a="1"/>
  <c r="M3369" i="32" s="1"/>
  <c r="N3400" i="32" a="1"/>
  <c r="N3400" i="32" s="1"/>
  <c r="L3400" i="32" a="1"/>
  <c r="L3400" i="32" s="1"/>
  <c r="L3444" i="32" a="1"/>
  <c r="L3444" i="32" s="1"/>
  <c r="L3506" i="32" a="1"/>
  <c r="L3506" i="32" s="1"/>
  <c r="N3506" i="32" a="1"/>
  <c r="N3506" i="32" s="1"/>
  <c r="L3645" i="32" a="1"/>
  <c r="L3645" i="32" s="1"/>
  <c r="M3710" i="32" a="1"/>
  <c r="M3710" i="32" s="1"/>
  <c r="N3710" i="32" a="1"/>
  <c r="N3710" i="32" s="1"/>
  <c r="M2843" i="32" a="1"/>
  <c r="M2843" i="32" s="1"/>
  <c r="L2843" i="32" a="1"/>
  <c r="L2843" i="32" s="1"/>
  <c r="N2847" i="32" a="1"/>
  <c r="N2847" i="32" s="1"/>
  <c r="M2847" i="32" a="1"/>
  <c r="M2847" i="32" s="1"/>
  <c r="N2879" i="32" a="1"/>
  <c r="N2879" i="32" s="1"/>
  <c r="N2888" i="32" a="1"/>
  <c r="N2888" i="32" s="1"/>
  <c r="M2888" i="32" a="1"/>
  <c r="M2888" i="32" s="1"/>
  <c r="L2888" i="32" a="1"/>
  <c r="L2888" i="32" s="1"/>
  <c r="N3038" i="32" a="1"/>
  <c r="N3038" i="32" s="1"/>
  <c r="M3038" i="32" a="1"/>
  <c r="M3038" i="32" s="1"/>
  <c r="L3135" i="32" a="1"/>
  <c r="L3135" i="32" s="1"/>
  <c r="M3135" i="32" a="1"/>
  <c r="M3135" i="32" s="1"/>
  <c r="N3158" i="32" a="1"/>
  <c r="N3158" i="32" s="1"/>
  <c r="L3183" i="32" a="1"/>
  <c r="L3183" i="32" s="1"/>
  <c r="M3183" i="32" a="1"/>
  <c r="M3183" i="32" s="1"/>
  <c r="N3239" i="32" a="1"/>
  <c r="N3239" i="32" s="1"/>
  <c r="L3239" i="32" a="1"/>
  <c r="L3239" i="32" s="1"/>
  <c r="L3334" i="32" a="1"/>
  <c r="L3334" i="32" s="1"/>
  <c r="N3334" i="32" a="1"/>
  <c r="N3334" i="32" s="1"/>
  <c r="N3389" i="32" a="1"/>
  <c r="N3389" i="32" s="1"/>
  <c r="M3389" i="32" a="1"/>
  <c r="M3389" i="32" s="1"/>
  <c r="L3389" i="32" a="1"/>
  <c r="L3389" i="32" s="1"/>
  <c r="N3401" i="32" a="1"/>
  <c r="N3401" i="32" s="1"/>
  <c r="M3401" i="32" a="1"/>
  <c r="M3401" i="32" s="1"/>
  <c r="L3654" i="32" a="1"/>
  <c r="L3654" i="32" s="1"/>
  <c r="N3654" i="32" a="1"/>
  <c r="N3654" i="32" s="1"/>
  <c r="M3770" i="32" a="1"/>
  <c r="M3770" i="32" s="1"/>
  <c r="N3770" i="32" a="1"/>
  <c r="N3770" i="32" s="1"/>
  <c r="L3770" i="32" a="1"/>
  <c r="L3770" i="32" s="1"/>
  <c r="M3022" i="32" a="1"/>
  <c r="M3022" i="32" s="1"/>
  <c r="M3034" i="32" a="1"/>
  <c r="M3034" i="32" s="1"/>
  <c r="M3050" i="32" a="1"/>
  <c r="M3050" i="32" s="1"/>
  <c r="M3078" i="32" a="1"/>
  <c r="M3078" i="32" s="1"/>
  <c r="M3082" i="32" a="1"/>
  <c r="M3082" i="32" s="1"/>
  <c r="M3086" i="32" a="1"/>
  <c r="M3086" i="32" s="1"/>
  <c r="M3090" i="32" a="1"/>
  <c r="M3090" i="32" s="1"/>
  <c r="M3102" i="32" a="1"/>
  <c r="M3102" i="32" s="1"/>
  <c r="N3121" i="32" a="1"/>
  <c r="N3121" i="32" s="1"/>
  <c r="N3128" i="32" a="1"/>
  <c r="N3128" i="32" s="1"/>
  <c r="M3150" i="32" a="1"/>
  <c r="M3150" i="32" s="1"/>
  <c r="N3169" i="32" a="1"/>
  <c r="N3169" i="32" s="1"/>
  <c r="M3198" i="32" a="1"/>
  <c r="M3198" i="32" s="1"/>
  <c r="N3209" i="32" a="1"/>
  <c r="N3209" i="32" s="1"/>
  <c r="M3226" i="32" a="1"/>
  <c r="M3226" i="32" s="1"/>
  <c r="N3233" i="32" a="1"/>
  <c r="N3233" i="32" s="1"/>
  <c r="N3273" i="32" a="1"/>
  <c r="N3273" i="32" s="1"/>
  <c r="M3277" i="32" a="1"/>
  <c r="M3277" i="32" s="1"/>
  <c r="M3285" i="32" a="1"/>
  <c r="M3285" i="32" s="1"/>
  <c r="M3289" i="32" a="1"/>
  <c r="M3289" i="32" s="1"/>
  <c r="M3312" i="32" a="1"/>
  <c r="M3312" i="32" s="1"/>
  <c r="N3312" i="32" a="1"/>
  <c r="N3312" i="32" s="1"/>
  <c r="N3341" i="32" a="1"/>
  <c r="N3341" i="32" s="1"/>
  <c r="N3424" i="32" a="1"/>
  <c r="N3424" i="32" s="1"/>
  <c r="L3424" i="32" a="1"/>
  <c r="L3424" i="32" s="1"/>
  <c r="L3471" i="32" a="1"/>
  <c r="L3471" i="32" s="1"/>
  <c r="M3471" i="32" a="1"/>
  <c r="M3471" i="32" s="1"/>
  <c r="L3482" i="32" a="1"/>
  <c r="L3482" i="32" s="1"/>
  <c r="M3482" i="32" a="1"/>
  <c r="M3482" i="32" s="1"/>
  <c r="N3546" i="32" a="1"/>
  <c r="N3546" i="32" s="1"/>
  <c r="L3546" i="32" a="1"/>
  <c r="L3546" i="32" s="1"/>
  <c r="N3600" i="32" a="1"/>
  <c r="N3600" i="32" s="1"/>
  <c r="M3600" i="32" a="1"/>
  <c r="M3600" i="32" s="1"/>
  <c r="L3628" i="32" a="1"/>
  <c r="L3628" i="32" s="1"/>
  <c r="N3628" i="32" a="1"/>
  <c r="N3628" i="32" s="1"/>
  <c r="L3757" i="32" a="1"/>
  <c r="L3757" i="32" s="1"/>
  <c r="N3757" i="32" a="1"/>
  <c r="N3757" i="32" s="1"/>
  <c r="M3757" i="32" a="1"/>
  <c r="M3757" i="32" s="1"/>
  <c r="M3763" i="32" a="1"/>
  <c r="M3763" i="32" s="1"/>
  <c r="N3763" i="32" a="1"/>
  <c r="N3763" i="32" s="1"/>
  <c r="L3763" i="32" a="1"/>
  <c r="L3763" i="32" s="1"/>
  <c r="N3783" i="32" a="1"/>
  <c r="N3783" i="32" s="1"/>
  <c r="M3783" i="32" a="1"/>
  <c r="M3783" i="32" s="1"/>
  <c r="N3797" i="32" a="1"/>
  <c r="N3797" i="32" s="1"/>
  <c r="M3797" i="32" a="1"/>
  <c r="M3797" i="32" s="1"/>
  <c r="N3809" i="32" a="1"/>
  <c r="N3809" i="32" s="1"/>
  <c r="M3809" i="32" a="1"/>
  <c r="M3809" i="32" s="1"/>
  <c r="L3809" i="32" a="1"/>
  <c r="L3809" i="32" s="1"/>
  <c r="N3822" i="32" a="1"/>
  <c r="N3822" i="32" s="1"/>
  <c r="M3822" i="32" a="1"/>
  <c r="M3822" i="32" s="1"/>
  <c r="N3834" i="32" a="1"/>
  <c r="N3834" i="32" s="1"/>
  <c r="L3834" i="32" a="1"/>
  <c r="L3834" i="32" s="1"/>
  <c r="M4035" i="32" a="1"/>
  <c r="M4035" i="32" s="1"/>
  <c r="N4035" i="32" a="1"/>
  <c r="N4035" i="32" s="1"/>
  <c r="M4059" i="32" a="1"/>
  <c r="M4059" i="32" s="1"/>
  <c r="N4059" i="32" a="1"/>
  <c r="N4059" i="32" s="1"/>
  <c r="M4083" i="32" a="1"/>
  <c r="M4083" i="32" s="1"/>
  <c r="N4083" i="32" a="1"/>
  <c r="N4083" i="32" s="1"/>
  <c r="N4104" i="32" a="1"/>
  <c r="N4104" i="32" s="1"/>
  <c r="M4104" i="32" a="1"/>
  <c r="M4104" i="32" s="1"/>
  <c r="L4104" i="32" a="1"/>
  <c r="L4104" i="32" s="1"/>
  <c r="N4205" i="32" a="1"/>
  <c r="N4205" i="32" s="1"/>
  <c r="M4205" i="32" a="1"/>
  <c r="M4205" i="32" s="1"/>
  <c r="L4205" i="32" a="1"/>
  <c r="L4205" i="32" s="1"/>
  <c r="L3244" i="32" a="1"/>
  <c r="L3244" i="32" s="1"/>
  <c r="L3255" i="32" a="1"/>
  <c r="L3255" i="32" s="1"/>
  <c r="L3271" i="32" a="1"/>
  <c r="L3271" i="32" s="1"/>
  <c r="L3293" i="32" a="1"/>
  <c r="L3293" i="32" s="1"/>
  <c r="L3296" i="32" a="1"/>
  <c r="L3296" i="32" s="1"/>
  <c r="L3307" i="32" a="1"/>
  <c r="L3307" i="32" s="1"/>
  <c r="L3312" i="32" a="1"/>
  <c r="L3312" i="32" s="1"/>
  <c r="M3325" i="32" a="1"/>
  <c r="M3325" i="32" s="1"/>
  <c r="L3325" i="32" a="1"/>
  <c r="L3325" i="32" s="1"/>
  <c r="L3361" i="32" a="1"/>
  <c r="L3361" i="32" s="1"/>
  <c r="N3374" i="32" a="1"/>
  <c r="N3374" i="32" s="1"/>
  <c r="M3374" i="32" a="1"/>
  <c r="M3374" i="32" s="1"/>
  <c r="M3420" i="32" a="1"/>
  <c r="M3420" i="32" s="1"/>
  <c r="N3420" i="32" a="1"/>
  <c r="N3420" i="32" s="1"/>
  <c r="L3460" i="32" a="1"/>
  <c r="L3460" i="32" s="1"/>
  <c r="N3471" i="32" a="1"/>
  <c r="N3471" i="32" s="1"/>
  <c r="N3482" i="32" a="1"/>
  <c r="N3482" i="32" s="1"/>
  <c r="M3513" i="32" a="1"/>
  <c r="M3513" i="32" s="1"/>
  <c r="L3513" i="32" a="1"/>
  <c r="L3513" i="32" s="1"/>
  <c r="M3546" i="32" a="1"/>
  <c r="M3546" i="32" s="1"/>
  <c r="M3552" i="32" a="1"/>
  <c r="M3552" i="32" s="1"/>
  <c r="L3562" i="32" a="1"/>
  <c r="L3562" i="32" s="1"/>
  <c r="L3616" i="32" a="1"/>
  <c r="L3616" i="32" s="1"/>
  <c r="M3616" i="32" a="1"/>
  <c r="M3616" i="32" s="1"/>
  <c r="L3783" i="32" a="1"/>
  <c r="L3783" i="32" s="1"/>
  <c r="L3789" i="32" a="1"/>
  <c r="L3789" i="32" s="1"/>
  <c r="N3789" i="32" a="1"/>
  <c r="N3789" i="32" s="1"/>
  <c r="L3797" i="32" a="1"/>
  <c r="L3797" i="32" s="1"/>
  <c r="L3822" i="32" a="1"/>
  <c r="L3822" i="32" s="1"/>
  <c r="M3871" i="32" a="1"/>
  <c r="M3871" i="32" s="1"/>
  <c r="N3871" i="32" a="1"/>
  <c r="N3871" i="32" s="1"/>
  <c r="N3984" i="32" a="1"/>
  <c r="N3984" i="32" s="1"/>
  <c r="M3984" i="32" a="1"/>
  <c r="M3984" i="32" s="1"/>
  <c r="L3984" i="32" a="1"/>
  <c r="L3984" i="32" s="1"/>
  <c r="L4035" i="32" a="1"/>
  <c r="L4035" i="32" s="1"/>
  <c r="L4059" i="32" a="1"/>
  <c r="L4059" i="32" s="1"/>
  <c r="L4083" i="32" a="1"/>
  <c r="L4083" i="32" s="1"/>
  <c r="M4125" i="32" a="1"/>
  <c r="M4125" i="32" s="1"/>
  <c r="N4253" i="32" a="1"/>
  <c r="N4253" i="32" s="1"/>
  <c r="M4253" i="32" a="1"/>
  <c r="M4253" i="32" s="1"/>
  <c r="L4253" i="32" a="1"/>
  <c r="L4253" i="32" s="1"/>
  <c r="M4107" i="32" a="1"/>
  <c r="M4107" i="32" s="1"/>
  <c r="N4107" i="32" a="1"/>
  <c r="N4107" i="32" s="1"/>
  <c r="N4191" i="32" a="1"/>
  <c r="N4191" i="32" s="1"/>
  <c r="M4191" i="32" a="1"/>
  <c r="M4191" i="32" s="1"/>
  <c r="L4191" i="32" a="1"/>
  <c r="L4191" i="32" s="1"/>
  <c r="N4387" i="32" a="1"/>
  <c r="N4387" i="32" s="1"/>
  <c r="L4387" i="32" a="1"/>
  <c r="L4387" i="32" s="1"/>
  <c r="M4387" i="32" a="1"/>
  <c r="M4387" i="32" s="1"/>
  <c r="N4508" i="32" a="1"/>
  <c r="N4508" i="32" s="1"/>
  <c r="M4508" i="32" a="1"/>
  <c r="M4508" i="32" s="1"/>
  <c r="L4508" i="32" a="1"/>
  <c r="L4508" i="32" s="1"/>
  <c r="L4752" i="32" a="1"/>
  <c r="L4752" i="32" s="1"/>
  <c r="M4752" i="32" a="1"/>
  <c r="M4752" i="32" s="1"/>
  <c r="N4752" i="32" a="1"/>
  <c r="N4752" i="32" s="1"/>
  <c r="N3140" i="32" a="1"/>
  <c r="N3140" i="32" s="1"/>
  <c r="M3170" i="32" a="1"/>
  <c r="M3170" i="32" s="1"/>
  <c r="M3210" i="32" a="1"/>
  <c r="M3210" i="32" s="1"/>
  <c r="M3329" i="32" a="1"/>
  <c r="M3329" i="32" s="1"/>
  <c r="M3357" i="32" a="1"/>
  <c r="M3357" i="32" s="1"/>
  <c r="N3362" i="32" a="1"/>
  <c r="N3362" i="32" s="1"/>
  <c r="M3362" i="32" a="1"/>
  <c r="M3362" i="32" s="1"/>
  <c r="N3365" i="32" a="1"/>
  <c r="N3365" i="32" s="1"/>
  <c r="N3549" i="32" a="1"/>
  <c r="N3549" i="32" s="1"/>
  <c r="M3549" i="32" a="1"/>
  <c r="M3549" i="32" s="1"/>
  <c r="L3564" i="32" a="1"/>
  <c r="L3564" i="32" s="1"/>
  <c r="M3564" i="32" a="1"/>
  <c r="M3564" i="32" s="1"/>
  <c r="M3590" i="32" a="1"/>
  <c r="M3590" i="32" s="1"/>
  <c r="N3590" i="32" a="1"/>
  <c r="N3590" i="32" s="1"/>
  <c r="L3693" i="32" a="1"/>
  <c r="L3693" i="32" s="1"/>
  <c r="M3693" i="32" a="1"/>
  <c r="M3693" i="32" s="1"/>
  <c r="N3723" i="32" a="1"/>
  <c r="N3723" i="32" s="1"/>
  <c r="M3723" i="32" a="1"/>
  <c r="M3723" i="32" s="1"/>
  <c r="L3723" i="32" a="1"/>
  <c r="L3723" i="32" s="1"/>
  <c r="L3765" i="32" a="1"/>
  <c r="L3765" i="32" s="1"/>
  <c r="N3765" i="32" a="1"/>
  <c r="N3765" i="32" s="1"/>
  <c r="M3765" i="32" a="1"/>
  <c r="M3765" i="32" s="1"/>
  <c r="L3813" i="32" a="1"/>
  <c r="L3813" i="32" s="1"/>
  <c r="N3813" i="32" a="1"/>
  <c r="N3813" i="32" s="1"/>
  <c r="N3896" i="32" a="1"/>
  <c r="N3896" i="32" s="1"/>
  <c r="M3896" i="32" a="1"/>
  <c r="M3896" i="32" s="1"/>
  <c r="M3987" i="32" a="1"/>
  <c r="M3987" i="32" s="1"/>
  <c r="N3987" i="32" a="1"/>
  <c r="N3987" i="32" s="1"/>
  <c r="L4107" i="32" a="1"/>
  <c r="L4107" i="32" s="1"/>
  <c r="M4301" i="32" a="1"/>
  <c r="M4301" i="32" s="1"/>
  <c r="N4301" i="32" a="1"/>
  <c r="N4301" i="32" s="1"/>
  <c r="N4695" i="32" a="1"/>
  <c r="N4695" i="32" s="1"/>
  <c r="L4695" i="32" a="1"/>
  <c r="L4695" i="32" s="1"/>
  <c r="L5443" i="32" a="1"/>
  <c r="L5443" i="32" s="1"/>
  <c r="N5443" i="32" a="1"/>
  <c r="N5443" i="32" s="1"/>
  <c r="M5443" i="32" a="1"/>
  <c r="M5443" i="32" s="1"/>
  <c r="L2972" i="32" a="1"/>
  <c r="L2972" i="32" s="1"/>
  <c r="L2986" i="32" a="1"/>
  <c r="L2986" i="32" s="1"/>
  <c r="L3045" i="32" a="1"/>
  <c r="L3045" i="32" s="1"/>
  <c r="L3057" i="32" a="1"/>
  <c r="L3057" i="32" s="1"/>
  <c r="L3069" i="32" a="1"/>
  <c r="L3069" i="32" s="1"/>
  <c r="L3178" i="32" a="1"/>
  <c r="L3178" i="32" s="1"/>
  <c r="L3189" i="32" a="1"/>
  <c r="L3189" i="32" s="1"/>
  <c r="L3200" i="32" a="1"/>
  <c r="L3200" i="32" s="1"/>
  <c r="L3228" i="32" a="1"/>
  <c r="L3228" i="32" s="1"/>
  <c r="L3245" i="32" a="1"/>
  <c r="L3245" i="32" s="1"/>
  <c r="L3257" i="32" a="1"/>
  <c r="L3257" i="32" s="1"/>
  <c r="L3261" i="32" a="1"/>
  <c r="L3261" i="32" s="1"/>
  <c r="M3264" i="32" a="1"/>
  <c r="M3264" i="32" s="1"/>
  <c r="M3275" i="32" a="1"/>
  <c r="M3275" i="32" s="1"/>
  <c r="L3279" i="32" a="1"/>
  <c r="L3279" i="32" s="1"/>
  <c r="L3297" i="32" a="1"/>
  <c r="L3297" i="32" s="1"/>
  <c r="M3309" i="32" a="1"/>
  <c r="M3309" i="32" s="1"/>
  <c r="L3313" i="32" a="1"/>
  <c r="L3313" i="32" s="1"/>
  <c r="M3326" i="32" a="1"/>
  <c r="M3326" i="32" s="1"/>
  <c r="N3344" i="32" a="1"/>
  <c r="N3344" i="32" s="1"/>
  <c r="L3353" i="32" a="1"/>
  <c r="L3353" i="32" s="1"/>
  <c r="L3358" i="32" a="1"/>
  <c r="L3358" i="32" s="1"/>
  <c r="M3358" i="32" a="1"/>
  <c r="M3358" i="32" s="1"/>
  <c r="L3385" i="32" a="1"/>
  <c r="L3385" i="32" s="1"/>
  <c r="L3411" i="32" a="1"/>
  <c r="L3411" i="32" s="1"/>
  <c r="N3411" i="32" a="1"/>
  <c r="N3411" i="32" s="1"/>
  <c r="M3416" i="32" a="1"/>
  <c r="M3416" i="32" s="1"/>
  <c r="N3416" i="32" a="1"/>
  <c r="N3416" i="32" s="1"/>
  <c r="L3436" i="32" a="1"/>
  <c r="L3436" i="32" s="1"/>
  <c r="M3446" i="32" a="1"/>
  <c r="M3446" i="32" s="1"/>
  <c r="M3473" i="32" a="1"/>
  <c r="M3473" i="32" s="1"/>
  <c r="M3489" i="32" a="1"/>
  <c r="M3489" i="32" s="1"/>
  <c r="L3489" i="32" a="1"/>
  <c r="L3489" i="32" s="1"/>
  <c r="L3549" i="32" a="1"/>
  <c r="L3549" i="32" s="1"/>
  <c r="N3564" i="32" a="1"/>
  <c r="N3564" i="32" s="1"/>
  <c r="N3572" i="32" a="1"/>
  <c r="N3572" i="32" s="1"/>
  <c r="L3572" i="32" a="1"/>
  <c r="L3572" i="32" s="1"/>
  <c r="M3578" i="32" a="1"/>
  <c r="M3578" i="32" s="1"/>
  <c r="N3578" i="32" a="1"/>
  <c r="N3578" i="32" s="1"/>
  <c r="M3648" i="32" a="1"/>
  <c r="M3648" i="32" s="1"/>
  <c r="N3724" i="32" a="1"/>
  <c r="N3724" i="32" s="1"/>
  <c r="M3724" i="32" a="1"/>
  <c r="M3724" i="32" s="1"/>
  <c r="N3736" i="32" a="1"/>
  <c r="N3736" i="32" s="1"/>
  <c r="M3736" i="32" a="1"/>
  <c r="M3736" i="32" s="1"/>
  <c r="L3778" i="32" a="1"/>
  <c r="L3778" i="32" s="1"/>
  <c r="N3778" i="32" a="1"/>
  <c r="N3778" i="32" s="1"/>
  <c r="N4024" i="32" a="1"/>
  <c r="N4024" i="32" s="1"/>
  <c r="M4024" i="32" a="1"/>
  <c r="M4024" i="32" s="1"/>
  <c r="N4108" i="32" a="1"/>
  <c r="N4108" i="32" s="1"/>
  <c r="M4108" i="32" a="1"/>
  <c r="M4108" i="32" s="1"/>
  <c r="L4108" i="32" a="1"/>
  <c r="L4108" i="32" s="1"/>
  <c r="N4356" i="32" a="1"/>
  <c r="N4356" i="32" s="1"/>
  <c r="M4356" i="32" a="1"/>
  <c r="M4356" i="32" s="1"/>
  <c r="L4987" i="32" a="1"/>
  <c r="L4987" i="32" s="1"/>
  <c r="N4987" i="32" a="1"/>
  <c r="N4987" i="32" s="1"/>
  <c r="N5138" i="32" a="1"/>
  <c r="N5138" i="32" s="1"/>
  <c r="M5138" i="32" a="1"/>
  <c r="M5138" i="32" s="1"/>
  <c r="L5138" i="32" a="1"/>
  <c r="L5138" i="32" s="1"/>
  <c r="M5172" i="32" a="1"/>
  <c r="M5172" i="32" s="1"/>
  <c r="N5172" i="32" a="1"/>
  <c r="N5172" i="32" s="1"/>
  <c r="M2793" i="32" a="1"/>
  <c r="M2793" i="32" s="1"/>
  <c r="M2805" i="32" a="1"/>
  <c r="M2805" i="32" s="1"/>
  <c r="M2817" i="32" a="1"/>
  <c r="M2817" i="32" s="1"/>
  <c r="M2829" i="32" a="1"/>
  <c r="M2829" i="32" s="1"/>
  <c r="L2833" i="32" a="1"/>
  <c r="L2833" i="32" s="1"/>
  <c r="N2837" i="32" a="1"/>
  <c r="N2837" i="32" s="1"/>
  <c r="M2848" i="32" a="1"/>
  <c r="M2848" i="32" s="1"/>
  <c r="L2853" i="32" a="1"/>
  <c r="L2853" i="32" s="1"/>
  <c r="N2862" i="32" a="1"/>
  <c r="N2862" i="32" s="1"/>
  <c r="L2866" i="32" a="1"/>
  <c r="L2866" i="32" s="1"/>
  <c r="N2872" i="32" a="1"/>
  <c r="N2872" i="32" s="1"/>
  <c r="L2936" i="32" a="1"/>
  <c r="L2936" i="32" s="1"/>
  <c r="M2950" i="32" a="1"/>
  <c r="M2950" i="32" s="1"/>
  <c r="L2961" i="32" a="1"/>
  <c r="L2961" i="32" s="1"/>
  <c r="N2965" i="32" a="1"/>
  <c r="N2965" i="32" s="1"/>
  <c r="M2972" i="32" a="1"/>
  <c r="M2972" i="32" s="1"/>
  <c r="M2986" i="32" a="1"/>
  <c r="M2986" i="32" s="1"/>
  <c r="L3004" i="32" a="1"/>
  <c r="L3004" i="32" s="1"/>
  <c r="M3027" i="32" a="1"/>
  <c r="M3027" i="32" s="1"/>
  <c r="N3045" i="32" a="1"/>
  <c r="N3045" i="32" s="1"/>
  <c r="L3049" i="32" a="1"/>
  <c r="L3049" i="32" s="1"/>
  <c r="L3053" i="32" a="1"/>
  <c r="L3053" i="32" s="1"/>
  <c r="N3057" i="32" a="1"/>
  <c r="N3057" i="32" s="1"/>
  <c r="L3061" i="32" a="1"/>
  <c r="L3061" i="32" s="1"/>
  <c r="L3065" i="32" a="1"/>
  <c r="L3065" i="32" s="1"/>
  <c r="N3069" i="32" a="1"/>
  <c r="N3069" i="32" s="1"/>
  <c r="N3073" i="32" a="1"/>
  <c r="N3073" i="32" s="1"/>
  <c r="L3097" i="32" a="1"/>
  <c r="L3097" i="32" s="1"/>
  <c r="L3134" i="32" a="1"/>
  <c r="L3134" i="32" s="1"/>
  <c r="L3141" i="32" a="1"/>
  <c r="L3141" i="32" s="1"/>
  <c r="L3149" i="32" a="1"/>
  <c r="L3149" i="32" s="1"/>
  <c r="M3159" i="32" a="1"/>
  <c r="M3159" i="32" s="1"/>
  <c r="L3182" i="32" a="1"/>
  <c r="L3182" i="32" s="1"/>
  <c r="L3186" i="32" a="1"/>
  <c r="L3186" i="32" s="1"/>
  <c r="M3200" i="32" a="1"/>
  <c r="M3200" i="32" s="1"/>
  <c r="M3207" i="32" a="1"/>
  <c r="M3207" i="32" s="1"/>
  <c r="L3218" i="32" a="1"/>
  <c r="L3218" i="32" s="1"/>
  <c r="M3231" i="32" a="1"/>
  <c r="M3231" i="32" s="1"/>
  <c r="L3242" i="32" a="1"/>
  <c r="L3242" i="32" s="1"/>
  <c r="M3257" i="32" a="1"/>
  <c r="M3257" i="32" s="1"/>
  <c r="M3279" i="32" a="1"/>
  <c r="M3279" i="32" s="1"/>
  <c r="N3309" i="32" a="1"/>
  <c r="N3309" i="32" s="1"/>
  <c r="N3345" i="32" a="1"/>
  <c r="N3345" i="32" s="1"/>
  <c r="M3345" i="32" a="1"/>
  <c r="M3345" i="32" s="1"/>
  <c r="N3385" i="32" a="1"/>
  <c r="N3385" i="32" s="1"/>
  <c r="L3447" i="32" a="1"/>
  <c r="L3447" i="32" s="1"/>
  <c r="M3447" i="32" a="1"/>
  <c r="M3447" i="32" s="1"/>
  <c r="M3457" i="32" a="1"/>
  <c r="M3457" i="32" s="1"/>
  <c r="L3457" i="32" a="1"/>
  <c r="L3457" i="32" s="1"/>
  <c r="M3463" i="32" a="1"/>
  <c r="M3463" i="32" s="1"/>
  <c r="N3463" i="32" a="1"/>
  <c r="N3463" i="32" s="1"/>
  <c r="N3473" i="32" a="1"/>
  <c r="N3473" i="32" s="1"/>
  <c r="N3479" i="32" a="1"/>
  <c r="N3479" i="32" s="1"/>
  <c r="M3479" i="32" a="1"/>
  <c r="M3479" i="32" s="1"/>
  <c r="N3489" i="32" a="1"/>
  <c r="N3489" i="32" s="1"/>
  <c r="M3520" i="32" a="1"/>
  <c r="M3520" i="32" s="1"/>
  <c r="N3520" i="32" a="1"/>
  <c r="N3520" i="32" s="1"/>
  <c r="M3572" i="32" a="1"/>
  <c r="M3572" i="32" s="1"/>
  <c r="L3611" i="32" a="1"/>
  <c r="L3611" i="32" s="1"/>
  <c r="N3611" i="32" a="1"/>
  <c r="N3611" i="32" s="1"/>
  <c r="M3611" i="32" a="1"/>
  <c r="M3611" i="32" s="1"/>
  <c r="N3695" i="32" a="1"/>
  <c r="N3695" i="32" s="1"/>
  <c r="M3695" i="32" a="1"/>
  <c r="M3695" i="32" s="1"/>
  <c r="L3724" i="32" a="1"/>
  <c r="L3724" i="32" s="1"/>
  <c r="L3736" i="32" a="1"/>
  <c r="L3736" i="32" s="1"/>
  <c r="L3743" i="32" a="1"/>
  <c r="L3743" i="32" s="1"/>
  <c r="M3767" i="32" a="1"/>
  <c r="M3767" i="32" s="1"/>
  <c r="N3767" i="32" a="1"/>
  <c r="N3767" i="32" s="1"/>
  <c r="L3767" i="32" a="1"/>
  <c r="L3767" i="32" s="1"/>
  <c r="M3778" i="32" a="1"/>
  <c r="M3778" i="32" s="1"/>
  <c r="M3860" i="32" a="1"/>
  <c r="M3860" i="32" s="1"/>
  <c r="L3915" i="32" a="1"/>
  <c r="L3915" i="32" s="1"/>
  <c r="N3915" i="32" a="1"/>
  <c r="N3915" i="32" s="1"/>
  <c r="M3915" i="32" a="1"/>
  <c r="M3915" i="32" s="1"/>
  <c r="N3988" i="32" a="1"/>
  <c r="N3988" i="32" s="1"/>
  <c r="M3988" i="32" a="1"/>
  <c r="M3988" i="32" s="1"/>
  <c r="L3988" i="32" a="1"/>
  <c r="L3988" i="32" s="1"/>
  <c r="L4024" i="32" a="1"/>
  <c r="L4024" i="32" s="1"/>
  <c r="M4047" i="32" a="1"/>
  <c r="M4047" i="32" s="1"/>
  <c r="N4047" i="32" a="1"/>
  <c r="N4047" i="32" s="1"/>
  <c r="M4071" i="32" a="1"/>
  <c r="M4071" i="32" s="1"/>
  <c r="N4071" i="32" a="1"/>
  <c r="N4071" i="32" s="1"/>
  <c r="M4095" i="32" a="1"/>
  <c r="M4095" i="32" s="1"/>
  <c r="L4095" i="32" a="1"/>
  <c r="L4095" i="32" s="1"/>
  <c r="L4356" i="32" a="1"/>
  <c r="L4356" i="32" s="1"/>
  <c r="M2691" i="32" a="1"/>
  <c r="M2691" i="32" s="1"/>
  <c r="M2707" i="32" a="1"/>
  <c r="M2707" i="32" s="1"/>
  <c r="M2714" i="32" a="1"/>
  <c r="M2714" i="32" s="1"/>
  <c r="M2754" i="32" a="1"/>
  <c r="M2754" i="32" s="1"/>
  <c r="M2766" i="32" a="1"/>
  <c r="M2766" i="32" s="1"/>
  <c r="M2778" i="32" a="1"/>
  <c r="M2778" i="32" s="1"/>
  <c r="M2790" i="32" a="1"/>
  <c r="M2790" i="32" s="1"/>
  <c r="M2802" i="32" a="1"/>
  <c r="M2802" i="32" s="1"/>
  <c r="M2814" i="32" a="1"/>
  <c r="M2814" i="32" s="1"/>
  <c r="M2826" i="32" a="1"/>
  <c r="M2826" i="32" s="1"/>
  <c r="N2844" i="32" a="1"/>
  <c r="N2844" i="32" s="1"/>
  <c r="M2853" i="32" a="1"/>
  <c r="M2853" i="32" s="1"/>
  <c r="M2866" i="32" a="1"/>
  <c r="M2866" i="32" s="1"/>
  <c r="L2878" i="32" a="1"/>
  <c r="L2878" i="32" s="1"/>
  <c r="N2893" i="32" a="1"/>
  <c r="N2893" i="32" s="1"/>
  <c r="N2908" i="32" a="1"/>
  <c r="N2908" i="32" s="1"/>
  <c r="L2914" i="32" a="1"/>
  <c r="L2914" i="32" s="1"/>
  <c r="L2925" i="32" a="1"/>
  <c r="L2925" i="32" s="1"/>
  <c r="N2929" i="32" a="1"/>
  <c r="N2929" i="32" s="1"/>
  <c r="M2936" i="32" a="1"/>
  <c r="M2936" i="32" s="1"/>
  <c r="N2946" i="32" a="1"/>
  <c r="N2946" i="32" s="1"/>
  <c r="M2961" i="32" a="1"/>
  <c r="M2961" i="32" s="1"/>
  <c r="L2990" i="32" a="1"/>
  <c r="L2990" i="32" s="1"/>
  <c r="N2995" i="32" a="1"/>
  <c r="N2995" i="32" s="1"/>
  <c r="L3021" i="32" a="1"/>
  <c r="L3021" i="32" s="1"/>
  <c r="L3025" i="32" a="1"/>
  <c r="L3025" i="32" s="1"/>
  <c r="L3033" i="32" a="1"/>
  <c r="L3033" i="32" s="1"/>
  <c r="N3049" i="32" a="1"/>
  <c r="N3049" i="32" s="1"/>
  <c r="N3061" i="32" a="1"/>
  <c r="N3061" i="32" s="1"/>
  <c r="L3077" i="32" a="1"/>
  <c r="L3077" i="32" s="1"/>
  <c r="L3081" i="32" a="1"/>
  <c r="L3081" i="32" s="1"/>
  <c r="L3085" i="32" a="1"/>
  <c r="L3085" i="32" s="1"/>
  <c r="N3104" i="32" a="1"/>
  <c r="N3104" i="32" s="1"/>
  <c r="N3152" i="32" a="1"/>
  <c r="N3152" i="32" s="1"/>
  <c r="M3178" i="32" a="1"/>
  <c r="M3178" i="32" s="1"/>
  <c r="L3229" i="32" a="1"/>
  <c r="L3229" i="32" s="1"/>
  <c r="M3245" i="32" a="1"/>
  <c r="M3245" i="32" s="1"/>
  <c r="M3261" i="32" a="1"/>
  <c r="M3261" i="32" s="1"/>
  <c r="L3276" i="32" a="1"/>
  <c r="L3276" i="32" s="1"/>
  <c r="M3291" i="32" a="1"/>
  <c r="M3291" i="32" s="1"/>
  <c r="N3297" i="32" a="1"/>
  <c r="N3297" i="32" s="1"/>
  <c r="N3301" i="32" a="1"/>
  <c r="N3301" i="32" s="1"/>
  <c r="L3345" i="32" a="1"/>
  <c r="L3345" i="32" s="1"/>
  <c r="N3349" i="32" a="1"/>
  <c r="N3349" i="32" s="1"/>
  <c r="N3353" i="32" a="1"/>
  <c r="N3353" i="32" s="1"/>
  <c r="M3363" i="32" a="1"/>
  <c r="M3363" i="32" s="1"/>
  <c r="L3372" i="32" a="1"/>
  <c r="L3372" i="32" s="1"/>
  <c r="L3376" i="32" a="1"/>
  <c r="L3376" i="32" s="1"/>
  <c r="L3417" i="32" a="1"/>
  <c r="L3417" i="32" s="1"/>
  <c r="M3422" i="32" a="1"/>
  <c r="M3422" i="32" s="1"/>
  <c r="M3437" i="32" a="1"/>
  <c r="M3437" i="32" s="1"/>
  <c r="M3442" i="32" a="1"/>
  <c r="M3442" i="32" s="1"/>
  <c r="N3447" i="32" a="1"/>
  <c r="N3447" i="32" s="1"/>
  <c r="N3452" i="32" a="1"/>
  <c r="N3452" i="32" s="1"/>
  <c r="N3457" i="32" a="1"/>
  <c r="N3457" i="32" s="1"/>
  <c r="M3469" i="32" a="1"/>
  <c r="M3469" i="32" s="1"/>
  <c r="L3469" i="32" a="1"/>
  <c r="L3469" i="32" s="1"/>
  <c r="N3537" i="32" a="1"/>
  <c r="N3537" i="32" s="1"/>
  <c r="M3537" i="32" a="1"/>
  <c r="M3537" i="32" s="1"/>
  <c r="L3660" i="32" a="1"/>
  <c r="L3660" i="32" s="1"/>
  <c r="N3713" i="32" a="1"/>
  <c r="N3713" i="32" s="1"/>
  <c r="M3713" i="32" a="1"/>
  <c r="M3713" i="32" s="1"/>
  <c r="L3713" i="32" a="1"/>
  <c r="L3713" i="32" s="1"/>
  <c r="N3737" i="32" a="1"/>
  <c r="N3737" i="32" s="1"/>
  <c r="M3737" i="32" a="1"/>
  <c r="M3737" i="32" s="1"/>
  <c r="L3737" i="32" a="1"/>
  <c r="L3737" i="32" s="1"/>
  <c r="M3743" i="32" a="1"/>
  <c r="M3743" i="32" s="1"/>
  <c r="N3792" i="32" a="1"/>
  <c r="N3792" i="32" s="1"/>
  <c r="M3792" i="32" a="1"/>
  <c r="M3792" i="32" s="1"/>
  <c r="L3792" i="32" a="1"/>
  <c r="L3792" i="32" s="1"/>
  <c r="N3856" i="32" a="1"/>
  <c r="N3856" i="32" s="1"/>
  <c r="M3856" i="32" a="1"/>
  <c r="M3856" i="32" s="1"/>
  <c r="M3892" i="32" a="1"/>
  <c r="M3892" i="32" s="1"/>
  <c r="N3892" i="32" a="1"/>
  <c r="N3892" i="32" s="1"/>
  <c r="N3928" i="32" a="1"/>
  <c r="N3928" i="32" s="1"/>
  <c r="M3928" i="32" a="1"/>
  <c r="M3928" i="32" s="1"/>
  <c r="N3957" i="32" a="1"/>
  <c r="N3957" i="32" s="1"/>
  <c r="M3957" i="32" a="1"/>
  <c r="M3957" i="32" s="1"/>
  <c r="L4047" i="32" a="1"/>
  <c r="L4047" i="32" s="1"/>
  <c r="L4071" i="32" a="1"/>
  <c r="L4071" i="32" s="1"/>
  <c r="N4095" i="32" a="1"/>
  <c r="N4095" i="32" s="1"/>
  <c r="N4224" i="32" a="1"/>
  <c r="N4224" i="32" s="1"/>
  <c r="M4224" i="32" a="1"/>
  <c r="M4224" i="32" s="1"/>
  <c r="L4231" i="32" a="1"/>
  <c r="L4231" i="32" s="1"/>
  <c r="N4339" i="32" a="1"/>
  <c r="N4339" i="32" s="1"/>
  <c r="M4339" i="32" a="1"/>
  <c r="M4339" i="32" s="1"/>
  <c r="N4563" i="32" a="1"/>
  <c r="N4563" i="32" s="1"/>
  <c r="M4563" i="32" a="1"/>
  <c r="M4563" i="32" s="1"/>
  <c r="L4563" i="32" a="1"/>
  <c r="L4563" i="32" s="1"/>
  <c r="N4892" i="32" a="1"/>
  <c r="N4892" i="32" s="1"/>
  <c r="M4892" i="32" a="1"/>
  <c r="M4892" i="32" s="1"/>
  <c r="L2629" i="32" a="1"/>
  <c r="L2629" i="32" s="1"/>
  <c r="L2657" i="32" a="1"/>
  <c r="L2657" i="32" s="1"/>
  <c r="N2680" i="32" a="1"/>
  <c r="N2680" i="32" s="1"/>
  <c r="L2684" i="32" a="1"/>
  <c r="L2684" i="32" s="1"/>
  <c r="M2703" i="32" a="1"/>
  <c r="M2703" i="32" s="1"/>
  <c r="N2707" i="32" a="1"/>
  <c r="N2707" i="32" s="1"/>
  <c r="M2719" i="32" a="1"/>
  <c r="M2719" i="32" s="1"/>
  <c r="M2726" i="32" a="1"/>
  <c r="M2726" i="32" s="1"/>
  <c r="N2754" i="32" a="1"/>
  <c r="N2754" i="32" s="1"/>
  <c r="N2766" i="32" a="1"/>
  <c r="N2766" i="32" s="1"/>
  <c r="N2778" i="32" a="1"/>
  <c r="N2778" i="32" s="1"/>
  <c r="N2790" i="32" a="1"/>
  <c r="N2790" i="32" s="1"/>
  <c r="N2802" i="32" a="1"/>
  <c r="N2802" i="32" s="1"/>
  <c r="N2814" i="32" a="1"/>
  <c r="N2814" i="32" s="1"/>
  <c r="N2826" i="32" a="1"/>
  <c r="N2826" i="32" s="1"/>
  <c r="N2833" i="32" a="1"/>
  <c r="N2833" i="32" s="1"/>
  <c r="L2842" i="32" a="1"/>
  <c r="L2842" i="32" s="1"/>
  <c r="N2857" i="32" a="1"/>
  <c r="N2857" i="32" s="1"/>
  <c r="M2878" i="32" a="1"/>
  <c r="M2878" i="32" s="1"/>
  <c r="L2889" i="32" a="1"/>
  <c r="L2889" i="32" s="1"/>
  <c r="L2903" i="32" a="1"/>
  <c r="L2903" i="32" s="1"/>
  <c r="M2914" i="32" a="1"/>
  <c r="M2914" i="32" s="1"/>
  <c r="M2925" i="32" a="1"/>
  <c r="M2925" i="32" s="1"/>
  <c r="L2940" i="32" a="1"/>
  <c r="L2940" i="32" s="1"/>
  <c r="L2951" i="32" a="1"/>
  <c r="L2951" i="32" s="1"/>
  <c r="N2956" i="32" a="1"/>
  <c r="N2956" i="32" s="1"/>
  <c r="L2982" i="32" a="1"/>
  <c r="L2982" i="32" s="1"/>
  <c r="M2990" i="32" a="1"/>
  <c r="M2990" i="32" s="1"/>
  <c r="N3004" i="32" a="1"/>
  <c r="N3004" i="32" s="1"/>
  <c r="L3009" i="32" a="1"/>
  <c r="L3009" i="32" s="1"/>
  <c r="M3015" i="32" a="1"/>
  <c r="M3015" i="32" s="1"/>
  <c r="N3021" i="32" a="1"/>
  <c r="N3021" i="32" s="1"/>
  <c r="N3033" i="32" a="1"/>
  <c r="N3033" i="32" s="1"/>
  <c r="L3037" i="32" a="1"/>
  <c r="L3037" i="32" s="1"/>
  <c r="N3081" i="32" a="1"/>
  <c r="N3081" i="32" s="1"/>
  <c r="N3085" i="32" a="1"/>
  <c r="N3085" i="32" s="1"/>
  <c r="L3089" i="32" a="1"/>
  <c r="L3089" i="32" s="1"/>
  <c r="N3097" i="32" a="1"/>
  <c r="N3097" i="32" s="1"/>
  <c r="L3101" i="32" a="1"/>
  <c r="L3101" i="32" s="1"/>
  <c r="M3123" i="32" a="1"/>
  <c r="M3123" i="32" s="1"/>
  <c r="N3149" i="32" a="1"/>
  <c r="N3149" i="32" s="1"/>
  <c r="M3171" i="32" a="1"/>
  <c r="M3171" i="32" s="1"/>
  <c r="N3197" i="32" a="1"/>
  <c r="N3197" i="32" s="1"/>
  <c r="L3205" i="32" a="1"/>
  <c r="L3205" i="32" s="1"/>
  <c r="L3225" i="32" a="1"/>
  <c r="L3225" i="32" s="1"/>
  <c r="M3238" i="32" a="1"/>
  <c r="M3238" i="32" s="1"/>
  <c r="M3249" i="32" a="1"/>
  <c r="M3249" i="32" s="1"/>
  <c r="L3253" i="32" a="1"/>
  <c r="L3253" i="32" s="1"/>
  <c r="N3276" i="32" a="1"/>
  <c r="N3276" i="32" s="1"/>
  <c r="N3288" i="32" a="1"/>
  <c r="N3288" i="32" s="1"/>
  <c r="M3310" i="32" a="1"/>
  <c r="M3310" i="32" s="1"/>
  <c r="M3322" i="32" a="1"/>
  <c r="M3322" i="32" s="1"/>
  <c r="M3327" i="32" a="1"/>
  <c r="M3327" i="32" s="1"/>
  <c r="L3336" i="32" a="1"/>
  <c r="L3336" i="32" s="1"/>
  <c r="L3340" i="32" a="1"/>
  <c r="L3340" i="32" s="1"/>
  <c r="N3372" i="32" a="1"/>
  <c r="N3372" i="32" s="1"/>
  <c r="M3381" i="32" a="1"/>
  <c r="M3381" i="32" s="1"/>
  <c r="M3417" i="32" a="1"/>
  <c r="M3417" i="32" s="1"/>
  <c r="N3437" i="32" a="1"/>
  <c r="N3437" i="32" s="1"/>
  <c r="N3442" i="32" a="1"/>
  <c r="N3442" i="32" s="1"/>
  <c r="N3453" i="32" a="1"/>
  <c r="N3453" i="32" s="1"/>
  <c r="M3453" i="32" a="1"/>
  <c r="M3453" i="32" s="1"/>
  <c r="L3453" i="32" a="1"/>
  <c r="L3453" i="32" s="1"/>
  <c r="N3464" i="32" a="1"/>
  <c r="N3464" i="32" s="1"/>
  <c r="N3469" i="32" a="1"/>
  <c r="N3469" i="32" s="1"/>
  <c r="N3504" i="32" a="1"/>
  <c r="N3504" i="32" s="1"/>
  <c r="L3504" i="32" a="1"/>
  <c r="L3504" i="32" s="1"/>
  <c r="M3510" i="32" a="1"/>
  <c r="M3510" i="32" s="1"/>
  <c r="N3510" i="32" a="1"/>
  <c r="N3510" i="32" s="1"/>
  <c r="L3537" i="32" a="1"/>
  <c r="L3537" i="32" s="1"/>
  <c r="L3560" i="32" a="1"/>
  <c r="L3560" i="32" s="1"/>
  <c r="N3594" i="32" a="1"/>
  <c r="N3594" i="32" s="1"/>
  <c r="M3594" i="32" a="1"/>
  <c r="M3594" i="32" s="1"/>
  <c r="L3594" i="32" a="1"/>
  <c r="L3594" i="32" s="1"/>
  <c r="M3612" i="32" a="1"/>
  <c r="M3612" i="32" s="1"/>
  <c r="M3660" i="32" a="1"/>
  <c r="M3660" i="32" s="1"/>
  <c r="N3725" i="32" a="1"/>
  <c r="N3725" i="32" s="1"/>
  <c r="M3725" i="32" a="1"/>
  <c r="M3725" i="32" s="1"/>
  <c r="L3725" i="32" a="1"/>
  <c r="L3725" i="32" s="1"/>
  <c r="N3802" i="32" a="1"/>
  <c r="N3802" i="32" s="1"/>
  <c r="L3856" i="32" a="1"/>
  <c r="L3856" i="32" s="1"/>
  <c r="L3892" i="32" a="1"/>
  <c r="L3892" i="32" s="1"/>
  <c r="L3928" i="32" a="1"/>
  <c r="L3928" i="32" s="1"/>
  <c r="N3945" i="32" a="1"/>
  <c r="N3945" i="32" s="1"/>
  <c r="M3945" i="32" a="1"/>
  <c r="M3945" i="32" s="1"/>
  <c r="L4224" i="32" a="1"/>
  <c r="L4224" i="32" s="1"/>
  <c r="L4339" i="32" a="1"/>
  <c r="L4339" i="32" s="1"/>
  <c r="N3363" i="32" a="1"/>
  <c r="N3363" i="32" s="1"/>
  <c r="L3418" i="32" a="1"/>
  <c r="L3418" i="32" s="1"/>
  <c r="N3418" i="32" a="1"/>
  <c r="N3418" i="32" s="1"/>
  <c r="M3433" i="32" a="1"/>
  <c r="M3433" i="32" s="1"/>
  <c r="L3433" i="32" a="1"/>
  <c r="L3433" i="32" s="1"/>
  <c r="N3465" i="32" a="1"/>
  <c r="N3465" i="32" s="1"/>
  <c r="M3465" i="32" a="1"/>
  <c r="M3465" i="32" s="1"/>
  <c r="L3465" i="32" a="1"/>
  <c r="L3465" i="32" s="1"/>
  <c r="N3516" i="32" a="1"/>
  <c r="N3516" i="32" s="1"/>
  <c r="M3516" i="32" a="1"/>
  <c r="M3516" i="32" s="1"/>
  <c r="N3780" i="32" a="1"/>
  <c r="N3780" i="32" s="1"/>
  <c r="M3780" i="32" a="1"/>
  <c r="M3780" i="32" s="1"/>
  <c r="N3832" i="32" a="1"/>
  <c r="N3832" i="32" s="1"/>
  <c r="M3832" i="32" a="1"/>
  <c r="M3832" i="32" s="1"/>
  <c r="M4015" i="32" a="1"/>
  <c r="M4015" i="32" s="1"/>
  <c r="N4015" i="32" a="1"/>
  <c r="N4015" i="32" s="1"/>
  <c r="L4211" i="32" a="1"/>
  <c r="L4211" i="32" s="1"/>
  <c r="N4211" i="32" a="1"/>
  <c r="N4211" i="32" s="1"/>
  <c r="N4225" i="32" a="1"/>
  <c r="N4225" i="32" s="1"/>
  <c r="M4225" i="32" a="1"/>
  <c r="M4225" i="32" s="1"/>
  <c r="L4225" i="32" a="1"/>
  <c r="L4225" i="32" s="1"/>
  <c r="N4291" i="32" a="1"/>
  <c r="N4291" i="32" s="1"/>
  <c r="M4291" i="32" a="1"/>
  <c r="M4291" i="32" s="1"/>
  <c r="L4291" i="32" a="1"/>
  <c r="L4291" i="32" s="1"/>
  <c r="M4792" i="32" a="1"/>
  <c r="M4792" i="32" s="1"/>
  <c r="N4792" i="32" a="1"/>
  <c r="N4792" i="32" s="1"/>
  <c r="N3808" i="32" a="1"/>
  <c r="N3808" i="32" s="1"/>
  <c r="M3808" i="32" a="1"/>
  <c r="M3808" i="32" s="1"/>
  <c r="N4096" i="32" a="1"/>
  <c r="N4096" i="32" s="1"/>
  <c r="M4096" i="32" a="1"/>
  <c r="M4096" i="32" s="1"/>
  <c r="M4126" i="32" a="1"/>
  <c r="M4126" i="32" s="1"/>
  <c r="N4126" i="32" a="1"/>
  <c r="N4126" i="32" s="1"/>
  <c r="L4126" i="32" a="1"/>
  <c r="L4126" i="32" s="1"/>
  <c r="N4171" i="32" a="1"/>
  <c r="N4171" i="32" s="1"/>
  <c r="L4171" i="32" a="1"/>
  <c r="L4171" i="32" s="1"/>
  <c r="M4185" i="32" a="1"/>
  <c r="M4185" i="32" s="1"/>
  <c r="N4185" i="32" a="1"/>
  <c r="N4185" i="32" s="1"/>
  <c r="M4240" i="32" a="1"/>
  <c r="M4240" i="32" s="1"/>
  <c r="N4240" i="32" a="1"/>
  <c r="N4240" i="32" s="1"/>
  <c r="N4438" i="32" a="1"/>
  <c r="N4438" i="32" s="1"/>
  <c r="M4438" i="32" a="1"/>
  <c r="M4438" i="32" s="1"/>
  <c r="L4438" i="32" a="1"/>
  <c r="L4438" i="32" s="1"/>
  <c r="N4473" i="32" a="1"/>
  <c r="N4473" i="32" s="1"/>
  <c r="L4473" i="32" a="1"/>
  <c r="L4473" i="32" s="1"/>
  <c r="L4501" i="32" a="1"/>
  <c r="L4501" i="32" s="1"/>
  <c r="N4501" i="32" a="1"/>
  <c r="N4501" i="32" s="1"/>
  <c r="L4792" i="32" a="1"/>
  <c r="L4792" i="32" s="1"/>
  <c r="N4952" i="32" a="1"/>
  <c r="N4952" i="32" s="1"/>
  <c r="M4952" i="32" a="1"/>
  <c r="M4952" i="32" s="1"/>
  <c r="L5126" i="32" a="1"/>
  <c r="L5126" i="32" s="1"/>
  <c r="N5126" i="32" a="1"/>
  <c r="N5126" i="32" s="1"/>
  <c r="M5126" i="32" a="1"/>
  <c r="M5126" i="32" s="1"/>
  <c r="M5407" i="32" a="1"/>
  <c r="M5407" i="32" s="1"/>
  <c r="N5407" i="32" a="1"/>
  <c r="N5407" i="32" s="1"/>
  <c r="L5407" i="32" a="1"/>
  <c r="L5407" i="32" s="1"/>
  <c r="N3761" i="32" a="1"/>
  <c r="N3761" i="32" s="1"/>
  <c r="M3761" i="32" a="1"/>
  <c r="M3761" i="32" s="1"/>
  <c r="N3798" i="32" a="1"/>
  <c r="N3798" i="32" s="1"/>
  <c r="L3798" i="32" a="1"/>
  <c r="L3798" i="32" s="1"/>
  <c r="M3883" i="32" a="1"/>
  <c r="M3883" i="32" s="1"/>
  <c r="N3883" i="32" a="1"/>
  <c r="N3883" i="32" s="1"/>
  <c r="N3959" i="32" a="1"/>
  <c r="N3959" i="32" s="1"/>
  <c r="M3959" i="32" a="1"/>
  <c r="M3959" i="32" s="1"/>
  <c r="N4036" i="32" a="1"/>
  <c r="N4036" i="32" s="1"/>
  <c r="M4036" i="32" a="1"/>
  <c r="M4036" i="32" s="1"/>
  <c r="N4048" i="32" a="1"/>
  <c r="N4048" i="32" s="1"/>
  <c r="M4048" i="32" a="1"/>
  <c r="M4048" i="32" s="1"/>
  <c r="N4060" i="32" a="1"/>
  <c r="N4060" i="32" s="1"/>
  <c r="M4060" i="32" a="1"/>
  <c r="M4060" i="32" s="1"/>
  <c r="N4072" i="32" a="1"/>
  <c r="N4072" i="32" s="1"/>
  <c r="M4072" i="32" a="1"/>
  <c r="M4072" i="32" s="1"/>
  <c r="N4084" i="32" a="1"/>
  <c r="N4084" i="32" s="1"/>
  <c r="M4084" i="32" a="1"/>
  <c r="M4084" i="32" s="1"/>
  <c r="N4165" i="32" a="1"/>
  <c r="N4165" i="32" s="1"/>
  <c r="M4165" i="32" a="1"/>
  <c r="M4165" i="32" s="1"/>
  <c r="L4165" i="32" a="1"/>
  <c r="L4165" i="32" s="1"/>
  <c r="N4241" i="32" a="1"/>
  <c r="N4241" i="32" s="1"/>
  <c r="M4241" i="32" a="1"/>
  <c r="M4241" i="32" s="1"/>
  <c r="M4590" i="32" a="1"/>
  <c r="M4590" i="32" s="1"/>
  <c r="N4590" i="32" a="1"/>
  <c r="N4590" i="32" s="1"/>
  <c r="N4945" i="32" a="1"/>
  <c r="N4945" i="32" s="1"/>
  <c r="L4945" i="32" a="1"/>
  <c r="L4945" i="32" s="1"/>
  <c r="M4945" i="32" a="1"/>
  <c r="M4945" i="32" s="1"/>
  <c r="N5467" i="32" a="1"/>
  <c r="N5467" i="32" s="1"/>
  <c r="M5467" i="32" a="1"/>
  <c r="M5467" i="32" s="1"/>
  <c r="N5941" i="32" a="1"/>
  <c r="N5941" i="32" s="1"/>
  <c r="M5941" i="32" a="1"/>
  <c r="M5941" i="32" s="1"/>
  <c r="L5941" i="32" a="1"/>
  <c r="L5941" i="32" s="1"/>
  <c r="L3606" i="32" a="1"/>
  <c r="L3606" i="32" s="1"/>
  <c r="N3614" i="32" a="1"/>
  <c r="N3614" i="32" s="1"/>
  <c r="L3619" i="32" a="1"/>
  <c r="L3619" i="32" s="1"/>
  <c r="N3626" i="32" a="1"/>
  <c r="N3626" i="32" s="1"/>
  <c r="N3650" i="32" a="1"/>
  <c r="N3650" i="32" s="1"/>
  <c r="M3729" i="32" a="1"/>
  <c r="M3729" i="32" s="1"/>
  <c r="L3733" i="32" a="1"/>
  <c r="L3733" i="32" s="1"/>
  <c r="M3744" i="32" a="1"/>
  <c r="M3744" i="32" s="1"/>
  <c r="N3749" i="32" a="1"/>
  <c r="N3749" i="32" s="1"/>
  <c r="M3749" i="32" a="1"/>
  <c r="M3749" i="32" s="1"/>
  <c r="L3761" i="32" a="1"/>
  <c r="L3761" i="32" s="1"/>
  <c r="M3798" i="32" a="1"/>
  <c r="M3798" i="32" s="1"/>
  <c r="L3815" i="32" a="1"/>
  <c r="L3815" i="32" s="1"/>
  <c r="N3833" i="32" a="1"/>
  <c r="N3833" i="32" s="1"/>
  <c r="M3833" i="32" a="1"/>
  <c r="M3833" i="32" s="1"/>
  <c r="L3847" i="32" a="1"/>
  <c r="L3847" i="32" s="1"/>
  <c r="M3868" i="32" a="1"/>
  <c r="M3868" i="32" s="1"/>
  <c r="L3883" i="32" a="1"/>
  <c r="L3883" i="32" s="1"/>
  <c r="M3897" i="32" a="1"/>
  <c r="M3897" i="32" s="1"/>
  <c r="L3923" i="32" a="1"/>
  <c r="L3923" i="32" s="1"/>
  <c r="N3944" i="32" a="1"/>
  <c r="N3944" i="32" s="1"/>
  <c r="M3944" i="32" a="1"/>
  <c r="M3944" i="32" s="1"/>
  <c r="L3959" i="32" a="1"/>
  <c r="L3959" i="32" s="1"/>
  <c r="L3983" i="32" a="1"/>
  <c r="L3983" i="32" s="1"/>
  <c r="L4020" i="32" a="1"/>
  <c r="L4020" i="32" s="1"/>
  <c r="L4036" i="32" a="1"/>
  <c r="L4036" i="32" s="1"/>
  <c r="L4048" i="32" a="1"/>
  <c r="L4048" i="32" s="1"/>
  <c r="L4060" i="32" a="1"/>
  <c r="L4060" i="32" s="1"/>
  <c r="L4072" i="32" a="1"/>
  <c r="L4072" i="32" s="1"/>
  <c r="L4084" i="32" a="1"/>
  <c r="L4084" i="32" s="1"/>
  <c r="N4161" i="32" a="1"/>
  <c r="N4161" i="32" s="1"/>
  <c r="M4161" i="32" a="1"/>
  <c r="M4161" i="32" s="1"/>
  <c r="M4193" i="32" a="1"/>
  <c r="M4193" i="32" s="1"/>
  <c r="N4219" i="32" a="1"/>
  <c r="N4219" i="32" s="1"/>
  <c r="L4219" i="32" a="1"/>
  <c r="L4219" i="32" s="1"/>
  <c r="L4241" i="32" a="1"/>
  <c r="L4241" i="32" s="1"/>
  <c r="N4308" i="32" a="1"/>
  <c r="N4308" i="32" s="1"/>
  <c r="M4308" i="32" a="1"/>
  <c r="M4308" i="32" s="1"/>
  <c r="L4331" i="32" a="1"/>
  <c r="L4331" i="32" s="1"/>
  <c r="L4458" i="32" a="1"/>
  <c r="L4458" i="32" s="1"/>
  <c r="M4458" i="32" a="1"/>
  <c r="M4458" i="32" s="1"/>
  <c r="N4458" i="32" a="1"/>
  <c r="N4458" i="32" s="1"/>
  <c r="L4525" i="32" a="1"/>
  <c r="L4525" i="32" s="1"/>
  <c r="N4525" i="32" a="1"/>
  <c r="N4525" i="32" s="1"/>
  <c r="N5339" i="32" a="1"/>
  <c r="N5339" i="32" s="1"/>
  <c r="M5339" i="32" a="1"/>
  <c r="M5339" i="32" s="1"/>
  <c r="L5467" i="32" a="1"/>
  <c r="L5467" i="32" s="1"/>
  <c r="L3481" i="32" a="1"/>
  <c r="L3481" i="32" s="1"/>
  <c r="L3501" i="32" a="1"/>
  <c r="L3501" i="32" s="1"/>
  <c r="M3542" i="32" a="1"/>
  <c r="M3542" i="32" s="1"/>
  <c r="L3561" i="32" a="1"/>
  <c r="L3561" i="32" s="1"/>
  <c r="L3570" i="32" a="1"/>
  <c r="L3570" i="32" s="1"/>
  <c r="L3573" i="32" a="1"/>
  <c r="L3573" i="32" s="1"/>
  <c r="L3610" i="32" a="1"/>
  <c r="L3610" i="32" s="1"/>
  <c r="M3619" i="32" a="1"/>
  <c r="M3619" i="32" s="1"/>
  <c r="M3623" i="32" a="1"/>
  <c r="M3623" i="32" s="1"/>
  <c r="L3642" i="32" a="1"/>
  <c r="L3642" i="32" s="1"/>
  <c r="M3665" i="32" a="1"/>
  <c r="M3665" i="32" s="1"/>
  <c r="L3678" i="32" a="1"/>
  <c r="L3678" i="32" s="1"/>
  <c r="L3707" i="32" a="1"/>
  <c r="L3707" i="32" s="1"/>
  <c r="L3749" i="32" a="1"/>
  <c r="L3749" i="32" s="1"/>
  <c r="M3758" i="32" a="1"/>
  <c r="M3758" i="32" s="1"/>
  <c r="L3758" i="32" a="1"/>
  <c r="L3758" i="32" s="1"/>
  <c r="M3766" i="32" a="1"/>
  <c r="M3766" i="32" s="1"/>
  <c r="M3779" i="32" a="1"/>
  <c r="M3779" i="32" s="1"/>
  <c r="L3788" i="32" a="1"/>
  <c r="L3788" i="32" s="1"/>
  <c r="M3793" i="32" a="1"/>
  <c r="M3793" i="32" s="1"/>
  <c r="L3833" i="32" a="1"/>
  <c r="L3833" i="32" s="1"/>
  <c r="N3847" i="32" a="1"/>
  <c r="N3847" i="32" s="1"/>
  <c r="L3857" i="32" a="1"/>
  <c r="L3857" i="32" s="1"/>
  <c r="M3863" i="32" a="1"/>
  <c r="M3863" i="32" s="1"/>
  <c r="L3863" i="32" a="1"/>
  <c r="L3863" i="32" s="1"/>
  <c r="N3868" i="32" a="1"/>
  <c r="N3868" i="32" s="1"/>
  <c r="N3893" i="32" a="1"/>
  <c r="N3893" i="32" s="1"/>
  <c r="M3893" i="32" a="1"/>
  <c r="M3893" i="32" s="1"/>
  <c r="L3919" i="32" a="1"/>
  <c r="L3919" i="32" s="1"/>
  <c r="M3923" i="32" a="1"/>
  <c r="M3923" i="32" s="1"/>
  <c r="M3953" i="32" a="1"/>
  <c r="M3953" i="32" s="1"/>
  <c r="L3977" i="32" a="1"/>
  <c r="L3977" i="32" s="1"/>
  <c r="M3977" i="32" a="1"/>
  <c r="M3977" i="32" s="1"/>
  <c r="N3983" i="32" a="1"/>
  <c r="N3983" i="32" s="1"/>
  <c r="L4003" i="32" a="1"/>
  <c r="L4003" i="32" s="1"/>
  <c r="L4031" i="32" a="1"/>
  <c r="L4031" i="32" s="1"/>
  <c r="L4043" i="32" a="1"/>
  <c r="L4043" i="32" s="1"/>
  <c r="L4055" i="32" a="1"/>
  <c r="L4055" i="32" s="1"/>
  <c r="L4067" i="32" a="1"/>
  <c r="L4067" i="32" s="1"/>
  <c r="L4079" i="32" a="1"/>
  <c r="L4079" i="32" s="1"/>
  <c r="L4091" i="32" a="1"/>
  <c r="L4091" i="32" s="1"/>
  <c r="M4138" i="32" a="1"/>
  <c r="M4138" i="32" s="1"/>
  <c r="N4138" i="32" a="1"/>
  <c r="N4138" i="32" s="1"/>
  <c r="M4173" i="32" a="1"/>
  <c r="M4173" i="32" s="1"/>
  <c r="L4173" i="32" a="1"/>
  <c r="L4173" i="32" s="1"/>
  <c r="N4227" i="32" a="1"/>
  <c r="N4227" i="32" s="1"/>
  <c r="L4297" i="32" a="1"/>
  <c r="L4297" i="32" s="1"/>
  <c r="L4308" i="32" a="1"/>
  <c r="L4308" i="32" s="1"/>
  <c r="N4331" i="32" a="1"/>
  <c r="N4331" i="32" s="1"/>
  <c r="N4445" i="32" a="1"/>
  <c r="N4445" i="32" s="1"/>
  <c r="L4468" i="32" a="1"/>
  <c r="L4468" i="32" s="1"/>
  <c r="M4525" i="32" a="1"/>
  <c r="M4525" i="32" s="1"/>
  <c r="L4681" i="32" a="1"/>
  <c r="L4681" i="32" s="1"/>
  <c r="N4681" i="32" a="1"/>
  <c r="N4681" i="32" s="1"/>
  <c r="M4681" i="32" a="1"/>
  <c r="M4681" i="32" s="1"/>
  <c r="N4719" i="32" a="1"/>
  <c r="N4719" i="32" s="1"/>
  <c r="L4719" i="32" a="1"/>
  <c r="L4719" i="32" s="1"/>
  <c r="L4771" i="32" a="1"/>
  <c r="L4771" i="32" s="1"/>
  <c r="N4771" i="32" a="1"/>
  <c r="N4771" i="32" s="1"/>
  <c r="M5734" i="32" a="1"/>
  <c r="M5734" i="32" s="1"/>
  <c r="N5734" i="32" a="1"/>
  <c r="N5734" i="32" s="1"/>
  <c r="L5801" i="32" a="1"/>
  <c r="L5801" i="32" s="1"/>
  <c r="N5801" i="32" a="1"/>
  <c r="N5801" i="32" s="1"/>
  <c r="M5801" i="32" a="1"/>
  <c r="M5801" i="32" s="1"/>
  <c r="L6577" i="32" a="1"/>
  <c r="L6577" i="32" s="1"/>
  <c r="M6577" i="32" a="1"/>
  <c r="M6577" i="32" s="1"/>
  <c r="N6577" i="32" a="1"/>
  <c r="N6577" i="32" s="1"/>
  <c r="M4111" i="32" a="1"/>
  <c r="M4111" i="32" s="1"/>
  <c r="N4111" i="32" a="1"/>
  <c r="N4111" i="32" s="1"/>
  <c r="L4111" i="32" a="1"/>
  <c r="L4111" i="32" s="1"/>
  <c r="N4181" i="32" a="1"/>
  <c r="N4181" i="32" s="1"/>
  <c r="M4181" i="32" a="1"/>
  <c r="M4181" i="32" s="1"/>
  <c r="L4187" i="32" a="1"/>
  <c r="L4187" i="32" s="1"/>
  <c r="N4187" i="32" a="1"/>
  <c r="N4187" i="32" s="1"/>
  <c r="M4187" i="32" a="1"/>
  <c r="M4187" i="32" s="1"/>
  <c r="N4297" i="32" a="1"/>
  <c r="N4297" i="32" s="1"/>
  <c r="N4309" i="32" a="1"/>
  <c r="N4309" i="32" s="1"/>
  <c r="M4309" i="32" a="1"/>
  <c r="M4309" i="32" s="1"/>
  <c r="N4332" i="32" a="1"/>
  <c r="N4332" i="32" s="1"/>
  <c r="M4332" i="32" a="1"/>
  <c r="M4332" i="32" s="1"/>
  <c r="L4332" i="32" a="1"/>
  <c r="L4332" i="32" s="1"/>
  <c r="M4403" i="32" a="1"/>
  <c r="M4403" i="32" s="1"/>
  <c r="L4403" i="32" a="1"/>
  <c r="L4403" i="32" s="1"/>
  <c r="L4409" i="32" a="1"/>
  <c r="L4409" i="32" s="1"/>
  <c r="N4409" i="32" a="1"/>
  <c r="N4409" i="32" s="1"/>
  <c r="M4409" i="32" a="1"/>
  <c r="M4409" i="32" s="1"/>
  <c r="M4496" i="32" a="1"/>
  <c r="M4496" i="32" s="1"/>
  <c r="N4496" i="32" a="1"/>
  <c r="N4496" i="32" s="1"/>
  <c r="M4667" i="32" a="1"/>
  <c r="M4667" i="32" s="1"/>
  <c r="N4667" i="32" a="1"/>
  <c r="N4667" i="32" s="1"/>
  <c r="L4667" i="32" a="1"/>
  <c r="L4667" i="32" s="1"/>
  <c r="L4728" i="32" a="1"/>
  <c r="L4728" i="32" s="1"/>
  <c r="N4728" i="32" a="1"/>
  <c r="N4728" i="32" s="1"/>
  <c r="M4728" i="32" a="1"/>
  <c r="M4728" i="32" s="1"/>
  <c r="M4852" i="32" a="1"/>
  <c r="M4852" i="32" s="1"/>
  <c r="N4852" i="32" a="1"/>
  <c r="N4852" i="32" s="1"/>
  <c r="L4852" i="32" a="1"/>
  <c r="L4852" i="32" s="1"/>
  <c r="N4921" i="32" a="1"/>
  <c r="N4921" i="32" s="1"/>
  <c r="L4921" i="32" a="1"/>
  <c r="L4921" i="32" s="1"/>
  <c r="M4921" i="32" a="1"/>
  <c r="M4921" i="32" s="1"/>
  <c r="M5241" i="32" a="1"/>
  <c r="M5241" i="32" s="1"/>
  <c r="N5241" i="32" a="1"/>
  <c r="N5241" i="32" s="1"/>
  <c r="M5249" i="32" a="1"/>
  <c r="M5249" i="32" s="1"/>
  <c r="N5249" i="32" a="1"/>
  <c r="N5249" i="32" s="1"/>
  <c r="M3501" i="32" a="1"/>
  <c r="M3501" i="32" s="1"/>
  <c r="M3561" i="32" a="1"/>
  <c r="M3561" i="32" s="1"/>
  <c r="N3587" i="32" a="1"/>
  <c r="N3587" i="32" s="1"/>
  <c r="N3623" i="32" a="1"/>
  <c r="N3623" i="32" s="1"/>
  <c r="N3678" i="32" a="1"/>
  <c r="N3678" i="32" s="1"/>
  <c r="M3800" i="32" a="1"/>
  <c r="M3800" i="32" s="1"/>
  <c r="L3800" i="32" a="1"/>
  <c r="L3800" i="32" s="1"/>
  <c r="L3829" i="32" a="1"/>
  <c r="L3829" i="32" s="1"/>
  <c r="N3829" i="32" a="1"/>
  <c r="N3829" i="32" s="1"/>
  <c r="N3869" i="32" a="1"/>
  <c r="N3869" i="32" s="1"/>
  <c r="M3869" i="32" a="1"/>
  <c r="M3869" i="32" s="1"/>
  <c r="M3931" i="32" a="1"/>
  <c r="M3931" i="32" s="1"/>
  <c r="N3931" i="32" a="1"/>
  <c r="N3931" i="32" s="1"/>
  <c r="M4027" i="32" a="1"/>
  <c r="M4027" i="32" s="1"/>
  <c r="N4027" i="32" a="1"/>
  <c r="N4027" i="32" s="1"/>
  <c r="L4150" i="32" a="1"/>
  <c r="L4150" i="32" s="1"/>
  <c r="L4156" i="32" a="1"/>
  <c r="L4156" i="32" s="1"/>
  <c r="L4181" i="32" a="1"/>
  <c r="L4181" i="32" s="1"/>
  <c r="N4243" i="32" a="1"/>
  <c r="N4243" i="32" s="1"/>
  <c r="L4243" i="32" a="1"/>
  <c r="L4243" i="32" s="1"/>
  <c r="M4283" i="32" a="1"/>
  <c r="M4283" i="32" s="1"/>
  <c r="L4283" i="32" a="1"/>
  <c r="L4283" i="32" s="1"/>
  <c r="L4309" i="32" a="1"/>
  <c r="L4309" i="32" s="1"/>
  <c r="N4327" i="32" a="1"/>
  <c r="N4327" i="32" s="1"/>
  <c r="M4327" i="32" a="1"/>
  <c r="M4327" i="32" s="1"/>
  <c r="L4327" i="32" a="1"/>
  <c r="L4327" i="32" s="1"/>
  <c r="M4372" i="32" a="1"/>
  <c r="M4372" i="32" s="1"/>
  <c r="N4372" i="32" a="1"/>
  <c r="N4372" i="32" s="1"/>
  <c r="N4403" i="32" a="1"/>
  <c r="N4403" i="32" s="1"/>
  <c r="M4488" i="32" a="1"/>
  <c r="M4488" i="32" s="1"/>
  <c r="L4488" i="32" a="1"/>
  <c r="L4488" i="32" s="1"/>
  <c r="L4496" i="32" a="1"/>
  <c r="L4496" i="32" s="1"/>
  <c r="L4585" i="32" a="1"/>
  <c r="L4585" i="32" s="1"/>
  <c r="M4585" i="32" a="1"/>
  <c r="M4585" i="32" s="1"/>
  <c r="N4585" i="32" a="1"/>
  <c r="N4585" i="32" s="1"/>
  <c r="M5121" i="32" a="1"/>
  <c r="M5121" i="32" s="1"/>
  <c r="L5121" i="32" a="1"/>
  <c r="L5121" i="32" s="1"/>
  <c r="N5121" i="32" a="1"/>
  <c r="N5121" i="32" s="1"/>
  <c r="N5377" i="32" a="1"/>
  <c r="N5377" i="32" s="1"/>
  <c r="L5377" i="32" a="1"/>
  <c r="L5377" i="32" s="1"/>
  <c r="L5586" i="32" a="1"/>
  <c r="L5586" i="32" s="1"/>
  <c r="N5586" i="32" a="1"/>
  <c r="N5586" i="32" s="1"/>
  <c r="M5586" i="32" a="1"/>
  <c r="M5586" i="32" s="1"/>
  <c r="N3796" i="32" a="1"/>
  <c r="N3796" i="32" s="1"/>
  <c r="M3796" i="32" a="1"/>
  <c r="M3796" i="32" s="1"/>
  <c r="M3991" i="32" a="1"/>
  <c r="M3991" i="32" s="1"/>
  <c r="N3991" i="32" a="1"/>
  <c r="N3991" i="32" s="1"/>
  <c r="N4032" i="32" a="1"/>
  <c r="N4032" i="32" s="1"/>
  <c r="M4032" i="32" a="1"/>
  <c r="M4032" i="32" s="1"/>
  <c r="M4039" i="32" a="1"/>
  <c r="M4039" i="32" s="1"/>
  <c r="L4039" i="32" a="1"/>
  <c r="L4039" i="32" s="1"/>
  <c r="N4044" i="32" a="1"/>
  <c r="N4044" i="32" s="1"/>
  <c r="M4044" i="32" a="1"/>
  <c r="M4044" i="32" s="1"/>
  <c r="M4051" i="32" a="1"/>
  <c r="M4051" i="32" s="1"/>
  <c r="L4051" i="32" a="1"/>
  <c r="L4051" i="32" s="1"/>
  <c r="N4056" i="32" a="1"/>
  <c r="N4056" i="32" s="1"/>
  <c r="M4056" i="32" a="1"/>
  <c r="M4056" i="32" s="1"/>
  <c r="M4063" i="32" a="1"/>
  <c r="M4063" i="32" s="1"/>
  <c r="L4063" i="32" a="1"/>
  <c r="L4063" i="32" s="1"/>
  <c r="N4068" i="32" a="1"/>
  <c r="N4068" i="32" s="1"/>
  <c r="M4068" i="32" a="1"/>
  <c r="M4068" i="32" s="1"/>
  <c r="M4075" i="32" a="1"/>
  <c r="M4075" i="32" s="1"/>
  <c r="L4075" i="32" a="1"/>
  <c r="L4075" i="32" s="1"/>
  <c r="N4080" i="32" a="1"/>
  <c r="N4080" i="32" s="1"/>
  <c r="M4080" i="32" a="1"/>
  <c r="M4080" i="32" s="1"/>
  <c r="M4087" i="32" a="1"/>
  <c r="M4087" i="32" s="1"/>
  <c r="L4087" i="32" a="1"/>
  <c r="L4087" i="32" s="1"/>
  <c r="N4092" i="32" a="1"/>
  <c r="N4092" i="32" s="1"/>
  <c r="M4092" i="32" a="1"/>
  <c r="M4092" i="32" s="1"/>
  <c r="M4208" i="32" a="1"/>
  <c r="M4208" i="32" s="1"/>
  <c r="N4208" i="32" a="1"/>
  <c r="N4208" i="32" s="1"/>
  <c r="N4236" i="32" a="1"/>
  <c r="N4236" i="32" s="1"/>
  <c r="M4236" i="32" a="1"/>
  <c r="M4236" i="32" s="1"/>
  <c r="N4379" i="32" a="1"/>
  <c r="N4379" i="32" s="1"/>
  <c r="M4379" i="32" a="1"/>
  <c r="M4379" i="32" s="1"/>
  <c r="N4404" i="32" a="1"/>
  <c r="N4404" i="32" s="1"/>
  <c r="L4404" i="32" a="1"/>
  <c r="L4404" i="32" s="1"/>
  <c r="M4404" i="32" a="1"/>
  <c r="M4404" i="32" s="1"/>
  <c r="L4417" i="32" a="1"/>
  <c r="L4417" i="32" s="1"/>
  <c r="N4417" i="32" a="1"/>
  <c r="N4417" i="32" s="1"/>
  <c r="M4417" i="32" a="1"/>
  <c r="M4417" i="32" s="1"/>
  <c r="L4470" i="32" a="1"/>
  <c r="L4470" i="32" s="1"/>
  <c r="N4470" i="32" a="1"/>
  <c r="N4470" i="32" s="1"/>
  <c r="M4470" i="32" a="1"/>
  <c r="M4470" i="32" s="1"/>
  <c r="N4534" i="32" a="1"/>
  <c r="N4534" i="32" s="1"/>
  <c r="L4534" i="32" a="1"/>
  <c r="L4534" i="32" s="1"/>
  <c r="M4534" i="32" a="1"/>
  <c r="M4534" i="32" s="1"/>
  <c r="L4669" i="32" a="1"/>
  <c r="L4669" i="32" s="1"/>
  <c r="N4669" i="32" a="1"/>
  <c r="N4669" i="32" s="1"/>
  <c r="M4669" i="32" a="1"/>
  <c r="M4669" i="32" s="1"/>
  <c r="L4773" i="32" a="1"/>
  <c r="L4773" i="32" s="1"/>
  <c r="N4773" i="32" a="1"/>
  <c r="N4773" i="32" s="1"/>
  <c r="M4773" i="32" a="1"/>
  <c r="M4773" i="32" s="1"/>
  <c r="M5302" i="32" a="1"/>
  <c r="M5302" i="32" s="1"/>
  <c r="N5302" i="32" a="1"/>
  <c r="N5302" i="32" s="1"/>
  <c r="L5302" i="32" a="1"/>
  <c r="L5302" i="32" s="1"/>
  <c r="N5347" i="32" a="1"/>
  <c r="N5347" i="32" s="1"/>
  <c r="M5347" i="32" a="1"/>
  <c r="M5347" i="32" s="1"/>
  <c r="L5347" i="32" a="1"/>
  <c r="L5347" i="32" s="1"/>
  <c r="M5686" i="32" a="1"/>
  <c r="M5686" i="32" s="1"/>
  <c r="N5686" i="32" a="1"/>
  <c r="N5686" i="32" s="1"/>
  <c r="N5791" i="32" a="1"/>
  <c r="N5791" i="32" s="1"/>
  <c r="M5791" i="32" a="1"/>
  <c r="M5791" i="32" s="1"/>
  <c r="N3511" i="32" a="1"/>
  <c r="N3511" i="32" s="1"/>
  <c r="M3528" i="32" a="1"/>
  <c r="M3528" i="32" s="1"/>
  <c r="L3536" i="32" a="1"/>
  <c r="L3536" i="32" s="1"/>
  <c r="M3540" i="32" a="1"/>
  <c r="M3540" i="32" s="1"/>
  <c r="M3551" i="32" a="1"/>
  <c r="M3551" i="32" s="1"/>
  <c r="M3566" i="32" a="1"/>
  <c r="M3566" i="32" s="1"/>
  <c r="L3571" i="32" a="1"/>
  <c r="L3571" i="32" s="1"/>
  <c r="L3584" i="32" a="1"/>
  <c r="L3584" i="32" s="1"/>
  <c r="M3607" i="32" a="1"/>
  <c r="M3607" i="32" s="1"/>
  <c r="M3620" i="32" a="1"/>
  <c r="M3620" i="32" s="1"/>
  <c r="L3633" i="32" a="1"/>
  <c r="L3633" i="32" s="1"/>
  <c r="L3643" i="32" a="1"/>
  <c r="L3643" i="32" s="1"/>
  <c r="N3647" i="32" a="1"/>
  <c r="N3647" i="32" s="1"/>
  <c r="N3655" i="32" a="1"/>
  <c r="N3655" i="32" s="1"/>
  <c r="M3659" i="32" a="1"/>
  <c r="M3659" i="32" s="1"/>
  <c r="L3670" i="32" a="1"/>
  <c r="L3670" i="32" s="1"/>
  <c r="M3687" i="32" a="1"/>
  <c r="M3687" i="32" s="1"/>
  <c r="L3694" i="32" a="1"/>
  <c r="L3694" i="32" s="1"/>
  <c r="N3698" i="32" a="1"/>
  <c r="N3698" i="32" s="1"/>
  <c r="L3747" i="32" a="1"/>
  <c r="L3747" i="32" s="1"/>
  <c r="N3772" i="32" a="1"/>
  <c r="N3772" i="32" s="1"/>
  <c r="L3781" i="32" a="1"/>
  <c r="L3781" i="32" s="1"/>
  <c r="L3796" i="32" a="1"/>
  <c r="L3796" i="32" s="1"/>
  <c r="N3800" i="32" a="1"/>
  <c r="N3800" i="32" s="1"/>
  <c r="N3810" i="32" a="1"/>
  <c r="N3810" i="32" s="1"/>
  <c r="M3810" i="32" a="1"/>
  <c r="M3810" i="32" s="1"/>
  <c r="L3839" i="32" a="1"/>
  <c r="L3839" i="32" s="1"/>
  <c r="M3855" i="32" a="1"/>
  <c r="M3855" i="32" s="1"/>
  <c r="L3855" i="32" a="1"/>
  <c r="L3855" i="32" s="1"/>
  <c r="N3916" i="32" a="1"/>
  <c r="N3916" i="32" s="1"/>
  <c r="M3916" i="32" a="1"/>
  <c r="M3916" i="32" s="1"/>
  <c r="M3936" i="32" a="1"/>
  <c r="M3936" i="32" s="1"/>
  <c r="L3971" i="32" a="1"/>
  <c r="L3971" i="32" s="1"/>
  <c r="L3975" i="32" a="1"/>
  <c r="L3975" i="32" s="1"/>
  <c r="N3979" i="32" a="1"/>
  <c r="N3979" i="32" s="1"/>
  <c r="L3991" i="32" a="1"/>
  <c r="L3991" i="32" s="1"/>
  <c r="M4023" i="32" a="1"/>
  <c r="M4023" i="32" s="1"/>
  <c r="N4023" i="32" a="1"/>
  <c r="N4023" i="32" s="1"/>
  <c r="L4032" i="32" a="1"/>
  <c r="L4032" i="32" s="1"/>
  <c r="N4039" i="32" a="1"/>
  <c r="N4039" i="32" s="1"/>
  <c r="L4044" i="32" a="1"/>
  <c r="L4044" i="32" s="1"/>
  <c r="N4051" i="32" a="1"/>
  <c r="N4051" i="32" s="1"/>
  <c r="L4056" i="32" a="1"/>
  <c r="L4056" i="32" s="1"/>
  <c r="N4063" i="32" a="1"/>
  <c r="N4063" i="32" s="1"/>
  <c r="L4068" i="32" a="1"/>
  <c r="L4068" i="32" s="1"/>
  <c r="N4075" i="32" a="1"/>
  <c r="N4075" i="32" s="1"/>
  <c r="L4080" i="32" a="1"/>
  <c r="L4080" i="32" s="1"/>
  <c r="N4087" i="32" a="1"/>
  <c r="N4087" i="32" s="1"/>
  <c r="L4092" i="32" a="1"/>
  <c r="L4092" i="32" s="1"/>
  <c r="M4113" i="32" a="1"/>
  <c r="M4113" i="32" s="1"/>
  <c r="M4123" i="32" a="1"/>
  <c r="M4123" i="32" s="1"/>
  <c r="N4123" i="32" a="1"/>
  <c r="N4123" i="32" s="1"/>
  <c r="M4144" i="32" a="1"/>
  <c r="M4144" i="32" s="1"/>
  <c r="M4169" i="32" a="1"/>
  <c r="M4169" i="32" s="1"/>
  <c r="N4169" i="32" a="1"/>
  <c r="N4169" i="32" s="1"/>
  <c r="L4169" i="32" a="1"/>
  <c r="L4169" i="32" s="1"/>
  <c r="L4236" i="32" a="1"/>
  <c r="L4236" i="32" s="1"/>
  <c r="L4244" i="32" a="1"/>
  <c r="L4244" i="32" s="1"/>
  <c r="N4264" i="32" a="1"/>
  <c r="N4264" i="32" s="1"/>
  <c r="L4304" i="32" a="1"/>
  <c r="L4304" i="32" s="1"/>
  <c r="L4328" i="32" a="1"/>
  <c r="L4328" i="32" s="1"/>
  <c r="N4355" i="32" a="1"/>
  <c r="N4355" i="32" s="1"/>
  <c r="M4355" i="32" a="1"/>
  <c r="M4355" i="32" s="1"/>
  <c r="M4373" i="32" a="1"/>
  <c r="M4373" i="32" s="1"/>
  <c r="L4379" i="32" a="1"/>
  <c r="L4379" i="32" s="1"/>
  <c r="L4561" i="32" a="1"/>
  <c r="L4561" i="32" s="1"/>
  <c r="M4561" i="32" a="1"/>
  <c r="M4561" i="32" s="1"/>
  <c r="N4561" i="32" a="1"/>
  <c r="N4561" i="32" s="1"/>
  <c r="N4617" i="32" a="1"/>
  <c r="N4617" i="32" s="1"/>
  <c r="M4617" i="32" a="1"/>
  <c r="M4617" i="32" s="1"/>
  <c r="L4617" i="32" a="1"/>
  <c r="L4617" i="32" s="1"/>
  <c r="L4701" i="32" a="1"/>
  <c r="L4701" i="32" s="1"/>
  <c r="M4701" i="32" a="1"/>
  <c r="M4701" i="32" s="1"/>
  <c r="N4701" i="32" a="1"/>
  <c r="N4701" i="32" s="1"/>
  <c r="L4848" i="32" a="1"/>
  <c r="L4848" i="32" s="1"/>
  <c r="M4848" i="32" a="1"/>
  <c r="M4848" i="32" s="1"/>
  <c r="N4848" i="32" a="1"/>
  <c r="N4848" i="32" s="1"/>
  <c r="L4855" i="32" a="1"/>
  <c r="L4855" i="32" s="1"/>
  <c r="M4855" i="32" a="1"/>
  <c r="M4855" i="32" s="1"/>
  <c r="N4897" i="32" a="1"/>
  <c r="N4897" i="32" s="1"/>
  <c r="M4897" i="32" a="1"/>
  <c r="M4897" i="32" s="1"/>
  <c r="N4916" i="32" a="1"/>
  <c r="N4916" i="32" s="1"/>
  <c r="M4916" i="32" a="1"/>
  <c r="M4916" i="32" s="1"/>
  <c r="M5022" i="32" a="1"/>
  <c r="M5022" i="32" s="1"/>
  <c r="N5022" i="32" a="1"/>
  <c r="N5022" i="32" s="1"/>
  <c r="L5022" i="32" a="1"/>
  <c r="L5022" i="32" s="1"/>
  <c r="M5680" i="32" a="1"/>
  <c r="M5680" i="32" s="1"/>
  <c r="N5680" i="32" a="1"/>
  <c r="N5680" i="32" s="1"/>
  <c r="L5680" i="32" a="1"/>
  <c r="L5680" i="32" s="1"/>
  <c r="L5686" i="32" a="1"/>
  <c r="L5686" i="32" s="1"/>
  <c r="M5710" i="32" a="1"/>
  <c r="M5710" i="32" s="1"/>
  <c r="L5710" i="32" a="1"/>
  <c r="L5710" i="32" s="1"/>
  <c r="N5710" i="32" a="1"/>
  <c r="N5710" i="32" s="1"/>
  <c r="L5791" i="32" a="1"/>
  <c r="L5791" i="32" s="1"/>
  <c r="N3518" i="32" a="1"/>
  <c r="N3518" i="32" s="1"/>
  <c r="N3566" i="32" a="1"/>
  <c r="N3566" i="32" s="1"/>
  <c r="M3571" i="32" a="1"/>
  <c r="M3571" i="32" s="1"/>
  <c r="M3643" i="32" a="1"/>
  <c r="M3643" i="32" s="1"/>
  <c r="M3670" i="32" a="1"/>
  <c r="M3670" i="32" s="1"/>
  <c r="N3694" i="32" a="1"/>
  <c r="N3694" i="32" s="1"/>
  <c r="N3768" i="32" a="1"/>
  <c r="N3768" i="32" s="1"/>
  <c r="M3768" i="32" a="1"/>
  <c r="M3768" i="32" s="1"/>
  <c r="M3781" i="32" a="1"/>
  <c r="M3781" i="32" s="1"/>
  <c r="N3785" i="32" a="1"/>
  <c r="N3785" i="32" s="1"/>
  <c r="L3785" i="32" a="1"/>
  <c r="L3785" i="32" s="1"/>
  <c r="N3821" i="32" a="1"/>
  <c r="N3821" i="32" s="1"/>
  <c r="M3821" i="32" a="1"/>
  <c r="M3821" i="32" s="1"/>
  <c r="N3845" i="32" a="1"/>
  <c r="N3845" i="32" s="1"/>
  <c r="M3845" i="32" a="1"/>
  <c r="M3845" i="32" s="1"/>
  <c r="N3909" i="32" a="1"/>
  <c r="N3909" i="32" s="1"/>
  <c r="M3909" i="32" a="1"/>
  <c r="M3909" i="32" s="1"/>
  <c r="M3927" i="32" a="1"/>
  <c r="M3927" i="32" s="1"/>
  <c r="N3927" i="32" a="1"/>
  <c r="N3927" i="32" s="1"/>
  <c r="L3941" i="32" a="1"/>
  <c r="L3941" i="32" s="1"/>
  <c r="M3941" i="32" a="1"/>
  <c r="M3941" i="32" s="1"/>
  <c r="N3975" i="32" a="1"/>
  <c r="N3975" i="32" s="1"/>
  <c r="N4101" i="32" a="1"/>
  <c r="N4101" i="32" s="1"/>
  <c r="M4101" i="32" a="1"/>
  <c r="M4101" i="32" s="1"/>
  <c r="N4144" i="32" a="1"/>
  <c r="N4144" i="32" s="1"/>
  <c r="L4157" i="32" a="1"/>
  <c r="L4157" i="32" s="1"/>
  <c r="M4157" i="32" a="1"/>
  <c r="M4157" i="32" s="1"/>
  <c r="N4237" i="32" a="1"/>
  <c r="N4237" i="32" s="1"/>
  <c r="M4237" i="32" a="1"/>
  <c r="M4237" i="32" s="1"/>
  <c r="N4272" i="32" a="1"/>
  <c r="N4272" i="32" s="1"/>
  <c r="M4272" i="32" a="1"/>
  <c r="M4272" i="32" s="1"/>
  <c r="L4272" i="32" a="1"/>
  <c r="L4272" i="32" s="1"/>
  <c r="N4278" i="32" a="1"/>
  <c r="N4278" i="32" s="1"/>
  <c r="M4278" i="32" a="1"/>
  <c r="M4278" i="32" s="1"/>
  <c r="M4312" i="32" a="1"/>
  <c r="M4312" i="32" s="1"/>
  <c r="N4312" i="32" a="1"/>
  <c r="N4312" i="32" s="1"/>
  <c r="L4355" i="32" a="1"/>
  <c r="L4355" i="32" s="1"/>
  <c r="N4373" i="32" a="1"/>
  <c r="N4373" i="32" s="1"/>
  <c r="M4418" i="32" a="1"/>
  <c r="M4418" i="32" s="1"/>
  <c r="N4418" i="32" a="1"/>
  <c r="N4418" i="32" s="1"/>
  <c r="N4436" i="32" a="1"/>
  <c r="N4436" i="32" s="1"/>
  <c r="M4436" i="32" a="1"/>
  <c r="M4436" i="32" s="1"/>
  <c r="N4461" i="32" a="1"/>
  <c r="N4461" i="32" s="1"/>
  <c r="M4461" i="32" a="1"/>
  <c r="M4461" i="32" s="1"/>
  <c r="L4461" i="32" a="1"/>
  <c r="L4461" i="32" s="1"/>
  <c r="N4490" i="32" a="1"/>
  <c r="N4490" i="32" s="1"/>
  <c r="M4490" i="32" a="1"/>
  <c r="M4490" i="32" s="1"/>
  <c r="N4505" i="32" a="1"/>
  <c r="N4505" i="32" s="1"/>
  <c r="M4655" i="32" a="1"/>
  <c r="M4655" i="32" s="1"/>
  <c r="L4655" i="32" a="1"/>
  <c r="L4655" i="32" s="1"/>
  <c r="N4855" i="32" a="1"/>
  <c r="N4855" i="32" s="1"/>
  <c r="L4897" i="32" a="1"/>
  <c r="L4897" i="32" s="1"/>
  <c r="M5042" i="32" a="1"/>
  <c r="M5042" i="32" s="1"/>
  <c r="N5042" i="32" a="1"/>
  <c r="N5042" i="32" s="1"/>
  <c r="L5042" i="32" a="1"/>
  <c r="L5042" i="32" s="1"/>
  <c r="L4446" i="32" a="1"/>
  <c r="L4446" i="32" s="1"/>
  <c r="N4446" i="32" a="1"/>
  <c r="N4446" i="32" s="1"/>
  <c r="M4451" i="32" a="1"/>
  <c r="M4451" i="32" s="1"/>
  <c r="N4451" i="32" a="1"/>
  <c r="N4451" i="32" s="1"/>
  <c r="N4474" i="32" a="1"/>
  <c r="N4474" i="32" s="1"/>
  <c r="M4474" i="32" a="1"/>
  <c r="M4474" i="32" s="1"/>
  <c r="N4544" i="32" a="1"/>
  <c r="N4544" i="32" s="1"/>
  <c r="L4544" i="32" a="1"/>
  <c r="L4544" i="32" s="1"/>
  <c r="L4573" i="32" a="1"/>
  <c r="L4573" i="32" s="1"/>
  <c r="M4573" i="32" a="1"/>
  <c r="M4573" i="32" s="1"/>
  <c r="M4595" i="32" a="1"/>
  <c r="M4595" i="32" s="1"/>
  <c r="N4595" i="32" a="1"/>
  <c r="N4595" i="32" s="1"/>
  <c r="L4595" i="32" a="1"/>
  <c r="L4595" i="32" s="1"/>
  <c r="N4605" i="32" a="1"/>
  <c r="N4605" i="32" s="1"/>
  <c r="L4605" i="32" a="1"/>
  <c r="L4605" i="32" s="1"/>
  <c r="N4611" i="32" a="1"/>
  <c r="N4611" i="32" s="1"/>
  <c r="M4611" i="32" a="1"/>
  <c r="M4611" i="32" s="1"/>
  <c r="L4783" i="32" a="1"/>
  <c r="L4783" i="32" s="1"/>
  <c r="M4783" i="32" a="1"/>
  <c r="M4783" i="32" s="1"/>
  <c r="N4789" i="32" a="1"/>
  <c r="N4789" i="32" s="1"/>
  <c r="M4789" i="32" a="1"/>
  <c r="M4789" i="32" s="1"/>
  <c r="L4833" i="32" a="1"/>
  <c r="L4833" i="32" s="1"/>
  <c r="N4833" i="32" a="1"/>
  <c r="N4833" i="32" s="1"/>
  <c r="M4833" i="32" a="1"/>
  <c r="M4833" i="32" s="1"/>
  <c r="M4840" i="32" a="1"/>
  <c r="M4840" i="32" s="1"/>
  <c r="N4840" i="32" a="1"/>
  <c r="N4840" i="32" s="1"/>
  <c r="M4871" i="32" a="1"/>
  <c r="M4871" i="32" s="1"/>
  <c r="N4871" i="32" a="1"/>
  <c r="N4871" i="32" s="1"/>
  <c r="M5034" i="32" a="1"/>
  <c r="M5034" i="32" s="1"/>
  <c r="N5034" i="32" a="1"/>
  <c r="N5034" i="32" s="1"/>
  <c r="L5034" i="32" a="1"/>
  <c r="L5034" i="32" s="1"/>
  <c r="N5048" i="32" a="1"/>
  <c r="N5048" i="32" s="1"/>
  <c r="M5048" i="32" a="1"/>
  <c r="M5048" i="32" s="1"/>
  <c r="N5132" i="32" a="1"/>
  <c r="N5132" i="32" s="1"/>
  <c r="M5132" i="32" a="1"/>
  <c r="M5132" i="32" s="1"/>
  <c r="L5511" i="32" a="1"/>
  <c r="L5511" i="32" s="1"/>
  <c r="N5511" i="32" a="1"/>
  <c r="N5511" i="32" s="1"/>
  <c r="N5516" i="32" a="1"/>
  <c r="N5516" i="32" s="1"/>
  <c r="M5516" i="32" a="1"/>
  <c r="M5516" i="32" s="1"/>
  <c r="L5516" i="32" a="1"/>
  <c r="L5516" i="32" s="1"/>
  <c r="N5525" i="32" a="1"/>
  <c r="N5525" i="32" s="1"/>
  <c r="M5525" i="32" a="1"/>
  <c r="M5525" i="32" s="1"/>
  <c r="L5525" i="32" a="1"/>
  <c r="L5525" i="32" s="1"/>
  <c r="M5722" i="32" a="1"/>
  <c r="M5722" i="32" s="1"/>
  <c r="N5722" i="32" a="1"/>
  <c r="N5722" i="32" s="1"/>
  <c r="L5753" i="32" a="1"/>
  <c r="L5753" i="32" s="1"/>
  <c r="N5753" i="32" a="1"/>
  <c r="N5753" i="32" s="1"/>
  <c r="M5753" i="32" a="1"/>
  <c r="M5753" i="32" s="1"/>
  <c r="L4099" i="32" a="1"/>
  <c r="L4099" i="32" s="1"/>
  <c r="M4149" i="32" a="1"/>
  <c r="M4149" i="32" s="1"/>
  <c r="M4199" i="32" a="1"/>
  <c r="M4199" i="32" s="1"/>
  <c r="L4207" i="32" a="1"/>
  <c r="L4207" i="32" s="1"/>
  <c r="L4215" i="32" a="1"/>
  <c r="L4215" i="32" s="1"/>
  <c r="L4248" i="32" a="1"/>
  <c r="L4248" i="32" s="1"/>
  <c r="L4267" i="32" a="1"/>
  <c r="L4267" i="32" s="1"/>
  <c r="L4316" i="32" a="1"/>
  <c r="L4316" i="32" s="1"/>
  <c r="L4351" i="32" a="1"/>
  <c r="L4351" i="32" s="1"/>
  <c r="N4368" i="32" a="1"/>
  <c r="N4368" i="32" s="1"/>
  <c r="L4368" i="32" a="1"/>
  <c r="L4368" i="32" s="1"/>
  <c r="N4437" i="32" a="1"/>
  <c r="N4437" i="32" s="1"/>
  <c r="L4437" i="32" a="1"/>
  <c r="L4437" i="32" s="1"/>
  <c r="L4441" i="32" a="1"/>
  <c r="L4441" i="32" s="1"/>
  <c r="N4441" i="32" a="1"/>
  <c r="N4441" i="32" s="1"/>
  <c r="M4446" i="32" a="1"/>
  <c r="M4446" i="32" s="1"/>
  <c r="M4452" i="32" a="1"/>
  <c r="M4452" i="32" s="1"/>
  <c r="L4452" i="32" a="1"/>
  <c r="L4452" i="32" s="1"/>
  <c r="L4474" i="32" a="1"/>
  <c r="L4474" i="32" s="1"/>
  <c r="L4489" i="32" a="1"/>
  <c r="L4489" i="32" s="1"/>
  <c r="N4489" i="32" a="1"/>
  <c r="N4489" i="32" s="1"/>
  <c r="N4527" i="32" a="1"/>
  <c r="N4527" i="32" s="1"/>
  <c r="M4527" i="32" a="1"/>
  <c r="M4527" i="32" s="1"/>
  <c r="M4589" i="32" a="1"/>
  <c r="M4589" i="32" s="1"/>
  <c r="L4589" i="32" a="1"/>
  <c r="L4589" i="32" s="1"/>
  <c r="M4605" i="32" a="1"/>
  <c r="M4605" i="32" s="1"/>
  <c r="L4611" i="32" a="1"/>
  <c r="L4611" i="32" s="1"/>
  <c r="N4628" i="32" a="1"/>
  <c r="N4628" i="32" s="1"/>
  <c r="M4628" i="32" a="1"/>
  <c r="M4628" i="32" s="1"/>
  <c r="L4628" i="32" a="1"/>
  <c r="L4628" i="32" s="1"/>
  <c r="L4702" i="32" a="1"/>
  <c r="L4702" i="32" s="1"/>
  <c r="N4702" i="32" a="1"/>
  <c r="N4702" i="32" s="1"/>
  <c r="M4702" i="32" a="1"/>
  <c r="M4702" i="32" s="1"/>
  <c r="L4789" i="32" a="1"/>
  <c r="L4789" i="32" s="1"/>
  <c r="N4827" i="32" a="1"/>
  <c r="N4827" i="32" s="1"/>
  <c r="L4827" i="32" a="1"/>
  <c r="L4827" i="32" s="1"/>
  <c r="L4840" i="32" a="1"/>
  <c r="L4840" i="32" s="1"/>
  <c r="L4871" i="32" a="1"/>
  <c r="L4871" i="32" s="1"/>
  <c r="M4940" i="32" a="1"/>
  <c r="M4940" i="32" s="1"/>
  <c r="M5511" i="32" a="1"/>
  <c r="M5511" i="32" s="1"/>
  <c r="M6787" i="32" a="1"/>
  <c r="M6787" i="32" s="1"/>
  <c r="N6787" i="32" a="1"/>
  <c r="N6787" i="32" s="1"/>
  <c r="M4348" i="32" a="1"/>
  <c r="M4348" i="32" s="1"/>
  <c r="N4348" i="32" a="1"/>
  <c r="N4348" i="32" s="1"/>
  <c r="N4448" i="32" a="1"/>
  <c r="N4448" i="32" s="1"/>
  <c r="M4448" i="32" a="1"/>
  <c r="M4448" i="32" s="1"/>
  <c r="L4448" i="32" a="1"/>
  <c r="L4448" i="32" s="1"/>
  <c r="M4476" i="32" a="1"/>
  <c r="M4476" i="32" s="1"/>
  <c r="N4476" i="32" a="1"/>
  <c r="N4476" i="32" s="1"/>
  <c r="M4697" i="32" a="1"/>
  <c r="M4697" i="32" s="1"/>
  <c r="N4697" i="32" a="1"/>
  <c r="N4697" i="32" s="1"/>
  <c r="L4819" i="32" a="1"/>
  <c r="L4819" i="32" s="1"/>
  <c r="N4819" i="32" a="1"/>
  <c r="N4819" i="32" s="1"/>
  <c r="M4819" i="32" a="1"/>
  <c r="M4819" i="32" s="1"/>
  <c r="N4856" i="32" a="1"/>
  <c r="N4856" i="32" s="1"/>
  <c r="M4856" i="32" a="1"/>
  <c r="M4856" i="32" s="1"/>
  <c r="M5010" i="32" a="1"/>
  <c r="M5010" i="32" s="1"/>
  <c r="N5010" i="32" a="1"/>
  <c r="N5010" i="32" s="1"/>
  <c r="L5010" i="32" a="1"/>
  <c r="L5010" i="32" s="1"/>
  <c r="M5016" i="32" a="1"/>
  <c r="M5016" i="32" s="1"/>
  <c r="N5016" i="32" a="1"/>
  <c r="N5016" i="32" s="1"/>
  <c r="N5024" i="32" a="1"/>
  <c r="N5024" i="32" s="1"/>
  <c r="M5024" i="32" a="1"/>
  <c r="M5024" i="32" s="1"/>
  <c r="N5711" i="32" a="1"/>
  <c r="N5711" i="32" s="1"/>
  <c r="M5711" i="32" a="1"/>
  <c r="M5711" i="32" s="1"/>
  <c r="L5711" i="32" a="1"/>
  <c r="L5711" i="32" s="1"/>
  <c r="N5769" i="32" a="1"/>
  <c r="N5769" i="32" s="1"/>
  <c r="M5769" i="32" a="1"/>
  <c r="M5769" i="32" s="1"/>
  <c r="L5769" i="32" a="1"/>
  <c r="L5769" i="32" s="1"/>
  <c r="N5999" i="32" a="1"/>
  <c r="N5999" i="32" s="1"/>
  <c r="M5999" i="32" a="1"/>
  <c r="M5999" i="32" s="1"/>
  <c r="N6011" i="32" a="1"/>
  <c r="N6011" i="32" s="1"/>
  <c r="M6011" i="32" a="1"/>
  <c r="M6011" i="32" s="1"/>
  <c r="L6011" i="32" a="1"/>
  <c r="L6011" i="32" s="1"/>
  <c r="L6047" i="32" a="1"/>
  <c r="L6047" i="32" s="1"/>
  <c r="N6047" i="32" a="1"/>
  <c r="N6047" i="32" s="1"/>
  <c r="M6047" i="32" a="1"/>
  <c r="M6047" i="32" s="1"/>
  <c r="N6071" i="32" a="1"/>
  <c r="N6071" i="32" s="1"/>
  <c r="M6071" i="32" a="1"/>
  <c r="M6071" i="32" s="1"/>
  <c r="L6071" i="32" a="1"/>
  <c r="L6071" i="32" s="1"/>
  <c r="L4163" i="32" a="1"/>
  <c r="L4163" i="32" s="1"/>
  <c r="L4213" i="32" a="1"/>
  <c r="L4213" i="32" s="1"/>
  <c r="M4229" i="32" a="1"/>
  <c r="M4229" i="32" s="1"/>
  <c r="L4249" i="32" a="1"/>
  <c r="L4249" i="32" s="1"/>
  <c r="M4258" i="32" a="1"/>
  <c r="M4258" i="32" s="1"/>
  <c r="L4265" i="32" a="1"/>
  <c r="L4265" i="32" s="1"/>
  <c r="N4276" i="32" a="1"/>
  <c r="N4276" i="32" s="1"/>
  <c r="L4280" i="32" a="1"/>
  <c r="L4280" i="32" s="1"/>
  <c r="L4284" i="32" a="1"/>
  <c r="L4284" i="32" s="1"/>
  <c r="M4302" i="32" a="1"/>
  <c r="M4302" i="32" s="1"/>
  <c r="M4318" i="32" a="1"/>
  <c r="M4318" i="32" s="1"/>
  <c r="L4325" i="32" a="1"/>
  <c r="L4325" i="32" s="1"/>
  <c r="N4336" i="32" a="1"/>
  <c r="N4336" i="32" s="1"/>
  <c r="L4369" i="32" a="1"/>
  <c r="L4369" i="32" s="1"/>
  <c r="N4384" i="32" a="1"/>
  <c r="N4384" i="32" s="1"/>
  <c r="L4453" i="32" a="1"/>
  <c r="L4453" i="32" s="1"/>
  <c r="M4453" i="32" a="1"/>
  <c r="M4453" i="32" s="1"/>
  <c r="L4476" i="32" a="1"/>
  <c r="L4476" i="32" s="1"/>
  <c r="L4515" i="32" a="1"/>
  <c r="L4515" i="32" s="1"/>
  <c r="N4521" i="32" a="1"/>
  <c r="N4521" i="32" s="1"/>
  <c r="M4521" i="32" a="1"/>
  <c r="M4521" i="32" s="1"/>
  <c r="M4535" i="32" a="1"/>
  <c r="M4535" i="32" s="1"/>
  <c r="N4535" i="32" a="1"/>
  <c r="N4535" i="32" s="1"/>
  <c r="N4557" i="32" a="1"/>
  <c r="N4557" i="32" s="1"/>
  <c r="M4557" i="32" a="1"/>
  <c r="M4557" i="32" s="1"/>
  <c r="L4557" i="32" a="1"/>
  <c r="L4557" i="32" s="1"/>
  <c r="L4565" i="32" a="1"/>
  <c r="L4565" i="32" s="1"/>
  <c r="L4569" i="32" a="1"/>
  <c r="L4569" i="32" s="1"/>
  <c r="L4659" i="32" a="1"/>
  <c r="L4659" i="32" s="1"/>
  <c r="L4707" i="32" a="1"/>
  <c r="L4707" i="32" s="1"/>
  <c r="M4723" i="32" a="1"/>
  <c r="M4723" i="32" s="1"/>
  <c r="N4779" i="32" a="1"/>
  <c r="N4779" i="32" s="1"/>
  <c r="L4779" i="32" a="1"/>
  <c r="L4779" i="32" s="1"/>
  <c r="N4813" i="32" a="1"/>
  <c r="N4813" i="32" s="1"/>
  <c r="M4813" i="32" a="1"/>
  <c r="M4813" i="32" s="1"/>
  <c r="L4857" i="32" a="1"/>
  <c r="L4857" i="32" s="1"/>
  <c r="N4857" i="32" a="1"/>
  <c r="N4857" i="32" s="1"/>
  <c r="N4887" i="32" a="1"/>
  <c r="N4887" i="32" s="1"/>
  <c r="L4887" i="32" a="1"/>
  <c r="L4887" i="32" s="1"/>
  <c r="N4977" i="32" a="1"/>
  <c r="N4977" i="32" s="1"/>
  <c r="L4977" i="32" a="1"/>
  <c r="L4977" i="32" s="1"/>
  <c r="N5074" i="32" a="1"/>
  <c r="N5074" i="32" s="1"/>
  <c r="M5074" i="32" a="1"/>
  <c r="M5074" i="32" s="1"/>
  <c r="L5074" i="32" a="1"/>
  <c r="L5074" i="32" s="1"/>
  <c r="N5122" i="32" a="1"/>
  <c r="N5122" i="32" s="1"/>
  <c r="M5122" i="32" a="1"/>
  <c r="M5122" i="32" s="1"/>
  <c r="L5122" i="32" a="1"/>
  <c r="L5122" i="32" s="1"/>
  <c r="L5364" i="32" a="1"/>
  <c r="L5364" i="32" s="1"/>
  <c r="N5364" i="32" a="1"/>
  <c r="N5364" i="32" s="1"/>
  <c r="M5364" i="32" a="1"/>
  <c r="M5364" i="32" s="1"/>
  <c r="L5999" i="32" a="1"/>
  <c r="L5999" i="32" s="1"/>
  <c r="M4029" i="32" a="1"/>
  <c r="M4029" i="32" s="1"/>
  <c r="M4041" i="32" a="1"/>
  <c r="M4041" i="32" s="1"/>
  <c r="M4053" i="32" a="1"/>
  <c r="M4053" i="32" s="1"/>
  <c r="M4065" i="32" a="1"/>
  <c r="M4065" i="32" s="1"/>
  <c r="M4077" i="32" a="1"/>
  <c r="M4077" i="32" s="1"/>
  <c r="M4089" i="32" a="1"/>
  <c r="M4089" i="32" s="1"/>
  <c r="L4114" i="32" a="1"/>
  <c r="L4114" i="32" s="1"/>
  <c r="M4145" i="32" a="1"/>
  <c r="M4145" i="32" s="1"/>
  <c r="L4151" i="32" a="1"/>
  <c r="L4151" i="32" s="1"/>
  <c r="M4163" i="32" a="1"/>
  <c r="M4163" i="32" s="1"/>
  <c r="L4183" i="32" a="1"/>
  <c r="L4183" i="32" s="1"/>
  <c r="M4195" i="32" a="1"/>
  <c r="M4195" i="32" s="1"/>
  <c r="L4209" i="32" a="1"/>
  <c r="L4209" i="32" s="1"/>
  <c r="M4213" i="32" a="1"/>
  <c r="M4213" i="32" s="1"/>
  <c r="L4261" i="32" a="1"/>
  <c r="L4261" i="32" s="1"/>
  <c r="N4288" i="32" a="1"/>
  <c r="N4288" i="32" s="1"/>
  <c r="L4307" i="32" a="1"/>
  <c r="L4307" i="32" s="1"/>
  <c r="L4321" i="32" a="1"/>
  <c r="L4321" i="32" s="1"/>
  <c r="L4340" i="32" a="1"/>
  <c r="L4340" i="32" s="1"/>
  <c r="L4344" i="32" a="1"/>
  <c r="L4344" i="32" s="1"/>
  <c r="L4349" i="32" a="1"/>
  <c r="L4349" i="32" s="1"/>
  <c r="M4361" i="32" a="1"/>
  <c r="M4361" i="32" s="1"/>
  <c r="M4366" i="32" a="1"/>
  <c r="M4366" i="32" s="1"/>
  <c r="M4369" i="32" a="1"/>
  <c r="M4369" i="32" s="1"/>
  <c r="N4375" i="32" a="1"/>
  <c r="N4375" i="32" s="1"/>
  <c r="M4375" i="32" a="1"/>
  <c r="M4375" i="32" s="1"/>
  <c r="N4380" i="32" a="1"/>
  <c r="N4380" i="32" s="1"/>
  <c r="M4380" i="32" a="1"/>
  <c r="M4380" i="32" s="1"/>
  <c r="L4400" i="32" a="1"/>
  <c r="L4400" i="32" s="1"/>
  <c r="N4410" i="32" a="1"/>
  <c r="N4410" i="32" s="1"/>
  <c r="M4410" i="32" a="1"/>
  <c r="M4410" i="32" s="1"/>
  <c r="N4415" i="32" a="1"/>
  <c r="N4415" i="32" s="1"/>
  <c r="M4442" i="32" a="1"/>
  <c r="M4442" i="32" s="1"/>
  <c r="L4491" i="32" a="1"/>
  <c r="L4491" i="32" s="1"/>
  <c r="M4515" i="32" a="1"/>
  <c r="M4515" i="32" s="1"/>
  <c r="L4521" i="32" a="1"/>
  <c r="L4521" i="32" s="1"/>
  <c r="N4529" i="32" a="1"/>
  <c r="N4529" i="32" s="1"/>
  <c r="L4535" i="32" a="1"/>
  <c r="L4535" i="32" s="1"/>
  <c r="L4551" i="32" a="1"/>
  <c r="L4551" i="32" s="1"/>
  <c r="N4565" i="32" a="1"/>
  <c r="N4565" i="32" s="1"/>
  <c r="M4569" i="32" a="1"/>
  <c r="M4569" i="32" s="1"/>
  <c r="N4581" i="32" a="1"/>
  <c r="N4581" i="32" s="1"/>
  <c r="M4581" i="32" a="1"/>
  <c r="M4581" i="32" s="1"/>
  <c r="L4648" i="32" a="1"/>
  <c r="L4648" i="32" s="1"/>
  <c r="M4659" i="32" a="1"/>
  <c r="M4659" i="32" s="1"/>
  <c r="L4676" i="32" a="1"/>
  <c r="L4676" i="32" s="1"/>
  <c r="N4723" i="32" a="1"/>
  <c r="N4723" i="32" s="1"/>
  <c r="L4748" i="32" a="1"/>
  <c r="L4748" i="32" s="1"/>
  <c r="N4796" i="32" a="1"/>
  <c r="N4796" i="32" s="1"/>
  <c r="M4796" i="32" a="1"/>
  <c r="M4796" i="32" s="1"/>
  <c r="L4813" i="32" a="1"/>
  <c r="L4813" i="32" s="1"/>
  <c r="M4857" i="32" a="1"/>
  <c r="M4857" i="32" s="1"/>
  <c r="M4883" i="32" a="1"/>
  <c r="M4883" i="32" s="1"/>
  <c r="N4883" i="32" a="1"/>
  <c r="N4883" i="32" s="1"/>
  <c r="L4883" i="32" a="1"/>
  <c r="L4883" i="32" s="1"/>
  <c r="M4888" i="32" a="1"/>
  <c r="M4888" i="32" s="1"/>
  <c r="L4888" i="32" a="1"/>
  <c r="L4888" i="32" s="1"/>
  <c r="N4888" i="32" a="1"/>
  <c r="N4888" i="32" s="1"/>
  <c r="N4935" i="32" a="1"/>
  <c r="N4935" i="32" s="1"/>
  <c r="L4935" i="32" a="1"/>
  <c r="L4935" i="32" s="1"/>
  <c r="M4977" i="32" a="1"/>
  <c r="M4977" i="32" s="1"/>
  <c r="M5061" i="32" a="1"/>
  <c r="M5061" i="32" s="1"/>
  <c r="L5061" i="32" a="1"/>
  <c r="L5061" i="32" s="1"/>
  <c r="M5596" i="32" a="1"/>
  <c r="M5596" i="32" s="1"/>
  <c r="L5596" i="32" a="1"/>
  <c r="L5596" i="32" s="1"/>
  <c r="N5596" i="32" a="1"/>
  <c r="N5596" i="32" s="1"/>
  <c r="M5608" i="32" a="1"/>
  <c r="M5608" i="32" s="1"/>
  <c r="L5608" i="32" a="1"/>
  <c r="L5608" i="32" s="1"/>
  <c r="N5608" i="32" a="1"/>
  <c r="N5608" i="32" s="1"/>
  <c r="N5699" i="32" a="1"/>
  <c r="N5699" i="32" s="1"/>
  <c r="M5699" i="32" a="1"/>
  <c r="M5699" i="32" s="1"/>
  <c r="N4114" i="32" a="1"/>
  <c r="N4114" i="32" s="1"/>
  <c r="M4133" i="32" a="1"/>
  <c r="M4133" i="32" s="1"/>
  <c r="M4151" i="32" a="1"/>
  <c r="M4151" i="32" s="1"/>
  <c r="L4155" i="32" a="1"/>
  <c r="L4155" i="32" s="1"/>
  <c r="M4175" i="32" a="1"/>
  <c r="M4175" i="32" s="1"/>
  <c r="M4183" i="32" a="1"/>
  <c r="M4183" i="32" s="1"/>
  <c r="N4209" i="32" a="1"/>
  <c r="N4209" i="32" s="1"/>
  <c r="M4223" i="32" a="1"/>
  <c r="M4223" i="32" s="1"/>
  <c r="M4235" i="32" a="1"/>
  <c r="M4235" i="32" s="1"/>
  <c r="N4246" i="32" a="1"/>
  <c r="N4246" i="32" s="1"/>
  <c r="M4249" i="32" a="1"/>
  <c r="M4249" i="32" s="1"/>
  <c r="N4258" i="32" a="1"/>
  <c r="N4258" i="32" s="1"/>
  <c r="M4265" i="32" a="1"/>
  <c r="M4265" i="32" s="1"/>
  <c r="M4270" i="32" a="1"/>
  <c r="M4270" i="32" s="1"/>
  <c r="M4284" i="32" a="1"/>
  <c r="M4284" i="32" s="1"/>
  <c r="L4292" i="32" a="1"/>
  <c r="L4292" i="32" s="1"/>
  <c r="M4307" i="32" a="1"/>
  <c r="M4307" i="32" s="1"/>
  <c r="N4318" i="32" a="1"/>
  <c r="N4318" i="32" s="1"/>
  <c r="M4325" i="32" a="1"/>
  <c r="M4325" i="32" s="1"/>
  <c r="M4344" i="32" a="1"/>
  <c r="M4344" i="32" s="1"/>
  <c r="L4354" i="32" a="1"/>
  <c r="L4354" i="32" s="1"/>
  <c r="M4354" i="32" a="1"/>
  <c r="M4354" i="32" s="1"/>
  <c r="N4411" i="32" a="1"/>
  <c r="N4411" i="32" s="1"/>
  <c r="M4411" i="32" a="1"/>
  <c r="M4411" i="32" s="1"/>
  <c r="N4453" i="32" a="1"/>
  <c r="N4453" i="32" s="1"/>
  <c r="M4491" i="32" a="1"/>
  <c r="M4491" i="32" s="1"/>
  <c r="N4497" i="32" a="1"/>
  <c r="N4497" i="32" s="1"/>
  <c r="M4497" i="32" a="1"/>
  <c r="M4497" i="32" s="1"/>
  <c r="L4497" i="32" a="1"/>
  <c r="L4497" i="32" s="1"/>
  <c r="M4530" i="32" a="1"/>
  <c r="M4530" i="32" s="1"/>
  <c r="N4530" i="32" a="1"/>
  <c r="N4530" i="32" s="1"/>
  <c r="M4551" i="32" a="1"/>
  <c r="M4551" i="32" s="1"/>
  <c r="N4599" i="32" a="1"/>
  <c r="N4599" i="32" s="1"/>
  <c r="M4599" i="32" a="1"/>
  <c r="M4599" i="32" s="1"/>
  <c r="M4676" i="32" a="1"/>
  <c r="M4676" i="32" s="1"/>
  <c r="N4704" i="32" a="1"/>
  <c r="N4704" i="32" s="1"/>
  <c r="L4704" i="32" a="1"/>
  <c r="L4704" i="32" s="1"/>
  <c r="M4768" i="32" a="1"/>
  <c r="M4768" i="32" s="1"/>
  <c r="N4768" i="32" a="1"/>
  <c r="N4768" i="32" s="1"/>
  <c r="L4768" i="32" a="1"/>
  <c r="L4768" i="32" s="1"/>
  <c r="L4797" i="32" a="1"/>
  <c r="L4797" i="32" s="1"/>
  <c r="N4797" i="32" a="1"/>
  <c r="N4797" i="32" s="1"/>
  <c r="M4797" i="32" a="1"/>
  <c r="M4797" i="32" s="1"/>
  <c r="N4814" i="32" a="1"/>
  <c r="N4814" i="32" s="1"/>
  <c r="M4814" i="32" a="1"/>
  <c r="M4814" i="32" s="1"/>
  <c r="N4837" i="32" a="1"/>
  <c r="N4837" i="32" s="1"/>
  <c r="L4837" i="32" a="1"/>
  <c r="L4837" i="32" s="1"/>
  <c r="N4936" i="32" a="1"/>
  <c r="N4936" i="32" s="1"/>
  <c r="L4936" i="32" a="1"/>
  <c r="L4936" i="32" s="1"/>
  <c r="M4998" i="32" a="1"/>
  <c r="M4998" i="32" s="1"/>
  <c r="N4998" i="32" a="1"/>
  <c r="N4998" i="32" s="1"/>
  <c r="N5018" i="32" a="1"/>
  <c r="N5018" i="32" s="1"/>
  <c r="M5018" i="32" a="1"/>
  <c r="M5018" i="32" s="1"/>
  <c r="M5046" i="32" a="1"/>
  <c r="M5046" i="32" s="1"/>
  <c r="N5046" i="32" a="1"/>
  <c r="N5046" i="32" s="1"/>
  <c r="N5471" i="32" a="1"/>
  <c r="N5471" i="32" s="1"/>
  <c r="M5471" i="32" a="1"/>
  <c r="M5471" i="32" s="1"/>
  <c r="M5656" i="32" a="1"/>
  <c r="M5656" i="32" s="1"/>
  <c r="N5656" i="32" a="1"/>
  <c r="N5656" i="32" s="1"/>
  <c r="M6189" i="32" a="1"/>
  <c r="M6189" i="32" s="1"/>
  <c r="L6189" i="32" a="1"/>
  <c r="L6189" i="32" s="1"/>
  <c r="N6189" i="32" a="1"/>
  <c r="N6189" i="32" s="1"/>
  <c r="M4261" i="32" a="1"/>
  <c r="M4261" i="32" s="1"/>
  <c r="M4321" i="32" a="1"/>
  <c r="M4321" i="32" s="1"/>
  <c r="M4349" i="32" a="1"/>
  <c r="M4349" i="32" s="1"/>
  <c r="N4361" i="32" a="1"/>
  <c r="N4361" i="32" s="1"/>
  <c r="N4366" i="32" a="1"/>
  <c r="N4366" i="32" s="1"/>
  <c r="L4402" i="32" a="1"/>
  <c r="L4402" i="32" s="1"/>
  <c r="M4402" i="32" a="1"/>
  <c r="M4402" i="32" s="1"/>
  <c r="N4454" i="32" a="1"/>
  <c r="N4454" i="32" s="1"/>
  <c r="M4454" i="32" a="1"/>
  <c r="M4454" i="32" s="1"/>
  <c r="L4477" i="32" a="1"/>
  <c r="L4477" i="32" s="1"/>
  <c r="N4477" i="32" a="1"/>
  <c r="N4477" i="32" s="1"/>
  <c r="N4498" i="32" a="1"/>
  <c r="N4498" i="32" s="1"/>
  <c r="M4498" i="32" a="1"/>
  <c r="M4498" i="32" s="1"/>
  <c r="M4523" i="32" a="1"/>
  <c r="M4523" i="32" s="1"/>
  <c r="N4523" i="32" a="1"/>
  <c r="N4523" i="32" s="1"/>
  <c r="L4523" i="32" a="1"/>
  <c r="L4523" i="32" s="1"/>
  <c r="N4582" i="32" a="1"/>
  <c r="N4582" i="32" s="1"/>
  <c r="M4582" i="32" a="1"/>
  <c r="M4582" i="32" s="1"/>
  <c r="M4643" i="32" a="1"/>
  <c r="M4643" i="32" s="1"/>
  <c r="L4643" i="32" a="1"/>
  <c r="L4643" i="32" s="1"/>
  <c r="N4660" i="32" a="1"/>
  <c r="N4660" i="32" s="1"/>
  <c r="L4660" i="32" a="1"/>
  <c r="L4660" i="32" s="1"/>
  <c r="N4672" i="32" a="1"/>
  <c r="N4672" i="32" s="1"/>
  <c r="L4672" i="32" a="1"/>
  <c r="L4672" i="32" s="1"/>
  <c r="N4808" i="32" a="1"/>
  <c r="N4808" i="32" s="1"/>
  <c r="M4808" i="32" a="1"/>
  <c r="M4808" i="32" s="1"/>
  <c r="L4831" i="32" a="1"/>
  <c r="L4831" i="32" s="1"/>
  <c r="M4831" i="32" a="1"/>
  <c r="M4831" i="32" s="1"/>
  <c r="N4971" i="32" a="1"/>
  <c r="N4971" i="32" s="1"/>
  <c r="M4971" i="32" a="1"/>
  <c r="M4971" i="32" s="1"/>
  <c r="L4971" i="32" a="1"/>
  <c r="L4971" i="32" s="1"/>
  <c r="N5096" i="32" a="1"/>
  <c r="N5096" i="32" s="1"/>
  <c r="M5096" i="32" a="1"/>
  <c r="M5096" i="32" s="1"/>
  <c r="M5366" i="32" a="1"/>
  <c r="M5366" i="32" s="1"/>
  <c r="N5366" i="32" a="1"/>
  <c r="N5366" i="32" s="1"/>
  <c r="N5449" i="32" a="1"/>
  <c r="N5449" i="32" s="1"/>
  <c r="L5449" i="32" a="1"/>
  <c r="L5449" i="32" s="1"/>
  <c r="L5592" i="32" a="1"/>
  <c r="L5592" i="32" s="1"/>
  <c r="M5592" i="32" a="1"/>
  <c r="M5592" i="32" s="1"/>
  <c r="N5592" i="32" a="1"/>
  <c r="N5592" i="32" s="1"/>
  <c r="L5656" i="32" a="1"/>
  <c r="L5656" i="32" s="1"/>
  <c r="M4109" i="32" a="1"/>
  <c r="M4109" i="32" s="1"/>
  <c r="L4131" i="32" a="1"/>
  <c r="L4131" i="32" s="1"/>
  <c r="L4147" i="32" a="1"/>
  <c r="L4147" i="32" s="1"/>
  <c r="N4184" i="32" a="1"/>
  <c r="N4184" i="32" s="1"/>
  <c r="M4210" i="32" a="1"/>
  <c r="M4210" i="32" s="1"/>
  <c r="M4242" i="32" a="1"/>
  <c r="M4242" i="32" s="1"/>
  <c r="M4247" i="32" a="1"/>
  <c r="M4247" i="32" s="1"/>
  <c r="M4254" i="32" a="1"/>
  <c r="M4254" i="32" s="1"/>
  <c r="N4300" i="32" a="1"/>
  <c r="N4300" i="32" s="1"/>
  <c r="L4315" i="32" a="1"/>
  <c r="L4315" i="32" s="1"/>
  <c r="N4396" i="32" a="1"/>
  <c r="N4396" i="32" s="1"/>
  <c r="M4444" i="32" a="1"/>
  <c r="M4444" i="32" s="1"/>
  <c r="L4444" i="32" a="1"/>
  <c r="L4444" i="32" s="1"/>
  <c r="N4450" i="32" a="1"/>
  <c r="N4450" i="32" s="1"/>
  <c r="L4450" i="32" a="1"/>
  <c r="L4450" i="32" s="1"/>
  <c r="M4477" i="32" a="1"/>
  <c r="M4477" i="32" s="1"/>
  <c r="M4493" i="32" a="1"/>
  <c r="M4493" i="32" s="1"/>
  <c r="N4493" i="32" a="1"/>
  <c r="N4493" i="32" s="1"/>
  <c r="M4517" i="32" a="1"/>
  <c r="M4517" i="32" s="1"/>
  <c r="L4517" i="32" a="1"/>
  <c r="L4517" i="32" s="1"/>
  <c r="N4532" i="32" a="1"/>
  <c r="N4532" i="32" s="1"/>
  <c r="M4532" i="32" a="1"/>
  <c r="M4532" i="32" s="1"/>
  <c r="N4593" i="32" a="1"/>
  <c r="N4593" i="32" s="1"/>
  <c r="L4593" i="32" a="1"/>
  <c r="L4593" i="32" s="1"/>
  <c r="L4788" i="32" a="1"/>
  <c r="L4788" i="32" s="1"/>
  <c r="N4788" i="32" a="1"/>
  <c r="N4788" i="32" s="1"/>
  <c r="N4791" i="32" a="1"/>
  <c r="N4791" i="32" s="1"/>
  <c r="L4791" i="32" a="1"/>
  <c r="L4791" i="32" s="1"/>
  <c r="L4809" i="32" a="1"/>
  <c r="L4809" i="32" s="1"/>
  <c r="N4809" i="32" a="1"/>
  <c r="N4809" i="32" s="1"/>
  <c r="M4809" i="32" a="1"/>
  <c r="M4809" i="32" s="1"/>
  <c r="M4838" i="32" a="1"/>
  <c r="M4838" i="32" s="1"/>
  <c r="N4838" i="32" a="1"/>
  <c r="N4838" i="32" s="1"/>
  <c r="L4838" i="32" a="1"/>
  <c r="L4838" i="32" s="1"/>
  <c r="M4864" i="32" a="1"/>
  <c r="M4864" i="32" s="1"/>
  <c r="N4864" i="32" a="1"/>
  <c r="N4864" i="32" s="1"/>
  <c r="M4869" i="32" a="1"/>
  <c r="M4869" i="32" s="1"/>
  <c r="L4951" i="32" a="1"/>
  <c r="L4951" i="32" s="1"/>
  <c r="N4951" i="32" a="1"/>
  <c r="N4951" i="32" s="1"/>
  <c r="N5006" i="32" a="1"/>
  <c r="N5006" i="32" s="1"/>
  <c r="M5006" i="32" a="1"/>
  <c r="M5006" i="32" s="1"/>
  <c r="M5184" i="32" a="1"/>
  <c r="M5184" i="32" s="1"/>
  <c r="N5184" i="32" a="1"/>
  <c r="N5184" i="32" s="1"/>
  <c r="N5210" i="32" a="1"/>
  <c r="N5210" i="32" s="1"/>
  <c r="M5210" i="32" a="1"/>
  <c r="M5210" i="32" s="1"/>
  <c r="L5210" i="32" a="1"/>
  <c r="L5210" i="32" s="1"/>
  <c r="M5266" i="32" a="1"/>
  <c r="M5266" i="32" s="1"/>
  <c r="N5266" i="32" a="1"/>
  <c r="N5266" i="32" s="1"/>
  <c r="L5266" i="32" a="1"/>
  <c r="L5266" i="32" s="1"/>
  <c r="L5292" i="32" a="1"/>
  <c r="L5292" i="32" s="1"/>
  <c r="N5292" i="32" a="1"/>
  <c r="N5292" i="32" s="1"/>
  <c r="M5292" i="32" a="1"/>
  <c r="M5292" i="32" s="1"/>
  <c r="L5366" i="32" a="1"/>
  <c r="L5366" i="32" s="1"/>
  <c r="N4747" i="32" a="1"/>
  <c r="N4747" i="32" s="1"/>
  <c r="M4847" i="32" a="1"/>
  <c r="M4847" i="32" s="1"/>
  <c r="L4847" i="32" a="1"/>
  <c r="L4847" i="32" s="1"/>
  <c r="N4994" i="32" a="1"/>
  <c r="N4994" i="32" s="1"/>
  <c r="L4994" i="32" a="1"/>
  <c r="L4994" i="32" s="1"/>
  <c r="N5055" i="32" a="1"/>
  <c r="N5055" i="32" s="1"/>
  <c r="M5055" i="32" a="1"/>
  <c r="M5055" i="32" s="1"/>
  <c r="N5062" i="32" a="1"/>
  <c r="N5062" i="32" s="1"/>
  <c r="M5062" i="32" a="1"/>
  <c r="M5062" i="32" s="1"/>
  <c r="L5062" i="32" a="1"/>
  <c r="L5062" i="32" s="1"/>
  <c r="M5076" i="32" a="1"/>
  <c r="M5076" i="32" s="1"/>
  <c r="N5076" i="32" a="1"/>
  <c r="N5076" i="32" s="1"/>
  <c r="M5094" i="32" a="1"/>
  <c r="M5094" i="32" s="1"/>
  <c r="N5094" i="32" a="1"/>
  <c r="N5094" i="32" s="1"/>
  <c r="L5094" i="32" a="1"/>
  <c r="L5094" i="32" s="1"/>
  <c r="L5191" i="32" a="1"/>
  <c r="L5191" i="32" s="1"/>
  <c r="N5191" i="32" a="1"/>
  <c r="N5191" i="32" s="1"/>
  <c r="N5395" i="32" a="1"/>
  <c r="N5395" i="32" s="1"/>
  <c r="M5395" i="32" a="1"/>
  <c r="M5395" i="32" s="1"/>
  <c r="L5395" i="32" a="1"/>
  <c r="L5395" i="32" s="1"/>
  <c r="L5448" i="32" a="1"/>
  <c r="L5448" i="32" s="1"/>
  <c r="N5448" i="32" a="1"/>
  <c r="N5448" i="32" s="1"/>
  <c r="M5448" i="32" a="1"/>
  <c r="M5448" i="32" s="1"/>
  <c r="M5462" i="32" a="1"/>
  <c r="M5462" i="32" s="1"/>
  <c r="N5462" i="32" a="1"/>
  <c r="N5462" i="32" s="1"/>
  <c r="L5502" i="32" a="1"/>
  <c r="L5502" i="32" s="1"/>
  <c r="N5502" i="32" a="1"/>
  <c r="N5502" i="32" s="1"/>
  <c r="M5502" i="32" a="1"/>
  <c r="M5502" i="32" s="1"/>
  <c r="N5564" i="32" a="1"/>
  <c r="N5564" i="32" s="1"/>
  <c r="M5564" i="32" a="1"/>
  <c r="M5564" i="32" s="1"/>
  <c r="L5994" i="32" a="1"/>
  <c r="L5994" i="32" s="1"/>
  <c r="M5994" i="32" a="1"/>
  <c r="M5994" i="32" s="1"/>
  <c r="N5994" i="32" a="1"/>
  <c r="N5994" i="32" s="1"/>
  <c r="N6058" i="32" a="1"/>
  <c r="N6058" i="32" s="1"/>
  <c r="M6058" i="32" a="1"/>
  <c r="M6058" i="32" s="1"/>
  <c r="L6058" i="32" a="1"/>
  <c r="L6058" i="32" s="1"/>
  <c r="N4862" i="32" a="1"/>
  <c r="N4862" i="32" s="1"/>
  <c r="L4862" i="32" a="1"/>
  <c r="L4862" i="32" s="1"/>
  <c r="N4953" i="32" a="1"/>
  <c r="N4953" i="32" s="1"/>
  <c r="M4953" i="32" a="1"/>
  <c r="M4953" i="32" s="1"/>
  <c r="L4953" i="32" a="1"/>
  <c r="L4953" i="32" s="1"/>
  <c r="L5179" i="32" a="1"/>
  <c r="L5179" i="32" s="1"/>
  <c r="N5179" i="32" a="1"/>
  <c r="N5179" i="32" s="1"/>
  <c r="N5211" i="32" a="1"/>
  <c r="N5211" i="32" s="1"/>
  <c r="M5211" i="32" a="1"/>
  <c r="M5211" i="32" s="1"/>
  <c r="L5211" i="32" a="1"/>
  <c r="L5211" i="32" s="1"/>
  <c r="N5229" i="32" a="1"/>
  <c r="N5229" i="32" s="1"/>
  <c r="M5229" i="32" a="1"/>
  <c r="M5229" i="32" s="1"/>
  <c r="M5245" i="32" a="1"/>
  <c r="M5245" i="32" s="1"/>
  <c r="N5245" i="32" a="1"/>
  <c r="N5245" i="32" s="1"/>
  <c r="M5309" i="32" a="1"/>
  <c r="M5309" i="32" s="1"/>
  <c r="N5309" i="32" a="1"/>
  <c r="N5309" i="32" s="1"/>
  <c r="N5334" i="32" a="1"/>
  <c r="N5334" i="32" s="1"/>
  <c r="M5334" i="32" a="1"/>
  <c r="M5334" i="32" s="1"/>
  <c r="L5334" i="32" a="1"/>
  <c r="L5334" i="32" s="1"/>
  <c r="N5359" i="32" a="1"/>
  <c r="N5359" i="32" s="1"/>
  <c r="M5359" i="32" a="1"/>
  <c r="M5359" i="32" s="1"/>
  <c r="L5496" i="32" a="1"/>
  <c r="L5496" i="32" s="1"/>
  <c r="N5496" i="32" a="1"/>
  <c r="N5496" i="32" s="1"/>
  <c r="M5496" i="32" a="1"/>
  <c r="M5496" i="32" s="1"/>
  <c r="N5546" i="32" a="1"/>
  <c r="N5546" i="32" s="1"/>
  <c r="M5546" i="32" a="1"/>
  <c r="M5546" i="32" s="1"/>
  <c r="L5546" i="32" a="1"/>
  <c r="L5546" i="32" s="1"/>
  <c r="M5566" i="32" a="1"/>
  <c r="M5566" i="32" s="1"/>
  <c r="N5566" i="32" a="1"/>
  <c r="N5566" i="32" s="1"/>
  <c r="M5650" i="32" a="1"/>
  <c r="M5650" i="32" s="1"/>
  <c r="L5650" i="32" a="1"/>
  <c r="L5650" i="32" s="1"/>
  <c r="N5650" i="32" a="1"/>
  <c r="N5650" i="32" s="1"/>
  <c r="M5770" i="32" a="1"/>
  <c r="M5770" i="32" s="1"/>
  <c r="N5770" i="32" a="1"/>
  <c r="N5770" i="32" s="1"/>
  <c r="L5905" i="32" a="1"/>
  <c r="L5905" i="32" s="1"/>
  <c r="N5905" i="32" a="1"/>
  <c r="N5905" i="32" s="1"/>
  <c r="M5905" i="32" a="1"/>
  <c r="M5905" i="32" s="1"/>
  <c r="L5960" i="32" a="1"/>
  <c r="L5960" i="32" s="1"/>
  <c r="M5960" i="32" a="1"/>
  <c r="M5960" i="32" s="1"/>
  <c r="L5982" i="32" a="1"/>
  <c r="L5982" i="32" s="1"/>
  <c r="N5982" i="32" a="1"/>
  <c r="N5982" i="32" s="1"/>
  <c r="M5982" i="32" a="1"/>
  <c r="M5982" i="32" s="1"/>
  <c r="M6146" i="32" a="1"/>
  <c r="M6146" i="32" s="1"/>
  <c r="N6146" i="32" a="1"/>
  <c r="N6146" i="32" s="1"/>
  <c r="N6769" i="32" a="1"/>
  <c r="N6769" i="32" s="1"/>
  <c r="M6769" i="32" a="1"/>
  <c r="M6769" i="32" s="1"/>
  <c r="L4619" i="32" a="1"/>
  <c r="L4619" i="32" s="1"/>
  <c r="M4645" i="32" a="1"/>
  <c r="M4645" i="32" s="1"/>
  <c r="L4673" i="32" a="1"/>
  <c r="L4673" i="32" s="1"/>
  <c r="L4694" i="32" a="1"/>
  <c r="L4694" i="32" s="1"/>
  <c r="L4705" i="32" a="1"/>
  <c r="L4705" i="32" s="1"/>
  <c r="L4708" i="32" a="1"/>
  <c r="L4708" i="32" s="1"/>
  <c r="M4740" i="32" a="1"/>
  <c r="M4740" i="32" s="1"/>
  <c r="L4749" i="32" a="1"/>
  <c r="L4749" i="32" s="1"/>
  <c r="L4756" i="32" a="1"/>
  <c r="L4756" i="32" s="1"/>
  <c r="L4765" i="32" a="1"/>
  <c r="L4765" i="32" s="1"/>
  <c r="L4777" i="32" a="1"/>
  <c r="L4777" i="32" s="1"/>
  <c r="L4802" i="32" a="1"/>
  <c r="L4802" i="32" s="1"/>
  <c r="L4843" i="32" a="1"/>
  <c r="L4843" i="32" s="1"/>
  <c r="N4843" i="32" a="1"/>
  <c r="N4843" i="32" s="1"/>
  <c r="M4919" i="32" a="1"/>
  <c r="M4919" i="32" s="1"/>
  <c r="N4919" i="32" a="1"/>
  <c r="N4919" i="32" s="1"/>
  <c r="L4958" i="32" a="1"/>
  <c r="L4958" i="32" s="1"/>
  <c r="L4968" i="32" a="1"/>
  <c r="L4968" i="32" s="1"/>
  <c r="N4990" i="32" a="1"/>
  <c r="N4990" i="32" s="1"/>
  <c r="L4990" i="32" a="1"/>
  <c r="L4990" i="32" s="1"/>
  <c r="N5050" i="32" a="1"/>
  <c r="N5050" i="32" s="1"/>
  <c r="M5050" i="32" a="1"/>
  <c r="M5050" i="32" s="1"/>
  <c r="M5058" i="32" a="1"/>
  <c r="M5058" i="32" s="1"/>
  <c r="N5058" i="32" a="1"/>
  <c r="N5058" i="32" s="1"/>
  <c r="L5058" i="32" a="1"/>
  <c r="L5058" i="32" s="1"/>
  <c r="N5072" i="32" a="1"/>
  <c r="N5072" i="32" s="1"/>
  <c r="M5072" i="32" a="1"/>
  <c r="M5072" i="32" s="1"/>
  <c r="M5085" i="32" a="1"/>
  <c r="M5085" i="32" s="1"/>
  <c r="N5085" i="32" a="1"/>
  <c r="N5085" i="32" s="1"/>
  <c r="N5103" i="32" a="1"/>
  <c r="N5103" i="32" s="1"/>
  <c r="M5103" i="32" a="1"/>
  <c r="M5103" i="32" s="1"/>
  <c r="L5155" i="32" a="1"/>
  <c r="L5155" i="32" s="1"/>
  <c r="N5155" i="32" a="1"/>
  <c r="N5155" i="32" s="1"/>
  <c r="M5179" i="32" a="1"/>
  <c r="M5179" i="32" s="1"/>
  <c r="L5229" i="32" a="1"/>
  <c r="L5229" i="32" s="1"/>
  <c r="L5359" i="32" a="1"/>
  <c r="L5359" i="32" s="1"/>
  <c r="L5398" i="32" a="1"/>
  <c r="L5398" i="32" s="1"/>
  <c r="L5484" i="32" a="1"/>
  <c r="L5484" i="32" s="1"/>
  <c r="N5484" i="32" a="1"/>
  <c r="N5484" i="32" s="1"/>
  <c r="N5490" i="32" a="1"/>
  <c r="N5490" i="32" s="1"/>
  <c r="M5490" i="32" a="1"/>
  <c r="M5490" i="32" s="1"/>
  <c r="L5490" i="32" a="1"/>
  <c r="L5490" i="32" s="1"/>
  <c r="M5506" i="32" a="1"/>
  <c r="M5506" i="32" s="1"/>
  <c r="L5506" i="32" a="1"/>
  <c r="L5506" i="32" s="1"/>
  <c r="L5538" i="32" a="1"/>
  <c r="L5538" i="32" s="1"/>
  <c r="N5538" i="32" a="1"/>
  <c r="N5538" i="32" s="1"/>
  <c r="M5771" i="32" a="1"/>
  <c r="M5771" i="32" s="1"/>
  <c r="L5771" i="32" a="1"/>
  <c r="L5771" i="32" s="1"/>
  <c r="N5771" i="32" a="1"/>
  <c r="N5771" i="32" s="1"/>
  <c r="L5857" i="32" a="1"/>
  <c r="L5857" i="32" s="1"/>
  <c r="N5857" i="32" a="1"/>
  <c r="N5857" i="32" s="1"/>
  <c r="L5898" i="32" a="1"/>
  <c r="L5898" i="32" s="1"/>
  <c r="N5898" i="32" a="1"/>
  <c r="N5898" i="32" s="1"/>
  <c r="M5898" i="32" a="1"/>
  <c r="M5898" i="32" s="1"/>
  <c r="N6256" i="32" a="1"/>
  <c r="N6256" i="32" s="1"/>
  <c r="L6256" i="32" a="1"/>
  <c r="L6256" i="32" s="1"/>
  <c r="M4378" i="32" a="1"/>
  <c r="M4378" i="32" s="1"/>
  <c r="L4397" i="32" a="1"/>
  <c r="L4397" i="32" s="1"/>
  <c r="N4408" i="32" a="1"/>
  <c r="N4408" i="32" s="1"/>
  <c r="M4416" i="32" a="1"/>
  <c r="M4416" i="32" s="1"/>
  <c r="L4570" i="32" a="1"/>
  <c r="L4570" i="32" s="1"/>
  <c r="L4607" i="32" a="1"/>
  <c r="L4607" i="32" s="1"/>
  <c r="N4619" i="32" a="1"/>
  <c r="N4619" i="32" s="1"/>
  <c r="N4645" i="32" a="1"/>
  <c r="N4645" i="32" s="1"/>
  <c r="M4657" i="32" a="1"/>
  <c r="M4657" i="32" s="1"/>
  <c r="M4677" i="32" a="1"/>
  <c r="M4677" i="32" s="1"/>
  <c r="N4686" i="32" a="1"/>
  <c r="N4686" i="32" s="1"/>
  <c r="M4705" i="32" a="1"/>
  <c r="M4705" i="32" s="1"/>
  <c r="N4708" i="32" a="1"/>
  <c r="N4708" i="32" s="1"/>
  <c r="L4714" i="32" a="1"/>
  <c r="L4714" i="32" s="1"/>
  <c r="L4753" i="32" a="1"/>
  <c r="L4753" i="32" s="1"/>
  <c r="M4761" i="32" a="1"/>
  <c r="M4761" i="32" s="1"/>
  <c r="M4765" i="32" a="1"/>
  <c r="M4765" i="32" s="1"/>
  <c r="M4777" i="32" a="1"/>
  <c r="M4777" i="32" s="1"/>
  <c r="L4780" i="32" a="1"/>
  <c r="L4780" i="32" s="1"/>
  <c r="M4802" i="32" a="1"/>
  <c r="M4802" i="32" s="1"/>
  <c r="M4843" i="32" a="1"/>
  <c r="M4843" i="32" s="1"/>
  <c r="M4862" i="32" a="1"/>
  <c r="M4862" i="32" s="1"/>
  <c r="N4885" i="32" a="1"/>
  <c r="N4885" i="32" s="1"/>
  <c r="L4885" i="32" a="1"/>
  <c r="L4885" i="32" s="1"/>
  <c r="L4919" i="32" a="1"/>
  <c r="L4919" i="32" s="1"/>
  <c r="L4923" i="32" a="1"/>
  <c r="L4923" i="32" s="1"/>
  <c r="L4929" i="32" a="1"/>
  <c r="L4929" i="32" s="1"/>
  <c r="L4933" i="32" a="1"/>
  <c r="L4933" i="32" s="1"/>
  <c r="L4947" i="32" a="1"/>
  <c r="L4947" i="32" s="1"/>
  <c r="M4968" i="32" a="1"/>
  <c r="M4968" i="32" s="1"/>
  <c r="N5043" i="32" a="1"/>
  <c r="N5043" i="32" s="1"/>
  <c r="M5043" i="32" a="1"/>
  <c r="M5043" i="32" s="1"/>
  <c r="L5050" i="32" a="1"/>
  <c r="L5050" i="32" s="1"/>
  <c r="L5143" i="32" a="1"/>
  <c r="L5143" i="32" s="1"/>
  <c r="N5143" i="32" a="1"/>
  <c r="N5143" i="32" s="1"/>
  <c r="M5143" i="32" a="1"/>
  <c r="M5143" i="32" s="1"/>
  <c r="N5180" i="32" a="1"/>
  <c r="N5180" i="32" s="1"/>
  <c r="M5180" i="32" a="1"/>
  <c r="M5180" i="32" s="1"/>
  <c r="N5322" i="32" a="1"/>
  <c r="N5322" i="32" s="1"/>
  <c r="L5322" i="32" a="1"/>
  <c r="L5322" i="32" s="1"/>
  <c r="N5398" i="32" a="1"/>
  <c r="N5398" i="32" s="1"/>
  <c r="M5484" i="32" a="1"/>
  <c r="M5484" i="32" s="1"/>
  <c r="M5538" i="32" a="1"/>
  <c r="M5538" i="32" s="1"/>
  <c r="L5833" i="32" a="1"/>
  <c r="L5833" i="32" s="1"/>
  <c r="N5833" i="32" a="1"/>
  <c r="N5833" i="32" s="1"/>
  <c r="M5833" i="32" a="1"/>
  <c r="M5833" i="32" s="1"/>
  <c r="N5840" i="32" a="1"/>
  <c r="N5840" i="32" s="1"/>
  <c r="M5840" i="32" a="1"/>
  <c r="M5840" i="32" s="1"/>
  <c r="M5857" i="32" a="1"/>
  <c r="M5857" i="32" s="1"/>
  <c r="L5862" i="32" a="1"/>
  <c r="L5862" i="32" s="1"/>
  <c r="M5862" i="32" a="1"/>
  <c r="M5862" i="32" s="1"/>
  <c r="M6256" i="32" a="1"/>
  <c r="M6256" i="32" s="1"/>
  <c r="M4694" i="32" a="1"/>
  <c r="M4694" i="32" s="1"/>
  <c r="N4740" i="32" a="1"/>
  <c r="N4740" i="32" s="1"/>
  <c r="M4749" i="32" a="1"/>
  <c r="M4749" i="32" s="1"/>
  <c r="N4761" i="32" a="1"/>
  <c r="N4761" i="32" s="1"/>
  <c r="M4835" i="32" a="1"/>
  <c r="M4835" i="32" s="1"/>
  <c r="N4835" i="32" a="1"/>
  <c r="N4835" i="32" s="1"/>
  <c r="N4899" i="32" a="1"/>
  <c r="N4899" i="32" s="1"/>
  <c r="L4899" i="32" a="1"/>
  <c r="L4899" i="32" s="1"/>
  <c r="L4905" i="32" a="1"/>
  <c r="L4905" i="32" s="1"/>
  <c r="N4905" i="32" a="1"/>
  <c r="N4905" i="32" s="1"/>
  <c r="M4905" i="32" a="1"/>
  <c r="M4905" i="32" s="1"/>
  <c r="N4924" i="32" a="1"/>
  <c r="N4924" i="32" s="1"/>
  <c r="L4924" i="32" a="1"/>
  <c r="L4924" i="32" s="1"/>
  <c r="N4948" i="32" a="1"/>
  <c r="N4948" i="32" s="1"/>
  <c r="L4948" i="32" a="1"/>
  <c r="L4948" i="32" s="1"/>
  <c r="L4974" i="32" a="1"/>
  <c r="L4974" i="32" s="1"/>
  <c r="L4984" i="32" a="1"/>
  <c r="L4984" i="32" s="1"/>
  <c r="M4990" i="32" a="1"/>
  <c r="M4990" i="32" s="1"/>
  <c r="N5020" i="32" a="1"/>
  <c r="N5020" i="32" s="1"/>
  <c r="M5020" i="32" a="1"/>
  <c r="M5020" i="32" s="1"/>
  <c r="L5020" i="32" a="1"/>
  <c r="L5020" i="32" s="1"/>
  <c r="L5043" i="32" a="1"/>
  <c r="L5043" i="32" s="1"/>
  <c r="M5118" i="32" a="1"/>
  <c r="M5118" i="32" s="1"/>
  <c r="N5118" i="32" a="1"/>
  <c r="N5118" i="32" s="1"/>
  <c r="L5167" i="32" a="1"/>
  <c r="L5167" i="32" s="1"/>
  <c r="N5167" i="32" a="1"/>
  <c r="N5167" i="32" s="1"/>
  <c r="M5167" i="32" a="1"/>
  <c r="M5167" i="32" s="1"/>
  <c r="L5218" i="32" a="1"/>
  <c r="L5218" i="32" s="1"/>
  <c r="N5317" i="32" a="1"/>
  <c r="N5317" i="32" s="1"/>
  <c r="L5317" i="32" a="1"/>
  <c r="L5317" i="32" s="1"/>
  <c r="M5337" i="32" a="1"/>
  <c r="M5337" i="32" s="1"/>
  <c r="N5337" i="32" a="1"/>
  <c r="N5337" i="32" s="1"/>
  <c r="M5381" i="32" a="1"/>
  <c r="M5381" i="32" s="1"/>
  <c r="N5381" i="32" a="1"/>
  <c r="N5381" i="32" s="1"/>
  <c r="N5479" i="32" a="1"/>
  <c r="N5479" i="32" s="1"/>
  <c r="M5479" i="32" a="1"/>
  <c r="M5479" i="32" s="1"/>
  <c r="L5508" i="32" a="1"/>
  <c r="L5508" i="32" s="1"/>
  <c r="N5508" i="32" a="1"/>
  <c r="N5508" i="32" s="1"/>
  <c r="L5840" i="32" a="1"/>
  <c r="L5840" i="32" s="1"/>
  <c r="N6257" i="32" a="1"/>
  <c r="N6257" i="32" s="1"/>
  <c r="M6257" i="32" a="1"/>
  <c r="M6257" i="32" s="1"/>
  <c r="L6257" i="32" a="1"/>
  <c r="L6257" i="32" s="1"/>
  <c r="L6563" i="32" a="1"/>
  <c r="L6563" i="32" s="1"/>
  <c r="N6563" i="32" a="1"/>
  <c r="N6563" i="32" s="1"/>
  <c r="N4378" i="32" a="1"/>
  <c r="N4378" i="32" s="1"/>
  <c r="N4416" i="32" a="1"/>
  <c r="N4416" i="32" s="1"/>
  <c r="N4440" i="32" a="1"/>
  <c r="N4440" i="32" s="1"/>
  <c r="M4485" i="32" a="1"/>
  <c r="M4485" i="32" s="1"/>
  <c r="N4513" i="32" a="1"/>
  <c r="N4513" i="32" s="1"/>
  <c r="M4545" i="32" a="1"/>
  <c r="M4545" i="32" s="1"/>
  <c r="N4549" i="32" a="1"/>
  <c r="N4549" i="32" s="1"/>
  <c r="N4554" i="32" a="1"/>
  <c r="N4554" i="32" s="1"/>
  <c r="L4583" i="32" a="1"/>
  <c r="L4583" i="32" s="1"/>
  <c r="L4625" i="32" a="1"/>
  <c r="L4625" i="32" s="1"/>
  <c r="N4633" i="32" a="1"/>
  <c r="N4633" i="32" s="1"/>
  <c r="L4641" i="32" a="1"/>
  <c r="L4641" i="32" s="1"/>
  <c r="L4653" i="32" a="1"/>
  <c r="L4653" i="32" s="1"/>
  <c r="M4665" i="32" a="1"/>
  <c r="M4665" i="32" s="1"/>
  <c r="L4746" i="32" a="1"/>
  <c r="L4746" i="32" s="1"/>
  <c r="N4756" i="32" a="1"/>
  <c r="N4756" i="32" s="1"/>
  <c r="L4815" i="32" a="1"/>
  <c r="L4815" i="32" s="1"/>
  <c r="L4835" i="32" a="1"/>
  <c r="L4835" i="32" s="1"/>
  <c r="M4844" i="32" a="1"/>
  <c r="M4844" i="32" s="1"/>
  <c r="M4849" i="32" a="1"/>
  <c r="M4849" i="32" s="1"/>
  <c r="L4875" i="32" a="1"/>
  <c r="L4875" i="32" s="1"/>
  <c r="M4880" i="32" a="1"/>
  <c r="M4880" i="32" s="1"/>
  <c r="M4891" i="32" a="1"/>
  <c r="M4891" i="32" s="1"/>
  <c r="M4896" i="32" a="1"/>
  <c r="M4896" i="32" s="1"/>
  <c r="M4900" i="32" a="1"/>
  <c r="M4900" i="32" s="1"/>
  <c r="N4900" i="32" a="1"/>
  <c r="N4900" i="32" s="1"/>
  <c r="M4915" i="32" a="1"/>
  <c r="M4915" i="32" s="1"/>
  <c r="L4920" i="32" a="1"/>
  <c r="L4920" i="32" s="1"/>
  <c r="L4939" i="32" a="1"/>
  <c r="L4939" i="32" s="1"/>
  <c r="M4939" i="32" a="1"/>
  <c r="M4939" i="32" s="1"/>
  <c r="M4944" i="32" a="1"/>
  <c r="M4944" i="32" s="1"/>
  <c r="L4955" i="32" a="1"/>
  <c r="L4955" i="32" s="1"/>
  <c r="N4958" i="32" a="1"/>
  <c r="N4958" i="32" s="1"/>
  <c r="L4980" i="32" a="1"/>
  <c r="L4980" i="32" s="1"/>
  <c r="M4984" i="32" a="1"/>
  <c r="M4984" i="32" s="1"/>
  <c r="M4997" i="32" a="1"/>
  <c r="M4997" i="32" s="1"/>
  <c r="L4997" i="32" a="1"/>
  <c r="L4997" i="32" s="1"/>
  <c r="N5067" i="32" a="1"/>
  <c r="N5067" i="32" s="1"/>
  <c r="M5067" i="32" a="1"/>
  <c r="M5067" i="32" s="1"/>
  <c r="L5067" i="32" a="1"/>
  <c r="L5067" i="32" s="1"/>
  <c r="L5118" i="32" a="1"/>
  <c r="L5118" i="32" s="1"/>
  <c r="L5214" i="32" a="1"/>
  <c r="L5214" i="32" s="1"/>
  <c r="M5218" i="32" a="1"/>
  <c r="M5218" i="32" s="1"/>
  <c r="M5254" i="32" a="1"/>
  <c r="M5254" i="32" s="1"/>
  <c r="N5254" i="32" a="1"/>
  <c r="N5254" i="32" s="1"/>
  <c r="M5350" i="32" a="1"/>
  <c r="M5350" i="32" s="1"/>
  <c r="N5350" i="32" a="1"/>
  <c r="N5350" i="32" s="1"/>
  <c r="M5375" i="32" a="1"/>
  <c r="M5375" i="32" s="1"/>
  <c r="L5434" i="32" a="1"/>
  <c r="L5434" i="32" s="1"/>
  <c r="L5466" i="32" a="1"/>
  <c r="L5466" i="32" s="1"/>
  <c r="L5479" i="32" a="1"/>
  <c r="L5479" i="32" s="1"/>
  <c r="M5521" i="32" a="1"/>
  <c r="M5521" i="32" s="1"/>
  <c r="N5521" i="32" a="1"/>
  <c r="N5521" i="32" s="1"/>
  <c r="L5521" i="32" a="1"/>
  <c r="L5521" i="32" s="1"/>
  <c r="N5612" i="32" a="1"/>
  <c r="N5612" i="32" s="1"/>
  <c r="L5612" i="32" a="1"/>
  <c r="L5612" i="32" s="1"/>
  <c r="M5612" i="32" a="1"/>
  <c r="M5612" i="32" s="1"/>
  <c r="N5714" i="32" a="1"/>
  <c r="N5714" i="32" s="1"/>
  <c r="M5762" i="32" a="1"/>
  <c r="M5762" i="32" s="1"/>
  <c r="N5762" i="32" a="1"/>
  <c r="N5762" i="32" s="1"/>
  <c r="N5823" i="32" a="1"/>
  <c r="N5823" i="32" s="1"/>
  <c r="N6096" i="32" a="1"/>
  <c r="N6096" i="32" s="1"/>
  <c r="L6096" i="32" a="1"/>
  <c r="L6096" i="32" s="1"/>
  <c r="L6125" i="32" a="1"/>
  <c r="L6125" i="32" s="1"/>
  <c r="N6125" i="32" a="1"/>
  <c r="N6125" i="32" s="1"/>
  <c r="M6125" i="32" a="1"/>
  <c r="M6125" i="32" s="1"/>
  <c r="N6555" i="32" a="1"/>
  <c r="N6555" i="32" s="1"/>
  <c r="M6555" i="32" a="1"/>
  <c r="M6555" i="32" s="1"/>
  <c r="L6555" i="32" a="1"/>
  <c r="L6555" i="32" s="1"/>
  <c r="M6563" i="32" a="1"/>
  <c r="M6563" i="32" s="1"/>
  <c r="L4775" i="32" a="1"/>
  <c r="L4775" i="32" s="1"/>
  <c r="L4836" i="32" a="1"/>
  <c r="L4836" i="32" s="1"/>
  <c r="N4836" i="32" a="1"/>
  <c r="N4836" i="32" s="1"/>
  <c r="M4876" i="32" a="1"/>
  <c r="M4876" i="32" s="1"/>
  <c r="N4876" i="32" a="1"/>
  <c r="N4876" i="32" s="1"/>
  <c r="L4881" i="32" a="1"/>
  <c r="L4881" i="32" s="1"/>
  <c r="N4881" i="32" a="1"/>
  <c r="N4881" i="32" s="1"/>
  <c r="N4891" i="32" a="1"/>
  <c r="N4891" i="32" s="1"/>
  <c r="M4907" i="32" a="1"/>
  <c r="M4907" i="32" s="1"/>
  <c r="N4907" i="32" a="1"/>
  <c r="N4907" i="32" s="1"/>
  <c r="N4915" i="32" a="1"/>
  <c r="N4915" i="32" s="1"/>
  <c r="N4920" i="32" a="1"/>
  <c r="N4920" i="32" s="1"/>
  <c r="N4955" i="32" a="1"/>
  <c r="N4955" i="32" s="1"/>
  <c r="N4980" i="32" a="1"/>
  <c r="N4980" i="32" s="1"/>
  <c r="N5214" i="32" a="1"/>
  <c r="N5214" i="32" s="1"/>
  <c r="N5286" i="32" a="1"/>
  <c r="N5286" i="32" s="1"/>
  <c r="M5286" i="32" a="1"/>
  <c r="M5286" i="32" s="1"/>
  <c r="L5286" i="32" a="1"/>
  <c r="L5286" i="32" s="1"/>
  <c r="N5330" i="32" a="1"/>
  <c r="N5330" i="32" s="1"/>
  <c r="M5330" i="32" a="1"/>
  <c r="M5330" i="32" s="1"/>
  <c r="L5330" i="32" a="1"/>
  <c r="L5330" i="32" s="1"/>
  <c r="L5412" i="32" a="1"/>
  <c r="L5412" i="32" s="1"/>
  <c r="N5412" i="32" a="1"/>
  <c r="N5412" i="32" s="1"/>
  <c r="N5418" i="32" a="1"/>
  <c r="N5418" i="32" s="1"/>
  <c r="L5418" i="32" a="1"/>
  <c r="L5418" i="32" s="1"/>
  <c r="N5434" i="32" a="1"/>
  <c r="N5434" i="32" s="1"/>
  <c r="N5466" i="32" a="1"/>
  <c r="N5466" i="32" s="1"/>
  <c r="M5508" i="32" a="1"/>
  <c r="M5508" i="32" s="1"/>
  <c r="L6077" i="32" a="1"/>
  <c r="L6077" i="32" s="1"/>
  <c r="N6077" i="32" a="1"/>
  <c r="N6077" i="32" s="1"/>
  <c r="N6405" i="32" a="1"/>
  <c r="N6405" i="32" s="1"/>
  <c r="M6405" i="32" a="1"/>
  <c r="M6405" i="32" s="1"/>
  <c r="N5102" i="32" a="1"/>
  <c r="N5102" i="32" s="1"/>
  <c r="L5102" i="32" a="1"/>
  <c r="L5102" i="32" s="1"/>
  <c r="N5110" i="32" a="1"/>
  <c r="N5110" i="32" s="1"/>
  <c r="L5110" i="32" a="1"/>
  <c r="L5110" i="32" s="1"/>
  <c r="N5151" i="32" a="1"/>
  <c r="N5151" i="32" s="1"/>
  <c r="M5151" i="32" a="1"/>
  <c r="M5151" i="32" s="1"/>
  <c r="M5160" i="32" a="1"/>
  <c r="M5160" i="32" s="1"/>
  <c r="N5160" i="32" a="1"/>
  <c r="N5160" i="32" s="1"/>
  <c r="L5227" i="32" a="1"/>
  <c r="L5227" i="32" s="1"/>
  <c r="N5227" i="32" a="1"/>
  <c r="N5227" i="32" s="1"/>
  <c r="M5386" i="32" a="1"/>
  <c r="M5386" i="32" s="1"/>
  <c r="N5386" i="32" a="1"/>
  <c r="N5386" i="32" s="1"/>
  <c r="L5472" i="32" a="1"/>
  <c r="L5472" i="32" s="1"/>
  <c r="N5472" i="32" a="1"/>
  <c r="N5472" i="32" s="1"/>
  <c r="M5472" i="32" a="1"/>
  <c r="M5472" i="32" s="1"/>
  <c r="M5559" i="32" a="1"/>
  <c r="M5559" i="32" s="1"/>
  <c r="L5559" i="32" a="1"/>
  <c r="L5559" i="32" s="1"/>
  <c r="N5600" i="32" a="1"/>
  <c r="N5600" i="32" s="1"/>
  <c r="M5600" i="32" a="1"/>
  <c r="M5600" i="32" s="1"/>
  <c r="L5600" i="32" a="1"/>
  <c r="L5600" i="32" s="1"/>
  <c r="M5674" i="32" a="1"/>
  <c r="M5674" i="32" s="1"/>
  <c r="N5674" i="32" a="1"/>
  <c r="N5674" i="32" s="1"/>
  <c r="M5824" i="32" a="1"/>
  <c r="M5824" i="32" s="1"/>
  <c r="L5824" i="32" a="1"/>
  <c r="L5824" i="32" s="1"/>
  <c r="M5980" i="32" a="1"/>
  <c r="M5980" i="32" s="1"/>
  <c r="N5980" i="32" a="1"/>
  <c r="N5980" i="32" s="1"/>
  <c r="L6115" i="32" a="1"/>
  <c r="L6115" i="32" s="1"/>
  <c r="M6115" i="32" a="1"/>
  <c r="M6115" i="32" s="1"/>
  <c r="N6115" i="32" a="1"/>
  <c r="N6115" i="32" s="1"/>
  <c r="L6267" i="32" a="1"/>
  <c r="L6267" i="32" s="1"/>
  <c r="N6267" i="32" a="1"/>
  <c r="N6267" i="32" s="1"/>
  <c r="M6267" i="32" a="1"/>
  <c r="M6267" i="32" s="1"/>
  <c r="N6567" i="32" a="1"/>
  <c r="N6567" i="32" s="1"/>
  <c r="M6567" i="32" a="1"/>
  <c r="M6567" i="32" s="1"/>
  <c r="L5008" i="32" a="1"/>
  <c r="L5008" i="32" s="1"/>
  <c r="M5071" i="32" a="1"/>
  <c r="M5071" i="32" s="1"/>
  <c r="L5079" i="32" a="1"/>
  <c r="L5079" i="32" s="1"/>
  <c r="L5097" i="32" a="1"/>
  <c r="L5097" i="32" s="1"/>
  <c r="M5110" i="32" a="1"/>
  <c r="M5110" i="32" s="1"/>
  <c r="M5131" i="32" a="1"/>
  <c r="M5131" i="32" s="1"/>
  <c r="L5151" i="32" a="1"/>
  <c r="L5151" i="32" s="1"/>
  <c r="L5170" i="32" a="1"/>
  <c r="L5170" i="32" s="1"/>
  <c r="L5175" i="32" a="1"/>
  <c r="L5175" i="32" s="1"/>
  <c r="L5190" i="32" a="1"/>
  <c r="L5190" i="32" s="1"/>
  <c r="L5194" i="32" a="1"/>
  <c r="L5194" i="32" s="1"/>
  <c r="N5199" i="32" a="1"/>
  <c r="N5199" i="32" s="1"/>
  <c r="M5199" i="32" a="1"/>
  <c r="M5199" i="32" s="1"/>
  <c r="L5222" i="32" a="1"/>
  <c r="L5222" i="32" s="1"/>
  <c r="M5227" i="32" a="1"/>
  <c r="M5227" i="32" s="1"/>
  <c r="L5250" i="32" a="1"/>
  <c r="L5250" i="32" s="1"/>
  <c r="M5280" i="32" a="1"/>
  <c r="M5280" i="32" s="1"/>
  <c r="L5354" i="32" a="1"/>
  <c r="L5354" i="32" s="1"/>
  <c r="M5376" i="32" a="1"/>
  <c r="M5376" i="32" s="1"/>
  <c r="N5382" i="32" a="1"/>
  <c r="N5382" i="32" s="1"/>
  <c r="M5382" i="32" a="1"/>
  <c r="M5382" i="32" s="1"/>
  <c r="L5386" i="32" a="1"/>
  <c r="L5386" i="32" s="1"/>
  <c r="L5402" i="32" a="1"/>
  <c r="L5402" i="32" s="1"/>
  <c r="L5528" i="32" a="1"/>
  <c r="L5528" i="32" s="1"/>
  <c r="N5559" i="32" a="1"/>
  <c r="N5559" i="32" s="1"/>
  <c r="M5668" i="32" a="1"/>
  <c r="M5668" i="32" s="1"/>
  <c r="N5668" i="32" a="1"/>
  <c r="N5668" i="32" s="1"/>
  <c r="L5668" i="32" a="1"/>
  <c r="L5668" i="32" s="1"/>
  <c r="L5674" i="32" a="1"/>
  <c r="L5674" i="32" s="1"/>
  <c r="N5733" i="32" a="1"/>
  <c r="N5733" i="32" s="1"/>
  <c r="M5778" i="32" a="1"/>
  <c r="M5778" i="32" s="1"/>
  <c r="N5778" i="32" a="1"/>
  <c r="N5778" i="32" s="1"/>
  <c r="N5800" i="32" a="1"/>
  <c r="N5800" i="32" s="1"/>
  <c r="N5824" i="32" a="1"/>
  <c r="N5824" i="32" s="1"/>
  <c r="N5829" i="32" a="1"/>
  <c r="N5829" i="32" s="1"/>
  <c r="M5829" i="32" a="1"/>
  <c r="M5829" i="32" s="1"/>
  <c r="L5829" i="32" a="1"/>
  <c r="L5829" i="32" s="1"/>
  <c r="N5853" i="32" a="1"/>
  <c r="N5853" i="32" s="1"/>
  <c r="M5853" i="32" a="1"/>
  <c r="M5853" i="32" s="1"/>
  <c r="L5853" i="32" a="1"/>
  <c r="L5853" i="32" s="1"/>
  <c r="L5910" i="32" a="1"/>
  <c r="L5910" i="32" s="1"/>
  <c r="N5910" i="32" a="1"/>
  <c r="N5910" i="32" s="1"/>
  <c r="M5910" i="32" a="1"/>
  <c r="M5910" i="32" s="1"/>
  <c r="N5986" i="32" a="1"/>
  <c r="N5986" i="32" s="1"/>
  <c r="M5986" i="32" a="1"/>
  <c r="M5986" i="32" s="1"/>
  <c r="L5986" i="32" a="1"/>
  <c r="L5986" i="32" s="1"/>
  <c r="N6005" i="32" a="1"/>
  <c r="N6005" i="32" s="1"/>
  <c r="L6005" i="32" a="1"/>
  <c r="L6005" i="32" s="1"/>
  <c r="M6005" i="32" a="1"/>
  <c r="M6005" i="32" s="1"/>
  <c r="N6034" i="32" a="1"/>
  <c r="N6034" i="32" s="1"/>
  <c r="M6034" i="32" a="1"/>
  <c r="M6034" i="32" s="1"/>
  <c r="L6034" i="32" a="1"/>
  <c r="L6034" i="32" s="1"/>
  <c r="N6046" i="32" a="1"/>
  <c r="N6046" i="32" s="1"/>
  <c r="M6046" i="32" a="1"/>
  <c r="M6046" i="32" s="1"/>
  <c r="L6046" i="32" a="1"/>
  <c r="L6046" i="32" s="1"/>
  <c r="L6089" i="32" a="1"/>
  <c r="L6089" i="32" s="1"/>
  <c r="N6089" i="32" a="1"/>
  <c r="N6089" i="32" s="1"/>
  <c r="M6104" i="32" a="1"/>
  <c r="M6104" i="32" s="1"/>
  <c r="N6104" i="32" a="1"/>
  <c r="N6104" i="32" s="1"/>
  <c r="M6293" i="32" a="1"/>
  <c r="M6293" i="32" s="1"/>
  <c r="N6293" i="32" a="1"/>
  <c r="N6293" i="32" s="1"/>
  <c r="L6293" i="32" a="1"/>
  <c r="L6293" i="32" s="1"/>
  <c r="L6567" i="32" a="1"/>
  <c r="L6567" i="32" s="1"/>
  <c r="M5196" i="32" a="1"/>
  <c r="M5196" i="32" s="1"/>
  <c r="N5196" i="32" a="1"/>
  <c r="N5196" i="32" s="1"/>
  <c r="N5282" i="32" a="1"/>
  <c r="N5282" i="32" s="1"/>
  <c r="M5282" i="32" a="1"/>
  <c r="M5282" i="32" s="1"/>
  <c r="L5282" i="32" a="1"/>
  <c r="L5282" i="32" s="1"/>
  <c r="N5298" i="32" a="1"/>
  <c r="N5298" i="32" s="1"/>
  <c r="M5298" i="32" a="1"/>
  <c r="M5298" i="32" s="1"/>
  <c r="M5314" i="32" a="1"/>
  <c r="M5314" i="32" s="1"/>
  <c r="N5314" i="32" a="1"/>
  <c r="N5314" i="32" s="1"/>
  <c r="M5441" i="32" a="1"/>
  <c r="M5441" i="32" s="1"/>
  <c r="N5441" i="32" a="1"/>
  <c r="N5441" i="32" s="1"/>
  <c r="L5604" i="32" a="1"/>
  <c r="L5604" i="32" s="1"/>
  <c r="M5604" i="32" a="1"/>
  <c r="M5604" i="32" s="1"/>
  <c r="N5604" i="32" a="1"/>
  <c r="N5604" i="32" s="1"/>
  <c r="M5786" i="32" a="1"/>
  <c r="M5786" i="32" s="1"/>
  <c r="N5786" i="32" a="1"/>
  <c r="N5786" i="32" s="1"/>
  <c r="N5792" i="32" a="1"/>
  <c r="N5792" i="32" s="1"/>
  <c r="M5792" i="32" a="1"/>
  <c r="M5792" i="32" s="1"/>
  <c r="L5792" i="32" a="1"/>
  <c r="L5792" i="32" s="1"/>
  <c r="N5890" i="32" a="1"/>
  <c r="N5890" i="32" s="1"/>
  <c r="M5890" i="32" a="1"/>
  <c r="M5890" i="32" s="1"/>
  <c r="N5900" i="32" a="1"/>
  <c r="N5900" i="32" s="1"/>
  <c r="M5900" i="32" a="1"/>
  <c r="M5900" i="32" s="1"/>
  <c r="M6193" i="32" a="1"/>
  <c r="M6193" i="32" s="1"/>
  <c r="N6193" i="32" a="1"/>
  <c r="N6193" i="32" s="1"/>
  <c r="L5119" i="32" a="1"/>
  <c r="L5119" i="32" s="1"/>
  <c r="M5119" i="32" a="1"/>
  <c r="M5119" i="32" s="1"/>
  <c r="N5237" i="32" a="1"/>
  <c r="N5237" i="32" s="1"/>
  <c r="M5237" i="32" a="1"/>
  <c r="M5237" i="32" s="1"/>
  <c r="L5237" i="32" a="1"/>
  <c r="L5237" i="32" s="1"/>
  <c r="M5405" i="32" a="1"/>
  <c r="M5405" i="32" s="1"/>
  <c r="N5405" i="32" a="1"/>
  <c r="N5405" i="32" s="1"/>
  <c r="N5485" i="32" a="1"/>
  <c r="N5485" i="32" s="1"/>
  <c r="L5485" i="32" a="1"/>
  <c r="L5485" i="32" s="1"/>
  <c r="M5581" i="32" a="1"/>
  <c r="M5581" i="32" s="1"/>
  <c r="L5581" i="32" a="1"/>
  <c r="L5581" i="32" s="1"/>
  <c r="N5587" i="32" a="1"/>
  <c r="N5587" i="32" s="1"/>
  <c r="M5587" i="32" a="1"/>
  <c r="M5587" i="32" s="1"/>
  <c r="N5636" i="32" a="1"/>
  <c r="N5636" i="32" s="1"/>
  <c r="M5636" i="32" a="1"/>
  <c r="M5636" i="32" s="1"/>
  <c r="N5700" i="32" a="1"/>
  <c r="N5700" i="32" s="1"/>
  <c r="M5700" i="32" a="1"/>
  <c r="M5700" i="32" s="1"/>
  <c r="M5758" i="32" a="1"/>
  <c r="M5758" i="32" s="1"/>
  <c r="N5758" i="32" a="1"/>
  <c r="N5758" i="32" s="1"/>
  <c r="L5943" i="32" a="1"/>
  <c r="L5943" i="32" s="1"/>
  <c r="M5943" i="32" a="1"/>
  <c r="M5943" i="32" s="1"/>
  <c r="N5943" i="32" a="1"/>
  <c r="N5943" i="32" s="1"/>
  <c r="M6028" i="32" a="1"/>
  <c r="M6028" i="32" s="1"/>
  <c r="N6028" i="32" a="1"/>
  <c r="N6028" i="32" s="1"/>
  <c r="M6059" i="32" a="1"/>
  <c r="M6059" i="32" s="1"/>
  <c r="L6059" i="32" a="1"/>
  <c r="L6059" i="32" s="1"/>
  <c r="N6059" i="32" a="1"/>
  <c r="N6059" i="32" s="1"/>
  <c r="N6072" i="32" a="1"/>
  <c r="N6072" i="32" s="1"/>
  <c r="L6072" i="32" a="1"/>
  <c r="L6072" i="32" s="1"/>
  <c r="L6194" i="32" a="1"/>
  <c r="L6194" i="32" s="1"/>
  <c r="N6194" i="32" a="1"/>
  <c r="N6194" i="32" s="1"/>
  <c r="N6205" i="32" a="1"/>
  <c r="N6205" i="32" s="1"/>
  <c r="M6205" i="32" a="1"/>
  <c r="M6205" i="32" s="1"/>
  <c r="L6205" i="32" a="1"/>
  <c r="L6205" i="32" s="1"/>
  <c r="M6296" i="32" a="1"/>
  <c r="M6296" i="32" s="1"/>
  <c r="N6296" i="32" a="1"/>
  <c r="N6296" i="32" s="1"/>
  <c r="N6311" i="32" a="1"/>
  <c r="N6311" i="32" s="1"/>
  <c r="M6311" i="32" a="1"/>
  <c r="M6311" i="32" s="1"/>
  <c r="L6311" i="32" a="1"/>
  <c r="L6311" i="32" s="1"/>
  <c r="L6439" i="32" a="1"/>
  <c r="L6439" i="32" s="1"/>
  <c r="N6439" i="32" a="1"/>
  <c r="N6439" i="32" s="1"/>
  <c r="L6480" i="32" a="1"/>
  <c r="L6480" i="32" s="1"/>
  <c r="M6480" i="32" a="1"/>
  <c r="M6480" i="32" s="1"/>
  <c r="N6480" i="32" a="1"/>
  <c r="N6480" i="32" s="1"/>
  <c r="N6516" i="32" a="1"/>
  <c r="N6516" i="32" s="1"/>
  <c r="M6516" i="32" a="1"/>
  <c r="M6516" i="32" s="1"/>
  <c r="L4983" i="32" a="1"/>
  <c r="L4983" i="32" s="1"/>
  <c r="L4992" i="32" a="1"/>
  <c r="L4992" i="32" s="1"/>
  <c r="L4995" i="32" a="1"/>
  <c r="L4995" i="32" s="1"/>
  <c r="M4999" i="32" a="1"/>
  <c r="M4999" i="32" s="1"/>
  <c r="L5002" i="32" a="1"/>
  <c r="L5002" i="32" s="1"/>
  <c r="L5049" i="32" a="1"/>
  <c r="L5049" i="32" s="1"/>
  <c r="L5054" i="32" a="1"/>
  <c r="L5054" i="32" s="1"/>
  <c r="L5082" i="32" a="1"/>
  <c r="L5082" i="32" s="1"/>
  <c r="M5095" i="32" a="1"/>
  <c r="M5095" i="32" s="1"/>
  <c r="M5108" i="32" a="1"/>
  <c r="M5108" i="32" s="1"/>
  <c r="L5114" i="32" a="1"/>
  <c r="L5114" i="32" s="1"/>
  <c r="N5119" i="32" a="1"/>
  <c r="N5119" i="32" s="1"/>
  <c r="L5182" i="32" a="1"/>
  <c r="L5182" i="32" s="1"/>
  <c r="N5187" i="32" a="1"/>
  <c r="N5187" i="32" s="1"/>
  <c r="M5187" i="32" a="1"/>
  <c r="M5187" i="32" s="1"/>
  <c r="N5192" i="32" a="1"/>
  <c r="N5192" i="32" s="1"/>
  <c r="M5192" i="32" a="1"/>
  <c r="M5192" i="32" s="1"/>
  <c r="L5202" i="32" a="1"/>
  <c r="L5202" i="32" s="1"/>
  <c r="M5243" i="32" a="1"/>
  <c r="M5243" i="32" s="1"/>
  <c r="L5263" i="32" a="1"/>
  <c r="L5263" i="32" s="1"/>
  <c r="L5272" i="32" a="1"/>
  <c r="L5272" i="32" s="1"/>
  <c r="M5288" i="32" a="1"/>
  <c r="M5288" i="32" s="1"/>
  <c r="N5351" i="32" a="1"/>
  <c r="N5351" i="32" s="1"/>
  <c r="M5351" i="32" a="1"/>
  <c r="M5351" i="32" s="1"/>
  <c r="L5362" i="32" a="1"/>
  <c r="L5362" i="32" s="1"/>
  <c r="L5389" i="32" a="1"/>
  <c r="L5389" i="32" s="1"/>
  <c r="L5394" i="32" a="1"/>
  <c r="L5394" i="32" s="1"/>
  <c r="L5436" i="32" a="1"/>
  <c r="L5436" i="32" s="1"/>
  <c r="N5436" i="32" a="1"/>
  <c r="N5436" i="32" s="1"/>
  <c r="M5436" i="32" a="1"/>
  <c r="M5436" i="32" s="1"/>
  <c r="M5458" i="32" a="1"/>
  <c r="M5458" i="32" s="1"/>
  <c r="N5458" i="32" a="1"/>
  <c r="N5458" i="32" s="1"/>
  <c r="L5458" i="32" a="1"/>
  <c r="L5458" i="32" s="1"/>
  <c r="M5520" i="32" a="1"/>
  <c r="M5520" i="32" s="1"/>
  <c r="N5575" i="32" a="1"/>
  <c r="N5575" i="32" s="1"/>
  <c r="M5575" i="32" a="1"/>
  <c r="M5575" i="32" s="1"/>
  <c r="L5575" i="32" a="1"/>
  <c r="L5575" i="32" s="1"/>
  <c r="N5581" i="32" a="1"/>
  <c r="N5581" i="32" s="1"/>
  <c r="L5587" i="32" a="1"/>
  <c r="L5587" i="32" s="1"/>
  <c r="L5628" i="32" a="1"/>
  <c r="L5628" i="32" s="1"/>
  <c r="M5628" i="32" a="1"/>
  <c r="M5628" i="32" s="1"/>
  <c r="L5636" i="32" a="1"/>
  <c r="L5636" i="32" s="1"/>
  <c r="M5665" i="32" a="1"/>
  <c r="M5665" i="32" s="1"/>
  <c r="L5665" i="32" a="1"/>
  <c r="L5665" i="32" s="1"/>
  <c r="M5738" i="32" a="1"/>
  <c r="M5738" i="32" s="1"/>
  <c r="N5738" i="32" a="1"/>
  <c r="N5738" i="32" s="1"/>
  <c r="L5766" i="32" a="1"/>
  <c r="L5766" i="32" s="1"/>
  <c r="N5766" i="32" a="1"/>
  <c r="N5766" i="32" s="1"/>
  <c r="L5782" i="32" a="1"/>
  <c r="L5782" i="32" s="1"/>
  <c r="L5845" i="32" a="1"/>
  <c r="L5845" i="32" s="1"/>
  <c r="N5845" i="32" a="1"/>
  <c r="N5845" i="32" s="1"/>
  <c r="M5845" i="32" a="1"/>
  <c r="M5845" i="32" s="1"/>
  <c r="M5891" i="32" a="1"/>
  <c r="M5891" i="32" s="1"/>
  <c r="L5891" i="32" a="1"/>
  <c r="L5891" i="32" s="1"/>
  <c r="N5891" i="32" a="1"/>
  <c r="N5891" i="32" s="1"/>
  <c r="M5989" i="32" a="1"/>
  <c r="M5989" i="32" s="1"/>
  <c r="M6194" i="32" a="1"/>
  <c r="M6194" i="32" s="1"/>
  <c r="N6245" i="32" a="1"/>
  <c r="N6245" i="32" s="1"/>
  <c r="M6245" i="32" a="1"/>
  <c r="M6245" i="32" s="1"/>
  <c r="L6296" i="32" a="1"/>
  <c r="L6296" i="32" s="1"/>
  <c r="M6332" i="32" a="1"/>
  <c r="M6332" i="32" s="1"/>
  <c r="N6332" i="32" a="1"/>
  <c r="N6332" i="32" s="1"/>
  <c r="M6439" i="32" a="1"/>
  <c r="M6439" i="32" s="1"/>
  <c r="L6504" i="32" a="1"/>
  <c r="L6504" i="32" s="1"/>
  <c r="N6504" i="32" a="1"/>
  <c r="N6504" i="32" s="1"/>
  <c r="M6509" i="32" a="1"/>
  <c r="M6509" i="32" s="1"/>
  <c r="N6509" i="32" a="1"/>
  <c r="N6509" i="32" s="1"/>
  <c r="L6516" i="32" a="1"/>
  <c r="L6516" i="32" s="1"/>
  <c r="L4943" i="32" a="1"/>
  <c r="L4943" i="32" s="1"/>
  <c r="L4957" i="32" a="1"/>
  <c r="L4957" i="32" s="1"/>
  <c r="L4972" i="32" a="1"/>
  <c r="L4972" i="32" s="1"/>
  <c r="L4989" i="32" a="1"/>
  <c r="L4989" i="32" s="1"/>
  <c r="N4999" i="32" a="1"/>
  <c r="N4999" i="32" s="1"/>
  <c r="L5019" i="32" a="1"/>
  <c r="L5019" i="32" s="1"/>
  <c r="M5023" i="32" a="1"/>
  <c r="M5023" i="32" s="1"/>
  <c r="N5040" i="32" a="1"/>
  <c r="N5040" i="32" s="1"/>
  <c r="M5049" i="32" a="1"/>
  <c r="M5049" i="32" s="1"/>
  <c r="M5054" i="32" a="1"/>
  <c r="M5054" i="32" s="1"/>
  <c r="N5082" i="32" a="1"/>
  <c r="N5082" i="32" s="1"/>
  <c r="L5086" i="32" a="1"/>
  <c r="L5086" i="32" s="1"/>
  <c r="N5095" i="32" a="1"/>
  <c r="N5095" i="32" s="1"/>
  <c r="N5139" i="32" a="1"/>
  <c r="N5139" i="32" s="1"/>
  <c r="M5139" i="32" a="1"/>
  <c r="M5139" i="32" s="1"/>
  <c r="L5154" i="32" a="1"/>
  <c r="L5154" i="32" s="1"/>
  <c r="N5163" i="32" a="1"/>
  <c r="N5163" i="32" s="1"/>
  <c r="M5163" i="32" a="1"/>
  <c r="M5163" i="32" s="1"/>
  <c r="N5168" i="32" a="1"/>
  <c r="N5168" i="32" s="1"/>
  <c r="M5168" i="32" a="1"/>
  <c r="M5168" i="32" s="1"/>
  <c r="L5178" i="32" a="1"/>
  <c r="L5178" i="32" s="1"/>
  <c r="M5182" i="32" a="1"/>
  <c r="M5182" i="32" s="1"/>
  <c r="L5187" i="32" a="1"/>
  <c r="L5187" i="32" s="1"/>
  <c r="N5202" i="32" a="1"/>
  <c r="N5202" i="32" s="1"/>
  <c r="L5206" i="32" a="1"/>
  <c r="L5206" i="32" s="1"/>
  <c r="L5248" i="32" a="1"/>
  <c r="L5248" i="32" s="1"/>
  <c r="M5263" i="32" a="1"/>
  <c r="M5263" i="32" s="1"/>
  <c r="M5272" i="32" a="1"/>
  <c r="M5272" i="32" s="1"/>
  <c r="M5289" i="32" a="1"/>
  <c r="M5289" i="32" s="1"/>
  <c r="N5289" i="32" a="1"/>
  <c r="N5289" i="32" s="1"/>
  <c r="L5310" i="32" a="1"/>
  <c r="L5310" i="32" s="1"/>
  <c r="N5362" i="32" a="1"/>
  <c r="N5362" i="32" s="1"/>
  <c r="M5369" i="32" a="1"/>
  <c r="M5369" i="32" s="1"/>
  <c r="N5369" i="32" a="1"/>
  <c r="N5369" i="32" s="1"/>
  <c r="L5426" i="32" a="1"/>
  <c r="L5426" i="32" s="1"/>
  <c r="N5431" i="32" a="1"/>
  <c r="N5431" i="32" s="1"/>
  <c r="M5431" i="32" a="1"/>
  <c r="M5431" i="32" s="1"/>
  <c r="N5453" i="32" a="1"/>
  <c r="N5453" i="32" s="1"/>
  <c r="L5470" i="32" a="1"/>
  <c r="L5470" i="32" s="1"/>
  <c r="L5497" i="32" a="1"/>
  <c r="L5497" i="32" s="1"/>
  <c r="M5510" i="32" a="1"/>
  <c r="M5510" i="32" s="1"/>
  <c r="N5551" i="32" a="1"/>
  <c r="N5551" i="32" s="1"/>
  <c r="M5551" i="32" a="1"/>
  <c r="M5551" i="32" s="1"/>
  <c r="L5551" i="32" a="1"/>
  <c r="L5551" i="32" s="1"/>
  <c r="N5628" i="32" a="1"/>
  <c r="N5628" i="32" s="1"/>
  <c r="N5678" i="32" a="1"/>
  <c r="N5678" i="32" s="1"/>
  <c r="L5678" i="32" a="1"/>
  <c r="L5678" i="32" s="1"/>
  <c r="N5744" i="32" a="1"/>
  <c r="N5744" i="32" s="1"/>
  <c r="M5744" i="32" a="1"/>
  <c r="M5744" i="32" s="1"/>
  <c r="M5766" i="32" a="1"/>
  <c r="M5766" i="32" s="1"/>
  <c r="N5782" i="32" a="1"/>
  <c r="N5782" i="32" s="1"/>
  <c r="L5970" i="32" a="1"/>
  <c r="L5970" i="32" s="1"/>
  <c r="N5970" i="32" a="1"/>
  <c r="N5970" i="32" s="1"/>
  <c r="N5989" i="32" a="1"/>
  <c r="N5989" i="32" s="1"/>
  <c r="M6052" i="32" a="1"/>
  <c r="M6052" i="32" s="1"/>
  <c r="N6052" i="32" a="1"/>
  <c r="N6052" i="32" s="1"/>
  <c r="L6245" i="32" a="1"/>
  <c r="L6245" i="32" s="1"/>
  <c r="M6253" i="32" a="1"/>
  <c r="M6253" i="32" s="1"/>
  <c r="N6253" i="32" a="1"/>
  <c r="N6253" i="32" s="1"/>
  <c r="N6384" i="32" a="1"/>
  <c r="N6384" i="32" s="1"/>
  <c r="M6384" i="32" a="1"/>
  <c r="M6384" i="32" s="1"/>
  <c r="M6504" i="32" a="1"/>
  <c r="M6504" i="32" s="1"/>
  <c r="M4832" i="32" a="1"/>
  <c r="M4832" i="32" s="1"/>
  <c r="M4860" i="32" a="1"/>
  <c r="M4860" i="32" s="1"/>
  <c r="L4909" i="32" a="1"/>
  <c r="L4909" i="32" s="1"/>
  <c r="L4912" i="32" a="1"/>
  <c r="L4912" i="32" s="1"/>
  <c r="N4943" i="32" a="1"/>
  <c r="N4943" i="32" s="1"/>
  <c r="M4957" i="32" a="1"/>
  <c r="M4957" i="32" s="1"/>
  <c r="L4978" i="32" a="1"/>
  <c r="L4978" i="32" s="1"/>
  <c r="L4981" i="32" a="1"/>
  <c r="L4981" i="32" s="1"/>
  <c r="M4983" i="32" a="1"/>
  <c r="M4983" i="32" s="1"/>
  <c r="N4992" i="32" a="1"/>
  <c r="N4992" i="32" s="1"/>
  <c r="M4995" i="32" a="1"/>
  <c r="M4995" i="32" s="1"/>
  <c r="M5002" i="32" a="1"/>
  <c r="M5002" i="32" s="1"/>
  <c r="L5007" i="32" a="1"/>
  <c r="L5007" i="32" s="1"/>
  <c r="N5064" i="32" a="1"/>
  <c r="N5064" i="32" s="1"/>
  <c r="M5086" i="32" a="1"/>
  <c r="M5086" i="32" s="1"/>
  <c r="N5114" i="32" a="1"/>
  <c r="N5114" i="32" s="1"/>
  <c r="L5139" i="32" a="1"/>
  <c r="L5139" i="32" s="1"/>
  <c r="N5154" i="32" a="1"/>
  <c r="N5154" i="32" s="1"/>
  <c r="L5158" i="32" a="1"/>
  <c r="L5158" i="32" s="1"/>
  <c r="L5163" i="32" a="1"/>
  <c r="L5163" i="32" s="1"/>
  <c r="N5178" i="32" a="1"/>
  <c r="N5178" i="32" s="1"/>
  <c r="M5206" i="32" a="1"/>
  <c r="M5206" i="32" s="1"/>
  <c r="L5230" i="32" a="1"/>
  <c r="L5230" i="32" s="1"/>
  <c r="N5248" i="32" a="1"/>
  <c r="N5248" i="32" s="1"/>
  <c r="N5253" i="32" a="1"/>
  <c r="N5253" i="32" s="1"/>
  <c r="N5306" i="32" a="1"/>
  <c r="N5306" i="32" s="1"/>
  <c r="M5306" i="32" a="1"/>
  <c r="M5306" i="32" s="1"/>
  <c r="M5310" i="32" a="1"/>
  <c r="M5310" i="32" s="1"/>
  <c r="N5335" i="32" a="1"/>
  <c r="N5335" i="32" s="1"/>
  <c r="M5335" i="32" a="1"/>
  <c r="M5335" i="32" s="1"/>
  <c r="L5335" i="32" a="1"/>
  <c r="L5335" i="32" s="1"/>
  <c r="N5426" i="32" a="1"/>
  <c r="N5426" i="32" s="1"/>
  <c r="N5454" i="32" a="1"/>
  <c r="N5454" i="32" s="1"/>
  <c r="M5454" i="32" a="1"/>
  <c r="M5454" i="32" s="1"/>
  <c r="N5470" i="32" a="1"/>
  <c r="N5470" i="32" s="1"/>
  <c r="M5477" i="32" a="1"/>
  <c r="M5477" i="32" s="1"/>
  <c r="N5477" i="32" a="1"/>
  <c r="N5477" i="32" s="1"/>
  <c r="N5520" i="32" a="1"/>
  <c r="N5520" i="32" s="1"/>
  <c r="N5552" i="32" a="1"/>
  <c r="N5552" i="32" s="1"/>
  <c r="M5552" i="32" a="1"/>
  <c r="M5552" i="32" s="1"/>
  <c r="N5557" i="32" a="1"/>
  <c r="N5557" i="32" s="1"/>
  <c r="M5557" i="32" a="1"/>
  <c r="M5557" i="32" s="1"/>
  <c r="L5557" i="32" a="1"/>
  <c r="L5557" i="32" s="1"/>
  <c r="N5629" i="32" a="1"/>
  <c r="N5629" i="32" s="1"/>
  <c r="M5629" i="32" a="1"/>
  <c r="M5629" i="32" s="1"/>
  <c r="N5725" i="32" a="1"/>
  <c r="N5725" i="32" s="1"/>
  <c r="M5725" i="32" a="1"/>
  <c r="M5725" i="32" s="1"/>
  <c r="N5783" i="32" a="1"/>
  <c r="N5783" i="32" s="1"/>
  <c r="M5783" i="32" a="1"/>
  <c r="M5783" i="32" s="1"/>
  <c r="L5783" i="32" a="1"/>
  <c r="L5783" i="32" s="1"/>
  <c r="N5977" i="32" a="1"/>
  <c r="N5977" i="32" s="1"/>
  <c r="M5977" i="32" a="1"/>
  <c r="M5977" i="32" s="1"/>
  <c r="L5977" i="32" a="1"/>
  <c r="L5977" i="32" s="1"/>
  <c r="L6030" i="32" a="1"/>
  <c r="L6030" i="32" s="1"/>
  <c r="N6030" i="32" a="1"/>
  <c r="N6030" i="32" s="1"/>
  <c r="M6030" i="32" a="1"/>
  <c r="M6030" i="32" s="1"/>
  <c r="N6053" i="32" a="1"/>
  <c r="N6053" i="32" s="1"/>
  <c r="M6053" i="32" a="1"/>
  <c r="M6053" i="32" s="1"/>
  <c r="N6171" i="32" a="1"/>
  <c r="N6171" i="32" s="1"/>
  <c r="M6171" i="32" a="1"/>
  <c r="M6171" i="32" s="1"/>
  <c r="L6171" i="32" a="1"/>
  <c r="L6171" i="32" s="1"/>
  <c r="L6286" i="32" a="1"/>
  <c r="L6286" i="32" s="1"/>
  <c r="N6286" i="32" a="1"/>
  <c r="N6286" i="32" s="1"/>
  <c r="M6286" i="32" a="1"/>
  <c r="M6286" i="32" s="1"/>
  <c r="L6596" i="32" a="1"/>
  <c r="L6596" i="32" s="1"/>
  <c r="M6596" i="32" a="1"/>
  <c r="M6596" i="32" s="1"/>
  <c r="N6596" i="32" a="1"/>
  <c r="N6596" i="32" s="1"/>
  <c r="N5657" i="32" a="1"/>
  <c r="N5657" i="32" s="1"/>
  <c r="M5657" i="32" a="1"/>
  <c r="M5657" i="32" s="1"/>
  <c r="N5672" i="32" a="1"/>
  <c r="N5672" i="32" s="1"/>
  <c r="M5672" i="32" a="1"/>
  <c r="M5672" i="32" s="1"/>
  <c r="L5672" i="32" a="1"/>
  <c r="L5672" i="32" s="1"/>
  <c r="N5684" i="32" a="1"/>
  <c r="N5684" i="32" s="1"/>
  <c r="M5684" i="32" a="1"/>
  <c r="M5684" i="32" s="1"/>
  <c r="L5684" i="32" a="1"/>
  <c r="L5684" i="32" s="1"/>
  <c r="N5914" i="32" a="1"/>
  <c r="N5914" i="32" s="1"/>
  <c r="M5914" i="32" a="1"/>
  <c r="M5914" i="32" s="1"/>
  <c r="L6083" i="32" a="1"/>
  <c r="L6083" i="32" s="1"/>
  <c r="N6083" i="32" a="1"/>
  <c r="N6083" i="32" s="1"/>
  <c r="M6083" i="32" a="1"/>
  <c r="M6083" i="32" s="1"/>
  <c r="M6141" i="32" a="1"/>
  <c r="M6141" i="32" s="1"/>
  <c r="N6141" i="32" a="1"/>
  <c r="N6141" i="32" s="1"/>
  <c r="L6204" i="32" a="1"/>
  <c r="L6204" i="32" s="1"/>
  <c r="M6204" i="32" a="1"/>
  <c r="M6204" i="32" s="1"/>
  <c r="N6204" i="32" a="1"/>
  <c r="N6204" i="32" s="1"/>
  <c r="M6324" i="32" a="1"/>
  <c r="M6324" i="32" s="1"/>
  <c r="N6324" i="32" a="1"/>
  <c r="N6324" i="32" s="1"/>
  <c r="L6324" i="32" a="1"/>
  <c r="L6324" i="32" s="1"/>
  <c r="M6380" i="32" a="1"/>
  <c r="M6380" i="32" s="1"/>
  <c r="L6380" i="32" a="1"/>
  <c r="L6380" i="32" s="1"/>
  <c r="N6380" i="32" a="1"/>
  <c r="N6380" i="32" s="1"/>
  <c r="L5869" i="32" a="1"/>
  <c r="L5869" i="32" s="1"/>
  <c r="N5869" i="32" a="1"/>
  <c r="N5869" i="32" s="1"/>
  <c r="M5869" i="32" a="1"/>
  <c r="M5869" i="32" s="1"/>
  <c r="M6284" i="32" a="1"/>
  <c r="M6284" i="32" s="1"/>
  <c r="N6284" i="32" a="1"/>
  <c r="N6284" i="32" s="1"/>
  <c r="N6425" i="32" a="1"/>
  <c r="N6425" i="32" s="1"/>
  <c r="M6425" i="32" a="1"/>
  <c r="M6425" i="32" s="1"/>
  <c r="L6425" i="32" a="1"/>
  <c r="L6425" i="32" s="1"/>
  <c r="N6687" i="32" a="1"/>
  <c r="N6687" i="32" s="1"/>
  <c r="M6687" i="32" a="1"/>
  <c r="M6687" i="32" s="1"/>
  <c r="L6702" i="32" a="1"/>
  <c r="L6702" i="32" s="1"/>
  <c r="N6702" i="32" a="1"/>
  <c r="N6702" i="32" s="1"/>
  <c r="N6728" i="32" a="1"/>
  <c r="N6728" i="32" s="1"/>
  <c r="L6728" i="32" a="1"/>
  <c r="L6728" i="32" s="1"/>
  <c r="L5526" i="32" a="1"/>
  <c r="L5526" i="32" s="1"/>
  <c r="M5526" i="32" a="1"/>
  <c r="M5526" i="32" s="1"/>
  <c r="M5572" i="32" a="1"/>
  <c r="M5572" i="32" s="1"/>
  <c r="N5572" i="32" a="1"/>
  <c r="N5572" i="32" s="1"/>
  <c r="L5572" i="32" a="1"/>
  <c r="L5572" i="32" s="1"/>
  <c r="N5624" i="32" a="1"/>
  <c r="N5624" i="32" s="1"/>
  <c r="M5624" i="32" a="1"/>
  <c r="M5624" i="32" s="1"/>
  <c r="N5653" i="32" a="1"/>
  <c r="N5653" i="32" s="1"/>
  <c r="L5653" i="32" a="1"/>
  <c r="L5653" i="32" s="1"/>
  <c r="N5669" i="32" a="1"/>
  <c r="N5669" i="32" s="1"/>
  <c r="M5669" i="32" a="1"/>
  <c r="M5669" i="32" s="1"/>
  <c r="N5681" i="32" a="1"/>
  <c r="N5681" i="32" s="1"/>
  <c r="M5681" i="32" a="1"/>
  <c r="M5681" i="32" s="1"/>
  <c r="N5706" i="32" a="1"/>
  <c r="N5706" i="32" s="1"/>
  <c r="M5706" i="32" a="1"/>
  <c r="M5706" i="32" s="1"/>
  <c r="M5717" i="32" a="1"/>
  <c r="M5717" i="32" s="1"/>
  <c r="N5717" i="32" a="1"/>
  <c r="N5717" i="32" s="1"/>
  <c r="L5740" i="32" a="1"/>
  <c r="L5740" i="32" s="1"/>
  <c r="N5740" i="32" a="1"/>
  <c r="N5740" i="32" s="1"/>
  <c r="N5795" i="32" a="1"/>
  <c r="N5795" i="32" s="1"/>
  <c r="M5795" i="32" a="1"/>
  <c r="M5795" i="32" s="1"/>
  <c r="L5864" i="32" a="1"/>
  <c r="L5864" i="32" s="1"/>
  <c r="N5886" i="32" a="1"/>
  <c r="N5886" i="32" s="1"/>
  <c r="M5938" i="32" a="1"/>
  <c r="M5938" i="32" s="1"/>
  <c r="L6037" i="32" a="1"/>
  <c r="L6037" i="32" s="1"/>
  <c r="N6061" i="32" a="1"/>
  <c r="N6061" i="32" s="1"/>
  <c r="N6119" i="32" a="1"/>
  <c r="N6119" i="32" s="1"/>
  <c r="M6119" i="32" a="1"/>
  <c r="M6119" i="32" s="1"/>
  <c r="L6184" i="32" a="1"/>
  <c r="L6184" i="32" s="1"/>
  <c r="L6217" i="32" a="1"/>
  <c r="L6217" i="32" s="1"/>
  <c r="L6284" i="32" a="1"/>
  <c r="L6284" i="32" s="1"/>
  <c r="N6333" i="32" a="1"/>
  <c r="N6333" i="32" s="1"/>
  <c r="M6333" i="32" a="1"/>
  <c r="M6333" i="32" s="1"/>
  <c r="N6345" i="32" a="1"/>
  <c r="N6345" i="32" s="1"/>
  <c r="M6345" i="32" a="1"/>
  <c r="M6345" i="32" s="1"/>
  <c r="N6407" i="32" a="1"/>
  <c r="N6407" i="32" s="1"/>
  <c r="M6407" i="32" a="1"/>
  <c r="M6407" i="32" s="1"/>
  <c r="L6407" i="32" a="1"/>
  <c r="L6407" i="32" s="1"/>
  <c r="N6476" i="32" a="1"/>
  <c r="N6476" i="32" s="1"/>
  <c r="M6476" i="32" a="1"/>
  <c r="M6476" i="32" s="1"/>
  <c r="L6476" i="32" a="1"/>
  <c r="L6476" i="32" s="1"/>
  <c r="L6687" i="32" a="1"/>
  <c r="L6687" i="32" s="1"/>
  <c r="M6702" i="32" a="1"/>
  <c r="M6702" i="32" s="1"/>
  <c r="M6728" i="32" a="1"/>
  <c r="M6728" i="32" s="1"/>
  <c r="L5494" i="32" a="1"/>
  <c r="L5494" i="32" s="1"/>
  <c r="L5503" i="32" a="1"/>
  <c r="L5503" i="32" s="1"/>
  <c r="N5513" i="32" a="1"/>
  <c r="N5513" i="32" s="1"/>
  <c r="M5534" i="32" a="1"/>
  <c r="M5534" i="32" s="1"/>
  <c r="N5583" i="32" a="1"/>
  <c r="N5583" i="32" s="1"/>
  <c r="L5611" i="32" a="1"/>
  <c r="L5611" i="32" s="1"/>
  <c r="M5620" i="32" a="1"/>
  <c r="M5620" i="32" s="1"/>
  <c r="N5620" i="32" a="1"/>
  <c r="N5620" i="32" s="1"/>
  <c r="L5624" i="32" a="1"/>
  <c r="L5624" i="32" s="1"/>
  <c r="M5653" i="32" a="1"/>
  <c r="M5653" i="32" s="1"/>
  <c r="L5706" i="32" a="1"/>
  <c r="L5706" i="32" s="1"/>
  <c r="N5735" i="32" a="1"/>
  <c r="N5735" i="32" s="1"/>
  <c r="M5735" i="32" a="1"/>
  <c r="M5735" i="32" s="1"/>
  <c r="N5767" i="32" a="1"/>
  <c r="N5767" i="32" s="1"/>
  <c r="M5767" i="32" a="1"/>
  <c r="M5767" i="32" s="1"/>
  <c r="L5795" i="32" a="1"/>
  <c r="L5795" i="32" s="1"/>
  <c r="M5864" i="32" a="1"/>
  <c r="M5864" i="32" s="1"/>
  <c r="N5879" i="32" a="1"/>
  <c r="N5879" i="32" s="1"/>
  <c r="N5932" i="32" a="1"/>
  <c r="N5932" i="32" s="1"/>
  <c r="L5987" i="32" a="1"/>
  <c r="L5987" i="32" s="1"/>
  <c r="N5987" i="32" a="1"/>
  <c r="N5987" i="32" s="1"/>
  <c r="M6037" i="32" a="1"/>
  <c r="M6037" i="32" s="1"/>
  <c r="M6092" i="32" a="1"/>
  <c r="M6092" i="32" s="1"/>
  <c r="N6092" i="32" a="1"/>
  <c r="N6092" i="32" s="1"/>
  <c r="L6119" i="32" a="1"/>
  <c r="L6119" i="32" s="1"/>
  <c r="M6167" i="32" a="1"/>
  <c r="M6167" i="32" s="1"/>
  <c r="M6184" i="32" a="1"/>
  <c r="M6184" i="32" s="1"/>
  <c r="L6208" i="32" a="1"/>
  <c r="L6208" i="32" s="1"/>
  <c r="M6217" i="32" a="1"/>
  <c r="M6217" i="32" s="1"/>
  <c r="L6242" i="32" a="1"/>
  <c r="L6242" i="32" s="1"/>
  <c r="N6242" i="32" a="1"/>
  <c r="N6242" i="32" s="1"/>
  <c r="N6275" i="32" a="1"/>
  <c r="N6275" i="32" s="1"/>
  <c r="M6275" i="32" a="1"/>
  <c r="M6275" i="32" s="1"/>
  <c r="L6275" i="32" a="1"/>
  <c r="L6275" i="32" s="1"/>
  <c r="N6321" i="32" a="1"/>
  <c r="N6321" i="32" s="1"/>
  <c r="M6321" i="32" a="1"/>
  <c r="M6321" i="32" s="1"/>
  <c r="L6333" i="32" a="1"/>
  <c r="L6333" i="32" s="1"/>
  <c r="L6375" i="32" a="1"/>
  <c r="L6375" i="32" s="1"/>
  <c r="M6485" i="32" a="1"/>
  <c r="M6485" i="32" s="1"/>
  <c r="N6485" i="32" a="1"/>
  <c r="N6485" i="32" s="1"/>
  <c r="N6650" i="32" a="1"/>
  <c r="N6650" i="32" s="1"/>
  <c r="M6650" i="32" a="1"/>
  <c r="M6650" i="32" s="1"/>
  <c r="N6722" i="32" a="1"/>
  <c r="N6722" i="32" s="1"/>
  <c r="M6722" i="32" a="1"/>
  <c r="M6722" i="32" s="1"/>
  <c r="M5144" i="32" a="1"/>
  <c r="M5144" i="32" s="1"/>
  <c r="N5148" i="32" a="1"/>
  <c r="N5148" i="32" s="1"/>
  <c r="L5169" i="32" a="1"/>
  <c r="L5169" i="32" s="1"/>
  <c r="L5181" i="32" a="1"/>
  <c r="L5181" i="32" s="1"/>
  <c r="M5216" i="32" a="1"/>
  <c r="M5216" i="32" s="1"/>
  <c r="L5223" i="32" a="1"/>
  <c r="L5223" i="32" s="1"/>
  <c r="L5242" i="32" a="1"/>
  <c r="L5242" i="32" s="1"/>
  <c r="M5261" i="32" a="1"/>
  <c r="M5261" i="32" s="1"/>
  <c r="L5278" i="32" a="1"/>
  <c r="L5278" i="32" s="1"/>
  <c r="M5328" i="32" a="1"/>
  <c r="M5328" i="32" s="1"/>
  <c r="M5340" i="32" a="1"/>
  <c r="M5340" i="32" s="1"/>
  <c r="M5352" i="32" a="1"/>
  <c r="M5352" i="32" s="1"/>
  <c r="M5387" i="32" a="1"/>
  <c r="M5387" i="32" s="1"/>
  <c r="L5450" i="32" a="1"/>
  <c r="L5450" i="32" s="1"/>
  <c r="L5486" i="32" a="1"/>
  <c r="L5486" i="32" s="1"/>
  <c r="N5494" i="32" a="1"/>
  <c r="N5494" i="32" s="1"/>
  <c r="L5498" i="32" a="1"/>
  <c r="L5498" i="32" s="1"/>
  <c r="M5503" i="32" a="1"/>
  <c r="M5503" i="32" s="1"/>
  <c r="L5509" i="32" a="1"/>
  <c r="L5509" i="32" s="1"/>
  <c r="N5526" i="32" a="1"/>
  <c r="N5526" i="32" s="1"/>
  <c r="M5549" i="32" a="1"/>
  <c r="M5549" i="32" s="1"/>
  <c r="M5562" i="32" a="1"/>
  <c r="M5562" i="32" s="1"/>
  <c r="L5568" i="32" a="1"/>
  <c r="L5568" i="32" s="1"/>
  <c r="N5568" i="32" a="1"/>
  <c r="N5568" i="32" s="1"/>
  <c r="M5568" i="32" a="1"/>
  <c r="M5568" i="32" s="1"/>
  <c r="L5602" i="32" a="1"/>
  <c r="L5602" i="32" s="1"/>
  <c r="L5620" i="32" a="1"/>
  <c r="L5620" i="32" s="1"/>
  <c r="L5644" i="32" a="1"/>
  <c r="L5644" i="32" s="1"/>
  <c r="N5648" i="32" a="1"/>
  <c r="N5648" i="32" s="1"/>
  <c r="M5648" i="32" a="1"/>
  <c r="M5648" i="32" s="1"/>
  <c r="L5676" i="32" a="1"/>
  <c r="L5676" i="32" s="1"/>
  <c r="N5676" i="32" a="1"/>
  <c r="N5676" i="32" s="1"/>
  <c r="L5688" i="32" a="1"/>
  <c r="L5688" i="32" s="1"/>
  <c r="M5688" i="32" a="1"/>
  <c r="M5688" i="32" s="1"/>
  <c r="L5735" i="32" a="1"/>
  <c r="L5735" i="32" s="1"/>
  <c r="L5767" i="32" a="1"/>
  <c r="L5767" i="32" s="1"/>
  <c r="M5772" i="32" a="1"/>
  <c r="M5772" i="32" s="1"/>
  <c r="L5779" i="32" a="1"/>
  <c r="L5779" i="32" s="1"/>
  <c r="L5901" i="32" a="1"/>
  <c r="L5901" i="32" s="1"/>
  <c r="M5901" i="32" a="1"/>
  <c r="M5901" i="32" s="1"/>
  <c r="M5987" i="32" a="1"/>
  <c r="M5987" i="32" s="1"/>
  <c r="M6008" i="32" a="1"/>
  <c r="M6008" i="32" s="1"/>
  <c r="N6008" i="32" a="1"/>
  <c r="N6008" i="32" s="1"/>
  <c r="N6049" i="32" a="1"/>
  <c r="N6049" i="32" s="1"/>
  <c r="M6049" i="32" a="1"/>
  <c r="M6049" i="32" s="1"/>
  <c r="L6049" i="32" a="1"/>
  <c r="L6049" i="32" s="1"/>
  <c r="M6057" i="32" a="1"/>
  <c r="M6057" i="32" s="1"/>
  <c r="N6120" i="32" a="1"/>
  <c r="N6120" i="32" s="1"/>
  <c r="L6120" i="32" a="1"/>
  <c r="L6120" i="32" s="1"/>
  <c r="N6167" i="32" a="1"/>
  <c r="N6167" i="32" s="1"/>
  <c r="N6208" i="32" a="1"/>
  <c r="N6208" i="32" s="1"/>
  <c r="M6239" i="32" a="1"/>
  <c r="M6239" i="32" s="1"/>
  <c r="M6242" i="32" a="1"/>
  <c r="M6242" i="32" s="1"/>
  <c r="L6321" i="32" a="1"/>
  <c r="L6321" i="32" s="1"/>
  <c r="M6375" i="32" a="1"/>
  <c r="M6375" i="32" s="1"/>
  <c r="L6627" i="32" a="1"/>
  <c r="L6627" i="32" s="1"/>
  <c r="N6627" i="32" a="1"/>
  <c r="N6627" i="32" s="1"/>
  <c r="L6650" i="32" a="1"/>
  <c r="L6650" i="32" s="1"/>
  <c r="L6722" i="32" a="1"/>
  <c r="L6722" i="32" s="1"/>
  <c r="L5115" i="32" a="1"/>
  <c r="L5115" i="32" s="1"/>
  <c r="N5136" i="32" a="1"/>
  <c r="N5136" i="32" s="1"/>
  <c r="M5228" i="32" a="1"/>
  <c r="M5228" i="32" s="1"/>
  <c r="N5242" i="32" a="1"/>
  <c r="N5242" i="32" s="1"/>
  <c r="L5290" i="32" a="1"/>
  <c r="L5290" i="32" s="1"/>
  <c r="N5328" i="32" a="1"/>
  <c r="N5328" i="32" s="1"/>
  <c r="N5340" i="32" a="1"/>
  <c r="N5340" i="32" s="1"/>
  <c r="L5374" i="32" a="1"/>
  <c r="L5374" i="32" s="1"/>
  <c r="L5410" i="32" a="1"/>
  <c r="L5410" i="32" s="1"/>
  <c r="N5450" i="32" a="1"/>
  <c r="N5450" i="32" s="1"/>
  <c r="N5562" i="32" a="1"/>
  <c r="N5562" i="32" s="1"/>
  <c r="M5616" i="32" a="1"/>
  <c r="M5616" i="32" s="1"/>
  <c r="N5644" i="32" a="1"/>
  <c r="N5644" i="32" s="1"/>
  <c r="L5664" i="32" a="1"/>
  <c r="L5664" i="32" s="1"/>
  <c r="N5664" i="32" a="1"/>
  <c r="N5664" i="32" s="1"/>
  <c r="M5664" i="32" a="1"/>
  <c r="M5664" i="32" s="1"/>
  <c r="N5768" i="32" a="1"/>
  <c r="N5768" i="32" s="1"/>
  <c r="M5768" i="32" a="1"/>
  <c r="M5768" i="32" s="1"/>
  <c r="L5768" i="32" a="1"/>
  <c r="L5768" i="32" s="1"/>
  <c r="L5881" i="32" a="1"/>
  <c r="L5881" i="32" s="1"/>
  <c r="N5881" i="32" a="1"/>
  <c r="N5881" i="32" s="1"/>
  <c r="M5881" i="32" a="1"/>
  <c r="M5881" i="32" s="1"/>
  <c r="M5928" i="32" a="1"/>
  <c r="M5928" i="32" s="1"/>
  <c r="L5974" i="32" a="1"/>
  <c r="L5974" i="32" s="1"/>
  <c r="L6008" i="32" a="1"/>
  <c r="L6008" i="32" s="1"/>
  <c r="N6032" i="32" a="1"/>
  <c r="N6032" i="32" s="1"/>
  <c r="N6057" i="32" a="1"/>
  <c r="N6057" i="32" s="1"/>
  <c r="L6087" i="32" a="1"/>
  <c r="L6087" i="32" s="1"/>
  <c r="L6093" i="32" a="1"/>
  <c r="L6093" i="32" s="1"/>
  <c r="L6168" i="32" a="1"/>
  <c r="L6168" i="32" s="1"/>
  <c r="M6168" i="32" a="1"/>
  <c r="M6168" i="32" s="1"/>
  <c r="L6266" i="32" a="1"/>
  <c r="L6266" i="32" s="1"/>
  <c r="N6266" i="32" a="1"/>
  <c r="N6266" i="32" s="1"/>
  <c r="N6299" i="32" a="1"/>
  <c r="N6299" i="32" s="1"/>
  <c r="L6299" i="32" a="1"/>
  <c r="L6299" i="32" s="1"/>
  <c r="M6299" i="32" a="1"/>
  <c r="M6299" i="32" s="1"/>
  <c r="M6627" i="32" a="1"/>
  <c r="M6627" i="32" s="1"/>
  <c r="N5563" i="32" a="1"/>
  <c r="N5563" i="32" s="1"/>
  <c r="M5563" i="32" a="1"/>
  <c r="M5563" i="32" s="1"/>
  <c r="L5563" i="32" a="1"/>
  <c r="L5563" i="32" s="1"/>
  <c r="M5730" i="32" a="1"/>
  <c r="M5730" i="32" s="1"/>
  <c r="N5730" i="32" a="1"/>
  <c r="N5730" i="32" s="1"/>
  <c r="N5780" i="32" a="1"/>
  <c r="N5780" i="32" s="1"/>
  <c r="M5780" i="32" a="1"/>
  <c r="M5780" i="32" s="1"/>
  <c r="L5780" i="32" a="1"/>
  <c r="L5780" i="32" s="1"/>
  <c r="L5893" i="32" a="1"/>
  <c r="L5893" i="32" s="1"/>
  <c r="N5893" i="32" a="1"/>
  <c r="N5893" i="32" s="1"/>
  <c r="N5993" i="32" a="1"/>
  <c r="N5993" i="32" s="1"/>
  <c r="L5993" i="32" a="1"/>
  <c r="L5993" i="32" s="1"/>
  <c r="N6069" i="32" a="1"/>
  <c r="N6069" i="32" s="1"/>
  <c r="M6069" i="32" a="1"/>
  <c r="M6069" i="32" s="1"/>
  <c r="L6069" i="32" a="1"/>
  <c r="L6069" i="32" s="1"/>
  <c r="N6151" i="32" a="1"/>
  <c r="N6151" i="32" s="1"/>
  <c r="M6151" i="32" a="1"/>
  <c r="M6151" i="32" s="1"/>
  <c r="L6305" i="32" a="1"/>
  <c r="L6305" i="32" s="1"/>
  <c r="N6305" i="32" a="1"/>
  <c r="N6305" i="32" s="1"/>
  <c r="N6310" i="32" a="1"/>
  <c r="N6310" i="32" s="1"/>
  <c r="L6310" i="32" a="1"/>
  <c r="L6310" i="32" s="1"/>
  <c r="N6341" i="32" a="1"/>
  <c r="N6341" i="32" s="1"/>
  <c r="L6341" i="32" a="1"/>
  <c r="L6341" i="32" s="1"/>
  <c r="M6341" i="32" a="1"/>
  <c r="M6341" i="32" s="1"/>
  <c r="L6370" i="32" a="1"/>
  <c r="L6370" i="32" s="1"/>
  <c r="N6370" i="32" a="1"/>
  <c r="N6370" i="32" s="1"/>
  <c r="N6458" i="32" a="1"/>
  <c r="N6458" i="32" s="1"/>
  <c r="M6458" i="32" a="1"/>
  <c r="M6458" i="32" s="1"/>
  <c r="N6638" i="32" a="1"/>
  <c r="N6638" i="32" s="1"/>
  <c r="L6638" i="32" a="1"/>
  <c r="L6638" i="32" s="1"/>
  <c r="N6645" i="32" a="1"/>
  <c r="N6645" i="32" s="1"/>
  <c r="M6645" i="32" a="1"/>
  <c r="M6645" i="32" s="1"/>
  <c r="L6645" i="32" a="1"/>
  <c r="L6645" i="32" s="1"/>
  <c r="M6664" i="32" a="1"/>
  <c r="M6664" i="32" s="1"/>
  <c r="N6664" i="32" a="1"/>
  <c r="N6664" i="32" s="1"/>
  <c r="M6004" i="32" a="1"/>
  <c r="M6004" i="32" s="1"/>
  <c r="N6004" i="32" a="1"/>
  <c r="N6004" i="32" s="1"/>
  <c r="M6158" i="32" a="1"/>
  <c r="M6158" i="32" s="1"/>
  <c r="N6158" i="32" a="1"/>
  <c r="N6158" i="32" s="1"/>
  <c r="N6254" i="32" a="1"/>
  <c r="N6254" i="32" s="1"/>
  <c r="M6254" i="32" a="1"/>
  <c r="M6254" i="32" s="1"/>
  <c r="N6263" i="32" a="1"/>
  <c r="N6263" i="32" s="1"/>
  <c r="M6263" i="32" a="1"/>
  <c r="M6263" i="32" s="1"/>
  <c r="M6277" i="32" a="1"/>
  <c r="M6277" i="32" s="1"/>
  <c r="L6277" i="32" a="1"/>
  <c r="L6277" i="32" s="1"/>
  <c r="L6281" i="32" a="1"/>
  <c r="L6281" i="32" s="1"/>
  <c r="N6281" i="32" a="1"/>
  <c r="N6281" i="32" s="1"/>
  <c r="M6281" i="32" a="1"/>
  <c r="M6281" i="32" s="1"/>
  <c r="L6329" i="32" a="1"/>
  <c r="L6329" i="32" s="1"/>
  <c r="N6329" i="32" a="1"/>
  <c r="N6329" i="32" s="1"/>
  <c r="M6344" i="32" a="1"/>
  <c r="M6344" i="32" s="1"/>
  <c r="N6344" i="32" a="1"/>
  <c r="N6344" i="32" s="1"/>
  <c r="N6389" i="32" a="1"/>
  <c r="N6389" i="32" s="1"/>
  <c r="M6389" i="32" a="1"/>
  <c r="M6389" i="32" s="1"/>
  <c r="L6389" i="32" a="1"/>
  <c r="L6389" i="32" s="1"/>
  <c r="N6452" i="32" a="1"/>
  <c r="N6452" i="32" s="1"/>
  <c r="M6452" i="32" a="1"/>
  <c r="M6452" i="32" s="1"/>
  <c r="L6452" i="32" a="1"/>
  <c r="L6452" i="32" s="1"/>
  <c r="N6474" i="32" a="1"/>
  <c r="N6474" i="32" s="1"/>
  <c r="M6474" i="32" a="1"/>
  <c r="M6474" i="32" s="1"/>
  <c r="L6474" i="32" a="1"/>
  <c r="L6474" i="32" s="1"/>
  <c r="M6496" i="32" a="1"/>
  <c r="M6496" i="32" s="1"/>
  <c r="N6496" i="32" a="1"/>
  <c r="N6496" i="32" s="1"/>
  <c r="N6531" i="32" a="1"/>
  <c r="N6531" i="32" s="1"/>
  <c r="M6531" i="32" a="1"/>
  <c r="M6531" i="32" s="1"/>
  <c r="N6564" i="32" a="1"/>
  <c r="N6564" i="32" s="1"/>
  <c r="M6564" i="32" a="1"/>
  <c r="M6564" i="32" s="1"/>
  <c r="L5660" i="32" a="1"/>
  <c r="L5660" i="32" s="1"/>
  <c r="L5692" i="32" a="1"/>
  <c r="L5692" i="32" s="1"/>
  <c r="L5703" i="32" a="1"/>
  <c r="L5703" i="32" s="1"/>
  <c r="N5716" i="32" a="1"/>
  <c r="N5716" i="32" s="1"/>
  <c r="N5721" i="32" a="1"/>
  <c r="N5721" i="32" s="1"/>
  <c r="M5754" i="32" a="1"/>
  <c r="M5754" i="32" s="1"/>
  <c r="N5761" i="32" a="1"/>
  <c r="N5761" i="32" s="1"/>
  <c r="L5798" i="32" a="1"/>
  <c r="L5798" i="32" s="1"/>
  <c r="L5805" i="32" a="1"/>
  <c r="L5805" i="32" s="1"/>
  <c r="M5837" i="32" a="1"/>
  <c r="M5837" i="32" s="1"/>
  <c r="L5841" i="32" a="1"/>
  <c r="L5841" i="32" s="1"/>
  <c r="N5850" i="32" a="1"/>
  <c r="N5850" i="32" s="1"/>
  <c r="M5861" i="32" a="1"/>
  <c r="M5861" i="32" s="1"/>
  <c r="L5873" i="32" a="1"/>
  <c r="L5873" i="32" s="1"/>
  <c r="M5918" i="32" a="1"/>
  <c r="M5918" i="32" s="1"/>
  <c r="L5929" i="32" a="1"/>
  <c r="L5929" i="32" s="1"/>
  <c r="L5939" i="32" a="1"/>
  <c r="L5939" i="32" s="1"/>
  <c r="L5953" i="32" a="1"/>
  <c r="L5953" i="32" s="1"/>
  <c r="L5975" i="32" a="1"/>
  <c r="L5975" i="32" s="1"/>
  <c r="N6033" i="32" a="1"/>
  <c r="N6033" i="32" s="1"/>
  <c r="M6180" i="32" a="1"/>
  <c r="M6180" i="32" s="1"/>
  <c r="L6199" i="32" a="1"/>
  <c r="L6199" i="32" s="1"/>
  <c r="L6250" i="32" a="1"/>
  <c r="L6250" i="32" s="1"/>
  <c r="L6254" i="32" a="1"/>
  <c r="L6254" i="32" s="1"/>
  <c r="L6289" i="32" a="1"/>
  <c r="L6289" i="32" s="1"/>
  <c r="L6344" i="32" a="1"/>
  <c r="L6344" i="32" s="1"/>
  <c r="N6401" i="32" a="1"/>
  <c r="N6401" i="32" s="1"/>
  <c r="M6401" i="32" a="1"/>
  <c r="M6401" i="32" s="1"/>
  <c r="L6655" i="32" a="1"/>
  <c r="L6655" i="32" s="1"/>
  <c r="N6655" i="32" a="1"/>
  <c r="N6655" i="32" s="1"/>
  <c r="M6655" i="32" a="1"/>
  <c r="M6655" i="32" s="1"/>
  <c r="L6697" i="32" a="1"/>
  <c r="L6697" i="32" s="1"/>
  <c r="N6697" i="32" a="1"/>
  <c r="N6697" i="32" s="1"/>
  <c r="M6697" i="32" a="1"/>
  <c r="M6697" i="32" s="1"/>
  <c r="M6796" i="32" a="1"/>
  <c r="M6796" i="32" s="1"/>
  <c r="N6796" i="32" a="1"/>
  <c r="N6796" i="32" s="1"/>
  <c r="L6796" i="32" a="1"/>
  <c r="L6796" i="32" s="1"/>
  <c r="L6463" i="32" a="1"/>
  <c r="L6463" i="32" s="1"/>
  <c r="N6463" i="32" a="1"/>
  <c r="N6463" i="32" s="1"/>
  <c r="L6539" i="32" a="1"/>
  <c r="L6539" i="32" s="1"/>
  <c r="N6539" i="32" a="1"/>
  <c r="N6539" i="32" s="1"/>
  <c r="M6539" i="32" a="1"/>
  <c r="M6539" i="32" s="1"/>
  <c r="L6560" i="32" a="1"/>
  <c r="L6560" i="32" s="1"/>
  <c r="N6560" i="32" a="1"/>
  <c r="N6560" i="32" s="1"/>
  <c r="N6667" i="32" a="1"/>
  <c r="N6667" i="32" s="1"/>
  <c r="M6667" i="32" a="1"/>
  <c r="M6667" i="32" s="1"/>
  <c r="N5646" i="32" a="1"/>
  <c r="N5646" i="32" s="1"/>
  <c r="M5696" i="32" a="1"/>
  <c r="M5696" i="32" s="1"/>
  <c r="M5703" i="32" a="1"/>
  <c r="M5703" i="32" s="1"/>
  <c r="M5731" i="32" a="1"/>
  <c r="M5731" i="32" s="1"/>
  <c r="N5798" i="32" a="1"/>
  <c r="N5798" i="32" s="1"/>
  <c r="M5817" i="32" a="1"/>
  <c r="M5817" i="32" s="1"/>
  <c r="N5821" i="32" a="1"/>
  <c r="N5821" i="32" s="1"/>
  <c r="M5865" i="32" a="1"/>
  <c r="M5865" i="32" s="1"/>
  <c r="M5888" i="32" a="1"/>
  <c r="M5888" i="32" s="1"/>
  <c r="N5915" i="32" a="1"/>
  <c r="N5915" i="32" s="1"/>
  <c r="M5963" i="32" a="1"/>
  <c r="M5963" i="32" s="1"/>
  <c r="M5972" i="32" a="1"/>
  <c r="M5972" i="32" s="1"/>
  <c r="N5991" i="32" a="1"/>
  <c r="N5991" i="32" s="1"/>
  <c r="M5997" i="32" a="1"/>
  <c r="M5997" i="32" s="1"/>
  <c r="N5997" i="32" a="1"/>
  <c r="N5997" i="32" s="1"/>
  <c r="M6018" i="32" a="1"/>
  <c r="M6018" i="32" s="1"/>
  <c r="M6023" i="32" a="1"/>
  <c r="M6023" i="32" s="1"/>
  <c r="N6054" i="32" a="1"/>
  <c r="N6054" i="32" s="1"/>
  <c r="N6159" i="32" a="1"/>
  <c r="N6159" i="32" s="1"/>
  <c r="M6196" i="32" a="1"/>
  <c r="M6196" i="32" s="1"/>
  <c r="N6196" i="32" a="1"/>
  <c r="N6196" i="32" s="1"/>
  <c r="L6216" i="32" a="1"/>
  <c r="L6216" i="32" s="1"/>
  <c r="N6216" i="32" a="1"/>
  <c r="N6216" i="32" s="1"/>
  <c r="N6229" i="32" a="1"/>
  <c r="N6229" i="32" s="1"/>
  <c r="L6229" i="32" a="1"/>
  <c r="L6229" i="32" s="1"/>
  <c r="M6264" i="32" a="1"/>
  <c r="M6264" i="32" s="1"/>
  <c r="N6264" i="32" a="1"/>
  <c r="N6264" i="32" s="1"/>
  <c r="L6264" i="32" a="1"/>
  <c r="L6264" i="32" s="1"/>
  <c r="L6278" i="32" a="1"/>
  <c r="L6278" i="32" s="1"/>
  <c r="N6278" i="32" a="1"/>
  <c r="N6278" i="32" s="1"/>
  <c r="M6278" i="32" a="1"/>
  <c r="M6278" i="32" s="1"/>
  <c r="L6415" i="32" a="1"/>
  <c r="L6415" i="32" s="1"/>
  <c r="M6415" i="32" a="1"/>
  <c r="M6415" i="32" s="1"/>
  <c r="M6428" i="32" a="1"/>
  <c r="M6428" i="32" s="1"/>
  <c r="N6428" i="32" a="1"/>
  <c r="N6428" i="32" s="1"/>
  <c r="M6463" i="32" a="1"/>
  <c r="M6463" i="32" s="1"/>
  <c r="M6526" i="32" a="1"/>
  <c r="M6526" i="32" s="1"/>
  <c r="N6605" i="32" a="1"/>
  <c r="N6605" i="32" s="1"/>
  <c r="M6605" i="32" a="1"/>
  <c r="M6605" i="32" s="1"/>
  <c r="L6605" i="32" a="1"/>
  <c r="L6605" i="32" s="1"/>
  <c r="N6613" i="32" a="1"/>
  <c r="N6613" i="32" s="1"/>
  <c r="L6667" i="32" a="1"/>
  <c r="L6667" i="32" s="1"/>
  <c r="M6773" i="32" a="1"/>
  <c r="M6773" i="32" s="1"/>
  <c r="N6773" i="32" a="1"/>
  <c r="N6773" i="32" s="1"/>
  <c r="N5958" i="32" a="1"/>
  <c r="N5958" i="32" s="1"/>
  <c r="M5967" i="32" a="1"/>
  <c r="M5967" i="32" s="1"/>
  <c r="M5992" i="32" a="1"/>
  <c r="M5992" i="32" s="1"/>
  <c r="N5992" i="32" a="1"/>
  <c r="N5992" i="32" s="1"/>
  <c r="N6013" i="32" a="1"/>
  <c r="N6013" i="32" s="1"/>
  <c r="N6018" i="32" a="1"/>
  <c r="N6018" i="32" s="1"/>
  <c r="N6029" i="32" a="1"/>
  <c r="N6029" i="32" s="1"/>
  <c r="M6029" i="32" a="1"/>
  <c r="M6029" i="32" s="1"/>
  <c r="N6132" i="32" a="1"/>
  <c r="N6132" i="32" s="1"/>
  <c r="L6132" i="32" a="1"/>
  <c r="L6132" i="32" s="1"/>
  <c r="N6261" i="32" a="1"/>
  <c r="N6261" i="32" s="1"/>
  <c r="L6295" i="32" a="1"/>
  <c r="L6295" i="32" s="1"/>
  <c r="N6295" i="32" a="1"/>
  <c r="N6295" i="32" s="1"/>
  <c r="N6298" i="32" a="1"/>
  <c r="N6298" i="32" s="1"/>
  <c r="L6298" i="32" a="1"/>
  <c r="L6298" i="32" s="1"/>
  <c r="N6318" i="32" a="1"/>
  <c r="N6318" i="32" s="1"/>
  <c r="M6318" i="32" a="1"/>
  <c r="M6318" i="32" s="1"/>
  <c r="M6336" i="32" a="1"/>
  <c r="M6336" i="32" s="1"/>
  <c r="L6336" i="32" a="1"/>
  <c r="L6336" i="32" s="1"/>
  <c r="M6356" i="32" a="1"/>
  <c r="M6356" i="32" s="1"/>
  <c r="N6356" i="32" a="1"/>
  <c r="N6356" i="32" s="1"/>
  <c r="L6356" i="32" a="1"/>
  <c r="L6356" i="32" s="1"/>
  <c r="M6374" i="32" a="1"/>
  <c r="M6374" i="32" s="1"/>
  <c r="N6374" i="32" a="1"/>
  <c r="N6374" i="32" s="1"/>
  <c r="M6560" i="32" a="1"/>
  <c r="M6560" i="32" s="1"/>
  <c r="M6732" i="32" a="1"/>
  <c r="M6732" i="32" s="1"/>
  <c r="N6732" i="32" a="1"/>
  <c r="N6732" i="32" s="1"/>
  <c r="L6764" i="32" a="1"/>
  <c r="L6764" i="32" s="1"/>
  <c r="M6182" i="32" a="1"/>
  <c r="M6182" i="32" s="1"/>
  <c r="N6182" i="32" a="1"/>
  <c r="N6182" i="32" s="1"/>
  <c r="N6235" i="32" a="1"/>
  <c r="N6235" i="32" s="1"/>
  <c r="M6235" i="32" a="1"/>
  <c r="M6235" i="32" s="1"/>
  <c r="L6235" i="32" a="1"/>
  <c r="L6235" i="32" s="1"/>
  <c r="N6251" i="32" a="1"/>
  <c r="N6251" i="32" s="1"/>
  <c r="M6251" i="32" a="1"/>
  <c r="M6251" i="32" s="1"/>
  <c r="L6251" i="32" a="1"/>
  <c r="L6251" i="32" s="1"/>
  <c r="L6274" i="32" a="1"/>
  <c r="L6274" i="32" s="1"/>
  <c r="L6283" i="32" a="1"/>
  <c r="L6283" i="32" s="1"/>
  <c r="M6283" i="32" a="1"/>
  <c r="M6283" i="32" s="1"/>
  <c r="M6295" i="32" a="1"/>
  <c r="M6295" i="32" s="1"/>
  <c r="M6410" i="32" a="1"/>
  <c r="M6410" i="32" s="1"/>
  <c r="L6410" i="32" a="1"/>
  <c r="L6410" i="32" s="1"/>
  <c r="M6416" i="32" a="1"/>
  <c r="M6416" i="32" s="1"/>
  <c r="N6416" i="32" a="1"/>
  <c r="N6416" i="32" s="1"/>
  <c r="N6464" i="32" a="1"/>
  <c r="N6464" i="32" s="1"/>
  <c r="M6464" i="32" a="1"/>
  <c r="M6464" i="32" s="1"/>
  <c r="L6588" i="32" a="1"/>
  <c r="L6588" i="32" s="1"/>
  <c r="L6643" i="32" a="1"/>
  <c r="L6643" i="32" s="1"/>
  <c r="N6643" i="32" a="1"/>
  <c r="N6643" i="32" s="1"/>
  <c r="N6726" i="32" a="1"/>
  <c r="N6726" i="32" s="1"/>
  <c r="N6733" i="32" a="1"/>
  <c r="N6733" i="32" s="1"/>
  <c r="M6733" i="32" a="1"/>
  <c r="M6733" i="32" s="1"/>
  <c r="N6741" i="32" a="1"/>
  <c r="N6741" i="32" s="1"/>
  <c r="L6741" i="32" a="1"/>
  <c r="L6741" i="32" s="1"/>
  <c r="N6749" i="32" a="1"/>
  <c r="N6749" i="32" s="1"/>
  <c r="M6355" i="32" a="1"/>
  <c r="M6355" i="32" s="1"/>
  <c r="L6355" i="32" a="1"/>
  <c r="L6355" i="32" s="1"/>
  <c r="M6500" i="32" a="1"/>
  <c r="M6500" i="32" s="1"/>
  <c r="N6500" i="32" a="1"/>
  <c r="N6500" i="32" s="1"/>
  <c r="N6589" i="32" a="1"/>
  <c r="N6589" i="32" s="1"/>
  <c r="M6589" i="32" a="1"/>
  <c r="M6589" i="32" s="1"/>
  <c r="L6589" i="32" a="1"/>
  <c r="L6589" i="32" s="1"/>
  <c r="L6678" i="32" a="1"/>
  <c r="L6678" i="32" s="1"/>
  <c r="M6678" i="32" a="1"/>
  <c r="M6678" i="32" s="1"/>
  <c r="M6695" i="32" a="1"/>
  <c r="M6695" i="32" s="1"/>
  <c r="L6695" i="32" a="1"/>
  <c r="L6695" i="32" s="1"/>
  <c r="M6707" i="32" a="1"/>
  <c r="M6707" i="32" s="1"/>
  <c r="L6707" i="32" a="1"/>
  <c r="L6707" i="32" s="1"/>
  <c r="M6714" i="32" a="1"/>
  <c r="M6714" i="32" s="1"/>
  <c r="N6714" i="32" a="1"/>
  <c r="N6714" i="32" s="1"/>
  <c r="L6721" i="32" a="1"/>
  <c r="L6721" i="32" s="1"/>
  <c r="M6721" i="32" a="1"/>
  <c r="M6721" i="32" s="1"/>
  <c r="N6770" i="32" a="1"/>
  <c r="N6770" i="32" s="1"/>
  <c r="M6770" i="32" a="1"/>
  <c r="M6770" i="32" s="1"/>
  <c r="L6770" i="32" a="1"/>
  <c r="L6770" i="32" s="1"/>
  <c r="N6432" i="32" a="1"/>
  <c r="N6432" i="32" s="1"/>
  <c r="M6432" i="32" a="1"/>
  <c r="M6432" i="32" s="1"/>
  <c r="N6482" i="32" a="1"/>
  <c r="N6482" i="32" s="1"/>
  <c r="M6482" i="32" a="1"/>
  <c r="M6482" i="32" s="1"/>
  <c r="L6482" i="32" a="1"/>
  <c r="L6482" i="32" s="1"/>
  <c r="N6511" i="32" a="1"/>
  <c r="N6511" i="32" s="1"/>
  <c r="N6634" i="32" a="1"/>
  <c r="N6634" i="32" s="1"/>
  <c r="L6634" i="32" a="1"/>
  <c r="L6634" i="32" s="1"/>
  <c r="N6674" i="32" a="1"/>
  <c r="N6674" i="32" s="1"/>
  <c r="L6674" i="32" a="1"/>
  <c r="L6674" i="32" s="1"/>
  <c r="L6290" i="32" a="1"/>
  <c r="L6290" i="32" s="1"/>
  <c r="M6290" i="32" a="1"/>
  <c r="M6290" i="32" s="1"/>
  <c r="M6371" i="32" a="1"/>
  <c r="M6371" i="32" s="1"/>
  <c r="N6371" i="32" a="1"/>
  <c r="N6371" i="32" s="1"/>
  <c r="M6497" i="32" a="1"/>
  <c r="M6497" i="32" s="1"/>
  <c r="N6497" i="32" a="1"/>
  <c r="N6497" i="32" s="1"/>
  <c r="L6497" i="32" a="1"/>
  <c r="L6497" i="32" s="1"/>
  <c r="M6512" i="32" a="1"/>
  <c r="M6512" i="32" s="1"/>
  <c r="N6512" i="32" a="1"/>
  <c r="N6512" i="32" s="1"/>
  <c r="N6579" i="32" a="1"/>
  <c r="N6579" i="32" s="1"/>
  <c r="M6579" i="32" a="1"/>
  <c r="M6579" i="32" s="1"/>
  <c r="L6579" i="32" a="1"/>
  <c r="L6579" i="32" s="1"/>
  <c r="N6607" i="32" a="1"/>
  <c r="N6607" i="32" s="1"/>
  <c r="L6607" i="32" a="1"/>
  <c r="L6607" i="32" s="1"/>
  <c r="N6619" i="32" a="1"/>
  <c r="N6619" i="32" s="1"/>
  <c r="M6619" i="32" a="1"/>
  <c r="M6619" i="32" s="1"/>
  <c r="N6710" i="32" a="1"/>
  <c r="N6710" i="32" s="1"/>
  <c r="M6710" i="32" a="1"/>
  <c r="M6710" i="32" s="1"/>
  <c r="L6710" i="32" a="1"/>
  <c r="L6710" i="32" s="1"/>
  <c r="N6716" i="32" a="1"/>
  <c r="N6716" i="32" s="1"/>
  <c r="L6716" i="32" a="1"/>
  <c r="L6716" i="32" s="1"/>
  <c r="N6729" i="32" a="1"/>
  <c r="N6729" i="32" s="1"/>
  <c r="L6729" i="32" a="1"/>
  <c r="L6729" i="32" s="1"/>
  <c r="M6042" i="32" a="1"/>
  <c r="M6042" i="32" s="1"/>
  <c r="L6099" i="32" a="1"/>
  <c r="L6099" i="32" s="1"/>
  <c r="L6108" i="32" a="1"/>
  <c r="L6108" i="32" s="1"/>
  <c r="N6134" i="32" a="1"/>
  <c r="N6134" i="32" s="1"/>
  <c r="L6147" i="32" a="1"/>
  <c r="L6147" i="32" s="1"/>
  <c r="L6156" i="32" a="1"/>
  <c r="L6156" i="32" s="1"/>
  <c r="L6178" i="32" a="1"/>
  <c r="L6178" i="32" s="1"/>
  <c r="L6183" i="32" a="1"/>
  <c r="L6183" i="32" s="1"/>
  <c r="M6206" i="32" a="1"/>
  <c r="M6206" i="32" s="1"/>
  <c r="L6287" i="32" a="1"/>
  <c r="L6287" i="32" s="1"/>
  <c r="L6312" i="32" a="1"/>
  <c r="L6312" i="32" s="1"/>
  <c r="N6334" i="32" a="1"/>
  <c r="N6334" i="32" s="1"/>
  <c r="L6334" i="32" a="1"/>
  <c r="L6334" i="32" s="1"/>
  <c r="L6366" i="32" a="1"/>
  <c r="L6366" i="32" s="1"/>
  <c r="L6371" i="32" a="1"/>
  <c r="L6371" i="32" s="1"/>
  <c r="M6377" i="32" a="1"/>
  <c r="M6377" i="32" s="1"/>
  <c r="L6377" i="32" a="1"/>
  <c r="L6377" i="32" s="1"/>
  <c r="L6422" i="32" a="1"/>
  <c r="L6422" i="32" s="1"/>
  <c r="L6512" i="32" a="1"/>
  <c r="L6512" i="32" s="1"/>
  <c r="L6551" i="32" a="1"/>
  <c r="L6551" i="32" s="1"/>
  <c r="M6574" i="32" a="1"/>
  <c r="M6574" i="32" s="1"/>
  <c r="L6619" i="32" a="1"/>
  <c r="L6619" i="32" s="1"/>
  <c r="M6652" i="32" a="1"/>
  <c r="M6652" i="32" s="1"/>
  <c r="N6652" i="32" a="1"/>
  <c r="N6652" i="32" s="1"/>
  <c r="N6692" i="32" a="1"/>
  <c r="N6692" i="32" s="1"/>
  <c r="M6692" i="32" a="1"/>
  <c r="M6692" i="32" s="1"/>
  <c r="M6716" i="32" a="1"/>
  <c r="M6716" i="32" s="1"/>
  <c r="N6752" i="32" a="1"/>
  <c r="N6752" i="32" s="1"/>
  <c r="L6752" i="32" a="1"/>
  <c r="L6752" i="32" s="1"/>
  <c r="M6775" i="32" a="1"/>
  <c r="M6775" i="32" s="1"/>
  <c r="N6099" i="32" a="1"/>
  <c r="N6099" i="32" s="1"/>
  <c r="M6113" i="32" a="1"/>
  <c r="M6113" i="32" s="1"/>
  <c r="L6326" i="32" a="1"/>
  <c r="L6326" i="32" s="1"/>
  <c r="M6326" i="32" a="1"/>
  <c r="M6326" i="32" s="1"/>
  <c r="L6358" i="32" a="1"/>
  <c r="L6358" i="32" s="1"/>
  <c r="N6358" i="32" a="1"/>
  <c r="N6358" i="32" s="1"/>
  <c r="N6422" i="32" a="1"/>
  <c r="N6422" i="32" s="1"/>
  <c r="N6446" i="32" a="1"/>
  <c r="N6446" i="32" s="1"/>
  <c r="M6446" i="32" a="1"/>
  <c r="M6446" i="32" s="1"/>
  <c r="M6551" i="32" a="1"/>
  <c r="M6551" i="32" s="1"/>
  <c r="N6575" i="32" a="1"/>
  <c r="N6575" i="32" s="1"/>
  <c r="M6575" i="32" a="1"/>
  <c r="M6575" i="32" s="1"/>
  <c r="N6581" i="32" a="1"/>
  <c r="N6581" i="32" s="1"/>
  <c r="L6581" i="32" a="1"/>
  <c r="L6581" i="32" s="1"/>
  <c r="M6607" i="32" a="1"/>
  <c r="M6607" i="32" s="1"/>
  <c r="M6641" i="32" a="1"/>
  <c r="M6641" i="32" s="1"/>
  <c r="N6641" i="32" a="1"/>
  <c r="N6641" i="32" s="1"/>
  <c r="L6641" i="32" a="1"/>
  <c r="L6641" i="32" s="1"/>
  <c r="M6676" i="32" a="1"/>
  <c r="M6676" i="32" s="1"/>
  <c r="N6676" i="32" a="1"/>
  <c r="N6676" i="32" s="1"/>
  <c r="N6686" i="32" a="1"/>
  <c r="N6686" i="32" s="1"/>
  <c r="L6686" i="32" a="1"/>
  <c r="L6686" i="32" s="1"/>
  <c r="L6692" i="32" a="1"/>
  <c r="L6692" i="32" s="1"/>
  <c r="M6725" i="32" a="1"/>
  <c r="M6725" i="32" s="1"/>
  <c r="N6725" i="32" a="1"/>
  <c r="N6725" i="32" s="1"/>
  <c r="L6725" i="32" a="1"/>
  <c r="L6725" i="32" s="1"/>
  <c r="N6759" i="32" a="1"/>
  <c r="N6759" i="32" s="1"/>
  <c r="L6759" i="32" a="1"/>
  <c r="L6759" i="32" s="1"/>
  <c r="N6775" i="32" a="1"/>
  <c r="N6775" i="32" s="1"/>
  <c r="N6113" i="32" a="1"/>
  <c r="N6113" i="32" s="1"/>
  <c r="N6122" i="32" a="1"/>
  <c r="N6122" i="32" s="1"/>
  <c r="L6135" i="32" a="1"/>
  <c r="L6135" i="32" s="1"/>
  <c r="M6398" i="32" a="1"/>
  <c r="M6398" i="32" s="1"/>
  <c r="N6398" i="32" a="1"/>
  <c r="N6398" i="32" s="1"/>
  <c r="M6621" i="32" a="1"/>
  <c r="M6621" i="32" s="1"/>
  <c r="N6621" i="32" a="1"/>
  <c r="N6621" i="32" s="1"/>
  <c r="N6636" i="32" a="1"/>
  <c r="N6636" i="32" s="1"/>
  <c r="M6636" i="32" a="1"/>
  <c r="M6636" i="32" s="1"/>
  <c r="L6676" i="32" a="1"/>
  <c r="L6676" i="32" s="1"/>
  <c r="M6686" i="32" a="1"/>
  <c r="M6686" i="32" s="1"/>
  <c r="N6746" i="32" a="1"/>
  <c r="N6746" i="32" s="1"/>
  <c r="L6657" i="32" a="1"/>
  <c r="L6657" i="32" s="1"/>
  <c r="L6679" i="32" a="1"/>
  <c r="L6679" i="32" s="1"/>
  <c r="L6753" i="32" a="1"/>
  <c r="L6753" i="32" s="1"/>
  <c r="L6758" i="32" a="1"/>
  <c r="L6758" i="32" s="1"/>
  <c r="N6763" i="32" a="1"/>
  <c r="N6763" i="32" s="1"/>
  <c r="N6768" i="32" a="1"/>
  <c r="N6768" i="32" s="1"/>
  <c r="L6718" i="32" a="1"/>
  <c r="L6718" i="32" s="1"/>
  <c r="M6739" i="32" a="1"/>
  <c r="M6739" i="32" s="1"/>
  <c r="L6756" i="32" a="1"/>
  <c r="L6756" i="32" s="1"/>
  <c r="L6765" i="32" a="1"/>
  <c r="L6765" i="32" s="1"/>
  <c r="L6776" i="32" a="1"/>
  <c r="L6776" i="32" s="1"/>
  <c r="M6338" i="32" a="1"/>
  <c r="M6338" i="32" s="1"/>
  <c r="M6381" i="32" a="1"/>
  <c r="M6381" i="32" s="1"/>
  <c r="L6404" i="32" a="1"/>
  <c r="L6404" i="32" s="1"/>
  <c r="M6420" i="32" a="1"/>
  <c r="M6420" i="32" s="1"/>
  <c r="N6430" i="32" a="1"/>
  <c r="N6430" i="32" s="1"/>
  <c r="M6436" i="32" a="1"/>
  <c r="M6436" i="32" s="1"/>
  <c r="M6442" i="32" a="1"/>
  <c r="M6442" i="32" s="1"/>
  <c r="M6477" i="32" a="1"/>
  <c r="M6477" i="32" s="1"/>
  <c r="L6489" i="32" a="1"/>
  <c r="L6489" i="32" s="1"/>
  <c r="L6494" i="32" a="1"/>
  <c r="L6494" i="32" s="1"/>
  <c r="L6510" i="32" a="1"/>
  <c r="L6510" i="32" s="1"/>
  <c r="L6558" i="32" a="1"/>
  <c r="L6558" i="32" s="1"/>
  <c r="M6562" i="32" a="1"/>
  <c r="M6562" i="32" s="1"/>
  <c r="L6594" i="32" a="1"/>
  <c r="L6594" i="32" s="1"/>
  <c r="L6618" i="32" a="1"/>
  <c r="L6618" i="32" s="1"/>
  <c r="N6622" i="32" a="1"/>
  <c r="N6622" i="32" s="1"/>
  <c r="N6640" i="32" a="1"/>
  <c r="N6640" i="32" s="1"/>
  <c r="L6644" i="32" a="1"/>
  <c r="L6644" i="32" s="1"/>
  <c r="L6647" i="32" a="1"/>
  <c r="L6647" i="32" s="1"/>
  <c r="M6662" i="32" a="1"/>
  <c r="M6662" i="32" s="1"/>
  <c r="L6680" i="32" a="1"/>
  <c r="L6680" i="32" s="1"/>
  <c r="N6718" i="32" a="1"/>
  <c r="N6718" i="32" s="1"/>
  <c r="M6723" i="32" a="1"/>
  <c r="M6723" i="32" s="1"/>
  <c r="M6734" i="32" a="1"/>
  <c r="M6734" i="32" s="1"/>
  <c r="N6739" i="32" a="1"/>
  <c r="N6739" i="32" s="1"/>
  <c r="N6744" i="32" a="1"/>
  <c r="N6744" i="32" s="1"/>
  <c r="M6751" i="32" a="1"/>
  <c r="M6751" i="32" s="1"/>
  <c r="M6765" i="32" a="1"/>
  <c r="M6765" i="32" s="1"/>
  <c r="L6788" i="32" a="1"/>
  <c r="L6788" i="32" s="1"/>
  <c r="M6487" i="32" a="1"/>
  <c r="M6487" i="32" s="1"/>
  <c r="M6510" i="32" a="1"/>
  <c r="M6510" i="32" s="1"/>
  <c r="L6782" i="32" a="1"/>
  <c r="L6782" i="32" s="1"/>
  <c r="L6771" i="32" a="1"/>
  <c r="L6771" i="32" s="1"/>
  <c r="L6777" i="32" a="1"/>
  <c r="L6777" i="32" s="1"/>
  <c r="M6794" i="32" a="1"/>
  <c r="M6794" i="32" s="1"/>
  <c r="O3" i="31"/>
  <c r="O39" i="31" s="1"/>
  <c r="L75" i="32" a="1"/>
  <c r="L75" i="32" s="1"/>
  <c r="M75" i="32" a="1"/>
  <c r="M75" i="32" s="1"/>
  <c r="N75" i="32" a="1"/>
  <c r="N75" i="32" s="1"/>
  <c r="N113" i="32" a="1"/>
  <c r="N113" i="32" s="1"/>
  <c r="L113" i="32" a="1"/>
  <c r="L113" i="32" s="1"/>
  <c r="M113" i="32" a="1"/>
  <c r="M113" i="32" s="1"/>
  <c r="M267" i="32" a="1"/>
  <c r="M267" i="32" s="1"/>
  <c r="N267" i="32" a="1"/>
  <c r="N267" i="32" s="1"/>
  <c r="M400" i="32" a="1"/>
  <c r="M400" i="32" s="1"/>
  <c r="L400" i="32" a="1"/>
  <c r="L400" i="32" s="1"/>
  <c r="N400" i="32" a="1"/>
  <c r="N400" i="32" s="1"/>
  <c r="L3" i="32" a="1"/>
  <c r="L3" i="32" s="1"/>
  <c r="N3" i="32" a="1"/>
  <c r="N3" i="32" s="1"/>
  <c r="L6" i="32" a="1"/>
  <c r="L6" i="32" s="1"/>
  <c r="L152" i="32" a="1"/>
  <c r="L152" i="32" s="1"/>
  <c r="N152" i="32" a="1"/>
  <c r="N152" i="32" s="1"/>
  <c r="L188" i="32" a="1"/>
  <c r="L188" i="32" s="1"/>
  <c r="N188" i="32" a="1"/>
  <c r="N188" i="32" s="1"/>
  <c r="M302" i="32" a="1"/>
  <c r="M302" i="32" s="1"/>
  <c r="L302" i="32" a="1"/>
  <c r="L302" i="32" s="1"/>
  <c r="N302" i="32" a="1"/>
  <c r="N302" i="32" s="1"/>
  <c r="N41" i="32" a="1"/>
  <c r="N41" i="32" s="1"/>
  <c r="M41" i="32" a="1"/>
  <c r="M41" i="32" s="1"/>
  <c r="L41" i="32" a="1"/>
  <c r="L41" i="32" s="1"/>
  <c r="L63" i="32" a="1"/>
  <c r="L63" i="32" s="1"/>
  <c r="N63" i="32" a="1"/>
  <c r="N63" i="32" s="1"/>
  <c r="M63" i="32" a="1"/>
  <c r="M63" i="32" s="1"/>
  <c r="M104" i="32" a="1"/>
  <c r="M104" i="32" s="1"/>
  <c r="L114" i="32" a="1"/>
  <c r="L114" i="32" s="1"/>
  <c r="L123" i="32" a="1"/>
  <c r="L123" i="32" s="1"/>
  <c r="N123" i="32" a="1"/>
  <c r="N123" i="32" s="1"/>
  <c r="M123" i="32" a="1"/>
  <c r="M123" i="32" s="1"/>
  <c r="M145" i="32" a="1"/>
  <c r="M145" i="32" s="1"/>
  <c r="N145" i="32" a="1"/>
  <c r="N145" i="32" s="1"/>
  <c r="M152" i="32" a="1"/>
  <c r="M152" i="32" s="1"/>
  <c r="M181" i="32" a="1"/>
  <c r="M181" i="32" s="1"/>
  <c r="N181" i="32" a="1"/>
  <c r="N181" i="32" s="1"/>
  <c r="M188" i="32" a="1"/>
  <c r="M188" i="32" s="1"/>
  <c r="N209" i="32" a="1"/>
  <c r="N209" i="32" s="1"/>
  <c r="M209" i="32" a="1"/>
  <c r="M209" i="32" s="1"/>
  <c r="L209" i="32" a="1"/>
  <c r="L209" i="32" s="1"/>
  <c r="L234" i="32" a="1"/>
  <c r="L234" i="32" s="1"/>
  <c r="M298" i="32" a="1"/>
  <c r="M298" i="32" s="1"/>
  <c r="N298" i="32" a="1"/>
  <c r="N298" i="32" s="1"/>
  <c r="M241" i="32" a="1"/>
  <c r="M241" i="32" s="1"/>
  <c r="N241" i="32" a="1"/>
  <c r="N241" i="32" s="1"/>
  <c r="M392" i="32" a="1"/>
  <c r="M392" i="32" s="1"/>
  <c r="N392" i="32" a="1"/>
  <c r="N392" i="32" s="1"/>
  <c r="L392" i="32" a="1"/>
  <c r="L392" i="32" s="1"/>
  <c r="N101" i="32" a="1"/>
  <c r="N101" i="32" s="1"/>
  <c r="L101" i="32" a="1"/>
  <c r="L101" i="32" s="1"/>
  <c r="M101" i="32" a="1"/>
  <c r="M101" i="32" s="1"/>
  <c r="L138" i="32" a="1"/>
  <c r="L138" i="32" s="1"/>
  <c r="L145" i="32" a="1"/>
  <c r="L145" i="32" s="1"/>
  <c r="L174" i="32" a="1"/>
  <c r="L174" i="32" s="1"/>
  <c r="L181" i="32" a="1"/>
  <c r="L181" i="32" s="1"/>
  <c r="L224" i="32" a="1"/>
  <c r="L224" i="32" s="1"/>
  <c r="N224" i="32" a="1"/>
  <c r="N224" i="32" s="1"/>
  <c r="L241" i="32" a="1"/>
  <c r="L241" i="32" s="1"/>
  <c r="M284" i="32" a="1"/>
  <c r="M284" i="32" s="1"/>
  <c r="N284" i="32" a="1"/>
  <c r="N284" i="32" s="1"/>
  <c r="N288" i="32" a="1"/>
  <c r="N288" i="32" s="1"/>
  <c r="L288" i="32" a="1"/>
  <c r="L288" i="32" s="1"/>
  <c r="M288" i="32" a="1"/>
  <c r="M288" i="32" s="1"/>
  <c r="L298" i="32" a="1"/>
  <c r="L298" i="32" s="1"/>
  <c r="M308" i="32" a="1"/>
  <c r="M308" i="32" s="1"/>
  <c r="N308" i="32" a="1"/>
  <c r="N308" i="32" s="1"/>
  <c r="N53" i="32" a="1"/>
  <c r="N53" i="32" s="1"/>
  <c r="L53" i="32" a="1"/>
  <c r="L53" i="32" s="1"/>
  <c r="M53" i="32" a="1"/>
  <c r="M53" i="32" s="1"/>
  <c r="N233" i="32" a="1"/>
  <c r="N233" i="32" s="1"/>
  <c r="M233" i="32" a="1"/>
  <c r="M233" i="32" s="1"/>
  <c r="L233" i="32" a="1"/>
  <c r="L233" i="32" s="1"/>
  <c r="M278" i="32" a="1"/>
  <c r="M278" i="32" s="1"/>
  <c r="N278" i="32" a="1"/>
  <c r="N278" i="32" s="1"/>
  <c r="M3" i="32" a="1"/>
  <c r="M3" i="32" s="1"/>
  <c r="M6" i="32" a="1"/>
  <c r="M6" i="32" s="1"/>
  <c r="M20" i="32" a="1"/>
  <c r="M20" i="32" s="1"/>
  <c r="M32" i="32" a="1"/>
  <c r="M32" i="32" s="1"/>
  <c r="M73" i="32" a="1"/>
  <c r="M73" i="32" s="1"/>
  <c r="N73" i="32" a="1"/>
  <c r="N73" i="32" s="1"/>
  <c r="N29" i="32" a="1"/>
  <c r="N29" i="32" s="1"/>
  <c r="L29" i="32" a="1"/>
  <c r="L29" i="32" s="1"/>
  <c r="M29" i="32" a="1"/>
  <c r="M29" i="32" s="1"/>
  <c r="L42" i="32" a="1"/>
  <c r="L42" i="32" s="1"/>
  <c r="L51" i="32" a="1"/>
  <c r="L51" i="32" s="1"/>
  <c r="M51" i="32" a="1"/>
  <c r="M51" i="32" s="1"/>
  <c r="N51" i="32" a="1"/>
  <c r="N51" i="32" s="1"/>
  <c r="M54" i="32" a="1"/>
  <c r="M54" i="32" s="1"/>
  <c r="L73" i="32" a="1"/>
  <c r="L73" i="32" s="1"/>
  <c r="L92" i="32" a="1"/>
  <c r="L92" i="32" s="1"/>
  <c r="M114" i="32" a="1"/>
  <c r="M114" i="32" s="1"/>
  <c r="L210" i="32" a="1"/>
  <c r="L210" i="32" s="1"/>
  <c r="M217" i="32" a="1"/>
  <c r="M217" i="32" s="1"/>
  <c r="N217" i="32" a="1"/>
  <c r="N217" i="32" s="1"/>
  <c r="M224" i="32" a="1"/>
  <c r="M224" i="32" s="1"/>
  <c r="N234" i="32" a="1"/>
  <c r="N234" i="32" s="1"/>
  <c r="L284" i="32" a="1"/>
  <c r="L284" i="32" s="1"/>
  <c r="N312" i="32" a="1"/>
  <c r="N312" i="32" s="1"/>
  <c r="L312" i="32" a="1"/>
  <c r="L312" i="32" s="1"/>
  <c r="M312" i="32" a="1"/>
  <c r="M312" i="32" s="1"/>
  <c r="M405" i="32" a="1"/>
  <c r="M405" i="32" s="1"/>
  <c r="N405" i="32" a="1"/>
  <c r="N405" i="32" s="1"/>
  <c r="L405" i="32" a="1"/>
  <c r="L405" i="32" s="1"/>
  <c r="M85" i="32" a="1"/>
  <c r="M85" i="32" s="1"/>
  <c r="N85" i="32" a="1"/>
  <c r="N85" i="32" s="1"/>
  <c r="L104" i="32" a="1"/>
  <c r="L104" i="32" s="1"/>
  <c r="N137" i="32" a="1"/>
  <c r="N137" i="32" s="1"/>
  <c r="M137" i="32" a="1"/>
  <c r="M137" i="32" s="1"/>
  <c r="L137" i="32" a="1"/>
  <c r="L137" i="32" s="1"/>
  <c r="N173" i="32" a="1"/>
  <c r="N173" i="32" s="1"/>
  <c r="M173" i="32" a="1"/>
  <c r="M173" i="32" s="1"/>
  <c r="L173" i="32" a="1"/>
  <c r="L173" i="32" s="1"/>
  <c r="L248" i="32" a="1"/>
  <c r="L248" i="32" s="1"/>
  <c r="N248" i="32" a="1"/>
  <c r="N248" i="32" s="1"/>
  <c r="L267" i="32" a="1"/>
  <c r="L267" i="32" s="1"/>
  <c r="L278" i="32" a="1"/>
  <c r="L278" i="32" s="1"/>
  <c r="N17" i="32" a="1"/>
  <c r="N17" i="32" s="1"/>
  <c r="M17" i="32" a="1"/>
  <c r="M17" i="32" s="1"/>
  <c r="L20" i="32" a="1"/>
  <c r="L20" i="32" s="1"/>
  <c r="L32" i="32" a="1"/>
  <c r="L32" i="32" s="1"/>
  <c r="L54" i="32" a="1"/>
  <c r="L54" i="32" s="1"/>
  <c r="N12" i="32" a="1"/>
  <c r="N12" i="32" s="1"/>
  <c r="M12" i="32" a="1"/>
  <c r="M12" i="32" s="1"/>
  <c r="L12" i="32" a="1"/>
  <c r="L12" i="32" s="1"/>
  <c r="L15" i="32" a="1"/>
  <c r="L15" i="32" s="1"/>
  <c r="N15" i="32" a="1"/>
  <c r="N15" i="32" s="1"/>
  <c r="L18" i="32" a="1"/>
  <c r="L18" i="32" s="1"/>
  <c r="M61" i="32" a="1"/>
  <c r="M61" i="32" s="1"/>
  <c r="N61" i="32" a="1"/>
  <c r="N61" i="32" s="1"/>
  <c r="M92" i="32" a="1"/>
  <c r="M92" i="32" s="1"/>
  <c r="L102" i="32" a="1"/>
  <c r="L102" i="32" s="1"/>
  <c r="L111" i="32" a="1"/>
  <c r="L111" i="32" s="1"/>
  <c r="N111" i="32" a="1"/>
  <c r="N111" i="32" s="1"/>
  <c r="M111" i="32" a="1"/>
  <c r="M111" i="32" s="1"/>
  <c r="M121" i="32" a="1"/>
  <c r="M121" i="32" s="1"/>
  <c r="N121" i="32" a="1"/>
  <c r="N121" i="32" s="1"/>
  <c r="L128" i="32" a="1"/>
  <c r="L128" i="32" s="1"/>
  <c r="N128" i="32" a="1"/>
  <c r="N128" i="32" s="1"/>
  <c r="N138" i="32" a="1"/>
  <c r="N138" i="32" s="1"/>
  <c r="N149" i="32" a="1"/>
  <c r="N149" i="32" s="1"/>
  <c r="M149" i="32" a="1"/>
  <c r="M149" i="32" s="1"/>
  <c r="L149" i="32" a="1"/>
  <c r="L149" i="32" s="1"/>
  <c r="L164" i="32" a="1"/>
  <c r="L164" i="32" s="1"/>
  <c r="N164" i="32" a="1"/>
  <c r="N164" i="32" s="1"/>
  <c r="N174" i="32" a="1"/>
  <c r="N174" i="32" s="1"/>
  <c r="N185" i="32" a="1"/>
  <c r="N185" i="32" s="1"/>
  <c r="M185" i="32" a="1"/>
  <c r="M185" i="32" s="1"/>
  <c r="L185" i="32" a="1"/>
  <c r="L185" i="32" s="1"/>
  <c r="L200" i="32" a="1"/>
  <c r="L200" i="32" s="1"/>
  <c r="N200" i="32" a="1"/>
  <c r="N200" i="32" s="1"/>
  <c r="L217" i="32" a="1"/>
  <c r="L217" i="32" s="1"/>
  <c r="N245" i="32" a="1"/>
  <c r="N245" i="32" s="1"/>
  <c r="M245" i="32" a="1"/>
  <c r="M245" i="32" s="1"/>
  <c r="L245" i="32" a="1"/>
  <c r="L245" i="32" s="1"/>
  <c r="L260" i="32" a="1"/>
  <c r="L260" i="32" s="1"/>
  <c r="N260" i="32" a="1"/>
  <c r="N260" i="32" s="1"/>
  <c r="M260" i="32" a="1"/>
  <c r="M260" i="32" s="1"/>
  <c r="L280" i="32" a="1"/>
  <c r="L280" i="32" s="1"/>
  <c r="M280" i="32" a="1"/>
  <c r="M280" i="32" s="1"/>
  <c r="N280" i="32" a="1"/>
  <c r="N280" i="32" s="1"/>
  <c r="L304" i="32" a="1"/>
  <c r="L304" i="32" s="1"/>
  <c r="M304" i="32" a="1"/>
  <c r="M304" i="32" s="1"/>
  <c r="N304" i="32" a="1"/>
  <c r="N304" i="32" s="1"/>
  <c r="M374" i="32" a="1"/>
  <c r="M374" i="32" s="1"/>
  <c r="L374" i="32" a="1"/>
  <c r="L374" i="32" s="1"/>
  <c r="N374" i="32" a="1"/>
  <c r="N374" i="32" s="1"/>
  <c r="M314" i="32" a="1"/>
  <c r="M314" i="32" s="1"/>
  <c r="L314" i="32" a="1"/>
  <c r="L314" i="32" s="1"/>
  <c r="N314" i="32" a="1"/>
  <c r="N314" i="32" s="1"/>
  <c r="M15" i="32" a="1"/>
  <c r="M15" i="32" s="1"/>
  <c r="M18" i="32" a="1"/>
  <c r="M18" i="32" s="1"/>
  <c r="M49" i="32" a="1"/>
  <c r="M49" i="32" s="1"/>
  <c r="N49" i="32" a="1"/>
  <c r="N49" i="32" s="1"/>
  <c r="M80" i="32" a="1"/>
  <c r="M80" i="32" s="1"/>
  <c r="M102" i="32" a="1"/>
  <c r="M102" i="32" s="1"/>
  <c r="L150" i="32" a="1"/>
  <c r="L150" i="32" s="1"/>
  <c r="L186" i="32" a="1"/>
  <c r="L186" i="32" s="1"/>
  <c r="N221" i="32" a="1"/>
  <c r="N221" i="32" s="1"/>
  <c r="M221" i="32" a="1"/>
  <c r="M221" i="32" s="1"/>
  <c r="L221" i="32" a="1"/>
  <c r="L221" i="32" s="1"/>
  <c r="L246" i="32" a="1"/>
  <c r="L246" i="32" s="1"/>
  <c r="M253" i="32" a="1"/>
  <c r="M253" i="32" s="1"/>
  <c r="N253" i="32" a="1"/>
  <c r="N253" i="32" s="1"/>
  <c r="M265" i="32" a="1"/>
  <c r="M265" i="32" s="1"/>
  <c r="N265" i="32" a="1"/>
  <c r="N265" i="32" s="1"/>
  <c r="N276" i="32" a="1"/>
  <c r="N276" i="32" s="1"/>
  <c r="M276" i="32" a="1"/>
  <c r="M276" i="32" s="1"/>
  <c r="M290" i="32" a="1"/>
  <c r="M290" i="32" s="1"/>
  <c r="L290" i="32" a="1"/>
  <c r="L290" i="32" s="1"/>
  <c r="N290" i="32" a="1"/>
  <c r="N290" i="32" s="1"/>
  <c r="M488" i="32" a="1"/>
  <c r="M488" i="32" s="1"/>
  <c r="L488" i="32" a="1"/>
  <c r="L488" i="32" s="1"/>
  <c r="N488" i="32" a="1"/>
  <c r="N488" i="32" s="1"/>
  <c r="L13" i="32" a="1"/>
  <c r="L13" i="32" s="1"/>
  <c r="L27" i="32" a="1"/>
  <c r="L27" i="32" s="1"/>
  <c r="M27" i="32" a="1"/>
  <c r="M27" i="32" s="1"/>
  <c r="N27" i="32" a="1"/>
  <c r="N27" i="32" s="1"/>
  <c r="L49" i="32" a="1"/>
  <c r="L49" i="32" s="1"/>
  <c r="L68" i="32" a="1"/>
  <c r="L68" i="32" s="1"/>
  <c r="N77" i="32" a="1"/>
  <c r="N77" i="32" s="1"/>
  <c r="L77" i="32" a="1"/>
  <c r="L77" i="32" s="1"/>
  <c r="M77" i="32" a="1"/>
  <c r="M77" i="32" s="1"/>
  <c r="L90" i="32" a="1"/>
  <c r="L90" i="32" s="1"/>
  <c r="L99" i="32" a="1"/>
  <c r="L99" i="32" s="1"/>
  <c r="M99" i="32" a="1"/>
  <c r="M99" i="32" s="1"/>
  <c r="N99" i="32" a="1"/>
  <c r="N99" i="32" s="1"/>
  <c r="M109" i="32" a="1"/>
  <c r="M109" i="32" s="1"/>
  <c r="N109" i="32" a="1"/>
  <c r="N109" i="32" s="1"/>
  <c r="L236" i="32" a="1"/>
  <c r="L236" i="32" s="1"/>
  <c r="N236" i="32" a="1"/>
  <c r="N236" i="32" s="1"/>
  <c r="L253" i="32" a="1"/>
  <c r="L253" i="32" s="1"/>
  <c r="L265" i="32" a="1"/>
  <c r="L265" i="32" s="1"/>
  <c r="L276" i="32" a="1"/>
  <c r="L276" i="32" s="1"/>
  <c r="M286" i="32" a="1"/>
  <c r="M286" i="32" s="1"/>
  <c r="N286" i="32" a="1"/>
  <c r="N286" i="32" s="1"/>
  <c r="L387" i="32" a="1"/>
  <c r="L387" i="32" s="1"/>
  <c r="N387" i="32" a="1"/>
  <c r="N387" i="32" s="1"/>
  <c r="M387" i="32" a="1"/>
  <c r="M387" i="32" s="1"/>
  <c r="N410" i="32" a="1"/>
  <c r="N410" i="32" s="1"/>
  <c r="M410" i="32" a="1"/>
  <c r="M410" i="32" s="1"/>
  <c r="L410" i="32" a="1"/>
  <c r="L410" i="32" s="1"/>
  <c r="M37" i="32" a="1"/>
  <c r="M37" i="32" s="1"/>
  <c r="N37" i="32" a="1"/>
  <c r="N37" i="32" s="1"/>
  <c r="N125" i="32" a="1"/>
  <c r="N125" i="32" s="1"/>
  <c r="M125" i="32" a="1"/>
  <c r="M125" i="32" s="1"/>
  <c r="L125" i="32" a="1"/>
  <c r="L125" i="32" s="1"/>
  <c r="L140" i="32" a="1"/>
  <c r="L140" i="32" s="1"/>
  <c r="N140" i="32" a="1"/>
  <c r="N140" i="32" s="1"/>
  <c r="N150" i="32" a="1"/>
  <c r="N150" i="32" s="1"/>
  <c r="N161" i="32" a="1"/>
  <c r="N161" i="32" s="1"/>
  <c r="M161" i="32" a="1"/>
  <c r="M161" i="32" s="1"/>
  <c r="L161" i="32" a="1"/>
  <c r="L161" i="32" s="1"/>
  <c r="L176" i="32" a="1"/>
  <c r="L176" i="32" s="1"/>
  <c r="N176" i="32" a="1"/>
  <c r="N176" i="32" s="1"/>
  <c r="N186" i="32" a="1"/>
  <c r="N186" i="32" s="1"/>
  <c r="N197" i="32" a="1"/>
  <c r="N197" i="32" s="1"/>
  <c r="M197" i="32" a="1"/>
  <c r="M197" i="32" s="1"/>
  <c r="L197" i="32" a="1"/>
  <c r="L197" i="32" s="1"/>
  <c r="M229" i="32" a="1"/>
  <c r="M229" i="32" s="1"/>
  <c r="N229" i="32" a="1"/>
  <c r="N229" i="32" s="1"/>
  <c r="N246" i="32" a="1"/>
  <c r="N246" i="32" s="1"/>
  <c r="M296" i="32" a="1"/>
  <c r="M296" i="32" s="1"/>
  <c r="N296" i="32" a="1"/>
  <c r="N296" i="32" s="1"/>
  <c r="N300" i="32" a="1"/>
  <c r="N300" i="32" s="1"/>
  <c r="L300" i="32" a="1"/>
  <c r="L300" i="32" s="1"/>
  <c r="M300" i="32" a="1"/>
  <c r="M300" i="32" s="1"/>
  <c r="M310" i="32" a="1"/>
  <c r="M310" i="32" s="1"/>
  <c r="N310" i="32" a="1"/>
  <c r="N310" i="32" s="1"/>
  <c r="L322" i="32" a="1"/>
  <c r="L322" i="32" s="1"/>
  <c r="N322" i="32" a="1"/>
  <c r="N322" i="32" s="1"/>
  <c r="N363" i="32" a="1"/>
  <c r="N363" i="32" s="1"/>
  <c r="L363" i="32" a="1"/>
  <c r="L363" i="32" s="1"/>
  <c r="N5" i="32" a="1"/>
  <c r="N5" i="32" s="1"/>
  <c r="M5" i="32" a="1"/>
  <c r="M5" i="32" s="1"/>
  <c r="L8" i="32" a="1"/>
  <c r="L8" i="32" s="1"/>
  <c r="L37" i="32" a="1"/>
  <c r="L37" i="32" s="1"/>
  <c r="L56" i="32" a="1"/>
  <c r="L56" i="32" s="1"/>
  <c r="N65" i="32" a="1"/>
  <c r="N65" i="32" s="1"/>
  <c r="M65" i="32" a="1"/>
  <c r="M65" i="32" s="1"/>
  <c r="L65" i="32" a="1"/>
  <c r="L65" i="32" s="1"/>
  <c r="L87" i="32" a="1"/>
  <c r="L87" i="32" s="1"/>
  <c r="N87" i="32" a="1"/>
  <c r="N87" i="32" s="1"/>
  <c r="M87" i="32" a="1"/>
  <c r="M87" i="32" s="1"/>
  <c r="L116" i="32" a="1"/>
  <c r="L116" i="32" s="1"/>
  <c r="M133" i="32" a="1"/>
  <c r="M133" i="32" s="1"/>
  <c r="N133" i="32" a="1"/>
  <c r="N133" i="32" s="1"/>
  <c r="M140" i="32" a="1"/>
  <c r="M140" i="32" s="1"/>
  <c r="M169" i="32" a="1"/>
  <c r="M169" i="32" s="1"/>
  <c r="N169" i="32" a="1"/>
  <c r="N169" i="32" s="1"/>
  <c r="M176" i="32" a="1"/>
  <c r="M176" i="32" s="1"/>
  <c r="L212" i="32" a="1"/>
  <c r="L212" i="32" s="1"/>
  <c r="N212" i="32" a="1"/>
  <c r="N212" i="32" s="1"/>
  <c r="L229" i="32" a="1"/>
  <c r="L229" i="32" s="1"/>
  <c r="L296" i="32" a="1"/>
  <c r="L296" i="32" s="1"/>
  <c r="L310" i="32" a="1"/>
  <c r="L310" i="32" s="1"/>
  <c r="L316" i="32" a="1"/>
  <c r="L316" i="32" s="1"/>
  <c r="M316" i="32" a="1"/>
  <c r="M316" i="32" s="1"/>
  <c r="N316" i="32" a="1"/>
  <c r="N316" i="32" s="1"/>
  <c r="M322" i="32" a="1"/>
  <c r="M322" i="32" s="1"/>
  <c r="L346" i="32" a="1"/>
  <c r="L346" i="32" s="1"/>
  <c r="M346" i="32" a="1"/>
  <c r="M346" i="32" s="1"/>
  <c r="N346" i="32" a="1"/>
  <c r="N346" i="32" s="1"/>
  <c r="M363" i="32" a="1"/>
  <c r="M363" i="32" s="1"/>
  <c r="N367" i="32" a="1"/>
  <c r="N367" i="32" s="1"/>
  <c r="M367" i="32" a="1"/>
  <c r="M367" i="32" s="1"/>
  <c r="L367" i="32" a="1"/>
  <c r="L367" i="32" s="1"/>
  <c r="N415" i="32" a="1"/>
  <c r="N415" i="32" s="1"/>
  <c r="L415" i="32" a="1"/>
  <c r="L415" i="32" s="1"/>
  <c r="M415" i="32" a="1"/>
  <c r="M415" i="32" s="1"/>
  <c r="L39" i="32" a="1"/>
  <c r="L39" i="32" s="1"/>
  <c r="N39" i="32" a="1"/>
  <c r="N39" i="32" s="1"/>
  <c r="M39" i="32" a="1"/>
  <c r="M39" i="32" s="1"/>
  <c r="N89" i="32" a="1"/>
  <c r="N89" i="32" s="1"/>
  <c r="M89" i="32" a="1"/>
  <c r="M89" i="32" s="1"/>
  <c r="L89" i="32" a="1"/>
  <c r="L89" i="32" s="1"/>
  <c r="M157" i="32" a="1"/>
  <c r="M157" i="32" s="1"/>
  <c r="N157" i="32" a="1"/>
  <c r="N157" i="32" s="1"/>
  <c r="M193" i="32" a="1"/>
  <c r="M193" i="32" s="1"/>
  <c r="N193" i="32" a="1"/>
  <c r="N193" i="32" s="1"/>
  <c r="L269" i="32" a="1"/>
  <c r="L269" i="32" s="1"/>
  <c r="N269" i="32" a="1"/>
  <c r="N269" i="32" s="1"/>
  <c r="M269" i="32" a="1"/>
  <c r="M269" i="32" s="1"/>
  <c r="M333" i="32" a="1"/>
  <c r="M333" i="32" s="1"/>
  <c r="L333" i="32" a="1"/>
  <c r="L333" i="32" s="1"/>
  <c r="N333" i="32" a="1"/>
  <c r="N333" i="32" s="1"/>
  <c r="N480" i="32" a="1"/>
  <c r="N480" i="32" s="1"/>
  <c r="L480" i="32" a="1"/>
  <c r="L480" i="32" s="1"/>
  <c r="M480" i="32" a="1"/>
  <c r="M480" i="32" s="1"/>
  <c r="M350" i="32" a="1"/>
  <c r="M350" i="32" s="1"/>
  <c r="N350" i="32" a="1"/>
  <c r="N350" i="32" s="1"/>
  <c r="L350" i="32" a="1"/>
  <c r="L350" i="32" s="1"/>
  <c r="M8" i="32" a="1"/>
  <c r="M8" i="32" s="1"/>
  <c r="M25" i="32" a="1"/>
  <c r="M25" i="32" s="1"/>
  <c r="N25" i="32" a="1"/>
  <c r="N25" i="32" s="1"/>
  <c r="M56" i="32" a="1"/>
  <c r="M56" i="32" s="1"/>
  <c r="M97" i="32" a="1"/>
  <c r="M97" i="32" s="1"/>
  <c r="N97" i="32" a="1"/>
  <c r="N97" i="32" s="1"/>
  <c r="M116" i="32" a="1"/>
  <c r="M116" i="32" s="1"/>
  <c r="M205" i="32" a="1"/>
  <c r="M205" i="32" s="1"/>
  <c r="N205" i="32" a="1"/>
  <c r="N205" i="32" s="1"/>
  <c r="M258" i="32" a="1"/>
  <c r="M258" i="32" s="1"/>
  <c r="N258" i="32" a="1"/>
  <c r="N258" i="32" s="1"/>
  <c r="L292" i="32" a="1"/>
  <c r="L292" i="32" s="1"/>
  <c r="M292" i="32" a="1"/>
  <c r="M292" i="32" s="1"/>
  <c r="N292" i="32" a="1"/>
  <c r="N292" i="32" s="1"/>
  <c r="M380" i="32" a="1"/>
  <c r="M380" i="32" s="1"/>
  <c r="N380" i="32" a="1"/>
  <c r="N380" i="32" s="1"/>
  <c r="L380" i="32" a="1"/>
  <c r="L380" i="32" s="1"/>
  <c r="L325" i="32" a="1"/>
  <c r="L325" i="32" s="1"/>
  <c r="M327" i="32" a="1"/>
  <c r="M327" i="32" s="1"/>
  <c r="M340" i="32" a="1"/>
  <c r="M340" i="32" s="1"/>
  <c r="L357" i="32" a="1"/>
  <c r="L357" i="32" s="1"/>
  <c r="M388" i="32" a="1"/>
  <c r="M388" i="32" s="1"/>
  <c r="L388" i="32" a="1"/>
  <c r="L388" i="32" s="1"/>
  <c r="N398" i="32" a="1"/>
  <c r="N398" i="32" s="1"/>
  <c r="M398" i="32" a="1"/>
  <c r="M398" i="32" s="1"/>
  <c r="L408" i="32" a="1"/>
  <c r="L408" i="32" s="1"/>
  <c r="M436" i="32" a="1"/>
  <c r="M436" i="32" s="1"/>
  <c r="L436" i="32" a="1"/>
  <c r="L436" i="32" s="1"/>
  <c r="N465" i="32" a="1"/>
  <c r="N465" i="32" s="1"/>
  <c r="M525" i="32" a="1"/>
  <c r="M525" i="32" s="1"/>
  <c r="L525" i="32" a="1"/>
  <c r="L525" i="32" s="1"/>
  <c r="M549" i="32" a="1"/>
  <c r="M549" i="32" s="1"/>
  <c r="L549" i="32" a="1"/>
  <c r="L549" i="32" s="1"/>
  <c r="N555" i="32" a="1"/>
  <c r="N555" i="32" s="1"/>
  <c r="L555" i="32" a="1"/>
  <c r="L555" i="32" s="1"/>
  <c r="N560" i="32" a="1"/>
  <c r="N560" i="32" s="1"/>
  <c r="N595" i="32" a="1"/>
  <c r="N595" i="32" s="1"/>
  <c r="M595" i="32" a="1"/>
  <c r="M595" i="32" s="1"/>
  <c r="L595" i="32" a="1"/>
  <c r="L595" i="32" s="1"/>
  <c r="M621" i="32" a="1"/>
  <c r="M621" i="32" s="1"/>
  <c r="L621" i="32" a="1"/>
  <c r="L621" i="32" s="1"/>
  <c r="N643" i="32" a="1"/>
  <c r="N643" i="32" s="1"/>
  <c r="M643" i="32" a="1"/>
  <c r="M643" i="32" s="1"/>
  <c r="L643" i="32" a="1"/>
  <c r="L643" i="32" s="1"/>
  <c r="M669" i="32" a="1"/>
  <c r="M669" i="32" s="1"/>
  <c r="L669" i="32" a="1"/>
  <c r="L669" i="32" s="1"/>
  <c r="N687" i="32" a="1"/>
  <c r="N687" i="32" s="1"/>
  <c r="M687" i="32" a="1"/>
  <c r="M687" i="32" s="1"/>
  <c r="L687" i="32" a="1"/>
  <c r="L687" i="32" s="1"/>
  <c r="N788" i="32" a="1"/>
  <c r="N788" i="32" s="1"/>
  <c r="M788" i="32" a="1"/>
  <c r="M788" i="32" s="1"/>
  <c r="L788" i="32" a="1"/>
  <c r="L788" i="32" s="1"/>
  <c r="N848" i="32" a="1"/>
  <c r="N848" i="32" s="1"/>
  <c r="M848" i="32" a="1"/>
  <c r="M848" i="32" s="1"/>
  <c r="L848" i="32" a="1"/>
  <c r="L848" i="32" s="1"/>
  <c r="N929" i="32" a="1"/>
  <c r="N929" i="32" s="1"/>
  <c r="M929" i="32" a="1"/>
  <c r="M929" i="32" s="1"/>
  <c r="L929" i="32" a="1"/>
  <c r="L929" i="32" s="1"/>
  <c r="N1123" i="32" a="1"/>
  <c r="N1123" i="32" s="1"/>
  <c r="M1123" i="32" a="1"/>
  <c r="M1123" i="32" s="1"/>
  <c r="L1123" i="32" a="1"/>
  <c r="L1123" i="32" s="1"/>
  <c r="N423" i="32" a="1"/>
  <c r="N423" i="32" s="1"/>
  <c r="N428" i="32" a="1"/>
  <c r="N428" i="32" s="1"/>
  <c r="L441" i="32" a="1"/>
  <c r="L441" i="32" s="1"/>
  <c r="N453" i="32" a="1"/>
  <c r="N453" i="32" s="1"/>
  <c r="N458" i="32" a="1"/>
  <c r="N458" i="32" s="1"/>
  <c r="M458" i="32" a="1"/>
  <c r="M458" i="32" s="1"/>
  <c r="L468" i="32" a="1"/>
  <c r="L468" i="32" s="1"/>
  <c r="M475" i="32" a="1"/>
  <c r="M475" i="32" s="1"/>
  <c r="N525" i="32" a="1"/>
  <c r="N525" i="32" s="1"/>
  <c r="M528" i="32" a="1"/>
  <c r="M528" i="32" s="1"/>
  <c r="L540" i="32" a="1"/>
  <c r="L540" i="32" s="1"/>
  <c r="N549" i="32" a="1"/>
  <c r="N549" i="32" s="1"/>
  <c r="M555" i="32" a="1"/>
  <c r="M555" i="32" s="1"/>
  <c r="M561" i="32" a="1"/>
  <c r="M561" i="32" s="1"/>
  <c r="L561" i="32" a="1"/>
  <c r="L561" i="32" s="1"/>
  <c r="N567" i="32" a="1"/>
  <c r="N567" i="32" s="1"/>
  <c r="L567" i="32" a="1"/>
  <c r="L567" i="32" s="1"/>
  <c r="N572" i="32" a="1"/>
  <c r="N572" i="32" s="1"/>
  <c r="N621" i="32" a="1"/>
  <c r="N621" i="32" s="1"/>
  <c r="N627" i="32" a="1"/>
  <c r="N627" i="32" s="1"/>
  <c r="L627" i="32" a="1"/>
  <c r="L627" i="32" s="1"/>
  <c r="N669" i="32" a="1"/>
  <c r="N669" i="32" s="1"/>
  <c r="N675" i="32" a="1"/>
  <c r="N675" i="32" s="1"/>
  <c r="M675" i="32" a="1"/>
  <c r="M675" i="32" s="1"/>
  <c r="L675" i="32" a="1"/>
  <c r="L675" i="32" s="1"/>
  <c r="N703" i="32" a="1"/>
  <c r="N703" i="32" s="1"/>
  <c r="M703" i="32" a="1"/>
  <c r="M703" i="32" s="1"/>
  <c r="L703" i="32" a="1"/>
  <c r="L703" i="32" s="1"/>
  <c r="N860" i="32" a="1"/>
  <c r="N860" i="32" s="1"/>
  <c r="M860" i="32" a="1"/>
  <c r="M860" i="32" s="1"/>
  <c r="L860" i="32" a="1"/>
  <c r="L860" i="32" s="1"/>
  <c r="N872" i="32" a="1"/>
  <c r="N872" i="32" s="1"/>
  <c r="M872" i="32" a="1"/>
  <c r="M872" i="32" s="1"/>
  <c r="L872" i="32" a="1"/>
  <c r="L872" i="32" s="1"/>
  <c r="M955" i="32" a="1"/>
  <c r="M955" i="32" s="1"/>
  <c r="N955" i="32" a="1"/>
  <c r="N955" i="32" s="1"/>
  <c r="L955" i="32" a="1"/>
  <c r="L955" i="32" s="1"/>
  <c r="M195" i="32" a="1"/>
  <c r="M195" i="32" s="1"/>
  <c r="M219" i="32" a="1"/>
  <c r="M219" i="32" s="1"/>
  <c r="M243" i="32" a="1"/>
  <c r="M243" i="32" s="1"/>
  <c r="M271" i="32" a="1"/>
  <c r="M271" i="32" s="1"/>
  <c r="M372" i="32" a="1"/>
  <c r="M372" i="32" s="1"/>
  <c r="L36" i="32" a="1"/>
  <c r="L36" i="32" s="1"/>
  <c r="L72" i="32" a="1"/>
  <c r="L72" i="32" s="1"/>
  <c r="L96" i="32" a="1"/>
  <c r="L96" i="32" s="1"/>
  <c r="L120" i="32" a="1"/>
  <c r="L120" i="32" s="1"/>
  <c r="L144" i="32" a="1"/>
  <c r="L144" i="32" s="1"/>
  <c r="L168" i="32" a="1"/>
  <c r="L168" i="32" s="1"/>
  <c r="L180" i="32" a="1"/>
  <c r="L180" i="32" s="1"/>
  <c r="L192" i="32" a="1"/>
  <c r="L192" i="32" s="1"/>
  <c r="L204" i="32" a="1"/>
  <c r="L204" i="32" s="1"/>
  <c r="L216" i="32" a="1"/>
  <c r="L216" i="32" s="1"/>
  <c r="L228" i="32" a="1"/>
  <c r="L228" i="32" s="1"/>
  <c r="L240" i="32" a="1"/>
  <c r="L240" i="32" s="1"/>
  <c r="L252" i="32" a="1"/>
  <c r="L252" i="32" s="1"/>
  <c r="L264" i="32" a="1"/>
  <c r="L264" i="32" s="1"/>
  <c r="N271" i="32" a="1"/>
  <c r="N271" i="32" s="1"/>
  <c r="L277" i="32" a="1"/>
  <c r="L277" i="32" s="1"/>
  <c r="N327" i="32" a="1"/>
  <c r="N327" i="32" s="1"/>
  <c r="L336" i="32" a="1"/>
  <c r="L336" i="32" s="1"/>
  <c r="N344" i="32" a="1"/>
  <c r="N344" i="32" s="1"/>
  <c r="L349" i="32" a="1"/>
  <c r="L349" i="32" s="1"/>
  <c r="M364" i="32" a="1"/>
  <c r="M364" i="32" s="1"/>
  <c r="L381" i="32" a="1"/>
  <c r="L381" i="32" s="1"/>
  <c r="M411" i="32" a="1"/>
  <c r="M411" i="32" s="1"/>
  <c r="N446" i="32" a="1"/>
  <c r="N446" i="32" s="1"/>
  <c r="M446" i="32" a="1"/>
  <c r="M446" i="32" s="1"/>
  <c r="N511" i="32" a="1"/>
  <c r="N511" i="32" s="1"/>
  <c r="L511" i="32" a="1"/>
  <c r="L511" i="32" s="1"/>
  <c r="M573" i="32" a="1"/>
  <c r="M573" i="32" s="1"/>
  <c r="L573" i="32" a="1"/>
  <c r="L573" i="32" s="1"/>
  <c r="N579" i="32" a="1"/>
  <c r="N579" i="32" s="1"/>
  <c r="L579" i="32" a="1"/>
  <c r="L579" i="32" s="1"/>
  <c r="M704" i="32" a="1"/>
  <c r="M704" i="32" s="1"/>
  <c r="L704" i="32" a="1"/>
  <c r="L704" i="32" s="1"/>
  <c r="N884" i="32" a="1"/>
  <c r="N884" i="32" s="1"/>
  <c r="M884" i="32" a="1"/>
  <c r="M884" i="32" s="1"/>
  <c r="L884" i="32" a="1"/>
  <c r="L884" i="32" s="1"/>
  <c r="N1090" i="32" a="1"/>
  <c r="N1090" i="32" s="1"/>
  <c r="M1090" i="32" a="1"/>
  <c r="M1090" i="32" s="1"/>
  <c r="L1090" i="32" a="1"/>
  <c r="L1090" i="32" s="1"/>
  <c r="M135" i="32" a="1"/>
  <c r="M135" i="32" s="1"/>
  <c r="M147" i="32" a="1"/>
  <c r="M147" i="32" s="1"/>
  <c r="M159" i="32" a="1"/>
  <c r="M159" i="32" s="1"/>
  <c r="M171" i="32" a="1"/>
  <c r="M171" i="32" s="1"/>
  <c r="M183" i="32" a="1"/>
  <c r="M183" i="32" s="1"/>
  <c r="M207" i="32" a="1"/>
  <c r="M207" i="32" s="1"/>
  <c r="M231" i="32" a="1"/>
  <c r="M231" i="32" s="1"/>
  <c r="M255" i="32" a="1"/>
  <c r="M255" i="32" s="1"/>
  <c r="L257" i="32" a="1"/>
  <c r="L257" i="32" s="1"/>
  <c r="M331" i="32" a="1"/>
  <c r="M331" i="32" s="1"/>
  <c r="L24" i="32" a="1"/>
  <c r="L24" i="32" s="1"/>
  <c r="L48" i="32" a="1"/>
  <c r="L48" i="32" s="1"/>
  <c r="L60" i="32" a="1"/>
  <c r="L60" i="32" s="1"/>
  <c r="L84" i="32" a="1"/>
  <c r="L84" i="32" s="1"/>
  <c r="L108" i="32" a="1"/>
  <c r="L108" i="32" s="1"/>
  <c r="L132" i="32" a="1"/>
  <c r="L132" i="32" s="1"/>
  <c r="L156" i="32" a="1"/>
  <c r="L156" i="32" s="1"/>
  <c r="L7" i="32" a="1"/>
  <c r="L7" i="32" s="1"/>
  <c r="L19" i="32" a="1"/>
  <c r="L19" i="32" s="1"/>
  <c r="L31" i="32" a="1"/>
  <c r="L31" i="32" s="1"/>
  <c r="L43" i="32" a="1"/>
  <c r="L43" i="32" s="1"/>
  <c r="L55" i="32" a="1"/>
  <c r="L55" i="32" s="1"/>
  <c r="L67" i="32" a="1"/>
  <c r="L67" i="32" s="1"/>
  <c r="L79" i="32" a="1"/>
  <c r="L79" i="32" s="1"/>
  <c r="L91" i="32" a="1"/>
  <c r="L91" i="32" s="1"/>
  <c r="L103" i="32" a="1"/>
  <c r="L103" i="32" s="1"/>
  <c r="L115" i="32" a="1"/>
  <c r="L115" i="32" s="1"/>
  <c r="L127" i="32" a="1"/>
  <c r="L127" i="32" s="1"/>
  <c r="N135" i="32" a="1"/>
  <c r="N135" i="32" s="1"/>
  <c r="L139" i="32" a="1"/>
  <c r="L139" i="32" s="1"/>
  <c r="N147" i="32" a="1"/>
  <c r="N147" i="32" s="1"/>
  <c r="L151" i="32" a="1"/>
  <c r="L151" i="32" s="1"/>
  <c r="N159" i="32" a="1"/>
  <c r="N159" i="32" s="1"/>
  <c r="L163" i="32" a="1"/>
  <c r="L163" i="32" s="1"/>
  <c r="N171" i="32" a="1"/>
  <c r="N171" i="32" s="1"/>
  <c r="L175" i="32" a="1"/>
  <c r="L175" i="32" s="1"/>
  <c r="N183" i="32" a="1"/>
  <c r="N183" i="32" s="1"/>
  <c r="L187" i="32" a="1"/>
  <c r="L187" i="32" s="1"/>
  <c r="N195" i="32" a="1"/>
  <c r="N195" i="32" s="1"/>
  <c r="L199" i="32" a="1"/>
  <c r="L199" i="32" s="1"/>
  <c r="N207" i="32" a="1"/>
  <c r="N207" i="32" s="1"/>
  <c r="L211" i="32" a="1"/>
  <c r="L211" i="32" s="1"/>
  <c r="N219" i="32" a="1"/>
  <c r="N219" i="32" s="1"/>
  <c r="L223" i="32" a="1"/>
  <c r="L223" i="32" s="1"/>
  <c r="N231" i="32" a="1"/>
  <c r="N231" i="32" s="1"/>
  <c r="L235" i="32" a="1"/>
  <c r="L235" i="32" s="1"/>
  <c r="N243" i="32" a="1"/>
  <c r="N243" i="32" s="1"/>
  <c r="L247" i="32" a="1"/>
  <c r="L247" i="32" s="1"/>
  <c r="N255" i="32" a="1"/>
  <c r="N255" i="32" s="1"/>
  <c r="M257" i="32" a="1"/>
  <c r="M257" i="32" s="1"/>
  <c r="L259" i="32" a="1"/>
  <c r="L259" i="32" s="1"/>
  <c r="L266" i="32" a="1"/>
  <c r="L266" i="32" s="1"/>
  <c r="L279" i="32" a="1"/>
  <c r="L279" i="32" s="1"/>
  <c r="L281" i="32" a="1"/>
  <c r="L281" i="32" s="1"/>
  <c r="L289" i="32" a="1"/>
  <c r="L289" i="32" s="1"/>
  <c r="L291" i="32" a="1"/>
  <c r="L291" i="32" s="1"/>
  <c r="L293" i="32" a="1"/>
  <c r="L293" i="32" s="1"/>
  <c r="L301" i="32" a="1"/>
  <c r="L301" i="32" s="1"/>
  <c r="L303" i="32" a="1"/>
  <c r="L303" i="32" s="1"/>
  <c r="L305" i="32" a="1"/>
  <c r="L305" i="32" s="1"/>
  <c r="L313" i="32" a="1"/>
  <c r="L313" i="32" s="1"/>
  <c r="L315" i="32" a="1"/>
  <c r="L315" i="32" s="1"/>
  <c r="L321" i="32" a="1"/>
  <c r="L321" i="32" s="1"/>
  <c r="N338" i="32" a="1"/>
  <c r="N338" i="32" s="1"/>
  <c r="M355" i="32" a="1"/>
  <c r="M355" i="32" s="1"/>
  <c r="L362" i="32" a="1"/>
  <c r="L362" i="32" s="1"/>
  <c r="N370" i="32" a="1"/>
  <c r="N370" i="32" s="1"/>
  <c r="L375" i="32" a="1"/>
  <c r="L375" i="32" s="1"/>
  <c r="L379" i="32" a="1"/>
  <c r="L379" i="32" s="1"/>
  <c r="N386" i="32" a="1"/>
  <c r="N386" i="32" s="1"/>
  <c r="M386" i="32" a="1"/>
  <c r="M386" i="32" s="1"/>
  <c r="L396" i="32" a="1"/>
  <c r="L396" i="32" s="1"/>
  <c r="M403" i="32" a="1"/>
  <c r="M403" i="32" s="1"/>
  <c r="M424" i="32" a="1"/>
  <c r="M424" i="32" s="1"/>
  <c r="L424" i="32" a="1"/>
  <c r="L424" i="32" s="1"/>
  <c r="N434" i="32" a="1"/>
  <c r="N434" i="32" s="1"/>
  <c r="M434" i="32" a="1"/>
  <c r="M434" i="32" s="1"/>
  <c r="L446" i="32" a="1"/>
  <c r="L446" i="32" s="1"/>
  <c r="L451" i="32" a="1"/>
  <c r="L451" i="32" s="1"/>
  <c r="M468" i="32" a="1"/>
  <c r="M468" i="32" s="1"/>
  <c r="M471" i="32" a="1"/>
  <c r="M471" i="32" s="1"/>
  <c r="L476" i="32" a="1"/>
  <c r="L476" i="32" s="1"/>
  <c r="M484" i="32" a="1"/>
  <c r="M484" i="32" s="1"/>
  <c r="L484" i="32" a="1"/>
  <c r="L484" i="32" s="1"/>
  <c r="L492" i="32" a="1"/>
  <c r="L492" i="32" s="1"/>
  <c r="N495" i="32" a="1"/>
  <c r="N495" i="32" s="1"/>
  <c r="L495" i="32" a="1"/>
  <c r="L495" i="32" s="1"/>
  <c r="L564" i="32" a="1"/>
  <c r="L564" i="32" s="1"/>
  <c r="N573" i="32" a="1"/>
  <c r="N573" i="32" s="1"/>
  <c r="M579" i="32" a="1"/>
  <c r="M579" i="32" s="1"/>
  <c r="M585" i="32" a="1"/>
  <c r="M585" i="32" s="1"/>
  <c r="L585" i="32" a="1"/>
  <c r="L585" i="32" s="1"/>
  <c r="L596" i="32" a="1"/>
  <c r="L596" i="32" s="1"/>
  <c r="N607" i="32" a="1"/>
  <c r="N607" i="32" s="1"/>
  <c r="M607" i="32" a="1"/>
  <c r="M607" i="32" s="1"/>
  <c r="L607" i="32" a="1"/>
  <c r="L607" i="32" s="1"/>
  <c r="M633" i="32" a="1"/>
  <c r="M633" i="32" s="1"/>
  <c r="L633" i="32" a="1"/>
  <c r="L633" i="32" s="1"/>
  <c r="L644" i="32" a="1"/>
  <c r="L644" i="32" s="1"/>
  <c r="N655" i="32" a="1"/>
  <c r="N655" i="32" s="1"/>
  <c r="M655" i="32" a="1"/>
  <c r="M655" i="32" s="1"/>
  <c r="L655" i="32" a="1"/>
  <c r="L655" i="32" s="1"/>
  <c r="N704" i="32" a="1"/>
  <c r="N704" i="32" s="1"/>
  <c r="N752" i="32" a="1"/>
  <c r="N752" i="32" s="1"/>
  <c r="M752" i="32" a="1"/>
  <c r="M752" i="32" s="1"/>
  <c r="L752" i="32" a="1"/>
  <c r="L752" i="32" s="1"/>
  <c r="N800" i="32" a="1"/>
  <c r="N800" i="32" s="1"/>
  <c r="M800" i="32" a="1"/>
  <c r="M800" i="32" s="1"/>
  <c r="L800" i="32" a="1"/>
  <c r="L800" i="32" s="1"/>
  <c r="N896" i="32" a="1"/>
  <c r="N896" i="32" s="1"/>
  <c r="M896" i="32" a="1"/>
  <c r="M896" i="32" s="1"/>
  <c r="L896" i="32" a="1"/>
  <c r="L896" i="32" s="1"/>
  <c r="L1057" i="32" a="1"/>
  <c r="L1057" i="32" s="1"/>
  <c r="N1057" i="32" a="1"/>
  <c r="N1057" i="32" s="1"/>
  <c r="M1057" i="32" a="1"/>
  <c r="M1057" i="32" s="1"/>
  <c r="N1104" i="32" a="1"/>
  <c r="N1104" i="32" s="1"/>
  <c r="M1104" i="32" a="1"/>
  <c r="M1104" i="32" s="1"/>
  <c r="L1104" i="32" a="1"/>
  <c r="L1104" i="32" s="1"/>
  <c r="M1031" i="32" a="1"/>
  <c r="M1031" i="32" s="1"/>
  <c r="N1031" i="32" a="1"/>
  <c r="N1031" i="32" s="1"/>
  <c r="L1031" i="32" a="1"/>
  <c r="L1031" i="32" s="1"/>
  <c r="M24" i="32" a="1"/>
  <c r="M24" i="32" s="1"/>
  <c r="M36" i="32" a="1"/>
  <c r="M36" i="32" s="1"/>
  <c r="M48" i="32" a="1"/>
  <c r="M48" i="32" s="1"/>
  <c r="M60" i="32" a="1"/>
  <c r="M60" i="32" s="1"/>
  <c r="M84" i="32" a="1"/>
  <c r="M84" i="32" s="1"/>
  <c r="M108" i="32" a="1"/>
  <c r="M108" i="32" s="1"/>
  <c r="M132" i="32" a="1"/>
  <c r="M132" i="32" s="1"/>
  <c r="M168" i="32" a="1"/>
  <c r="M168" i="32" s="1"/>
  <c r="M192" i="32" a="1"/>
  <c r="M192" i="32" s="1"/>
  <c r="N639" i="32" a="1"/>
  <c r="N639" i="32" s="1"/>
  <c r="L639" i="32" a="1"/>
  <c r="L639" i="32" s="1"/>
  <c r="N715" i="32" a="1"/>
  <c r="N715" i="32" s="1"/>
  <c r="M715" i="32" a="1"/>
  <c r="M715" i="32" s="1"/>
  <c r="L715" i="32" a="1"/>
  <c r="L715" i="32" s="1"/>
  <c r="L957" i="32" a="1"/>
  <c r="L957" i="32" s="1"/>
  <c r="N957" i="32" a="1"/>
  <c r="N957" i="32" s="1"/>
  <c r="M957" i="32" a="1"/>
  <c r="M957" i="32" s="1"/>
  <c r="M268" i="32" a="1"/>
  <c r="M268" i="32" s="1"/>
  <c r="M328" i="32" a="1"/>
  <c r="M328" i="32" s="1"/>
  <c r="L345" i="32" a="1"/>
  <c r="L345" i="32" s="1"/>
  <c r="N349" i="32" a="1"/>
  <c r="N349" i="32" s="1"/>
  <c r="N362" i="32" a="1"/>
  <c r="N362" i="32" s="1"/>
  <c r="M379" i="32" a="1"/>
  <c r="M379" i="32" s="1"/>
  <c r="M396" i="32" a="1"/>
  <c r="M396" i="32" s="1"/>
  <c r="M399" i="32" a="1"/>
  <c r="M399" i="32" s="1"/>
  <c r="L404" i="32" a="1"/>
  <c r="L404" i="32" s="1"/>
  <c r="N424" i="32" a="1"/>
  <c r="N424" i="32" s="1"/>
  <c r="N429" i="32" a="1"/>
  <c r="N429" i="32" s="1"/>
  <c r="L444" i="32" a="1"/>
  <c r="L444" i="32" s="1"/>
  <c r="M451" i="32" a="1"/>
  <c r="M451" i="32" s="1"/>
  <c r="N471" i="32" a="1"/>
  <c r="N471" i="32" s="1"/>
  <c r="N476" i="32" a="1"/>
  <c r="N476" i="32" s="1"/>
  <c r="N484" i="32" a="1"/>
  <c r="N484" i="32" s="1"/>
  <c r="N535" i="32" a="1"/>
  <c r="N535" i="32" s="1"/>
  <c r="M535" i="32" a="1"/>
  <c r="M535" i="32" s="1"/>
  <c r="L535" i="32" a="1"/>
  <c r="L535" i="32" s="1"/>
  <c r="M576" i="32" a="1"/>
  <c r="M576" i="32" s="1"/>
  <c r="L588" i="32" a="1"/>
  <c r="L588" i="32" s="1"/>
  <c r="N596" i="32" a="1"/>
  <c r="N596" i="32" s="1"/>
  <c r="L636" i="32" a="1"/>
  <c r="L636" i="32" s="1"/>
  <c r="M639" i="32" a="1"/>
  <c r="M639" i="32" s="1"/>
  <c r="N644" i="32" a="1"/>
  <c r="N644" i="32" s="1"/>
  <c r="M716" i="32" a="1"/>
  <c r="M716" i="32" s="1"/>
  <c r="L716" i="32" a="1"/>
  <c r="L716" i="32" s="1"/>
  <c r="M72" i="32" a="1"/>
  <c r="M72" i="32" s="1"/>
  <c r="M96" i="32" a="1"/>
  <c r="M96" i="32" s="1"/>
  <c r="M120" i="32" a="1"/>
  <c r="M120" i="32" s="1"/>
  <c r="M144" i="32" a="1"/>
  <c r="M144" i="32" s="1"/>
  <c r="M156" i="32" a="1"/>
  <c r="M156" i="32" s="1"/>
  <c r="M180" i="32" a="1"/>
  <c r="M180" i="32" s="1"/>
  <c r="M264" i="32" a="1"/>
  <c r="M264" i="32" s="1"/>
  <c r="M277" i="32" a="1"/>
  <c r="M277" i="32" s="1"/>
  <c r="M336" i="32" a="1"/>
  <c r="M336" i="32" s="1"/>
  <c r="N364" i="32" a="1"/>
  <c r="N364" i="32" s="1"/>
  <c r="N381" i="32" a="1"/>
  <c r="N381" i="32" s="1"/>
  <c r="N411" i="32" a="1"/>
  <c r="N411" i="32" s="1"/>
  <c r="N591" i="32" a="1"/>
  <c r="N591" i="32" s="1"/>
  <c r="L591" i="32" a="1"/>
  <c r="L591" i="32" s="1"/>
  <c r="N266" i="32" a="1"/>
  <c r="N266" i="32" s="1"/>
  <c r="M283" i="32" a="1"/>
  <c r="M283" i="32" s="1"/>
  <c r="N285" i="32" a="1"/>
  <c r="N285" i="32" s="1"/>
  <c r="M295" i="32" a="1"/>
  <c r="M295" i="32" s="1"/>
  <c r="N297" i="32" a="1"/>
  <c r="N297" i="32" s="1"/>
  <c r="M307" i="32" a="1"/>
  <c r="M307" i="32" s="1"/>
  <c r="L326" i="32" a="1"/>
  <c r="L326" i="32" s="1"/>
  <c r="M358" i="32" a="1"/>
  <c r="M358" i="32" s="1"/>
  <c r="M412" i="32" a="1"/>
  <c r="M412" i="32" s="1"/>
  <c r="L412" i="32" a="1"/>
  <c r="L412" i="32" s="1"/>
  <c r="N422" i="32" a="1"/>
  <c r="N422" i="32" s="1"/>
  <c r="M422" i="32" a="1"/>
  <c r="M422" i="32" s="1"/>
  <c r="N487" i="32" a="1"/>
  <c r="N487" i="32" s="1"/>
  <c r="L487" i="32" a="1"/>
  <c r="L487" i="32" s="1"/>
  <c r="N523" i="32" a="1"/>
  <c r="N523" i="32" s="1"/>
  <c r="M523" i="32" a="1"/>
  <c r="M523" i="32" s="1"/>
  <c r="L523" i="32" a="1"/>
  <c r="L523" i="32" s="1"/>
  <c r="N547" i="32" a="1"/>
  <c r="N547" i="32" s="1"/>
  <c r="M547" i="32" a="1"/>
  <c r="M547" i="32" s="1"/>
  <c r="L547" i="32" a="1"/>
  <c r="L547" i="32" s="1"/>
  <c r="M588" i="32" a="1"/>
  <c r="M588" i="32" s="1"/>
  <c r="M597" i="32" a="1"/>
  <c r="M597" i="32" s="1"/>
  <c r="L597" i="32" a="1"/>
  <c r="L597" i="32" s="1"/>
  <c r="N619" i="32" a="1"/>
  <c r="N619" i="32" s="1"/>
  <c r="M619" i="32" a="1"/>
  <c r="M619" i="32" s="1"/>
  <c r="L619" i="32" a="1"/>
  <c r="L619" i="32" s="1"/>
  <c r="M636" i="32" a="1"/>
  <c r="M636" i="32" s="1"/>
  <c r="M645" i="32" a="1"/>
  <c r="M645" i="32" s="1"/>
  <c r="L645" i="32" a="1"/>
  <c r="L645" i="32" s="1"/>
  <c r="N667" i="32" a="1"/>
  <c r="N667" i="32" s="1"/>
  <c r="M667" i="32" a="1"/>
  <c r="M667" i="32" s="1"/>
  <c r="L667" i="32" a="1"/>
  <c r="L667" i="32" s="1"/>
  <c r="N691" i="32" a="1"/>
  <c r="N691" i="32" s="1"/>
  <c r="M691" i="32" a="1"/>
  <c r="M691" i="32" s="1"/>
  <c r="L691" i="32" a="1"/>
  <c r="L691" i="32" s="1"/>
  <c r="N764" i="32" a="1"/>
  <c r="N764" i="32" s="1"/>
  <c r="M764" i="32" a="1"/>
  <c r="M764" i="32" s="1"/>
  <c r="L764" i="32" a="1"/>
  <c r="L764" i="32" s="1"/>
  <c r="N812" i="32" a="1"/>
  <c r="N812" i="32" s="1"/>
  <c r="M812" i="32" a="1"/>
  <c r="M812" i="32" s="1"/>
  <c r="L812" i="32" a="1"/>
  <c r="L812" i="32" s="1"/>
  <c r="N920" i="32" a="1"/>
  <c r="N920" i="32" s="1"/>
  <c r="M920" i="32" a="1"/>
  <c r="M920" i="32" s="1"/>
  <c r="L920" i="32" a="1"/>
  <c r="L920" i="32" s="1"/>
  <c r="N971" i="32" a="1"/>
  <c r="N971" i="32" s="1"/>
  <c r="M971" i="32" a="1"/>
  <c r="M971" i="32" s="1"/>
  <c r="L971" i="32" a="1"/>
  <c r="L971" i="32" s="1"/>
  <c r="M1026" i="32" a="1"/>
  <c r="M1026" i="32" s="1"/>
  <c r="N1026" i="32" a="1"/>
  <c r="N1026" i="32" s="1"/>
  <c r="L1026" i="32" a="1"/>
  <c r="L1026" i="32" s="1"/>
  <c r="M444" i="32" a="1"/>
  <c r="M444" i="32" s="1"/>
  <c r="M447" i="32" a="1"/>
  <c r="M447" i="32" s="1"/>
  <c r="L452" i="32" a="1"/>
  <c r="L452" i="32" s="1"/>
  <c r="M472" i="32" a="1"/>
  <c r="M472" i="32" s="1"/>
  <c r="L472" i="32" a="1"/>
  <c r="L472" i="32" s="1"/>
  <c r="M496" i="32" a="1"/>
  <c r="M496" i="32" s="1"/>
  <c r="L496" i="32" a="1"/>
  <c r="L496" i="32" s="1"/>
  <c r="L504" i="32" a="1"/>
  <c r="L504" i="32" s="1"/>
  <c r="N507" i="32" a="1"/>
  <c r="N507" i="32" s="1"/>
  <c r="L507" i="32" a="1"/>
  <c r="L507" i="32" s="1"/>
  <c r="N559" i="32" a="1"/>
  <c r="N559" i="32" s="1"/>
  <c r="M559" i="32" a="1"/>
  <c r="M559" i="32" s="1"/>
  <c r="L559" i="32" a="1"/>
  <c r="L559" i="32" s="1"/>
  <c r="N597" i="32" a="1"/>
  <c r="N597" i="32" s="1"/>
  <c r="N603" i="32" a="1"/>
  <c r="N603" i="32" s="1"/>
  <c r="L603" i="32" a="1"/>
  <c r="L603" i="32" s="1"/>
  <c r="N645" i="32" a="1"/>
  <c r="N645" i="32" s="1"/>
  <c r="N651" i="32" a="1"/>
  <c r="N651" i="32" s="1"/>
  <c r="L651" i="32" a="1"/>
  <c r="L651" i="32" s="1"/>
  <c r="N727" i="32" a="1"/>
  <c r="N727" i="32" s="1"/>
  <c r="M727" i="32" a="1"/>
  <c r="M727" i="32" s="1"/>
  <c r="L727" i="32" a="1"/>
  <c r="L727" i="32" s="1"/>
  <c r="N326" i="32" a="1"/>
  <c r="N326" i="32" s="1"/>
  <c r="M343" i="32" a="1"/>
  <c r="M343" i="32" s="1"/>
  <c r="N358" i="32" a="1"/>
  <c r="N358" i="32" s="1"/>
  <c r="M384" i="32" a="1"/>
  <c r="M384" i="32" s="1"/>
  <c r="N412" i="32" a="1"/>
  <c r="N412" i="32" s="1"/>
  <c r="N417" i="32" a="1"/>
  <c r="N417" i="32" s="1"/>
  <c r="M432" i="32" a="1"/>
  <c r="M432" i="32" s="1"/>
  <c r="M435" i="32" a="1"/>
  <c r="M435" i="32" s="1"/>
  <c r="L440" i="32" a="1"/>
  <c r="L440" i="32" s="1"/>
  <c r="N459" i="32" a="1"/>
  <c r="N459" i="32" s="1"/>
  <c r="N464" i="32" a="1"/>
  <c r="N464" i="32" s="1"/>
  <c r="L477" i="32" a="1"/>
  <c r="L477" i="32" s="1"/>
  <c r="M487" i="32" a="1"/>
  <c r="M487" i="32" s="1"/>
  <c r="M504" i="32" a="1"/>
  <c r="M504" i="32" s="1"/>
  <c r="M507" i="32" a="1"/>
  <c r="M507" i="32" s="1"/>
  <c r="L536" i="32" a="1"/>
  <c r="L536" i="32" s="1"/>
  <c r="N571" i="32" a="1"/>
  <c r="N571" i="32" s="1"/>
  <c r="M571" i="32" a="1"/>
  <c r="M571" i="32" s="1"/>
  <c r="L571" i="32" a="1"/>
  <c r="L571" i="32" s="1"/>
  <c r="L600" i="32" a="1"/>
  <c r="L600" i="32" s="1"/>
  <c r="M603" i="32" a="1"/>
  <c r="M603" i="32" s="1"/>
  <c r="L648" i="32" a="1"/>
  <c r="L648" i="32" s="1"/>
  <c r="N679" i="32" a="1"/>
  <c r="N679" i="32" s="1"/>
  <c r="M679" i="32" a="1"/>
  <c r="M679" i="32" s="1"/>
  <c r="L679" i="32" a="1"/>
  <c r="L679" i="32" s="1"/>
  <c r="L692" i="32" a="1"/>
  <c r="L692" i="32" s="1"/>
  <c r="M728" i="32" a="1"/>
  <c r="M728" i="32" s="1"/>
  <c r="L728" i="32" a="1"/>
  <c r="L728" i="32" s="1"/>
  <c r="N973" i="32" a="1"/>
  <c r="N973" i="32" s="1"/>
  <c r="M973" i="32" a="1"/>
  <c r="M973" i="32" s="1"/>
  <c r="L973" i="32" a="1"/>
  <c r="L973" i="32" s="1"/>
  <c r="N583" i="32" a="1"/>
  <c r="N583" i="32" s="1"/>
  <c r="M583" i="32" a="1"/>
  <c r="M583" i="32" s="1"/>
  <c r="L583" i="32" a="1"/>
  <c r="L583" i="32" s="1"/>
  <c r="M609" i="32" a="1"/>
  <c r="M609" i="32" s="1"/>
  <c r="L609" i="32" a="1"/>
  <c r="L609" i="32" s="1"/>
  <c r="N631" i="32" a="1"/>
  <c r="N631" i="32" s="1"/>
  <c r="M631" i="32" a="1"/>
  <c r="M631" i="32" s="1"/>
  <c r="L631" i="32" a="1"/>
  <c r="L631" i="32" s="1"/>
  <c r="M657" i="32" a="1"/>
  <c r="M657" i="32" s="1"/>
  <c r="L657" i="32" a="1"/>
  <c r="L657" i="32" s="1"/>
  <c r="N776" i="32" a="1"/>
  <c r="N776" i="32" s="1"/>
  <c r="M776" i="32" a="1"/>
  <c r="M776" i="32" s="1"/>
  <c r="L776" i="32" a="1"/>
  <c r="L776" i="32" s="1"/>
  <c r="N1109" i="32" a="1"/>
  <c r="N1109" i="32" s="1"/>
  <c r="M1109" i="32" a="1"/>
  <c r="M1109" i="32" s="1"/>
  <c r="L1109" i="32" a="1"/>
  <c r="L1109" i="32" s="1"/>
  <c r="N499" i="32" a="1"/>
  <c r="N499" i="32" s="1"/>
  <c r="L499" i="32" a="1"/>
  <c r="L499" i="32" s="1"/>
  <c r="L513" i="32" a="1"/>
  <c r="L513" i="32" s="1"/>
  <c r="N531" i="32" a="1"/>
  <c r="N531" i="32" s="1"/>
  <c r="L531" i="32" a="1"/>
  <c r="L531" i="32" s="1"/>
  <c r="L560" i="32" a="1"/>
  <c r="L560" i="32" s="1"/>
  <c r="N609" i="32" a="1"/>
  <c r="N609" i="32" s="1"/>
  <c r="N615" i="32" a="1"/>
  <c r="N615" i="32" s="1"/>
  <c r="L615" i="32" a="1"/>
  <c r="L615" i="32" s="1"/>
  <c r="N657" i="32" a="1"/>
  <c r="N657" i="32" s="1"/>
  <c r="N663" i="32" a="1"/>
  <c r="N663" i="32" s="1"/>
  <c r="L663" i="32" a="1"/>
  <c r="L663" i="32" s="1"/>
  <c r="N739" i="32" a="1"/>
  <c r="N739" i="32" s="1"/>
  <c r="M739" i="32" a="1"/>
  <c r="M739" i="32" s="1"/>
  <c r="L739" i="32" a="1"/>
  <c r="L739" i="32" s="1"/>
  <c r="N824" i="32" a="1"/>
  <c r="N824" i="32" s="1"/>
  <c r="M824" i="32" a="1"/>
  <c r="M824" i="32" s="1"/>
  <c r="L824" i="32" a="1"/>
  <c r="L824" i="32" s="1"/>
  <c r="N908" i="32" a="1"/>
  <c r="N908" i="32" s="1"/>
  <c r="M908" i="32" a="1"/>
  <c r="M908" i="32" s="1"/>
  <c r="L908" i="32" a="1"/>
  <c r="L908" i="32" s="1"/>
  <c r="N942" i="32" a="1"/>
  <c r="N942" i="32" s="1"/>
  <c r="M942" i="32" a="1"/>
  <c r="M942" i="32" s="1"/>
  <c r="L942" i="32" a="1"/>
  <c r="L942" i="32" s="1"/>
  <c r="N1135" i="32" a="1"/>
  <c r="N1135" i="32" s="1"/>
  <c r="M1135" i="32" a="1"/>
  <c r="M1135" i="32" s="1"/>
  <c r="L1135" i="32" a="1"/>
  <c r="L1135" i="32" s="1"/>
  <c r="N435" i="32" a="1"/>
  <c r="N435" i="32" s="1"/>
  <c r="M460" i="32" a="1"/>
  <c r="M460" i="32" s="1"/>
  <c r="L460" i="32" a="1"/>
  <c r="L460" i="32" s="1"/>
  <c r="N470" i="32" a="1"/>
  <c r="N470" i="32" s="1"/>
  <c r="M470" i="32" a="1"/>
  <c r="M470" i="32" s="1"/>
  <c r="L331" i="32" a="1"/>
  <c r="L331" i="32" s="1"/>
  <c r="L344" i="32" a="1"/>
  <c r="L344" i="32" s="1"/>
  <c r="L372" i="32" a="1"/>
  <c r="L372" i="32" s="1"/>
  <c r="M423" i="32" a="1"/>
  <c r="M423" i="32" s="1"/>
  <c r="L428" i="32" a="1"/>
  <c r="L428" i="32" s="1"/>
  <c r="M448" i="32" a="1"/>
  <c r="M448" i="32" s="1"/>
  <c r="L448" i="32" a="1"/>
  <c r="L448" i="32" s="1"/>
  <c r="L465" i="32" a="1"/>
  <c r="L465" i="32" s="1"/>
  <c r="L470" i="32" a="1"/>
  <c r="L470" i="32" s="1"/>
  <c r="L475" i="32" a="1"/>
  <c r="L475" i="32" s="1"/>
  <c r="N483" i="32" a="1"/>
  <c r="N483" i="32" s="1"/>
  <c r="L483" i="32" a="1"/>
  <c r="L483" i="32" s="1"/>
  <c r="M508" i="32" a="1"/>
  <c r="M508" i="32" s="1"/>
  <c r="L508" i="32" a="1"/>
  <c r="L508" i="32" s="1"/>
  <c r="N513" i="32" a="1"/>
  <c r="N513" i="32" s="1"/>
  <c r="L516" i="32" a="1"/>
  <c r="L516" i="32" s="1"/>
  <c r="N519" i="32" a="1"/>
  <c r="N519" i="32" s="1"/>
  <c r="L519" i="32" a="1"/>
  <c r="L519" i="32" s="1"/>
  <c r="M531" i="32" a="1"/>
  <c r="M531" i="32" s="1"/>
  <c r="M537" i="32" a="1"/>
  <c r="M537" i="32" s="1"/>
  <c r="L537" i="32" a="1"/>
  <c r="L537" i="32" s="1"/>
  <c r="N543" i="32" a="1"/>
  <c r="N543" i="32" s="1"/>
  <c r="L543" i="32" a="1"/>
  <c r="L543" i="32" s="1"/>
  <c r="N548" i="32" a="1"/>
  <c r="N548" i="32" s="1"/>
  <c r="L572" i="32" a="1"/>
  <c r="L572" i="32" s="1"/>
  <c r="L612" i="32" a="1"/>
  <c r="L612" i="32" s="1"/>
  <c r="M615" i="32" a="1"/>
  <c r="M615" i="32" s="1"/>
  <c r="N620" i="32" a="1"/>
  <c r="N620" i="32" s="1"/>
  <c r="L660" i="32" a="1"/>
  <c r="L660" i="32" s="1"/>
  <c r="M663" i="32" a="1"/>
  <c r="M663" i="32" s="1"/>
  <c r="N668" i="32" a="1"/>
  <c r="N668" i="32" s="1"/>
  <c r="L680" i="32" a="1"/>
  <c r="L680" i="32" s="1"/>
  <c r="M740" i="32" a="1"/>
  <c r="M740" i="32" s="1"/>
  <c r="L740" i="32" a="1"/>
  <c r="L740" i="32" s="1"/>
  <c r="N836" i="32" a="1"/>
  <c r="N836" i="32" s="1"/>
  <c r="M836" i="32" a="1"/>
  <c r="M836" i="32" s="1"/>
  <c r="L836" i="32" a="1"/>
  <c r="L836" i="32" s="1"/>
  <c r="N953" i="32" a="1"/>
  <c r="N953" i="32" s="1"/>
  <c r="M953" i="32" a="1"/>
  <c r="M953" i="32" s="1"/>
  <c r="L953" i="32" a="1"/>
  <c r="L953" i="32" s="1"/>
  <c r="N1152" i="32" a="1"/>
  <c r="N1152" i="32" s="1"/>
  <c r="L1152" i="32" a="1"/>
  <c r="L1152" i="32" s="1"/>
  <c r="N1176" i="32" a="1"/>
  <c r="N1176" i="32" s="1"/>
  <c r="L1176" i="32" a="1"/>
  <c r="L1176" i="32" s="1"/>
  <c r="N1200" i="32" a="1"/>
  <c r="N1200" i="32" s="1"/>
  <c r="L1200" i="32" a="1"/>
  <c r="L1200" i="32" s="1"/>
  <c r="N1224" i="32" a="1"/>
  <c r="N1224" i="32" s="1"/>
  <c r="L1224" i="32" a="1"/>
  <c r="L1224" i="32" s="1"/>
  <c r="M1293" i="32" a="1"/>
  <c r="M1293" i="32" s="1"/>
  <c r="L1293" i="32" a="1"/>
  <c r="L1293" i="32" s="1"/>
  <c r="N1293" i="32" a="1"/>
  <c r="N1293" i="32" s="1"/>
  <c r="M1317" i="32" a="1"/>
  <c r="M1317" i="32" s="1"/>
  <c r="L1317" i="32" a="1"/>
  <c r="L1317" i="32" s="1"/>
  <c r="N1317" i="32" a="1"/>
  <c r="N1317" i="32" s="1"/>
  <c r="L1005" i="32" a="1"/>
  <c r="L1005" i="32" s="1"/>
  <c r="N1005" i="32" a="1"/>
  <c r="N1005" i="32" s="1"/>
  <c r="M1152" i="32" a="1"/>
  <c r="M1152" i="32" s="1"/>
  <c r="M1176" i="32" a="1"/>
  <c r="M1176" i="32" s="1"/>
  <c r="M1200" i="32" a="1"/>
  <c r="M1200" i="32" s="1"/>
  <c r="M1224" i="32" a="1"/>
  <c r="M1224" i="32" s="1"/>
  <c r="L699" i="32" a="1"/>
  <c r="L699" i="32" s="1"/>
  <c r="L711" i="32" a="1"/>
  <c r="L711" i="32" s="1"/>
  <c r="L723" i="32" a="1"/>
  <c r="L723" i="32" s="1"/>
  <c r="L735" i="32" a="1"/>
  <c r="L735" i="32" s="1"/>
  <c r="L747" i="32" a="1"/>
  <c r="L747" i="32" s="1"/>
  <c r="L759" i="32" a="1"/>
  <c r="L759" i="32" s="1"/>
  <c r="L771" i="32" a="1"/>
  <c r="L771" i="32" s="1"/>
  <c r="L783" i="32" a="1"/>
  <c r="L783" i="32" s="1"/>
  <c r="L795" i="32" a="1"/>
  <c r="L795" i="32" s="1"/>
  <c r="L807" i="32" a="1"/>
  <c r="L807" i="32" s="1"/>
  <c r="L819" i="32" a="1"/>
  <c r="L819" i="32" s="1"/>
  <c r="L831" i="32" a="1"/>
  <c r="L831" i="32" s="1"/>
  <c r="L843" i="32" a="1"/>
  <c r="L843" i="32" s="1"/>
  <c r="L855" i="32" a="1"/>
  <c r="L855" i="32" s="1"/>
  <c r="L867" i="32" a="1"/>
  <c r="L867" i="32" s="1"/>
  <c r="L879" i="32" a="1"/>
  <c r="L879" i="32" s="1"/>
  <c r="L891" i="32" a="1"/>
  <c r="L891" i="32" s="1"/>
  <c r="L903" i="32" a="1"/>
  <c r="L903" i="32" s="1"/>
  <c r="L915" i="32" a="1"/>
  <c r="L915" i="32" s="1"/>
  <c r="L931" i="32" a="1"/>
  <c r="L931" i="32" s="1"/>
  <c r="L944" i="32" a="1"/>
  <c r="L944" i="32" s="1"/>
  <c r="L965" i="32" a="1"/>
  <c r="L965" i="32" s="1"/>
  <c r="L967" i="32" a="1"/>
  <c r="L967" i="32" s="1"/>
  <c r="L983" i="32" a="1"/>
  <c r="L983" i="32" s="1"/>
  <c r="L985" i="32" a="1"/>
  <c r="L985" i="32" s="1"/>
  <c r="L1017" i="32" a="1"/>
  <c r="L1017" i="32" s="1"/>
  <c r="N1017" i="32" a="1"/>
  <c r="N1017" i="32" s="1"/>
  <c r="L1038" i="32" a="1"/>
  <c r="L1038" i="32" s="1"/>
  <c r="L1043" i="32" a="1"/>
  <c r="L1043" i="32" s="1"/>
  <c r="N1073" i="32" a="1"/>
  <c r="N1073" i="32" s="1"/>
  <c r="M1073" i="32" a="1"/>
  <c r="M1073" i="32" s="1"/>
  <c r="L1079" i="32" a="1"/>
  <c r="L1079" i="32" s="1"/>
  <c r="M1079" i="32" a="1"/>
  <c r="M1079" i="32" s="1"/>
  <c r="N1087" i="32" a="1"/>
  <c r="N1087" i="32" s="1"/>
  <c r="M1087" i="32" a="1"/>
  <c r="M1087" i="32" s="1"/>
  <c r="L1087" i="32" a="1"/>
  <c r="L1087" i="32" s="1"/>
  <c r="M1101" i="32" a="1"/>
  <c r="M1101" i="32" s="1"/>
  <c r="L1101" i="32" a="1"/>
  <c r="L1101" i="32" s="1"/>
  <c r="N1101" i="32" a="1"/>
  <c r="N1101" i="32" s="1"/>
  <c r="N1169" i="32" a="1"/>
  <c r="N1169" i="32" s="1"/>
  <c r="M1169" i="32" a="1"/>
  <c r="M1169" i="32" s="1"/>
  <c r="N1193" i="32" a="1"/>
  <c r="N1193" i="32" s="1"/>
  <c r="M1193" i="32" a="1"/>
  <c r="M1193" i="32" s="1"/>
  <c r="N1217" i="32" a="1"/>
  <c r="N1217" i="32" s="1"/>
  <c r="M1217" i="32" a="1"/>
  <c r="M1217" i="32" s="1"/>
  <c r="M1245" i="32" a="1"/>
  <c r="M1245" i="32" s="1"/>
  <c r="L1245" i="32" a="1"/>
  <c r="L1245" i="32" s="1"/>
  <c r="N1245" i="32" a="1"/>
  <c r="N1245" i="32" s="1"/>
  <c r="M1305" i="32" a="1"/>
  <c r="M1305" i="32" s="1"/>
  <c r="L1305" i="32" a="1"/>
  <c r="L1305" i="32" s="1"/>
  <c r="N1305" i="32" a="1"/>
  <c r="N1305" i="32" s="1"/>
  <c r="N834" i="32" a="1"/>
  <c r="N834" i="32" s="1"/>
  <c r="N846" i="32" a="1"/>
  <c r="N846" i="32" s="1"/>
  <c r="N858" i="32" a="1"/>
  <c r="N858" i="32" s="1"/>
  <c r="N870" i="32" a="1"/>
  <c r="N870" i="32" s="1"/>
  <c r="N882" i="32" a="1"/>
  <c r="N882" i="32" s="1"/>
  <c r="N894" i="32" a="1"/>
  <c r="N894" i="32" s="1"/>
  <c r="L898" i="32" a="1"/>
  <c r="L898" i="32" s="1"/>
  <c r="N906" i="32" a="1"/>
  <c r="N906" i="32" s="1"/>
  <c r="L910" i="32" a="1"/>
  <c r="L910" i="32" s="1"/>
  <c r="N918" i="32" a="1"/>
  <c r="N918" i="32" s="1"/>
  <c r="L922" i="32" a="1"/>
  <c r="L922" i="32" s="1"/>
  <c r="N927" i="32" a="1"/>
  <c r="N927" i="32" s="1"/>
  <c r="L935" i="32" a="1"/>
  <c r="L935" i="32" s="1"/>
  <c r="L946" i="32" a="1"/>
  <c r="L946" i="32" s="1"/>
  <c r="M969" i="32" a="1"/>
  <c r="M969" i="32" s="1"/>
  <c r="L977" i="32" a="1"/>
  <c r="L977" i="32" s="1"/>
  <c r="L979" i="32" a="1"/>
  <c r="L979" i="32" s="1"/>
  <c r="L995" i="32" a="1"/>
  <c r="L995" i="32" s="1"/>
  <c r="L997" i="32" a="1"/>
  <c r="L997" i="32" s="1"/>
  <c r="M1003" i="32" a="1"/>
  <c r="M1003" i="32" s="1"/>
  <c r="L1003" i="32" a="1"/>
  <c r="L1003" i="32" s="1"/>
  <c r="M1005" i="32" a="1"/>
  <c r="M1005" i="32" s="1"/>
  <c r="L1029" i="32" a="1"/>
  <c r="L1029" i="32" s="1"/>
  <c r="N1029" i="32" a="1"/>
  <c r="N1029" i="32" s="1"/>
  <c r="L1050" i="32" a="1"/>
  <c r="L1050" i="32" s="1"/>
  <c r="L1055" i="32" a="1"/>
  <c r="L1055" i="32" s="1"/>
  <c r="L1068" i="32" a="1"/>
  <c r="L1068" i="32" s="1"/>
  <c r="L1073" i="32" a="1"/>
  <c r="L1073" i="32" s="1"/>
  <c r="N1079" i="32" a="1"/>
  <c r="N1079" i="32" s="1"/>
  <c r="N1121" i="32" a="1"/>
  <c r="N1121" i="32" s="1"/>
  <c r="M1121" i="32" a="1"/>
  <c r="M1121" i="32" s="1"/>
  <c r="N1133" i="32" a="1"/>
  <c r="N1133" i="32" s="1"/>
  <c r="M1133" i="32" a="1"/>
  <c r="M1133" i="32" s="1"/>
  <c r="N1145" i="32" a="1"/>
  <c r="N1145" i="32" s="1"/>
  <c r="M1145" i="32" a="1"/>
  <c r="M1145" i="32" s="1"/>
  <c r="L1169" i="32" a="1"/>
  <c r="L1169" i="32" s="1"/>
  <c r="L1193" i="32" a="1"/>
  <c r="L1193" i="32" s="1"/>
  <c r="L1217" i="32" a="1"/>
  <c r="L1217" i="32" s="1"/>
  <c r="M699" i="32" a="1"/>
  <c r="M699" i="32" s="1"/>
  <c r="M711" i="32" a="1"/>
  <c r="M711" i="32" s="1"/>
  <c r="M723" i="32" a="1"/>
  <c r="M723" i="32" s="1"/>
  <c r="M735" i="32" a="1"/>
  <c r="M735" i="32" s="1"/>
  <c r="M903" i="32" a="1"/>
  <c r="M903" i="32" s="1"/>
  <c r="M915" i="32" a="1"/>
  <c r="M915" i="32" s="1"/>
  <c r="M933" i="32" a="1"/>
  <c r="M933" i="32" s="1"/>
  <c r="M944" i="32" a="1"/>
  <c r="M944" i="32" s="1"/>
  <c r="M965" i="32" a="1"/>
  <c r="M965" i="32" s="1"/>
  <c r="M981" i="32" a="1"/>
  <c r="M981" i="32" s="1"/>
  <c r="M997" i="32" a="1"/>
  <c r="M997" i="32" s="1"/>
  <c r="N1001" i="32" a="1"/>
  <c r="N1001" i="32" s="1"/>
  <c r="M1001" i="32" a="1"/>
  <c r="M1001" i="32" s="1"/>
  <c r="M1015" i="32" a="1"/>
  <c r="M1015" i="32" s="1"/>
  <c r="L1015" i="32" a="1"/>
  <c r="L1015" i="32" s="1"/>
  <c r="M1017" i="32" a="1"/>
  <c r="M1017" i="32" s="1"/>
  <c r="N1038" i="32" a="1"/>
  <c r="N1038" i="32" s="1"/>
  <c r="L1041" i="32" a="1"/>
  <c r="L1041" i="32" s="1"/>
  <c r="N1041" i="32" a="1"/>
  <c r="N1041" i="32" s="1"/>
  <c r="N1043" i="32" a="1"/>
  <c r="N1043" i="32" s="1"/>
  <c r="M1065" i="32" a="1"/>
  <c r="M1065" i="32" s="1"/>
  <c r="L1065" i="32" a="1"/>
  <c r="L1065" i="32" s="1"/>
  <c r="N1065" i="32" a="1"/>
  <c r="N1065" i="32" s="1"/>
  <c r="M1149" i="32" a="1"/>
  <c r="M1149" i="32" s="1"/>
  <c r="L1149" i="32" a="1"/>
  <c r="L1149" i="32" s="1"/>
  <c r="N1149" i="32" a="1"/>
  <c r="N1149" i="32" s="1"/>
  <c r="M1173" i="32" a="1"/>
  <c r="M1173" i="32" s="1"/>
  <c r="L1173" i="32" a="1"/>
  <c r="L1173" i="32" s="1"/>
  <c r="N1173" i="32" a="1"/>
  <c r="N1173" i="32" s="1"/>
  <c r="M1197" i="32" a="1"/>
  <c r="M1197" i="32" s="1"/>
  <c r="L1197" i="32" a="1"/>
  <c r="L1197" i="32" s="1"/>
  <c r="N1197" i="32" a="1"/>
  <c r="N1197" i="32" s="1"/>
  <c r="M1221" i="32" a="1"/>
  <c r="M1221" i="32" s="1"/>
  <c r="L1221" i="32" a="1"/>
  <c r="L1221" i="32" s="1"/>
  <c r="N1221" i="32" a="1"/>
  <c r="N1221" i="32" s="1"/>
  <c r="M1365" i="32" a="1"/>
  <c r="M1365" i="32" s="1"/>
  <c r="L1365" i="32" a="1"/>
  <c r="L1365" i="32" s="1"/>
  <c r="N1365" i="32" a="1"/>
  <c r="N1365" i="32" s="1"/>
  <c r="M1027" i="32" a="1"/>
  <c r="M1027" i="32" s="1"/>
  <c r="L1027" i="32" a="1"/>
  <c r="L1027" i="32" s="1"/>
  <c r="L1053" i="32" a="1"/>
  <c r="L1053" i="32" s="1"/>
  <c r="N1053" i="32" a="1"/>
  <c r="N1053" i="32" s="1"/>
  <c r="N1085" i="32" a="1"/>
  <c r="N1085" i="32" s="1"/>
  <c r="M1085" i="32" a="1"/>
  <c r="M1085" i="32" s="1"/>
  <c r="L1091" i="32" a="1"/>
  <c r="L1091" i="32" s="1"/>
  <c r="M1091" i="32" a="1"/>
  <c r="M1091" i="32" s="1"/>
  <c r="M1377" i="32" a="1"/>
  <c r="M1377" i="32" s="1"/>
  <c r="L1377" i="32" a="1"/>
  <c r="L1377" i="32" s="1"/>
  <c r="N1377" i="32" a="1"/>
  <c r="N1377" i="32" s="1"/>
  <c r="L751" i="32" a="1"/>
  <c r="L751" i="32" s="1"/>
  <c r="L763" i="32" a="1"/>
  <c r="L763" i="32" s="1"/>
  <c r="L775" i="32" a="1"/>
  <c r="L775" i="32" s="1"/>
  <c r="L787" i="32" a="1"/>
  <c r="L787" i="32" s="1"/>
  <c r="L799" i="32" a="1"/>
  <c r="L799" i="32" s="1"/>
  <c r="L811" i="32" a="1"/>
  <c r="L811" i="32" s="1"/>
  <c r="L823" i="32" a="1"/>
  <c r="L823" i="32" s="1"/>
  <c r="L835" i="32" a="1"/>
  <c r="L835" i="32" s="1"/>
  <c r="L847" i="32" a="1"/>
  <c r="L847" i="32" s="1"/>
  <c r="L859" i="32" a="1"/>
  <c r="L859" i="32" s="1"/>
  <c r="L871" i="32" a="1"/>
  <c r="L871" i="32" s="1"/>
  <c r="L883" i="32" a="1"/>
  <c r="L883" i="32" s="1"/>
  <c r="L895" i="32" a="1"/>
  <c r="L895" i="32" s="1"/>
  <c r="L907" i="32" a="1"/>
  <c r="L907" i="32" s="1"/>
  <c r="L919" i="32" a="1"/>
  <c r="L919" i="32" s="1"/>
  <c r="N933" i="32" a="1"/>
  <c r="N933" i="32" s="1"/>
  <c r="L958" i="32" a="1"/>
  <c r="L958" i="32" s="1"/>
  <c r="L960" i="32" a="1"/>
  <c r="L960" i="32" s="1"/>
  <c r="L962" i="32" a="1"/>
  <c r="L962" i="32" s="1"/>
  <c r="N979" i="32" a="1"/>
  <c r="N979" i="32" s="1"/>
  <c r="N981" i="32" a="1"/>
  <c r="N981" i="32" s="1"/>
  <c r="L1006" i="32" a="1"/>
  <c r="L1006" i="32" s="1"/>
  <c r="N1013" i="32" a="1"/>
  <c r="N1013" i="32" s="1"/>
  <c r="M1013" i="32" a="1"/>
  <c r="M1013" i="32" s="1"/>
  <c r="M1020" i="32" a="1"/>
  <c r="M1020" i="32" s="1"/>
  <c r="L1032" i="32" a="1"/>
  <c r="L1032" i="32" s="1"/>
  <c r="M1039" i="32" a="1"/>
  <c r="M1039" i="32" s="1"/>
  <c r="L1039" i="32" a="1"/>
  <c r="L1039" i="32" s="1"/>
  <c r="M1041" i="32" a="1"/>
  <c r="M1041" i="32" s="1"/>
  <c r="L1080" i="32" a="1"/>
  <c r="L1080" i="32" s="1"/>
  <c r="L1085" i="32" a="1"/>
  <c r="L1085" i="32" s="1"/>
  <c r="N1091" i="32" a="1"/>
  <c r="N1091" i="32" s="1"/>
  <c r="N1099" i="32" a="1"/>
  <c r="N1099" i="32" s="1"/>
  <c r="M1099" i="32" a="1"/>
  <c r="M1099" i="32" s="1"/>
  <c r="L1099" i="32" a="1"/>
  <c r="L1099" i="32" s="1"/>
  <c r="M1113" i="32" a="1"/>
  <c r="M1113" i="32" s="1"/>
  <c r="L1113" i="32" a="1"/>
  <c r="L1113" i="32" s="1"/>
  <c r="N1113" i="32" a="1"/>
  <c r="N1113" i="32" s="1"/>
  <c r="M1116" i="32" a="1"/>
  <c r="M1116" i="32" s="1"/>
  <c r="M1128" i="32" a="1"/>
  <c r="M1128" i="32" s="1"/>
  <c r="N1164" i="32" a="1"/>
  <c r="N1164" i="32" s="1"/>
  <c r="L1164" i="32" a="1"/>
  <c r="L1164" i="32" s="1"/>
  <c r="N1188" i="32" a="1"/>
  <c r="N1188" i="32" s="1"/>
  <c r="L1188" i="32" a="1"/>
  <c r="L1188" i="32" s="1"/>
  <c r="N1212" i="32" a="1"/>
  <c r="N1212" i="32" s="1"/>
  <c r="L1212" i="32" a="1"/>
  <c r="L1212" i="32" s="1"/>
  <c r="N1236" i="32" a="1"/>
  <c r="N1236" i="32" s="1"/>
  <c r="L1236" i="32" a="1"/>
  <c r="L1236" i="32" s="1"/>
  <c r="M1257" i="32" a="1"/>
  <c r="M1257" i="32" s="1"/>
  <c r="L1257" i="32" a="1"/>
  <c r="L1257" i="32" s="1"/>
  <c r="N1257" i="32" a="1"/>
  <c r="N1257" i="32" s="1"/>
  <c r="M1353" i="32" a="1"/>
  <c r="M1353" i="32" s="1"/>
  <c r="L1353" i="32" a="1"/>
  <c r="L1353" i="32" s="1"/>
  <c r="N1353" i="32" a="1"/>
  <c r="N1353" i="32" s="1"/>
  <c r="M1389" i="32" a="1"/>
  <c r="M1389" i="32" s="1"/>
  <c r="L1389" i="32" a="1"/>
  <c r="L1389" i="32" s="1"/>
  <c r="N1389" i="32" a="1"/>
  <c r="N1389" i="32" s="1"/>
  <c r="M684" i="32" a="1"/>
  <c r="M684" i="32" s="1"/>
  <c r="M696" i="32" a="1"/>
  <c r="M696" i="32" s="1"/>
  <c r="M708" i="32" a="1"/>
  <c r="M708" i="32" s="1"/>
  <c r="M720" i="32" a="1"/>
  <c r="M720" i="32" s="1"/>
  <c r="M732" i="32" a="1"/>
  <c r="M732" i="32" s="1"/>
  <c r="M744" i="32" a="1"/>
  <c r="M744" i="32" s="1"/>
  <c r="M756" i="32" a="1"/>
  <c r="M756" i="32" s="1"/>
  <c r="M768" i="32" a="1"/>
  <c r="M768" i="32" s="1"/>
  <c r="M780" i="32" a="1"/>
  <c r="M780" i="32" s="1"/>
  <c r="M792" i="32" a="1"/>
  <c r="M792" i="32" s="1"/>
  <c r="M804" i="32" a="1"/>
  <c r="M804" i="32" s="1"/>
  <c r="M864" i="32" a="1"/>
  <c r="M864" i="32" s="1"/>
  <c r="M900" i="32" a="1"/>
  <c r="M900" i="32" s="1"/>
  <c r="L902" i="32" a="1"/>
  <c r="L902" i="32" s="1"/>
  <c r="M912" i="32" a="1"/>
  <c r="M912" i="32" s="1"/>
  <c r="L914" i="32" a="1"/>
  <c r="L914" i="32" s="1"/>
  <c r="L930" i="32" a="1"/>
  <c r="L930" i="32" s="1"/>
  <c r="M939" i="32" a="1"/>
  <c r="M939" i="32" s="1"/>
  <c r="L941" i="32" a="1"/>
  <c r="L941" i="32" s="1"/>
  <c r="L954" i="32" a="1"/>
  <c r="L954" i="32" s="1"/>
  <c r="M962" i="32" a="1"/>
  <c r="M962" i="32" s="1"/>
  <c r="L970" i="32" a="1"/>
  <c r="L970" i="32" s="1"/>
  <c r="L972" i="32" a="1"/>
  <c r="L972" i="32" s="1"/>
  <c r="L974" i="32" a="1"/>
  <c r="L974" i="32" s="1"/>
  <c r="N991" i="32" a="1"/>
  <c r="N991" i="32" s="1"/>
  <c r="N993" i="32" a="1"/>
  <c r="N993" i="32" s="1"/>
  <c r="L1013" i="32" a="1"/>
  <c r="L1013" i="32" s="1"/>
  <c r="N1015" i="32" a="1"/>
  <c r="N1015" i="32" s="1"/>
  <c r="L1018" i="32" a="1"/>
  <c r="L1018" i="32" s="1"/>
  <c r="N1025" i="32" a="1"/>
  <c r="N1025" i="32" s="1"/>
  <c r="M1025" i="32" a="1"/>
  <c r="M1025" i="32" s="1"/>
  <c r="M1032" i="32" a="1"/>
  <c r="M1032" i="32" s="1"/>
  <c r="L1044" i="32" a="1"/>
  <c r="L1044" i="32" s="1"/>
  <c r="M1051" i="32" a="1"/>
  <c r="M1051" i="32" s="1"/>
  <c r="L1051" i="32" a="1"/>
  <c r="L1051" i="32" s="1"/>
  <c r="M1053" i="32" a="1"/>
  <c r="M1053" i="32" s="1"/>
  <c r="L1066" i="32" a="1"/>
  <c r="L1066" i="32" s="1"/>
  <c r="M1077" i="32" a="1"/>
  <c r="M1077" i="32" s="1"/>
  <c r="L1077" i="32" a="1"/>
  <c r="L1077" i="32" s="1"/>
  <c r="N1077" i="32" a="1"/>
  <c r="N1077" i="32" s="1"/>
  <c r="M1080" i="32" a="1"/>
  <c r="M1080" i="32" s="1"/>
  <c r="M1102" i="32" a="1"/>
  <c r="M1102" i="32" s="1"/>
  <c r="M1125" i="32" a="1"/>
  <c r="M1125" i="32" s="1"/>
  <c r="L1125" i="32" a="1"/>
  <c r="L1125" i="32" s="1"/>
  <c r="N1125" i="32" a="1"/>
  <c r="N1125" i="32" s="1"/>
  <c r="M1137" i="32" a="1"/>
  <c r="M1137" i="32" s="1"/>
  <c r="L1137" i="32" a="1"/>
  <c r="L1137" i="32" s="1"/>
  <c r="N1137" i="32" a="1"/>
  <c r="N1137" i="32" s="1"/>
  <c r="M1164" i="32" a="1"/>
  <c r="M1164" i="32" s="1"/>
  <c r="M1188" i="32" a="1"/>
  <c r="M1188" i="32" s="1"/>
  <c r="M1212" i="32" a="1"/>
  <c r="M1212" i="32" s="1"/>
  <c r="M1236" i="32" a="1"/>
  <c r="M1236" i="32" s="1"/>
  <c r="L681" i="32" a="1"/>
  <c r="L681" i="32" s="1"/>
  <c r="L693" i="32" a="1"/>
  <c r="L693" i="32" s="1"/>
  <c r="L705" i="32" a="1"/>
  <c r="L705" i="32" s="1"/>
  <c r="L717" i="32" a="1"/>
  <c r="L717" i="32" s="1"/>
  <c r="L729" i="32" a="1"/>
  <c r="L729" i="32" s="1"/>
  <c r="L741" i="32" a="1"/>
  <c r="L741" i="32" s="1"/>
  <c r="M751" i="32" a="1"/>
  <c r="M751" i="32" s="1"/>
  <c r="L753" i="32" a="1"/>
  <c r="L753" i="32" s="1"/>
  <c r="M763" i="32" a="1"/>
  <c r="M763" i="32" s="1"/>
  <c r="L765" i="32" a="1"/>
  <c r="L765" i="32" s="1"/>
  <c r="M775" i="32" a="1"/>
  <c r="M775" i="32" s="1"/>
  <c r="L777" i="32" a="1"/>
  <c r="L777" i="32" s="1"/>
  <c r="M787" i="32" a="1"/>
  <c r="M787" i="32" s="1"/>
  <c r="L789" i="32" a="1"/>
  <c r="L789" i="32" s="1"/>
  <c r="M799" i="32" a="1"/>
  <c r="M799" i="32" s="1"/>
  <c r="L801" i="32" a="1"/>
  <c r="L801" i="32" s="1"/>
  <c r="M811" i="32" a="1"/>
  <c r="M811" i="32" s="1"/>
  <c r="L813" i="32" a="1"/>
  <c r="L813" i="32" s="1"/>
  <c r="M823" i="32" a="1"/>
  <c r="M823" i="32" s="1"/>
  <c r="L825" i="32" a="1"/>
  <c r="L825" i="32" s="1"/>
  <c r="M835" i="32" a="1"/>
  <c r="M835" i="32" s="1"/>
  <c r="L837" i="32" a="1"/>
  <c r="L837" i="32" s="1"/>
  <c r="M847" i="32" a="1"/>
  <c r="M847" i="32" s="1"/>
  <c r="L849" i="32" a="1"/>
  <c r="L849" i="32" s="1"/>
  <c r="M859" i="32" a="1"/>
  <c r="M859" i="32" s="1"/>
  <c r="L861" i="32" a="1"/>
  <c r="L861" i="32" s="1"/>
  <c r="M871" i="32" a="1"/>
  <c r="M871" i="32" s="1"/>
  <c r="L873" i="32" a="1"/>
  <c r="L873" i="32" s="1"/>
  <c r="M883" i="32" a="1"/>
  <c r="M883" i="32" s="1"/>
  <c r="L885" i="32" a="1"/>
  <c r="L885" i="32" s="1"/>
  <c r="M895" i="32" a="1"/>
  <c r="M895" i="32" s="1"/>
  <c r="L897" i="32" a="1"/>
  <c r="L897" i="32" s="1"/>
  <c r="M907" i="32" a="1"/>
  <c r="M907" i="32" s="1"/>
  <c r="M919" i="32" a="1"/>
  <c r="M919" i="32" s="1"/>
  <c r="M958" i="32" a="1"/>
  <c r="M958" i="32" s="1"/>
  <c r="M960" i="32" a="1"/>
  <c r="M960" i="32" s="1"/>
  <c r="M1006" i="32" a="1"/>
  <c r="M1006" i="32" s="1"/>
  <c r="N1027" i="32" a="1"/>
  <c r="N1027" i="32" s="1"/>
  <c r="N1037" i="32" a="1"/>
  <c r="N1037" i="32" s="1"/>
  <c r="M1037" i="32" a="1"/>
  <c r="M1037" i="32" s="1"/>
  <c r="M1044" i="32" a="1"/>
  <c r="M1044" i="32" s="1"/>
  <c r="N1063" i="32" a="1"/>
  <c r="N1063" i="32" s="1"/>
  <c r="M1063" i="32" a="1"/>
  <c r="M1063" i="32" s="1"/>
  <c r="L1063" i="32" a="1"/>
  <c r="L1063" i="32" s="1"/>
  <c r="N1097" i="32" a="1"/>
  <c r="N1097" i="32" s="1"/>
  <c r="M1097" i="32" a="1"/>
  <c r="M1097" i="32" s="1"/>
  <c r="N1157" i="32" a="1"/>
  <c r="N1157" i="32" s="1"/>
  <c r="M1157" i="32" a="1"/>
  <c r="M1157" i="32" s="1"/>
  <c r="N1181" i="32" a="1"/>
  <c r="N1181" i="32" s="1"/>
  <c r="M1181" i="32" a="1"/>
  <c r="M1181" i="32" s="1"/>
  <c r="N1205" i="32" a="1"/>
  <c r="N1205" i="32" s="1"/>
  <c r="M1205" i="32" a="1"/>
  <c r="M1205" i="32" s="1"/>
  <c r="M1269" i="32" a="1"/>
  <c r="M1269" i="32" s="1"/>
  <c r="L1269" i="32" a="1"/>
  <c r="L1269" i="32" s="1"/>
  <c r="N1269" i="32" a="1"/>
  <c r="N1269" i="32" s="1"/>
  <c r="M1341" i="32" a="1"/>
  <c r="M1341" i="32" s="1"/>
  <c r="L1341" i="32" a="1"/>
  <c r="L1341" i="32" s="1"/>
  <c r="N1341" i="32" a="1"/>
  <c r="N1341" i="32" s="1"/>
  <c r="M482" i="32" a="1"/>
  <c r="M482" i="32" s="1"/>
  <c r="M494" i="32" a="1"/>
  <c r="M494" i="32" s="1"/>
  <c r="M506" i="32" a="1"/>
  <c r="M506" i="32" s="1"/>
  <c r="M518" i="32" a="1"/>
  <c r="M518" i="32" s="1"/>
  <c r="L520" i="32" a="1"/>
  <c r="L520" i="32" s="1"/>
  <c r="M530" i="32" a="1"/>
  <c r="M530" i="32" s="1"/>
  <c r="L532" i="32" a="1"/>
  <c r="L532" i="32" s="1"/>
  <c r="M542" i="32" a="1"/>
  <c r="M542" i="32" s="1"/>
  <c r="L544" i="32" a="1"/>
  <c r="L544" i="32" s="1"/>
  <c r="M554" i="32" a="1"/>
  <c r="M554" i="32" s="1"/>
  <c r="L556" i="32" a="1"/>
  <c r="L556" i="32" s="1"/>
  <c r="M566" i="32" a="1"/>
  <c r="M566" i="32" s="1"/>
  <c r="L568" i="32" a="1"/>
  <c r="L568" i="32" s="1"/>
  <c r="M578" i="32" a="1"/>
  <c r="M578" i="32" s="1"/>
  <c r="L580" i="32" a="1"/>
  <c r="L580" i="32" s="1"/>
  <c r="M830" i="32" a="1"/>
  <c r="M830" i="32" s="1"/>
  <c r="L832" i="32" a="1"/>
  <c r="L832" i="32" s="1"/>
  <c r="M842" i="32" a="1"/>
  <c r="M842" i="32" s="1"/>
  <c r="L844" i="32" a="1"/>
  <c r="L844" i="32" s="1"/>
  <c r="M854" i="32" a="1"/>
  <c r="M854" i="32" s="1"/>
  <c r="L856" i="32" a="1"/>
  <c r="L856" i="32" s="1"/>
  <c r="M866" i="32" a="1"/>
  <c r="M866" i="32" s="1"/>
  <c r="L868" i="32" a="1"/>
  <c r="L868" i="32" s="1"/>
  <c r="M878" i="32" a="1"/>
  <c r="M878" i="32" s="1"/>
  <c r="L880" i="32" a="1"/>
  <c r="L880" i="32" s="1"/>
  <c r="M890" i="32" a="1"/>
  <c r="M890" i="32" s="1"/>
  <c r="L892" i="32" a="1"/>
  <c r="L892" i="32" s="1"/>
  <c r="M902" i="32" a="1"/>
  <c r="M902" i="32" s="1"/>
  <c r="L904" i="32" a="1"/>
  <c r="L904" i="32" s="1"/>
  <c r="M914" i="32" a="1"/>
  <c r="M914" i="32" s="1"/>
  <c r="L916" i="32" a="1"/>
  <c r="L916" i="32" s="1"/>
  <c r="L923" i="32" a="1"/>
  <c r="L923" i="32" s="1"/>
  <c r="M930" i="32" a="1"/>
  <c r="M930" i="32" s="1"/>
  <c r="L934" i="32" a="1"/>
  <c r="L934" i="32" s="1"/>
  <c r="M941" i="32" a="1"/>
  <c r="M941" i="32" s="1"/>
  <c r="L947" i="32" a="1"/>
  <c r="L947" i="32" s="1"/>
  <c r="M968" i="32" a="1"/>
  <c r="M968" i="32" s="1"/>
  <c r="M970" i="32" a="1"/>
  <c r="M970" i="32" s="1"/>
  <c r="M972" i="32" a="1"/>
  <c r="M972" i="32" s="1"/>
  <c r="L978" i="32" a="1"/>
  <c r="L978" i="32" s="1"/>
  <c r="L994" i="32" a="1"/>
  <c r="L994" i="32" s="1"/>
  <c r="L996" i="32" a="1"/>
  <c r="L996" i="32" s="1"/>
  <c r="L998" i="32" a="1"/>
  <c r="L998" i="32" s="1"/>
  <c r="M1009" i="32" a="1"/>
  <c r="M1009" i="32" s="1"/>
  <c r="M1018" i="32" a="1"/>
  <c r="M1018" i="32" s="1"/>
  <c r="L1037" i="32" a="1"/>
  <c r="L1037" i="32" s="1"/>
  <c r="N1039" i="32" a="1"/>
  <c r="N1039" i="32" s="1"/>
  <c r="L1042" i="32" a="1"/>
  <c r="L1042" i="32" s="1"/>
  <c r="N1049" i="32" a="1"/>
  <c r="N1049" i="32" s="1"/>
  <c r="M1049" i="32" a="1"/>
  <c r="M1049" i="32" s="1"/>
  <c r="M1066" i="32" a="1"/>
  <c r="M1066" i="32" s="1"/>
  <c r="L1092" i="32" a="1"/>
  <c r="L1092" i="32" s="1"/>
  <c r="L1097" i="32" a="1"/>
  <c r="L1097" i="32" s="1"/>
  <c r="L1103" i="32" a="1"/>
  <c r="L1103" i="32" s="1"/>
  <c r="M1103" i="32" a="1"/>
  <c r="M1103" i="32" s="1"/>
  <c r="L1114" i="32" a="1"/>
  <c r="L1114" i="32" s="1"/>
  <c r="L1126" i="32" a="1"/>
  <c r="L1126" i="32" s="1"/>
  <c r="L1157" i="32" a="1"/>
  <c r="L1157" i="32" s="1"/>
  <c r="L1181" i="32" a="1"/>
  <c r="L1181" i="32" s="1"/>
  <c r="L1205" i="32" a="1"/>
  <c r="L1205" i="32" s="1"/>
  <c r="M945" i="32" a="1"/>
  <c r="M945" i="32" s="1"/>
  <c r="N954" i="32" a="1"/>
  <c r="N954" i="32" s="1"/>
  <c r="N956" i="32" a="1"/>
  <c r="N956" i="32" s="1"/>
  <c r="M980" i="32" a="1"/>
  <c r="M980" i="32" s="1"/>
  <c r="N1061" i="32" a="1"/>
  <c r="N1061" i="32" s="1"/>
  <c r="M1061" i="32" a="1"/>
  <c r="M1061" i="32" s="1"/>
  <c r="M1089" i="32" a="1"/>
  <c r="M1089" i="32" s="1"/>
  <c r="L1089" i="32" a="1"/>
  <c r="L1089" i="32" s="1"/>
  <c r="N1089" i="32" a="1"/>
  <c r="N1089" i="32" s="1"/>
  <c r="M1092" i="32" a="1"/>
  <c r="M1092" i="32" s="1"/>
  <c r="N1111" i="32" a="1"/>
  <c r="N1111" i="32" s="1"/>
  <c r="M1111" i="32" a="1"/>
  <c r="M1111" i="32" s="1"/>
  <c r="L1111" i="32" a="1"/>
  <c r="L1111" i="32" s="1"/>
  <c r="M1161" i="32" a="1"/>
  <c r="M1161" i="32" s="1"/>
  <c r="L1161" i="32" a="1"/>
  <c r="L1161" i="32" s="1"/>
  <c r="N1161" i="32" a="1"/>
  <c r="N1161" i="32" s="1"/>
  <c r="M1185" i="32" a="1"/>
  <c r="M1185" i="32" s="1"/>
  <c r="L1185" i="32" a="1"/>
  <c r="L1185" i="32" s="1"/>
  <c r="N1185" i="32" a="1"/>
  <c r="N1185" i="32" s="1"/>
  <c r="M1209" i="32" a="1"/>
  <c r="M1209" i="32" s="1"/>
  <c r="L1209" i="32" a="1"/>
  <c r="L1209" i="32" s="1"/>
  <c r="N1209" i="32" a="1"/>
  <c r="N1209" i="32" s="1"/>
  <c r="M1233" i="32" a="1"/>
  <c r="M1233" i="32" s="1"/>
  <c r="L1233" i="32" a="1"/>
  <c r="L1233" i="32" s="1"/>
  <c r="N1233" i="32" a="1"/>
  <c r="N1233" i="32" s="1"/>
  <c r="M1281" i="32" a="1"/>
  <c r="M1281" i="32" s="1"/>
  <c r="L1281" i="32" a="1"/>
  <c r="L1281" i="32" s="1"/>
  <c r="N1281" i="32" a="1"/>
  <c r="N1281" i="32" s="1"/>
  <c r="M1329" i="32" a="1"/>
  <c r="M1329" i="32" s="1"/>
  <c r="L1329" i="32" a="1"/>
  <c r="L1329" i="32" s="1"/>
  <c r="N1329" i="32" a="1"/>
  <c r="N1329" i="32" s="1"/>
  <c r="N943" i="32" a="1"/>
  <c r="N943" i="32" s="1"/>
  <c r="N966" i="32" a="1"/>
  <c r="N966" i="32" s="1"/>
  <c r="N968" i="32" a="1"/>
  <c r="N968" i="32" s="1"/>
  <c r="M992" i="32" a="1"/>
  <c r="M992" i="32" s="1"/>
  <c r="L1007" i="32" a="1"/>
  <c r="L1007" i="32" s="1"/>
  <c r="N1009" i="32" a="1"/>
  <c r="N1009" i="32" s="1"/>
  <c r="M1033" i="32" a="1"/>
  <c r="M1033" i="32" s="1"/>
  <c r="L1061" i="32" a="1"/>
  <c r="L1061" i="32" s="1"/>
  <c r="L1067" i="32" a="1"/>
  <c r="L1067" i="32" s="1"/>
  <c r="M1067" i="32" a="1"/>
  <c r="M1067" i="32" s="1"/>
  <c r="N1075" i="32" a="1"/>
  <c r="N1075" i="32" s="1"/>
  <c r="M1075" i="32" a="1"/>
  <c r="M1075" i="32" s="1"/>
  <c r="L1075" i="32" a="1"/>
  <c r="L1075" i="32" s="1"/>
  <c r="L1074" i="32" a="1"/>
  <c r="L1074" i="32" s="1"/>
  <c r="L1086" i="32" a="1"/>
  <c r="L1086" i="32" s="1"/>
  <c r="M1465" i="32" a="1"/>
  <c r="M1465" i="32" s="1"/>
  <c r="M1475" i="32" a="1"/>
  <c r="M1475" i="32" s="1"/>
  <c r="M1487" i="32" a="1"/>
  <c r="M1487" i="32" s="1"/>
  <c r="M1530" i="32" a="1"/>
  <c r="M1530" i="32" s="1"/>
  <c r="L1530" i="32" a="1"/>
  <c r="L1530" i="32" s="1"/>
  <c r="L1641" i="32" a="1"/>
  <c r="L1641" i="32" s="1"/>
  <c r="N1672" i="32" a="1"/>
  <c r="N1672" i="32" s="1"/>
  <c r="M1672" i="32" a="1"/>
  <c r="M1672" i="32" s="1"/>
  <c r="M1723" i="32" a="1"/>
  <c r="M1723" i="32" s="1"/>
  <c r="M1735" i="32" a="1"/>
  <c r="M1735" i="32" s="1"/>
  <c r="N1768" i="32" a="1"/>
  <c r="N1768" i="32" s="1"/>
  <c r="M1768" i="32" a="1"/>
  <c r="M1768" i="32" s="1"/>
  <c r="M1805" i="32" a="1"/>
  <c r="M1805" i="32" s="1"/>
  <c r="L1805" i="32" a="1"/>
  <c r="L1805" i="32" s="1"/>
  <c r="N1907" i="32" a="1"/>
  <c r="N1907" i="32" s="1"/>
  <c r="M1907" i="32" a="1"/>
  <c r="M1907" i="32" s="1"/>
  <c r="M1115" i="32" a="1"/>
  <c r="M1115" i="32" s="1"/>
  <c r="M1127" i="32" a="1"/>
  <c r="M1127" i="32" s="1"/>
  <c r="M1139" i="32" a="1"/>
  <c r="M1139" i="32" s="1"/>
  <c r="M1151" i="32" a="1"/>
  <c r="M1151" i="32" s="1"/>
  <c r="M1163" i="32" a="1"/>
  <c r="M1163" i="32" s="1"/>
  <c r="M1175" i="32" a="1"/>
  <c r="M1175" i="32" s="1"/>
  <c r="M1187" i="32" a="1"/>
  <c r="M1187" i="32" s="1"/>
  <c r="M1199" i="32" a="1"/>
  <c r="M1199" i="32" s="1"/>
  <c r="M1211" i="32" a="1"/>
  <c r="M1211" i="32" s="1"/>
  <c r="M1223" i="32" a="1"/>
  <c r="M1223" i="32" s="1"/>
  <c r="M1235" i="32" a="1"/>
  <c r="M1235" i="32" s="1"/>
  <c r="M1247" i="32" a="1"/>
  <c r="M1247" i="32" s="1"/>
  <c r="M1259" i="32" a="1"/>
  <c r="M1259" i="32" s="1"/>
  <c r="M1271" i="32" a="1"/>
  <c r="M1271" i="32" s="1"/>
  <c r="M1283" i="32" a="1"/>
  <c r="M1283" i="32" s="1"/>
  <c r="M1295" i="32" a="1"/>
  <c r="M1295" i="32" s="1"/>
  <c r="M1307" i="32" a="1"/>
  <c r="M1307" i="32" s="1"/>
  <c r="M1319" i="32" a="1"/>
  <c r="M1319" i="32" s="1"/>
  <c r="M1331" i="32" a="1"/>
  <c r="M1331" i="32" s="1"/>
  <c r="M1343" i="32" a="1"/>
  <c r="M1343" i="32" s="1"/>
  <c r="M1355" i="32" a="1"/>
  <c r="M1355" i="32" s="1"/>
  <c r="M1367" i="32" a="1"/>
  <c r="M1367" i="32" s="1"/>
  <c r="M1379" i="32" a="1"/>
  <c r="M1379" i="32" s="1"/>
  <c r="M1391" i="32" a="1"/>
  <c r="M1391" i="32" s="1"/>
  <c r="N1401" i="32" a="1"/>
  <c r="N1401" i="32" s="1"/>
  <c r="M1403" i="32" a="1"/>
  <c r="M1403" i="32" s="1"/>
  <c r="N1413" i="32" a="1"/>
  <c r="N1413" i="32" s="1"/>
  <c r="M1415" i="32" a="1"/>
  <c r="M1415" i="32" s="1"/>
  <c r="N1425" i="32" a="1"/>
  <c r="N1425" i="32" s="1"/>
  <c r="M1427" i="32" a="1"/>
  <c r="M1427" i="32" s="1"/>
  <c r="N1437" i="32" a="1"/>
  <c r="N1437" i="32" s="1"/>
  <c r="M1439" i="32" a="1"/>
  <c r="M1439" i="32" s="1"/>
  <c r="N1449" i="32" a="1"/>
  <c r="N1449" i="32" s="1"/>
  <c r="M1451" i="32" a="1"/>
  <c r="M1451" i="32" s="1"/>
  <c r="N1461" i="32" a="1"/>
  <c r="N1461" i="32" s="1"/>
  <c r="M1469" i="32" a="1"/>
  <c r="M1469" i="32" s="1"/>
  <c r="M1471" i="32" a="1"/>
  <c r="M1471" i="32" s="1"/>
  <c r="M1473" i="32" a="1"/>
  <c r="M1473" i="32" s="1"/>
  <c r="N1475" i="32" a="1"/>
  <c r="N1475" i="32" s="1"/>
  <c r="M1481" i="32" a="1"/>
  <c r="M1481" i="32" s="1"/>
  <c r="M1483" i="32" a="1"/>
  <c r="M1483" i="32" s="1"/>
  <c r="M1485" i="32" a="1"/>
  <c r="M1485" i="32" s="1"/>
  <c r="N1487" i="32" a="1"/>
  <c r="N1487" i="32" s="1"/>
  <c r="M1493" i="32" a="1"/>
  <c r="M1493" i="32" s="1"/>
  <c r="N1519" i="32" a="1"/>
  <c r="N1519" i="32" s="1"/>
  <c r="L1522" i="32" a="1"/>
  <c r="L1522" i="32" s="1"/>
  <c r="N1528" i="32" a="1"/>
  <c r="N1528" i="32" s="1"/>
  <c r="M1528" i="32" a="1"/>
  <c r="M1528" i="32" s="1"/>
  <c r="M1782" i="32" a="1"/>
  <c r="M1782" i="32" s="1"/>
  <c r="L1782" i="32" a="1"/>
  <c r="L1782" i="32" s="1"/>
  <c r="N1799" i="32" a="1"/>
  <c r="N1799" i="32" s="1"/>
  <c r="M1799" i="32" a="1"/>
  <c r="M1799" i="32" s="1"/>
  <c r="N1979" i="32" a="1"/>
  <c r="N1979" i="32" s="1"/>
  <c r="M1979" i="32" a="1"/>
  <c r="M1979" i="32" s="1"/>
  <c r="L1979" i="32" a="1"/>
  <c r="L1979" i="32" s="1"/>
  <c r="L1148" i="32" a="1"/>
  <c r="L1148" i="32" s="1"/>
  <c r="L1160" i="32" a="1"/>
  <c r="L1160" i="32" s="1"/>
  <c r="L1172" i="32" a="1"/>
  <c r="L1172" i="32" s="1"/>
  <c r="L1184" i="32" a="1"/>
  <c r="L1184" i="32" s="1"/>
  <c r="L1196" i="32" a="1"/>
  <c r="L1196" i="32" s="1"/>
  <c r="L1208" i="32" a="1"/>
  <c r="L1208" i="32" s="1"/>
  <c r="L1220" i="32" a="1"/>
  <c r="L1220" i="32" s="1"/>
  <c r="L1232" i="32" a="1"/>
  <c r="L1232" i="32" s="1"/>
  <c r="L1244" i="32" a="1"/>
  <c r="L1244" i="32" s="1"/>
  <c r="L1256" i="32" a="1"/>
  <c r="L1256" i="32" s="1"/>
  <c r="L1268" i="32" a="1"/>
  <c r="L1268" i="32" s="1"/>
  <c r="L1280" i="32" a="1"/>
  <c r="L1280" i="32" s="1"/>
  <c r="L1292" i="32" a="1"/>
  <c r="L1292" i="32" s="1"/>
  <c r="L1304" i="32" a="1"/>
  <c r="L1304" i="32" s="1"/>
  <c r="L1316" i="32" a="1"/>
  <c r="L1316" i="32" s="1"/>
  <c r="L1328" i="32" a="1"/>
  <c r="L1328" i="32" s="1"/>
  <c r="L1340" i="32" a="1"/>
  <c r="L1340" i="32" s="1"/>
  <c r="L1352" i="32" a="1"/>
  <c r="L1352" i="32" s="1"/>
  <c r="L1364" i="32" a="1"/>
  <c r="L1364" i="32" s="1"/>
  <c r="L1376" i="32" a="1"/>
  <c r="L1376" i="32" s="1"/>
  <c r="L1388" i="32" a="1"/>
  <c r="L1388" i="32" s="1"/>
  <c r="L1400" i="32" a="1"/>
  <c r="L1400" i="32" s="1"/>
  <c r="L1412" i="32" a="1"/>
  <c r="L1412" i="32" s="1"/>
  <c r="L1424" i="32" a="1"/>
  <c r="L1424" i="32" s="1"/>
  <c r="L1436" i="32" a="1"/>
  <c r="L1436" i="32" s="1"/>
  <c r="L1448" i="32" a="1"/>
  <c r="L1448" i="32" s="1"/>
  <c r="L1460" i="32" a="1"/>
  <c r="L1460" i="32" s="1"/>
  <c r="N1465" i="32" a="1"/>
  <c r="N1465" i="32" s="1"/>
  <c r="N1473" i="32" a="1"/>
  <c r="N1473" i="32" s="1"/>
  <c r="N1485" i="32" a="1"/>
  <c r="N1485" i="32" s="1"/>
  <c r="N1497" i="32" a="1"/>
  <c r="N1497" i="32" s="1"/>
  <c r="N1509" i="32" a="1"/>
  <c r="N1509" i="32" s="1"/>
  <c r="N1517" i="32" a="1"/>
  <c r="N1517" i="32" s="1"/>
  <c r="M1522" i="32" a="1"/>
  <c r="M1522" i="32" s="1"/>
  <c r="L1528" i="32" a="1"/>
  <c r="L1528" i="32" s="1"/>
  <c r="M1554" i="32" a="1"/>
  <c r="M1554" i="32" s="1"/>
  <c r="L1554" i="32" a="1"/>
  <c r="L1554" i="32" s="1"/>
  <c r="M1556" i="32" a="1"/>
  <c r="M1556" i="32" s="1"/>
  <c r="M1578" i="32" a="1"/>
  <c r="M1578" i="32" s="1"/>
  <c r="L1578" i="32" a="1"/>
  <c r="L1578" i="32" s="1"/>
  <c r="M1580" i="32" a="1"/>
  <c r="M1580" i="32" s="1"/>
  <c r="M1602" i="32" a="1"/>
  <c r="M1602" i="32" s="1"/>
  <c r="L1602" i="32" a="1"/>
  <c r="L1602" i="32" s="1"/>
  <c r="M1604" i="32" a="1"/>
  <c r="M1604" i="32" s="1"/>
  <c r="M1626" i="32" a="1"/>
  <c r="M1626" i="32" s="1"/>
  <c r="L1626" i="32" a="1"/>
  <c r="L1626" i="32" s="1"/>
  <c r="M1628" i="32" a="1"/>
  <c r="M1628" i="32" s="1"/>
  <c r="M1650" i="32" a="1"/>
  <c r="M1650" i="32" s="1"/>
  <c r="L1650" i="32" a="1"/>
  <c r="L1650" i="32" s="1"/>
  <c r="N1675" i="32" a="1"/>
  <c r="N1675" i="32" s="1"/>
  <c r="N1720" i="32" a="1"/>
  <c r="N1720" i="32" s="1"/>
  <c r="M1720" i="32" a="1"/>
  <c r="M1720" i="32" s="1"/>
  <c r="N1723" i="32" a="1"/>
  <c r="N1723" i="32" s="1"/>
  <c r="N1732" i="32" a="1"/>
  <c r="N1732" i="32" s="1"/>
  <c r="M1732" i="32" a="1"/>
  <c r="M1732" i="32" s="1"/>
  <c r="N1735" i="32" a="1"/>
  <c r="N1735" i="32" s="1"/>
  <c r="N1744" i="32" a="1"/>
  <c r="N1744" i="32" s="1"/>
  <c r="M1744" i="32" a="1"/>
  <c r="M1744" i="32" s="1"/>
  <c r="N1747" i="32" a="1"/>
  <c r="N1747" i="32" s="1"/>
  <c r="N1756" i="32" a="1"/>
  <c r="N1756" i="32" s="1"/>
  <c r="M1756" i="32" a="1"/>
  <c r="M1756" i="32" s="1"/>
  <c r="N1782" i="32" a="1"/>
  <c r="N1782" i="32" s="1"/>
  <c r="N1792" i="32" a="1"/>
  <c r="N1792" i="32" s="1"/>
  <c r="M1792" i="32" a="1"/>
  <c r="M1792" i="32" s="1"/>
  <c r="L1799" i="32" a="1"/>
  <c r="L1799" i="32" s="1"/>
  <c r="M1829" i="32" a="1"/>
  <c r="M1829" i="32" s="1"/>
  <c r="L1829" i="32" a="1"/>
  <c r="L1829" i="32" s="1"/>
  <c r="N1259" i="32" a="1"/>
  <c r="N1259" i="32" s="1"/>
  <c r="N1271" i="32" a="1"/>
  <c r="N1271" i="32" s="1"/>
  <c r="N1283" i="32" a="1"/>
  <c r="N1283" i="32" s="1"/>
  <c r="N1295" i="32" a="1"/>
  <c r="N1295" i="32" s="1"/>
  <c r="N1307" i="32" a="1"/>
  <c r="N1307" i="32" s="1"/>
  <c r="N1319" i="32" a="1"/>
  <c r="N1319" i="32" s="1"/>
  <c r="N1331" i="32" a="1"/>
  <c r="N1331" i="32" s="1"/>
  <c r="N1343" i="32" a="1"/>
  <c r="N1343" i="32" s="1"/>
  <c r="N1355" i="32" a="1"/>
  <c r="N1355" i="32" s="1"/>
  <c r="N1367" i="32" a="1"/>
  <c r="N1367" i="32" s="1"/>
  <c r="N1379" i="32" a="1"/>
  <c r="N1379" i="32" s="1"/>
  <c r="N1391" i="32" a="1"/>
  <c r="N1391" i="32" s="1"/>
  <c r="N1403" i="32" a="1"/>
  <c r="N1403" i="32" s="1"/>
  <c r="N1415" i="32" a="1"/>
  <c r="N1415" i="32" s="1"/>
  <c r="N1427" i="32" a="1"/>
  <c r="N1427" i="32" s="1"/>
  <c r="N1439" i="32" a="1"/>
  <c r="N1439" i="32" s="1"/>
  <c r="N1451" i="32" a="1"/>
  <c r="N1451" i="32" s="1"/>
  <c r="N1552" i="32" a="1"/>
  <c r="N1552" i="32" s="1"/>
  <c r="M1552" i="32" a="1"/>
  <c r="M1552" i="32" s="1"/>
  <c r="N1576" i="32" a="1"/>
  <c r="N1576" i="32" s="1"/>
  <c r="M1576" i="32" a="1"/>
  <c r="M1576" i="32" s="1"/>
  <c r="N1600" i="32" a="1"/>
  <c r="N1600" i="32" s="1"/>
  <c r="M1600" i="32" a="1"/>
  <c r="M1600" i="32" s="1"/>
  <c r="N1624" i="32" a="1"/>
  <c r="N1624" i="32" s="1"/>
  <c r="M1624" i="32" a="1"/>
  <c r="M1624" i="32" s="1"/>
  <c r="N1648" i="32" a="1"/>
  <c r="N1648" i="32" s="1"/>
  <c r="M1648" i="32" a="1"/>
  <c r="M1648" i="32" s="1"/>
  <c r="M1662" i="32" a="1"/>
  <c r="M1662" i="32" s="1"/>
  <c r="L1662" i="32" a="1"/>
  <c r="L1662" i="32" s="1"/>
  <c r="N1679" i="32" a="1"/>
  <c r="N1679" i="32" s="1"/>
  <c r="M1679" i="32" a="1"/>
  <c r="M1679" i="32" s="1"/>
  <c r="N1684" i="32" a="1"/>
  <c r="N1684" i="32" s="1"/>
  <c r="M1684" i="32" a="1"/>
  <c r="M1684" i="32" s="1"/>
  <c r="N1687" i="32" a="1"/>
  <c r="N1687" i="32" s="1"/>
  <c r="N1691" i="32" a="1"/>
  <c r="N1691" i="32" s="1"/>
  <c r="M1691" i="32" a="1"/>
  <c r="M1691" i="32" s="1"/>
  <c r="N1696" i="32" a="1"/>
  <c r="N1696" i="32" s="1"/>
  <c r="M1696" i="32" a="1"/>
  <c r="M1696" i="32" s="1"/>
  <c r="N1699" i="32" a="1"/>
  <c r="N1699" i="32" s="1"/>
  <c r="N1703" i="32" a="1"/>
  <c r="N1703" i="32" s="1"/>
  <c r="M1703" i="32" a="1"/>
  <c r="M1703" i="32" s="1"/>
  <c r="N1708" i="32" a="1"/>
  <c r="N1708" i="32" s="1"/>
  <c r="M1708" i="32" a="1"/>
  <c r="M1708" i="32" s="1"/>
  <c r="N1711" i="32" a="1"/>
  <c r="N1711" i="32" s="1"/>
  <c r="N1715" i="32" a="1"/>
  <c r="N1715" i="32" s="1"/>
  <c r="M1715" i="32" a="1"/>
  <c r="M1715" i="32" s="1"/>
  <c r="N1727" i="32" a="1"/>
  <c r="N1727" i="32" s="1"/>
  <c r="M1727" i="32" a="1"/>
  <c r="M1727" i="32" s="1"/>
  <c r="N1739" i="32" a="1"/>
  <c r="N1739" i="32" s="1"/>
  <c r="M1739" i="32" a="1"/>
  <c r="M1739" i="32" s="1"/>
  <c r="N1751" i="32" a="1"/>
  <c r="N1751" i="32" s="1"/>
  <c r="M1751" i="32" a="1"/>
  <c r="M1751" i="32" s="1"/>
  <c r="N1763" i="32" a="1"/>
  <c r="N1763" i="32" s="1"/>
  <c r="M1763" i="32" a="1"/>
  <c r="M1763" i="32" s="1"/>
  <c r="M1769" i="32" a="1"/>
  <c r="M1769" i="32" s="1"/>
  <c r="L1769" i="32" a="1"/>
  <c r="L1769" i="32" s="1"/>
  <c r="L1792" i="32" a="1"/>
  <c r="L1792" i="32" s="1"/>
  <c r="M1806" i="32" a="1"/>
  <c r="M1806" i="32" s="1"/>
  <c r="L1806" i="32" a="1"/>
  <c r="L1806" i="32" s="1"/>
  <c r="N1823" i="32" a="1"/>
  <c r="N1823" i="32" s="1"/>
  <c r="M1823" i="32" a="1"/>
  <c r="M1823" i="32" s="1"/>
  <c r="N1829" i="32" a="1"/>
  <c r="N1829" i="32" s="1"/>
  <c r="L1306" i="32" a="1"/>
  <c r="L1306" i="32" s="1"/>
  <c r="L1318" i="32" a="1"/>
  <c r="L1318" i="32" s="1"/>
  <c r="L1330" i="32" a="1"/>
  <c r="L1330" i="32" s="1"/>
  <c r="L1342" i="32" a="1"/>
  <c r="L1342" i="32" s="1"/>
  <c r="L1354" i="32" a="1"/>
  <c r="L1354" i="32" s="1"/>
  <c r="L1366" i="32" a="1"/>
  <c r="L1366" i="32" s="1"/>
  <c r="L1378" i="32" a="1"/>
  <c r="L1378" i="32" s="1"/>
  <c r="L1390" i="32" a="1"/>
  <c r="L1390" i="32" s="1"/>
  <c r="L1402" i="32" a="1"/>
  <c r="L1402" i="32" s="1"/>
  <c r="L1414" i="32" a="1"/>
  <c r="L1414" i="32" s="1"/>
  <c r="L1426" i="32" a="1"/>
  <c r="L1426" i="32" s="1"/>
  <c r="L1438" i="32" a="1"/>
  <c r="L1438" i="32" s="1"/>
  <c r="L1450" i="32" a="1"/>
  <c r="L1450" i="32" s="1"/>
  <c r="L1464" i="32" a="1"/>
  <c r="L1464" i="32" s="1"/>
  <c r="L1474" i="32" a="1"/>
  <c r="L1474" i="32" s="1"/>
  <c r="L1476" i="32" a="1"/>
  <c r="L1476" i="32" s="1"/>
  <c r="L1486" i="32" a="1"/>
  <c r="L1486" i="32" s="1"/>
  <c r="L1488" i="32" a="1"/>
  <c r="L1488" i="32" s="1"/>
  <c r="L1498" i="32" a="1"/>
  <c r="L1498" i="32" s="1"/>
  <c r="L1500" i="32" a="1"/>
  <c r="L1500" i="32" s="1"/>
  <c r="L1510" i="32" a="1"/>
  <c r="L1510" i="32" s="1"/>
  <c r="M1518" i="32" a="1"/>
  <c r="M1518" i="32" s="1"/>
  <c r="L1518" i="32" a="1"/>
  <c r="L1518" i="32" s="1"/>
  <c r="L1533" i="32" a="1"/>
  <c r="L1533" i="32" s="1"/>
  <c r="L1550" i="32" a="1"/>
  <c r="L1550" i="32" s="1"/>
  <c r="L1552" i="32" a="1"/>
  <c r="L1552" i="32" s="1"/>
  <c r="L1574" i="32" a="1"/>
  <c r="L1574" i="32" s="1"/>
  <c r="L1576" i="32" a="1"/>
  <c r="L1576" i="32" s="1"/>
  <c r="L1598" i="32" a="1"/>
  <c r="L1598" i="32" s="1"/>
  <c r="L1600" i="32" a="1"/>
  <c r="L1600" i="32" s="1"/>
  <c r="L1622" i="32" a="1"/>
  <c r="L1622" i="32" s="1"/>
  <c r="L1624" i="32" a="1"/>
  <c r="L1624" i="32" s="1"/>
  <c r="M1637" i="32" a="1"/>
  <c r="M1637" i="32" s="1"/>
  <c r="L1646" i="32" a="1"/>
  <c r="L1646" i="32" s="1"/>
  <c r="L1648" i="32" a="1"/>
  <c r="L1648" i="32" s="1"/>
  <c r="L1655" i="32" a="1"/>
  <c r="L1655" i="32" s="1"/>
  <c r="M1673" i="32" a="1"/>
  <c r="M1673" i="32" s="1"/>
  <c r="L1673" i="32" a="1"/>
  <c r="L1673" i="32" s="1"/>
  <c r="L1679" i="32" a="1"/>
  <c r="L1679" i="32" s="1"/>
  <c r="L1684" i="32" a="1"/>
  <c r="L1684" i="32" s="1"/>
  <c r="L1691" i="32" a="1"/>
  <c r="L1691" i="32" s="1"/>
  <c r="L1696" i="32" a="1"/>
  <c r="L1696" i="32" s="1"/>
  <c r="L1703" i="32" a="1"/>
  <c r="L1703" i="32" s="1"/>
  <c r="L1708" i="32" a="1"/>
  <c r="L1708" i="32" s="1"/>
  <c r="L1715" i="32" a="1"/>
  <c r="L1715" i="32" s="1"/>
  <c r="L1727" i="32" a="1"/>
  <c r="L1727" i="32" s="1"/>
  <c r="L1739" i="32" a="1"/>
  <c r="L1739" i="32" s="1"/>
  <c r="L1751" i="32" a="1"/>
  <c r="L1751" i="32" s="1"/>
  <c r="L1763" i="32" a="1"/>
  <c r="L1763" i="32" s="1"/>
  <c r="N1769" i="32" a="1"/>
  <c r="N1769" i="32" s="1"/>
  <c r="N1816" i="32" a="1"/>
  <c r="N1816" i="32" s="1"/>
  <c r="M1816" i="32" a="1"/>
  <c r="M1816" i="32" s="1"/>
  <c r="N1847" i="32" a="1"/>
  <c r="N1847" i="32" s="1"/>
  <c r="M1847" i="32" a="1"/>
  <c r="M1847" i="32" s="1"/>
  <c r="N1871" i="32" a="1"/>
  <c r="N1871" i="32" s="1"/>
  <c r="M1871" i="32" a="1"/>
  <c r="M1871" i="32" s="1"/>
  <c r="N1468" i="32" a="1"/>
  <c r="N1468" i="32" s="1"/>
  <c r="M1468" i="32" a="1"/>
  <c r="M1468" i="32" s="1"/>
  <c r="M1470" i="32" a="1"/>
  <c r="M1470" i="32" s="1"/>
  <c r="L1470" i="32" a="1"/>
  <c r="L1470" i="32" s="1"/>
  <c r="N1480" i="32" a="1"/>
  <c r="N1480" i="32" s="1"/>
  <c r="M1480" i="32" a="1"/>
  <c r="M1480" i="32" s="1"/>
  <c r="M1482" i="32" a="1"/>
  <c r="M1482" i="32" s="1"/>
  <c r="L1482" i="32" a="1"/>
  <c r="L1482" i="32" s="1"/>
  <c r="N1492" i="32" a="1"/>
  <c r="N1492" i="32" s="1"/>
  <c r="M1492" i="32" a="1"/>
  <c r="M1492" i="32" s="1"/>
  <c r="M1494" i="32" a="1"/>
  <c r="M1494" i="32" s="1"/>
  <c r="L1494" i="32" a="1"/>
  <c r="L1494" i="32" s="1"/>
  <c r="N1504" i="32" a="1"/>
  <c r="N1504" i="32" s="1"/>
  <c r="M1504" i="32" a="1"/>
  <c r="M1504" i="32" s="1"/>
  <c r="M1506" i="32" a="1"/>
  <c r="M1506" i="32" s="1"/>
  <c r="L1506" i="32" a="1"/>
  <c r="L1506" i="32" s="1"/>
  <c r="N1516" i="32" a="1"/>
  <c r="N1516" i="32" s="1"/>
  <c r="M1516" i="32" a="1"/>
  <c r="M1516" i="32" s="1"/>
  <c r="L1607" i="32" a="1"/>
  <c r="L1607" i="32" s="1"/>
  <c r="L1618" i="32" a="1"/>
  <c r="L1618" i="32" s="1"/>
  <c r="L1631" i="32" a="1"/>
  <c r="L1631" i="32" s="1"/>
  <c r="N1655" i="32" a="1"/>
  <c r="N1655" i="32" s="1"/>
  <c r="N1662" i="32" a="1"/>
  <c r="N1662" i="32" s="1"/>
  <c r="M1721" i="32" a="1"/>
  <c r="M1721" i="32" s="1"/>
  <c r="L1721" i="32" a="1"/>
  <c r="L1721" i="32" s="1"/>
  <c r="M1733" i="32" a="1"/>
  <c r="M1733" i="32" s="1"/>
  <c r="L1733" i="32" a="1"/>
  <c r="L1733" i="32" s="1"/>
  <c r="M1745" i="32" a="1"/>
  <c r="M1745" i="32" s="1"/>
  <c r="L1745" i="32" a="1"/>
  <c r="L1745" i="32" s="1"/>
  <c r="M1757" i="32" a="1"/>
  <c r="M1757" i="32" s="1"/>
  <c r="L1757" i="32" a="1"/>
  <c r="L1757" i="32" s="1"/>
  <c r="M1793" i="32" a="1"/>
  <c r="M1793" i="32" s="1"/>
  <c r="L1793" i="32" a="1"/>
  <c r="L1793" i="32" s="1"/>
  <c r="N1830" i="32" a="1"/>
  <c r="N1830" i="32" s="1"/>
  <c r="M1830" i="32" a="1"/>
  <c r="M1830" i="32" s="1"/>
  <c r="L1830" i="32" a="1"/>
  <c r="L1830" i="32" s="1"/>
  <c r="N1840" i="32" a="1"/>
  <c r="N1840" i="32" s="1"/>
  <c r="M1840" i="32" a="1"/>
  <c r="M1840" i="32" s="1"/>
  <c r="N1854" i="32" a="1"/>
  <c r="N1854" i="32" s="1"/>
  <c r="M1854" i="32" a="1"/>
  <c r="M1854" i="32" s="1"/>
  <c r="L1854" i="32" a="1"/>
  <c r="L1854" i="32" s="1"/>
  <c r="N1864" i="32" a="1"/>
  <c r="N1864" i="32" s="1"/>
  <c r="M1864" i="32" a="1"/>
  <c r="M1864" i="32" s="1"/>
  <c r="N1878" i="32" a="1"/>
  <c r="N1878" i="32" s="1"/>
  <c r="M1878" i="32" a="1"/>
  <c r="M1878" i="32" s="1"/>
  <c r="L1878" i="32" a="1"/>
  <c r="L1878" i="32" s="1"/>
  <c r="N1888" i="32" a="1"/>
  <c r="N1888" i="32" s="1"/>
  <c r="M1888" i="32" a="1"/>
  <c r="M1888" i="32" s="1"/>
  <c r="N1919" i="32" a="1"/>
  <c r="N1919" i="32" s="1"/>
  <c r="M1919" i="32" a="1"/>
  <c r="M1919" i="32" s="1"/>
  <c r="L1919" i="32" a="1"/>
  <c r="L1919" i="32" s="1"/>
  <c r="N1967" i="32" a="1"/>
  <c r="N1967" i="32" s="1"/>
  <c r="M1967" i="32" a="1"/>
  <c r="M1967" i="32" s="1"/>
  <c r="L1967" i="32" a="1"/>
  <c r="L1967" i="32" s="1"/>
  <c r="N2003" i="32" a="1"/>
  <c r="N2003" i="32" s="1"/>
  <c r="M2003" i="32" a="1"/>
  <c r="M2003" i="32" s="1"/>
  <c r="L2003" i="32" a="1"/>
  <c r="L2003" i="32" s="1"/>
  <c r="L1248" i="32" a="1"/>
  <c r="L1248" i="32" s="1"/>
  <c r="L1260" i="32" a="1"/>
  <c r="L1260" i="32" s="1"/>
  <c r="L1272" i="32" a="1"/>
  <c r="L1272" i="32" s="1"/>
  <c r="L1284" i="32" a="1"/>
  <c r="L1284" i="32" s="1"/>
  <c r="L1296" i="32" a="1"/>
  <c r="L1296" i="32" s="1"/>
  <c r="L1308" i="32" a="1"/>
  <c r="L1308" i="32" s="1"/>
  <c r="L1320" i="32" a="1"/>
  <c r="L1320" i="32" s="1"/>
  <c r="L1332" i="32" a="1"/>
  <c r="L1332" i="32" s="1"/>
  <c r="L1344" i="32" a="1"/>
  <c r="L1344" i="32" s="1"/>
  <c r="L1356" i="32" a="1"/>
  <c r="L1356" i="32" s="1"/>
  <c r="L1368" i="32" a="1"/>
  <c r="L1368" i="32" s="1"/>
  <c r="L1380" i="32" a="1"/>
  <c r="L1380" i="32" s="1"/>
  <c r="L1392" i="32" a="1"/>
  <c r="L1392" i="32" s="1"/>
  <c r="L1404" i="32" a="1"/>
  <c r="L1404" i="32" s="1"/>
  <c r="L1416" i="32" a="1"/>
  <c r="L1416" i="32" s="1"/>
  <c r="L1428" i="32" a="1"/>
  <c r="L1428" i="32" s="1"/>
  <c r="L1440" i="32" a="1"/>
  <c r="L1440" i="32" s="1"/>
  <c r="L1452" i="32" a="1"/>
  <c r="L1452" i="32" s="1"/>
  <c r="L1468" i="32" a="1"/>
  <c r="L1468" i="32" s="1"/>
  <c r="M1472" i="32" a="1"/>
  <c r="M1472" i="32" s="1"/>
  <c r="L1480" i="32" a="1"/>
  <c r="L1480" i="32" s="1"/>
  <c r="M1484" i="32" a="1"/>
  <c r="M1484" i="32" s="1"/>
  <c r="L1492" i="32" a="1"/>
  <c r="L1492" i="32" s="1"/>
  <c r="M1496" i="32" a="1"/>
  <c r="M1496" i="32" s="1"/>
  <c r="L1504" i="32" a="1"/>
  <c r="L1504" i="32" s="1"/>
  <c r="M1508" i="32" a="1"/>
  <c r="M1508" i="32" s="1"/>
  <c r="L1516" i="32" a="1"/>
  <c r="L1516" i="32" s="1"/>
  <c r="M1533" i="32" a="1"/>
  <c r="M1533" i="32" s="1"/>
  <c r="M1546" i="32" a="1"/>
  <c r="M1546" i="32" s="1"/>
  <c r="M1550" i="32" a="1"/>
  <c r="M1550" i="32" s="1"/>
  <c r="L1557" i="32" a="1"/>
  <c r="L1557" i="32" s="1"/>
  <c r="M1559" i="32" a="1"/>
  <c r="M1559" i="32" s="1"/>
  <c r="M1570" i="32" a="1"/>
  <c r="M1570" i="32" s="1"/>
  <c r="M1574" i="32" a="1"/>
  <c r="M1574" i="32" s="1"/>
  <c r="L1581" i="32" a="1"/>
  <c r="L1581" i="32" s="1"/>
  <c r="M1583" i="32" a="1"/>
  <c r="M1583" i="32" s="1"/>
  <c r="M1594" i="32" a="1"/>
  <c r="M1594" i="32" s="1"/>
  <c r="M1598" i="32" a="1"/>
  <c r="M1598" i="32" s="1"/>
  <c r="L1605" i="32" a="1"/>
  <c r="L1605" i="32" s="1"/>
  <c r="M1607" i="32" a="1"/>
  <c r="M1607" i="32" s="1"/>
  <c r="M1618" i="32" a="1"/>
  <c r="M1618" i="32" s="1"/>
  <c r="M1622" i="32" a="1"/>
  <c r="M1622" i="32" s="1"/>
  <c r="L1629" i="32" a="1"/>
  <c r="L1629" i="32" s="1"/>
  <c r="M1631" i="32" a="1"/>
  <c r="M1631" i="32" s="1"/>
  <c r="M1646" i="32" a="1"/>
  <c r="M1646" i="32" s="1"/>
  <c r="L1653" i="32" a="1"/>
  <c r="L1653" i="32" s="1"/>
  <c r="N1660" i="32" a="1"/>
  <c r="N1660" i="32" s="1"/>
  <c r="M1660" i="32" a="1"/>
  <c r="M1660" i="32" s="1"/>
  <c r="M1685" i="32" a="1"/>
  <c r="M1685" i="32" s="1"/>
  <c r="L1685" i="32" a="1"/>
  <c r="L1685" i="32" s="1"/>
  <c r="M1697" i="32" a="1"/>
  <c r="M1697" i="32" s="1"/>
  <c r="L1697" i="32" a="1"/>
  <c r="L1697" i="32" s="1"/>
  <c r="M1709" i="32" a="1"/>
  <c r="M1709" i="32" s="1"/>
  <c r="L1709" i="32" a="1"/>
  <c r="L1709" i="32" s="1"/>
  <c r="M1770" i="32" a="1"/>
  <c r="M1770" i="32" s="1"/>
  <c r="L1770" i="32" a="1"/>
  <c r="L1770" i="32" s="1"/>
  <c r="N1787" i="32" a="1"/>
  <c r="N1787" i="32" s="1"/>
  <c r="M1787" i="32" a="1"/>
  <c r="M1787" i="32" s="1"/>
  <c r="N1793" i="32" a="1"/>
  <c r="N1793" i="32" s="1"/>
  <c r="L1840" i="32" a="1"/>
  <c r="L1840" i="32" s="1"/>
  <c r="L1864" i="32" a="1"/>
  <c r="L1864" i="32" s="1"/>
  <c r="L1888" i="32" a="1"/>
  <c r="L1888" i="32" s="1"/>
  <c r="N1895" i="32" a="1"/>
  <c r="N1895" i="32" s="1"/>
  <c r="M1895" i="32" a="1"/>
  <c r="M1895" i="32" s="1"/>
  <c r="N1902" i="32" a="1"/>
  <c r="N1902" i="32" s="1"/>
  <c r="M1902" i="32" a="1"/>
  <c r="M1902" i="32" s="1"/>
  <c r="L1902" i="32" a="1"/>
  <c r="L1902" i="32" s="1"/>
  <c r="L1147" i="32" a="1"/>
  <c r="L1147" i="32" s="1"/>
  <c r="L1159" i="32" a="1"/>
  <c r="L1159" i="32" s="1"/>
  <c r="L1171" i="32" a="1"/>
  <c r="L1171" i="32" s="1"/>
  <c r="L1183" i="32" a="1"/>
  <c r="L1183" i="32" s="1"/>
  <c r="L1195" i="32" a="1"/>
  <c r="L1195" i="32" s="1"/>
  <c r="L1207" i="32" a="1"/>
  <c r="L1207" i="32" s="1"/>
  <c r="L1219" i="32" a="1"/>
  <c r="L1219" i="32" s="1"/>
  <c r="M1229" i="32" a="1"/>
  <c r="M1229" i="32" s="1"/>
  <c r="L1231" i="32" a="1"/>
  <c r="L1231" i="32" s="1"/>
  <c r="M1241" i="32" a="1"/>
  <c r="M1241" i="32" s="1"/>
  <c r="L1243" i="32" a="1"/>
  <c r="L1243" i="32" s="1"/>
  <c r="M1253" i="32" a="1"/>
  <c r="M1253" i="32" s="1"/>
  <c r="L1255" i="32" a="1"/>
  <c r="L1255" i="32" s="1"/>
  <c r="M1265" i="32" a="1"/>
  <c r="M1265" i="32" s="1"/>
  <c r="L1267" i="32" a="1"/>
  <c r="L1267" i="32" s="1"/>
  <c r="M1277" i="32" a="1"/>
  <c r="M1277" i="32" s="1"/>
  <c r="L1279" i="32" a="1"/>
  <c r="L1279" i="32" s="1"/>
  <c r="M1289" i="32" a="1"/>
  <c r="M1289" i="32" s="1"/>
  <c r="L1291" i="32" a="1"/>
  <c r="L1291" i="32" s="1"/>
  <c r="M1301" i="32" a="1"/>
  <c r="M1301" i="32" s="1"/>
  <c r="L1303" i="32" a="1"/>
  <c r="L1303" i="32" s="1"/>
  <c r="M1313" i="32" a="1"/>
  <c r="M1313" i="32" s="1"/>
  <c r="L1315" i="32" a="1"/>
  <c r="L1315" i="32" s="1"/>
  <c r="M1325" i="32" a="1"/>
  <c r="M1325" i="32" s="1"/>
  <c r="L1327" i="32" a="1"/>
  <c r="L1327" i="32" s="1"/>
  <c r="M1337" i="32" a="1"/>
  <c r="M1337" i="32" s="1"/>
  <c r="L1339" i="32" a="1"/>
  <c r="L1339" i="32" s="1"/>
  <c r="M1349" i="32" a="1"/>
  <c r="M1349" i="32" s="1"/>
  <c r="L1351" i="32" a="1"/>
  <c r="L1351" i="32" s="1"/>
  <c r="M1361" i="32" a="1"/>
  <c r="M1361" i="32" s="1"/>
  <c r="L1363" i="32" a="1"/>
  <c r="L1363" i="32" s="1"/>
  <c r="M1373" i="32" a="1"/>
  <c r="M1373" i="32" s="1"/>
  <c r="L1375" i="32" a="1"/>
  <c r="L1375" i="32" s="1"/>
  <c r="M1385" i="32" a="1"/>
  <c r="M1385" i="32" s="1"/>
  <c r="L1387" i="32" a="1"/>
  <c r="L1387" i="32" s="1"/>
  <c r="M1397" i="32" a="1"/>
  <c r="M1397" i="32" s="1"/>
  <c r="L1399" i="32" a="1"/>
  <c r="L1399" i="32" s="1"/>
  <c r="M1409" i="32" a="1"/>
  <c r="M1409" i="32" s="1"/>
  <c r="L1411" i="32" a="1"/>
  <c r="L1411" i="32" s="1"/>
  <c r="M1421" i="32" a="1"/>
  <c r="M1421" i="32" s="1"/>
  <c r="L1423" i="32" a="1"/>
  <c r="L1423" i="32" s="1"/>
  <c r="M1433" i="32" a="1"/>
  <c r="M1433" i="32" s="1"/>
  <c r="L1435" i="32" a="1"/>
  <c r="L1435" i="32" s="1"/>
  <c r="M1445" i="32" a="1"/>
  <c r="M1445" i="32" s="1"/>
  <c r="L1447" i="32" a="1"/>
  <c r="L1447" i="32" s="1"/>
  <c r="M1457" i="32" a="1"/>
  <c r="M1457" i="32" s="1"/>
  <c r="L1459" i="32" a="1"/>
  <c r="L1459" i="32" s="1"/>
  <c r="M1466" i="32" a="1"/>
  <c r="M1466" i="32" s="1"/>
  <c r="M1478" i="32" a="1"/>
  <c r="M1478" i="32" s="1"/>
  <c r="M1490" i="32" a="1"/>
  <c r="M1490" i="32" s="1"/>
  <c r="M1502" i="32" a="1"/>
  <c r="M1502" i="32" s="1"/>
  <c r="M1514" i="32" a="1"/>
  <c r="M1514" i="32" s="1"/>
  <c r="N1518" i="32" a="1"/>
  <c r="N1518" i="32" s="1"/>
  <c r="L1523" i="32" a="1"/>
  <c r="L1523" i="32" s="1"/>
  <c r="M1531" i="32" a="1"/>
  <c r="M1531" i="32" s="1"/>
  <c r="L1555" i="32" a="1"/>
  <c r="L1555" i="32" s="1"/>
  <c r="L1579" i="32" a="1"/>
  <c r="L1579" i="32" s="1"/>
  <c r="L1603" i="32" a="1"/>
  <c r="L1603" i="32" s="1"/>
  <c r="L1627" i="32" a="1"/>
  <c r="L1627" i="32" s="1"/>
  <c r="L1651" i="32" a="1"/>
  <c r="L1651" i="32" s="1"/>
  <c r="L1660" i="32" a="1"/>
  <c r="L1660" i="32" s="1"/>
  <c r="N1721" i="32" a="1"/>
  <c r="N1721" i="32" s="1"/>
  <c r="N1733" i="32" a="1"/>
  <c r="N1733" i="32" s="1"/>
  <c r="N1745" i="32" a="1"/>
  <c r="N1745" i="32" s="1"/>
  <c r="N1757" i="32" a="1"/>
  <c r="N1757" i="32" s="1"/>
  <c r="N1780" i="32" a="1"/>
  <c r="N1780" i="32" s="1"/>
  <c r="M1780" i="32" a="1"/>
  <c r="M1780" i="32" s="1"/>
  <c r="M1817" i="32" a="1"/>
  <c r="M1817" i="32" s="1"/>
  <c r="L1817" i="32" a="1"/>
  <c r="L1817" i="32" s="1"/>
  <c r="N1931" i="32" a="1"/>
  <c r="N1931" i="32" s="1"/>
  <c r="M1931" i="32" a="1"/>
  <c r="M1931" i="32" s="1"/>
  <c r="L1931" i="32" a="1"/>
  <c r="L1931" i="32" s="1"/>
  <c r="N1943" i="32" a="1"/>
  <c r="N1943" i="32" s="1"/>
  <c r="M1943" i="32" a="1"/>
  <c r="M1943" i="32" s="1"/>
  <c r="L1943" i="32" a="1"/>
  <c r="L1943" i="32" s="1"/>
  <c r="N1955" i="32" a="1"/>
  <c r="N1955" i="32" s="1"/>
  <c r="M1955" i="32" a="1"/>
  <c r="M1955" i="32" s="1"/>
  <c r="L1955" i="32" a="1"/>
  <c r="L1955" i="32" s="1"/>
  <c r="M1523" i="32" a="1"/>
  <c r="M1523" i="32" s="1"/>
  <c r="M1529" i="32" a="1"/>
  <c r="M1529" i="32" s="1"/>
  <c r="M1542" i="32" a="1"/>
  <c r="M1542" i="32" s="1"/>
  <c r="L1542" i="32" a="1"/>
  <c r="L1542" i="32" s="1"/>
  <c r="M1544" i="32" a="1"/>
  <c r="M1544" i="32" s="1"/>
  <c r="M1557" i="32" a="1"/>
  <c r="M1557" i="32" s="1"/>
  <c r="M1566" i="32" a="1"/>
  <c r="M1566" i="32" s="1"/>
  <c r="L1566" i="32" a="1"/>
  <c r="L1566" i="32" s="1"/>
  <c r="M1568" i="32" a="1"/>
  <c r="M1568" i="32" s="1"/>
  <c r="M1581" i="32" a="1"/>
  <c r="M1581" i="32" s="1"/>
  <c r="M1590" i="32" a="1"/>
  <c r="M1590" i="32" s="1"/>
  <c r="L1590" i="32" a="1"/>
  <c r="L1590" i="32" s="1"/>
  <c r="M1592" i="32" a="1"/>
  <c r="M1592" i="32" s="1"/>
  <c r="M1605" i="32" a="1"/>
  <c r="M1605" i="32" s="1"/>
  <c r="M1614" i="32" a="1"/>
  <c r="M1614" i="32" s="1"/>
  <c r="L1614" i="32" a="1"/>
  <c r="L1614" i="32" s="1"/>
  <c r="M1616" i="32" a="1"/>
  <c r="M1616" i="32" s="1"/>
  <c r="M1629" i="32" a="1"/>
  <c r="M1629" i="32" s="1"/>
  <c r="M1638" i="32" a="1"/>
  <c r="M1638" i="32" s="1"/>
  <c r="L1638" i="32" a="1"/>
  <c r="L1638" i="32" s="1"/>
  <c r="M1640" i="32" a="1"/>
  <c r="M1640" i="32" s="1"/>
  <c r="M1653" i="32" a="1"/>
  <c r="M1653" i="32" s="1"/>
  <c r="M1663" i="32" a="1"/>
  <c r="M1663" i="32" s="1"/>
  <c r="L1666" i="32" a="1"/>
  <c r="L1666" i="32" s="1"/>
  <c r="M1674" i="32" a="1"/>
  <c r="M1674" i="32" s="1"/>
  <c r="L1674" i="32" a="1"/>
  <c r="L1674" i="32" s="1"/>
  <c r="N1685" i="32" a="1"/>
  <c r="N1685" i="32" s="1"/>
  <c r="N1697" i="32" a="1"/>
  <c r="N1697" i="32" s="1"/>
  <c r="N1709" i="32" a="1"/>
  <c r="N1709" i="32" s="1"/>
  <c r="L1780" i="32" a="1"/>
  <c r="L1780" i="32" s="1"/>
  <c r="M1794" i="32" a="1"/>
  <c r="M1794" i="32" s="1"/>
  <c r="L1794" i="32" a="1"/>
  <c r="L1794" i="32" s="1"/>
  <c r="N1811" i="32" a="1"/>
  <c r="N1811" i="32" s="1"/>
  <c r="M1811" i="32" a="1"/>
  <c r="M1811" i="32" s="1"/>
  <c r="N1817" i="32" a="1"/>
  <c r="N1817" i="32" s="1"/>
  <c r="M1147" i="32" a="1"/>
  <c r="M1147" i="32" s="1"/>
  <c r="M1243" i="32" a="1"/>
  <c r="M1243" i="32" s="1"/>
  <c r="M1255" i="32" a="1"/>
  <c r="M1255" i="32" s="1"/>
  <c r="M1267" i="32" a="1"/>
  <c r="M1267" i="32" s="1"/>
  <c r="M1279" i="32" a="1"/>
  <c r="M1279" i="32" s="1"/>
  <c r="M1291" i="32" a="1"/>
  <c r="M1291" i="32" s="1"/>
  <c r="M1303" i="32" a="1"/>
  <c r="M1303" i="32" s="1"/>
  <c r="M1315" i="32" a="1"/>
  <c r="M1315" i="32" s="1"/>
  <c r="M1327" i="32" a="1"/>
  <c r="M1327" i="32" s="1"/>
  <c r="M1339" i="32" a="1"/>
  <c r="M1339" i="32" s="1"/>
  <c r="M1351" i="32" a="1"/>
  <c r="M1351" i="32" s="1"/>
  <c r="M1363" i="32" a="1"/>
  <c r="M1363" i="32" s="1"/>
  <c r="M1375" i="32" a="1"/>
  <c r="M1375" i="32" s="1"/>
  <c r="M1387" i="32" a="1"/>
  <c r="M1387" i="32" s="1"/>
  <c r="M1399" i="32" a="1"/>
  <c r="M1399" i="32" s="1"/>
  <c r="L1401" i="32" a="1"/>
  <c r="L1401" i="32" s="1"/>
  <c r="M1411" i="32" a="1"/>
  <c r="M1411" i="32" s="1"/>
  <c r="L1413" i="32" a="1"/>
  <c r="L1413" i="32" s="1"/>
  <c r="M1423" i="32" a="1"/>
  <c r="M1423" i="32" s="1"/>
  <c r="L1425" i="32" a="1"/>
  <c r="L1425" i="32" s="1"/>
  <c r="M1435" i="32" a="1"/>
  <c r="M1435" i="32" s="1"/>
  <c r="L1437" i="32" a="1"/>
  <c r="L1437" i="32" s="1"/>
  <c r="M1447" i="32" a="1"/>
  <c r="M1447" i="32" s="1"/>
  <c r="L1449" i="32" a="1"/>
  <c r="L1449" i="32" s="1"/>
  <c r="M1459" i="32" a="1"/>
  <c r="M1459" i="32" s="1"/>
  <c r="L1461" i="32" a="1"/>
  <c r="L1461" i="32" s="1"/>
  <c r="L1519" i="32" a="1"/>
  <c r="L1519" i="32" s="1"/>
  <c r="N1540" i="32" a="1"/>
  <c r="N1540" i="32" s="1"/>
  <c r="M1540" i="32" a="1"/>
  <c r="M1540" i="32" s="1"/>
  <c r="N1544" i="32" a="1"/>
  <c r="N1544" i="32" s="1"/>
  <c r="N1564" i="32" a="1"/>
  <c r="N1564" i="32" s="1"/>
  <c r="M1564" i="32" a="1"/>
  <c r="M1564" i="32" s="1"/>
  <c r="N1568" i="32" a="1"/>
  <c r="N1568" i="32" s="1"/>
  <c r="N1588" i="32" a="1"/>
  <c r="N1588" i="32" s="1"/>
  <c r="M1588" i="32" a="1"/>
  <c r="M1588" i="32" s="1"/>
  <c r="N1592" i="32" a="1"/>
  <c r="N1592" i="32" s="1"/>
  <c r="N1612" i="32" a="1"/>
  <c r="N1612" i="32" s="1"/>
  <c r="M1612" i="32" a="1"/>
  <c r="M1612" i="32" s="1"/>
  <c r="N1616" i="32" a="1"/>
  <c r="N1616" i="32" s="1"/>
  <c r="N1636" i="32" a="1"/>
  <c r="N1636" i="32" s="1"/>
  <c r="M1636" i="32" a="1"/>
  <c r="M1636" i="32" s="1"/>
  <c r="N1640" i="32" a="1"/>
  <c r="N1640" i="32" s="1"/>
  <c r="M1666" i="32" a="1"/>
  <c r="M1666" i="32" s="1"/>
  <c r="M1722" i="32" a="1"/>
  <c r="M1722" i="32" s="1"/>
  <c r="L1722" i="32" a="1"/>
  <c r="L1722" i="32" s="1"/>
  <c r="M1734" i="32" a="1"/>
  <c r="M1734" i="32" s="1"/>
  <c r="L1734" i="32" a="1"/>
  <c r="L1734" i="32" s="1"/>
  <c r="M1746" i="32" a="1"/>
  <c r="M1746" i="32" s="1"/>
  <c r="L1746" i="32" a="1"/>
  <c r="L1746" i="32" s="1"/>
  <c r="M1758" i="32" a="1"/>
  <c r="M1758" i="32" s="1"/>
  <c r="L1758" i="32" a="1"/>
  <c r="L1758" i="32" s="1"/>
  <c r="N1794" i="32" a="1"/>
  <c r="N1794" i="32" s="1"/>
  <c r="N1804" i="32" a="1"/>
  <c r="N1804" i="32" s="1"/>
  <c r="M1804" i="32" a="1"/>
  <c r="M1804" i="32" s="1"/>
  <c r="L1811" i="32" a="1"/>
  <c r="L1811" i="32" s="1"/>
  <c r="N1991" i="32" a="1"/>
  <c r="N1991" i="32" s="1"/>
  <c r="M1991" i="32" a="1"/>
  <c r="M1991" i="32" s="1"/>
  <c r="L1991" i="32" a="1"/>
  <c r="L1991" i="32" s="1"/>
  <c r="N1529" i="32" a="1"/>
  <c r="N1529" i="32" s="1"/>
  <c r="M1661" i="32" a="1"/>
  <c r="M1661" i="32" s="1"/>
  <c r="L1661" i="32" a="1"/>
  <c r="L1661" i="32" s="1"/>
  <c r="N1663" i="32" a="1"/>
  <c r="N1663" i="32" s="1"/>
  <c r="M1686" i="32" a="1"/>
  <c r="M1686" i="32" s="1"/>
  <c r="L1686" i="32" a="1"/>
  <c r="L1686" i="32" s="1"/>
  <c r="M1698" i="32" a="1"/>
  <c r="M1698" i="32" s="1"/>
  <c r="L1698" i="32" a="1"/>
  <c r="L1698" i="32" s="1"/>
  <c r="M1710" i="32" a="1"/>
  <c r="M1710" i="32" s="1"/>
  <c r="L1710" i="32" a="1"/>
  <c r="L1710" i="32" s="1"/>
  <c r="N1722" i="32" a="1"/>
  <c r="N1722" i="32" s="1"/>
  <c r="N1734" i="32" a="1"/>
  <c r="N1734" i="32" s="1"/>
  <c r="M1781" i="32" a="1"/>
  <c r="M1781" i="32" s="1"/>
  <c r="L1781" i="32" a="1"/>
  <c r="L1781" i="32" s="1"/>
  <c r="M1818" i="32" a="1"/>
  <c r="M1818" i="32" s="1"/>
  <c r="L1818" i="32" a="1"/>
  <c r="L1818" i="32" s="1"/>
  <c r="N1835" i="32" a="1"/>
  <c r="N1835" i="32" s="1"/>
  <c r="M1835" i="32" a="1"/>
  <c r="M1835" i="32" s="1"/>
  <c r="N1859" i="32" a="1"/>
  <c r="N1859" i="32" s="1"/>
  <c r="M1859" i="32" a="1"/>
  <c r="M1859" i="32" s="1"/>
  <c r="N1883" i="32" a="1"/>
  <c r="N1883" i="32" s="1"/>
  <c r="M1883" i="32" a="1"/>
  <c r="M1883" i="32" s="1"/>
  <c r="N1775" i="32" a="1"/>
  <c r="N1775" i="32" s="1"/>
  <c r="M1775" i="32" a="1"/>
  <c r="M1775" i="32" s="1"/>
  <c r="N1828" i="32" a="1"/>
  <c r="N1828" i="32" s="1"/>
  <c r="M1828" i="32" a="1"/>
  <c r="M1828" i="32" s="1"/>
  <c r="N1842" i="32" a="1"/>
  <c r="N1842" i="32" s="1"/>
  <c r="M1842" i="32" a="1"/>
  <c r="M1842" i="32" s="1"/>
  <c r="L1842" i="32" a="1"/>
  <c r="L1842" i="32" s="1"/>
  <c r="N1852" i="32" a="1"/>
  <c r="N1852" i="32" s="1"/>
  <c r="M1852" i="32" a="1"/>
  <c r="M1852" i="32" s="1"/>
  <c r="N1866" i="32" a="1"/>
  <c r="N1866" i="32" s="1"/>
  <c r="M1866" i="32" a="1"/>
  <c r="M1866" i="32" s="1"/>
  <c r="L1866" i="32" a="1"/>
  <c r="L1866" i="32" s="1"/>
  <c r="N1876" i="32" a="1"/>
  <c r="N1876" i="32" s="1"/>
  <c r="M1876" i="32" a="1"/>
  <c r="M1876" i="32" s="1"/>
  <c r="N1890" i="32" a="1"/>
  <c r="N1890" i="32" s="1"/>
  <c r="M1890" i="32" a="1"/>
  <c r="M1890" i="32" s="1"/>
  <c r="L1890" i="32" a="1"/>
  <c r="L1890" i="32" s="1"/>
  <c r="N1901" i="32" a="1"/>
  <c r="N1901" i="32" s="1"/>
  <c r="M1903" i="32" a="1"/>
  <c r="M1903" i="32" s="1"/>
  <c r="N1913" i="32" a="1"/>
  <c r="N1913" i="32" s="1"/>
  <c r="M1915" i="32" a="1"/>
  <c r="M1915" i="32" s="1"/>
  <c r="N1925" i="32" a="1"/>
  <c r="N1925" i="32" s="1"/>
  <c r="N1937" i="32" a="1"/>
  <c r="N1937" i="32" s="1"/>
  <c r="N1949" i="32" a="1"/>
  <c r="N1949" i="32" s="1"/>
  <c r="N1961" i="32" a="1"/>
  <c r="N1961" i="32" s="1"/>
  <c r="N1973" i="32" a="1"/>
  <c r="N1973" i="32" s="1"/>
  <c r="N1985" i="32" a="1"/>
  <c r="N1985" i="32" s="1"/>
  <c r="N1997" i="32" a="1"/>
  <c r="N1997" i="32" s="1"/>
  <c r="N2142" i="32" a="1"/>
  <c r="N2142" i="32" s="1"/>
  <c r="M2142" i="32" a="1"/>
  <c r="M2142" i="32" s="1"/>
  <c r="L2020" i="32" a="1"/>
  <c r="L2020" i="32" s="1"/>
  <c r="L2032" i="32" a="1"/>
  <c r="L2032" i="32" s="1"/>
  <c r="L2044" i="32" a="1"/>
  <c r="L2044" i="32" s="1"/>
  <c r="L2056" i="32" a="1"/>
  <c r="L2056" i="32" s="1"/>
  <c r="L2068" i="32" a="1"/>
  <c r="L2068" i="32" s="1"/>
  <c r="L2080" i="32" a="1"/>
  <c r="L2080" i="32" s="1"/>
  <c r="L2092" i="32" a="1"/>
  <c r="L2092" i="32" s="1"/>
  <c r="M2126" i="32" a="1"/>
  <c r="M2126" i="32" s="1"/>
  <c r="L2126" i="32" a="1"/>
  <c r="L2126" i="32" s="1"/>
  <c r="M2194" i="32" a="1"/>
  <c r="M2194" i="32" s="1"/>
  <c r="L2194" i="32" a="1"/>
  <c r="L2194" i="32" s="1"/>
  <c r="N2194" i="32" a="1"/>
  <c r="N2194" i="32" s="1"/>
  <c r="N2198" i="32" a="1"/>
  <c r="N2198" i="32" s="1"/>
  <c r="M2198" i="32" a="1"/>
  <c r="M2198" i="32" s="1"/>
  <c r="L2198" i="32" a="1"/>
  <c r="L2198" i="32" s="1"/>
  <c r="N2214" i="32" a="1"/>
  <c r="N2214" i="32" s="1"/>
  <c r="M2214" i="32" a="1"/>
  <c r="M2214" i="32" s="1"/>
  <c r="L2214" i="32" a="1"/>
  <c r="L2214" i="32" s="1"/>
  <c r="N2262" i="32" a="1"/>
  <c r="N2262" i="32" s="1"/>
  <c r="M2262" i="32" a="1"/>
  <c r="M2262" i="32" s="1"/>
  <c r="L2262" i="32" a="1"/>
  <c r="L2262" i="32" s="1"/>
  <c r="N2286" i="32" a="1"/>
  <c r="N2286" i="32" s="1"/>
  <c r="M2286" i="32" a="1"/>
  <c r="M2286" i="32" s="1"/>
  <c r="L2286" i="32" a="1"/>
  <c r="L2286" i="32" s="1"/>
  <c r="N2310" i="32" a="1"/>
  <c r="N2310" i="32" s="1"/>
  <c r="M2310" i="32" a="1"/>
  <c r="M2310" i="32" s="1"/>
  <c r="L2310" i="32" a="1"/>
  <c r="L2310" i="32" s="1"/>
  <c r="N2334" i="32" a="1"/>
  <c r="N2334" i="32" s="1"/>
  <c r="M2334" i="32" a="1"/>
  <c r="M2334" i="32" s="1"/>
  <c r="L2334" i="32" a="1"/>
  <c r="L2334" i="32" s="1"/>
  <c r="N2358" i="32" a="1"/>
  <c r="N2358" i="32" s="1"/>
  <c r="M2358" i="32" a="1"/>
  <c r="M2358" i="32" s="1"/>
  <c r="L2358" i="32" a="1"/>
  <c r="L2358" i="32" s="1"/>
  <c r="L2015" i="32" a="1"/>
  <c r="L2015" i="32" s="1"/>
  <c r="M2098" i="32" a="1"/>
  <c r="M2098" i="32" s="1"/>
  <c r="L2098" i="32" a="1"/>
  <c r="L2098" i="32" s="1"/>
  <c r="M2100" i="32" a="1"/>
  <c r="M2100" i="32" s="1"/>
  <c r="M2134" i="32" a="1"/>
  <c r="M2134" i="32" s="1"/>
  <c r="L2134" i="32" a="1"/>
  <c r="L2134" i="32" s="1"/>
  <c r="N2134" i="32" a="1"/>
  <c r="N2134" i="32" s="1"/>
  <c r="N2161" i="32" a="1"/>
  <c r="N2161" i="32" s="1"/>
  <c r="L2161" i="32" a="1"/>
  <c r="L2161" i="32" s="1"/>
  <c r="N2178" i="32" a="1"/>
  <c r="N2178" i="32" s="1"/>
  <c r="M2178" i="32" a="1"/>
  <c r="M2178" i="32" s="1"/>
  <c r="N2202" i="32" a="1"/>
  <c r="N2202" i="32" s="1"/>
  <c r="M2202" i="32" a="1"/>
  <c r="M2202" i="32" s="1"/>
  <c r="L2202" i="32" a="1"/>
  <c r="L2202" i="32" s="1"/>
  <c r="N2210" i="32" a="1"/>
  <c r="N2210" i="32" s="1"/>
  <c r="M2210" i="32" a="1"/>
  <c r="M2210" i="32" s="1"/>
  <c r="L2210" i="32" a="1"/>
  <c r="L2210" i="32" s="1"/>
  <c r="N2258" i="32" a="1"/>
  <c r="N2258" i="32" s="1"/>
  <c r="M2258" i="32" a="1"/>
  <c r="M2258" i="32" s="1"/>
  <c r="L2258" i="32" a="1"/>
  <c r="L2258" i="32" s="1"/>
  <c r="N2282" i="32" a="1"/>
  <c r="N2282" i="32" s="1"/>
  <c r="M2282" i="32" a="1"/>
  <c r="M2282" i="32" s="1"/>
  <c r="L2282" i="32" a="1"/>
  <c r="L2282" i="32" s="1"/>
  <c r="N2306" i="32" a="1"/>
  <c r="N2306" i="32" s="1"/>
  <c r="M2306" i="32" a="1"/>
  <c r="M2306" i="32" s="1"/>
  <c r="L2306" i="32" a="1"/>
  <c r="L2306" i="32" s="1"/>
  <c r="N2330" i="32" a="1"/>
  <c r="N2330" i="32" s="1"/>
  <c r="M2330" i="32" a="1"/>
  <c r="M2330" i="32" s="1"/>
  <c r="L2330" i="32" a="1"/>
  <c r="L2330" i="32" s="1"/>
  <c r="N2354" i="32" a="1"/>
  <c r="N2354" i="32" s="1"/>
  <c r="M2354" i="32" a="1"/>
  <c r="M2354" i="32" s="1"/>
  <c r="L2354" i="32" a="1"/>
  <c r="L2354" i="32" s="1"/>
  <c r="N1670" i="32" a="1"/>
  <c r="N1670" i="32" s="1"/>
  <c r="N1682" i="32" a="1"/>
  <c r="N1682" i="32" s="1"/>
  <c r="N1694" i="32" a="1"/>
  <c r="N1694" i="32" s="1"/>
  <c r="N1706" i="32" a="1"/>
  <c r="N1706" i="32" s="1"/>
  <c r="N1718" i="32" a="1"/>
  <c r="N1718" i="32" s="1"/>
  <c r="N1730" i="32" a="1"/>
  <c r="N1730" i="32" s="1"/>
  <c r="N1742" i="32" a="1"/>
  <c r="N1742" i="32" s="1"/>
  <c r="N1754" i="32" a="1"/>
  <c r="N1754" i="32" s="1"/>
  <c r="N1766" i="32" a="1"/>
  <c r="N1766" i="32" s="1"/>
  <c r="N1778" i="32" a="1"/>
  <c r="N1778" i="32" s="1"/>
  <c r="N1790" i="32" a="1"/>
  <c r="N1790" i="32" s="1"/>
  <c r="N1802" i="32" a="1"/>
  <c r="N1802" i="32" s="1"/>
  <c r="N1814" i="32" a="1"/>
  <c r="N1814" i="32" s="1"/>
  <c r="N1826" i="32" a="1"/>
  <c r="N1826" i="32" s="1"/>
  <c r="N1838" i="32" a="1"/>
  <c r="N1838" i="32" s="1"/>
  <c r="N1850" i="32" a="1"/>
  <c r="N1850" i="32" s="1"/>
  <c r="N1862" i="32" a="1"/>
  <c r="N1862" i="32" s="1"/>
  <c r="N1874" i="32" a="1"/>
  <c r="N1874" i="32" s="1"/>
  <c r="N1886" i="32" a="1"/>
  <c r="N1886" i="32" s="1"/>
  <c r="N1898" i="32" a="1"/>
  <c r="N1898" i="32" s="1"/>
  <c r="M1900" i="32" a="1"/>
  <c r="M1900" i="32" s="1"/>
  <c r="N1910" i="32" a="1"/>
  <c r="N1910" i="32" s="1"/>
  <c r="M1912" i="32" a="1"/>
  <c r="M1912" i="32" s="1"/>
  <c r="L1914" i="32" a="1"/>
  <c r="L1914" i="32" s="1"/>
  <c r="N1922" i="32" a="1"/>
  <c r="N1922" i="32" s="1"/>
  <c r="M1924" i="32" a="1"/>
  <c r="M1924" i="32" s="1"/>
  <c r="L1926" i="32" a="1"/>
  <c r="L1926" i="32" s="1"/>
  <c r="N1934" i="32" a="1"/>
  <c r="N1934" i="32" s="1"/>
  <c r="M1936" i="32" a="1"/>
  <c r="M1936" i="32" s="1"/>
  <c r="L1938" i="32" a="1"/>
  <c r="L1938" i="32" s="1"/>
  <c r="N1946" i="32" a="1"/>
  <c r="N1946" i="32" s="1"/>
  <c r="M1948" i="32" a="1"/>
  <c r="M1948" i="32" s="1"/>
  <c r="L1950" i="32" a="1"/>
  <c r="L1950" i="32" s="1"/>
  <c r="N1958" i="32" a="1"/>
  <c r="N1958" i="32" s="1"/>
  <c r="M1960" i="32" a="1"/>
  <c r="M1960" i="32" s="1"/>
  <c r="L1962" i="32" a="1"/>
  <c r="L1962" i="32" s="1"/>
  <c r="N1970" i="32" a="1"/>
  <c r="N1970" i="32" s="1"/>
  <c r="M1972" i="32" a="1"/>
  <c r="M1972" i="32" s="1"/>
  <c r="L1974" i="32" a="1"/>
  <c r="L1974" i="32" s="1"/>
  <c r="N1982" i="32" a="1"/>
  <c r="N1982" i="32" s="1"/>
  <c r="M1984" i="32" a="1"/>
  <c r="M1984" i="32" s="1"/>
  <c r="L1986" i="32" a="1"/>
  <c r="L1986" i="32" s="1"/>
  <c r="N1994" i="32" a="1"/>
  <c r="N1994" i="32" s="1"/>
  <c r="M1996" i="32" a="1"/>
  <c r="M1996" i="32" s="1"/>
  <c r="L1998" i="32" a="1"/>
  <c r="L1998" i="32" s="1"/>
  <c r="N2006" i="32" a="1"/>
  <c r="N2006" i="32" s="1"/>
  <c r="M2008" i="32" a="1"/>
  <c r="M2008" i="32" s="1"/>
  <c r="L2010" i="32" a="1"/>
  <c r="L2010" i="32" s="1"/>
  <c r="N2018" i="32" a="1"/>
  <c r="N2018" i="32" s="1"/>
  <c r="M2020" i="32" a="1"/>
  <c r="M2020" i="32" s="1"/>
  <c r="L2022" i="32" a="1"/>
  <c r="L2022" i="32" s="1"/>
  <c r="N2030" i="32" a="1"/>
  <c r="N2030" i="32" s="1"/>
  <c r="M2032" i="32" a="1"/>
  <c r="M2032" i="32" s="1"/>
  <c r="L2034" i="32" a="1"/>
  <c r="L2034" i="32" s="1"/>
  <c r="N2042" i="32" a="1"/>
  <c r="N2042" i="32" s="1"/>
  <c r="M2044" i="32" a="1"/>
  <c r="M2044" i="32" s="1"/>
  <c r="L2046" i="32" a="1"/>
  <c r="L2046" i="32" s="1"/>
  <c r="N2054" i="32" a="1"/>
  <c r="N2054" i="32" s="1"/>
  <c r="M2056" i="32" a="1"/>
  <c r="M2056" i="32" s="1"/>
  <c r="L2058" i="32" a="1"/>
  <c r="L2058" i="32" s="1"/>
  <c r="N2066" i="32" a="1"/>
  <c r="N2066" i="32" s="1"/>
  <c r="M2068" i="32" a="1"/>
  <c r="M2068" i="32" s="1"/>
  <c r="L2070" i="32" a="1"/>
  <c r="L2070" i="32" s="1"/>
  <c r="N2078" i="32" a="1"/>
  <c r="N2078" i="32" s="1"/>
  <c r="M2080" i="32" a="1"/>
  <c r="M2080" i="32" s="1"/>
  <c r="L2082" i="32" a="1"/>
  <c r="L2082" i="32" s="1"/>
  <c r="N2090" i="32" a="1"/>
  <c r="N2090" i="32" s="1"/>
  <c r="M2092" i="32" a="1"/>
  <c r="M2092" i="32" s="1"/>
  <c r="L2094" i="32" a="1"/>
  <c r="L2094" i="32" s="1"/>
  <c r="N2096" i="32" a="1"/>
  <c r="N2096" i="32" s="1"/>
  <c r="M2096" i="32" a="1"/>
  <c r="M2096" i="32" s="1"/>
  <c r="N2102" i="32" a="1"/>
  <c r="N2102" i="32" s="1"/>
  <c r="M2111" i="32" a="1"/>
  <c r="M2111" i="32" s="1"/>
  <c r="M2116" i="32" a="1"/>
  <c r="M2116" i="32" s="1"/>
  <c r="M2161" i="32" a="1"/>
  <c r="M2161" i="32" s="1"/>
  <c r="L2178" i="32" a="1"/>
  <c r="L2178" i="32" s="1"/>
  <c r="M2381" i="32" a="1"/>
  <c r="M2381" i="32" s="1"/>
  <c r="N2381" i="32" a="1"/>
  <c r="N2381" i="32" s="1"/>
  <c r="L2381" i="32" a="1"/>
  <c r="L2381" i="32" s="1"/>
  <c r="L1777" i="32" a="1"/>
  <c r="L1777" i="32" s="1"/>
  <c r="L1789" i="32" a="1"/>
  <c r="L1789" i="32" s="1"/>
  <c r="L1801" i="32" a="1"/>
  <c r="L1801" i="32" s="1"/>
  <c r="L1813" i="32" a="1"/>
  <c r="L1813" i="32" s="1"/>
  <c r="L1825" i="32" a="1"/>
  <c r="L1825" i="32" s="1"/>
  <c r="L1837" i="32" a="1"/>
  <c r="L1837" i="32" s="1"/>
  <c r="L1849" i="32" a="1"/>
  <c r="L1849" i="32" s="1"/>
  <c r="L1861" i="32" a="1"/>
  <c r="L1861" i="32" s="1"/>
  <c r="L1873" i="32" a="1"/>
  <c r="L1873" i="32" s="1"/>
  <c r="L1885" i="32" a="1"/>
  <c r="L1885" i="32" s="1"/>
  <c r="L1897" i="32" a="1"/>
  <c r="L1897" i="32" s="1"/>
  <c r="L1909" i="32" a="1"/>
  <c r="L1909" i="32" s="1"/>
  <c r="L1921" i="32" a="1"/>
  <c r="L1921" i="32" s="1"/>
  <c r="L1933" i="32" a="1"/>
  <c r="L1933" i="32" s="1"/>
  <c r="L1945" i="32" a="1"/>
  <c r="L1945" i="32" s="1"/>
  <c r="L1957" i="32" a="1"/>
  <c r="L1957" i="32" s="1"/>
  <c r="L1969" i="32" a="1"/>
  <c r="L1969" i="32" s="1"/>
  <c r="L1981" i="32" a="1"/>
  <c r="L1981" i="32" s="1"/>
  <c r="M2015" i="32" a="1"/>
  <c r="M2015" i="32" s="1"/>
  <c r="M2027" i="32" a="1"/>
  <c r="M2027" i="32" s="1"/>
  <c r="L2029" i="32" a="1"/>
  <c r="L2029" i="32" s="1"/>
  <c r="M2039" i="32" a="1"/>
  <c r="M2039" i="32" s="1"/>
  <c r="M2051" i="32" a="1"/>
  <c r="M2051" i="32" s="1"/>
  <c r="L2053" i="32" a="1"/>
  <c r="L2053" i="32" s="1"/>
  <c r="M2063" i="32" a="1"/>
  <c r="M2063" i="32" s="1"/>
  <c r="L2065" i="32" a="1"/>
  <c r="L2065" i="32" s="1"/>
  <c r="M2075" i="32" a="1"/>
  <c r="M2075" i="32" s="1"/>
  <c r="L2077" i="32" a="1"/>
  <c r="L2077" i="32" s="1"/>
  <c r="M2087" i="32" a="1"/>
  <c r="M2087" i="32" s="1"/>
  <c r="L2089" i="32" a="1"/>
  <c r="L2089" i="32" s="1"/>
  <c r="L2096" i="32" a="1"/>
  <c r="L2096" i="32" s="1"/>
  <c r="N2100" i="32" a="1"/>
  <c r="N2100" i="32" s="1"/>
  <c r="M2114" i="32" a="1"/>
  <c r="M2114" i="32" s="1"/>
  <c r="N2126" i="32" a="1"/>
  <c r="N2126" i="32" s="1"/>
  <c r="M2158" i="32" a="1"/>
  <c r="M2158" i="32" s="1"/>
  <c r="L2158" i="32" a="1"/>
  <c r="L2158" i="32" s="1"/>
  <c r="N2158" i="32" a="1"/>
  <c r="N2158" i="32" s="1"/>
  <c r="M2162" i="32" a="1"/>
  <c r="M2162" i="32" s="1"/>
  <c r="L2162" i="32" a="1"/>
  <c r="L2162" i="32" s="1"/>
  <c r="N2185" i="32" a="1"/>
  <c r="N2185" i="32" s="1"/>
  <c r="L2185" i="32" a="1"/>
  <c r="L2185" i="32" s="1"/>
  <c r="N2250" i="32" a="1"/>
  <c r="N2250" i="32" s="1"/>
  <c r="M2250" i="32" a="1"/>
  <c r="M2250" i="32" s="1"/>
  <c r="L2250" i="32" a="1"/>
  <c r="L2250" i="32" s="1"/>
  <c r="M1914" i="32" a="1"/>
  <c r="M1914" i="32" s="1"/>
  <c r="M1926" i="32" a="1"/>
  <c r="M1926" i="32" s="1"/>
  <c r="M1938" i="32" a="1"/>
  <c r="M1938" i="32" s="1"/>
  <c r="M1950" i="32" a="1"/>
  <c r="M1950" i="32" s="1"/>
  <c r="M1962" i="32" a="1"/>
  <c r="M1962" i="32" s="1"/>
  <c r="M1974" i="32" a="1"/>
  <c r="M1974" i="32" s="1"/>
  <c r="M1986" i="32" a="1"/>
  <c r="M1986" i="32" s="1"/>
  <c r="M1998" i="32" a="1"/>
  <c r="M1998" i="32" s="1"/>
  <c r="M2010" i="32" a="1"/>
  <c r="M2010" i="32" s="1"/>
  <c r="M2022" i="32" a="1"/>
  <c r="M2022" i="32" s="1"/>
  <c r="M2034" i="32" a="1"/>
  <c r="M2034" i="32" s="1"/>
  <c r="M2046" i="32" a="1"/>
  <c r="M2046" i="32" s="1"/>
  <c r="M2058" i="32" a="1"/>
  <c r="M2058" i="32" s="1"/>
  <c r="M2070" i="32" a="1"/>
  <c r="M2070" i="32" s="1"/>
  <c r="M2082" i="32" a="1"/>
  <c r="M2082" i="32" s="1"/>
  <c r="M2094" i="32" a="1"/>
  <c r="M2094" i="32" s="1"/>
  <c r="N2098" i="32" a="1"/>
  <c r="N2098" i="32" s="1"/>
  <c r="L2112" i="32" a="1"/>
  <c r="L2112" i="32" s="1"/>
  <c r="M2112" i="32" a="1"/>
  <c r="M2112" i="32" s="1"/>
  <c r="L2124" i="32" a="1"/>
  <c r="L2124" i="32" s="1"/>
  <c r="N2124" i="32" a="1"/>
  <c r="N2124" i="32" s="1"/>
  <c r="M2124" i="32" a="1"/>
  <c r="M2124" i="32" s="1"/>
  <c r="N2132" i="32" a="1"/>
  <c r="N2132" i="32" s="1"/>
  <c r="M2132" i="32" a="1"/>
  <c r="M2132" i="32" s="1"/>
  <c r="L2132" i="32" a="1"/>
  <c r="L2132" i="32" s="1"/>
  <c r="M2137" i="32" a="1"/>
  <c r="M2137" i="32" s="1"/>
  <c r="M2146" i="32" a="1"/>
  <c r="M2146" i="32" s="1"/>
  <c r="L2146" i="32" a="1"/>
  <c r="L2146" i="32" s="1"/>
  <c r="N2146" i="32" a="1"/>
  <c r="N2146" i="32" s="1"/>
  <c r="M2149" i="32" a="1"/>
  <c r="M2149" i="32" s="1"/>
  <c r="M2185" i="32" a="1"/>
  <c r="M2185" i="32" s="1"/>
  <c r="N2246" i="32" a="1"/>
  <c r="N2246" i="32" s="1"/>
  <c r="M2246" i="32" a="1"/>
  <c r="M2246" i="32" s="1"/>
  <c r="L2246" i="32" a="1"/>
  <c r="L2246" i="32" s="1"/>
  <c r="M2377" i="32" a="1"/>
  <c r="M2377" i="32" s="1"/>
  <c r="N2377" i="32" a="1"/>
  <c r="N2377" i="32" s="1"/>
  <c r="L2377" i="32" a="1"/>
  <c r="L2377" i="32" s="1"/>
  <c r="L1995" i="32" a="1"/>
  <c r="L1995" i="32" s="1"/>
  <c r="L2007" i="32" a="1"/>
  <c r="L2007" i="32" s="1"/>
  <c r="L2019" i="32" a="1"/>
  <c r="L2019" i="32" s="1"/>
  <c r="L2031" i="32" a="1"/>
  <c r="L2031" i="32" s="1"/>
  <c r="L2043" i="32" a="1"/>
  <c r="L2043" i="32" s="1"/>
  <c r="N2114" i="32" a="1"/>
  <c r="N2114" i="32" s="1"/>
  <c r="M2138" i="32" a="1"/>
  <c r="M2138" i="32" s="1"/>
  <c r="L2138" i="32" a="1"/>
  <c r="L2138" i="32" s="1"/>
  <c r="M2150" i="32" a="1"/>
  <c r="M2150" i="32" s="1"/>
  <c r="L2150" i="32" a="1"/>
  <c r="L2150" i="32" s="1"/>
  <c r="N2162" i="32" a="1"/>
  <c r="N2162" i="32" s="1"/>
  <c r="M2182" i="32" a="1"/>
  <c r="M2182" i="32" s="1"/>
  <c r="L2182" i="32" a="1"/>
  <c r="L2182" i="32" s="1"/>
  <c r="N2182" i="32" a="1"/>
  <c r="N2182" i="32" s="1"/>
  <c r="M2186" i="32" a="1"/>
  <c r="M2186" i="32" s="1"/>
  <c r="L2186" i="32" a="1"/>
  <c r="L2186" i="32" s="1"/>
  <c r="N2130" i="32" a="1"/>
  <c r="N2130" i="32" s="1"/>
  <c r="M2130" i="32" a="1"/>
  <c r="M2130" i="32" s="1"/>
  <c r="N2166" i="32" a="1"/>
  <c r="N2166" i="32" s="1"/>
  <c r="M2166" i="32" a="1"/>
  <c r="M2166" i="32" s="1"/>
  <c r="N2238" i="32" a="1"/>
  <c r="N2238" i="32" s="1"/>
  <c r="M2238" i="32" a="1"/>
  <c r="M2238" i="32" s="1"/>
  <c r="L2238" i="32" a="1"/>
  <c r="L2238" i="32" s="1"/>
  <c r="N2274" i="32" a="1"/>
  <c r="N2274" i="32" s="1"/>
  <c r="M2274" i="32" a="1"/>
  <c r="M2274" i="32" s="1"/>
  <c r="L2274" i="32" a="1"/>
  <c r="L2274" i="32" s="1"/>
  <c r="N2298" i="32" a="1"/>
  <c r="N2298" i="32" s="1"/>
  <c r="M2298" i="32" a="1"/>
  <c r="M2298" i="32" s="1"/>
  <c r="L2298" i="32" a="1"/>
  <c r="L2298" i="32" s="1"/>
  <c r="N2322" i="32" a="1"/>
  <c r="N2322" i="32" s="1"/>
  <c r="M2322" i="32" a="1"/>
  <c r="M2322" i="32" s="1"/>
  <c r="L2322" i="32" a="1"/>
  <c r="L2322" i="32" s="1"/>
  <c r="N2346" i="32" a="1"/>
  <c r="N2346" i="32" s="1"/>
  <c r="M2346" i="32" a="1"/>
  <c r="M2346" i="32" s="1"/>
  <c r="L2346" i="32" a="1"/>
  <c r="L2346" i="32" s="1"/>
  <c r="N2370" i="32" a="1"/>
  <c r="N2370" i="32" s="1"/>
  <c r="M2370" i="32" a="1"/>
  <c r="M2370" i="32" s="1"/>
  <c r="L2370" i="32" a="1"/>
  <c r="L2370" i="32" s="1"/>
  <c r="L1841" i="32" a="1"/>
  <c r="L1841" i="32" s="1"/>
  <c r="L1853" i="32" a="1"/>
  <c r="L1853" i="32" s="1"/>
  <c r="L1865" i="32" a="1"/>
  <c r="L1865" i="32" s="1"/>
  <c r="L1877" i="32" a="1"/>
  <c r="L1877" i="32" s="1"/>
  <c r="L1889" i="32" a="1"/>
  <c r="L1889" i="32" s="1"/>
  <c r="L1901" i="32" a="1"/>
  <c r="L1901" i="32" s="1"/>
  <c r="L1913" i="32" a="1"/>
  <c r="L1913" i="32" s="1"/>
  <c r="L1925" i="32" a="1"/>
  <c r="L1925" i="32" s="1"/>
  <c r="L1937" i="32" a="1"/>
  <c r="L1937" i="32" s="1"/>
  <c r="L1949" i="32" a="1"/>
  <c r="L1949" i="32" s="1"/>
  <c r="L1961" i="32" a="1"/>
  <c r="L1961" i="32" s="1"/>
  <c r="L1973" i="32" a="1"/>
  <c r="L1973" i="32" s="1"/>
  <c r="L1985" i="32" a="1"/>
  <c r="L1985" i="32" s="1"/>
  <c r="L1997" i="32" a="1"/>
  <c r="L1997" i="32" s="1"/>
  <c r="M2019" i="32" a="1"/>
  <c r="M2019" i="32" s="1"/>
  <c r="L2099" i="32" a="1"/>
  <c r="L2099" i="32" s="1"/>
  <c r="M2110" i="32" a="1"/>
  <c r="M2110" i="32" s="1"/>
  <c r="L2110" i="32" a="1"/>
  <c r="L2110" i="32" s="1"/>
  <c r="N2110" i="32" a="1"/>
  <c r="N2110" i="32" s="1"/>
  <c r="N2112" i="32" a="1"/>
  <c r="N2112" i="32" s="1"/>
  <c r="M2122" i="32" a="1"/>
  <c r="M2122" i="32" s="1"/>
  <c r="L2122" i="32" a="1"/>
  <c r="L2122" i="32" s="1"/>
  <c r="N2122" i="32" a="1"/>
  <c r="N2122" i="32" s="1"/>
  <c r="L2130" i="32" a="1"/>
  <c r="L2130" i="32" s="1"/>
  <c r="L2166" i="32" a="1"/>
  <c r="L2166" i="32" s="1"/>
  <c r="N2234" i="32" a="1"/>
  <c r="N2234" i="32" s="1"/>
  <c r="M2234" i="32" a="1"/>
  <c r="M2234" i="32" s="1"/>
  <c r="L2234" i="32" a="1"/>
  <c r="L2234" i="32" s="1"/>
  <c r="N2270" i="32" a="1"/>
  <c r="N2270" i="32" s="1"/>
  <c r="M2270" i="32" a="1"/>
  <c r="M2270" i="32" s="1"/>
  <c r="L2270" i="32" a="1"/>
  <c r="L2270" i="32" s="1"/>
  <c r="N2294" i="32" a="1"/>
  <c r="N2294" i="32" s="1"/>
  <c r="M2294" i="32" a="1"/>
  <c r="M2294" i="32" s="1"/>
  <c r="L2294" i="32" a="1"/>
  <c r="L2294" i="32" s="1"/>
  <c r="N2318" i="32" a="1"/>
  <c r="N2318" i="32" s="1"/>
  <c r="M2318" i="32" a="1"/>
  <c r="M2318" i="32" s="1"/>
  <c r="L2318" i="32" a="1"/>
  <c r="L2318" i="32" s="1"/>
  <c r="N2342" i="32" a="1"/>
  <c r="N2342" i="32" s="1"/>
  <c r="M2342" i="32" a="1"/>
  <c r="M2342" i="32" s="1"/>
  <c r="L2342" i="32" a="1"/>
  <c r="L2342" i="32" s="1"/>
  <c r="M1966" i="32" a="1"/>
  <c r="M1966" i="32" s="1"/>
  <c r="L1968" i="32" a="1"/>
  <c r="L1968" i="32" s="1"/>
  <c r="M1978" i="32" a="1"/>
  <c r="M1978" i="32" s="1"/>
  <c r="L1980" i="32" a="1"/>
  <c r="L1980" i="32" s="1"/>
  <c r="M1990" i="32" a="1"/>
  <c r="M1990" i="32" s="1"/>
  <c r="L1992" i="32" a="1"/>
  <c r="L1992" i="32" s="1"/>
  <c r="M2002" i="32" a="1"/>
  <c r="M2002" i="32" s="1"/>
  <c r="L2004" i="32" a="1"/>
  <c r="L2004" i="32" s="1"/>
  <c r="M2014" i="32" a="1"/>
  <c r="M2014" i="32" s="1"/>
  <c r="L2016" i="32" a="1"/>
  <c r="L2016" i="32" s="1"/>
  <c r="M2026" i="32" a="1"/>
  <c r="M2026" i="32" s="1"/>
  <c r="L2028" i="32" a="1"/>
  <c r="L2028" i="32" s="1"/>
  <c r="M2038" i="32" a="1"/>
  <c r="M2038" i="32" s="1"/>
  <c r="L2040" i="32" a="1"/>
  <c r="L2040" i="32" s="1"/>
  <c r="M2050" i="32" a="1"/>
  <c r="M2050" i="32" s="1"/>
  <c r="L2052" i="32" a="1"/>
  <c r="L2052" i="32" s="1"/>
  <c r="M2062" i="32" a="1"/>
  <c r="M2062" i="32" s="1"/>
  <c r="L2064" i="32" a="1"/>
  <c r="L2064" i="32" s="1"/>
  <c r="M2074" i="32" a="1"/>
  <c r="M2074" i="32" s="1"/>
  <c r="L2076" i="32" a="1"/>
  <c r="L2076" i="32" s="1"/>
  <c r="M2086" i="32" a="1"/>
  <c r="M2086" i="32" s="1"/>
  <c r="L2088" i="32" a="1"/>
  <c r="L2088" i="32" s="1"/>
  <c r="L2097" i="32" a="1"/>
  <c r="L2097" i="32" s="1"/>
  <c r="N2138" i="32" a="1"/>
  <c r="N2138" i="32" s="1"/>
  <c r="N2144" i="32" a="1"/>
  <c r="N2144" i="32" s="1"/>
  <c r="M2144" i="32" a="1"/>
  <c r="M2144" i="32" s="1"/>
  <c r="L2144" i="32" a="1"/>
  <c r="L2144" i="32" s="1"/>
  <c r="N2173" i="32" a="1"/>
  <c r="N2173" i="32" s="1"/>
  <c r="L2173" i="32" a="1"/>
  <c r="L2173" i="32" s="1"/>
  <c r="N2190" i="32" a="1"/>
  <c r="N2190" i="32" s="1"/>
  <c r="M2190" i="32" a="1"/>
  <c r="M2190" i="32" s="1"/>
  <c r="N2106" i="32" a="1"/>
  <c r="N2106" i="32" s="1"/>
  <c r="M2106" i="32" a="1"/>
  <c r="M2106" i="32" s="1"/>
  <c r="N2108" i="32" a="1"/>
  <c r="N2108" i="32" s="1"/>
  <c r="M2108" i="32" a="1"/>
  <c r="M2108" i="32" s="1"/>
  <c r="L2108" i="32" a="1"/>
  <c r="L2108" i="32" s="1"/>
  <c r="N2120" i="32" a="1"/>
  <c r="N2120" i="32" s="1"/>
  <c r="M2120" i="32" a="1"/>
  <c r="M2120" i="32" s="1"/>
  <c r="L2120" i="32" a="1"/>
  <c r="L2120" i="32" s="1"/>
  <c r="N2128" i="32" a="1"/>
  <c r="N2128" i="32" s="1"/>
  <c r="L2128" i="32" a="1"/>
  <c r="L2128" i="32" s="1"/>
  <c r="N2226" i="32" a="1"/>
  <c r="N2226" i="32" s="1"/>
  <c r="M2226" i="32" a="1"/>
  <c r="M2226" i="32" s="1"/>
  <c r="L2226" i="32" a="1"/>
  <c r="L2226" i="32" s="1"/>
  <c r="L2427" i="32" a="1"/>
  <c r="L2427" i="32" s="1"/>
  <c r="N2427" i="32" a="1"/>
  <c r="N2427" i="32" s="1"/>
  <c r="M2427" i="32" a="1"/>
  <c r="M2427" i="32" s="1"/>
  <c r="L2104" i="32" a="1"/>
  <c r="L2104" i="32" s="1"/>
  <c r="L2106" i="32" a="1"/>
  <c r="L2106" i="32" s="1"/>
  <c r="N2118" i="32" a="1"/>
  <c r="N2118" i="32" s="1"/>
  <c r="M2118" i="32" a="1"/>
  <c r="M2118" i="32" s="1"/>
  <c r="N2154" i="32" a="1"/>
  <c r="N2154" i="32" s="1"/>
  <c r="M2154" i="32" a="1"/>
  <c r="M2154" i="32" s="1"/>
  <c r="M2170" i="32" a="1"/>
  <c r="M2170" i="32" s="1"/>
  <c r="L2170" i="32" a="1"/>
  <c r="L2170" i="32" s="1"/>
  <c r="N2170" i="32" a="1"/>
  <c r="N2170" i="32" s="1"/>
  <c r="M2174" i="32" a="1"/>
  <c r="M2174" i="32" s="1"/>
  <c r="L2174" i="32" a="1"/>
  <c r="L2174" i="32" s="1"/>
  <c r="N2222" i="32" a="1"/>
  <c r="N2222" i="32" s="1"/>
  <c r="M2222" i="32" a="1"/>
  <c r="M2222" i="32" s="1"/>
  <c r="L2222" i="32" a="1"/>
  <c r="L2222" i="32" s="1"/>
  <c r="M2420" i="32" a="1"/>
  <c r="M2420" i="32" s="1"/>
  <c r="N2420" i="32" a="1"/>
  <c r="N2420" i="32" s="1"/>
  <c r="L2499" i="32" a="1"/>
  <c r="L2499" i="32" s="1"/>
  <c r="N2499" i="32" a="1"/>
  <c r="N2499" i="32" s="1"/>
  <c r="N2532" i="32" a="1"/>
  <c r="N2532" i="32" s="1"/>
  <c r="M2532" i="32" a="1"/>
  <c r="M2532" i="32" s="1"/>
  <c r="L2532" i="32" a="1"/>
  <c r="L2532" i="32" s="1"/>
  <c r="M2136" i="32" a="1"/>
  <c r="M2136" i="32" s="1"/>
  <c r="M2148" i="32" a="1"/>
  <c r="M2148" i="32" s="1"/>
  <c r="M2160" i="32" a="1"/>
  <c r="M2160" i="32" s="1"/>
  <c r="M2172" i="32" a="1"/>
  <c r="M2172" i="32" s="1"/>
  <c r="M2184" i="32" a="1"/>
  <c r="M2184" i="32" s="1"/>
  <c r="M2196" i="32" a="1"/>
  <c r="M2196" i="32" s="1"/>
  <c r="N2206" i="32" a="1"/>
  <c r="N2206" i="32" s="1"/>
  <c r="M2208" i="32" a="1"/>
  <c r="M2208" i="32" s="1"/>
  <c r="N2218" i="32" a="1"/>
  <c r="N2218" i="32" s="1"/>
  <c r="M2220" i="32" a="1"/>
  <c r="M2220" i="32" s="1"/>
  <c r="N2230" i="32" a="1"/>
  <c r="N2230" i="32" s="1"/>
  <c r="M2232" i="32" a="1"/>
  <c r="M2232" i="32" s="1"/>
  <c r="N2242" i="32" a="1"/>
  <c r="N2242" i="32" s="1"/>
  <c r="M2244" i="32" a="1"/>
  <c r="M2244" i="32" s="1"/>
  <c r="N2254" i="32" a="1"/>
  <c r="N2254" i="32" s="1"/>
  <c r="M2256" i="32" a="1"/>
  <c r="M2256" i="32" s="1"/>
  <c r="N2266" i="32" a="1"/>
  <c r="N2266" i="32" s="1"/>
  <c r="M2268" i="32" a="1"/>
  <c r="M2268" i="32" s="1"/>
  <c r="N2278" i="32" a="1"/>
  <c r="N2278" i="32" s="1"/>
  <c r="M2280" i="32" a="1"/>
  <c r="M2280" i="32" s="1"/>
  <c r="N2290" i="32" a="1"/>
  <c r="N2290" i="32" s="1"/>
  <c r="M2292" i="32" a="1"/>
  <c r="M2292" i="32" s="1"/>
  <c r="N2302" i="32" a="1"/>
  <c r="N2302" i="32" s="1"/>
  <c r="M2304" i="32" a="1"/>
  <c r="M2304" i="32" s="1"/>
  <c r="N2314" i="32" a="1"/>
  <c r="N2314" i="32" s="1"/>
  <c r="M2316" i="32" a="1"/>
  <c r="M2316" i="32" s="1"/>
  <c r="N2326" i="32" a="1"/>
  <c r="N2326" i="32" s="1"/>
  <c r="M2328" i="32" a="1"/>
  <c r="M2328" i="32" s="1"/>
  <c r="N2338" i="32" a="1"/>
  <c r="N2338" i="32" s="1"/>
  <c r="M2340" i="32" a="1"/>
  <c r="M2340" i="32" s="1"/>
  <c r="N2350" i="32" a="1"/>
  <c r="N2350" i="32" s="1"/>
  <c r="M2352" i="32" a="1"/>
  <c r="M2352" i="32" s="1"/>
  <c r="N2362" i="32" a="1"/>
  <c r="N2362" i="32" s="1"/>
  <c r="M2364" i="32" a="1"/>
  <c r="M2364" i="32" s="1"/>
  <c r="L2366" i="32" a="1"/>
  <c r="L2366" i="32" s="1"/>
  <c r="M2380" i="32" a="1"/>
  <c r="M2380" i="32" s="1"/>
  <c r="M2382" i="32" a="1"/>
  <c r="M2382" i="32" s="1"/>
  <c r="N2399" i="32" a="1"/>
  <c r="N2399" i="32" s="1"/>
  <c r="L2399" i="32" a="1"/>
  <c r="L2399" i="32" s="1"/>
  <c r="N2401" i="32" a="1"/>
  <c r="N2401" i="32" s="1"/>
  <c r="N2404" i="32" a="1"/>
  <c r="N2404" i="32" s="1"/>
  <c r="L2420" i="32" a="1"/>
  <c r="L2420" i="32" s="1"/>
  <c r="L2487" i="32" a="1"/>
  <c r="L2487" i="32" s="1"/>
  <c r="N2487" i="32" a="1"/>
  <c r="N2487" i="32" s="1"/>
  <c r="M2499" i="32" a="1"/>
  <c r="M2499" i="32" s="1"/>
  <c r="N2520" i="32" a="1"/>
  <c r="N2520" i="32" s="1"/>
  <c r="M2520" i="32" a="1"/>
  <c r="M2520" i="32" s="1"/>
  <c r="L2520" i="32" a="1"/>
  <c r="L2520" i="32" s="1"/>
  <c r="L2545" i="32" a="1"/>
  <c r="L2545" i="32" s="1"/>
  <c r="N2604" i="32" a="1"/>
  <c r="N2604" i="32" s="1"/>
  <c r="M2604" i="32" a="1"/>
  <c r="M2604" i="32" s="1"/>
  <c r="L2604" i="32" a="1"/>
  <c r="L2604" i="32" s="1"/>
  <c r="M2408" i="32" a="1"/>
  <c r="M2408" i="32" s="1"/>
  <c r="N2408" i="32" a="1"/>
  <c r="N2408" i="32" s="1"/>
  <c r="L2439" i="32" a="1"/>
  <c r="L2439" i="32" s="1"/>
  <c r="N2439" i="32" a="1"/>
  <c r="N2439" i="32" s="1"/>
  <c r="L2451" i="32" a="1"/>
  <c r="L2451" i="32" s="1"/>
  <c r="N2451" i="32" a="1"/>
  <c r="N2451" i="32" s="1"/>
  <c r="L2475" i="32" a="1"/>
  <c r="L2475" i="32" s="1"/>
  <c r="N2475" i="32" a="1"/>
  <c r="N2475" i="32" s="1"/>
  <c r="N2508" i="32" a="1"/>
  <c r="N2508" i="32" s="1"/>
  <c r="M2508" i="32" a="1"/>
  <c r="M2508" i="32" s="1"/>
  <c r="L2508" i="32" a="1"/>
  <c r="L2508" i="32" s="1"/>
  <c r="M2552" i="32" a="1"/>
  <c r="M2552" i="32" s="1"/>
  <c r="N2552" i="32" a="1"/>
  <c r="N2552" i="32" s="1"/>
  <c r="M2564" i="32" a="1"/>
  <c r="M2564" i="32" s="1"/>
  <c r="N2564" i="32" a="1"/>
  <c r="N2564" i="32" s="1"/>
  <c r="M2588" i="32" a="1"/>
  <c r="M2588" i="32" s="1"/>
  <c r="N2588" i="32" a="1"/>
  <c r="N2588" i="32" s="1"/>
  <c r="N2616" i="32" a="1"/>
  <c r="N2616" i="32" s="1"/>
  <c r="M2616" i="32" a="1"/>
  <c r="M2616" i="32" s="1"/>
  <c r="L2616" i="32" a="1"/>
  <c r="L2616" i="32" s="1"/>
  <c r="N2136" i="32" a="1"/>
  <c r="N2136" i="32" s="1"/>
  <c r="L2140" i="32" a="1"/>
  <c r="L2140" i="32" s="1"/>
  <c r="N2148" i="32" a="1"/>
  <c r="N2148" i="32" s="1"/>
  <c r="L2152" i="32" a="1"/>
  <c r="L2152" i="32" s="1"/>
  <c r="N2160" i="32" a="1"/>
  <c r="N2160" i="32" s="1"/>
  <c r="L2164" i="32" a="1"/>
  <c r="L2164" i="32" s="1"/>
  <c r="N2172" i="32" a="1"/>
  <c r="N2172" i="32" s="1"/>
  <c r="L2176" i="32" a="1"/>
  <c r="L2176" i="32" s="1"/>
  <c r="N2184" i="32" a="1"/>
  <c r="N2184" i="32" s="1"/>
  <c r="L2188" i="32" a="1"/>
  <c r="L2188" i="32" s="1"/>
  <c r="N2196" i="32" a="1"/>
  <c r="N2196" i="32" s="1"/>
  <c r="L2200" i="32" a="1"/>
  <c r="L2200" i="32" s="1"/>
  <c r="N2208" i="32" a="1"/>
  <c r="N2208" i="32" s="1"/>
  <c r="L2212" i="32" a="1"/>
  <c r="L2212" i="32" s="1"/>
  <c r="N2220" i="32" a="1"/>
  <c r="N2220" i="32" s="1"/>
  <c r="L2224" i="32" a="1"/>
  <c r="L2224" i="32" s="1"/>
  <c r="N2232" i="32" a="1"/>
  <c r="N2232" i="32" s="1"/>
  <c r="L2236" i="32" a="1"/>
  <c r="L2236" i="32" s="1"/>
  <c r="N2244" i="32" a="1"/>
  <c r="N2244" i="32" s="1"/>
  <c r="L2248" i="32" a="1"/>
  <c r="L2248" i="32" s="1"/>
  <c r="N2256" i="32" a="1"/>
  <c r="N2256" i="32" s="1"/>
  <c r="L2260" i="32" a="1"/>
  <c r="L2260" i="32" s="1"/>
  <c r="N2268" i="32" a="1"/>
  <c r="N2268" i="32" s="1"/>
  <c r="L2272" i="32" a="1"/>
  <c r="L2272" i="32" s="1"/>
  <c r="N2280" i="32" a="1"/>
  <c r="N2280" i="32" s="1"/>
  <c r="L2284" i="32" a="1"/>
  <c r="L2284" i="32" s="1"/>
  <c r="N2292" i="32" a="1"/>
  <c r="N2292" i="32" s="1"/>
  <c r="L2296" i="32" a="1"/>
  <c r="L2296" i="32" s="1"/>
  <c r="N2304" i="32" a="1"/>
  <c r="N2304" i="32" s="1"/>
  <c r="L2308" i="32" a="1"/>
  <c r="L2308" i="32" s="1"/>
  <c r="N2316" i="32" a="1"/>
  <c r="N2316" i="32" s="1"/>
  <c r="L2320" i="32" a="1"/>
  <c r="L2320" i="32" s="1"/>
  <c r="N2328" i="32" a="1"/>
  <c r="N2328" i="32" s="1"/>
  <c r="L2332" i="32" a="1"/>
  <c r="L2332" i="32" s="1"/>
  <c r="N2340" i="32" a="1"/>
  <c r="N2340" i="32" s="1"/>
  <c r="L2344" i="32" a="1"/>
  <c r="L2344" i="32" s="1"/>
  <c r="N2352" i="32" a="1"/>
  <c r="N2352" i="32" s="1"/>
  <c r="L2356" i="32" a="1"/>
  <c r="L2356" i="32" s="1"/>
  <c r="N2364" i="32" a="1"/>
  <c r="N2364" i="32" s="1"/>
  <c r="M2366" i="32" a="1"/>
  <c r="M2366" i="32" s="1"/>
  <c r="L2368" i="32" a="1"/>
  <c r="L2368" i="32" s="1"/>
  <c r="N2380" i="32" a="1"/>
  <c r="N2380" i="32" s="1"/>
  <c r="L2408" i="32" a="1"/>
  <c r="L2408" i="32" s="1"/>
  <c r="N2436" i="32" a="1"/>
  <c r="N2436" i="32" s="1"/>
  <c r="M2436" i="32" a="1"/>
  <c r="M2436" i="32" s="1"/>
  <c r="L2436" i="32" a="1"/>
  <c r="L2436" i="32" s="1"/>
  <c r="M2439" i="32" a="1"/>
  <c r="M2439" i="32" s="1"/>
  <c r="N2448" i="32" a="1"/>
  <c r="N2448" i="32" s="1"/>
  <c r="M2448" i="32" a="1"/>
  <c r="M2448" i="32" s="1"/>
  <c r="L2448" i="32" a="1"/>
  <c r="L2448" i="32" s="1"/>
  <c r="M2451" i="32" a="1"/>
  <c r="M2451" i="32" s="1"/>
  <c r="L2463" i="32" a="1"/>
  <c r="L2463" i="32" s="1"/>
  <c r="N2463" i="32" a="1"/>
  <c r="N2463" i="32" s="1"/>
  <c r="M2475" i="32" a="1"/>
  <c r="M2475" i="32" s="1"/>
  <c r="N2496" i="32" a="1"/>
  <c r="N2496" i="32" s="1"/>
  <c r="M2496" i="32" a="1"/>
  <c r="M2496" i="32" s="1"/>
  <c r="L2496" i="32" a="1"/>
  <c r="L2496" i="32" s="1"/>
  <c r="L2521" i="32" a="1"/>
  <c r="L2521" i="32" s="1"/>
  <c r="M2540" i="32" a="1"/>
  <c r="M2540" i="32" s="1"/>
  <c r="N2540" i="32" a="1"/>
  <c r="N2540" i="32" s="1"/>
  <c r="N2545" i="32" a="1"/>
  <c r="N2545" i="32" s="1"/>
  <c r="L2552" i="32" a="1"/>
  <c r="L2552" i="32" s="1"/>
  <c r="L2564" i="32" a="1"/>
  <c r="L2564" i="32" s="1"/>
  <c r="N2580" i="32" a="1"/>
  <c r="N2580" i="32" s="1"/>
  <c r="M2580" i="32" a="1"/>
  <c r="M2580" i="32" s="1"/>
  <c r="L2580" i="32" a="1"/>
  <c r="L2580" i="32" s="1"/>
  <c r="L2588" i="32" a="1"/>
  <c r="L2588" i="32" s="1"/>
  <c r="N2628" i="32" a="1"/>
  <c r="N2628" i="32" s="1"/>
  <c r="M2628" i="32" a="1"/>
  <c r="M2628" i="32" s="1"/>
  <c r="L2628" i="32" a="1"/>
  <c r="L2628" i="32" s="1"/>
  <c r="N2460" i="32" a="1"/>
  <c r="N2460" i="32" s="1"/>
  <c r="M2460" i="32" a="1"/>
  <c r="M2460" i="32" s="1"/>
  <c r="L2460" i="32" a="1"/>
  <c r="L2460" i="32" s="1"/>
  <c r="N2484" i="32" a="1"/>
  <c r="N2484" i="32" s="1"/>
  <c r="M2484" i="32" a="1"/>
  <c r="M2484" i="32" s="1"/>
  <c r="L2484" i="32" a="1"/>
  <c r="L2484" i="32" s="1"/>
  <c r="M2528" i="32" a="1"/>
  <c r="M2528" i="32" s="1"/>
  <c r="N2528" i="32" a="1"/>
  <c r="N2528" i="32" s="1"/>
  <c r="L2595" i="32" a="1"/>
  <c r="L2595" i="32" s="1"/>
  <c r="N2595" i="32" a="1"/>
  <c r="N2595" i="32" s="1"/>
  <c r="N2640" i="32" a="1"/>
  <c r="N2640" i="32" s="1"/>
  <c r="M2640" i="32" a="1"/>
  <c r="M2640" i="32" s="1"/>
  <c r="L2640" i="32" a="1"/>
  <c r="L2640" i="32" s="1"/>
  <c r="M2200" i="32" a="1"/>
  <c r="M2200" i="32" s="1"/>
  <c r="M2212" i="32" a="1"/>
  <c r="M2212" i="32" s="1"/>
  <c r="M2224" i="32" a="1"/>
  <c r="M2224" i="32" s="1"/>
  <c r="M2236" i="32" a="1"/>
  <c r="M2236" i="32" s="1"/>
  <c r="M2248" i="32" a="1"/>
  <c r="M2248" i="32" s="1"/>
  <c r="M2260" i="32" a="1"/>
  <c r="M2260" i="32" s="1"/>
  <c r="M2272" i="32" a="1"/>
  <c r="M2272" i="32" s="1"/>
  <c r="M2284" i="32" a="1"/>
  <c r="M2284" i="32" s="1"/>
  <c r="M2296" i="32" a="1"/>
  <c r="M2296" i="32" s="1"/>
  <c r="M2308" i="32" a="1"/>
  <c r="M2308" i="32" s="1"/>
  <c r="M2320" i="32" a="1"/>
  <c r="M2320" i="32" s="1"/>
  <c r="M2332" i="32" a="1"/>
  <c r="M2332" i="32" s="1"/>
  <c r="M2344" i="32" a="1"/>
  <c r="M2344" i="32" s="1"/>
  <c r="M2356" i="32" a="1"/>
  <c r="M2356" i="32" s="1"/>
  <c r="M2368" i="32" a="1"/>
  <c r="M2368" i="32" s="1"/>
  <c r="L2379" i="32" a="1"/>
  <c r="L2379" i="32" s="1"/>
  <c r="N2379" i="32" a="1"/>
  <c r="N2379" i="32" s="1"/>
  <c r="N2424" i="32" a="1"/>
  <c r="N2424" i="32" s="1"/>
  <c r="M2424" i="32" a="1"/>
  <c r="M2424" i="32" s="1"/>
  <c r="L2424" i="32" a="1"/>
  <c r="L2424" i="32" s="1"/>
  <c r="M2440" i="32" a="1"/>
  <c r="M2440" i="32" s="1"/>
  <c r="M2452" i="32" a="1"/>
  <c r="M2452" i="32" s="1"/>
  <c r="N2472" i="32" a="1"/>
  <c r="N2472" i="32" s="1"/>
  <c r="M2472" i="32" a="1"/>
  <c r="M2472" i="32" s="1"/>
  <c r="L2472" i="32" a="1"/>
  <c r="L2472" i="32" s="1"/>
  <c r="L2497" i="32" a="1"/>
  <c r="L2497" i="32" s="1"/>
  <c r="M2516" i="32" a="1"/>
  <c r="M2516" i="32" s="1"/>
  <c r="N2516" i="32" a="1"/>
  <c r="N2516" i="32" s="1"/>
  <c r="N2521" i="32" a="1"/>
  <c r="N2521" i="32" s="1"/>
  <c r="L2528" i="32" a="1"/>
  <c r="L2528" i="32" s="1"/>
  <c r="M2595" i="32" a="1"/>
  <c r="M2595" i="32" s="1"/>
  <c r="L2197" i="32" a="1"/>
  <c r="L2197" i="32" s="1"/>
  <c r="M2267" i="32" a="1"/>
  <c r="M2267" i="32" s="1"/>
  <c r="L2269" i="32" a="1"/>
  <c r="L2269" i="32" s="1"/>
  <c r="M2279" i="32" a="1"/>
  <c r="M2279" i="32" s="1"/>
  <c r="L2281" i="32" a="1"/>
  <c r="L2281" i="32" s="1"/>
  <c r="M2291" i="32" a="1"/>
  <c r="M2291" i="32" s="1"/>
  <c r="L2293" i="32" a="1"/>
  <c r="L2293" i="32" s="1"/>
  <c r="M2303" i="32" a="1"/>
  <c r="M2303" i="32" s="1"/>
  <c r="L2305" i="32" a="1"/>
  <c r="L2305" i="32" s="1"/>
  <c r="M2315" i="32" a="1"/>
  <c r="M2315" i="32" s="1"/>
  <c r="L2317" i="32" a="1"/>
  <c r="L2317" i="32" s="1"/>
  <c r="M2327" i="32" a="1"/>
  <c r="M2327" i="32" s="1"/>
  <c r="L2329" i="32" a="1"/>
  <c r="L2329" i="32" s="1"/>
  <c r="M2339" i="32" a="1"/>
  <c r="M2339" i="32" s="1"/>
  <c r="L2341" i="32" a="1"/>
  <c r="L2341" i="32" s="1"/>
  <c r="M2351" i="32" a="1"/>
  <c r="M2351" i="32" s="1"/>
  <c r="L2353" i="32" a="1"/>
  <c r="L2353" i="32" s="1"/>
  <c r="M2363" i="32" a="1"/>
  <c r="M2363" i="32" s="1"/>
  <c r="L2365" i="32" a="1"/>
  <c r="L2365" i="32" s="1"/>
  <c r="M2375" i="32" a="1"/>
  <c r="M2375" i="32" s="1"/>
  <c r="M2400" i="32" a="1"/>
  <c r="M2400" i="32" s="1"/>
  <c r="L2400" i="32" a="1"/>
  <c r="L2400" i="32" s="1"/>
  <c r="L2415" i="32" a="1"/>
  <c r="L2415" i="32" s="1"/>
  <c r="N2415" i="32" a="1"/>
  <c r="N2415" i="32" s="1"/>
  <c r="L2437" i="32" a="1"/>
  <c r="L2437" i="32" s="1"/>
  <c r="M2504" i="32" a="1"/>
  <c r="M2504" i="32" s="1"/>
  <c r="N2504" i="32" a="1"/>
  <c r="N2504" i="32" s="1"/>
  <c r="N2509" i="32" a="1"/>
  <c r="N2509" i="32" s="1"/>
  <c r="L2571" i="32" a="1"/>
  <c r="L2571" i="32" s="1"/>
  <c r="N2571" i="32" a="1"/>
  <c r="N2571" i="32" s="1"/>
  <c r="L2156" i="32" a="1"/>
  <c r="L2156" i="32" s="1"/>
  <c r="L2168" i="32" a="1"/>
  <c r="L2168" i="32" s="1"/>
  <c r="L2180" i="32" a="1"/>
  <c r="L2180" i="32" s="1"/>
  <c r="L2192" i="32" a="1"/>
  <c r="L2192" i="32" s="1"/>
  <c r="L2204" i="32" a="1"/>
  <c r="L2204" i="32" s="1"/>
  <c r="L2216" i="32" a="1"/>
  <c r="L2216" i="32" s="1"/>
  <c r="L2228" i="32" a="1"/>
  <c r="L2228" i="32" s="1"/>
  <c r="L2240" i="32" a="1"/>
  <c r="L2240" i="32" s="1"/>
  <c r="L2252" i="32" a="1"/>
  <c r="L2252" i="32" s="1"/>
  <c r="L2264" i="32" a="1"/>
  <c r="L2264" i="32" s="1"/>
  <c r="L2276" i="32" a="1"/>
  <c r="L2276" i="32" s="1"/>
  <c r="L2288" i="32" a="1"/>
  <c r="L2288" i="32" s="1"/>
  <c r="L2300" i="32" a="1"/>
  <c r="L2300" i="32" s="1"/>
  <c r="L2312" i="32" a="1"/>
  <c r="L2312" i="32" s="1"/>
  <c r="L2324" i="32" a="1"/>
  <c r="L2324" i="32" s="1"/>
  <c r="L2336" i="32" a="1"/>
  <c r="L2336" i="32" s="1"/>
  <c r="L2348" i="32" a="1"/>
  <c r="L2348" i="32" s="1"/>
  <c r="L2360" i="32" a="1"/>
  <c r="L2360" i="32" s="1"/>
  <c r="L2372" i="32" a="1"/>
  <c r="L2372" i="32" s="1"/>
  <c r="M2379" i="32" a="1"/>
  <c r="M2379" i="32" s="1"/>
  <c r="M2388" i="32" a="1"/>
  <c r="M2388" i="32" s="1"/>
  <c r="L2388" i="32" a="1"/>
  <c r="L2388" i="32" s="1"/>
  <c r="L2403" i="32" a="1"/>
  <c r="L2403" i="32" s="1"/>
  <c r="N2403" i="32" a="1"/>
  <c r="N2403" i="32" s="1"/>
  <c r="N2412" i="32" a="1"/>
  <c r="N2412" i="32" s="1"/>
  <c r="M2412" i="32" a="1"/>
  <c r="M2412" i="32" s="1"/>
  <c r="L2412" i="32" a="1"/>
  <c r="L2412" i="32" s="1"/>
  <c r="M2415" i="32" a="1"/>
  <c r="M2415" i="32" s="1"/>
  <c r="M2428" i="32" a="1"/>
  <c r="M2428" i="32" s="1"/>
  <c r="N2440" i="32" a="1"/>
  <c r="N2440" i="32" s="1"/>
  <c r="N2452" i="32" a="1"/>
  <c r="N2452" i="32" s="1"/>
  <c r="L2461" i="32" a="1"/>
  <c r="L2461" i="32" s="1"/>
  <c r="L2473" i="32" a="1"/>
  <c r="L2473" i="32" s="1"/>
  <c r="M2492" i="32" a="1"/>
  <c r="M2492" i="32" s="1"/>
  <c r="N2492" i="32" a="1"/>
  <c r="N2492" i="32" s="1"/>
  <c r="N2497" i="32" a="1"/>
  <c r="N2497" i="32" s="1"/>
  <c r="L2504" i="32" a="1"/>
  <c r="L2504" i="32" s="1"/>
  <c r="M2571" i="32" a="1"/>
  <c r="M2571" i="32" s="1"/>
  <c r="M2600" i="32" a="1"/>
  <c r="M2600" i="32" s="1"/>
  <c r="N2600" i="32" a="1"/>
  <c r="N2600" i="32" s="1"/>
  <c r="M2444" i="32" a="1"/>
  <c r="M2444" i="32" s="1"/>
  <c r="N2444" i="32" a="1"/>
  <c r="N2444" i="32" s="1"/>
  <c r="M2456" i="32" a="1"/>
  <c r="M2456" i="32" s="1"/>
  <c r="N2456" i="32" a="1"/>
  <c r="N2456" i="32" s="1"/>
  <c r="M2480" i="32" a="1"/>
  <c r="M2480" i="32" s="1"/>
  <c r="N2480" i="32" a="1"/>
  <c r="N2480" i="32" s="1"/>
  <c r="L2547" i="32" a="1"/>
  <c r="L2547" i="32" s="1"/>
  <c r="N2547" i="32" a="1"/>
  <c r="N2547" i="32" s="1"/>
  <c r="L2559" i="32" a="1"/>
  <c r="L2559" i="32" s="1"/>
  <c r="N2559" i="32" a="1"/>
  <c r="N2559" i="32" s="1"/>
  <c r="N2592" i="32" a="1"/>
  <c r="N2592" i="32" s="1"/>
  <c r="M2592" i="32" a="1"/>
  <c r="M2592" i="32" s="1"/>
  <c r="L2592" i="32" a="1"/>
  <c r="L2592" i="32" s="1"/>
  <c r="L2600" i="32" a="1"/>
  <c r="L2600" i="32" s="1"/>
  <c r="L2607" i="32" a="1"/>
  <c r="L2607" i="32" s="1"/>
  <c r="N2607" i="32" a="1"/>
  <c r="N2607" i="32" s="1"/>
  <c r="M2156" i="32" a="1"/>
  <c r="M2156" i="32" s="1"/>
  <c r="M2168" i="32" a="1"/>
  <c r="M2168" i="32" s="1"/>
  <c r="M2180" i="32" a="1"/>
  <c r="M2180" i="32" s="1"/>
  <c r="M2192" i="32" a="1"/>
  <c r="M2192" i="32" s="1"/>
  <c r="M2204" i="32" a="1"/>
  <c r="M2204" i="32" s="1"/>
  <c r="L2206" i="32" a="1"/>
  <c r="L2206" i="32" s="1"/>
  <c r="M2216" i="32" a="1"/>
  <c r="M2216" i="32" s="1"/>
  <c r="L2218" i="32" a="1"/>
  <c r="L2218" i="32" s="1"/>
  <c r="M2228" i="32" a="1"/>
  <c r="M2228" i="32" s="1"/>
  <c r="L2230" i="32" a="1"/>
  <c r="L2230" i="32" s="1"/>
  <c r="M2240" i="32" a="1"/>
  <c r="M2240" i="32" s="1"/>
  <c r="L2242" i="32" a="1"/>
  <c r="L2242" i="32" s="1"/>
  <c r="M2252" i="32" a="1"/>
  <c r="M2252" i="32" s="1"/>
  <c r="L2254" i="32" a="1"/>
  <c r="L2254" i="32" s="1"/>
  <c r="M2264" i="32" a="1"/>
  <c r="M2264" i="32" s="1"/>
  <c r="L2266" i="32" a="1"/>
  <c r="L2266" i="32" s="1"/>
  <c r="M2276" i="32" a="1"/>
  <c r="M2276" i="32" s="1"/>
  <c r="L2278" i="32" a="1"/>
  <c r="L2278" i="32" s="1"/>
  <c r="M2288" i="32" a="1"/>
  <c r="M2288" i="32" s="1"/>
  <c r="L2290" i="32" a="1"/>
  <c r="L2290" i="32" s="1"/>
  <c r="M2300" i="32" a="1"/>
  <c r="M2300" i="32" s="1"/>
  <c r="L2302" i="32" a="1"/>
  <c r="L2302" i="32" s="1"/>
  <c r="M2312" i="32" a="1"/>
  <c r="M2312" i="32" s="1"/>
  <c r="L2314" i="32" a="1"/>
  <c r="L2314" i="32" s="1"/>
  <c r="M2324" i="32" a="1"/>
  <c r="M2324" i="32" s="1"/>
  <c r="L2326" i="32" a="1"/>
  <c r="L2326" i="32" s="1"/>
  <c r="M2336" i="32" a="1"/>
  <c r="M2336" i="32" s="1"/>
  <c r="L2338" i="32" a="1"/>
  <c r="L2338" i="32" s="1"/>
  <c r="M2348" i="32" a="1"/>
  <c r="M2348" i="32" s="1"/>
  <c r="L2350" i="32" a="1"/>
  <c r="L2350" i="32" s="1"/>
  <c r="M2360" i="32" a="1"/>
  <c r="M2360" i="32" s="1"/>
  <c r="L2362" i="32" a="1"/>
  <c r="L2362" i="32" s="1"/>
  <c r="M2372" i="32" a="1"/>
  <c r="M2372" i="32" s="1"/>
  <c r="N2388" i="32" a="1"/>
  <c r="N2388" i="32" s="1"/>
  <c r="N2393" i="32" a="1"/>
  <c r="N2393" i="32" s="1"/>
  <c r="M2403" i="32" a="1"/>
  <c r="M2403" i="32" s="1"/>
  <c r="M2416" i="32" a="1"/>
  <c r="M2416" i="32" s="1"/>
  <c r="N2428" i="32" a="1"/>
  <c r="N2428" i="32" s="1"/>
  <c r="L2444" i="32" a="1"/>
  <c r="L2444" i="32" s="1"/>
  <c r="L2456" i="32" a="1"/>
  <c r="L2456" i="32" s="1"/>
  <c r="N2461" i="32" a="1"/>
  <c r="N2461" i="32" s="1"/>
  <c r="M2468" i="32" a="1"/>
  <c r="M2468" i="32" s="1"/>
  <c r="N2468" i="32" a="1"/>
  <c r="N2468" i="32" s="1"/>
  <c r="N2473" i="32" a="1"/>
  <c r="N2473" i="32" s="1"/>
  <c r="L2480" i="32" a="1"/>
  <c r="L2480" i="32" s="1"/>
  <c r="L2535" i="32" a="1"/>
  <c r="L2535" i="32" s="1"/>
  <c r="N2535" i="32" a="1"/>
  <c r="N2535" i="32" s="1"/>
  <c r="M2547" i="32" a="1"/>
  <c r="M2547" i="32" s="1"/>
  <c r="M2559" i="32" a="1"/>
  <c r="M2559" i="32" s="1"/>
  <c r="M2576" i="32" a="1"/>
  <c r="M2576" i="32" s="1"/>
  <c r="N2576" i="32" a="1"/>
  <c r="N2576" i="32" s="1"/>
  <c r="M2607" i="32" a="1"/>
  <c r="M2607" i="32" s="1"/>
  <c r="L2391" i="32" a="1"/>
  <c r="L2391" i="32" s="1"/>
  <c r="N2391" i="32" a="1"/>
  <c r="N2391" i="32" s="1"/>
  <c r="M2432" i="32" a="1"/>
  <c r="M2432" i="32" s="1"/>
  <c r="N2432" i="32" a="1"/>
  <c r="N2432" i="32" s="1"/>
  <c r="L2523" i="32" a="1"/>
  <c r="L2523" i="32" s="1"/>
  <c r="N2523" i="32" a="1"/>
  <c r="N2523" i="32" s="1"/>
  <c r="N2556" i="32" a="1"/>
  <c r="N2556" i="32" s="1"/>
  <c r="M2556" i="32" a="1"/>
  <c r="M2556" i="32" s="1"/>
  <c r="L2556" i="32" a="1"/>
  <c r="L2556" i="32" s="1"/>
  <c r="N2568" i="32" a="1"/>
  <c r="N2568" i="32" s="1"/>
  <c r="M2568" i="32" a="1"/>
  <c r="M2568" i="32" s="1"/>
  <c r="L2568" i="32" a="1"/>
  <c r="L2568" i="32" s="1"/>
  <c r="L2576" i="32" a="1"/>
  <c r="L2576" i="32" s="1"/>
  <c r="L2384" i="32" a="1"/>
  <c r="L2384" i="32" s="1"/>
  <c r="L2396" i="32" a="1"/>
  <c r="L2396" i="32" s="1"/>
  <c r="M2404" i="32" a="1"/>
  <c r="M2404" i="32" s="1"/>
  <c r="N2416" i="32" a="1"/>
  <c r="N2416" i="32" s="1"/>
  <c r="L2432" i="32" a="1"/>
  <c r="L2432" i="32" s="1"/>
  <c r="L2511" i="32" a="1"/>
  <c r="L2511" i="32" s="1"/>
  <c r="N2511" i="32" a="1"/>
  <c r="N2511" i="32" s="1"/>
  <c r="M2523" i="32" a="1"/>
  <c r="M2523" i="32" s="1"/>
  <c r="N2544" i="32" a="1"/>
  <c r="N2544" i="32" s="1"/>
  <c r="M2544" i="32" a="1"/>
  <c r="M2544" i="32" s="1"/>
  <c r="L2544" i="32" a="1"/>
  <c r="L2544" i="32" s="1"/>
  <c r="L2583" i="32" a="1"/>
  <c r="L2583" i="32" s="1"/>
  <c r="N2583" i="32" a="1"/>
  <c r="N2583" i="32" s="1"/>
  <c r="M2959" i="32" a="1"/>
  <c r="M2959" i="32" s="1"/>
  <c r="L2959" i="32" a="1"/>
  <c r="L2959" i="32" s="1"/>
  <c r="N2959" i="32" a="1"/>
  <c r="N2959" i="32" s="1"/>
  <c r="M2386" i="32" a="1"/>
  <c r="M2386" i="32" s="1"/>
  <c r="M2398" i="32" a="1"/>
  <c r="M2398" i="32" s="1"/>
  <c r="M2410" i="32" a="1"/>
  <c r="M2410" i="32" s="1"/>
  <c r="M2422" i="32" a="1"/>
  <c r="M2422" i="32" s="1"/>
  <c r="M2434" i="32" a="1"/>
  <c r="M2434" i="32" s="1"/>
  <c r="L2652" i="32" a="1"/>
  <c r="L2652" i="32" s="1"/>
  <c r="L2664" i="32" a="1"/>
  <c r="L2664" i="32" s="1"/>
  <c r="L2676" i="32" a="1"/>
  <c r="L2676" i="32" s="1"/>
  <c r="L2688" i="32" a="1"/>
  <c r="L2688" i="32" s="1"/>
  <c r="L2700" i="32" a="1"/>
  <c r="L2700" i="32" s="1"/>
  <c r="L2712" i="32" a="1"/>
  <c r="L2712" i="32" s="1"/>
  <c r="L2724" i="32" a="1"/>
  <c r="L2724" i="32" s="1"/>
  <c r="L2736" i="32" a="1"/>
  <c r="L2736" i="32" s="1"/>
  <c r="L2748" i="32" a="1"/>
  <c r="L2748" i="32" s="1"/>
  <c r="L2760" i="32" a="1"/>
  <c r="L2760" i="32" s="1"/>
  <c r="L2772" i="32" a="1"/>
  <c r="L2772" i="32" s="1"/>
  <c r="L2784" i="32" a="1"/>
  <c r="L2784" i="32" s="1"/>
  <c r="L2796" i="32" a="1"/>
  <c r="L2796" i="32" s="1"/>
  <c r="L2808" i="32" a="1"/>
  <c r="L2808" i="32" s="1"/>
  <c r="L2820" i="32" a="1"/>
  <c r="L2820" i="32" s="1"/>
  <c r="L2832" i="32" a="1"/>
  <c r="L2832" i="32" s="1"/>
  <c r="L2839" i="32" a="1"/>
  <c r="L2839" i="32" s="1"/>
  <c r="L2849" i="32" a="1"/>
  <c r="L2849" i="32" s="1"/>
  <c r="M2851" i="32" a="1"/>
  <c r="M2851" i="32" s="1"/>
  <c r="M2868" i="32" a="1"/>
  <c r="M2868" i="32" s="1"/>
  <c r="N2868" i="32" a="1"/>
  <c r="N2868" i="32" s="1"/>
  <c r="M2875" i="32" a="1"/>
  <c r="M2875" i="32" s="1"/>
  <c r="L2875" i="32" a="1"/>
  <c r="L2875" i="32" s="1"/>
  <c r="N2945" i="32" a="1"/>
  <c r="N2945" i="32" s="1"/>
  <c r="M2945" i="32" a="1"/>
  <c r="M2945" i="32" s="1"/>
  <c r="L2945" i="32" a="1"/>
  <c r="L2945" i="32" s="1"/>
  <c r="N2619" i="32" a="1"/>
  <c r="N2619" i="32" s="1"/>
  <c r="N2631" i="32" a="1"/>
  <c r="N2631" i="32" s="1"/>
  <c r="N2643" i="32" a="1"/>
  <c r="N2643" i="32" s="1"/>
  <c r="N2655" i="32" a="1"/>
  <c r="N2655" i="32" s="1"/>
  <c r="N2667" i="32" a="1"/>
  <c r="N2667" i="32" s="1"/>
  <c r="N2679" i="32" a="1"/>
  <c r="N2679" i="32" s="1"/>
  <c r="N2691" i="32" a="1"/>
  <c r="N2691" i="32" s="1"/>
  <c r="N2703" i="32" a="1"/>
  <c r="N2703" i="32" s="1"/>
  <c r="N2715" i="32" a="1"/>
  <c r="N2715" i="32" s="1"/>
  <c r="N2727" i="32" a="1"/>
  <c r="N2727" i="32" s="1"/>
  <c r="N2739" i="32" a="1"/>
  <c r="N2739" i="32" s="1"/>
  <c r="N2751" i="32" a="1"/>
  <c r="N2751" i="32" s="1"/>
  <c r="L2755" i="32" a="1"/>
  <c r="L2755" i="32" s="1"/>
  <c r="N2763" i="32" a="1"/>
  <c r="N2763" i="32" s="1"/>
  <c r="L2767" i="32" a="1"/>
  <c r="L2767" i="32" s="1"/>
  <c r="N2775" i="32" a="1"/>
  <c r="N2775" i="32" s="1"/>
  <c r="L2779" i="32" a="1"/>
  <c r="L2779" i="32" s="1"/>
  <c r="N2787" i="32" a="1"/>
  <c r="N2787" i="32" s="1"/>
  <c r="L2791" i="32" a="1"/>
  <c r="L2791" i="32" s="1"/>
  <c r="N2799" i="32" a="1"/>
  <c r="N2799" i="32" s="1"/>
  <c r="L2803" i="32" a="1"/>
  <c r="L2803" i="32" s="1"/>
  <c r="N2811" i="32" a="1"/>
  <c r="N2811" i="32" s="1"/>
  <c r="L2815" i="32" a="1"/>
  <c r="L2815" i="32" s="1"/>
  <c r="N2823" i="32" a="1"/>
  <c r="N2823" i="32" s="1"/>
  <c r="L2827" i="32" a="1"/>
  <c r="L2827" i="32" s="1"/>
  <c r="N2835" i="32" a="1"/>
  <c r="N2835" i="32" s="1"/>
  <c r="L2847" i="32" a="1"/>
  <c r="L2847" i="32" s="1"/>
  <c r="L2868" i="32" a="1"/>
  <c r="L2868" i="32" s="1"/>
  <c r="N2875" i="32" a="1"/>
  <c r="N2875" i="32" s="1"/>
  <c r="N2885" i="32" a="1"/>
  <c r="N2885" i="32" s="1"/>
  <c r="M2885" i="32" a="1"/>
  <c r="M2885" i="32" s="1"/>
  <c r="M2898" i="32" a="1"/>
  <c r="M2898" i="32" s="1"/>
  <c r="L2570" i="32" a="1"/>
  <c r="L2570" i="32" s="1"/>
  <c r="L2582" i="32" a="1"/>
  <c r="L2582" i="32" s="1"/>
  <c r="L2594" i="32" a="1"/>
  <c r="L2594" i="32" s="1"/>
  <c r="L2606" i="32" a="1"/>
  <c r="L2606" i="32" s="1"/>
  <c r="L2618" i="32" a="1"/>
  <c r="L2618" i="32" s="1"/>
  <c r="L2630" i="32" a="1"/>
  <c r="L2630" i="32" s="1"/>
  <c r="L2642" i="32" a="1"/>
  <c r="L2642" i="32" s="1"/>
  <c r="M2652" i="32" a="1"/>
  <c r="M2652" i="32" s="1"/>
  <c r="L2654" i="32" a="1"/>
  <c r="L2654" i="32" s="1"/>
  <c r="M2664" i="32" a="1"/>
  <c r="M2664" i="32" s="1"/>
  <c r="L2666" i="32" a="1"/>
  <c r="L2666" i="32" s="1"/>
  <c r="M2676" i="32" a="1"/>
  <c r="M2676" i="32" s="1"/>
  <c r="L2678" i="32" a="1"/>
  <c r="L2678" i="32" s="1"/>
  <c r="M2688" i="32" a="1"/>
  <c r="M2688" i="32" s="1"/>
  <c r="L2690" i="32" a="1"/>
  <c r="L2690" i="32" s="1"/>
  <c r="M2700" i="32" a="1"/>
  <c r="M2700" i="32" s="1"/>
  <c r="L2702" i="32" a="1"/>
  <c r="L2702" i="32" s="1"/>
  <c r="M2712" i="32" a="1"/>
  <c r="M2712" i="32" s="1"/>
  <c r="L2714" i="32" a="1"/>
  <c r="L2714" i="32" s="1"/>
  <c r="M2724" i="32" a="1"/>
  <c r="M2724" i="32" s="1"/>
  <c r="L2726" i="32" a="1"/>
  <c r="L2726" i="32" s="1"/>
  <c r="M2736" i="32" a="1"/>
  <c r="M2736" i="32" s="1"/>
  <c r="L2738" i="32" a="1"/>
  <c r="L2738" i="32" s="1"/>
  <c r="M2748" i="32" a="1"/>
  <c r="M2748" i="32" s="1"/>
  <c r="L2750" i="32" a="1"/>
  <c r="L2750" i="32" s="1"/>
  <c r="M2760" i="32" a="1"/>
  <c r="M2760" i="32" s="1"/>
  <c r="L2762" i="32" a="1"/>
  <c r="L2762" i="32" s="1"/>
  <c r="M2772" i="32" a="1"/>
  <c r="M2772" i="32" s="1"/>
  <c r="L2774" i="32" a="1"/>
  <c r="L2774" i="32" s="1"/>
  <c r="M2784" i="32" a="1"/>
  <c r="M2784" i="32" s="1"/>
  <c r="L2786" i="32" a="1"/>
  <c r="L2786" i="32" s="1"/>
  <c r="M2796" i="32" a="1"/>
  <c r="M2796" i="32" s="1"/>
  <c r="L2798" i="32" a="1"/>
  <c r="L2798" i="32" s="1"/>
  <c r="M2808" i="32" a="1"/>
  <c r="M2808" i="32" s="1"/>
  <c r="L2810" i="32" a="1"/>
  <c r="L2810" i="32" s="1"/>
  <c r="M2820" i="32" a="1"/>
  <c r="M2820" i="32" s="1"/>
  <c r="L2822" i="32" a="1"/>
  <c r="L2822" i="32" s="1"/>
  <c r="M2832" i="32" a="1"/>
  <c r="M2832" i="32" s="1"/>
  <c r="L2834" i="32" a="1"/>
  <c r="L2834" i="32" s="1"/>
  <c r="M2839" i="32" a="1"/>
  <c r="M2839" i="32" s="1"/>
  <c r="M2849" i="32" a="1"/>
  <c r="M2849" i="32" s="1"/>
  <c r="M2856" i="32" a="1"/>
  <c r="M2856" i="32" s="1"/>
  <c r="N2856" i="32" a="1"/>
  <c r="N2856" i="32" s="1"/>
  <c r="N2895" i="32" a="1"/>
  <c r="N2895" i="32" s="1"/>
  <c r="L2895" i="32" a="1"/>
  <c r="L2895" i="32" s="1"/>
  <c r="N2898" i="32" a="1"/>
  <c r="N2898" i="32" s="1"/>
  <c r="M2923" i="32" a="1"/>
  <c r="M2923" i="32" s="1"/>
  <c r="L2923" i="32" a="1"/>
  <c r="L2923" i="32" s="1"/>
  <c r="N2923" i="32" a="1"/>
  <c r="N2923" i="32" s="1"/>
  <c r="N2969" i="32" a="1"/>
  <c r="N2969" i="32" s="1"/>
  <c r="M2969" i="32" a="1"/>
  <c r="M2969" i="32" s="1"/>
  <c r="L2969" i="32" a="1"/>
  <c r="L2969" i="32" s="1"/>
  <c r="N2859" i="32" a="1"/>
  <c r="N2859" i="32" s="1"/>
  <c r="L2859" i="32" a="1"/>
  <c r="L2859" i="32" s="1"/>
  <c r="N2909" i="32" a="1"/>
  <c r="N2909" i="32" s="1"/>
  <c r="M2909" i="32" a="1"/>
  <c r="M2909" i="32" s="1"/>
  <c r="L2909" i="32" a="1"/>
  <c r="L2909" i="32" s="1"/>
  <c r="L2572" i="32" a="1"/>
  <c r="L2572" i="32" s="1"/>
  <c r="L2584" i="32" a="1"/>
  <c r="L2584" i="32" s="1"/>
  <c r="L2596" i="32" a="1"/>
  <c r="L2596" i="32" s="1"/>
  <c r="L2608" i="32" a="1"/>
  <c r="L2608" i="32" s="1"/>
  <c r="L2620" i="32" a="1"/>
  <c r="L2620" i="32" s="1"/>
  <c r="L2632" i="32" a="1"/>
  <c r="L2632" i="32" s="1"/>
  <c r="L2644" i="32" a="1"/>
  <c r="L2644" i="32" s="1"/>
  <c r="L2656" i="32" a="1"/>
  <c r="L2656" i="32" s="1"/>
  <c r="L2668" i="32" a="1"/>
  <c r="L2668" i="32" s="1"/>
  <c r="L2680" i="32" a="1"/>
  <c r="L2680" i="32" s="1"/>
  <c r="L2692" i="32" a="1"/>
  <c r="L2692" i="32" s="1"/>
  <c r="L2704" i="32" a="1"/>
  <c r="L2704" i="32" s="1"/>
  <c r="L2716" i="32" a="1"/>
  <c r="L2716" i="32" s="1"/>
  <c r="L2728" i="32" a="1"/>
  <c r="L2728" i="32" s="1"/>
  <c r="L2740" i="32" a="1"/>
  <c r="L2740" i="32" s="1"/>
  <c r="L2752" i="32" a="1"/>
  <c r="L2752" i="32" s="1"/>
  <c r="L2764" i="32" a="1"/>
  <c r="L2764" i="32" s="1"/>
  <c r="L2776" i="32" a="1"/>
  <c r="L2776" i="32" s="1"/>
  <c r="L2788" i="32" a="1"/>
  <c r="L2788" i="32" s="1"/>
  <c r="L2800" i="32" a="1"/>
  <c r="L2800" i="32" s="1"/>
  <c r="L2812" i="32" a="1"/>
  <c r="L2812" i="32" s="1"/>
  <c r="L2824" i="32" a="1"/>
  <c r="L2824" i="32" s="1"/>
  <c r="L2836" i="32" a="1"/>
  <c r="L2836" i="32" s="1"/>
  <c r="M2892" i="32" a="1"/>
  <c r="M2892" i="32" s="1"/>
  <c r="N2892" i="32" a="1"/>
  <c r="N2892" i="32" s="1"/>
  <c r="M2899" i="32" a="1"/>
  <c r="M2899" i="32" s="1"/>
  <c r="L2899" i="32" a="1"/>
  <c r="L2899" i="32" s="1"/>
  <c r="M2947" i="32" a="1"/>
  <c r="M2947" i="32" s="1"/>
  <c r="L2947" i="32" a="1"/>
  <c r="L2947" i="32" s="1"/>
  <c r="N2947" i="32" a="1"/>
  <c r="N2947" i="32" s="1"/>
  <c r="N2999" i="32" a="1"/>
  <c r="N2999" i="32" s="1"/>
  <c r="M2999" i="32" a="1"/>
  <c r="M2999" i="32" s="1"/>
  <c r="L2999" i="32" a="1"/>
  <c r="L2999" i="32" s="1"/>
  <c r="L2411" i="32" a="1"/>
  <c r="L2411" i="32" s="1"/>
  <c r="L2423" i="32" a="1"/>
  <c r="L2423" i="32" s="1"/>
  <c r="L2435" i="32" a="1"/>
  <c r="L2435" i="32" s="1"/>
  <c r="L2447" i="32" a="1"/>
  <c r="L2447" i="32" s="1"/>
  <c r="L2459" i="32" a="1"/>
  <c r="L2459" i="32" s="1"/>
  <c r="L2471" i="32" a="1"/>
  <c r="L2471" i="32" s="1"/>
  <c r="L2483" i="32" a="1"/>
  <c r="L2483" i="32" s="1"/>
  <c r="L2495" i="32" a="1"/>
  <c r="L2495" i="32" s="1"/>
  <c r="L2507" i="32" a="1"/>
  <c r="L2507" i="32" s="1"/>
  <c r="L2519" i="32" a="1"/>
  <c r="L2519" i="32" s="1"/>
  <c r="L2531" i="32" a="1"/>
  <c r="L2531" i="32" s="1"/>
  <c r="L2543" i="32" a="1"/>
  <c r="L2543" i="32" s="1"/>
  <c r="L2555" i="32" a="1"/>
  <c r="L2555" i="32" s="1"/>
  <c r="L2567" i="32" a="1"/>
  <c r="L2567" i="32" s="1"/>
  <c r="L2579" i="32" a="1"/>
  <c r="L2579" i="32" s="1"/>
  <c r="L2591" i="32" a="1"/>
  <c r="L2591" i="32" s="1"/>
  <c r="L2603" i="32" a="1"/>
  <c r="L2603" i="32" s="1"/>
  <c r="L2615" i="32" a="1"/>
  <c r="L2615" i="32" s="1"/>
  <c r="L2627" i="32" a="1"/>
  <c r="L2627" i="32" s="1"/>
  <c r="L2639" i="32" a="1"/>
  <c r="L2639" i="32" s="1"/>
  <c r="L2651" i="32" a="1"/>
  <c r="L2651" i="32" s="1"/>
  <c r="L2663" i="32" a="1"/>
  <c r="L2663" i="32" s="1"/>
  <c r="L2675" i="32" a="1"/>
  <c r="L2675" i="32" s="1"/>
  <c r="L2687" i="32" a="1"/>
  <c r="L2687" i="32" s="1"/>
  <c r="L2699" i="32" a="1"/>
  <c r="L2699" i="32" s="1"/>
  <c r="L2711" i="32" a="1"/>
  <c r="L2711" i="32" s="1"/>
  <c r="L2723" i="32" a="1"/>
  <c r="L2723" i="32" s="1"/>
  <c r="L2735" i="32" a="1"/>
  <c r="L2735" i="32" s="1"/>
  <c r="L2747" i="32" a="1"/>
  <c r="L2747" i="32" s="1"/>
  <c r="L2759" i="32" a="1"/>
  <c r="L2759" i="32" s="1"/>
  <c r="L2771" i="32" a="1"/>
  <c r="L2771" i="32" s="1"/>
  <c r="L2783" i="32" a="1"/>
  <c r="L2783" i="32" s="1"/>
  <c r="L2795" i="32" a="1"/>
  <c r="L2795" i="32" s="1"/>
  <c r="L2807" i="32" a="1"/>
  <c r="L2807" i="32" s="1"/>
  <c r="L2819" i="32" a="1"/>
  <c r="L2819" i="32" s="1"/>
  <c r="L2831" i="32" a="1"/>
  <c r="L2831" i="32" s="1"/>
  <c r="L2850" i="32" a="1"/>
  <c r="L2850" i="32" s="1"/>
  <c r="M2859" i="32" a="1"/>
  <c r="M2859" i="32" s="1"/>
  <c r="M2863" i="32" a="1"/>
  <c r="M2863" i="32" s="1"/>
  <c r="L2863" i="32" a="1"/>
  <c r="L2863" i="32" s="1"/>
  <c r="N2873" i="32" a="1"/>
  <c r="N2873" i="32" s="1"/>
  <c r="M2873" i="32" a="1"/>
  <c r="M2873" i="32" s="1"/>
  <c r="M2886" i="32" a="1"/>
  <c r="M2886" i="32" s="1"/>
  <c r="L2892" i="32" a="1"/>
  <c r="L2892" i="32" s="1"/>
  <c r="M2910" i="32" a="1"/>
  <c r="M2910" i="32" s="1"/>
  <c r="L2910" i="32" a="1"/>
  <c r="L2910" i="32" s="1"/>
  <c r="N2933" i="32" a="1"/>
  <c r="N2933" i="32" s="1"/>
  <c r="M2933" i="32" a="1"/>
  <c r="M2933" i="32" s="1"/>
  <c r="L2933" i="32" a="1"/>
  <c r="L2933" i="32" s="1"/>
  <c r="M3008" i="32" a="1"/>
  <c r="M3008" i="32" s="1"/>
  <c r="L3008" i="32" a="1"/>
  <c r="L3008" i="32" s="1"/>
  <c r="N3008" i="32" a="1"/>
  <c r="N3008" i="32" s="1"/>
  <c r="L2574" i="32" a="1"/>
  <c r="L2574" i="32" s="1"/>
  <c r="L2586" i="32" a="1"/>
  <c r="L2586" i="32" s="1"/>
  <c r="L2598" i="32" a="1"/>
  <c r="L2598" i="32" s="1"/>
  <c r="L2610" i="32" a="1"/>
  <c r="L2610" i="32" s="1"/>
  <c r="L2838" i="32" a="1"/>
  <c r="L2838" i="32" s="1"/>
  <c r="N2863" i="32" a="1"/>
  <c r="N2863" i="32" s="1"/>
  <c r="L2873" i="32" a="1"/>
  <c r="L2873" i="32" s="1"/>
  <c r="N2883" i="32" a="1"/>
  <c r="N2883" i="32" s="1"/>
  <c r="L2883" i="32" a="1"/>
  <c r="L2883" i="32" s="1"/>
  <c r="N2886" i="32" a="1"/>
  <c r="N2886" i="32" s="1"/>
  <c r="N2910" i="32" a="1"/>
  <c r="N2910" i="32" s="1"/>
  <c r="M2971" i="32" a="1"/>
  <c r="M2971" i="32" s="1"/>
  <c r="L2971" i="32" a="1"/>
  <c r="L2971" i="32" s="1"/>
  <c r="N2971" i="32" a="1"/>
  <c r="N2971" i="32" s="1"/>
  <c r="M2615" i="32" a="1"/>
  <c r="M2615" i="32" s="1"/>
  <c r="M2627" i="32" a="1"/>
  <c r="M2627" i="32" s="1"/>
  <c r="M2639" i="32" a="1"/>
  <c r="M2639" i="32" s="1"/>
  <c r="M2651" i="32" a="1"/>
  <c r="M2651" i="32" s="1"/>
  <c r="M2663" i="32" a="1"/>
  <c r="M2663" i="32" s="1"/>
  <c r="M2675" i="32" a="1"/>
  <c r="M2675" i="32" s="1"/>
  <c r="M2687" i="32" a="1"/>
  <c r="M2687" i="32" s="1"/>
  <c r="M2699" i="32" a="1"/>
  <c r="M2699" i="32" s="1"/>
  <c r="M2711" i="32" a="1"/>
  <c r="M2711" i="32" s="1"/>
  <c r="M2723" i="32" a="1"/>
  <c r="M2723" i="32" s="1"/>
  <c r="M2735" i="32" a="1"/>
  <c r="M2735" i="32" s="1"/>
  <c r="M2747" i="32" a="1"/>
  <c r="M2747" i="32" s="1"/>
  <c r="M2759" i="32" a="1"/>
  <c r="M2759" i="32" s="1"/>
  <c r="M2771" i="32" a="1"/>
  <c r="M2771" i="32" s="1"/>
  <c r="M2783" i="32" a="1"/>
  <c r="M2783" i="32" s="1"/>
  <c r="M2795" i="32" a="1"/>
  <c r="M2795" i="32" s="1"/>
  <c r="M2807" i="32" a="1"/>
  <c r="M2807" i="32" s="1"/>
  <c r="M2819" i="32" a="1"/>
  <c r="M2819" i="32" s="1"/>
  <c r="M2831" i="32" a="1"/>
  <c r="M2831" i="32" s="1"/>
  <c r="M2838" i="32" a="1"/>
  <c r="M2838" i="32" s="1"/>
  <c r="M2911" i="32" a="1"/>
  <c r="M2911" i="32" s="1"/>
  <c r="L2911" i="32" a="1"/>
  <c r="L2911" i="32" s="1"/>
  <c r="N2911" i="32" a="1"/>
  <c r="N2911" i="32" s="1"/>
  <c r="N2957" i="32" a="1"/>
  <c r="N2957" i="32" s="1"/>
  <c r="M2957" i="32" a="1"/>
  <c r="M2957" i="32" s="1"/>
  <c r="L2957" i="32" a="1"/>
  <c r="L2957" i="32" s="1"/>
  <c r="M2992" i="32" a="1"/>
  <c r="M2992" i="32" s="1"/>
  <c r="N2992" i="32" a="1"/>
  <c r="N2992" i="32" s="1"/>
  <c r="L2992" i="32" a="1"/>
  <c r="L2992" i="32" s="1"/>
  <c r="M2880" i="32" a="1"/>
  <c r="M2880" i="32" s="1"/>
  <c r="N2880" i="32" a="1"/>
  <c r="N2880" i="32" s="1"/>
  <c r="M2887" i="32" a="1"/>
  <c r="M2887" i="32" s="1"/>
  <c r="L2887" i="32" a="1"/>
  <c r="L2887" i="32" s="1"/>
  <c r="N2976" i="32" a="1"/>
  <c r="N2976" i="32" s="1"/>
  <c r="M2976" i="32" a="1"/>
  <c r="M2976" i="32" s="1"/>
  <c r="L2976" i="32" a="1"/>
  <c r="L2976" i="32" s="1"/>
  <c r="N3067" i="32" a="1"/>
  <c r="N3067" i="32" s="1"/>
  <c r="M3067" i="32" a="1"/>
  <c r="M3067" i="32" s="1"/>
  <c r="L3067" i="32" a="1"/>
  <c r="L3067" i="32" s="1"/>
  <c r="M2846" i="32" a="1"/>
  <c r="M2846" i="32" s="1"/>
  <c r="N2848" i="32" a="1"/>
  <c r="N2848" i="32" s="1"/>
  <c r="M2874" i="32" a="1"/>
  <c r="M2874" i="32" s="1"/>
  <c r="L2880" i="32" a="1"/>
  <c r="L2880" i="32" s="1"/>
  <c r="N2887" i="32" a="1"/>
  <c r="N2887" i="32" s="1"/>
  <c r="N2897" i="32" a="1"/>
  <c r="N2897" i="32" s="1"/>
  <c r="M2897" i="32" a="1"/>
  <c r="M2897" i="32" s="1"/>
  <c r="M2935" i="32" a="1"/>
  <c r="M2935" i="32" s="1"/>
  <c r="L2935" i="32" a="1"/>
  <c r="L2935" i="32" s="1"/>
  <c r="N2935" i="32" a="1"/>
  <c r="N2935" i="32" s="1"/>
  <c r="N2861" i="32" a="1"/>
  <c r="N2861" i="32" s="1"/>
  <c r="M2861" i="32" a="1"/>
  <c r="M2861" i="32" s="1"/>
  <c r="N2871" i="32" a="1"/>
  <c r="N2871" i="32" s="1"/>
  <c r="L2871" i="32" a="1"/>
  <c r="L2871" i="32" s="1"/>
  <c r="N2874" i="32" a="1"/>
  <c r="N2874" i="32" s="1"/>
  <c r="N2921" i="32" a="1"/>
  <c r="N2921" i="32" s="1"/>
  <c r="M2921" i="32" a="1"/>
  <c r="M2921" i="32" s="1"/>
  <c r="L2921" i="32" a="1"/>
  <c r="L2921" i="32" s="1"/>
  <c r="M2997" i="32" a="1"/>
  <c r="M2997" i="32" s="1"/>
  <c r="L2997" i="32" a="1"/>
  <c r="L2997" i="32" s="1"/>
  <c r="N2997" i="32" a="1"/>
  <c r="N2997" i="32" s="1"/>
  <c r="N3036" i="32" a="1"/>
  <c r="N3036" i="32" s="1"/>
  <c r="M3036" i="32" a="1"/>
  <c r="M3036" i="32" s="1"/>
  <c r="L3036" i="32" a="1"/>
  <c r="L3036" i="32" s="1"/>
  <c r="N3091" i="32" a="1"/>
  <c r="N3091" i="32" s="1"/>
  <c r="M3091" i="32" a="1"/>
  <c r="M3091" i="32" s="1"/>
  <c r="L3091" i="32" a="1"/>
  <c r="L3091" i="32" s="1"/>
  <c r="M2858" i="32" a="1"/>
  <c r="M2858" i="32" s="1"/>
  <c r="L2860" i="32" a="1"/>
  <c r="L2860" i="32" s="1"/>
  <c r="M2870" i="32" a="1"/>
  <c r="M2870" i="32" s="1"/>
  <c r="L2872" i="32" a="1"/>
  <c r="L2872" i="32" s="1"/>
  <c r="M2882" i="32" a="1"/>
  <c r="M2882" i="32" s="1"/>
  <c r="L2884" i="32" a="1"/>
  <c r="L2884" i="32" s="1"/>
  <c r="M2894" i="32" a="1"/>
  <c r="M2894" i="32" s="1"/>
  <c r="L2896" i="32" a="1"/>
  <c r="L2896" i="32" s="1"/>
  <c r="N2904" i="32" a="1"/>
  <c r="N2904" i="32" s="1"/>
  <c r="M2906" i="32" a="1"/>
  <c r="M2906" i="32" s="1"/>
  <c r="L2908" i="32" a="1"/>
  <c r="L2908" i="32" s="1"/>
  <c r="N2916" i="32" a="1"/>
  <c r="N2916" i="32" s="1"/>
  <c r="M2918" i="32" a="1"/>
  <c r="M2918" i="32" s="1"/>
  <c r="L2920" i="32" a="1"/>
  <c r="L2920" i="32" s="1"/>
  <c r="N2928" i="32" a="1"/>
  <c r="N2928" i="32" s="1"/>
  <c r="M2930" i="32" a="1"/>
  <c r="M2930" i="32" s="1"/>
  <c r="L2932" i="32" a="1"/>
  <c r="L2932" i="32" s="1"/>
  <c r="N2940" i="32" a="1"/>
  <c r="N2940" i="32" s="1"/>
  <c r="M2942" i="32" a="1"/>
  <c r="M2942" i="32" s="1"/>
  <c r="L2944" i="32" a="1"/>
  <c r="L2944" i="32" s="1"/>
  <c r="N2952" i="32" a="1"/>
  <c r="N2952" i="32" s="1"/>
  <c r="M2954" i="32" a="1"/>
  <c r="M2954" i="32" s="1"/>
  <c r="L2956" i="32" a="1"/>
  <c r="L2956" i="32" s="1"/>
  <c r="N2964" i="32" a="1"/>
  <c r="N2964" i="32" s="1"/>
  <c r="M2966" i="32" a="1"/>
  <c r="M2966" i="32" s="1"/>
  <c r="L2968" i="32" a="1"/>
  <c r="L2968" i="32" s="1"/>
  <c r="N2980" i="32" a="1"/>
  <c r="N2980" i="32" s="1"/>
  <c r="L2993" i="32" a="1"/>
  <c r="L2993" i="32" s="1"/>
  <c r="M2995" i="32" a="1"/>
  <c r="M2995" i="32" s="1"/>
  <c r="N3011" i="32" a="1"/>
  <c r="N3011" i="32" s="1"/>
  <c r="L3011" i="32" a="1"/>
  <c r="L3011" i="32" s="1"/>
  <c r="N3043" i="32" a="1"/>
  <c r="N3043" i="32" s="1"/>
  <c r="M3043" i="32" a="1"/>
  <c r="M3043" i="32" s="1"/>
  <c r="L3043" i="32" a="1"/>
  <c r="L3043" i="32" s="1"/>
  <c r="N3175" i="32" a="1"/>
  <c r="N3175" i="32" s="1"/>
  <c r="M3175" i="32" a="1"/>
  <c r="M3175" i="32" s="1"/>
  <c r="L3175" i="32" a="1"/>
  <c r="L3175" i="32" s="1"/>
  <c r="L2991" i="32" a="1"/>
  <c r="L2991" i="32" s="1"/>
  <c r="N2991" i="32" a="1"/>
  <c r="N2991" i="32" s="1"/>
  <c r="N3019" i="32" a="1"/>
  <c r="N3019" i="32" s="1"/>
  <c r="L3019" i="32" a="1"/>
  <c r="L3019" i="32" s="1"/>
  <c r="L3044" i="32" a="1"/>
  <c r="L3044" i="32" s="1"/>
  <c r="M3044" i="32" a="1"/>
  <c r="M3044" i="32" s="1"/>
  <c r="N3079" i="32" a="1"/>
  <c r="N3079" i="32" s="1"/>
  <c r="M3079" i="32" a="1"/>
  <c r="M3079" i="32" s="1"/>
  <c r="L3079" i="32" a="1"/>
  <c r="L3079" i="32" s="1"/>
  <c r="N3115" i="32" a="1"/>
  <c r="N3115" i="32" s="1"/>
  <c r="M3115" i="32" a="1"/>
  <c r="M3115" i="32" s="1"/>
  <c r="L3115" i="32" a="1"/>
  <c r="L3115" i="32" s="1"/>
  <c r="N3204" i="32" a="1"/>
  <c r="N3204" i="32" s="1"/>
  <c r="M3204" i="32" a="1"/>
  <c r="M3204" i="32" s="1"/>
  <c r="N2858" i="32" a="1"/>
  <c r="N2858" i="32" s="1"/>
  <c r="N2870" i="32" a="1"/>
  <c r="N2870" i="32" s="1"/>
  <c r="N2882" i="32" a="1"/>
  <c r="N2882" i="32" s="1"/>
  <c r="N2894" i="32" a="1"/>
  <c r="N2894" i="32" s="1"/>
  <c r="N2906" i="32" a="1"/>
  <c r="N2906" i="32" s="1"/>
  <c r="N2918" i="32" a="1"/>
  <c r="N2918" i="32" s="1"/>
  <c r="L2922" i="32" a="1"/>
  <c r="L2922" i="32" s="1"/>
  <c r="N2930" i="32" a="1"/>
  <c r="N2930" i="32" s="1"/>
  <c r="L2934" i="32" a="1"/>
  <c r="L2934" i="32" s="1"/>
  <c r="N2942" i="32" a="1"/>
  <c r="N2942" i="32" s="1"/>
  <c r="L2946" i="32" a="1"/>
  <c r="L2946" i="32" s="1"/>
  <c r="N2954" i="32" a="1"/>
  <c r="N2954" i="32" s="1"/>
  <c r="L2958" i="32" a="1"/>
  <c r="L2958" i="32" s="1"/>
  <c r="N2966" i="32" a="1"/>
  <c r="N2966" i="32" s="1"/>
  <c r="L2970" i="32" a="1"/>
  <c r="L2970" i="32" s="1"/>
  <c r="L2977" i="32" a="1"/>
  <c r="L2977" i="32" s="1"/>
  <c r="L2979" i="32" a="1"/>
  <c r="L2979" i="32" s="1"/>
  <c r="N2979" i="32" a="1"/>
  <c r="N2979" i="32" s="1"/>
  <c r="L2981" i="32" a="1"/>
  <c r="L2981" i="32" s="1"/>
  <c r="L2987" i="32" a="1"/>
  <c r="L2987" i="32" s="1"/>
  <c r="L3000" i="32" a="1"/>
  <c r="L3000" i="32" s="1"/>
  <c r="M3019" i="32" a="1"/>
  <c r="M3019" i="32" s="1"/>
  <c r="N3028" i="32" a="1"/>
  <c r="N3028" i="32" s="1"/>
  <c r="M3028" i="32" a="1"/>
  <c r="M3028" i="32" s="1"/>
  <c r="L3028" i="32" a="1"/>
  <c r="L3028" i="32" s="1"/>
  <c r="N3031" i="32" a="1"/>
  <c r="N3031" i="32" s="1"/>
  <c r="L3031" i="32" a="1"/>
  <c r="L3031" i="32" s="1"/>
  <c r="L3080" i="32" a="1"/>
  <c r="L3080" i="32" s="1"/>
  <c r="M3080" i="32" a="1"/>
  <c r="M3080" i="32" s="1"/>
  <c r="N3151" i="32" a="1"/>
  <c r="N3151" i="32" s="1"/>
  <c r="M3151" i="32" a="1"/>
  <c r="M3151" i="32" s="1"/>
  <c r="L3151" i="32" a="1"/>
  <c r="L3151" i="32" s="1"/>
  <c r="N3180" i="32" a="1"/>
  <c r="N3180" i="32" s="1"/>
  <c r="M3180" i="32" a="1"/>
  <c r="M3180" i="32" s="1"/>
  <c r="L3204" i="32" a="1"/>
  <c r="L3204" i="32" s="1"/>
  <c r="M2855" i="32" a="1"/>
  <c r="M2855" i="32" s="1"/>
  <c r="L2857" i="32" a="1"/>
  <c r="L2857" i="32" s="1"/>
  <c r="M2867" i="32" a="1"/>
  <c r="M2867" i="32" s="1"/>
  <c r="L2869" i="32" a="1"/>
  <c r="L2869" i="32" s="1"/>
  <c r="L2881" i="32" a="1"/>
  <c r="L2881" i="32" s="1"/>
  <c r="L2893" i="32" a="1"/>
  <c r="L2893" i="32" s="1"/>
  <c r="M2903" i="32" a="1"/>
  <c r="M2903" i="32" s="1"/>
  <c r="L2905" i="32" a="1"/>
  <c r="L2905" i="32" s="1"/>
  <c r="L2917" i="32" a="1"/>
  <c r="L2917" i="32" s="1"/>
  <c r="L2929" i="32" a="1"/>
  <c r="L2929" i="32" s="1"/>
  <c r="L2941" i="32" a="1"/>
  <c r="L2941" i="32" s="1"/>
  <c r="L2953" i="32" a="1"/>
  <c r="L2953" i="32" s="1"/>
  <c r="L2965" i="32" a="1"/>
  <c r="L2965" i="32" s="1"/>
  <c r="M2975" i="32" a="1"/>
  <c r="M2975" i="32" s="1"/>
  <c r="M2983" i="32" a="1"/>
  <c r="M2983" i="32" s="1"/>
  <c r="M2991" i="32" a="1"/>
  <c r="M2991" i="32" s="1"/>
  <c r="N2993" i="32" a="1"/>
  <c r="N2993" i="32" s="1"/>
  <c r="M3000" i="32" a="1"/>
  <c r="M3000" i="32" s="1"/>
  <c r="L3017" i="32" a="1"/>
  <c r="L3017" i="32" s="1"/>
  <c r="M3031" i="32" a="1"/>
  <c r="M3031" i="32" s="1"/>
  <c r="N3044" i="32" a="1"/>
  <c r="N3044" i="32" s="1"/>
  <c r="N3048" i="32" a="1"/>
  <c r="N3048" i="32" s="1"/>
  <c r="M3048" i="32" a="1"/>
  <c r="M3048" i="32" s="1"/>
  <c r="N3120" i="32" a="1"/>
  <c r="N3120" i="32" s="1"/>
  <c r="M3120" i="32" a="1"/>
  <c r="M3120" i="32" s="1"/>
  <c r="L3180" i="32" a="1"/>
  <c r="L3180" i="32" s="1"/>
  <c r="N3007" i="32" a="1"/>
  <c r="N3007" i="32" s="1"/>
  <c r="L3007" i="32" a="1"/>
  <c r="L3007" i="32" s="1"/>
  <c r="N3055" i="32" a="1"/>
  <c r="N3055" i="32" s="1"/>
  <c r="M3055" i="32" a="1"/>
  <c r="M3055" i="32" s="1"/>
  <c r="L3055" i="32" a="1"/>
  <c r="L3055" i="32" s="1"/>
  <c r="N3084" i="32" a="1"/>
  <c r="N3084" i="32" s="1"/>
  <c r="M3084" i="32" a="1"/>
  <c r="M3084" i="32" s="1"/>
  <c r="N3156" i="32" a="1"/>
  <c r="N3156" i="32" s="1"/>
  <c r="M3156" i="32" a="1"/>
  <c r="M3156" i="32" s="1"/>
  <c r="N3211" i="32" a="1"/>
  <c r="N3211" i="32" s="1"/>
  <c r="M3211" i="32" a="1"/>
  <c r="M3211" i="32" s="1"/>
  <c r="L3211" i="32" a="1"/>
  <c r="L3211" i="32" s="1"/>
  <c r="N3235" i="32" a="1"/>
  <c r="N3235" i="32" s="1"/>
  <c r="M3235" i="32" a="1"/>
  <c r="M3235" i="32" s="1"/>
  <c r="L3235" i="32" a="1"/>
  <c r="L3235" i="32" s="1"/>
  <c r="L2907" i="32" a="1"/>
  <c r="L2907" i="32" s="1"/>
  <c r="L2919" i="32" a="1"/>
  <c r="L2919" i="32" s="1"/>
  <c r="L2931" i="32" a="1"/>
  <c r="L2931" i="32" s="1"/>
  <c r="L2943" i="32" a="1"/>
  <c r="L2943" i="32" s="1"/>
  <c r="L2955" i="32" a="1"/>
  <c r="L2955" i="32" s="1"/>
  <c r="L2967" i="32" a="1"/>
  <c r="L2967" i="32" s="1"/>
  <c r="N2977" i="32" a="1"/>
  <c r="N2977" i="32" s="1"/>
  <c r="N2981" i="32" a="1"/>
  <c r="N2981" i="32" s="1"/>
  <c r="N2983" i="32" a="1"/>
  <c r="N2983" i="32" s="1"/>
  <c r="L3012" i="32" a="1"/>
  <c r="L3012" i="32" s="1"/>
  <c r="N3017" i="32" a="1"/>
  <c r="N3017" i="32" s="1"/>
  <c r="M3020" i="32" a="1"/>
  <c r="M3020" i="32" s="1"/>
  <c r="L3029" i="32" a="1"/>
  <c r="L3029" i="32" s="1"/>
  <c r="M3032" i="32" a="1"/>
  <c r="M3032" i="32" s="1"/>
  <c r="L3056" i="32" a="1"/>
  <c r="L3056" i="32" s="1"/>
  <c r="M3056" i="32" a="1"/>
  <c r="M3056" i="32" s="1"/>
  <c r="L3084" i="32" a="1"/>
  <c r="L3084" i="32" s="1"/>
  <c r="N3127" i="32" a="1"/>
  <c r="N3127" i="32" s="1"/>
  <c r="M3127" i="32" a="1"/>
  <c r="M3127" i="32" s="1"/>
  <c r="L3127" i="32" a="1"/>
  <c r="L3127" i="32" s="1"/>
  <c r="L3156" i="32" a="1"/>
  <c r="L3156" i="32" s="1"/>
  <c r="N3187" i="32" a="1"/>
  <c r="N3187" i="32" s="1"/>
  <c r="M3187" i="32" a="1"/>
  <c r="M3187" i="32" s="1"/>
  <c r="L3187" i="32" a="1"/>
  <c r="L3187" i="32" s="1"/>
  <c r="M2907" i="32" a="1"/>
  <c r="M2907" i="32" s="1"/>
  <c r="M2919" i="32" a="1"/>
  <c r="M2919" i="32" s="1"/>
  <c r="M2931" i="32" a="1"/>
  <c r="M2931" i="32" s="1"/>
  <c r="M2943" i="32" a="1"/>
  <c r="M2943" i="32" s="1"/>
  <c r="M2955" i="32" a="1"/>
  <c r="M2955" i="32" s="1"/>
  <c r="M2967" i="32" a="1"/>
  <c r="M2967" i="32" s="1"/>
  <c r="L3003" i="32" a="1"/>
  <c r="L3003" i="32" s="1"/>
  <c r="N3003" i="32" a="1"/>
  <c r="N3003" i="32" s="1"/>
  <c r="N3012" i="32" a="1"/>
  <c r="N3012" i="32" s="1"/>
  <c r="N3020" i="32" a="1"/>
  <c r="N3020" i="32" s="1"/>
  <c r="N3029" i="32" a="1"/>
  <c r="N3029" i="32" s="1"/>
  <c r="N3032" i="32" a="1"/>
  <c r="N3032" i="32" s="1"/>
  <c r="N3060" i="32" a="1"/>
  <c r="N3060" i="32" s="1"/>
  <c r="M3060" i="32" a="1"/>
  <c r="M3060" i="32" s="1"/>
  <c r="N3096" i="32" a="1"/>
  <c r="N3096" i="32" s="1"/>
  <c r="M3096" i="32" a="1"/>
  <c r="M3096" i="32" s="1"/>
  <c r="N3132" i="32" a="1"/>
  <c r="N3132" i="32" s="1"/>
  <c r="M3132" i="32" a="1"/>
  <c r="M3132" i="32" s="1"/>
  <c r="N3163" i="32" a="1"/>
  <c r="N3163" i="32" s="1"/>
  <c r="M3163" i="32" a="1"/>
  <c r="M3163" i="32" s="1"/>
  <c r="L3163" i="32" a="1"/>
  <c r="L3163" i="32" s="1"/>
  <c r="N3192" i="32" a="1"/>
  <c r="N3192" i="32" s="1"/>
  <c r="M3192" i="32" a="1"/>
  <c r="M3192" i="32" s="1"/>
  <c r="M2984" i="32" a="1"/>
  <c r="M2984" i="32" s="1"/>
  <c r="M2988" i="32" a="1"/>
  <c r="M2988" i="32" s="1"/>
  <c r="M3003" i="32" a="1"/>
  <c r="M3003" i="32" s="1"/>
  <c r="N3024" i="32" a="1"/>
  <c r="N3024" i="32" s="1"/>
  <c r="M3024" i="32" a="1"/>
  <c r="M3024" i="32" s="1"/>
  <c r="L3068" i="32" a="1"/>
  <c r="L3068" i="32" s="1"/>
  <c r="M3068" i="32" a="1"/>
  <c r="M3068" i="32" s="1"/>
  <c r="N3103" i="32" a="1"/>
  <c r="N3103" i="32" s="1"/>
  <c r="M3103" i="32" a="1"/>
  <c r="M3103" i="32" s="1"/>
  <c r="L3103" i="32" a="1"/>
  <c r="L3103" i="32" s="1"/>
  <c r="N3139" i="32" a="1"/>
  <c r="N3139" i="32" s="1"/>
  <c r="M3139" i="32" a="1"/>
  <c r="M3139" i="32" s="1"/>
  <c r="L3139" i="32" a="1"/>
  <c r="L3139" i="32" s="1"/>
  <c r="N3168" i="32" a="1"/>
  <c r="N3168" i="32" s="1"/>
  <c r="M3168" i="32" a="1"/>
  <c r="M3168" i="32" s="1"/>
  <c r="M2982" i="32" a="1"/>
  <c r="M2982" i="32" s="1"/>
  <c r="L3024" i="32" a="1"/>
  <c r="L3024" i="32" s="1"/>
  <c r="N3199" i="32" a="1"/>
  <c r="N3199" i="32" s="1"/>
  <c r="M3199" i="32" a="1"/>
  <c r="M3199" i="32" s="1"/>
  <c r="L3199" i="32" a="1"/>
  <c r="L3199" i="32" s="1"/>
  <c r="N3223" i="32" a="1"/>
  <c r="N3223" i="32" s="1"/>
  <c r="M3223" i="32" a="1"/>
  <c r="M3223" i="32" s="1"/>
  <c r="L3223" i="32" a="1"/>
  <c r="L3223" i="32" s="1"/>
  <c r="N3016" i="32" a="1"/>
  <c r="N3016" i="32" s="1"/>
  <c r="M3016" i="32" a="1"/>
  <c r="M3016" i="32" s="1"/>
  <c r="N3068" i="32" a="1"/>
  <c r="N3068" i="32" s="1"/>
  <c r="N3072" i="32" a="1"/>
  <c r="N3072" i="32" s="1"/>
  <c r="M3072" i="32" a="1"/>
  <c r="M3072" i="32" s="1"/>
  <c r="N3108" i="32" a="1"/>
  <c r="N3108" i="32" s="1"/>
  <c r="M3108" i="32" a="1"/>
  <c r="M3108" i="32" s="1"/>
  <c r="N3144" i="32" a="1"/>
  <c r="N3144" i="32" s="1"/>
  <c r="M3144" i="32" a="1"/>
  <c r="M3144" i="32" s="1"/>
  <c r="M3092" i="32" a="1"/>
  <c r="M3092" i="32" s="1"/>
  <c r="N3342" i="32" a="1"/>
  <c r="N3342" i="32" s="1"/>
  <c r="M3342" i="32" a="1"/>
  <c r="M3342" i="32" s="1"/>
  <c r="L3342" i="32" a="1"/>
  <c r="L3342" i="32" s="1"/>
  <c r="N3378" i="32" a="1"/>
  <c r="N3378" i="32" s="1"/>
  <c r="M3378" i="32" a="1"/>
  <c r="M3378" i="32" s="1"/>
  <c r="L3378" i="32" a="1"/>
  <c r="L3378" i="32" s="1"/>
  <c r="N3414" i="32" a="1"/>
  <c r="N3414" i="32" s="1"/>
  <c r="M3414" i="32" a="1"/>
  <c r="M3414" i="32" s="1"/>
  <c r="L3414" i="32" a="1"/>
  <c r="L3414" i="32" s="1"/>
  <c r="N3450" i="32" a="1"/>
  <c r="N3450" i="32" s="1"/>
  <c r="M3450" i="32" a="1"/>
  <c r="M3450" i="32" s="1"/>
  <c r="L3450" i="32" a="1"/>
  <c r="L3450" i="32" s="1"/>
  <c r="N3529" i="32" a="1"/>
  <c r="N3529" i="32" s="1"/>
  <c r="M3529" i="32" a="1"/>
  <c r="M3529" i="32" s="1"/>
  <c r="L3592" i="32" a="1"/>
  <c r="L3592" i="32" s="1"/>
  <c r="N3592" i="32" a="1"/>
  <c r="N3592" i="32" s="1"/>
  <c r="M3592" i="32" a="1"/>
  <c r="M3592" i="32" s="1"/>
  <c r="N3601" i="32" a="1"/>
  <c r="N3601" i="32" s="1"/>
  <c r="M3601" i="32" a="1"/>
  <c r="M3601" i="32" s="1"/>
  <c r="N3649" i="32" a="1"/>
  <c r="N3649" i="32" s="1"/>
  <c r="M3649" i="32" a="1"/>
  <c r="M3649" i="32" s="1"/>
  <c r="L3649" i="32" a="1"/>
  <c r="L3649" i="32" s="1"/>
  <c r="M3343" i="32" a="1"/>
  <c r="M3343" i="32" s="1"/>
  <c r="L3343" i="32" a="1"/>
  <c r="L3343" i="32" s="1"/>
  <c r="M3379" i="32" a="1"/>
  <c r="M3379" i="32" s="1"/>
  <c r="L3379" i="32" a="1"/>
  <c r="L3379" i="32" s="1"/>
  <c r="M3415" i="32" a="1"/>
  <c r="M3415" i="32" s="1"/>
  <c r="L3415" i="32" a="1"/>
  <c r="L3415" i="32" s="1"/>
  <c r="N3302" i="32" a="1"/>
  <c r="N3302" i="32" s="1"/>
  <c r="L3302" i="32" a="1"/>
  <c r="L3302" i="32" s="1"/>
  <c r="N3347" i="32" a="1"/>
  <c r="N3347" i="32" s="1"/>
  <c r="M3347" i="32" a="1"/>
  <c r="M3347" i="32" s="1"/>
  <c r="N3383" i="32" a="1"/>
  <c r="N3383" i="32" s="1"/>
  <c r="M3383" i="32" a="1"/>
  <c r="M3383" i="32" s="1"/>
  <c r="N3419" i="32" a="1"/>
  <c r="N3419" i="32" s="1"/>
  <c r="M3419" i="32" a="1"/>
  <c r="M3419" i="32" s="1"/>
  <c r="N3455" i="32" a="1"/>
  <c r="N3455" i="32" s="1"/>
  <c r="M3455" i="32" a="1"/>
  <c r="M3455" i="32" s="1"/>
  <c r="N3015" i="32" a="1"/>
  <c r="N3015" i="32" s="1"/>
  <c r="N3027" i="32" a="1"/>
  <c r="N3027" i="32" s="1"/>
  <c r="N3039" i="32" a="1"/>
  <c r="N3039" i="32" s="1"/>
  <c r="M3041" i="32" a="1"/>
  <c r="M3041" i="32" s="1"/>
  <c r="N3051" i="32" a="1"/>
  <c r="N3051" i="32" s="1"/>
  <c r="M3053" i="32" a="1"/>
  <c r="M3053" i="32" s="1"/>
  <c r="N3063" i="32" a="1"/>
  <c r="N3063" i="32" s="1"/>
  <c r="M3065" i="32" a="1"/>
  <c r="M3065" i="32" s="1"/>
  <c r="N3075" i="32" a="1"/>
  <c r="N3075" i="32" s="1"/>
  <c r="M3077" i="32" a="1"/>
  <c r="M3077" i="32" s="1"/>
  <c r="N3087" i="32" a="1"/>
  <c r="N3087" i="32" s="1"/>
  <c r="M3089" i="32" a="1"/>
  <c r="M3089" i="32" s="1"/>
  <c r="N3099" i="32" a="1"/>
  <c r="N3099" i="32" s="1"/>
  <c r="M3101" i="32" a="1"/>
  <c r="M3101" i="32" s="1"/>
  <c r="N3111" i="32" a="1"/>
  <c r="N3111" i="32" s="1"/>
  <c r="M3113" i="32" a="1"/>
  <c r="M3113" i="32" s="1"/>
  <c r="N3123" i="32" a="1"/>
  <c r="N3123" i="32" s="1"/>
  <c r="M3125" i="32" a="1"/>
  <c r="M3125" i="32" s="1"/>
  <c r="N3135" i="32" a="1"/>
  <c r="N3135" i="32" s="1"/>
  <c r="M3137" i="32" a="1"/>
  <c r="M3137" i="32" s="1"/>
  <c r="N3147" i="32" a="1"/>
  <c r="N3147" i="32" s="1"/>
  <c r="N3159" i="32" a="1"/>
  <c r="N3159" i="32" s="1"/>
  <c r="N3171" i="32" a="1"/>
  <c r="N3171" i="32" s="1"/>
  <c r="N3183" i="32" a="1"/>
  <c r="N3183" i="32" s="1"/>
  <c r="N3195" i="32" a="1"/>
  <c r="N3195" i="32" s="1"/>
  <c r="N3207" i="32" a="1"/>
  <c r="N3207" i="32" s="1"/>
  <c r="N3219" i="32" a="1"/>
  <c r="N3219" i="32" s="1"/>
  <c r="N3231" i="32" a="1"/>
  <c r="N3231" i="32" s="1"/>
  <c r="N3240" i="32" a="1"/>
  <c r="N3240" i="32" s="1"/>
  <c r="L3246" i="32" a="1"/>
  <c r="L3246" i="32" s="1"/>
  <c r="N3251" i="32" a="1"/>
  <c r="N3251" i="32" s="1"/>
  <c r="L3259" i="32" a="1"/>
  <c r="L3259" i="32" s="1"/>
  <c r="N3264" i="32" a="1"/>
  <c r="N3264" i="32" s="1"/>
  <c r="L3270" i="32" a="1"/>
  <c r="L3270" i="32" s="1"/>
  <c r="N3275" i="32" a="1"/>
  <c r="N3275" i="32" s="1"/>
  <c r="L3300" i="32" a="1"/>
  <c r="L3300" i="32" s="1"/>
  <c r="N3343" i="32" a="1"/>
  <c r="N3343" i="32" s="1"/>
  <c r="L3347" i="32" a="1"/>
  <c r="L3347" i="32" s="1"/>
  <c r="N3379" i="32" a="1"/>
  <c r="N3379" i="32" s="1"/>
  <c r="L3383" i="32" a="1"/>
  <c r="L3383" i="32" s="1"/>
  <c r="N3415" i="32" a="1"/>
  <c r="N3415" i="32" s="1"/>
  <c r="L3419" i="32" a="1"/>
  <c r="L3419" i="32" s="1"/>
  <c r="L3455" i="32" a="1"/>
  <c r="L3455" i="32" s="1"/>
  <c r="N3496" i="32" a="1"/>
  <c r="N3496" i="32" s="1"/>
  <c r="M3496" i="32" a="1"/>
  <c r="M3496" i="32" s="1"/>
  <c r="M3216" i="32" a="1"/>
  <c r="M3216" i="32" s="1"/>
  <c r="M3228" i="32" a="1"/>
  <c r="M3228" i="32" s="1"/>
  <c r="M3302" i="32" a="1"/>
  <c r="M3302" i="32" s="1"/>
  <c r="N3354" i="32" a="1"/>
  <c r="N3354" i="32" s="1"/>
  <c r="M3354" i="32" a="1"/>
  <c r="M3354" i="32" s="1"/>
  <c r="L3354" i="32" a="1"/>
  <c r="L3354" i="32" s="1"/>
  <c r="N3390" i="32" a="1"/>
  <c r="N3390" i="32" s="1"/>
  <c r="M3390" i="32" a="1"/>
  <c r="M3390" i="32" s="1"/>
  <c r="L3390" i="32" a="1"/>
  <c r="L3390" i="32" s="1"/>
  <c r="N3426" i="32" a="1"/>
  <c r="N3426" i="32" s="1"/>
  <c r="M3426" i="32" a="1"/>
  <c r="M3426" i="32" s="1"/>
  <c r="L3426" i="32" a="1"/>
  <c r="L3426" i="32" s="1"/>
  <c r="N3462" i="32" a="1"/>
  <c r="N3462" i="32" s="1"/>
  <c r="M3462" i="32" a="1"/>
  <c r="M3462" i="32" s="1"/>
  <c r="L3462" i="32" a="1"/>
  <c r="L3462" i="32" s="1"/>
  <c r="M3728" i="32" a="1"/>
  <c r="M3728" i="32" s="1"/>
  <c r="N3728" i="32" a="1"/>
  <c r="N3728" i="32" s="1"/>
  <c r="L3728" i="32" a="1"/>
  <c r="L3728" i="32" s="1"/>
  <c r="M3246" i="32" a="1"/>
  <c r="M3246" i="32" s="1"/>
  <c r="M3259" i="32" a="1"/>
  <c r="M3259" i="32" s="1"/>
  <c r="M3270" i="32" a="1"/>
  <c r="M3270" i="32" s="1"/>
  <c r="M3308" i="32" a="1"/>
  <c r="M3308" i="32" s="1"/>
  <c r="L3308" i="32" a="1"/>
  <c r="L3308" i="32" s="1"/>
  <c r="N3318" i="32" a="1"/>
  <c r="N3318" i="32" s="1"/>
  <c r="M3318" i="32" a="1"/>
  <c r="M3318" i="32" s="1"/>
  <c r="L3318" i="32" a="1"/>
  <c r="L3318" i="32" s="1"/>
  <c r="M3355" i="32" a="1"/>
  <c r="M3355" i="32" s="1"/>
  <c r="L3355" i="32" a="1"/>
  <c r="L3355" i="32" s="1"/>
  <c r="M3391" i="32" a="1"/>
  <c r="M3391" i="32" s="1"/>
  <c r="L3391" i="32" a="1"/>
  <c r="L3391" i="32" s="1"/>
  <c r="M3427" i="32" a="1"/>
  <c r="M3427" i="32" s="1"/>
  <c r="L3427" i="32" a="1"/>
  <c r="L3427" i="32" s="1"/>
  <c r="L3485" i="32" a="1"/>
  <c r="L3485" i="32" s="1"/>
  <c r="N3485" i="32" a="1"/>
  <c r="N3485" i="32" s="1"/>
  <c r="M3485" i="32" a="1"/>
  <c r="M3485" i="32" s="1"/>
  <c r="L3040" i="32" a="1"/>
  <c r="L3040" i="32" s="1"/>
  <c r="L3052" i="32" a="1"/>
  <c r="L3052" i="32" s="1"/>
  <c r="L3064" i="32" a="1"/>
  <c r="L3064" i="32" s="1"/>
  <c r="L3076" i="32" a="1"/>
  <c r="L3076" i="32" s="1"/>
  <c r="L3088" i="32" a="1"/>
  <c r="L3088" i="32" s="1"/>
  <c r="L3100" i="32" a="1"/>
  <c r="L3100" i="32" s="1"/>
  <c r="L3112" i="32" a="1"/>
  <c r="L3112" i="32" s="1"/>
  <c r="L3124" i="32" a="1"/>
  <c r="L3124" i="32" s="1"/>
  <c r="L3136" i="32" a="1"/>
  <c r="L3136" i="32" s="1"/>
  <c r="L3148" i="32" a="1"/>
  <c r="L3148" i="32" s="1"/>
  <c r="L3160" i="32" a="1"/>
  <c r="L3160" i="32" s="1"/>
  <c r="L3172" i="32" a="1"/>
  <c r="L3172" i="32" s="1"/>
  <c r="L3184" i="32" a="1"/>
  <c r="L3184" i="32" s="1"/>
  <c r="L3196" i="32" a="1"/>
  <c r="L3196" i="32" s="1"/>
  <c r="L3208" i="32" a="1"/>
  <c r="L3208" i="32" s="1"/>
  <c r="L3220" i="32" a="1"/>
  <c r="L3220" i="32" s="1"/>
  <c r="L3232" i="32" a="1"/>
  <c r="L3232" i="32" s="1"/>
  <c r="L3241" i="32" a="1"/>
  <c r="L3241" i="32" s="1"/>
  <c r="L3254" i="32" a="1"/>
  <c r="L3254" i="32" s="1"/>
  <c r="L3265" i="32" a="1"/>
  <c r="L3265" i="32" s="1"/>
  <c r="L3278" i="32" a="1"/>
  <c r="L3278" i="32" s="1"/>
  <c r="L3280" i="32" a="1"/>
  <c r="L3280" i="32" s="1"/>
  <c r="N3282" i="32" a="1"/>
  <c r="N3282" i="32" s="1"/>
  <c r="L3282" i="32" a="1"/>
  <c r="L3282" i="32" s="1"/>
  <c r="L3284" i="32" a="1"/>
  <c r="L3284" i="32" s="1"/>
  <c r="N3294" i="32" a="1"/>
  <c r="N3294" i="32" s="1"/>
  <c r="L3294" i="32" a="1"/>
  <c r="L3294" i="32" s="1"/>
  <c r="N3300" i="32" a="1"/>
  <c r="N3300" i="32" s="1"/>
  <c r="N3323" i="32" a="1"/>
  <c r="N3323" i="32" s="1"/>
  <c r="M3323" i="32" a="1"/>
  <c r="M3323" i="32" s="1"/>
  <c r="N3359" i="32" a="1"/>
  <c r="N3359" i="32" s="1"/>
  <c r="M3359" i="32" a="1"/>
  <c r="M3359" i="32" s="1"/>
  <c r="N3395" i="32" a="1"/>
  <c r="N3395" i="32" s="1"/>
  <c r="M3395" i="32" a="1"/>
  <c r="M3395" i="32" s="1"/>
  <c r="N3431" i="32" a="1"/>
  <c r="N3431" i="32" s="1"/>
  <c r="M3431" i="32" a="1"/>
  <c r="M3431" i="32" s="1"/>
  <c r="N3467" i="32" a="1"/>
  <c r="N3467" i="32" s="1"/>
  <c r="M3467" i="32" a="1"/>
  <c r="M3467" i="32" s="1"/>
  <c r="L3023" i="32" a="1"/>
  <c r="L3023" i="32" s="1"/>
  <c r="L3035" i="32" a="1"/>
  <c r="L3035" i="32" s="1"/>
  <c r="L3047" i="32" a="1"/>
  <c r="L3047" i="32" s="1"/>
  <c r="L3059" i="32" a="1"/>
  <c r="L3059" i="32" s="1"/>
  <c r="L3071" i="32" a="1"/>
  <c r="L3071" i="32" s="1"/>
  <c r="L3083" i="32" a="1"/>
  <c r="L3083" i="32" s="1"/>
  <c r="M3093" i="32" a="1"/>
  <c r="M3093" i="32" s="1"/>
  <c r="L3095" i="32" a="1"/>
  <c r="L3095" i="32" s="1"/>
  <c r="M3105" i="32" a="1"/>
  <c r="M3105" i="32" s="1"/>
  <c r="L3107" i="32" a="1"/>
  <c r="L3107" i="32" s="1"/>
  <c r="M3117" i="32" a="1"/>
  <c r="M3117" i="32" s="1"/>
  <c r="L3119" i="32" a="1"/>
  <c r="L3119" i="32" s="1"/>
  <c r="M3129" i="32" a="1"/>
  <c r="M3129" i="32" s="1"/>
  <c r="L3131" i="32" a="1"/>
  <c r="L3131" i="32" s="1"/>
  <c r="M3141" i="32" a="1"/>
  <c r="M3141" i="32" s="1"/>
  <c r="L3143" i="32" a="1"/>
  <c r="L3143" i="32" s="1"/>
  <c r="M3153" i="32" a="1"/>
  <c r="M3153" i="32" s="1"/>
  <c r="L3155" i="32" a="1"/>
  <c r="L3155" i="32" s="1"/>
  <c r="M3165" i="32" a="1"/>
  <c r="M3165" i="32" s="1"/>
  <c r="L3167" i="32" a="1"/>
  <c r="L3167" i="32" s="1"/>
  <c r="M3177" i="32" a="1"/>
  <c r="M3177" i="32" s="1"/>
  <c r="L3179" i="32" a="1"/>
  <c r="L3179" i="32" s="1"/>
  <c r="M3189" i="32" a="1"/>
  <c r="M3189" i="32" s="1"/>
  <c r="L3191" i="32" a="1"/>
  <c r="L3191" i="32" s="1"/>
  <c r="M3201" i="32" a="1"/>
  <c r="M3201" i="32" s="1"/>
  <c r="L3203" i="32" a="1"/>
  <c r="L3203" i="32" s="1"/>
  <c r="M3213" i="32" a="1"/>
  <c r="M3213" i="32" s="1"/>
  <c r="L3215" i="32" a="1"/>
  <c r="L3215" i="32" s="1"/>
  <c r="M3225" i="32" a="1"/>
  <c r="M3225" i="32" s="1"/>
  <c r="L3227" i="32" a="1"/>
  <c r="L3227" i="32" s="1"/>
  <c r="M3239" i="32" a="1"/>
  <c r="M3239" i="32" s="1"/>
  <c r="L3243" i="32" a="1"/>
  <c r="L3243" i="32" s="1"/>
  <c r="N3248" i="32" a="1"/>
  <c r="N3248" i="32" s="1"/>
  <c r="M3252" i="32" a="1"/>
  <c r="M3252" i="32" s="1"/>
  <c r="L3256" i="32" a="1"/>
  <c r="L3256" i="32" s="1"/>
  <c r="M3263" i="32" a="1"/>
  <c r="M3263" i="32" s="1"/>
  <c r="L3267" i="32" a="1"/>
  <c r="L3267" i="32" s="1"/>
  <c r="M3286" i="32" a="1"/>
  <c r="M3286" i="32" s="1"/>
  <c r="N3308" i="32" a="1"/>
  <c r="N3308" i="32" s="1"/>
  <c r="N3316" i="32" a="1"/>
  <c r="N3316" i="32" s="1"/>
  <c r="M3316" i="32" a="1"/>
  <c r="M3316" i="32" s="1"/>
  <c r="M3319" i="32" a="1"/>
  <c r="M3319" i="32" s="1"/>
  <c r="L3319" i="32" a="1"/>
  <c r="L3319" i="32" s="1"/>
  <c r="L3323" i="32" a="1"/>
  <c r="L3323" i="32" s="1"/>
  <c r="N3355" i="32" a="1"/>
  <c r="N3355" i="32" s="1"/>
  <c r="L3359" i="32" a="1"/>
  <c r="L3359" i="32" s="1"/>
  <c r="N3391" i="32" a="1"/>
  <c r="N3391" i="32" s="1"/>
  <c r="L3395" i="32" a="1"/>
  <c r="L3395" i="32" s="1"/>
  <c r="N3427" i="32" a="1"/>
  <c r="N3427" i="32" s="1"/>
  <c r="L3431" i="32" a="1"/>
  <c r="L3431" i="32" s="1"/>
  <c r="L3467" i="32" a="1"/>
  <c r="L3467" i="32" s="1"/>
  <c r="N3532" i="32" a="1"/>
  <c r="N3532" i="32" s="1"/>
  <c r="M3532" i="32" a="1"/>
  <c r="M3532" i="32" s="1"/>
  <c r="L3532" i="32" a="1"/>
  <c r="L3532" i="32" s="1"/>
  <c r="M3040" i="32" a="1"/>
  <c r="M3040" i="32" s="1"/>
  <c r="M3052" i="32" a="1"/>
  <c r="M3052" i="32" s="1"/>
  <c r="M3064" i="32" a="1"/>
  <c r="M3064" i="32" s="1"/>
  <c r="M3076" i="32" a="1"/>
  <c r="M3076" i="32" s="1"/>
  <c r="M3088" i="32" a="1"/>
  <c r="M3088" i="32" s="1"/>
  <c r="M3100" i="32" a="1"/>
  <c r="M3100" i="32" s="1"/>
  <c r="M3112" i="32" a="1"/>
  <c r="M3112" i="32" s="1"/>
  <c r="M3124" i="32" a="1"/>
  <c r="M3124" i="32" s="1"/>
  <c r="M3136" i="32" a="1"/>
  <c r="M3136" i="32" s="1"/>
  <c r="M3148" i="32" a="1"/>
  <c r="M3148" i="32" s="1"/>
  <c r="M3160" i="32" a="1"/>
  <c r="M3160" i="32" s="1"/>
  <c r="M3172" i="32" a="1"/>
  <c r="M3172" i="32" s="1"/>
  <c r="M3184" i="32" a="1"/>
  <c r="M3184" i="32" s="1"/>
  <c r="M3196" i="32" a="1"/>
  <c r="M3196" i="32" s="1"/>
  <c r="M3208" i="32" a="1"/>
  <c r="M3208" i="32" s="1"/>
  <c r="M3220" i="32" a="1"/>
  <c r="M3220" i="32" s="1"/>
  <c r="M3232" i="32" a="1"/>
  <c r="M3232" i="32" s="1"/>
  <c r="M3241" i="32" a="1"/>
  <c r="M3241" i="32" s="1"/>
  <c r="M3243" i="32" a="1"/>
  <c r="M3243" i="32" s="1"/>
  <c r="N3250" i="32" a="1"/>
  <c r="N3250" i="32" s="1"/>
  <c r="M3254" i="32" a="1"/>
  <c r="M3254" i="32" s="1"/>
  <c r="M3265" i="32" a="1"/>
  <c r="M3265" i="32" s="1"/>
  <c r="M3267" i="32" a="1"/>
  <c r="M3267" i="32" s="1"/>
  <c r="N3274" i="32" a="1"/>
  <c r="N3274" i="32" s="1"/>
  <c r="M3278" i="32" a="1"/>
  <c r="M3278" i="32" s="1"/>
  <c r="M3282" i="32" a="1"/>
  <c r="M3282" i="32" s="1"/>
  <c r="M3290" i="32" a="1"/>
  <c r="M3290" i="32" s="1"/>
  <c r="M3294" i="32" a="1"/>
  <c r="M3294" i="32" s="1"/>
  <c r="N3330" i="32" a="1"/>
  <c r="N3330" i="32" s="1"/>
  <c r="M3330" i="32" a="1"/>
  <c r="M3330" i="32" s="1"/>
  <c r="L3330" i="32" a="1"/>
  <c r="L3330" i="32" s="1"/>
  <c r="N3366" i="32" a="1"/>
  <c r="N3366" i="32" s="1"/>
  <c r="M3366" i="32" a="1"/>
  <c r="M3366" i="32" s="1"/>
  <c r="L3366" i="32" a="1"/>
  <c r="L3366" i="32" s="1"/>
  <c r="N3402" i="32" a="1"/>
  <c r="N3402" i="32" s="1"/>
  <c r="M3402" i="32" a="1"/>
  <c r="M3402" i="32" s="1"/>
  <c r="L3402" i="32" a="1"/>
  <c r="L3402" i="32" s="1"/>
  <c r="N3438" i="32" a="1"/>
  <c r="N3438" i="32" s="1"/>
  <c r="M3438" i="32" a="1"/>
  <c r="M3438" i="32" s="1"/>
  <c r="L3438" i="32" a="1"/>
  <c r="L3438" i="32" s="1"/>
  <c r="N3474" i="32" a="1"/>
  <c r="N3474" i="32" s="1"/>
  <c r="M3474" i="32" a="1"/>
  <c r="M3474" i="32" s="1"/>
  <c r="L3474" i="32" a="1"/>
  <c r="L3474" i="32" s="1"/>
  <c r="L3539" i="32" a="1"/>
  <c r="L3539" i="32" s="1"/>
  <c r="N3539" i="32" a="1"/>
  <c r="N3539" i="32" s="1"/>
  <c r="M3539" i="32" a="1"/>
  <c r="M3539" i="32" s="1"/>
  <c r="N3699" i="32" a="1"/>
  <c r="N3699" i="32" s="1"/>
  <c r="M3699" i="32" a="1"/>
  <c r="M3699" i="32" s="1"/>
  <c r="L3699" i="32" a="1"/>
  <c r="L3699" i="32" s="1"/>
  <c r="M3095" i="32" a="1"/>
  <c r="M3095" i="32" s="1"/>
  <c r="M3107" i="32" a="1"/>
  <c r="M3107" i="32" s="1"/>
  <c r="M3119" i="32" a="1"/>
  <c r="M3119" i="32" s="1"/>
  <c r="M3131" i="32" a="1"/>
  <c r="M3131" i="32" s="1"/>
  <c r="M3143" i="32" a="1"/>
  <c r="M3143" i="32" s="1"/>
  <c r="M3155" i="32" a="1"/>
  <c r="M3155" i="32" s="1"/>
  <c r="M3167" i="32" a="1"/>
  <c r="M3167" i="32" s="1"/>
  <c r="M3179" i="32" a="1"/>
  <c r="M3179" i="32" s="1"/>
  <c r="M3191" i="32" a="1"/>
  <c r="M3191" i="32" s="1"/>
  <c r="M3203" i="32" a="1"/>
  <c r="M3203" i="32" s="1"/>
  <c r="M3215" i="32" a="1"/>
  <c r="M3215" i="32" s="1"/>
  <c r="M3227" i="32" a="1"/>
  <c r="M3227" i="32" s="1"/>
  <c r="M3256" i="32" a="1"/>
  <c r="M3256" i="32" s="1"/>
  <c r="N3280" i="32" a="1"/>
  <c r="N3280" i="32" s="1"/>
  <c r="N3284" i="32" a="1"/>
  <c r="N3284" i="32" s="1"/>
  <c r="N3286" i="32" a="1"/>
  <c r="N3286" i="32" s="1"/>
  <c r="N3306" i="32" a="1"/>
  <c r="N3306" i="32" s="1"/>
  <c r="M3306" i="32" a="1"/>
  <c r="M3306" i="32" s="1"/>
  <c r="L3306" i="32" a="1"/>
  <c r="L3306" i="32" s="1"/>
  <c r="N3314" i="32" a="1"/>
  <c r="N3314" i="32" s="1"/>
  <c r="L3314" i="32" a="1"/>
  <c r="L3314" i="32" s="1"/>
  <c r="M3331" i="32" a="1"/>
  <c r="M3331" i="32" s="1"/>
  <c r="L3331" i="32" a="1"/>
  <c r="L3331" i="32" s="1"/>
  <c r="M3367" i="32" a="1"/>
  <c r="M3367" i="32" s="1"/>
  <c r="L3367" i="32" a="1"/>
  <c r="L3367" i="32" s="1"/>
  <c r="M3403" i="32" a="1"/>
  <c r="M3403" i="32" s="1"/>
  <c r="L3403" i="32" a="1"/>
  <c r="L3403" i="32" s="1"/>
  <c r="M3483" i="32" a="1"/>
  <c r="M3483" i="32" s="1"/>
  <c r="N3483" i="32" a="1"/>
  <c r="N3483" i="32" s="1"/>
  <c r="N3524" i="32" a="1"/>
  <c r="N3524" i="32" s="1"/>
  <c r="M3524" i="32" a="1"/>
  <c r="M3524" i="32" s="1"/>
  <c r="L3790" i="32" a="1"/>
  <c r="L3790" i="32" s="1"/>
  <c r="N3790" i="32" a="1"/>
  <c r="N3790" i="32" s="1"/>
  <c r="M3790" i="32" a="1"/>
  <c r="M3790" i="32" s="1"/>
  <c r="M3794" i="32" a="1"/>
  <c r="M3794" i="32" s="1"/>
  <c r="N3794" i="32" a="1"/>
  <c r="N3794" i="32" s="1"/>
  <c r="L3794" i="32" a="1"/>
  <c r="L3794" i="32" s="1"/>
  <c r="L3260" i="32" a="1"/>
  <c r="L3260" i="32" s="1"/>
  <c r="N3335" i="32" a="1"/>
  <c r="N3335" i="32" s="1"/>
  <c r="M3335" i="32" a="1"/>
  <c r="M3335" i="32" s="1"/>
  <c r="N3371" i="32" a="1"/>
  <c r="N3371" i="32" s="1"/>
  <c r="M3371" i="32" a="1"/>
  <c r="M3371" i="32" s="1"/>
  <c r="N3407" i="32" a="1"/>
  <c r="N3407" i="32" s="1"/>
  <c r="M3407" i="32" a="1"/>
  <c r="M3407" i="32" s="1"/>
  <c r="N3443" i="32" a="1"/>
  <c r="N3443" i="32" s="1"/>
  <c r="M3443" i="32" a="1"/>
  <c r="M3443" i="32" s="1"/>
  <c r="L3483" i="32" a="1"/>
  <c r="L3483" i="32" s="1"/>
  <c r="N3487" i="32" a="1"/>
  <c r="N3487" i="32" s="1"/>
  <c r="M3487" i="32" a="1"/>
  <c r="M3487" i="32" s="1"/>
  <c r="L3487" i="32" a="1"/>
  <c r="L3487" i="32" s="1"/>
  <c r="L3524" i="32" a="1"/>
  <c r="L3524" i="32" s="1"/>
  <c r="M3258" i="32" a="1"/>
  <c r="M3258" i="32" s="1"/>
  <c r="L3299" i="32" a="1"/>
  <c r="L3299" i="32" s="1"/>
  <c r="N3304" i="32" a="1"/>
  <c r="N3304" i="32" s="1"/>
  <c r="M3304" i="32" a="1"/>
  <c r="M3304" i="32" s="1"/>
  <c r="M3314" i="32" a="1"/>
  <c r="M3314" i="32" s="1"/>
  <c r="N3331" i="32" a="1"/>
  <c r="N3331" i="32" s="1"/>
  <c r="L3335" i="32" a="1"/>
  <c r="L3335" i="32" s="1"/>
  <c r="N3367" i="32" a="1"/>
  <c r="N3367" i="32" s="1"/>
  <c r="L3371" i="32" a="1"/>
  <c r="L3371" i="32" s="1"/>
  <c r="N3403" i="32" a="1"/>
  <c r="N3403" i="32" s="1"/>
  <c r="L3407" i="32" a="1"/>
  <c r="L3407" i="32" s="1"/>
  <c r="L3443" i="32" a="1"/>
  <c r="L3443" i="32" s="1"/>
  <c r="N3498" i="32" a="1"/>
  <c r="N3498" i="32" s="1"/>
  <c r="M3498" i="32" a="1"/>
  <c r="M3498" i="32" s="1"/>
  <c r="L3498" i="32" a="1"/>
  <c r="L3498" i="32" s="1"/>
  <c r="N3543" i="32" a="1"/>
  <c r="N3543" i="32" s="1"/>
  <c r="M3543" i="32" a="1"/>
  <c r="M3543" i="32" s="1"/>
  <c r="L3563" i="32" a="1"/>
  <c r="L3563" i="32" s="1"/>
  <c r="N3563" i="32" a="1"/>
  <c r="N3563" i="32" s="1"/>
  <c r="M3581" i="32" a="1"/>
  <c r="M3581" i="32" s="1"/>
  <c r="L3581" i="32" a="1"/>
  <c r="L3581" i="32" s="1"/>
  <c r="N3603" i="32" a="1"/>
  <c r="N3603" i="32" s="1"/>
  <c r="M3603" i="32" a="1"/>
  <c r="M3603" i="32" s="1"/>
  <c r="L3603" i="32" a="1"/>
  <c r="L3603" i="32" s="1"/>
  <c r="M3629" i="32" a="1"/>
  <c r="M3629" i="32" s="1"/>
  <c r="L3629" i="32" a="1"/>
  <c r="L3629" i="32" s="1"/>
  <c r="N3651" i="32" a="1"/>
  <c r="N3651" i="32" s="1"/>
  <c r="M3651" i="32" a="1"/>
  <c r="M3651" i="32" s="1"/>
  <c r="L3651" i="32" a="1"/>
  <c r="L3651" i="32" s="1"/>
  <c r="N3697" i="32" a="1"/>
  <c r="N3697" i="32" s="1"/>
  <c r="M3697" i="32" a="1"/>
  <c r="M3697" i="32" s="1"/>
  <c r="L3697" i="32" a="1"/>
  <c r="L3697" i="32" s="1"/>
  <c r="M3889" i="32" a="1"/>
  <c r="M3889" i="32" s="1"/>
  <c r="L3889" i="32" a="1"/>
  <c r="L3889" i="32" s="1"/>
  <c r="N3889" i="32" a="1"/>
  <c r="N3889" i="32" s="1"/>
  <c r="L3439" i="32" a="1"/>
  <c r="L3439" i="32" s="1"/>
  <c r="L3451" i="32" a="1"/>
  <c r="L3451" i="32" s="1"/>
  <c r="L3463" i="32" a="1"/>
  <c r="L3463" i="32" s="1"/>
  <c r="L3477" i="32" a="1"/>
  <c r="L3477" i="32" s="1"/>
  <c r="L3488" i="32" a="1"/>
  <c r="L3488" i="32" s="1"/>
  <c r="L3503" i="32" a="1"/>
  <c r="L3503" i="32" s="1"/>
  <c r="N3538" i="32" a="1"/>
  <c r="N3538" i="32" s="1"/>
  <c r="M3538" i="32" a="1"/>
  <c r="M3538" i="32" s="1"/>
  <c r="L3543" i="32" a="1"/>
  <c r="L3543" i="32" s="1"/>
  <c r="L3548" i="32" a="1"/>
  <c r="L3548" i="32" s="1"/>
  <c r="L3553" i="32" a="1"/>
  <c r="L3553" i="32" s="1"/>
  <c r="M3569" i="32" a="1"/>
  <c r="M3569" i="32" s="1"/>
  <c r="L3569" i="32" a="1"/>
  <c r="L3569" i="32" s="1"/>
  <c r="N3581" i="32" a="1"/>
  <c r="N3581" i="32" s="1"/>
  <c r="M3584" i="32" a="1"/>
  <c r="M3584" i="32" s="1"/>
  <c r="N3613" i="32" a="1"/>
  <c r="N3613" i="32" s="1"/>
  <c r="M3613" i="32" a="1"/>
  <c r="M3613" i="32" s="1"/>
  <c r="N3629" i="32" a="1"/>
  <c r="N3629" i="32" s="1"/>
  <c r="M3666" i="32" a="1"/>
  <c r="M3666" i="32" s="1"/>
  <c r="L3666" i="32" a="1"/>
  <c r="L3666" i="32" s="1"/>
  <c r="N3673" i="32" a="1"/>
  <c r="N3673" i="32" s="1"/>
  <c r="M3673" i="32" a="1"/>
  <c r="M3673" i="32" s="1"/>
  <c r="L3673" i="32" a="1"/>
  <c r="L3673" i="32" s="1"/>
  <c r="N3745" i="32" a="1"/>
  <c r="N3745" i="32" s="1"/>
  <c r="M3745" i="32" a="1"/>
  <c r="M3745" i="32" s="1"/>
  <c r="L3745" i="32" a="1"/>
  <c r="L3745" i="32" s="1"/>
  <c r="N3756" i="32" a="1"/>
  <c r="N3756" i="32" s="1"/>
  <c r="M3756" i="32" a="1"/>
  <c r="M3756" i="32" s="1"/>
  <c r="L3756" i="32" a="1"/>
  <c r="L3756" i="32" s="1"/>
  <c r="N3766" i="32" a="1"/>
  <c r="N3766" i="32" s="1"/>
  <c r="L3777" i="32" a="1"/>
  <c r="L3777" i="32" s="1"/>
  <c r="N3777" i="32" a="1"/>
  <c r="N3777" i="32" s="1"/>
  <c r="M3777" i="32" a="1"/>
  <c r="M3777" i="32" s="1"/>
  <c r="N3298" i="32" a="1"/>
  <c r="N3298" i="32" s="1"/>
  <c r="N3310" i="32" a="1"/>
  <c r="N3310" i="32" s="1"/>
  <c r="N3322" i="32" a="1"/>
  <c r="N3322" i="32" s="1"/>
  <c r="L3326" i="32" a="1"/>
  <c r="L3326" i="32" s="1"/>
  <c r="L3338" i="32" a="1"/>
  <c r="L3338" i="32" s="1"/>
  <c r="L3350" i="32" a="1"/>
  <c r="L3350" i="32" s="1"/>
  <c r="L3362" i="32" a="1"/>
  <c r="L3362" i="32" s="1"/>
  <c r="L3374" i="32" a="1"/>
  <c r="L3374" i="32" s="1"/>
  <c r="L3386" i="32" a="1"/>
  <c r="L3386" i="32" s="1"/>
  <c r="L3398" i="32" a="1"/>
  <c r="L3398" i="32" s="1"/>
  <c r="L3410" i="32" a="1"/>
  <c r="L3410" i="32" s="1"/>
  <c r="L3422" i="32" a="1"/>
  <c r="L3422" i="32" s="1"/>
  <c r="L3434" i="32" a="1"/>
  <c r="L3434" i="32" s="1"/>
  <c r="L3446" i="32" a="1"/>
  <c r="L3446" i="32" s="1"/>
  <c r="L3458" i="32" a="1"/>
  <c r="L3458" i="32" s="1"/>
  <c r="L3470" i="32" a="1"/>
  <c r="L3470" i="32" s="1"/>
  <c r="L3479" i="32" a="1"/>
  <c r="L3479" i="32" s="1"/>
  <c r="L3490" i="32" a="1"/>
  <c r="L3490" i="32" s="1"/>
  <c r="L3511" i="32" a="1"/>
  <c r="L3511" i="32" s="1"/>
  <c r="L3515" i="32" a="1"/>
  <c r="L3515" i="32" s="1"/>
  <c r="M3521" i="32" a="1"/>
  <c r="M3521" i="32" s="1"/>
  <c r="L3521" i="32" a="1"/>
  <c r="L3521" i="32" s="1"/>
  <c r="N3531" i="32" a="1"/>
  <c r="N3531" i="32" s="1"/>
  <c r="M3531" i="32" a="1"/>
  <c r="M3531" i="32" s="1"/>
  <c r="L3538" i="32" a="1"/>
  <c r="L3538" i="32" s="1"/>
  <c r="L3556" i="32" a="1"/>
  <c r="L3556" i="32" s="1"/>
  <c r="M3563" i="32" a="1"/>
  <c r="M3563" i="32" s="1"/>
  <c r="N3569" i="32" a="1"/>
  <c r="N3569" i="32" s="1"/>
  <c r="L3613" i="32" a="1"/>
  <c r="L3613" i="32" s="1"/>
  <c r="N3616" i="32" a="1"/>
  <c r="N3616" i="32" s="1"/>
  <c r="N3666" i="32" a="1"/>
  <c r="N3666" i="32" s="1"/>
  <c r="N3677" i="32" a="1"/>
  <c r="N3677" i="32" s="1"/>
  <c r="M3677" i="32" a="1"/>
  <c r="M3677" i="32" s="1"/>
  <c r="L3677" i="32" a="1"/>
  <c r="L3677" i="32" s="1"/>
  <c r="L3681" i="32" a="1"/>
  <c r="L3681" i="32" s="1"/>
  <c r="N3681" i="32" a="1"/>
  <c r="N3681" i="32" s="1"/>
  <c r="M3681" i="32" a="1"/>
  <c r="M3681" i="32" s="1"/>
  <c r="M3721" i="32" a="1"/>
  <c r="M3721" i="32" s="1"/>
  <c r="L3721" i="32" a="1"/>
  <c r="L3721" i="32" s="1"/>
  <c r="N3966" i="32" a="1"/>
  <c r="N3966" i="32" s="1"/>
  <c r="M3966" i="32" a="1"/>
  <c r="M3966" i="32" s="1"/>
  <c r="L3966" i="32" a="1"/>
  <c r="L3966" i="32" s="1"/>
  <c r="L3505" i="32" a="1"/>
  <c r="L3505" i="32" s="1"/>
  <c r="L3507" i="32" a="1"/>
  <c r="L3507" i="32" s="1"/>
  <c r="N3519" i="32" a="1"/>
  <c r="N3519" i="32" s="1"/>
  <c r="M3519" i="32" a="1"/>
  <c r="M3519" i="32" s="1"/>
  <c r="N3526" i="32" a="1"/>
  <c r="N3526" i="32" s="1"/>
  <c r="M3526" i="32" a="1"/>
  <c r="M3526" i="32" s="1"/>
  <c r="L3531" i="32" a="1"/>
  <c r="L3531" i="32" s="1"/>
  <c r="M3548" i="32" a="1"/>
  <c r="M3548" i="32" s="1"/>
  <c r="M3553" i="32" a="1"/>
  <c r="M3553" i="32" s="1"/>
  <c r="N3591" i="32" a="1"/>
  <c r="N3591" i="32" s="1"/>
  <c r="M3591" i="32" a="1"/>
  <c r="M3591" i="32" s="1"/>
  <c r="L3591" i="32" a="1"/>
  <c r="L3591" i="32" s="1"/>
  <c r="M3617" i="32" a="1"/>
  <c r="M3617" i="32" s="1"/>
  <c r="L3617" i="32" a="1"/>
  <c r="L3617" i="32" s="1"/>
  <c r="N3639" i="32" a="1"/>
  <c r="N3639" i="32" s="1"/>
  <c r="M3639" i="32" a="1"/>
  <c r="M3639" i="32" s="1"/>
  <c r="L3639" i="32" a="1"/>
  <c r="L3639" i="32" s="1"/>
  <c r="M3703" i="32" a="1"/>
  <c r="M3703" i="32" s="1"/>
  <c r="N3703" i="32" a="1"/>
  <c r="N3703" i="32" s="1"/>
  <c r="L3703" i="32" a="1"/>
  <c r="L3703" i="32" s="1"/>
  <c r="N3738" i="32" a="1"/>
  <c r="N3738" i="32" s="1"/>
  <c r="M3738" i="32" a="1"/>
  <c r="M3738" i="32" s="1"/>
  <c r="L3738" i="32" a="1"/>
  <c r="L3738" i="32" s="1"/>
  <c r="L3753" i="32" a="1"/>
  <c r="L3753" i="32" s="1"/>
  <c r="N3753" i="32" a="1"/>
  <c r="N3753" i="32" s="1"/>
  <c r="M3753" i="32" a="1"/>
  <c r="M3753" i="32" s="1"/>
  <c r="M3850" i="32" a="1"/>
  <c r="M3850" i="32" s="1"/>
  <c r="L3850" i="32" a="1"/>
  <c r="L3850" i="32" s="1"/>
  <c r="N3850" i="32" a="1"/>
  <c r="N3850" i="32" s="1"/>
  <c r="N3658" i="32" a="1"/>
  <c r="N3658" i="32" s="1"/>
  <c r="M3658" i="32" a="1"/>
  <c r="M3658" i="32" s="1"/>
  <c r="N3732" i="32" a="1"/>
  <c r="N3732" i="32" s="1"/>
  <c r="M3732" i="32" a="1"/>
  <c r="M3732" i="32" s="1"/>
  <c r="L3732" i="32" a="1"/>
  <c r="L3732" i="32" s="1"/>
  <c r="M3328" i="32" a="1"/>
  <c r="M3328" i="32" s="1"/>
  <c r="M3340" i="32" a="1"/>
  <c r="M3340" i="32" s="1"/>
  <c r="M3352" i="32" a="1"/>
  <c r="M3352" i="32" s="1"/>
  <c r="M3364" i="32" a="1"/>
  <c r="M3364" i="32" s="1"/>
  <c r="M3376" i="32" a="1"/>
  <c r="M3376" i="32" s="1"/>
  <c r="M3388" i="32" a="1"/>
  <c r="M3388" i="32" s="1"/>
  <c r="M3400" i="32" a="1"/>
  <c r="M3400" i="32" s="1"/>
  <c r="M3412" i="32" a="1"/>
  <c r="M3412" i="32" s="1"/>
  <c r="M3424" i="32" a="1"/>
  <c r="M3424" i="32" s="1"/>
  <c r="M3436" i="32" a="1"/>
  <c r="M3436" i="32" s="1"/>
  <c r="M3448" i="32" a="1"/>
  <c r="M3448" i="32" s="1"/>
  <c r="M3460" i="32" a="1"/>
  <c r="M3460" i="32" s="1"/>
  <c r="M3472" i="32" a="1"/>
  <c r="M3472" i="32" s="1"/>
  <c r="M3481" i="32" a="1"/>
  <c r="M3481" i="32" s="1"/>
  <c r="M3494" i="32" a="1"/>
  <c r="M3494" i="32" s="1"/>
  <c r="N3507" i="32" a="1"/>
  <c r="N3507" i="32" s="1"/>
  <c r="M3517" i="32" a="1"/>
  <c r="M3517" i="32" s="1"/>
  <c r="N3567" i="32" a="1"/>
  <c r="N3567" i="32" s="1"/>
  <c r="M3567" i="32" a="1"/>
  <c r="M3567" i="32" s="1"/>
  <c r="L3567" i="32" a="1"/>
  <c r="L3567" i="32" s="1"/>
  <c r="N3579" i="32" a="1"/>
  <c r="N3579" i="32" s="1"/>
  <c r="M3579" i="32" a="1"/>
  <c r="M3579" i="32" s="1"/>
  <c r="L3579" i="32" a="1"/>
  <c r="L3579" i="32" s="1"/>
  <c r="M3605" i="32" a="1"/>
  <c r="M3605" i="32" s="1"/>
  <c r="L3605" i="32" a="1"/>
  <c r="L3605" i="32" s="1"/>
  <c r="L3608" i="32" a="1"/>
  <c r="L3608" i="32" s="1"/>
  <c r="N3627" i="32" a="1"/>
  <c r="N3627" i="32" s="1"/>
  <c r="M3627" i="32" a="1"/>
  <c r="M3627" i="32" s="1"/>
  <c r="L3627" i="32" a="1"/>
  <c r="L3627" i="32" s="1"/>
  <c r="M3640" i="32" a="1"/>
  <c r="M3640" i="32" s="1"/>
  <c r="L3658" i="32" a="1"/>
  <c r="L3658" i="32" s="1"/>
  <c r="N3675" i="32" a="1"/>
  <c r="N3675" i="32" s="1"/>
  <c r="M3675" i="32" a="1"/>
  <c r="M3675" i="32" s="1"/>
  <c r="L3675" i="32" a="1"/>
  <c r="L3675" i="32" s="1"/>
  <c r="M3557" i="32" a="1"/>
  <c r="M3557" i="32" s="1"/>
  <c r="L3557" i="32" a="1"/>
  <c r="L3557" i="32" s="1"/>
  <c r="N3589" i="32" a="1"/>
  <c r="N3589" i="32" s="1"/>
  <c r="M3589" i="32" a="1"/>
  <c r="M3589" i="32" s="1"/>
  <c r="N3605" i="32" a="1"/>
  <c r="N3605" i="32" s="1"/>
  <c r="M3608" i="32" a="1"/>
  <c r="M3608" i="32" s="1"/>
  <c r="N3637" i="32" a="1"/>
  <c r="N3637" i="32" s="1"/>
  <c r="M3637" i="32" a="1"/>
  <c r="M3637" i="32" s="1"/>
  <c r="N3653" i="32" a="1"/>
  <c r="N3653" i="32" s="1"/>
  <c r="M3653" i="32" a="1"/>
  <c r="M3653" i="32" s="1"/>
  <c r="L3653" i="32" a="1"/>
  <c r="L3653" i="32" s="1"/>
  <c r="N3662" i="32" a="1"/>
  <c r="N3662" i="32" s="1"/>
  <c r="L3662" i="32" a="1"/>
  <c r="L3662" i="32" s="1"/>
  <c r="L3705" i="32" a="1"/>
  <c r="L3705" i="32" s="1"/>
  <c r="N3705" i="32" a="1"/>
  <c r="N3705" i="32" s="1"/>
  <c r="M3705" i="32" a="1"/>
  <c r="M3705" i="32" s="1"/>
  <c r="N3807" i="32" a="1"/>
  <c r="N3807" i="32" s="1"/>
  <c r="L3807" i="32" a="1"/>
  <c r="L3807" i="32" s="1"/>
  <c r="N3930" i="32" a="1"/>
  <c r="N3930" i="32" s="1"/>
  <c r="M3930" i="32" a="1"/>
  <c r="M3930" i="32" s="1"/>
  <c r="L3930" i="32" a="1"/>
  <c r="L3930" i="32" s="1"/>
  <c r="L3320" i="32" a="1"/>
  <c r="L3320" i="32" s="1"/>
  <c r="L3332" i="32" a="1"/>
  <c r="L3332" i="32" s="1"/>
  <c r="L3344" i="32" a="1"/>
  <c r="L3344" i="32" s="1"/>
  <c r="L3356" i="32" a="1"/>
  <c r="L3356" i="32" s="1"/>
  <c r="L3368" i="32" a="1"/>
  <c r="L3368" i="32" s="1"/>
  <c r="L3380" i="32" a="1"/>
  <c r="L3380" i="32" s="1"/>
  <c r="L3392" i="32" a="1"/>
  <c r="L3392" i="32" s="1"/>
  <c r="L3404" i="32" a="1"/>
  <c r="L3404" i="32" s="1"/>
  <c r="L3416" i="32" a="1"/>
  <c r="L3416" i="32" s="1"/>
  <c r="L3428" i="32" a="1"/>
  <c r="L3428" i="32" s="1"/>
  <c r="L3440" i="32" a="1"/>
  <c r="L3440" i="32" s="1"/>
  <c r="L3452" i="32" a="1"/>
  <c r="L3452" i="32" s="1"/>
  <c r="L3464" i="32" a="1"/>
  <c r="L3464" i="32" s="1"/>
  <c r="L3478" i="32" a="1"/>
  <c r="L3478" i="32" s="1"/>
  <c r="L3491" i="32" a="1"/>
  <c r="L3491" i="32" s="1"/>
  <c r="L3502" i="32" a="1"/>
  <c r="L3502" i="32" s="1"/>
  <c r="L3508" i="32" a="1"/>
  <c r="L3508" i="32" s="1"/>
  <c r="L3510" i="32" a="1"/>
  <c r="L3510" i="32" s="1"/>
  <c r="L3512" i="32" a="1"/>
  <c r="L3512" i="32" s="1"/>
  <c r="L3520" i="32" a="1"/>
  <c r="L3520" i="32" s="1"/>
  <c r="M3527" i="32" a="1"/>
  <c r="M3527" i="32" s="1"/>
  <c r="N3557" i="32" a="1"/>
  <c r="N3557" i="32" s="1"/>
  <c r="L3589" i="32" a="1"/>
  <c r="L3589" i="32" s="1"/>
  <c r="L3637" i="32" a="1"/>
  <c r="L3637" i="32" s="1"/>
  <c r="N3640" i="32" a="1"/>
  <c r="N3640" i="32" s="1"/>
  <c r="M3662" i="32" a="1"/>
  <c r="M3662" i="32" s="1"/>
  <c r="M3679" i="32" a="1"/>
  <c r="M3679" i="32" s="1"/>
  <c r="N3679" i="32" a="1"/>
  <c r="N3679" i="32" s="1"/>
  <c r="L3679" i="32" a="1"/>
  <c r="L3679" i="32" s="1"/>
  <c r="M3807" i="32" a="1"/>
  <c r="M3807" i="32" s="1"/>
  <c r="M3811" i="32" a="1"/>
  <c r="M3811" i="32" s="1"/>
  <c r="N3811" i="32" a="1"/>
  <c r="N3811" i="32" s="1"/>
  <c r="L3811" i="32" a="1"/>
  <c r="L3811" i="32" s="1"/>
  <c r="M3476" i="32" a="1"/>
  <c r="M3476" i="32" s="1"/>
  <c r="M3478" i="32" a="1"/>
  <c r="M3478" i="32" s="1"/>
  <c r="M3500" i="32" a="1"/>
  <c r="M3500" i="32" s="1"/>
  <c r="M3502" i="32" a="1"/>
  <c r="M3502" i="32" s="1"/>
  <c r="L3514" i="32" a="1"/>
  <c r="L3514" i="32" s="1"/>
  <c r="M3545" i="32" a="1"/>
  <c r="M3545" i="32" s="1"/>
  <c r="L3545" i="32" a="1"/>
  <c r="L3545" i="32" s="1"/>
  <c r="N3565" i="32" a="1"/>
  <c r="N3565" i="32" s="1"/>
  <c r="M3565" i="32" a="1"/>
  <c r="M3565" i="32" s="1"/>
  <c r="L3568" i="32" a="1"/>
  <c r="L3568" i="32" s="1"/>
  <c r="M3580" i="32" a="1"/>
  <c r="M3580" i="32" s="1"/>
  <c r="M3593" i="32" a="1"/>
  <c r="M3593" i="32" s="1"/>
  <c r="L3593" i="32" a="1"/>
  <c r="L3593" i="32" s="1"/>
  <c r="L3596" i="32" a="1"/>
  <c r="L3596" i="32" s="1"/>
  <c r="N3615" i="32" a="1"/>
  <c r="N3615" i="32" s="1"/>
  <c r="M3615" i="32" a="1"/>
  <c r="M3615" i="32" s="1"/>
  <c r="L3615" i="32" a="1"/>
  <c r="L3615" i="32" s="1"/>
  <c r="M3628" i="32" a="1"/>
  <c r="M3628" i="32" s="1"/>
  <c r="M3641" i="32" a="1"/>
  <c r="M3641" i="32" s="1"/>
  <c r="L3641" i="32" a="1"/>
  <c r="L3641" i="32" s="1"/>
  <c r="L3644" i="32" a="1"/>
  <c r="L3644" i="32" s="1"/>
  <c r="M3715" i="32" a="1"/>
  <c r="M3715" i="32" s="1"/>
  <c r="N3715" i="32" a="1"/>
  <c r="N3715" i="32" s="1"/>
  <c r="L3715" i="32" a="1"/>
  <c r="L3715" i="32" s="1"/>
  <c r="N3762" i="32" a="1"/>
  <c r="N3762" i="32" s="1"/>
  <c r="M3762" i="32" a="1"/>
  <c r="M3762" i="32" s="1"/>
  <c r="L3762" i="32" a="1"/>
  <c r="L3762" i="32" s="1"/>
  <c r="L3493" i="32" a="1"/>
  <c r="L3493" i="32" s="1"/>
  <c r="M3506" i="32" a="1"/>
  <c r="M3506" i="32" s="1"/>
  <c r="M3514" i="32" a="1"/>
  <c r="M3514" i="32" s="1"/>
  <c r="N3527" i="32" a="1"/>
  <c r="N3527" i="32" s="1"/>
  <c r="N3545" i="32" a="1"/>
  <c r="N3545" i="32" s="1"/>
  <c r="N3555" i="32" a="1"/>
  <c r="N3555" i="32" s="1"/>
  <c r="M3555" i="32" a="1"/>
  <c r="M3555" i="32" s="1"/>
  <c r="L3565" i="32" a="1"/>
  <c r="L3565" i="32" s="1"/>
  <c r="N3577" i="32" a="1"/>
  <c r="N3577" i="32" s="1"/>
  <c r="M3577" i="32" a="1"/>
  <c r="M3577" i="32" s="1"/>
  <c r="N3593" i="32" a="1"/>
  <c r="N3593" i="32" s="1"/>
  <c r="M3596" i="32" a="1"/>
  <c r="M3596" i="32" s="1"/>
  <c r="N3625" i="32" a="1"/>
  <c r="N3625" i="32" s="1"/>
  <c r="M3625" i="32" a="1"/>
  <c r="M3625" i="32" s="1"/>
  <c r="N3641" i="32" a="1"/>
  <c r="N3641" i="32" s="1"/>
  <c r="M3644" i="32" a="1"/>
  <c r="M3644" i="32" s="1"/>
  <c r="N3696" i="32" a="1"/>
  <c r="N3696" i="32" s="1"/>
  <c r="L3696" i="32" a="1"/>
  <c r="L3696" i="32" s="1"/>
  <c r="M3533" i="32" a="1"/>
  <c r="M3533" i="32" s="1"/>
  <c r="L3533" i="32" a="1"/>
  <c r="L3533" i="32" s="1"/>
  <c r="N3550" i="32" a="1"/>
  <c r="N3550" i="32" s="1"/>
  <c r="M3550" i="32" a="1"/>
  <c r="M3550" i="32" s="1"/>
  <c r="N3701" i="32" a="1"/>
  <c r="N3701" i="32" s="1"/>
  <c r="M3701" i="32" a="1"/>
  <c r="M3701" i="32" s="1"/>
  <c r="L3701" i="32" a="1"/>
  <c r="L3701" i="32" s="1"/>
  <c r="L3853" i="32" a="1"/>
  <c r="L3853" i="32" s="1"/>
  <c r="N3853" i="32" a="1"/>
  <c r="N3853" i="32" s="1"/>
  <c r="M3853" i="32" a="1"/>
  <c r="M3853" i="32" s="1"/>
  <c r="N4038" i="32" a="1"/>
  <c r="N4038" i="32" s="1"/>
  <c r="M4038" i="32" a="1"/>
  <c r="M4038" i="32" s="1"/>
  <c r="L4038" i="32" a="1"/>
  <c r="L4038" i="32" s="1"/>
  <c r="N3716" i="32" a="1"/>
  <c r="N3716" i="32" s="1"/>
  <c r="M3866" i="32" a="1"/>
  <c r="M3866" i="32" s="1"/>
  <c r="L3866" i="32" a="1"/>
  <c r="L3866" i="32" s="1"/>
  <c r="N3906" i="32" a="1"/>
  <c r="N3906" i="32" s="1"/>
  <c r="M3906" i="32" a="1"/>
  <c r="M3906" i="32" s="1"/>
  <c r="N3937" i="32" a="1"/>
  <c r="N3937" i="32" s="1"/>
  <c r="M3937" i="32" a="1"/>
  <c r="M3937" i="32" s="1"/>
  <c r="L3937" i="32" a="1"/>
  <c r="L3937" i="32" s="1"/>
  <c r="N3986" i="32" a="1"/>
  <c r="N3986" i="32" s="1"/>
  <c r="M3986" i="32" a="1"/>
  <c r="M3986" i="32" s="1"/>
  <c r="L3986" i="32" a="1"/>
  <c r="L3986" i="32" s="1"/>
  <c r="N3998" i="32" a="1"/>
  <c r="N3998" i="32" s="1"/>
  <c r="M3998" i="32" a="1"/>
  <c r="M3998" i="32" s="1"/>
  <c r="L3998" i="32" a="1"/>
  <c r="L3998" i="32" s="1"/>
  <c r="N4046" i="32" a="1"/>
  <c r="N4046" i="32" s="1"/>
  <c r="M4046" i="32" a="1"/>
  <c r="M4046" i="32" s="1"/>
  <c r="L4046" i="32" a="1"/>
  <c r="L4046" i="32" s="1"/>
  <c r="M3830" i="32" a="1"/>
  <c r="M3830" i="32" s="1"/>
  <c r="L3830" i="32" a="1"/>
  <c r="L3830" i="32" s="1"/>
  <c r="N3840" i="32" a="1"/>
  <c r="N3840" i="32" s="1"/>
  <c r="M3840" i="32" a="1"/>
  <c r="M3840" i="32" s="1"/>
  <c r="L3876" i="32" a="1"/>
  <c r="L3876" i="32" s="1"/>
  <c r="N3876" i="32" a="1"/>
  <c r="N3876" i="32" s="1"/>
  <c r="M3876" i="32" a="1"/>
  <c r="M3876" i="32" s="1"/>
  <c r="M3890" i="32" a="1"/>
  <c r="M3890" i="32" s="1"/>
  <c r="L3890" i="32" a="1"/>
  <c r="L3890" i="32" s="1"/>
  <c r="M3913" i="32" a="1"/>
  <c r="M3913" i="32" s="1"/>
  <c r="L3913" i="32" a="1"/>
  <c r="L3913" i="32" s="1"/>
  <c r="M3938" i="32" a="1"/>
  <c r="M3938" i="32" s="1"/>
  <c r="L3938" i="32" a="1"/>
  <c r="L3938" i="32" s="1"/>
  <c r="N3974" i="32" a="1"/>
  <c r="N3974" i="32" s="1"/>
  <c r="M3974" i="32" a="1"/>
  <c r="M3974" i="32" s="1"/>
  <c r="L3974" i="32" a="1"/>
  <c r="L3974" i="32" s="1"/>
  <c r="N3990" i="32" a="1"/>
  <c r="N3990" i="32" s="1"/>
  <c r="M3990" i="32" a="1"/>
  <c r="M3990" i="32" s="1"/>
  <c r="L3990" i="32" a="1"/>
  <c r="L3990" i="32" s="1"/>
  <c r="N3575" i="32" a="1"/>
  <c r="N3575" i="32" s="1"/>
  <c r="M3747" i="32" a="1"/>
  <c r="M3747" i="32" s="1"/>
  <c r="L3818" i="32" a="1"/>
  <c r="L3818" i="32" s="1"/>
  <c r="N3835" i="32" a="1"/>
  <c r="N3835" i="32" s="1"/>
  <c r="L3840" i="32" a="1"/>
  <c r="L3840" i="32" s="1"/>
  <c r="L3843" i="32" a="1"/>
  <c r="L3843" i="32" s="1"/>
  <c r="N3866" i="32" a="1"/>
  <c r="N3866" i="32" s="1"/>
  <c r="N3913" i="32" a="1"/>
  <c r="N3913" i="32" s="1"/>
  <c r="N3978" i="32" a="1"/>
  <c r="N3978" i="32" s="1"/>
  <c r="M3978" i="32" a="1"/>
  <c r="M3978" i="32" s="1"/>
  <c r="L3978" i="32" a="1"/>
  <c r="L3978" i="32" s="1"/>
  <c r="N4002" i="32" a="1"/>
  <c r="N4002" i="32" s="1"/>
  <c r="M4002" i="32" a="1"/>
  <c r="M4002" i="32" s="1"/>
  <c r="L4002" i="32" a="1"/>
  <c r="L4002" i="32" s="1"/>
  <c r="N4050" i="32" a="1"/>
  <c r="N4050" i="32" s="1"/>
  <c r="M4050" i="32" a="1"/>
  <c r="M4050" i="32" s="1"/>
  <c r="L4050" i="32" a="1"/>
  <c r="L4050" i="32" s="1"/>
  <c r="N3830" i="32" a="1"/>
  <c r="N3830" i="32" s="1"/>
  <c r="L3838" i="32" a="1"/>
  <c r="L3838" i="32" s="1"/>
  <c r="N3838" i="32" a="1"/>
  <c r="N3838" i="32" s="1"/>
  <c r="M3843" i="32" a="1"/>
  <c r="M3843" i="32" s="1"/>
  <c r="M3854" i="32" a="1"/>
  <c r="M3854" i="32" s="1"/>
  <c r="L3854" i="32" a="1"/>
  <c r="L3854" i="32" s="1"/>
  <c r="N3890" i="32" a="1"/>
  <c r="N3890" i="32" s="1"/>
  <c r="L3900" i="32" a="1"/>
  <c r="L3900" i="32" s="1"/>
  <c r="N3900" i="32" a="1"/>
  <c r="N3900" i="32" s="1"/>
  <c r="M3900" i="32" a="1"/>
  <c r="M3900" i="32" s="1"/>
  <c r="M3914" i="32" a="1"/>
  <c r="M3914" i="32" s="1"/>
  <c r="L3914" i="32" a="1"/>
  <c r="L3914" i="32" s="1"/>
  <c r="N3938" i="32" a="1"/>
  <c r="N3938" i="32" s="1"/>
  <c r="N3942" i="32" a="1"/>
  <c r="N3942" i="32" s="1"/>
  <c r="M3942" i="32" a="1"/>
  <c r="M3942" i="32" s="1"/>
  <c r="N4010" i="32" a="1"/>
  <c r="N4010" i="32" s="1"/>
  <c r="M4010" i="32" a="1"/>
  <c r="M4010" i="32" s="1"/>
  <c r="L4010" i="32" a="1"/>
  <c r="L4010" i="32" s="1"/>
  <c r="M3730" i="32" a="1"/>
  <c r="M3730" i="32" s="1"/>
  <c r="N3764" i="32" a="1"/>
  <c r="N3764" i="32" s="1"/>
  <c r="L3769" i="32" a="1"/>
  <c r="L3769" i="32" s="1"/>
  <c r="M3771" i="32" a="1"/>
  <c r="M3771" i="32" s="1"/>
  <c r="L3786" i="32" a="1"/>
  <c r="L3786" i="32" s="1"/>
  <c r="M3801" i="32" a="1"/>
  <c r="M3801" i="32" s="1"/>
  <c r="N3818" i="32" a="1"/>
  <c r="N3818" i="32" s="1"/>
  <c r="N3828" i="32" a="1"/>
  <c r="N3828" i="32" s="1"/>
  <c r="M3828" i="32" a="1"/>
  <c r="M3828" i="32" s="1"/>
  <c r="N3870" i="32" a="1"/>
  <c r="N3870" i="32" s="1"/>
  <c r="M3870" i="32" a="1"/>
  <c r="M3870" i="32" s="1"/>
  <c r="M3877" i="32" a="1"/>
  <c r="M3877" i="32" s="1"/>
  <c r="L3877" i="32" a="1"/>
  <c r="L3877" i="32" s="1"/>
  <c r="L3942" i="32" a="1"/>
  <c r="L3942" i="32" s="1"/>
  <c r="N3949" i="32" a="1"/>
  <c r="N3949" i="32" s="1"/>
  <c r="M3949" i="32" a="1"/>
  <c r="M3949" i="32" s="1"/>
  <c r="L3949" i="32" a="1"/>
  <c r="L3949" i="32" s="1"/>
  <c r="M3562" i="32" a="1"/>
  <c r="M3562" i="32" s="1"/>
  <c r="M3574" i="32" a="1"/>
  <c r="M3574" i="32" s="1"/>
  <c r="L3576" i="32" a="1"/>
  <c r="L3576" i="32" s="1"/>
  <c r="M3586" i="32" a="1"/>
  <c r="M3586" i="32" s="1"/>
  <c r="L3588" i="32" a="1"/>
  <c r="L3588" i="32" s="1"/>
  <c r="M3598" i="32" a="1"/>
  <c r="M3598" i="32" s="1"/>
  <c r="L3600" i="32" a="1"/>
  <c r="L3600" i="32" s="1"/>
  <c r="M3610" i="32" a="1"/>
  <c r="M3610" i="32" s="1"/>
  <c r="L3612" i="32" a="1"/>
  <c r="L3612" i="32" s="1"/>
  <c r="M3622" i="32" a="1"/>
  <c r="M3622" i="32" s="1"/>
  <c r="L3624" i="32" a="1"/>
  <c r="L3624" i="32" s="1"/>
  <c r="M3634" i="32" a="1"/>
  <c r="M3634" i="32" s="1"/>
  <c r="L3636" i="32" a="1"/>
  <c r="L3636" i="32" s="1"/>
  <c r="M3646" i="32" a="1"/>
  <c r="M3646" i="32" s="1"/>
  <c r="L3648" i="32" a="1"/>
  <c r="L3648" i="32" s="1"/>
  <c r="L3668" i="32" a="1"/>
  <c r="L3668" i="32" s="1"/>
  <c r="M3689" i="32" a="1"/>
  <c r="M3689" i="32" s="1"/>
  <c r="N3691" i="32" a="1"/>
  <c r="N3691" i="32" s="1"/>
  <c r="N3693" i="32" a="1"/>
  <c r="N3693" i="32" s="1"/>
  <c r="M3709" i="32" a="1"/>
  <c r="M3709" i="32" s="1"/>
  <c r="M3711" i="32" a="1"/>
  <c r="M3711" i="32" s="1"/>
  <c r="N3717" i="32" a="1"/>
  <c r="N3717" i="32" s="1"/>
  <c r="L3726" i="32" a="1"/>
  <c r="L3726" i="32" s="1"/>
  <c r="M3741" i="32" a="1"/>
  <c r="M3741" i="32" s="1"/>
  <c r="N3758" i="32" a="1"/>
  <c r="N3758" i="32" s="1"/>
  <c r="N3775" i="32" a="1"/>
  <c r="N3775" i="32" s="1"/>
  <c r="L3782" i="32" a="1"/>
  <c r="L3782" i="32" s="1"/>
  <c r="L3795" i="32" a="1"/>
  <c r="L3795" i="32" s="1"/>
  <c r="L3799" i="32" a="1"/>
  <c r="L3799" i="32" s="1"/>
  <c r="L3812" i="32" a="1"/>
  <c r="L3812" i="32" s="1"/>
  <c r="M3814" i="32" a="1"/>
  <c r="M3814" i="32" s="1"/>
  <c r="M3816" i="32" a="1"/>
  <c r="M3816" i="32" s="1"/>
  <c r="L3823" i="32" a="1"/>
  <c r="L3823" i="32" s="1"/>
  <c r="L3828" i="32" a="1"/>
  <c r="L3828" i="32" s="1"/>
  <c r="M3838" i="32" a="1"/>
  <c r="M3838" i="32" s="1"/>
  <c r="N3854" i="32" a="1"/>
  <c r="N3854" i="32" s="1"/>
  <c r="N3894" i="32" a="1"/>
  <c r="N3894" i="32" s="1"/>
  <c r="M3894" i="32" a="1"/>
  <c r="M3894" i="32" s="1"/>
  <c r="N3914" i="32" a="1"/>
  <c r="N3914" i="32" s="1"/>
  <c r="M3950" i="32" a="1"/>
  <c r="M3950" i="32" s="1"/>
  <c r="L3950" i="32" a="1"/>
  <c r="L3950" i="32" s="1"/>
  <c r="N4014" i="32" a="1"/>
  <c r="N4014" i="32" s="1"/>
  <c r="M4014" i="32" a="1"/>
  <c r="M4014" i="32" s="1"/>
  <c r="L4014" i="32" a="1"/>
  <c r="L4014" i="32" s="1"/>
  <c r="N4062" i="32" a="1"/>
  <c r="N4062" i="32" s="1"/>
  <c r="M4062" i="32" a="1"/>
  <c r="M4062" i="32" s="1"/>
  <c r="L4062" i="32" a="1"/>
  <c r="L4062" i="32" s="1"/>
  <c r="L3523" i="32" a="1"/>
  <c r="L3523" i="32" s="1"/>
  <c r="L3722" i="32" a="1"/>
  <c r="L3722" i="32" s="1"/>
  <c r="N3730" i="32" a="1"/>
  <c r="N3730" i="32" s="1"/>
  <c r="L3735" i="32" a="1"/>
  <c r="L3735" i="32" s="1"/>
  <c r="L3739" i="32" a="1"/>
  <c r="L3739" i="32" s="1"/>
  <c r="L3752" i="32" a="1"/>
  <c r="L3752" i="32" s="1"/>
  <c r="M3754" i="32" a="1"/>
  <c r="M3754" i="32" s="1"/>
  <c r="M3769" i="32" a="1"/>
  <c r="M3769" i="32" s="1"/>
  <c r="L3780" i="32" a="1"/>
  <c r="L3780" i="32" s="1"/>
  <c r="M3786" i="32" a="1"/>
  <c r="M3786" i="32" s="1"/>
  <c r="N3788" i="32" a="1"/>
  <c r="N3788" i="32" s="1"/>
  <c r="L3793" i="32" a="1"/>
  <c r="L3793" i="32" s="1"/>
  <c r="M3795" i="32" a="1"/>
  <c r="M3795" i="32" s="1"/>
  <c r="N3801" i="32" a="1"/>
  <c r="N3801" i="32" s="1"/>
  <c r="L3810" i="32" a="1"/>
  <c r="L3810" i="32" s="1"/>
  <c r="N3823" i="32" a="1"/>
  <c r="N3823" i="32" s="1"/>
  <c r="L3826" i="32" a="1"/>
  <c r="L3826" i="32" s="1"/>
  <c r="N3826" i="32" a="1"/>
  <c r="N3826" i="32" s="1"/>
  <c r="M3846" i="32" a="1"/>
  <c r="M3846" i="32" s="1"/>
  <c r="M3878" i="32" a="1"/>
  <c r="M3878" i="32" s="1"/>
  <c r="L3878" i="32" a="1"/>
  <c r="L3878" i="32" s="1"/>
  <c r="L3894" i="32" a="1"/>
  <c r="L3894" i="32" s="1"/>
  <c r="M3901" i="32" a="1"/>
  <c r="M3901" i="32" s="1"/>
  <c r="L3901" i="32" a="1"/>
  <c r="L3901" i="32" s="1"/>
  <c r="N4022" i="32" a="1"/>
  <c r="N4022" i="32" s="1"/>
  <c r="M4022" i="32" a="1"/>
  <c r="M4022" i="32" s="1"/>
  <c r="L4022" i="32" a="1"/>
  <c r="L4022" i="32" s="1"/>
  <c r="N4074" i="32" a="1"/>
  <c r="N4074" i="32" s="1"/>
  <c r="M4074" i="32" a="1"/>
  <c r="M4074" i="32" s="1"/>
  <c r="L4074" i="32" a="1"/>
  <c r="L4074" i="32" s="1"/>
  <c r="L3578" i="32" a="1"/>
  <c r="L3578" i="32" s="1"/>
  <c r="L3590" i="32" a="1"/>
  <c r="L3590" i="32" s="1"/>
  <c r="L3602" i="32" a="1"/>
  <c r="L3602" i="32" s="1"/>
  <c r="L3614" i="32" a="1"/>
  <c r="L3614" i="32" s="1"/>
  <c r="L3626" i="32" a="1"/>
  <c r="L3626" i="32" s="1"/>
  <c r="L3638" i="32" a="1"/>
  <c r="L3638" i="32" s="1"/>
  <c r="L3650" i="32" a="1"/>
  <c r="L3650" i="32" s="1"/>
  <c r="L3661" i="32" a="1"/>
  <c r="L3661" i="32" s="1"/>
  <c r="L3672" i="32" a="1"/>
  <c r="L3672" i="32" s="1"/>
  <c r="L3674" i="32" a="1"/>
  <c r="L3674" i="32" s="1"/>
  <c r="M3726" i="32" a="1"/>
  <c r="M3726" i="32" s="1"/>
  <c r="M3735" i="32" a="1"/>
  <c r="M3735" i="32" s="1"/>
  <c r="N3741" i="32" a="1"/>
  <c r="N3741" i="32" s="1"/>
  <c r="N3782" i="32" a="1"/>
  <c r="N3782" i="32" s="1"/>
  <c r="N3799" i="32" a="1"/>
  <c r="N3799" i="32" s="1"/>
  <c r="L3806" i="32" a="1"/>
  <c r="L3806" i="32" s="1"/>
  <c r="N3814" i="32" a="1"/>
  <c r="N3814" i="32" s="1"/>
  <c r="M3841" i="32" a="1"/>
  <c r="M3841" i="32" s="1"/>
  <c r="N3858" i="32" a="1"/>
  <c r="N3858" i="32" s="1"/>
  <c r="M3858" i="32" a="1"/>
  <c r="M3858" i="32" s="1"/>
  <c r="L3864" i="32" a="1"/>
  <c r="L3864" i="32" s="1"/>
  <c r="N3864" i="32" a="1"/>
  <c r="N3864" i="32" s="1"/>
  <c r="M3864" i="32" a="1"/>
  <c r="M3864" i="32" s="1"/>
  <c r="N3901" i="32" a="1"/>
  <c r="N3901" i="32" s="1"/>
  <c r="N3918" i="32" a="1"/>
  <c r="N3918" i="32" s="1"/>
  <c r="M3918" i="32" a="1"/>
  <c r="M3918" i="32" s="1"/>
  <c r="N3950" i="32" a="1"/>
  <c r="N3950" i="32" s="1"/>
  <c r="N3954" i="32" a="1"/>
  <c r="N3954" i="32" s="1"/>
  <c r="M3954" i="32" a="1"/>
  <c r="M3954" i="32" s="1"/>
  <c r="N3722" i="32" a="1"/>
  <c r="N3722" i="32" s="1"/>
  <c r="L3746" i="32" a="1"/>
  <c r="L3746" i="32" s="1"/>
  <c r="N3754" i="32" a="1"/>
  <c r="N3754" i="32" s="1"/>
  <c r="N3812" i="32" a="1"/>
  <c r="N3812" i="32" s="1"/>
  <c r="L3852" i="32" a="1"/>
  <c r="L3852" i="32" s="1"/>
  <c r="N3852" i="32" a="1"/>
  <c r="N3852" i="32" s="1"/>
  <c r="M3852" i="32" a="1"/>
  <c r="M3852" i="32" s="1"/>
  <c r="L3888" i="32" a="1"/>
  <c r="L3888" i="32" s="1"/>
  <c r="N3888" i="32" a="1"/>
  <c r="N3888" i="32" s="1"/>
  <c r="M3888" i="32" a="1"/>
  <c r="M3888" i="32" s="1"/>
  <c r="M3902" i="32" a="1"/>
  <c r="M3902" i="32" s="1"/>
  <c r="L3902" i="32" a="1"/>
  <c r="L3902" i="32" s="1"/>
  <c r="N3925" i="32" a="1"/>
  <c r="N3925" i="32" s="1"/>
  <c r="M3925" i="32" a="1"/>
  <c r="M3925" i="32" s="1"/>
  <c r="L3925" i="32" a="1"/>
  <c r="L3925" i="32" s="1"/>
  <c r="N3961" i="32" a="1"/>
  <c r="N3961" i="32" s="1"/>
  <c r="M3961" i="32" a="1"/>
  <c r="M3961" i="32" s="1"/>
  <c r="L3961" i="32" a="1"/>
  <c r="L3961" i="32" s="1"/>
  <c r="N4026" i="32" a="1"/>
  <c r="N4026" i="32" s="1"/>
  <c r="M4026" i="32" a="1"/>
  <c r="M4026" i="32" s="1"/>
  <c r="L4026" i="32" a="1"/>
  <c r="L4026" i="32" s="1"/>
  <c r="N3657" i="32" a="1"/>
  <c r="N3657" i="32" s="1"/>
  <c r="M3672" i="32" a="1"/>
  <c r="M3672" i="32" s="1"/>
  <c r="N3674" i="32" a="1"/>
  <c r="N3674" i="32" s="1"/>
  <c r="L3698" i="32" a="1"/>
  <c r="L3698" i="32" s="1"/>
  <c r="L3716" i="32" a="1"/>
  <c r="L3716" i="32" s="1"/>
  <c r="M3718" i="32" a="1"/>
  <c r="M3718" i="32" s="1"/>
  <c r="M3720" i="32" a="1"/>
  <c r="M3720" i="32" s="1"/>
  <c r="L3744" i="32" a="1"/>
  <c r="L3744" i="32" s="1"/>
  <c r="M3750" i="32" a="1"/>
  <c r="M3750" i="32" s="1"/>
  <c r="N3752" i="32" a="1"/>
  <c r="N3752" i="32" s="1"/>
  <c r="L3774" i="32" a="1"/>
  <c r="L3774" i="32" s="1"/>
  <c r="M3789" i="32" a="1"/>
  <c r="M3789" i="32" s="1"/>
  <c r="N3806" i="32" a="1"/>
  <c r="N3806" i="32" s="1"/>
  <c r="M3834" i="32" a="1"/>
  <c r="M3834" i="32" s="1"/>
  <c r="M3926" i="32" a="1"/>
  <c r="M3926" i="32" s="1"/>
  <c r="L3926" i="32" a="1"/>
  <c r="L3926" i="32" s="1"/>
  <c r="M3962" i="32" a="1"/>
  <c r="M3962" i="32" s="1"/>
  <c r="L3962" i="32" a="1"/>
  <c r="L3962" i="32" s="1"/>
  <c r="N4034" i="32" a="1"/>
  <c r="N4034" i="32" s="1"/>
  <c r="M4034" i="32" a="1"/>
  <c r="M4034" i="32" s="1"/>
  <c r="L4034" i="32" a="1"/>
  <c r="L4034" i="32" s="1"/>
  <c r="L3665" i="32" a="1"/>
  <c r="L3665" i="32" s="1"/>
  <c r="M3684" i="32" a="1"/>
  <c r="M3684" i="32" s="1"/>
  <c r="N3686" i="32" a="1"/>
  <c r="N3686" i="32" s="1"/>
  <c r="L3708" i="32" a="1"/>
  <c r="L3708" i="32" s="1"/>
  <c r="L3710" i="32" a="1"/>
  <c r="L3710" i="32" s="1"/>
  <c r="N3746" i="32" a="1"/>
  <c r="N3746" i="32" s="1"/>
  <c r="M3802" i="32" a="1"/>
  <c r="M3802" i="32" s="1"/>
  <c r="M3804" i="32" a="1"/>
  <c r="M3804" i="32" s="1"/>
  <c r="M3829" i="32" a="1"/>
  <c r="M3829" i="32" s="1"/>
  <c r="M3842" i="32" a="1"/>
  <c r="M3842" i="32" s="1"/>
  <c r="L3842" i="32" a="1"/>
  <c r="L3842" i="32" s="1"/>
  <c r="M3865" i="32" a="1"/>
  <c r="M3865" i="32" s="1"/>
  <c r="L3865" i="32" a="1"/>
  <c r="L3865" i="32" s="1"/>
  <c r="N3882" i="32" a="1"/>
  <c r="N3882" i="32" s="1"/>
  <c r="M3882" i="32" a="1"/>
  <c r="M3882" i="32" s="1"/>
  <c r="N3902" i="32" a="1"/>
  <c r="N3902" i="32" s="1"/>
  <c r="L3912" i="32" a="1"/>
  <c r="L3912" i="32" s="1"/>
  <c r="N3912" i="32" a="1"/>
  <c r="N3912" i="32" s="1"/>
  <c r="M3912" i="32" a="1"/>
  <c r="M3912" i="32" s="1"/>
  <c r="N4178" i="32" a="1"/>
  <c r="N4178" i="32" s="1"/>
  <c r="M4178" i="32" a="1"/>
  <c r="M4178" i="32" s="1"/>
  <c r="N4202" i="32" a="1"/>
  <c r="N4202" i="32" s="1"/>
  <c r="M4202" i="32" a="1"/>
  <c r="M4202" i="32" s="1"/>
  <c r="N4233" i="32" a="1"/>
  <c r="N4233" i="32" s="1"/>
  <c r="M4233" i="32" a="1"/>
  <c r="M4233" i="32" s="1"/>
  <c r="L4233" i="32" a="1"/>
  <c r="L4233" i="32" s="1"/>
  <c r="N4257" i="32" a="1"/>
  <c r="N4257" i="32" s="1"/>
  <c r="M4257" i="32" a="1"/>
  <c r="M4257" i="32" s="1"/>
  <c r="L4257" i="32" a="1"/>
  <c r="L4257" i="32" s="1"/>
  <c r="N4281" i="32" a="1"/>
  <c r="N4281" i="32" s="1"/>
  <c r="M4281" i="32" a="1"/>
  <c r="M4281" i="32" s="1"/>
  <c r="L4281" i="32" a="1"/>
  <c r="L4281" i="32" s="1"/>
  <c r="M4371" i="32" a="1"/>
  <c r="M4371" i="32" s="1"/>
  <c r="L4371" i="32" a="1"/>
  <c r="L4371" i="32" s="1"/>
  <c r="N4394" i="32" a="1"/>
  <c r="N4394" i="32" s="1"/>
  <c r="M4394" i="32" a="1"/>
  <c r="M4394" i="32" s="1"/>
  <c r="N3862" i="32" a="1"/>
  <c r="N3862" i="32" s="1"/>
  <c r="N3874" i="32" a="1"/>
  <c r="N3874" i="32" s="1"/>
  <c r="N3886" i="32" a="1"/>
  <c r="N3886" i="32" s="1"/>
  <c r="N3898" i="32" a="1"/>
  <c r="N3898" i="32" s="1"/>
  <c r="N3910" i="32" a="1"/>
  <c r="N3910" i="32" s="1"/>
  <c r="N3922" i="32" a="1"/>
  <c r="N3922" i="32" s="1"/>
  <c r="M3924" i="32" a="1"/>
  <c r="M3924" i="32" s="1"/>
  <c r="N3934" i="32" a="1"/>
  <c r="N3934" i="32" s="1"/>
  <c r="N3946" i="32" a="1"/>
  <c r="N3946" i="32" s="1"/>
  <c r="N3958" i="32" a="1"/>
  <c r="N3958" i="32" s="1"/>
  <c r="N3970" i="32" a="1"/>
  <c r="N3970" i="32" s="1"/>
  <c r="N3982" i="32" a="1"/>
  <c r="N3982" i="32" s="1"/>
  <c r="N3994" i="32" a="1"/>
  <c r="N3994" i="32" s="1"/>
  <c r="L4058" i="32" a="1"/>
  <c r="L4058" i="32" s="1"/>
  <c r="L4070" i="32" a="1"/>
  <c r="L4070" i="32" s="1"/>
  <c r="L4082" i="32" a="1"/>
  <c r="L4082" i="32" s="1"/>
  <c r="L4094" i="32" a="1"/>
  <c r="L4094" i="32" s="1"/>
  <c r="L4106" i="32" a="1"/>
  <c r="L4106" i="32" s="1"/>
  <c r="L4118" i="32" a="1"/>
  <c r="L4118" i="32" s="1"/>
  <c r="L4130" i="32" a="1"/>
  <c r="L4130" i="32" s="1"/>
  <c r="L4142" i="32" a="1"/>
  <c r="L4142" i="32" s="1"/>
  <c r="L4154" i="32" a="1"/>
  <c r="L4154" i="32" s="1"/>
  <c r="L4166" i="32" a="1"/>
  <c r="L4166" i="32" s="1"/>
  <c r="L4174" i="32" a="1"/>
  <c r="L4174" i="32" s="1"/>
  <c r="L4176" i="32" a="1"/>
  <c r="L4176" i="32" s="1"/>
  <c r="L4178" i="32" a="1"/>
  <c r="L4178" i="32" s="1"/>
  <c r="L4198" i="32" a="1"/>
  <c r="L4198" i="32" s="1"/>
  <c r="L4200" i="32" a="1"/>
  <c r="L4200" i="32" s="1"/>
  <c r="L4202" i="32" a="1"/>
  <c r="L4202" i="32" s="1"/>
  <c r="N4217" i="32" a="1"/>
  <c r="N4217" i="32" s="1"/>
  <c r="N4222" i="32" a="1"/>
  <c r="N4222" i="32" s="1"/>
  <c r="L4227" i="32" a="1"/>
  <c r="L4227" i="32" s="1"/>
  <c r="M4311" i="32" a="1"/>
  <c r="M4311" i="32" s="1"/>
  <c r="L4311" i="32" a="1"/>
  <c r="L4311" i="32" s="1"/>
  <c r="N4334" i="32" a="1"/>
  <c r="N4334" i="32" s="1"/>
  <c r="M4334" i="32" a="1"/>
  <c r="M4334" i="32" s="1"/>
  <c r="N4365" i="32" a="1"/>
  <c r="N4365" i="32" s="1"/>
  <c r="M4365" i="32" a="1"/>
  <c r="M4365" i="32" s="1"/>
  <c r="L4365" i="32" a="1"/>
  <c r="L4365" i="32" s="1"/>
  <c r="N4371" i="32" a="1"/>
  <c r="N4371" i="32" s="1"/>
  <c r="L4394" i="32" a="1"/>
  <c r="L4394" i="32" s="1"/>
  <c r="L3825" i="32" a="1"/>
  <c r="L3825" i="32" s="1"/>
  <c r="L3837" i="32" a="1"/>
  <c r="L3837" i="32" s="1"/>
  <c r="L3849" i="32" a="1"/>
  <c r="L3849" i="32" s="1"/>
  <c r="L3861" i="32" a="1"/>
  <c r="L3861" i="32" s="1"/>
  <c r="L3873" i="32" a="1"/>
  <c r="L3873" i="32" s="1"/>
  <c r="L3885" i="32" a="1"/>
  <c r="L3885" i="32" s="1"/>
  <c r="L3897" i="32" a="1"/>
  <c r="L3897" i="32" s="1"/>
  <c r="L3909" i="32" a="1"/>
  <c r="L3909" i="32" s="1"/>
  <c r="L3921" i="32" a="1"/>
  <c r="L3921" i="32" s="1"/>
  <c r="N3929" i="32" a="1"/>
  <c r="N3929" i="32" s="1"/>
  <c r="L3933" i="32" a="1"/>
  <c r="L3933" i="32" s="1"/>
  <c r="N3941" i="32" a="1"/>
  <c r="N3941" i="32" s="1"/>
  <c r="L3945" i="32" a="1"/>
  <c r="L3945" i="32" s="1"/>
  <c r="N3953" i="32" a="1"/>
  <c r="N3953" i="32" s="1"/>
  <c r="L3957" i="32" a="1"/>
  <c r="L3957" i="32" s="1"/>
  <c r="N3965" i="32" a="1"/>
  <c r="N3965" i="32" s="1"/>
  <c r="L3969" i="32" a="1"/>
  <c r="L3969" i="32" s="1"/>
  <c r="N3977" i="32" a="1"/>
  <c r="N3977" i="32" s="1"/>
  <c r="L3981" i="32" a="1"/>
  <c r="L3981" i="32" s="1"/>
  <c r="N3989" i="32" a="1"/>
  <c r="N3989" i="32" s="1"/>
  <c r="L3993" i="32" a="1"/>
  <c r="L3993" i="32" s="1"/>
  <c r="N4001" i="32" a="1"/>
  <c r="N4001" i="32" s="1"/>
  <c r="L4005" i="32" a="1"/>
  <c r="L4005" i="32" s="1"/>
  <c r="N4013" i="32" a="1"/>
  <c r="N4013" i="32" s="1"/>
  <c r="L4017" i="32" a="1"/>
  <c r="L4017" i="32" s="1"/>
  <c r="N4025" i="32" a="1"/>
  <c r="N4025" i="32" s="1"/>
  <c r="L4029" i="32" a="1"/>
  <c r="L4029" i="32" s="1"/>
  <c r="N4037" i="32" a="1"/>
  <c r="N4037" i="32" s="1"/>
  <c r="L4041" i="32" a="1"/>
  <c r="L4041" i="32" s="1"/>
  <c r="N4049" i="32" a="1"/>
  <c r="N4049" i="32" s="1"/>
  <c r="L4053" i="32" a="1"/>
  <c r="L4053" i="32" s="1"/>
  <c r="N4061" i="32" a="1"/>
  <c r="N4061" i="32" s="1"/>
  <c r="L4065" i="32" a="1"/>
  <c r="L4065" i="32" s="1"/>
  <c r="N4073" i="32" a="1"/>
  <c r="N4073" i="32" s="1"/>
  <c r="L4077" i="32" a="1"/>
  <c r="L4077" i="32" s="1"/>
  <c r="N4085" i="32" a="1"/>
  <c r="N4085" i="32" s="1"/>
  <c r="L4089" i="32" a="1"/>
  <c r="L4089" i="32" s="1"/>
  <c r="N4097" i="32" a="1"/>
  <c r="N4097" i="32" s="1"/>
  <c r="L4101" i="32" a="1"/>
  <c r="L4101" i="32" s="1"/>
  <c r="N4109" i="32" a="1"/>
  <c r="N4109" i="32" s="1"/>
  <c r="L4113" i="32" a="1"/>
  <c r="L4113" i="32" s="1"/>
  <c r="N4121" i="32" a="1"/>
  <c r="N4121" i="32" s="1"/>
  <c r="L4125" i="32" a="1"/>
  <c r="L4125" i="32" s="1"/>
  <c r="N4133" i="32" a="1"/>
  <c r="N4133" i="32" s="1"/>
  <c r="L4137" i="32" a="1"/>
  <c r="L4137" i="32" s="1"/>
  <c r="N4145" i="32" a="1"/>
  <c r="N4145" i="32" s="1"/>
  <c r="L4149" i="32" a="1"/>
  <c r="L4149" i="32" s="1"/>
  <c r="N4157" i="32" a="1"/>
  <c r="N4157" i="32" s="1"/>
  <c r="L4161" i="32" a="1"/>
  <c r="L4161" i="32" s="1"/>
  <c r="L4168" i="32" a="1"/>
  <c r="L4168" i="32" s="1"/>
  <c r="L4172" i="32" a="1"/>
  <c r="L4172" i="32" s="1"/>
  <c r="N4193" i="32" a="1"/>
  <c r="N4193" i="32" s="1"/>
  <c r="L4196" i="32" a="1"/>
  <c r="L4196" i="32" s="1"/>
  <c r="M4220" i="32" a="1"/>
  <c r="M4220" i="32" s="1"/>
  <c r="M4234" i="32" a="1"/>
  <c r="M4234" i="32" s="1"/>
  <c r="L4234" i="32" a="1"/>
  <c r="L4234" i="32" s="1"/>
  <c r="N4305" i="32" a="1"/>
  <c r="N4305" i="32" s="1"/>
  <c r="M4305" i="32" a="1"/>
  <c r="M4305" i="32" s="1"/>
  <c r="L4305" i="32" a="1"/>
  <c r="L4305" i="32" s="1"/>
  <c r="N4311" i="32" a="1"/>
  <c r="N4311" i="32" s="1"/>
  <c r="L4334" i="32" a="1"/>
  <c r="L4334" i="32" s="1"/>
  <c r="M4395" i="32" a="1"/>
  <c r="M4395" i="32" s="1"/>
  <c r="L4395" i="32" a="1"/>
  <c r="L4395" i="32" s="1"/>
  <c r="N4531" i="32" a="1"/>
  <c r="N4531" i="32" s="1"/>
  <c r="L4531" i="32" a="1"/>
  <c r="L4531" i="32" s="1"/>
  <c r="N3924" i="32" a="1"/>
  <c r="N3924" i="32" s="1"/>
  <c r="M4058" i="32" a="1"/>
  <c r="M4058" i="32" s="1"/>
  <c r="M4070" i="32" a="1"/>
  <c r="M4070" i="32" s="1"/>
  <c r="M4082" i="32" a="1"/>
  <c r="M4082" i="32" s="1"/>
  <c r="M4094" i="32" a="1"/>
  <c r="M4094" i="32" s="1"/>
  <c r="M4106" i="32" a="1"/>
  <c r="M4106" i="32" s="1"/>
  <c r="M4118" i="32" a="1"/>
  <c r="M4118" i="32" s="1"/>
  <c r="M4130" i="32" a="1"/>
  <c r="M4130" i="32" s="1"/>
  <c r="M4142" i="32" a="1"/>
  <c r="M4142" i="32" s="1"/>
  <c r="M4154" i="32" a="1"/>
  <c r="M4154" i="32" s="1"/>
  <c r="M4166" i="32" a="1"/>
  <c r="M4166" i="32" s="1"/>
  <c r="M4174" i="32" a="1"/>
  <c r="M4174" i="32" s="1"/>
  <c r="M4176" i="32" a="1"/>
  <c r="M4176" i="32" s="1"/>
  <c r="M4198" i="32" a="1"/>
  <c r="M4198" i="32" s="1"/>
  <c r="M4200" i="32" a="1"/>
  <c r="M4200" i="32" s="1"/>
  <c r="N4250" i="32" a="1"/>
  <c r="N4250" i="32" s="1"/>
  <c r="M4250" i="32" a="1"/>
  <c r="M4250" i="32" s="1"/>
  <c r="N4274" i="32" a="1"/>
  <c r="N4274" i="32" s="1"/>
  <c r="M4274" i="32" a="1"/>
  <c r="M4274" i="32" s="1"/>
  <c r="M4335" i="32" a="1"/>
  <c r="M4335" i="32" s="1"/>
  <c r="L4335" i="32" a="1"/>
  <c r="L4335" i="32" s="1"/>
  <c r="N4358" i="32" a="1"/>
  <c r="N4358" i="32" s="1"/>
  <c r="M4358" i="32" a="1"/>
  <c r="M4358" i="32" s="1"/>
  <c r="N4389" i="32" a="1"/>
  <c r="N4389" i="32" s="1"/>
  <c r="M4389" i="32" a="1"/>
  <c r="M4389" i="32" s="1"/>
  <c r="L4389" i="32" a="1"/>
  <c r="L4389" i="32" s="1"/>
  <c r="N4395" i="32" a="1"/>
  <c r="N4395" i="32" s="1"/>
  <c r="L4483" i="32" a="1"/>
  <c r="L4483" i="32" s="1"/>
  <c r="N4483" i="32" a="1"/>
  <c r="N4483" i="32" s="1"/>
  <c r="M4531" i="32" a="1"/>
  <c r="M4531" i="32" s="1"/>
  <c r="N4298" i="32" a="1"/>
  <c r="N4298" i="32" s="1"/>
  <c r="M4298" i="32" a="1"/>
  <c r="M4298" i="32" s="1"/>
  <c r="N4329" i="32" a="1"/>
  <c r="N4329" i="32" s="1"/>
  <c r="M4329" i="32" a="1"/>
  <c r="M4329" i="32" s="1"/>
  <c r="L4329" i="32" a="1"/>
  <c r="L4329" i="32" s="1"/>
  <c r="M4487" i="32" a="1"/>
  <c r="M4487" i="32" s="1"/>
  <c r="N4487" i="32" a="1"/>
  <c r="N4487" i="32" s="1"/>
  <c r="L4487" i="32" a="1"/>
  <c r="L4487" i="32" s="1"/>
  <c r="N4584" i="32" a="1"/>
  <c r="N4584" i="32" s="1"/>
  <c r="M4584" i="32" a="1"/>
  <c r="M4584" i="32" s="1"/>
  <c r="L4086" i="32" a="1"/>
  <c r="L4086" i="32" s="1"/>
  <c r="L4098" i="32" a="1"/>
  <c r="L4098" i="32" s="1"/>
  <c r="L4110" i="32" a="1"/>
  <c r="L4110" i="32" s="1"/>
  <c r="L4122" i="32" a="1"/>
  <c r="L4122" i="32" s="1"/>
  <c r="L4134" i="32" a="1"/>
  <c r="L4134" i="32" s="1"/>
  <c r="L4146" i="32" a="1"/>
  <c r="L4146" i="32" s="1"/>
  <c r="L4158" i="32" a="1"/>
  <c r="L4158" i="32" s="1"/>
  <c r="L4179" i="32" a="1"/>
  <c r="L4179" i="32" s="1"/>
  <c r="M4192" i="32" a="1"/>
  <c r="M4192" i="32" s="1"/>
  <c r="L4192" i="32" a="1"/>
  <c r="L4192" i="32" s="1"/>
  <c r="L4203" i="32" a="1"/>
  <c r="L4203" i="32" s="1"/>
  <c r="M4216" i="32" a="1"/>
  <c r="M4216" i="32" s="1"/>
  <c r="L4216" i="32" a="1"/>
  <c r="L4216" i="32" s="1"/>
  <c r="M4251" i="32" a="1"/>
  <c r="M4251" i="32" s="1"/>
  <c r="L4251" i="32" a="1"/>
  <c r="L4251" i="32" s="1"/>
  <c r="M4275" i="32" a="1"/>
  <c r="M4275" i="32" s="1"/>
  <c r="L4275" i="32" a="1"/>
  <c r="L4275" i="32" s="1"/>
  <c r="L4298" i="32" a="1"/>
  <c r="L4298" i="32" s="1"/>
  <c r="M4359" i="32" a="1"/>
  <c r="M4359" i="32" s="1"/>
  <c r="L4359" i="32" a="1"/>
  <c r="L4359" i="32" s="1"/>
  <c r="N4382" i="32" a="1"/>
  <c r="N4382" i="32" s="1"/>
  <c r="M4382" i="32" a="1"/>
  <c r="M4382" i="32" s="1"/>
  <c r="N4522" i="32" a="1"/>
  <c r="N4522" i="32" s="1"/>
  <c r="M4522" i="32" a="1"/>
  <c r="M4522" i="32" s="1"/>
  <c r="L4522" i="32" a="1"/>
  <c r="L4522" i="32" s="1"/>
  <c r="L4584" i="32" a="1"/>
  <c r="L4584" i="32" s="1"/>
  <c r="L3973" i="32" a="1"/>
  <c r="L3973" i="32" s="1"/>
  <c r="L3985" i="32" a="1"/>
  <c r="L3985" i="32" s="1"/>
  <c r="L3997" i="32" a="1"/>
  <c r="L3997" i="32" s="1"/>
  <c r="L4009" i="32" a="1"/>
  <c r="L4009" i="32" s="1"/>
  <c r="L4021" i="32" a="1"/>
  <c r="L4021" i="32" s="1"/>
  <c r="L4033" i="32" a="1"/>
  <c r="L4033" i="32" s="1"/>
  <c r="L4045" i="32" a="1"/>
  <c r="L4045" i="32" s="1"/>
  <c r="L4057" i="32" a="1"/>
  <c r="L4057" i="32" s="1"/>
  <c r="L4069" i="32" a="1"/>
  <c r="L4069" i="32" s="1"/>
  <c r="L4081" i="32" a="1"/>
  <c r="L4081" i="32" s="1"/>
  <c r="L4093" i="32" a="1"/>
  <c r="L4093" i="32" s="1"/>
  <c r="L4105" i="32" a="1"/>
  <c r="L4105" i="32" s="1"/>
  <c r="L4117" i="32" a="1"/>
  <c r="L4117" i="32" s="1"/>
  <c r="L4129" i="32" a="1"/>
  <c r="L4129" i="32" s="1"/>
  <c r="L4141" i="32" a="1"/>
  <c r="L4141" i="32" s="1"/>
  <c r="L4153" i="32" a="1"/>
  <c r="L4153" i="32" s="1"/>
  <c r="N4190" i="32" a="1"/>
  <c r="N4190" i="32" s="1"/>
  <c r="M4190" i="32" a="1"/>
  <c r="M4190" i="32" s="1"/>
  <c r="N4214" i="32" a="1"/>
  <c r="N4214" i="32" s="1"/>
  <c r="M4214" i="32" a="1"/>
  <c r="M4214" i="32" s="1"/>
  <c r="L4221" i="32" a="1"/>
  <c r="L4221" i="32" s="1"/>
  <c r="N4251" i="32" a="1"/>
  <c r="N4251" i="32" s="1"/>
  <c r="N4269" i="32" a="1"/>
  <c r="N4269" i="32" s="1"/>
  <c r="M4269" i="32" a="1"/>
  <c r="M4269" i="32" s="1"/>
  <c r="L4269" i="32" a="1"/>
  <c r="L4269" i="32" s="1"/>
  <c r="N4275" i="32" a="1"/>
  <c r="N4275" i="32" s="1"/>
  <c r="M4299" i="32" a="1"/>
  <c r="M4299" i="32" s="1"/>
  <c r="L4299" i="32" a="1"/>
  <c r="L4299" i="32" s="1"/>
  <c r="N4322" i="32" a="1"/>
  <c r="N4322" i="32" s="1"/>
  <c r="M4322" i="32" a="1"/>
  <c r="M4322" i="32" s="1"/>
  <c r="N4353" i="32" a="1"/>
  <c r="N4353" i="32" s="1"/>
  <c r="M4353" i="32" a="1"/>
  <c r="M4353" i="32" s="1"/>
  <c r="L4353" i="32" a="1"/>
  <c r="L4353" i="32" s="1"/>
  <c r="N4359" i="32" a="1"/>
  <c r="N4359" i="32" s="1"/>
  <c r="L4382" i="32" a="1"/>
  <c r="L4382" i="32" s="1"/>
  <c r="N4504" i="32" a="1"/>
  <c r="N4504" i="32" s="1"/>
  <c r="M4504" i="32" a="1"/>
  <c r="M4504" i="32" s="1"/>
  <c r="L4504" i="32" a="1"/>
  <c r="L4504" i="32" s="1"/>
  <c r="L3860" i="32" a="1"/>
  <c r="L3860" i="32" s="1"/>
  <c r="L3872" i="32" a="1"/>
  <c r="L3872" i="32" s="1"/>
  <c r="L3884" i="32" a="1"/>
  <c r="L3884" i="32" s="1"/>
  <c r="L3896" i="32" a="1"/>
  <c r="L3896" i="32" s="1"/>
  <c r="L3908" i="32" a="1"/>
  <c r="L3908" i="32" s="1"/>
  <c r="L3920" i="32" a="1"/>
  <c r="L3920" i="32" s="1"/>
  <c r="L3932" i="32" a="1"/>
  <c r="L3932" i="32" s="1"/>
  <c r="L3944" i="32" a="1"/>
  <c r="L3944" i="32" s="1"/>
  <c r="L3956" i="32" a="1"/>
  <c r="L3956" i="32" s="1"/>
  <c r="L3968" i="32" a="1"/>
  <c r="L3968" i="32" s="1"/>
  <c r="L3980" i="32" a="1"/>
  <c r="L3980" i="32" s="1"/>
  <c r="L3992" i="32" a="1"/>
  <c r="L3992" i="32" s="1"/>
  <c r="L4004" i="32" a="1"/>
  <c r="L4004" i="32" s="1"/>
  <c r="L4016" i="32" a="1"/>
  <c r="L4016" i="32" s="1"/>
  <c r="L4028" i="32" a="1"/>
  <c r="L4028" i="32" s="1"/>
  <c r="L4040" i="32" a="1"/>
  <c r="L4040" i="32" s="1"/>
  <c r="L4052" i="32" a="1"/>
  <c r="L4052" i="32" s="1"/>
  <c r="L4064" i="32" a="1"/>
  <c r="L4064" i="32" s="1"/>
  <c r="L4076" i="32" a="1"/>
  <c r="L4076" i="32" s="1"/>
  <c r="M4086" i="32" a="1"/>
  <c r="M4086" i="32" s="1"/>
  <c r="L4088" i="32" a="1"/>
  <c r="L4088" i="32" s="1"/>
  <c r="M4098" i="32" a="1"/>
  <c r="M4098" i="32" s="1"/>
  <c r="L4100" i="32" a="1"/>
  <c r="L4100" i="32" s="1"/>
  <c r="M4110" i="32" a="1"/>
  <c r="M4110" i="32" s="1"/>
  <c r="L4112" i="32" a="1"/>
  <c r="L4112" i="32" s="1"/>
  <c r="M4122" i="32" a="1"/>
  <c r="M4122" i="32" s="1"/>
  <c r="L4124" i="32" a="1"/>
  <c r="L4124" i="32" s="1"/>
  <c r="M4134" i="32" a="1"/>
  <c r="M4134" i="32" s="1"/>
  <c r="L4136" i="32" a="1"/>
  <c r="L4136" i="32" s="1"/>
  <c r="M4146" i="32" a="1"/>
  <c r="M4146" i="32" s="1"/>
  <c r="L4148" i="32" a="1"/>
  <c r="L4148" i="32" s="1"/>
  <c r="M4158" i="32" a="1"/>
  <c r="M4158" i="32" s="1"/>
  <c r="L4160" i="32" a="1"/>
  <c r="L4160" i="32" s="1"/>
  <c r="L4167" i="32" a="1"/>
  <c r="L4167" i="32" s="1"/>
  <c r="M4179" i="32" a="1"/>
  <c r="M4179" i="32" s="1"/>
  <c r="L4186" i="32" a="1"/>
  <c r="L4186" i="32" s="1"/>
  <c r="L4188" i="32" a="1"/>
  <c r="L4188" i="32" s="1"/>
  <c r="L4190" i="32" a="1"/>
  <c r="L4190" i="32" s="1"/>
  <c r="N4192" i="32" a="1"/>
  <c r="N4192" i="32" s="1"/>
  <c r="M4203" i="32" a="1"/>
  <c r="M4203" i="32" s="1"/>
  <c r="L4210" i="32" a="1"/>
  <c r="L4210" i="32" s="1"/>
  <c r="L4212" i="32" a="1"/>
  <c r="L4212" i="32" s="1"/>
  <c r="N4216" i="32" a="1"/>
  <c r="N4216" i="32" s="1"/>
  <c r="N4221" i="32" a="1"/>
  <c r="N4221" i="32" s="1"/>
  <c r="N4238" i="32" a="1"/>
  <c r="N4238" i="32" s="1"/>
  <c r="M4238" i="32" a="1"/>
  <c r="M4238" i="32" s="1"/>
  <c r="N4293" i="32" a="1"/>
  <c r="N4293" i="32" s="1"/>
  <c r="M4293" i="32" a="1"/>
  <c r="M4293" i="32" s="1"/>
  <c r="L4293" i="32" a="1"/>
  <c r="L4293" i="32" s="1"/>
  <c r="M4383" i="32" a="1"/>
  <c r="M4383" i="32" s="1"/>
  <c r="L4383" i="32" a="1"/>
  <c r="L4383" i="32" s="1"/>
  <c r="N4406" i="32" a="1"/>
  <c r="N4406" i="32" s="1"/>
  <c r="M4406" i="32" a="1"/>
  <c r="M4406" i="32" s="1"/>
  <c r="N4492" i="32" a="1"/>
  <c r="N4492" i="32" s="1"/>
  <c r="M4492" i="32" a="1"/>
  <c r="M4492" i="32" s="1"/>
  <c r="L4492" i="32" a="1"/>
  <c r="L4492" i="32" s="1"/>
  <c r="N4651" i="32" a="1"/>
  <c r="N4651" i="32" s="1"/>
  <c r="M4651" i="32" a="1"/>
  <c r="M4651" i="32" s="1"/>
  <c r="L4651" i="32" a="1"/>
  <c r="L4651" i="32" s="1"/>
  <c r="M3973" i="32" a="1"/>
  <c r="M3973" i="32" s="1"/>
  <c r="M3985" i="32" a="1"/>
  <c r="M3985" i="32" s="1"/>
  <c r="M3997" i="32" a="1"/>
  <c r="M3997" i="32" s="1"/>
  <c r="M4009" i="32" a="1"/>
  <c r="M4009" i="32" s="1"/>
  <c r="M4021" i="32" a="1"/>
  <c r="M4021" i="32" s="1"/>
  <c r="M4033" i="32" a="1"/>
  <c r="M4033" i="32" s="1"/>
  <c r="M4045" i="32" a="1"/>
  <c r="M4045" i="32" s="1"/>
  <c r="M4057" i="32" a="1"/>
  <c r="M4057" i="32" s="1"/>
  <c r="M4069" i="32" a="1"/>
  <c r="M4069" i="32" s="1"/>
  <c r="M4081" i="32" a="1"/>
  <c r="M4081" i="32" s="1"/>
  <c r="M4093" i="32" a="1"/>
  <c r="M4093" i="32" s="1"/>
  <c r="M4105" i="32" a="1"/>
  <c r="M4105" i="32" s="1"/>
  <c r="M4117" i="32" a="1"/>
  <c r="M4117" i="32" s="1"/>
  <c r="M4129" i="32" a="1"/>
  <c r="M4129" i="32" s="1"/>
  <c r="M4141" i="32" a="1"/>
  <c r="M4141" i="32" s="1"/>
  <c r="M4153" i="32" a="1"/>
  <c r="M4153" i="32" s="1"/>
  <c r="L4184" i="32" a="1"/>
  <c r="L4184" i="32" s="1"/>
  <c r="L4208" i="32" a="1"/>
  <c r="L4208" i="32" s="1"/>
  <c r="N4226" i="32" a="1"/>
  <c r="N4226" i="32" s="1"/>
  <c r="M4226" i="32" a="1"/>
  <c r="M4226" i="32" s="1"/>
  <c r="N4245" i="32" a="1"/>
  <c r="N4245" i="32" s="1"/>
  <c r="M4245" i="32" a="1"/>
  <c r="M4245" i="32" s="1"/>
  <c r="L4245" i="32" a="1"/>
  <c r="L4245" i="32" s="1"/>
  <c r="M4323" i="32" a="1"/>
  <c r="M4323" i="32" s="1"/>
  <c r="L4323" i="32" a="1"/>
  <c r="L4323" i="32" s="1"/>
  <c r="N4346" i="32" a="1"/>
  <c r="N4346" i="32" s="1"/>
  <c r="M4346" i="32" a="1"/>
  <c r="M4346" i="32" s="1"/>
  <c r="N4377" i="32" a="1"/>
  <c r="N4377" i="32" s="1"/>
  <c r="M4377" i="32" a="1"/>
  <c r="M4377" i="32" s="1"/>
  <c r="L4377" i="32" a="1"/>
  <c r="L4377" i="32" s="1"/>
  <c r="N4383" i="32" a="1"/>
  <c r="N4383" i="32" s="1"/>
  <c r="N4413" i="32" a="1"/>
  <c r="N4413" i="32" s="1"/>
  <c r="M4413" i="32" a="1"/>
  <c r="M4413" i="32" s="1"/>
  <c r="L4413" i="32" a="1"/>
  <c r="L4413" i="32" s="1"/>
  <c r="N4540" i="32" a="1"/>
  <c r="N4540" i="32" s="1"/>
  <c r="M4540" i="32" a="1"/>
  <c r="M4540" i="32" s="1"/>
  <c r="L4540" i="32" a="1"/>
  <c r="L4540" i="32" s="1"/>
  <c r="M4553" i="32" a="1"/>
  <c r="M4553" i="32" s="1"/>
  <c r="N4553" i="32" a="1"/>
  <c r="N4553" i="32" s="1"/>
  <c r="L3862" i="32" a="1"/>
  <c r="L3862" i="32" s="1"/>
  <c r="M3872" i="32" a="1"/>
  <c r="M3872" i="32" s="1"/>
  <c r="L3874" i="32" a="1"/>
  <c r="L3874" i="32" s="1"/>
  <c r="L3886" i="32" a="1"/>
  <c r="L3886" i="32" s="1"/>
  <c r="L3898" i="32" a="1"/>
  <c r="L3898" i="32" s="1"/>
  <c r="L3910" i="32" a="1"/>
  <c r="L3910" i="32" s="1"/>
  <c r="L3922" i="32" a="1"/>
  <c r="L3922" i="32" s="1"/>
  <c r="L3934" i="32" a="1"/>
  <c r="L3934" i="32" s="1"/>
  <c r="L3946" i="32" a="1"/>
  <c r="L3946" i="32" s="1"/>
  <c r="L3958" i="32" a="1"/>
  <c r="L3958" i="32" s="1"/>
  <c r="L3970" i="32" a="1"/>
  <c r="L3970" i="32" s="1"/>
  <c r="L3982" i="32" a="1"/>
  <c r="L3982" i="32" s="1"/>
  <c r="L3994" i="32" a="1"/>
  <c r="L3994" i="32" s="1"/>
  <c r="M4100" i="32" a="1"/>
  <c r="M4100" i="32" s="1"/>
  <c r="M4112" i="32" a="1"/>
  <c r="M4112" i="32" s="1"/>
  <c r="M4124" i="32" a="1"/>
  <c r="M4124" i="32" s="1"/>
  <c r="M4136" i="32" a="1"/>
  <c r="M4136" i="32" s="1"/>
  <c r="M4148" i="32" a="1"/>
  <c r="M4148" i="32" s="1"/>
  <c r="M4160" i="32" a="1"/>
  <c r="M4160" i="32" s="1"/>
  <c r="N4262" i="32" a="1"/>
  <c r="N4262" i="32" s="1"/>
  <c r="M4262" i="32" a="1"/>
  <c r="M4262" i="32" s="1"/>
  <c r="N4286" i="32" a="1"/>
  <c r="N4286" i="32" s="1"/>
  <c r="M4286" i="32" a="1"/>
  <c r="M4286" i="32" s="1"/>
  <c r="N4317" i="32" a="1"/>
  <c r="N4317" i="32" s="1"/>
  <c r="M4317" i="32" a="1"/>
  <c r="M4317" i="32" s="1"/>
  <c r="L4317" i="32" a="1"/>
  <c r="L4317" i="32" s="1"/>
  <c r="N4323" i="32" a="1"/>
  <c r="N4323" i="32" s="1"/>
  <c r="M4407" i="32" a="1"/>
  <c r="M4407" i="32" s="1"/>
  <c r="L4407" i="32" a="1"/>
  <c r="L4407" i="32" s="1"/>
  <c r="M4414" i="32" a="1"/>
  <c r="M4414" i="32" s="1"/>
  <c r="L4414" i="32" a="1"/>
  <c r="L4414" i="32" s="1"/>
  <c r="N4425" i="32" a="1"/>
  <c r="N4425" i="32" s="1"/>
  <c r="M4425" i="32" a="1"/>
  <c r="M4425" i="32" s="1"/>
  <c r="L4425" i="32" a="1"/>
  <c r="L4425" i="32" s="1"/>
  <c r="N4510" i="32" a="1"/>
  <c r="N4510" i="32" s="1"/>
  <c r="M4510" i="32" a="1"/>
  <c r="M4510" i="32" s="1"/>
  <c r="N4594" i="32" a="1"/>
  <c r="N4594" i="32" s="1"/>
  <c r="M4594" i="32" a="1"/>
  <c r="M4594" i="32" s="1"/>
  <c r="L4594" i="32" a="1"/>
  <c r="L4594" i="32" s="1"/>
  <c r="N4173" i="32" a="1"/>
  <c r="N4173" i="32" s="1"/>
  <c r="L4195" i="32" a="1"/>
  <c r="L4195" i="32" s="1"/>
  <c r="N4197" i="32" a="1"/>
  <c r="N4197" i="32" s="1"/>
  <c r="M4219" i="32" a="1"/>
  <c r="M4219" i="32" s="1"/>
  <c r="L4222" i="32" a="1"/>
  <c r="L4222" i="32" s="1"/>
  <c r="L4239" i="32" a="1"/>
  <c r="L4239" i="32" s="1"/>
  <c r="L4262" i="32" a="1"/>
  <c r="L4262" i="32" s="1"/>
  <c r="L4286" i="32" a="1"/>
  <c r="L4286" i="32" s="1"/>
  <c r="M4347" i="32" a="1"/>
  <c r="M4347" i="32" s="1"/>
  <c r="L4347" i="32" a="1"/>
  <c r="L4347" i="32" s="1"/>
  <c r="N4370" i="32" a="1"/>
  <c r="N4370" i="32" s="1"/>
  <c r="M4370" i="32" a="1"/>
  <c r="M4370" i="32" s="1"/>
  <c r="N4401" i="32" a="1"/>
  <c r="N4401" i="32" s="1"/>
  <c r="M4401" i="32" a="1"/>
  <c r="M4401" i="32" s="1"/>
  <c r="L4401" i="32" a="1"/>
  <c r="L4401" i="32" s="1"/>
  <c r="N4407" i="32" a="1"/>
  <c r="N4407" i="32" s="1"/>
  <c r="N4414" i="32" a="1"/>
  <c r="N4414" i="32" s="1"/>
  <c r="L4507" i="32" a="1"/>
  <c r="L4507" i="32" s="1"/>
  <c r="N4507" i="32" a="1"/>
  <c r="N4507" i="32" s="1"/>
  <c r="L4510" i="32" a="1"/>
  <c r="L4510" i="32" s="1"/>
  <c r="M4171" i="32" a="1"/>
  <c r="M4171" i="32" s="1"/>
  <c r="M4180" i="32" a="1"/>
  <c r="M4180" i="32" s="1"/>
  <c r="L4180" i="32" a="1"/>
  <c r="L4180" i="32" s="1"/>
  <c r="M4204" i="32" a="1"/>
  <c r="M4204" i="32" s="1"/>
  <c r="L4204" i="32" a="1"/>
  <c r="L4204" i="32" s="1"/>
  <c r="M4217" i="32" a="1"/>
  <c r="M4217" i="32" s="1"/>
  <c r="N4239" i="32" a="1"/>
  <c r="N4239" i="32" s="1"/>
  <c r="M4263" i="32" a="1"/>
  <c r="M4263" i="32" s="1"/>
  <c r="L4263" i="32" a="1"/>
  <c r="L4263" i="32" s="1"/>
  <c r="M4287" i="32" a="1"/>
  <c r="M4287" i="32" s="1"/>
  <c r="L4287" i="32" a="1"/>
  <c r="L4287" i="32" s="1"/>
  <c r="N4310" i="32" a="1"/>
  <c r="N4310" i="32" s="1"/>
  <c r="M4310" i="32" a="1"/>
  <c r="M4310" i="32" s="1"/>
  <c r="N4341" i="32" a="1"/>
  <c r="N4341" i="32" s="1"/>
  <c r="M4341" i="32" a="1"/>
  <c r="M4341" i="32" s="1"/>
  <c r="L4341" i="32" a="1"/>
  <c r="L4341" i="32" s="1"/>
  <c r="N4347" i="32" a="1"/>
  <c r="N4347" i="32" s="1"/>
  <c r="L4370" i="32" a="1"/>
  <c r="L4370" i="32" s="1"/>
  <c r="N4426" i="32" a="1"/>
  <c r="N4426" i="32" s="1"/>
  <c r="M4426" i="32" a="1"/>
  <c r="M4426" i="32" s="1"/>
  <c r="L4426" i="32" a="1"/>
  <c r="L4426" i="32" s="1"/>
  <c r="M4507" i="32" a="1"/>
  <c r="M4507" i="32" s="1"/>
  <c r="N4603" i="32" a="1"/>
  <c r="N4603" i="32" s="1"/>
  <c r="L4603" i="32" a="1"/>
  <c r="L4603" i="32" s="1"/>
  <c r="N4632" i="32" a="1"/>
  <c r="N4632" i="32" s="1"/>
  <c r="M4632" i="32" a="1"/>
  <c r="M4632" i="32" s="1"/>
  <c r="N4654" i="32" a="1"/>
  <c r="N4654" i="32" s="1"/>
  <c r="L4654" i="32" a="1"/>
  <c r="L4654" i="32" s="1"/>
  <c r="N4732" i="32" a="1"/>
  <c r="N4732" i="32" s="1"/>
  <c r="M4732" i="32" a="1"/>
  <c r="M4732" i="32" s="1"/>
  <c r="L4732" i="32" a="1"/>
  <c r="L4732" i="32" s="1"/>
  <c r="N4762" i="32" a="1"/>
  <c r="N4762" i="32" s="1"/>
  <c r="M4762" i="32" a="1"/>
  <c r="M4762" i="32" s="1"/>
  <c r="L4762" i="32" a="1"/>
  <c r="L4762" i="32" s="1"/>
  <c r="M4770" i="32" a="1"/>
  <c r="M4770" i="32" s="1"/>
  <c r="L4770" i="32" a="1"/>
  <c r="L4770" i="32" s="1"/>
  <c r="N4770" i="32" a="1"/>
  <c r="N4770" i="32" s="1"/>
  <c r="N4793" i="32" a="1"/>
  <c r="N4793" i="32" s="1"/>
  <c r="M4793" i="32" a="1"/>
  <c r="M4793" i="32" s="1"/>
  <c r="L4793" i="32" a="1"/>
  <c r="L4793" i="32" s="1"/>
  <c r="N4229" i="32" a="1"/>
  <c r="N4229" i="32" s="1"/>
  <c r="M4231" i="32" a="1"/>
  <c r="M4231" i="32" s="1"/>
  <c r="M4243" i="32" a="1"/>
  <c r="M4243" i="32" s="1"/>
  <c r="M4255" i="32" a="1"/>
  <c r="M4255" i="32" s="1"/>
  <c r="M4267" i="32" a="1"/>
  <c r="M4267" i="32" s="1"/>
  <c r="M4279" i="32" a="1"/>
  <c r="M4279" i="32" s="1"/>
  <c r="N4432" i="32" a="1"/>
  <c r="N4432" i="32" s="1"/>
  <c r="N4444" i="32" a="1"/>
  <c r="N4444" i="32" s="1"/>
  <c r="N4456" i="32" a="1"/>
  <c r="N4456" i="32" s="1"/>
  <c r="N4468" i="32" a="1"/>
  <c r="N4468" i="32" s="1"/>
  <c r="N4488" i="32" a="1"/>
  <c r="N4488" i="32" s="1"/>
  <c r="N4519" i="32" a="1"/>
  <c r="N4519" i="32" s="1"/>
  <c r="L4519" i="32" a="1"/>
  <c r="L4519" i="32" s="1"/>
  <c r="N4528" i="32" a="1"/>
  <c r="N4528" i="32" s="1"/>
  <c r="M4528" i="32" a="1"/>
  <c r="M4528" i="32" s="1"/>
  <c r="L4528" i="32" a="1"/>
  <c r="L4528" i="32" s="1"/>
  <c r="N4572" i="32" a="1"/>
  <c r="N4572" i="32" s="1"/>
  <c r="M4572" i="32" a="1"/>
  <c r="M4572" i="32" s="1"/>
  <c r="N4591" i="32" a="1"/>
  <c r="N4591" i="32" s="1"/>
  <c r="L4591" i="32" a="1"/>
  <c r="L4591" i="32" s="1"/>
  <c r="N4600" i="32" a="1"/>
  <c r="N4600" i="32" s="1"/>
  <c r="M4600" i="32" a="1"/>
  <c r="M4600" i="32" s="1"/>
  <c r="L4600" i="32" a="1"/>
  <c r="L4600" i="32" s="1"/>
  <c r="N4644" i="32" a="1"/>
  <c r="N4644" i="32" s="1"/>
  <c r="M4644" i="32" a="1"/>
  <c r="M4644" i="32" s="1"/>
  <c r="M4654" i="32" a="1"/>
  <c r="M4654" i="32" s="1"/>
  <c r="N4666" i="32" a="1"/>
  <c r="N4666" i="32" s="1"/>
  <c r="L4666" i="32" a="1"/>
  <c r="L4666" i="32" s="1"/>
  <c r="N4763" i="32" a="1"/>
  <c r="N4763" i="32" s="1"/>
  <c r="M4763" i="32" a="1"/>
  <c r="M4763" i="32" s="1"/>
  <c r="L4763" i="32" a="1"/>
  <c r="L4763" i="32" s="1"/>
  <c r="L4228" i="32" a="1"/>
  <c r="L4228" i="32" s="1"/>
  <c r="L4240" i="32" a="1"/>
  <c r="L4240" i="32" s="1"/>
  <c r="L4252" i="32" a="1"/>
  <c r="L4252" i="32" s="1"/>
  <c r="L4264" i="32" a="1"/>
  <c r="L4264" i="32" s="1"/>
  <c r="L4276" i="32" a="1"/>
  <c r="L4276" i="32" s="1"/>
  <c r="L4288" i="32" a="1"/>
  <c r="L4288" i="32" s="1"/>
  <c r="L4300" i="32" a="1"/>
  <c r="L4300" i="32" s="1"/>
  <c r="L4312" i="32" a="1"/>
  <c r="L4312" i="32" s="1"/>
  <c r="L4324" i="32" a="1"/>
  <c r="L4324" i="32" s="1"/>
  <c r="L4336" i="32" a="1"/>
  <c r="L4336" i="32" s="1"/>
  <c r="L4348" i="32" a="1"/>
  <c r="L4348" i="32" s="1"/>
  <c r="L4360" i="32" a="1"/>
  <c r="L4360" i="32" s="1"/>
  <c r="L4372" i="32" a="1"/>
  <c r="L4372" i="32" s="1"/>
  <c r="L4384" i="32" a="1"/>
  <c r="L4384" i="32" s="1"/>
  <c r="L4396" i="32" a="1"/>
  <c r="L4396" i="32" s="1"/>
  <c r="L4408" i="32" a="1"/>
  <c r="L4408" i="32" s="1"/>
  <c r="L4415" i="32" a="1"/>
  <c r="L4415" i="32" s="1"/>
  <c r="L4428" i="32" a="1"/>
  <c r="L4428" i="32" s="1"/>
  <c r="M4435" i="32" a="1"/>
  <c r="M4435" i="32" s="1"/>
  <c r="M4447" i="32" a="1"/>
  <c r="M4447" i="32" s="1"/>
  <c r="M4459" i="32" a="1"/>
  <c r="M4459" i="32" s="1"/>
  <c r="M4471" i="32" a="1"/>
  <c r="M4471" i="32" s="1"/>
  <c r="L4486" i="32" a="1"/>
  <c r="L4486" i="32" s="1"/>
  <c r="N4516" i="32" a="1"/>
  <c r="N4516" i="32" s="1"/>
  <c r="M4516" i="32" a="1"/>
  <c r="M4516" i="32" s="1"/>
  <c r="L4516" i="32" a="1"/>
  <c r="L4516" i="32" s="1"/>
  <c r="M4519" i="32" a="1"/>
  <c r="M4519" i="32" s="1"/>
  <c r="L4541" i="32" a="1"/>
  <c r="L4541" i="32" s="1"/>
  <c r="L4572" i="32" a="1"/>
  <c r="L4572" i="32" s="1"/>
  <c r="M4591" i="32" a="1"/>
  <c r="M4591" i="32" s="1"/>
  <c r="L4644" i="32" a="1"/>
  <c r="L4644" i="32" s="1"/>
  <c r="N4882" i="32" a="1"/>
  <c r="N4882" i="32" s="1"/>
  <c r="M4882" i="32" a="1"/>
  <c r="M4882" i="32" s="1"/>
  <c r="L4882" i="32" a="1"/>
  <c r="L4882" i="32" s="1"/>
  <c r="M4494" i="32" a="1"/>
  <c r="M4494" i="32" s="1"/>
  <c r="L4494" i="32" a="1"/>
  <c r="L4494" i="32" s="1"/>
  <c r="N4560" i="32" a="1"/>
  <c r="N4560" i="32" s="1"/>
  <c r="M4560" i="32" a="1"/>
  <c r="M4560" i="32" s="1"/>
  <c r="N4579" i="32" a="1"/>
  <c r="N4579" i="32" s="1"/>
  <c r="L4579" i="32" a="1"/>
  <c r="L4579" i="32" s="1"/>
  <c r="N4588" i="32" a="1"/>
  <c r="N4588" i="32" s="1"/>
  <c r="M4588" i="32" a="1"/>
  <c r="M4588" i="32" s="1"/>
  <c r="L4588" i="32" a="1"/>
  <c r="L4588" i="32" s="1"/>
  <c r="N4618" i="32" a="1"/>
  <c r="N4618" i="32" s="1"/>
  <c r="L4618" i="32" a="1"/>
  <c r="L4618" i="32" s="1"/>
  <c r="N4678" i="32" a="1"/>
  <c r="N4678" i="32" s="1"/>
  <c r="L4678" i="32" a="1"/>
  <c r="L4678" i="32" s="1"/>
  <c r="L4230" i="32" a="1"/>
  <c r="L4230" i="32" s="1"/>
  <c r="L4242" i="32" a="1"/>
  <c r="L4242" i="32" s="1"/>
  <c r="L4254" i="32" a="1"/>
  <c r="L4254" i="32" s="1"/>
  <c r="L4266" i="32" a="1"/>
  <c r="L4266" i="32" s="1"/>
  <c r="L4278" i="32" a="1"/>
  <c r="L4278" i="32" s="1"/>
  <c r="L4290" i="32" a="1"/>
  <c r="L4290" i="32" s="1"/>
  <c r="L4302" i="32" a="1"/>
  <c r="L4302" i="32" s="1"/>
  <c r="L4314" i="32" a="1"/>
  <c r="L4314" i="32" s="1"/>
  <c r="L4326" i="32" a="1"/>
  <c r="L4326" i="32" s="1"/>
  <c r="L4338" i="32" a="1"/>
  <c r="L4338" i="32" s="1"/>
  <c r="L4350" i="32" a="1"/>
  <c r="L4350" i="32" s="1"/>
  <c r="L4362" i="32" a="1"/>
  <c r="L4362" i="32" s="1"/>
  <c r="L4374" i="32" a="1"/>
  <c r="L4374" i="32" s="1"/>
  <c r="L4386" i="32" a="1"/>
  <c r="L4386" i="32" s="1"/>
  <c r="L4398" i="32" a="1"/>
  <c r="L4398" i="32" s="1"/>
  <c r="L4410" i="32" a="1"/>
  <c r="L4410" i="32" s="1"/>
  <c r="L4421" i="32" a="1"/>
  <c r="L4421" i="32" s="1"/>
  <c r="L4433" i="32" a="1"/>
  <c r="L4433" i="32" s="1"/>
  <c r="N4435" i="32" a="1"/>
  <c r="N4435" i="32" s="1"/>
  <c r="L4445" i="32" a="1"/>
  <c r="L4445" i="32" s="1"/>
  <c r="N4447" i="32" a="1"/>
  <c r="N4447" i="32" s="1"/>
  <c r="L4457" i="32" a="1"/>
  <c r="L4457" i="32" s="1"/>
  <c r="N4459" i="32" a="1"/>
  <c r="N4459" i="32" s="1"/>
  <c r="L4469" i="32" a="1"/>
  <c r="L4469" i="32" s="1"/>
  <c r="N4471" i="32" a="1"/>
  <c r="N4471" i="32" s="1"/>
  <c r="M4486" i="32" a="1"/>
  <c r="M4486" i="32" s="1"/>
  <c r="L4505" i="32" a="1"/>
  <c r="L4505" i="32" s="1"/>
  <c r="L4529" i="32" a="1"/>
  <c r="L4529" i="32" s="1"/>
  <c r="N4541" i="32" a="1"/>
  <c r="N4541" i="32" s="1"/>
  <c r="L4560" i="32" a="1"/>
  <c r="L4560" i="32" s="1"/>
  <c r="M4579" i="32" a="1"/>
  <c r="M4579" i="32" s="1"/>
  <c r="N4663" i="32" a="1"/>
  <c r="N4663" i="32" s="1"/>
  <c r="M4663" i="32" a="1"/>
  <c r="M4663" i="32" s="1"/>
  <c r="L4663" i="32" a="1"/>
  <c r="L4663" i="32" s="1"/>
  <c r="N4743" i="32" a="1"/>
  <c r="N4743" i="32" s="1"/>
  <c r="M4743" i="32" a="1"/>
  <c r="M4743" i="32" s="1"/>
  <c r="L4743" i="32" a="1"/>
  <c r="L4743" i="32" s="1"/>
  <c r="N4878" i="32" a="1"/>
  <c r="N4878" i="32" s="1"/>
  <c r="M4878" i="32" a="1"/>
  <c r="M4878" i="32" s="1"/>
  <c r="L4878" i="32" a="1"/>
  <c r="L4878" i="32" s="1"/>
  <c r="N4548" i="32" a="1"/>
  <c r="N4548" i="32" s="1"/>
  <c r="M4548" i="32" a="1"/>
  <c r="M4548" i="32" s="1"/>
  <c r="N4567" i="32" a="1"/>
  <c r="N4567" i="32" s="1"/>
  <c r="L4567" i="32" a="1"/>
  <c r="L4567" i="32" s="1"/>
  <c r="N4576" i="32" a="1"/>
  <c r="N4576" i="32" s="1"/>
  <c r="M4576" i="32" a="1"/>
  <c r="M4576" i="32" s="1"/>
  <c r="L4576" i="32" a="1"/>
  <c r="L4576" i="32" s="1"/>
  <c r="N4608" i="32" a="1"/>
  <c r="N4608" i="32" s="1"/>
  <c r="M4608" i="32" a="1"/>
  <c r="M4608" i="32" s="1"/>
  <c r="N4615" i="32" a="1"/>
  <c r="N4615" i="32" s="1"/>
  <c r="M4615" i="32" a="1"/>
  <c r="M4615" i="32" s="1"/>
  <c r="L4615" i="32" a="1"/>
  <c r="L4615" i="32" s="1"/>
  <c r="N4630" i="32" a="1"/>
  <c r="N4630" i="32" s="1"/>
  <c r="L4630" i="32" a="1"/>
  <c r="L4630" i="32" s="1"/>
  <c r="N4656" i="32" a="1"/>
  <c r="N4656" i="32" s="1"/>
  <c r="M4656" i="32" a="1"/>
  <c r="M4656" i="32" s="1"/>
  <c r="N4698" i="32" a="1"/>
  <c r="N4698" i="32" s="1"/>
  <c r="M4698" i="32" a="1"/>
  <c r="M4698" i="32" s="1"/>
  <c r="L4698" i="32" a="1"/>
  <c r="L4698" i="32" s="1"/>
  <c r="N4739" i="32" a="1"/>
  <c r="N4739" i="32" s="1"/>
  <c r="M4739" i="32" a="1"/>
  <c r="M4739" i="32" s="1"/>
  <c r="L4739" i="32" a="1"/>
  <c r="L4739" i="32" s="1"/>
  <c r="N4500" i="32" a="1"/>
  <c r="N4500" i="32" s="1"/>
  <c r="M4500" i="32" a="1"/>
  <c r="M4500" i="32" s="1"/>
  <c r="N4675" i="32" a="1"/>
  <c r="N4675" i="32" s="1"/>
  <c r="M4675" i="32" a="1"/>
  <c r="M4675" i="32" s="1"/>
  <c r="L4675" i="32" a="1"/>
  <c r="L4675" i="32" s="1"/>
  <c r="M4482" i="32" a="1"/>
  <c r="M4482" i="32" s="1"/>
  <c r="L4482" i="32" a="1"/>
  <c r="L4482" i="32" s="1"/>
  <c r="L4500" i="32" a="1"/>
  <c r="L4500" i="32" s="1"/>
  <c r="M4506" i="32" a="1"/>
  <c r="M4506" i="32" s="1"/>
  <c r="L4506" i="32" a="1"/>
  <c r="L4506" i="32" s="1"/>
  <c r="N4536" i="32" a="1"/>
  <c r="N4536" i="32" s="1"/>
  <c r="M4536" i="32" a="1"/>
  <c r="M4536" i="32" s="1"/>
  <c r="N4555" i="32" a="1"/>
  <c r="N4555" i="32" s="1"/>
  <c r="L4555" i="32" a="1"/>
  <c r="L4555" i="32" s="1"/>
  <c r="L4558" i="32" a="1"/>
  <c r="L4558" i="32" s="1"/>
  <c r="N4564" i="32" a="1"/>
  <c r="N4564" i="32" s="1"/>
  <c r="M4564" i="32" a="1"/>
  <c r="M4564" i="32" s="1"/>
  <c r="L4564" i="32" a="1"/>
  <c r="L4564" i="32" s="1"/>
  <c r="M4570" i="32" a="1"/>
  <c r="M4570" i="32" s="1"/>
  <c r="N4627" i="32" a="1"/>
  <c r="N4627" i="32" s="1"/>
  <c r="M4627" i="32" a="1"/>
  <c r="M4627" i="32" s="1"/>
  <c r="L4627" i="32" a="1"/>
  <c r="L4627" i="32" s="1"/>
  <c r="M4630" i="32" a="1"/>
  <c r="M4630" i="32" s="1"/>
  <c r="N4642" i="32" a="1"/>
  <c r="N4642" i="32" s="1"/>
  <c r="L4642" i="32" a="1"/>
  <c r="L4642" i="32" s="1"/>
  <c r="N4668" i="32" a="1"/>
  <c r="N4668" i="32" s="1"/>
  <c r="M4668" i="32" a="1"/>
  <c r="M4668" i="32" s="1"/>
  <c r="M4709" i="32" a="1"/>
  <c r="M4709" i="32" s="1"/>
  <c r="N4709" i="32" a="1"/>
  <c r="N4709" i="32" s="1"/>
  <c r="L4709" i="32" a="1"/>
  <c r="L4709" i="32" s="1"/>
  <c r="M4232" i="32" a="1"/>
  <c r="M4232" i="32" s="1"/>
  <c r="M4244" i="32" a="1"/>
  <c r="M4244" i="32" s="1"/>
  <c r="L4246" i="32" a="1"/>
  <c r="L4246" i="32" s="1"/>
  <c r="M4256" i="32" a="1"/>
  <c r="M4256" i="32" s="1"/>
  <c r="M4268" i="32" a="1"/>
  <c r="M4268" i="32" s="1"/>
  <c r="M4280" i="32" a="1"/>
  <c r="M4280" i="32" s="1"/>
  <c r="M4292" i="32" a="1"/>
  <c r="M4292" i="32" s="1"/>
  <c r="M4304" i="32" a="1"/>
  <c r="M4304" i="32" s="1"/>
  <c r="M4316" i="32" a="1"/>
  <c r="M4316" i="32" s="1"/>
  <c r="M4328" i="32" a="1"/>
  <c r="M4328" i="32" s="1"/>
  <c r="M4340" i="32" a="1"/>
  <c r="M4340" i="32" s="1"/>
  <c r="M4352" i="32" a="1"/>
  <c r="M4352" i="32" s="1"/>
  <c r="M4364" i="32" a="1"/>
  <c r="M4364" i="32" s="1"/>
  <c r="M4376" i="32" a="1"/>
  <c r="M4376" i="32" s="1"/>
  <c r="M4388" i="32" a="1"/>
  <c r="M4388" i="32" s="1"/>
  <c r="M4400" i="32" a="1"/>
  <c r="M4400" i="32" s="1"/>
  <c r="L4427" i="32" a="1"/>
  <c r="L4427" i="32" s="1"/>
  <c r="M4431" i="32" a="1"/>
  <c r="M4431" i="32" s="1"/>
  <c r="M4443" i="32" a="1"/>
  <c r="M4443" i="32" s="1"/>
  <c r="M4455" i="32" a="1"/>
  <c r="M4455" i="32" s="1"/>
  <c r="M4467" i="32" a="1"/>
  <c r="M4467" i="32" s="1"/>
  <c r="M4495" i="32" a="1"/>
  <c r="M4495" i="32" s="1"/>
  <c r="N4512" i="32" a="1"/>
  <c r="N4512" i="32" s="1"/>
  <c r="M4512" i="32" a="1"/>
  <c r="M4512" i="32" s="1"/>
  <c r="N4517" i="32" a="1"/>
  <c r="N4517" i="32" s="1"/>
  <c r="L4536" i="32" a="1"/>
  <c r="L4536" i="32" s="1"/>
  <c r="M4555" i="32" a="1"/>
  <c r="M4555" i="32" s="1"/>
  <c r="L4577" i="32" a="1"/>
  <c r="L4577" i="32" s="1"/>
  <c r="N4589" i="32" a="1"/>
  <c r="N4589" i="32" s="1"/>
  <c r="N4639" i="32" a="1"/>
  <c r="N4639" i="32" s="1"/>
  <c r="M4639" i="32" a="1"/>
  <c r="M4639" i="32" s="1"/>
  <c r="L4639" i="32" a="1"/>
  <c r="L4639" i="32" s="1"/>
  <c r="L4668" i="32" a="1"/>
  <c r="L4668" i="32" s="1"/>
  <c r="L4687" i="32" a="1"/>
  <c r="L4687" i="32" s="1"/>
  <c r="N4687" i="32" a="1"/>
  <c r="N4687" i="32" s="1"/>
  <c r="M4687" i="32" a="1"/>
  <c r="M4687" i="32" s="1"/>
  <c r="N4482" i="32" a="1"/>
  <c r="N4482" i="32" s="1"/>
  <c r="N4506" i="32" a="1"/>
  <c r="N4506" i="32" s="1"/>
  <c r="N4524" i="32" a="1"/>
  <c r="N4524" i="32" s="1"/>
  <c r="M4524" i="32" a="1"/>
  <c r="M4524" i="32" s="1"/>
  <c r="N4543" i="32" a="1"/>
  <c r="N4543" i="32" s="1"/>
  <c r="L4543" i="32" a="1"/>
  <c r="L4543" i="32" s="1"/>
  <c r="N4552" i="32" a="1"/>
  <c r="N4552" i="32" s="1"/>
  <c r="M4552" i="32" a="1"/>
  <c r="M4552" i="32" s="1"/>
  <c r="L4552" i="32" a="1"/>
  <c r="L4552" i="32" s="1"/>
  <c r="M4558" i="32" a="1"/>
  <c r="M4558" i="32" s="1"/>
  <c r="N4596" i="32" a="1"/>
  <c r="N4596" i="32" s="1"/>
  <c r="M4596" i="32" a="1"/>
  <c r="M4596" i="32" s="1"/>
  <c r="N4620" i="32" a="1"/>
  <c r="N4620" i="32" s="1"/>
  <c r="M4620" i="32" a="1"/>
  <c r="M4620" i="32" s="1"/>
  <c r="M4642" i="32" a="1"/>
  <c r="M4642" i="32" s="1"/>
  <c r="N4680" i="32" a="1"/>
  <c r="N4680" i="32" s="1"/>
  <c r="M4680" i="32" a="1"/>
  <c r="M4680" i="32" s="1"/>
  <c r="L4439" i="32" a="1"/>
  <c r="L4439" i="32" s="1"/>
  <c r="L4451" i="32" a="1"/>
  <c r="L4451" i="32" s="1"/>
  <c r="L4463" i="32" a="1"/>
  <c r="L4463" i="32" s="1"/>
  <c r="L4475" i="32" a="1"/>
  <c r="L4475" i="32" s="1"/>
  <c r="N4480" i="32" a="1"/>
  <c r="N4480" i="32" s="1"/>
  <c r="M4480" i="32" a="1"/>
  <c r="M4480" i="32" s="1"/>
  <c r="N4495" i="32" a="1"/>
  <c r="N4495" i="32" s="1"/>
  <c r="L4498" i="32" a="1"/>
  <c r="L4498" i="32" s="1"/>
  <c r="L4524" i="32" a="1"/>
  <c r="L4524" i="32" s="1"/>
  <c r="M4543" i="32" a="1"/>
  <c r="M4543" i="32" s="1"/>
  <c r="N4606" i="32" a="1"/>
  <c r="N4606" i="32" s="1"/>
  <c r="L4606" i="32" a="1"/>
  <c r="L4606" i="32" s="1"/>
  <c r="N4722" i="32" a="1"/>
  <c r="N4722" i="32" s="1"/>
  <c r="M4722" i="32" a="1"/>
  <c r="M4722" i="32" s="1"/>
  <c r="L4722" i="32" a="1"/>
  <c r="L4722" i="32" s="1"/>
  <c r="N4741" i="32" a="1"/>
  <c r="N4741" i="32" s="1"/>
  <c r="M4741" i="32" a="1"/>
  <c r="M4741" i="32" s="1"/>
  <c r="L4741" i="32" a="1"/>
  <c r="L4741" i="32" s="1"/>
  <c r="N4834" i="32" a="1"/>
  <c r="N4834" i="32" s="1"/>
  <c r="M4834" i="32" a="1"/>
  <c r="M4834" i="32" s="1"/>
  <c r="L4834" i="32" a="1"/>
  <c r="L4834" i="32" s="1"/>
  <c r="M4745" i="32" a="1"/>
  <c r="M4745" i="32" s="1"/>
  <c r="L4745" i="32" a="1"/>
  <c r="L4745" i="32" s="1"/>
  <c r="M4782" i="32" a="1"/>
  <c r="M4782" i="32" s="1"/>
  <c r="L4782" i="32" a="1"/>
  <c r="L4782" i="32" s="1"/>
  <c r="N4806" i="32" a="1"/>
  <c r="N4806" i="32" s="1"/>
  <c r="M4806" i="32" a="1"/>
  <c r="M4806" i="32" s="1"/>
  <c r="L4806" i="32" a="1"/>
  <c r="L4806" i="32" s="1"/>
  <c r="M4794" i="32" a="1"/>
  <c r="M4794" i="32" s="1"/>
  <c r="L4794" i="32" a="1"/>
  <c r="L4794" i="32" s="1"/>
  <c r="N4810" i="32" a="1"/>
  <c r="N4810" i="32" s="1"/>
  <c r="M4810" i="32" a="1"/>
  <c r="M4810" i="32" s="1"/>
  <c r="L4810" i="32" a="1"/>
  <c r="L4810" i="32" s="1"/>
  <c r="N4918" i="32" a="1"/>
  <c r="N4918" i="32" s="1"/>
  <c r="M4918" i="32" a="1"/>
  <c r="M4918" i="32" s="1"/>
  <c r="L4918" i="32" a="1"/>
  <c r="L4918" i="32" s="1"/>
  <c r="N4969" i="32" a="1"/>
  <c r="N4969" i="32" s="1"/>
  <c r="M4969" i="32" a="1"/>
  <c r="M4969" i="32" s="1"/>
  <c r="L4969" i="32" a="1"/>
  <c r="L4969" i="32" s="1"/>
  <c r="N4774" i="32" a="1"/>
  <c r="N4774" i="32" s="1"/>
  <c r="M4774" i="32" a="1"/>
  <c r="M4774" i="32" s="1"/>
  <c r="N4842" i="32" a="1"/>
  <c r="N4842" i="32" s="1"/>
  <c r="M4842" i="32" a="1"/>
  <c r="M4842" i="32" s="1"/>
  <c r="L4842" i="32" a="1"/>
  <c r="L4842" i="32" s="1"/>
  <c r="N4846" i="32" a="1"/>
  <c r="N4846" i="32" s="1"/>
  <c r="M4846" i="32" a="1"/>
  <c r="M4846" i="32" s="1"/>
  <c r="L4846" i="32" a="1"/>
  <c r="L4846" i="32" s="1"/>
  <c r="N4950" i="32" a="1"/>
  <c r="N4950" i="32" s="1"/>
  <c r="M4950" i="32" a="1"/>
  <c r="M4950" i="32" s="1"/>
  <c r="L4950" i="32" a="1"/>
  <c r="L4950" i="32" s="1"/>
  <c r="M5069" i="32" a="1"/>
  <c r="M5069" i="32" s="1"/>
  <c r="L5069" i="32" a="1"/>
  <c r="L5069" i="32" s="1"/>
  <c r="N5069" i="32" a="1"/>
  <c r="N5069" i="32" s="1"/>
  <c r="L5164" i="32" a="1"/>
  <c r="L5164" i="32" s="1"/>
  <c r="N5164" i="32" a="1"/>
  <c r="N5164" i="32" s="1"/>
  <c r="M5164" i="32" a="1"/>
  <c r="M5164" i="32" s="1"/>
  <c r="M5297" i="32" a="1"/>
  <c r="M5297" i="32" s="1"/>
  <c r="L5297" i="32" a="1"/>
  <c r="L5297" i="32" s="1"/>
  <c r="N5297" i="32" a="1"/>
  <c r="N5297" i="32" s="1"/>
  <c r="M4637" i="32" a="1"/>
  <c r="M4637" i="32" s="1"/>
  <c r="M4649" i="32" a="1"/>
  <c r="M4649" i="32" s="1"/>
  <c r="M4661" i="32" a="1"/>
  <c r="M4661" i="32" s="1"/>
  <c r="M4673" i="32" a="1"/>
  <c r="M4673" i="32" s="1"/>
  <c r="M4685" i="32" a="1"/>
  <c r="M4685" i="32" s="1"/>
  <c r="L4689" i="32" a="1"/>
  <c r="L4689" i="32" s="1"/>
  <c r="M4696" i="32" a="1"/>
  <c r="M4696" i="32" s="1"/>
  <c r="L4700" i="32" a="1"/>
  <c r="L4700" i="32" s="1"/>
  <c r="M4707" i="32" a="1"/>
  <c r="M4707" i="32" s="1"/>
  <c r="L4713" i="32" a="1"/>
  <c r="L4713" i="32" s="1"/>
  <c r="M4720" i="32" a="1"/>
  <c r="M4720" i="32" s="1"/>
  <c r="L4724" i="32" a="1"/>
  <c r="L4724" i="32" s="1"/>
  <c r="L4726" i="32" a="1"/>
  <c r="L4726" i="32" s="1"/>
  <c r="L4737" i="32" a="1"/>
  <c r="L4737" i="32" s="1"/>
  <c r="N4750" i="32" a="1"/>
  <c r="N4750" i="32" s="1"/>
  <c r="M4750" i="32" a="1"/>
  <c r="M4750" i="32" s="1"/>
  <c r="N4757" i="32" a="1"/>
  <c r="N4757" i="32" s="1"/>
  <c r="M4757" i="32" a="1"/>
  <c r="M4757" i="32" s="1"/>
  <c r="L4757" i="32" a="1"/>
  <c r="L4757" i="32" s="1"/>
  <c r="L4760" i="32" a="1"/>
  <c r="L4760" i="32" s="1"/>
  <c r="L4774" i="32" a="1"/>
  <c r="L4774" i="32" s="1"/>
  <c r="N4782" i="32" a="1"/>
  <c r="N4782" i="32" s="1"/>
  <c r="N4786" i="32" a="1"/>
  <c r="N4786" i="32" s="1"/>
  <c r="M4786" i="32" a="1"/>
  <c r="M4786" i="32" s="1"/>
  <c r="L4811" i="32" a="1"/>
  <c r="L4811" i="32" s="1"/>
  <c r="N4890" i="32" a="1"/>
  <c r="N4890" i="32" s="1"/>
  <c r="M4890" i="32" a="1"/>
  <c r="M4890" i="32" s="1"/>
  <c r="L4890" i="32" a="1"/>
  <c r="L4890" i="32" s="1"/>
  <c r="N4894" i="32" a="1"/>
  <c r="N4894" i="32" s="1"/>
  <c r="M4894" i="32" a="1"/>
  <c r="M4894" i="32" s="1"/>
  <c r="L4894" i="32" a="1"/>
  <c r="L4894" i="32" s="1"/>
  <c r="N4965" i="32" a="1"/>
  <c r="N4965" i="32" s="1"/>
  <c r="M4965" i="32" a="1"/>
  <c r="M4965" i="32" s="1"/>
  <c r="L4965" i="32" a="1"/>
  <c r="L4965" i="32" s="1"/>
  <c r="N5161" i="32" a="1"/>
  <c r="N5161" i="32" s="1"/>
  <c r="M5161" i="32" a="1"/>
  <c r="M5161" i="32" s="1"/>
  <c r="L5161" i="32" a="1"/>
  <c r="L5161" i="32" s="1"/>
  <c r="L5273" i="32" a="1"/>
  <c r="L5273" i="32" s="1"/>
  <c r="N5273" i="32" a="1"/>
  <c r="N5273" i="32" s="1"/>
  <c r="M5273" i="32" a="1"/>
  <c r="M5273" i="32" s="1"/>
  <c r="L4430" i="32" a="1"/>
  <c r="L4430" i="32" s="1"/>
  <c r="L4442" i="32" a="1"/>
  <c r="L4442" i="32" s="1"/>
  <c r="L4454" i="32" a="1"/>
  <c r="L4454" i="32" s="1"/>
  <c r="L4466" i="32" a="1"/>
  <c r="L4466" i="32" s="1"/>
  <c r="L4478" i="32" a="1"/>
  <c r="L4478" i="32" s="1"/>
  <c r="L4490" i="32" a="1"/>
  <c r="L4490" i="32" s="1"/>
  <c r="L4502" i="32" a="1"/>
  <c r="L4502" i="32" s="1"/>
  <c r="L4514" i="32" a="1"/>
  <c r="L4514" i="32" s="1"/>
  <c r="L4526" i="32" a="1"/>
  <c r="L4526" i="32" s="1"/>
  <c r="L4538" i="32" a="1"/>
  <c r="L4538" i="32" s="1"/>
  <c r="L4550" i="32" a="1"/>
  <c r="L4550" i="32" s="1"/>
  <c r="L4562" i="32" a="1"/>
  <c r="L4562" i="32" s="1"/>
  <c r="L4574" i="32" a="1"/>
  <c r="L4574" i="32" s="1"/>
  <c r="L4586" i="32" a="1"/>
  <c r="L4586" i="32" s="1"/>
  <c r="L4598" i="32" a="1"/>
  <c r="L4598" i="32" s="1"/>
  <c r="L4610" i="32" a="1"/>
  <c r="L4610" i="32" s="1"/>
  <c r="L4622" i="32" a="1"/>
  <c r="L4622" i="32" s="1"/>
  <c r="L4634" i="32" a="1"/>
  <c r="L4634" i="32" s="1"/>
  <c r="L4646" i="32" a="1"/>
  <c r="L4646" i="32" s="1"/>
  <c r="L4658" i="32" a="1"/>
  <c r="L4658" i="32" s="1"/>
  <c r="L4670" i="32" a="1"/>
  <c r="L4670" i="32" s="1"/>
  <c r="L4682" i="32" a="1"/>
  <c r="L4682" i="32" s="1"/>
  <c r="L4691" i="32" a="1"/>
  <c r="L4691" i="32" s="1"/>
  <c r="M4711" i="32" a="1"/>
  <c r="M4711" i="32" s="1"/>
  <c r="L4715" i="32" a="1"/>
  <c r="L4715" i="32" s="1"/>
  <c r="L4750" i="32" a="1"/>
  <c r="L4750" i="32" s="1"/>
  <c r="L4786" i="32" a="1"/>
  <c r="L4786" i="32" s="1"/>
  <c r="N4794" i="32" a="1"/>
  <c r="N4794" i="32" s="1"/>
  <c r="N4798" i="32" a="1"/>
  <c r="N4798" i="32" s="1"/>
  <c r="M4798" i="32" a="1"/>
  <c r="M4798" i="32" s="1"/>
  <c r="N4811" i="32" a="1"/>
  <c r="N4811" i="32" s="1"/>
  <c r="N4926" i="32" a="1"/>
  <c r="N4926" i="32" s="1"/>
  <c r="M4926" i="32" a="1"/>
  <c r="M4926" i="32" s="1"/>
  <c r="L4926" i="32" a="1"/>
  <c r="L4926" i="32" s="1"/>
  <c r="N4954" i="32" a="1"/>
  <c r="N4954" i="32" s="1"/>
  <c r="M4954" i="32" a="1"/>
  <c r="M4954" i="32" s="1"/>
  <c r="L4954" i="32" a="1"/>
  <c r="L4954" i="32" s="1"/>
  <c r="N5149" i="32" a="1"/>
  <c r="N5149" i="32" s="1"/>
  <c r="M5149" i="32" a="1"/>
  <c r="M5149" i="32" s="1"/>
  <c r="L5149" i="32" a="1"/>
  <c r="L5149" i="32" s="1"/>
  <c r="L4665" i="32" a="1"/>
  <c r="L4665" i="32" s="1"/>
  <c r="L4677" i="32" a="1"/>
  <c r="L4677" i="32" s="1"/>
  <c r="M4689" i="32" a="1"/>
  <c r="M4689" i="32" s="1"/>
  <c r="L4693" i="32" a="1"/>
  <c r="L4693" i="32" s="1"/>
  <c r="M4700" i="32" a="1"/>
  <c r="M4700" i="32" s="1"/>
  <c r="M4713" i="32" a="1"/>
  <c r="M4713" i="32" s="1"/>
  <c r="M4724" i="32" a="1"/>
  <c r="M4724" i="32" s="1"/>
  <c r="N4726" i="32" a="1"/>
  <c r="N4726" i="32" s="1"/>
  <c r="M4737" i="32" a="1"/>
  <c r="M4737" i="32" s="1"/>
  <c r="M4760" i="32" a="1"/>
  <c r="M4760" i="32" s="1"/>
  <c r="N4818" i="32" a="1"/>
  <c r="N4818" i="32" s="1"/>
  <c r="M4818" i="32" a="1"/>
  <c r="M4818" i="32" s="1"/>
  <c r="L4818" i="32" a="1"/>
  <c r="L4818" i="32" s="1"/>
  <c r="N4854" i="32" a="1"/>
  <c r="N4854" i="32" s="1"/>
  <c r="M4854" i="32" a="1"/>
  <c r="M4854" i="32" s="1"/>
  <c r="L4854" i="32" a="1"/>
  <c r="L4854" i="32" s="1"/>
  <c r="N4858" i="32" a="1"/>
  <c r="N4858" i="32" s="1"/>
  <c r="M4858" i="32" a="1"/>
  <c r="M4858" i="32" s="1"/>
  <c r="L4858" i="32" a="1"/>
  <c r="L4858" i="32" s="1"/>
  <c r="M5189" i="32" a="1"/>
  <c r="M5189" i="32" s="1"/>
  <c r="L5189" i="32" a="1"/>
  <c r="L5189" i="32" s="1"/>
  <c r="N5189" i="32" a="1"/>
  <c r="N5189" i="32" s="1"/>
  <c r="L5212" i="32" a="1"/>
  <c r="L5212" i="32" s="1"/>
  <c r="N5212" i="32" a="1"/>
  <c r="N5212" i="32" s="1"/>
  <c r="M5212" i="32" a="1"/>
  <c r="M5212" i="32" s="1"/>
  <c r="M4502" i="32" a="1"/>
  <c r="M4502" i="32" s="1"/>
  <c r="M4514" i="32" a="1"/>
  <c r="M4514" i="32" s="1"/>
  <c r="M4526" i="32" a="1"/>
  <c r="M4526" i="32" s="1"/>
  <c r="M4538" i="32" a="1"/>
  <c r="M4538" i="32" s="1"/>
  <c r="M4550" i="32" a="1"/>
  <c r="M4550" i="32" s="1"/>
  <c r="M4562" i="32" a="1"/>
  <c r="M4562" i="32" s="1"/>
  <c r="M4574" i="32" a="1"/>
  <c r="M4574" i="32" s="1"/>
  <c r="M4586" i="32" a="1"/>
  <c r="M4586" i="32" s="1"/>
  <c r="M4598" i="32" a="1"/>
  <c r="M4598" i="32" s="1"/>
  <c r="M4610" i="32" a="1"/>
  <c r="M4610" i="32" s="1"/>
  <c r="L4612" i="32" a="1"/>
  <c r="L4612" i="32" s="1"/>
  <c r="M4622" i="32" a="1"/>
  <c r="M4622" i="32" s="1"/>
  <c r="L4624" i="32" a="1"/>
  <c r="L4624" i="32" s="1"/>
  <c r="M4634" i="32" a="1"/>
  <c r="M4634" i="32" s="1"/>
  <c r="L4636" i="32" a="1"/>
  <c r="L4636" i="32" s="1"/>
  <c r="M4646" i="32" a="1"/>
  <c r="M4646" i="32" s="1"/>
  <c r="M4658" i="32" a="1"/>
  <c r="M4658" i="32" s="1"/>
  <c r="M4670" i="32" a="1"/>
  <c r="M4670" i="32" s="1"/>
  <c r="M4682" i="32" a="1"/>
  <c r="M4682" i="32" s="1"/>
  <c r="N4711" i="32" a="1"/>
  <c r="N4711" i="32" s="1"/>
  <c r="M4733" i="32" a="1"/>
  <c r="M4733" i="32" s="1"/>
  <c r="L4733" i="32" a="1"/>
  <c r="L4733" i="32" s="1"/>
  <c r="L4744" i="32" a="1"/>
  <c r="L4744" i="32" s="1"/>
  <c r="N4755" i="32" a="1"/>
  <c r="N4755" i="32" s="1"/>
  <c r="M4755" i="32" a="1"/>
  <c r="M4755" i="32" s="1"/>
  <c r="L4787" i="32" a="1"/>
  <c r="L4787" i="32" s="1"/>
  <c r="N4822" i="32" a="1"/>
  <c r="N4822" i="32" s="1"/>
  <c r="M4822" i="32" a="1"/>
  <c r="M4822" i="32" s="1"/>
  <c r="L4822" i="32" a="1"/>
  <c r="L4822" i="32" s="1"/>
  <c r="N4930" i="32" a="1"/>
  <c r="N4930" i="32" s="1"/>
  <c r="M4930" i="32" a="1"/>
  <c r="M4930" i="32" s="1"/>
  <c r="L4930" i="32" a="1"/>
  <c r="L4930" i="32" s="1"/>
  <c r="L5056" i="32" a="1"/>
  <c r="L5056" i="32" s="1"/>
  <c r="N5056" i="32" a="1"/>
  <c r="N5056" i="32" s="1"/>
  <c r="M5056" i="32" a="1"/>
  <c r="M5056" i="32" s="1"/>
  <c r="N5209" i="32" a="1"/>
  <c r="N5209" i="32" s="1"/>
  <c r="M5209" i="32" a="1"/>
  <c r="M5209" i="32" s="1"/>
  <c r="L5209" i="32" a="1"/>
  <c r="L5209" i="32" s="1"/>
  <c r="N4731" i="32" a="1"/>
  <c r="N4731" i="32" s="1"/>
  <c r="M4731" i="32" a="1"/>
  <c r="M4731" i="32" s="1"/>
  <c r="M4746" i="32" a="1"/>
  <c r="M4746" i="32" s="1"/>
  <c r="M4748" i="32" a="1"/>
  <c r="M4748" i="32" s="1"/>
  <c r="L4751" i="32" a="1"/>
  <c r="L4751" i="32" s="1"/>
  <c r="L4755" i="32" a="1"/>
  <c r="L4755" i="32" s="1"/>
  <c r="M4758" i="32" a="1"/>
  <c r="M4758" i="32" s="1"/>
  <c r="N4772" i="32" a="1"/>
  <c r="N4772" i="32" s="1"/>
  <c r="L4772" i="32" a="1"/>
  <c r="L4772" i="32" s="1"/>
  <c r="M4787" i="32" a="1"/>
  <c r="M4787" i="32" s="1"/>
  <c r="L4799" i="32" a="1"/>
  <c r="L4799" i="32" s="1"/>
  <c r="N4902" i="32" a="1"/>
  <c r="N4902" i="32" s="1"/>
  <c r="M4902" i="32" a="1"/>
  <c r="M4902" i="32" s="1"/>
  <c r="L4902" i="32" a="1"/>
  <c r="L4902" i="32" s="1"/>
  <c r="N4906" i="32" a="1"/>
  <c r="N4906" i="32" s="1"/>
  <c r="M4906" i="32" a="1"/>
  <c r="M4906" i="32" s="1"/>
  <c r="L4906" i="32" a="1"/>
  <c r="L4906" i="32" s="1"/>
  <c r="M4961" i="32" a="1"/>
  <c r="M4961" i="32" s="1"/>
  <c r="N4961" i="32" a="1"/>
  <c r="N4961" i="32" s="1"/>
  <c r="L4961" i="32" a="1"/>
  <c r="L4961" i="32" s="1"/>
  <c r="L4518" i="32" a="1"/>
  <c r="L4518" i="32" s="1"/>
  <c r="L4530" i="32" a="1"/>
  <c r="L4530" i="32" s="1"/>
  <c r="L4542" i="32" a="1"/>
  <c r="L4542" i="32" s="1"/>
  <c r="L4554" i="32" a="1"/>
  <c r="L4554" i="32" s="1"/>
  <c r="L4566" i="32" a="1"/>
  <c r="L4566" i="32" s="1"/>
  <c r="L4578" i="32" a="1"/>
  <c r="L4578" i="32" s="1"/>
  <c r="L4590" i="32" a="1"/>
  <c r="L4590" i="32" s="1"/>
  <c r="L4602" i="32" a="1"/>
  <c r="L4602" i="32" s="1"/>
  <c r="M4612" i="32" a="1"/>
  <c r="M4612" i="32" s="1"/>
  <c r="L4614" i="32" a="1"/>
  <c r="L4614" i="32" s="1"/>
  <c r="M4624" i="32" a="1"/>
  <c r="M4624" i="32" s="1"/>
  <c r="L4626" i="32" a="1"/>
  <c r="L4626" i="32" s="1"/>
  <c r="M4636" i="32" a="1"/>
  <c r="M4636" i="32" s="1"/>
  <c r="L4638" i="32" a="1"/>
  <c r="L4638" i="32" s="1"/>
  <c r="M4648" i="32" a="1"/>
  <c r="M4648" i="32" s="1"/>
  <c r="L4650" i="32" a="1"/>
  <c r="L4650" i="32" s="1"/>
  <c r="M4660" i="32" a="1"/>
  <c r="M4660" i="32" s="1"/>
  <c r="L4662" i="32" a="1"/>
  <c r="L4662" i="32" s="1"/>
  <c r="M4672" i="32" a="1"/>
  <c r="M4672" i="32" s="1"/>
  <c r="L4674" i="32" a="1"/>
  <c r="L4674" i="32" s="1"/>
  <c r="M4684" i="32" a="1"/>
  <c r="M4684" i="32" s="1"/>
  <c r="L4686" i="32" a="1"/>
  <c r="L4686" i="32" s="1"/>
  <c r="L4697" i="32" a="1"/>
  <c r="L4697" i="32" s="1"/>
  <c r="L4710" i="32" a="1"/>
  <c r="L4710" i="32" s="1"/>
  <c r="L4721" i="32" a="1"/>
  <c r="L4721" i="32" s="1"/>
  <c r="L4725" i="32" a="1"/>
  <c r="L4725" i="32" s="1"/>
  <c r="L4727" i="32" a="1"/>
  <c r="L4727" i="32" s="1"/>
  <c r="L4729" i="32" a="1"/>
  <c r="L4729" i="32" s="1"/>
  <c r="L4731" i="32" a="1"/>
  <c r="L4731" i="32" s="1"/>
  <c r="N4733" i="32" a="1"/>
  <c r="N4733" i="32" s="1"/>
  <c r="M4744" i="32" a="1"/>
  <c r="M4744" i="32" s="1"/>
  <c r="N4784" i="32" a="1"/>
  <c r="N4784" i="32" s="1"/>
  <c r="L4784" i="32" a="1"/>
  <c r="L4784" i="32" s="1"/>
  <c r="N4799" i="32" a="1"/>
  <c r="N4799" i="32" s="1"/>
  <c r="L4823" i="32" a="1"/>
  <c r="L4823" i="32" s="1"/>
  <c r="N4866" i="32" a="1"/>
  <c r="N4866" i="32" s="1"/>
  <c r="M4866" i="32" a="1"/>
  <c r="M4866" i="32" s="1"/>
  <c r="L4866" i="32" a="1"/>
  <c r="L4866" i="32" s="1"/>
  <c r="N4870" i="32" a="1"/>
  <c r="N4870" i="32" s="1"/>
  <c r="M4870" i="32" a="1"/>
  <c r="M4870" i="32" s="1"/>
  <c r="L4870" i="32" a="1"/>
  <c r="L4870" i="32" s="1"/>
  <c r="N4967" i="32" a="1"/>
  <c r="N4967" i="32" s="1"/>
  <c r="M4967" i="32" a="1"/>
  <c r="M4967" i="32" s="1"/>
  <c r="L4967" i="32" a="1"/>
  <c r="L4967" i="32" s="1"/>
  <c r="M5117" i="32" a="1"/>
  <c r="M5117" i="32" s="1"/>
  <c r="L5117" i="32" a="1"/>
  <c r="L5117" i="32" s="1"/>
  <c r="N5117" i="32" a="1"/>
  <c r="N5117" i="32" s="1"/>
  <c r="M4695" i="32" a="1"/>
  <c r="M4695" i="32" s="1"/>
  <c r="M4719" i="32" a="1"/>
  <c r="M4719" i="32" s="1"/>
  <c r="N4758" i="32" a="1"/>
  <c r="N4758" i="32" s="1"/>
  <c r="N4769" i="32" a="1"/>
  <c r="N4769" i="32" s="1"/>
  <c r="M4769" i="32" a="1"/>
  <c r="M4769" i="32" s="1"/>
  <c r="L4769" i="32" a="1"/>
  <c r="L4769" i="32" s="1"/>
  <c r="M4772" i="32" a="1"/>
  <c r="M4772" i="32" s="1"/>
  <c r="N4823" i="32" a="1"/>
  <c r="N4823" i="32" s="1"/>
  <c r="N4938" i="32" a="1"/>
  <c r="N4938" i="32" s="1"/>
  <c r="M4938" i="32" a="1"/>
  <c r="M4938" i="32" s="1"/>
  <c r="L4938" i="32" a="1"/>
  <c r="L4938" i="32" s="1"/>
  <c r="N5348" i="32" a="1"/>
  <c r="N5348" i="32" s="1"/>
  <c r="M5348" i="32" a="1"/>
  <c r="M5348" i="32" s="1"/>
  <c r="L5348" i="32" a="1"/>
  <c r="L5348" i="32" s="1"/>
  <c r="M4729" i="32" a="1"/>
  <c r="M4729" i="32" s="1"/>
  <c r="L4738" i="32" a="1"/>
  <c r="L4738" i="32" s="1"/>
  <c r="N4781" i="32" a="1"/>
  <c r="N4781" i="32" s="1"/>
  <c r="M4781" i="32" a="1"/>
  <c r="M4781" i="32" s="1"/>
  <c r="L4781" i="32" a="1"/>
  <c r="L4781" i="32" s="1"/>
  <c r="M4784" i="32" a="1"/>
  <c r="M4784" i="32" s="1"/>
  <c r="N4830" i="32" a="1"/>
  <c r="N4830" i="32" s="1"/>
  <c r="M4830" i="32" a="1"/>
  <c r="M4830" i="32" s="1"/>
  <c r="L4830" i="32" a="1"/>
  <c r="L4830" i="32" s="1"/>
  <c r="N5032" i="32" a="1"/>
  <c r="N5032" i="32" s="1"/>
  <c r="M5032" i="32" a="1"/>
  <c r="M5032" i="32" s="1"/>
  <c r="L5032" i="32" a="1"/>
  <c r="L5032" i="32" s="1"/>
  <c r="N5101" i="32" a="1"/>
  <c r="N5101" i="32" s="1"/>
  <c r="M5101" i="32" a="1"/>
  <c r="M5101" i="32" s="1"/>
  <c r="L5101" i="32" a="1"/>
  <c r="L5101" i="32" s="1"/>
  <c r="N4914" i="32" a="1"/>
  <c r="N4914" i="32" s="1"/>
  <c r="M4914" i="32" a="1"/>
  <c r="M4914" i="32" s="1"/>
  <c r="L4914" i="32" a="1"/>
  <c r="L4914" i="32" s="1"/>
  <c r="N4942" i="32" a="1"/>
  <c r="N4942" i="32" s="1"/>
  <c r="M4942" i="32" a="1"/>
  <c r="M4942" i="32" s="1"/>
  <c r="L4942" i="32" a="1"/>
  <c r="L4942" i="32" s="1"/>
  <c r="M4986" i="32" a="1"/>
  <c r="M4986" i="32" s="1"/>
  <c r="N4986" i="32" a="1"/>
  <c r="N4986" i="32" s="1"/>
  <c r="L4986" i="32" a="1"/>
  <c r="L4986" i="32" s="1"/>
  <c r="M5045" i="32" a="1"/>
  <c r="M5045" i="32" s="1"/>
  <c r="L5045" i="32" a="1"/>
  <c r="L5045" i="32" s="1"/>
  <c r="N5045" i="32" a="1"/>
  <c r="N5045" i="32" s="1"/>
  <c r="M4924" i="32" a="1"/>
  <c r="M4924" i="32" s="1"/>
  <c r="M4936" i="32" a="1"/>
  <c r="M4936" i="32" s="1"/>
  <c r="M4948" i="32" a="1"/>
  <c r="M4948" i="32" s="1"/>
  <c r="M4962" i="32" a="1"/>
  <c r="M4962" i="32" s="1"/>
  <c r="M4964" i="32" a="1"/>
  <c r="M4964" i="32" s="1"/>
  <c r="M4976" i="32" a="1"/>
  <c r="M4976" i="32" s="1"/>
  <c r="M5021" i="32" a="1"/>
  <c r="M5021" i="32" s="1"/>
  <c r="L5021" i="32" a="1"/>
  <c r="L5021" i="32" s="1"/>
  <c r="N5053" i="32" a="1"/>
  <c r="N5053" i="32" s="1"/>
  <c r="M5053" i="32" a="1"/>
  <c r="M5053" i="32" s="1"/>
  <c r="L5053" i="32" a="1"/>
  <c r="L5053" i="32" s="1"/>
  <c r="M5105" i="32" a="1"/>
  <c r="M5105" i="32" s="1"/>
  <c r="L5105" i="32" a="1"/>
  <c r="L5105" i="32" s="1"/>
  <c r="M5153" i="32" a="1"/>
  <c r="M5153" i="32" s="1"/>
  <c r="L5153" i="32" a="1"/>
  <c r="L5153" i="32" s="1"/>
  <c r="N5252" i="32" a="1"/>
  <c r="N5252" i="32" s="1"/>
  <c r="M5252" i="32" a="1"/>
  <c r="M5252" i="32" s="1"/>
  <c r="L5252" i="32" a="1"/>
  <c r="L5252" i="32" s="1"/>
  <c r="N5456" i="32" a="1"/>
  <c r="N5456" i="32" s="1"/>
  <c r="M5456" i="32" a="1"/>
  <c r="M5456" i="32" s="1"/>
  <c r="L5456" i="32" a="1"/>
  <c r="L5456" i="32" s="1"/>
  <c r="M4972" i="32" a="1"/>
  <c r="M4972" i="32" s="1"/>
  <c r="N4985" i="32" a="1"/>
  <c r="N4985" i="32" s="1"/>
  <c r="M4993" i="32" a="1"/>
  <c r="M4993" i="32" s="1"/>
  <c r="L4993" i="32" a="1"/>
  <c r="L4993" i="32" s="1"/>
  <c r="N5003" i="32" a="1"/>
  <c r="N5003" i="32" s="1"/>
  <c r="M5003" i="32" a="1"/>
  <c r="M5003" i="32" s="1"/>
  <c r="M5008" i="32" a="1"/>
  <c r="M5008" i="32" s="1"/>
  <c r="M5057" i="32" a="1"/>
  <c r="M5057" i="32" s="1"/>
  <c r="L5057" i="32" a="1"/>
  <c r="L5057" i="32" s="1"/>
  <c r="L5068" i="32" a="1"/>
  <c r="L5068" i="32" s="1"/>
  <c r="N5068" i="32" a="1"/>
  <c r="N5068" i="32" s="1"/>
  <c r="L5116" i="32" a="1"/>
  <c r="L5116" i="32" s="1"/>
  <c r="N5116" i="32" a="1"/>
  <c r="N5116" i="32" s="1"/>
  <c r="N5185" i="32" a="1"/>
  <c r="N5185" i="32" s="1"/>
  <c r="M5185" i="32" a="1"/>
  <c r="M5185" i="32" s="1"/>
  <c r="L5185" i="32" a="1"/>
  <c r="L5185" i="32" s="1"/>
  <c r="L5188" i="32" a="1"/>
  <c r="L5188" i="32" s="1"/>
  <c r="N5188" i="32" a="1"/>
  <c r="N5188" i="32" s="1"/>
  <c r="M5213" i="32" a="1"/>
  <c r="M5213" i="32" s="1"/>
  <c r="L5213" i="32" a="1"/>
  <c r="L5213" i="32" s="1"/>
  <c r="L5244" i="32" a="1"/>
  <c r="L5244" i="32" s="1"/>
  <c r="M5244" i="32" a="1"/>
  <c r="M5244" i="32" s="1"/>
  <c r="N5408" i="32" a="1"/>
  <c r="N5408" i="32" s="1"/>
  <c r="M5408" i="32" a="1"/>
  <c r="M5408" i="32" s="1"/>
  <c r="L5408" i="32" a="1"/>
  <c r="L5408" i="32" s="1"/>
  <c r="N5492" i="32" a="1"/>
  <c r="N5492" i="32" s="1"/>
  <c r="M5492" i="32" a="1"/>
  <c r="M5492" i="32" s="1"/>
  <c r="L5492" i="32" a="1"/>
  <c r="L5492" i="32" s="1"/>
  <c r="L4796" i="32" a="1"/>
  <c r="L4796" i="32" s="1"/>
  <c r="L4808" i="32" a="1"/>
  <c r="L4808" i="32" s="1"/>
  <c r="L4820" i="32" a="1"/>
  <c r="L4820" i="32" s="1"/>
  <c r="L4832" i="32" a="1"/>
  <c r="L4832" i="32" s="1"/>
  <c r="L4844" i="32" a="1"/>
  <c r="L4844" i="32" s="1"/>
  <c r="L4856" i="32" a="1"/>
  <c r="L4856" i="32" s="1"/>
  <c r="L4868" i="32" a="1"/>
  <c r="L4868" i="32" s="1"/>
  <c r="L4880" i="32" a="1"/>
  <c r="L4880" i="32" s="1"/>
  <c r="L4892" i="32" a="1"/>
  <c r="L4892" i="32" s="1"/>
  <c r="L4904" i="32" a="1"/>
  <c r="L4904" i="32" s="1"/>
  <c r="L4916" i="32" a="1"/>
  <c r="L4916" i="32" s="1"/>
  <c r="L4928" i="32" a="1"/>
  <c r="L4928" i="32" s="1"/>
  <c r="L4940" i="32" a="1"/>
  <c r="L4940" i="32" s="1"/>
  <c r="L4952" i="32" a="1"/>
  <c r="L4952" i="32" s="1"/>
  <c r="N4964" i="32" a="1"/>
  <c r="N4964" i="32" s="1"/>
  <c r="N4974" i="32" a="1"/>
  <c r="N4974" i="32" s="1"/>
  <c r="N4976" i="32" a="1"/>
  <c r="N4976" i="32" s="1"/>
  <c r="M4988" i="32" a="1"/>
  <c r="M4988" i="32" s="1"/>
  <c r="L4998" i="32" a="1"/>
  <c r="L4998" i="32" s="1"/>
  <c r="L5003" i="32" a="1"/>
  <c r="L5003" i="32" s="1"/>
  <c r="N5057" i="32" a="1"/>
  <c r="N5057" i="32" s="1"/>
  <c r="N5065" i="32" a="1"/>
  <c r="N5065" i="32" s="1"/>
  <c r="M5065" i="32" a="1"/>
  <c r="M5065" i="32" s="1"/>
  <c r="L5065" i="32" a="1"/>
  <c r="L5065" i="32" s="1"/>
  <c r="M5068" i="32" a="1"/>
  <c r="M5068" i="32" s="1"/>
  <c r="N5113" i="32" a="1"/>
  <c r="N5113" i="32" s="1"/>
  <c r="M5113" i="32" a="1"/>
  <c r="M5113" i="32" s="1"/>
  <c r="L5113" i="32" a="1"/>
  <c r="L5113" i="32" s="1"/>
  <c r="M5116" i="32" a="1"/>
  <c r="M5116" i="32" s="1"/>
  <c r="M5265" i="32" a="1"/>
  <c r="M5265" i="32" s="1"/>
  <c r="L5265" i="32" a="1"/>
  <c r="L5265" i="32" s="1"/>
  <c r="N5269" i="32" a="1"/>
  <c r="N5269" i="32" s="1"/>
  <c r="M5269" i="32" a="1"/>
  <c r="M5269" i="32" s="1"/>
  <c r="L5269" i="32" a="1"/>
  <c r="L5269" i="32" s="1"/>
  <c r="N5296" i="32" a="1"/>
  <c r="N5296" i="32" s="1"/>
  <c r="M5296" i="32" a="1"/>
  <c r="M5296" i="32" s="1"/>
  <c r="L5296" i="32" a="1"/>
  <c r="L5296" i="32" s="1"/>
  <c r="M5373" i="32" a="1"/>
  <c r="M5373" i="32" s="1"/>
  <c r="N5373" i="32" a="1"/>
  <c r="N5373" i="32" s="1"/>
  <c r="L5373" i="32" a="1"/>
  <c r="L5373" i="32" s="1"/>
  <c r="N4988" i="32" a="1"/>
  <c r="N4988" i="32" s="1"/>
  <c r="N4991" i="32" a="1"/>
  <c r="N4991" i="32" s="1"/>
  <c r="M4991" i="32" a="1"/>
  <c r="M4991" i="32" s="1"/>
  <c r="N5009" i="32" a="1"/>
  <c r="N5009" i="32" s="1"/>
  <c r="L5015" i="32" a="1"/>
  <c r="L5015" i="32" s="1"/>
  <c r="N5015" i="32" a="1"/>
  <c r="N5015" i="32" s="1"/>
  <c r="M5015" i="32" a="1"/>
  <c r="M5015" i="32" s="1"/>
  <c r="N5029" i="32" a="1"/>
  <c r="N5029" i="32" s="1"/>
  <c r="M5029" i="32" a="1"/>
  <c r="M5029" i="32" s="1"/>
  <c r="L5029" i="32" a="1"/>
  <c r="L5029" i="32" s="1"/>
  <c r="L5080" i="32" a="1"/>
  <c r="L5080" i="32" s="1"/>
  <c r="N5080" i="32" a="1"/>
  <c r="N5080" i="32" s="1"/>
  <c r="L5128" i="32" a="1"/>
  <c r="L5128" i="32" s="1"/>
  <c r="N5128" i="32" a="1"/>
  <c r="N5128" i="32" s="1"/>
  <c r="N5221" i="32" a="1"/>
  <c r="N5221" i="32" s="1"/>
  <c r="M5221" i="32" a="1"/>
  <c r="M5221" i="32" s="1"/>
  <c r="L5221" i="32" a="1"/>
  <c r="L5221" i="32" s="1"/>
  <c r="L5224" i="32" a="1"/>
  <c r="L5224" i="32" s="1"/>
  <c r="N5224" i="32" a="1"/>
  <c r="N5224" i="32" s="1"/>
  <c r="M5313" i="32" a="1"/>
  <c r="M5313" i="32" s="1"/>
  <c r="L5313" i="32" a="1"/>
  <c r="L5313" i="32" s="1"/>
  <c r="N5324" i="32" a="1"/>
  <c r="N5324" i="32" s="1"/>
  <c r="M5324" i="32" a="1"/>
  <c r="M5324" i="32" s="1"/>
  <c r="L5324" i="32" a="1"/>
  <c r="L5324" i="32" s="1"/>
  <c r="N5360" i="32" a="1"/>
  <c r="N5360" i="32" s="1"/>
  <c r="M5360" i="32" a="1"/>
  <c r="M5360" i="32" s="1"/>
  <c r="L5360" i="32" a="1"/>
  <c r="L5360" i="32" s="1"/>
  <c r="M4767" i="32" a="1"/>
  <c r="M4767" i="32" s="1"/>
  <c r="M4779" i="32" a="1"/>
  <c r="M4779" i="32" s="1"/>
  <c r="M4791" i="32" a="1"/>
  <c r="M4791" i="32" s="1"/>
  <c r="M4803" i="32" a="1"/>
  <c r="M4803" i="32" s="1"/>
  <c r="L4805" i="32" a="1"/>
  <c r="L4805" i="32" s="1"/>
  <c r="M4815" i="32" a="1"/>
  <c r="M4815" i="32" s="1"/>
  <c r="L4817" i="32" a="1"/>
  <c r="L4817" i="32" s="1"/>
  <c r="M4827" i="32" a="1"/>
  <c r="M4827" i="32" s="1"/>
  <c r="L4829" i="32" a="1"/>
  <c r="L4829" i="32" s="1"/>
  <c r="M4839" i="32" a="1"/>
  <c r="M4839" i="32" s="1"/>
  <c r="L4841" i="32" a="1"/>
  <c r="L4841" i="32" s="1"/>
  <c r="M4851" i="32" a="1"/>
  <c r="M4851" i="32" s="1"/>
  <c r="L4853" i="32" a="1"/>
  <c r="L4853" i="32" s="1"/>
  <c r="M4863" i="32" a="1"/>
  <c r="M4863" i="32" s="1"/>
  <c r="L4865" i="32" a="1"/>
  <c r="L4865" i="32" s="1"/>
  <c r="M4875" i="32" a="1"/>
  <c r="M4875" i="32" s="1"/>
  <c r="L4877" i="32" a="1"/>
  <c r="L4877" i="32" s="1"/>
  <c r="M4887" i="32" a="1"/>
  <c r="M4887" i="32" s="1"/>
  <c r="L4889" i="32" a="1"/>
  <c r="L4889" i="32" s="1"/>
  <c r="M4899" i="32" a="1"/>
  <c r="M4899" i="32" s="1"/>
  <c r="L4901" i="32" a="1"/>
  <c r="L4901" i="32" s="1"/>
  <c r="M4911" i="32" a="1"/>
  <c r="M4911" i="32" s="1"/>
  <c r="L4913" i="32" a="1"/>
  <c r="L4913" i="32" s="1"/>
  <c r="M4923" i="32" a="1"/>
  <c r="M4923" i="32" s="1"/>
  <c r="L4925" i="32" a="1"/>
  <c r="L4925" i="32" s="1"/>
  <c r="M4935" i="32" a="1"/>
  <c r="M4935" i="32" s="1"/>
  <c r="L4937" i="32" a="1"/>
  <c r="L4937" i="32" s="1"/>
  <c r="M4947" i="32" a="1"/>
  <c r="M4947" i="32" s="1"/>
  <c r="L4949" i="32" a="1"/>
  <c r="L4949" i="32" s="1"/>
  <c r="M4959" i="32" a="1"/>
  <c r="M4959" i="32" s="1"/>
  <c r="L4973" i="32" a="1"/>
  <c r="L4973" i="32" s="1"/>
  <c r="M4979" i="32" a="1"/>
  <c r="M4979" i="32" s="1"/>
  <c r="L4991" i="32" a="1"/>
  <c r="L4991" i="32" s="1"/>
  <c r="L4996" i="32" a="1"/>
  <c r="L4996" i="32" s="1"/>
  <c r="M5004" i="32" a="1"/>
  <c r="M5004" i="32" s="1"/>
  <c r="L5004" i="32" a="1"/>
  <c r="L5004" i="32" s="1"/>
  <c r="N5077" i="32" a="1"/>
  <c r="N5077" i="32" s="1"/>
  <c r="M5077" i="32" a="1"/>
  <c r="M5077" i="32" s="1"/>
  <c r="L5077" i="32" a="1"/>
  <c r="L5077" i="32" s="1"/>
  <c r="M5080" i="32" a="1"/>
  <c r="M5080" i="32" s="1"/>
  <c r="N5125" i="32" a="1"/>
  <c r="N5125" i="32" s="1"/>
  <c r="M5125" i="32" a="1"/>
  <c r="M5125" i="32" s="1"/>
  <c r="L5125" i="32" a="1"/>
  <c r="L5125" i="32" s="1"/>
  <c r="M5128" i="32" a="1"/>
  <c r="M5128" i="32" s="1"/>
  <c r="M5165" i="32" a="1"/>
  <c r="M5165" i="32" s="1"/>
  <c r="L5165" i="32" a="1"/>
  <c r="L5165" i="32" s="1"/>
  <c r="M5224" i="32" a="1"/>
  <c r="M5224" i="32" s="1"/>
  <c r="N5313" i="32" a="1"/>
  <c r="N5313" i="32" s="1"/>
  <c r="M4963" i="32" a="1"/>
  <c r="M4963" i="32" s="1"/>
  <c r="M4975" i="32" a="1"/>
  <c r="M4975" i="32" s="1"/>
  <c r="M5033" i="32" a="1"/>
  <c r="M5033" i="32" s="1"/>
  <c r="L5033" i="32" a="1"/>
  <c r="L5033" i="32" s="1"/>
  <c r="M5081" i="32" a="1"/>
  <c r="M5081" i="32" s="1"/>
  <c r="L5081" i="32" a="1"/>
  <c r="L5081" i="32" s="1"/>
  <c r="M5129" i="32" a="1"/>
  <c r="M5129" i="32" s="1"/>
  <c r="L5129" i="32" a="1"/>
  <c r="L5129" i="32" s="1"/>
  <c r="N5197" i="32" a="1"/>
  <c r="N5197" i="32" s="1"/>
  <c r="M5197" i="32" a="1"/>
  <c r="M5197" i="32" s="1"/>
  <c r="L5197" i="32" a="1"/>
  <c r="L5197" i="32" s="1"/>
  <c r="L5200" i="32" a="1"/>
  <c r="L5200" i="32" s="1"/>
  <c r="N5200" i="32" a="1"/>
  <c r="N5200" i="32" s="1"/>
  <c r="M5225" i="32" a="1"/>
  <c r="M5225" i="32" s="1"/>
  <c r="L5225" i="32" a="1"/>
  <c r="L5225" i="32" s="1"/>
  <c r="L5238" i="32" a="1"/>
  <c r="L5238" i="32" s="1"/>
  <c r="N5238" i="32" a="1"/>
  <c r="N5238" i="32" s="1"/>
  <c r="N5279" i="32" a="1"/>
  <c r="N5279" i="32" s="1"/>
  <c r="L5279" i="32" a="1"/>
  <c r="L5279" i="32" s="1"/>
  <c r="M5279" i="32" a="1"/>
  <c r="M5279" i="32" s="1"/>
  <c r="M4805" i="32" a="1"/>
  <c r="M4805" i="32" s="1"/>
  <c r="M4817" i="32" a="1"/>
  <c r="M4817" i="32" s="1"/>
  <c r="M4829" i="32" a="1"/>
  <c r="M4829" i="32" s="1"/>
  <c r="M4841" i="32" a="1"/>
  <c r="M4841" i="32" s="1"/>
  <c r="M4853" i="32" a="1"/>
  <c r="M4853" i="32" s="1"/>
  <c r="M4865" i="32" a="1"/>
  <c r="M4865" i="32" s="1"/>
  <c r="M4877" i="32" a="1"/>
  <c r="M4877" i="32" s="1"/>
  <c r="M4889" i="32" a="1"/>
  <c r="M4889" i="32" s="1"/>
  <c r="M4901" i="32" a="1"/>
  <c r="M4901" i="32" s="1"/>
  <c r="M4913" i="32" a="1"/>
  <c r="M4913" i="32" s="1"/>
  <c r="M4925" i="32" a="1"/>
  <c r="M4925" i="32" s="1"/>
  <c r="M4937" i="32" a="1"/>
  <c r="M4937" i="32" s="1"/>
  <c r="M4949" i="32" a="1"/>
  <c r="M4949" i="32" s="1"/>
  <c r="M4996" i="32" a="1"/>
  <c r="M4996" i="32" s="1"/>
  <c r="N5004" i="32" a="1"/>
  <c r="N5004" i="32" s="1"/>
  <c r="N5033" i="32" a="1"/>
  <c r="N5033" i="32" s="1"/>
  <c r="N5081" i="32" a="1"/>
  <c r="N5081" i="32" s="1"/>
  <c r="L5092" i="32" a="1"/>
  <c r="L5092" i="32" s="1"/>
  <c r="N5092" i="32" a="1"/>
  <c r="N5092" i="32" s="1"/>
  <c r="N5129" i="32" a="1"/>
  <c r="N5129" i="32" s="1"/>
  <c r="L5140" i="32" a="1"/>
  <c r="L5140" i="32" s="1"/>
  <c r="N5140" i="32" a="1"/>
  <c r="N5140" i="32" s="1"/>
  <c r="M5200" i="32" a="1"/>
  <c r="M5200" i="32" s="1"/>
  <c r="N5225" i="32" a="1"/>
  <c r="N5225" i="32" s="1"/>
  <c r="M5238" i="32" a="1"/>
  <c r="M5238" i="32" s="1"/>
  <c r="N4963" i="32" a="1"/>
  <c r="N4963" i="32" s="1"/>
  <c r="N4973" i="32" a="1"/>
  <c r="N4973" i="32" s="1"/>
  <c r="N4975" i="32" a="1"/>
  <c r="N4975" i="32" s="1"/>
  <c r="N5089" i="32" a="1"/>
  <c r="N5089" i="32" s="1"/>
  <c r="M5089" i="32" a="1"/>
  <c r="M5089" i="32" s="1"/>
  <c r="L5089" i="32" a="1"/>
  <c r="L5089" i="32" s="1"/>
  <c r="N5137" i="32" a="1"/>
  <c r="N5137" i="32" s="1"/>
  <c r="M5137" i="32" a="1"/>
  <c r="M5137" i="32" s="1"/>
  <c r="L5137" i="32" a="1"/>
  <c r="L5137" i="32" s="1"/>
  <c r="N5173" i="32" a="1"/>
  <c r="N5173" i="32" s="1"/>
  <c r="M5173" i="32" a="1"/>
  <c r="M5173" i="32" s="1"/>
  <c r="L5173" i="32" a="1"/>
  <c r="L5173" i="32" s="1"/>
  <c r="L5176" i="32" a="1"/>
  <c r="L5176" i="32" s="1"/>
  <c r="N5176" i="32" a="1"/>
  <c r="N5176" i="32" s="1"/>
  <c r="M5201" i="32" a="1"/>
  <c r="M5201" i="32" s="1"/>
  <c r="L5201" i="32" a="1"/>
  <c r="L5201" i="32" s="1"/>
  <c r="M5469" i="32" a="1"/>
  <c r="M5469" i="32" s="1"/>
  <c r="L5469" i="32" a="1"/>
  <c r="L5469" i="32" s="1"/>
  <c r="N5469" i="32" a="1"/>
  <c r="N5469" i="32" s="1"/>
  <c r="M4987" i="32" a="1"/>
  <c r="M4987" i="32" s="1"/>
  <c r="M5005" i="32" a="1"/>
  <c r="M5005" i="32" s="1"/>
  <c r="L5005" i="32" a="1"/>
  <c r="L5005" i="32" s="1"/>
  <c r="L5044" i="32" a="1"/>
  <c r="L5044" i="32" s="1"/>
  <c r="N5044" i="32" a="1"/>
  <c r="N5044" i="32" s="1"/>
  <c r="M5093" i="32" a="1"/>
  <c r="M5093" i="32" s="1"/>
  <c r="L5093" i="32" a="1"/>
  <c r="L5093" i="32" s="1"/>
  <c r="M5141" i="32" a="1"/>
  <c r="M5141" i="32" s="1"/>
  <c r="L5141" i="32" a="1"/>
  <c r="L5141" i="32" s="1"/>
  <c r="N5233" i="32" a="1"/>
  <c r="N5233" i="32" s="1"/>
  <c r="M5233" i="32" a="1"/>
  <c r="M5233" i="32" s="1"/>
  <c r="L5233" i="32" a="1"/>
  <c r="L5233" i="32" s="1"/>
  <c r="L5260" i="32" a="1"/>
  <c r="L5260" i="32" s="1"/>
  <c r="N5260" i="32" a="1"/>
  <c r="N5260" i="32" s="1"/>
  <c r="N5601" i="32" a="1"/>
  <c r="N5601" i="32" s="1"/>
  <c r="M5601" i="32" a="1"/>
  <c r="M5601" i="32" s="1"/>
  <c r="L5601" i="32" a="1"/>
  <c r="L5601" i="32" s="1"/>
  <c r="N5017" i="32" a="1"/>
  <c r="N5017" i="32" s="1"/>
  <c r="M5017" i="32" a="1"/>
  <c r="M5017" i="32" s="1"/>
  <c r="L5017" i="32" a="1"/>
  <c r="L5017" i="32" s="1"/>
  <c r="L5027" i="32" a="1"/>
  <c r="L5027" i="32" s="1"/>
  <c r="N5027" i="32" a="1"/>
  <c r="N5027" i="32" s="1"/>
  <c r="M5027" i="32" a="1"/>
  <c r="M5027" i="32" s="1"/>
  <c r="N5041" i="32" a="1"/>
  <c r="N5041" i="32" s="1"/>
  <c r="M5041" i="32" a="1"/>
  <c r="M5041" i="32" s="1"/>
  <c r="L5041" i="32" a="1"/>
  <c r="L5041" i="32" s="1"/>
  <c r="L5104" i="32" a="1"/>
  <c r="L5104" i="32" s="1"/>
  <c r="N5104" i="32" a="1"/>
  <c r="N5104" i="32" s="1"/>
  <c r="L5152" i="32" a="1"/>
  <c r="L5152" i="32" s="1"/>
  <c r="N5152" i="32" a="1"/>
  <c r="N5152" i="32" s="1"/>
  <c r="M5177" i="32" a="1"/>
  <c r="M5177" i="32" s="1"/>
  <c r="L5177" i="32" a="1"/>
  <c r="L5177" i="32" s="1"/>
  <c r="N5276" i="32" a="1"/>
  <c r="N5276" i="32" s="1"/>
  <c r="M5276" i="32" a="1"/>
  <c r="M5276" i="32" s="1"/>
  <c r="L5276" i="32" a="1"/>
  <c r="L5276" i="32" s="1"/>
  <c r="M5284" i="32" a="1"/>
  <c r="M5284" i="32" s="1"/>
  <c r="L5284" i="32" a="1"/>
  <c r="L5284" i="32" s="1"/>
  <c r="N5315" i="32" a="1"/>
  <c r="N5315" i="32" s="1"/>
  <c r="L5315" i="32" a="1"/>
  <c r="L5315" i="32" s="1"/>
  <c r="M5315" i="32" a="1"/>
  <c r="M5315" i="32" s="1"/>
  <c r="M5421" i="32" a="1"/>
  <c r="M5421" i="32" s="1"/>
  <c r="L5421" i="32" a="1"/>
  <c r="L5421" i="32" s="1"/>
  <c r="N5421" i="32" a="1"/>
  <c r="N5421" i="32" s="1"/>
  <c r="M5548" i="32" a="1"/>
  <c r="M5548" i="32" s="1"/>
  <c r="N5548" i="32" a="1"/>
  <c r="N5548" i="32" s="1"/>
  <c r="L5548" i="32" a="1"/>
  <c r="L5548" i="32" s="1"/>
  <c r="M5039" i="32" a="1"/>
  <c r="M5039" i="32" s="1"/>
  <c r="M5051" i="32" a="1"/>
  <c r="M5051" i="32" s="1"/>
  <c r="M5063" i="32" a="1"/>
  <c r="M5063" i="32" s="1"/>
  <c r="M5075" i="32" a="1"/>
  <c r="M5075" i="32" s="1"/>
  <c r="M5087" i="32" a="1"/>
  <c r="M5087" i="32" s="1"/>
  <c r="M5099" i="32" a="1"/>
  <c r="M5099" i="32" s="1"/>
  <c r="M5111" i="32" a="1"/>
  <c r="M5111" i="32" s="1"/>
  <c r="M5123" i="32" a="1"/>
  <c r="M5123" i="32" s="1"/>
  <c r="M5135" i="32" a="1"/>
  <c r="M5135" i="32" s="1"/>
  <c r="M5147" i="32" a="1"/>
  <c r="M5147" i="32" s="1"/>
  <c r="M5159" i="32" a="1"/>
  <c r="M5159" i="32" s="1"/>
  <c r="M5171" i="32" a="1"/>
  <c r="M5171" i="32" s="1"/>
  <c r="M5183" i="32" a="1"/>
  <c r="M5183" i="32" s="1"/>
  <c r="M5195" i="32" a="1"/>
  <c r="M5195" i="32" s="1"/>
  <c r="M5207" i="32" a="1"/>
  <c r="M5207" i="32" s="1"/>
  <c r="M5219" i="32" a="1"/>
  <c r="M5219" i="32" s="1"/>
  <c r="M5231" i="32" a="1"/>
  <c r="M5231" i="32" s="1"/>
  <c r="M5258" i="32" a="1"/>
  <c r="M5258" i="32" s="1"/>
  <c r="N5291" i="32" a="1"/>
  <c r="N5291" i="32" s="1"/>
  <c r="L5291" i="32" a="1"/>
  <c r="L5291" i="32" s="1"/>
  <c r="N5325" i="32" a="1"/>
  <c r="N5325" i="32" s="1"/>
  <c r="N5444" i="32" a="1"/>
  <c r="N5444" i="32" s="1"/>
  <c r="M5444" i="32" a="1"/>
  <c r="M5444" i="32" s="1"/>
  <c r="L5444" i="32" a="1"/>
  <c r="L5444" i="32" s="1"/>
  <c r="M5457" i="32" a="1"/>
  <c r="M5457" i="32" s="1"/>
  <c r="L5457" i="32" a="1"/>
  <c r="L5457" i="32" s="1"/>
  <c r="M5536" i="32" a="1"/>
  <c r="M5536" i="32" s="1"/>
  <c r="N5536" i="32" a="1"/>
  <c r="N5536" i="32" s="1"/>
  <c r="L5536" i="32" a="1"/>
  <c r="L5536" i="32" s="1"/>
  <c r="M5578" i="32" a="1"/>
  <c r="M5578" i="32" s="1"/>
  <c r="N5578" i="32" a="1"/>
  <c r="N5578" i="32" s="1"/>
  <c r="L5578" i="32" a="1"/>
  <c r="L5578" i="32" s="1"/>
  <c r="L5752" i="32" a="1"/>
  <c r="L5752" i="32" s="1"/>
  <c r="N5752" i="32" a="1"/>
  <c r="N5752" i="32" s="1"/>
  <c r="M5752" i="32" a="1"/>
  <c r="M5752" i="32" s="1"/>
  <c r="L5012" i="32" a="1"/>
  <c r="L5012" i="32" s="1"/>
  <c r="L5024" i="32" a="1"/>
  <c r="L5024" i="32" s="1"/>
  <c r="L5036" i="32" a="1"/>
  <c r="L5036" i="32" s="1"/>
  <c r="L5048" i="32" a="1"/>
  <c r="L5048" i="32" s="1"/>
  <c r="L5060" i="32" a="1"/>
  <c r="L5060" i="32" s="1"/>
  <c r="L5072" i="32" a="1"/>
  <c r="L5072" i="32" s="1"/>
  <c r="L5084" i="32" a="1"/>
  <c r="L5084" i="32" s="1"/>
  <c r="L5096" i="32" a="1"/>
  <c r="L5096" i="32" s="1"/>
  <c r="L5108" i="32" a="1"/>
  <c r="L5108" i="32" s="1"/>
  <c r="L5120" i="32" a="1"/>
  <c r="L5120" i="32" s="1"/>
  <c r="L5132" i="32" a="1"/>
  <c r="L5132" i="32" s="1"/>
  <c r="L5144" i="32" a="1"/>
  <c r="L5144" i="32" s="1"/>
  <c r="L5156" i="32" a="1"/>
  <c r="L5156" i="32" s="1"/>
  <c r="L5168" i="32" a="1"/>
  <c r="L5168" i="32" s="1"/>
  <c r="L5180" i="32" a="1"/>
  <c r="L5180" i="32" s="1"/>
  <c r="L5192" i="32" a="1"/>
  <c r="L5192" i="32" s="1"/>
  <c r="L5204" i="32" a="1"/>
  <c r="L5204" i="32" s="1"/>
  <c r="L5216" i="32" a="1"/>
  <c r="L5216" i="32" s="1"/>
  <c r="L5228" i="32" a="1"/>
  <c r="L5228" i="32" s="1"/>
  <c r="M5240" i="32" a="1"/>
  <c r="M5240" i="32" s="1"/>
  <c r="M5250" i="32" a="1"/>
  <c r="M5250" i="32" s="1"/>
  <c r="L5270" i="32" a="1"/>
  <c r="L5270" i="32" s="1"/>
  <c r="L5277" i="32" a="1"/>
  <c r="L5277" i="32" s="1"/>
  <c r="N5301" i="32" a="1"/>
  <c r="N5301" i="32" s="1"/>
  <c r="N5320" i="32" a="1"/>
  <c r="N5320" i="32" s="1"/>
  <c r="M5320" i="32" a="1"/>
  <c r="M5320" i="32" s="1"/>
  <c r="L5361" i="32" a="1"/>
  <c r="L5361" i="32" s="1"/>
  <c r="N5432" i="32" a="1"/>
  <c r="N5432" i="32" s="1"/>
  <c r="M5432" i="32" a="1"/>
  <c r="M5432" i="32" s="1"/>
  <c r="L5432" i="32" a="1"/>
  <c r="L5432" i="32" s="1"/>
  <c r="M5445" i="32" a="1"/>
  <c r="M5445" i="32" s="1"/>
  <c r="L5445" i="32" a="1"/>
  <c r="L5445" i="32" s="1"/>
  <c r="N5457" i="32" a="1"/>
  <c r="N5457" i="32" s="1"/>
  <c r="N5039" i="32" a="1"/>
  <c r="N5039" i="32" s="1"/>
  <c r="N5051" i="32" a="1"/>
  <c r="N5051" i="32" s="1"/>
  <c r="N5063" i="32" a="1"/>
  <c r="N5063" i="32" s="1"/>
  <c r="N5075" i="32" a="1"/>
  <c r="N5075" i="32" s="1"/>
  <c r="N5087" i="32" a="1"/>
  <c r="N5087" i="32" s="1"/>
  <c r="N5099" i="32" a="1"/>
  <c r="N5099" i="32" s="1"/>
  <c r="N5111" i="32" a="1"/>
  <c r="N5111" i="32" s="1"/>
  <c r="N5123" i="32" a="1"/>
  <c r="N5123" i="32" s="1"/>
  <c r="N5135" i="32" a="1"/>
  <c r="N5135" i="32" s="1"/>
  <c r="N5147" i="32" a="1"/>
  <c r="N5147" i="32" s="1"/>
  <c r="N5159" i="32" a="1"/>
  <c r="N5159" i="32" s="1"/>
  <c r="N5171" i="32" a="1"/>
  <c r="N5171" i="32" s="1"/>
  <c r="N5183" i="32" a="1"/>
  <c r="N5183" i="32" s="1"/>
  <c r="N5195" i="32" a="1"/>
  <c r="N5195" i="32" s="1"/>
  <c r="N5207" i="32" a="1"/>
  <c r="N5207" i="32" s="1"/>
  <c r="N5219" i="32" a="1"/>
  <c r="N5219" i="32" s="1"/>
  <c r="N5231" i="32" a="1"/>
  <c r="N5231" i="32" s="1"/>
  <c r="N5258" i="32" a="1"/>
  <c r="N5258" i="32" s="1"/>
  <c r="M5291" i="32" a="1"/>
  <c r="M5291" i="32" s="1"/>
  <c r="N5305" i="32" a="1"/>
  <c r="N5305" i="32" s="1"/>
  <c r="M5305" i="32" a="1"/>
  <c r="M5305" i="32" s="1"/>
  <c r="N5361" i="32" a="1"/>
  <c r="N5361" i="32" s="1"/>
  <c r="N5372" i="32" a="1"/>
  <c r="N5372" i="32" s="1"/>
  <c r="M5372" i="32" a="1"/>
  <c r="M5372" i="32" s="1"/>
  <c r="L5372" i="32" a="1"/>
  <c r="L5372" i="32" s="1"/>
  <c r="N5420" i="32" a="1"/>
  <c r="N5420" i="32" s="1"/>
  <c r="M5420" i="32" a="1"/>
  <c r="M5420" i="32" s="1"/>
  <c r="L5420" i="32" a="1"/>
  <c r="L5420" i="32" s="1"/>
  <c r="M5433" i="32" a="1"/>
  <c r="M5433" i="32" s="1"/>
  <c r="L5433" i="32" a="1"/>
  <c r="L5433" i="32" s="1"/>
  <c r="N5445" i="32" a="1"/>
  <c r="N5445" i="32" s="1"/>
  <c r="N5499" i="32" a="1"/>
  <c r="N5499" i="32" s="1"/>
  <c r="M5499" i="32" a="1"/>
  <c r="M5499" i="32" s="1"/>
  <c r="L5499" i="32" a="1"/>
  <c r="L5499" i="32" s="1"/>
  <c r="N5561" i="32" a="1"/>
  <c r="N5561" i="32" s="1"/>
  <c r="L5561" i="32" a="1"/>
  <c r="L5561" i="32" s="1"/>
  <c r="M5561" i="32" a="1"/>
  <c r="M5561" i="32" s="1"/>
  <c r="M5627" i="32" a="1"/>
  <c r="M5627" i="32" s="1"/>
  <c r="L5627" i="32" a="1"/>
  <c r="L5627" i="32" s="1"/>
  <c r="N5627" i="32" a="1"/>
  <c r="N5627" i="32" s="1"/>
  <c r="N5642" i="32" a="1"/>
  <c r="N5642" i="32" s="1"/>
  <c r="M5642" i="32" a="1"/>
  <c r="M5642" i="32" s="1"/>
  <c r="L5642" i="32" a="1"/>
  <c r="L5642" i="32" s="1"/>
  <c r="M5259" i="32" a="1"/>
  <c r="M5259" i="32" s="1"/>
  <c r="L5259" i="32" a="1"/>
  <c r="L5259" i="32" s="1"/>
  <c r="N5277" i="32" a="1"/>
  <c r="N5277" i="32" s="1"/>
  <c r="N5336" i="32" a="1"/>
  <c r="N5336" i="32" s="1"/>
  <c r="M5336" i="32" a="1"/>
  <c r="M5336" i="32" s="1"/>
  <c r="L5336" i="32" a="1"/>
  <c r="L5336" i="32" s="1"/>
  <c r="N5344" i="32" a="1"/>
  <c r="N5344" i="32" s="1"/>
  <c r="M5344" i="32" a="1"/>
  <c r="M5344" i="32" s="1"/>
  <c r="L5344" i="32" a="1"/>
  <c r="L5344" i="32" s="1"/>
  <c r="N5396" i="32" a="1"/>
  <c r="N5396" i="32" s="1"/>
  <c r="M5396" i="32" a="1"/>
  <c r="M5396" i="32" s="1"/>
  <c r="L5396" i="32" a="1"/>
  <c r="L5396" i="32" s="1"/>
  <c r="M5409" i="32" a="1"/>
  <c r="M5409" i="32" s="1"/>
  <c r="L5409" i="32" a="1"/>
  <c r="L5409" i="32" s="1"/>
  <c r="M5500" i="32" a="1"/>
  <c r="M5500" i="32" s="1"/>
  <c r="N5500" i="32" a="1"/>
  <c r="N5500" i="32" s="1"/>
  <c r="L5500" i="32" a="1"/>
  <c r="L5500" i="32" s="1"/>
  <c r="N5504" i="32" a="1"/>
  <c r="N5504" i="32" s="1"/>
  <c r="M5504" i="32" a="1"/>
  <c r="M5504" i="32" s="1"/>
  <c r="L5504" i="32" a="1"/>
  <c r="L5504" i="32" s="1"/>
  <c r="L5016" i="32" a="1"/>
  <c r="L5016" i="32" s="1"/>
  <c r="L5028" i="32" a="1"/>
  <c r="L5028" i="32" s="1"/>
  <c r="L5040" i="32" a="1"/>
  <c r="L5040" i="32" s="1"/>
  <c r="L5052" i="32" a="1"/>
  <c r="L5052" i="32" s="1"/>
  <c r="L5064" i="32" a="1"/>
  <c r="L5064" i="32" s="1"/>
  <c r="L5076" i="32" a="1"/>
  <c r="L5076" i="32" s="1"/>
  <c r="L5088" i="32" a="1"/>
  <c r="L5088" i="32" s="1"/>
  <c r="L5100" i="32" a="1"/>
  <c r="L5100" i="32" s="1"/>
  <c r="L5112" i="32" a="1"/>
  <c r="L5112" i="32" s="1"/>
  <c r="L5124" i="32" a="1"/>
  <c r="L5124" i="32" s="1"/>
  <c r="L5136" i="32" a="1"/>
  <c r="L5136" i="32" s="1"/>
  <c r="L5148" i="32" a="1"/>
  <c r="L5148" i="32" s="1"/>
  <c r="L5160" i="32" a="1"/>
  <c r="L5160" i="32" s="1"/>
  <c r="L5172" i="32" a="1"/>
  <c r="L5172" i="32" s="1"/>
  <c r="L5184" i="32" a="1"/>
  <c r="L5184" i="32" s="1"/>
  <c r="L5196" i="32" a="1"/>
  <c r="L5196" i="32" s="1"/>
  <c r="L5208" i="32" a="1"/>
  <c r="L5208" i="32" s="1"/>
  <c r="L5220" i="32" a="1"/>
  <c r="L5220" i="32" s="1"/>
  <c r="L5232" i="32" a="1"/>
  <c r="L5232" i="32" s="1"/>
  <c r="L5241" i="32" a="1"/>
  <c r="L5241" i="32" s="1"/>
  <c r="L5249" i="32" a="1"/>
  <c r="L5249" i="32" s="1"/>
  <c r="L5253" i="32" a="1"/>
  <c r="L5253" i="32" s="1"/>
  <c r="N5257" i="32" a="1"/>
  <c r="N5257" i="32" s="1"/>
  <c r="M5257" i="32" a="1"/>
  <c r="M5257" i="32" s="1"/>
  <c r="N5261" i="32" a="1"/>
  <c r="N5261" i="32" s="1"/>
  <c r="M5285" i="32" a="1"/>
  <c r="M5285" i="32" s="1"/>
  <c r="N5327" i="32" a="1"/>
  <c r="N5327" i="32" s="1"/>
  <c r="L5327" i="32" a="1"/>
  <c r="L5327" i="32" s="1"/>
  <c r="N5384" i="32" a="1"/>
  <c r="N5384" i="32" s="1"/>
  <c r="M5384" i="32" a="1"/>
  <c r="M5384" i="32" s="1"/>
  <c r="L5384" i="32" a="1"/>
  <c r="L5384" i="32" s="1"/>
  <c r="M5397" i="32" a="1"/>
  <c r="M5397" i="32" s="1"/>
  <c r="L5397" i="32" a="1"/>
  <c r="L5397" i="32" s="1"/>
  <c r="N5409" i="32" a="1"/>
  <c r="N5409" i="32" s="1"/>
  <c r="M5595" i="32" a="1"/>
  <c r="M5595" i="32" s="1"/>
  <c r="L5595" i="32" a="1"/>
  <c r="L5595" i="32" s="1"/>
  <c r="N5595" i="32" a="1"/>
  <c r="N5595" i="32" s="1"/>
  <c r="L5011" i="32" a="1"/>
  <c r="L5011" i="32" s="1"/>
  <c r="L5023" i="32" a="1"/>
  <c r="L5023" i="32" s="1"/>
  <c r="L5035" i="32" a="1"/>
  <c r="L5035" i="32" s="1"/>
  <c r="L5047" i="32" a="1"/>
  <c r="L5047" i="32" s="1"/>
  <c r="L5059" i="32" a="1"/>
  <c r="L5059" i="32" s="1"/>
  <c r="L5243" i="32" a="1"/>
  <c r="L5243" i="32" s="1"/>
  <c r="L5245" i="32" a="1"/>
  <c r="L5245" i="32" s="1"/>
  <c r="L5255" i="32" a="1"/>
  <c r="L5255" i="32" s="1"/>
  <c r="L5257" i="32" a="1"/>
  <c r="L5257" i="32" s="1"/>
  <c r="N5259" i="32" a="1"/>
  <c r="N5259" i="32" s="1"/>
  <c r="M5271" i="32" a="1"/>
  <c r="M5271" i="32" s="1"/>
  <c r="L5271" i="32" a="1"/>
  <c r="L5271" i="32" s="1"/>
  <c r="N5303" i="32" a="1"/>
  <c r="N5303" i="32" s="1"/>
  <c r="L5303" i="32" a="1"/>
  <c r="L5303" i="32" s="1"/>
  <c r="M5327" i="32" a="1"/>
  <c r="M5327" i="32" s="1"/>
  <c r="L5337" i="32" a="1"/>
  <c r="L5337" i="32" s="1"/>
  <c r="M5385" i="32" a="1"/>
  <c r="M5385" i="32" s="1"/>
  <c r="L5385" i="32" a="1"/>
  <c r="L5385" i="32" s="1"/>
  <c r="N5397" i="32" a="1"/>
  <c r="N5397" i="32" s="1"/>
  <c r="N5517" i="32" a="1"/>
  <c r="N5517" i="32" s="1"/>
  <c r="M5517" i="32" a="1"/>
  <c r="M5517" i="32" s="1"/>
  <c r="L5517" i="32" a="1"/>
  <c r="L5517" i="32" s="1"/>
  <c r="N5802" i="32" a="1"/>
  <c r="N5802" i="32" s="1"/>
  <c r="M5802" i="32" a="1"/>
  <c r="M5802" i="32" s="1"/>
  <c r="L5802" i="32" a="1"/>
  <c r="L5802" i="32" s="1"/>
  <c r="M5247" i="32" a="1"/>
  <c r="M5247" i="32" s="1"/>
  <c r="M5283" i="32" a="1"/>
  <c r="M5283" i="32" s="1"/>
  <c r="L5283" i="32" a="1"/>
  <c r="L5283" i="32" s="1"/>
  <c r="N5285" i="32" a="1"/>
  <c r="N5285" i="32" s="1"/>
  <c r="N5300" i="32" a="1"/>
  <c r="N5300" i="32" s="1"/>
  <c r="L5300" i="32" a="1"/>
  <c r="L5300" i="32" s="1"/>
  <c r="N5356" i="32" a="1"/>
  <c r="N5356" i="32" s="1"/>
  <c r="M5356" i="32" a="1"/>
  <c r="M5356" i="32" s="1"/>
  <c r="L5356" i="32" a="1"/>
  <c r="L5356" i="32" s="1"/>
  <c r="N5385" i="32" a="1"/>
  <c r="N5385" i="32" s="1"/>
  <c r="M5530" i="32" a="1"/>
  <c r="M5530" i="32" s="1"/>
  <c r="N5530" i="32" a="1"/>
  <c r="N5530" i="32" s="1"/>
  <c r="L5530" i="32" a="1"/>
  <c r="L5530" i="32" s="1"/>
  <c r="M5543" i="32" a="1"/>
  <c r="M5543" i="32" s="1"/>
  <c r="L5543" i="32" a="1"/>
  <c r="L5543" i="32" s="1"/>
  <c r="N5543" i="32" a="1"/>
  <c r="N5543" i="32" s="1"/>
  <c r="M5750" i="32" a="1"/>
  <c r="M5750" i="32" s="1"/>
  <c r="N5750" i="32" a="1"/>
  <c r="N5750" i="32" s="1"/>
  <c r="L5750" i="32" a="1"/>
  <c r="L5750" i="32" s="1"/>
  <c r="N5281" i="32" a="1"/>
  <c r="N5281" i="32" s="1"/>
  <c r="M5281" i="32" a="1"/>
  <c r="M5281" i="32" s="1"/>
  <c r="N5332" i="32" a="1"/>
  <c r="N5332" i="32" s="1"/>
  <c r="M5332" i="32" a="1"/>
  <c r="M5332" i="32" s="1"/>
  <c r="N5480" i="32" a="1"/>
  <c r="N5480" i="32" s="1"/>
  <c r="M5480" i="32" a="1"/>
  <c r="M5480" i="32" s="1"/>
  <c r="L5480" i="32" a="1"/>
  <c r="L5480" i="32" s="1"/>
  <c r="M5493" i="32" a="1"/>
  <c r="M5493" i="32" s="1"/>
  <c r="L5493" i="32" a="1"/>
  <c r="L5493" i="32" s="1"/>
  <c r="L5507" i="32" a="1"/>
  <c r="L5507" i="32" s="1"/>
  <c r="N5507" i="32" a="1"/>
  <c r="N5507" i="32" s="1"/>
  <c r="M5507" i="32" a="1"/>
  <c r="M5507" i="32" s="1"/>
  <c r="M5667" i="32" a="1"/>
  <c r="M5667" i="32" s="1"/>
  <c r="L5667" i="32" a="1"/>
  <c r="L5667" i="32" s="1"/>
  <c r="N5667" i="32" a="1"/>
  <c r="N5667" i="32" s="1"/>
  <c r="L5704" i="32" a="1"/>
  <c r="L5704" i="32" s="1"/>
  <c r="N5704" i="32" a="1"/>
  <c r="N5704" i="32" s="1"/>
  <c r="M5704" i="32" a="1"/>
  <c r="M5704" i="32" s="1"/>
  <c r="N5267" i="32" a="1"/>
  <c r="N5267" i="32" s="1"/>
  <c r="L5267" i="32" a="1"/>
  <c r="L5267" i="32" s="1"/>
  <c r="L5281" i="32" a="1"/>
  <c r="L5281" i="32" s="1"/>
  <c r="L5288" i="32" a="1"/>
  <c r="L5288" i="32" s="1"/>
  <c r="N5293" i="32" a="1"/>
  <c r="N5293" i="32" s="1"/>
  <c r="M5293" i="32" a="1"/>
  <c r="M5293" i="32" s="1"/>
  <c r="L5301" i="32" a="1"/>
  <c r="L5301" i="32" s="1"/>
  <c r="N5312" i="32" a="1"/>
  <c r="N5312" i="32" s="1"/>
  <c r="M5312" i="32" a="1"/>
  <c r="M5312" i="32" s="1"/>
  <c r="L5312" i="32" a="1"/>
  <c r="L5312" i="32" s="1"/>
  <c r="L5325" i="32" a="1"/>
  <c r="L5325" i="32" s="1"/>
  <c r="L5332" i="32" a="1"/>
  <c r="L5332" i="32" s="1"/>
  <c r="L5349" i="32" a="1"/>
  <c r="L5349" i="32" s="1"/>
  <c r="N5368" i="32" a="1"/>
  <c r="N5368" i="32" s="1"/>
  <c r="M5368" i="32" a="1"/>
  <c r="M5368" i="32" s="1"/>
  <c r="L5368" i="32" a="1"/>
  <c r="L5368" i="32" s="1"/>
  <c r="N5468" i="32" a="1"/>
  <c r="N5468" i="32" s="1"/>
  <c r="M5468" i="32" a="1"/>
  <c r="M5468" i="32" s="1"/>
  <c r="L5468" i="32" a="1"/>
  <c r="L5468" i="32" s="1"/>
  <c r="M5481" i="32" a="1"/>
  <c r="M5481" i="32" s="1"/>
  <c r="L5481" i="32" a="1"/>
  <c r="L5481" i="32" s="1"/>
  <c r="N5493" i="32" a="1"/>
  <c r="N5493" i="32" s="1"/>
  <c r="N5523" i="32" a="1"/>
  <c r="N5523" i="32" s="1"/>
  <c r="M5523" i="32" a="1"/>
  <c r="M5523" i="32" s="1"/>
  <c r="L5523" i="32" a="1"/>
  <c r="L5523" i="32" s="1"/>
  <c r="N5621" i="32" a="1"/>
  <c r="N5621" i="32" s="1"/>
  <c r="L5621" i="32" a="1"/>
  <c r="L5621" i="32" s="1"/>
  <c r="M5621" i="32" a="1"/>
  <c r="M5621" i="32" s="1"/>
  <c r="N5781" i="32" a="1"/>
  <c r="N5781" i="32" s="1"/>
  <c r="M5781" i="32" a="1"/>
  <c r="M5781" i="32" s="1"/>
  <c r="L5781" i="32" a="1"/>
  <c r="L5781" i="32" s="1"/>
  <c r="N5529" i="32" a="1"/>
  <c r="N5529" i="32" s="1"/>
  <c r="M5529" i="32" a="1"/>
  <c r="M5529" i="32" s="1"/>
  <c r="M5567" i="32" a="1"/>
  <c r="M5567" i="32" s="1"/>
  <c r="L5567" i="32" a="1"/>
  <c r="L5567" i="32" s="1"/>
  <c r="N5589" i="32" a="1"/>
  <c r="N5589" i="32" s="1"/>
  <c r="M5589" i="32" a="1"/>
  <c r="M5589" i="32" s="1"/>
  <c r="L5589" i="32" a="1"/>
  <c r="L5589" i="32" s="1"/>
  <c r="N5685" i="32" a="1"/>
  <c r="N5685" i="32" s="1"/>
  <c r="M5685" i="32" a="1"/>
  <c r="M5685" i="32" s="1"/>
  <c r="L5685" i="32" a="1"/>
  <c r="L5685" i="32" s="1"/>
  <c r="L5380" i="32" a="1"/>
  <c r="L5380" i="32" s="1"/>
  <c r="L5392" i="32" a="1"/>
  <c r="L5392" i="32" s="1"/>
  <c r="L5404" i="32" a="1"/>
  <c r="L5404" i="32" s="1"/>
  <c r="L5416" i="32" a="1"/>
  <c r="L5416" i="32" s="1"/>
  <c r="L5428" i="32" a="1"/>
  <c r="L5428" i="32" s="1"/>
  <c r="L5440" i="32" a="1"/>
  <c r="L5440" i="32" s="1"/>
  <c r="L5452" i="32" a="1"/>
  <c r="L5452" i="32" s="1"/>
  <c r="L5464" i="32" a="1"/>
  <c r="L5464" i="32" s="1"/>
  <c r="L5476" i="32" a="1"/>
  <c r="L5476" i="32" s="1"/>
  <c r="L5488" i="32" a="1"/>
  <c r="L5488" i="32" s="1"/>
  <c r="M5498" i="32" a="1"/>
  <c r="M5498" i="32" s="1"/>
  <c r="L5513" i="32" a="1"/>
  <c r="L5513" i="32" s="1"/>
  <c r="L5522" i="32" a="1"/>
  <c r="L5522" i="32" s="1"/>
  <c r="L5529" i="32" a="1"/>
  <c r="L5529" i="32" s="1"/>
  <c r="N5541" i="32" a="1"/>
  <c r="N5541" i="32" s="1"/>
  <c r="M5541" i="32" a="1"/>
  <c r="M5541" i="32" s="1"/>
  <c r="M5558" i="32" a="1"/>
  <c r="M5558" i="32" s="1"/>
  <c r="M5663" i="32" a="1"/>
  <c r="M5663" i="32" s="1"/>
  <c r="L5663" i="32" a="1"/>
  <c r="L5663" i="32" s="1"/>
  <c r="N5663" i="32" a="1"/>
  <c r="N5663" i="32" s="1"/>
  <c r="M5679" i="32" a="1"/>
  <c r="M5679" i="32" s="1"/>
  <c r="L5679" i="32" a="1"/>
  <c r="L5679" i="32" s="1"/>
  <c r="N5707" i="32" a="1"/>
  <c r="N5707" i="32" s="1"/>
  <c r="M5707" i="32" a="1"/>
  <c r="M5707" i="32" s="1"/>
  <c r="L5707" i="32" a="1"/>
  <c r="L5707" i="32" s="1"/>
  <c r="L5789" i="32" a="1"/>
  <c r="L5789" i="32" s="1"/>
  <c r="N5789" i="32" a="1"/>
  <c r="N5789" i="32" s="1"/>
  <c r="M5789" i="32" a="1"/>
  <c r="M5789" i="32" s="1"/>
  <c r="M5812" i="32" a="1"/>
  <c r="M5812" i="32" s="1"/>
  <c r="L5812" i="32" a="1"/>
  <c r="L5812" i="32" s="1"/>
  <c r="N5812" i="32" a="1"/>
  <c r="N5812" i="32" s="1"/>
  <c r="N5847" i="32" a="1"/>
  <c r="N5847" i="32" s="1"/>
  <c r="L5847" i="32" a="1"/>
  <c r="L5847" i="32" s="1"/>
  <c r="M5847" i="32" a="1"/>
  <c r="M5847" i="32" s="1"/>
  <c r="L5339" i="32" a="1"/>
  <c r="L5339" i="32" s="1"/>
  <c r="L5351" i="32" a="1"/>
  <c r="L5351" i="32" s="1"/>
  <c r="L5363" i="32" a="1"/>
  <c r="L5363" i="32" s="1"/>
  <c r="L5375" i="32" a="1"/>
  <c r="L5375" i="32" s="1"/>
  <c r="L5387" i="32" a="1"/>
  <c r="L5387" i="32" s="1"/>
  <c r="L5399" i="32" a="1"/>
  <c r="L5399" i="32" s="1"/>
  <c r="L5411" i="32" a="1"/>
  <c r="L5411" i="32" s="1"/>
  <c r="L5423" i="32" a="1"/>
  <c r="L5423" i="32" s="1"/>
  <c r="L5435" i="32" a="1"/>
  <c r="L5435" i="32" s="1"/>
  <c r="L5447" i="32" a="1"/>
  <c r="L5447" i="32" s="1"/>
  <c r="L5459" i="32" a="1"/>
  <c r="L5459" i="32" s="1"/>
  <c r="L5471" i="32" a="1"/>
  <c r="L5471" i="32" s="1"/>
  <c r="L5483" i="32" a="1"/>
  <c r="L5483" i="32" s="1"/>
  <c r="L5495" i="32" a="1"/>
  <c r="L5495" i="32" s="1"/>
  <c r="N5506" i="32" a="1"/>
  <c r="N5506" i="32" s="1"/>
  <c r="L5534" i="32" a="1"/>
  <c r="L5534" i="32" s="1"/>
  <c r="L5541" i="32" a="1"/>
  <c r="L5541" i="32" s="1"/>
  <c r="N5567" i="32" a="1"/>
  <c r="N5567" i="32" s="1"/>
  <c r="N5573" i="32" a="1"/>
  <c r="N5573" i="32" s="1"/>
  <c r="L5573" i="32" a="1"/>
  <c r="L5573" i="32" s="1"/>
  <c r="N5645" i="32" a="1"/>
  <c r="N5645" i="32" s="1"/>
  <c r="L5645" i="32" a="1"/>
  <c r="L5645" i="32" s="1"/>
  <c r="M5651" i="32" a="1"/>
  <c r="M5651" i="32" s="1"/>
  <c r="L5651" i="32" a="1"/>
  <c r="L5651" i="32" s="1"/>
  <c r="N5651" i="32" a="1"/>
  <c r="N5651" i="32" s="1"/>
  <c r="L5666" i="32" a="1"/>
  <c r="L5666" i="32" s="1"/>
  <c r="N5679" i="32" a="1"/>
  <c r="N5679" i="32" s="1"/>
  <c r="M5380" i="32" a="1"/>
  <c r="M5380" i="32" s="1"/>
  <c r="M5392" i="32" a="1"/>
  <c r="M5392" i="32" s="1"/>
  <c r="M5404" i="32" a="1"/>
  <c r="M5404" i="32" s="1"/>
  <c r="M5416" i="32" a="1"/>
  <c r="M5416" i="32" s="1"/>
  <c r="M5428" i="32" a="1"/>
  <c r="M5428" i="32" s="1"/>
  <c r="M5440" i="32" a="1"/>
  <c r="M5440" i="32" s="1"/>
  <c r="M5452" i="32" a="1"/>
  <c r="M5452" i="32" s="1"/>
  <c r="M5464" i="32" a="1"/>
  <c r="M5464" i="32" s="1"/>
  <c r="M5476" i="32" a="1"/>
  <c r="M5476" i="32" s="1"/>
  <c r="M5488" i="32" a="1"/>
  <c r="M5488" i="32" s="1"/>
  <c r="M5522" i="32" a="1"/>
  <c r="M5522" i="32" s="1"/>
  <c r="M5579" i="32" a="1"/>
  <c r="M5579" i="32" s="1"/>
  <c r="L5579" i="32" a="1"/>
  <c r="L5579" i="32" s="1"/>
  <c r="N5633" i="32" a="1"/>
  <c r="N5633" i="32" s="1"/>
  <c r="L5633" i="32" a="1"/>
  <c r="L5633" i="32" s="1"/>
  <c r="M5639" i="32" a="1"/>
  <c r="M5639" i="32" s="1"/>
  <c r="L5639" i="32" a="1"/>
  <c r="L5639" i="32" s="1"/>
  <c r="N5639" i="32" a="1"/>
  <c r="N5639" i="32" s="1"/>
  <c r="N5673" i="32" a="1"/>
  <c r="N5673" i="32" s="1"/>
  <c r="M5673" i="32" a="1"/>
  <c r="M5673" i="32" s="1"/>
  <c r="L5673" i="32" a="1"/>
  <c r="L5673" i="32" s="1"/>
  <c r="N5708" i="32" a="1"/>
  <c r="N5708" i="32" s="1"/>
  <c r="M5708" i="32" a="1"/>
  <c r="M5708" i="32" s="1"/>
  <c r="L5708" i="32" a="1"/>
  <c r="L5708" i="32" s="1"/>
  <c r="N5763" i="32" a="1"/>
  <c r="N5763" i="32" s="1"/>
  <c r="M5763" i="32" a="1"/>
  <c r="M5763" i="32" s="1"/>
  <c r="L5763" i="32" a="1"/>
  <c r="L5763" i="32" s="1"/>
  <c r="N5785" i="32" a="1"/>
  <c r="N5785" i="32" s="1"/>
  <c r="L5785" i="32" a="1"/>
  <c r="L5785" i="32" s="1"/>
  <c r="M5785" i="32" a="1"/>
  <c r="M5785" i="32" s="1"/>
  <c r="M5825" i="32" a="1"/>
  <c r="M5825" i="32" s="1"/>
  <c r="N5825" i="32" a="1"/>
  <c r="N5825" i="32" s="1"/>
  <c r="L5825" i="32" a="1"/>
  <c r="L5825" i="32" s="1"/>
  <c r="M5844" i="32" a="1"/>
  <c r="M5844" i="32" s="1"/>
  <c r="L5844" i="32" a="1"/>
  <c r="L5844" i="32" s="1"/>
  <c r="N5844" i="32" a="1"/>
  <c r="N5844" i="32" s="1"/>
  <c r="N5897" i="32" a="1"/>
  <c r="N5897" i="32" s="1"/>
  <c r="M5897" i="32" a="1"/>
  <c r="M5897" i="32" s="1"/>
  <c r="L5897" i="32" a="1"/>
  <c r="L5897" i="32" s="1"/>
  <c r="L5764" i="32" a="1"/>
  <c r="L5764" i="32" s="1"/>
  <c r="N5764" i="32" a="1"/>
  <c r="N5764" i="32" s="1"/>
  <c r="M5764" i="32" a="1"/>
  <c r="M5764" i="32" s="1"/>
  <c r="M5808" i="32" a="1"/>
  <c r="M5808" i="32" s="1"/>
  <c r="N5808" i="32" a="1"/>
  <c r="N5808" i="32" s="1"/>
  <c r="L5808" i="32" a="1"/>
  <c r="L5808" i="32" s="1"/>
  <c r="M5537" i="32" a="1"/>
  <c r="M5537" i="32" s="1"/>
  <c r="N5565" i="32" a="1"/>
  <c r="N5565" i="32" s="1"/>
  <c r="M5565" i="32" a="1"/>
  <c r="M5565" i="32" s="1"/>
  <c r="L5565" i="32" a="1"/>
  <c r="L5565" i="32" s="1"/>
  <c r="N5579" i="32" a="1"/>
  <c r="N5579" i="32" s="1"/>
  <c r="N5585" i="32" a="1"/>
  <c r="N5585" i="32" s="1"/>
  <c r="L5585" i="32" a="1"/>
  <c r="L5585" i="32" s="1"/>
  <c r="N5609" i="32" a="1"/>
  <c r="N5609" i="32" s="1"/>
  <c r="L5609" i="32" a="1"/>
  <c r="L5609" i="32" s="1"/>
  <c r="M5615" i="32" a="1"/>
  <c r="M5615" i="32" s="1"/>
  <c r="L5615" i="32" a="1"/>
  <c r="L5615" i="32" s="1"/>
  <c r="N5615" i="32" a="1"/>
  <c r="N5615" i="32" s="1"/>
  <c r="M5654" i="32" a="1"/>
  <c r="M5654" i="32" s="1"/>
  <c r="N5765" i="32" a="1"/>
  <c r="N5765" i="32" s="1"/>
  <c r="M5765" i="32" a="1"/>
  <c r="M5765" i="32" s="1"/>
  <c r="M5775" i="32" a="1"/>
  <c r="M5775" i="32" s="1"/>
  <c r="N5775" i="32" a="1"/>
  <c r="N5775" i="32" s="1"/>
  <c r="L5775" i="32" a="1"/>
  <c r="L5775" i="32" s="1"/>
  <c r="M5836" i="32" a="1"/>
  <c r="M5836" i="32" s="1"/>
  <c r="L5836" i="32" a="1"/>
  <c r="L5836" i="32" s="1"/>
  <c r="N5836" i="32" a="1"/>
  <c r="N5836" i="32" s="1"/>
  <c r="L5295" i="32" a="1"/>
  <c r="L5295" i="32" s="1"/>
  <c r="L5307" i="32" a="1"/>
  <c r="L5307" i="32" s="1"/>
  <c r="M5317" i="32" a="1"/>
  <c r="M5317" i="32" s="1"/>
  <c r="L5319" i="32" a="1"/>
  <c r="L5319" i="32" s="1"/>
  <c r="M5329" i="32" a="1"/>
  <c r="M5329" i="32" s="1"/>
  <c r="L5331" i="32" a="1"/>
  <c r="L5331" i="32" s="1"/>
  <c r="M5341" i="32" a="1"/>
  <c r="M5341" i="32" s="1"/>
  <c r="L5343" i="32" a="1"/>
  <c r="L5343" i="32" s="1"/>
  <c r="M5353" i="32" a="1"/>
  <c r="M5353" i="32" s="1"/>
  <c r="L5355" i="32" a="1"/>
  <c r="L5355" i="32" s="1"/>
  <c r="M5365" i="32" a="1"/>
  <c r="M5365" i="32" s="1"/>
  <c r="L5367" i="32" a="1"/>
  <c r="L5367" i="32" s="1"/>
  <c r="M5377" i="32" a="1"/>
  <c r="M5377" i="32" s="1"/>
  <c r="L5379" i="32" a="1"/>
  <c r="L5379" i="32" s="1"/>
  <c r="M5389" i="32" a="1"/>
  <c r="M5389" i="32" s="1"/>
  <c r="L5391" i="32" a="1"/>
  <c r="L5391" i="32" s="1"/>
  <c r="M5401" i="32" a="1"/>
  <c r="M5401" i="32" s="1"/>
  <c r="L5403" i="32" a="1"/>
  <c r="L5403" i="32" s="1"/>
  <c r="M5413" i="32" a="1"/>
  <c r="M5413" i="32" s="1"/>
  <c r="L5415" i="32" a="1"/>
  <c r="L5415" i="32" s="1"/>
  <c r="M5425" i="32" a="1"/>
  <c r="M5425" i="32" s="1"/>
  <c r="L5427" i="32" a="1"/>
  <c r="L5427" i="32" s="1"/>
  <c r="M5437" i="32" a="1"/>
  <c r="M5437" i="32" s="1"/>
  <c r="L5439" i="32" a="1"/>
  <c r="L5439" i="32" s="1"/>
  <c r="M5449" i="32" a="1"/>
  <c r="M5449" i="32" s="1"/>
  <c r="L5451" i="32" a="1"/>
  <c r="L5451" i="32" s="1"/>
  <c r="M5461" i="32" a="1"/>
  <c r="M5461" i="32" s="1"/>
  <c r="L5463" i="32" a="1"/>
  <c r="L5463" i="32" s="1"/>
  <c r="M5473" i="32" a="1"/>
  <c r="M5473" i="32" s="1"/>
  <c r="L5475" i="32" a="1"/>
  <c r="L5475" i="32" s="1"/>
  <c r="M5485" i="32" a="1"/>
  <c r="M5485" i="32" s="1"/>
  <c r="L5487" i="32" a="1"/>
  <c r="L5487" i="32" s="1"/>
  <c r="L5501" i="32" a="1"/>
  <c r="L5501" i="32" s="1"/>
  <c r="L5505" i="32" a="1"/>
  <c r="L5505" i="32" s="1"/>
  <c r="L5535" i="32" a="1"/>
  <c r="L5535" i="32" s="1"/>
  <c r="L5542" i="32" a="1"/>
  <c r="L5542" i="32" s="1"/>
  <c r="N5549" i="32" a="1"/>
  <c r="N5549" i="32" s="1"/>
  <c r="L5571" i="32" a="1"/>
  <c r="L5571" i="32" s="1"/>
  <c r="L5582" i="32" a="1"/>
  <c r="L5582" i="32" s="1"/>
  <c r="N5590" i="32" a="1"/>
  <c r="N5590" i="32" s="1"/>
  <c r="N5597" i="32" a="1"/>
  <c r="N5597" i="32" s="1"/>
  <c r="L5597" i="32" a="1"/>
  <c r="L5597" i="32" s="1"/>
  <c r="M5603" i="32" a="1"/>
  <c r="M5603" i="32" s="1"/>
  <c r="L5603" i="32" a="1"/>
  <c r="L5603" i="32" s="1"/>
  <c r="N5603" i="32" a="1"/>
  <c r="N5603" i="32" s="1"/>
  <c r="M5609" i="32" a="1"/>
  <c r="M5609" i="32" s="1"/>
  <c r="M5655" i="32" a="1"/>
  <c r="M5655" i="32" s="1"/>
  <c r="L5655" i="32" a="1"/>
  <c r="L5655" i="32" s="1"/>
  <c r="N5661" i="32" a="1"/>
  <c r="N5661" i="32" s="1"/>
  <c r="M5661" i="32" a="1"/>
  <c r="M5661" i="32" s="1"/>
  <c r="L5661" i="32" a="1"/>
  <c r="L5661" i="32" s="1"/>
  <c r="L5765" i="32" a="1"/>
  <c r="L5765" i="32" s="1"/>
  <c r="L5776" i="32" a="1"/>
  <c r="L5776" i="32" s="1"/>
  <c r="N5776" i="32" a="1"/>
  <c r="N5776" i="32" s="1"/>
  <c r="M5776" i="32" a="1"/>
  <c r="M5776" i="32" s="1"/>
  <c r="N6130" i="32" a="1"/>
  <c r="N6130" i="32" s="1"/>
  <c r="M6130" i="32" a="1"/>
  <c r="M6130" i="32" s="1"/>
  <c r="L6130" i="32" a="1"/>
  <c r="L6130" i="32" s="1"/>
  <c r="N5518" i="32" a="1"/>
  <c r="N5518" i="32" s="1"/>
  <c r="M5555" i="32" a="1"/>
  <c r="M5555" i="32" s="1"/>
  <c r="L5555" i="32" a="1"/>
  <c r="L5555" i="32" s="1"/>
  <c r="M5591" i="32" a="1"/>
  <c r="M5591" i="32" s="1"/>
  <c r="L5591" i="32" a="1"/>
  <c r="L5591" i="32" s="1"/>
  <c r="N5591" i="32" a="1"/>
  <c r="N5591" i="32" s="1"/>
  <c r="M5643" i="32" a="1"/>
  <c r="M5643" i="32" s="1"/>
  <c r="L5643" i="32" a="1"/>
  <c r="L5643" i="32" s="1"/>
  <c r="N5649" i="32" a="1"/>
  <c r="N5649" i="32" s="1"/>
  <c r="M5649" i="32" a="1"/>
  <c r="M5649" i="32" s="1"/>
  <c r="L5649" i="32" a="1"/>
  <c r="L5649" i="32" s="1"/>
  <c r="M5687" i="32" a="1"/>
  <c r="M5687" i="32" s="1"/>
  <c r="L5687" i="32" a="1"/>
  <c r="L5687" i="32" s="1"/>
  <c r="N5687" i="32" a="1"/>
  <c r="N5687" i="32" s="1"/>
  <c r="L5822" i="32" a="1"/>
  <c r="L5822" i="32" s="1"/>
  <c r="N5822" i="32" a="1"/>
  <c r="N5822" i="32" s="1"/>
  <c r="M5822" i="32" a="1"/>
  <c r="M5822" i="32" s="1"/>
  <c r="M5295" i="32" a="1"/>
  <c r="M5295" i="32" s="1"/>
  <c r="M5307" i="32" a="1"/>
  <c r="M5307" i="32" s="1"/>
  <c r="L5309" i="32" a="1"/>
  <c r="L5309" i="32" s="1"/>
  <c r="M5319" i="32" a="1"/>
  <c r="M5319" i="32" s="1"/>
  <c r="L5321" i="32" a="1"/>
  <c r="L5321" i="32" s="1"/>
  <c r="M5331" i="32" a="1"/>
  <c r="M5331" i="32" s="1"/>
  <c r="L5333" i="32" a="1"/>
  <c r="L5333" i="32" s="1"/>
  <c r="M5343" i="32" a="1"/>
  <c r="M5343" i="32" s="1"/>
  <c r="L5345" i="32" a="1"/>
  <c r="L5345" i="32" s="1"/>
  <c r="M5355" i="32" a="1"/>
  <c r="M5355" i="32" s="1"/>
  <c r="L5357" i="32" a="1"/>
  <c r="L5357" i="32" s="1"/>
  <c r="M5367" i="32" a="1"/>
  <c r="M5367" i="32" s="1"/>
  <c r="L5369" i="32" a="1"/>
  <c r="L5369" i="32" s="1"/>
  <c r="M5379" i="32" a="1"/>
  <c r="M5379" i="32" s="1"/>
  <c r="L5381" i="32" a="1"/>
  <c r="L5381" i="32" s="1"/>
  <c r="M5391" i="32" a="1"/>
  <c r="M5391" i="32" s="1"/>
  <c r="L5393" i="32" a="1"/>
  <c r="L5393" i="32" s="1"/>
  <c r="M5403" i="32" a="1"/>
  <c r="M5403" i="32" s="1"/>
  <c r="L5405" i="32" a="1"/>
  <c r="L5405" i="32" s="1"/>
  <c r="M5415" i="32" a="1"/>
  <c r="M5415" i="32" s="1"/>
  <c r="L5417" i="32" a="1"/>
  <c r="L5417" i="32" s="1"/>
  <c r="M5427" i="32" a="1"/>
  <c r="M5427" i="32" s="1"/>
  <c r="L5429" i="32" a="1"/>
  <c r="L5429" i="32" s="1"/>
  <c r="M5439" i="32" a="1"/>
  <c r="M5439" i="32" s="1"/>
  <c r="L5441" i="32" a="1"/>
  <c r="L5441" i="32" s="1"/>
  <c r="M5451" i="32" a="1"/>
  <c r="M5451" i="32" s="1"/>
  <c r="L5453" i="32" a="1"/>
  <c r="L5453" i="32" s="1"/>
  <c r="M5463" i="32" a="1"/>
  <c r="M5463" i="32" s="1"/>
  <c r="L5465" i="32" a="1"/>
  <c r="L5465" i="32" s="1"/>
  <c r="M5475" i="32" a="1"/>
  <c r="M5475" i="32" s="1"/>
  <c r="L5477" i="32" a="1"/>
  <c r="L5477" i="32" s="1"/>
  <c r="M5487" i="32" a="1"/>
  <c r="M5487" i="32" s="1"/>
  <c r="L5489" i="32" a="1"/>
  <c r="L5489" i="32" s="1"/>
  <c r="M5501" i="32" a="1"/>
  <c r="M5501" i="32" s="1"/>
  <c r="N5505" i="32" a="1"/>
  <c r="N5505" i="32" s="1"/>
  <c r="L5512" i="32" a="1"/>
  <c r="L5512" i="32" s="1"/>
  <c r="M5535" i="32" a="1"/>
  <c r="M5535" i="32" s="1"/>
  <c r="N5571" i="32" a="1"/>
  <c r="N5571" i="32" s="1"/>
  <c r="N5577" i="32" a="1"/>
  <c r="N5577" i="32" s="1"/>
  <c r="M5577" i="32" a="1"/>
  <c r="M5577" i="32" s="1"/>
  <c r="L5577" i="32" a="1"/>
  <c r="L5577" i="32" s="1"/>
  <c r="L5606" i="32" a="1"/>
  <c r="L5606" i="32" s="1"/>
  <c r="M5618" i="32" a="1"/>
  <c r="M5618" i="32" s="1"/>
  <c r="M5631" i="32" a="1"/>
  <c r="M5631" i="32" s="1"/>
  <c r="L5631" i="32" a="1"/>
  <c r="L5631" i="32" s="1"/>
  <c r="N5637" i="32" a="1"/>
  <c r="N5637" i="32" s="1"/>
  <c r="M5637" i="32" a="1"/>
  <c r="M5637" i="32" s="1"/>
  <c r="L5637" i="32" a="1"/>
  <c r="L5637" i="32" s="1"/>
  <c r="N5655" i="32" a="1"/>
  <c r="N5655" i="32" s="1"/>
  <c r="L5690" i="32" a="1"/>
  <c r="L5690" i="32" s="1"/>
  <c r="L5510" i="32" a="1"/>
  <c r="L5510" i="32" s="1"/>
  <c r="M5519" i="32" a="1"/>
  <c r="M5519" i="32" s="1"/>
  <c r="L5519" i="32" a="1"/>
  <c r="L5519" i="32" s="1"/>
  <c r="N5542" i="32" a="1"/>
  <c r="N5542" i="32" s="1"/>
  <c r="N5547" i="32" a="1"/>
  <c r="N5547" i="32" s="1"/>
  <c r="N5555" i="32" a="1"/>
  <c r="N5555" i="32" s="1"/>
  <c r="L5566" i="32" a="1"/>
  <c r="L5566" i="32" s="1"/>
  <c r="L5583" i="32" a="1"/>
  <c r="L5583" i="32" s="1"/>
  <c r="L5594" i="32" a="1"/>
  <c r="L5594" i="32" s="1"/>
  <c r="M5606" i="32" a="1"/>
  <c r="M5606" i="32" s="1"/>
  <c r="M5619" i="32" a="1"/>
  <c r="M5619" i="32" s="1"/>
  <c r="L5619" i="32" a="1"/>
  <c r="L5619" i="32" s="1"/>
  <c r="N5625" i="32" a="1"/>
  <c r="N5625" i="32" s="1"/>
  <c r="M5625" i="32" a="1"/>
  <c r="M5625" i="32" s="1"/>
  <c r="L5625" i="32" a="1"/>
  <c r="L5625" i="32" s="1"/>
  <c r="N5643" i="32" a="1"/>
  <c r="N5643" i="32" s="1"/>
  <c r="M5690" i="32" a="1"/>
  <c r="M5690" i="32" s="1"/>
  <c r="N5697" i="32" a="1"/>
  <c r="N5697" i="32" s="1"/>
  <c r="M5697" i="32" a="1"/>
  <c r="M5697" i="32" s="1"/>
  <c r="L5697" i="32" a="1"/>
  <c r="L5697" i="32" s="1"/>
  <c r="N5512" i="32" a="1"/>
  <c r="N5512" i="32" s="1"/>
  <c r="M5531" i="32" a="1"/>
  <c r="M5531" i="32" s="1"/>
  <c r="L5531" i="32" a="1"/>
  <c r="L5531" i="32" s="1"/>
  <c r="N5553" i="32" a="1"/>
  <c r="N5553" i="32" s="1"/>
  <c r="M5553" i="32" a="1"/>
  <c r="M5553" i="32" s="1"/>
  <c r="M5607" i="32" a="1"/>
  <c r="M5607" i="32" s="1"/>
  <c r="L5607" i="32" a="1"/>
  <c r="L5607" i="32" s="1"/>
  <c r="N5613" i="32" a="1"/>
  <c r="N5613" i="32" s="1"/>
  <c r="M5613" i="32" a="1"/>
  <c r="M5613" i="32" s="1"/>
  <c r="L5613" i="32" a="1"/>
  <c r="L5613" i="32" s="1"/>
  <c r="M5675" i="32" a="1"/>
  <c r="M5675" i="32" s="1"/>
  <c r="L5675" i="32" a="1"/>
  <c r="L5675" i="32" s="1"/>
  <c r="N5675" i="32" a="1"/>
  <c r="N5675" i="32" s="1"/>
  <c r="M5691" i="32" a="1"/>
  <c r="M5691" i="32" s="1"/>
  <c r="L5691" i="32" a="1"/>
  <c r="L5691" i="32" s="1"/>
  <c r="L5814" i="32" a="1"/>
  <c r="L5814" i="32" s="1"/>
  <c r="N5814" i="32" a="1"/>
  <c r="N5814" i="32" s="1"/>
  <c r="L5937" i="32" a="1"/>
  <c r="L5937" i="32" s="1"/>
  <c r="M5937" i="32" a="1"/>
  <c r="M5937" i="32" s="1"/>
  <c r="N5937" i="32" a="1"/>
  <c r="N5937" i="32" s="1"/>
  <c r="L5946" i="32" a="1"/>
  <c r="L5946" i="32" s="1"/>
  <c r="N5946" i="32" a="1"/>
  <c r="N5946" i="32" s="1"/>
  <c r="M5946" i="32" a="1"/>
  <c r="M5946" i="32" s="1"/>
  <c r="L5762" i="32" a="1"/>
  <c r="L5762" i="32" s="1"/>
  <c r="L5794" i="32" a="1"/>
  <c r="L5794" i="32" s="1"/>
  <c r="M5814" i="32" a="1"/>
  <c r="M5814" i="32" s="1"/>
  <c r="M5820" i="32" a="1"/>
  <c r="M5820" i="32" s="1"/>
  <c r="L5820" i="32" a="1"/>
  <c r="L5820" i="32" s="1"/>
  <c r="M5880" i="32" a="1"/>
  <c r="M5880" i="32" s="1"/>
  <c r="N5880" i="32" a="1"/>
  <c r="N5880" i="32" s="1"/>
  <c r="L5880" i="32" a="1"/>
  <c r="L5880" i="32" s="1"/>
  <c r="L5657" i="32" a="1"/>
  <c r="L5657" i="32" s="1"/>
  <c r="L5669" i="32" a="1"/>
  <c r="L5669" i="32" s="1"/>
  <c r="L5681" i="32" a="1"/>
  <c r="L5681" i="32" s="1"/>
  <c r="L5693" i="32" a="1"/>
  <c r="L5693" i="32" s="1"/>
  <c r="L5713" i="32" a="1"/>
  <c r="L5713" i="32" s="1"/>
  <c r="L5717" i="32" a="1"/>
  <c r="L5717" i="32" s="1"/>
  <c r="L5721" i="32" a="1"/>
  <c r="L5721" i="32" s="1"/>
  <c r="L5725" i="32" a="1"/>
  <c r="L5725" i="32" s="1"/>
  <c r="L5729" i="32" a="1"/>
  <c r="L5729" i="32" s="1"/>
  <c r="L5733" i="32" a="1"/>
  <c r="L5733" i="32" s="1"/>
  <c r="L5737" i="32" a="1"/>
  <c r="L5737" i="32" s="1"/>
  <c r="L5741" i="32" a="1"/>
  <c r="L5741" i="32" s="1"/>
  <c r="L5745" i="32" a="1"/>
  <c r="L5745" i="32" s="1"/>
  <c r="M5749" i="32" a="1"/>
  <c r="M5749" i="32" s="1"/>
  <c r="L5758" i="32" a="1"/>
  <c r="L5758" i="32" s="1"/>
  <c r="N5760" i="32" a="1"/>
  <c r="N5760" i="32" s="1"/>
  <c r="L5760" i="32" a="1"/>
  <c r="L5760" i="32" s="1"/>
  <c r="N5773" i="32" a="1"/>
  <c r="N5773" i="32" s="1"/>
  <c r="L5773" i="32" a="1"/>
  <c r="L5773" i="32" s="1"/>
  <c r="L5778" i="32" a="1"/>
  <c r="L5778" i="32" s="1"/>
  <c r="L5787" i="32" a="1"/>
  <c r="L5787" i="32" s="1"/>
  <c r="M5811" i="32" a="1"/>
  <c r="M5811" i="32" s="1"/>
  <c r="M5843" i="32" a="1"/>
  <c r="M5843" i="32" s="1"/>
  <c r="N5843" i="32" a="1"/>
  <c r="N5843" i="32" s="1"/>
  <c r="L5843" i="32" a="1"/>
  <c r="L5843" i="32" s="1"/>
  <c r="L5846" i="32" a="1"/>
  <c r="L5846" i="32" s="1"/>
  <c r="N5846" i="32" a="1"/>
  <c r="N5846" i="32" s="1"/>
  <c r="N5885" i="32" a="1"/>
  <c r="N5885" i="32" s="1"/>
  <c r="L5885" i="32" a="1"/>
  <c r="L5885" i="32" s="1"/>
  <c r="N5902" i="32" a="1"/>
  <c r="N5902" i="32" s="1"/>
  <c r="M5902" i="32" a="1"/>
  <c r="M5902" i="32" s="1"/>
  <c r="L5902" i="32" a="1"/>
  <c r="L5902" i="32" s="1"/>
  <c r="N5909" i="32" a="1"/>
  <c r="N5909" i="32" s="1"/>
  <c r="M5909" i="32" a="1"/>
  <c r="M5909" i="32" s="1"/>
  <c r="L5909" i="32" a="1"/>
  <c r="L5909" i="32" s="1"/>
  <c r="N5948" i="32" a="1"/>
  <c r="N5948" i="32" s="1"/>
  <c r="M5948" i="32" a="1"/>
  <c r="M5948" i="32" s="1"/>
  <c r="L5948" i="32" a="1"/>
  <c r="L5948" i="32" s="1"/>
  <c r="L5700" i="32" a="1"/>
  <c r="L5700" i="32" s="1"/>
  <c r="M5745" i="32" a="1"/>
  <c r="M5745" i="32" s="1"/>
  <c r="L5754" i="32" a="1"/>
  <c r="L5754" i="32" s="1"/>
  <c r="N5794" i="32" a="1"/>
  <c r="N5794" i="32" s="1"/>
  <c r="L5806" i="32" a="1"/>
  <c r="L5806" i="32" s="1"/>
  <c r="N5811" i="32" a="1"/>
  <c r="N5811" i="32" s="1"/>
  <c r="M5823" i="32" a="1"/>
  <c r="M5823" i="32" s="1"/>
  <c r="L5826" i="32" a="1"/>
  <c r="L5826" i="32" s="1"/>
  <c r="M5826" i="32" a="1"/>
  <c r="M5826" i="32" s="1"/>
  <c r="M5846" i="32" a="1"/>
  <c r="M5846" i="32" s="1"/>
  <c r="M5885" i="32" a="1"/>
  <c r="M5885" i="32" s="1"/>
  <c r="L5934" i="32" a="1"/>
  <c r="L5934" i="32" s="1"/>
  <c r="M5934" i="32" a="1"/>
  <c r="M5934" i="32" s="1"/>
  <c r="N5934" i="32" a="1"/>
  <c r="N5934" i="32" s="1"/>
  <c r="N6024" i="32" a="1"/>
  <c r="N6024" i="32" s="1"/>
  <c r="M6024" i="32" a="1"/>
  <c r="M6024" i="32" s="1"/>
  <c r="L6024" i="32" a="1"/>
  <c r="L6024" i="32" s="1"/>
  <c r="N6138" i="32" a="1"/>
  <c r="N6138" i="32" s="1"/>
  <c r="M6138" i="32" a="1"/>
  <c r="M6138" i="32" s="1"/>
  <c r="L6138" i="32" a="1"/>
  <c r="L6138" i="32" s="1"/>
  <c r="N5797" i="32" a="1"/>
  <c r="N5797" i="32" s="1"/>
  <c r="L5797" i="32" a="1"/>
  <c r="L5797" i="32" s="1"/>
  <c r="L5838" i="32" a="1"/>
  <c r="L5838" i="32" s="1"/>
  <c r="N5838" i="32" a="1"/>
  <c r="N5838" i="32" s="1"/>
  <c r="N5851" i="32" a="1"/>
  <c r="N5851" i="32" s="1"/>
  <c r="L5851" i="32" a="1"/>
  <c r="L5851" i="32" s="1"/>
  <c r="N5854" i="32" a="1"/>
  <c r="N5854" i="32" s="1"/>
  <c r="M5854" i="32" a="1"/>
  <c r="M5854" i="32" s="1"/>
  <c r="L5854" i="32" a="1"/>
  <c r="L5854" i="32" s="1"/>
  <c r="M5860" i="32" a="1"/>
  <c r="M5860" i="32" s="1"/>
  <c r="L5860" i="32" a="1"/>
  <c r="L5860" i="32" s="1"/>
  <c r="M6056" i="32" a="1"/>
  <c r="M6056" i="32" s="1"/>
  <c r="L6056" i="32" a="1"/>
  <c r="L6056" i="32" s="1"/>
  <c r="N6056" i="32" a="1"/>
  <c r="N6056" i="32" s="1"/>
  <c r="N6121" i="32" a="1"/>
  <c r="N6121" i="32" s="1"/>
  <c r="L6121" i="32" a="1"/>
  <c r="L6121" i="32" s="1"/>
  <c r="M6121" i="32" a="1"/>
  <c r="M6121" i="32" s="1"/>
  <c r="N5748" i="32" a="1"/>
  <c r="N5748" i="32" s="1"/>
  <c r="L5748" i="32" a="1"/>
  <c r="L5748" i="32" s="1"/>
  <c r="M5807" i="32" a="1"/>
  <c r="M5807" i="32" s="1"/>
  <c r="L5807" i="32" a="1"/>
  <c r="L5807" i="32" s="1"/>
  <c r="N5807" i="32" a="1"/>
  <c r="N5807" i="32" s="1"/>
  <c r="N5830" i="32" a="1"/>
  <c r="N5830" i="32" s="1"/>
  <c r="M5830" i="32" a="1"/>
  <c r="M5830" i="32" s="1"/>
  <c r="M5867" i="32" a="1"/>
  <c r="M5867" i="32" s="1"/>
  <c r="N5867" i="32" a="1"/>
  <c r="N5867" i="32" s="1"/>
  <c r="L5867" i="32" a="1"/>
  <c r="L5867" i="32" s="1"/>
  <c r="M5887" i="32" a="1"/>
  <c r="M5887" i="32" s="1"/>
  <c r="N5887" i="32" a="1"/>
  <c r="N5887" i="32" s="1"/>
  <c r="L5887" i="32" a="1"/>
  <c r="L5887" i="32" s="1"/>
  <c r="N5712" i="32" a="1"/>
  <c r="N5712" i="32" s="1"/>
  <c r="L5712" i="32" a="1"/>
  <c r="L5712" i="32" s="1"/>
  <c r="L5714" i="32" a="1"/>
  <c r="L5714" i="32" s="1"/>
  <c r="L5720" i="32" a="1"/>
  <c r="L5720" i="32" s="1"/>
  <c r="L5722" i="32" a="1"/>
  <c r="L5722" i="32" s="1"/>
  <c r="N5724" i="32" a="1"/>
  <c r="N5724" i="32" s="1"/>
  <c r="L5724" i="32" a="1"/>
  <c r="L5724" i="32" s="1"/>
  <c r="L5726" i="32" a="1"/>
  <c r="L5726" i="32" s="1"/>
  <c r="L5732" i="32" a="1"/>
  <c r="L5732" i="32" s="1"/>
  <c r="L5734" i="32" a="1"/>
  <c r="L5734" i="32" s="1"/>
  <c r="N5736" i="32" a="1"/>
  <c r="N5736" i="32" s="1"/>
  <c r="L5736" i="32" a="1"/>
  <c r="L5736" i="32" s="1"/>
  <c r="L5738" i="32" a="1"/>
  <c r="L5738" i="32" s="1"/>
  <c r="M5788" i="32" a="1"/>
  <c r="M5788" i="32" s="1"/>
  <c r="L5793" i="32" a="1"/>
  <c r="L5793" i="32" s="1"/>
  <c r="M5797" i="32" a="1"/>
  <c r="M5797" i="32" s="1"/>
  <c r="L5813" i="32" a="1"/>
  <c r="L5813" i="32" s="1"/>
  <c r="N5813" i="32" a="1"/>
  <c r="N5813" i="32" s="1"/>
  <c r="M5827" i="32" a="1"/>
  <c r="M5827" i="32" s="1"/>
  <c r="L5830" i="32" a="1"/>
  <c r="L5830" i="32" s="1"/>
  <c r="N5871" i="32" a="1"/>
  <c r="N5871" i="32" s="1"/>
  <c r="L5871" i="32" a="1"/>
  <c r="L5871" i="32" s="1"/>
  <c r="N5878" i="32" a="1"/>
  <c r="N5878" i="32" s="1"/>
  <c r="L5878" i="32" a="1"/>
  <c r="L5878" i="32" s="1"/>
  <c r="N5883" i="32" a="1"/>
  <c r="N5883" i="32" s="1"/>
  <c r="L5883" i="32" a="1"/>
  <c r="L5883" i="32" s="1"/>
  <c r="M5904" i="32" a="1"/>
  <c r="M5904" i="32" s="1"/>
  <c r="L5904" i="32" a="1"/>
  <c r="L5904" i="32" s="1"/>
  <c r="N5904" i="32" a="1"/>
  <c r="N5904" i="32" s="1"/>
  <c r="M5716" i="32" a="1"/>
  <c r="M5716" i="32" s="1"/>
  <c r="M5728" i="32" a="1"/>
  <c r="M5728" i="32" s="1"/>
  <c r="M5740" i="32" a="1"/>
  <c r="M5740" i="32" s="1"/>
  <c r="M5748" i="32" a="1"/>
  <c r="M5748" i="32" s="1"/>
  <c r="L5757" i="32" a="1"/>
  <c r="L5757" i="32" s="1"/>
  <c r="M5761" i="32" a="1"/>
  <c r="M5761" i="32" s="1"/>
  <c r="L5770" i="32" a="1"/>
  <c r="L5770" i="32" s="1"/>
  <c r="L5786" i="32" a="1"/>
  <c r="L5786" i="32" s="1"/>
  <c r="N5788" i="32" a="1"/>
  <c r="N5788" i="32" s="1"/>
  <c r="M5793" i="32" a="1"/>
  <c r="M5793" i="32" s="1"/>
  <c r="N5810" i="32" a="1"/>
  <c r="N5810" i="32" s="1"/>
  <c r="L5810" i="32" a="1"/>
  <c r="L5810" i="32" s="1"/>
  <c r="M5819" i="32" a="1"/>
  <c r="M5819" i="32" s="1"/>
  <c r="N5819" i="32" a="1"/>
  <c r="N5819" i="32" s="1"/>
  <c r="M5868" i="32" a="1"/>
  <c r="M5868" i="32" s="1"/>
  <c r="L5868" i="32" a="1"/>
  <c r="L5868" i="32" s="1"/>
  <c r="M5871" i="32" a="1"/>
  <c r="M5871" i="32" s="1"/>
  <c r="M5878" i="32" a="1"/>
  <c r="M5878" i="32" s="1"/>
  <c r="M5883" i="32" a="1"/>
  <c r="M5883" i="32" s="1"/>
  <c r="M5924" i="32" a="1"/>
  <c r="M5924" i="32" s="1"/>
  <c r="N5924" i="32" a="1"/>
  <c r="N5924" i="32" s="1"/>
  <c r="L5924" i="32" a="1"/>
  <c r="L5924" i="32" s="1"/>
  <c r="M5712" i="32" a="1"/>
  <c r="M5712" i="32" s="1"/>
  <c r="M5720" i="32" a="1"/>
  <c r="M5720" i="32" s="1"/>
  <c r="M5724" i="32" a="1"/>
  <c r="M5724" i="32" s="1"/>
  <c r="M5732" i="32" a="1"/>
  <c r="M5732" i="32" s="1"/>
  <c r="M5736" i="32" a="1"/>
  <c r="M5736" i="32" s="1"/>
  <c r="N5746" i="32" a="1"/>
  <c r="N5746" i="32" s="1"/>
  <c r="M5757" i="32" a="1"/>
  <c r="M5757" i="32" s="1"/>
  <c r="N5774" i="32" a="1"/>
  <c r="N5774" i="32" s="1"/>
  <c r="M5777" i="32" a="1"/>
  <c r="M5777" i="32" s="1"/>
  <c r="M5800" i="32" a="1"/>
  <c r="M5800" i="32" s="1"/>
  <c r="M5810" i="32" a="1"/>
  <c r="M5810" i="32" s="1"/>
  <c r="M5813" i="32" a="1"/>
  <c r="M5813" i="32" s="1"/>
  <c r="L5819" i="32" a="1"/>
  <c r="L5819" i="32" s="1"/>
  <c r="M6044" i="32" a="1"/>
  <c r="M6044" i="32" s="1"/>
  <c r="N6044" i="32" a="1"/>
  <c r="N6044" i="32" s="1"/>
  <c r="L6044" i="32" a="1"/>
  <c r="L6044" i="32" s="1"/>
  <c r="N5837" i="32" a="1"/>
  <c r="N5837" i="32" s="1"/>
  <c r="N5861" i="32" a="1"/>
  <c r="N5861" i="32" s="1"/>
  <c r="L5882" i="32" a="1"/>
  <c r="L5882" i="32" s="1"/>
  <c r="N5882" i="32" a="1"/>
  <c r="N5882" i="32" s="1"/>
  <c r="M5899" i="32" a="1"/>
  <c r="M5899" i="32" s="1"/>
  <c r="L5899" i="32" a="1"/>
  <c r="L5899" i="32" s="1"/>
  <c r="L5907" i="32" a="1"/>
  <c r="L5907" i="32" s="1"/>
  <c r="N5923" i="32" a="1"/>
  <c r="N5923" i="32" s="1"/>
  <c r="M5923" i="32" a="1"/>
  <c r="M5923" i="32" s="1"/>
  <c r="M5926" i="32" a="1"/>
  <c r="M5926" i="32" s="1"/>
  <c r="M5931" i="32" a="1"/>
  <c r="M5931" i="32" s="1"/>
  <c r="L5931" i="32" a="1"/>
  <c r="L5931" i="32" s="1"/>
  <c r="M5950" i="32" a="1"/>
  <c r="M5950" i="32" s="1"/>
  <c r="N5959" i="32" a="1"/>
  <c r="N5959" i="32" s="1"/>
  <c r="M5959" i="32" a="1"/>
  <c r="M5959" i="32" s="1"/>
  <c r="M5947" i="32" a="1"/>
  <c r="M5947" i="32" s="1"/>
  <c r="L5947" i="32" a="1"/>
  <c r="L5947" i="32" s="1"/>
  <c r="N5966" i="32" a="1"/>
  <c r="N5966" i="32" s="1"/>
  <c r="M5966" i="32" a="1"/>
  <c r="M5966" i="32" s="1"/>
  <c r="N5978" i="32" a="1"/>
  <c r="N5978" i="32" s="1"/>
  <c r="M5978" i="32" a="1"/>
  <c r="M5978" i="32" s="1"/>
  <c r="L5978" i="32" a="1"/>
  <c r="L5978" i="32" s="1"/>
  <c r="N5995" i="32" a="1"/>
  <c r="N5995" i="32" s="1"/>
  <c r="M5995" i="32" a="1"/>
  <c r="M5995" i="32" s="1"/>
  <c r="N6185" i="32" a="1"/>
  <c r="N6185" i="32" s="1"/>
  <c r="M6185" i="32" a="1"/>
  <c r="M6185" i="32" s="1"/>
  <c r="L6185" i="32" a="1"/>
  <c r="L6185" i="32" s="1"/>
  <c r="N5899" i="32" a="1"/>
  <c r="N5899" i="32" s="1"/>
  <c r="M5907" i="32" a="1"/>
  <c r="M5907" i="32" s="1"/>
  <c r="N5926" i="32" a="1"/>
  <c r="N5926" i="32" s="1"/>
  <c r="M5935" i="32" a="1"/>
  <c r="M5935" i="32" s="1"/>
  <c r="N5935" i="32" a="1"/>
  <c r="N5935" i="32" s="1"/>
  <c r="N5947" i="32" a="1"/>
  <c r="N5947" i="32" s="1"/>
  <c r="L5966" i="32" a="1"/>
  <c r="L5966" i="32" s="1"/>
  <c r="L5995" i="32" a="1"/>
  <c r="L5995" i="32" s="1"/>
  <c r="N6102" i="32" a="1"/>
  <c r="N6102" i="32" s="1"/>
  <c r="M6102" i="32" a="1"/>
  <c r="M6102" i="32" s="1"/>
  <c r="L6102" i="32" a="1"/>
  <c r="L6102" i="32" s="1"/>
  <c r="L5979" i="32" a="1"/>
  <c r="L5979" i="32" s="1"/>
  <c r="M5979" i="32" a="1"/>
  <c r="M5979" i="32" s="1"/>
  <c r="N5983" i="32" a="1"/>
  <c r="N5983" i="32" s="1"/>
  <c r="M5983" i="32" a="1"/>
  <c r="M5983" i="32" s="1"/>
  <c r="L5983" i="32" a="1"/>
  <c r="L5983" i="32" s="1"/>
  <c r="M5996" i="32" a="1"/>
  <c r="M5996" i="32" s="1"/>
  <c r="N5996" i="32" a="1"/>
  <c r="N5996" i="32" s="1"/>
  <c r="N6177" i="32" a="1"/>
  <c r="N6177" i="32" s="1"/>
  <c r="M6177" i="32" a="1"/>
  <c r="M6177" i="32" s="1"/>
  <c r="L6177" i="32" a="1"/>
  <c r="L6177" i="32" s="1"/>
  <c r="N5979" i="32" a="1"/>
  <c r="N5979" i="32" s="1"/>
  <c r="L5996" i="32" a="1"/>
  <c r="L5996" i="32" s="1"/>
  <c r="N6003" i="32" a="1"/>
  <c r="N6003" i="32" s="1"/>
  <c r="L6003" i="32" a="1"/>
  <c r="L6003" i="32" s="1"/>
  <c r="M6003" i="32" a="1"/>
  <c r="M6003" i="32" s="1"/>
  <c r="N6007" i="32" a="1"/>
  <c r="N6007" i="32" s="1"/>
  <c r="M6007" i="32" a="1"/>
  <c r="M6007" i="32" s="1"/>
  <c r="L6007" i="32" a="1"/>
  <c r="L6007" i="32" s="1"/>
  <c r="L5772" i="32" a="1"/>
  <c r="L5772" i="32" s="1"/>
  <c r="L5834" i="32" a="1"/>
  <c r="L5834" i="32" s="1"/>
  <c r="N5834" i="32" a="1"/>
  <c r="N5834" i="32" s="1"/>
  <c r="L5858" i="32" a="1"/>
  <c r="L5858" i="32" s="1"/>
  <c r="N5858" i="32" a="1"/>
  <c r="N5858" i="32" s="1"/>
  <c r="N5862" i="32" a="1"/>
  <c r="N5862" i="32" s="1"/>
  <c r="M5873" i="32" a="1"/>
  <c r="M5873" i="32" s="1"/>
  <c r="L5890" i="32" a="1"/>
  <c r="L5890" i="32" s="1"/>
  <c r="L5921" i="32" a="1"/>
  <c r="L5921" i="32" s="1"/>
  <c r="N5954" i="32" a="1"/>
  <c r="N5954" i="32" s="1"/>
  <c r="M5954" i="32" a="1"/>
  <c r="M5954" i="32" s="1"/>
  <c r="N5957" i="32" a="1"/>
  <c r="N5957" i="32" s="1"/>
  <c r="M5957" i="32" a="1"/>
  <c r="M5957" i="32" s="1"/>
  <c r="L5957" i="32" a="1"/>
  <c r="L5957" i="32" s="1"/>
  <c r="N5976" i="32" a="1"/>
  <c r="N5976" i="32" s="1"/>
  <c r="M5976" i="32" a="1"/>
  <c r="M5976" i="32" s="1"/>
  <c r="L5976" i="32" a="1"/>
  <c r="L5976" i="32" s="1"/>
  <c r="M5961" i="32" a="1"/>
  <c r="M5961" i="32" s="1"/>
  <c r="L5961" i="32" a="1"/>
  <c r="L5961" i="32" s="1"/>
  <c r="N5964" i="32" a="1"/>
  <c r="N5964" i="32" s="1"/>
  <c r="M5964" i="32" a="1"/>
  <c r="M5964" i="32" s="1"/>
  <c r="L5964" i="32" a="1"/>
  <c r="L5964" i="32" s="1"/>
  <c r="L6148" i="32" a="1"/>
  <c r="L6148" i="32" s="1"/>
  <c r="N6148" i="32" a="1"/>
  <c r="N6148" i="32" s="1"/>
  <c r="M6148" i="32" a="1"/>
  <c r="M6148" i="32" s="1"/>
  <c r="M6308" i="32" a="1"/>
  <c r="M6308" i="32" s="1"/>
  <c r="N6308" i="32" a="1"/>
  <c r="N6308" i="32" s="1"/>
  <c r="L6308" i="32" a="1"/>
  <c r="L6308" i="32" s="1"/>
  <c r="M5911" i="32" a="1"/>
  <c r="M5911" i="32" s="1"/>
  <c r="L5911" i="32" a="1"/>
  <c r="L5911" i="32" s="1"/>
  <c r="L5919" i="32" a="1"/>
  <c r="L5919" i="32" s="1"/>
  <c r="L5949" i="32" a="1"/>
  <c r="L5949" i="32" s="1"/>
  <c r="N5949" i="32" a="1"/>
  <c r="N5949" i="32" s="1"/>
  <c r="N5961" i="32" a="1"/>
  <c r="N5961" i="32" s="1"/>
  <c r="N6000" i="32" a="1"/>
  <c r="N6000" i="32" s="1"/>
  <c r="M6000" i="32" a="1"/>
  <c r="M6000" i="32" s="1"/>
  <c r="L6000" i="32" a="1"/>
  <c r="L6000" i="32" s="1"/>
  <c r="N6019" i="32" a="1"/>
  <c r="N6019" i="32" s="1"/>
  <c r="M6019" i="32" a="1"/>
  <c r="M6019" i="32" s="1"/>
  <c r="L6019" i="32" a="1"/>
  <c r="L6019" i="32" s="1"/>
  <c r="N6027" i="32" a="1"/>
  <c r="N6027" i="32" s="1"/>
  <c r="L6027" i="32" a="1"/>
  <c r="L6027" i="32" s="1"/>
  <c r="L6064" i="32" a="1"/>
  <c r="L6064" i="32" s="1"/>
  <c r="N6064" i="32" a="1"/>
  <c r="N6064" i="32" s="1"/>
  <c r="M6064" i="32" a="1"/>
  <c r="M6064" i="32" s="1"/>
  <c r="N6085" i="32" a="1"/>
  <c r="N6085" i="32" s="1"/>
  <c r="M6085" i="32" a="1"/>
  <c r="M6085" i="32" s="1"/>
  <c r="L6085" i="32" a="1"/>
  <c r="L6085" i="32" s="1"/>
  <c r="L5839" i="32" a="1"/>
  <c r="L5839" i="32" s="1"/>
  <c r="L5922" i="32" a="1"/>
  <c r="L5922" i="32" s="1"/>
  <c r="M5922" i="32" a="1"/>
  <c r="M5922" i="32" s="1"/>
  <c r="N5925" i="32" a="1"/>
  <c r="N5925" i="32" s="1"/>
  <c r="M5925" i="32" a="1"/>
  <c r="M5925" i="32" s="1"/>
  <c r="N5933" i="32" a="1"/>
  <c r="N5933" i="32" s="1"/>
  <c r="M5933" i="32" a="1"/>
  <c r="M5933" i="32" s="1"/>
  <c r="L5933" i="32" a="1"/>
  <c r="L5933" i="32" s="1"/>
  <c r="N5971" i="32" a="1"/>
  <c r="N5971" i="32" s="1"/>
  <c r="M5971" i="32" a="1"/>
  <c r="M5971" i="32" s="1"/>
  <c r="L5971" i="32" a="1"/>
  <c r="L5971" i="32" s="1"/>
  <c r="M6020" i="32" a="1"/>
  <c r="M6020" i="32" s="1"/>
  <c r="L6020" i="32" a="1"/>
  <c r="L6020" i="32" s="1"/>
  <c r="M6027" i="32" a="1"/>
  <c r="M6027" i="32" s="1"/>
  <c r="N6039" i="32" a="1"/>
  <c r="N6039" i="32" s="1"/>
  <c r="L6039" i="32" a="1"/>
  <c r="L6039" i="32" s="1"/>
  <c r="M6039" i="32" a="1"/>
  <c r="M6039" i="32" s="1"/>
  <c r="N5832" i="32" a="1"/>
  <c r="N5832" i="32" s="1"/>
  <c r="M5850" i="32" a="1"/>
  <c r="M5850" i="32" s="1"/>
  <c r="N5856" i="32" a="1"/>
  <c r="N5856" i="32" s="1"/>
  <c r="L5879" i="32" a="1"/>
  <c r="L5879" i="32" s="1"/>
  <c r="M5886" i="32" a="1"/>
  <c r="M5886" i="32" s="1"/>
  <c r="N5911" i="32" a="1"/>
  <c r="N5911" i="32" s="1"/>
  <c r="L5914" i="32" a="1"/>
  <c r="L5914" i="32" s="1"/>
  <c r="M5919" i="32" a="1"/>
  <c r="M5919" i="32" s="1"/>
  <c r="L5925" i="32" a="1"/>
  <c r="L5925" i="32" s="1"/>
  <c r="M5955" i="32" a="1"/>
  <c r="M5955" i="32" s="1"/>
  <c r="L5955" i="32" a="1"/>
  <c r="L5955" i="32" s="1"/>
  <c r="M5962" i="32" a="1"/>
  <c r="M5962" i="32" s="1"/>
  <c r="L5962" i="32" a="1"/>
  <c r="L5962" i="32" s="1"/>
  <c r="N6020" i="32" a="1"/>
  <c r="N6020" i="32" s="1"/>
  <c r="N6043" i="32" a="1"/>
  <c r="N6043" i="32" s="1"/>
  <c r="M6043" i="32" a="1"/>
  <c r="M6043" i="32" s="1"/>
  <c r="L6043" i="32" a="1"/>
  <c r="L6043" i="32" s="1"/>
  <c r="N6055" i="32" a="1"/>
  <c r="N6055" i="32" s="1"/>
  <c r="M6055" i="32" a="1"/>
  <c r="M6055" i="32" s="1"/>
  <c r="L6055" i="32" a="1"/>
  <c r="L6055" i="32" s="1"/>
  <c r="N6259" i="32" a="1"/>
  <c r="N6259" i="32" s="1"/>
  <c r="M6259" i="32" a="1"/>
  <c r="M6259" i="32" s="1"/>
  <c r="L6259" i="32" a="1"/>
  <c r="L6259" i="32" s="1"/>
  <c r="L5870" i="32" a="1"/>
  <c r="L5870" i="32" s="1"/>
  <c r="N5870" i="32" a="1"/>
  <c r="N5870" i="32" s="1"/>
  <c r="N6070" i="32" a="1"/>
  <c r="N6070" i="32" s="1"/>
  <c r="L6070" i="32" a="1"/>
  <c r="L6070" i="32" s="1"/>
  <c r="N6078" i="32" a="1"/>
  <c r="N6078" i="32" s="1"/>
  <c r="M6078" i="32" a="1"/>
  <c r="M6078" i="32" s="1"/>
  <c r="L6078" i="32" a="1"/>
  <c r="L6078" i="32" s="1"/>
  <c r="N5894" i="32" a="1"/>
  <c r="N5894" i="32" s="1"/>
  <c r="N5906" i="32" a="1"/>
  <c r="N5906" i="32" s="1"/>
  <c r="N5918" i="32" a="1"/>
  <c r="N5918" i="32" s="1"/>
  <c r="N6036" i="32" a="1"/>
  <c r="N6036" i="32" s="1"/>
  <c r="M6036" i="32" a="1"/>
  <c r="M6036" i="32" s="1"/>
  <c r="M6080" i="32" a="1"/>
  <c r="M6080" i="32" s="1"/>
  <c r="L6080" i="32" a="1"/>
  <c r="L6080" i="32" s="1"/>
  <c r="N6080" i="32" a="1"/>
  <c r="N6080" i="32" s="1"/>
  <c r="L6088" i="32" a="1"/>
  <c r="L6088" i="32" s="1"/>
  <c r="N6088" i="32" a="1"/>
  <c r="N6088" i="32" s="1"/>
  <c r="M6088" i="32" a="1"/>
  <c r="M6088" i="32" s="1"/>
  <c r="L6314" i="32" a="1"/>
  <c r="L6314" i="32" s="1"/>
  <c r="M6314" i="32" a="1"/>
  <c r="M6314" i="32" s="1"/>
  <c r="N5877" i="32" a="1"/>
  <c r="N5877" i="32" s="1"/>
  <c r="N5889" i="32" a="1"/>
  <c r="N5889" i="32" s="1"/>
  <c r="N5901" i="32" a="1"/>
  <c r="N5901" i="32" s="1"/>
  <c r="N5913" i="32" a="1"/>
  <c r="N5913" i="32" s="1"/>
  <c r="N5920" i="32" a="1"/>
  <c r="N5920" i="32" s="1"/>
  <c r="L5928" i="32" a="1"/>
  <c r="L5928" i="32" s="1"/>
  <c r="N5930" i="32" a="1"/>
  <c r="N5930" i="32" s="1"/>
  <c r="M5930" i="32" a="1"/>
  <c r="M5930" i="32" s="1"/>
  <c r="N5938" i="32" a="1"/>
  <c r="N5938" i="32" s="1"/>
  <c r="L5945" i="32" a="1"/>
  <c r="L5945" i="32" s="1"/>
  <c r="N5960" i="32" a="1"/>
  <c r="N5960" i="32" s="1"/>
  <c r="L6036" i="32" a="1"/>
  <c r="L6036" i="32" s="1"/>
  <c r="L6100" i="32" a="1"/>
  <c r="L6100" i="32" s="1"/>
  <c r="N6100" i="32" a="1"/>
  <c r="N6100" i="32" s="1"/>
  <c r="M6100" i="32" a="1"/>
  <c r="M6100" i="32" s="1"/>
  <c r="N6133" i="32" a="1"/>
  <c r="N6133" i="32" s="1"/>
  <c r="L6133" i="32" a="1"/>
  <c r="L6133" i="32" s="1"/>
  <c r="N6314" i="32" a="1"/>
  <c r="N6314" i="32" s="1"/>
  <c r="N6118" i="32" a="1"/>
  <c r="N6118" i="32" s="1"/>
  <c r="M6118" i="32" a="1"/>
  <c r="M6118" i="32" s="1"/>
  <c r="L6118" i="32" a="1"/>
  <c r="L6118" i="32" s="1"/>
  <c r="N6161" i="32" a="1"/>
  <c r="N6161" i="32" s="1"/>
  <c r="M6161" i="32" a="1"/>
  <c r="M6161" i="32" s="1"/>
  <c r="L6161" i="32" a="1"/>
  <c r="L6161" i="32" s="1"/>
  <c r="N6174" i="32" a="1"/>
  <c r="N6174" i="32" s="1"/>
  <c r="M6174" i="32" a="1"/>
  <c r="M6174" i="32" s="1"/>
  <c r="L6174" i="32" a="1"/>
  <c r="L6174" i="32" s="1"/>
  <c r="N6260" i="32" a="1"/>
  <c r="N6260" i="32" s="1"/>
  <c r="M6260" i="32" a="1"/>
  <c r="M6260" i="32" s="1"/>
  <c r="L6260" i="32" a="1"/>
  <c r="L6260" i="32" s="1"/>
  <c r="L6433" i="32" a="1"/>
  <c r="L6433" i="32" s="1"/>
  <c r="N6433" i="32" a="1"/>
  <c r="N6433" i="32" s="1"/>
  <c r="M6433" i="32" a="1"/>
  <c r="M6433" i="32" s="1"/>
  <c r="N6031" i="32" a="1"/>
  <c r="N6031" i="32" s="1"/>
  <c r="M6031" i="32" a="1"/>
  <c r="M6031" i="32" s="1"/>
  <c r="L6031" i="32" a="1"/>
  <c r="L6031" i="32" s="1"/>
  <c r="N6103" i="32" a="1"/>
  <c r="N6103" i="32" s="1"/>
  <c r="M6103" i="32" a="1"/>
  <c r="M6103" i="32" s="1"/>
  <c r="N5990" i="32" a="1"/>
  <c r="N5990" i="32" s="1"/>
  <c r="M5990" i="32" a="1"/>
  <c r="M5990" i="32" s="1"/>
  <c r="L5990" i="32" a="1"/>
  <c r="L5990" i="32" s="1"/>
  <c r="N6015" i="32" a="1"/>
  <c r="N6015" i="32" s="1"/>
  <c r="L6015" i="32" a="1"/>
  <c r="L6015" i="32" s="1"/>
  <c r="N6051" i="32" a="1"/>
  <c r="N6051" i="32" s="1"/>
  <c r="L6051" i="32" a="1"/>
  <c r="L6051" i="32" s="1"/>
  <c r="M6086" i="32" a="1"/>
  <c r="M6086" i="32" s="1"/>
  <c r="L6086" i="32" a="1"/>
  <c r="L6086" i="32" s="1"/>
  <c r="N6086" i="32" a="1"/>
  <c r="N6086" i="32" s="1"/>
  <c r="M6190" i="32" a="1"/>
  <c r="M6190" i="32" s="1"/>
  <c r="N6190" i="32" a="1"/>
  <c r="N6190" i="32" s="1"/>
  <c r="L6190" i="32" a="1"/>
  <c r="L6190" i="32" s="1"/>
  <c r="N5942" i="32" a="1"/>
  <c r="N5942" i="32" s="1"/>
  <c r="M5942" i="32" a="1"/>
  <c r="M5942" i="32" s="1"/>
  <c r="L5969" i="32" a="1"/>
  <c r="L5969" i="32" s="1"/>
  <c r="N6012" i="32" a="1"/>
  <c r="N6012" i="32" s="1"/>
  <c r="M6012" i="32" a="1"/>
  <c r="M6012" i="32" s="1"/>
  <c r="M6015" i="32" a="1"/>
  <c r="M6015" i="32" s="1"/>
  <c r="L6032" i="32" a="1"/>
  <c r="L6032" i="32" s="1"/>
  <c r="N6048" i="32" a="1"/>
  <c r="N6048" i="32" s="1"/>
  <c r="M6048" i="32" a="1"/>
  <c r="M6048" i="32" s="1"/>
  <c r="M6051" i="32" a="1"/>
  <c r="M6051" i="32" s="1"/>
  <c r="N6094" i="32" a="1"/>
  <c r="N6094" i="32" s="1"/>
  <c r="L6094" i="32" a="1"/>
  <c r="L6094" i="32" s="1"/>
  <c r="L5940" i="32" a="1"/>
  <c r="L5940" i="32" s="1"/>
  <c r="L5942" i="32" a="1"/>
  <c r="L5942" i="32" s="1"/>
  <c r="N5988" i="32" a="1"/>
  <c r="N5988" i="32" s="1"/>
  <c r="M5988" i="32" a="1"/>
  <c r="M5988" i="32" s="1"/>
  <c r="L6012" i="32" a="1"/>
  <c r="L6012" i="32" s="1"/>
  <c r="L6048" i="32" a="1"/>
  <c r="L6048" i="32" s="1"/>
  <c r="M6201" i="32" a="1"/>
  <c r="M6201" i="32" s="1"/>
  <c r="L6201" i="32" a="1"/>
  <c r="L6201" i="32" s="1"/>
  <c r="N6201" i="32" a="1"/>
  <c r="N6201" i="32" s="1"/>
  <c r="L6124" i="32" a="1"/>
  <c r="L6124" i="32" s="1"/>
  <c r="N6124" i="32" a="1"/>
  <c r="N6124" i="32" s="1"/>
  <c r="N6154" i="32" a="1"/>
  <c r="N6154" i="32" s="1"/>
  <c r="M6154" i="32" a="1"/>
  <c r="M6154" i="32" s="1"/>
  <c r="L6154" i="32" a="1"/>
  <c r="L6154" i="32" s="1"/>
  <c r="N6157" i="32" a="1"/>
  <c r="N6157" i="32" s="1"/>
  <c r="L6157" i="32" a="1"/>
  <c r="L6157" i="32" s="1"/>
  <c r="M6319" i="32" a="1"/>
  <c r="M6319" i="32" s="1"/>
  <c r="L6319" i="32" a="1"/>
  <c r="L6319" i="32" s="1"/>
  <c r="N6319" i="32" a="1"/>
  <c r="N6319" i="32" s="1"/>
  <c r="N6060" i="32" a="1"/>
  <c r="N6060" i="32" s="1"/>
  <c r="M6060" i="32" a="1"/>
  <c r="M6060" i="32" s="1"/>
  <c r="M6062" i="32" a="1"/>
  <c r="M6062" i="32" s="1"/>
  <c r="L6062" i="32" a="1"/>
  <c r="L6062" i="32" s="1"/>
  <c r="N6114" i="32" a="1"/>
  <c r="N6114" i="32" s="1"/>
  <c r="M6114" i="32" a="1"/>
  <c r="M6114" i="32" s="1"/>
  <c r="N6164" i="32" a="1"/>
  <c r="N6164" i="32" s="1"/>
  <c r="M6164" i="32" a="1"/>
  <c r="M6164" i="32" s="1"/>
  <c r="N6188" i="32" a="1"/>
  <c r="N6188" i="32" s="1"/>
  <c r="M6188" i="32" a="1"/>
  <c r="M6188" i="32" s="1"/>
  <c r="N6097" i="32" a="1"/>
  <c r="N6097" i="32" s="1"/>
  <c r="L6097" i="32" a="1"/>
  <c r="L6097" i="32" s="1"/>
  <c r="N6106" i="32" a="1"/>
  <c r="N6106" i="32" s="1"/>
  <c r="L6106" i="32" a="1"/>
  <c r="L6106" i="32" s="1"/>
  <c r="L6162" i="32" a="1"/>
  <c r="L6162" i="32" s="1"/>
  <c r="N6162" i="32" a="1"/>
  <c r="N6162" i="32" s="1"/>
  <c r="L6186" i="32" a="1"/>
  <c r="L6186" i="32" s="1"/>
  <c r="N6186" i="32" a="1"/>
  <c r="N6186" i="32" s="1"/>
  <c r="N6212" i="32" a="1"/>
  <c r="N6212" i="32" s="1"/>
  <c r="M6212" i="32" a="1"/>
  <c r="M6212" i="32" s="1"/>
  <c r="N6247" i="32" a="1"/>
  <c r="N6247" i="32" s="1"/>
  <c r="M6247" i="32" a="1"/>
  <c r="M6247" i="32" s="1"/>
  <c r="L6247" i="32" a="1"/>
  <c r="L6247" i="32" s="1"/>
  <c r="N6328" i="32" a="1"/>
  <c r="N6328" i="32" s="1"/>
  <c r="M6328" i="32" a="1"/>
  <c r="M6328" i="32" s="1"/>
  <c r="L6328" i="32" a="1"/>
  <c r="L6328" i="32" s="1"/>
  <c r="N6426" i="32" a="1"/>
  <c r="N6426" i="32" s="1"/>
  <c r="M6426" i="32" a="1"/>
  <c r="M6426" i="32" s="1"/>
  <c r="L6426" i="32" a="1"/>
  <c r="L6426" i="32" s="1"/>
  <c r="L6002" i="32" a="1"/>
  <c r="L6002" i="32" s="1"/>
  <c r="L6014" i="32" a="1"/>
  <c r="L6014" i="32" s="1"/>
  <c r="L6026" i="32" a="1"/>
  <c r="L6026" i="32" s="1"/>
  <c r="L6038" i="32" a="1"/>
  <c r="L6038" i="32" s="1"/>
  <c r="L6050" i="32" a="1"/>
  <c r="L6050" i="32" s="1"/>
  <c r="M6068" i="32" a="1"/>
  <c r="M6068" i="32" s="1"/>
  <c r="L6068" i="32" a="1"/>
  <c r="L6068" i="32" s="1"/>
  <c r="L6073" i="32" a="1"/>
  <c r="L6073" i="32" s="1"/>
  <c r="L6076" i="32" a="1"/>
  <c r="L6076" i="32" s="1"/>
  <c r="N6076" i="32" a="1"/>
  <c r="N6076" i="32" s="1"/>
  <c r="M6097" i="32" a="1"/>
  <c r="M6097" i="32" s="1"/>
  <c r="M6106" i="32" a="1"/>
  <c r="M6106" i="32" s="1"/>
  <c r="L6112" i="32" a="1"/>
  <c r="L6112" i="32" s="1"/>
  <c r="N6112" i="32" a="1"/>
  <c r="N6112" i="32" s="1"/>
  <c r="N6142" i="32" a="1"/>
  <c r="N6142" i="32" s="1"/>
  <c r="M6142" i="32" a="1"/>
  <c r="M6142" i="32" s="1"/>
  <c r="L6142" i="32" a="1"/>
  <c r="L6142" i="32" s="1"/>
  <c r="N6145" i="32" a="1"/>
  <c r="N6145" i="32" s="1"/>
  <c r="L6145" i="32" a="1"/>
  <c r="L6145" i="32" s="1"/>
  <c r="N6179" i="32" a="1"/>
  <c r="N6179" i="32" s="1"/>
  <c r="L6179" i="32" a="1"/>
  <c r="L6179" i="32" s="1"/>
  <c r="L6212" i="32" a="1"/>
  <c r="L6212" i="32" s="1"/>
  <c r="N6224" i="32" a="1"/>
  <c r="N6224" i="32" s="1"/>
  <c r="M6224" i="32" a="1"/>
  <c r="M6224" i="32" s="1"/>
  <c r="L6224" i="32" a="1"/>
  <c r="L6224" i="32" s="1"/>
  <c r="N6236" i="32" a="1"/>
  <c r="N6236" i="32" s="1"/>
  <c r="M6236" i="32" a="1"/>
  <c r="M6236" i="32" s="1"/>
  <c r="L6236" i="32" a="1"/>
  <c r="L6236" i="32" s="1"/>
  <c r="L5973" i="32" a="1"/>
  <c r="L5973" i="32" s="1"/>
  <c r="L5985" i="32" a="1"/>
  <c r="L5985" i="32" s="1"/>
  <c r="L5997" i="32" a="1"/>
  <c r="L5997" i="32" s="1"/>
  <c r="L6009" i="32" a="1"/>
  <c r="L6009" i="32" s="1"/>
  <c r="L6021" i="32" a="1"/>
  <c r="L6021" i="32" s="1"/>
  <c r="L6033" i="32" a="1"/>
  <c r="L6033" i="32" s="1"/>
  <c r="L6045" i="32" a="1"/>
  <c r="L6045" i="32" s="1"/>
  <c r="M6073" i="32" a="1"/>
  <c r="M6073" i="32" s="1"/>
  <c r="N6109" i="32" a="1"/>
  <c r="N6109" i="32" s="1"/>
  <c r="L6109" i="32" a="1"/>
  <c r="L6109" i="32" s="1"/>
  <c r="M6145" i="32" a="1"/>
  <c r="M6145" i="32" s="1"/>
  <c r="M6162" i="32" a="1"/>
  <c r="M6162" i="32" s="1"/>
  <c r="M6179" i="32" a="1"/>
  <c r="M6179" i="32" s="1"/>
  <c r="M6186" i="32" a="1"/>
  <c r="M6186" i="32" s="1"/>
  <c r="M6213" i="32" a="1"/>
  <c r="M6213" i="32" s="1"/>
  <c r="L6213" i="32" a="1"/>
  <c r="L6213" i="32" s="1"/>
  <c r="N6213" i="32" a="1"/>
  <c r="N6213" i="32" s="1"/>
  <c r="L5932" i="32" a="1"/>
  <c r="L5932" i="32" s="1"/>
  <c r="L5944" i="32" a="1"/>
  <c r="L5944" i="32" s="1"/>
  <c r="L5956" i="32" a="1"/>
  <c r="L5956" i="32" s="1"/>
  <c r="L5968" i="32" a="1"/>
  <c r="L5968" i="32" s="1"/>
  <c r="L5980" i="32" a="1"/>
  <c r="L5980" i="32" s="1"/>
  <c r="L5992" i="32" a="1"/>
  <c r="L5992" i="32" s="1"/>
  <c r="M6002" i="32" a="1"/>
  <c r="M6002" i="32" s="1"/>
  <c r="L6004" i="32" a="1"/>
  <c r="L6004" i="32" s="1"/>
  <c r="M6014" i="32" a="1"/>
  <c r="M6014" i="32" s="1"/>
  <c r="L6016" i="32" a="1"/>
  <c r="L6016" i="32" s="1"/>
  <c r="M6026" i="32" a="1"/>
  <c r="M6026" i="32" s="1"/>
  <c r="L6028" i="32" a="1"/>
  <c r="L6028" i="32" s="1"/>
  <c r="M6038" i="32" a="1"/>
  <c r="M6038" i="32" s="1"/>
  <c r="L6040" i="32" a="1"/>
  <c r="L6040" i="32" s="1"/>
  <c r="M6050" i="32" a="1"/>
  <c r="M6050" i="32" s="1"/>
  <c r="L6052" i="32" a="1"/>
  <c r="L6052" i="32" s="1"/>
  <c r="L6061" i="32" a="1"/>
  <c r="L6061" i="32" s="1"/>
  <c r="N6068" i="32" a="1"/>
  <c r="N6068" i="32" s="1"/>
  <c r="M6076" i="32" a="1"/>
  <c r="M6076" i="32" s="1"/>
  <c r="M6098" i="32" a="1"/>
  <c r="M6098" i="32" s="1"/>
  <c r="L6098" i="32" a="1"/>
  <c r="L6098" i="32" s="1"/>
  <c r="M6112" i="32" a="1"/>
  <c r="M6112" i="32" s="1"/>
  <c r="N6126" i="32" a="1"/>
  <c r="N6126" i="32" s="1"/>
  <c r="M6126" i="32" a="1"/>
  <c r="M6126" i="32" s="1"/>
  <c r="L6136" i="32" a="1"/>
  <c r="L6136" i="32" s="1"/>
  <c r="N6136" i="32" a="1"/>
  <c r="N6136" i="32" s="1"/>
  <c r="L6173" i="32" a="1"/>
  <c r="L6173" i="32" s="1"/>
  <c r="N6173" i="32" a="1"/>
  <c r="N6173" i="32" s="1"/>
  <c r="N6066" i="32" a="1"/>
  <c r="N6066" i="32" s="1"/>
  <c r="M6066" i="32" a="1"/>
  <c r="M6066" i="32" s="1"/>
  <c r="M6074" i="32" a="1"/>
  <c r="M6074" i="32" s="1"/>
  <c r="L6074" i="32" a="1"/>
  <c r="L6074" i="32" s="1"/>
  <c r="N6082" i="32" a="1"/>
  <c r="N6082" i="32" s="1"/>
  <c r="L6082" i="32" a="1"/>
  <c r="L6082" i="32" s="1"/>
  <c r="N6090" i="32" a="1"/>
  <c r="N6090" i="32" s="1"/>
  <c r="M6090" i="32" a="1"/>
  <c r="M6090" i="32" s="1"/>
  <c r="L6126" i="32" a="1"/>
  <c r="L6126" i="32" s="1"/>
  <c r="M6249" i="32" a="1"/>
  <c r="M6249" i="32" s="1"/>
  <c r="N6249" i="32" a="1"/>
  <c r="N6249" i="32" s="1"/>
  <c r="L6249" i="32" a="1"/>
  <c r="L6249" i="32" s="1"/>
  <c r="N6258" i="32" a="1"/>
  <c r="N6258" i="32" s="1"/>
  <c r="M6258" i="32" a="1"/>
  <c r="M6258" i="32" s="1"/>
  <c r="L6258" i="32" a="1"/>
  <c r="L6258" i="32" s="1"/>
  <c r="L6066" i="32" a="1"/>
  <c r="L6066" i="32" s="1"/>
  <c r="M6082" i="32" a="1"/>
  <c r="M6082" i="32" s="1"/>
  <c r="N6150" i="32" a="1"/>
  <c r="N6150" i="32" s="1"/>
  <c r="M6150" i="32" a="1"/>
  <c r="M6150" i="32" s="1"/>
  <c r="M6166" i="32" a="1"/>
  <c r="M6166" i="32" s="1"/>
  <c r="N6166" i="32" a="1"/>
  <c r="N6166" i="32" s="1"/>
  <c r="L6166" i="32" a="1"/>
  <c r="L6166" i="32" s="1"/>
  <c r="M6207" i="32" a="1"/>
  <c r="M6207" i="32" s="1"/>
  <c r="N6207" i="32" a="1"/>
  <c r="N6207" i="32" s="1"/>
  <c r="N6248" i="32" a="1"/>
  <c r="N6248" i="32" s="1"/>
  <c r="M6248" i="32" a="1"/>
  <c r="M6248" i="32" s="1"/>
  <c r="L6248" i="32" a="1"/>
  <c r="L6248" i="32" s="1"/>
  <c r="L6302" i="32" a="1"/>
  <c r="L6302" i="32" s="1"/>
  <c r="N6302" i="32" a="1"/>
  <c r="N6302" i="32" s="1"/>
  <c r="L6092" i="32" a="1"/>
  <c r="L6092" i="32" s="1"/>
  <c r="L6104" i="32" a="1"/>
  <c r="L6104" i="32" s="1"/>
  <c r="L6116" i="32" a="1"/>
  <c r="L6116" i="32" s="1"/>
  <c r="L6128" i="32" a="1"/>
  <c r="L6128" i="32" s="1"/>
  <c r="L6140" i="32" a="1"/>
  <c r="L6140" i="32" s="1"/>
  <c r="L6152" i="32" a="1"/>
  <c r="L6152" i="32" s="1"/>
  <c r="L6170" i="32" a="1"/>
  <c r="L6170" i="32" s="1"/>
  <c r="L6181" i="32" a="1"/>
  <c r="L6181" i="32" s="1"/>
  <c r="M6202" i="32" a="1"/>
  <c r="M6202" i="32" s="1"/>
  <c r="L6202" i="32" a="1"/>
  <c r="L6202" i="32" s="1"/>
  <c r="L6219" i="32" a="1"/>
  <c r="L6219" i="32" s="1"/>
  <c r="L6231" i="32" a="1"/>
  <c r="L6231" i="32" s="1"/>
  <c r="N6325" i="32" a="1"/>
  <c r="N6325" i="32" s="1"/>
  <c r="M6325" i="32" a="1"/>
  <c r="M6325" i="32" s="1"/>
  <c r="N6335" i="32" a="1"/>
  <c r="N6335" i="32" s="1"/>
  <c r="M6335" i="32" a="1"/>
  <c r="M6335" i="32" s="1"/>
  <c r="L6385" i="32" a="1"/>
  <c r="L6385" i="32" s="1"/>
  <c r="N6385" i="32" a="1"/>
  <c r="N6385" i="32" s="1"/>
  <c r="M6385" i="32" a="1"/>
  <c r="M6385" i="32" s="1"/>
  <c r="L6394" i="32" a="1"/>
  <c r="L6394" i="32" s="1"/>
  <c r="N6394" i="32" a="1"/>
  <c r="N6394" i="32" s="1"/>
  <c r="M6116" i="32" a="1"/>
  <c r="M6116" i="32" s="1"/>
  <c r="M6128" i="32" a="1"/>
  <c r="M6128" i="32" s="1"/>
  <c r="M6140" i="32" a="1"/>
  <c r="M6140" i="32" s="1"/>
  <c r="M6152" i="32" a="1"/>
  <c r="M6152" i="32" s="1"/>
  <c r="M6170" i="32" a="1"/>
  <c r="M6170" i="32" s="1"/>
  <c r="N6200" i="32" a="1"/>
  <c r="N6200" i="32" s="1"/>
  <c r="M6200" i="32" a="1"/>
  <c r="M6200" i="32" s="1"/>
  <c r="M6225" i="32" a="1"/>
  <c r="M6225" i="32" s="1"/>
  <c r="L6225" i="32" a="1"/>
  <c r="L6225" i="32" s="1"/>
  <c r="M6237" i="32" a="1"/>
  <c r="M6237" i="32" s="1"/>
  <c r="L6237" i="32" a="1"/>
  <c r="L6237" i="32" s="1"/>
  <c r="M6268" i="32" a="1"/>
  <c r="M6268" i="32" s="1"/>
  <c r="L6268" i="32" a="1"/>
  <c r="L6268" i="32" s="1"/>
  <c r="M6272" i="32" a="1"/>
  <c r="M6272" i="32" s="1"/>
  <c r="L6272" i="32" a="1"/>
  <c r="L6272" i="32" s="1"/>
  <c r="M6303" i="32" a="1"/>
  <c r="M6303" i="32" s="1"/>
  <c r="L6303" i="32" a="1"/>
  <c r="L6303" i="32" s="1"/>
  <c r="N6303" i="32" a="1"/>
  <c r="N6303" i="32" s="1"/>
  <c r="L6335" i="32" a="1"/>
  <c r="L6335" i="32" s="1"/>
  <c r="M6394" i="32" a="1"/>
  <c r="M6394" i="32" s="1"/>
  <c r="L6403" i="32" a="1"/>
  <c r="L6403" i="32" s="1"/>
  <c r="M6403" i="32" a="1"/>
  <c r="M6403" i="32" s="1"/>
  <c r="N6168" i="32" a="1"/>
  <c r="N6168" i="32" s="1"/>
  <c r="N6192" i="32" a="1"/>
  <c r="N6192" i="32" s="1"/>
  <c r="L6200" i="32" a="1"/>
  <c r="L6200" i="32" s="1"/>
  <c r="N6225" i="32" a="1"/>
  <c r="N6225" i="32" s="1"/>
  <c r="N6237" i="32" a="1"/>
  <c r="N6237" i="32" s="1"/>
  <c r="N6272" i="32" a="1"/>
  <c r="N6272" i="32" s="1"/>
  <c r="M6466" i="32" a="1"/>
  <c r="M6466" i="32" s="1"/>
  <c r="L6466" i="32" a="1"/>
  <c r="L6466" i="32" s="1"/>
  <c r="N6693" i="32" a="1"/>
  <c r="N6693" i="32" s="1"/>
  <c r="M6693" i="32" a="1"/>
  <c r="M6693" i="32" s="1"/>
  <c r="L6693" i="32" a="1"/>
  <c r="L6693" i="32" s="1"/>
  <c r="N6340" i="32" a="1"/>
  <c r="N6340" i="32" s="1"/>
  <c r="M6340" i="32" a="1"/>
  <c r="M6340" i="32" s="1"/>
  <c r="L6340" i="32" a="1"/>
  <c r="L6340" i="32" s="1"/>
  <c r="N6348" i="32" a="1"/>
  <c r="N6348" i="32" s="1"/>
  <c r="M6348" i="32" a="1"/>
  <c r="M6348" i="32" s="1"/>
  <c r="L6348" i="32" a="1"/>
  <c r="L6348" i="32" s="1"/>
  <c r="N6399" i="32" a="1"/>
  <c r="N6399" i="32" s="1"/>
  <c r="M6399" i="32" a="1"/>
  <c r="M6399" i="32" s="1"/>
  <c r="N6403" i="32" a="1"/>
  <c r="N6403" i="32" s="1"/>
  <c r="N6466" i="32" a="1"/>
  <c r="N6466" i="32" s="1"/>
  <c r="M6214" i="32" a="1"/>
  <c r="M6214" i="32" s="1"/>
  <c r="L6214" i="32" a="1"/>
  <c r="L6214" i="32" s="1"/>
  <c r="M6226" i="32" a="1"/>
  <c r="M6226" i="32" s="1"/>
  <c r="L6226" i="32" a="1"/>
  <c r="L6226" i="32" s="1"/>
  <c r="M6238" i="32" a="1"/>
  <c r="M6238" i="32" s="1"/>
  <c r="L6238" i="32" a="1"/>
  <c r="L6238" i="32" s="1"/>
  <c r="N6246" i="32" a="1"/>
  <c r="N6246" i="32" s="1"/>
  <c r="M6246" i="32" a="1"/>
  <c r="M6246" i="32" s="1"/>
  <c r="L6307" i="32" a="1"/>
  <c r="L6307" i="32" s="1"/>
  <c r="N6378" i="32" a="1"/>
  <c r="N6378" i="32" s="1"/>
  <c r="M6378" i="32" a="1"/>
  <c r="M6378" i="32" s="1"/>
  <c r="L6378" i="32" a="1"/>
  <c r="L6378" i="32" s="1"/>
  <c r="L6399" i="32" a="1"/>
  <c r="L6399" i="32" s="1"/>
  <c r="M6072" i="32" a="1"/>
  <c r="M6072" i="32" s="1"/>
  <c r="M6084" i="32" a="1"/>
  <c r="M6084" i="32" s="1"/>
  <c r="M6096" i="32" a="1"/>
  <c r="M6096" i="32" s="1"/>
  <c r="M6108" i="32" a="1"/>
  <c r="M6108" i="32" s="1"/>
  <c r="L6110" i="32" a="1"/>
  <c r="L6110" i="32" s="1"/>
  <c r="M6120" i="32" a="1"/>
  <c r="M6120" i="32" s="1"/>
  <c r="L6122" i="32" a="1"/>
  <c r="L6122" i="32" s="1"/>
  <c r="M6132" i="32" a="1"/>
  <c r="M6132" i="32" s="1"/>
  <c r="L6134" i="32" a="1"/>
  <c r="L6134" i="32" s="1"/>
  <c r="M6144" i="32" a="1"/>
  <c r="M6144" i="32" s="1"/>
  <c r="L6146" i="32" a="1"/>
  <c r="L6146" i="32" s="1"/>
  <c r="M6156" i="32" a="1"/>
  <c r="M6156" i="32" s="1"/>
  <c r="L6158" i="32" a="1"/>
  <c r="L6158" i="32" s="1"/>
  <c r="M6165" i="32" a="1"/>
  <c r="M6165" i="32" s="1"/>
  <c r="L6169" i="32" a="1"/>
  <c r="L6169" i="32" s="1"/>
  <c r="M6176" i="32" a="1"/>
  <c r="M6176" i="32" s="1"/>
  <c r="L6182" i="32" a="1"/>
  <c r="L6182" i="32" s="1"/>
  <c r="L6193" i="32" a="1"/>
  <c r="L6193" i="32" s="1"/>
  <c r="M6203" i="32" a="1"/>
  <c r="M6203" i="32" s="1"/>
  <c r="L6206" i="32" a="1"/>
  <c r="L6206" i="32" s="1"/>
  <c r="L6246" i="32" a="1"/>
  <c r="L6246" i="32" s="1"/>
  <c r="M6307" i="32" a="1"/>
  <c r="M6307" i="32" s="1"/>
  <c r="N6323" i="32" a="1"/>
  <c r="N6323" i="32" s="1"/>
  <c r="M6323" i="32" a="1"/>
  <c r="M6323" i="32" s="1"/>
  <c r="N6178" i="32" a="1"/>
  <c r="N6178" i="32" s="1"/>
  <c r="N6203" i="32" a="1"/>
  <c r="N6203" i="32" s="1"/>
  <c r="N6218" i="32" a="1"/>
  <c r="N6218" i="32" s="1"/>
  <c r="M6218" i="32" a="1"/>
  <c r="M6218" i="32" s="1"/>
  <c r="N6230" i="32" a="1"/>
  <c r="N6230" i="32" s="1"/>
  <c r="M6230" i="32" a="1"/>
  <c r="M6230" i="32" s="1"/>
  <c r="M6270" i="32" a="1"/>
  <c r="M6270" i="32" s="1"/>
  <c r="L6270" i="32" a="1"/>
  <c r="L6270" i="32" s="1"/>
  <c r="M6331" i="32" a="1"/>
  <c r="M6331" i="32" s="1"/>
  <c r="L6331" i="32" a="1"/>
  <c r="L6331" i="32" s="1"/>
  <c r="N6396" i="32" a="1"/>
  <c r="N6396" i="32" s="1"/>
  <c r="M6396" i="32" a="1"/>
  <c r="M6396" i="32" s="1"/>
  <c r="L6396" i="32" a="1"/>
  <c r="L6396" i="32" s="1"/>
  <c r="N6210" i="32" a="1"/>
  <c r="N6210" i="32" s="1"/>
  <c r="N6222" i="32" a="1"/>
  <c r="N6222" i="32" s="1"/>
  <c r="N6234" i="32" a="1"/>
  <c r="N6234" i="32" s="1"/>
  <c r="N6243" i="32" a="1"/>
  <c r="N6243" i="32" s="1"/>
  <c r="N6289" i="32" a="1"/>
  <c r="N6289" i="32" s="1"/>
  <c r="N6291" i="32" a="1"/>
  <c r="N6291" i="32" s="1"/>
  <c r="N6411" i="32" a="1"/>
  <c r="N6411" i="32" s="1"/>
  <c r="M6411" i="32" a="1"/>
  <c r="M6411" i="32" s="1"/>
  <c r="L6411" i="32" a="1"/>
  <c r="L6411" i="32" s="1"/>
  <c r="N6423" i="32" a="1"/>
  <c r="N6423" i="32" s="1"/>
  <c r="M6423" i="32" a="1"/>
  <c r="M6423" i="32" s="1"/>
  <c r="L6423" i="32" a="1"/>
  <c r="L6423" i="32" s="1"/>
  <c r="L6209" i="32" a="1"/>
  <c r="L6209" i="32" s="1"/>
  <c r="L6221" i="32" a="1"/>
  <c r="L6221" i="32" s="1"/>
  <c r="L6233" i="32" a="1"/>
  <c r="L6233" i="32" s="1"/>
  <c r="L6349" i="32" a="1"/>
  <c r="L6349" i="32" s="1"/>
  <c r="M6349" i="32" a="1"/>
  <c r="M6349" i="32" s="1"/>
  <c r="N6447" i="32" a="1"/>
  <c r="N6447" i="32" s="1"/>
  <c r="M6447" i="32" a="1"/>
  <c r="M6447" i="32" s="1"/>
  <c r="N6523" i="32" a="1"/>
  <c r="N6523" i="32" s="1"/>
  <c r="M6523" i="32" a="1"/>
  <c r="M6523" i="32" s="1"/>
  <c r="L6523" i="32" a="1"/>
  <c r="L6523" i="32" s="1"/>
  <c r="L6253" i="32" a="1"/>
  <c r="L6253" i="32" s="1"/>
  <c r="M6266" i="32" a="1"/>
  <c r="M6266" i="32" s="1"/>
  <c r="L6276" i="32" a="1"/>
  <c r="L6276" i="32" s="1"/>
  <c r="L6292" i="32" a="1"/>
  <c r="L6292" i="32" s="1"/>
  <c r="L6294" i="32" a="1"/>
  <c r="L6294" i="32" s="1"/>
  <c r="N6342" i="32" a="1"/>
  <c r="N6342" i="32" s="1"/>
  <c r="M6342" i="32" a="1"/>
  <c r="M6342" i="32" s="1"/>
  <c r="L6345" i="32" a="1"/>
  <c r="L6345" i="32" s="1"/>
  <c r="L6359" i="32" a="1"/>
  <c r="L6359" i="32" s="1"/>
  <c r="L6447" i="32" a="1"/>
  <c r="L6447" i="32" s="1"/>
  <c r="L6684" i="32" a="1"/>
  <c r="L6684" i="32" s="1"/>
  <c r="N6684" i="32" a="1"/>
  <c r="N6684" i="32" s="1"/>
  <c r="M6684" i="32" a="1"/>
  <c r="M6684" i="32" s="1"/>
  <c r="N6301" i="32" a="1"/>
  <c r="N6301" i="32" s="1"/>
  <c r="M6301" i="32" a="1"/>
  <c r="M6301" i="32" s="1"/>
  <c r="M6315" i="32" a="1"/>
  <c r="M6315" i="32" s="1"/>
  <c r="L6315" i="32" a="1"/>
  <c r="L6315" i="32" s="1"/>
  <c r="N6350" i="32" a="1"/>
  <c r="N6350" i="32" s="1"/>
  <c r="M6350" i="32" a="1"/>
  <c r="M6350" i="32" s="1"/>
  <c r="L6364" i="32" a="1"/>
  <c r="L6364" i="32" s="1"/>
  <c r="N6364" i="32" a="1"/>
  <c r="N6364" i="32" s="1"/>
  <c r="M6364" i="32" a="1"/>
  <c r="M6364" i="32" s="1"/>
  <c r="L6376" i="32" a="1"/>
  <c r="L6376" i="32" s="1"/>
  <c r="N6376" i="32" a="1"/>
  <c r="N6376" i="32" s="1"/>
  <c r="M6376" i="32" a="1"/>
  <c r="M6376" i="32" s="1"/>
  <c r="N6387" i="32" a="1"/>
  <c r="N6387" i="32" s="1"/>
  <c r="L6387" i="32" a="1"/>
  <c r="L6387" i="32" s="1"/>
  <c r="N6590" i="32" a="1"/>
  <c r="N6590" i="32" s="1"/>
  <c r="M6590" i="32" a="1"/>
  <c r="M6590" i="32" s="1"/>
  <c r="L6590" i="32" a="1"/>
  <c r="L6590" i="32" s="1"/>
  <c r="L6269" i="32" a="1"/>
  <c r="L6269" i="32" s="1"/>
  <c r="L6271" i="32" a="1"/>
  <c r="L6271" i="32" s="1"/>
  <c r="L6301" i="32" a="1"/>
  <c r="L6301" i="32" s="1"/>
  <c r="L6306" i="32" a="1"/>
  <c r="L6306" i="32" s="1"/>
  <c r="L6320" i="32" a="1"/>
  <c r="L6320" i="32" s="1"/>
  <c r="N6337" i="32" a="1"/>
  <c r="N6337" i="32" s="1"/>
  <c r="M6337" i="32" a="1"/>
  <c r="M6337" i="32" s="1"/>
  <c r="L6337" i="32" a="1"/>
  <c r="L6337" i="32" s="1"/>
  <c r="L6346" i="32" a="1"/>
  <c r="L6346" i="32" s="1"/>
  <c r="N6346" i="32" a="1"/>
  <c r="N6346" i="32" s="1"/>
  <c r="M6346" i="32" a="1"/>
  <c r="M6346" i="32" s="1"/>
  <c r="L6350" i="32" a="1"/>
  <c r="L6350" i="32" s="1"/>
  <c r="L6357" i="32" a="1"/>
  <c r="L6357" i="32" s="1"/>
  <c r="L6361" i="32" a="1"/>
  <c r="L6361" i="32" s="1"/>
  <c r="M6361" i="32" a="1"/>
  <c r="M6361" i="32" s="1"/>
  <c r="M6387" i="32" a="1"/>
  <c r="M6387" i="32" s="1"/>
  <c r="L6239" i="32" a="1"/>
  <c r="L6239" i="32" s="1"/>
  <c r="L6263" i="32" a="1"/>
  <c r="L6263" i="32" s="1"/>
  <c r="L6265" i="32" a="1"/>
  <c r="L6265" i="32" s="1"/>
  <c r="N6313" i="32" a="1"/>
  <c r="N6313" i="32" s="1"/>
  <c r="M6313" i="32" a="1"/>
  <c r="M6313" i="32" s="1"/>
  <c r="N6315" i="32" a="1"/>
  <c r="N6315" i="32" s="1"/>
  <c r="N6320" i="32" a="1"/>
  <c r="N6320" i="32" s="1"/>
  <c r="M6357" i="32" a="1"/>
  <c r="M6357" i="32" s="1"/>
  <c r="L6418" i="32" a="1"/>
  <c r="L6418" i="32" s="1"/>
  <c r="M6418" i="32" a="1"/>
  <c r="M6418" i="32" s="1"/>
  <c r="M6306" i="32" a="1"/>
  <c r="M6306" i="32" s="1"/>
  <c r="L6313" i="32" a="1"/>
  <c r="L6313" i="32" s="1"/>
  <c r="L6318" i="32" a="1"/>
  <c r="L6318" i="32" s="1"/>
  <c r="N6330" i="32" a="1"/>
  <c r="N6330" i="32" s="1"/>
  <c r="M6330" i="32" a="1"/>
  <c r="M6330" i="32" s="1"/>
  <c r="L6347" i="32" a="1"/>
  <c r="L6347" i="32" s="1"/>
  <c r="M6373" i="32" a="1"/>
  <c r="M6373" i="32" s="1"/>
  <c r="L6406" i="32" a="1"/>
  <c r="L6406" i="32" s="1"/>
  <c r="N6406" i="32" a="1"/>
  <c r="N6406" i="32" s="1"/>
  <c r="M6406" i="32" a="1"/>
  <c r="M6406" i="32" s="1"/>
  <c r="L6421" i="32" a="1"/>
  <c r="L6421" i="32" s="1"/>
  <c r="N6421" i="32" a="1"/>
  <c r="N6421" i="32" s="1"/>
  <c r="M6421" i="32" a="1"/>
  <c r="M6421" i="32" s="1"/>
  <c r="N6382" i="32" a="1"/>
  <c r="N6382" i="32" s="1"/>
  <c r="N6415" i="32" a="1"/>
  <c r="N6415" i="32" s="1"/>
  <c r="L6451" i="32" a="1"/>
  <c r="L6451" i="32" s="1"/>
  <c r="N6451" i="32" a="1"/>
  <c r="N6451" i="32" s="1"/>
  <c r="M6451" i="32" a="1"/>
  <c r="M6451" i="32" s="1"/>
  <c r="N6508" i="32" a="1"/>
  <c r="N6508" i="32" s="1"/>
  <c r="L6508" i="32" a="1"/>
  <c r="L6508" i="32" s="1"/>
  <c r="N6456" i="32" a="1"/>
  <c r="N6456" i="32" s="1"/>
  <c r="M6456" i="32" a="1"/>
  <c r="M6456" i="32" s="1"/>
  <c r="L6456" i="32" a="1"/>
  <c r="L6456" i="32" s="1"/>
  <c r="N6578" i="32" a="1"/>
  <c r="N6578" i="32" s="1"/>
  <c r="M6578" i="32" a="1"/>
  <c r="M6578" i="32" s="1"/>
  <c r="L6578" i="32" a="1"/>
  <c r="L6578" i="32" s="1"/>
  <c r="N6743" i="32" a="1"/>
  <c r="N6743" i="32" s="1"/>
  <c r="M6743" i="32" a="1"/>
  <c r="M6743" i="32" s="1"/>
  <c r="L6743" i="32" a="1"/>
  <c r="L6743" i="32" s="1"/>
  <c r="N6448" i="32" a="1"/>
  <c r="N6448" i="32" s="1"/>
  <c r="M6448" i="32" a="1"/>
  <c r="M6448" i="32" s="1"/>
  <c r="N6460" i="32" a="1"/>
  <c r="N6460" i="32" s="1"/>
  <c r="L6460" i="32" a="1"/>
  <c r="L6460" i="32" s="1"/>
  <c r="N6483" i="32" a="1"/>
  <c r="N6483" i="32" s="1"/>
  <c r="M6483" i="32" a="1"/>
  <c r="M6483" i="32" s="1"/>
  <c r="L6483" i="32" a="1"/>
  <c r="L6483" i="32" s="1"/>
  <c r="N6505" i="32" a="1"/>
  <c r="N6505" i="32" s="1"/>
  <c r="L6505" i="32" a="1"/>
  <c r="L6505" i="32" s="1"/>
  <c r="M6505" i="32" a="1"/>
  <c r="M6505" i="32" s="1"/>
  <c r="N6529" i="32" a="1"/>
  <c r="N6529" i="32" s="1"/>
  <c r="M6529" i="32" a="1"/>
  <c r="M6529" i="32" s="1"/>
  <c r="L6529" i="32" a="1"/>
  <c r="L6529" i="32" s="1"/>
  <c r="M6534" i="32" a="1"/>
  <c r="M6534" i="32" s="1"/>
  <c r="N6534" i="32" a="1"/>
  <c r="N6534" i="32" s="1"/>
  <c r="L6534" i="32" a="1"/>
  <c r="L6534" i="32" s="1"/>
  <c r="L6360" i="32" a="1"/>
  <c r="L6360" i="32" s="1"/>
  <c r="L6369" i="32" a="1"/>
  <c r="L6369" i="32" s="1"/>
  <c r="L6390" i="32" a="1"/>
  <c r="L6390" i="32" s="1"/>
  <c r="L6429" i="32" a="1"/>
  <c r="L6429" i="32" s="1"/>
  <c r="N6445" i="32" a="1"/>
  <c r="N6445" i="32" s="1"/>
  <c r="L6445" i="32" a="1"/>
  <c r="L6445" i="32" s="1"/>
  <c r="L6448" i="32" a="1"/>
  <c r="L6448" i="32" s="1"/>
  <c r="M6460" i="32" a="1"/>
  <c r="M6460" i="32" s="1"/>
  <c r="N6513" i="32" a="1"/>
  <c r="N6513" i="32" s="1"/>
  <c r="L6513" i="32" a="1"/>
  <c r="L6513" i="32" s="1"/>
  <c r="N6520" i="32" a="1"/>
  <c r="N6520" i="32" s="1"/>
  <c r="M6520" i="32" a="1"/>
  <c r="M6520" i="32" s="1"/>
  <c r="M6530" i="32" a="1"/>
  <c r="M6530" i="32" s="1"/>
  <c r="N6530" i="32" a="1"/>
  <c r="N6530" i="32" s="1"/>
  <c r="L6530" i="32" a="1"/>
  <c r="L6530" i="32" s="1"/>
  <c r="N6553" i="32" a="1"/>
  <c r="N6553" i="32" s="1"/>
  <c r="M6553" i="32" a="1"/>
  <c r="M6553" i="32" s="1"/>
  <c r="L6553" i="32" a="1"/>
  <c r="L6553" i="32" s="1"/>
  <c r="N6583" i="32" a="1"/>
  <c r="N6583" i="32" s="1"/>
  <c r="M6583" i="32" a="1"/>
  <c r="M6583" i="32" s="1"/>
  <c r="M6653" i="32" a="1"/>
  <c r="M6653" i="32" s="1"/>
  <c r="N6653" i="32" a="1"/>
  <c r="N6653" i="32" s="1"/>
  <c r="L6653" i="32" a="1"/>
  <c r="L6653" i="32" s="1"/>
  <c r="L6354" i="32" a="1"/>
  <c r="L6354" i="32" s="1"/>
  <c r="M6369" i="32" a="1"/>
  <c r="M6369" i="32" s="1"/>
  <c r="L6409" i="32" a="1"/>
  <c r="L6409" i="32" s="1"/>
  <c r="N6409" i="32" a="1"/>
  <c r="N6409" i="32" s="1"/>
  <c r="M6424" i="32" a="1"/>
  <c r="M6424" i="32" s="1"/>
  <c r="M6437" i="32" a="1"/>
  <c r="M6437" i="32" s="1"/>
  <c r="N6437" i="32" a="1"/>
  <c r="N6437" i="32" s="1"/>
  <c r="L6437" i="32" a="1"/>
  <c r="L6437" i="32" s="1"/>
  <c r="M6473" i="32" a="1"/>
  <c r="M6473" i="32" s="1"/>
  <c r="L6473" i="32" a="1"/>
  <c r="L6473" i="32" s="1"/>
  <c r="N6473" i="32" a="1"/>
  <c r="N6473" i="32" s="1"/>
  <c r="N6498" i="32" a="1"/>
  <c r="N6498" i="32" s="1"/>
  <c r="M6498" i="32" a="1"/>
  <c r="M6498" i="32" s="1"/>
  <c r="L6498" i="32" a="1"/>
  <c r="L6498" i="32" s="1"/>
  <c r="M6513" i="32" a="1"/>
  <c r="M6513" i="32" s="1"/>
  <c r="L6520" i="32" a="1"/>
  <c r="L6520" i="32" s="1"/>
  <c r="L6583" i="32" a="1"/>
  <c r="L6583" i="32" s="1"/>
  <c r="M6665" i="32" a="1"/>
  <c r="M6665" i="32" s="1"/>
  <c r="N6665" i="32" a="1"/>
  <c r="N6665" i="32" s="1"/>
  <c r="L6665" i="32" a="1"/>
  <c r="L6665" i="32" s="1"/>
  <c r="L6332" i="32" a="1"/>
  <c r="L6332" i="32" s="1"/>
  <c r="M6352" i="32" a="1"/>
  <c r="M6352" i="32" s="1"/>
  <c r="M6354" i="32" a="1"/>
  <c r="M6354" i="32" s="1"/>
  <c r="M6360" i="32" a="1"/>
  <c r="M6360" i="32" s="1"/>
  <c r="N6397" i="32" a="1"/>
  <c r="N6397" i="32" s="1"/>
  <c r="L6402" i="32" a="1"/>
  <c r="L6402" i="32" s="1"/>
  <c r="L6414" i="32" a="1"/>
  <c r="L6414" i="32" s="1"/>
  <c r="N6424" i="32" a="1"/>
  <c r="N6424" i="32" s="1"/>
  <c r="M6445" i="32" a="1"/>
  <c r="M6445" i="32" s="1"/>
  <c r="M6490" i="32" a="1"/>
  <c r="M6490" i="32" s="1"/>
  <c r="L6490" i="32" a="1"/>
  <c r="L6490" i="32" s="1"/>
  <c r="N6490" i="32" a="1"/>
  <c r="N6490" i="32" s="1"/>
  <c r="M6502" i="32" a="1"/>
  <c r="M6502" i="32" s="1"/>
  <c r="L6502" i="32" a="1"/>
  <c r="L6502" i="32" s="1"/>
  <c r="L6327" i="32" a="1"/>
  <c r="L6327" i="32" s="1"/>
  <c r="L6339" i="32" a="1"/>
  <c r="L6339" i="32" s="1"/>
  <c r="M6367" i="32" a="1"/>
  <c r="M6367" i="32" s="1"/>
  <c r="L6372" i="32" a="1"/>
  <c r="L6372" i="32" s="1"/>
  <c r="N6388" i="32" a="1"/>
  <c r="N6388" i="32" s="1"/>
  <c r="L6393" i="32" a="1"/>
  <c r="L6393" i="32" s="1"/>
  <c r="M6402" i="32" a="1"/>
  <c r="M6402" i="32" s="1"/>
  <c r="M6409" i="32" a="1"/>
  <c r="M6409" i="32" s="1"/>
  <c r="M6414" i="32" a="1"/>
  <c r="M6414" i="32" s="1"/>
  <c r="L6417" i="32" a="1"/>
  <c r="L6417" i="32" s="1"/>
  <c r="M6449" i="32" a="1"/>
  <c r="M6449" i="32" s="1"/>
  <c r="N6449" i="32" a="1"/>
  <c r="N6449" i="32" s="1"/>
  <c r="L6449" i="32" a="1"/>
  <c r="L6449" i="32" s="1"/>
  <c r="N6453" i="32" a="1"/>
  <c r="N6453" i="32" s="1"/>
  <c r="M6453" i="32" a="1"/>
  <c r="M6453" i="32" s="1"/>
  <c r="L6453" i="32" a="1"/>
  <c r="L6453" i="32" s="1"/>
  <c r="M6585" i="32" a="1"/>
  <c r="M6585" i="32" s="1"/>
  <c r="N6585" i="32" a="1"/>
  <c r="N6585" i="32" s="1"/>
  <c r="L6585" i="32" a="1"/>
  <c r="L6585" i="32" s="1"/>
  <c r="M6700" i="32" a="1"/>
  <c r="M6700" i="32" s="1"/>
  <c r="N6700" i="32" a="1"/>
  <c r="N6700" i="32" s="1"/>
  <c r="L6700" i="32" a="1"/>
  <c r="L6700" i="32" s="1"/>
  <c r="N6367" i="32" a="1"/>
  <c r="N6367" i="32" s="1"/>
  <c r="M6372" i="32" a="1"/>
  <c r="M6372" i="32" s="1"/>
  <c r="M6379" i="32" a="1"/>
  <c r="M6379" i="32" s="1"/>
  <c r="M6393" i="32" a="1"/>
  <c r="M6393" i="32" s="1"/>
  <c r="M6400" i="32" a="1"/>
  <c r="M6400" i="32" s="1"/>
  <c r="M6412" i="32" a="1"/>
  <c r="M6412" i="32" s="1"/>
  <c r="M6417" i="32" a="1"/>
  <c r="M6417" i="32" s="1"/>
  <c r="M6427" i="32" a="1"/>
  <c r="M6427" i="32" s="1"/>
  <c r="N6442" i="32" a="1"/>
  <c r="N6442" i="32" s="1"/>
  <c r="N6462" i="32" a="1"/>
  <c r="N6462" i="32" s="1"/>
  <c r="M6462" i="32" a="1"/>
  <c r="M6462" i="32" s="1"/>
  <c r="L6462" i="32" a="1"/>
  <c r="L6462" i="32" s="1"/>
  <c r="L6363" i="32" a="1"/>
  <c r="L6363" i="32" s="1"/>
  <c r="N6379" i="32" a="1"/>
  <c r="N6379" i="32" s="1"/>
  <c r="L6384" i="32" a="1"/>
  <c r="L6384" i="32" s="1"/>
  <c r="N6400" i="32" a="1"/>
  <c r="N6400" i="32" s="1"/>
  <c r="L6405" i="32" a="1"/>
  <c r="L6405" i="32" s="1"/>
  <c r="N6412" i="32" a="1"/>
  <c r="N6412" i="32" s="1"/>
  <c r="N6427" i="32" a="1"/>
  <c r="N6427" i="32" s="1"/>
  <c r="N6435" i="32" a="1"/>
  <c r="N6435" i="32" s="1"/>
  <c r="M6435" i="32" a="1"/>
  <c r="M6435" i="32" s="1"/>
  <c r="N6450" i="32" a="1"/>
  <c r="N6450" i="32" s="1"/>
  <c r="M6450" i="32" a="1"/>
  <c r="M6450" i="32" s="1"/>
  <c r="L6450" i="32" a="1"/>
  <c r="L6450" i="32" s="1"/>
  <c r="N6454" i="32" a="1"/>
  <c r="N6454" i="32" s="1"/>
  <c r="L6454" i="32" a="1"/>
  <c r="L6454" i="32" s="1"/>
  <c r="M6546" i="32" a="1"/>
  <c r="M6546" i="32" s="1"/>
  <c r="N6546" i="32" a="1"/>
  <c r="N6546" i="32" s="1"/>
  <c r="L6622" i="32" a="1"/>
  <c r="L6622" i="32" s="1"/>
  <c r="N6444" i="32" a="1"/>
  <c r="N6444" i="32" s="1"/>
  <c r="N6495" i="32" a="1"/>
  <c r="N6495" i="32" s="1"/>
  <c r="M6495" i="32" a="1"/>
  <c r="M6495" i="32" s="1"/>
  <c r="N6515" i="32" a="1"/>
  <c r="N6515" i="32" s="1"/>
  <c r="L6524" i="32" a="1"/>
  <c r="L6524" i="32" s="1"/>
  <c r="N6524" i="32" a="1"/>
  <c r="N6524" i="32" s="1"/>
  <c r="M6552" i="32" a="1"/>
  <c r="M6552" i="32" s="1"/>
  <c r="L6608" i="32" a="1"/>
  <c r="L6608" i="32" s="1"/>
  <c r="N6608" i="32" a="1"/>
  <c r="N6608" i="32" s="1"/>
  <c r="N6639" i="32" a="1"/>
  <c r="N6639" i="32" s="1"/>
  <c r="M6639" i="32" a="1"/>
  <c r="M6639" i="32" s="1"/>
  <c r="L6639" i="32" a="1"/>
  <c r="L6639" i="32" s="1"/>
  <c r="M6677" i="32" a="1"/>
  <c r="M6677" i="32" s="1"/>
  <c r="N6677" i="32" a="1"/>
  <c r="N6677" i="32" s="1"/>
  <c r="N6471" i="32" a="1"/>
  <c r="N6471" i="32" s="1"/>
  <c r="M6471" i="32" a="1"/>
  <c r="M6471" i="32" s="1"/>
  <c r="N6533" i="32" a="1"/>
  <c r="N6533" i="32" s="1"/>
  <c r="M6533" i="32" a="1"/>
  <c r="M6533" i="32" s="1"/>
  <c r="L6533" i="32" a="1"/>
  <c r="L6533" i="32" s="1"/>
  <c r="N6537" i="32" a="1"/>
  <c r="N6537" i="32" s="1"/>
  <c r="M6537" i="32" a="1"/>
  <c r="M6537" i="32" s="1"/>
  <c r="L6537" i="32" a="1"/>
  <c r="L6537" i="32" s="1"/>
  <c r="N6556" i="32" a="1"/>
  <c r="N6556" i="32" s="1"/>
  <c r="L6556" i="32" a="1"/>
  <c r="L6556" i="32" s="1"/>
  <c r="L6572" i="32" a="1"/>
  <c r="L6572" i="32" s="1"/>
  <c r="N6572" i="32" a="1"/>
  <c r="N6572" i="32" s="1"/>
  <c r="N6633" i="32" a="1"/>
  <c r="N6633" i="32" s="1"/>
  <c r="M6633" i="32" a="1"/>
  <c r="M6633" i="32" s="1"/>
  <c r="M6689" i="32" a="1"/>
  <c r="M6689" i="32" s="1"/>
  <c r="N6689" i="32" a="1"/>
  <c r="N6689" i="32" s="1"/>
  <c r="L6689" i="32" a="1"/>
  <c r="L6689" i="32" s="1"/>
  <c r="L6696" i="32" a="1"/>
  <c r="L6696" i="32" s="1"/>
  <c r="N6696" i="32" a="1"/>
  <c r="N6696" i="32" s="1"/>
  <c r="M6696" i="32" a="1"/>
  <c r="M6696" i="32" s="1"/>
  <c r="N6469" i="32" a="1"/>
  <c r="N6469" i="32" s="1"/>
  <c r="L6469" i="32" a="1"/>
  <c r="L6469" i="32" s="1"/>
  <c r="N6478" i="32" a="1"/>
  <c r="N6478" i="32" s="1"/>
  <c r="N6493" i="32" a="1"/>
  <c r="N6493" i="32" s="1"/>
  <c r="L6493" i="32" a="1"/>
  <c r="L6493" i="32" s="1"/>
  <c r="M6521" i="32" a="1"/>
  <c r="M6521" i="32" s="1"/>
  <c r="L6521" i="32" a="1"/>
  <c r="L6521" i="32" s="1"/>
  <c r="N6547" i="32" a="1"/>
  <c r="N6547" i="32" s="1"/>
  <c r="M6547" i="32" a="1"/>
  <c r="M6547" i="32" s="1"/>
  <c r="L6547" i="32" a="1"/>
  <c r="L6547" i="32" s="1"/>
  <c r="M6554" i="32" a="1"/>
  <c r="M6554" i="32" s="1"/>
  <c r="N6554" i="32" a="1"/>
  <c r="N6554" i="32" s="1"/>
  <c r="M6556" i="32" a="1"/>
  <c r="M6556" i="32" s="1"/>
  <c r="M6581" i="32" a="1"/>
  <c r="M6581" i="32" s="1"/>
  <c r="N6595" i="32" a="1"/>
  <c r="N6595" i="32" s="1"/>
  <c r="M6595" i="32" a="1"/>
  <c r="M6595" i="32" s="1"/>
  <c r="L6595" i="32" a="1"/>
  <c r="L6595" i="32" s="1"/>
  <c r="L6720" i="32" a="1"/>
  <c r="L6720" i="32" s="1"/>
  <c r="N6720" i="32" a="1"/>
  <c r="N6720" i="32" s="1"/>
  <c r="N6760" i="32" a="1"/>
  <c r="N6760" i="32" s="1"/>
  <c r="M6760" i="32" a="1"/>
  <c r="M6760" i="32" s="1"/>
  <c r="L6760" i="32" a="1"/>
  <c r="L6760" i="32" s="1"/>
  <c r="N6481" i="32" a="1"/>
  <c r="N6481" i="32" s="1"/>
  <c r="L6481" i="32" a="1"/>
  <c r="L6481" i="32" s="1"/>
  <c r="L6548" i="32" a="1"/>
  <c r="L6548" i="32" s="1"/>
  <c r="N6548" i="32" a="1"/>
  <c r="N6548" i="32" s="1"/>
  <c r="N6576" i="32" a="1"/>
  <c r="N6576" i="32" s="1"/>
  <c r="M6576" i="32" a="1"/>
  <c r="M6576" i="32" s="1"/>
  <c r="L6467" i="32" a="1"/>
  <c r="L6467" i="32" s="1"/>
  <c r="L6486" i="32" a="1"/>
  <c r="L6486" i="32" s="1"/>
  <c r="M6493" i="32" a="1"/>
  <c r="M6493" i="32" s="1"/>
  <c r="L6501" i="32" a="1"/>
  <c r="L6501" i="32" s="1"/>
  <c r="N6503" i="32" a="1"/>
  <c r="N6503" i="32" s="1"/>
  <c r="M6514" i="32" a="1"/>
  <c r="M6514" i="32" s="1"/>
  <c r="L6514" i="32" a="1"/>
  <c r="L6514" i="32" s="1"/>
  <c r="M6522" i="32" a="1"/>
  <c r="M6522" i="32" s="1"/>
  <c r="N6522" i="32" a="1"/>
  <c r="N6522" i="32" s="1"/>
  <c r="N6525" i="32" a="1"/>
  <c r="N6525" i="32" s="1"/>
  <c r="M6525" i="32" a="1"/>
  <c r="M6525" i="32" s="1"/>
  <c r="L6525" i="32" a="1"/>
  <c r="L6525" i="32" s="1"/>
  <c r="N6544" i="32" a="1"/>
  <c r="N6544" i="32" s="1"/>
  <c r="L6544" i="32" a="1"/>
  <c r="L6544" i="32" s="1"/>
  <c r="L6576" i="32" a="1"/>
  <c r="L6576" i="32" s="1"/>
  <c r="N6586" i="32" a="1"/>
  <c r="N6586" i="32" s="1"/>
  <c r="M6586" i="32" a="1"/>
  <c r="M6586" i="32" s="1"/>
  <c r="L6586" i="32" a="1"/>
  <c r="L6586" i="32" s="1"/>
  <c r="L6620" i="32" a="1"/>
  <c r="L6620" i="32" s="1"/>
  <c r="N6620" i="32" a="1"/>
  <c r="N6620" i="32" s="1"/>
  <c r="L6631" i="32" a="1"/>
  <c r="L6631" i="32" s="1"/>
  <c r="L6455" i="32" a="1"/>
  <c r="L6455" i="32" s="1"/>
  <c r="L6459" i="32" a="1"/>
  <c r="L6459" i="32" s="1"/>
  <c r="L6461" i="32" a="1"/>
  <c r="L6461" i="32" s="1"/>
  <c r="L6465" i="32" a="1"/>
  <c r="L6465" i="32" s="1"/>
  <c r="L6472" i="32" a="1"/>
  <c r="L6472" i="32" s="1"/>
  <c r="L6479" i="32" a="1"/>
  <c r="L6479" i="32" s="1"/>
  <c r="M6481" i="32" a="1"/>
  <c r="M6481" i="32" s="1"/>
  <c r="M6486" i="32" a="1"/>
  <c r="M6486" i="32" s="1"/>
  <c r="L6491" i="32" a="1"/>
  <c r="L6491" i="32" s="1"/>
  <c r="N6514" i="32" a="1"/>
  <c r="N6514" i="32" s="1"/>
  <c r="L6522" i="32" a="1"/>
  <c r="L6522" i="32" s="1"/>
  <c r="L6528" i="32" a="1"/>
  <c r="L6528" i="32" s="1"/>
  <c r="N6541" i="32" a="1"/>
  <c r="N6541" i="32" s="1"/>
  <c r="M6541" i="32" a="1"/>
  <c r="M6541" i="32" s="1"/>
  <c r="L6541" i="32" a="1"/>
  <c r="L6541" i="32" s="1"/>
  <c r="M6548" i="32" a="1"/>
  <c r="M6548" i="32" s="1"/>
  <c r="M6561" i="32" a="1"/>
  <c r="M6561" i="32" s="1"/>
  <c r="N6561" i="32" a="1"/>
  <c r="N6561" i="32" s="1"/>
  <c r="L6561" i="32" a="1"/>
  <c r="L6561" i="32" s="1"/>
  <c r="L6574" i="32" a="1"/>
  <c r="L6574" i="32" s="1"/>
  <c r="M6620" i="32" a="1"/>
  <c r="M6620" i="32" s="1"/>
  <c r="M6631" i="32" a="1"/>
  <c r="M6631" i="32" s="1"/>
  <c r="N6517" i="32" a="1"/>
  <c r="N6517" i="32" s="1"/>
  <c r="L6517" i="32" a="1"/>
  <c r="L6517" i="32" s="1"/>
  <c r="N6535" i="32" a="1"/>
  <c r="N6535" i="32" s="1"/>
  <c r="M6535" i="32" a="1"/>
  <c r="M6535" i="32" s="1"/>
  <c r="L6535" i="32" a="1"/>
  <c r="L6535" i="32" s="1"/>
  <c r="M6542" i="32" a="1"/>
  <c r="M6542" i="32" s="1"/>
  <c r="N6542" i="32" a="1"/>
  <c r="N6542" i="32" s="1"/>
  <c r="N6592" i="32" a="1"/>
  <c r="N6592" i="32" s="1"/>
  <c r="M6592" i="32" a="1"/>
  <c r="M6592" i="32" s="1"/>
  <c r="L6592" i="32" a="1"/>
  <c r="L6592" i="32" s="1"/>
  <c r="N6626" i="32" a="1"/>
  <c r="N6626" i="32" s="1"/>
  <c r="M6626" i="32" a="1"/>
  <c r="M6626" i="32" s="1"/>
  <c r="M6459" i="32" a="1"/>
  <c r="M6459" i="32" s="1"/>
  <c r="M6465" i="32" a="1"/>
  <c r="M6465" i="32" s="1"/>
  <c r="N6467" i="32" a="1"/>
  <c r="N6467" i="32" s="1"/>
  <c r="M6472" i="32" a="1"/>
  <c r="M6472" i="32" s="1"/>
  <c r="L6477" i="32" a="1"/>
  <c r="L6477" i="32" s="1"/>
  <c r="N6507" i="32" a="1"/>
  <c r="N6507" i="32" s="1"/>
  <c r="M6507" i="32" a="1"/>
  <c r="M6507" i="32" s="1"/>
  <c r="M6528" i="32" a="1"/>
  <c r="M6528" i="32" s="1"/>
  <c r="L6536" i="32" a="1"/>
  <c r="L6536" i="32" s="1"/>
  <c r="N6536" i="32" a="1"/>
  <c r="N6536" i="32" s="1"/>
  <c r="L6542" i="32" a="1"/>
  <c r="L6542" i="32" s="1"/>
  <c r="N6604" i="32" a="1"/>
  <c r="N6604" i="32" s="1"/>
  <c r="M6604" i="32" a="1"/>
  <c r="M6604" i="32" s="1"/>
  <c r="L6604" i="32" a="1"/>
  <c r="L6604" i="32" s="1"/>
  <c r="L6626" i="32" a="1"/>
  <c r="L6626" i="32" s="1"/>
  <c r="L6629" i="32" a="1"/>
  <c r="L6629" i="32" s="1"/>
  <c r="L6648" i="32" a="1"/>
  <c r="L6648" i="32" s="1"/>
  <c r="N6648" i="32" a="1"/>
  <c r="N6648" i="32" s="1"/>
  <c r="M6648" i="32" a="1"/>
  <c r="M6648" i="32" s="1"/>
  <c r="L6672" i="32" a="1"/>
  <c r="L6672" i="32" s="1"/>
  <c r="N6672" i="32" a="1"/>
  <c r="N6672" i="32" s="1"/>
  <c r="M6672" i="32" a="1"/>
  <c r="M6672" i="32" s="1"/>
  <c r="N6455" i="32" a="1"/>
  <c r="N6455" i="32" s="1"/>
  <c r="N6457" i="32" a="1"/>
  <c r="N6457" i="32" s="1"/>
  <c r="N6461" i="32" a="1"/>
  <c r="N6461" i="32" s="1"/>
  <c r="N6479" i="32" a="1"/>
  <c r="N6479" i="32" s="1"/>
  <c r="N6491" i="32" a="1"/>
  <c r="N6491" i="32" s="1"/>
  <c r="M6517" i="32" a="1"/>
  <c r="M6517" i="32" s="1"/>
  <c r="N6532" i="32" a="1"/>
  <c r="N6532" i="32" s="1"/>
  <c r="L6532" i="32" a="1"/>
  <c r="L6532" i="32" s="1"/>
  <c r="N6545" i="32" a="1"/>
  <c r="N6545" i="32" s="1"/>
  <c r="M6545" i="32" a="1"/>
  <c r="M6545" i="32" s="1"/>
  <c r="L6545" i="32" a="1"/>
  <c r="L6545" i="32" s="1"/>
  <c r="N6549" i="32" a="1"/>
  <c r="N6549" i="32" s="1"/>
  <c r="M6549" i="32" a="1"/>
  <c r="M6549" i="32" s="1"/>
  <c r="L6549" i="32" a="1"/>
  <c r="L6549" i="32" s="1"/>
  <c r="N6593" i="32" a="1"/>
  <c r="N6593" i="32" s="1"/>
  <c r="M6593" i="32" a="1"/>
  <c r="M6593" i="32" s="1"/>
  <c r="L6593" i="32" a="1"/>
  <c r="L6593" i="32" s="1"/>
  <c r="M6597" i="32" a="1"/>
  <c r="M6597" i="32" s="1"/>
  <c r="L6597" i="32" a="1"/>
  <c r="L6597" i="32" s="1"/>
  <c r="N6624" i="32" a="1"/>
  <c r="N6624" i="32" s="1"/>
  <c r="M6624" i="32" a="1"/>
  <c r="M6624" i="32" s="1"/>
  <c r="M6629" i="32" a="1"/>
  <c r="M6629" i="32" s="1"/>
  <c r="N6724" i="32" a="1"/>
  <c r="N6724" i="32" s="1"/>
  <c r="M6724" i="32" a="1"/>
  <c r="M6724" i="32" s="1"/>
  <c r="N6602" i="32" a="1"/>
  <c r="N6602" i="32" s="1"/>
  <c r="M6602" i="32" a="1"/>
  <c r="M6602" i="32" s="1"/>
  <c r="N6675" i="32" a="1"/>
  <c r="N6675" i="32" s="1"/>
  <c r="M6675" i="32" a="1"/>
  <c r="M6675" i="32" s="1"/>
  <c r="L6675" i="32" a="1"/>
  <c r="L6675" i="32" s="1"/>
  <c r="N6717" i="32" a="1"/>
  <c r="N6717" i="32" s="1"/>
  <c r="M6717" i="32" a="1"/>
  <c r="M6717" i="32" s="1"/>
  <c r="L6557" i="32" a="1"/>
  <c r="L6557" i="32" s="1"/>
  <c r="L6559" i="32" a="1"/>
  <c r="L6559" i="32" s="1"/>
  <c r="L6598" i="32" a="1"/>
  <c r="L6598" i="32" s="1"/>
  <c r="L6602" i="32" a="1"/>
  <c r="L6602" i="32" s="1"/>
  <c r="L6609" i="32" a="1"/>
  <c r="L6609" i="32" s="1"/>
  <c r="M6660" i="32" a="1"/>
  <c r="M6660" i="32" s="1"/>
  <c r="L6669" i="32" a="1"/>
  <c r="L6669" i="32" s="1"/>
  <c r="L6681" i="32" a="1"/>
  <c r="L6681" i="32" s="1"/>
  <c r="N6707" i="32" a="1"/>
  <c r="N6707" i="32" s="1"/>
  <c r="L6717" i="32" a="1"/>
  <c r="L6717" i="32" s="1"/>
  <c r="L6485" i="32" a="1"/>
  <c r="L6485" i="32" s="1"/>
  <c r="L6509" i="32" a="1"/>
  <c r="L6509" i="32" s="1"/>
  <c r="N6568" i="32" a="1"/>
  <c r="N6568" i="32" s="1"/>
  <c r="M6568" i="32" a="1"/>
  <c r="M6568" i="32" s="1"/>
  <c r="L6568" i="32" a="1"/>
  <c r="L6568" i="32" s="1"/>
  <c r="M6584" i="32" a="1"/>
  <c r="M6584" i="32" s="1"/>
  <c r="L6600" i="32" a="1"/>
  <c r="L6600" i="32" s="1"/>
  <c r="N6609" i="32" a="1"/>
  <c r="N6609" i="32" s="1"/>
  <c r="N6616" i="32" a="1"/>
  <c r="N6616" i="32" s="1"/>
  <c r="M6616" i="32" a="1"/>
  <c r="M6616" i="32" s="1"/>
  <c r="L6616" i="32" a="1"/>
  <c r="L6616" i="32" s="1"/>
  <c r="N6651" i="32" a="1"/>
  <c r="N6651" i="32" s="1"/>
  <c r="M6651" i="32" a="1"/>
  <c r="M6651" i="32" s="1"/>
  <c r="L6688" i="32" a="1"/>
  <c r="L6688" i="32" s="1"/>
  <c r="M6557" i="32" a="1"/>
  <c r="M6557" i="32" s="1"/>
  <c r="M6559" i="32" a="1"/>
  <c r="M6559" i="32" s="1"/>
  <c r="N6566" i="32" a="1"/>
  <c r="N6566" i="32" s="1"/>
  <c r="M6566" i="32" a="1"/>
  <c r="M6566" i="32" s="1"/>
  <c r="M6598" i="32" a="1"/>
  <c r="M6598" i="32" s="1"/>
  <c r="N6614" i="32" a="1"/>
  <c r="N6614" i="32" s="1"/>
  <c r="M6614" i="32" a="1"/>
  <c r="M6614" i="32" s="1"/>
  <c r="M6635" i="32" a="1"/>
  <c r="M6635" i="32" s="1"/>
  <c r="N6635" i="32" a="1"/>
  <c r="N6635" i="32" s="1"/>
  <c r="N6660" i="32" a="1"/>
  <c r="N6660" i="32" s="1"/>
  <c r="N6663" i="32" a="1"/>
  <c r="N6663" i="32" s="1"/>
  <c r="M6663" i="32" a="1"/>
  <c r="M6663" i="32" s="1"/>
  <c r="M6669" i="32" a="1"/>
  <c r="M6669" i="32" s="1"/>
  <c r="M6681" i="32" a="1"/>
  <c r="M6681" i="32" s="1"/>
  <c r="L6566" i="32" a="1"/>
  <c r="L6566" i="32" s="1"/>
  <c r="L6573" i="32" a="1"/>
  <c r="L6573" i="32" s="1"/>
  <c r="N6584" i="32" a="1"/>
  <c r="N6584" i="32" s="1"/>
  <c r="M6600" i="32" a="1"/>
  <c r="M6600" i="32" s="1"/>
  <c r="M6646" i="32" a="1"/>
  <c r="M6646" i="32" s="1"/>
  <c r="N6646" i="32" a="1"/>
  <c r="N6646" i="32" s="1"/>
  <c r="L6663" i="32" a="1"/>
  <c r="L6663" i="32" s="1"/>
  <c r="N6688" i="32" a="1"/>
  <c r="N6688" i="32" s="1"/>
  <c r="N6748" i="32" a="1"/>
  <c r="N6748" i="32" s="1"/>
  <c r="M6748" i="32" a="1"/>
  <c r="M6748" i="32" s="1"/>
  <c r="N6580" i="32" a="1"/>
  <c r="N6580" i="32" s="1"/>
  <c r="M6580" i="32" a="1"/>
  <c r="M6580" i="32" s="1"/>
  <c r="L6580" i="32" a="1"/>
  <c r="L6580" i="32" s="1"/>
  <c r="N6628" i="32" a="1"/>
  <c r="N6628" i="32" s="1"/>
  <c r="M6628" i="32" a="1"/>
  <c r="M6628" i="32" s="1"/>
  <c r="L6628" i="32" a="1"/>
  <c r="L6628" i="32" s="1"/>
  <c r="M6658" i="32" a="1"/>
  <c r="M6658" i="32" s="1"/>
  <c r="N6658" i="32" a="1"/>
  <c r="N6658" i="32" s="1"/>
  <c r="M6670" i="32" a="1"/>
  <c r="M6670" i="32" s="1"/>
  <c r="N6670" i="32" a="1"/>
  <c r="N6670" i="32" s="1"/>
  <c r="N6705" i="32" a="1"/>
  <c r="N6705" i="32" s="1"/>
  <c r="M6705" i="32" a="1"/>
  <c r="M6705" i="32" s="1"/>
  <c r="N6712" i="32" a="1"/>
  <c r="N6712" i="32" s="1"/>
  <c r="M6712" i="32" a="1"/>
  <c r="M6712" i="32" s="1"/>
  <c r="L6748" i="32" a="1"/>
  <c r="L6748" i="32" s="1"/>
  <c r="L6682" i="32" a="1"/>
  <c r="L6682" i="32" s="1"/>
  <c r="L6701" i="32" a="1"/>
  <c r="L6701" i="32" s="1"/>
  <c r="M6708" i="32" a="1"/>
  <c r="M6708" i="32" s="1"/>
  <c r="L6713" i="32" a="1"/>
  <c r="L6713" i="32" s="1"/>
  <c r="N6731" i="32" a="1"/>
  <c r="N6731" i="32" s="1"/>
  <c r="M6731" i="32" a="1"/>
  <c r="M6731" i="32" s="1"/>
  <c r="L6731" i="32" a="1"/>
  <c r="L6731" i="32" s="1"/>
  <c r="N6772" i="32" a="1"/>
  <c r="N6772" i="32" s="1"/>
  <c r="M6772" i="32" a="1"/>
  <c r="M6772" i="32" s="1"/>
  <c r="L6772" i="32" a="1"/>
  <c r="L6772" i="32" s="1"/>
  <c r="M6642" i="32" a="1"/>
  <c r="M6642" i="32" s="1"/>
  <c r="M6654" i="32" a="1"/>
  <c r="M6654" i="32" s="1"/>
  <c r="M6666" i="32" a="1"/>
  <c r="M6666" i="32" s="1"/>
  <c r="N6682" i="32" a="1"/>
  <c r="N6682" i="32" s="1"/>
  <c r="L6699" i="32" a="1"/>
  <c r="L6699" i="32" s="1"/>
  <c r="N6701" i="32" a="1"/>
  <c r="N6701" i="32" s="1"/>
  <c r="L6706" i="32" a="1"/>
  <c r="L6706" i="32" s="1"/>
  <c r="N6708" i="32" a="1"/>
  <c r="N6708" i="32" s="1"/>
  <c r="N6713" i="32" a="1"/>
  <c r="N6713" i="32" s="1"/>
  <c r="N6736" i="32" a="1"/>
  <c r="N6736" i="32" s="1"/>
  <c r="M6736" i="32" a="1"/>
  <c r="M6736" i="32" s="1"/>
  <c r="N6719" i="32" a="1"/>
  <c r="N6719" i="32" s="1"/>
  <c r="M6719" i="32" a="1"/>
  <c r="M6719" i="32" s="1"/>
  <c r="L6719" i="32" a="1"/>
  <c r="L6719" i="32" s="1"/>
  <c r="N6755" i="32" a="1"/>
  <c r="N6755" i="32" s="1"/>
  <c r="M6755" i="32" a="1"/>
  <c r="M6755" i="32" s="1"/>
  <c r="L6755" i="32" a="1"/>
  <c r="L6755" i="32" s="1"/>
  <c r="N6642" i="32" a="1"/>
  <c r="N6642" i="32" s="1"/>
  <c r="L6652" i="32" a="1"/>
  <c r="L6652" i="32" s="1"/>
  <c r="N6654" i="32" a="1"/>
  <c r="N6654" i="32" s="1"/>
  <c r="L6664" i="32" a="1"/>
  <c r="L6664" i="32" s="1"/>
  <c r="N6666" i="32" a="1"/>
  <c r="N6666" i="32" s="1"/>
  <c r="L6671" i="32" a="1"/>
  <c r="L6671" i="32" s="1"/>
  <c r="M6690" i="32" a="1"/>
  <c r="M6690" i="32" s="1"/>
  <c r="M6699" i="32" a="1"/>
  <c r="M6699" i="32" s="1"/>
  <c r="N6706" i="32" a="1"/>
  <c r="N6706" i="32" s="1"/>
  <c r="L6784" i="32" a="1"/>
  <c r="L6784" i="32" s="1"/>
  <c r="M6729" i="32" a="1"/>
  <c r="M6729" i="32" s="1"/>
  <c r="L6767" i="32" a="1"/>
  <c r="L6767" i="32" s="1"/>
  <c r="L6779" i="32" a="1"/>
  <c r="L6779" i="32" s="1"/>
  <c r="L6791" i="32" a="1"/>
  <c r="L6791" i="32" s="1"/>
  <c r="L6714" i="32" a="1"/>
  <c r="L6714" i="32" s="1"/>
  <c r="L6726" i="32" a="1"/>
  <c r="L6726" i="32" s="1"/>
  <c r="N6734" i="32" a="1"/>
  <c r="N6734" i="32" s="1"/>
  <c r="L6738" i="32" a="1"/>
  <c r="L6738" i="32" s="1"/>
  <c r="L6750" i="32" a="1"/>
  <c r="L6750" i="32" s="1"/>
  <c r="L6762" i="32" a="1"/>
  <c r="L6762" i="32" s="1"/>
  <c r="L6774" i="32" a="1"/>
  <c r="L6774" i="32" s="1"/>
  <c r="M6784" i="32" a="1"/>
  <c r="M6784" i="32" s="1"/>
  <c r="L6786" i="32" a="1"/>
  <c r="L6786" i="32" s="1"/>
  <c r="N6794" i="32" a="1"/>
  <c r="N6794" i="32" s="1"/>
  <c r="L6798" i="32" a="1"/>
  <c r="L6798" i="32" s="1"/>
  <c r="L6733" i="32" a="1"/>
  <c r="L6733" i="32" s="1"/>
  <c r="L6745" i="32" a="1"/>
  <c r="L6745" i="32" s="1"/>
  <c r="L6757" i="32" a="1"/>
  <c r="L6757" i="32" s="1"/>
  <c r="M6767" i="32" a="1"/>
  <c r="M6767" i="32" s="1"/>
  <c r="L6769" i="32" a="1"/>
  <c r="L6769" i="32" s="1"/>
  <c r="M6779" i="32" a="1"/>
  <c r="M6779" i="32" s="1"/>
  <c r="L6781" i="32" a="1"/>
  <c r="L6781" i="32" s="1"/>
  <c r="N6789" i="32" a="1"/>
  <c r="N6789" i="32" s="1"/>
  <c r="M6791" i="32" a="1"/>
  <c r="M6791" i="32" s="1"/>
  <c r="L6793" i="32" a="1"/>
  <c r="L6793" i="32" s="1"/>
  <c r="M6738" i="32" a="1"/>
  <c r="M6738" i="32" s="1"/>
  <c r="M6750" i="32" a="1"/>
  <c r="M6750" i="32" s="1"/>
  <c r="M6762" i="32" a="1"/>
  <c r="M6762" i="32" s="1"/>
  <c r="M6774" i="32" a="1"/>
  <c r="M6774" i="32" s="1"/>
  <c r="M6786" i="32" a="1"/>
  <c r="M6786" i="32" s="1"/>
  <c r="M6798" i="32" a="1"/>
  <c r="M6798" i="32" s="1"/>
  <c r="L6723" i="32" a="1"/>
  <c r="L6723" i="32" s="1"/>
  <c r="L6747" i="32" a="1"/>
  <c r="L6747" i="32" s="1"/>
  <c r="L6795" i="32" a="1"/>
  <c r="L6795" i="32" s="1"/>
  <c r="M6740" i="32" a="1"/>
  <c r="M6740" i="32" s="1"/>
  <c r="L6742" i="32" a="1"/>
  <c r="L6742" i="32" s="1"/>
  <c r="M6752" i="32" a="1"/>
  <c r="M6752" i="32" s="1"/>
  <c r="L6754" i="32" a="1"/>
  <c r="L6754" i="32" s="1"/>
  <c r="M6764" i="32" a="1"/>
  <c r="M6764" i="32" s="1"/>
  <c r="L6766" i="32" a="1"/>
  <c r="L6766" i="32" s="1"/>
  <c r="M6776" i="32" a="1"/>
  <c r="M6776" i="32" s="1"/>
  <c r="L6778" i="32" a="1"/>
  <c r="L6778" i="32" s="1"/>
  <c r="M6788" i="32" a="1"/>
  <c r="M6788" i="32" s="1"/>
  <c r="L6790" i="32" a="1"/>
  <c r="L6790" i="32" s="1"/>
  <c r="M6735" i="32" a="1"/>
  <c r="M6735" i="32" s="1"/>
  <c r="L6737" i="32" a="1"/>
  <c r="L6737" i="32" s="1"/>
  <c r="M6747" i="32" a="1"/>
  <c r="M6747" i="32" s="1"/>
  <c r="L6749" i="32" a="1"/>
  <c r="L6749" i="32" s="1"/>
  <c r="M6759" i="32" a="1"/>
  <c r="M6759" i="32" s="1"/>
  <c r="L6761" i="32" a="1"/>
  <c r="L6761" i="32" s="1"/>
  <c r="M6771" i="32" a="1"/>
  <c r="M6771" i="32" s="1"/>
  <c r="L6773" i="32" a="1"/>
  <c r="L6773" i="32" s="1"/>
  <c r="M6783" i="32" a="1"/>
  <c r="M6783" i="32" s="1"/>
  <c r="L6785" i="32" a="1"/>
  <c r="L6785" i="32" s="1"/>
  <c r="M6795" i="32" a="1"/>
  <c r="M6795" i="32" s="1"/>
  <c r="L6797" i="32" a="1"/>
  <c r="L6797" i="32" s="1"/>
  <c r="M6730" i="32" a="1"/>
  <c r="M6730" i="32" s="1"/>
  <c r="L6732" i="32" a="1"/>
  <c r="L6732" i="32" s="1"/>
  <c r="M6742" i="32" a="1"/>
  <c r="M6742" i="32" s="1"/>
  <c r="L6744" i="32" a="1"/>
  <c r="L6744" i="32" s="1"/>
  <c r="M6754" i="32" a="1"/>
  <c r="M6754" i="32" s="1"/>
  <c r="M6766" i="32" a="1"/>
  <c r="M6766" i="32" s="1"/>
  <c r="M6778" i="32" a="1"/>
  <c r="M6778" i="32" s="1"/>
  <c r="M6790" i="32" a="1"/>
  <c r="M6790" i="32" s="1"/>
  <c r="M6785" i="32" a="1"/>
  <c r="M6785" i="32" s="1"/>
  <c r="L6787" i="32" a="1"/>
  <c r="L6787" i="32" s="1"/>
  <c r="M6797" i="32" a="1"/>
  <c r="M6797" i="32" s="1"/>
  <c r="H5" i="31"/>
  <c r="H17" i="31"/>
  <c r="H6" i="31"/>
  <c r="H14" i="31"/>
  <c r="H22" i="31"/>
  <c r="H26" i="31"/>
  <c r="H36" i="31"/>
  <c r="H3" i="31"/>
  <c r="H9" i="31"/>
  <c r="H13" i="31"/>
  <c r="H21" i="31"/>
  <c r="H25" i="31"/>
  <c r="H35" i="31"/>
  <c r="H10" i="31"/>
  <c r="H18" i="31"/>
  <c r="H23" i="31"/>
  <c r="H32" i="31"/>
  <c r="H7" i="31"/>
  <c r="H11" i="31"/>
  <c r="H15" i="31"/>
  <c r="H19" i="31"/>
  <c r="H24" i="31"/>
  <c r="H27" i="31"/>
  <c r="H29" i="31"/>
  <c r="H33" i="31"/>
  <c r="H37" i="31"/>
  <c r="H31" i="31"/>
  <c r="H4" i="31"/>
  <c r="H8" i="31"/>
  <c r="H12" i="31"/>
  <c r="H16" i="31"/>
  <c r="H20" i="31"/>
  <c r="H28" i="31"/>
  <c r="H30" i="31"/>
  <c r="H34" i="31"/>
  <c r="H39" i="3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<sst xmlns="http://schemas.openxmlformats.org/spreadsheetml/2006/main" count="41093" uniqueCount="13896">
  <si>
    <t>www.england.nhs.uk/allocations</t>
  </si>
  <si>
    <t>england.revenue-allocations@nhs.net</t>
  </si>
  <si>
    <t>/*</t>
  </si>
  <si>
    <t>gen MSOACount = 1</t>
  </si>
  <si>
    <t>local WgtMean = r(mean)</t>
  </si>
  <si>
    <t>gen NormEACAIndex = PopWgt_WgtEST / `WgtMean'</t>
  </si>
  <si>
    <t>local NatShareAmb = 0.0317021929041526</t>
  </si>
  <si>
    <t>gen FinalEACAIndex = (`NatShareAmb' * NormEACAIndex) + (1 - `NatShareAmb')</t>
  </si>
  <si>
    <t>calculations</t>
  </si>
  <si>
    <t>QYG</t>
  </si>
  <si>
    <t>QWU</t>
  </si>
  <si>
    <t>QWO</t>
  </si>
  <si>
    <t>QWE</t>
  </si>
  <si>
    <t>QVV</t>
  </si>
  <si>
    <t>QUY</t>
  </si>
  <si>
    <t>QUA</t>
  </si>
  <si>
    <t>QT6</t>
  </si>
  <si>
    <t>QT1</t>
  </si>
  <si>
    <t>QSL</t>
  </si>
  <si>
    <t>QRL</t>
  </si>
  <si>
    <t>QR1</t>
  </si>
  <si>
    <t>QPM</t>
  </si>
  <si>
    <t>QOX</t>
  </si>
  <si>
    <t>QOQ</t>
  </si>
  <si>
    <t>QOP</t>
  </si>
  <si>
    <t>QOC</t>
  </si>
  <si>
    <t>QNC</t>
  </si>
  <si>
    <t>QMF</t>
  </si>
  <si>
    <t>QKS</t>
  </si>
  <si>
    <t>QKK</t>
  </si>
  <si>
    <t>QK1</t>
  </si>
  <si>
    <t>QJM</t>
  </si>
  <si>
    <t>QJK</t>
  </si>
  <si>
    <t>QJ2</t>
  </si>
  <si>
    <t>QHM</t>
  </si>
  <si>
    <t>QHL</t>
  </si>
  <si>
    <t>QGH</t>
  </si>
  <si>
    <t>QF7</t>
  </si>
  <si>
    <t>QE1</t>
  </si>
  <si>
    <t>Y58</t>
  </si>
  <si>
    <t>Y61</t>
  </si>
  <si>
    <t>Y60</t>
  </si>
  <si>
    <t>Midlands</t>
  </si>
  <si>
    <t>Y59</t>
  </si>
  <si>
    <t>Y62</t>
  </si>
  <si>
    <t>Y63</t>
  </si>
  <si>
    <t>Y56</t>
  </si>
  <si>
    <t>London</t>
  </si>
  <si>
    <t>drop CCGONSPopulation ShareofCCGPopulation MSOAPopulation</t>
  </si>
  <si>
    <t>gen PopWgt_SC = ShareofICSPopulation * SCEstCaseTime</t>
  </si>
  <si>
    <t>gen PopWgt_ST = ShareofICSPopulation * STEstCaseTime</t>
  </si>
  <si>
    <t>gen PopWgt_WgtEST = ShareofICSPopulation * WgtEST</t>
  </si>
  <si>
    <t>Region</t>
  </si>
  <si>
    <t>Sort</t>
  </si>
  <si>
    <t>This document is part of the Allocations Technical Guide</t>
  </si>
  <si>
    <t>For queries please contact</t>
  </si>
  <si>
    <t>*/</t>
  </si>
  <si>
    <t>set type double</t>
  </si>
  <si>
    <t>rename ICBpop ICSpop</t>
  </si>
  <si>
    <t>gen ShareofICSPopulation = Pop / TrueICSPop</t>
  </si>
  <si>
    <t>collapse (sum) MSOACount PopWgt_SC PopWgt_ST PopWgt_WgtEST Pop ShareofICSPopulation, by(ICS)</t>
  </si>
  <si>
    <t>CCG Formula Refresh Research Report 2015</t>
  </si>
  <si>
    <t>inputs</t>
  </si>
  <si>
    <t>i-emergency-ambulance-cost-adjustment</t>
  </si>
  <si>
    <t>NE&amp;Yks</t>
  </si>
  <si>
    <t>N West</t>
  </si>
  <si>
    <t>East</t>
  </si>
  <si>
    <t>S East</t>
  </si>
  <si>
    <t>S West</t>
  </si>
  <si>
    <t>Humber &amp; NYks</t>
  </si>
  <si>
    <t>NE &amp; N Cumbria</t>
  </si>
  <si>
    <t>S Yorkshire</t>
  </si>
  <si>
    <t>W Yorkshire</t>
  </si>
  <si>
    <t>Cheshire Mersey</t>
  </si>
  <si>
    <t>Gt Manchester</t>
  </si>
  <si>
    <t>Lancs S Cumbria</t>
  </si>
  <si>
    <t>Birmingham Sol</t>
  </si>
  <si>
    <t>Black Country</t>
  </si>
  <si>
    <t>Coventry Warwick</t>
  </si>
  <si>
    <t>Derby Derbyshire</t>
  </si>
  <si>
    <t>Hereford Worcester</t>
  </si>
  <si>
    <t>Leicester Rutland</t>
  </si>
  <si>
    <t>Lincolnshire</t>
  </si>
  <si>
    <t>Northants</t>
  </si>
  <si>
    <t>Nottingham Notts</t>
  </si>
  <si>
    <t>Shropsh Tel Wrekin</t>
  </si>
  <si>
    <t>Staffs Stoke</t>
  </si>
  <si>
    <t>NE London</t>
  </si>
  <si>
    <t>SE London</t>
  </si>
  <si>
    <t>SW London</t>
  </si>
  <si>
    <t>Hampshire loW</t>
  </si>
  <si>
    <t>Kent Medway</t>
  </si>
  <si>
    <t>Bath NESomSwWilt</t>
  </si>
  <si>
    <t>Bristol NSom SGlos</t>
  </si>
  <si>
    <t>Cornwall lo Scilly</t>
  </si>
  <si>
    <t>Devon</t>
  </si>
  <si>
    <t>Dorset</t>
  </si>
  <si>
    <t>Gloucestershire</t>
  </si>
  <si>
    <t>Somerset</t>
  </si>
  <si>
    <t>stata_code</t>
  </si>
  <si>
    <t>Description of worksheets</t>
  </si>
  <si>
    <t>Regarding ambulance attendance at incidents during 2013-15. Full details in above report.</t>
  </si>
  <si>
    <t>Based on data provided by ambulance services (East Midlands, North East, London and South West)</t>
  </si>
  <si>
    <t>Integrated care board</t>
  </si>
  <si>
    <t xml:space="preserve">MSOA count </t>
  </si>
  <si>
    <t>Population weight (see and convey) 73%</t>
  </si>
  <si>
    <t>Population weight (see and treat) 27%</t>
  </si>
  <si>
    <t>i-eaca (calculations)</t>
  </si>
  <si>
    <t>Total</t>
  </si>
  <si>
    <t>England</t>
  </si>
  <si>
    <t>MSOA resident population</t>
  </si>
  <si>
    <t>i-eaca (inputs)</t>
  </si>
  <si>
    <t>Population share</t>
  </si>
  <si>
    <t>Normalised case time index</t>
  </si>
  <si>
    <t>England ambulance share x case time index</t>
  </si>
  <si>
    <t>England ambulance share</t>
  </si>
  <si>
    <t xml:space="preserve">Final EACA index </t>
  </si>
  <si>
    <t>Number of MSOAs in ICB</t>
  </si>
  <si>
    <t>PLUS unweighted 
remainder</t>
  </si>
  <si>
    <t>Torbay 019</t>
  </si>
  <si>
    <t>E02006840</t>
  </si>
  <si>
    <t>Teignbridge 019</t>
  </si>
  <si>
    <t>E02004219</t>
  </si>
  <si>
    <t>Teignbridge 018</t>
  </si>
  <si>
    <t>E02004218</t>
  </si>
  <si>
    <t>Teignbridge 017</t>
  </si>
  <si>
    <t>E02004217</t>
  </si>
  <si>
    <t>Teignbridge 016</t>
  </si>
  <si>
    <t>E02004216</t>
  </si>
  <si>
    <t>Teignbridge 015</t>
  </si>
  <si>
    <t>E02004215</t>
  </si>
  <si>
    <t>Teignbridge 014</t>
  </si>
  <si>
    <t>E02004214</t>
  </si>
  <si>
    <t>Teignbridge 013</t>
  </si>
  <si>
    <t>E02004213</t>
  </si>
  <si>
    <t>Teignbridge 012</t>
  </si>
  <si>
    <t>E02004212</t>
  </si>
  <si>
    <t>Teignbridge 011</t>
  </si>
  <si>
    <t>E02004211</t>
  </si>
  <si>
    <t>Teignbridge 010</t>
  </si>
  <si>
    <t>E02004210</t>
  </si>
  <si>
    <t>Teignbridge 009</t>
  </si>
  <si>
    <t>E02004209</t>
  </si>
  <si>
    <t>Teignbridge 008</t>
  </si>
  <si>
    <t>E02004208</t>
  </si>
  <si>
    <t>Teignbridge 007</t>
  </si>
  <si>
    <t>E02004207</t>
  </si>
  <si>
    <t>Teignbridge 006</t>
  </si>
  <si>
    <t>E02004206</t>
  </si>
  <si>
    <t>Teignbridge 005</t>
  </si>
  <si>
    <t>E02004205</t>
  </si>
  <si>
    <t>Teignbridge 004</t>
  </si>
  <si>
    <t>E02004204</t>
  </si>
  <si>
    <t>South Hams 011</t>
  </si>
  <si>
    <t>E02004199</t>
  </si>
  <si>
    <t>South Hams 007</t>
  </si>
  <si>
    <t>E02004195</t>
  </si>
  <si>
    <t>South Hams 004</t>
  </si>
  <si>
    <t>E02004192</t>
  </si>
  <si>
    <t>South Hams 003</t>
  </si>
  <si>
    <t>E02004191</t>
  </si>
  <si>
    <t>Torbay 018</t>
  </si>
  <si>
    <t>E02003171</t>
  </si>
  <si>
    <t>Torbay 017</t>
  </si>
  <si>
    <t>E02003170</t>
  </si>
  <si>
    <t>Torbay 016</t>
  </si>
  <si>
    <t>E02003169</t>
  </si>
  <si>
    <t>Torbay 015</t>
  </si>
  <si>
    <t>E02003168</t>
  </si>
  <si>
    <t>Torbay 014</t>
  </si>
  <si>
    <t>E02003167</t>
  </si>
  <si>
    <t>Torbay 013</t>
  </si>
  <si>
    <t>E02003166</t>
  </si>
  <si>
    <t>Torbay 012</t>
  </si>
  <si>
    <t>E02003165</t>
  </si>
  <si>
    <t>Torbay 011</t>
  </si>
  <si>
    <t>E02003164</t>
  </si>
  <si>
    <t>Torbay 010</t>
  </si>
  <si>
    <t>E02003163</t>
  </si>
  <si>
    <t>Torbay 008</t>
  </si>
  <si>
    <t>E02003161</t>
  </si>
  <si>
    <t>Torbay 006</t>
  </si>
  <si>
    <t>E02003159</t>
  </si>
  <si>
    <t>Torbay 005</t>
  </si>
  <si>
    <t>E02003158</t>
  </si>
  <si>
    <t>Torbay 004</t>
  </si>
  <si>
    <t>E02003157</t>
  </si>
  <si>
    <t>Torbay 003</t>
  </si>
  <si>
    <t>E02003156</t>
  </si>
  <si>
    <t>Torbay 002</t>
  </si>
  <si>
    <t>E02003155</t>
  </si>
  <si>
    <t>Torbay 001</t>
  </si>
  <si>
    <t>E02003154</t>
  </si>
  <si>
    <t>West Devon 007</t>
  </si>
  <si>
    <t>E02004235</t>
  </si>
  <si>
    <t>West Devon 006</t>
  </si>
  <si>
    <t>E02004234</t>
  </si>
  <si>
    <t>West Devon 005</t>
  </si>
  <si>
    <t>E02004233</t>
  </si>
  <si>
    <t>West Devon 004</t>
  </si>
  <si>
    <t>E02004232</t>
  </si>
  <si>
    <t>West Devon 003</t>
  </si>
  <si>
    <t>E02004231</t>
  </si>
  <si>
    <t>West Devon 002</t>
  </si>
  <si>
    <t>E02004230</t>
  </si>
  <si>
    <t>West Devon 001</t>
  </si>
  <si>
    <t>E02004229</t>
  </si>
  <si>
    <t>Torridge 009</t>
  </si>
  <si>
    <t>E02004228</t>
  </si>
  <si>
    <t>Torridge 008</t>
  </si>
  <si>
    <t>E02004227</t>
  </si>
  <si>
    <t>Torridge 007</t>
  </si>
  <si>
    <t>E02004226</t>
  </si>
  <si>
    <t>Torridge 006</t>
  </si>
  <si>
    <t>E02004225</t>
  </si>
  <si>
    <t>Torridge 005</t>
  </si>
  <si>
    <t>E02004224</t>
  </si>
  <si>
    <t>Torridge 004</t>
  </si>
  <si>
    <t>E02004223</t>
  </si>
  <si>
    <t>Torridge 003</t>
  </si>
  <si>
    <t>E02004222</t>
  </si>
  <si>
    <t>Torridge 002</t>
  </si>
  <si>
    <t>E02004221</t>
  </si>
  <si>
    <t>Torridge 001</t>
  </si>
  <si>
    <t>E02004220</t>
  </si>
  <si>
    <t>Teignbridge 003</t>
  </si>
  <si>
    <t>E02004203</t>
  </si>
  <si>
    <t>Teignbridge 002</t>
  </si>
  <si>
    <t>E02004202</t>
  </si>
  <si>
    <t>Teignbridge 001</t>
  </si>
  <si>
    <t>E02004201</t>
  </si>
  <si>
    <t>South Hams 012</t>
  </si>
  <si>
    <t>E02004200</t>
  </si>
  <si>
    <t>South Hams 010</t>
  </si>
  <si>
    <t>E02004198</t>
  </si>
  <si>
    <t>South Hams 009</t>
  </si>
  <si>
    <t>E02004197</t>
  </si>
  <si>
    <t>South Hams 008</t>
  </si>
  <si>
    <t>E02004196</t>
  </si>
  <si>
    <t>South Hams 006</t>
  </si>
  <si>
    <t>E02004194</t>
  </si>
  <si>
    <t>South Hams 005</t>
  </si>
  <si>
    <t>E02004193</t>
  </si>
  <si>
    <t>South Hams 002</t>
  </si>
  <si>
    <t>E02004190</t>
  </si>
  <si>
    <t>South Hams 001</t>
  </si>
  <si>
    <t>E02004189</t>
  </si>
  <si>
    <t>North Devon 014</t>
  </si>
  <si>
    <t>E02004188</t>
  </si>
  <si>
    <t>North Devon 013</t>
  </si>
  <si>
    <t>E02004187</t>
  </si>
  <si>
    <t>North Devon 012</t>
  </si>
  <si>
    <t>E02004186</t>
  </si>
  <si>
    <t>North Devon 011</t>
  </si>
  <si>
    <t>E02004185</t>
  </si>
  <si>
    <t>North Devon 010</t>
  </si>
  <si>
    <t>E02004184</t>
  </si>
  <si>
    <t>North Devon 009</t>
  </si>
  <si>
    <t>E02004183</t>
  </si>
  <si>
    <t>North Devon 008</t>
  </si>
  <si>
    <t>E02004182</t>
  </si>
  <si>
    <t>North Devon 007</t>
  </si>
  <si>
    <t>E02004181</t>
  </si>
  <si>
    <t>North Devon 006</t>
  </si>
  <si>
    <t>E02004180</t>
  </si>
  <si>
    <t>North Devon 005</t>
  </si>
  <si>
    <t>E02004179</t>
  </si>
  <si>
    <t>North Devon 004</t>
  </si>
  <si>
    <t>E02004178</t>
  </si>
  <si>
    <t>North Devon 003</t>
  </si>
  <si>
    <t>E02004177</t>
  </si>
  <si>
    <t>North Devon 002</t>
  </si>
  <si>
    <t>E02004176</t>
  </si>
  <si>
    <t>North Devon 001</t>
  </si>
  <si>
    <t>E02004175</t>
  </si>
  <si>
    <t>Mid Devon 011</t>
  </si>
  <si>
    <t>E02004174</t>
  </si>
  <si>
    <t>Mid Devon 010</t>
  </si>
  <si>
    <t>E02004173</t>
  </si>
  <si>
    <t>Mid Devon 009</t>
  </si>
  <si>
    <t>E02004172</t>
  </si>
  <si>
    <t>Mid Devon 008</t>
  </si>
  <si>
    <t>E02004171</t>
  </si>
  <si>
    <t>Mid Devon 007</t>
  </si>
  <si>
    <t>E02004170</t>
  </si>
  <si>
    <t>Mid Devon 006</t>
  </si>
  <si>
    <t>E02004169</t>
  </si>
  <si>
    <t>Mid Devon 005</t>
  </si>
  <si>
    <t>E02004168</t>
  </si>
  <si>
    <t>Mid Devon 004</t>
  </si>
  <si>
    <t>E02004167</t>
  </si>
  <si>
    <t>Mid Devon 003</t>
  </si>
  <si>
    <t>E02004166</t>
  </si>
  <si>
    <t>Mid Devon 002</t>
  </si>
  <si>
    <t>E02004165</t>
  </si>
  <si>
    <t>Mid Devon 001</t>
  </si>
  <si>
    <t>E02004164</t>
  </si>
  <si>
    <t>Exeter 015</t>
  </si>
  <si>
    <t>E02004163</t>
  </si>
  <si>
    <t>Exeter 014</t>
  </si>
  <si>
    <t>E02004162</t>
  </si>
  <si>
    <t>Exeter 013</t>
  </si>
  <si>
    <t>E02004161</t>
  </si>
  <si>
    <t>Exeter 012</t>
  </si>
  <si>
    <t>E02004160</t>
  </si>
  <si>
    <t>Exeter 011</t>
  </si>
  <si>
    <t>E02004159</t>
  </si>
  <si>
    <t>Exeter 010</t>
  </si>
  <si>
    <t>E02004158</t>
  </si>
  <si>
    <t>Exeter 009</t>
  </si>
  <si>
    <t>E02004157</t>
  </si>
  <si>
    <t>Exeter 008</t>
  </si>
  <si>
    <t>E02004156</t>
  </si>
  <si>
    <t>Exeter 007</t>
  </si>
  <si>
    <t>E02004155</t>
  </si>
  <si>
    <t>Exeter 006</t>
  </si>
  <si>
    <t>E02004154</t>
  </si>
  <si>
    <t>Exeter 005</t>
  </si>
  <si>
    <t>E02004153</t>
  </si>
  <si>
    <t>Exeter 004</t>
  </si>
  <si>
    <t>E02004152</t>
  </si>
  <si>
    <t>Exeter 003</t>
  </si>
  <si>
    <t>E02004151</t>
  </si>
  <si>
    <t>Exeter 002</t>
  </si>
  <si>
    <t>E02004150</t>
  </si>
  <si>
    <t>Exeter 001</t>
  </si>
  <si>
    <t>E02004149</t>
  </si>
  <si>
    <t>East Devon 020</t>
  </si>
  <si>
    <t>E02004148</t>
  </si>
  <si>
    <t>East Devon 019</t>
  </si>
  <si>
    <t>E02004147</t>
  </si>
  <si>
    <t>East Devon 018</t>
  </si>
  <si>
    <t>E02004146</t>
  </si>
  <si>
    <t>East Devon 017</t>
  </si>
  <si>
    <t>E02004145</t>
  </si>
  <si>
    <t>East Devon 016</t>
  </si>
  <si>
    <t>E02004144</t>
  </si>
  <si>
    <t>East Devon 015</t>
  </si>
  <si>
    <t>E02004143</t>
  </si>
  <si>
    <t>East Devon 014</t>
  </si>
  <si>
    <t>E02004142</t>
  </si>
  <si>
    <t>East Devon 013</t>
  </si>
  <si>
    <t>E02004141</t>
  </si>
  <si>
    <t>East Devon 012</t>
  </si>
  <si>
    <t>E02004140</t>
  </si>
  <si>
    <t>East Devon 011</t>
  </si>
  <si>
    <t>E02004139</t>
  </si>
  <si>
    <t>East Devon 010</t>
  </si>
  <si>
    <t>E02004138</t>
  </si>
  <si>
    <t>East Devon 009</t>
  </si>
  <si>
    <t>E02004137</t>
  </si>
  <si>
    <t>East Devon 008</t>
  </si>
  <si>
    <t>E02004136</t>
  </si>
  <si>
    <t>East Devon 007</t>
  </si>
  <si>
    <t>E02004135</t>
  </si>
  <si>
    <t>East Devon 006</t>
  </si>
  <si>
    <t>E02004134</t>
  </si>
  <si>
    <t>East Devon 005</t>
  </si>
  <si>
    <t>E02004133</t>
  </si>
  <si>
    <t>East Devon 004</t>
  </si>
  <si>
    <t>E02004132</t>
  </si>
  <si>
    <t>East Devon 003</t>
  </si>
  <si>
    <t>E02004131</t>
  </si>
  <si>
    <t>East Devon 002</t>
  </si>
  <si>
    <t>E02004130</t>
  </si>
  <si>
    <t>East Devon 001</t>
  </si>
  <si>
    <t>E02004129</t>
  </si>
  <si>
    <t>Plymouth 032</t>
  </si>
  <si>
    <t>E02003153</t>
  </si>
  <si>
    <t>Plymouth 031</t>
  </si>
  <si>
    <t>E02003152</t>
  </si>
  <si>
    <t>Plymouth 030</t>
  </si>
  <si>
    <t>E02003151</t>
  </si>
  <si>
    <t>Plymouth 029</t>
  </si>
  <si>
    <t>E02003150</t>
  </si>
  <si>
    <t>Plymouth 028</t>
  </si>
  <si>
    <t>E02003149</t>
  </si>
  <si>
    <t>Plymouth 027</t>
  </si>
  <si>
    <t>E02003148</t>
  </si>
  <si>
    <t>Plymouth 026</t>
  </si>
  <si>
    <t>E02003147</t>
  </si>
  <si>
    <t>Plymouth 025</t>
  </si>
  <si>
    <t>E02003146</t>
  </si>
  <si>
    <t>Plymouth 024</t>
  </si>
  <si>
    <t>E02003145</t>
  </si>
  <si>
    <t>Plymouth 023</t>
  </si>
  <si>
    <t>E02003144</t>
  </si>
  <si>
    <t>Plymouth 022</t>
  </si>
  <si>
    <t>E02003143</t>
  </si>
  <si>
    <t>Plymouth 021</t>
  </si>
  <si>
    <t>E02003142</t>
  </si>
  <si>
    <t>Plymouth 020</t>
  </si>
  <si>
    <t>E02003141</t>
  </si>
  <si>
    <t>Plymouth 019</t>
  </si>
  <si>
    <t>E02003140</t>
  </si>
  <si>
    <t>Plymouth 018</t>
  </si>
  <si>
    <t>E02003139</t>
  </si>
  <si>
    <t>Plymouth 017</t>
  </si>
  <si>
    <t>E02003138</t>
  </si>
  <si>
    <t>Plymouth 016</t>
  </si>
  <si>
    <t>E02003137</t>
  </si>
  <si>
    <t>Plymouth 015</t>
  </si>
  <si>
    <t>E02003136</t>
  </si>
  <si>
    <t>Plymouth 014</t>
  </si>
  <si>
    <t>E02003135</t>
  </si>
  <si>
    <t>Plymouth 013</t>
  </si>
  <si>
    <t>E02003134</t>
  </si>
  <si>
    <t>Plymouth 012</t>
  </si>
  <si>
    <t>E02003133</t>
  </si>
  <si>
    <t>Plymouth 011</t>
  </si>
  <si>
    <t>E02003132</t>
  </si>
  <si>
    <t>Plymouth 010</t>
  </si>
  <si>
    <t>E02003131</t>
  </si>
  <si>
    <t>Plymouth 009</t>
  </si>
  <si>
    <t>E02003130</t>
  </si>
  <si>
    <t>Plymouth 008</t>
  </si>
  <si>
    <t>E02003129</t>
  </si>
  <si>
    <t>Plymouth 007</t>
  </si>
  <si>
    <t>E02003128</t>
  </si>
  <si>
    <t>Plymouth 006</t>
  </si>
  <si>
    <t>E02003127</t>
  </si>
  <si>
    <t>Plymouth 005</t>
  </si>
  <si>
    <t>E02003126</t>
  </si>
  <si>
    <t>Plymouth 004</t>
  </si>
  <si>
    <t>E02003125</t>
  </si>
  <si>
    <t>Plymouth 003</t>
  </si>
  <si>
    <t>E02003124</t>
  </si>
  <si>
    <t>Plymouth 002</t>
  </si>
  <si>
    <t>E02003123</t>
  </si>
  <si>
    <t>Plymouth 001</t>
  </si>
  <si>
    <t>E02003122</t>
  </si>
  <si>
    <t>Wiltshire 047</t>
  </si>
  <si>
    <t>E02006695</t>
  </si>
  <si>
    <t>Wiltshire 044</t>
  </si>
  <si>
    <t>E02006694</t>
  </si>
  <si>
    <t>Wiltshire 043</t>
  </si>
  <si>
    <t>E02006693</t>
  </si>
  <si>
    <t>Wiltshire 042</t>
  </si>
  <si>
    <t>E02006692</t>
  </si>
  <si>
    <t>Wiltshire 040</t>
  </si>
  <si>
    <t>E02006691</t>
  </si>
  <si>
    <t>Wiltshire 039</t>
  </si>
  <si>
    <t>E02006690</t>
  </si>
  <si>
    <t>Wiltshire 037</t>
  </si>
  <si>
    <t>E02006689</t>
  </si>
  <si>
    <t>Wiltshire 036</t>
  </si>
  <si>
    <t>E02006688</t>
  </si>
  <si>
    <t>Wiltshire 035</t>
  </si>
  <si>
    <t>E02006687</t>
  </si>
  <si>
    <t>Wiltshire 033</t>
  </si>
  <si>
    <t>E02006686</t>
  </si>
  <si>
    <t>Wiltshire 032</t>
  </si>
  <si>
    <t>E02006685</t>
  </si>
  <si>
    <t>Wiltshire 031</t>
  </si>
  <si>
    <t>E02006684</t>
  </si>
  <si>
    <t>Wiltshire 030</t>
  </si>
  <si>
    <t>E02006683</t>
  </si>
  <si>
    <t>Wiltshire 027</t>
  </si>
  <si>
    <t>E02006682</t>
  </si>
  <si>
    <t>Wiltshire 023</t>
  </si>
  <si>
    <t>E02006681</t>
  </si>
  <si>
    <t>Wiltshire 022</t>
  </si>
  <si>
    <t>E02006680</t>
  </si>
  <si>
    <t>Wiltshire 021</t>
  </si>
  <si>
    <t>E02006679</t>
  </si>
  <si>
    <t>Wiltshire 020</t>
  </si>
  <si>
    <t>E02006678</t>
  </si>
  <si>
    <t>Wiltshire 062</t>
  </si>
  <si>
    <t>E02006677</t>
  </si>
  <si>
    <t>Wiltshire 061</t>
  </si>
  <si>
    <t>E02006676</t>
  </si>
  <si>
    <t>Wiltshire 060</t>
  </si>
  <si>
    <t>E02006675</t>
  </si>
  <si>
    <t>Wiltshire 059</t>
  </si>
  <si>
    <t>E02006674</t>
  </si>
  <si>
    <t>Wiltshire 058</t>
  </si>
  <si>
    <t>E02006673</t>
  </si>
  <si>
    <t>Wiltshire 057</t>
  </si>
  <si>
    <t>E02006672</t>
  </si>
  <si>
    <t>Wiltshire 056</t>
  </si>
  <si>
    <t>E02006671</t>
  </si>
  <si>
    <t>Wiltshire 055</t>
  </si>
  <si>
    <t>E02006670</t>
  </si>
  <si>
    <t>Wiltshire 054</t>
  </si>
  <si>
    <t>E02006669</t>
  </si>
  <si>
    <t>Wiltshire 053</t>
  </si>
  <si>
    <t>E02006668</t>
  </si>
  <si>
    <t>Wiltshire 052</t>
  </si>
  <si>
    <t>E02006667</t>
  </si>
  <si>
    <t>Wiltshire 051</t>
  </si>
  <si>
    <t>E02006666</t>
  </si>
  <si>
    <t>Wiltshire 050</t>
  </si>
  <si>
    <t>E02006665</t>
  </si>
  <si>
    <t>Wiltshire 049</t>
  </si>
  <si>
    <t>E02006664</t>
  </si>
  <si>
    <t>Wiltshire 048</t>
  </si>
  <si>
    <t>E02006663</t>
  </si>
  <si>
    <t>Wiltshire 046</t>
  </si>
  <si>
    <t>E02006662</t>
  </si>
  <si>
    <t>Wiltshire 045</t>
  </si>
  <si>
    <t>E02006661</t>
  </si>
  <si>
    <t>Wiltshire 018</t>
  </si>
  <si>
    <t>E02006660</t>
  </si>
  <si>
    <t>Wiltshire 017</t>
  </si>
  <si>
    <t>E02006659</t>
  </si>
  <si>
    <t>Wiltshire 016</t>
  </si>
  <si>
    <t>E02006658</t>
  </si>
  <si>
    <t>Wiltshire 015</t>
  </si>
  <si>
    <t>E02006657</t>
  </si>
  <si>
    <t>Wiltshire 014</t>
  </si>
  <si>
    <t>E02006656</t>
  </si>
  <si>
    <t>Wiltshire 013</t>
  </si>
  <si>
    <t>E02006655</t>
  </si>
  <si>
    <t>Wiltshire 011</t>
  </si>
  <si>
    <t>E02006654</t>
  </si>
  <si>
    <t>Wiltshire 010</t>
  </si>
  <si>
    <t>E02006653</t>
  </si>
  <si>
    <t>Wiltshire 009</t>
  </si>
  <si>
    <t>E02006652</t>
  </si>
  <si>
    <t>Wiltshire 008</t>
  </si>
  <si>
    <t>E02006651</t>
  </si>
  <si>
    <t>Wiltshire 007</t>
  </si>
  <si>
    <t>E02006650</t>
  </si>
  <si>
    <t>Wiltshire 006</t>
  </si>
  <si>
    <t>E02006649</t>
  </si>
  <si>
    <t>Wiltshire 005</t>
  </si>
  <si>
    <t>E02006648</t>
  </si>
  <si>
    <t>Wiltshire 004</t>
  </si>
  <si>
    <t>E02006647</t>
  </si>
  <si>
    <t>Wiltshire 003</t>
  </si>
  <si>
    <t>E02006646</t>
  </si>
  <si>
    <t>Wiltshire 002</t>
  </si>
  <si>
    <t>E02006645</t>
  </si>
  <si>
    <t>Wiltshire 001</t>
  </si>
  <si>
    <t>E02006644</t>
  </si>
  <si>
    <t>Wiltshire 041</t>
  </si>
  <si>
    <t>E02006643</t>
  </si>
  <si>
    <t>Wiltshire 038</t>
  </si>
  <si>
    <t>E02006642</t>
  </si>
  <si>
    <t>Wiltshire 034</t>
  </si>
  <si>
    <t>E02006641</t>
  </si>
  <si>
    <t>Wiltshire 029</t>
  </si>
  <si>
    <t>E02006640</t>
  </si>
  <si>
    <t>Wiltshire 028</t>
  </si>
  <si>
    <t>E02006639</t>
  </si>
  <si>
    <t>Wiltshire 026</t>
  </si>
  <si>
    <t>E02006638</t>
  </si>
  <si>
    <t>Wiltshire 025</t>
  </si>
  <si>
    <t>E02006637</t>
  </si>
  <si>
    <t>Wiltshire 024</t>
  </si>
  <si>
    <t>E02006636</t>
  </si>
  <si>
    <t>Wiltshire 019</t>
  </si>
  <si>
    <t>E02006635</t>
  </si>
  <si>
    <t>Wiltshire 012</t>
  </si>
  <si>
    <t>E02006634</t>
  </si>
  <si>
    <t>Waverley 009</t>
  </si>
  <si>
    <t>E02006447</t>
  </si>
  <si>
    <t>Waverley 006</t>
  </si>
  <si>
    <t>E02006444</t>
  </si>
  <si>
    <t>Waverley 004</t>
  </si>
  <si>
    <t>E02006442</t>
  </si>
  <si>
    <t>Waverley 003</t>
  </si>
  <si>
    <t>E02006441</t>
  </si>
  <si>
    <t>Waverley 002</t>
  </si>
  <si>
    <t>E02006440</t>
  </si>
  <si>
    <t>Waverley 001</t>
  </si>
  <si>
    <t>E02006439</t>
  </si>
  <si>
    <t>Rushmoor 012</t>
  </si>
  <si>
    <t>E02004813</t>
  </si>
  <si>
    <t>Rushmoor 011</t>
  </si>
  <si>
    <t>E02004812</t>
  </si>
  <si>
    <t>Rushmoor 010</t>
  </si>
  <si>
    <t>E02004811</t>
  </si>
  <si>
    <t>Rushmoor 009</t>
  </si>
  <si>
    <t>E02004810</t>
  </si>
  <si>
    <t>Rushmoor 008</t>
  </si>
  <si>
    <t>E02004809</t>
  </si>
  <si>
    <t>Rushmoor 007</t>
  </si>
  <si>
    <t>E02004808</t>
  </si>
  <si>
    <t>Rushmoor 006</t>
  </si>
  <si>
    <t>E02004807</t>
  </si>
  <si>
    <t>Rushmoor 005</t>
  </si>
  <si>
    <t>E02004806</t>
  </si>
  <si>
    <t>Rushmoor 004</t>
  </si>
  <si>
    <t>E02004805</t>
  </si>
  <si>
    <t>Rushmoor 003</t>
  </si>
  <si>
    <t>E02004804</t>
  </si>
  <si>
    <t>Rushmoor 002</t>
  </si>
  <si>
    <t>E02004803</t>
  </si>
  <si>
    <t>Rushmoor 001</t>
  </si>
  <si>
    <t>E02004802</t>
  </si>
  <si>
    <t>Hart 010</t>
  </si>
  <si>
    <t>E02004760</t>
  </si>
  <si>
    <t>Hart 009</t>
  </si>
  <si>
    <t>E02004759</t>
  </si>
  <si>
    <t>Hart 008</t>
  </si>
  <si>
    <t>E02004758</t>
  </si>
  <si>
    <t>Hart 007</t>
  </si>
  <si>
    <t>E02004757</t>
  </si>
  <si>
    <t>Hart 005</t>
  </si>
  <si>
    <t>E02004755</t>
  </si>
  <si>
    <t>Hart 003</t>
  </si>
  <si>
    <t>E02004753</t>
  </si>
  <si>
    <t>Hart 002</t>
  </si>
  <si>
    <t>E02004752</t>
  </si>
  <si>
    <t>Hart 001</t>
  </si>
  <si>
    <t>E02004751</t>
  </si>
  <si>
    <t>Wealden 013</t>
  </si>
  <si>
    <t>E02004415</t>
  </si>
  <si>
    <t>Wealden 012</t>
  </si>
  <si>
    <t>E02004414</t>
  </si>
  <si>
    <t>Wealden 011</t>
  </si>
  <si>
    <t>E02004413</t>
  </si>
  <si>
    <t>Wealden 010</t>
  </si>
  <si>
    <t>E02004412</t>
  </si>
  <si>
    <t>Wealden 009</t>
  </si>
  <si>
    <t>E02004411</t>
  </si>
  <si>
    <t>Wealden 008</t>
  </si>
  <si>
    <t>E02004410</t>
  </si>
  <si>
    <t>Wealden 007</t>
  </si>
  <si>
    <t>E02004409</t>
  </si>
  <si>
    <t>Wealden 006</t>
  </si>
  <si>
    <t>E02004408</t>
  </si>
  <si>
    <t>Wealden 005</t>
  </si>
  <si>
    <t>E02004407</t>
  </si>
  <si>
    <t>Wealden 004</t>
  </si>
  <si>
    <t>E02004406</t>
  </si>
  <si>
    <t>Wealden 003</t>
  </si>
  <si>
    <t>E02004405</t>
  </si>
  <si>
    <t>Wealden 002</t>
  </si>
  <si>
    <t>E02004404</t>
  </si>
  <si>
    <t>Wealden 001</t>
  </si>
  <si>
    <t>E02004403</t>
  </si>
  <si>
    <t>Lewes 010</t>
  </si>
  <si>
    <t>E02004388</t>
  </si>
  <si>
    <t>Lewes 009</t>
  </si>
  <si>
    <t>E02004387</t>
  </si>
  <si>
    <t>Lewes 008</t>
  </si>
  <si>
    <t>E02004386</t>
  </si>
  <si>
    <t>Lewes 007</t>
  </si>
  <si>
    <t>E02004385</t>
  </si>
  <si>
    <t>Lewes 006</t>
  </si>
  <si>
    <t>E02004384</t>
  </si>
  <si>
    <t>Lewes 005</t>
  </si>
  <si>
    <t>E02004383</t>
  </si>
  <si>
    <t>Lewes 004</t>
  </si>
  <si>
    <t>E02004382</t>
  </si>
  <si>
    <t>Lewes 003</t>
  </si>
  <si>
    <t>E02004381</t>
  </si>
  <si>
    <t>Lewes 002</t>
  </si>
  <si>
    <t>E02004380</t>
  </si>
  <si>
    <t>Lewes 001</t>
  </si>
  <si>
    <t>E02004379</t>
  </si>
  <si>
    <t>Tonbridge and Malling 014</t>
  </si>
  <si>
    <t>E02006833</t>
  </si>
  <si>
    <t>Tunbridge Wells 014</t>
  </si>
  <si>
    <t>E02005175</t>
  </si>
  <si>
    <t>Tunbridge Wells 013</t>
  </si>
  <si>
    <t>E02005174</t>
  </si>
  <si>
    <t>Tunbridge Wells 012</t>
  </si>
  <si>
    <t>E02005173</t>
  </si>
  <si>
    <t>Tunbridge Wells 011</t>
  </si>
  <si>
    <t>E02005172</t>
  </si>
  <si>
    <t>Tunbridge Wells 010</t>
  </si>
  <si>
    <t>E02005171</t>
  </si>
  <si>
    <t>Tunbridge Wells 009</t>
  </si>
  <si>
    <t>E02005170</t>
  </si>
  <si>
    <t>Tunbridge Wells 008</t>
  </si>
  <si>
    <t>E02005169</t>
  </si>
  <si>
    <t>Tunbridge Wells 007</t>
  </si>
  <si>
    <t>E02005168</t>
  </si>
  <si>
    <t>Tunbridge Wells 006</t>
  </si>
  <si>
    <t>E02005167</t>
  </si>
  <si>
    <t>Tunbridge Wells 005</t>
  </si>
  <si>
    <t>E02005166</t>
  </si>
  <si>
    <t>Tunbridge Wells 004</t>
  </si>
  <si>
    <t>E02005165</t>
  </si>
  <si>
    <t>Tunbridge Wells 003</t>
  </si>
  <si>
    <t>E02005164</t>
  </si>
  <si>
    <t>Tunbridge Wells 002</t>
  </si>
  <si>
    <t>E02005163</t>
  </si>
  <si>
    <t>Tunbridge Wells 001</t>
  </si>
  <si>
    <t>E02005162</t>
  </si>
  <si>
    <t>Tonbridge and Malling 013</t>
  </si>
  <si>
    <t>E02005161</t>
  </si>
  <si>
    <t>Tonbridge and Malling 012</t>
  </si>
  <si>
    <t>E02005160</t>
  </si>
  <si>
    <t>Tonbridge and Malling 011</t>
  </si>
  <si>
    <t>E02005159</t>
  </si>
  <si>
    <t>Tonbridge and Malling 010</t>
  </si>
  <si>
    <t>E02005158</t>
  </si>
  <si>
    <t>Tonbridge and Malling 009</t>
  </si>
  <si>
    <t>E02005157</t>
  </si>
  <si>
    <t>Tonbridge and Malling 008</t>
  </si>
  <si>
    <t>E02005156</t>
  </si>
  <si>
    <t>Tonbridge and Malling 007</t>
  </si>
  <si>
    <t>E02005155</t>
  </si>
  <si>
    <t>Tonbridge and Malling 006</t>
  </si>
  <si>
    <t>E02005154</t>
  </si>
  <si>
    <t>Tonbridge and Malling 005</t>
  </si>
  <si>
    <t>E02005153</t>
  </si>
  <si>
    <t>Tonbridge and Malling 003</t>
  </si>
  <si>
    <t>E02005151</t>
  </si>
  <si>
    <t>Tonbridge and Malling 002</t>
  </si>
  <si>
    <t>E02005150</t>
  </si>
  <si>
    <t>Tonbridge and Malling 001</t>
  </si>
  <si>
    <t>E02005149</t>
  </si>
  <si>
    <t>Sevenoaks 015</t>
  </si>
  <si>
    <t>E02005101</t>
  </si>
  <si>
    <t>Sevenoaks 014</t>
  </si>
  <si>
    <t>E02005100</t>
  </si>
  <si>
    <t>Sevenoaks 013</t>
  </si>
  <si>
    <t>E02005099</t>
  </si>
  <si>
    <t>Sevenoaks 012</t>
  </si>
  <si>
    <t>E02005098</t>
  </si>
  <si>
    <t>Sevenoaks 011</t>
  </si>
  <si>
    <t>E02005097</t>
  </si>
  <si>
    <t>Sevenoaks 010</t>
  </si>
  <si>
    <t>E02005096</t>
  </si>
  <si>
    <t>Sevenoaks 009</t>
  </si>
  <si>
    <t>E02005095</t>
  </si>
  <si>
    <t>Sevenoaks 008</t>
  </si>
  <si>
    <t>E02005094</t>
  </si>
  <si>
    <t>Maidstone 019</t>
  </si>
  <si>
    <t>E02005086</t>
  </si>
  <si>
    <t>Maidstone 018</t>
  </si>
  <si>
    <t>E02005085</t>
  </si>
  <si>
    <t>Maidstone 017</t>
  </si>
  <si>
    <t>E02005084</t>
  </si>
  <si>
    <t>Maidstone 016</t>
  </si>
  <si>
    <t>E02005083</t>
  </si>
  <si>
    <t>Maidstone 015</t>
  </si>
  <si>
    <t>E02005082</t>
  </si>
  <si>
    <t>Maidstone 014</t>
  </si>
  <si>
    <t>E02005081</t>
  </si>
  <si>
    <t>Maidstone 013</t>
  </si>
  <si>
    <t>E02005080</t>
  </si>
  <si>
    <t>Maidstone 012</t>
  </si>
  <si>
    <t>E02005079</t>
  </si>
  <si>
    <t>Maidstone 011</t>
  </si>
  <si>
    <t>E02005078</t>
  </si>
  <si>
    <t>Maidstone 010</t>
  </si>
  <si>
    <t>E02005077</t>
  </si>
  <si>
    <t>Maidstone 009</t>
  </si>
  <si>
    <t>E02005076</t>
  </si>
  <si>
    <t>Maidstone 008</t>
  </si>
  <si>
    <t>E02005075</t>
  </si>
  <si>
    <t>Maidstone 007</t>
  </si>
  <si>
    <t>E02005074</t>
  </si>
  <si>
    <t>Maidstone 006</t>
  </si>
  <si>
    <t>E02005073</t>
  </si>
  <si>
    <t>Maidstone 005</t>
  </si>
  <si>
    <t>E02005072</t>
  </si>
  <si>
    <t>Maidstone 004</t>
  </si>
  <si>
    <t>E02005071</t>
  </si>
  <si>
    <t>Maidstone 003</t>
  </si>
  <si>
    <t>E02005070</t>
  </si>
  <si>
    <t>Maidstone 002</t>
  </si>
  <si>
    <t>E02005069</t>
  </si>
  <si>
    <t>Maidstone 001</t>
  </si>
  <si>
    <t>E02005068</t>
  </si>
  <si>
    <t>Epsom and Ewell 010</t>
  </si>
  <si>
    <t>E02006837</t>
  </si>
  <si>
    <t>Reigate and Banstead 007</t>
  </si>
  <si>
    <t>E02006381</t>
  </si>
  <si>
    <t>Reigate and Banstead 006</t>
  </si>
  <si>
    <t>E02006380</t>
  </si>
  <si>
    <t>Reigate and Banstead 005</t>
  </si>
  <si>
    <t>E02006379</t>
  </si>
  <si>
    <t>Reigate and Banstead 003</t>
  </si>
  <si>
    <t>E02006377</t>
  </si>
  <si>
    <t>Reigate and Banstead 002</t>
  </si>
  <si>
    <t>E02006376</t>
  </si>
  <si>
    <t>Reigate and Banstead 001</t>
  </si>
  <si>
    <t>E02006375</t>
  </si>
  <si>
    <t>Mole Valley 013</t>
  </si>
  <si>
    <t>E02006374</t>
  </si>
  <si>
    <t>Mole Valley 012</t>
  </si>
  <si>
    <t>E02006373</t>
  </si>
  <si>
    <t>Mole Valley 011</t>
  </si>
  <si>
    <t>E02006372</t>
  </si>
  <si>
    <t>Mole Valley 010</t>
  </si>
  <si>
    <t>E02006371</t>
  </si>
  <si>
    <t>Mole Valley 009</t>
  </si>
  <si>
    <t>E02006370</t>
  </si>
  <si>
    <t>Mole Valley 008</t>
  </si>
  <si>
    <t>E02006369</t>
  </si>
  <si>
    <t>Mole Valley 007</t>
  </si>
  <si>
    <t>E02006368</t>
  </si>
  <si>
    <t>Mole Valley 006</t>
  </si>
  <si>
    <t>E02006367</t>
  </si>
  <si>
    <t>Mole Valley 005</t>
  </si>
  <si>
    <t>E02006366</t>
  </si>
  <si>
    <t>Mole Valley 004</t>
  </si>
  <si>
    <t>E02006365</t>
  </si>
  <si>
    <t>Mole Valley 003</t>
  </si>
  <si>
    <t>E02006364</t>
  </si>
  <si>
    <t>Mole Valley 002</t>
  </si>
  <si>
    <t>E02006363</t>
  </si>
  <si>
    <t>Mole Valley 001</t>
  </si>
  <si>
    <t>E02006362</t>
  </si>
  <si>
    <t>Epsom and Ewell 009</t>
  </si>
  <si>
    <t>E02006343</t>
  </si>
  <si>
    <t>Epsom and Ewell 008</t>
  </si>
  <si>
    <t>E02006342</t>
  </si>
  <si>
    <t>Epsom and Ewell 007</t>
  </si>
  <si>
    <t>E02006341</t>
  </si>
  <si>
    <t>Epsom and Ewell 005</t>
  </si>
  <si>
    <t>E02006339</t>
  </si>
  <si>
    <t>Epsom and Ewell 004</t>
  </si>
  <si>
    <t>E02006338</t>
  </si>
  <si>
    <t>Epsom and Ewell 003</t>
  </si>
  <si>
    <t>E02006337</t>
  </si>
  <si>
    <t>Epsom and Ewell 002</t>
  </si>
  <si>
    <t>E02006336</t>
  </si>
  <si>
    <t>Epsom and Ewell 001</t>
  </si>
  <si>
    <t>E02006335</t>
  </si>
  <si>
    <t>Elmbridge 018</t>
  </si>
  <si>
    <t>E02006334</t>
  </si>
  <si>
    <t>Elmbridge 017</t>
  </si>
  <si>
    <t>E02006333</t>
  </si>
  <si>
    <t>Elmbridge 015</t>
  </si>
  <si>
    <t>E02006331</t>
  </si>
  <si>
    <t>Elmbridge 013</t>
  </si>
  <si>
    <t>E02006329</t>
  </si>
  <si>
    <t>Elmbridge 009</t>
  </si>
  <si>
    <t>E02006325</t>
  </si>
  <si>
    <t>Elmbridge 006</t>
  </si>
  <si>
    <t>E02006322</t>
  </si>
  <si>
    <t>Elmbridge 005</t>
  </si>
  <si>
    <t>E02006321</t>
  </si>
  <si>
    <t>Elmbridge 003</t>
  </si>
  <si>
    <t>E02006319</t>
  </si>
  <si>
    <t>Elmbridge 002</t>
  </si>
  <si>
    <t>E02006318</t>
  </si>
  <si>
    <t>Elmbridge 001</t>
  </si>
  <si>
    <t>E02006317</t>
  </si>
  <si>
    <t>Southend-on-Sea 017</t>
  </si>
  <si>
    <t>E02003295</t>
  </si>
  <si>
    <t>Southend-on-Sea 016</t>
  </si>
  <si>
    <t>E02003294</t>
  </si>
  <si>
    <t>Southend-on-Sea 015</t>
  </si>
  <si>
    <t>E02003293</t>
  </si>
  <si>
    <t>Southend-on-Sea 014</t>
  </si>
  <si>
    <t>E02003292</t>
  </si>
  <si>
    <t>Southend-on-Sea 013</t>
  </si>
  <si>
    <t>E02003291</t>
  </si>
  <si>
    <t>Southend-on-Sea 012</t>
  </si>
  <si>
    <t>E02003290</t>
  </si>
  <si>
    <t>Southend-on-Sea 011</t>
  </si>
  <si>
    <t>E02003289</t>
  </si>
  <si>
    <t>Southend-on-Sea 010</t>
  </si>
  <si>
    <t>E02003288</t>
  </si>
  <si>
    <t>Southend-on-Sea 009</t>
  </si>
  <si>
    <t>E02003287</t>
  </si>
  <si>
    <t>Southend-on-Sea 008</t>
  </si>
  <si>
    <t>E02003286</t>
  </si>
  <si>
    <t>Southend-on-Sea 007</t>
  </si>
  <si>
    <t>E02003285</t>
  </si>
  <si>
    <t>Southend-on-Sea 006</t>
  </si>
  <si>
    <t>E02003284</t>
  </si>
  <si>
    <t>Southend-on-Sea 005</t>
  </si>
  <si>
    <t>E02003283</t>
  </si>
  <si>
    <t>Southend-on-Sea 004</t>
  </si>
  <si>
    <t>E02003282</t>
  </si>
  <si>
    <t>Southend-on-Sea 003</t>
  </si>
  <si>
    <t>E02003281</t>
  </si>
  <si>
    <t>Southend-on-Sea 002</t>
  </si>
  <si>
    <t>E02003280</t>
  </si>
  <si>
    <t>Southend-on-Sea 001</t>
  </si>
  <si>
    <t>E02003279</t>
  </si>
  <si>
    <t>Rochford 010</t>
  </si>
  <si>
    <t>E02004572</t>
  </si>
  <si>
    <t>Rochford 009</t>
  </si>
  <si>
    <t>E02004571</t>
  </si>
  <si>
    <t>Rochford 008</t>
  </si>
  <si>
    <t>E02004570</t>
  </si>
  <si>
    <t>Rochford 007</t>
  </si>
  <si>
    <t>E02004569</t>
  </si>
  <si>
    <t>Rochford 006</t>
  </si>
  <si>
    <t>E02004568</t>
  </si>
  <si>
    <t>Rochford 005</t>
  </si>
  <si>
    <t>E02004567</t>
  </si>
  <si>
    <t>Rochford 004</t>
  </si>
  <si>
    <t>E02004566</t>
  </si>
  <si>
    <t>Rochford 003</t>
  </si>
  <si>
    <t>E02004565</t>
  </si>
  <si>
    <t>Rochford 002</t>
  </si>
  <si>
    <t>E02004564</t>
  </si>
  <si>
    <t>Rochford 001</t>
  </si>
  <si>
    <t>E02004563</t>
  </si>
  <si>
    <t>Castle Point 012</t>
  </si>
  <si>
    <t>E02004484</t>
  </si>
  <si>
    <t>Castle Point 011</t>
  </si>
  <si>
    <t>E02004483</t>
  </si>
  <si>
    <t>Castle Point 010</t>
  </si>
  <si>
    <t>E02004482</t>
  </si>
  <si>
    <t>Castle Point 009</t>
  </si>
  <si>
    <t>E02004481</t>
  </si>
  <si>
    <t>Castle Point 008</t>
  </si>
  <si>
    <t>E02004480</t>
  </si>
  <si>
    <t>Castle Point 007</t>
  </si>
  <si>
    <t>E02004479</t>
  </si>
  <si>
    <t>Castle Point 006</t>
  </si>
  <si>
    <t>E02004478</t>
  </si>
  <si>
    <t>Castle Point 005</t>
  </si>
  <si>
    <t>E02004477</t>
  </si>
  <si>
    <t>Castle Point 004</t>
  </si>
  <si>
    <t>E02004476</t>
  </si>
  <si>
    <t>Castle Point 003</t>
  </si>
  <si>
    <t>E02004475</t>
  </si>
  <si>
    <t>Castle Point 002</t>
  </si>
  <si>
    <t>E02004474</t>
  </si>
  <si>
    <t>Castle Point 001</t>
  </si>
  <si>
    <t>E02004473</t>
  </si>
  <si>
    <t>Brentwood 009</t>
  </si>
  <si>
    <t>E02004472</t>
  </si>
  <si>
    <t>Brentwood 008</t>
  </si>
  <si>
    <t>E02004471</t>
  </si>
  <si>
    <t>Brentwood 007</t>
  </si>
  <si>
    <t>E02004470</t>
  </si>
  <si>
    <t>Brentwood 006</t>
  </si>
  <si>
    <t>E02004469</t>
  </si>
  <si>
    <t>Brentwood 005</t>
  </si>
  <si>
    <t>E02004468</t>
  </si>
  <si>
    <t>Brentwood 004</t>
  </si>
  <si>
    <t>E02004467</t>
  </si>
  <si>
    <t>Brentwood 003</t>
  </si>
  <si>
    <t>E02004466</t>
  </si>
  <si>
    <t>Brentwood 002</t>
  </si>
  <si>
    <t>E02004465</t>
  </si>
  <si>
    <t>Brentwood 001</t>
  </si>
  <si>
    <t>E02004464</t>
  </si>
  <si>
    <t>Basildon 022</t>
  </si>
  <si>
    <t>E02004445</t>
  </si>
  <si>
    <t>Basildon 021</t>
  </si>
  <si>
    <t>E02004444</t>
  </si>
  <si>
    <t>Basildon 020</t>
  </si>
  <si>
    <t>E02004443</t>
  </si>
  <si>
    <t>Basildon 019</t>
  </si>
  <si>
    <t>E02004442</t>
  </si>
  <si>
    <t>Basildon 018</t>
  </si>
  <si>
    <t>E02004441</t>
  </si>
  <si>
    <t>Basildon 017</t>
  </si>
  <si>
    <t>E02004440</t>
  </si>
  <si>
    <t>Basildon 016</t>
  </si>
  <si>
    <t>E02004439</t>
  </si>
  <si>
    <t>Basildon 015</t>
  </si>
  <si>
    <t>E02004438</t>
  </si>
  <si>
    <t>Basildon 014</t>
  </si>
  <si>
    <t>E02004437</t>
  </si>
  <si>
    <t>Basildon 013</t>
  </si>
  <si>
    <t>E02004436</t>
  </si>
  <si>
    <t>Basildon 012</t>
  </si>
  <si>
    <t>E02004435</t>
  </si>
  <si>
    <t>Basildon 011</t>
  </si>
  <si>
    <t>E02004434</t>
  </si>
  <si>
    <t>Basildon 010</t>
  </si>
  <si>
    <t>E02004433</t>
  </si>
  <si>
    <t>Basildon 009</t>
  </si>
  <si>
    <t>E02004432</t>
  </si>
  <si>
    <t>Basildon 008</t>
  </si>
  <si>
    <t>E02004431</t>
  </si>
  <si>
    <t>Basildon 007</t>
  </si>
  <si>
    <t>E02004430</t>
  </si>
  <si>
    <t>Basildon 006</t>
  </si>
  <si>
    <t>E02004429</t>
  </si>
  <si>
    <t>Basildon 005</t>
  </si>
  <si>
    <t>E02004428</t>
  </si>
  <si>
    <t>Basildon 004</t>
  </si>
  <si>
    <t>E02004427</t>
  </si>
  <si>
    <t>Basildon 003</t>
  </si>
  <si>
    <t>E02004426</t>
  </si>
  <si>
    <t>Basildon 002</t>
  </si>
  <si>
    <t>E02004425</t>
  </si>
  <si>
    <t>Basildon 001</t>
  </si>
  <si>
    <t>E02004424</t>
  </si>
  <si>
    <t>South Kesteven 016</t>
  </si>
  <si>
    <t>E02005491</t>
  </si>
  <si>
    <t>South Kesteven 015</t>
  </si>
  <si>
    <t>E02005490</t>
  </si>
  <si>
    <t>South Kesteven 014</t>
  </si>
  <si>
    <t>E02005489</t>
  </si>
  <si>
    <t>South Kesteven 013</t>
  </si>
  <si>
    <t>E02005488</t>
  </si>
  <si>
    <t>South Kesteven 012</t>
  </si>
  <si>
    <t>E02005487</t>
  </si>
  <si>
    <t>South Kesteven 011</t>
  </si>
  <si>
    <t>E02005486</t>
  </si>
  <si>
    <t>South Kesteven 010</t>
  </si>
  <si>
    <t>E02005485</t>
  </si>
  <si>
    <t>South Kesteven 008</t>
  </si>
  <si>
    <t>E02005483</t>
  </si>
  <si>
    <t>South Holland 011</t>
  </si>
  <si>
    <t>E02005475</t>
  </si>
  <si>
    <t>South Holland 010</t>
  </si>
  <si>
    <t>E02005474</t>
  </si>
  <si>
    <t>South Holland 009</t>
  </si>
  <si>
    <t>E02005473</t>
  </si>
  <si>
    <t>South Holland 008</t>
  </si>
  <si>
    <t>E02005472</t>
  </si>
  <si>
    <t>South Holland 007</t>
  </si>
  <si>
    <t>E02005471</t>
  </si>
  <si>
    <t>South Holland 006</t>
  </si>
  <si>
    <t>E02005470</t>
  </si>
  <si>
    <t>South Holland 005</t>
  </si>
  <si>
    <t>E02005469</t>
  </si>
  <si>
    <t>South Holland 004</t>
  </si>
  <si>
    <t>E02005468</t>
  </si>
  <si>
    <t>South Holland 001</t>
  </si>
  <si>
    <t>E02005465</t>
  </si>
  <si>
    <t>North Tyneside 030</t>
  </si>
  <si>
    <t>E02001767</t>
  </si>
  <si>
    <t>North Tyneside 029</t>
  </si>
  <si>
    <t>E02001766</t>
  </si>
  <si>
    <t>North Tyneside 028</t>
  </si>
  <si>
    <t>E02001765</t>
  </si>
  <si>
    <t>North Tyneside 027</t>
  </si>
  <si>
    <t>E02001764</t>
  </si>
  <si>
    <t>North Tyneside 026</t>
  </si>
  <si>
    <t>E02001763</t>
  </si>
  <si>
    <t>North Tyneside 025</t>
  </si>
  <si>
    <t>E02001762</t>
  </si>
  <si>
    <t>North Tyneside 024</t>
  </si>
  <si>
    <t>E02001761</t>
  </si>
  <si>
    <t>North Tyneside 023</t>
  </si>
  <si>
    <t>E02001760</t>
  </si>
  <si>
    <t>North Tyneside 022</t>
  </si>
  <si>
    <t>E02001759</t>
  </si>
  <si>
    <t>North Tyneside 021</t>
  </si>
  <si>
    <t>E02001758</t>
  </si>
  <si>
    <t>North Tyneside 020</t>
  </si>
  <si>
    <t>E02001757</t>
  </si>
  <si>
    <t>North Tyneside 019</t>
  </si>
  <si>
    <t>E02001756</t>
  </si>
  <si>
    <t>North Tyneside 018</t>
  </si>
  <si>
    <t>E02001755</t>
  </si>
  <si>
    <t>North Tyneside 017</t>
  </si>
  <si>
    <t>E02001754</t>
  </si>
  <si>
    <t>North Tyneside 016</t>
  </si>
  <si>
    <t>E02001753</t>
  </si>
  <si>
    <t>North Tyneside 015</t>
  </si>
  <si>
    <t>E02001752</t>
  </si>
  <si>
    <t>North Tyneside 014</t>
  </si>
  <si>
    <t>E02001751</t>
  </si>
  <si>
    <t>North Tyneside 013</t>
  </si>
  <si>
    <t>E02001750</t>
  </si>
  <si>
    <t>North Tyneside 012</t>
  </si>
  <si>
    <t>E02001749</t>
  </si>
  <si>
    <t>North Tyneside 011</t>
  </si>
  <si>
    <t>E02001748</t>
  </si>
  <si>
    <t>North Tyneside 010</t>
  </si>
  <si>
    <t>E02001747</t>
  </si>
  <si>
    <t>North Tyneside 009</t>
  </si>
  <si>
    <t>E02001746</t>
  </si>
  <si>
    <t>North Tyneside 008</t>
  </si>
  <si>
    <t>E02001745</t>
  </si>
  <si>
    <t>North Tyneside 007</t>
  </si>
  <si>
    <t>E02001744</t>
  </si>
  <si>
    <t>North Tyneside 006</t>
  </si>
  <si>
    <t>E02001743</t>
  </si>
  <si>
    <t>North Tyneside 005</t>
  </si>
  <si>
    <t>E02001742</t>
  </si>
  <si>
    <t>North Tyneside 004</t>
  </si>
  <si>
    <t>E02001741</t>
  </si>
  <si>
    <t>North Tyneside 003</t>
  </si>
  <si>
    <t>E02001740</t>
  </si>
  <si>
    <t>North Tyneside 002</t>
  </si>
  <si>
    <t>E02001739</t>
  </si>
  <si>
    <t>North Tyneside 001</t>
  </si>
  <si>
    <t>E02001738</t>
  </si>
  <si>
    <t>Liverpool 062</t>
  </si>
  <si>
    <t>E02006934</t>
  </si>
  <si>
    <t>Liverpool 061</t>
  </si>
  <si>
    <t>E02006933</t>
  </si>
  <si>
    <t>Liverpool 060</t>
  </si>
  <si>
    <t>E02006932</t>
  </si>
  <si>
    <t>Liverpool 059</t>
  </si>
  <si>
    <t>E02001405</t>
  </si>
  <si>
    <t>Liverpool 058</t>
  </si>
  <si>
    <t>E02001404</t>
  </si>
  <si>
    <t>Liverpool 057</t>
  </si>
  <si>
    <t>E02001403</t>
  </si>
  <si>
    <t>Liverpool 056</t>
  </si>
  <si>
    <t>E02001402</t>
  </si>
  <si>
    <t>Liverpool 055</t>
  </si>
  <si>
    <t>E02001401</t>
  </si>
  <si>
    <t>Liverpool 054</t>
  </si>
  <si>
    <t>E02001400</t>
  </si>
  <si>
    <t>Liverpool 053</t>
  </si>
  <si>
    <t>E02001399</t>
  </si>
  <si>
    <t>Liverpool 052</t>
  </si>
  <si>
    <t>E02001398</t>
  </si>
  <si>
    <t>Liverpool 051</t>
  </si>
  <si>
    <t>E02001397</t>
  </si>
  <si>
    <t>Liverpool 050</t>
  </si>
  <si>
    <t>E02001396</t>
  </si>
  <si>
    <t>Liverpool 049</t>
  </si>
  <si>
    <t>E02001395</t>
  </si>
  <si>
    <t>Liverpool 048</t>
  </si>
  <si>
    <t>E02001394</t>
  </si>
  <si>
    <t>Liverpool 047</t>
  </si>
  <si>
    <t>E02001393</t>
  </si>
  <si>
    <t>Liverpool 046</t>
  </si>
  <si>
    <t>E02001392</t>
  </si>
  <si>
    <t>Liverpool 045</t>
  </si>
  <si>
    <t>E02001391</t>
  </si>
  <si>
    <t>Liverpool 044</t>
  </si>
  <si>
    <t>E02001390</t>
  </si>
  <si>
    <t>Liverpool 043</t>
  </si>
  <si>
    <t>E02001389</t>
  </si>
  <si>
    <t>Liverpool 042</t>
  </si>
  <si>
    <t>E02001388</t>
  </si>
  <si>
    <t>Liverpool 041</t>
  </si>
  <si>
    <t>E02001387</t>
  </si>
  <si>
    <t>Liverpool 040</t>
  </si>
  <si>
    <t>E02001386</t>
  </si>
  <si>
    <t>Liverpool 039</t>
  </si>
  <si>
    <t>E02001385</t>
  </si>
  <si>
    <t>Liverpool 038</t>
  </si>
  <si>
    <t>E02001384</t>
  </si>
  <si>
    <t>Liverpool 037</t>
  </si>
  <si>
    <t>E02001383</t>
  </si>
  <si>
    <t>Liverpool 036</t>
  </si>
  <si>
    <t>E02001382</t>
  </si>
  <si>
    <t>Liverpool 035</t>
  </si>
  <si>
    <t>E02001381</t>
  </si>
  <si>
    <t>Liverpool 034</t>
  </si>
  <si>
    <t>E02001380</t>
  </si>
  <si>
    <t>Liverpool 032</t>
  </si>
  <si>
    <t>E02001378</t>
  </si>
  <si>
    <t>Liverpool 031</t>
  </si>
  <si>
    <t>E02001377</t>
  </si>
  <si>
    <t>Liverpool 030</t>
  </si>
  <si>
    <t>E02001376</t>
  </si>
  <si>
    <t>Liverpool 029</t>
  </si>
  <si>
    <t>E02001375</t>
  </si>
  <si>
    <t>Liverpool 028</t>
  </si>
  <si>
    <t>E02001374</t>
  </si>
  <si>
    <t>Liverpool 027</t>
  </si>
  <si>
    <t>E02001373</t>
  </si>
  <si>
    <t>Liverpool 026</t>
  </si>
  <si>
    <t>E02001372</t>
  </si>
  <si>
    <t>Liverpool 025</t>
  </si>
  <si>
    <t>E02001371</t>
  </si>
  <si>
    <t>Liverpool 024</t>
  </si>
  <si>
    <t>E02001370</t>
  </si>
  <si>
    <t>Liverpool 023</t>
  </si>
  <si>
    <t>E02001369</t>
  </si>
  <si>
    <t>Liverpool 022</t>
  </si>
  <si>
    <t>E02001368</t>
  </si>
  <si>
    <t>Liverpool 021</t>
  </si>
  <si>
    <t>E02001367</t>
  </si>
  <si>
    <t>Liverpool 020</t>
  </si>
  <si>
    <t>E02001366</t>
  </si>
  <si>
    <t>Liverpool 019</t>
  </si>
  <si>
    <t>E02001365</t>
  </si>
  <si>
    <t>Liverpool 018</t>
  </si>
  <si>
    <t>E02001364</t>
  </si>
  <si>
    <t>Liverpool 017</t>
  </si>
  <si>
    <t>E02001363</t>
  </si>
  <si>
    <t>Liverpool 016</t>
  </si>
  <si>
    <t>E02001362</t>
  </si>
  <si>
    <t>Liverpool 015</t>
  </si>
  <si>
    <t>E02001361</t>
  </si>
  <si>
    <t>Liverpool 014</t>
  </si>
  <si>
    <t>E02001360</t>
  </si>
  <si>
    <t>Liverpool 013</t>
  </si>
  <si>
    <t>E02001359</t>
  </si>
  <si>
    <t>Liverpool 012</t>
  </si>
  <si>
    <t>E02001358</t>
  </si>
  <si>
    <t>Liverpool 011</t>
  </si>
  <si>
    <t>E02001357</t>
  </si>
  <si>
    <t>Liverpool 010</t>
  </si>
  <si>
    <t>E02001356</t>
  </si>
  <si>
    <t>Liverpool 009</t>
  </si>
  <si>
    <t>E02001355</t>
  </si>
  <si>
    <t>Liverpool 008</t>
  </si>
  <si>
    <t>E02001354</t>
  </si>
  <si>
    <t>Liverpool 007</t>
  </si>
  <si>
    <t>E02001353</t>
  </si>
  <si>
    <t>Liverpool 006</t>
  </si>
  <si>
    <t>E02001352</t>
  </si>
  <si>
    <t>Liverpool 005</t>
  </si>
  <si>
    <t>E02001351</t>
  </si>
  <si>
    <t>Liverpool 004</t>
  </si>
  <si>
    <t>E02001350</t>
  </si>
  <si>
    <t>Liverpool 003</t>
  </si>
  <si>
    <t>E02001349</t>
  </si>
  <si>
    <t>Liverpool 002</t>
  </si>
  <si>
    <t>E02001348</t>
  </si>
  <si>
    <t>Liverpool 001</t>
  </si>
  <si>
    <t>E02001347</t>
  </si>
  <si>
    <t>Birmingham 140</t>
  </si>
  <si>
    <t>E02006901</t>
  </si>
  <si>
    <t>Birmingham 139</t>
  </si>
  <si>
    <t>E02006900</t>
  </si>
  <si>
    <t>Birmingham 137</t>
  </si>
  <si>
    <t>E02006898</t>
  </si>
  <si>
    <t>Birmingham 136</t>
  </si>
  <si>
    <t>E02006897</t>
  </si>
  <si>
    <t>Birmingham 135</t>
  </si>
  <si>
    <t>E02006896</t>
  </si>
  <si>
    <t>Birmingham 134</t>
  </si>
  <si>
    <t>E02006895</t>
  </si>
  <si>
    <t>Birmingham 132</t>
  </si>
  <si>
    <t>E02006807</t>
  </si>
  <si>
    <t>Birmingham 130</t>
  </si>
  <si>
    <t>E02001956</t>
  </si>
  <si>
    <t>Birmingham 129</t>
  </si>
  <si>
    <t>E02001955</t>
  </si>
  <si>
    <t>Birmingham 125</t>
  </si>
  <si>
    <t>E02001951</t>
  </si>
  <si>
    <t>Birmingham 124</t>
  </si>
  <si>
    <t>E02001950</t>
  </si>
  <si>
    <t>Birmingham 122</t>
  </si>
  <si>
    <t>E02001948</t>
  </si>
  <si>
    <t>Birmingham 119</t>
  </si>
  <si>
    <t>E02001945</t>
  </si>
  <si>
    <t>Birmingham 117</t>
  </si>
  <si>
    <t>E02001943</t>
  </si>
  <si>
    <t>Birmingham 115</t>
  </si>
  <si>
    <t>E02001941</t>
  </si>
  <si>
    <t>Birmingham 113</t>
  </si>
  <si>
    <t>E02001939</t>
  </si>
  <si>
    <t>Birmingham 111</t>
  </si>
  <si>
    <t>E02001937</t>
  </si>
  <si>
    <t>Birmingham 109</t>
  </si>
  <si>
    <t>E02001935</t>
  </si>
  <si>
    <t>Birmingham 108</t>
  </si>
  <si>
    <t>E02001934</t>
  </si>
  <si>
    <t>Birmingham 107</t>
  </si>
  <si>
    <t>E02001933</t>
  </si>
  <si>
    <t>Birmingham 106</t>
  </si>
  <si>
    <t>E02001932</t>
  </si>
  <si>
    <t>Birmingham 105</t>
  </si>
  <si>
    <t>E02001931</t>
  </si>
  <si>
    <t>Birmingham 104</t>
  </si>
  <si>
    <t>E02001930</t>
  </si>
  <si>
    <t>Birmingham 103</t>
  </si>
  <si>
    <t>E02001929</t>
  </si>
  <si>
    <t>Birmingham 102</t>
  </si>
  <si>
    <t>E02001928</t>
  </si>
  <si>
    <t>Birmingham 101</t>
  </si>
  <si>
    <t>E02001927</t>
  </si>
  <si>
    <t>Birmingham 099</t>
  </si>
  <si>
    <t>E02001925</t>
  </si>
  <si>
    <t>Birmingham 098</t>
  </si>
  <si>
    <t>E02001924</t>
  </si>
  <si>
    <t>Birmingham 097</t>
  </si>
  <si>
    <t>E02001923</t>
  </si>
  <si>
    <t>Birmingham 095</t>
  </si>
  <si>
    <t>E02001921</t>
  </si>
  <si>
    <t>Birmingham 094</t>
  </si>
  <si>
    <t>E02001920</t>
  </si>
  <si>
    <t>Birmingham 093</t>
  </si>
  <si>
    <t>E02001919</t>
  </si>
  <si>
    <t>Birmingham 092</t>
  </si>
  <si>
    <t>E02001918</t>
  </si>
  <si>
    <t>Birmingham 090</t>
  </si>
  <si>
    <t>E02001916</t>
  </si>
  <si>
    <t>Birmingham 089</t>
  </si>
  <si>
    <t>E02001915</t>
  </si>
  <si>
    <t>Birmingham 088</t>
  </si>
  <si>
    <t>E02001914</t>
  </si>
  <si>
    <t>Birmingham 087</t>
  </si>
  <si>
    <t>E02001913</t>
  </si>
  <si>
    <t>Birmingham 085</t>
  </si>
  <si>
    <t>E02001911</t>
  </si>
  <si>
    <t>Birmingham 081</t>
  </si>
  <si>
    <t>E02001907</t>
  </si>
  <si>
    <t>Birmingham 080</t>
  </si>
  <si>
    <t>E02001906</t>
  </si>
  <si>
    <t>Birmingham 079</t>
  </si>
  <si>
    <t>E02001905</t>
  </si>
  <si>
    <t>Birmingham 078</t>
  </si>
  <si>
    <t>E02001904</t>
  </si>
  <si>
    <t>Birmingham 076</t>
  </si>
  <si>
    <t>E02001902</t>
  </si>
  <si>
    <t>Birmingham 075</t>
  </si>
  <si>
    <t>E02001901</t>
  </si>
  <si>
    <t>Birmingham 074</t>
  </si>
  <si>
    <t>E02001900</t>
  </si>
  <si>
    <t>Birmingham 073</t>
  </si>
  <si>
    <t>E02001899</t>
  </si>
  <si>
    <t>Birmingham 072</t>
  </si>
  <si>
    <t>E02001898</t>
  </si>
  <si>
    <t>Birmingham 071</t>
  </si>
  <si>
    <t>E02001897</t>
  </si>
  <si>
    <t>Birmingham 070</t>
  </si>
  <si>
    <t>E02001896</t>
  </si>
  <si>
    <t>Birmingham 069</t>
  </si>
  <si>
    <t>E02001895</t>
  </si>
  <si>
    <t>Birmingham 067</t>
  </si>
  <si>
    <t>E02001893</t>
  </si>
  <si>
    <t>Birmingham 066</t>
  </si>
  <si>
    <t>E02001892</t>
  </si>
  <si>
    <t>Birmingham 064</t>
  </si>
  <si>
    <t>E02001890</t>
  </si>
  <si>
    <t>Birmingham 063</t>
  </si>
  <si>
    <t>E02001889</t>
  </si>
  <si>
    <t>Birmingham 062</t>
  </si>
  <si>
    <t>E02001888</t>
  </si>
  <si>
    <t>Birmingham 060</t>
  </si>
  <si>
    <t>E02001886</t>
  </si>
  <si>
    <t>Birmingham 058</t>
  </si>
  <si>
    <t>E02001884</t>
  </si>
  <si>
    <t>Birmingham 057</t>
  </si>
  <si>
    <t>E02001883</t>
  </si>
  <si>
    <t>Birmingham 056</t>
  </si>
  <si>
    <t>E02001882</t>
  </si>
  <si>
    <t>Birmingham 055</t>
  </si>
  <si>
    <t>E02001881</t>
  </si>
  <si>
    <t>Birmingham 054</t>
  </si>
  <si>
    <t>E02001880</t>
  </si>
  <si>
    <t>Birmingham 052</t>
  </si>
  <si>
    <t>E02001878</t>
  </si>
  <si>
    <t>Birmingham 051</t>
  </si>
  <si>
    <t>E02001877</t>
  </si>
  <si>
    <t>Birmingham 050</t>
  </si>
  <si>
    <t>E02001876</t>
  </si>
  <si>
    <t>Birmingham 048</t>
  </si>
  <si>
    <t>E02001874</t>
  </si>
  <si>
    <t>Birmingham 046</t>
  </si>
  <si>
    <t>E02001872</t>
  </si>
  <si>
    <t>Birmingham 045</t>
  </si>
  <si>
    <t>E02001871</t>
  </si>
  <si>
    <t>Birmingham 044</t>
  </si>
  <si>
    <t>E02001870</t>
  </si>
  <si>
    <t>Birmingham 043</t>
  </si>
  <si>
    <t>E02001869</t>
  </si>
  <si>
    <t>Birmingham 042</t>
  </si>
  <si>
    <t>E02001868</t>
  </si>
  <si>
    <t>Birmingham 038</t>
  </si>
  <si>
    <t>E02001864</t>
  </si>
  <si>
    <t>Birmingham 031</t>
  </si>
  <si>
    <t>E02001857</t>
  </si>
  <si>
    <t>Birmingham 030</t>
  </si>
  <si>
    <t>E02001856</t>
  </si>
  <si>
    <t>Birmingham 029</t>
  </si>
  <si>
    <t>E02001855</t>
  </si>
  <si>
    <t>Birmingham 028</t>
  </si>
  <si>
    <t>E02001854</t>
  </si>
  <si>
    <t>Birmingham 026</t>
  </si>
  <si>
    <t>E02001852</t>
  </si>
  <si>
    <t>Birmingham 025</t>
  </si>
  <si>
    <t>E02001851</t>
  </si>
  <si>
    <t>Birmingham 023</t>
  </si>
  <si>
    <t>E02001849</t>
  </si>
  <si>
    <t>Birmingham 022</t>
  </si>
  <si>
    <t>E02001848</t>
  </si>
  <si>
    <t>Birmingham 021</t>
  </si>
  <si>
    <t>E02001847</t>
  </si>
  <si>
    <t>Birmingham 020</t>
  </si>
  <si>
    <t>E02001846</t>
  </si>
  <si>
    <t>Birmingham 019</t>
  </si>
  <si>
    <t>E02001845</t>
  </si>
  <si>
    <t>Birmingham 018</t>
  </si>
  <si>
    <t>E02001844</t>
  </si>
  <si>
    <t>Birmingham 017</t>
  </si>
  <si>
    <t>E02001843</t>
  </si>
  <si>
    <t>Birmingham 015</t>
  </si>
  <si>
    <t>E02001841</t>
  </si>
  <si>
    <t>Birmingham 014</t>
  </si>
  <si>
    <t>E02001840</t>
  </si>
  <si>
    <t>Birmingham 013</t>
  </si>
  <si>
    <t>E02001839</t>
  </si>
  <si>
    <t>Birmingham 012</t>
  </si>
  <si>
    <t>E02001838</t>
  </si>
  <si>
    <t>Birmingham 011</t>
  </si>
  <si>
    <t>E02001837</t>
  </si>
  <si>
    <t>Birmingham 010</t>
  </si>
  <si>
    <t>E02001836</t>
  </si>
  <si>
    <t>Birmingham 009</t>
  </si>
  <si>
    <t>E02001835</t>
  </si>
  <si>
    <t>Birmingham 008</t>
  </si>
  <si>
    <t>E02001834</t>
  </si>
  <si>
    <t>Birmingham 007</t>
  </si>
  <si>
    <t>E02001833</t>
  </si>
  <si>
    <t>Birmingham 006</t>
  </si>
  <si>
    <t>E02001832</t>
  </si>
  <si>
    <t>Birmingham 005</t>
  </si>
  <si>
    <t>E02001831</t>
  </si>
  <si>
    <t>Birmingham 004</t>
  </si>
  <si>
    <t>E02001830</t>
  </si>
  <si>
    <t>Birmingham 003</t>
  </si>
  <si>
    <t>E02001829</t>
  </si>
  <si>
    <t>Birmingham 002</t>
  </si>
  <si>
    <t>E02001828</t>
  </si>
  <si>
    <t>Birmingham 001</t>
  </si>
  <si>
    <t>E02001827</t>
  </si>
  <si>
    <t>Wirral 042</t>
  </si>
  <si>
    <t>E02001508</t>
  </si>
  <si>
    <t>Wirral 041</t>
  </si>
  <si>
    <t>E02001507</t>
  </si>
  <si>
    <t>Wirral 040</t>
  </si>
  <si>
    <t>E02001506</t>
  </si>
  <si>
    <t>Wirral 039</t>
  </si>
  <si>
    <t>E02001505</t>
  </si>
  <si>
    <t>Wirral 038</t>
  </si>
  <si>
    <t>E02001504</t>
  </si>
  <si>
    <t>Wirral 037</t>
  </si>
  <si>
    <t>E02001503</t>
  </si>
  <si>
    <t>Wirral 036</t>
  </si>
  <si>
    <t>E02001502</t>
  </si>
  <si>
    <t>Wirral 035</t>
  </si>
  <si>
    <t>E02001501</t>
  </si>
  <si>
    <t>Wirral 034</t>
  </si>
  <si>
    <t>E02001500</t>
  </si>
  <si>
    <t>Wirral 033</t>
  </si>
  <si>
    <t>E02001499</t>
  </si>
  <si>
    <t>Wirral 032</t>
  </si>
  <si>
    <t>E02001498</t>
  </si>
  <si>
    <t>Wirral 031</t>
  </si>
  <si>
    <t>E02001497</t>
  </si>
  <si>
    <t>Wirral 030</t>
  </si>
  <si>
    <t>E02001496</t>
  </si>
  <si>
    <t>Wirral 029</t>
  </si>
  <si>
    <t>E02001495</t>
  </si>
  <si>
    <t>Wirral 028</t>
  </si>
  <si>
    <t>E02001494</t>
  </si>
  <si>
    <t>Wirral 027</t>
  </si>
  <si>
    <t>E02001493</t>
  </si>
  <si>
    <t>Wirral 026</t>
  </si>
  <si>
    <t>E02001492</t>
  </si>
  <si>
    <t>Wirral 025</t>
  </si>
  <si>
    <t>E02001491</t>
  </si>
  <si>
    <t>Wirral 024</t>
  </si>
  <si>
    <t>E02001490</t>
  </si>
  <si>
    <t>Wirral 023</t>
  </si>
  <si>
    <t>E02001489</t>
  </si>
  <si>
    <t>Wirral 022</t>
  </si>
  <si>
    <t>E02001488</t>
  </si>
  <si>
    <t>Wirral 021</t>
  </si>
  <si>
    <t>E02001487</t>
  </si>
  <si>
    <t>Wirral 020</t>
  </si>
  <si>
    <t>E02001486</t>
  </si>
  <si>
    <t>Wirral 019</t>
  </si>
  <si>
    <t>E02001485</t>
  </si>
  <si>
    <t>Wirral 018</t>
  </si>
  <si>
    <t>E02001484</t>
  </si>
  <si>
    <t>Wirral 017</t>
  </si>
  <si>
    <t>E02001483</t>
  </si>
  <si>
    <t>Wirral 016</t>
  </si>
  <si>
    <t>E02001482</t>
  </si>
  <si>
    <t>Wirral 015</t>
  </si>
  <si>
    <t>E02001481</t>
  </si>
  <si>
    <t>Wirral 014</t>
  </si>
  <si>
    <t>E02001480</t>
  </si>
  <si>
    <t>Wirral 013</t>
  </si>
  <si>
    <t>E02001479</t>
  </si>
  <si>
    <t>Wirral 012</t>
  </si>
  <si>
    <t>E02001478</t>
  </si>
  <si>
    <t>Wirral 011</t>
  </si>
  <si>
    <t>E02001477</t>
  </si>
  <si>
    <t>Wirral 010</t>
  </si>
  <si>
    <t>E02001476</t>
  </si>
  <si>
    <t>Wirral 009</t>
  </si>
  <si>
    <t>E02001475</t>
  </si>
  <si>
    <t>Wirral 008</t>
  </si>
  <si>
    <t>E02001474</t>
  </si>
  <si>
    <t>Wirral 007</t>
  </si>
  <si>
    <t>E02001473</t>
  </si>
  <si>
    <t>Wirral 006</t>
  </si>
  <si>
    <t>E02001472</t>
  </si>
  <si>
    <t>Wirral 005</t>
  </si>
  <si>
    <t>E02001471</t>
  </si>
  <si>
    <t>Wirral 004</t>
  </si>
  <si>
    <t>E02001470</t>
  </si>
  <si>
    <t>Wirral 003</t>
  </si>
  <si>
    <t>E02001469</t>
  </si>
  <si>
    <t>Wirral 002</t>
  </si>
  <si>
    <t>E02001468</t>
  </si>
  <si>
    <t>Wirral 001</t>
  </si>
  <si>
    <t>E02001467</t>
  </si>
  <si>
    <t>Swindon 028</t>
  </si>
  <si>
    <t>E02006849</t>
  </si>
  <si>
    <t>Swindon 027</t>
  </si>
  <si>
    <t>E02006848</t>
  </si>
  <si>
    <t>Swindon 026</t>
  </si>
  <si>
    <t>E02006847</t>
  </si>
  <si>
    <t>Swindon 025</t>
  </si>
  <si>
    <t>E02003236</t>
  </si>
  <si>
    <t>Swindon 024</t>
  </si>
  <si>
    <t>E02003235</t>
  </si>
  <si>
    <t>Swindon 023</t>
  </si>
  <si>
    <t>E02003234</t>
  </si>
  <si>
    <t>Swindon 022</t>
  </si>
  <si>
    <t>E02003233</t>
  </si>
  <si>
    <t>Swindon 021</t>
  </si>
  <si>
    <t>E02003232</t>
  </si>
  <si>
    <t>Swindon 020</t>
  </si>
  <si>
    <t>E02003231</t>
  </si>
  <si>
    <t>Swindon 019</t>
  </si>
  <si>
    <t>E02003230</t>
  </si>
  <si>
    <t>Swindon 018</t>
  </si>
  <si>
    <t>E02003229</t>
  </si>
  <si>
    <t>Swindon 017</t>
  </si>
  <si>
    <t>E02003228</t>
  </si>
  <si>
    <t>Swindon 016</t>
  </si>
  <si>
    <t>E02003227</t>
  </si>
  <si>
    <t>Swindon 015</t>
  </si>
  <si>
    <t>E02003226</t>
  </si>
  <si>
    <t>Swindon 014</t>
  </si>
  <si>
    <t>E02003225</t>
  </si>
  <si>
    <t>Swindon 013</t>
  </si>
  <si>
    <t>E02003224</t>
  </si>
  <si>
    <t>Swindon 012</t>
  </si>
  <si>
    <t>E02003223</t>
  </si>
  <si>
    <t>Swindon 011</t>
  </si>
  <si>
    <t>E02003222</t>
  </si>
  <si>
    <t>Swindon 010</t>
  </si>
  <si>
    <t>E02003221</t>
  </si>
  <si>
    <t>Swindon 009</t>
  </si>
  <si>
    <t>E02003220</t>
  </si>
  <si>
    <t>Swindon 008</t>
  </si>
  <si>
    <t>E02003219</t>
  </si>
  <si>
    <t>Swindon 007</t>
  </si>
  <si>
    <t>E02003218</t>
  </si>
  <si>
    <t>Swindon 006</t>
  </si>
  <si>
    <t>E02003217</t>
  </si>
  <si>
    <t>Swindon 005</t>
  </si>
  <si>
    <t>E02003216</t>
  </si>
  <si>
    <t>Swindon 004</t>
  </si>
  <si>
    <t>E02003215</t>
  </si>
  <si>
    <t>Swindon 003</t>
  </si>
  <si>
    <t>E02003214</t>
  </si>
  <si>
    <t>Swindon 001</t>
  </si>
  <si>
    <t>E02003212</t>
  </si>
  <si>
    <t>South Gloucestershire 032</t>
  </si>
  <si>
    <t>E02003121</t>
  </si>
  <si>
    <t>South Gloucestershire 031</t>
  </si>
  <si>
    <t>E02003120</t>
  </si>
  <si>
    <t>South Gloucestershire 030</t>
  </si>
  <si>
    <t>E02003119</t>
  </si>
  <si>
    <t>South Gloucestershire 029</t>
  </si>
  <si>
    <t>E02003118</t>
  </si>
  <si>
    <t>South Gloucestershire 028</t>
  </si>
  <si>
    <t>E02003117</t>
  </si>
  <si>
    <t>South Gloucestershire 027</t>
  </si>
  <si>
    <t>E02003116</t>
  </si>
  <si>
    <t>South Gloucestershire 026</t>
  </si>
  <si>
    <t>E02003115</t>
  </si>
  <si>
    <t>South Gloucestershire 025</t>
  </si>
  <si>
    <t>E02003114</t>
  </si>
  <si>
    <t>South Gloucestershire 024</t>
  </si>
  <si>
    <t>E02003113</t>
  </si>
  <si>
    <t>South Gloucestershire 023</t>
  </si>
  <si>
    <t>E02003112</t>
  </si>
  <si>
    <t>South Gloucestershire 022</t>
  </si>
  <si>
    <t>E02003111</t>
  </si>
  <si>
    <t>South Gloucestershire 021</t>
  </si>
  <si>
    <t>E02003110</t>
  </si>
  <si>
    <t>South Gloucestershire 020</t>
  </si>
  <si>
    <t>E02003109</t>
  </si>
  <si>
    <t>South Gloucestershire 019</t>
  </si>
  <si>
    <t>E02003108</t>
  </si>
  <si>
    <t>South Gloucestershire 018</t>
  </si>
  <si>
    <t>E02003107</t>
  </si>
  <si>
    <t>South Gloucestershire 017</t>
  </si>
  <si>
    <t>E02003106</t>
  </si>
  <si>
    <t>South Gloucestershire 016</t>
  </si>
  <si>
    <t>E02003105</t>
  </si>
  <si>
    <t>South Gloucestershire 015</t>
  </si>
  <si>
    <t>E02003104</t>
  </si>
  <si>
    <t>South Gloucestershire 014</t>
  </si>
  <si>
    <t>E02003103</t>
  </si>
  <si>
    <t>South Gloucestershire 013</t>
  </si>
  <si>
    <t>E02003102</t>
  </si>
  <si>
    <t>South Gloucestershire 012</t>
  </si>
  <si>
    <t>E02003101</t>
  </si>
  <si>
    <t>South Gloucestershire 011</t>
  </si>
  <si>
    <t>E02003100</t>
  </si>
  <si>
    <t>South Gloucestershire 010</t>
  </si>
  <si>
    <t>E02003099</t>
  </si>
  <si>
    <t>South Gloucestershire 009</t>
  </si>
  <si>
    <t>E02003098</t>
  </si>
  <si>
    <t>South Gloucestershire 008</t>
  </si>
  <si>
    <t>E02003097</t>
  </si>
  <si>
    <t>South Gloucestershire 007</t>
  </si>
  <si>
    <t>E02003096</t>
  </si>
  <si>
    <t>South Gloucestershire 006</t>
  </si>
  <si>
    <t>E02003095</t>
  </si>
  <si>
    <t>South Gloucestershire 005</t>
  </si>
  <si>
    <t>E02003094</t>
  </si>
  <si>
    <t>South Gloucestershire 004</t>
  </si>
  <si>
    <t>E02003093</t>
  </si>
  <si>
    <t>South Gloucestershire 003</t>
  </si>
  <si>
    <t>E02003092</t>
  </si>
  <si>
    <t>South Gloucestershire 002</t>
  </si>
  <si>
    <t>E02003091</t>
  </si>
  <si>
    <t>South Gloucestershire 001</t>
  </si>
  <si>
    <t>E02003090</t>
  </si>
  <si>
    <t>West Somerset 005</t>
  </si>
  <si>
    <t>E02006117</t>
  </si>
  <si>
    <t>West Somerset 004</t>
  </si>
  <si>
    <t>E02006116</t>
  </si>
  <si>
    <t>West Somerset 003</t>
  </si>
  <si>
    <t>E02006115</t>
  </si>
  <si>
    <t>West Somerset 002</t>
  </si>
  <si>
    <t>E02006114</t>
  </si>
  <si>
    <t>West Somerset 001</t>
  </si>
  <si>
    <t>E02006113</t>
  </si>
  <si>
    <t>Taunton Deane 014</t>
  </si>
  <si>
    <t>E02006112</t>
  </si>
  <si>
    <t>Taunton Deane 013</t>
  </si>
  <si>
    <t>E02006111</t>
  </si>
  <si>
    <t>Taunton Deane 012</t>
  </si>
  <si>
    <t>E02006110</t>
  </si>
  <si>
    <t>Taunton Deane 011</t>
  </si>
  <si>
    <t>E02006109</t>
  </si>
  <si>
    <t>Taunton Deane 010</t>
  </si>
  <si>
    <t>E02006108</t>
  </si>
  <si>
    <t>Taunton Deane 009</t>
  </si>
  <si>
    <t>E02006107</t>
  </si>
  <si>
    <t>Taunton Deane 008</t>
  </si>
  <si>
    <t>E02006106</t>
  </si>
  <si>
    <t>Taunton Deane 007</t>
  </si>
  <si>
    <t>E02006105</t>
  </si>
  <si>
    <t>Taunton Deane 006</t>
  </si>
  <si>
    <t>E02006104</t>
  </si>
  <si>
    <t>Taunton Deane 005</t>
  </si>
  <si>
    <t>E02006103</t>
  </si>
  <si>
    <t>Taunton Deane 004</t>
  </si>
  <si>
    <t>E02006102</t>
  </si>
  <si>
    <t>Taunton Deane 003</t>
  </si>
  <si>
    <t>E02006101</t>
  </si>
  <si>
    <t>Taunton Deane 002</t>
  </si>
  <si>
    <t>E02006100</t>
  </si>
  <si>
    <t>Taunton Deane 001</t>
  </si>
  <si>
    <t>E02006099</t>
  </si>
  <si>
    <t>South Somerset 024</t>
  </si>
  <si>
    <t>E02006098</t>
  </si>
  <si>
    <t>South Somerset 023</t>
  </si>
  <si>
    <t>E02006097</t>
  </si>
  <si>
    <t>South Somerset 022</t>
  </si>
  <si>
    <t>E02006096</t>
  </si>
  <si>
    <t>South Somerset 021</t>
  </si>
  <si>
    <t>E02006095</t>
  </si>
  <si>
    <t>South Somerset 020</t>
  </si>
  <si>
    <t>E02006094</t>
  </si>
  <si>
    <t>South Somerset 019</t>
  </si>
  <si>
    <t>E02006093</t>
  </si>
  <si>
    <t>South Somerset 018</t>
  </si>
  <si>
    <t>E02006092</t>
  </si>
  <si>
    <t>South Somerset 017</t>
  </si>
  <si>
    <t>E02006091</t>
  </si>
  <si>
    <t>South Somerset 016</t>
  </si>
  <si>
    <t>E02006090</t>
  </si>
  <si>
    <t>South Somerset 015</t>
  </si>
  <si>
    <t>E02006089</t>
  </si>
  <si>
    <t>South Somerset 014</t>
  </si>
  <si>
    <t>E02006088</t>
  </si>
  <si>
    <t>South Somerset 013</t>
  </si>
  <si>
    <t>E02006087</t>
  </si>
  <si>
    <t>South Somerset 012</t>
  </si>
  <si>
    <t>E02006086</t>
  </si>
  <si>
    <t>South Somerset 011</t>
  </si>
  <si>
    <t>E02006085</t>
  </si>
  <si>
    <t>South Somerset 010</t>
  </si>
  <si>
    <t>E02006084</t>
  </si>
  <si>
    <t>South Somerset 009</t>
  </si>
  <si>
    <t>E02006083</t>
  </si>
  <si>
    <t>South Somerset 008</t>
  </si>
  <si>
    <t>E02006082</t>
  </si>
  <si>
    <t>South Somerset 007</t>
  </si>
  <si>
    <t>E02006081</t>
  </si>
  <si>
    <t>South Somerset 006</t>
  </si>
  <si>
    <t>E02006080</t>
  </si>
  <si>
    <t>South Somerset 005</t>
  </si>
  <si>
    <t>E02006079</t>
  </si>
  <si>
    <t>South Somerset 004</t>
  </si>
  <si>
    <t>E02006078</t>
  </si>
  <si>
    <t>South Somerset 003</t>
  </si>
  <si>
    <t>E02006077</t>
  </si>
  <si>
    <t>South Somerset 002</t>
  </si>
  <si>
    <t>E02006076</t>
  </si>
  <si>
    <t>South Somerset 001</t>
  </si>
  <si>
    <t>E02006075</t>
  </si>
  <si>
    <t>Sedgemoor 014</t>
  </si>
  <si>
    <t>E02006074</t>
  </si>
  <si>
    <t>Sedgemoor 013</t>
  </si>
  <si>
    <t>E02006073</t>
  </si>
  <si>
    <t>Sedgemoor 012</t>
  </si>
  <si>
    <t>E02006072</t>
  </si>
  <si>
    <t>Sedgemoor 011</t>
  </si>
  <si>
    <t>E02006071</t>
  </si>
  <si>
    <t>Sedgemoor 010</t>
  </si>
  <si>
    <t>E02006070</t>
  </si>
  <si>
    <t>Sedgemoor 009</t>
  </si>
  <si>
    <t>E02006069</t>
  </si>
  <si>
    <t>Sedgemoor 008</t>
  </si>
  <si>
    <t>E02006068</t>
  </si>
  <si>
    <t>Sedgemoor 007</t>
  </si>
  <si>
    <t>E02006067</t>
  </si>
  <si>
    <t>Sedgemoor 006</t>
  </si>
  <si>
    <t>E02006066</t>
  </si>
  <si>
    <t>Sedgemoor 005</t>
  </si>
  <si>
    <t>E02006065</t>
  </si>
  <si>
    <t>Sedgemoor 004</t>
  </si>
  <si>
    <t>E02006064</t>
  </si>
  <si>
    <t>Sedgemoor 003</t>
  </si>
  <si>
    <t>E02006063</t>
  </si>
  <si>
    <t>Sedgemoor 002</t>
  </si>
  <si>
    <t>E02006062</t>
  </si>
  <si>
    <t>Sedgemoor 001</t>
  </si>
  <si>
    <t>E02006061</t>
  </si>
  <si>
    <t>Mendip 014</t>
  </si>
  <si>
    <t>E02006060</t>
  </si>
  <si>
    <t>Mendip 013</t>
  </si>
  <si>
    <t>E02006059</t>
  </si>
  <si>
    <t>Mendip 012</t>
  </si>
  <si>
    <t>E02006058</t>
  </si>
  <si>
    <t>Mendip 011</t>
  </si>
  <si>
    <t>E02006057</t>
  </si>
  <si>
    <t>Mendip 010</t>
  </si>
  <si>
    <t>E02006056</t>
  </si>
  <si>
    <t>Mendip 009</t>
  </si>
  <si>
    <t>E02006055</t>
  </si>
  <si>
    <t>Mendip 008</t>
  </si>
  <si>
    <t>E02006054</t>
  </si>
  <si>
    <t>Mendip 007</t>
  </si>
  <si>
    <t>E02006053</t>
  </si>
  <si>
    <t>Mendip 006</t>
  </si>
  <si>
    <t>E02006052</t>
  </si>
  <si>
    <t>Mendip 005</t>
  </si>
  <si>
    <t>E02006051</t>
  </si>
  <si>
    <t>Mendip 004</t>
  </si>
  <si>
    <t>E02006050</t>
  </si>
  <si>
    <t>Mendip 003</t>
  </si>
  <si>
    <t>E02006049</t>
  </si>
  <si>
    <t>Mendip 002</t>
  </si>
  <si>
    <t>E02006048</t>
  </si>
  <si>
    <t>Mendip 001</t>
  </si>
  <si>
    <t>E02006047</t>
  </si>
  <si>
    <t>North Somerset 027</t>
  </si>
  <si>
    <t>E02006846</t>
  </si>
  <si>
    <t>North Somerset 026</t>
  </si>
  <si>
    <t>E02006845</t>
  </si>
  <si>
    <t>North Somerset 025</t>
  </si>
  <si>
    <t>E02003089</t>
  </si>
  <si>
    <t>North Somerset 024</t>
  </si>
  <si>
    <t>E02003088</t>
  </si>
  <si>
    <t>North Somerset 023</t>
  </si>
  <si>
    <t>E02003087</t>
  </si>
  <si>
    <t>North Somerset 022</t>
  </si>
  <si>
    <t>E02003086</t>
  </si>
  <si>
    <t>North Somerset 021</t>
  </si>
  <si>
    <t>E02003085</t>
  </si>
  <si>
    <t>North Somerset 020</t>
  </si>
  <si>
    <t>E02003084</t>
  </si>
  <si>
    <t>North Somerset 018</t>
  </si>
  <si>
    <t>E02003082</t>
  </si>
  <si>
    <t>North Somerset 017</t>
  </si>
  <si>
    <t>E02003081</t>
  </si>
  <si>
    <t>North Somerset 016</t>
  </si>
  <si>
    <t>E02003080</t>
  </si>
  <si>
    <t>North Somerset 015</t>
  </si>
  <si>
    <t>E02003079</t>
  </si>
  <si>
    <t>North Somerset 014</t>
  </si>
  <si>
    <t>E02003078</t>
  </si>
  <si>
    <t>North Somerset 013</t>
  </si>
  <si>
    <t>E02003077</t>
  </si>
  <si>
    <t>North Somerset 012</t>
  </si>
  <si>
    <t>E02003076</t>
  </si>
  <si>
    <t>North Somerset 011</t>
  </si>
  <si>
    <t>E02003075</t>
  </si>
  <si>
    <t>North Somerset 010</t>
  </si>
  <si>
    <t>E02003074</t>
  </si>
  <si>
    <t>North Somerset 009</t>
  </si>
  <si>
    <t>E02003073</t>
  </si>
  <si>
    <t>North Somerset 008</t>
  </si>
  <si>
    <t>E02003072</t>
  </si>
  <si>
    <t>North Somerset 007</t>
  </si>
  <si>
    <t>E02003071</t>
  </si>
  <si>
    <t>North Somerset 006</t>
  </si>
  <si>
    <t>E02003070</t>
  </si>
  <si>
    <t>North Somerset 005</t>
  </si>
  <si>
    <t>E02003069</t>
  </si>
  <si>
    <t>North Somerset 004</t>
  </si>
  <si>
    <t>E02003068</t>
  </si>
  <si>
    <t>North Somerset 003</t>
  </si>
  <si>
    <t>E02003067</t>
  </si>
  <si>
    <t>North Somerset 002</t>
  </si>
  <si>
    <t>E02003066</t>
  </si>
  <si>
    <t>North Somerset 001</t>
  </si>
  <si>
    <t>E02003065</t>
  </si>
  <si>
    <t>Isles of Scilly 001</t>
  </si>
  <si>
    <t>E02006781</t>
  </si>
  <si>
    <t>Cornwall 041</t>
  </si>
  <si>
    <t>E02003964</t>
  </si>
  <si>
    <t>Cornwall 039</t>
  </si>
  <si>
    <t>E02003963</t>
  </si>
  <si>
    <t>Cornwall 038</t>
  </si>
  <si>
    <t>E02003962</t>
  </si>
  <si>
    <t>Cornwall 036</t>
  </si>
  <si>
    <t>E02003961</t>
  </si>
  <si>
    <t>Cornwall 035</t>
  </si>
  <si>
    <t>E02003960</t>
  </si>
  <si>
    <t>Cornwall 031</t>
  </si>
  <si>
    <t>E02003959</t>
  </si>
  <si>
    <t>Cornwall 030</t>
  </si>
  <si>
    <t>E02003958</t>
  </si>
  <si>
    <t>Cornwall 027</t>
  </si>
  <si>
    <t>E02003957</t>
  </si>
  <si>
    <t>Cornwall 024</t>
  </si>
  <si>
    <t>E02003956</t>
  </si>
  <si>
    <t>Cornwall 021</t>
  </si>
  <si>
    <t>E02003955</t>
  </si>
  <si>
    <t>Cornwall 020</t>
  </si>
  <si>
    <t>E02003954</t>
  </si>
  <si>
    <t>Cornwall 019</t>
  </si>
  <si>
    <t>E02003953</t>
  </si>
  <si>
    <t>Cornwall 018</t>
  </si>
  <si>
    <t>E02003952</t>
  </si>
  <si>
    <t>Cornwall 070</t>
  </si>
  <si>
    <t>E02003951</t>
  </si>
  <si>
    <t>Cornwall 069</t>
  </si>
  <si>
    <t>E02003950</t>
  </si>
  <si>
    <t>Cornwall 068</t>
  </si>
  <si>
    <t>E02003949</t>
  </si>
  <si>
    <t>Cornwall 067</t>
  </si>
  <si>
    <t>E02003948</t>
  </si>
  <si>
    <t>Cornwall 065</t>
  </si>
  <si>
    <t>E02003947</t>
  </si>
  <si>
    <t>Cornwall 061</t>
  </si>
  <si>
    <t>E02003946</t>
  </si>
  <si>
    <t>Cornwall 058</t>
  </si>
  <si>
    <t>E02003945</t>
  </si>
  <si>
    <t>Cornwall 057</t>
  </si>
  <si>
    <t>E02003944</t>
  </si>
  <si>
    <t>Cornwall 054</t>
  </si>
  <si>
    <t>E02003943</t>
  </si>
  <si>
    <t>Cornwall 015</t>
  </si>
  <si>
    <t>E02003942</t>
  </si>
  <si>
    <t>Cornwall 014</t>
  </si>
  <si>
    <t>E02003941</t>
  </si>
  <si>
    <t>Cornwall 011</t>
  </si>
  <si>
    <t>E02003940</t>
  </si>
  <si>
    <t>Cornwall 009</t>
  </si>
  <si>
    <t>E02003939</t>
  </si>
  <si>
    <t>Cornwall 008</t>
  </si>
  <si>
    <t>E02003938</t>
  </si>
  <si>
    <t>Cornwall 007</t>
  </si>
  <si>
    <t>E02003937</t>
  </si>
  <si>
    <t>Cornwall 006</t>
  </si>
  <si>
    <t>E02003936</t>
  </si>
  <si>
    <t>Cornwall 005</t>
  </si>
  <si>
    <t>E02003935</t>
  </si>
  <si>
    <t>Cornwall 004</t>
  </si>
  <si>
    <t>E02003934</t>
  </si>
  <si>
    <t>Cornwall 003</t>
  </si>
  <si>
    <t>E02003933</t>
  </si>
  <si>
    <t>Cornwall 002</t>
  </si>
  <si>
    <t>E02003932</t>
  </si>
  <si>
    <t>Cornwall 001</t>
  </si>
  <si>
    <t>E02003931</t>
  </si>
  <si>
    <t>Cornwall 073</t>
  </si>
  <si>
    <t>E02003930</t>
  </si>
  <si>
    <t>Cornwall 072</t>
  </si>
  <si>
    <t>E02003929</t>
  </si>
  <si>
    <t>Cornwall 071</t>
  </si>
  <si>
    <t>E02003928</t>
  </si>
  <si>
    <t>Cornwall 066</t>
  </si>
  <si>
    <t>E02003927</t>
  </si>
  <si>
    <t>Cornwall 059</t>
  </si>
  <si>
    <t>E02003926</t>
  </si>
  <si>
    <t>Cornwall 055</t>
  </si>
  <si>
    <t>E02003925</t>
  </si>
  <si>
    <t>Cornwall 053</t>
  </si>
  <si>
    <t>E02003924</t>
  </si>
  <si>
    <t>Cornwall 052</t>
  </si>
  <si>
    <t>E02003923</t>
  </si>
  <si>
    <t>Cornwall 051</t>
  </si>
  <si>
    <t>E02003922</t>
  </si>
  <si>
    <t>Cornwall 050</t>
  </si>
  <si>
    <t>E02003921</t>
  </si>
  <si>
    <t>Cornwall 049</t>
  </si>
  <si>
    <t>E02003920</t>
  </si>
  <si>
    <t>Cornwall 046</t>
  </si>
  <si>
    <t>E02003919</t>
  </si>
  <si>
    <t>Cornwall 045</t>
  </si>
  <si>
    <t>E02003918</t>
  </si>
  <si>
    <t>Cornwall 064</t>
  </si>
  <si>
    <t>E02003917</t>
  </si>
  <si>
    <t>Cornwall 063</t>
  </si>
  <si>
    <t>E02003916</t>
  </si>
  <si>
    <t>Cornwall 062</t>
  </si>
  <si>
    <t>E02003915</t>
  </si>
  <si>
    <t>Cornwall 060</t>
  </si>
  <si>
    <t>E02003914</t>
  </si>
  <si>
    <t>Cornwall 056</t>
  </si>
  <si>
    <t>E02003913</t>
  </si>
  <si>
    <t>Cornwall 048</t>
  </si>
  <si>
    <t>E02003912</t>
  </si>
  <si>
    <t>Cornwall 047</t>
  </si>
  <si>
    <t>E02003911</t>
  </si>
  <si>
    <t>Cornwall 044</t>
  </si>
  <si>
    <t>E02003910</t>
  </si>
  <si>
    <t>Cornwall 043</t>
  </si>
  <si>
    <t>E02003909</t>
  </si>
  <si>
    <t>Cornwall 042</t>
  </si>
  <si>
    <t>E02003908</t>
  </si>
  <si>
    <t>Cornwall 040</t>
  </si>
  <si>
    <t>E02003907</t>
  </si>
  <si>
    <t>Cornwall 033</t>
  </si>
  <si>
    <t>E02003906</t>
  </si>
  <si>
    <t>Cornwall 032</t>
  </si>
  <si>
    <t>E02003905</t>
  </si>
  <si>
    <t>Cornwall 037</t>
  </si>
  <si>
    <t>E02003904</t>
  </si>
  <si>
    <t>Cornwall 034</t>
  </si>
  <si>
    <t>E02003903</t>
  </si>
  <si>
    <t>Cornwall 029</t>
  </si>
  <si>
    <t>E02003902</t>
  </si>
  <si>
    <t>Cornwall 028</t>
  </si>
  <si>
    <t>E02003901</t>
  </si>
  <si>
    <t>Cornwall 026</t>
  </si>
  <si>
    <t>E02003900</t>
  </si>
  <si>
    <t>Cornwall 025</t>
  </si>
  <si>
    <t>E02003899</t>
  </si>
  <si>
    <t>Cornwall 023</t>
  </si>
  <si>
    <t>E02003898</t>
  </si>
  <si>
    <t>Cornwall 022</t>
  </si>
  <si>
    <t>E02003897</t>
  </si>
  <si>
    <t>Cornwall 017</t>
  </si>
  <si>
    <t>E02003896</t>
  </si>
  <si>
    <t>Cornwall 016</t>
  </si>
  <si>
    <t>E02003895</t>
  </si>
  <si>
    <t>Cornwall 013</t>
  </si>
  <si>
    <t>E02003894</t>
  </si>
  <si>
    <t>Cornwall 012</t>
  </si>
  <si>
    <t>E02003893</t>
  </si>
  <si>
    <t>Cornwall 010</t>
  </si>
  <si>
    <t>E02003892</t>
  </si>
  <si>
    <t>Tewkesbury 009</t>
  </si>
  <si>
    <t>E02004674</t>
  </si>
  <si>
    <t>Tewkesbury 008</t>
  </si>
  <si>
    <t>E02004673</t>
  </si>
  <si>
    <t>Tewkesbury 007</t>
  </si>
  <si>
    <t>E02004672</t>
  </si>
  <si>
    <t>Tewkesbury 006</t>
  </si>
  <si>
    <t>E02004671</t>
  </si>
  <si>
    <t>Tewkesbury 005</t>
  </si>
  <si>
    <t>E02004670</t>
  </si>
  <si>
    <t>Tewkesbury 004</t>
  </si>
  <si>
    <t>E02004669</t>
  </si>
  <si>
    <t>Tewkesbury 003</t>
  </si>
  <si>
    <t>E02004668</t>
  </si>
  <si>
    <t>Tewkesbury 002</t>
  </si>
  <si>
    <t>E02004667</t>
  </si>
  <si>
    <t>Tewkesbury 001</t>
  </si>
  <si>
    <t>E02004666</t>
  </si>
  <si>
    <t>Stroud 015</t>
  </si>
  <si>
    <t>E02004665</t>
  </si>
  <si>
    <t>Stroud 014</t>
  </si>
  <si>
    <t>E02004664</t>
  </si>
  <si>
    <t>Stroud 013</t>
  </si>
  <si>
    <t>E02004663</t>
  </si>
  <si>
    <t>Stroud 012</t>
  </si>
  <si>
    <t>E02004662</t>
  </si>
  <si>
    <t>Stroud 011</t>
  </si>
  <si>
    <t>E02004661</t>
  </si>
  <si>
    <t>Stroud 010</t>
  </si>
  <si>
    <t>E02004660</t>
  </si>
  <si>
    <t>Stroud 009</t>
  </si>
  <si>
    <t>E02004659</t>
  </si>
  <si>
    <t>Stroud 008</t>
  </si>
  <si>
    <t>E02004658</t>
  </si>
  <si>
    <t>Stroud 007</t>
  </si>
  <si>
    <t>E02004657</t>
  </si>
  <si>
    <t>Stroud 006</t>
  </si>
  <si>
    <t>E02004656</t>
  </si>
  <si>
    <t>Stroud 005</t>
  </si>
  <si>
    <t>E02004655</t>
  </si>
  <si>
    <t>Stroud 004</t>
  </si>
  <si>
    <t>E02004654</t>
  </si>
  <si>
    <t>Stroud 003</t>
  </si>
  <si>
    <t>E02004653</t>
  </si>
  <si>
    <t>Stroud 002</t>
  </si>
  <si>
    <t>E02004652</t>
  </si>
  <si>
    <t>Stroud 001</t>
  </si>
  <si>
    <t>E02004651</t>
  </si>
  <si>
    <t>Gloucester 015</t>
  </si>
  <si>
    <t>E02004650</t>
  </si>
  <si>
    <t>Gloucester 014</t>
  </si>
  <si>
    <t>E02004649</t>
  </si>
  <si>
    <t>Gloucester 013</t>
  </si>
  <si>
    <t>E02004648</t>
  </si>
  <si>
    <t>Gloucester 012</t>
  </si>
  <si>
    <t>E02004647</t>
  </si>
  <si>
    <t>Gloucester 011</t>
  </si>
  <si>
    <t>E02004646</t>
  </si>
  <si>
    <t>Gloucester 010</t>
  </si>
  <si>
    <t>E02004645</t>
  </si>
  <si>
    <t>Gloucester 009</t>
  </si>
  <si>
    <t>E02004644</t>
  </si>
  <si>
    <t>Gloucester 008</t>
  </si>
  <si>
    <t>E02004643</t>
  </si>
  <si>
    <t>Gloucester 007</t>
  </si>
  <si>
    <t>E02004642</t>
  </si>
  <si>
    <t>Gloucester 006</t>
  </si>
  <si>
    <t>E02004641</t>
  </si>
  <si>
    <t>Gloucester 005</t>
  </si>
  <si>
    <t>E02004640</t>
  </si>
  <si>
    <t>Gloucester 004</t>
  </si>
  <si>
    <t>E02004639</t>
  </si>
  <si>
    <t>Gloucester 003</t>
  </si>
  <si>
    <t>E02004638</t>
  </si>
  <si>
    <t>Gloucester 002</t>
  </si>
  <si>
    <t>E02004637</t>
  </si>
  <si>
    <t>Gloucester 001</t>
  </si>
  <si>
    <t>E02004636</t>
  </si>
  <si>
    <t>Forest of Dean 010</t>
  </si>
  <si>
    <t>E02004635</t>
  </si>
  <si>
    <t>Forest of Dean 009</t>
  </si>
  <si>
    <t>E02004634</t>
  </si>
  <si>
    <t>Forest of Dean 008</t>
  </si>
  <si>
    <t>E02004633</t>
  </si>
  <si>
    <t>Forest of Dean 007</t>
  </si>
  <si>
    <t>E02004632</t>
  </si>
  <si>
    <t>Forest of Dean 006</t>
  </si>
  <si>
    <t>E02004631</t>
  </si>
  <si>
    <t>Forest of Dean 005</t>
  </si>
  <si>
    <t>E02004630</t>
  </si>
  <si>
    <t>Forest of Dean 004</t>
  </si>
  <si>
    <t>E02004629</t>
  </si>
  <si>
    <t>Forest of Dean 003</t>
  </si>
  <si>
    <t>E02004628</t>
  </si>
  <si>
    <t>Forest of Dean 002</t>
  </si>
  <si>
    <t>E02004627</t>
  </si>
  <si>
    <t>Forest of Dean 001</t>
  </si>
  <si>
    <t>E02004626</t>
  </si>
  <si>
    <t>Cotswold 011</t>
  </si>
  <si>
    <t>E02004625</t>
  </si>
  <si>
    <t>Cotswold 010</t>
  </si>
  <si>
    <t>E02004624</t>
  </si>
  <si>
    <t>Cotswold 009</t>
  </si>
  <si>
    <t>E02004623</t>
  </si>
  <si>
    <t>Cotswold 008</t>
  </si>
  <si>
    <t>E02004622</t>
  </si>
  <si>
    <t>Cotswold 007</t>
  </si>
  <si>
    <t>E02004621</t>
  </si>
  <si>
    <t>Cotswold 006</t>
  </si>
  <si>
    <t>E02004620</t>
  </si>
  <si>
    <t>Cotswold 005</t>
  </si>
  <si>
    <t>E02004619</t>
  </si>
  <si>
    <t>Cotswold 004</t>
  </si>
  <si>
    <t>E02004618</t>
  </si>
  <si>
    <t>Cotswold 003</t>
  </si>
  <si>
    <t>E02004617</t>
  </si>
  <si>
    <t>Cotswold 002</t>
  </si>
  <si>
    <t>E02004616</t>
  </si>
  <si>
    <t>Cotswold 001</t>
  </si>
  <si>
    <t>E02004615</t>
  </si>
  <si>
    <t>Cheltenham 015</t>
  </si>
  <si>
    <t>E02004614</t>
  </si>
  <si>
    <t>Cheltenham 014</t>
  </si>
  <si>
    <t>E02004613</t>
  </si>
  <si>
    <t>Cheltenham 013</t>
  </si>
  <si>
    <t>E02004612</t>
  </si>
  <si>
    <t>Cheltenham 012</t>
  </si>
  <si>
    <t>E02004611</t>
  </si>
  <si>
    <t>Cheltenham 011</t>
  </si>
  <si>
    <t>E02004610</t>
  </si>
  <si>
    <t>Cheltenham 010</t>
  </si>
  <si>
    <t>E02004609</t>
  </si>
  <si>
    <t>Cheltenham 009</t>
  </si>
  <si>
    <t>E02004608</t>
  </si>
  <si>
    <t>Cheltenham 008</t>
  </si>
  <si>
    <t>E02004607</t>
  </si>
  <si>
    <t>Cheltenham 007</t>
  </si>
  <si>
    <t>E02004606</t>
  </si>
  <si>
    <t>Cheltenham 006</t>
  </si>
  <si>
    <t>E02004605</t>
  </si>
  <si>
    <t>Cheltenham 005</t>
  </si>
  <si>
    <t>E02004604</t>
  </si>
  <si>
    <t>Cheltenham 004</t>
  </si>
  <si>
    <t>E02004603</t>
  </si>
  <si>
    <t>Cheltenham 003</t>
  </si>
  <si>
    <t>E02004602</t>
  </si>
  <si>
    <t>Cheltenham 002</t>
  </si>
  <si>
    <t>E02004601</t>
  </si>
  <si>
    <t>Cheltenham 001</t>
  </si>
  <si>
    <t>E02004600</t>
  </si>
  <si>
    <t>Bournemouth 024</t>
  </si>
  <si>
    <t>E02006885</t>
  </si>
  <si>
    <t>Bournemouth 023</t>
  </si>
  <si>
    <t>E02006883</t>
  </si>
  <si>
    <t>Weymouth and Portland 009</t>
  </si>
  <si>
    <t>E02004289</t>
  </si>
  <si>
    <t>Weymouth and Portland 008</t>
  </si>
  <si>
    <t>E02004288</t>
  </si>
  <si>
    <t>Weymouth and Portland 007</t>
  </si>
  <si>
    <t>E02004287</t>
  </si>
  <si>
    <t>Weymouth and Portland 006</t>
  </si>
  <si>
    <t>E02004286</t>
  </si>
  <si>
    <t>Weymouth and Portland 005</t>
  </si>
  <si>
    <t>E02004285</t>
  </si>
  <si>
    <t>Weymouth and Portland 004</t>
  </si>
  <si>
    <t>E02004284</t>
  </si>
  <si>
    <t>Weymouth and Portland 003</t>
  </si>
  <si>
    <t>E02004283</t>
  </si>
  <si>
    <t>Weymouth and Portland 002</t>
  </si>
  <si>
    <t>E02004282</t>
  </si>
  <si>
    <t>Weymouth and Portland 001</t>
  </si>
  <si>
    <t>E02004281</t>
  </si>
  <si>
    <t>West Dorset 012</t>
  </si>
  <si>
    <t>E02004280</t>
  </si>
  <si>
    <t>West Dorset 011</t>
  </si>
  <si>
    <t>E02004279</t>
  </si>
  <si>
    <t>West Dorset 010</t>
  </si>
  <si>
    <t>E02004278</t>
  </si>
  <si>
    <t>West Dorset 009</t>
  </si>
  <si>
    <t>E02004277</t>
  </si>
  <si>
    <t>West Dorset 008</t>
  </si>
  <si>
    <t>E02004276</t>
  </si>
  <si>
    <t>West Dorset 007</t>
  </si>
  <si>
    <t>E02004275</t>
  </si>
  <si>
    <t>West Dorset 006</t>
  </si>
  <si>
    <t>E02004274</t>
  </si>
  <si>
    <t>West Dorset 005</t>
  </si>
  <si>
    <t>E02004273</t>
  </si>
  <si>
    <t>West Dorset 004</t>
  </si>
  <si>
    <t>E02004272</t>
  </si>
  <si>
    <t>West Dorset 003</t>
  </si>
  <si>
    <t>E02004271</t>
  </si>
  <si>
    <t>West Dorset 002</t>
  </si>
  <si>
    <t>E02004270</t>
  </si>
  <si>
    <t>West Dorset 001</t>
  </si>
  <si>
    <t>E02004269</t>
  </si>
  <si>
    <t>Purbeck 006</t>
  </si>
  <si>
    <t>E02004268</t>
  </si>
  <si>
    <t>Purbeck 005</t>
  </si>
  <si>
    <t>E02004267</t>
  </si>
  <si>
    <t>Purbeck 004</t>
  </si>
  <si>
    <t>E02004266</t>
  </si>
  <si>
    <t>Purbeck 003</t>
  </si>
  <si>
    <t>E02004265</t>
  </si>
  <si>
    <t>Purbeck 002</t>
  </si>
  <si>
    <t>E02004264</t>
  </si>
  <si>
    <t>Purbeck 001</t>
  </si>
  <si>
    <t>E02004263</t>
  </si>
  <si>
    <t>North Dorset 008</t>
  </si>
  <si>
    <t>E02004262</t>
  </si>
  <si>
    <t>North Dorset 007</t>
  </si>
  <si>
    <t>E02004261</t>
  </si>
  <si>
    <t>North Dorset 006</t>
  </si>
  <si>
    <t>E02004260</t>
  </si>
  <si>
    <t>North Dorset 005</t>
  </si>
  <si>
    <t>E02004259</t>
  </si>
  <si>
    <t>North Dorset 004</t>
  </si>
  <si>
    <t>E02004258</t>
  </si>
  <si>
    <t>North Dorset 003</t>
  </si>
  <si>
    <t>E02004257</t>
  </si>
  <si>
    <t>North Dorset 002</t>
  </si>
  <si>
    <t>E02004256</t>
  </si>
  <si>
    <t>North Dorset 001</t>
  </si>
  <si>
    <t>E02004255</t>
  </si>
  <si>
    <t>East Dorset 012</t>
  </si>
  <si>
    <t>E02004254</t>
  </si>
  <si>
    <t>East Dorset 011</t>
  </si>
  <si>
    <t>E02004253</t>
  </si>
  <si>
    <t>East Dorset 010</t>
  </si>
  <si>
    <t>E02004252</t>
  </si>
  <si>
    <t>East Dorset 009</t>
  </si>
  <si>
    <t>E02004251</t>
  </si>
  <si>
    <t>East Dorset 008</t>
  </si>
  <si>
    <t>E02004250</t>
  </si>
  <si>
    <t>East Dorset 007</t>
  </si>
  <si>
    <t>E02004249</t>
  </si>
  <si>
    <t>East Dorset 006</t>
  </si>
  <si>
    <t>E02004248</t>
  </si>
  <si>
    <t>East Dorset 005</t>
  </si>
  <si>
    <t>E02004247</t>
  </si>
  <si>
    <t>East Dorset 004</t>
  </si>
  <si>
    <t>E02004246</t>
  </si>
  <si>
    <t>East Dorset 003</t>
  </si>
  <si>
    <t>E02004245</t>
  </si>
  <si>
    <t>East Dorset 002</t>
  </si>
  <si>
    <t>E02004244</t>
  </si>
  <si>
    <t>East Dorset 001</t>
  </si>
  <si>
    <t>E02004243</t>
  </si>
  <si>
    <t>Christchurch 007</t>
  </si>
  <si>
    <t>E02004242</t>
  </si>
  <si>
    <t>Christchurch 006</t>
  </si>
  <si>
    <t>E02004241</t>
  </si>
  <si>
    <t>Christchurch 005</t>
  </si>
  <si>
    <t>E02004240</t>
  </si>
  <si>
    <t>Christchurch 004</t>
  </si>
  <si>
    <t>E02004239</t>
  </si>
  <si>
    <t>Christchurch 003</t>
  </si>
  <si>
    <t>E02004238</t>
  </si>
  <si>
    <t>Christchurch 002</t>
  </si>
  <si>
    <t>E02004237</t>
  </si>
  <si>
    <t>Christchurch 001</t>
  </si>
  <si>
    <t>E02004236</t>
  </si>
  <si>
    <t>Poole 018</t>
  </si>
  <si>
    <t>E02003211</t>
  </si>
  <si>
    <t>Poole 017</t>
  </si>
  <si>
    <t>E02003210</t>
  </si>
  <si>
    <t>Poole 016</t>
  </si>
  <si>
    <t>E02003209</t>
  </si>
  <si>
    <t>Poole 015</t>
  </si>
  <si>
    <t>E02003208</t>
  </si>
  <si>
    <t>Poole 014</t>
  </si>
  <si>
    <t>E02003207</t>
  </si>
  <si>
    <t>Poole 013</t>
  </si>
  <si>
    <t>E02003206</t>
  </si>
  <si>
    <t>Poole 012</t>
  </si>
  <si>
    <t>E02003205</t>
  </si>
  <si>
    <t>Poole 011</t>
  </si>
  <si>
    <t>E02003204</t>
  </si>
  <si>
    <t>Poole 010</t>
  </si>
  <si>
    <t>E02003203</t>
  </si>
  <si>
    <t>Poole 009</t>
  </si>
  <si>
    <t>E02003202</t>
  </si>
  <si>
    <t>Poole 008</t>
  </si>
  <si>
    <t>E02003201</t>
  </si>
  <si>
    <t>Poole 007</t>
  </si>
  <si>
    <t>E02003200</t>
  </si>
  <si>
    <t>Poole 006</t>
  </si>
  <si>
    <t>E02003199</t>
  </si>
  <si>
    <t>Poole 005</t>
  </si>
  <si>
    <t>E02003198</t>
  </si>
  <si>
    <t>Poole 004</t>
  </si>
  <si>
    <t>E02003197</t>
  </si>
  <si>
    <t>Poole 003</t>
  </si>
  <si>
    <t>E02003196</t>
  </si>
  <si>
    <t>Poole 002</t>
  </si>
  <si>
    <t>E02003195</t>
  </si>
  <si>
    <t>Poole 001</t>
  </si>
  <si>
    <t>E02003194</t>
  </si>
  <si>
    <t>Bournemouth 021</t>
  </si>
  <si>
    <t>E02003192</t>
  </si>
  <si>
    <t>Bournemouth 020</t>
  </si>
  <si>
    <t>E02003191</t>
  </si>
  <si>
    <t>Bournemouth 019</t>
  </si>
  <si>
    <t>E02003190</t>
  </si>
  <si>
    <t>Bournemouth 018</t>
  </si>
  <si>
    <t>E02003189</t>
  </si>
  <si>
    <t>Bournemouth 017</t>
  </si>
  <si>
    <t>E02003188</t>
  </si>
  <si>
    <t>Bournemouth 016</t>
  </si>
  <si>
    <t>E02003187</t>
  </si>
  <si>
    <t>Bournemouth 015</t>
  </si>
  <si>
    <t>E02003186</t>
  </si>
  <si>
    <t>Bournemouth 014</t>
  </si>
  <si>
    <t>E02003185</t>
  </si>
  <si>
    <t>Bournemouth 013</t>
  </si>
  <si>
    <t>E02003184</t>
  </si>
  <si>
    <t>Bournemouth 012</t>
  </si>
  <si>
    <t>E02003183</t>
  </si>
  <si>
    <t>Bournemouth 011</t>
  </si>
  <si>
    <t>E02003182</t>
  </si>
  <si>
    <t>Bournemouth 010</t>
  </si>
  <si>
    <t>E02003181</t>
  </si>
  <si>
    <t>Bournemouth 009</t>
  </si>
  <si>
    <t>E02003180</t>
  </si>
  <si>
    <t>Bournemouth 008</t>
  </si>
  <si>
    <t>E02003179</t>
  </si>
  <si>
    <t>Bournemouth 007</t>
  </si>
  <si>
    <t>E02003178</t>
  </si>
  <si>
    <t>Bournemouth 006</t>
  </si>
  <si>
    <t>E02003177</t>
  </si>
  <si>
    <t>Bournemouth 005</t>
  </si>
  <si>
    <t>E02003176</t>
  </si>
  <si>
    <t>Bournemouth 004</t>
  </si>
  <si>
    <t>E02003175</t>
  </si>
  <si>
    <t>Bournemouth 003</t>
  </si>
  <si>
    <t>E02003174</t>
  </si>
  <si>
    <t>Bournemouth 002</t>
  </si>
  <si>
    <t>E02003173</t>
  </si>
  <si>
    <t>Bournemouth 001</t>
  </si>
  <si>
    <t>E02003172</t>
  </si>
  <si>
    <t>Bristol 057</t>
  </si>
  <si>
    <t>E02006890</t>
  </si>
  <si>
    <t>Bristol 056</t>
  </si>
  <si>
    <t>E02006889</t>
  </si>
  <si>
    <t>Bristol 055</t>
  </si>
  <si>
    <t>E02006888</t>
  </si>
  <si>
    <t>Bristol 054</t>
  </si>
  <si>
    <t>E02006887</t>
  </si>
  <si>
    <t>Bristol 053</t>
  </si>
  <si>
    <t>E02003064</t>
  </si>
  <si>
    <t>Bristol 052</t>
  </si>
  <si>
    <t>E02003063</t>
  </si>
  <si>
    <t>Bristol 051</t>
  </si>
  <si>
    <t>E02003062</t>
  </si>
  <si>
    <t>Bristol 050</t>
  </si>
  <si>
    <t>E02003061</t>
  </si>
  <si>
    <t>Bristol 049</t>
  </si>
  <si>
    <t>E02003060</t>
  </si>
  <si>
    <t>Bristol 048</t>
  </si>
  <si>
    <t>E02003059</t>
  </si>
  <si>
    <t>Bristol 047</t>
  </si>
  <si>
    <t>E02003058</t>
  </si>
  <si>
    <t>Bristol 046</t>
  </si>
  <si>
    <t>E02003057</t>
  </si>
  <si>
    <t>Bristol 045</t>
  </si>
  <si>
    <t>E02003056</t>
  </si>
  <si>
    <t>Bristol 044</t>
  </si>
  <si>
    <t>E02003055</t>
  </si>
  <si>
    <t>Bristol 043</t>
  </si>
  <si>
    <t>E02003054</t>
  </si>
  <si>
    <t>Bristol 042</t>
  </si>
  <si>
    <t>E02003053</t>
  </si>
  <si>
    <t>Bristol 041</t>
  </si>
  <si>
    <t>E02003052</t>
  </si>
  <si>
    <t>Bristol 040</t>
  </si>
  <si>
    <t>E02003051</t>
  </si>
  <si>
    <t>Bristol 039</t>
  </si>
  <si>
    <t>E02003050</t>
  </si>
  <si>
    <t>Bristol 038</t>
  </si>
  <si>
    <t>E02003049</t>
  </si>
  <si>
    <t>Bristol 037</t>
  </si>
  <si>
    <t>E02003048</t>
  </si>
  <si>
    <t>Bristol 036</t>
  </si>
  <si>
    <t>E02003047</t>
  </si>
  <si>
    <t>Bristol 035</t>
  </si>
  <si>
    <t>E02003046</t>
  </si>
  <si>
    <t>Bristol 034</t>
  </si>
  <si>
    <t>E02003045</t>
  </si>
  <si>
    <t>Bristol 033</t>
  </si>
  <si>
    <t>E02003044</t>
  </si>
  <si>
    <t>Bristol 032</t>
  </si>
  <si>
    <t>E02003043</t>
  </si>
  <si>
    <t>Bristol 030</t>
  </si>
  <si>
    <t>E02003041</t>
  </si>
  <si>
    <t>Bristol 029</t>
  </si>
  <si>
    <t>E02003040</t>
  </si>
  <si>
    <t>Bristol 028</t>
  </si>
  <si>
    <t>E02003039</t>
  </si>
  <si>
    <t>Bristol 027</t>
  </si>
  <si>
    <t>E02003038</t>
  </si>
  <si>
    <t>Bristol 026</t>
  </si>
  <si>
    <t>E02003037</t>
  </si>
  <si>
    <t>Bristol 025</t>
  </si>
  <si>
    <t>E02003036</t>
  </si>
  <si>
    <t>Bristol 023</t>
  </si>
  <si>
    <t>E02003034</t>
  </si>
  <si>
    <t>Bristol 022</t>
  </si>
  <si>
    <t>E02003033</t>
  </si>
  <si>
    <t>Bristol 021</t>
  </si>
  <si>
    <t>E02003032</t>
  </si>
  <si>
    <t>Bristol 020</t>
  </si>
  <si>
    <t>E02003031</t>
  </si>
  <si>
    <t>Bristol 019</t>
  </si>
  <si>
    <t>E02003030</t>
  </si>
  <si>
    <t>Bristol 018</t>
  </si>
  <si>
    <t>E02003029</t>
  </si>
  <si>
    <t>Bristol 017</t>
  </si>
  <si>
    <t>E02003028</t>
  </si>
  <si>
    <t>Bristol 016</t>
  </si>
  <si>
    <t>E02003027</t>
  </si>
  <si>
    <t>Bristol 015</t>
  </si>
  <si>
    <t>E02003026</t>
  </si>
  <si>
    <t>Bristol 014</t>
  </si>
  <si>
    <t>E02003025</t>
  </si>
  <si>
    <t>Bristol 013</t>
  </si>
  <si>
    <t>E02003024</t>
  </si>
  <si>
    <t>Bristol 012</t>
  </si>
  <si>
    <t>E02003023</t>
  </si>
  <si>
    <t>Bristol 011</t>
  </si>
  <si>
    <t>E02003022</t>
  </si>
  <si>
    <t>Bristol 010</t>
  </si>
  <si>
    <t>E02003021</t>
  </si>
  <si>
    <t>Bristol 009</t>
  </si>
  <si>
    <t>E02003020</t>
  </si>
  <si>
    <t>Bristol 008</t>
  </si>
  <si>
    <t>E02003019</t>
  </si>
  <si>
    <t>Bristol 007</t>
  </si>
  <si>
    <t>E02003018</t>
  </si>
  <si>
    <t>Bristol 006</t>
  </si>
  <si>
    <t>E02003017</t>
  </si>
  <si>
    <t>Bristol 005</t>
  </si>
  <si>
    <t>E02003016</t>
  </si>
  <si>
    <t>Bristol 004</t>
  </si>
  <si>
    <t>E02003015</t>
  </si>
  <si>
    <t>Bristol 003</t>
  </si>
  <si>
    <t>E02003014</t>
  </si>
  <si>
    <t>Bristol 002</t>
  </si>
  <si>
    <t>E02003013</t>
  </si>
  <si>
    <t>Bristol 001</t>
  </si>
  <si>
    <t>E02003012</t>
  </si>
  <si>
    <t>Bath and North East Somerset 027</t>
  </si>
  <si>
    <t>E02003011</t>
  </si>
  <si>
    <t>Bath and North East Somerset 026</t>
  </si>
  <si>
    <t>E02003010</t>
  </si>
  <si>
    <t>Bath and North East Somerset 025</t>
  </si>
  <si>
    <t>E02003009</t>
  </si>
  <si>
    <t>Bath and North East Somerset 024</t>
  </si>
  <si>
    <t>E02003008</t>
  </si>
  <si>
    <t>Bath and North East Somerset 023</t>
  </si>
  <si>
    <t>E02003007</t>
  </si>
  <si>
    <t>Bath and North East Somerset 022</t>
  </si>
  <si>
    <t>E02003006</t>
  </si>
  <si>
    <t>Bath and North East Somerset 021</t>
  </si>
  <si>
    <t>E02003005</t>
  </si>
  <si>
    <t>Bath and North East Somerset 020</t>
  </si>
  <si>
    <t>E02003004</t>
  </si>
  <si>
    <t>Bath and North East Somerset 019</t>
  </si>
  <si>
    <t>E02003003</t>
  </si>
  <si>
    <t>Bath and North East Somerset 018</t>
  </si>
  <si>
    <t>E02003002</t>
  </si>
  <si>
    <t>Bath and North East Somerset 017</t>
  </si>
  <si>
    <t>E02003001</t>
  </si>
  <si>
    <t>Bath and North East Somerset 016</t>
  </si>
  <si>
    <t>E02003000</t>
  </si>
  <si>
    <t>Bath and North East Somerset 015</t>
  </si>
  <si>
    <t>E02002999</t>
  </si>
  <si>
    <t>Bath and North East Somerset 014</t>
  </si>
  <si>
    <t>E02002998</t>
  </si>
  <si>
    <t>Bath and North East Somerset 013</t>
  </si>
  <si>
    <t>E02002997</t>
  </si>
  <si>
    <t>Bath and North East Somerset 012</t>
  </si>
  <si>
    <t>E02002996</t>
  </si>
  <si>
    <t>Bath and North East Somerset 011</t>
  </si>
  <si>
    <t>E02002995</t>
  </si>
  <si>
    <t>Bath and North East Somerset 010</t>
  </si>
  <si>
    <t>E02002994</t>
  </si>
  <si>
    <t>Bath and North East Somerset 009</t>
  </si>
  <si>
    <t>E02002993</t>
  </si>
  <si>
    <t>Bath and North East Somerset 008</t>
  </si>
  <si>
    <t>E02002992</t>
  </si>
  <si>
    <t>Bath and North East Somerset 007</t>
  </si>
  <si>
    <t>E02002991</t>
  </si>
  <si>
    <t>Bath and North East Somerset 006</t>
  </si>
  <si>
    <t>E02002990</t>
  </si>
  <si>
    <t>Bath and North East Somerset 005</t>
  </si>
  <si>
    <t>E02002989</t>
  </si>
  <si>
    <t>Bath and North East Somerset 004</t>
  </si>
  <si>
    <t>E02002988</t>
  </si>
  <si>
    <t>Bath and North East Somerset 003</t>
  </si>
  <si>
    <t>E02002987</t>
  </si>
  <si>
    <t>Bath and North East Somerset 002</t>
  </si>
  <si>
    <t>E02002986</t>
  </si>
  <si>
    <t>Bath and North East Somerset 001</t>
  </si>
  <si>
    <t>E02002985</t>
  </si>
  <si>
    <t>Wokingham 020</t>
  </si>
  <si>
    <t>E02003458</t>
  </si>
  <si>
    <t>Wokingham 019</t>
  </si>
  <si>
    <t>E02003457</t>
  </si>
  <si>
    <t>Wokingham 018</t>
  </si>
  <si>
    <t>E02003456</t>
  </si>
  <si>
    <t>Wokingham 017</t>
  </si>
  <si>
    <t>E02003455</t>
  </si>
  <si>
    <t>Wokingham 016</t>
  </si>
  <si>
    <t>E02003454</t>
  </si>
  <si>
    <t>Wokingham 015</t>
  </si>
  <si>
    <t>E02003453</t>
  </si>
  <si>
    <t>Wokingham 014</t>
  </si>
  <si>
    <t>E02003452</t>
  </si>
  <si>
    <t>Wokingham 013</t>
  </si>
  <si>
    <t>E02003451</t>
  </si>
  <si>
    <t>Wokingham 012</t>
  </si>
  <si>
    <t>E02003450</t>
  </si>
  <si>
    <t>Wokingham 011</t>
  </si>
  <si>
    <t>E02003449</t>
  </si>
  <si>
    <t>Wokingham 010</t>
  </si>
  <si>
    <t>E02003448</t>
  </si>
  <si>
    <t>Wokingham 009</t>
  </si>
  <si>
    <t>E02003447</t>
  </si>
  <si>
    <t>Wokingham 008</t>
  </si>
  <si>
    <t>E02003446</t>
  </si>
  <si>
    <t>Wokingham 007</t>
  </si>
  <si>
    <t>E02003445</t>
  </si>
  <si>
    <t>Wokingham 006</t>
  </si>
  <si>
    <t>E02003444</t>
  </si>
  <si>
    <t>Wokingham 005</t>
  </si>
  <si>
    <t>E02003443</t>
  </si>
  <si>
    <t>Wokingham 004</t>
  </si>
  <si>
    <t>E02003442</t>
  </si>
  <si>
    <t>Wokingham 003</t>
  </si>
  <si>
    <t>E02003441</t>
  </si>
  <si>
    <t>Wokingham 002</t>
  </si>
  <si>
    <t>E02003440</t>
  </si>
  <si>
    <t>Wokingham 001</t>
  </si>
  <si>
    <t>E02003439</t>
  </si>
  <si>
    <t>Runnymede 002</t>
  </si>
  <si>
    <t>E02006394</t>
  </si>
  <si>
    <t>Windsor and Maidenhead 016</t>
  </si>
  <si>
    <t>E02003436</t>
  </si>
  <si>
    <t>Windsor and Maidenhead 015</t>
  </si>
  <si>
    <t>E02003435</t>
  </si>
  <si>
    <t>Windsor and Maidenhead 014</t>
  </si>
  <si>
    <t>E02003434</t>
  </si>
  <si>
    <t>Windsor and Maidenhead 013</t>
  </si>
  <si>
    <t>E02003433</t>
  </si>
  <si>
    <t>Windsor and Maidenhead 012</t>
  </si>
  <si>
    <t>E02003432</t>
  </si>
  <si>
    <t>Windsor and Maidenhead 011</t>
  </si>
  <si>
    <t>E02003431</t>
  </si>
  <si>
    <t>Windsor and Maidenhead 010</t>
  </si>
  <si>
    <t>E02003430</t>
  </si>
  <si>
    <t>Windsor and Maidenhead 009</t>
  </si>
  <si>
    <t>E02003429</t>
  </si>
  <si>
    <t>Windsor and Maidenhead 008</t>
  </si>
  <si>
    <t>E02003428</t>
  </si>
  <si>
    <t>Windsor and Maidenhead 007</t>
  </si>
  <si>
    <t>E02003427</t>
  </si>
  <si>
    <t>Windsor and Maidenhead 006</t>
  </si>
  <si>
    <t>E02003426</t>
  </si>
  <si>
    <t>Windsor and Maidenhead 005</t>
  </si>
  <si>
    <t>E02003425</t>
  </si>
  <si>
    <t>Windsor and Maidenhead 004</t>
  </si>
  <si>
    <t>E02003424</t>
  </si>
  <si>
    <t>Windsor and Maidenhead 003</t>
  </si>
  <si>
    <t>E02003423</t>
  </si>
  <si>
    <t>Windsor and Maidenhead 002</t>
  </si>
  <si>
    <t>E02003422</t>
  </si>
  <si>
    <t>Windsor and Maidenhead 001</t>
  </si>
  <si>
    <t>E02003421</t>
  </si>
  <si>
    <t>Winchester 013</t>
  </si>
  <si>
    <t>E02004841</t>
  </si>
  <si>
    <t>Winchester 012</t>
  </si>
  <si>
    <t>E02004840</t>
  </si>
  <si>
    <t>Winchester 011</t>
  </si>
  <si>
    <t>E02004839</t>
  </si>
  <si>
    <t>Winchester 010</t>
  </si>
  <si>
    <t>E02004838</t>
  </si>
  <si>
    <t>Winchester 009</t>
  </si>
  <si>
    <t>E02004837</t>
  </si>
  <si>
    <t>Winchester 008</t>
  </si>
  <si>
    <t>E02004836</t>
  </si>
  <si>
    <t>Winchester 007</t>
  </si>
  <si>
    <t>E02004835</t>
  </si>
  <si>
    <t>Winchester 006</t>
  </si>
  <si>
    <t>E02004834</t>
  </si>
  <si>
    <t>Winchester 005</t>
  </si>
  <si>
    <t>E02004833</t>
  </si>
  <si>
    <t>Winchester 004</t>
  </si>
  <si>
    <t>E02004832</t>
  </si>
  <si>
    <t>Winchester 003</t>
  </si>
  <si>
    <t>E02004831</t>
  </si>
  <si>
    <t>Winchester 002</t>
  </si>
  <si>
    <t>E02004830</t>
  </si>
  <si>
    <t>Winchester 001</t>
  </si>
  <si>
    <t>E02004829</t>
  </si>
  <si>
    <t>Test Valley 015</t>
  </si>
  <si>
    <t>E02004828</t>
  </si>
  <si>
    <t>Test Valley 014</t>
  </si>
  <si>
    <t>E02004827</t>
  </si>
  <si>
    <t>Test Valley 013</t>
  </si>
  <si>
    <t>E02004826</t>
  </si>
  <si>
    <t>Test Valley 012</t>
  </si>
  <si>
    <t>E02004825</t>
  </si>
  <si>
    <t>Test Valley 011</t>
  </si>
  <si>
    <t>E02004824</t>
  </si>
  <si>
    <t>Test Valley 010</t>
  </si>
  <si>
    <t>E02004823</t>
  </si>
  <si>
    <t>Test Valley 009</t>
  </si>
  <si>
    <t>E02004822</t>
  </si>
  <si>
    <t>Test Valley 008</t>
  </si>
  <si>
    <t>E02004821</t>
  </si>
  <si>
    <t>Test Valley 007</t>
  </si>
  <si>
    <t>E02004820</t>
  </si>
  <si>
    <t>Test Valley 006</t>
  </si>
  <si>
    <t>E02004819</t>
  </si>
  <si>
    <t>Test Valley 005</t>
  </si>
  <si>
    <t>E02004818</t>
  </si>
  <si>
    <t>Test Valley 004</t>
  </si>
  <si>
    <t>E02004817</t>
  </si>
  <si>
    <t>Test Valley 003</t>
  </si>
  <si>
    <t>E02004816</t>
  </si>
  <si>
    <t>Test Valley 002</t>
  </si>
  <si>
    <t>E02004815</t>
  </si>
  <si>
    <t>Test Valley 001</t>
  </si>
  <si>
    <t>E02004814</t>
  </si>
  <si>
    <t>New Forest 023</t>
  </si>
  <si>
    <t>E02004801</t>
  </si>
  <si>
    <t>New Forest 022</t>
  </si>
  <si>
    <t>E02004800</t>
  </si>
  <si>
    <t>New Forest 021</t>
  </si>
  <si>
    <t>E02004799</t>
  </si>
  <si>
    <t>New Forest 020</t>
  </si>
  <si>
    <t>E02004798</t>
  </si>
  <si>
    <t>New Forest 019</t>
  </si>
  <si>
    <t>E02004797</t>
  </si>
  <si>
    <t>New Forest 018</t>
  </si>
  <si>
    <t>E02004796</t>
  </si>
  <si>
    <t>New Forest 017</t>
  </si>
  <si>
    <t>E02004795</t>
  </si>
  <si>
    <t>New Forest 016</t>
  </si>
  <si>
    <t>E02004794</t>
  </si>
  <si>
    <t>New Forest 015</t>
  </si>
  <si>
    <t>E02004793</t>
  </si>
  <si>
    <t>New Forest 014</t>
  </si>
  <si>
    <t>E02004792</t>
  </si>
  <si>
    <t>New Forest 013</t>
  </si>
  <si>
    <t>E02004791</t>
  </si>
  <si>
    <t>New Forest 012</t>
  </si>
  <si>
    <t>E02004790</t>
  </si>
  <si>
    <t>New Forest 011</t>
  </si>
  <si>
    <t>E02004789</t>
  </si>
  <si>
    <t>New Forest 010</t>
  </si>
  <si>
    <t>E02004788</t>
  </si>
  <si>
    <t>New Forest 009</t>
  </si>
  <si>
    <t>E02004787</t>
  </si>
  <si>
    <t>New Forest 008</t>
  </si>
  <si>
    <t>E02004786</t>
  </si>
  <si>
    <t>New Forest 007</t>
  </si>
  <si>
    <t>E02004785</t>
  </si>
  <si>
    <t>New Forest 006</t>
  </si>
  <si>
    <t>E02004784</t>
  </si>
  <si>
    <t>New Forest 005</t>
  </si>
  <si>
    <t>E02004783</t>
  </si>
  <si>
    <t>New Forest 004</t>
  </si>
  <si>
    <t>E02004782</t>
  </si>
  <si>
    <t>New Forest 003</t>
  </si>
  <si>
    <t>E02004781</t>
  </si>
  <si>
    <t>New Forest 002</t>
  </si>
  <si>
    <t>E02004780</t>
  </si>
  <si>
    <t>New Forest 001</t>
  </si>
  <si>
    <t>E02004779</t>
  </si>
  <si>
    <t>Eastleigh 015</t>
  </si>
  <si>
    <t>E02004726</t>
  </si>
  <si>
    <t>Eastleigh 014</t>
  </si>
  <si>
    <t>E02004725</t>
  </si>
  <si>
    <t>Eastleigh 013</t>
  </si>
  <si>
    <t>E02004724</t>
  </si>
  <si>
    <t>Eastleigh 012</t>
  </si>
  <si>
    <t>E02004723</t>
  </si>
  <si>
    <t>Eastleigh 011</t>
  </si>
  <si>
    <t>E02004722</t>
  </si>
  <si>
    <t>Eastleigh 010</t>
  </si>
  <si>
    <t>E02004721</t>
  </si>
  <si>
    <t>Eastleigh 009</t>
  </si>
  <si>
    <t>E02004720</t>
  </si>
  <si>
    <t>Eastleigh 008</t>
  </si>
  <si>
    <t>E02004719</t>
  </si>
  <si>
    <t>Eastleigh 007</t>
  </si>
  <si>
    <t>E02004718</t>
  </si>
  <si>
    <t>Eastleigh 006</t>
  </si>
  <si>
    <t>E02004717</t>
  </si>
  <si>
    <t>Eastleigh 005</t>
  </si>
  <si>
    <t>E02004716</t>
  </si>
  <si>
    <t>Eastleigh 004</t>
  </si>
  <si>
    <t>E02004715</t>
  </si>
  <si>
    <t>Eastleigh 003</t>
  </si>
  <si>
    <t>E02004714</t>
  </si>
  <si>
    <t>Eastleigh 002</t>
  </si>
  <si>
    <t>E02004713</t>
  </si>
  <si>
    <t>Eastleigh 001</t>
  </si>
  <si>
    <t>E02004712</t>
  </si>
  <si>
    <t>Basingstoke and Deane 020</t>
  </si>
  <si>
    <t>E02004694</t>
  </si>
  <si>
    <t>South Oxfordshire 005</t>
  </si>
  <si>
    <t>E02005962</t>
  </si>
  <si>
    <t>Wycombe 007</t>
  </si>
  <si>
    <t>E02003702</t>
  </si>
  <si>
    <t>Wycombe 002</t>
  </si>
  <si>
    <t>E02003697</t>
  </si>
  <si>
    <t>Wycombe 001</t>
  </si>
  <si>
    <t>E02003696</t>
  </si>
  <si>
    <t>Aylesbury Vale 024</t>
  </si>
  <si>
    <t>E02003675</t>
  </si>
  <si>
    <t>Aylesbury Vale 023</t>
  </si>
  <si>
    <t>E02003674</t>
  </si>
  <si>
    <t>Aylesbury Vale 022</t>
  </si>
  <si>
    <t>E02003673</t>
  </si>
  <si>
    <t>Aylesbury Vale 021</t>
  </si>
  <si>
    <t>E02003672</t>
  </si>
  <si>
    <t>Aylesbury Vale 020</t>
  </si>
  <si>
    <t>E02003671</t>
  </si>
  <si>
    <t>Aylesbury Vale 019</t>
  </si>
  <si>
    <t>E02003670</t>
  </si>
  <si>
    <t>Aylesbury Vale 018</t>
  </si>
  <si>
    <t>E02003669</t>
  </si>
  <si>
    <t>Aylesbury Vale 017</t>
  </si>
  <si>
    <t>E02003668</t>
  </si>
  <si>
    <t>Aylesbury Vale 016</t>
  </si>
  <si>
    <t>E02003667</t>
  </si>
  <si>
    <t>Aylesbury Vale 015</t>
  </si>
  <si>
    <t>E02003666</t>
  </si>
  <si>
    <t>Aylesbury Vale 014</t>
  </si>
  <si>
    <t>E02003665</t>
  </si>
  <si>
    <t>Aylesbury Vale 013</t>
  </si>
  <si>
    <t>E02003664</t>
  </si>
  <si>
    <t>Aylesbury Vale 012</t>
  </si>
  <si>
    <t>E02003663</t>
  </si>
  <si>
    <t>Aylesbury Vale 011</t>
  </si>
  <si>
    <t>E02003662</t>
  </si>
  <si>
    <t>Aylesbury Vale 010</t>
  </si>
  <si>
    <t>E02003661</t>
  </si>
  <si>
    <t>Aylesbury Vale 009</t>
  </si>
  <si>
    <t>E02003660</t>
  </si>
  <si>
    <t>Aylesbury Vale 008</t>
  </si>
  <si>
    <t>E02003659</t>
  </si>
  <si>
    <t>Aylesbury Vale 007</t>
  </si>
  <si>
    <t>E02003658</t>
  </si>
  <si>
    <t>Aylesbury Vale 006</t>
  </si>
  <si>
    <t>E02003657</t>
  </si>
  <si>
    <t>Aylesbury Vale 005</t>
  </si>
  <si>
    <t>E02003656</t>
  </si>
  <si>
    <t>Aylesbury Vale 004</t>
  </si>
  <si>
    <t>E02003655</t>
  </si>
  <si>
    <t>Aylesbury Vale 003</t>
  </si>
  <si>
    <t>E02003654</t>
  </si>
  <si>
    <t>Aylesbury Vale 002</t>
  </si>
  <si>
    <t>E02003653</t>
  </si>
  <si>
    <t>Aylesbury Vale 001</t>
  </si>
  <si>
    <t>E02003652</t>
  </si>
  <si>
    <t>Southampton 032</t>
  </si>
  <si>
    <t>E02003580</t>
  </si>
  <si>
    <t>Southampton 031</t>
  </si>
  <si>
    <t>E02003579</t>
  </si>
  <si>
    <t>Southampton 030</t>
  </si>
  <si>
    <t>E02003578</t>
  </si>
  <si>
    <t>Southampton 029</t>
  </si>
  <si>
    <t>E02003577</t>
  </si>
  <si>
    <t>Southampton 028</t>
  </si>
  <si>
    <t>E02003576</t>
  </si>
  <si>
    <t>Southampton 027</t>
  </si>
  <si>
    <t>E02003575</t>
  </si>
  <si>
    <t>Southampton 026</t>
  </si>
  <si>
    <t>E02003574</t>
  </si>
  <si>
    <t>Southampton 025</t>
  </si>
  <si>
    <t>E02003573</t>
  </si>
  <si>
    <t>Southampton 024</t>
  </si>
  <si>
    <t>E02003572</t>
  </si>
  <si>
    <t>Southampton 023</t>
  </si>
  <si>
    <t>E02003571</t>
  </si>
  <si>
    <t>Southampton 022</t>
  </si>
  <si>
    <t>E02003570</t>
  </si>
  <si>
    <t>Southampton 021</t>
  </si>
  <si>
    <t>E02003569</t>
  </si>
  <si>
    <t>Southampton 020</t>
  </si>
  <si>
    <t>E02003568</t>
  </si>
  <si>
    <t>Southampton 019</t>
  </si>
  <si>
    <t>E02003567</t>
  </si>
  <si>
    <t>Southampton 018</t>
  </si>
  <si>
    <t>E02003566</t>
  </si>
  <si>
    <t>Southampton 017</t>
  </si>
  <si>
    <t>E02003565</t>
  </si>
  <si>
    <t>Southampton 016</t>
  </si>
  <si>
    <t>E02003564</t>
  </si>
  <si>
    <t>Southampton 015</t>
  </si>
  <si>
    <t>E02003563</t>
  </si>
  <si>
    <t>Southampton 014</t>
  </si>
  <si>
    <t>E02003562</t>
  </si>
  <si>
    <t>Southampton 013</t>
  </si>
  <si>
    <t>E02003561</t>
  </si>
  <si>
    <t>Southampton 012</t>
  </si>
  <si>
    <t>E02003560</t>
  </si>
  <si>
    <t>Southampton 011</t>
  </si>
  <si>
    <t>E02003559</t>
  </si>
  <si>
    <t>Southampton 010</t>
  </si>
  <si>
    <t>E02003558</t>
  </si>
  <si>
    <t>Southampton 009</t>
  </si>
  <si>
    <t>E02003557</t>
  </si>
  <si>
    <t>Southampton 008</t>
  </si>
  <si>
    <t>E02003556</t>
  </si>
  <si>
    <t>Southampton 007</t>
  </si>
  <si>
    <t>E02003555</t>
  </si>
  <si>
    <t>Southampton 006</t>
  </si>
  <si>
    <t>E02003554</t>
  </si>
  <si>
    <t>Southampton 005</t>
  </si>
  <si>
    <t>E02003553</t>
  </si>
  <si>
    <t>Southampton 004</t>
  </si>
  <si>
    <t>E02003552</t>
  </si>
  <si>
    <t>Southampton 003</t>
  </si>
  <si>
    <t>E02003551</t>
  </si>
  <si>
    <t>Southampton 002</t>
  </si>
  <si>
    <t>E02003550</t>
  </si>
  <si>
    <t>Southampton 001</t>
  </si>
  <si>
    <t>E02003549</t>
  </si>
  <si>
    <t>Reading 018</t>
  </si>
  <si>
    <t>E02003406</t>
  </si>
  <si>
    <t>Reading 017</t>
  </si>
  <si>
    <t>E02003405</t>
  </si>
  <si>
    <t>Reading 016</t>
  </si>
  <si>
    <t>E02003404</t>
  </si>
  <si>
    <t>Reading 014</t>
  </si>
  <si>
    <t>E02003402</t>
  </si>
  <si>
    <t>Reading 013</t>
  </si>
  <si>
    <t>E02003401</t>
  </si>
  <si>
    <t>Reading 012</t>
  </si>
  <si>
    <t>E02003400</t>
  </si>
  <si>
    <t>Reading 011</t>
  </si>
  <si>
    <t>E02003399</t>
  </si>
  <si>
    <t>Reading 010</t>
  </si>
  <si>
    <t>E02003398</t>
  </si>
  <si>
    <t>Reading 009</t>
  </si>
  <si>
    <t>E02003397</t>
  </si>
  <si>
    <t>Reading 008</t>
  </si>
  <si>
    <t>E02003396</t>
  </si>
  <si>
    <t>Reading 007</t>
  </si>
  <si>
    <t>E02003395</t>
  </si>
  <si>
    <t>East Hampshire 017</t>
  </si>
  <si>
    <t>E02006838</t>
  </si>
  <si>
    <t>Havant 020</t>
  </si>
  <si>
    <t>E02006831</t>
  </si>
  <si>
    <t>Havant 019</t>
  </si>
  <si>
    <t>E02006830</t>
  </si>
  <si>
    <t>East Hampshire 016</t>
  </si>
  <si>
    <t>E02006829</t>
  </si>
  <si>
    <t>Havant 018</t>
  </si>
  <si>
    <t>E02006822</t>
  </si>
  <si>
    <t>Winchester 014</t>
  </si>
  <si>
    <t>E02004842</t>
  </si>
  <si>
    <t>Havant 017</t>
  </si>
  <si>
    <t>E02004778</t>
  </si>
  <si>
    <t>Havant 016</t>
  </si>
  <si>
    <t>E02004777</t>
  </si>
  <si>
    <t>Havant 015</t>
  </si>
  <si>
    <t>E02004776</t>
  </si>
  <si>
    <t>Havant 014</t>
  </si>
  <si>
    <t>E02004775</t>
  </si>
  <si>
    <t>Havant 013</t>
  </si>
  <si>
    <t>E02004774</t>
  </si>
  <si>
    <t>Havant 011</t>
  </si>
  <si>
    <t>E02004772</t>
  </si>
  <si>
    <t>Havant 010</t>
  </si>
  <si>
    <t>E02004771</t>
  </si>
  <si>
    <t>Havant 009</t>
  </si>
  <si>
    <t>E02004770</t>
  </si>
  <si>
    <t>Havant 008</t>
  </si>
  <si>
    <t>E02004769</t>
  </si>
  <si>
    <t>Havant 007</t>
  </si>
  <si>
    <t>E02004768</t>
  </si>
  <si>
    <t>Havant 006</t>
  </si>
  <si>
    <t>E02004767</t>
  </si>
  <si>
    <t>Havant 005</t>
  </si>
  <si>
    <t>E02004766</t>
  </si>
  <si>
    <t>Havant 004</t>
  </si>
  <si>
    <t>E02004765</t>
  </si>
  <si>
    <t>Havant 003</t>
  </si>
  <si>
    <t>E02004764</t>
  </si>
  <si>
    <t>East Hampshire 014</t>
  </si>
  <si>
    <t>E02004710</t>
  </si>
  <si>
    <t>East Hampshire 013</t>
  </si>
  <si>
    <t>E02004709</t>
  </si>
  <si>
    <t>East Hampshire 012</t>
  </si>
  <si>
    <t>E02004708</t>
  </si>
  <si>
    <t>East Hampshire 011</t>
  </si>
  <si>
    <t>E02004707</t>
  </si>
  <si>
    <t>East Hampshire 010</t>
  </si>
  <si>
    <t>E02004706</t>
  </si>
  <si>
    <t>East Hampshire 009</t>
  </si>
  <si>
    <t>E02004705</t>
  </si>
  <si>
    <t>East Hampshire 006</t>
  </si>
  <si>
    <t>E02004702</t>
  </si>
  <si>
    <t>East Hampshire 004</t>
  </si>
  <si>
    <t>E02004700</t>
  </si>
  <si>
    <t>Slough 014</t>
  </si>
  <si>
    <t>E02003420</t>
  </si>
  <si>
    <t>Slough 013</t>
  </si>
  <si>
    <t>E02003419</t>
  </si>
  <si>
    <t>Slough 012</t>
  </si>
  <si>
    <t>E02003418</t>
  </si>
  <si>
    <t>Slough 011</t>
  </si>
  <si>
    <t>E02003417</t>
  </si>
  <si>
    <t>Slough 010</t>
  </si>
  <si>
    <t>E02003416</t>
  </si>
  <si>
    <t>Slough 009</t>
  </si>
  <si>
    <t>E02003415</t>
  </si>
  <si>
    <t>Slough 008</t>
  </si>
  <si>
    <t>E02003414</t>
  </si>
  <si>
    <t>Slough 007</t>
  </si>
  <si>
    <t>E02003413</t>
  </si>
  <si>
    <t>Slough 006</t>
  </si>
  <si>
    <t>E02003412</t>
  </si>
  <si>
    <t>Slough 005</t>
  </si>
  <si>
    <t>E02003411</t>
  </si>
  <si>
    <t>Slough 004</t>
  </si>
  <si>
    <t>E02003410</t>
  </si>
  <si>
    <t>Slough 003</t>
  </si>
  <si>
    <t>E02003409</t>
  </si>
  <si>
    <t>Slough 002</t>
  </si>
  <si>
    <t>E02003408</t>
  </si>
  <si>
    <t>Slough 001</t>
  </si>
  <si>
    <t>E02003407</t>
  </si>
  <si>
    <t>Portsmouth 026</t>
  </si>
  <si>
    <t>E02006821</t>
  </si>
  <si>
    <t>Portsmouth 025</t>
  </si>
  <si>
    <t>E02003548</t>
  </si>
  <si>
    <t>Portsmouth 024</t>
  </si>
  <si>
    <t>E02003547</t>
  </si>
  <si>
    <t>Portsmouth 023</t>
  </si>
  <si>
    <t>E02003546</t>
  </si>
  <si>
    <t>Portsmouth 022</t>
  </si>
  <si>
    <t>E02003545</t>
  </si>
  <si>
    <t>Portsmouth 021</t>
  </si>
  <si>
    <t>E02003544</t>
  </si>
  <si>
    <t>Portsmouth 020</t>
  </si>
  <si>
    <t>E02003543</t>
  </si>
  <si>
    <t>Portsmouth 019</t>
  </si>
  <si>
    <t>E02003542</t>
  </si>
  <si>
    <t>Portsmouth 018</t>
  </si>
  <si>
    <t>E02003541</t>
  </si>
  <si>
    <t>Portsmouth 017</t>
  </si>
  <si>
    <t>E02003540</t>
  </si>
  <si>
    <t>Portsmouth 016</t>
  </si>
  <si>
    <t>E02003539</t>
  </si>
  <si>
    <t>Portsmouth 015</t>
  </si>
  <si>
    <t>E02003538</t>
  </si>
  <si>
    <t>Portsmouth 014</t>
  </si>
  <si>
    <t>E02003537</t>
  </si>
  <si>
    <t>Portsmouth 013</t>
  </si>
  <si>
    <t>E02003536</t>
  </si>
  <si>
    <t>Portsmouth 012</t>
  </si>
  <si>
    <t>E02003535</t>
  </si>
  <si>
    <t>Portsmouth 011</t>
  </si>
  <si>
    <t>E02003534</t>
  </si>
  <si>
    <t>Portsmouth 010</t>
  </si>
  <si>
    <t>E02003533</t>
  </si>
  <si>
    <t>Portsmouth 009</t>
  </si>
  <si>
    <t>E02003532</t>
  </si>
  <si>
    <t>Portsmouth 008</t>
  </si>
  <si>
    <t>E02003531</t>
  </si>
  <si>
    <t>Portsmouth 007</t>
  </si>
  <si>
    <t>E02003530</t>
  </si>
  <si>
    <t>Portsmouth 006</t>
  </si>
  <si>
    <t>E02003529</t>
  </si>
  <si>
    <t>Portsmouth 004</t>
  </si>
  <si>
    <t>E02003527</t>
  </si>
  <si>
    <t>Portsmouth 003</t>
  </si>
  <si>
    <t>E02003526</t>
  </si>
  <si>
    <t>Portsmouth 002</t>
  </si>
  <si>
    <t>E02003525</t>
  </si>
  <si>
    <t>Portsmouth 001</t>
  </si>
  <si>
    <t>E02003524</t>
  </si>
  <si>
    <t>Vale of White Horse 016</t>
  </si>
  <si>
    <t>E02006886</t>
  </si>
  <si>
    <t>West Oxfordshire 015</t>
  </si>
  <si>
    <t>E02006007</t>
  </si>
  <si>
    <t>West Oxfordshire 014</t>
  </si>
  <si>
    <t>E02006006</t>
  </si>
  <si>
    <t>West Oxfordshire 013</t>
  </si>
  <si>
    <t>E02006005</t>
  </si>
  <si>
    <t>West Oxfordshire 012</t>
  </si>
  <si>
    <t>E02006004</t>
  </si>
  <si>
    <t>West Oxfordshire 011</t>
  </si>
  <si>
    <t>E02006003</t>
  </si>
  <si>
    <t>West Oxfordshire 010</t>
  </si>
  <si>
    <t>E02006002</t>
  </si>
  <si>
    <t>West Oxfordshire 009</t>
  </si>
  <si>
    <t>E02006001</t>
  </si>
  <si>
    <t>West Oxfordshire 008</t>
  </si>
  <si>
    <t>E02006000</t>
  </si>
  <si>
    <t>West Oxfordshire 007</t>
  </si>
  <si>
    <t>E02005999</t>
  </si>
  <si>
    <t>West Oxfordshire 006</t>
  </si>
  <si>
    <t>E02005998</t>
  </si>
  <si>
    <t>West Oxfordshire 005</t>
  </si>
  <si>
    <t>E02005997</t>
  </si>
  <si>
    <t>West Oxfordshire 004</t>
  </si>
  <si>
    <t>E02005996</t>
  </si>
  <si>
    <t>West Oxfordshire 003</t>
  </si>
  <si>
    <t>E02005995</t>
  </si>
  <si>
    <t>West Oxfordshire 002</t>
  </si>
  <si>
    <t>E02005994</t>
  </si>
  <si>
    <t>West Oxfordshire 001</t>
  </si>
  <si>
    <t>E02005993</t>
  </si>
  <si>
    <t>Vale of White Horse 015</t>
  </si>
  <si>
    <t>E02005992</t>
  </si>
  <si>
    <t>Vale of White Horse 014</t>
  </si>
  <si>
    <t>E02005991</t>
  </si>
  <si>
    <t>Vale of White Horse 011</t>
  </si>
  <si>
    <t>E02005988</t>
  </si>
  <si>
    <t>Vale of White Horse 010</t>
  </si>
  <si>
    <t>E02005987</t>
  </si>
  <si>
    <t>Vale of White Horse 009</t>
  </si>
  <si>
    <t>E02005986</t>
  </si>
  <si>
    <t>Vale of White Horse 008</t>
  </si>
  <si>
    <t>E02005985</t>
  </si>
  <si>
    <t>Vale of White Horse 007</t>
  </si>
  <si>
    <t>E02005984</t>
  </si>
  <si>
    <t>Vale of White Horse 006</t>
  </si>
  <si>
    <t>E02005983</t>
  </si>
  <si>
    <t>Vale of White Horse 005</t>
  </si>
  <si>
    <t>E02005982</t>
  </si>
  <si>
    <t>Vale of White Horse 004</t>
  </si>
  <si>
    <t>E02005981</t>
  </si>
  <si>
    <t>Vale of White Horse 003</t>
  </si>
  <si>
    <t>E02005980</t>
  </si>
  <si>
    <t>Vale of White Horse 002</t>
  </si>
  <si>
    <t>E02005979</t>
  </si>
  <si>
    <t>Vale of White Horse 001</t>
  </si>
  <si>
    <t>E02005978</t>
  </si>
  <si>
    <t>South Oxfordshire 020</t>
  </si>
  <si>
    <t>E02005977</t>
  </si>
  <si>
    <t>South Oxfordshire 019</t>
  </si>
  <si>
    <t>E02005976</t>
  </si>
  <si>
    <t>South Oxfordshire 018</t>
  </si>
  <si>
    <t>E02005975</t>
  </si>
  <si>
    <t>South Oxfordshire 017</t>
  </si>
  <si>
    <t>E02005974</t>
  </si>
  <si>
    <t>South Oxfordshire 016</t>
  </si>
  <si>
    <t>E02005973</t>
  </si>
  <si>
    <t>South Oxfordshire 015</t>
  </si>
  <si>
    <t>E02005972</t>
  </si>
  <si>
    <t>South Oxfordshire 014</t>
  </si>
  <si>
    <t>E02005971</t>
  </si>
  <si>
    <t>South Oxfordshire 013</t>
  </si>
  <si>
    <t>E02005970</t>
  </si>
  <si>
    <t>South Oxfordshire 012</t>
  </si>
  <si>
    <t>E02005969</t>
  </si>
  <si>
    <t>South Oxfordshire 011</t>
  </si>
  <si>
    <t>E02005968</t>
  </si>
  <si>
    <t>South Oxfordshire 010</t>
  </si>
  <si>
    <t>E02005967</t>
  </si>
  <si>
    <t>South Oxfordshire 009</t>
  </si>
  <si>
    <t>E02005966</t>
  </si>
  <si>
    <t>South Oxfordshire 008</t>
  </si>
  <si>
    <t>E02005965</t>
  </si>
  <si>
    <t>South Oxfordshire 007</t>
  </si>
  <si>
    <t>E02005964</t>
  </si>
  <si>
    <t>South Oxfordshire 006</t>
  </si>
  <si>
    <t>E02005963</t>
  </si>
  <si>
    <t>South Oxfordshire 004</t>
  </si>
  <si>
    <t>E02005961</t>
  </si>
  <si>
    <t>South Oxfordshire 003</t>
  </si>
  <si>
    <t>E02005960</t>
  </si>
  <si>
    <t>South Oxfordshire 002</t>
  </si>
  <si>
    <t>E02005959</t>
  </si>
  <si>
    <t>South Oxfordshire 001</t>
  </si>
  <si>
    <t>E02005958</t>
  </si>
  <si>
    <t>Oxford 018</t>
  </si>
  <si>
    <t>E02005957</t>
  </si>
  <si>
    <t>Oxford 017</t>
  </si>
  <si>
    <t>E02005956</t>
  </si>
  <si>
    <t>Oxford 016</t>
  </si>
  <si>
    <t>E02005955</t>
  </si>
  <si>
    <t>Oxford 015</t>
  </si>
  <si>
    <t>E02005954</t>
  </si>
  <si>
    <t>Oxford 014</t>
  </si>
  <si>
    <t>E02005953</t>
  </si>
  <si>
    <t>Oxford 013</t>
  </si>
  <si>
    <t>E02005952</t>
  </si>
  <si>
    <t>Oxford 012</t>
  </si>
  <si>
    <t>E02005951</t>
  </si>
  <si>
    <t>Oxford 011</t>
  </si>
  <si>
    <t>E02005950</t>
  </si>
  <si>
    <t>Oxford 010</t>
  </si>
  <si>
    <t>E02005949</t>
  </si>
  <si>
    <t>Oxford 009</t>
  </si>
  <si>
    <t>E02005948</t>
  </si>
  <si>
    <t>Oxford 008</t>
  </si>
  <si>
    <t>E02005947</t>
  </si>
  <si>
    <t>Oxford 007</t>
  </si>
  <si>
    <t>E02005946</t>
  </si>
  <si>
    <t>Oxford 006</t>
  </si>
  <si>
    <t>E02005945</t>
  </si>
  <si>
    <t>Oxford 005</t>
  </si>
  <si>
    <t>E02005944</t>
  </si>
  <si>
    <t>Oxford 004</t>
  </si>
  <si>
    <t>E02005943</t>
  </si>
  <si>
    <t>Oxford 003</t>
  </si>
  <si>
    <t>E02005942</t>
  </si>
  <si>
    <t>Oxford 002</t>
  </si>
  <si>
    <t>E02005941</t>
  </si>
  <si>
    <t>Oxford 001</t>
  </si>
  <si>
    <t>E02005940</t>
  </si>
  <si>
    <t>Cherwell 019</t>
  </si>
  <si>
    <t>E02005939</t>
  </si>
  <si>
    <t>Cherwell 018</t>
  </si>
  <si>
    <t>E02005938</t>
  </si>
  <si>
    <t>Cherwell 017</t>
  </si>
  <si>
    <t>E02005937</t>
  </si>
  <si>
    <t>Cherwell 016</t>
  </si>
  <si>
    <t>E02005936</t>
  </si>
  <si>
    <t>Cherwell 015</t>
  </si>
  <si>
    <t>E02005935</t>
  </si>
  <si>
    <t>Cherwell 014</t>
  </si>
  <si>
    <t>E02005934</t>
  </si>
  <si>
    <t>Cherwell 013</t>
  </si>
  <si>
    <t>E02005933</t>
  </si>
  <si>
    <t>Cherwell 012</t>
  </si>
  <si>
    <t>E02005932</t>
  </si>
  <si>
    <t>Cherwell 011</t>
  </si>
  <si>
    <t>E02005931</t>
  </si>
  <si>
    <t>Cherwell 010</t>
  </si>
  <si>
    <t>E02005930</t>
  </si>
  <si>
    <t>Cherwell 009</t>
  </si>
  <si>
    <t>E02005929</t>
  </si>
  <si>
    <t>Cherwell 008</t>
  </si>
  <si>
    <t>E02005928</t>
  </si>
  <si>
    <t>Cherwell 007</t>
  </si>
  <si>
    <t>E02005927</t>
  </si>
  <si>
    <t>Cherwell 006</t>
  </si>
  <si>
    <t>E02005926</t>
  </si>
  <si>
    <t>Cherwell 005</t>
  </si>
  <si>
    <t>E02005925</t>
  </si>
  <si>
    <t>Cherwell 004</t>
  </si>
  <si>
    <t>E02005924</t>
  </si>
  <si>
    <t>Cherwell 003</t>
  </si>
  <si>
    <t>E02005923</t>
  </si>
  <si>
    <t>Cherwell 002</t>
  </si>
  <si>
    <t>E02005922</t>
  </si>
  <si>
    <t>Cherwell 001</t>
  </si>
  <si>
    <t>E02005921</t>
  </si>
  <si>
    <t>Reading 015</t>
  </si>
  <si>
    <t>E02003403</t>
  </si>
  <si>
    <t>Reading 006</t>
  </si>
  <si>
    <t>E02003394</t>
  </si>
  <si>
    <t>Reading 005</t>
  </si>
  <si>
    <t>E02003393</t>
  </si>
  <si>
    <t>Reading 004</t>
  </si>
  <si>
    <t>E02003392</t>
  </si>
  <si>
    <t>Reading 003</t>
  </si>
  <si>
    <t>E02003391</t>
  </si>
  <si>
    <t>Reading 002</t>
  </si>
  <si>
    <t>E02003390</t>
  </si>
  <si>
    <t>Reading 001</t>
  </si>
  <si>
    <t>E02003389</t>
  </si>
  <si>
    <t>West Berkshire 022</t>
  </si>
  <si>
    <t>E02003388</t>
  </si>
  <si>
    <t>West Berkshire 015</t>
  </si>
  <si>
    <t>E02003381</t>
  </si>
  <si>
    <t>West Berkshire 009</t>
  </si>
  <si>
    <t>E02003375</t>
  </si>
  <si>
    <t>West Berkshire 008</t>
  </si>
  <si>
    <t>E02003374</t>
  </si>
  <si>
    <t>West Berkshire 006</t>
  </si>
  <si>
    <t>E02003372</t>
  </si>
  <si>
    <t>West Berkshire 005</t>
  </si>
  <si>
    <t>E02003371</t>
  </si>
  <si>
    <t>West Berkshire 004</t>
  </si>
  <si>
    <t>E02003370</t>
  </si>
  <si>
    <t>West Berkshire 003</t>
  </si>
  <si>
    <t>E02003369</t>
  </si>
  <si>
    <t>West Berkshire 021</t>
  </si>
  <si>
    <t>E02003387</t>
  </si>
  <si>
    <t>West Berkshire 020</t>
  </si>
  <si>
    <t>E02003386</t>
  </si>
  <si>
    <t>West Berkshire 019</t>
  </si>
  <si>
    <t>E02003385</t>
  </si>
  <si>
    <t>West Berkshire 018</t>
  </si>
  <si>
    <t>E02003384</t>
  </si>
  <si>
    <t>West Berkshire 017</t>
  </si>
  <si>
    <t>E02003383</t>
  </si>
  <si>
    <t>West Berkshire 016</t>
  </si>
  <si>
    <t>E02003382</t>
  </si>
  <si>
    <t>West Berkshire 014</t>
  </si>
  <si>
    <t>E02003380</t>
  </si>
  <si>
    <t>West Berkshire 013</t>
  </si>
  <si>
    <t>E02003379</t>
  </si>
  <si>
    <t>West Berkshire 012</t>
  </si>
  <si>
    <t>E02003378</t>
  </si>
  <si>
    <t>West Berkshire 011</t>
  </si>
  <si>
    <t>E02003377</t>
  </si>
  <si>
    <t>West Berkshire 010</t>
  </si>
  <si>
    <t>E02003376</t>
  </si>
  <si>
    <t>West Berkshire 007</t>
  </si>
  <si>
    <t>E02003373</t>
  </si>
  <si>
    <t>West Berkshire 002</t>
  </si>
  <si>
    <t>E02003368</t>
  </si>
  <si>
    <t>West Berkshire 001</t>
  </si>
  <si>
    <t>E02003367</t>
  </si>
  <si>
    <t>Isle of Wight 018</t>
  </si>
  <si>
    <t>E02003598</t>
  </si>
  <si>
    <t>Isle of Wight 017</t>
  </si>
  <si>
    <t>E02003597</t>
  </si>
  <si>
    <t>Isle of Wight 016</t>
  </si>
  <si>
    <t>E02003596</t>
  </si>
  <si>
    <t>Isle of Wight 015</t>
  </si>
  <si>
    <t>E02003595</t>
  </si>
  <si>
    <t>Isle of Wight 014</t>
  </si>
  <si>
    <t>E02003594</t>
  </si>
  <si>
    <t>Isle of Wight 013</t>
  </si>
  <si>
    <t>E02003593</t>
  </si>
  <si>
    <t>Isle of Wight 012</t>
  </si>
  <si>
    <t>E02003592</t>
  </si>
  <si>
    <t>Isle of Wight 011</t>
  </si>
  <si>
    <t>E02003591</t>
  </si>
  <si>
    <t>Isle of Wight 010</t>
  </si>
  <si>
    <t>E02003590</t>
  </si>
  <si>
    <t>Isle of Wight 009</t>
  </si>
  <si>
    <t>E02003589</t>
  </si>
  <si>
    <t>Isle of Wight 008</t>
  </si>
  <si>
    <t>E02003588</t>
  </si>
  <si>
    <t>Isle of Wight 007</t>
  </si>
  <si>
    <t>E02003587</t>
  </si>
  <si>
    <t>Isle of Wight 006</t>
  </si>
  <si>
    <t>E02003586</t>
  </si>
  <si>
    <t>Isle of Wight 005</t>
  </si>
  <si>
    <t>E02003585</t>
  </si>
  <si>
    <t>Isle of Wight 004</t>
  </si>
  <si>
    <t>E02003584</t>
  </si>
  <si>
    <t>Isle of Wight 003</t>
  </si>
  <si>
    <t>E02003583</t>
  </si>
  <si>
    <t>Isle of Wight 002</t>
  </si>
  <si>
    <t>E02003582</t>
  </si>
  <si>
    <t>Isle of Wight 001</t>
  </si>
  <si>
    <t>E02003581</t>
  </si>
  <si>
    <t>Gosport 010</t>
  </si>
  <si>
    <t>E02004750</t>
  </si>
  <si>
    <t>Gosport 009</t>
  </si>
  <si>
    <t>E02004749</t>
  </si>
  <si>
    <t>Gosport 008</t>
  </si>
  <si>
    <t>E02004748</t>
  </si>
  <si>
    <t>Gosport 007</t>
  </si>
  <si>
    <t>E02004747</t>
  </si>
  <si>
    <t>Gosport 006</t>
  </si>
  <si>
    <t>E02004746</t>
  </si>
  <si>
    <t>Gosport 005</t>
  </si>
  <si>
    <t>E02004745</t>
  </si>
  <si>
    <t>Gosport 004</t>
  </si>
  <si>
    <t>E02004744</t>
  </si>
  <si>
    <t>Gosport 003</t>
  </si>
  <si>
    <t>E02004743</t>
  </si>
  <si>
    <t>Gosport 002</t>
  </si>
  <si>
    <t>E02004742</t>
  </si>
  <si>
    <t>Gosport 001</t>
  </si>
  <si>
    <t>E02004741</t>
  </si>
  <si>
    <t>Fareham 014</t>
  </si>
  <si>
    <t>E02004740</t>
  </si>
  <si>
    <t>Fareham 013</t>
  </si>
  <si>
    <t>E02004739</t>
  </si>
  <si>
    <t>Fareham 012</t>
  </si>
  <si>
    <t>E02004738</t>
  </si>
  <si>
    <t>Fareham 011</t>
  </si>
  <si>
    <t>E02004737</t>
  </si>
  <si>
    <t>Fareham 010</t>
  </si>
  <si>
    <t>E02004736</t>
  </si>
  <si>
    <t>Fareham 009</t>
  </si>
  <si>
    <t>E02004735</t>
  </si>
  <si>
    <t>Fareham 008</t>
  </si>
  <si>
    <t>E02004734</t>
  </si>
  <si>
    <t>Fareham 007</t>
  </si>
  <si>
    <t>E02004733</t>
  </si>
  <si>
    <t>Fareham 006</t>
  </si>
  <si>
    <t>E02004732</t>
  </si>
  <si>
    <t>Fareham 005</t>
  </si>
  <si>
    <t>E02004731</t>
  </si>
  <si>
    <t>Fareham 004</t>
  </si>
  <si>
    <t>E02004730</t>
  </si>
  <si>
    <t>Fareham 003</t>
  </si>
  <si>
    <t>E02004729</t>
  </si>
  <si>
    <t>Fareham 002</t>
  </si>
  <si>
    <t>E02004728</t>
  </si>
  <si>
    <t>Fareham 001</t>
  </si>
  <si>
    <t>E02004727</t>
  </si>
  <si>
    <t>Hart 011</t>
  </si>
  <si>
    <t>E02004761</t>
  </si>
  <si>
    <t>Hart 006</t>
  </si>
  <si>
    <t>E02004756</t>
  </si>
  <si>
    <t>Hart 004</t>
  </si>
  <si>
    <t>E02004754</t>
  </si>
  <si>
    <t>East Hampshire 008</t>
  </si>
  <si>
    <t>E02004704</t>
  </si>
  <si>
    <t>East Hampshire 007</t>
  </si>
  <si>
    <t>E02004703</t>
  </si>
  <si>
    <t>East Hampshire 003</t>
  </si>
  <si>
    <t>E02004699</t>
  </si>
  <si>
    <t>East Hampshire 002</t>
  </si>
  <si>
    <t>E02004698</t>
  </si>
  <si>
    <t>East Hampshire 001</t>
  </si>
  <si>
    <t>E02004697</t>
  </si>
  <si>
    <t>Basingstoke and Deane 022</t>
  </si>
  <si>
    <t>E02004696</t>
  </si>
  <si>
    <t>Basingstoke and Deane 021</t>
  </si>
  <si>
    <t>E02004695</t>
  </si>
  <si>
    <t>Basingstoke and Deane 019</t>
  </si>
  <si>
    <t>E02004693</t>
  </si>
  <si>
    <t>Basingstoke and Deane 018</t>
  </si>
  <si>
    <t>E02004692</t>
  </si>
  <si>
    <t>Basingstoke and Deane 017</t>
  </si>
  <si>
    <t>E02004691</t>
  </si>
  <si>
    <t>Basingstoke and Deane 016</t>
  </si>
  <si>
    <t>E02004690</t>
  </si>
  <si>
    <t>Basingstoke and Deane 015</t>
  </si>
  <si>
    <t>E02004689</t>
  </si>
  <si>
    <t>Basingstoke and Deane 014</t>
  </si>
  <si>
    <t>E02004688</t>
  </si>
  <si>
    <t>Basingstoke and Deane 013</t>
  </si>
  <si>
    <t>E02004687</t>
  </si>
  <si>
    <t>Basingstoke and Deane 012</t>
  </si>
  <si>
    <t>E02004686</t>
  </si>
  <si>
    <t>Basingstoke and Deane 011</t>
  </si>
  <si>
    <t>E02004685</t>
  </si>
  <si>
    <t>Basingstoke and Deane 010</t>
  </si>
  <si>
    <t>E02004684</t>
  </si>
  <si>
    <t>Basingstoke and Deane 009</t>
  </si>
  <si>
    <t>E02004683</t>
  </si>
  <si>
    <t>Basingstoke and Deane 008</t>
  </si>
  <si>
    <t>E02004682</t>
  </si>
  <si>
    <t>Basingstoke and Deane 007</t>
  </si>
  <si>
    <t>E02004681</t>
  </si>
  <si>
    <t>Basingstoke and Deane 006</t>
  </si>
  <si>
    <t>E02004680</t>
  </si>
  <si>
    <t>Basingstoke and Deane 005</t>
  </si>
  <si>
    <t>E02004679</t>
  </si>
  <si>
    <t>Basingstoke and Deane 004</t>
  </si>
  <si>
    <t>E02004678</t>
  </si>
  <si>
    <t>Basingstoke and Deane 003</t>
  </si>
  <si>
    <t>E02004677</t>
  </si>
  <si>
    <t>Basingstoke and Deane 002</t>
  </si>
  <si>
    <t>E02004676</t>
  </si>
  <si>
    <t>Basingstoke and Deane 001</t>
  </si>
  <si>
    <t>E02004675</t>
  </si>
  <si>
    <t>Wycombe 024</t>
  </si>
  <si>
    <t>E02006824</t>
  </si>
  <si>
    <t>Chiltern 013</t>
  </si>
  <si>
    <t>E02006823</t>
  </si>
  <si>
    <t>Wycombe 023</t>
  </si>
  <si>
    <t>E02003718</t>
  </si>
  <si>
    <t>Wycombe 022</t>
  </si>
  <si>
    <t>E02003717</t>
  </si>
  <si>
    <t>Wycombe 021</t>
  </si>
  <si>
    <t>E02003716</t>
  </si>
  <si>
    <t>Wycombe 020</t>
  </si>
  <si>
    <t>E02003715</t>
  </si>
  <si>
    <t>Wycombe 019</t>
  </si>
  <si>
    <t>E02003714</t>
  </si>
  <si>
    <t>Wycombe 018</t>
  </si>
  <si>
    <t>E02003713</t>
  </si>
  <si>
    <t>Wycombe 017</t>
  </si>
  <si>
    <t>E02003712</t>
  </si>
  <si>
    <t>Wycombe 016</t>
  </si>
  <si>
    <t>E02003711</t>
  </si>
  <si>
    <t>Wycombe 015</t>
  </si>
  <si>
    <t>E02003710</t>
  </si>
  <si>
    <t>Wycombe 014</t>
  </si>
  <si>
    <t>E02003709</t>
  </si>
  <si>
    <t>Wycombe 013</t>
  </si>
  <si>
    <t>E02003708</t>
  </si>
  <si>
    <t>Wycombe 012</t>
  </si>
  <si>
    <t>E02003707</t>
  </si>
  <si>
    <t>Wycombe 011</t>
  </si>
  <si>
    <t>E02003706</t>
  </si>
  <si>
    <t>Wycombe 010</t>
  </si>
  <si>
    <t>E02003705</t>
  </si>
  <si>
    <t>Wycombe 009</t>
  </si>
  <si>
    <t>E02003704</t>
  </si>
  <si>
    <t>Wycombe 008</t>
  </si>
  <si>
    <t>E02003703</t>
  </si>
  <si>
    <t>Wycombe 006</t>
  </si>
  <si>
    <t>E02003701</t>
  </si>
  <si>
    <t>Wycombe 004</t>
  </si>
  <si>
    <t>E02003699</t>
  </si>
  <si>
    <t>Wycombe 003</t>
  </si>
  <si>
    <t>E02003698</t>
  </si>
  <si>
    <t>South Bucks 008</t>
  </si>
  <si>
    <t>E02003695</t>
  </si>
  <si>
    <t>South Bucks 007</t>
  </si>
  <si>
    <t>E02003694</t>
  </si>
  <si>
    <t>South Bucks 006</t>
  </si>
  <si>
    <t>E02003693</t>
  </si>
  <si>
    <t>South Bucks 005</t>
  </si>
  <si>
    <t>E02003692</t>
  </si>
  <si>
    <t>South Bucks 004</t>
  </si>
  <si>
    <t>E02003691</t>
  </si>
  <si>
    <t>South Bucks 003</t>
  </si>
  <si>
    <t>E02003690</t>
  </si>
  <si>
    <t>South Bucks 002</t>
  </si>
  <si>
    <t>E02003689</t>
  </si>
  <si>
    <t>South Bucks 001</t>
  </si>
  <si>
    <t>E02003688</t>
  </si>
  <si>
    <t>Chiltern 012</t>
  </si>
  <si>
    <t>E02003687</t>
  </si>
  <si>
    <t>Chiltern 011</t>
  </si>
  <si>
    <t>E02003686</t>
  </si>
  <si>
    <t>Chiltern 010</t>
  </si>
  <si>
    <t>E02003685</t>
  </si>
  <si>
    <t>Chiltern 008</t>
  </si>
  <si>
    <t>E02003683</t>
  </si>
  <si>
    <t>Chiltern 007</t>
  </si>
  <si>
    <t>E02003682</t>
  </si>
  <si>
    <t>Chiltern 006</t>
  </si>
  <si>
    <t>E02003681</t>
  </si>
  <si>
    <t>Chiltern 005</t>
  </si>
  <si>
    <t>E02003680</t>
  </si>
  <si>
    <t>Chiltern 004</t>
  </si>
  <si>
    <t>E02003679</t>
  </si>
  <si>
    <t>Chiltern 003</t>
  </si>
  <si>
    <t>E02003678</t>
  </si>
  <si>
    <t>Chiltern 002</t>
  </si>
  <si>
    <t>E02003677</t>
  </si>
  <si>
    <t>Chiltern 001</t>
  </si>
  <si>
    <t>E02003676</t>
  </si>
  <si>
    <t>Windsor and Maidenhead 018</t>
  </si>
  <si>
    <t>E02003438</t>
  </si>
  <si>
    <t>Windsor and Maidenhead 017</t>
  </si>
  <si>
    <t>E02003437</t>
  </si>
  <si>
    <t>Bracknell Forest 015</t>
  </si>
  <si>
    <t>E02003366</t>
  </si>
  <si>
    <t>Bracknell Forest 014</t>
  </si>
  <si>
    <t>E02003365</t>
  </si>
  <si>
    <t>Bracknell Forest 013</t>
  </si>
  <si>
    <t>E02003364</t>
  </si>
  <si>
    <t>Bracknell Forest 012</t>
  </si>
  <si>
    <t>E02003363</t>
  </si>
  <si>
    <t>Bracknell Forest 011</t>
  </si>
  <si>
    <t>E02003362</t>
  </si>
  <si>
    <t>Bracknell Forest 010</t>
  </si>
  <si>
    <t>E02003361</t>
  </si>
  <si>
    <t>Bracknell Forest 009</t>
  </si>
  <si>
    <t>E02003360</t>
  </si>
  <si>
    <t>Bracknell Forest 008</t>
  </si>
  <si>
    <t>E02003359</t>
  </si>
  <si>
    <t>Bracknell Forest 007</t>
  </si>
  <si>
    <t>E02003358</t>
  </si>
  <si>
    <t>Bracknell Forest 006</t>
  </si>
  <si>
    <t>E02003357</t>
  </si>
  <si>
    <t>Bracknell Forest 005</t>
  </si>
  <si>
    <t>E02003356</t>
  </si>
  <si>
    <t>Bracknell Forest 004</t>
  </si>
  <si>
    <t>E02003355</t>
  </si>
  <si>
    <t>Bracknell Forest 003</t>
  </si>
  <si>
    <t>E02003354</t>
  </si>
  <si>
    <t>Bracknell Forest 002</t>
  </si>
  <si>
    <t>E02003353</t>
  </si>
  <si>
    <t>Bracknell Forest 001</t>
  </si>
  <si>
    <t>E02003352</t>
  </si>
  <si>
    <t>Thanet 017</t>
  </si>
  <si>
    <t>E02005148</t>
  </si>
  <si>
    <t>Thanet 016</t>
  </si>
  <si>
    <t>E02005147</t>
  </si>
  <si>
    <t>Thanet 015</t>
  </si>
  <si>
    <t>E02005146</t>
  </si>
  <si>
    <t>Thanet 014</t>
  </si>
  <si>
    <t>E02005145</t>
  </si>
  <si>
    <t>Thanet 013</t>
  </si>
  <si>
    <t>E02005144</t>
  </si>
  <si>
    <t>Thanet 012</t>
  </si>
  <si>
    <t>E02005143</t>
  </si>
  <si>
    <t>Thanet 011</t>
  </si>
  <si>
    <t>E02005142</t>
  </si>
  <si>
    <t>Thanet 010</t>
  </si>
  <si>
    <t>E02005141</t>
  </si>
  <si>
    <t>Thanet 009</t>
  </si>
  <si>
    <t>E02005140</t>
  </si>
  <si>
    <t>Thanet 008</t>
  </si>
  <si>
    <t>E02005139</t>
  </si>
  <si>
    <t>Thanet 007</t>
  </si>
  <si>
    <t>E02005138</t>
  </si>
  <si>
    <t>Thanet 006</t>
  </si>
  <si>
    <t>E02005137</t>
  </si>
  <si>
    <t>Thanet 005</t>
  </si>
  <si>
    <t>E02005136</t>
  </si>
  <si>
    <t>Thanet 004</t>
  </si>
  <si>
    <t>E02005135</t>
  </si>
  <si>
    <t>Thanet 003</t>
  </si>
  <si>
    <t>E02005134</t>
  </si>
  <si>
    <t>Thanet 002</t>
  </si>
  <si>
    <t>E02005133</t>
  </si>
  <si>
    <t>Thanet 001</t>
  </si>
  <si>
    <t>E02005132</t>
  </si>
  <si>
    <t>Swale 013</t>
  </si>
  <si>
    <t>E02005127</t>
  </si>
  <si>
    <t>Swale 012</t>
  </si>
  <si>
    <t>E02005126</t>
  </si>
  <si>
    <t>Swale 011</t>
  </si>
  <si>
    <t>E02005125</t>
  </si>
  <si>
    <t>Swale 010</t>
  </si>
  <si>
    <t>E02005124</t>
  </si>
  <si>
    <t>Swale 009</t>
  </si>
  <si>
    <t>E02005123</t>
  </si>
  <si>
    <t>Swale 008</t>
  </si>
  <si>
    <t>E02005122</t>
  </si>
  <si>
    <t>Swale 007</t>
  </si>
  <si>
    <t>E02005121</t>
  </si>
  <si>
    <t>Swale 006</t>
  </si>
  <si>
    <t>E02005120</t>
  </si>
  <si>
    <t>Swale 005</t>
  </si>
  <si>
    <t>E02005119</t>
  </si>
  <si>
    <t>Swale 004</t>
  </si>
  <si>
    <t>E02005118</t>
  </si>
  <si>
    <t>Swale 003</t>
  </si>
  <si>
    <t>E02005117</t>
  </si>
  <si>
    <t>Swale 002</t>
  </si>
  <si>
    <t>E02005116</t>
  </si>
  <si>
    <t>Swale 001</t>
  </si>
  <si>
    <t>E02005115</t>
  </si>
  <si>
    <t>Surrey Heath 012</t>
  </si>
  <si>
    <t>E02006427</t>
  </si>
  <si>
    <t>Surrey Heath 011</t>
  </si>
  <si>
    <t>E02006426</t>
  </si>
  <si>
    <t>Surrey Heath 010</t>
  </si>
  <si>
    <t>E02006425</t>
  </si>
  <si>
    <t>Surrey Heath 009</t>
  </si>
  <si>
    <t>E02006424</t>
  </si>
  <si>
    <t>Surrey Heath 008</t>
  </si>
  <si>
    <t>E02006423</t>
  </si>
  <si>
    <t>Surrey Heath 007</t>
  </si>
  <si>
    <t>E02006422</t>
  </si>
  <si>
    <t>Surrey Heath 005</t>
  </si>
  <si>
    <t>E02006420</t>
  </si>
  <si>
    <t>Surrey Heath 004</t>
  </si>
  <si>
    <t>E02006419</t>
  </si>
  <si>
    <t>Surrey Heath 003</t>
  </si>
  <si>
    <t>E02006418</t>
  </si>
  <si>
    <t>Surrey Heath 002</t>
  </si>
  <si>
    <t>E02006417</t>
  </si>
  <si>
    <t>Guildford 014</t>
  </si>
  <si>
    <t>E02006357</t>
  </si>
  <si>
    <t>Guildford 010</t>
  </si>
  <si>
    <t>E02006353</t>
  </si>
  <si>
    <t>Guildford 004</t>
  </si>
  <si>
    <t>E02006347</t>
  </si>
  <si>
    <t>Shepway 015</t>
  </si>
  <si>
    <t>E02006880</t>
  </si>
  <si>
    <t>Shepway 014</t>
  </si>
  <si>
    <t>E02006879</t>
  </si>
  <si>
    <t>Shepway 013</t>
  </si>
  <si>
    <t>E02005114</t>
  </si>
  <si>
    <t>Shepway 012</t>
  </si>
  <si>
    <t>E02005113</t>
  </si>
  <si>
    <t>Shepway 011</t>
  </si>
  <si>
    <t>E02005112</t>
  </si>
  <si>
    <t>Shepway 010</t>
  </si>
  <si>
    <t>E02005111</t>
  </si>
  <si>
    <t>Shepway 009</t>
  </si>
  <si>
    <t>E02005110</t>
  </si>
  <si>
    <t>Shepway 008</t>
  </si>
  <si>
    <t>E02005109</t>
  </si>
  <si>
    <t>Shepway 006</t>
  </si>
  <si>
    <t>E02005107</t>
  </si>
  <si>
    <t>Shepway 005</t>
  </si>
  <si>
    <t>E02005106</t>
  </si>
  <si>
    <t>Shepway 004</t>
  </si>
  <si>
    <t>E02005105</t>
  </si>
  <si>
    <t>Shepway 003</t>
  </si>
  <si>
    <t>E02005104</t>
  </si>
  <si>
    <t>Shepway 002</t>
  </si>
  <si>
    <t>E02005103</t>
  </si>
  <si>
    <t>Shepway 001</t>
  </si>
  <si>
    <t>E02005102</t>
  </si>
  <si>
    <t>Dover 014</t>
  </si>
  <si>
    <t>E02005054</t>
  </si>
  <si>
    <t>Dover 013</t>
  </si>
  <si>
    <t>E02005053</t>
  </si>
  <si>
    <t>Dover 012</t>
  </si>
  <si>
    <t>E02005052</t>
  </si>
  <si>
    <t>Dover 011</t>
  </si>
  <si>
    <t>E02005051</t>
  </si>
  <si>
    <t>Dover 010</t>
  </si>
  <si>
    <t>E02005050</t>
  </si>
  <si>
    <t>Dover 009</t>
  </si>
  <si>
    <t>E02005049</t>
  </si>
  <si>
    <t>Dover 007</t>
  </si>
  <si>
    <t>E02005047</t>
  </si>
  <si>
    <t>Dover 006</t>
  </si>
  <si>
    <t>E02005046</t>
  </si>
  <si>
    <t>Dover 005</t>
  </si>
  <si>
    <t>E02005045</t>
  </si>
  <si>
    <t>Dover 004</t>
  </si>
  <si>
    <t>E02005044</t>
  </si>
  <si>
    <t>Dover 003</t>
  </si>
  <si>
    <t>E02005043</t>
  </si>
  <si>
    <t>Woking 012</t>
  </si>
  <si>
    <t>E02006467</t>
  </si>
  <si>
    <t>Woking 011</t>
  </si>
  <si>
    <t>E02006466</t>
  </si>
  <si>
    <t>Woking 010</t>
  </si>
  <si>
    <t>E02006465</t>
  </si>
  <si>
    <t>Woking 009</t>
  </si>
  <si>
    <t>E02006464</t>
  </si>
  <si>
    <t>Woking 008</t>
  </si>
  <si>
    <t>E02006463</t>
  </si>
  <si>
    <t>Woking 007</t>
  </si>
  <si>
    <t>E02006462</t>
  </si>
  <si>
    <t>Woking 006</t>
  </si>
  <si>
    <t>E02006461</t>
  </si>
  <si>
    <t>Woking 005</t>
  </si>
  <si>
    <t>E02006460</t>
  </si>
  <si>
    <t>Woking 004</t>
  </si>
  <si>
    <t>E02006459</t>
  </si>
  <si>
    <t>Woking 003</t>
  </si>
  <si>
    <t>E02006458</t>
  </si>
  <si>
    <t>Woking 002</t>
  </si>
  <si>
    <t>E02006457</t>
  </si>
  <si>
    <t>Woking 001</t>
  </si>
  <si>
    <t>E02006456</t>
  </si>
  <si>
    <t>Surrey Heath 006</t>
  </si>
  <si>
    <t>E02006421</t>
  </si>
  <si>
    <t>Surrey Heath 001</t>
  </si>
  <si>
    <t>E02006416</t>
  </si>
  <si>
    <t>Spelthorne 013</t>
  </si>
  <si>
    <t>E02006415</t>
  </si>
  <si>
    <t>Spelthorne 012</t>
  </si>
  <si>
    <t>E02006414</t>
  </si>
  <si>
    <t>Spelthorne 011</t>
  </si>
  <si>
    <t>E02006413</t>
  </si>
  <si>
    <t>Spelthorne 010</t>
  </si>
  <si>
    <t>E02006412</t>
  </si>
  <si>
    <t>Spelthorne 009</t>
  </si>
  <si>
    <t>E02006411</t>
  </si>
  <si>
    <t>Spelthorne 008</t>
  </si>
  <si>
    <t>E02006410</t>
  </si>
  <si>
    <t>Spelthorne 007</t>
  </si>
  <si>
    <t>E02006409</t>
  </si>
  <si>
    <t>Spelthorne 006</t>
  </si>
  <si>
    <t>E02006408</t>
  </si>
  <si>
    <t>Spelthorne 005</t>
  </si>
  <si>
    <t>E02006407</t>
  </si>
  <si>
    <t>Spelthorne 004</t>
  </si>
  <si>
    <t>E02006406</t>
  </si>
  <si>
    <t>Spelthorne 003</t>
  </si>
  <si>
    <t>E02006405</t>
  </si>
  <si>
    <t>Spelthorne 002</t>
  </si>
  <si>
    <t>E02006404</t>
  </si>
  <si>
    <t>Spelthorne 001</t>
  </si>
  <si>
    <t>E02006403</t>
  </si>
  <si>
    <t>Runnymede 010</t>
  </si>
  <si>
    <t>E02006402</t>
  </si>
  <si>
    <t>Runnymede 009</t>
  </si>
  <si>
    <t>E02006401</t>
  </si>
  <si>
    <t>Runnymede 008</t>
  </si>
  <si>
    <t>E02006400</t>
  </si>
  <si>
    <t>Runnymede 007</t>
  </si>
  <si>
    <t>E02006399</t>
  </si>
  <si>
    <t>Runnymede 006</t>
  </si>
  <si>
    <t>E02006398</t>
  </si>
  <si>
    <t>Runnymede 005</t>
  </si>
  <si>
    <t>E02006397</t>
  </si>
  <si>
    <t>Runnymede 004</t>
  </si>
  <si>
    <t>E02006396</t>
  </si>
  <si>
    <t>Runnymede 003</t>
  </si>
  <si>
    <t>E02006395</t>
  </si>
  <si>
    <t>Runnymede 001</t>
  </si>
  <si>
    <t>E02006393</t>
  </si>
  <si>
    <t>Elmbridge 016</t>
  </si>
  <si>
    <t>E02006332</t>
  </si>
  <si>
    <t>Elmbridge 014</t>
  </si>
  <si>
    <t>E02006330</t>
  </si>
  <si>
    <t>Elmbridge 012</t>
  </si>
  <si>
    <t>E02006328</t>
  </si>
  <si>
    <t>Elmbridge 011</t>
  </si>
  <si>
    <t>E02006327</t>
  </si>
  <si>
    <t>Elmbridge 010</t>
  </si>
  <si>
    <t>E02006326</t>
  </si>
  <si>
    <t>Elmbridge 008</t>
  </si>
  <si>
    <t>E02006324</t>
  </si>
  <si>
    <t>Elmbridge 007</t>
  </si>
  <si>
    <t>E02006323</t>
  </si>
  <si>
    <t>Elmbridge 004</t>
  </si>
  <si>
    <t>E02006320</t>
  </si>
  <si>
    <t>Mid Sussex 017</t>
  </si>
  <si>
    <t>E02006620</t>
  </si>
  <si>
    <t>Mid Sussex 016</t>
  </si>
  <si>
    <t>E02006619</t>
  </si>
  <si>
    <t>Mid Sussex 015</t>
  </si>
  <si>
    <t>E02006618</t>
  </si>
  <si>
    <t>Mid Sussex 014</t>
  </si>
  <si>
    <t>E02006617</t>
  </si>
  <si>
    <t>Mid Sussex 013</t>
  </si>
  <si>
    <t>E02006616</t>
  </si>
  <si>
    <t>Mid Sussex 012</t>
  </si>
  <si>
    <t>E02006615</t>
  </si>
  <si>
    <t>Mid Sussex 011</t>
  </si>
  <si>
    <t>E02006614</t>
  </si>
  <si>
    <t>Mid Sussex 010</t>
  </si>
  <si>
    <t>E02006613</t>
  </si>
  <si>
    <t>Mid Sussex 009</t>
  </si>
  <si>
    <t>E02006612</t>
  </si>
  <si>
    <t>Mid Sussex 008</t>
  </si>
  <si>
    <t>E02006611</t>
  </si>
  <si>
    <t>Mid Sussex 007</t>
  </si>
  <si>
    <t>E02006610</t>
  </si>
  <si>
    <t>Mid Sussex 006</t>
  </si>
  <si>
    <t>E02006609</t>
  </si>
  <si>
    <t>Mid Sussex 005</t>
  </si>
  <si>
    <t>E02006608</t>
  </si>
  <si>
    <t>Mid Sussex 004</t>
  </si>
  <si>
    <t>E02006607</t>
  </si>
  <si>
    <t>Mid Sussex 003</t>
  </si>
  <si>
    <t>E02006606</t>
  </si>
  <si>
    <t>Mid Sussex 002</t>
  </si>
  <si>
    <t>E02006605</t>
  </si>
  <si>
    <t>Mid Sussex 001</t>
  </si>
  <si>
    <t>E02006604</t>
  </si>
  <si>
    <t>Horsham 011</t>
  </si>
  <si>
    <t>E02006598</t>
  </si>
  <si>
    <t>Horsham 009</t>
  </si>
  <si>
    <t>E02006596</t>
  </si>
  <si>
    <t>Horsham 008</t>
  </si>
  <si>
    <t>E02006595</t>
  </si>
  <si>
    <t>Horsham 007</t>
  </si>
  <si>
    <t>E02006594</t>
  </si>
  <si>
    <t>Horsham 006</t>
  </si>
  <si>
    <t>E02006593</t>
  </si>
  <si>
    <t>Horsham 005</t>
  </si>
  <si>
    <t>E02006592</t>
  </si>
  <si>
    <t>Horsham 004</t>
  </si>
  <si>
    <t>E02006591</t>
  </si>
  <si>
    <t>Horsham 003</t>
  </si>
  <si>
    <t>E02006590</t>
  </si>
  <si>
    <t>Horsham 002</t>
  </si>
  <si>
    <t>E02006589</t>
  </si>
  <si>
    <t>Horsham 001</t>
  </si>
  <si>
    <t>E02006588</t>
  </si>
  <si>
    <t>Medway 038</t>
  </si>
  <si>
    <t>E02003351</t>
  </si>
  <si>
    <t>Medway 037</t>
  </si>
  <si>
    <t>E02003350</t>
  </si>
  <si>
    <t>Medway 036</t>
  </si>
  <si>
    <t>E02003349</t>
  </si>
  <si>
    <t>Medway 035</t>
  </si>
  <si>
    <t>E02003348</t>
  </si>
  <si>
    <t>Medway 034</t>
  </si>
  <si>
    <t>E02003347</t>
  </si>
  <si>
    <t>Medway 033</t>
  </si>
  <si>
    <t>E02003346</t>
  </si>
  <si>
    <t>Medway 032</t>
  </si>
  <si>
    <t>E02003345</t>
  </si>
  <si>
    <t>Medway 031</t>
  </si>
  <si>
    <t>E02003344</t>
  </si>
  <si>
    <t>Medway 030</t>
  </si>
  <si>
    <t>E02003343</t>
  </si>
  <si>
    <t>Medway 029</t>
  </si>
  <si>
    <t>E02003342</t>
  </si>
  <si>
    <t>Medway 028</t>
  </si>
  <si>
    <t>E02003341</t>
  </si>
  <si>
    <t>Medway 027</t>
  </si>
  <si>
    <t>E02003340</t>
  </si>
  <si>
    <t>Medway 026</t>
  </si>
  <si>
    <t>E02003339</t>
  </si>
  <si>
    <t>Medway 025</t>
  </si>
  <si>
    <t>E02003338</t>
  </si>
  <si>
    <t>Medway 024</t>
  </si>
  <si>
    <t>E02003337</t>
  </si>
  <si>
    <t>Medway 023</t>
  </si>
  <si>
    <t>E02003336</t>
  </si>
  <si>
    <t>Medway 022</t>
  </si>
  <si>
    <t>E02003335</t>
  </si>
  <si>
    <t>Medway 021</t>
  </si>
  <si>
    <t>E02003334</t>
  </si>
  <si>
    <t>Medway 020</t>
  </si>
  <si>
    <t>E02003333</t>
  </si>
  <si>
    <t>Medway 019</t>
  </si>
  <si>
    <t>E02003332</t>
  </si>
  <si>
    <t>Medway 018</t>
  </si>
  <si>
    <t>E02003331</t>
  </si>
  <si>
    <t>Medway 017</t>
  </si>
  <si>
    <t>E02003330</t>
  </si>
  <si>
    <t>Medway 016</t>
  </si>
  <si>
    <t>E02003329</t>
  </si>
  <si>
    <t>Medway 015</t>
  </si>
  <si>
    <t>E02003328</t>
  </si>
  <si>
    <t>Medway 014</t>
  </si>
  <si>
    <t>E02003327</t>
  </si>
  <si>
    <t>Medway 013</t>
  </si>
  <si>
    <t>E02003326</t>
  </si>
  <si>
    <t>Medway 012</t>
  </si>
  <si>
    <t>E02003325</t>
  </si>
  <si>
    <t>Medway 011</t>
  </si>
  <si>
    <t>E02003324</t>
  </si>
  <si>
    <t>Medway 010</t>
  </si>
  <si>
    <t>E02003323</t>
  </si>
  <si>
    <t>Medway 009</t>
  </si>
  <si>
    <t>E02003322</t>
  </si>
  <si>
    <t>Medway 008</t>
  </si>
  <si>
    <t>E02003321</t>
  </si>
  <si>
    <t>Medway 007</t>
  </si>
  <si>
    <t>E02003320</t>
  </si>
  <si>
    <t>Medway 006</t>
  </si>
  <si>
    <t>E02003319</t>
  </si>
  <si>
    <t>Medway 005</t>
  </si>
  <si>
    <t>E02003318</t>
  </si>
  <si>
    <t>Medway 004</t>
  </si>
  <si>
    <t>E02003317</t>
  </si>
  <si>
    <t>Medway 003</t>
  </si>
  <si>
    <t>E02003316</t>
  </si>
  <si>
    <t>Medway 002</t>
  </si>
  <si>
    <t>E02003315</t>
  </si>
  <si>
    <t>Medway 001</t>
  </si>
  <si>
    <t>E02003314</t>
  </si>
  <si>
    <t>Rother 011</t>
  </si>
  <si>
    <t>E02004402</t>
  </si>
  <si>
    <t>Rother 010</t>
  </si>
  <si>
    <t>E02004401</t>
  </si>
  <si>
    <t>Rother 009</t>
  </si>
  <si>
    <t>E02004400</t>
  </si>
  <si>
    <t>Rother 008</t>
  </si>
  <si>
    <t>E02004399</t>
  </si>
  <si>
    <t>Rother 007</t>
  </si>
  <si>
    <t>E02004398</t>
  </si>
  <si>
    <t>Rother 006</t>
  </si>
  <si>
    <t>E02004397</t>
  </si>
  <si>
    <t>Rother 005</t>
  </si>
  <si>
    <t>E02004396</t>
  </si>
  <si>
    <t>Rother 004</t>
  </si>
  <si>
    <t>E02004395</t>
  </si>
  <si>
    <t>Rother 003</t>
  </si>
  <si>
    <t>E02004394</t>
  </si>
  <si>
    <t>Rother 002</t>
  </si>
  <si>
    <t>E02004393</t>
  </si>
  <si>
    <t>Rother 001</t>
  </si>
  <si>
    <t>E02004392</t>
  </si>
  <si>
    <t>Hastings 011</t>
  </si>
  <si>
    <t>E02004378</t>
  </si>
  <si>
    <t>Hastings 010</t>
  </si>
  <si>
    <t>E02004377</t>
  </si>
  <si>
    <t>Hastings 009</t>
  </si>
  <si>
    <t>E02004376</t>
  </si>
  <si>
    <t>Hastings 008</t>
  </si>
  <si>
    <t>E02004375</t>
  </si>
  <si>
    <t>Hastings 007</t>
  </si>
  <si>
    <t>E02004374</t>
  </si>
  <si>
    <t>Hastings 006</t>
  </si>
  <si>
    <t>E02004373</t>
  </si>
  <si>
    <t>Hastings 005</t>
  </si>
  <si>
    <t>E02004372</t>
  </si>
  <si>
    <t>Hastings 004</t>
  </si>
  <si>
    <t>E02004371</t>
  </si>
  <si>
    <t>Hastings 003</t>
  </si>
  <si>
    <t>E02004370</t>
  </si>
  <si>
    <t>Hastings 002</t>
  </si>
  <si>
    <t>E02004369</t>
  </si>
  <si>
    <t>Hastings 001</t>
  </si>
  <si>
    <t>E02004368</t>
  </si>
  <si>
    <t>Waverley 018</t>
  </si>
  <si>
    <t>E02006839</t>
  </si>
  <si>
    <t>Chichester 001</t>
  </si>
  <si>
    <t>E02006561</t>
  </si>
  <si>
    <t>Waverley 017</t>
  </si>
  <si>
    <t>E02006455</t>
  </si>
  <si>
    <t>Waverley 016</t>
  </si>
  <si>
    <t>E02006454</t>
  </si>
  <si>
    <t>Waverley 015</t>
  </si>
  <si>
    <t>E02006453</t>
  </si>
  <si>
    <t>Waverley 013</t>
  </si>
  <si>
    <t>E02006451</t>
  </si>
  <si>
    <t>Waverley 012</t>
  </si>
  <si>
    <t>E02006450</t>
  </si>
  <si>
    <t>Waverley 011</t>
  </si>
  <si>
    <t>E02006449</t>
  </si>
  <si>
    <t>Waverley 010</t>
  </si>
  <si>
    <t>E02006448</t>
  </si>
  <si>
    <t>Waverley 008</t>
  </si>
  <si>
    <t>E02006446</t>
  </si>
  <si>
    <t>Waverley 007</t>
  </si>
  <si>
    <t>E02006445</t>
  </si>
  <si>
    <t>Waverley 005</t>
  </si>
  <si>
    <t>E02006443</t>
  </si>
  <si>
    <t>Guildford 018</t>
  </si>
  <si>
    <t>E02006361</t>
  </si>
  <si>
    <t>Guildford 017</t>
  </si>
  <si>
    <t>E02006360</t>
  </si>
  <si>
    <t>Guildford 016</t>
  </si>
  <si>
    <t>E02006359</t>
  </si>
  <si>
    <t>Guildford 015</t>
  </si>
  <si>
    <t>E02006358</t>
  </si>
  <si>
    <t>Guildford 013</t>
  </si>
  <si>
    <t>E02006356</t>
  </si>
  <si>
    <t>Guildford 012</t>
  </si>
  <si>
    <t>E02006355</t>
  </si>
  <si>
    <t>Guildford 011</t>
  </si>
  <si>
    <t>E02006354</t>
  </si>
  <si>
    <t>Guildford 009</t>
  </si>
  <si>
    <t>E02006352</t>
  </si>
  <si>
    <t>Guildford 008</t>
  </si>
  <si>
    <t>E02006351</t>
  </si>
  <si>
    <t>Guildford 007</t>
  </si>
  <si>
    <t>E02006350</t>
  </si>
  <si>
    <t>Guildford 006</t>
  </si>
  <si>
    <t>E02006349</t>
  </si>
  <si>
    <t>Guildford 005</t>
  </si>
  <si>
    <t>E02006348</t>
  </si>
  <si>
    <t>Guildford 003</t>
  </si>
  <si>
    <t>E02006346</t>
  </si>
  <si>
    <t>Guildford 002</t>
  </si>
  <si>
    <t>E02006345</t>
  </si>
  <si>
    <t>Guildford 001</t>
  </si>
  <si>
    <t>E02006344</t>
  </si>
  <si>
    <t>Tandridge 012</t>
  </si>
  <si>
    <t>E02006790</t>
  </si>
  <si>
    <t>Tandridge 011</t>
  </si>
  <si>
    <t>E02006438</t>
  </si>
  <si>
    <t>Tandridge 010</t>
  </si>
  <si>
    <t>E02006437</t>
  </si>
  <si>
    <t>Tandridge 009</t>
  </si>
  <si>
    <t>E02006436</t>
  </si>
  <si>
    <t>Tandridge 008</t>
  </si>
  <si>
    <t>E02006435</t>
  </si>
  <si>
    <t>Tandridge 007</t>
  </si>
  <si>
    <t>E02006434</t>
  </si>
  <si>
    <t>Tandridge 006</t>
  </si>
  <si>
    <t>E02006433</t>
  </si>
  <si>
    <t>Tandridge 005</t>
  </si>
  <si>
    <t>E02006432</t>
  </si>
  <si>
    <t>Tandridge 004</t>
  </si>
  <si>
    <t>E02006431</t>
  </si>
  <si>
    <t>Tandridge 003</t>
  </si>
  <si>
    <t>E02006430</t>
  </si>
  <si>
    <t>Tandridge 002</t>
  </si>
  <si>
    <t>E02006429</t>
  </si>
  <si>
    <t>Reigate and Banstead 018</t>
  </si>
  <si>
    <t>E02006392</t>
  </si>
  <si>
    <t>Reigate and Banstead 017</t>
  </si>
  <si>
    <t>E02006391</t>
  </si>
  <si>
    <t>Reigate and Banstead 016</t>
  </si>
  <si>
    <t>E02006390</t>
  </si>
  <si>
    <t>Reigate and Banstead 015</t>
  </si>
  <si>
    <t>E02006389</t>
  </si>
  <si>
    <t>Reigate and Banstead 014</t>
  </si>
  <si>
    <t>E02006388</t>
  </si>
  <si>
    <t>Reigate and Banstead 013</t>
  </si>
  <si>
    <t>E02006387</t>
  </si>
  <si>
    <t>Reigate and Banstead 012</t>
  </si>
  <si>
    <t>E02006386</t>
  </si>
  <si>
    <t>Reigate and Banstead 011</t>
  </si>
  <si>
    <t>E02006385</t>
  </si>
  <si>
    <t>Reigate and Banstead 010</t>
  </si>
  <si>
    <t>E02006384</t>
  </si>
  <si>
    <t>Reigate and Banstead 009</t>
  </si>
  <si>
    <t>E02006383</t>
  </si>
  <si>
    <t>Reigate and Banstead 008</t>
  </si>
  <si>
    <t>E02006382</t>
  </si>
  <si>
    <t>Reigate and Banstead 004</t>
  </si>
  <si>
    <t>E02006378</t>
  </si>
  <si>
    <t>Sevenoaks 016</t>
  </si>
  <si>
    <t>E02006832</t>
  </si>
  <si>
    <t>Sevenoaks 007</t>
  </si>
  <si>
    <t>E02005093</t>
  </si>
  <si>
    <t>Sevenoaks 005</t>
  </si>
  <si>
    <t>E02005091</t>
  </si>
  <si>
    <t>Sevenoaks 004</t>
  </si>
  <si>
    <t>E02005090</t>
  </si>
  <si>
    <t>Sevenoaks 003</t>
  </si>
  <si>
    <t>E02005089</t>
  </si>
  <si>
    <t>Sevenoaks 002</t>
  </si>
  <si>
    <t>E02005088</t>
  </si>
  <si>
    <t>Sevenoaks 001</t>
  </si>
  <si>
    <t>E02005087</t>
  </si>
  <si>
    <t>Gravesham 013</t>
  </si>
  <si>
    <t>E02005067</t>
  </si>
  <si>
    <t>Gravesham 012</t>
  </si>
  <si>
    <t>E02005066</t>
  </si>
  <si>
    <t>Gravesham 011</t>
  </si>
  <si>
    <t>E02005065</t>
  </si>
  <si>
    <t>Gravesham 010</t>
  </si>
  <si>
    <t>E02005064</t>
  </si>
  <si>
    <t>Gravesham 009</t>
  </si>
  <si>
    <t>E02005063</t>
  </si>
  <si>
    <t>Gravesham 008</t>
  </si>
  <si>
    <t>E02005062</t>
  </si>
  <si>
    <t>Gravesham 007</t>
  </si>
  <si>
    <t>E02005061</t>
  </si>
  <si>
    <t>Gravesham 006</t>
  </si>
  <si>
    <t>E02005060</t>
  </si>
  <si>
    <t>Gravesham 005</t>
  </si>
  <si>
    <t>E02005059</t>
  </si>
  <si>
    <t>Gravesham 004</t>
  </si>
  <si>
    <t>E02005058</t>
  </si>
  <si>
    <t>Gravesham 003</t>
  </si>
  <si>
    <t>E02005057</t>
  </si>
  <si>
    <t>Gravesham 002</t>
  </si>
  <si>
    <t>E02005056</t>
  </si>
  <si>
    <t>Gravesham 001</t>
  </si>
  <si>
    <t>E02005055</t>
  </si>
  <si>
    <t>Dartford 013</t>
  </si>
  <si>
    <t>E02005040</t>
  </si>
  <si>
    <t>Dartford 012</t>
  </si>
  <si>
    <t>E02005039</t>
  </si>
  <si>
    <t>Dartford 011</t>
  </si>
  <si>
    <t>E02005038</t>
  </si>
  <si>
    <t>Dartford 010</t>
  </si>
  <si>
    <t>E02005037</t>
  </si>
  <si>
    <t>Dartford 009</t>
  </si>
  <si>
    <t>E02005036</t>
  </si>
  <si>
    <t>Dartford 008</t>
  </si>
  <si>
    <t>E02005035</t>
  </si>
  <si>
    <t>Dartford 007</t>
  </si>
  <si>
    <t>E02005034</t>
  </si>
  <si>
    <t>Dartford 006</t>
  </si>
  <si>
    <t>E02005033</t>
  </si>
  <si>
    <t>Dartford 005</t>
  </si>
  <si>
    <t>E02005032</t>
  </si>
  <si>
    <t>Dartford 004</t>
  </si>
  <si>
    <t>E02005031</t>
  </si>
  <si>
    <t>Dartford 003</t>
  </si>
  <si>
    <t>E02005030</t>
  </si>
  <si>
    <t>Dartford 002</t>
  </si>
  <si>
    <t>E02005029</t>
  </si>
  <si>
    <t>Dartford 001</t>
  </si>
  <si>
    <t>E02005028</t>
  </si>
  <si>
    <t>Crawley 013</t>
  </si>
  <si>
    <t>E02006587</t>
  </si>
  <si>
    <t>Crawley 012</t>
  </si>
  <si>
    <t>E02006586</t>
  </si>
  <si>
    <t>Crawley 011</t>
  </si>
  <si>
    <t>E02006585</t>
  </si>
  <si>
    <t>Crawley 010</t>
  </si>
  <si>
    <t>E02006584</t>
  </si>
  <si>
    <t>Crawley 009</t>
  </si>
  <si>
    <t>E02006583</t>
  </si>
  <si>
    <t>Crawley 008</t>
  </si>
  <si>
    <t>E02006582</t>
  </si>
  <si>
    <t>Crawley 007</t>
  </si>
  <si>
    <t>E02006581</t>
  </si>
  <si>
    <t>Crawley 006</t>
  </si>
  <si>
    <t>E02006580</t>
  </si>
  <si>
    <t>Crawley 005</t>
  </si>
  <si>
    <t>E02006579</t>
  </si>
  <si>
    <t>Crawley 004</t>
  </si>
  <si>
    <t>E02006578</t>
  </si>
  <si>
    <t>Crawley 003</t>
  </si>
  <si>
    <t>E02006577</t>
  </si>
  <si>
    <t>Crawley 002</t>
  </si>
  <si>
    <t>E02006576</t>
  </si>
  <si>
    <t>Crawley 001</t>
  </si>
  <si>
    <t>E02006575</t>
  </si>
  <si>
    <t>Worthing 013</t>
  </si>
  <si>
    <t>E02006633</t>
  </si>
  <si>
    <t>Worthing 012</t>
  </si>
  <si>
    <t>E02006632</t>
  </si>
  <si>
    <t>Worthing 011</t>
  </si>
  <si>
    <t>E02006631</t>
  </si>
  <si>
    <t>Worthing 010</t>
  </si>
  <si>
    <t>E02006630</t>
  </si>
  <si>
    <t>Worthing 009</t>
  </si>
  <si>
    <t>E02006629</t>
  </si>
  <si>
    <t>Worthing 008</t>
  </si>
  <si>
    <t>E02006628</t>
  </si>
  <si>
    <t>Worthing 007</t>
  </si>
  <si>
    <t>E02006627</t>
  </si>
  <si>
    <t>Worthing 006</t>
  </si>
  <si>
    <t>E02006626</t>
  </si>
  <si>
    <t>Worthing 005</t>
  </si>
  <si>
    <t>E02006625</t>
  </si>
  <si>
    <t>Worthing 004</t>
  </si>
  <si>
    <t>E02006624</t>
  </si>
  <si>
    <t>Worthing 003</t>
  </si>
  <si>
    <t>E02006623</t>
  </si>
  <si>
    <t>Worthing 002</t>
  </si>
  <si>
    <t>E02006622</t>
  </si>
  <si>
    <t>Worthing 001</t>
  </si>
  <si>
    <t>E02006621</t>
  </si>
  <si>
    <t>Horsham 016</t>
  </si>
  <si>
    <t>E02006603</t>
  </si>
  <si>
    <t>Horsham 015</t>
  </si>
  <si>
    <t>E02006602</t>
  </si>
  <si>
    <t>Horsham 014</t>
  </si>
  <si>
    <t>E02006601</t>
  </si>
  <si>
    <t>Horsham 013</t>
  </si>
  <si>
    <t>E02006600</t>
  </si>
  <si>
    <t>Horsham 012</t>
  </si>
  <si>
    <t>E02006599</t>
  </si>
  <si>
    <t>Horsham 010</t>
  </si>
  <si>
    <t>E02006597</t>
  </si>
  <si>
    <t>Chichester 014</t>
  </si>
  <si>
    <t>E02006574</t>
  </si>
  <si>
    <t>Chichester 013</t>
  </si>
  <si>
    <t>E02006573</t>
  </si>
  <si>
    <t>Chichester 012</t>
  </si>
  <si>
    <t>E02006572</t>
  </si>
  <si>
    <t>Chichester 011</t>
  </si>
  <si>
    <t>E02006571</t>
  </si>
  <si>
    <t>Chichester 010</t>
  </si>
  <si>
    <t>E02006570</t>
  </si>
  <si>
    <t>Chichester 009</t>
  </si>
  <si>
    <t>E02006569</t>
  </si>
  <si>
    <t>Chichester 008</t>
  </si>
  <si>
    <t>E02006568</t>
  </si>
  <si>
    <t>Chichester 007</t>
  </si>
  <si>
    <t>E02006567</t>
  </si>
  <si>
    <t>Chichester 006</t>
  </si>
  <si>
    <t>E02006566</t>
  </si>
  <si>
    <t>Chichester 005</t>
  </si>
  <si>
    <t>E02006565</t>
  </si>
  <si>
    <t>Chichester 004</t>
  </si>
  <si>
    <t>E02006564</t>
  </si>
  <si>
    <t>Chichester 003</t>
  </si>
  <si>
    <t>E02006563</t>
  </si>
  <si>
    <t>Chichester 002</t>
  </si>
  <si>
    <t>E02006562</t>
  </si>
  <si>
    <t>Arun 019</t>
  </si>
  <si>
    <t>E02006560</t>
  </si>
  <si>
    <t>Arun 018</t>
  </si>
  <si>
    <t>E02006559</t>
  </si>
  <si>
    <t>Arun 017</t>
  </si>
  <si>
    <t>E02006558</t>
  </si>
  <si>
    <t>Arun 016</t>
  </si>
  <si>
    <t>E02006557</t>
  </si>
  <si>
    <t>Arun 015</t>
  </si>
  <si>
    <t>E02006556</t>
  </si>
  <si>
    <t>Arun 014</t>
  </si>
  <si>
    <t>E02006555</t>
  </si>
  <si>
    <t>Arun 013</t>
  </si>
  <si>
    <t>E02006554</t>
  </si>
  <si>
    <t>Arun 012</t>
  </si>
  <si>
    <t>E02006553</t>
  </si>
  <si>
    <t>Arun 011</t>
  </si>
  <si>
    <t>E02006552</t>
  </si>
  <si>
    <t>Arun 010</t>
  </si>
  <si>
    <t>E02006551</t>
  </si>
  <si>
    <t>Arun 009</t>
  </si>
  <si>
    <t>E02006550</t>
  </si>
  <si>
    <t>Arun 008</t>
  </si>
  <si>
    <t>E02006549</t>
  </si>
  <si>
    <t>Arun 007</t>
  </si>
  <si>
    <t>E02006548</t>
  </si>
  <si>
    <t>Arun 006</t>
  </si>
  <si>
    <t>E02006547</t>
  </si>
  <si>
    <t>Arun 005</t>
  </si>
  <si>
    <t>E02006546</t>
  </si>
  <si>
    <t>Arun 004</t>
  </si>
  <si>
    <t>E02006545</t>
  </si>
  <si>
    <t>Arun 003</t>
  </si>
  <si>
    <t>E02006544</t>
  </si>
  <si>
    <t>Arun 002</t>
  </si>
  <si>
    <t>E02006543</t>
  </si>
  <si>
    <t>Arun 001</t>
  </si>
  <si>
    <t>E02006542</t>
  </si>
  <si>
    <t>Adur 008</t>
  </si>
  <si>
    <t>E02006541</t>
  </si>
  <si>
    <t>Adur 007</t>
  </si>
  <si>
    <t>E02006540</t>
  </si>
  <si>
    <t>Adur 006</t>
  </si>
  <si>
    <t>E02006539</t>
  </si>
  <si>
    <t>Adur 005</t>
  </si>
  <si>
    <t>E02006538</t>
  </si>
  <si>
    <t>Adur 004</t>
  </si>
  <si>
    <t>E02006537</t>
  </si>
  <si>
    <t>Adur 003</t>
  </si>
  <si>
    <t>E02006536</t>
  </si>
  <si>
    <t>Adur 002</t>
  </si>
  <si>
    <t>E02006535</t>
  </si>
  <si>
    <t>Adur 001</t>
  </si>
  <si>
    <t>E02006534</t>
  </si>
  <si>
    <t>Eastbourne 014</t>
  </si>
  <si>
    <t>E02006858</t>
  </si>
  <si>
    <t>Eastbourne 013</t>
  </si>
  <si>
    <t>E02006857</t>
  </si>
  <si>
    <t>Wealden 021</t>
  </si>
  <si>
    <t>E02004423</t>
  </si>
  <si>
    <t>Wealden 020</t>
  </si>
  <si>
    <t>E02004422</t>
  </si>
  <si>
    <t>Wealden 019</t>
  </si>
  <si>
    <t>E02004421</t>
  </si>
  <si>
    <t>Wealden 018</t>
  </si>
  <si>
    <t>E02004420</t>
  </si>
  <si>
    <t>Wealden 017</t>
  </si>
  <si>
    <t>E02004419</t>
  </si>
  <si>
    <t>Wealden 016</t>
  </si>
  <si>
    <t>E02004418</t>
  </si>
  <si>
    <t>Wealden 015</t>
  </si>
  <si>
    <t>E02004417</t>
  </si>
  <si>
    <t>Wealden 014</t>
  </si>
  <si>
    <t>E02004416</t>
  </si>
  <si>
    <t>Lewes 013</t>
  </si>
  <si>
    <t>E02004391</t>
  </si>
  <si>
    <t>Lewes 012</t>
  </si>
  <si>
    <t>E02004390</t>
  </si>
  <si>
    <t>Lewes 011</t>
  </si>
  <si>
    <t>E02004389</t>
  </si>
  <si>
    <t>Eastbourne 012</t>
  </si>
  <si>
    <t>E02004367</t>
  </si>
  <si>
    <t>Eastbourne 011</t>
  </si>
  <si>
    <t>E02004366</t>
  </si>
  <si>
    <t>Eastbourne 010</t>
  </si>
  <si>
    <t>E02004365</t>
  </si>
  <si>
    <t>Eastbourne 009</t>
  </si>
  <si>
    <t>E02004364</t>
  </si>
  <si>
    <t>Eastbourne 008</t>
  </si>
  <si>
    <t>E02004363</t>
  </si>
  <si>
    <t>Eastbourne 007</t>
  </si>
  <si>
    <t>E02004362</t>
  </si>
  <si>
    <t>Eastbourne 006</t>
  </si>
  <si>
    <t>E02004361</t>
  </si>
  <si>
    <t>Eastbourne 004</t>
  </si>
  <si>
    <t>E02004359</t>
  </si>
  <si>
    <t>Eastbourne 003</t>
  </si>
  <si>
    <t>E02004358</t>
  </si>
  <si>
    <t>Eastbourne 002</t>
  </si>
  <si>
    <t>E02004357</t>
  </si>
  <si>
    <t>Eastbourne 001</t>
  </si>
  <si>
    <t>E02004356</t>
  </si>
  <si>
    <t>Canterbury 020</t>
  </si>
  <si>
    <t>E02006856</t>
  </si>
  <si>
    <t>Canterbury 019</t>
  </si>
  <si>
    <t>E02006855</t>
  </si>
  <si>
    <t>Swale 017</t>
  </si>
  <si>
    <t>E02005131</t>
  </si>
  <si>
    <t>Swale 016</t>
  </si>
  <si>
    <t>E02005130</t>
  </si>
  <si>
    <t>Swale 015</t>
  </si>
  <si>
    <t>E02005129</t>
  </si>
  <si>
    <t>Swale 014</t>
  </si>
  <si>
    <t>E02005128</t>
  </si>
  <si>
    <t>Dover 008</t>
  </si>
  <si>
    <t>E02005048</t>
  </si>
  <si>
    <t>Dover 002</t>
  </si>
  <si>
    <t>E02005042</t>
  </si>
  <si>
    <t>Dover 001</t>
  </si>
  <si>
    <t>E02005041</t>
  </si>
  <si>
    <t>Canterbury 018</t>
  </si>
  <si>
    <t>E02005027</t>
  </si>
  <si>
    <t>Canterbury 017</t>
  </si>
  <si>
    <t>E02005026</t>
  </si>
  <si>
    <t>Canterbury 016</t>
  </si>
  <si>
    <t>E02005025</t>
  </si>
  <si>
    <t>Canterbury 014</t>
  </si>
  <si>
    <t>E02005023</t>
  </si>
  <si>
    <t>Canterbury 013</t>
  </si>
  <si>
    <t>E02005022</t>
  </si>
  <si>
    <t>Canterbury 012</t>
  </si>
  <si>
    <t>E02005021</t>
  </si>
  <si>
    <t>Canterbury 011</t>
  </si>
  <si>
    <t>E02005020</t>
  </si>
  <si>
    <t>Canterbury 010</t>
  </si>
  <si>
    <t>E02005019</t>
  </si>
  <si>
    <t>Canterbury 009</t>
  </si>
  <si>
    <t>E02005018</t>
  </si>
  <si>
    <t>Canterbury 008</t>
  </si>
  <si>
    <t>E02005017</t>
  </si>
  <si>
    <t>Canterbury 007</t>
  </si>
  <si>
    <t>E02005016</t>
  </si>
  <si>
    <t>Canterbury 006</t>
  </si>
  <si>
    <t>E02005015</t>
  </si>
  <si>
    <t>Canterbury 005</t>
  </si>
  <si>
    <t>E02005014</t>
  </si>
  <si>
    <t>Canterbury 004</t>
  </si>
  <si>
    <t>E02005013</t>
  </si>
  <si>
    <t>Canterbury 003</t>
  </si>
  <si>
    <t>E02005012</t>
  </si>
  <si>
    <t>Canterbury 002</t>
  </si>
  <si>
    <t>E02005011</t>
  </si>
  <si>
    <t>Canterbury 001</t>
  </si>
  <si>
    <t>E02005010</t>
  </si>
  <si>
    <t>Brighton and Hove 033</t>
  </si>
  <si>
    <t>E02003523</t>
  </si>
  <si>
    <t>Brighton and Hove 032</t>
  </si>
  <si>
    <t>E02003522</t>
  </si>
  <si>
    <t>Brighton and Hove 031</t>
  </si>
  <si>
    <t>E02003521</t>
  </si>
  <si>
    <t>Brighton and Hove 030</t>
  </si>
  <si>
    <t>E02003520</t>
  </si>
  <si>
    <t>Brighton and Hove 029</t>
  </si>
  <si>
    <t>E02003519</t>
  </si>
  <si>
    <t>Brighton and Hove 028</t>
  </si>
  <si>
    <t>E02003518</t>
  </si>
  <si>
    <t>Brighton and Hove 027</t>
  </si>
  <si>
    <t>E02003517</t>
  </si>
  <si>
    <t>Brighton and Hove 026</t>
  </si>
  <si>
    <t>E02003516</t>
  </si>
  <si>
    <t>Brighton and Hove 025</t>
  </si>
  <si>
    <t>E02003515</t>
  </si>
  <si>
    <t>Brighton and Hove 024</t>
  </si>
  <si>
    <t>E02003514</t>
  </si>
  <si>
    <t>Brighton and Hove 023</t>
  </si>
  <si>
    <t>E02003513</t>
  </si>
  <si>
    <t>Brighton and Hove 022</t>
  </si>
  <si>
    <t>E02003512</t>
  </si>
  <si>
    <t>Brighton and Hove 021</t>
  </si>
  <si>
    <t>E02003511</t>
  </si>
  <si>
    <t>Brighton and Hove 020</t>
  </si>
  <si>
    <t>E02003510</t>
  </si>
  <si>
    <t>Brighton and Hove 019</t>
  </si>
  <si>
    <t>E02003509</t>
  </si>
  <si>
    <t>Brighton and Hove 018</t>
  </si>
  <si>
    <t>E02003508</t>
  </si>
  <si>
    <t>Brighton and Hove 017</t>
  </si>
  <si>
    <t>E02003507</t>
  </si>
  <si>
    <t>Brighton and Hove 016</t>
  </si>
  <si>
    <t>E02003506</t>
  </si>
  <si>
    <t>Brighton and Hove 015</t>
  </si>
  <si>
    <t>E02003505</t>
  </si>
  <si>
    <t>Brighton and Hove 014</t>
  </si>
  <si>
    <t>E02003504</t>
  </si>
  <si>
    <t>Brighton and Hove 013</t>
  </si>
  <si>
    <t>E02003503</t>
  </si>
  <si>
    <t>Brighton and Hove 012</t>
  </si>
  <si>
    <t>E02003502</t>
  </si>
  <si>
    <t>Brighton and Hove 011</t>
  </si>
  <si>
    <t>E02003501</t>
  </si>
  <si>
    <t>Brighton and Hove 010</t>
  </si>
  <si>
    <t>E02003500</t>
  </si>
  <si>
    <t>Brighton and Hove 009</t>
  </si>
  <si>
    <t>E02003499</t>
  </si>
  <si>
    <t>Brighton and Hove 008</t>
  </si>
  <si>
    <t>E02003498</t>
  </si>
  <si>
    <t>Brighton and Hove 007</t>
  </si>
  <si>
    <t>E02003497</t>
  </si>
  <si>
    <t>Brighton and Hove 006</t>
  </si>
  <si>
    <t>E02003496</t>
  </si>
  <si>
    <t>Brighton and Hove 005</t>
  </si>
  <si>
    <t>E02003495</t>
  </si>
  <si>
    <t>Brighton and Hove 004</t>
  </si>
  <si>
    <t>E02003494</t>
  </si>
  <si>
    <t>Brighton and Hove 003</t>
  </si>
  <si>
    <t>E02003493</t>
  </si>
  <si>
    <t>Brighton and Hove 002</t>
  </si>
  <si>
    <t>E02003492</t>
  </si>
  <si>
    <t>Brighton and Hove 001</t>
  </si>
  <si>
    <t>E02003491</t>
  </si>
  <si>
    <t>Ashford 014</t>
  </si>
  <si>
    <t>E02005009</t>
  </si>
  <si>
    <t>Ashford 013</t>
  </si>
  <si>
    <t>E02005008</t>
  </si>
  <si>
    <t>Ashford 012</t>
  </si>
  <si>
    <t>E02005007</t>
  </si>
  <si>
    <t>Ashford 011</t>
  </si>
  <si>
    <t>E02005006</t>
  </si>
  <si>
    <t>Ashford 010</t>
  </si>
  <si>
    <t>E02005005</t>
  </si>
  <si>
    <t>Ashford 009</t>
  </si>
  <si>
    <t>E02005004</t>
  </si>
  <si>
    <t>Ashford 008</t>
  </si>
  <si>
    <t>E02005003</t>
  </si>
  <si>
    <t>Ashford 007</t>
  </si>
  <si>
    <t>E02005002</t>
  </si>
  <si>
    <t>Ashford 006</t>
  </si>
  <si>
    <t>E02005001</t>
  </si>
  <si>
    <t>Ashford 005</t>
  </si>
  <si>
    <t>E02005000</t>
  </si>
  <si>
    <t>Ashford 004</t>
  </si>
  <si>
    <t>E02004999</t>
  </si>
  <si>
    <t>Ashford 003</t>
  </si>
  <si>
    <t>E02004998</t>
  </si>
  <si>
    <t>Ashford 002</t>
  </si>
  <si>
    <t>E02004997</t>
  </si>
  <si>
    <t>Ashford 001</t>
  </si>
  <si>
    <t>E02004996</t>
  </si>
  <si>
    <t>Westminster 024</t>
  </si>
  <si>
    <t>E02000983</t>
  </si>
  <si>
    <t>Westminster 023</t>
  </si>
  <si>
    <t>E02000982</t>
  </si>
  <si>
    <t>Westminster 022</t>
  </si>
  <si>
    <t>E02000981</t>
  </si>
  <si>
    <t>Westminster 021</t>
  </si>
  <si>
    <t>E02000980</t>
  </si>
  <si>
    <t>Westminster 020</t>
  </si>
  <si>
    <t>E02000979</t>
  </si>
  <si>
    <t>Westminster 019</t>
  </si>
  <si>
    <t>E02000978</t>
  </si>
  <si>
    <t>Westminster 018</t>
  </si>
  <si>
    <t>E02000977</t>
  </si>
  <si>
    <t>Westminster 015</t>
  </si>
  <si>
    <t>E02000974</t>
  </si>
  <si>
    <t>Westminster 013</t>
  </si>
  <si>
    <t>E02000972</t>
  </si>
  <si>
    <t>Westminster 012</t>
  </si>
  <si>
    <t>E02000971</t>
  </si>
  <si>
    <t>Westminster 011</t>
  </si>
  <si>
    <t>E02000970</t>
  </si>
  <si>
    <t>Westminster 010</t>
  </si>
  <si>
    <t>E02000969</t>
  </si>
  <si>
    <t>Westminster 009</t>
  </si>
  <si>
    <t>E02000968</t>
  </si>
  <si>
    <t>Westminster 008</t>
  </si>
  <si>
    <t>E02000967</t>
  </si>
  <si>
    <t>Westminster 007</t>
  </si>
  <si>
    <t>E02000966</t>
  </si>
  <si>
    <t>Westminster 006</t>
  </si>
  <si>
    <t>E02000965</t>
  </si>
  <si>
    <t>Westminster 003</t>
  </si>
  <si>
    <t>E02000962</t>
  </si>
  <si>
    <t>Westminster 002</t>
  </si>
  <si>
    <t>E02000961</t>
  </si>
  <si>
    <t>Westminster 001</t>
  </si>
  <si>
    <t>E02000960</t>
  </si>
  <si>
    <t>Westminster 017</t>
  </si>
  <si>
    <t>E02000976</t>
  </si>
  <si>
    <t>Westminster 016</t>
  </si>
  <si>
    <t>E02000975</t>
  </si>
  <si>
    <t>Westminster 014</t>
  </si>
  <si>
    <t>E02000973</t>
  </si>
  <si>
    <t>Westminster 005</t>
  </si>
  <si>
    <t>E02000964</t>
  </si>
  <si>
    <t>Westminster 004</t>
  </si>
  <si>
    <t>E02000963</t>
  </si>
  <si>
    <t>Kensington and Chelsea 021</t>
  </si>
  <si>
    <t>E02000597</t>
  </si>
  <si>
    <t>Kensington and Chelsea 020</t>
  </si>
  <si>
    <t>E02000596</t>
  </si>
  <si>
    <t>Kensington and Chelsea 019</t>
  </si>
  <si>
    <t>E02000595</t>
  </si>
  <si>
    <t>Kensington and Chelsea 018</t>
  </si>
  <si>
    <t>E02000594</t>
  </si>
  <si>
    <t>Kensington and Chelsea 017</t>
  </si>
  <si>
    <t>E02000593</t>
  </si>
  <si>
    <t>Kensington and Chelsea 016</t>
  </si>
  <si>
    <t>E02000592</t>
  </si>
  <si>
    <t>Kensington and Chelsea 015</t>
  </si>
  <si>
    <t>E02000591</t>
  </si>
  <si>
    <t>Kensington and Chelsea 014</t>
  </si>
  <si>
    <t>E02000590</t>
  </si>
  <si>
    <t>Kensington and Chelsea 013</t>
  </si>
  <si>
    <t>E02000589</t>
  </si>
  <si>
    <t>Kensington and Chelsea 012</t>
  </si>
  <si>
    <t>E02000588</t>
  </si>
  <si>
    <t>Kensington and Chelsea 011</t>
  </si>
  <si>
    <t>E02000587</t>
  </si>
  <si>
    <t>Kensington and Chelsea 010</t>
  </si>
  <si>
    <t>E02000586</t>
  </si>
  <si>
    <t>Kensington and Chelsea 009</t>
  </si>
  <si>
    <t>E02000585</t>
  </si>
  <si>
    <t>Kensington and Chelsea 008</t>
  </si>
  <si>
    <t>E02000584</t>
  </si>
  <si>
    <t>Kensington and Chelsea 007</t>
  </si>
  <si>
    <t>E02000583</t>
  </si>
  <si>
    <t>Kensington and Chelsea 006</t>
  </si>
  <si>
    <t>E02000582</t>
  </si>
  <si>
    <t>Kensington and Chelsea 005</t>
  </si>
  <si>
    <t>E02000581</t>
  </si>
  <si>
    <t>Kensington and Chelsea 004</t>
  </si>
  <si>
    <t>E02000580</t>
  </si>
  <si>
    <t>Kensington and Chelsea 003</t>
  </si>
  <si>
    <t>E02000579</t>
  </si>
  <si>
    <t>Kensington and Chelsea 002</t>
  </si>
  <si>
    <t>E02000578</t>
  </si>
  <si>
    <t>Kensington and Chelsea 001</t>
  </si>
  <si>
    <t>E02000577</t>
  </si>
  <si>
    <t>Wandsworth 037</t>
  </si>
  <si>
    <t>E02000959</t>
  </si>
  <si>
    <t>Wandsworth 036</t>
  </si>
  <si>
    <t>E02000958</t>
  </si>
  <si>
    <t>Wandsworth 035</t>
  </si>
  <si>
    <t>E02000957</t>
  </si>
  <si>
    <t>Wandsworth 034</t>
  </si>
  <si>
    <t>E02000956</t>
  </si>
  <si>
    <t>Wandsworth 033</t>
  </si>
  <si>
    <t>E02000955</t>
  </si>
  <si>
    <t>Wandsworth 032</t>
  </si>
  <si>
    <t>E02000954</t>
  </si>
  <si>
    <t>Wandsworth 031</t>
  </si>
  <si>
    <t>E02000953</t>
  </si>
  <si>
    <t>Wandsworth 030</t>
  </si>
  <si>
    <t>E02000952</t>
  </si>
  <si>
    <t>Wandsworth 029</t>
  </si>
  <si>
    <t>E02000951</t>
  </si>
  <si>
    <t>Wandsworth 028</t>
  </si>
  <si>
    <t>E02000950</t>
  </si>
  <si>
    <t>Wandsworth 027</t>
  </si>
  <si>
    <t>E02000949</t>
  </si>
  <si>
    <t>Wandsworth 026</t>
  </si>
  <si>
    <t>E02000948</t>
  </si>
  <si>
    <t>Wandsworth 025</t>
  </si>
  <si>
    <t>E02000947</t>
  </si>
  <si>
    <t>Wandsworth 024</t>
  </si>
  <si>
    <t>E02000946</t>
  </si>
  <si>
    <t>Wandsworth 023</t>
  </si>
  <si>
    <t>E02000945</t>
  </si>
  <si>
    <t>Wandsworth 022</t>
  </si>
  <si>
    <t>E02000944</t>
  </si>
  <si>
    <t>Wandsworth 021</t>
  </si>
  <si>
    <t>E02000943</t>
  </si>
  <si>
    <t>Wandsworth 020</t>
  </si>
  <si>
    <t>E02000942</t>
  </si>
  <si>
    <t>Wandsworth 019</t>
  </si>
  <si>
    <t>E02000941</t>
  </si>
  <si>
    <t>Wandsworth 018</t>
  </si>
  <si>
    <t>E02000940</t>
  </si>
  <si>
    <t>Wandsworth 017</t>
  </si>
  <si>
    <t>E02000939</t>
  </si>
  <si>
    <t>Wandsworth 016</t>
  </si>
  <si>
    <t>E02000938</t>
  </si>
  <si>
    <t>Wandsworth 015</t>
  </si>
  <si>
    <t>E02000937</t>
  </si>
  <si>
    <t>Wandsworth 014</t>
  </si>
  <si>
    <t>E02000936</t>
  </si>
  <si>
    <t>Wandsworth 013</t>
  </si>
  <si>
    <t>E02000935</t>
  </si>
  <si>
    <t>Wandsworth 012</t>
  </si>
  <si>
    <t>E02000934</t>
  </si>
  <si>
    <t>Wandsworth 011</t>
  </si>
  <si>
    <t>E02000933</t>
  </si>
  <si>
    <t>Wandsworth 010</t>
  </si>
  <si>
    <t>E02000932</t>
  </si>
  <si>
    <t>Wandsworth 009</t>
  </si>
  <si>
    <t>E02000931</t>
  </si>
  <si>
    <t>Wandsworth 008</t>
  </si>
  <si>
    <t>E02000930</t>
  </si>
  <si>
    <t>Wandsworth 007</t>
  </si>
  <si>
    <t>E02000929</t>
  </si>
  <si>
    <t>Wandsworth 006</t>
  </si>
  <si>
    <t>E02000928</t>
  </si>
  <si>
    <t>Wandsworth 005</t>
  </si>
  <si>
    <t>E02000927</t>
  </si>
  <si>
    <t>Wandsworth 004</t>
  </si>
  <si>
    <t>E02000926</t>
  </si>
  <si>
    <t>Wandsworth 003</t>
  </si>
  <si>
    <t>E02000925</t>
  </si>
  <si>
    <t>Wandsworth 002</t>
  </si>
  <si>
    <t>E02000924</t>
  </si>
  <si>
    <t>Wandsworth 001</t>
  </si>
  <si>
    <t>E02000923</t>
  </si>
  <si>
    <t>Waltham Forest 028</t>
  </si>
  <si>
    <t>E02000922</t>
  </si>
  <si>
    <t>Waltham Forest 027</t>
  </si>
  <si>
    <t>E02000921</t>
  </si>
  <si>
    <t>Waltham Forest 026</t>
  </si>
  <si>
    <t>E02000920</t>
  </si>
  <si>
    <t>Waltham Forest 025</t>
  </si>
  <si>
    <t>E02000919</t>
  </si>
  <si>
    <t>Waltham Forest 024</t>
  </si>
  <si>
    <t>E02000918</t>
  </si>
  <si>
    <t>Waltham Forest 023</t>
  </si>
  <si>
    <t>E02000917</t>
  </si>
  <si>
    <t>Waltham Forest 022</t>
  </si>
  <si>
    <t>E02000916</t>
  </si>
  <si>
    <t>Waltham Forest 021</t>
  </si>
  <si>
    <t>E02000915</t>
  </si>
  <si>
    <t>Waltham Forest 020</t>
  </si>
  <si>
    <t>E02000914</t>
  </si>
  <si>
    <t>Waltham Forest 019</t>
  </si>
  <si>
    <t>E02000913</t>
  </si>
  <si>
    <t>Waltham Forest 018</t>
  </si>
  <si>
    <t>E02000912</t>
  </si>
  <si>
    <t>Waltham Forest 017</t>
  </si>
  <si>
    <t>E02000911</t>
  </si>
  <si>
    <t>Waltham Forest 016</t>
  </si>
  <si>
    <t>E02000910</t>
  </si>
  <si>
    <t>Waltham Forest 015</t>
  </si>
  <si>
    <t>E02000909</t>
  </si>
  <si>
    <t>Waltham Forest 014</t>
  </si>
  <si>
    <t>E02000908</t>
  </si>
  <si>
    <t>Waltham Forest 013</t>
  </si>
  <si>
    <t>E02000907</t>
  </si>
  <si>
    <t>Waltham Forest 012</t>
  </si>
  <si>
    <t>E02000906</t>
  </si>
  <si>
    <t>Waltham Forest 011</t>
  </si>
  <si>
    <t>E02000905</t>
  </si>
  <si>
    <t>Waltham Forest 010</t>
  </si>
  <si>
    <t>E02000904</t>
  </si>
  <si>
    <t>Waltham Forest 009</t>
  </si>
  <si>
    <t>E02000903</t>
  </si>
  <si>
    <t>Waltham Forest 008</t>
  </si>
  <si>
    <t>E02000902</t>
  </si>
  <si>
    <t>Waltham Forest 007</t>
  </si>
  <si>
    <t>E02000901</t>
  </si>
  <si>
    <t>Waltham Forest 006</t>
  </si>
  <si>
    <t>E02000900</t>
  </si>
  <si>
    <t>Waltham Forest 005</t>
  </si>
  <si>
    <t>E02000899</t>
  </si>
  <si>
    <t>Waltham Forest 004</t>
  </si>
  <si>
    <t>E02000898</t>
  </si>
  <si>
    <t>Waltham Forest 003</t>
  </si>
  <si>
    <t>E02000897</t>
  </si>
  <si>
    <t>Waltham Forest 002</t>
  </si>
  <si>
    <t>E02000896</t>
  </si>
  <si>
    <t>Waltham Forest 001</t>
  </si>
  <si>
    <t>E02000895</t>
  </si>
  <si>
    <t>Tower Hamlets 033</t>
  </si>
  <si>
    <t>E02006854</t>
  </si>
  <si>
    <t>Tower Hamlets 032</t>
  </si>
  <si>
    <t>E02006853</t>
  </si>
  <si>
    <t>Tower Hamlets 031</t>
  </si>
  <si>
    <t>E02000894</t>
  </si>
  <si>
    <t>Tower Hamlets 030</t>
  </si>
  <si>
    <t>E02000893</t>
  </si>
  <si>
    <t>Tower Hamlets 028</t>
  </si>
  <si>
    <t>E02000891</t>
  </si>
  <si>
    <t>Tower Hamlets 027</t>
  </si>
  <si>
    <t>E02000890</t>
  </si>
  <si>
    <t>Tower Hamlets 026</t>
  </si>
  <si>
    <t>E02000889</t>
  </si>
  <si>
    <t>Tower Hamlets 025</t>
  </si>
  <si>
    <t>E02000888</t>
  </si>
  <si>
    <t>Tower Hamlets 024</t>
  </si>
  <si>
    <t>E02000887</t>
  </si>
  <si>
    <t>Tower Hamlets 023</t>
  </si>
  <si>
    <t>E02000886</t>
  </si>
  <si>
    <t>Tower Hamlets 022</t>
  </si>
  <si>
    <t>E02000885</t>
  </si>
  <si>
    <t>Tower Hamlets 021</t>
  </si>
  <si>
    <t>E02000884</t>
  </si>
  <si>
    <t>Tower Hamlets 020</t>
  </si>
  <si>
    <t>E02000883</t>
  </si>
  <si>
    <t>Tower Hamlets 019</t>
  </si>
  <si>
    <t>E02000882</t>
  </si>
  <si>
    <t>Tower Hamlets 018</t>
  </si>
  <si>
    <t>E02000881</t>
  </si>
  <si>
    <t>Tower Hamlets 017</t>
  </si>
  <si>
    <t>E02000880</t>
  </si>
  <si>
    <t>Tower Hamlets 016</t>
  </si>
  <si>
    <t>E02000879</t>
  </si>
  <si>
    <t>Tower Hamlets 015</t>
  </si>
  <si>
    <t>E02000878</t>
  </si>
  <si>
    <t>Tower Hamlets 014</t>
  </si>
  <si>
    <t>E02000877</t>
  </si>
  <si>
    <t>Tower Hamlets 013</t>
  </si>
  <si>
    <t>E02000876</t>
  </si>
  <si>
    <t>Tower Hamlets 012</t>
  </si>
  <si>
    <t>E02000875</t>
  </si>
  <si>
    <t>Tower Hamlets 011</t>
  </si>
  <si>
    <t>E02000874</t>
  </si>
  <si>
    <t>Tower Hamlets 010</t>
  </si>
  <si>
    <t>E02000873</t>
  </si>
  <si>
    <t>Tower Hamlets 009</t>
  </si>
  <si>
    <t>E02000872</t>
  </si>
  <si>
    <t>Tower Hamlets 008</t>
  </si>
  <si>
    <t>E02000871</t>
  </si>
  <si>
    <t>Tower Hamlets 007</t>
  </si>
  <si>
    <t>E02000870</t>
  </si>
  <si>
    <t>Tower Hamlets 006</t>
  </si>
  <si>
    <t>E02000869</t>
  </si>
  <si>
    <t>Tower Hamlets 005</t>
  </si>
  <si>
    <t>E02000868</t>
  </si>
  <si>
    <t>Tower Hamlets 004</t>
  </si>
  <si>
    <t>E02000867</t>
  </si>
  <si>
    <t>Tower Hamlets 003</t>
  </si>
  <si>
    <t>E02000866</t>
  </si>
  <si>
    <t>Tower Hamlets 002</t>
  </si>
  <si>
    <t>E02000865</t>
  </si>
  <si>
    <t>Tower Hamlets 001</t>
  </si>
  <si>
    <t>E02000864</t>
  </si>
  <si>
    <t>Sutton 025</t>
  </si>
  <si>
    <t>E02006836</t>
  </si>
  <si>
    <t>Sutton 024</t>
  </si>
  <si>
    <t>E02000863</t>
  </si>
  <si>
    <t>Sutton 022</t>
  </si>
  <si>
    <t>E02000861</t>
  </si>
  <si>
    <t>Sutton 021</t>
  </si>
  <si>
    <t>E02000860</t>
  </si>
  <si>
    <t>Sutton 020</t>
  </si>
  <si>
    <t>E02000859</t>
  </si>
  <si>
    <t>Sutton 019</t>
  </si>
  <si>
    <t>E02000858</t>
  </si>
  <si>
    <t>Sutton 018</t>
  </si>
  <si>
    <t>E02000857</t>
  </si>
  <si>
    <t>Sutton 017</t>
  </si>
  <si>
    <t>E02000856</t>
  </si>
  <si>
    <t>Sutton 016</t>
  </si>
  <si>
    <t>E02000855</t>
  </si>
  <si>
    <t>Sutton 015</t>
  </si>
  <si>
    <t>E02000854</t>
  </si>
  <si>
    <t>Sutton 014</t>
  </si>
  <si>
    <t>E02000853</t>
  </si>
  <si>
    <t>Sutton 013</t>
  </si>
  <si>
    <t>E02000852</t>
  </si>
  <si>
    <t>Sutton 012</t>
  </si>
  <si>
    <t>E02000851</t>
  </si>
  <si>
    <t>Sutton 011</t>
  </si>
  <si>
    <t>E02000850</t>
  </si>
  <si>
    <t>Sutton 010</t>
  </si>
  <si>
    <t>E02000849</t>
  </si>
  <si>
    <t>Sutton 009</t>
  </si>
  <si>
    <t>E02000848</t>
  </si>
  <si>
    <t>Sutton 008</t>
  </si>
  <si>
    <t>E02000847</t>
  </si>
  <si>
    <t>Sutton 007</t>
  </si>
  <si>
    <t>E02000846</t>
  </si>
  <si>
    <t>Sutton 006</t>
  </si>
  <si>
    <t>E02000845</t>
  </si>
  <si>
    <t>Sutton 005</t>
  </si>
  <si>
    <t>E02000844</t>
  </si>
  <si>
    <t>Sutton 004</t>
  </si>
  <si>
    <t>E02000843</t>
  </si>
  <si>
    <t>Sutton 003</t>
  </si>
  <si>
    <t>E02000842</t>
  </si>
  <si>
    <t>Sutton 002</t>
  </si>
  <si>
    <t>E02000841</t>
  </si>
  <si>
    <t>Sutton 001</t>
  </si>
  <si>
    <t>E02000840</t>
  </si>
  <si>
    <t>Merton 025</t>
  </si>
  <si>
    <t>E02000713</t>
  </si>
  <si>
    <t>Merton 024</t>
  </si>
  <si>
    <t>E02000712</t>
  </si>
  <si>
    <t>Merton 023</t>
  </si>
  <si>
    <t>E02000711</t>
  </si>
  <si>
    <t>Merton 022</t>
  </si>
  <si>
    <t>E02000710</t>
  </si>
  <si>
    <t>Merton 021</t>
  </si>
  <si>
    <t>E02000709</t>
  </si>
  <si>
    <t>Merton 020</t>
  </si>
  <si>
    <t>E02000708</t>
  </si>
  <si>
    <t>Merton 019</t>
  </si>
  <si>
    <t>E02000707</t>
  </si>
  <si>
    <t>Merton 018</t>
  </si>
  <si>
    <t>E02000706</t>
  </si>
  <si>
    <t>Merton 017</t>
  </si>
  <si>
    <t>E02000705</t>
  </si>
  <si>
    <t>Merton 016</t>
  </si>
  <si>
    <t>E02000704</t>
  </si>
  <si>
    <t>Merton 015</t>
  </si>
  <si>
    <t>E02000703</t>
  </si>
  <si>
    <t>Merton 014</t>
  </si>
  <si>
    <t>E02000702</t>
  </si>
  <si>
    <t>Merton 013</t>
  </si>
  <si>
    <t>E02000701</t>
  </si>
  <si>
    <t>Merton 012</t>
  </si>
  <si>
    <t>E02000700</t>
  </si>
  <si>
    <t>Merton 011</t>
  </si>
  <si>
    <t>E02000699</t>
  </si>
  <si>
    <t>Merton 010</t>
  </si>
  <si>
    <t>E02000698</t>
  </si>
  <si>
    <t>Merton 009</t>
  </si>
  <si>
    <t>E02000697</t>
  </si>
  <si>
    <t>Merton 008</t>
  </si>
  <si>
    <t>E02000696</t>
  </si>
  <si>
    <t>Merton 007</t>
  </si>
  <si>
    <t>E02000695</t>
  </si>
  <si>
    <t>Merton 006</t>
  </si>
  <si>
    <t>E02000694</t>
  </si>
  <si>
    <t>Merton 005</t>
  </si>
  <si>
    <t>E02000693</t>
  </si>
  <si>
    <t>Merton 004</t>
  </si>
  <si>
    <t>E02000692</t>
  </si>
  <si>
    <t>Merton 003</t>
  </si>
  <si>
    <t>E02000691</t>
  </si>
  <si>
    <t>Merton 002</t>
  </si>
  <si>
    <t>E02000690</t>
  </si>
  <si>
    <t>Merton 001</t>
  </si>
  <si>
    <t>E02000689</t>
  </si>
  <si>
    <t>Southwark 034</t>
  </si>
  <si>
    <t>E02006802</t>
  </si>
  <si>
    <t>Southwark 033</t>
  </si>
  <si>
    <t>E02000839</t>
  </si>
  <si>
    <t>Southwark 032</t>
  </si>
  <si>
    <t>E02000838</t>
  </si>
  <si>
    <t>Southwark 031</t>
  </si>
  <si>
    <t>E02000837</t>
  </si>
  <si>
    <t>Southwark 030</t>
  </si>
  <si>
    <t>E02000836</t>
  </si>
  <si>
    <t>Southwark 029</t>
  </si>
  <si>
    <t>E02000835</t>
  </si>
  <si>
    <t>Southwark 028</t>
  </si>
  <si>
    <t>E02000834</t>
  </si>
  <si>
    <t>Southwark 027</t>
  </si>
  <si>
    <t>E02000833</t>
  </si>
  <si>
    <t>Southwark 026</t>
  </si>
  <si>
    <t>E02000832</t>
  </si>
  <si>
    <t>Southwark 025</t>
  </si>
  <si>
    <t>E02000831</t>
  </si>
  <si>
    <t>Southwark 024</t>
  </si>
  <si>
    <t>E02000830</t>
  </si>
  <si>
    <t>Southwark 023</t>
  </si>
  <si>
    <t>E02000829</t>
  </si>
  <si>
    <t>Southwark 022</t>
  </si>
  <si>
    <t>E02000828</t>
  </si>
  <si>
    <t>Southwark 021</t>
  </si>
  <si>
    <t>E02000827</t>
  </si>
  <si>
    <t>Southwark 020</t>
  </si>
  <si>
    <t>E02000826</t>
  </si>
  <si>
    <t>Southwark 019</t>
  </si>
  <si>
    <t>E02000825</t>
  </si>
  <si>
    <t>Southwark 018</t>
  </si>
  <si>
    <t>E02000824</t>
  </si>
  <si>
    <t>Southwark 017</t>
  </si>
  <si>
    <t>E02000823</t>
  </si>
  <si>
    <t>Southwark 016</t>
  </si>
  <si>
    <t>E02000822</t>
  </si>
  <si>
    <t>Southwark 015</t>
  </si>
  <si>
    <t>E02000821</t>
  </si>
  <si>
    <t>Southwark 014</t>
  </si>
  <si>
    <t>E02000820</t>
  </si>
  <si>
    <t>Southwark 013</t>
  </si>
  <si>
    <t>E02000819</t>
  </si>
  <si>
    <t>Southwark 012</t>
  </si>
  <si>
    <t>E02000818</t>
  </si>
  <si>
    <t>Southwark 011</t>
  </si>
  <si>
    <t>E02000817</t>
  </si>
  <si>
    <t>Southwark 010</t>
  </si>
  <si>
    <t>E02000816</t>
  </si>
  <si>
    <t>Southwark 009</t>
  </si>
  <si>
    <t>E02000815</t>
  </si>
  <si>
    <t>Southwark 008</t>
  </si>
  <si>
    <t>E02000814</t>
  </si>
  <si>
    <t>Southwark 007</t>
  </si>
  <si>
    <t>E02000813</t>
  </si>
  <si>
    <t>Southwark 006</t>
  </si>
  <si>
    <t>E02000812</t>
  </si>
  <si>
    <t>Southwark 004</t>
  </si>
  <si>
    <t>E02000810</t>
  </si>
  <si>
    <t>Southwark 003</t>
  </si>
  <si>
    <t>E02000809</t>
  </si>
  <si>
    <t>Southwark 002</t>
  </si>
  <si>
    <t>E02000808</t>
  </si>
  <si>
    <t>Southwark 001</t>
  </si>
  <si>
    <t>E02000807</t>
  </si>
  <si>
    <t>Richmond upon Thames 023</t>
  </si>
  <si>
    <t>E02000806</t>
  </si>
  <si>
    <t>Richmond upon Thames 022</t>
  </si>
  <si>
    <t>E02000805</t>
  </si>
  <si>
    <t>Richmond upon Thames 021</t>
  </si>
  <si>
    <t>E02000804</t>
  </si>
  <si>
    <t>Richmond upon Thames 020</t>
  </si>
  <si>
    <t>E02000803</t>
  </si>
  <si>
    <t>Richmond upon Thames 019</t>
  </si>
  <si>
    <t>E02000802</t>
  </si>
  <si>
    <t>Richmond upon Thames 018</t>
  </si>
  <si>
    <t>E02000801</t>
  </si>
  <si>
    <t>Richmond upon Thames 017</t>
  </si>
  <si>
    <t>E02000800</t>
  </si>
  <si>
    <t>Richmond upon Thames 016</t>
  </si>
  <si>
    <t>E02000799</t>
  </si>
  <si>
    <t>Richmond upon Thames 015</t>
  </si>
  <si>
    <t>E02000798</t>
  </si>
  <si>
    <t>Richmond upon Thames 014</t>
  </si>
  <si>
    <t>E02000797</t>
  </si>
  <si>
    <t>Richmond upon Thames 013</t>
  </si>
  <si>
    <t>E02000796</t>
  </si>
  <si>
    <t>Richmond upon Thames 012</t>
  </si>
  <si>
    <t>E02000795</t>
  </si>
  <si>
    <t>Richmond upon Thames 011</t>
  </si>
  <si>
    <t>E02000794</t>
  </si>
  <si>
    <t>Richmond upon Thames 010</t>
  </si>
  <si>
    <t>E02000793</t>
  </si>
  <si>
    <t>Richmond upon Thames 009</t>
  </si>
  <si>
    <t>E02000792</t>
  </si>
  <si>
    <t>Richmond upon Thames 008</t>
  </si>
  <si>
    <t>E02000791</t>
  </si>
  <si>
    <t>Richmond upon Thames 007</t>
  </si>
  <si>
    <t>E02000790</t>
  </si>
  <si>
    <t>Richmond upon Thames 006</t>
  </si>
  <si>
    <t>E02000789</t>
  </si>
  <si>
    <t>Richmond upon Thames 005</t>
  </si>
  <si>
    <t>E02000788</t>
  </si>
  <si>
    <t>Richmond upon Thames 004</t>
  </si>
  <si>
    <t>E02000787</t>
  </si>
  <si>
    <t>Richmond upon Thames 003</t>
  </si>
  <si>
    <t>E02000786</t>
  </si>
  <si>
    <t>Richmond upon Thames 002</t>
  </si>
  <si>
    <t>E02000785</t>
  </si>
  <si>
    <t>Richmond upon Thames 001</t>
  </si>
  <si>
    <t>E02000784</t>
  </si>
  <si>
    <t>Redbridge 036</t>
  </si>
  <si>
    <t>E02006925</t>
  </si>
  <si>
    <t>Redbridge 035</t>
  </si>
  <si>
    <t>E02006924</t>
  </si>
  <si>
    <t>Redbridge 034</t>
  </si>
  <si>
    <t>E02006800</t>
  </si>
  <si>
    <t>Redbridge 033</t>
  </si>
  <si>
    <t>E02000783</t>
  </si>
  <si>
    <t>Redbridge 032</t>
  </si>
  <si>
    <t>E02000782</t>
  </si>
  <si>
    <t>Redbridge 031</t>
  </si>
  <si>
    <t>E02000781</t>
  </si>
  <si>
    <t>Redbridge 030</t>
  </si>
  <si>
    <t>E02000780</t>
  </si>
  <si>
    <t>Redbridge 029</t>
  </si>
  <si>
    <t>E02000779</t>
  </si>
  <si>
    <t>Redbridge 027</t>
  </si>
  <si>
    <t>E02000777</t>
  </si>
  <si>
    <t>Redbridge 026</t>
  </si>
  <si>
    <t>E02000776</t>
  </si>
  <si>
    <t>Redbridge 024</t>
  </si>
  <si>
    <t>E02000774</t>
  </si>
  <si>
    <t>Redbridge 023</t>
  </si>
  <si>
    <t>E02000773</t>
  </si>
  <si>
    <t>Redbridge 022</t>
  </si>
  <si>
    <t>E02000772</t>
  </si>
  <si>
    <t>Redbridge 020</t>
  </si>
  <si>
    <t>E02000770</t>
  </si>
  <si>
    <t>Redbridge 019</t>
  </si>
  <si>
    <t>E02000769</t>
  </si>
  <si>
    <t>Redbridge 018</t>
  </si>
  <si>
    <t>E02000768</t>
  </si>
  <si>
    <t>Redbridge 017</t>
  </si>
  <si>
    <t>E02000767</t>
  </si>
  <si>
    <t>Redbridge 015</t>
  </si>
  <si>
    <t>E02000765</t>
  </si>
  <si>
    <t>Redbridge 014</t>
  </si>
  <si>
    <t>E02000764</t>
  </si>
  <si>
    <t>Redbridge 013</t>
  </si>
  <si>
    <t>E02000763</t>
  </si>
  <si>
    <t>Redbridge 012</t>
  </si>
  <si>
    <t>E02000762</t>
  </si>
  <si>
    <t>Redbridge 010</t>
  </si>
  <si>
    <t>E02000760</t>
  </si>
  <si>
    <t>Redbridge 009</t>
  </si>
  <si>
    <t>E02000759</t>
  </si>
  <si>
    <t>Redbridge 008</t>
  </si>
  <si>
    <t>E02000758</t>
  </si>
  <si>
    <t>Redbridge 007</t>
  </si>
  <si>
    <t>E02000757</t>
  </si>
  <si>
    <t>Redbridge 006</t>
  </si>
  <si>
    <t>E02000756</t>
  </si>
  <si>
    <t>Redbridge 005</t>
  </si>
  <si>
    <t>E02000755</t>
  </si>
  <si>
    <t>Redbridge 004</t>
  </si>
  <si>
    <t>E02000754</t>
  </si>
  <si>
    <t>Redbridge 003</t>
  </si>
  <si>
    <t>E02000753</t>
  </si>
  <si>
    <t>Redbridge 002</t>
  </si>
  <si>
    <t>E02000752</t>
  </si>
  <si>
    <t>Redbridge 001</t>
  </si>
  <si>
    <t>E02000751</t>
  </si>
  <si>
    <t>Newham 037</t>
  </si>
  <si>
    <t>E02000750</t>
  </si>
  <si>
    <t>Newham 036</t>
  </si>
  <si>
    <t>E02000749</t>
  </si>
  <si>
    <t>Newham 035</t>
  </si>
  <si>
    <t>E02000748</t>
  </si>
  <si>
    <t>Newham 034</t>
  </si>
  <si>
    <t>E02000747</t>
  </si>
  <si>
    <t>Newham 033</t>
  </si>
  <si>
    <t>E02000746</t>
  </si>
  <si>
    <t>Newham 032</t>
  </si>
  <si>
    <t>E02000745</t>
  </si>
  <si>
    <t>Newham 031</t>
  </si>
  <si>
    <t>E02000744</t>
  </si>
  <si>
    <t>Newham 030</t>
  </si>
  <si>
    <t>E02000743</t>
  </si>
  <si>
    <t>Newham 029</t>
  </si>
  <si>
    <t>E02000742</t>
  </si>
  <si>
    <t>Newham 028</t>
  </si>
  <si>
    <t>E02000741</t>
  </si>
  <si>
    <t>Newham 027</t>
  </si>
  <si>
    <t>E02000740</t>
  </si>
  <si>
    <t>Newham 026</t>
  </si>
  <si>
    <t>E02000739</t>
  </si>
  <si>
    <t>Newham 025</t>
  </si>
  <si>
    <t>E02000738</t>
  </si>
  <si>
    <t>Newham 024</t>
  </si>
  <si>
    <t>E02000737</t>
  </si>
  <si>
    <t>Newham 023</t>
  </si>
  <si>
    <t>E02000736</t>
  </si>
  <si>
    <t>Newham 022</t>
  </si>
  <si>
    <t>E02000735</t>
  </si>
  <si>
    <t>Newham 021</t>
  </si>
  <si>
    <t>E02000734</t>
  </si>
  <si>
    <t>Newham 020</t>
  </si>
  <si>
    <t>E02000733</t>
  </si>
  <si>
    <t>Newham 019</t>
  </si>
  <si>
    <t>E02000732</t>
  </si>
  <si>
    <t>Newham 018</t>
  </si>
  <si>
    <t>E02000731</t>
  </si>
  <si>
    <t>Newham 017</t>
  </si>
  <si>
    <t>E02000730</t>
  </si>
  <si>
    <t>Newham 016</t>
  </si>
  <si>
    <t>E02000729</t>
  </si>
  <si>
    <t>Newham 015</t>
  </si>
  <si>
    <t>E02000728</t>
  </si>
  <si>
    <t>Newham 014</t>
  </si>
  <si>
    <t>E02000727</t>
  </si>
  <si>
    <t>Newham 013</t>
  </si>
  <si>
    <t>E02000726</t>
  </si>
  <si>
    <t>Newham 012</t>
  </si>
  <si>
    <t>E02000725</t>
  </si>
  <si>
    <t>Newham 011</t>
  </si>
  <si>
    <t>E02000724</t>
  </si>
  <si>
    <t>Newham 010</t>
  </si>
  <si>
    <t>E02000723</t>
  </si>
  <si>
    <t>Newham 009</t>
  </si>
  <si>
    <t>E02000722</t>
  </si>
  <si>
    <t>Newham 008</t>
  </si>
  <si>
    <t>E02000721</t>
  </si>
  <si>
    <t>Newham 007</t>
  </si>
  <si>
    <t>E02000720</t>
  </si>
  <si>
    <t>Newham 006</t>
  </si>
  <si>
    <t>E02000719</t>
  </si>
  <si>
    <t>Newham 005</t>
  </si>
  <si>
    <t>E02000718</t>
  </si>
  <si>
    <t>Newham 004</t>
  </si>
  <si>
    <t>E02000717</t>
  </si>
  <si>
    <t>Newham 003</t>
  </si>
  <si>
    <t>E02000716</t>
  </si>
  <si>
    <t>Newham 002</t>
  </si>
  <si>
    <t>E02000715</t>
  </si>
  <si>
    <t>Newham 001</t>
  </si>
  <si>
    <t>E02000714</t>
  </si>
  <si>
    <t>Lewisham 039</t>
  </si>
  <si>
    <t>E02006798</t>
  </si>
  <si>
    <t>Lewisham 038</t>
  </si>
  <si>
    <t>E02006784</t>
  </si>
  <si>
    <t>Lewisham 037</t>
  </si>
  <si>
    <t>E02006783</t>
  </si>
  <si>
    <t>Lewisham 035</t>
  </si>
  <si>
    <t>E02000687</t>
  </si>
  <si>
    <t>Lewisham 034</t>
  </si>
  <si>
    <t>E02000686</t>
  </si>
  <si>
    <t>Lewisham 033</t>
  </si>
  <si>
    <t>E02000685</t>
  </si>
  <si>
    <t>Lewisham 031</t>
  </si>
  <si>
    <t>E02000683</t>
  </si>
  <si>
    <t>Lewisham 030</t>
  </si>
  <si>
    <t>E02000682</t>
  </si>
  <si>
    <t>Lewisham 029</t>
  </si>
  <si>
    <t>E02000681</t>
  </si>
  <si>
    <t>Lewisham 028</t>
  </si>
  <si>
    <t>E02000680</t>
  </si>
  <si>
    <t>Lewisham 027</t>
  </si>
  <si>
    <t>E02000679</t>
  </si>
  <si>
    <t>Lewisham 026</t>
  </si>
  <si>
    <t>E02000678</t>
  </si>
  <si>
    <t>Lewisham 025</t>
  </si>
  <si>
    <t>E02000677</t>
  </si>
  <si>
    <t>Lewisham 024</t>
  </si>
  <si>
    <t>E02000676</t>
  </si>
  <si>
    <t>Lewisham 023</t>
  </si>
  <si>
    <t>E02000675</t>
  </si>
  <si>
    <t>Lewisham 022</t>
  </si>
  <si>
    <t>E02000674</t>
  </si>
  <si>
    <t>Lewisham 021</t>
  </si>
  <si>
    <t>E02000673</t>
  </si>
  <si>
    <t>Lewisham 020</t>
  </si>
  <si>
    <t>E02000672</t>
  </si>
  <si>
    <t>Lewisham 019</t>
  </si>
  <si>
    <t>E02000671</t>
  </si>
  <si>
    <t>Lewisham 018</t>
  </si>
  <si>
    <t>E02000670</t>
  </si>
  <si>
    <t>Lewisham 017</t>
  </si>
  <si>
    <t>E02000669</t>
  </si>
  <si>
    <t>Lewisham 016</t>
  </si>
  <si>
    <t>E02000668</t>
  </si>
  <si>
    <t>Lewisham 015</t>
  </si>
  <si>
    <t>E02000667</t>
  </si>
  <si>
    <t>Lewisham 014</t>
  </si>
  <si>
    <t>E02000666</t>
  </si>
  <si>
    <t>Lewisham 013</t>
  </si>
  <si>
    <t>E02000665</t>
  </si>
  <si>
    <t>Lewisham 012</t>
  </si>
  <si>
    <t>E02000664</t>
  </si>
  <si>
    <t>Lewisham 011</t>
  </si>
  <si>
    <t>E02000663</t>
  </si>
  <si>
    <t>Lewisham 010</t>
  </si>
  <si>
    <t>E02000662</t>
  </si>
  <si>
    <t>Lewisham 009</t>
  </si>
  <si>
    <t>E02000661</t>
  </si>
  <si>
    <t>Lewisham 008</t>
  </si>
  <si>
    <t>E02000660</t>
  </si>
  <si>
    <t>Lewisham 007</t>
  </si>
  <si>
    <t>E02000659</t>
  </si>
  <si>
    <t>Lewisham 006</t>
  </si>
  <si>
    <t>E02000658</t>
  </si>
  <si>
    <t>Lewisham 005</t>
  </si>
  <si>
    <t>E02000657</t>
  </si>
  <si>
    <t>Lewisham 003</t>
  </si>
  <si>
    <t>E02000655</t>
  </si>
  <si>
    <t>Lewisham 002</t>
  </si>
  <si>
    <t>E02000654</t>
  </si>
  <si>
    <t>Lewisham 001</t>
  </si>
  <si>
    <t>E02000653</t>
  </si>
  <si>
    <t>Lambeth 036</t>
  </si>
  <si>
    <t>E02006801</t>
  </si>
  <si>
    <t>Lambeth 035</t>
  </si>
  <si>
    <t>E02000652</t>
  </si>
  <si>
    <t>Lambeth 034</t>
  </si>
  <si>
    <t>E02000651</t>
  </si>
  <si>
    <t>Lambeth 033</t>
  </si>
  <si>
    <t>E02000650</t>
  </si>
  <si>
    <t>Lambeth 032</t>
  </si>
  <si>
    <t>E02000649</t>
  </si>
  <si>
    <t>Lambeth 031</t>
  </si>
  <si>
    <t>E02000648</t>
  </si>
  <si>
    <t>Lambeth 030</t>
  </si>
  <si>
    <t>E02000647</t>
  </si>
  <si>
    <t>Lambeth 029</t>
  </si>
  <si>
    <t>E02000646</t>
  </si>
  <si>
    <t>Lambeth 028</t>
  </si>
  <si>
    <t>E02000645</t>
  </si>
  <si>
    <t>Lambeth 027</t>
  </si>
  <si>
    <t>E02000644</t>
  </si>
  <si>
    <t>Lambeth 026</t>
  </si>
  <si>
    <t>E02000643</t>
  </si>
  <si>
    <t>Lambeth 025</t>
  </si>
  <si>
    <t>E02000642</t>
  </si>
  <si>
    <t>Lambeth 024</t>
  </si>
  <si>
    <t>E02000641</t>
  </si>
  <si>
    <t>Lambeth 023</t>
  </si>
  <si>
    <t>E02000640</t>
  </si>
  <si>
    <t>Lambeth 022</t>
  </si>
  <si>
    <t>E02000639</t>
  </si>
  <si>
    <t>Lambeth 021</t>
  </si>
  <si>
    <t>E02000638</t>
  </si>
  <si>
    <t>Lambeth 020</t>
  </si>
  <si>
    <t>E02000637</t>
  </si>
  <si>
    <t>Lambeth 019</t>
  </si>
  <si>
    <t>E02000636</t>
  </si>
  <si>
    <t>Lambeth 018</t>
  </si>
  <si>
    <t>E02000635</t>
  </si>
  <si>
    <t>Lambeth 017</t>
  </si>
  <si>
    <t>E02000634</t>
  </si>
  <si>
    <t>Lambeth 016</t>
  </si>
  <si>
    <t>E02000633</t>
  </si>
  <si>
    <t>Lambeth 015</t>
  </si>
  <si>
    <t>E02000632</t>
  </si>
  <si>
    <t>Lambeth 014</t>
  </si>
  <si>
    <t>E02000631</t>
  </si>
  <si>
    <t>Lambeth 013</t>
  </si>
  <si>
    <t>E02000630</t>
  </si>
  <si>
    <t>Lambeth 012</t>
  </si>
  <si>
    <t>E02000629</t>
  </si>
  <si>
    <t>Lambeth 011</t>
  </si>
  <si>
    <t>E02000628</t>
  </si>
  <si>
    <t>Lambeth 010</t>
  </si>
  <si>
    <t>E02000627</t>
  </si>
  <si>
    <t>Lambeth 009</t>
  </si>
  <si>
    <t>E02000626</t>
  </si>
  <si>
    <t>Lambeth 008</t>
  </si>
  <si>
    <t>E02000625</t>
  </si>
  <si>
    <t>Lambeth 007</t>
  </si>
  <si>
    <t>E02000624</t>
  </si>
  <si>
    <t>Lambeth 006</t>
  </si>
  <si>
    <t>E02000623</t>
  </si>
  <si>
    <t>Lambeth 005</t>
  </si>
  <si>
    <t>E02000622</t>
  </si>
  <si>
    <t>Lambeth 004</t>
  </si>
  <si>
    <t>E02000621</t>
  </si>
  <si>
    <t>Lambeth 003</t>
  </si>
  <si>
    <t>E02000620</t>
  </si>
  <si>
    <t>Lambeth 002</t>
  </si>
  <si>
    <t>E02000619</t>
  </si>
  <si>
    <t>Kingston upon Thames 020</t>
  </si>
  <si>
    <t>E02000617</t>
  </si>
  <si>
    <t>Kingston upon Thames 019</t>
  </si>
  <si>
    <t>E02000616</t>
  </si>
  <si>
    <t>Kingston upon Thames 018</t>
  </si>
  <si>
    <t>E02000615</t>
  </si>
  <si>
    <t>Kingston upon Thames 017</t>
  </si>
  <si>
    <t>E02000614</t>
  </si>
  <si>
    <t>Kingston upon Thames 016</t>
  </si>
  <si>
    <t>E02000613</t>
  </si>
  <si>
    <t>Kingston upon Thames 015</t>
  </si>
  <si>
    <t>E02000612</t>
  </si>
  <si>
    <t>Kingston upon Thames 014</t>
  </si>
  <si>
    <t>E02000611</t>
  </si>
  <si>
    <t>Kingston upon Thames 013</t>
  </si>
  <si>
    <t>E02000610</t>
  </si>
  <si>
    <t>Kingston upon Thames 012</t>
  </si>
  <si>
    <t>E02000609</t>
  </si>
  <si>
    <t>Kingston upon Thames 011</t>
  </si>
  <si>
    <t>E02000608</t>
  </si>
  <si>
    <t>Kingston upon Thames 010</t>
  </si>
  <si>
    <t>E02000607</t>
  </si>
  <si>
    <t>Kingston upon Thames 009</t>
  </si>
  <si>
    <t>E02000606</t>
  </si>
  <si>
    <t>Kingston upon Thames 008</t>
  </si>
  <si>
    <t>E02000605</t>
  </si>
  <si>
    <t>Kingston upon Thames 007</t>
  </si>
  <si>
    <t>E02000604</t>
  </si>
  <si>
    <t>Kingston upon Thames 006</t>
  </si>
  <si>
    <t>E02000603</t>
  </si>
  <si>
    <t>Kingston upon Thames 005</t>
  </si>
  <si>
    <t>E02000602</t>
  </si>
  <si>
    <t>Kingston upon Thames 004</t>
  </si>
  <si>
    <t>E02000601</t>
  </si>
  <si>
    <t>Kingston upon Thames 003</t>
  </si>
  <si>
    <t>E02000600</t>
  </si>
  <si>
    <t>Kingston upon Thames 002</t>
  </si>
  <si>
    <t>E02000599</t>
  </si>
  <si>
    <t>Kingston upon Thames 001</t>
  </si>
  <si>
    <t>E02000598</t>
  </si>
  <si>
    <t>Islington 023</t>
  </si>
  <si>
    <t>E02000576</t>
  </si>
  <si>
    <t>Islington 022</t>
  </si>
  <si>
    <t>E02000575</t>
  </si>
  <si>
    <t>Islington 021</t>
  </si>
  <si>
    <t>E02000574</t>
  </si>
  <si>
    <t>Islington 020</t>
  </si>
  <si>
    <t>E02000573</t>
  </si>
  <si>
    <t>Islington 019</t>
  </si>
  <si>
    <t>E02000572</t>
  </si>
  <si>
    <t>Islington 018</t>
  </si>
  <si>
    <t>E02000571</t>
  </si>
  <si>
    <t>Islington 017</t>
  </si>
  <si>
    <t>E02000570</t>
  </si>
  <si>
    <t>Islington 016</t>
  </si>
  <si>
    <t>E02000569</t>
  </si>
  <si>
    <t>Islington 015</t>
  </si>
  <si>
    <t>E02000568</t>
  </si>
  <si>
    <t>Islington 014</t>
  </si>
  <si>
    <t>E02000567</t>
  </si>
  <si>
    <t>Islington 013</t>
  </si>
  <si>
    <t>E02000566</t>
  </si>
  <si>
    <t>Islington 012</t>
  </si>
  <si>
    <t>E02000565</t>
  </si>
  <si>
    <t>Islington 011</t>
  </si>
  <si>
    <t>E02000564</t>
  </si>
  <si>
    <t>Islington 010</t>
  </si>
  <si>
    <t>E02000563</t>
  </si>
  <si>
    <t>Islington 009</t>
  </si>
  <si>
    <t>E02000562</t>
  </si>
  <si>
    <t>Islington 008</t>
  </si>
  <si>
    <t>E02000561</t>
  </si>
  <si>
    <t>Islington 007</t>
  </si>
  <si>
    <t>E02000560</t>
  </si>
  <si>
    <t>Islington 006</t>
  </si>
  <si>
    <t>E02000559</t>
  </si>
  <si>
    <t>Islington 005</t>
  </si>
  <si>
    <t>E02000558</t>
  </si>
  <si>
    <t>Islington 004</t>
  </si>
  <si>
    <t>E02000557</t>
  </si>
  <si>
    <t>Islington 003</t>
  </si>
  <si>
    <t>E02000556</t>
  </si>
  <si>
    <t>Islington 002</t>
  </si>
  <si>
    <t>E02000555</t>
  </si>
  <si>
    <t>Islington 001</t>
  </si>
  <si>
    <t>E02000554</t>
  </si>
  <si>
    <t>Hillingdon 033</t>
  </si>
  <si>
    <t>E02006796</t>
  </si>
  <si>
    <t>Hillingdon 032</t>
  </si>
  <si>
    <t>E02000525</t>
  </si>
  <si>
    <t>Hillingdon 031</t>
  </si>
  <si>
    <t>E02000524</t>
  </si>
  <si>
    <t>Hillingdon 030</t>
  </si>
  <si>
    <t>E02000523</t>
  </si>
  <si>
    <t>Hillingdon 029</t>
  </si>
  <si>
    <t>E02000522</t>
  </si>
  <si>
    <t>Hillingdon 028</t>
  </si>
  <si>
    <t>E02000521</t>
  </si>
  <si>
    <t>Hillingdon 027</t>
  </si>
  <si>
    <t>E02000520</t>
  </si>
  <si>
    <t>Hillingdon 026</t>
  </si>
  <si>
    <t>E02000519</t>
  </si>
  <si>
    <t>Hillingdon 025</t>
  </si>
  <si>
    <t>E02000518</t>
  </si>
  <si>
    <t>Hillingdon 024</t>
  </si>
  <si>
    <t>E02000517</t>
  </si>
  <si>
    <t>Hillingdon 023</t>
  </si>
  <si>
    <t>E02000516</t>
  </si>
  <si>
    <t>Hillingdon 022</t>
  </si>
  <si>
    <t>E02000515</t>
  </si>
  <si>
    <t>Hillingdon 021</t>
  </si>
  <si>
    <t>E02000514</t>
  </si>
  <si>
    <t>Hillingdon 020</t>
  </si>
  <si>
    <t>E02000513</t>
  </si>
  <si>
    <t>Hillingdon 019</t>
  </si>
  <si>
    <t>E02000512</t>
  </si>
  <si>
    <t>Hillingdon 018</t>
  </si>
  <si>
    <t>E02000511</t>
  </si>
  <si>
    <t>Hillingdon 017</t>
  </si>
  <si>
    <t>E02000510</t>
  </si>
  <si>
    <t>Hillingdon 016</t>
  </si>
  <si>
    <t>E02000509</t>
  </si>
  <si>
    <t>Hillingdon 015</t>
  </si>
  <si>
    <t>E02000508</t>
  </si>
  <si>
    <t>Hillingdon 014</t>
  </si>
  <si>
    <t>E02000507</t>
  </si>
  <si>
    <t>Hillingdon 013</t>
  </si>
  <si>
    <t>E02000506</t>
  </si>
  <si>
    <t>Hillingdon 011</t>
  </si>
  <si>
    <t>E02000504</t>
  </si>
  <si>
    <t>Hillingdon 010</t>
  </si>
  <si>
    <t>E02000503</t>
  </si>
  <si>
    <t>Hillingdon 009</t>
  </si>
  <si>
    <t>E02000502</t>
  </si>
  <si>
    <t>Hillingdon 008</t>
  </si>
  <si>
    <t>E02000501</t>
  </si>
  <si>
    <t>Hillingdon 007</t>
  </si>
  <si>
    <t>E02000500</t>
  </si>
  <si>
    <t>Hillingdon 006</t>
  </si>
  <si>
    <t>E02000499</t>
  </si>
  <si>
    <t>Hillingdon 005</t>
  </si>
  <si>
    <t>E02000498</t>
  </si>
  <si>
    <t>Hillingdon 004</t>
  </si>
  <si>
    <t>E02000497</t>
  </si>
  <si>
    <t>Hillingdon 003</t>
  </si>
  <si>
    <t>E02000496</t>
  </si>
  <si>
    <t>Hillingdon 002</t>
  </si>
  <si>
    <t>E02000495</t>
  </si>
  <si>
    <t>Hillingdon 001</t>
  </si>
  <si>
    <t>E02000494</t>
  </si>
  <si>
    <t>Havering 030</t>
  </si>
  <si>
    <t>E02000493</t>
  </si>
  <si>
    <t>Havering 029</t>
  </si>
  <si>
    <t>E02000492</t>
  </si>
  <si>
    <t>Havering 028</t>
  </si>
  <si>
    <t>E02000491</t>
  </si>
  <si>
    <t>Havering 027</t>
  </si>
  <si>
    <t>E02000490</t>
  </si>
  <si>
    <t>Havering 026</t>
  </si>
  <si>
    <t>E02000489</t>
  </si>
  <si>
    <t>Havering 025</t>
  </si>
  <si>
    <t>E02000488</t>
  </si>
  <si>
    <t>Havering 024</t>
  </si>
  <si>
    <t>E02000487</t>
  </si>
  <si>
    <t>Havering 023</t>
  </si>
  <si>
    <t>E02000486</t>
  </si>
  <si>
    <t>Havering 022</t>
  </si>
  <si>
    <t>E02000485</t>
  </si>
  <si>
    <t>Havering 021</t>
  </si>
  <si>
    <t>E02000484</t>
  </si>
  <si>
    <t>Havering 020</t>
  </si>
  <si>
    <t>E02000483</t>
  </si>
  <si>
    <t>Havering 019</t>
  </si>
  <si>
    <t>E02000482</t>
  </si>
  <si>
    <t>Havering 018</t>
  </si>
  <si>
    <t>E02000481</t>
  </si>
  <si>
    <t>Havering 017</t>
  </si>
  <si>
    <t>E02000480</t>
  </si>
  <si>
    <t>Havering 016</t>
  </si>
  <si>
    <t>E02000479</t>
  </si>
  <si>
    <t>Havering 015</t>
  </si>
  <si>
    <t>E02000478</t>
  </si>
  <si>
    <t>Havering 014</t>
  </si>
  <si>
    <t>E02000477</t>
  </si>
  <si>
    <t>Havering 013</t>
  </si>
  <si>
    <t>E02000476</t>
  </si>
  <si>
    <t>Havering 012</t>
  </si>
  <si>
    <t>E02000475</t>
  </si>
  <si>
    <t>Havering 011</t>
  </si>
  <si>
    <t>E02000474</t>
  </si>
  <si>
    <t>Havering 010</t>
  </si>
  <si>
    <t>E02000473</t>
  </si>
  <si>
    <t>Havering 009</t>
  </si>
  <si>
    <t>E02000472</t>
  </si>
  <si>
    <t>Havering 008</t>
  </si>
  <si>
    <t>E02000471</t>
  </si>
  <si>
    <t>Havering 007</t>
  </si>
  <si>
    <t>E02000470</t>
  </si>
  <si>
    <t>Havering 006</t>
  </si>
  <si>
    <t>E02000469</t>
  </si>
  <si>
    <t>Havering 005</t>
  </si>
  <si>
    <t>E02000468</t>
  </si>
  <si>
    <t>Havering 004</t>
  </si>
  <si>
    <t>E02000467</t>
  </si>
  <si>
    <t>Havering 003</t>
  </si>
  <si>
    <t>E02000466</t>
  </si>
  <si>
    <t>Havering 002</t>
  </si>
  <si>
    <t>E02000465</t>
  </si>
  <si>
    <t>Havering 001</t>
  </si>
  <si>
    <t>E02000464</t>
  </si>
  <si>
    <t>Harrow 033</t>
  </si>
  <si>
    <t>E02006882</t>
  </si>
  <si>
    <t>Harrow 032</t>
  </si>
  <si>
    <t>E02006795</t>
  </si>
  <si>
    <t>Harrow 031</t>
  </si>
  <si>
    <t>E02000463</t>
  </si>
  <si>
    <t>Harrow 030</t>
  </si>
  <si>
    <t>E02000462</t>
  </si>
  <si>
    <t>Harrow 029</t>
  </si>
  <si>
    <t>E02000461</t>
  </si>
  <si>
    <t>Harrow 028</t>
  </si>
  <si>
    <t>E02000460</t>
  </si>
  <si>
    <t>Harrow 027</t>
  </si>
  <si>
    <t>E02000459</t>
  </si>
  <si>
    <t>Harrow 025</t>
  </si>
  <si>
    <t>E02000457</t>
  </si>
  <si>
    <t>Harrow 024</t>
  </si>
  <si>
    <t>E02000456</t>
  </si>
  <si>
    <t>Harrow 023</t>
  </si>
  <si>
    <t>E02000455</t>
  </si>
  <si>
    <t>Harrow 022</t>
  </si>
  <si>
    <t>E02000454</t>
  </si>
  <si>
    <t>Harrow 021</t>
  </si>
  <si>
    <t>E02000453</t>
  </si>
  <si>
    <t>Harrow 020</t>
  </si>
  <si>
    <t>E02000452</t>
  </si>
  <si>
    <t>Harrow 019</t>
  </si>
  <si>
    <t>E02000451</t>
  </si>
  <si>
    <t>Harrow 017</t>
  </si>
  <si>
    <t>E02000449</t>
  </si>
  <si>
    <t>Harrow 016</t>
  </si>
  <si>
    <t>E02000448</t>
  </si>
  <si>
    <t>Harrow 015</t>
  </si>
  <si>
    <t>E02000447</t>
  </si>
  <si>
    <t>Harrow 013</t>
  </si>
  <si>
    <t>E02000445</t>
  </si>
  <si>
    <t>Harrow 012</t>
  </si>
  <si>
    <t>E02000444</t>
  </si>
  <si>
    <t>Harrow 011</t>
  </si>
  <si>
    <t>E02000443</t>
  </si>
  <si>
    <t>Harrow 010</t>
  </si>
  <si>
    <t>E02000442</t>
  </si>
  <si>
    <t>Harrow 009</t>
  </si>
  <si>
    <t>E02000441</t>
  </si>
  <si>
    <t>Harrow 008</t>
  </si>
  <si>
    <t>E02000440</t>
  </si>
  <si>
    <t>Harrow 007</t>
  </si>
  <si>
    <t>E02000439</t>
  </si>
  <si>
    <t>Harrow 006</t>
  </si>
  <si>
    <t>E02000438</t>
  </si>
  <si>
    <t>Harrow 005</t>
  </si>
  <si>
    <t>E02000437</t>
  </si>
  <si>
    <t>Harrow 004</t>
  </si>
  <si>
    <t>E02000436</t>
  </si>
  <si>
    <t>Harrow 003</t>
  </si>
  <si>
    <t>E02000435</t>
  </si>
  <si>
    <t>Harrow 002</t>
  </si>
  <si>
    <t>E02000434</t>
  </si>
  <si>
    <t>Harrow 001</t>
  </si>
  <si>
    <t>E02000433</t>
  </si>
  <si>
    <t>Haringey 037</t>
  </si>
  <si>
    <t>E02006794</t>
  </si>
  <si>
    <t>Haringey 036</t>
  </si>
  <si>
    <t>E02000432</t>
  </si>
  <si>
    <t>Haringey 035</t>
  </si>
  <si>
    <t>E02000431</t>
  </si>
  <si>
    <t>Haringey 034</t>
  </si>
  <si>
    <t>E02000430</t>
  </si>
  <si>
    <t>Haringey 033</t>
  </si>
  <si>
    <t>E02000429</t>
  </si>
  <si>
    <t>Haringey 032</t>
  </si>
  <si>
    <t>E02000428</t>
  </si>
  <si>
    <t>Haringey 031</t>
  </si>
  <si>
    <t>E02000427</t>
  </si>
  <si>
    <t>Haringey 030</t>
  </si>
  <si>
    <t>E02000426</t>
  </si>
  <si>
    <t>Haringey 029</t>
  </si>
  <si>
    <t>E02000425</t>
  </si>
  <si>
    <t>Haringey 028</t>
  </si>
  <si>
    <t>E02000424</t>
  </si>
  <si>
    <t>Haringey 027</t>
  </si>
  <si>
    <t>E02000423</t>
  </si>
  <si>
    <t>Haringey 026</t>
  </si>
  <si>
    <t>E02000422</t>
  </si>
  <si>
    <t>Haringey 025</t>
  </si>
  <si>
    <t>E02000421</t>
  </si>
  <si>
    <t>Haringey 024</t>
  </si>
  <si>
    <t>E02000420</t>
  </si>
  <si>
    <t>Haringey 023</t>
  </si>
  <si>
    <t>E02000419</t>
  </si>
  <si>
    <t>Haringey 022</t>
  </si>
  <si>
    <t>E02000418</t>
  </si>
  <si>
    <t>Haringey 021</t>
  </si>
  <si>
    <t>E02000417</t>
  </si>
  <si>
    <t>Haringey 020</t>
  </si>
  <si>
    <t>E02000416</t>
  </si>
  <si>
    <t>Haringey 019</t>
  </si>
  <si>
    <t>E02000415</t>
  </si>
  <si>
    <t>Haringey 018</t>
  </si>
  <si>
    <t>E02000414</t>
  </si>
  <si>
    <t>Haringey 017</t>
  </si>
  <si>
    <t>E02000413</t>
  </si>
  <si>
    <t>Haringey 016</t>
  </si>
  <si>
    <t>E02000412</t>
  </si>
  <si>
    <t>Haringey 015</t>
  </si>
  <si>
    <t>E02000411</t>
  </si>
  <si>
    <t>Haringey 014</t>
  </si>
  <si>
    <t>E02000410</t>
  </si>
  <si>
    <t>Haringey 013</t>
  </si>
  <si>
    <t>E02000409</t>
  </si>
  <si>
    <t>Haringey 012</t>
  </si>
  <si>
    <t>E02000408</t>
  </si>
  <si>
    <t>Haringey 011</t>
  </si>
  <si>
    <t>E02000407</t>
  </si>
  <si>
    <t>Haringey 010</t>
  </si>
  <si>
    <t>E02000406</t>
  </si>
  <si>
    <t>Haringey 009</t>
  </si>
  <si>
    <t>E02000405</t>
  </si>
  <si>
    <t>Haringey 008</t>
  </si>
  <si>
    <t>E02000404</t>
  </si>
  <si>
    <t>Haringey 007</t>
  </si>
  <si>
    <t>E02000403</t>
  </si>
  <si>
    <t>Haringey 006</t>
  </si>
  <si>
    <t>E02000402</t>
  </si>
  <si>
    <t>Haringey 005</t>
  </si>
  <si>
    <t>E02000401</t>
  </si>
  <si>
    <t>Haringey 004</t>
  </si>
  <si>
    <t>E02000400</t>
  </si>
  <si>
    <t>Haringey 002</t>
  </si>
  <si>
    <t>E02000398</t>
  </si>
  <si>
    <t>Haringey 001</t>
  </si>
  <si>
    <t>E02000397</t>
  </si>
  <si>
    <t>Hammersmith and Fulham 025</t>
  </si>
  <si>
    <t>E02000396</t>
  </si>
  <si>
    <t>Hammersmith and Fulham 024</t>
  </si>
  <si>
    <t>E02000395</t>
  </si>
  <si>
    <t>Hammersmith and Fulham 023</t>
  </si>
  <si>
    <t>E02000394</t>
  </si>
  <si>
    <t>Hammersmith and Fulham 022</t>
  </si>
  <si>
    <t>E02000393</t>
  </si>
  <si>
    <t>Hammersmith and Fulham 021</t>
  </si>
  <si>
    <t>E02000392</t>
  </si>
  <si>
    <t>Hammersmith and Fulham 020</t>
  </si>
  <si>
    <t>E02000391</t>
  </si>
  <si>
    <t>Hammersmith and Fulham 019</t>
  </si>
  <si>
    <t>E02000390</t>
  </si>
  <si>
    <t>Hammersmith and Fulham 018</t>
  </si>
  <si>
    <t>E02000389</t>
  </si>
  <si>
    <t>Hammersmith and Fulham 017</t>
  </si>
  <si>
    <t>E02000388</t>
  </si>
  <si>
    <t>Hammersmith and Fulham 016</t>
  </si>
  <si>
    <t>E02000387</t>
  </si>
  <si>
    <t>Hammersmith and Fulham 015</t>
  </si>
  <si>
    <t>E02000386</t>
  </si>
  <si>
    <t>Hammersmith and Fulham 014</t>
  </si>
  <si>
    <t>E02000385</t>
  </si>
  <si>
    <t>Hammersmith and Fulham 013</t>
  </si>
  <si>
    <t>E02000384</t>
  </si>
  <si>
    <t>Hammersmith and Fulham 012</t>
  </si>
  <si>
    <t>E02000383</t>
  </si>
  <si>
    <t>Hammersmith and Fulham 011</t>
  </si>
  <si>
    <t>E02000382</t>
  </si>
  <si>
    <t>Hammersmith and Fulham 010</t>
  </si>
  <si>
    <t>E02000381</t>
  </si>
  <si>
    <t>Hammersmith and Fulham 009</t>
  </si>
  <si>
    <t>E02000380</t>
  </si>
  <si>
    <t>Hammersmith and Fulham 008</t>
  </si>
  <si>
    <t>E02000379</t>
  </si>
  <si>
    <t>Hammersmith and Fulham 007</t>
  </si>
  <si>
    <t>E02000378</t>
  </si>
  <si>
    <t>Hammersmith and Fulham 006</t>
  </si>
  <si>
    <t>E02000377</t>
  </si>
  <si>
    <t>Hammersmith and Fulham 005</t>
  </si>
  <si>
    <t>E02000376</t>
  </si>
  <si>
    <t>Hammersmith and Fulham 004</t>
  </si>
  <si>
    <t>E02000375</t>
  </si>
  <si>
    <t>Hammersmith and Fulham 003</t>
  </si>
  <si>
    <t>E02000374</t>
  </si>
  <si>
    <t>Hammersmith and Fulham 002</t>
  </si>
  <si>
    <t>E02000373</t>
  </si>
  <si>
    <t>Hammersmith and Fulham 001</t>
  </si>
  <si>
    <t>E02000372</t>
  </si>
  <si>
    <t>Greenwich 038</t>
  </si>
  <si>
    <t>E02006931</t>
  </si>
  <si>
    <t>Greenwich 037</t>
  </si>
  <si>
    <t>E02006930</t>
  </si>
  <si>
    <t>Greenwich 036</t>
  </si>
  <si>
    <t>E02006929</t>
  </si>
  <si>
    <t>Greenwich 035</t>
  </si>
  <si>
    <t>E02006928</t>
  </si>
  <si>
    <t>Greenwich 034</t>
  </si>
  <si>
    <t>E02006927</t>
  </si>
  <si>
    <t>Greenwich 033</t>
  </si>
  <si>
    <t>E02006786</t>
  </si>
  <si>
    <t>Greenwich 032</t>
  </si>
  <si>
    <t>E02000344</t>
  </si>
  <si>
    <t>Greenwich 031</t>
  </si>
  <si>
    <t>E02000343</t>
  </si>
  <si>
    <t>Greenwich 030</t>
  </si>
  <si>
    <t>E02000342</t>
  </si>
  <si>
    <t>Greenwich 029</t>
  </si>
  <si>
    <t>E02000341</t>
  </si>
  <si>
    <t>Greenwich 028</t>
  </si>
  <si>
    <t>E02000340</t>
  </si>
  <si>
    <t>Greenwich 027</t>
  </si>
  <si>
    <t>E02000339</t>
  </si>
  <si>
    <t>Greenwich 025</t>
  </si>
  <si>
    <t>E02000337</t>
  </si>
  <si>
    <t>Greenwich 023</t>
  </si>
  <si>
    <t>E02000335</t>
  </si>
  <si>
    <t>Greenwich 022</t>
  </si>
  <si>
    <t>E02000334</t>
  </si>
  <si>
    <t>Greenwich 021</t>
  </si>
  <si>
    <t>E02000333</t>
  </si>
  <si>
    <t>Greenwich 020</t>
  </si>
  <si>
    <t>E02000332</t>
  </si>
  <si>
    <t>Greenwich 019</t>
  </si>
  <si>
    <t>E02000331</t>
  </si>
  <si>
    <t>Greenwich 017</t>
  </si>
  <si>
    <t>E02000329</t>
  </si>
  <si>
    <t>Greenwich 016</t>
  </si>
  <si>
    <t>E02000328</t>
  </si>
  <si>
    <t>Greenwich 015</t>
  </si>
  <si>
    <t>E02000327</t>
  </si>
  <si>
    <t>Greenwich 014</t>
  </si>
  <si>
    <t>E02000326</t>
  </si>
  <si>
    <t>Greenwich 012</t>
  </si>
  <si>
    <t>E02000324</t>
  </si>
  <si>
    <t>Greenwich 011</t>
  </si>
  <si>
    <t>E02000323</t>
  </si>
  <si>
    <t>Greenwich 009</t>
  </si>
  <si>
    <t>E02000321</t>
  </si>
  <si>
    <t>Greenwich 008</t>
  </si>
  <si>
    <t>E02000320</t>
  </si>
  <si>
    <t>Greenwich 007</t>
  </si>
  <si>
    <t>E02000319</t>
  </si>
  <si>
    <t>Greenwich 006</t>
  </si>
  <si>
    <t>E02000318</t>
  </si>
  <si>
    <t>Greenwich 005</t>
  </si>
  <si>
    <t>E02000317</t>
  </si>
  <si>
    <t>Greenwich 004</t>
  </si>
  <si>
    <t>E02000316</t>
  </si>
  <si>
    <t>Greenwich 003</t>
  </si>
  <si>
    <t>E02000315</t>
  </si>
  <si>
    <t>Greenwich 002</t>
  </si>
  <si>
    <t>E02000314</t>
  </si>
  <si>
    <t>Greenwich 001</t>
  </si>
  <si>
    <t>E02000313</t>
  </si>
  <si>
    <t>Hounslow 029</t>
  </si>
  <si>
    <t>E02006792</t>
  </si>
  <si>
    <t>Hounslow 028</t>
  </si>
  <si>
    <t>E02000553</t>
  </si>
  <si>
    <t>Hounslow 027</t>
  </si>
  <si>
    <t>E02000552</t>
  </si>
  <si>
    <t>Hounslow 026</t>
  </si>
  <si>
    <t>E02000551</t>
  </si>
  <si>
    <t>Hounslow 025</t>
  </si>
  <si>
    <t>E02000550</t>
  </si>
  <si>
    <t>Hounslow 024</t>
  </si>
  <si>
    <t>E02000549</t>
  </si>
  <si>
    <t>Hounslow 023</t>
  </si>
  <si>
    <t>E02000548</t>
  </si>
  <si>
    <t>Hounslow 022</t>
  </si>
  <si>
    <t>E02000547</t>
  </si>
  <si>
    <t>Hounslow 021</t>
  </si>
  <si>
    <t>E02000546</t>
  </si>
  <si>
    <t>Hounslow 020</t>
  </si>
  <si>
    <t>E02000545</t>
  </si>
  <si>
    <t>Hounslow 019</t>
  </si>
  <si>
    <t>E02000544</t>
  </si>
  <si>
    <t>Hounslow 018</t>
  </si>
  <si>
    <t>E02000543</t>
  </si>
  <si>
    <t>Hounslow 017</t>
  </si>
  <si>
    <t>E02000542</t>
  </si>
  <si>
    <t>Hounslow 016</t>
  </si>
  <si>
    <t>E02000541</t>
  </si>
  <si>
    <t>Hounslow 015</t>
  </si>
  <si>
    <t>E02000540</t>
  </si>
  <si>
    <t>Hounslow 014</t>
  </si>
  <si>
    <t>E02000539</t>
  </si>
  <si>
    <t>Hounslow 013</t>
  </si>
  <si>
    <t>E02000538</t>
  </si>
  <si>
    <t>Hounslow 012</t>
  </si>
  <si>
    <t>E02000537</t>
  </si>
  <si>
    <t>Hounslow 011</t>
  </si>
  <si>
    <t>E02000536</t>
  </si>
  <si>
    <t>Hounslow 010</t>
  </si>
  <si>
    <t>E02000535</t>
  </si>
  <si>
    <t>Hounslow 009</t>
  </si>
  <si>
    <t>E02000534</t>
  </si>
  <si>
    <t>Hounslow 008</t>
  </si>
  <si>
    <t>E02000533</t>
  </si>
  <si>
    <t>Hounslow 007</t>
  </si>
  <si>
    <t>E02000532</t>
  </si>
  <si>
    <t>Hounslow 006</t>
  </si>
  <si>
    <t>E02000531</t>
  </si>
  <si>
    <t>Hounslow 005</t>
  </si>
  <si>
    <t>E02000530</t>
  </si>
  <si>
    <t>Hounslow 004</t>
  </si>
  <si>
    <t>E02000529</t>
  </si>
  <si>
    <t>Hounslow 003</t>
  </si>
  <si>
    <t>E02000528</t>
  </si>
  <si>
    <t>Hounslow 001</t>
  </si>
  <si>
    <t>E02000526</t>
  </si>
  <si>
    <t>Enfield 037</t>
  </si>
  <si>
    <t>E02006793</t>
  </si>
  <si>
    <t>Enfield 036</t>
  </si>
  <si>
    <t>E02000312</t>
  </si>
  <si>
    <t>Enfield 035</t>
  </si>
  <si>
    <t>E02000311</t>
  </si>
  <si>
    <t>Enfield 033</t>
  </si>
  <si>
    <t>E02000309</t>
  </si>
  <si>
    <t>Enfield 032</t>
  </si>
  <si>
    <t>E02000308</t>
  </si>
  <si>
    <t>Enfield 031</t>
  </si>
  <si>
    <t>E02000307</t>
  </si>
  <si>
    <t>Enfield 030</t>
  </si>
  <si>
    <t>E02000306</t>
  </si>
  <si>
    <t>Enfield 029</t>
  </si>
  <si>
    <t>E02000305</t>
  </si>
  <si>
    <t>Enfield 028</t>
  </si>
  <si>
    <t>E02000304</t>
  </si>
  <si>
    <t>Enfield 027</t>
  </si>
  <si>
    <t>E02000303</t>
  </si>
  <si>
    <t>Enfield 026</t>
  </si>
  <si>
    <t>E02000302</t>
  </si>
  <si>
    <t>Enfield 025</t>
  </si>
  <si>
    <t>E02000301</t>
  </si>
  <si>
    <t>Enfield 024</t>
  </si>
  <si>
    <t>E02000300</t>
  </si>
  <si>
    <t>Enfield 023</t>
  </si>
  <si>
    <t>E02000299</t>
  </si>
  <si>
    <t>Enfield 022</t>
  </si>
  <si>
    <t>E02000298</t>
  </si>
  <si>
    <t>Enfield 021</t>
  </si>
  <si>
    <t>E02000297</t>
  </si>
  <si>
    <t>Enfield 020</t>
  </si>
  <si>
    <t>E02000296</t>
  </si>
  <si>
    <t>Enfield 019</t>
  </si>
  <si>
    <t>E02000295</t>
  </si>
  <si>
    <t>Enfield 018</t>
  </si>
  <si>
    <t>E02000294</t>
  </si>
  <si>
    <t>Enfield 017</t>
  </si>
  <si>
    <t>E02000293</t>
  </si>
  <si>
    <t>Enfield 016</t>
  </si>
  <si>
    <t>E02000292</t>
  </si>
  <si>
    <t>Enfield 015</t>
  </si>
  <si>
    <t>E02000291</t>
  </si>
  <si>
    <t>Enfield 014</t>
  </si>
  <si>
    <t>E02000290</t>
  </si>
  <si>
    <t>Enfield 013</t>
  </si>
  <si>
    <t>E02000289</t>
  </si>
  <si>
    <t>Enfield 012</t>
  </si>
  <si>
    <t>E02000288</t>
  </si>
  <si>
    <t>Enfield 011</t>
  </si>
  <si>
    <t>E02000287</t>
  </si>
  <si>
    <t>Enfield 010</t>
  </si>
  <si>
    <t>E02000286</t>
  </si>
  <si>
    <t>Enfield 009</t>
  </si>
  <si>
    <t>E02000285</t>
  </si>
  <si>
    <t>Enfield 008</t>
  </si>
  <si>
    <t>E02000284</t>
  </si>
  <si>
    <t>Enfield 007</t>
  </si>
  <si>
    <t>E02000283</t>
  </si>
  <si>
    <t>Enfield 006</t>
  </si>
  <si>
    <t>E02000282</t>
  </si>
  <si>
    <t>Enfield 005</t>
  </si>
  <si>
    <t>E02000281</t>
  </si>
  <si>
    <t>Enfield 004</t>
  </si>
  <si>
    <t>E02000280</t>
  </si>
  <si>
    <t>Enfield 003</t>
  </si>
  <si>
    <t>E02000279</t>
  </si>
  <si>
    <t>Enfield 002</t>
  </si>
  <si>
    <t>E02000278</t>
  </si>
  <si>
    <t>Enfield 001</t>
  </si>
  <si>
    <t>E02000277</t>
  </si>
  <si>
    <t>Ealing 040</t>
  </si>
  <si>
    <t>E02006791</t>
  </si>
  <si>
    <t>Ealing 039</t>
  </si>
  <si>
    <t>E02000276</t>
  </si>
  <si>
    <t>Ealing 038</t>
  </si>
  <si>
    <t>E02000275</t>
  </si>
  <si>
    <t>Ealing 037</t>
  </si>
  <si>
    <t>E02000274</t>
  </si>
  <si>
    <t>Ealing 035</t>
  </si>
  <si>
    <t>E02000272</t>
  </si>
  <si>
    <t>Ealing 034</t>
  </si>
  <si>
    <t>E02000271</t>
  </si>
  <si>
    <t>Ealing 033</t>
  </si>
  <si>
    <t>E02000270</t>
  </si>
  <si>
    <t>Ealing 032</t>
  </si>
  <si>
    <t>E02000269</t>
  </si>
  <si>
    <t>Ealing 031</t>
  </si>
  <si>
    <t>E02000268</t>
  </si>
  <si>
    <t>Ealing 030</t>
  </si>
  <si>
    <t>E02000267</t>
  </si>
  <si>
    <t>Ealing 029</t>
  </si>
  <si>
    <t>E02000266</t>
  </si>
  <si>
    <t>Ealing 028</t>
  </si>
  <si>
    <t>E02000265</t>
  </si>
  <si>
    <t>Ealing 027</t>
  </si>
  <si>
    <t>E02000264</t>
  </si>
  <si>
    <t>Ealing 026</t>
  </si>
  <si>
    <t>E02000263</t>
  </si>
  <si>
    <t>Ealing 025</t>
  </si>
  <si>
    <t>E02000262</t>
  </si>
  <si>
    <t>Ealing 024</t>
  </si>
  <si>
    <t>E02000261</t>
  </si>
  <si>
    <t>Ealing 023</t>
  </si>
  <si>
    <t>E02000260</t>
  </si>
  <si>
    <t>Ealing 022</t>
  </si>
  <si>
    <t>E02000259</t>
  </si>
  <si>
    <t>Ealing 021</t>
  </si>
  <si>
    <t>E02000258</t>
  </si>
  <si>
    <t>Ealing 020</t>
  </si>
  <si>
    <t>E02000257</t>
  </si>
  <si>
    <t>Ealing 019</t>
  </si>
  <si>
    <t>E02000256</t>
  </si>
  <si>
    <t>Ealing 018</t>
  </si>
  <si>
    <t>E02000255</t>
  </si>
  <si>
    <t>Ealing 017</t>
  </si>
  <si>
    <t>E02000254</t>
  </si>
  <si>
    <t>Ealing 016</t>
  </si>
  <si>
    <t>E02000253</t>
  </si>
  <si>
    <t>Ealing 015</t>
  </si>
  <si>
    <t>E02000252</t>
  </si>
  <si>
    <t>Ealing 014</t>
  </si>
  <si>
    <t>E02000251</t>
  </si>
  <si>
    <t>Ealing 013</t>
  </si>
  <si>
    <t>E02000250</t>
  </si>
  <si>
    <t>Ealing 012</t>
  </si>
  <si>
    <t>E02000249</t>
  </si>
  <si>
    <t>Ealing 011</t>
  </si>
  <si>
    <t>E02000248</t>
  </si>
  <si>
    <t>Ealing 010</t>
  </si>
  <si>
    <t>E02000247</t>
  </si>
  <si>
    <t>Ealing 009</t>
  </si>
  <si>
    <t>E02000246</t>
  </si>
  <si>
    <t>Ealing 008</t>
  </si>
  <si>
    <t>E02000245</t>
  </si>
  <si>
    <t>Ealing 007</t>
  </si>
  <si>
    <t>E02000244</t>
  </si>
  <si>
    <t>Ealing 006</t>
  </si>
  <si>
    <t>E02000243</t>
  </si>
  <si>
    <t>Ealing 005</t>
  </si>
  <si>
    <t>E02000242</t>
  </si>
  <si>
    <t>Ealing 004</t>
  </si>
  <si>
    <t>E02000241</t>
  </si>
  <si>
    <t>Ealing 003</t>
  </si>
  <si>
    <t>E02000240</t>
  </si>
  <si>
    <t>Ealing 002</t>
  </si>
  <si>
    <t>E02000239</t>
  </si>
  <si>
    <t>Ealing 001</t>
  </si>
  <si>
    <t>E02000238</t>
  </si>
  <si>
    <t>Croydon 045</t>
  </si>
  <si>
    <t>E02006788</t>
  </si>
  <si>
    <t>Croydon 044</t>
  </si>
  <si>
    <t>E02000237</t>
  </si>
  <si>
    <t>Croydon 043</t>
  </si>
  <si>
    <t>E02000236</t>
  </si>
  <si>
    <t>Croydon 042</t>
  </si>
  <si>
    <t>E02000235</t>
  </si>
  <si>
    <t>Croydon 041</t>
  </si>
  <si>
    <t>E02000234</t>
  </si>
  <si>
    <t>Croydon 040</t>
  </si>
  <si>
    <t>E02000233</t>
  </si>
  <si>
    <t>Croydon 039</t>
  </si>
  <si>
    <t>E02000232</t>
  </si>
  <si>
    <t>Croydon 038</t>
  </si>
  <si>
    <t>E02000231</t>
  </si>
  <si>
    <t>Croydon 037</t>
  </si>
  <si>
    <t>E02000230</t>
  </si>
  <si>
    <t>Croydon 036</t>
  </si>
  <si>
    <t>E02000229</t>
  </si>
  <si>
    <t>Croydon 035</t>
  </si>
  <si>
    <t>E02000228</t>
  </si>
  <si>
    <t>Croydon 034</t>
  </si>
  <si>
    <t>E02000227</t>
  </si>
  <si>
    <t>Croydon 033</t>
  </si>
  <si>
    <t>E02000226</t>
  </si>
  <si>
    <t>Croydon 032</t>
  </si>
  <si>
    <t>E02000225</t>
  </si>
  <si>
    <t>Croydon 031</t>
  </si>
  <si>
    <t>E02000224</t>
  </si>
  <si>
    <t>Croydon 030</t>
  </si>
  <si>
    <t>E02000223</t>
  </si>
  <si>
    <t>Croydon 029</t>
  </si>
  <si>
    <t>E02000222</t>
  </si>
  <si>
    <t>Croydon 028</t>
  </si>
  <si>
    <t>E02000221</t>
  </si>
  <si>
    <t>Croydon 027</t>
  </si>
  <si>
    <t>E02000220</t>
  </si>
  <si>
    <t>Croydon 026</t>
  </si>
  <si>
    <t>E02000219</t>
  </si>
  <si>
    <t>Croydon 025</t>
  </si>
  <si>
    <t>E02000218</t>
  </si>
  <si>
    <t>Croydon 024</t>
  </si>
  <si>
    <t>E02000217</t>
  </si>
  <si>
    <t>Croydon 023</t>
  </si>
  <si>
    <t>E02000216</t>
  </si>
  <si>
    <t>Croydon 022</t>
  </si>
  <si>
    <t>E02000215</t>
  </si>
  <si>
    <t>Croydon 021</t>
  </si>
  <si>
    <t>E02000214</t>
  </si>
  <si>
    <t>Croydon 020</t>
  </si>
  <si>
    <t>E02000213</t>
  </si>
  <si>
    <t>Croydon 019</t>
  </si>
  <si>
    <t>E02000212</t>
  </si>
  <si>
    <t>Croydon 018</t>
  </si>
  <si>
    <t>E02000211</t>
  </si>
  <si>
    <t>Croydon 017</t>
  </si>
  <si>
    <t>E02000210</t>
  </si>
  <si>
    <t>Croydon 016</t>
  </si>
  <si>
    <t>E02000209</t>
  </si>
  <si>
    <t>Croydon 015</t>
  </si>
  <si>
    <t>E02000208</t>
  </si>
  <si>
    <t>Croydon 014</t>
  </si>
  <si>
    <t>E02000207</t>
  </si>
  <si>
    <t>Croydon 013</t>
  </si>
  <si>
    <t>E02000206</t>
  </si>
  <si>
    <t>Croydon 011</t>
  </si>
  <si>
    <t>E02000204</t>
  </si>
  <si>
    <t>Croydon 010</t>
  </si>
  <si>
    <t>E02000203</t>
  </si>
  <si>
    <t>Croydon 009</t>
  </si>
  <si>
    <t>E02000202</t>
  </si>
  <si>
    <t>Croydon 008</t>
  </si>
  <si>
    <t>E02000201</t>
  </si>
  <si>
    <t>Croydon 007</t>
  </si>
  <si>
    <t>E02000200</t>
  </si>
  <si>
    <t>Croydon 006</t>
  </si>
  <si>
    <t>E02000199</t>
  </si>
  <si>
    <t>Croydon 005</t>
  </si>
  <si>
    <t>E02000198</t>
  </si>
  <si>
    <t>Croydon 004</t>
  </si>
  <si>
    <t>E02000197</t>
  </si>
  <si>
    <t>Croydon 003</t>
  </si>
  <si>
    <t>E02000196</t>
  </si>
  <si>
    <t>Croydon 002</t>
  </si>
  <si>
    <t>E02000195</t>
  </si>
  <si>
    <t>Croydon 001</t>
  </si>
  <si>
    <t>E02000194</t>
  </si>
  <si>
    <t>Hackney 029</t>
  </si>
  <si>
    <t>E02006921</t>
  </si>
  <si>
    <t>Hackney 028</t>
  </si>
  <si>
    <t>E02006918</t>
  </si>
  <si>
    <t>Hackney 027</t>
  </si>
  <si>
    <t>E02000371</t>
  </si>
  <si>
    <t>Hackney 026</t>
  </si>
  <si>
    <t>E02000370</t>
  </si>
  <si>
    <t>Hackney 025</t>
  </si>
  <si>
    <t>E02000369</t>
  </si>
  <si>
    <t>Hackney 024</t>
  </si>
  <si>
    <t>E02000368</t>
  </si>
  <si>
    <t>Hackney 023</t>
  </si>
  <si>
    <t>E02000367</t>
  </si>
  <si>
    <t>Hackney 022</t>
  </si>
  <si>
    <t>E02000366</t>
  </si>
  <si>
    <t>Hackney 021</t>
  </si>
  <si>
    <t>E02000365</t>
  </si>
  <si>
    <t>Hackney 020</t>
  </si>
  <si>
    <t>E02000364</t>
  </si>
  <si>
    <t>Hackney 019</t>
  </si>
  <si>
    <t>E02000363</t>
  </si>
  <si>
    <t>Hackney 018</t>
  </si>
  <si>
    <t>E02000362</t>
  </si>
  <si>
    <t>Hackney 017</t>
  </si>
  <si>
    <t>E02000361</t>
  </si>
  <si>
    <t>Hackney 016</t>
  </si>
  <si>
    <t>E02000360</t>
  </si>
  <si>
    <t>Hackney 015</t>
  </si>
  <si>
    <t>E02000359</t>
  </si>
  <si>
    <t>Hackney 014</t>
  </si>
  <si>
    <t>E02000358</t>
  </si>
  <si>
    <t>Hackney 013</t>
  </si>
  <si>
    <t>E02000357</t>
  </si>
  <si>
    <t>Hackney 012</t>
  </si>
  <si>
    <t>E02000356</t>
  </si>
  <si>
    <t>Hackney 011</t>
  </si>
  <si>
    <t>E02000355</t>
  </si>
  <si>
    <t>Hackney 010</t>
  </si>
  <si>
    <t>E02000354</t>
  </si>
  <si>
    <t>Hackney 009</t>
  </si>
  <si>
    <t>E02000353</t>
  </si>
  <si>
    <t>Hackney 008</t>
  </si>
  <si>
    <t>E02000352</t>
  </si>
  <si>
    <t>Hackney 007</t>
  </si>
  <si>
    <t>E02000351</t>
  </si>
  <si>
    <t>Hackney 006</t>
  </si>
  <si>
    <t>E02000350</t>
  </si>
  <si>
    <t>Hackney 004</t>
  </si>
  <si>
    <t>E02000348</t>
  </si>
  <si>
    <t>Hackney 003</t>
  </si>
  <si>
    <t>E02000347</t>
  </si>
  <si>
    <t>Hackney 002</t>
  </si>
  <si>
    <t>E02000346</t>
  </si>
  <si>
    <t>Hackney 001</t>
  </si>
  <si>
    <t>E02000345</t>
  </si>
  <si>
    <t>City of London 001</t>
  </si>
  <si>
    <t>E02000001</t>
  </si>
  <si>
    <t>Camden 028</t>
  </si>
  <si>
    <t>E02000193</t>
  </si>
  <si>
    <t>Camden 027</t>
  </si>
  <si>
    <t>E02000192</t>
  </si>
  <si>
    <t>Camden 026</t>
  </si>
  <si>
    <t>E02000191</t>
  </si>
  <si>
    <t>Camden 025</t>
  </si>
  <si>
    <t>E02000190</t>
  </si>
  <si>
    <t>Camden 024</t>
  </si>
  <si>
    <t>E02000189</t>
  </si>
  <si>
    <t>Camden 023</t>
  </si>
  <si>
    <t>E02000188</t>
  </si>
  <si>
    <t>Camden 022</t>
  </si>
  <si>
    <t>E02000187</t>
  </si>
  <si>
    <t>Camden 021</t>
  </si>
  <si>
    <t>E02000186</t>
  </si>
  <si>
    <t>Camden 020</t>
  </si>
  <si>
    <t>E02000185</t>
  </si>
  <si>
    <t>Camden 019</t>
  </si>
  <si>
    <t>E02000184</t>
  </si>
  <si>
    <t>Camden 018</t>
  </si>
  <si>
    <t>E02000183</t>
  </si>
  <si>
    <t>Camden 017</t>
  </si>
  <si>
    <t>E02000182</t>
  </si>
  <si>
    <t>Camden 016</t>
  </si>
  <si>
    <t>E02000181</t>
  </si>
  <si>
    <t>Camden 015</t>
  </si>
  <si>
    <t>E02000180</t>
  </si>
  <si>
    <t>Camden 014</t>
  </si>
  <si>
    <t>E02000179</t>
  </si>
  <si>
    <t>Camden 013</t>
  </si>
  <si>
    <t>E02000178</t>
  </si>
  <si>
    <t>Camden 012</t>
  </si>
  <si>
    <t>E02000177</t>
  </si>
  <si>
    <t>Camden 011</t>
  </si>
  <si>
    <t>E02000176</t>
  </si>
  <si>
    <t>Camden 010</t>
  </si>
  <si>
    <t>E02000175</t>
  </si>
  <si>
    <t>Camden 009</t>
  </si>
  <si>
    <t>E02000174</t>
  </si>
  <si>
    <t>Camden 008</t>
  </si>
  <si>
    <t>E02000173</t>
  </si>
  <si>
    <t>Camden 007</t>
  </si>
  <si>
    <t>E02000172</t>
  </si>
  <si>
    <t>Camden 006</t>
  </si>
  <si>
    <t>E02000171</t>
  </si>
  <si>
    <t>Camden 005</t>
  </si>
  <si>
    <t>E02000170</t>
  </si>
  <si>
    <t>Camden 004</t>
  </si>
  <si>
    <t>E02000169</t>
  </si>
  <si>
    <t>Camden 003</t>
  </si>
  <si>
    <t>E02000168</t>
  </si>
  <si>
    <t>Camden 002</t>
  </si>
  <si>
    <t>E02000167</t>
  </si>
  <si>
    <t>Camden 001</t>
  </si>
  <si>
    <t>E02000166</t>
  </si>
  <si>
    <t>Bromley 042</t>
  </si>
  <si>
    <t>E02006789</t>
  </si>
  <si>
    <t>Bromley 041</t>
  </si>
  <si>
    <t>E02006787</t>
  </si>
  <si>
    <t>Bromley 040</t>
  </si>
  <si>
    <t>E02006782</t>
  </si>
  <si>
    <t>Bromley 039</t>
  </si>
  <si>
    <t>E02000165</t>
  </si>
  <si>
    <t>Bromley 037</t>
  </si>
  <si>
    <t>E02000163</t>
  </si>
  <si>
    <t>Bromley 036</t>
  </si>
  <si>
    <t>E02000162</t>
  </si>
  <si>
    <t>Bromley 035</t>
  </si>
  <si>
    <t>E02000161</t>
  </si>
  <si>
    <t>Bromley 034</t>
  </si>
  <si>
    <t>E02000160</t>
  </si>
  <si>
    <t>Bromley 033</t>
  </si>
  <si>
    <t>E02000159</t>
  </si>
  <si>
    <t>Bromley 032</t>
  </si>
  <si>
    <t>E02000158</t>
  </si>
  <si>
    <t>Bromley 031</t>
  </si>
  <si>
    <t>E02000157</t>
  </si>
  <si>
    <t>Bromley 030</t>
  </si>
  <si>
    <t>E02000156</t>
  </si>
  <si>
    <t>Bromley 029</t>
  </si>
  <si>
    <t>E02000155</t>
  </si>
  <si>
    <t>Bromley 028</t>
  </si>
  <si>
    <t>E02000154</t>
  </si>
  <si>
    <t>Bromley 027</t>
  </si>
  <si>
    <t>E02000153</t>
  </si>
  <si>
    <t>Bromley 026</t>
  </si>
  <si>
    <t>E02000152</t>
  </si>
  <si>
    <t>Bromley 025</t>
  </si>
  <si>
    <t>E02000151</t>
  </si>
  <si>
    <t>Bromley 024</t>
  </si>
  <si>
    <t>E02000150</t>
  </si>
  <si>
    <t>Bromley 023</t>
  </si>
  <si>
    <t>E02000149</t>
  </si>
  <si>
    <t>Bromley 022</t>
  </si>
  <si>
    <t>E02000148</t>
  </si>
  <si>
    <t>Bromley 021</t>
  </si>
  <si>
    <t>E02000147</t>
  </si>
  <si>
    <t>Bromley 020</t>
  </si>
  <si>
    <t>E02000146</t>
  </si>
  <si>
    <t>Bromley 019</t>
  </si>
  <si>
    <t>E02000145</t>
  </si>
  <si>
    <t>Bromley 018</t>
  </si>
  <si>
    <t>E02000144</t>
  </si>
  <si>
    <t>Bromley 016</t>
  </si>
  <si>
    <t>E02000142</t>
  </si>
  <si>
    <t>Bromley 015</t>
  </si>
  <si>
    <t>E02000141</t>
  </si>
  <si>
    <t>Bromley 014</t>
  </si>
  <si>
    <t>E02000140</t>
  </si>
  <si>
    <t>Bromley 013</t>
  </si>
  <si>
    <t>E02000139</t>
  </si>
  <si>
    <t>Bromley 012</t>
  </si>
  <si>
    <t>E02000138</t>
  </si>
  <si>
    <t>Bromley 011</t>
  </si>
  <si>
    <t>E02000137</t>
  </si>
  <si>
    <t>Bromley 010</t>
  </si>
  <si>
    <t>E02000136</t>
  </si>
  <si>
    <t>Bromley 009</t>
  </si>
  <si>
    <t>E02000135</t>
  </si>
  <si>
    <t>Bromley 008</t>
  </si>
  <si>
    <t>E02000134</t>
  </si>
  <si>
    <t>Bromley 007</t>
  </si>
  <si>
    <t>E02000133</t>
  </si>
  <si>
    <t>Bromley 006</t>
  </si>
  <si>
    <t>E02000132</t>
  </si>
  <si>
    <t>Bromley 005</t>
  </si>
  <si>
    <t>E02000131</t>
  </si>
  <si>
    <t>Bromley 004</t>
  </si>
  <si>
    <t>E02000130</t>
  </si>
  <si>
    <t>Bromley 002</t>
  </si>
  <si>
    <t>E02000128</t>
  </si>
  <si>
    <t>Bromley 001</t>
  </si>
  <si>
    <t>E02000127</t>
  </si>
  <si>
    <t>Brent 034</t>
  </si>
  <si>
    <t>E02000126</t>
  </si>
  <si>
    <t>Brent 033</t>
  </si>
  <si>
    <t>E02000125</t>
  </si>
  <si>
    <t>Brent 032</t>
  </si>
  <si>
    <t>E02000124</t>
  </si>
  <si>
    <t>Brent 031</t>
  </si>
  <si>
    <t>E02000123</t>
  </si>
  <si>
    <t>Brent 030</t>
  </si>
  <si>
    <t>E02000122</t>
  </si>
  <si>
    <t>Brent 029</t>
  </si>
  <si>
    <t>E02000121</t>
  </si>
  <si>
    <t>Brent 028</t>
  </si>
  <si>
    <t>E02000120</t>
  </si>
  <si>
    <t>Brent 027</t>
  </si>
  <si>
    <t>E02000119</t>
  </si>
  <si>
    <t>Brent 026</t>
  </si>
  <si>
    <t>E02000118</t>
  </si>
  <si>
    <t>Brent 025</t>
  </si>
  <si>
    <t>E02000117</t>
  </si>
  <si>
    <t>Brent 024</t>
  </si>
  <si>
    <t>E02000116</t>
  </si>
  <si>
    <t>Brent 023</t>
  </si>
  <si>
    <t>E02000115</t>
  </si>
  <si>
    <t>Brent 022</t>
  </si>
  <si>
    <t>E02000114</t>
  </si>
  <si>
    <t>Brent 021</t>
  </si>
  <si>
    <t>E02000113</t>
  </si>
  <si>
    <t>Brent 020</t>
  </si>
  <si>
    <t>E02000112</t>
  </si>
  <si>
    <t>Brent 019</t>
  </si>
  <si>
    <t>E02000111</t>
  </si>
  <si>
    <t>Brent 018</t>
  </si>
  <si>
    <t>E02000110</t>
  </si>
  <si>
    <t>Brent 017</t>
  </si>
  <si>
    <t>E02000109</t>
  </si>
  <si>
    <t>Brent 016</t>
  </si>
  <si>
    <t>E02000108</t>
  </si>
  <si>
    <t>Brent 015</t>
  </si>
  <si>
    <t>E02000107</t>
  </si>
  <si>
    <t>Brent 014</t>
  </si>
  <si>
    <t>E02000106</t>
  </si>
  <si>
    <t>Brent 013</t>
  </si>
  <si>
    <t>E02000105</t>
  </si>
  <si>
    <t>Brent 012</t>
  </si>
  <si>
    <t>E02000104</t>
  </si>
  <si>
    <t>Brent 011</t>
  </si>
  <si>
    <t>E02000103</t>
  </si>
  <si>
    <t>Brent 010</t>
  </si>
  <si>
    <t>E02000102</t>
  </si>
  <si>
    <t>Brent 009</t>
  </si>
  <si>
    <t>E02000101</t>
  </si>
  <si>
    <t>Brent 008</t>
  </si>
  <si>
    <t>E02000100</t>
  </si>
  <si>
    <t>Brent 007</t>
  </si>
  <si>
    <t>E02000099</t>
  </si>
  <si>
    <t>Brent 006</t>
  </si>
  <si>
    <t>E02000098</t>
  </si>
  <si>
    <t>Brent 005</t>
  </si>
  <si>
    <t>E02000097</t>
  </si>
  <si>
    <t>Brent 004</t>
  </si>
  <si>
    <t>E02000096</t>
  </si>
  <si>
    <t>Brent 003</t>
  </si>
  <si>
    <t>E02000095</t>
  </si>
  <si>
    <t>Brent 002</t>
  </si>
  <si>
    <t>E02000094</t>
  </si>
  <si>
    <t>Brent 001</t>
  </si>
  <si>
    <t>E02000093</t>
  </si>
  <si>
    <t>Bexley 029</t>
  </si>
  <si>
    <t>E02006785</t>
  </si>
  <si>
    <t>Bexley 028</t>
  </si>
  <si>
    <t>E02000092</t>
  </si>
  <si>
    <t>Bexley 027</t>
  </si>
  <si>
    <t>E02000091</t>
  </si>
  <si>
    <t>Bexley 026</t>
  </si>
  <si>
    <t>E02000090</t>
  </si>
  <si>
    <t>Bexley 025</t>
  </si>
  <si>
    <t>E02000089</t>
  </si>
  <si>
    <t>Bexley 024</t>
  </si>
  <si>
    <t>E02000088</t>
  </si>
  <si>
    <t>Bexley 023</t>
  </si>
  <si>
    <t>E02000087</t>
  </si>
  <si>
    <t>Bexley 022</t>
  </si>
  <si>
    <t>E02000086</t>
  </si>
  <si>
    <t>Bexley 021</t>
  </si>
  <si>
    <t>E02000085</t>
  </si>
  <si>
    <t>Bexley 020</t>
  </si>
  <si>
    <t>E02000084</t>
  </si>
  <si>
    <t>Bexley 019</t>
  </si>
  <si>
    <t>E02000083</t>
  </si>
  <si>
    <t>Bexley 018</t>
  </si>
  <si>
    <t>E02000082</t>
  </si>
  <si>
    <t>Bexley 017</t>
  </si>
  <si>
    <t>E02000081</t>
  </si>
  <si>
    <t>Bexley 016</t>
  </si>
  <si>
    <t>E02000080</t>
  </si>
  <si>
    <t>Bexley 015</t>
  </si>
  <si>
    <t>E02000079</t>
  </si>
  <si>
    <t>Bexley 014</t>
  </si>
  <si>
    <t>E02000078</t>
  </si>
  <si>
    <t>Bexley 013</t>
  </si>
  <si>
    <t>E02000077</t>
  </si>
  <si>
    <t>Bexley 011</t>
  </si>
  <si>
    <t>E02000075</t>
  </si>
  <si>
    <t>Bexley 010</t>
  </si>
  <si>
    <t>E02000074</t>
  </si>
  <si>
    <t>Bexley 009</t>
  </si>
  <si>
    <t>E02000073</t>
  </si>
  <si>
    <t>Bexley 008</t>
  </si>
  <si>
    <t>E02000072</t>
  </si>
  <si>
    <t>Bexley 007</t>
  </si>
  <si>
    <t>E02000071</t>
  </si>
  <si>
    <t>Bexley 006</t>
  </si>
  <si>
    <t>E02000070</t>
  </si>
  <si>
    <t>Bexley 005</t>
  </si>
  <si>
    <t>E02000069</t>
  </si>
  <si>
    <t>Bexley 004</t>
  </si>
  <si>
    <t>E02000068</t>
  </si>
  <si>
    <t>Bexley 003</t>
  </si>
  <si>
    <t>E02000067</t>
  </si>
  <si>
    <t>Bexley 002</t>
  </si>
  <si>
    <t>E02000066</t>
  </si>
  <si>
    <t>Bexley 001</t>
  </si>
  <si>
    <t>E02000065</t>
  </si>
  <si>
    <t>Barnet 041</t>
  </si>
  <si>
    <t>E02000064</t>
  </si>
  <si>
    <t>Barnet 040</t>
  </si>
  <si>
    <t>E02000063</t>
  </si>
  <si>
    <t>Barnet 039</t>
  </si>
  <si>
    <t>E02000062</t>
  </si>
  <si>
    <t>Barnet 038</t>
  </si>
  <si>
    <t>E02000061</t>
  </si>
  <si>
    <t>Barnet 037</t>
  </si>
  <si>
    <t>E02000060</t>
  </si>
  <si>
    <t>Barnet 036</t>
  </si>
  <si>
    <t>E02000059</t>
  </si>
  <si>
    <t>Barnet 035</t>
  </si>
  <si>
    <t>E02000058</t>
  </si>
  <si>
    <t>Barnet 034</t>
  </si>
  <si>
    <t>E02000057</t>
  </si>
  <si>
    <t>Barnet 033</t>
  </si>
  <si>
    <t>E02000056</t>
  </si>
  <si>
    <t>Barnet 032</t>
  </si>
  <si>
    <t>E02000055</t>
  </si>
  <si>
    <t>Barnet 031</t>
  </si>
  <si>
    <t>E02000054</t>
  </si>
  <si>
    <t>Barnet 030</t>
  </si>
  <si>
    <t>E02000053</t>
  </si>
  <si>
    <t>Barnet 029</t>
  </si>
  <si>
    <t>E02000052</t>
  </si>
  <si>
    <t>Barnet 028</t>
  </si>
  <si>
    <t>E02000051</t>
  </si>
  <si>
    <t>Barnet 027</t>
  </si>
  <si>
    <t>E02000050</t>
  </si>
  <si>
    <t>Barnet 026</t>
  </si>
  <si>
    <t>E02000049</t>
  </si>
  <si>
    <t>Barnet 025</t>
  </si>
  <si>
    <t>E02000048</t>
  </si>
  <si>
    <t>Barnet 024</t>
  </si>
  <si>
    <t>E02000047</t>
  </si>
  <si>
    <t>Barnet 023</t>
  </si>
  <si>
    <t>E02000046</t>
  </si>
  <si>
    <t>Barnet 022</t>
  </si>
  <si>
    <t>E02000045</t>
  </si>
  <si>
    <t>Barnet 021</t>
  </si>
  <si>
    <t>E02000044</t>
  </si>
  <si>
    <t>Barnet 020</t>
  </si>
  <si>
    <t>E02000043</t>
  </si>
  <si>
    <t>Barnet 019</t>
  </si>
  <si>
    <t>E02000042</t>
  </si>
  <si>
    <t>Barnet 018</t>
  </si>
  <si>
    <t>E02000041</t>
  </si>
  <si>
    <t>Barnet 017</t>
  </si>
  <si>
    <t>E02000040</t>
  </si>
  <si>
    <t>Barnet 016</t>
  </si>
  <si>
    <t>E02000039</t>
  </si>
  <si>
    <t>Barnet 015</t>
  </si>
  <si>
    <t>E02000038</t>
  </si>
  <si>
    <t>Barnet 014</t>
  </si>
  <si>
    <t>E02000037</t>
  </si>
  <si>
    <t>Barnet 013</t>
  </si>
  <si>
    <t>E02000036</t>
  </si>
  <si>
    <t>Barnet 012</t>
  </si>
  <si>
    <t>E02000035</t>
  </si>
  <si>
    <t>Barnet 011</t>
  </si>
  <si>
    <t>E02000034</t>
  </si>
  <si>
    <t>Barnet 010</t>
  </si>
  <si>
    <t>E02000033</t>
  </si>
  <si>
    <t>Barnet 009</t>
  </si>
  <si>
    <t>E02000032</t>
  </si>
  <si>
    <t>Barnet 008</t>
  </si>
  <si>
    <t>E02000031</t>
  </si>
  <si>
    <t>Barnet 007</t>
  </si>
  <si>
    <t>E02000030</t>
  </si>
  <si>
    <t>Barnet 006</t>
  </si>
  <si>
    <t>E02000029</t>
  </si>
  <si>
    <t>Barnet 005</t>
  </si>
  <si>
    <t>E02000028</t>
  </si>
  <si>
    <t>Barnet 004</t>
  </si>
  <si>
    <t>E02000027</t>
  </si>
  <si>
    <t>Barnet 003</t>
  </si>
  <si>
    <t>E02000026</t>
  </si>
  <si>
    <t>Barnet 002</t>
  </si>
  <si>
    <t>E02000025</t>
  </si>
  <si>
    <t>Barnet 001</t>
  </si>
  <si>
    <t>E02000024</t>
  </si>
  <si>
    <t>Barking and Dagenham 023</t>
  </si>
  <si>
    <t>E02006799</t>
  </si>
  <si>
    <t>Barking and Dagenham 022</t>
  </si>
  <si>
    <t>E02000023</t>
  </si>
  <si>
    <t>Barking and Dagenham 021</t>
  </si>
  <si>
    <t>E02000022</t>
  </si>
  <si>
    <t>Barking and Dagenham 020</t>
  </si>
  <si>
    <t>E02000021</t>
  </si>
  <si>
    <t>Barking and Dagenham 019</t>
  </si>
  <si>
    <t>E02000020</t>
  </si>
  <si>
    <t>Barking and Dagenham 018</t>
  </si>
  <si>
    <t>E02000019</t>
  </si>
  <si>
    <t>Barking and Dagenham 017</t>
  </si>
  <si>
    <t>E02000018</t>
  </si>
  <si>
    <t>Barking and Dagenham 016</t>
  </si>
  <si>
    <t>E02000017</t>
  </si>
  <si>
    <t>Barking and Dagenham 015</t>
  </si>
  <si>
    <t>E02000016</t>
  </si>
  <si>
    <t>Barking and Dagenham 014</t>
  </si>
  <si>
    <t>E02000015</t>
  </si>
  <si>
    <t>Barking and Dagenham 013</t>
  </si>
  <si>
    <t>E02000014</t>
  </si>
  <si>
    <t>Barking and Dagenham 012</t>
  </si>
  <si>
    <t>E02000013</t>
  </si>
  <si>
    <t>Barking and Dagenham 011</t>
  </si>
  <si>
    <t>E02000012</t>
  </si>
  <si>
    <t>Barking and Dagenham 010</t>
  </si>
  <si>
    <t>E02000011</t>
  </si>
  <si>
    <t>Barking and Dagenham 009</t>
  </si>
  <si>
    <t>E02000010</t>
  </si>
  <si>
    <t>Barking and Dagenham 008</t>
  </si>
  <si>
    <t>E02000009</t>
  </si>
  <si>
    <t>Barking and Dagenham 007</t>
  </si>
  <si>
    <t>E02000008</t>
  </si>
  <si>
    <t>Barking and Dagenham 006</t>
  </si>
  <si>
    <t>E02000007</t>
  </si>
  <si>
    <t>Barking and Dagenham 004</t>
  </si>
  <si>
    <t>E02000005</t>
  </si>
  <si>
    <t>Barking and Dagenham 003</t>
  </si>
  <si>
    <t>E02000004</t>
  </si>
  <si>
    <t>Barking and Dagenham 002</t>
  </si>
  <si>
    <t>E02000003</t>
  </si>
  <si>
    <t>Barking and Dagenham 001</t>
  </si>
  <si>
    <t>E02000002</t>
  </si>
  <si>
    <t>Forest Heath 008</t>
  </si>
  <si>
    <t>E02006826</t>
  </si>
  <si>
    <t>St Edmundsbury 014</t>
  </si>
  <si>
    <t>E02006286</t>
  </si>
  <si>
    <t>St Edmundsbury 013</t>
  </si>
  <si>
    <t>E02006285</t>
  </si>
  <si>
    <t>St Edmundsbury 012</t>
  </si>
  <si>
    <t>E02006284</t>
  </si>
  <si>
    <t>St Edmundsbury 011</t>
  </si>
  <si>
    <t>E02006283</t>
  </si>
  <si>
    <t>St Edmundsbury 010</t>
  </si>
  <si>
    <t>E02006282</t>
  </si>
  <si>
    <t>St Edmundsbury 009</t>
  </si>
  <si>
    <t>E02006281</t>
  </si>
  <si>
    <t>St Edmundsbury 008</t>
  </si>
  <si>
    <t>E02006280</t>
  </si>
  <si>
    <t>St Edmundsbury 007</t>
  </si>
  <si>
    <t>E02006279</t>
  </si>
  <si>
    <t>St Edmundsbury 006</t>
  </si>
  <si>
    <t>E02006278</t>
  </si>
  <si>
    <t>St Edmundsbury 005</t>
  </si>
  <si>
    <t>E02006277</t>
  </si>
  <si>
    <t>St Edmundsbury 004</t>
  </si>
  <si>
    <t>E02006276</t>
  </si>
  <si>
    <t>St Edmundsbury 003</t>
  </si>
  <si>
    <t>E02006275</t>
  </si>
  <si>
    <t>Mid Suffolk 004</t>
  </si>
  <si>
    <t>E02006264</t>
  </si>
  <si>
    <t>Forest Heath 006</t>
  </si>
  <si>
    <t>E02006243</t>
  </si>
  <si>
    <t>Forest Heath 005</t>
  </si>
  <si>
    <t>E02006242</t>
  </si>
  <si>
    <t>Forest Heath 004</t>
  </si>
  <si>
    <t>E02006241</t>
  </si>
  <si>
    <t>Forest Heath 003</t>
  </si>
  <si>
    <t>E02006240</t>
  </si>
  <si>
    <t>Forest Heath 002</t>
  </si>
  <si>
    <t>E02006239</t>
  </si>
  <si>
    <t>Forest Heath 001</t>
  </si>
  <si>
    <t>E02006238</t>
  </si>
  <si>
    <t>Babergh 008</t>
  </si>
  <si>
    <t>E02006234</t>
  </si>
  <si>
    <t>Babergh 007</t>
  </si>
  <si>
    <t>E02006233</t>
  </si>
  <si>
    <t>Babergh 006</t>
  </si>
  <si>
    <t>E02006232</t>
  </si>
  <si>
    <t>Babergh 003</t>
  </si>
  <si>
    <t>E02006229</t>
  </si>
  <si>
    <t>Babergh 002</t>
  </si>
  <si>
    <t>E02006228</t>
  </si>
  <si>
    <t>King's Lynn and West Norfolk 019</t>
  </si>
  <si>
    <t>E02005569</t>
  </si>
  <si>
    <t>King's Lynn and West Norfolk 018</t>
  </si>
  <si>
    <t>E02005568</t>
  </si>
  <si>
    <t>King's Lynn and West Norfolk 017</t>
  </si>
  <si>
    <t>E02005567</t>
  </si>
  <si>
    <t>King's Lynn and West Norfolk 016</t>
  </si>
  <si>
    <t>E02005566</t>
  </si>
  <si>
    <t>King's Lynn and West Norfolk 015</t>
  </si>
  <si>
    <t>E02005565</t>
  </si>
  <si>
    <t>King's Lynn and West Norfolk 014</t>
  </si>
  <si>
    <t>E02005564</t>
  </si>
  <si>
    <t>King's Lynn and West Norfolk 013</t>
  </si>
  <si>
    <t>E02005563</t>
  </si>
  <si>
    <t>King's Lynn and West Norfolk 012</t>
  </si>
  <si>
    <t>E02005562</t>
  </si>
  <si>
    <t>King's Lynn and West Norfolk 011</t>
  </si>
  <si>
    <t>E02005561</t>
  </si>
  <si>
    <t>King's Lynn and West Norfolk 010</t>
  </si>
  <si>
    <t>E02005560</t>
  </si>
  <si>
    <t>King's Lynn and West Norfolk 009</t>
  </si>
  <si>
    <t>E02005559</t>
  </si>
  <si>
    <t>King's Lynn and West Norfolk 008</t>
  </si>
  <si>
    <t>E02005558</t>
  </si>
  <si>
    <t>King's Lynn and West Norfolk 007</t>
  </si>
  <si>
    <t>E02005557</t>
  </si>
  <si>
    <t>King's Lynn and West Norfolk 006</t>
  </si>
  <si>
    <t>E02005556</t>
  </si>
  <si>
    <t>King's Lynn and West Norfolk 005</t>
  </si>
  <si>
    <t>E02005555</t>
  </si>
  <si>
    <t>King's Lynn and West Norfolk 004</t>
  </si>
  <si>
    <t>E02005554</t>
  </si>
  <si>
    <t>King's Lynn and West Norfolk 003</t>
  </si>
  <si>
    <t>E02005553</t>
  </si>
  <si>
    <t>King's Lynn and West Norfolk 002</t>
  </si>
  <si>
    <t>E02005552</t>
  </si>
  <si>
    <t>King's Lynn and West Norfolk 001</t>
  </si>
  <si>
    <t>E02005551</t>
  </si>
  <si>
    <t>Breckland 012</t>
  </si>
  <si>
    <t>E02005514</t>
  </si>
  <si>
    <t>Breckland 007</t>
  </si>
  <si>
    <t>E02005509</t>
  </si>
  <si>
    <t>Breckland 002</t>
  </si>
  <si>
    <t>E02005504</t>
  </si>
  <si>
    <t>Uttlesford 009</t>
  </si>
  <si>
    <t>E02004599</t>
  </si>
  <si>
    <t>Uttlesford 008</t>
  </si>
  <si>
    <t>E02004598</t>
  </si>
  <si>
    <t>Uttlesford 007</t>
  </si>
  <si>
    <t>E02004597</t>
  </si>
  <si>
    <t>Uttlesford 006</t>
  </si>
  <si>
    <t>E02004596</t>
  </si>
  <si>
    <t>Uttlesford 005</t>
  </si>
  <si>
    <t>E02004595</t>
  </si>
  <si>
    <t>Uttlesford 004</t>
  </si>
  <si>
    <t>E02004594</t>
  </si>
  <si>
    <t>Uttlesford 003</t>
  </si>
  <si>
    <t>E02004593</t>
  </si>
  <si>
    <t>Uttlesford 002</t>
  </si>
  <si>
    <t>E02004592</t>
  </si>
  <si>
    <t>Uttlesford 001</t>
  </si>
  <si>
    <t>E02004591</t>
  </si>
  <si>
    <t>Harlow 011</t>
  </si>
  <si>
    <t>E02004554</t>
  </si>
  <si>
    <t>Harlow 010</t>
  </si>
  <si>
    <t>E02004553</t>
  </si>
  <si>
    <t>Harlow 009</t>
  </si>
  <si>
    <t>E02004552</t>
  </si>
  <si>
    <t>Harlow 008</t>
  </si>
  <si>
    <t>E02004551</t>
  </si>
  <si>
    <t>Harlow 007</t>
  </si>
  <si>
    <t>E02004550</t>
  </si>
  <si>
    <t>Harlow 006</t>
  </si>
  <si>
    <t>E02004549</t>
  </si>
  <si>
    <t>Harlow 005</t>
  </si>
  <si>
    <t>E02004548</t>
  </si>
  <si>
    <t>Harlow 004</t>
  </si>
  <si>
    <t>E02004547</t>
  </si>
  <si>
    <t>Harlow 003</t>
  </si>
  <si>
    <t>E02004546</t>
  </si>
  <si>
    <t>Harlow 002</t>
  </si>
  <si>
    <t>E02004545</t>
  </si>
  <si>
    <t>Harlow 001</t>
  </si>
  <si>
    <t>E02004544</t>
  </si>
  <si>
    <t>Epping Forest 017</t>
  </si>
  <si>
    <t>E02004543</t>
  </si>
  <si>
    <t>Epping Forest 016</t>
  </si>
  <si>
    <t>E02004542</t>
  </si>
  <si>
    <t>Epping Forest 015</t>
  </si>
  <si>
    <t>E02004541</t>
  </si>
  <si>
    <t>Epping Forest 014</t>
  </si>
  <si>
    <t>E02004540</t>
  </si>
  <si>
    <t>Epping Forest 013</t>
  </si>
  <si>
    <t>E02004539</t>
  </si>
  <si>
    <t>Epping Forest 012</t>
  </si>
  <si>
    <t>E02004538</t>
  </si>
  <si>
    <t>Epping Forest 011</t>
  </si>
  <si>
    <t>E02004537</t>
  </si>
  <si>
    <t>Epping Forest 010</t>
  </si>
  <si>
    <t>E02004536</t>
  </si>
  <si>
    <t>Epping Forest 009</t>
  </si>
  <si>
    <t>E02004535</t>
  </si>
  <si>
    <t>Epping Forest 008</t>
  </si>
  <si>
    <t>E02004534</t>
  </si>
  <si>
    <t>Epping Forest 007</t>
  </si>
  <si>
    <t>E02004533</t>
  </si>
  <si>
    <t>Epping Forest 006</t>
  </si>
  <si>
    <t>E02004532</t>
  </si>
  <si>
    <t>Epping Forest 005</t>
  </si>
  <si>
    <t>E02004531</t>
  </si>
  <si>
    <t>Epping Forest 004</t>
  </si>
  <si>
    <t>E02004530</t>
  </si>
  <si>
    <t>Epping Forest 003</t>
  </si>
  <si>
    <t>E02004529</t>
  </si>
  <si>
    <t>Epping Forest 002</t>
  </si>
  <si>
    <t>E02004528</t>
  </si>
  <si>
    <t>Epping Forest 001</t>
  </si>
  <si>
    <t>E02004527</t>
  </si>
  <si>
    <t>Thurrock 020</t>
  </si>
  <si>
    <t>E02006926</t>
  </si>
  <si>
    <t>Thurrock 019</t>
  </si>
  <si>
    <t>E02006859</t>
  </si>
  <si>
    <t>Thurrock 018</t>
  </si>
  <si>
    <t>E02003313</t>
  </si>
  <si>
    <t>Thurrock 017</t>
  </si>
  <si>
    <t>E02003312</t>
  </si>
  <si>
    <t>Thurrock 016</t>
  </si>
  <si>
    <t>E02003311</t>
  </si>
  <si>
    <t>Thurrock 015</t>
  </si>
  <si>
    <t>E02003310</t>
  </si>
  <si>
    <t>Thurrock 014</t>
  </si>
  <si>
    <t>E02003309</t>
  </si>
  <si>
    <t>Thurrock 013</t>
  </si>
  <si>
    <t>E02003308</t>
  </si>
  <si>
    <t>Thurrock 012</t>
  </si>
  <si>
    <t>E02003307</t>
  </si>
  <si>
    <t>Thurrock 010</t>
  </si>
  <si>
    <t>E02003305</t>
  </si>
  <si>
    <t>Thurrock 009</t>
  </si>
  <si>
    <t>E02003304</t>
  </si>
  <si>
    <t>Thurrock 008</t>
  </si>
  <si>
    <t>E02003303</t>
  </si>
  <si>
    <t>Thurrock 007</t>
  </si>
  <si>
    <t>E02003302</t>
  </si>
  <si>
    <t>Thurrock 006</t>
  </si>
  <si>
    <t>E02003301</t>
  </si>
  <si>
    <t>Thurrock 005</t>
  </si>
  <si>
    <t>E02003300</t>
  </si>
  <si>
    <t>Thurrock 004</t>
  </si>
  <si>
    <t>E02003299</t>
  </si>
  <si>
    <t>Thurrock 003</t>
  </si>
  <si>
    <t>E02003298</t>
  </si>
  <si>
    <t>Thurrock 002</t>
  </si>
  <si>
    <t>E02003297</t>
  </si>
  <si>
    <t>Thurrock 001</t>
  </si>
  <si>
    <t>E02003296</t>
  </si>
  <si>
    <t>South Norfolk 015</t>
  </si>
  <si>
    <t>E02005611</t>
  </si>
  <si>
    <t>South Norfolk 014</t>
  </si>
  <si>
    <t>E02005610</t>
  </si>
  <si>
    <t>South Norfolk 013</t>
  </si>
  <si>
    <t>E02005609</t>
  </si>
  <si>
    <t>South Norfolk 012</t>
  </si>
  <si>
    <t>E02005608</t>
  </si>
  <si>
    <t>South Norfolk 011</t>
  </si>
  <si>
    <t>E02005607</t>
  </si>
  <si>
    <t>South Norfolk 010</t>
  </si>
  <si>
    <t>E02005606</t>
  </si>
  <si>
    <t>South Norfolk 009</t>
  </si>
  <si>
    <t>E02005605</t>
  </si>
  <si>
    <t>South Norfolk 008</t>
  </si>
  <si>
    <t>E02005604</t>
  </si>
  <si>
    <t>South Norfolk 007</t>
  </si>
  <si>
    <t>E02005603</t>
  </si>
  <si>
    <t>South Norfolk 006</t>
  </si>
  <si>
    <t>E02005602</t>
  </si>
  <si>
    <t>South Norfolk 005</t>
  </si>
  <si>
    <t>E02005601</t>
  </si>
  <si>
    <t>South Norfolk 004</t>
  </si>
  <si>
    <t>E02005600</t>
  </si>
  <si>
    <t>South Norfolk 003</t>
  </si>
  <si>
    <t>E02005599</t>
  </si>
  <si>
    <t>South Norfolk 002</t>
  </si>
  <si>
    <t>E02005598</t>
  </si>
  <si>
    <t>South Norfolk 001</t>
  </si>
  <si>
    <t>E02005597</t>
  </si>
  <si>
    <t>Breckland 017</t>
  </si>
  <si>
    <t>E02005519</t>
  </si>
  <si>
    <t>Breckland 016</t>
  </si>
  <si>
    <t>E02005518</t>
  </si>
  <si>
    <t>Breckland 015</t>
  </si>
  <si>
    <t>E02005517</t>
  </si>
  <si>
    <t>Breckland 014</t>
  </si>
  <si>
    <t>E02005516</t>
  </si>
  <si>
    <t>Breckland 013</t>
  </si>
  <si>
    <t>E02005515</t>
  </si>
  <si>
    <t>Breckland 011</t>
  </si>
  <si>
    <t>E02005513</t>
  </si>
  <si>
    <t>Breckland 010</t>
  </si>
  <si>
    <t>E02005512</t>
  </si>
  <si>
    <t>Breckland 009</t>
  </si>
  <si>
    <t>E02005511</t>
  </si>
  <si>
    <t>Breckland 008</t>
  </si>
  <si>
    <t>E02005510</t>
  </si>
  <si>
    <t>Breckland 006</t>
  </si>
  <si>
    <t>E02005508</t>
  </si>
  <si>
    <t>Breckland 005</t>
  </si>
  <si>
    <t>E02005507</t>
  </si>
  <si>
    <t>Breckland 004</t>
  </si>
  <si>
    <t>E02005506</t>
  </si>
  <si>
    <t>Breckland 003</t>
  </si>
  <si>
    <t>E02005505</t>
  </si>
  <si>
    <t>Breckland 001</t>
  </si>
  <si>
    <t>E02005503</t>
  </si>
  <si>
    <t>Norwich 015</t>
  </si>
  <si>
    <t>E02006908</t>
  </si>
  <si>
    <t>Norwich 014</t>
  </si>
  <si>
    <t>E02006907</t>
  </si>
  <si>
    <t>Norwich 013</t>
  </si>
  <si>
    <t>E02005596</t>
  </si>
  <si>
    <t>Norwich 012</t>
  </si>
  <si>
    <t>E02005595</t>
  </si>
  <si>
    <t>Norwich 011</t>
  </si>
  <si>
    <t>E02005594</t>
  </si>
  <si>
    <t>Norwich 010</t>
  </si>
  <si>
    <t>E02005593</t>
  </si>
  <si>
    <t>Norwich 009</t>
  </si>
  <si>
    <t>E02005592</t>
  </si>
  <si>
    <t>Norwich 007</t>
  </si>
  <si>
    <t>E02005590</t>
  </si>
  <si>
    <t>Norwich 006</t>
  </si>
  <si>
    <t>E02005589</t>
  </si>
  <si>
    <t>Norwich 005</t>
  </si>
  <si>
    <t>E02005588</t>
  </si>
  <si>
    <t>Norwich 004</t>
  </si>
  <si>
    <t>E02005587</t>
  </si>
  <si>
    <t>Norwich 003</t>
  </si>
  <si>
    <t>E02005586</t>
  </si>
  <si>
    <t>Norwich 002</t>
  </si>
  <si>
    <t>E02005585</t>
  </si>
  <si>
    <t>Norwich 001</t>
  </si>
  <si>
    <t>E02005584</t>
  </si>
  <si>
    <t>Broadland 016</t>
  </si>
  <si>
    <t>E02005535</t>
  </si>
  <si>
    <t>Broadland 015</t>
  </si>
  <si>
    <t>E02005534</t>
  </si>
  <si>
    <t>Broadland 013</t>
  </si>
  <si>
    <t>E02005532</t>
  </si>
  <si>
    <t>Broadland 012</t>
  </si>
  <si>
    <t>E02005531</t>
  </si>
  <si>
    <t>Broadland 011</t>
  </si>
  <si>
    <t>E02005530</t>
  </si>
  <si>
    <t>Broadland 010</t>
  </si>
  <si>
    <t>E02005529</t>
  </si>
  <si>
    <t>Broadland 009</t>
  </si>
  <si>
    <t>E02005528</t>
  </si>
  <si>
    <t>Broadland 006</t>
  </si>
  <si>
    <t>E02005525</t>
  </si>
  <si>
    <t>North Norfolk 014</t>
  </si>
  <si>
    <t>E02005583</t>
  </si>
  <si>
    <t>North Norfolk 013</t>
  </si>
  <si>
    <t>E02005582</t>
  </si>
  <si>
    <t>North Norfolk 012</t>
  </si>
  <si>
    <t>E02005581</t>
  </si>
  <si>
    <t>North Norfolk 011</t>
  </si>
  <si>
    <t>E02005580</t>
  </si>
  <si>
    <t>North Norfolk 010</t>
  </si>
  <si>
    <t>E02005579</t>
  </si>
  <si>
    <t>North Norfolk 009</t>
  </si>
  <si>
    <t>E02005578</t>
  </si>
  <si>
    <t>North Norfolk 008</t>
  </si>
  <si>
    <t>E02005577</t>
  </si>
  <si>
    <t>North Norfolk 007</t>
  </si>
  <si>
    <t>E02005576</t>
  </si>
  <si>
    <t>North Norfolk 006</t>
  </si>
  <si>
    <t>E02005575</t>
  </si>
  <si>
    <t>North Norfolk 005</t>
  </si>
  <si>
    <t>E02005574</t>
  </si>
  <si>
    <t>North Norfolk 004</t>
  </si>
  <si>
    <t>E02005573</t>
  </si>
  <si>
    <t>North Norfolk 003</t>
  </si>
  <si>
    <t>E02005572</t>
  </si>
  <si>
    <t>North Norfolk 002</t>
  </si>
  <si>
    <t>E02005571</t>
  </si>
  <si>
    <t>North Norfolk 001</t>
  </si>
  <si>
    <t>E02005570</t>
  </si>
  <si>
    <t>Broadland 018</t>
  </si>
  <si>
    <t>E02005537</t>
  </si>
  <si>
    <t>Broadland 017</t>
  </si>
  <si>
    <t>E02005536</t>
  </si>
  <si>
    <t>Broadland 014</t>
  </si>
  <si>
    <t>E02005533</t>
  </si>
  <si>
    <t>Broadland 008</t>
  </si>
  <si>
    <t>E02005527</t>
  </si>
  <si>
    <t>Broadland 007</t>
  </si>
  <si>
    <t>E02005526</t>
  </si>
  <si>
    <t>Broadland 005</t>
  </si>
  <si>
    <t>E02005524</t>
  </si>
  <si>
    <t>Broadland 004</t>
  </si>
  <si>
    <t>E02005523</t>
  </si>
  <si>
    <t>Broadland 003</t>
  </si>
  <si>
    <t>E02005522</t>
  </si>
  <si>
    <t>Broadland 002</t>
  </si>
  <si>
    <t>E02005521</t>
  </si>
  <si>
    <t>Broadland 001</t>
  </si>
  <si>
    <t>E02005520</t>
  </si>
  <si>
    <t>Colchester 022</t>
  </si>
  <si>
    <t>E02006922</t>
  </si>
  <si>
    <t>Tendring 018</t>
  </si>
  <si>
    <t>E02004590</t>
  </si>
  <si>
    <t>Tendring 017</t>
  </si>
  <si>
    <t>E02004589</t>
  </si>
  <si>
    <t>Tendring 016</t>
  </si>
  <si>
    <t>E02004588</t>
  </si>
  <si>
    <t>Tendring 015</t>
  </si>
  <si>
    <t>E02004587</t>
  </si>
  <si>
    <t>Tendring 014</t>
  </si>
  <si>
    <t>E02004586</t>
  </si>
  <si>
    <t>Tendring 013</t>
  </si>
  <si>
    <t>E02004585</t>
  </si>
  <si>
    <t>Tendring 012</t>
  </si>
  <si>
    <t>E02004584</t>
  </si>
  <si>
    <t>Tendring 011</t>
  </si>
  <si>
    <t>E02004583</t>
  </si>
  <si>
    <t>Tendring 010</t>
  </si>
  <si>
    <t>E02004582</t>
  </si>
  <si>
    <t>Tendring 009</t>
  </si>
  <si>
    <t>E02004581</t>
  </si>
  <si>
    <t>Tendring 008</t>
  </si>
  <si>
    <t>E02004580</t>
  </si>
  <si>
    <t>Tendring 007</t>
  </si>
  <si>
    <t>E02004579</t>
  </si>
  <si>
    <t>Tendring 006</t>
  </si>
  <si>
    <t>E02004578</t>
  </si>
  <si>
    <t>Tendring 005</t>
  </si>
  <si>
    <t>E02004577</t>
  </si>
  <si>
    <t>Tendring 004</t>
  </si>
  <si>
    <t>E02004576</t>
  </si>
  <si>
    <t>Tendring 003</t>
  </si>
  <si>
    <t>E02004575</t>
  </si>
  <si>
    <t>Tendring 002</t>
  </si>
  <si>
    <t>E02004574</t>
  </si>
  <si>
    <t>Tendring 001</t>
  </si>
  <si>
    <t>E02004573</t>
  </si>
  <si>
    <t>Colchester 021</t>
  </si>
  <si>
    <t>E02004526</t>
  </si>
  <si>
    <t>Colchester 020</t>
  </si>
  <si>
    <t>E02004525</t>
  </si>
  <si>
    <t>Colchester 019</t>
  </si>
  <si>
    <t>E02004524</t>
  </si>
  <si>
    <t>Colchester 018</t>
  </si>
  <si>
    <t>E02004523</t>
  </si>
  <si>
    <t>Colchester 017</t>
  </si>
  <si>
    <t>E02004522</t>
  </si>
  <si>
    <t>Colchester 016</t>
  </si>
  <si>
    <t>E02004521</t>
  </si>
  <si>
    <t>Colchester 015</t>
  </si>
  <si>
    <t>E02004520</t>
  </si>
  <si>
    <t>Colchester 014</t>
  </si>
  <si>
    <t>E02004519</t>
  </si>
  <si>
    <t>Colchester 013</t>
  </si>
  <si>
    <t>E02004518</t>
  </si>
  <si>
    <t>Colchester 012</t>
  </si>
  <si>
    <t>E02004517</t>
  </si>
  <si>
    <t>Colchester 011</t>
  </si>
  <si>
    <t>E02004516</t>
  </si>
  <si>
    <t>Colchester 010</t>
  </si>
  <si>
    <t>E02004515</t>
  </si>
  <si>
    <t>Colchester 009</t>
  </si>
  <si>
    <t>E02004514</t>
  </si>
  <si>
    <t>Colchester 008</t>
  </si>
  <si>
    <t>E02004513</t>
  </si>
  <si>
    <t>Colchester 007</t>
  </si>
  <si>
    <t>E02004512</t>
  </si>
  <si>
    <t>Colchester 004</t>
  </si>
  <si>
    <t>E02004509</t>
  </si>
  <si>
    <t>Colchester 003</t>
  </si>
  <si>
    <t>E02004508</t>
  </si>
  <si>
    <t>Colchester 002</t>
  </si>
  <si>
    <t>E02004507</t>
  </si>
  <si>
    <t>Colchester 001</t>
  </si>
  <si>
    <t>E02004506</t>
  </si>
  <si>
    <t>Maldon 008</t>
  </si>
  <si>
    <t>E02004562</t>
  </si>
  <si>
    <t>Maldon 007</t>
  </si>
  <si>
    <t>E02004561</t>
  </si>
  <si>
    <t>Maldon 006</t>
  </si>
  <si>
    <t>E02004560</t>
  </si>
  <si>
    <t>Maldon 005</t>
  </si>
  <si>
    <t>E02004559</t>
  </si>
  <si>
    <t>Maldon 004</t>
  </si>
  <si>
    <t>E02004558</t>
  </si>
  <si>
    <t>Maldon 003</t>
  </si>
  <si>
    <t>E02004557</t>
  </si>
  <si>
    <t>Maldon 002</t>
  </si>
  <si>
    <t>E02004556</t>
  </si>
  <si>
    <t>Maldon 001</t>
  </si>
  <si>
    <t>E02004555</t>
  </si>
  <si>
    <t>Chelmsford 021</t>
  </si>
  <si>
    <t>E02004505</t>
  </si>
  <si>
    <t>Chelmsford 020</t>
  </si>
  <si>
    <t>E02004504</t>
  </si>
  <si>
    <t>Chelmsford 019</t>
  </si>
  <si>
    <t>E02004503</t>
  </si>
  <si>
    <t>Chelmsford 018</t>
  </si>
  <si>
    <t>E02004502</t>
  </si>
  <si>
    <t>Chelmsford 017</t>
  </si>
  <si>
    <t>E02004501</t>
  </si>
  <si>
    <t>Chelmsford 016</t>
  </si>
  <si>
    <t>E02004500</t>
  </si>
  <si>
    <t>Chelmsford 015</t>
  </si>
  <si>
    <t>E02004499</t>
  </si>
  <si>
    <t>Chelmsford 014</t>
  </si>
  <si>
    <t>E02004498</t>
  </si>
  <si>
    <t>Chelmsford 013</t>
  </si>
  <si>
    <t>E02004497</t>
  </si>
  <si>
    <t>Chelmsford 012</t>
  </si>
  <si>
    <t>E02004496</t>
  </si>
  <si>
    <t>Chelmsford 011</t>
  </si>
  <si>
    <t>E02004495</t>
  </si>
  <si>
    <t>Chelmsford 010</t>
  </si>
  <si>
    <t>E02004494</t>
  </si>
  <si>
    <t>Chelmsford 009</t>
  </si>
  <si>
    <t>E02004493</t>
  </si>
  <si>
    <t>Chelmsford 008</t>
  </si>
  <si>
    <t>E02004492</t>
  </si>
  <si>
    <t>Chelmsford 007</t>
  </si>
  <si>
    <t>E02004491</t>
  </si>
  <si>
    <t>Chelmsford 006</t>
  </si>
  <si>
    <t>E02004490</t>
  </si>
  <si>
    <t>Chelmsford 005</t>
  </si>
  <si>
    <t>E02004489</t>
  </si>
  <si>
    <t>Chelmsford 004</t>
  </si>
  <si>
    <t>E02004488</t>
  </si>
  <si>
    <t>Chelmsford 003</t>
  </si>
  <si>
    <t>E02004487</t>
  </si>
  <si>
    <t>Chelmsford 002</t>
  </si>
  <si>
    <t>E02004486</t>
  </si>
  <si>
    <t>Chelmsford 001</t>
  </si>
  <si>
    <t>E02004485</t>
  </si>
  <si>
    <t>Braintree 018</t>
  </si>
  <si>
    <t>E02004463</t>
  </si>
  <si>
    <t>Braintree 017</t>
  </si>
  <si>
    <t>E02004462</t>
  </si>
  <si>
    <t>Braintree 016</t>
  </si>
  <si>
    <t>E02004461</t>
  </si>
  <si>
    <t>Braintree 015</t>
  </si>
  <si>
    <t>E02004460</t>
  </si>
  <si>
    <t>Braintree 014</t>
  </si>
  <si>
    <t>E02004459</t>
  </si>
  <si>
    <t>Braintree 013</t>
  </si>
  <si>
    <t>E02004458</t>
  </si>
  <si>
    <t>Braintree 012</t>
  </si>
  <si>
    <t>E02004457</t>
  </si>
  <si>
    <t>Braintree 011</t>
  </si>
  <si>
    <t>E02004456</t>
  </si>
  <si>
    <t>Braintree 010</t>
  </si>
  <si>
    <t>E02004455</t>
  </si>
  <si>
    <t>Braintree 009</t>
  </si>
  <si>
    <t>E02004454</t>
  </si>
  <si>
    <t>Braintree 008</t>
  </si>
  <si>
    <t>E02004453</t>
  </si>
  <si>
    <t>Braintree 007</t>
  </si>
  <si>
    <t>E02004452</t>
  </si>
  <si>
    <t>Braintree 006</t>
  </si>
  <si>
    <t>E02004451</t>
  </si>
  <si>
    <t>Braintree 005</t>
  </si>
  <si>
    <t>E02004450</t>
  </si>
  <si>
    <t>Braintree 004</t>
  </si>
  <si>
    <t>E02004449</t>
  </si>
  <si>
    <t>Braintree 003</t>
  </si>
  <si>
    <t>E02004448</t>
  </si>
  <si>
    <t>Braintree 002</t>
  </si>
  <si>
    <t>E02004447</t>
  </si>
  <si>
    <t>Braintree 001</t>
  </si>
  <si>
    <t>E02004446</t>
  </si>
  <si>
    <t>Luton 021</t>
  </si>
  <si>
    <t>E02003278</t>
  </si>
  <si>
    <t>Luton 020</t>
  </si>
  <si>
    <t>E02003277</t>
  </si>
  <si>
    <t>Luton 019</t>
  </si>
  <si>
    <t>E02003276</t>
  </si>
  <si>
    <t>Luton 018</t>
  </si>
  <si>
    <t>E02003275</t>
  </si>
  <si>
    <t>Luton 017</t>
  </si>
  <si>
    <t>E02003274</t>
  </si>
  <si>
    <t>Luton 016</t>
  </si>
  <si>
    <t>E02003273</t>
  </si>
  <si>
    <t>Luton 015</t>
  </si>
  <si>
    <t>E02003272</t>
  </si>
  <si>
    <t>Luton 014</t>
  </si>
  <si>
    <t>E02003271</t>
  </si>
  <si>
    <t>Luton 013</t>
  </si>
  <si>
    <t>E02003270</t>
  </si>
  <si>
    <t>Luton 012</t>
  </si>
  <si>
    <t>E02003269</t>
  </si>
  <si>
    <t>Luton 011</t>
  </si>
  <si>
    <t>E02003268</t>
  </si>
  <si>
    <t>Luton 010</t>
  </si>
  <si>
    <t>E02003267</t>
  </si>
  <si>
    <t>Luton 009</t>
  </si>
  <si>
    <t>E02003266</t>
  </si>
  <si>
    <t>Luton 008</t>
  </si>
  <si>
    <t>E02003265</t>
  </si>
  <si>
    <t>Luton 007</t>
  </si>
  <si>
    <t>E02003264</t>
  </si>
  <si>
    <t>Luton 006</t>
  </si>
  <si>
    <t>E02003263</t>
  </si>
  <si>
    <t>Luton 005</t>
  </si>
  <si>
    <t>E02003262</t>
  </si>
  <si>
    <t>Luton 004</t>
  </si>
  <si>
    <t>E02003261</t>
  </si>
  <si>
    <t>Luton 003</t>
  </si>
  <si>
    <t>E02003260</t>
  </si>
  <si>
    <t>Luton 002</t>
  </si>
  <si>
    <t>E02003259</t>
  </si>
  <si>
    <t>Luton 001</t>
  </si>
  <si>
    <t>E02003258</t>
  </si>
  <si>
    <t>Watford 012</t>
  </si>
  <si>
    <t>E02004979</t>
  </si>
  <si>
    <t>Watford 011</t>
  </si>
  <si>
    <t>E02004978</t>
  </si>
  <si>
    <t>Watford 010</t>
  </si>
  <si>
    <t>E02004977</t>
  </si>
  <si>
    <t>Watford 009</t>
  </si>
  <si>
    <t>E02004976</t>
  </si>
  <si>
    <t>Watford 008</t>
  </si>
  <si>
    <t>E02004975</t>
  </si>
  <si>
    <t>Watford 007</t>
  </si>
  <si>
    <t>E02004974</t>
  </si>
  <si>
    <t>Watford 006</t>
  </si>
  <si>
    <t>E02004973</t>
  </si>
  <si>
    <t>Watford 005</t>
  </si>
  <si>
    <t>E02004972</t>
  </si>
  <si>
    <t>Watford 004</t>
  </si>
  <si>
    <t>E02004971</t>
  </si>
  <si>
    <t>Watford 003</t>
  </si>
  <si>
    <t>E02004970</t>
  </si>
  <si>
    <t>Watford 002</t>
  </si>
  <si>
    <t>E02004969</t>
  </si>
  <si>
    <t>Watford 001</t>
  </si>
  <si>
    <t>E02004968</t>
  </si>
  <si>
    <t>Three Rivers 012</t>
  </si>
  <si>
    <t>E02004967</t>
  </si>
  <si>
    <t>Three Rivers 011</t>
  </si>
  <si>
    <t>E02004966</t>
  </si>
  <si>
    <t>Three Rivers 010</t>
  </si>
  <si>
    <t>E02004965</t>
  </si>
  <si>
    <t>Three Rivers 009</t>
  </si>
  <si>
    <t>E02004964</t>
  </si>
  <si>
    <t>Three Rivers 008</t>
  </si>
  <si>
    <t>E02004963</t>
  </si>
  <si>
    <t>Three Rivers 007</t>
  </si>
  <si>
    <t>E02004962</t>
  </si>
  <si>
    <t>Three Rivers 006</t>
  </si>
  <si>
    <t>E02004961</t>
  </si>
  <si>
    <t>Three Rivers 005</t>
  </si>
  <si>
    <t>E02004960</t>
  </si>
  <si>
    <t>Three Rivers 004</t>
  </si>
  <si>
    <t>E02004959</t>
  </si>
  <si>
    <t>Three Rivers 003</t>
  </si>
  <si>
    <t>E02004958</t>
  </si>
  <si>
    <t>Three Rivers 002</t>
  </si>
  <si>
    <t>E02004957</t>
  </si>
  <si>
    <t>Three Rivers 001</t>
  </si>
  <si>
    <t>E02004956</t>
  </si>
  <si>
    <t>St Albans 020</t>
  </si>
  <si>
    <t>E02004943</t>
  </si>
  <si>
    <t>St Albans 019</t>
  </si>
  <si>
    <t>E02004942</t>
  </si>
  <si>
    <t>St Albans 018</t>
  </si>
  <si>
    <t>E02004941</t>
  </si>
  <si>
    <t>St Albans 017</t>
  </si>
  <si>
    <t>E02004940</t>
  </si>
  <si>
    <t>St Albans 016</t>
  </si>
  <si>
    <t>E02004939</t>
  </si>
  <si>
    <t>St Albans 015</t>
  </si>
  <si>
    <t>E02004938</t>
  </si>
  <si>
    <t>St Albans 014</t>
  </si>
  <si>
    <t>E02004937</t>
  </si>
  <si>
    <t>St Albans 013</t>
  </si>
  <si>
    <t>E02004936</t>
  </si>
  <si>
    <t>St Albans 012</t>
  </si>
  <si>
    <t>E02004935</t>
  </si>
  <si>
    <t>St Albans 011</t>
  </si>
  <si>
    <t>E02004934</t>
  </si>
  <si>
    <t>St Albans 010</t>
  </si>
  <si>
    <t>E02004933</t>
  </si>
  <si>
    <t>St Albans 009</t>
  </si>
  <si>
    <t>E02004932</t>
  </si>
  <si>
    <t>St Albans 008</t>
  </si>
  <si>
    <t>E02004931</t>
  </si>
  <si>
    <t>St Albans 007</t>
  </si>
  <si>
    <t>E02004930</t>
  </si>
  <si>
    <t>St Albans 006</t>
  </si>
  <si>
    <t>E02004929</t>
  </si>
  <si>
    <t>St Albans 005</t>
  </si>
  <si>
    <t>E02004928</t>
  </si>
  <si>
    <t>St Albans 004</t>
  </si>
  <si>
    <t>E02004927</t>
  </si>
  <si>
    <t>St Albans 003</t>
  </si>
  <si>
    <t>E02004926</t>
  </si>
  <si>
    <t>St Albans 002</t>
  </si>
  <si>
    <t>E02004925</t>
  </si>
  <si>
    <t>St Albans 001</t>
  </si>
  <si>
    <t>E02004924</t>
  </si>
  <si>
    <t>Hertsmere 013</t>
  </si>
  <si>
    <t>E02004908</t>
  </si>
  <si>
    <t>Hertsmere 012</t>
  </si>
  <si>
    <t>E02004907</t>
  </si>
  <si>
    <t>Hertsmere 011</t>
  </si>
  <si>
    <t>E02004906</t>
  </si>
  <si>
    <t>Hertsmere 010</t>
  </si>
  <si>
    <t>E02004905</t>
  </si>
  <si>
    <t>Hertsmere 009</t>
  </si>
  <si>
    <t>E02004904</t>
  </si>
  <si>
    <t>Hertsmere 008</t>
  </si>
  <si>
    <t>E02004903</t>
  </si>
  <si>
    <t>Hertsmere 007</t>
  </si>
  <si>
    <t>E02004902</t>
  </si>
  <si>
    <t>Hertsmere 006</t>
  </si>
  <si>
    <t>E02004901</t>
  </si>
  <si>
    <t>Hertsmere 005</t>
  </si>
  <si>
    <t>E02004900</t>
  </si>
  <si>
    <t>Hertsmere 004</t>
  </si>
  <si>
    <t>E02004899</t>
  </si>
  <si>
    <t>Hertsmere 003</t>
  </si>
  <si>
    <t>E02004898</t>
  </si>
  <si>
    <t>Hertsmere 002</t>
  </si>
  <si>
    <t>E02004897</t>
  </si>
  <si>
    <t>Hertsmere 001</t>
  </si>
  <si>
    <t>E02004896</t>
  </si>
  <si>
    <t>Dacorum 022</t>
  </si>
  <si>
    <t>E02004877</t>
  </si>
  <si>
    <t>Dacorum 021</t>
  </si>
  <si>
    <t>E02004876</t>
  </si>
  <si>
    <t>Dacorum 020</t>
  </si>
  <si>
    <t>E02004875</t>
  </si>
  <si>
    <t>Dacorum 019</t>
  </si>
  <si>
    <t>E02004874</t>
  </si>
  <si>
    <t>Dacorum 018</t>
  </si>
  <si>
    <t>E02004873</t>
  </si>
  <si>
    <t>Dacorum 017</t>
  </si>
  <si>
    <t>E02004872</t>
  </si>
  <si>
    <t>Dacorum 016</t>
  </si>
  <si>
    <t>E02004871</t>
  </si>
  <si>
    <t>Dacorum 015</t>
  </si>
  <si>
    <t>E02004870</t>
  </si>
  <si>
    <t>Dacorum 014</t>
  </si>
  <si>
    <t>E02004869</t>
  </si>
  <si>
    <t>Dacorum 013</t>
  </si>
  <si>
    <t>E02004868</t>
  </si>
  <si>
    <t>Dacorum 012</t>
  </si>
  <si>
    <t>E02004867</t>
  </si>
  <si>
    <t>Dacorum 011</t>
  </si>
  <si>
    <t>E02004866</t>
  </si>
  <si>
    <t>Dacorum 010</t>
  </si>
  <si>
    <t>E02004865</t>
  </si>
  <si>
    <t>Dacorum 009</t>
  </si>
  <si>
    <t>E02004864</t>
  </si>
  <si>
    <t>Dacorum 008</t>
  </si>
  <si>
    <t>E02004863</t>
  </si>
  <si>
    <t>Dacorum 007</t>
  </si>
  <si>
    <t>E02004862</t>
  </si>
  <si>
    <t>Dacorum 006</t>
  </si>
  <si>
    <t>E02004861</t>
  </si>
  <si>
    <t>Dacorum 005</t>
  </si>
  <si>
    <t>E02004860</t>
  </si>
  <si>
    <t>Dacorum 004</t>
  </si>
  <si>
    <t>E02004859</t>
  </si>
  <si>
    <t>Dacorum 003</t>
  </si>
  <si>
    <t>E02004858</t>
  </si>
  <si>
    <t>Dacorum 002</t>
  </si>
  <si>
    <t>E02004857</t>
  </si>
  <si>
    <t>Dacorum 001</t>
  </si>
  <si>
    <t>E02004856</t>
  </si>
  <si>
    <t>Waveney 015</t>
  </si>
  <si>
    <t>E02006316</t>
  </si>
  <si>
    <t>Waveney 014</t>
  </si>
  <si>
    <t>E02006315</t>
  </si>
  <si>
    <t>Waveney 013</t>
  </si>
  <si>
    <t>E02006314</t>
  </si>
  <si>
    <t>Waveney 012</t>
  </si>
  <si>
    <t>E02006313</t>
  </si>
  <si>
    <t>Waveney 011</t>
  </si>
  <si>
    <t>E02006312</t>
  </si>
  <si>
    <t>Waveney 010</t>
  </si>
  <si>
    <t>E02006311</t>
  </si>
  <si>
    <t>Waveney 009</t>
  </si>
  <si>
    <t>E02006310</t>
  </si>
  <si>
    <t>Waveney 008</t>
  </si>
  <si>
    <t>E02006309</t>
  </si>
  <si>
    <t>Waveney 007</t>
  </si>
  <si>
    <t>E02006308</t>
  </si>
  <si>
    <t>Waveney 006</t>
  </si>
  <si>
    <t>E02006307</t>
  </si>
  <si>
    <t>Waveney 005</t>
  </si>
  <si>
    <t>E02006306</t>
  </si>
  <si>
    <t>Waveney 004</t>
  </si>
  <si>
    <t>E02006305</t>
  </si>
  <si>
    <t>Waveney 003</t>
  </si>
  <si>
    <t>E02006304</t>
  </si>
  <si>
    <t>Waveney 002</t>
  </si>
  <si>
    <t>E02006303</t>
  </si>
  <si>
    <t>Waveney 001</t>
  </si>
  <si>
    <t>E02006302</t>
  </si>
  <si>
    <t>Great Yarmouth 013</t>
  </si>
  <si>
    <t>E02005550</t>
  </si>
  <si>
    <t>Great Yarmouth 012</t>
  </si>
  <si>
    <t>E02005549</t>
  </si>
  <si>
    <t>Great Yarmouth 011</t>
  </si>
  <si>
    <t>E02005548</t>
  </si>
  <si>
    <t>Great Yarmouth 010</t>
  </si>
  <si>
    <t>E02005547</t>
  </si>
  <si>
    <t>Great Yarmouth 009</t>
  </si>
  <si>
    <t>E02005546</t>
  </si>
  <si>
    <t>Great Yarmouth 008</t>
  </si>
  <si>
    <t>E02005545</t>
  </si>
  <si>
    <t>Great Yarmouth 007</t>
  </si>
  <si>
    <t>E02005544</t>
  </si>
  <si>
    <t>Great Yarmouth 006</t>
  </si>
  <si>
    <t>E02005543</t>
  </si>
  <si>
    <t>Great Yarmouth 005</t>
  </si>
  <si>
    <t>E02005542</t>
  </si>
  <si>
    <t>Great Yarmouth 004</t>
  </si>
  <si>
    <t>E02005541</t>
  </si>
  <si>
    <t>Great Yarmouth 003</t>
  </si>
  <si>
    <t>E02005540</t>
  </si>
  <si>
    <t>Great Yarmouth 002</t>
  </si>
  <si>
    <t>E02005539</t>
  </si>
  <si>
    <t>Great Yarmouth 001</t>
  </si>
  <si>
    <t>E02005538</t>
  </si>
  <si>
    <t>Suffolk Coastal 015</t>
  </si>
  <si>
    <t>E02006301</t>
  </si>
  <si>
    <t>Suffolk Coastal 014</t>
  </si>
  <si>
    <t>E02006300</t>
  </si>
  <si>
    <t>Suffolk Coastal 013</t>
  </si>
  <si>
    <t>E02006299</t>
  </si>
  <si>
    <t>Suffolk Coastal 012</t>
  </si>
  <si>
    <t>E02006298</t>
  </si>
  <si>
    <t>Suffolk Coastal 011</t>
  </si>
  <si>
    <t>E02006297</t>
  </si>
  <si>
    <t>Suffolk Coastal 010</t>
  </si>
  <si>
    <t>E02006296</t>
  </si>
  <si>
    <t>Suffolk Coastal 009</t>
  </si>
  <si>
    <t>E02006295</t>
  </si>
  <si>
    <t>Suffolk Coastal 008</t>
  </si>
  <si>
    <t>E02006294</t>
  </si>
  <si>
    <t>Suffolk Coastal 007</t>
  </si>
  <si>
    <t>E02006293</t>
  </si>
  <si>
    <t>Suffolk Coastal 006</t>
  </si>
  <si>
    <t>E02006292</t>
  </si>
  <si>
    <t>Suffolk Coastal 005</t>
  </si>
  <si>
    <t>E02006291</t>
  </si>
  <si>
    <t>Suffolk Coastal 004</t>
  </si>
  <si>
    <t>E02006290</t>
  </si>
  <si>
    <t>Suffolk Coastal 003</t>
  </si>
  <si>
    <t>E02006289</t>
  </si>
  <si>
    <t>Suffolk Coastal 002</t>
  </si>
  <si>
    <t>E02006288</t>
  </si>
  <si>
    <t>Suffolk Coastal 001</t>
  </si>
  <si>
    <t>E02006287</t>
  </si>
  <si>
    <t>St Edmundsbury 002</t>
  </si>
  <si>
    <t>E02006274</t>
  </si>
  <si>
    <t>St Edmundsbury 001</t>
  </si>
  <si>
    <t>E02006273</t>
  </si>
  <si>
    <t>Mid Suffolk 012</t>
  </si>
  <si>
    <t>E02006272</t>
  </si>
  <si>
    <t>Mid Suffolk 011</t>
  </si>
  <si>
    <t>E02006271</t>
  </si>
  <si>
    <t>Mid Suffolk 010</t>
  </si>
  <si>
    <t>E02006270</t>
  </si>
  <si>
    <t>Mid Suffolk 009</t>
  </si>
  <si>
    <t>E02006269</t>
  </si>
  <si>
    <t>Mid Suffolk 008</t>
  </si>
  <si>
    <t>E02006268</t>
  </si>
  <si>
    <t>Mid Suffolk 007</t>
  </si>
  <si>
    <t>E02006267</t>
  </si>
  <si>
    <t>Mid Suffolk 006</t>
  </si>
  <si>
    <t>E02006266</t>
  </si>
  <si>
    <t>Mid Suffolk 005</t>
  </si>
  <si>
    <t>E02006265</t>
  </si>
  <si>
    <t>Mid Suffolk 003</t>
  </si>
  <si>
    <t>E02006263</t>
  </si>
  <si>
    <t>Mid Suffolk 002</t>
  </si>
  <si>
    <t>E02006262</t>
  </si>
  <si>
    <t>Mid Suffolk 001</t>
  </si>
  <si>
    <t>E02006261</t>
  </si>
  <si>
    <t>Ipswich 016</t>
  </si>
  <si>
    <t>E02006260</t>
  </si>
  <si>
    <t>Ipswich 015</t>
  </si>
  <si>
    <t>E02006259</t>
  </si>
  <si>
    <t>Ipswich 014</t>
  </si>
  <si>
    <t>E02006258</t>
  </si>
  <si>
    <t>Ipswich 013</t>
  </si>
  <si>
    <t>E02006257</t>
  </si>
  <si>
    <t>Ipswich 012</t>
  </si>
  <si>
    <t>E02006256</t>
  </si>
  <si>
    <t>Ipswich 011</t>
  </si>
  <si>
    <t>E02006255</t>
  </si>
  <si>
    <t>Ipswich 010</t>
  </si>
  <si>
    <t>E02006254</t>
  </si>
  <si>
    <t>Ipswich 009</t>
  </si>
  <si>
    <t>E02006253</t>
  </si>
  <si>
    <t>Ipswich 008</t>
  </si>
  <si>
    <t>E02006252</t>
  </si>
  <si>
    <t>Ipswich 007</t>
  </si>
  <si>
    <t>E02006251</t>
  </si>
  <si>
    <t>Ipswich 006</t>
  </si>
  <si>
    <t>E02006250</t>
  </si>
  <si>
    <t>Ipswich 005</t>
  </si>
  <si>
    <t>E02006249</t>
  </si>
  <si>
    <t>Ipswich 004</t>
  </si>
  <si>
    <t>E02006248</t>
  </si>
  <si>
    <t>Ipswich 003</t>
  </si>
  <si>
    <t>E02006247</t>
  </si>
  <si>
    <t>Ipswich 002</t>
  </si>
  <si>
    <t>E02006246</t>
  </si>
  <si>
    <t>Ipswich 001</t>
  </si>
  <si>
    <t>E02006245</t>
  </si>
  <si>
    <t>Babergh 011</t>
  </si>
  <si>
    <t>E02006237</t>
  </si>
  <si>
    <t>Babergh 010</t>
  </si>
  <si>
    <t>E02006236</t>
  </si>
  <si>
    <t>Babergh 009</t>
  </si>
  <si>
    <t>E02006235</t>
  </si>
  <si>
    <t>Babergh 005</t>
  </si>
  <si>
    <t>E02006231</t>
  </si>
  <si>
    <t>Babergh 004</t>
  </si>
  <si>
    <t>E02006230</t>
  </si>
  <si>
    <t>Babergh 001</t>
  </si>
  <si>
    <t>E02006227</t>
  </si>
  <si>
    <t>Welwyn Hatfield 016</t>
  </si>
  <si>
    <t>E02004995</t>
  </si>
  <si>
    <t>Welwyn Hatfield 015</t>
  </si>
  <si>
    <t>E02004994</t>
  </si>
  <si>
    <t>Welwyn Hatfield 014</t>
  </si>
  <si>
    <t>E02004993</t>
  </si>
  <si>
    <t>Welwyn Hatfield 013</t>
  </si>
  <si>
    <t>E02004992</t>
  </si>
  <si>
    <t>Welwyn Hatfield 012</t>
  </si>
  <si>
    <t>E02004991</t>
  </si>
  <si>
    <t>Welwyn Hatfield 011</t>
  </si>
  <si>
    <t>E02004990</t>
  </si>
  <si>
    <t>Welwyn Hatfield 010</t>
  </si>
  <si>
    <t>E02004989</t>
  </si>
  <si>
    <t>Welwyn Hatfield 009</t>
  </si>
  <si>
    <t>E02004988</t>
  </si>
  <si>
    <t>Welwyn Hatfield 008</t>
  </si>
  <si>
    <t>E02004987</t>
  </si>
  <si>
    <t>Welwyn Hatfield 007</t>
  </si>
  <si>
    <t>E02004986</t>
  </si>
  <si>
    <t>Welwyn Hatfield 006</t>
  </si>
  <si>
    <t>E02004985</t>
  </si>
  <si>
    <t>Welwyn Hatfield 005</t>
  </si>
  <si>
    <t>E02004984</t>
  </si>
  <si>
    <t>Welwyn Hatfield 004</t>
  </si>
  <si>
    <t>E02004983</t>
  </si>
  <si>
    <t>Welwyn Hatfield 003</t>
  </si>
  <si>
    <t>E02004982</t>
  </si>
  <si>
    <t>Welwyn Hatfield 002</t>
  </si>
  <si>
    <t>E02004981</t>
  </si>
  <si>
    <t>Welwyn Hatfield 001</t>
  </si>
  <si>
    <t>E02004980</t>
  </si>
  <si>
    <t>Stevenage 012</t>
  </si>
  <si>
    <t>E02004955</t>
  </si>
  <si>
    <t>Stevenage 011</t>
  </si>
  <si>
    <t>E02004954</t>
  </si>
  <si>
    <t>Stevenage 010</t>
  </si>
  <si>
    <t>E02004953</t>
  </si>
  <si>
    <t>Stevenage 009</t>
  </si>
  <si>
    <t>E02004952</t>
  </si>
  <si>
    <t>Stevenage 008</t>
  </si>
  <si>
    <t>E02004951</t>
  </si>
  <si>
    <t>Stevenage 007</t>
  </si>
  <si>
    <t>E02004950</t>
  </si>
  <si>
    <t>Stevenage 006</t>
  </si>
  <si>
    <t>E02004949</t>
  </si>
  <si>
    <t>Stevenage 005</t>
  </si>
  <si>
    <t>E02004948</t>
  </si>
  <si>
    <t>Stevenage 004</t>
  </si>
  <si>
    <t>E02004947</t>
  </si>
  <si>
    <t>Stevenage 003</t>
  </si>
  <si>
    <t>E02004946</t>
  </si>
  <si>
    <t>Stevenage 002</t>
  </si>
  <si>
    <t>E02004945</t>
  </si>
  <si>
    <t>Stevenage 001</t>
  </si>
  <si>
    <t>E02004944</t>
  </si>
  <si>
    <t>North Hertfordshire 015</t>
  </si>
  <si>
    <t>E02004923</t>
  </si>
  <si>
    <t>North Hertfordshire 014</t>
  </si>
  <si>
    <t>E02004922</t>
  </si>
  <si>
    <t>North Hertfordshire 013</t>
  </si>
  <si>
    <t>E02004921</t>
  </si>
  <si>
    <t>North Hertfordshire 012</t>
  </si>
  <si>
    <t>E02004920</t>
  </si>
  <si>
    <t>North Hertfordshire 011</t>
  </si>
  <si>
    <t>E02004919</t>
  </si>
  <si>
    <t>North Hertfordshire 010</t>
  </si>
  <si>
    <t>E02004918</t>
  </si>
  <si>
    <t>North Hertfordshire 009</t>
  </si>
  <si>
    <t>E02004917</t>
  </si>
  <si>
    <t>North Hertfordshire 008</t>
  </si>
  <si>
    <t>E02004916</t>
  </si>
  <si>
    <t>North Hertfordshire 007</t>
  </si>
  <si>
    <t>E02004915</t>
  </si>
  <si>
    <t>North Hertfordshire 006</t>
  </si>
  <si>
    <t>E02004914</t>
  </si>
  <si>
    <t>North Hertfordshire 004</t>
  </si>
  <si>
    <t>E02004912</t>
  </si>
  <si>
    <t>North Hertfordshire 003</t>
  </si>
  <si>
    <t>E02004911</t>
  </si>
  <si>
    <t>East Hertfordshire 018</t>
  </si>
  <si>
    <t>E02004895</t>
  </si>
  <si>
    <t>East Hertfordshire 017</t>
  </si>
  <si>
    <t>E02004894</t>
  </si>
  <si>
    <t>East Hertfordshire 016</t>
  </si>
  <si>
    <t>E02004893</t>
  </si>
  <si>
    <t>East Hertfordshire 015</t>
  </si>
  <si>
    <t>E02004892</t>
  </si>
  <si>
    <t>East Hertfordshire 014</t>
  </si>
  <si>
    <t>E02004891</t>
  </si>
  <si>
    <t>East Hertfordshire 013</t>
  </si>
  <si>
    <t>E02004890</t>
  </si>
  <si>
    <t>East Hertfordshire 012</t>
  </si>
  <si>
    <t>E02004889</t>
  </si>
  <si>
    <t>East Hertfordshire 011</t>
  </si>
  <si>
    <t>E02004888</t>
  </si>
  <si>
    <t>East Hertfordshire 010</t>
  </si>
  <si>
    <t>E02004887</t>
  </si>
  <si>
    <t>East Hertfordshire 009</t>
  </si>
  <si>
    <t>E02004886</t>
  </si>
  <si>
    <t>East Hertfordshire 008</t>
  </si>
  <si>
    <t>E02004885</t>
  </si>
  <si>
    <t>East Hertfordshire 007</t>
  </si>
  <si>
    <t>E02004884</t>
  </si>
  <si>
    <t>East Hertfordshire 006</t>
  </si>
  <si>
    <t>E02004883</t>
  </si>
  <si>
    <t>East Hertfordshire 005</t>
  </si>
  <si>
    <t>E02004882</t>
  </si>
  <si>
    <t>East Hertfordshire 004</t>
  </si>
  <si>
    <t>E02004881</t>
  </si>
  <si>
    <t>East Hertfordshire 003</t>
  </si>
  <si>
    <t>E02004880</t>
  </si>
  <si>
    <t>East Hertfordshire 002</t>
  </si>
  <si>
    <t>E02004879</t>
  </si>
  <si>
    <t>East Hertfordshire 001</t>
  </si>
  <si>
    <t>E02004878</t>
  </si>
  <si>
    <t>Broxbourne 013</t>
  </si>
  <si>
    <t>E02004855</t>
  </si>
  <si>
    <t>Broxbourne 012</t>
  </si>
  <si>
    <t>E02004854</t>
  </si>
  <si>
    <t>Broxbourne 011</t>
  </si>
  <si>
    <t>E02004853</t>
  </si>
  <si>
    <t>Broxbourne 010</t>
  </si>
  <si>
    <t>E02004852</t>
  </si>
  <si>
    <t>Broxbourne 009</t>
  </si>
  <si>
    <t>E02004851</t>
  </si>
  <si>
    <t>Broxbourne 008</t>
  </si>
  <si>
    <t>E02004850</t>
  </si>
  <si>
    <t>Broxbourne 007</t>
  </si>
  <si>
    <t>E02004849</t>
  </si>
  <si>
    <t>Broxbourne 006</t>
  </si>
  <si>
    <t>E02004848</t>
  </si>
  <si>
    <t>Broxbourne 005</t>
  </si>
  <si>
    <t>E02004847</t>
  </si>
  <si>
    <t>Broxbourne 004</t>
  </si>
  <si>
    <t>E02004846</t>
  </si>
  <si>
    <t>Broxbourne 003</t>
  </si>
  <si>
    <t>E02004845</t>
  </si>
  <si>
    <t>Broxbourne 002</t>
  </si>
  <si>
    <t>E02004844</t>
  </si>
  <si>
    <t>Broxbourne 001</t>
  </si>
  <si>
    <t>E02004843</t>
  </si>
  <si>
    <t>Peterborough 023</t>
  </si>
  <si>
    <t>E02006878</t>
  </si>
  <si>
    <t>Peterborough 022</t>
  </si>
  <si>
    <t>E02006877</t>
  </si>
  <si>
    <t>South Cambridgeshire 021</t>
  </si>
  <si>
    <t>E02006874</t>
  </si>
  <si>
    <t>South Cambridgeshire 020</t>
  </si>
  <si>
    <t>E02006873</t>
  </si>
  <si>
    <t>East Cambridgeshire 011</t>
  </si>
  <si>
    <t>E02006825</t>
  </si>
  <si>
    <t>East Northamptonshire 002</t>
  </si>
  <si>
    <t>E02005630</t>
  </si>
  <si>
    <t>East Northamptonshire 001</t>
  </si>
  <si>
    <t>E02005629</t>
  </si>
  <si>
    <t>North Hertfordshire 005</t>
  </si>
  <si>
    <t>E02004913</t>
  </si>
  <si>
    <t>North Hertfordshire 002</t>
  </si>
  <si>
    <t>E02004910</t>
  </si>
  <si>
    <t>North Hertfordshire 001</t>
  </si>
  <si>
    <t>E02004909</t>
  </si>
  <si>
    <t>South Cambridgeshire 019</t>
  </si>
  <si>
    <t>E02003793</t>
  </si>
  <si>
    <t>South Cambridgeshire 018</t>
  </si>
  <si>
    <t>E02003792</t>
  </si>
  <si>
    <t>South Cambridgeshire 017</t>
  </si>
  <si>
    <t>E02003791</t>
  </si>
  <si>
    <t>South Cambridgeshire 016</t>
  </si>
  <si>
    <t>E02003790</t>
  </si>
  <si>
    <t>South Cambridgeshire 015</t>
  </si>
  <si>
    <t>E02003789</t>
  </si>
  <si>
    <t>South Cambridgeshire 014</t>
  </si>
  <si>
    <t>E02003788</t>
  </si>
  <si>
    <t>South Cambridgeshire 013</t>
  </si>
  <si>
    <t>E02003787</t>
  </si>
  <si>
    <t>South Cambridgeshire 012</t>
  </si>
  <si>
    <t>E02003786</t>
  </si>
  <si>
    <t>South Cambridgeshire 011</t>
  </si>
  <si>
    <t>E02003785</t>
  </si>
  <si>
    <t>South Cambridgeshire 010</t>
  </si>
  <si>
    <t>E02003784</t>
  </si>
  <si>
    <t>South Cambridgeshire 009</t>
  </si>
  <si>
    <t>E02003783</t>
  </si>
  <si>
    <t>South Cambridgeshire 007</t>
  </si>
  <si>
    <t>E02003781</t>
  </si>
  <si>
    <t>South Cambridgeshire 006</t>
  </si>
  <si>
    <t>E02003780</t>
  </si>
  <si>
    <t>South Cambridgeshire 005</t>
  </si>
  <si>
    <t>E02003779</t>
  </si>
  <si>
    <t>South Cambridgeshire 004</t>
  </si>
  <si>
    <t>E02003778</t>
  </si>
  <si>
    <t>South Cambridgeshire 003</t>
  </si>
  <si>
    <t>E02003777</t>
  </si>
  <si>
    <t>South Cambridgeshire 002</t>
  </si>
  <si>
    <t>E02003776</t>
  </si>
  <si>
    <t>South Cambridgeshire 001</t>
  </si>
  <si>
    <t>E02003775</t>
  </si>
  <si>
    <t>Huntingdonshire 022</t>
  </si>
  <si>
    <t>E02003774</t>
  </si>
  <si>
    <t>Huntingdonshire 021</t>
  </si>
  <si>
    <t>E02003773</t>
  </si>
  <si>
    <t>Huntingdonshire 020</t>
  </si>
  <si>
    <t>E02003772</t>
  </si>
  <si>
    <t>Huntingdonshire 019</t>
  </si>
  <si>
    <t>E02003771</t>
  </si>
  <si>
    <t>Huntingdonshire 018</t>
  </si>
  <si>
    <t>E02003770</t>
  </si>
  <si>
    <t>Huntingdonshire 017</t>
  </si>
  <si>
    <t>E02003769</t>
  </si>
  <si>
    <t>Huntingdonshire 016</t>
  </si>
  <si>
    <t>E02003768</t>
  </si>
  <si>
    <t>Huntingdonshire 015</t>
  </si>
  <si>
    <t>E02003767</t>
  </si>
  <si>
    <t>Huntingdonshire 014</t>
  </si>
  <si>
    <t>E02003766</t>
  </si>
  <si>
    <t>Huntingdonshire 013</t>
  </si>
  <si>
    <t>E02003765</t>
  </si>
  <si>
    <t>Huntingdonshire 012</t>
  </si>
  <si>
    <t>E02003764</t>
  </si>
  <si>
    <t>Huntingdonshire 011</t>
  </si>
  <si>
    <t>E02003763</t>
  </si>
  <si>
    <t>Huntingdonshire 010</t>
  </si>
  <si>
    <t>E02003762</t>
  </si>
  <si>
    <t>Huntingdonshire 009</t>
  </si>
  <si>
    <t>E02003761</t>
  </si>
  <si>
    <t>Huntingdonshire 008</t>
  </si>
  <si>
    <t>E02003760</t>
  </si>
  <si>
    <t>Huntingdonshire 007</t>
  </si>
  <si>
    <t>E02003759</t>
  </si>
  <si>
    <t>Huntingdonshire 006</t>
  </si>
  <si>
    <t>E02003758</t>
  </si>
  <si>
    <t>Huntingdonshire 005</t>
  </si>
  <si>
    <t>E02003757</t>
  </si>
  <si>
    <t>Huntingdonshire 004</t>
  </si>
  <si>
    <t>E02003756</t>
  </si>
  <si>
    <t>Huntingdonshire 003</t>
  </si>
  <si>
    <t>E02003755</t>
  </si>
  <si>
    <t>Huntingdonshire 002</t>
  </si>
  <si>
    <t>E02003754</t>
  </si>
  <si>
    <t>Huntingdonshire 001</t>
  </si>
  <si>
    <t>E02003753</t>
  </si>
  <si>
    <t>Fenland 011</t>
  </si>
  <si>
    <t>E02003752</t>
  </si>
  <si>
    <t>Fenland 010</t>
  </si>
  <si>
    <t>E02003751</t>
  </si>
  <si>
    <t>Fenland 009</t>
  </si>
  <si>
    <t>E02003750</t>
  </si>
  <si>
    <t>Fenland 008</t>
  </si>
  <si>
    <t>E02003749</t>
  </si>
  <si>
    <t>Fenland 007</t>
  </si>
  <si>
    <t>E02003748</t>
  </si>
  <si>
    <t>Fenland 006</t>
  </si>
  <si>
    <t>E02003747</t>
  </si>
  <si>
    <t>Fenland 005</t>
  </si>
  <si>
    <t>E02003746</t>
  </si>
  <si>
    <t>Fenland 004</t>
  </si>
  <si>
    <t>E02003745</t>
  </si>
  <si>
    <t>Fenland 003</t>
  </si>
  <si>
    <t>E02003744</t>
  </si>
  <si>
    <t>Fenland 002</t>
  </si>
  <si>
    <t>E02003743</t>
  </si>
  <si>
    <t>Fenland 001</t>
  </si>
  <si>
    <t>E02003742</t>
  </si>
  <si>
    <t>East Cambridgeshire 009</t>
  </si>
  <si>
    <t>E02003740</t>
  </si>
  <si>
    <t>East Cambridgeshire 008</t>
  </si>
  <si>
    <t>E02003739</t>
  </si>
  <si>
    <t>East Cambridgeshire 007</t>
  </si>
  <si>
    <t>E02003738</t>
  </si>
  <si>
    <t>East Cambridgeshire 006</t>
  </si>
  <si>
    <t>E02003737</t>
  </si>
  <si>
    <t>East Cambridgeshire 005</t>
  </si>
  <si>
    <t>E02003736</t>
  </si>
  <si>
    <t>East Cambridgeshire 004</t>
  </si>
  <si>
    <t>E02003735</t>
  </si>
  <si>
    <t>East Cambridgeshire 003</t>
  </si>
  <si>
    <t>E02003734</t>
  </si>
  <si>
    <t>East Cambridgeshire 002</t>
  </si>
  <si>
    <t>E02003733</t>
  </si>
  <si>
    <t>East Cambridgeshire 001</t>
  </si>
  <si>
    <t>E02003732</t>
  </si>
  <si>
    <t>Cambridge 013</t>
  </si>
  <si>
    <t>E02003731</t>
  </si>
  <si>
    <t>Cambridge 012</t>
  </si>
  <si>
    <t>E02003730</t>
  </si>
  <si>
    <t>Cambridge 011</t>
  </si>
  <si>
    <t>E02003729</t>
  </si>
  <si>
    <t>Cambridge 010</t>
  </si>
  <si>
    <t>E02003728</t>
  </si>
  <si>
    <t>Cambridge 009</t>
  </si>
  <si>
    <t>E02003727</t>
  </si>
  <si>
    <t>Cambridge 008</t>
  </si>
  <si>
    <t>E02003726</t>
  </si>
  <si>
    <t>Cambridge 007</t>
  </si>
  <si>
    <t>E02003725</t>
  </si>
  <si>
    <t>Cambridge 006</t>
  </si>
  <si>
    <t>E02003724</t>
  </si>
  <si>
    <t>Cambridge 005</t>
  </si>
  <si>
    <t>E02003723</t>
  </si>
  <si>
    <t>Cambridge 004</t>
  </si>
  <si>
    <t>E02003722</t>
  </si>
  <si>
    <t>Cambridge 003</t>
  </si>
  <si>
    <t>E02003721</t>
  </si>
  <si>
    <t>Cambridge 002</t>
  </si>
  <si>
    <t>E02003720</t>
  </si>
  <si>
    <t>Cambridge 001</t>
  </si>
  <si>
    <t>E02003719</t>
  </si>
  <si>
    <t>Peterborough 021</t>
  </si>
  <si>
    <t>E02003257</t>
  </si>
  <si>
    <t>Peterborough 019</t>
  </si>
  <si>
    <t>E02003255</t>
  </si>
  <si>
    <t>Peterborough 018</t>
  </si>
  <si>
    <t>E02003254</t>
  </si>
  <si>
    <t>Peterborough 017</t>
  </si>
  <si>
    <t>E02003253</t>
  </si>
  <si>
    <t>Peterborough 016</t>
  </si>
  <si>
    <t>E02003252</t>
  </si>
  <si>
    <t>Peterborough 015</t>
  </si>
  <si>
    <t>E02003251</t>
  </si>
  <si>
    <t>Peterborough 014</t>
  </si>
  <si>
    <t>E02003250</t>
  </si>
  <si>
    <t>Peterborough 013</t>
  </si>
  <si>
    <t>E02003249</t>
  </si>
  <si>
    <t>Peterborough 012</t>
  </si>
  <si>
    <t>E02003248</t>
  </si>
  <si>
    <t>Peterborough 011</t>
  </si>
  <si>
    <t>E02003247</t>
  </si>
  <si>
    <t>Peterborough 010</t>
  </si>
  <si>
    <t>E02003246</t>
  </si>
  <si>
    <t>Peterborough 009</t>
  </si>
  <si>
    <t>E02003245</t>
  </si>
  <si>
    <t>Peterborough 008</t>
  </si>
  <si>
    <t>E02003244</t>
  </si>
  <si>
    <t>Peterborough 007</t>
  </si>
  <si>
    <t>E02003243</t>
  </si>
  <si>
    <t>Peterborough 006</t>
  </si>
  <si>
    <t>E02003242</t>
  </si>
  <si>
    <t>Peterborough 005</t>
  </si>
  <si>
    <t>E02003241</t>
  </si>
  <si>
    <t>Peterborough 004</t>
  </si>
  <si>
    <t>E02003240</t>
  </si>
  <si>
    <t>Peterborough 003</t>
  </si>
  <si>
    <t>E02003239</t>
  </si>
  <si>
    <t>Peterborough 002</t>
  </si>
  <si>
    <t>E02003238</t>
  </si>
  <si>
    <t>Peterborough 001</t>
  </si>
  <si>
    <t>E02003237</t>
  </si>
  <si>
    <t>Central Bedfordshire 033</t>
  </si>
  <si>
    <t>E02003651</t>
  </si>
  <si>
    <t>Central Bedfordshire 032</t>
  </si>
  <si>
    <t>E02003650</t>
  </si>
  <si>
    <t>Central Bedfordshire 031</t>
  </si>
  <si>
    <t>E02003649</t>
  </si>
  <si>
    <t>Central Bedfordshire 030</t>
  </si>
  <si>
    <t>E02003648</t>
  </si>
  <si>
    <t>Central Bedfordshire 029</t>
  </si>
  <si>
    <t>E02003647</t>
  </si>
  <si>
    <t>Central Bedfordshire 028</t>
  </si>
  <si>
    <t>E02003646</t>
  </si>
  <si>
    <t>Central Bedfordshire 027</t>
  </si>
  <si>
    <t>E02003645</t>
  </si>
  <si>
    <t>Central Bedfordshire 026</t>
  </si>
  <si>
    <t>E02003644</t>
  </si>
  <si>
    <t>Central Bedfordshire 024</t>
  </si>
  <si>
    <t>E02003643</t>
  </si>
  <si>
    <t>Central Bedfordshire 025</t>
  </si>
  <si>
    <t>E02003642</t>
  </si>
  <si>
    <t>Central Bedfordshire 023</t>
  </si>
  <si>
    <t>E02003641</t>
  </si>
  <si>
    <t>Central Bedfordshire 022</t>
  </si>
  <si>
    <t>E02003640</t>
  </si>
  <si>
    <t>Central Bedfordshire 021</t>
  </si>
  <si>
    <t>E02003639</t>
  </si>
  <si>
    <t>Central Bedfordshire 020</t>
  </si>
  <si>
    <t>E02003638</t>
  </si>
  <si>
    <t>Central Bedfordshire 019</t>
  </si>
  <si>
    <t>E02003637</t>
  </si>
  <si>
    <t>Central Bedfordshire 018</t>
  </si>
  <si>
    <t>E02003636</t>
  </si>
  <si>
    <t>Bedford 020</t>
  </si>
  <si>
    <t>E02003635</t>
  </si>
  <si>
    <t>Bedford 019</t>
  </si>
  <si>
    <t>E02003634</t>
  </si>
  <si>
    <t>Bedford 018</t>
  </si>
  <si>
    <t>E02003633</t>
  </si>
  <si>
    <t>Bedford 017</t>
  </si>
  <si>
    <t>E02003632</t>
  </si>
  <si>
    <t>Bedford 016</t>
  </si>
  <si>
    <t>E02003631</t>
  </si>
  <si>
    <t>Bedford 015</t>
  </si>
  <si>
    <t>E02003630</t>
  </si>
  <si>
    <t>Bedford 014</t>
  </si>
  <si>
    <t>E02003629</t>
  </si>
  <si>
    <t>Bedford 013</t>
  </si>
  <si>
    <t>E02003628</t>
  </si>
  <si>
    <t>Bedford 012</t>
  </si>
  <si>
    <t>E02003627</t>
  </si>
  <si>
    <t>Bedford 011</t>
  </si>
  <si>
    <t>E02003626</t>
  </si>
  <si>
    <t>Bedford 010</t>
  </si>
  <si>
    <t>E02003625</t>
  </si>
  <si>
    <t>Bedford 009</t>
  </si>
  <si>
    <t>E02003624</t>
  </si>
  <si>
    <t>Bedford 008</t>
  </si>
  <si>
    <t>E02003623</t>
  </si>
  <si>
    <t>Bedford 007</t>
  </si>
  <si>
    <t>E02003622</t>
  </si>
  <si>
    <t>Bedford 006</t>
  </si>
  <si>
    <t>E02003621</t>
  </si>
  <si>
    <t>Bedford 005</t>
  </si>
  <si>
    <t>E02003620</t>
  </si>
  <si>
    <t>Bedford 004</t>
  </si>
  <si>
    <t>E02003619</t>
  </si>
  <si>
    <t>Bedford 003</t>
  </si>
  <si>
    <t>E02003618</t>
  </si>
  <si>
    <t>Bedford 002</t>
  </si>
  <si>
    <t>E02003617</t>
  </si>
  <si>
    <t>Bedford 001</t>
  </si>
  <si>
    <t>E02003616</t>
  </si>
  <si>
    <t>Central Bedfordshire 017</t>
  </si>
  <si>
    <t>E02003615</t>
  </si>
  <si>
    <t>Central Bedfordshire 016</t>
  </si>
  <si>
    <t>E02003614</t>
  </si>
  <si>
    <t>Central Bedfordshire 015</t>
  </si>
  <si>
    <t>E02003613</t>
  </si>
  <si>
    <t>Central Bedfordshire 014</t>
  </si>
  <si>
    <t>E02003612</t>
  </si>
  <si>
    <t>Central Bedfordshire 013</t>
  </si>
  <si>
    <t>E02003611</t>
  </si>
  <si>
    <t>Central Bedfordshire 012</t>
  </si>
  <si>
    <t>E02003610</t>
  </si>
  <si>
    <t>Central Bedfordshire 011</t>
  </si>
  <si>
    <t>E02003609</t>
  </si>
  <si>
    <t>Central Bedfordshire 010</t>
  </si>
  <si>
    <t>E02003608</t>
  </si>
  <si>
    <t>Central Bedfordshire 009</t>
  </si>
  <si>
    <t>E02003607</t>
  </si>
  <si>
    <t>Central Bedfordshire 008</t>
  </si>
  <si>
    <t>E02003606</t>
  </si>
  <si>
    <t>Central Bedfordshire 007</t>
  </si>
  <si>
    <t>E02003605</t>
  </si>
  <si>
    <t>Central Bedfordshire 006</t>
  </si>
  <si>
    <t>E02003604</t>
  </si>
  <si>
    <t>Central Bedfordshire 005</t>
  </si>
  <si>
    <t>E02003603</t>
  </si>
  <si>
    <t>Central Bedfordshire 004</t>
  </si>
  <si>
    <t>E02003602</t>
  </si>
  <si>
    <t>Central Bedfordshire 003</t>
  </si>
  <si>
    <t>E02003601</t>
  </si>
  <si>
    <t>Central Bedfordshire 002</t>
  </si>
  <si>
    <t>E02003600</t>
  </si>
  <si>
    <t>Central Bedfordshire 001</t>
  </si>
  <si>
    <t>E02003599</t>
  </si>
  <si>
    <t>Wyre Forest 014</t>
  </si>
  <si>
    <t>E02006780</t>
  </si>
  <si>
    <t>Wyre Forest 013</t>
  </si>
  <si>
    <t>E02006779</t>
  </si>
  <si>
    <t>Wyre Forest 012</t>
  </si>
  <si>
    <t>E02006778</t>
  </si>
  <si>
    <t>Wyre Forest 011</t>
  </si>
  <si>
    <t>E02006777</t>
  </si>
  <si>
    <t>Wyre Forest 010</t>
  </si>
  <si>
    <t>E02006776</t>
  </si>
  <si>
    <t>Wyre Forest 009</t>
  </si>
  <si>
    <t>E02006775</t>
  </si>
  <si>
    <t>Wyre Forest 008</t>
  </si>
  <si>
    <t>E02006774</t>
  </si>
  <si>
    <t>Wyre Forest 007</t>
  </si>
  <si>
    <t>E02006773</t>
  </si>
  <si>
    <t>Wyre Forest 006</t>
  </si>
  <si>
    <t>E02006772</t>
  </si>
  <si>
    <t>Wyre Forest 005</t>
  </si>
  <si>
    <t>E02006771</t>
  </si>
  <si>
    <t>Wyre Forest 004</t>
  </si>
  <si>
    <t>E02006770</t>
  </si>
  <si>
    <t>Wyre Forest 003</t>
  </si>
  <si>
    <t>E02006769</t>
  </si>
  <si>
    <t>Wyre Forest 002</t>
  </si>
  <si>
    <t>E02006768</t>
  </si>
  <si>
    <t>Wyre Forest 001</t>
  </si>
  <si>
    <t>E02006767</t>
  </si>
  <si>
    <t>Wolverhampton 035</t>
  </si>
  <si>
    <t>E02006894</t>
  </si>
  <si>
    <t>Wolverhampton 034</t>
  </si>
  <si>
    <t>E02002182</t>
  </si>
  <si>
    <t>Wolverhampton 033</t>
  </si>
  <si>
    <t>E02002181</t>
  </si>
  <si>
    <t>Wolverhampton 032</t>
  </si>
  <si>
    <t>E02002180</t>
  </si>
  <si>
    <t>Wolverhampton 031</t>
  </si>
  <si>
    <t>E02002179</t>
  </si>
  <si>
    <t>Wolverhampton 030</t>
  </si>
  <si>
    <t>E02002178</t>
  </si>
  <si>
    <t>Wolverhampton 029</t>
  </si>
  <si>
    <t>E02002177</t>
  </si>
  <si>
    <t>Wolverhampton 028</t>
  </si>
  <si>
    <t>E02002176</t>
  </si>
  <si>
    <t>Wolverhampton 027</t>
  </si>
  <si>
    <t>E02002175</t>
  </si>
  <si>
    <t>Wolverhampton 026</t>
  </si>
  <si>
    <t>E02002174</t>
  </si>
  <si>
    <t>Wolverhampton 023</t>
  </si>
  <si>
    <t>E02002171</t>
  </si>
  <si>
    <t>Wolverhampton 022</t>
  </si>
  <si>
    <t>E02002170</t>
  </si>
  <si>
    <t>Wolverhampton 021</t>
  </si>
  <si>
    <t>E02002169</t>
  </si>
  <si>
    <t>Wolverhampton 020</t>
  </si>
  <si>
    <t>E02002168</t>
  </si>
  <si>
    <t>Wolverhampton 019</t>
  </si>
  <si>
    <t>E02002167</t>
  </si>
  <si>
    <t>Wolverhampton 018</t>
  </si>
  <si>
    <t>E02002166</t>
  </si>
  <si>
    <t>Wolverhampton 017</t>
  </si>
  <si>
    <t>E02002165</t>
  </si>
  <si>
    <t>Wolverhampton 016</t>
  </si>
  <si>
    <t>E02002164</t>
  </si>
  <si>
    <t>Wolverhampton 015</t>
  </si>
  <si>
    <t>E02002163</t>
  </si>
  <si>
    <t>Wolverhampton 014</t>
  </si>
  <si>
    <t>E02002162</t>
  </si>
  <si>
    <t>Wolverhampton 013</t>
  </si>
  <si>
    <t>E02002161</t>
  </si>
  <si>
    <t>Wolverhampton 012</t>
  </si>
  <si>
    <t>E02002160</t>
  </si>
  <si>
    <t>Wolverhampton 011</t>
  </si>
  <si>
    <t>E02002159</t>
  </si>
  <si>
    <t>Wolverhampton 010</t>
  </si>
  <si>
    <t>E02002158</t>
  </si>
  <si>
    <t>Wolverhampton 009</t>
  </si>
  <si>
    <t>E02002157</t>
  </si>
  <si>
    <t>Wolverhampton 008</t>
  </si>
  <si>
    <t>E02002156</t>
  </si>
  <si>
    <t>Wolverhampton 007</t>
  </si>
  <si>
    <t>E02002155</t>
  </si>
  <si>
    <t>Wolverhampton 006</t>
  </si>
  <si>
    <t>E02002154</t>
  </si>
  <si>
    <t>Wolverhampton 005</t>
  </si>
  <si>
    <t>E02002153</t>
  </si>
  <si>
    <t>Wolverhampton 004</t>
  </si>
  <si>
    <t>E02002152</t>
  </si>
  <si>
    <t>Wolverhampton 003</t>
  </si>
  <si>
    <t>E02002151</t>
  </si>
  <si>
    <t>Wolverhampton 002</t>
  </si>
  <si>
    <t>E02002150</t>
  </si>
  <si>
    <t>Wolverhampton 001</t>
  </si>
  <si>
    <t>E02002149</t>
  </si>
  <si>
    <t>Walsall 039</t>
  </si>
  <si>
    <t>E02002148</t>
  </si>
  <si>
    <t>Walsall 038</t>
  </si>
  <si>
    <t>E02002147</t>
  </si>
  <si>
    <t>Walsall 037</t>
  </si>
  <si>
    <t>E02002146</t>
  </si>
  <si>
    <t>Walsall 036</t>
  </si>
  <si>
    <t>E02002145</t>
  </si>
  <si>
    <t>Walsall 035</t>
  </si>
  <si>
    <t>E02002144</t>
  </si>
  <si>
    <t>Walsall 034</t>
  </si>
  <si>
    <t>E02002143</t>
  </si>
  <si>
    <t>Walsall 033</t>
  </si>
  <si>
    <t>E02002142</t>
  </si>
  <si>
    <t>Walsall 032</t>
  </si>
  <si>
    <t>E02002141</t>
  </si>
  <si>
    <t>Walsall 031</t>
  </si>
  <si>
    <t>E02002140</t>
  </si>
  <si>
    <t>Walsall 030</t>
  </si>
  <si>
    <t>E02002139</t>
  </si>
  <si>
    <t>Walsall 029</t>
  </si>
  <si>
    <t>E02002138</t>
  </si>
  <si>
    <t>Walsall 028</t>
  </si>
  <si>
    <t>E02002137</t>
  </si>
  <si>
    <t>Walsall 027</t>
  </si>
  <si>
    <t>E02002136</t>
  </si>
  <si>
    <t>Walsall 026</t>
  </si>
  <si>
    <t>E02002135</t>
  </si>
  <si>
    <t>Walsall 025</t>
  </si>
  <si>
    <t>E02002134</t>
  </si>
  <si>
    <t>Walsall 024</t>
  </si>
  <si>
    <t>E02002133</t>
  </si>
  <si>
    <t>Walsall 023</t>
  </si>
  <si>
    <t>E02002132</t>
  </si>
  <si>
    <t>Walsall 022</t>
  </si>
  <si>
    <t>E02002131</t>
  </si>
  <si>
    <t>Walsall 021</t>
  </si>
  <si>
    <t>E02002130</t>
  </si>
  <si>
    <t>Walsall 020</t>
  </si>
  <si>
    <t>E02002129</t>
  </si>
  <si>
    <t>Walsall 019</t>
  </si>
  <si>
    <t>E02002128</t>
  </si>
  <si>
    <t>Walsall 018</t>
  </si>
  <si>
    <t>E02002127</t>
  </si>
  <si>
    <t>Walsall 017</t>
  </si>
  <si>
    <t>E02002126</t>
  </si>
  <si>
    <t>Walsall 016</t>
  </si>
  <si>
    <t>E02002125</t>
  </si>
  <si>
    <t>Walsall 015</t>
  </si>
  <si>
    <t>E02002124</t>
  </si>
  <si>
    <t>Walsall 014</t>
  </si>
  <si>
    <t>E02002123</t>
  </si>
  <si>
    <t>Walsall 013</t>
  </si>
  <si>
    <t>E02002122</t>
  </si>
  <si>
    <t>Walsall 012</t>
  </si>
  <si>
    <t>E02002121</t>
  </si>
  <si>
    <t>Walsall 011</t>
  </si>
  <si>
    <t>E02002120</t>
  </si>
  <si>
    <t>Walsall 010</t>
  </si>
  <si>
    <t>E02002119</t>
  </si>
  <si>
    <t>Walsall 009</t>
  </si>
  <si>
    <t>E02002118</t>
  </si>
  <si>
    <t>Walsall 008</t>
  </si>
  <si>
    <t>E02002117</t>
  </si>
  <si>
    <t>Walsall 007</t>
  </si>
  <si>
    <t>E02002116</t>
  </si>
  <si>
    <t>Walsall 006</t>
  </si>
  <si>
    <t>E02002115</t>
  </si>
  <si>
    <t>Walsall 005</t>
  </si>
  <si>
    <t>E02002114</t>
  </si>
  <si>
    <t>Walsall 004</t>
  </si>
  <si>
    <t>E02002113</t>
  </si>
  <si>
    <t>Walsall 003</t>
  </si>
  <si>
    <t>E02002112</t>
  </si>
  <si>
    <t>Walsall 002</t>
  </si>
  <si>
    <t>E02002111</t>
  </si>
  <si>
    <t>Walsall 001</t>
  </si>
  <si>
    <t>E02002110</t>
  </si>
  <si>
    <t>Telford and Wrekin 023</t>
  </si>
  <si>
    <t>E02002950</t>
  </si>
  <si>
    <t>Telford and Wrekin 022</t>
  </si>
  <si>
    <t>E02002949</t>
  </si>
  <si>
    <t>Telford and Wrekin 021</t>
  </si>
  <si>
    <t>E02002948</t>
  </si>
  <si>
    <t>Telford and Wrekin 020</t>
  </si>
  <si>
    <t>E02002947</t>
  </si>
  <si>
    <t>Telford and Wrekin 019</t>
  </si>
  <si>
    <t>E02002946</t>
  </si>
  <si>
    <t>Telford and Wrekin 018</t>
  </si>
  <si>
    <t>E02002945</t>
  </si>
  <si>
    <t>Telford and Wrekin 017</t>
  </si>
  <si>
    <t>E02002944</t>
  </si>
  <si>
    <t>Telford and Wrekin 016</t>
  </si>
  <si>
    <t>E02002943</t>
  </si>
  <si>
    <t>Telford and Wrekin 015</t>
  </si>
  <si>
    <t>E02002942</t>
  </si>
  <si>
    <t>Telford and Wrekin 014</t>
  </si>
  <si>
    <t>E02002941</t>
  </si>
  <si>
    <t>Telford and Wrekin 013</t>
  </si>
  <si>
    <t>E02002940</t>
  </si>
  <si>
    <t>Telford and Wrekin 012</t>
  </si>
  <si>
    <t>E02002939</t>
  </si>
  <si>
    <t>Telford and Wrekin 011</t>
  </si>
  <si>
    <t>E02002938</t>
  </si>
  <si>
    <t>Telford and Wrekin 010</t>
  </si>
  <si>
    <t>E02002937</t>
  </si>
  <si>
    <t>Telford and Wrekin 009</t>
  </si>
  <si>
    <t>E02002936</t>
  </si>
  <si>
    <t>Telford and Wrekin 008</t>
  </si>
  <si>
    <t>E02002935</t>
  </si>
  <si>
    <t>Telford and Wrekin 007</t>
  </si>
  <si>
    <t>E02002934</t>
  </si>
  <si>
    <t>Telford and Wrekin 006</t>
  </si>
  <si>
    <t>E02002933</t>
  </si>
  <si>
    <t>Telford and Wrekin 005</t>
  </si>
  <si>
    <t>E02002932</t>
  </si>
  <si>
    <t>Telford and Wrekin 004</t>
  </si>
  <si>
    <t>E02002931</t>
  </si>
  <si>
    <t>Telford and Wrekin 003</t>
  </si>
  <si>
    <t>E02002930</t>
  </si>
  <si>
    <t>Telford and Wrekin 002</t>
  </si>
  <si>
    <t>E02002929</t>
  </si>
  <si>
    <t>Telford and Wrekin 001</t>
  </si>
  <si>
    <t>E02002928</t>
  </si>
  <si>
    <t>Staffordshire Moorlands 008</t>
  </si>
  <si>
    <t>E02006211</t>
  </si>
  <si>
    <t>Stoke-on-Trent 034</t>
  </si>
  <si>
    <t>E02002984</t>
  </si>
  <si>
    <t>Stoke-on-Trent 033</t>
  </si>
  <si>
    <t>E02002983</t>
  </si>
  <si>
    <t>Stoke-on-Trent 032</t>
  </si>
  <si>
    <t>E02002982</t>
  </si>
  <si>
    <t>Stoke-on-Trent 031</t>
  </si>
  <si>
    <t>E02002981</t>
  </si>
  <si>
    <t>Stoke-on-Trent 030</t>
  </si>
  <si>
    <t>E02002980</t>
  </si>
  <si>
    <t>Stoke-on-Trent 029</t>
  </si>
  <si>
    <t>E02002979</t>
  </si>
  <si>
    <t>Stoke-on-Trent 028</t>
  </si>
  <si>
    <t>E02002978</t>
  </si>
  <si>
    <t>Stoke-on-Trent 027</t>
  </si>
  <si>
    <t>E02002977</t>
  </si>
  <si>
    <t>Stoke-on-Trent 026</t>
  </si>
  <si>
    <t>E02002976</t>
  </si>
  <si>
    <t>Stoke-on-Trent 025</t>
  </si>
  <si>
    <t>E02002975</t>
  </si>
  <si>
    <t>Stoke-on-Trent 024</t>
  </si>
  <si>
    <t>E02002974</t>
  </si>
  <si>
    <t>Stoke-on-Trent 023</t>
  </si>
  <si>
    <t>E02002973</t>
  </si>
  <si>
    <t>Stoke-on-Trent 022</t>
  </si>
  <si>
    <t>E02002972</t>
  </si>
  <si>
    <t>Stoke-on-Trent 021</t>
  </si>
  <si>
    <t>E02002971</t>
  </si>
  <si>
    <t>Stoke-on-Trent 020</t>
  </si>
  <si>
    <t>E02002970</t>
  </si>
  <si>
    <t>Stoke-on-Trent 019</t>
  </si>
  <si>
    <t>E02002969</t>
  </si>
  <si>
    <t>Stoke-on-Trent 018</t>
  </si>
  <si>
    <t>E02002968</t>
  </si>
  <si>
    <t>Stoke-on-Trent 017</t>
  </si>
  <si>
    <t>E02002967</t>
  </si>
  <si>
    <t>Stoke-on-Trent 016</t>
  </si>
  <si>
    <t>E02002966</t>
  </si>
  <si>
    <t>Stoke-on-Trent 015</t>
  </si>
  <si>
    <t>E02002965</t>
  </si>
  <si>
    <t>Stoke-on-Trent 014</t>
  </si>
  <si>
    <t>E02002964</t>
  </si>
  <si>
    <t>Stoke-on-Trent 013</t>
  </si>
  <si>
    <t>E02002963</t>
  </si>
  <si>
    <t>Stoke-on-Trent 012</t>
  </si>
  <si>
    <t>E02002962</t>
  </si>
  <si>
    <t>Stoke-on-Trent 011</t>
  </si>
  <si>
    <t>E02002961</t>
  </si>
  <si>
    <t>Stoke-on-Trent 010</t>
  </si>
  <si>
    <t>E02002960</t>
  </si>
  <si>
    <t>Stoke-on-Trent 009</t>
  </si>
  <si>
    <t>E02002959</t>
  </si>
  <si>
    <t>Stoke-on-Trent 008</t>
  </si>
  <si>
    <t>E02002958</t>
  </si>
  <si>
    <t>Stoke-on-Trent 007</t>
  </si>
  <si>
    <t>E02002957</t>
  </si>
  <si>
    <t>Stoke-on-Trent 006</t>
  </si>
  <si>
    <t>E02002956</t>
  </si>
  <si>
    <t>Stoke-on-Trent 005</t>
  </si>
  <si>
    <t>E02002955</t>
  </si>
  <si>
    <t>Stoke-on-Trent 004</t>
  </si>
  <si>
    <t>E02002954</t>
  </si>
  <si>
    <t>Stoke-on-Trent 003</t>
  </si>
  <si>
    <t>E02002953</t>
  </si>
  <si>
    <t>Stoke-on-Trent 002</t>
  </si>
  <si>
    <t>E02002952</t>
  </si>
  <si>
    <t>Stoke-on-Trent 001</t>
  </si>
  <si>
    <t>E02002951</t>
  </si>
  <si>
    <t>Stafford 016</t>
  </si>
  <si>
    <t>E02006203</t>
  </si>
  <si>
    <t>Stafford 015</t>
  </si>
  <si>
    <t>E02006202</t>
  </si>
  <si>
    <t>Stafford 014</t>
  </si>
  <si>
    <t>E02006201</t>
  </si>
  <si>
    <t>Stafford 013</t>
  </si>
  <si>
    <t>E02006200</t>
  </si>
  <si>
    <t>Stafford 012</t>
  </si>
  <si>
    <t>E02006199</t>
  </si>
  <si>
    <t>Stafford 011</t>
  </si>
  <si>
    <t>E02006198</t>
  </si>
  <si>
    <t>Stafford 010</t>
  </si>
  <si>
    <t>E02006197</t>
  </si>
  <si>
    <t>Stafford 009</t>
  </si>
  <si>
    <t>E02006196</t>
  </si>
  <si>
    <t>Stafford 008</t>
  </si>
  <si>
    <t>E02006195</t>
  </si>
  <si>
    <t>Stafford 007</t>
  </si>
  <si>
    <t>E02006194</t>
  </si>
  <si>
    <t>Stafford 006</t>
  </si>
  <si>
    <t>E02006193</t>
  </si>
  <si>
    <t>Stafford 005</t>
  </si>
  <si>
    <t>E02006192</t>
  </si>
  <si>
    <t>Stafford 004</t>
  </si>
  <si>
    <t>E02006191</t>
  </si>
  <si>
    <t>Stafford 003</t>
  </si>
  <si>
    <t>E02006190</t>
  </si>
  <si>
    <t>Stafford 002</t>
  </si>
  <si>
    <t>E02006189</t>
  </si>
  <si>
    <t>Stafford 001</t>
  </si>
  <si>
    <t>E02006188</t>
  </si>
  <si>
    <t>South Staffordshire 006</t>
  </si>
  <si>
    <t>E02006179</t>
  </si>
  <si>
    <t>South Staffordshire 003</t>
  </si>
  <si>
    <t>E02006176</t>
  </si>
  <si>
    <t>South Staffordshire 001</t>
  </si>
  <si>
    <t>E02006174</t>
  </si>
  <si>
    <t>Wychavon 019</t>
  </si>
  <si>
    <t>E02006766</t>
  </si>
  <si>
    <t>Wychavon 018</t>
  </si>
  <si>
    <t>E02006765</t>
  </si>
  <si>
    <t>Wychavon 017</t>
  </si>
  <si>
    <t>E02006764</t>
  </si>
  <si>
    <t>Wychavon 016</t>
  </si>
  <si>
    <t>E02006763</t>
  </si>
  <si>
    <t>Wychavon 015</t>
  </si>
  <si>
    <t>E02006762</t>
  </si>
  <si>
    <t>Wychavon 014</t>
  </si>
  <si>
    <t>E02006761</t>
  </si>
  <si>
    <t>Wychavon 013</t>
  </si>
  <si>
    <t>E02006760</t>
  </si>
  <si>
    <t>Wychavon 012</t>
  </si>
  <si>
    <t>E02006759</t>
  </si>
  <si>
    <t>Wychavon 011</t>
  </si>
  <si>
    <t>E02006758</t>
  </si>
  <si>
    <t>Wychavon 010</t>
  </si>
  <si>
    <t>E02006757</t>
  </si>
  <si>
    <t>Wychavon 009</t>
  </si>
  <si>
    <t>E02006756</t>
  </si>
  <si>
    <t>Wychavon 008</t>
  </si>
  <si>
    <t>E02006755</t>
  </si>
  <si>
    <t>Wychavon 007</t>
  </si>
  <si>
    <t>E02006754</t>
  </si>
  <si>
    <t>Wychavon 006</t>
  </si>
  <si>
    <t>E02006753</t>
  </si>
  <si>
    <t>Wychavon 005</t>
  </si>
  <si>
    <t>E02006752</t>
  </si>
  <si>
    <t>Wychavon 004</t>
  </si>
  <si>
    <t>E02006751</t>
  </si>
  <si>
    <t>Wychavon 003</t>
  </si>
  <si>
    <t>E02006750</t>
  </si>
  <si>
    <t>Wychavon 002</t>
  </si>
  <si>
    <t>E02006749</t>
  </si>
  <si>
    <t>Wychavon 001</t>
  </si>
  <si>
    <t>E02006748</t>
  </si>
  <si>
    <t>Worcester 014</t>
  </si>
  <si>
    <t>E02006747</t>
  </si>
  <si>
    <t>Worcester 013</t>
  </si>
  <si>
    <t>E02006746</t>
  </si>
  <si>
    <t>Worcester 012</t>
  </si>
  <si>
    <t>E02006745</t>
  </si>
  <si>
    <t>Worcester 011</t>
  </si>
  <si>
    <t>E02006744</t>
  </si>
  <si>
    <t>Worcester 010</t>
  </si>
  <si>
    <t>E02006743</t>
  </si>
  <si>
    <t>Worcester 009</t>
  </si>
  <si>
    <t>E02006742</t>
  </si>
  <si>
    <t>Worcester 008</t>
  </si>
  <si>
    <t>E02006741</t>
  </si>
  <si>
    <t>Worcester 007</t>
  </si>
  <si>
    <t>E02006740</t>
  </si>
  <si>
    <t>Worcester 006</t>
  </si>
  <si>
    <t>E02006739</t>
  </si>
  <si>
    <t>Worcester 005</t>
  </si>
  <si>
    <t>E02006738</t>
  </si>
  <si>
    <t>Worcester 004</t>
  </si>
  <si>
    <t>E02006737</t>
  </si>
  <si>
    <t>Worcester 003</t>
  </si>
  <si>
    <t>E02006736</t>
  </si>
  <si>
    <t>Worcester 002</t>
  </si>
  <si>
    <t>E02006735</t>
  </si>
  <si>
    <t>Worcester 001</t>
  </si>
  <si>
    <t>E02006734</t>
  </si>
  <si>
    <t>Malvern Hills 011</t>
  </si>
  <si>
    <t>E02006720</t>
  </si>
  <si>
    <t>Malvern Hills 010</t>
  </si>
  <si>
    <t>E02006719</t>
  </si>
  <si>
    <t>Malvern Hills 009</t>
  </si>
  <si>
    <t>E02006718</t>
  </si>
  <si>
    <t>Malvern Hills 008</t>
  </si>
  <si>
    <t>E02006717</t>
  </si>
  <si>
    <t>Malvern Hills 007</t>
  </si>
  <si>
    <t>E02006716</t>
  </si>
  <si>
    <t>Malvern Hills 006</t>
  </si>
  <si>
    <t>E02006715</t>
  </si>
  <si>
    <t>Malvern Hills 005</t>
  </si>
  <si>
    <t>E02006714</t>
  </si>
  <si>
    <t>Malvern Hills 004</t>
  </si>
  <si>
    <t>E02006713</t>
  </si>
  <si>
    <t>Malvern Hills 003</t>
  </si>
  <si>
    <t>E02006712</t>
  </si>
  <si>
    <t>Malvern Hills 002</t>
  </si>
  <si>
    <t>E02006711</t>
  </si>
  <si>
    <t>Malvern Hills 001</t>
  </si>
  <si>
    <t>E02006710</t>
  </si>
  <si>
    <t>Warwick 015</t>
  </si>
  <si>
    <t>E02006533</t>
  </si>
  <si>
    <t>Warwick 014</t>
  </si>
  <si>
    <t>E02006532</t>
  </si>
  <si>
    <t>Warwick 013</t>
  </si>
  <si>
    <t>E02006531</t>
  </si>
  <si>
    <t>Warwick 012</t>
  </si>
  <si>
    <t>E02006530</t>
  </si>
  <si>
    <t>Warwick 011</t>
  </si>
  <si>
    <t>E02006529</t>
  </si>
  <si>
    <t>Warwick 010</t>
  </si>
  <si>
    <t>E02006528</t>
  </si>
  <si>
    <t>Warwick 009</t>
  </si>
  <si>
    <t>E02006527</t>
  </si>
  <si>
    <t>Warwick 008</t>
  </si>
  <si>
    <t>E02006526</t>
  </si>
  <si>
    <t>Warwick 007</t>
  </si>
  <si>
    <t>E02006525</t>
  </si>
  <si>
    <t>Warwick 006</t>
  </si>
  <si>
    <t>E02006524</t>
  </si>
  <si>
    <t>Warwick 005</t>
  </si>
  <si>
    <t>E02006523</t>
  </si>
  <si>
    <t>Warwick 004</t>
  </si>
  <si>
    <t>E02006522</t>
  </si>
  <si>
    <t>Warwick 003</t>
  </si>
  <si>
    <t>E02006521</t>
  </si>
  <si>
    <t>Warwick 002</t>
  </si>
  <si>
    <t>E02006520</t>
  </si>
  <si>
    <t>Warwick 001</t>
  </si>
  <si>
    <t>E02006519</t>
  </si>
  <si>
    <t>Stratford-on-Avon 015</t>
  </si>
  <si>
    <t>E02006518</t>
  </si>
  <si>
    <t>Stratford-on-Avon 014</t>
  </si>
  <si>
    <t>E02006517</t>
  </si>
  <si>
    <t>Stratford-on-Avon 013</t>
  </si>
  <si>
    <t>E02006516</t>
  </si>
  <si>
    <t>Stratford-on-Avon 012</t>
  </si>
  <si>
    <t>E02006515</t>
  </si>
  <si>
    <t>Stratford-on-Avon 011</t>
  </si>
  <si>
    <t>E02006514</t>
  </si>
  <si>
    <t>Stratford-on-Avon 010</t>
  </si>
  <si>
    <t>E02006513</t>
  </si>
  <si>
    <t>Stratford-on-Avon 009</t>
  </si>
  <si>
    <t>E02006512</t>
  </si>
  <si>
    <t>Stratford-on-Avon 008</t>
  </si>
  <si>
    <t>E02006511</t>
  </si>
  <si>
    <t>Stratford-on-Avon 007</t>
  </si>
  <si>
    <t>E02006510</t>
  </si>
  <si>
    <t>Stratford-on-Avon 006</t>
  </si>
  <si>
    <t>E02006509</t>
  </si>
  <si>
    <t>Stratford-on-Avon 005</t>
  </si>
  <si>
    <t>E02006508</t>
  </si>
  <si>
    <t>Stratford-on-Avon 004</t>
  </si>
  <si>
    <t>E02006507</t>
  </si>
  <si>
    <t>Stratford-on-Avon 003</t>
  </si>
  <si>
    <t>E02006506</t>
  </si>
  <si>
    <t>Stratford-on-Avon 002</t>
  </si>
  <si>
    <t>E02006505</t>
  </si>
  <si>
    <t>Stratford-on-Avon 001</t>
  </si>
  <si>
    <t>E02006504</t>
  </si>
  <si>
    <t>Tamworth 010</t>
  </si>
  <si>
    <t>E02006226</t>
  </si>
  <si>
    <t>Tamworth 009</t>
  </si>
  <si>
    <t>E02006225</t>
  </si>
  <si>
    <t>Tamworth 008</t>
  </si>
  <si>
    <t>E02006224</t>
  </si>
  <si>
    <t>Tamworth 007</t>
  </si>
  <si>
    <t>E02006223</t>
  </si>
  <si>
    <t>Tamworth 006</t>
  </si>
  <si>
    <t>E02006222</t>
  </si>
  <si>
    <t>Tamworth 005</t>
  </si>
  <si>
    <t>E02006221</t>
  </si>
  <si>
    <t>Tamworth 004</t>
  </si>
  <si>
    <t>E02006220</t>
  </si>
  <si>
    <t>Tamworth 003</t>
  </si>
  <si>
    <t>E02006219</t>
  </si>
  <si>
    <t>Tamworth 002</t>
  </si>
  <si>
    <t>E02006218</t>
  </si>
  <si>
    <t>Tamworth 001</t>
  </si>
  <si>
    <t>E02006217</t>
  </si>
  <si>
    <t>South Staffordshire 014</t>
  </si>
  <si>
    <t>E02006187</t>
  </si>
  <si>
    <t>South Staffordshire 013</t>
  </si>
  <si>
    <t>E02006186</t>
  </si>
  <si>
    <t>South Staffordshire 012</t>
  </si>
  <si>
    <t>E02006185</t>
  </si>
  <si>
    <t>South Staffordshire 011</t>
  </si>
  <si>
    <t>E02006184</t>
  </si>
  <si>
    <t>South Staffordshire 010</t>
  </si>
  <si>
    <t>E02006183</t>
  </si>
  <si>
    <t>South Staffordshire 009</t>
  </si>
  <si>
    <t>E02006182</t>
  </si>
  <si>
    <t>South Staffordshire 008</t>
  </si>
  <si>
    <t>E02006181</t>
  </si>
  <si>
    <t>Lichfield 012</t>
  </si>
  <si>
    <t>E02006157</t>
  </si>
  <si>
    <t>Lichfield 011</t>
  </si>
  <si>
    <t>E02006156</t>
  </si>
  <si>
    <t>Lichfield 010</t>
  </si>
  <si>
    <t>E02006155</t>
  </si>
  <si>
    <t>Lichfield 009</t>
  </si>
  <si>
    <t>E02006154</t>
  </si>
  <si>
    <t>Lichfield 008</t>
  </si>
  <si>
    <t>E02006153</t>
  </si>
  <si>
    <t>Lichfield 007</t>
  </si>
  <si>
    <t>E02006152</t>
  </si>
  <si>
    <t>Lichfield 006</t>
  </si>
  <si>
    <t>E02006151</t>
  </si>
  <si>
    <t>Lichfield 005</t>
  </si>
  <si>
    <t>E02006150</t>
  </si>
  <si>
    <t>Lichfield 004</t>
  </si>
  <si>
    <t>E02006149</t>
  </si>
  <si>
    <t>Lichfield 003</t>
  </si>
  <si>
    <t>E02006148</t>
  </si>
  <si>
    <t>Solihull 030</t>
  </si>
  <si>
    <t>E02006808</t>
  </si>
  <si>
    <t>Solihull 029</t>
  </si>
  <si>
    <t>E02002109</t>
  </si>
  <si>
    <t>Solihull 028</t>
  </si>
  <si>
    <t>E02002108</t>
  </si>
  <si>
    <t>Solihull 027</t>
  </si>
  <si>
    <t>E02002107</t>
  </si>
  <si>
    <t>Solihull 026</t>
  </si>
  <si>
    <t>E02002106</t>
  </si>
  <si>
    <t>Solihull 025</t>
  </si>
  <si>
    <t>E02002105</t>
  </si>
  <si>
    <t>Solihull 024</t>
  </si>
  <si>
    <t>E02002104</t>
  </si>
  <si>
    <t>Solihull 023</t>
  </si>
  <si>
    <t>E02002103</t>
  </si>
  <si>
    <t>Solihull 022</t>
  </si>
  <si>
    <t>E02002102</t>
  </si>
  <si>
    <t>Solihull 021</t>
  </si>
  <si>
    <t>E02002101</t>
  </si>
  <si>
    <t>Solihull 019</t>
  </si>
  <si>
    <t>E02002099</t>
  </si>
  <si>
    <t>Solihull 018</t>
  </si>
  <si>
    <t>E02002098</t>
  </si>
  <si>
    <t>Solihull 017</t>
  </si>
  <si>
    <t>E02002097</t>
  </si>
  <si>
    <t>Solihull 016</t>
  </si>
  <si>
    <t>E02002096</t>
  </si>
  <si>
    <t>Solihull 015</t>
  </si>
  <si>
    <t>E02002095</t>
  </si>
  <si>
    <t>Solihull 014</t>
  </si>
  <si>
    <t>E02002094</t>
  </si>
  <si>
    <t>Solihull 013</t>
  </si>
  <si>
    <t>E02002093</t>
  </si>
  <si>
    <t>Solihull 012</t>
  </si>
  <si>
    <t>E02002092</t>
  </si>
  <si>
    <t>Solihull 011</t>
  </si>
  <si>
    <t>E02002091</t>
  </si>
  <si>
    <t>Solihull 010</t>
  </si>
  <si>
    <t>E02002090</t>
  </si>
  <si>
    <t>Solihull 009</t>
  </si>
  <si>
    <t>E02002089</t>
  </si>
  <si>
    <t>Solihull 008</t>
  </si>
  <si>
    <t>E02002088</t>
  </si>
  <si>
    <t>Solihull 007</t>
  </si>
  <si>
    <t>E02002087</t>
  </si>
  <si>
    <t>Solihull 006</t>
  </si>
  <si>
    <t>E02002086</t>
  </si>
  <si>
    <t>Solihull 005</t>
  </si>
  <si>
    <t>E02002085</t>
  </si>
  <si>
    <t>Solihull 004</t>
  </si>
  <si>
    <t>E02002084</t>
  </si>
  <si>
    <t>Solihull 003</t>
  </si>
  <si>
    <t>E02002083</t>
  </si>
  <si>
    <t>Solihull 002</t>
  </si>
  <si>
    <t>E02002082</t>
  </si>
  <si>
    <t>Solihull 001</t>
  </si>
  <si>
    <t>E02002081</t>
  </si>
  <si>
    <t>Shropshire 039</t>
  </si>
  <si>
    <t>E02006046</t>
  </si>
  <si>
    <t>Shropshire 038</t>
  </si>
  <si>
    <t>E02006045</t>
  </si>
  <si>
    <t>Shropshire 037</t>
  </si>
  <si>
    <t>E02006044</t>
  </si>
  <si>
    <t>Shropshire 036</t>
  </si>
  <si>
    <t>E02006043</t>
  </si>
  <si>
    <t>Shropshire 032</t>
  </si>
  <si>
    <t>E02006042</t>
  </si>
  <si>
    <t>Shropshire 030</t>
  </si>
  <si>
    <t>E02006041</t>
  </si>
  <si>
    <t>Shropshire 028</t>
  </si>
  <si>
    <t>E02006040</t>
  </si>
  <si>
    <t>Shropshire 026</t>
  </si>
  <si>
    <t>E02006039</t>
  </si>
  <si>
    <t>Shropshire 024</t>
  </si>
  <si>
    <t>E02006038</t>
  </si>
  <si>
    <t>Shropshire 023</t>
  </si>
  <si>
    <t>E02006037</t>
  </si>
  <si>
    <t>Shropshire 022</t>
  </si>
  <si>
    <t>E02006036</t>
  </si>
  <si>
    <t>Shropshire 021</t>
  </si>
  <si>
    <t>E02006035</t>
  </si>
  <si>
    <t>Shropshire 020</t>
  </si>
  <si>
    <t>E02006034</t>
  </si>
  <si>
    <t>Shropshire 019</t>
  </si>
  <si>
    <t>E02006033</t>
  </si>
  <si>
    <t>Shropshire 018</t>
  </si>
  <si>
    <t>E02006032</t>
  </si>
  <si>
    <t>Shropshire 017</t>
  </si>
  <si>
    <t>E02006031</t>
  </si>
  <si>
    <t>Shropshire 016</t>
  </si>
  <si>
    <t>E02006030</t>
  </si>
  <si>
    <t>Shropshire 015</t>
  </si>
  <si>
    <t>E02006029</t>
  </si>
  <si>
    <t>Shropshire 014</t>
  </si>
  <si>
    <t>E02006028</t>
  </si>
  <si>
    <t>Shropshire 012</t>
  </si>
  <si>
    <t>E02006027</t>
  </si>
  <si>
    <t>Shropshire 011</t>
  </si>
  <si>
    <t>E02006026</t>
  </si>
  <si>
    <t>Shropshire 007</t>
  </si>
  <si>
    <t>E02006025</t>
  </si>
  <si>
    <t>Shropshire 006</t>
  </si>
  <si>
    <t>E02006024</t>
  </si>
  <si>
    <t>Shropshire 003</t>
  </si>
  <si>
    <t>E02006023</t>
  </si>
  <si>
    <t>Shropshire 013</t>
  </si>
  <si>
    <t>E02006022</t>
  </si>
  <si>
    <t>Shropshire 010</t>
  </si>
  <si>
    <t>E02006021</t>
  </si>
  <si>
    <t>Shropshire 009</t>
  </si>
  <si>
    <t>E02006020</t>
  </si>
  <si>
    <t>Shropshire 008</t>
  </si>
  <si>
    <t>E02006019</t>
  </si>
  <si>
    <t>Shropshire 005</t>
  </si>
  <si>
    <t>E02006018</t>
  </si>
  <si>
    <t>Shropshire 004</t>
  </si>
  <si>
    <t>E02006017</t>
  </si>
  <si>
    <t>Shropshire 002</t>
  </si>
  <si>
    <t>E02006016</t>
  </si>
  <si>
    <t>Shropshire 001</t>
  </si>
  <si>
    <t>E02006015</t>
  </si>
  <si>
    <t>Shropshire 035</t>
  </si>
  <si>
    <t>E02006014</t>
  </si>
  <si>
    <t>Shropshire 034</t>
  </si>
  <si>
    <t>E02006013</t>
  </si>
  <si>
    <t>Shropshire 033</t>
  </si>
  <si>
    <t>E02006012</t>
  </si>
  <si>
    <t>Shropshire 031</t>
  </si>
  <si>
    <t>E02006011</t>
  </si>
  <si>
    <t>Shropshire 029</t>
  </si>
  <si>
    <t>E02006010</t>
  </si>
  <si>
    <t>Shropshire 027</t>
  </si>
  <si>
    <t>E02006009</t>
  </si>
  <si>
    <t>Shropshire 025</t>
  </si>
  <si>
    <t>E02006008</t>
  </si>
  <si>
    <t>Birmingham 138</t>
  </si>
  <si>
    <t>E02006899</t>
  </si>
  <si>
    <t>Sandwell 039</t>
  </si>
  <si>
    <t>E02006810</t>
  </si>
  <si>
    <t>Birmingham 133</t>
  </si>
  <si>
    <t>E02006809</t>
  </si>
  <si>
    <t>Sandwell 038</t>
  </si>
  <si>
    <t>E02002080</t>
  </si>
  <si>
    <t>Sandwell 037</t>
  </si>
  <si>
    <t>E02002079</t>
  </si>
  <si>
    <t>Sandwell 036</t>
  </si>
  <si>
    <t>E02002078</t>
  </si>
  <si>
    <t>Sandwell 035</t>
  </si>
  <si>
    <t>E02002077</t>
  </si>
  <si>
    <t>Sandwell 034</t>
  </si>
  <si>
    <t>E02002076</t>
  </si>
  <si>
    <t>Sandwell 033</t>
  </si>
  <si>
    <t>E02002075</t>
  </si>
  <si>
    <t>Sandwell 032</t>
  </si>
  <si>
    <t>E02002074</t>
  </si>
  <si>
    <t>Sandwell 031</t>
  </si>
  <si>
    <t>E02002073</t>
  </si>
  <si>
    <t>Sandwell 030</t>
  </si>
  <si>
    <t>E02002072</t>
  </si>
  <si>
    <t>Sandwell 029</t>
  </si>
  <si>
    <t>E02002071</t>
  </si>
  <si>
    <t>Sandwell 028</t>
  </si>
  <si>
    <t>E02002070</t>
  </si>
  <si>
    <t>Sandwell 027</t>
  </si>
  <si>
    <t>E02002069</t>
  </si>
  <si>
    <t>Sandwell 026</t>
  </si>
  <si>
    <t>E02002068</t>
  </si>
  <si>
    <t>Sandwell 025</t>
  </si>
  <si>
    <t>E02002067</t>
  </si>
  <si>
    <t>Sandwell 024</t>
  </si>
  <si>
    <t>E02002066</t>
  </si>
  <si>
    <t>Sandwell 023</t>
  </si>
  <si>
    <t>E02002065</t>
  </si>
  <si>
    <t>Sandwell 022</t>
  </si>
  <si>
    <t>E02002064</t>
  </si>
  <si>
    <t>Sandwell 021</t>
  </si>
  <si>
    <t>E02002063</t>
  </si>
  <si>
    <t>Sandwell 020</t>
  </si>
  <si>
    <t>E02002062</t>
  </si>
  <si>
    <t>Sandwell 019</t>
  </si>
  <si>
    <t>E02002061</t>
  </si>
  <si>
    <t>Sandwell 018</t>
  </si>
  <si>
    <t>E02002060</t>
  </si>
  <si>
    <t>Sandwell 017</t>
  </si>
  <si>
    <t>E02002059</t>
  </si>
  <si>
    <t>Sandwell 016</t>
  </si>
  <si>
    <t>E02002058</t>
  </si>
  <si>
    <t>Sandwell 015</t>
  </si>
  <si>
    <t>E02002057</t>
  </si>
  <si>
    <t>Sandwell 014</t>
  </si>
  <si>
    <t>E02002056</t>
  </si>
  <si>
    <t>Sandwell 013</t>
  </si>
  <si>
    <t>E02002055</t>
  </si>
  <si>
    <t>Sandwell 012</t>
  </si>
  <si>
    <t>E02002054</t>
  </si>
  <si>
    <t>Sandwell 011</t>
  </si>
  <si>
    <t>E02002053</t>
  </si>
  <si>
    <t>Sandwell 010</t>
  </si>
  <si>
    <t>E02002052</t>
  </si>
  <si>
    <t>Sandwell 009</t>
  </si>
  <si>
    <t>E02002051</t>
  </si>
  <si>
    <t>Sandwell 007</t>
  </si>
  <si>
    <t>E02002049</t>
  </si>
  <si>
    <t>Sandwell 006</t>
  </si>
  <si>
    <t>E02002048</t>
  </si>
  <si>
    <t>Sandwell 005</t>
  </si>
  <si>
    <t>E02002047</t>
  </si>
  <si>
    <t>Sandwell 004</t>
  </si>
  <si>
    <t>E02002046</t>
  </si>
  <si>
    <t>Sandwell 003</t>
  </si>
  <si>
    <t>E02002045</t>
  </si>
  <si>
    <t>Sandwell 002</t>
  </si>
  <si>
    <t>E02002044</t>
  </si>
  <si>
    <t>Sandwell 001</t>
  </si>
  <si>
    <t>E02002043</t>
  </si>
  <si>
    <t>Birmingham 053</t>
  </si>
  <si>
    <t>E02001879</t>
  </si>
  <si>
    <t>Birmingham 049</t>
  </si>
  <si>
    <t>E02001875</t>
  </si>
  <si>
    <t>Birmingham 047</t>
  </si>
  <si>
    <t>E02001873</t>
  </si>
  <si>
    <t>Birmingham 041</t>
  </si>
  <si>
    <t>E02001867</t>
  </si>
  <si>
    <t>Birmingham 040</t>
  </si>
  <si>
    <t>E02001866</t>
  </si>
  <si>
    <t>Birmingham 039</t>
  </si>
  <si>
    <t>E02001865</t>
  </si>
  <si>
    <t>Birmingham 037</t>
  </si>
  <si>
    <t>E02001863</t>
  </si>
  <si>
    <t>Birmingham 036</t>
  </si>
  <si>
    <t>E02001862</t>
  </si>
  <si>
    <t>Birmingham 035</t>
  </si>
  <si>
    <t>E02001861</t>
  </si>
  <si>
    <t>Birmingham 034</t>
  </si>
  <si>
    <t>E02001860</t>
  </si>
  <si>
    <t>Birmingham 033</t>
  </si>
  <si>
    <t>E02001859</t>
  </si>
  <si>
    <t>Birmingham 032</t>
  </si>
  <si>
    <t>E02001858</t>
  </si>
  <si>
    <t>Birmingham 024</t>
  </si>
  <si>
    <t>E02001850</t>
  </si>
  <si>
    <t>Birmingham 016</t>
  </si>
  <si>
    <t>E02001842</t>
  </si>
  <si>
    <t>Redditch 013</t>
  </si>
  <si>
    <t>E02006733</t>
  </si>
  <si>
    <t>Redditch 012</t>
  </si>
  <si>
    <t>E02006732</t>
  </si>
  <si>
    <t>Redditch 011</t>
  </si>
  <si>
    <t>E02006731</t>
  </si>
  <si>
    <t>Redditch 010</t>
  </si>
  <si>
    <t>E02006730</t>
  </si>
  <si>
    <t>Redditch 009</t>
  </si>
  <si>
    <t>E02006729</t>
  </si>
  <si>
    <t>Redditch 008</t>
  </si>
  <si>
    <t>E02006728</t>
  </si>
  <si>
    <t>Redditch 007</t>
  </si>
  <si>
    <t>E02006727</t>
  </si>
  <si>
    <t>Redditch 006</t>
  </si>
  <si>
    <t>E02006726</t>
  </si>
  <si>
    <t>Redditch 005</t>
  </si>
  <si>
    <t>E02006725</t>
  </si>
  <si>
    <t>Redditch 004</t>
  </si>
  <si>
    <t>E02006724</t>
  </si>
  <si>
    <t>Redditch 003</t>
  </si>
  <si>
    <t>E02006723</t>
  </si>
  <si>
    <t>Redditch 002</t>
  </si>
  <si>
    <t>E02006722</t>
  </si>
  <si>
    <t>Redditch 001</t>
  </si>
  <si>
    <t>E02006721</t>
  </si>
  <si>
    <t>Bromsgrove 014</t>
  </si>
  <si>
    <t>E02006709</t>
  </si>
  <si>
    <t>Bromsgrove 013</t>
  </si>
  <si>
    <t>E02006708</t>
  </si>
  <si>
    <t>Bromsgrove 012</t>
  </si>
  <si>
    <t>E02006707</t>
  </si>
  <si>
    <t>Bromsgrove 011</t>
  </si>
  <si>
    <t>E02006706</t>
  </si>
  <si>
    <t>Bromsgrove 010</t>
  </si>
  <si>
    <t>E02006705</t>
  </si>
  <si>
    <t>Bromsgrove 009</t>
  </si>
  <si>
    <t>E02006704</t>
  </si>
  <si>
    <t>Bromsgrove 008</t>
  </si>
  <si>
    <t>E02006703</t>
  </si>
  <si>
    <t>Bromsgrove 007</t>
  </si>
  <si>
    <t>E02006702</t>
  </si>
  <si>
    <t>Bromsgrove 006</t>
  </si>
  <si>
    <t>E02006701</t>
  </si>
  <si>
    <t>Bromsgrove 005</t>
  </si>
  <si>
    <t>E02006700</t>
  </si>
  <si>
    <t>Bromsgrove 004</t>
  </si>
  <si>
    <t>E02006699</t>
  </si>
  <si>
    <t>Bromsgrove 003</t>
  </si>
  <si>
    <t>E02006698</t>
  </si>
  <si>
    <t>Bromsgrove 002</t>
  </si>
  <si>
    <t>E02006697</t>
  </si>
  <si>
    <t>Bromsgrove 001</t>
  </si>
  <si>
    <t>E02006696</t>
  </si>
  <si>
    <t>Nuneaton and Bedworth 018</t>
  </si>
  <si>
    <t>E02006806</t>
  </si>
  <si>
    <t>Nuneaton and Bedworth 016</t>
  </si>
  <si>
    <t>E02006490</t>
  </si>
  <si>
    <t>Nuneaton and Bedworth 015</t>
  </si>
  <si>
    <t>E02006489</t>
  </si>
  <si>
    <t>Nuneaton and Bedworth 014</t>
  </si>
  <si>
    <t>E02006488</t>
  </si>
  <si>
    <t>Nuneaton and Bedworth 013</t>
  </si>
  <si>
    <t>E02006487</t>
  </si>
  <si>
    <t>Nuneaton and Bedworth 012</t>
  </si>
  <si>
    <t>E02006486</t>
  </si>
  <si>
    <t>Nuneaton and Bedworth 011</t>
  </si>
  <si>
    <t>E02006485</t>
  </si>
  <si>
    <t>Nuneaton and Bedworth 010</t>
  </si>
  <si>
    <t>E02006484</t>
  </si>
  <si>
    <t>Nuneaton and Bedworth 009</t>
  </si>
  <si>
    <t>E02006483</t>
  </si>
  <si>
    <t>Nuneaton and Bedworth 008</t>
  </si>
  <si>
    <t>E02006482</t>
  </si>
  <si>
    <t>Nuneaton and Bedworth 007</t>
  </si>
  <si>
    <t>E02006481</t>
  </si>
  <si>
    <t>Nuneaton and Bedworth 006</t>
  </si>
  <si>
    <t>E02006480</t>
  </si>
  <si>
    <t>Nuneaton and Bedworth 005</t>
  </si>
  <si>
    <t>E02006479</t>
  </si>
  <si>
    <t>Nuneaton and Bedworth 004</t>
  </si>
  <si>
    <t>E02006478</t>
  </si>
  <si>
    <t>Nuneaton and Bedworth 003</t>
  </si>
  <si>
    <t>E02006477</t>
  </si>
  <si>
    <t>Nuneaton and Bedworth 002</t>
  </si>
  <si>
    <t>E02006476</t>
  </si>
  <si>
    <t>Nuneaton and Bedworth 001</t>
  </si>
  <si>
    <t>E02006475</t>
  </si>
  <si>
    <t>North Warwickshire 007</t>
  </si>
  <si>
    <t>E02006474</t>
  </si>
  <si>
    <t>North Warwickshire 006</t>
  </si>
  <si>
    <t>E02006473</t>
  </si>
  <si>
    <t>North Warwickshire 005</t>
  </si>
  <si>
    <t>E02006472</t>
  </si>
  <si>
    <t>North Warwickshire 004</t>
  </si>
  <si>
    <t>E02006471</t>
  </si>
  <si>
    <t>North Warwickshire 003</t>
  </si>
  <si>
    <t>E02006470</t>
  </si>
  <si>
    <t>North Warwickshire 002</t>
  </si>
  <si>
    <t>E02006469</t>
  </si>
  <si>
    <t>North Warwickshire 001</t>
  </si>
  <si>
    <t>E02006468</t>
  </si>
  <si>
    <t>Staffordshire Moorlands 013</t>
  </si>
  <si>
    <t>E02006216</t>
  </si>
  <si>
    <t>Staffordshire Moorlands 012</t>
  </si>
  <si>
    <t>E02006215</t>
  </si>
  <si>
    <t>Staffordshire Moorlands 011</t>
  </si>
  <si>
    <t>E02006214</t>
  </si>
  <si>
    <t>Staffordshire Moorlands 010</t>
  </si>
  <si>
    <t>E02006213</t>
  </si>
  <si>
    <t>Staffordshire Moorlands 009</t>
  </si>
  <si>
    <t>E02006212</t>
  </si>
  <si>
    <t>Staffordshire Moorlands 007</t>
  </si>
  <si>
    <t>E02006210</t>
  </si>
  <si>
    <t>Staffordshire Moorlands 006</t>
  </si>
  <si>
    <t>E02006209</t>
  </si>
  <si>
    <t>Staffordshire Moorlands 005</t>
  </si>
  <si>
    <t>E02006208</t>
  </si>
  <si>
    <t>Staffordshire Moorlands 004</t>
  </si>
  <si>
    <t>E02006207</t>
  </si>
  <si>
    <t>Staffordshire Moorlands 003</t>
  </si>
  <si>
    <t>E02006206</t>
  </si>
  <si>
    <t>Staffordshire Moorlands 002</t>
  </si>
  <si>
    <t>E02006205</t>
  </si>
  <si>
    <t>Staffordshire Moorlands 001</t>
  </si>
  <si>
    <t>E02006204</t>
  </si>
  <si>
    <t>Newcastle-under-Lyme 016</t>
  </si>
  <si>
    <t>E02006173</t>
  </si>
  <si>
    <t>Newcastle-under-Lyme 015</t>
  </si>
  <si>
    <t>E02006172</t>
  </si>
  <si>
    <t>Newcastle-under-Lyme 014</t>
  </si>
  <si>
    <t>E02006171</t>
  </si>
  <si>
    <t>Newcastle-under-Lyme 013</t>
  </si>
  <si>
    <t>E02006170</t>
  </si>
  <si>
    <t>Newcastle-under-Lyme 012</t>
  </si>
  <si>
    <t>E02006169</t>
  </si>
  <si>
    <t>Newcastle-under-Lyme 011</t>
  </si>
  <si>
    <t>E02006168</t>
  </si>
  <si>
    <t>Newcastle-under-Lyme 010</t>
  </si>
  <si>
    <t>E02006167</t>
  </si>
  <si>
    <t>Newcastle-under-Lyme 009</t>
  </si>
  <si>
    <t>E02006166</t>
  </si>
  <si>
    <t>Newcastle-under-Lyme 008</t>
  </si>
  <si>
    <t>E02006165</t>
  </si>
  <si>
    <t>Newcastle-under-Lyme 007</t>
  </si>
  <si>
    <t>E02006164</t>
  </si>
  <si>
    <t>Newcastle-under-Lyme 006</t>
  </si>
  <si>
    <t>E02006163</t>
  </si>
  <si>
    <t>Newcastle-under-Lyme 005</t>
  </si>
  <si>
    <t>E02006162</t>
  </si>
  <si>
    <t>Newcastle-under-Lyme 004</t>
  </si>
  <si>
    <t>E02006161</t>
  </si>
  <si>
    <t>Newcastle-under-Lyme 003</t>
  </si>
  <si>
    <t>E02006160</t>
  </si>
  <si>
    <t>Newcastle-under-Lyme 002</t>
  </si>
  <si>
    <t>E02006159</t>
  </si>
  <si>
    <t>Newcastle-under-Lyme 001</t>
  </si>
  <si>
    <t>E02006158</t>
  </si>
  <si>
    <t>Herefordshire 023</t>
  </si>
  <si>
    <t>E02002927</t>
  </si>
  <si>
    <t>Herefordshire 022</t>
  </si>
  <si>
    <t>E02002926</t>
  </si>
  <si>
    <t>Herefordshire 021</t>
  </si>
  <si>
    <t>E02002925</t>
  </si>
  <si>
    <t>Herefordshire 020</t>
  </si>
  <si>
    <t>E02002924</t>
  </si>
  <si>
    <t>Herefordshire 019</t>
  </si>
  <si>
    <t>E02002923</t>
  </si>
  <si>
    <t>Herefordshire 018</t>
  </si>
  <si>
    <t>E02002922</t>
  </si>
  <si>
    <t>Herefordshire 017</t>
  </si>
  <si>
    <t>E02002921</t>
  </si>
  <si>
    <t>Herefordshire 016</t>
  </si>
  <si>
    <t>E02002920</t>
  </si>
  <si>
    <t>Herefordshire 015</t>
  </si>
  <si>
    <t>E02002919</t>
  </si>
  <si>
    <t>Herefordshire 014</t>
  </si>
  <si>
    <t>E02002918</t>
  </si>
  <si>
    <t>Herefordshire 013</t>
  </si>
  <si>
    <t>E02002917</t>
  </si>
  <si>
    <t>Herefordshire 012</t>
  </si>
  <si>
    <t>E02002916</t>
  </si>
  <si>
    <t>Herefordshire 011</t>
  </si>
  <si>
    <t>E02002915</t>
  </si>
  <si>
    <t>Herefordshire 010</t>
  </si>
  <si>
    <t>E02002914</t>
  </si>
  <si>
    <t>Herefordshire 009</t>
  </si>
  <si>
    <t>E02002913</t>
  </si>
  <si>
    <t>Herefordshire 008</t>
  </si>
  <si>
    <t>E02002912</t>
  </si>
  <si>
    <t>Herefordshire 007</t>
  </si>
  <si>
    <t>E02002911</t>
  </si>
  <si>
    <t>Herefordshire 006</t>
  </si>
  <si>
    <t>E02002910</t>
  </si>
  <si>
    <t>Herefordshire 005</t>
  </si>
  <si>
    <t>E02002909</t>
  </si>
  <si>
    <t>Herefordshire 004</t>
  </si>
  <si>
    <t>E02002908</t>
  </si>
  <si>
    <t>Herefordshire 003</t>
  </si>
  <si>
    <t>E02002907</t>
  </si>
  <si>
    <t>Herefordshire 002</t>
  </si>
  <si>
    <t>E02002906</t>
  </si>
  <si>
    <t>Herefordshire 001</t>
  </si>
  <si>
    <t>E02002905</t>
  </si>
  <si>
    <t>Lichfield 002</t>
  </si>
  <si>
    <t>E02006147</t>
  </si>
  <si>
    <t>East Staffordshire 015</t>
  </si>
  <si>
    <t>E02006145</t>
  </si>
  <si>
    <t>East Staffordshire 014</t>
  </si>
  <si>
    <t>E02006144</t>
  </si>
  <si>
    <t>East Staffordshire 013</t>
  </si>
  <si>
    <t>E02006143</t>
  </si>
  <si>
    <t>East Staffordshire 012</t>
  </si>
  <si>
    <t>E02006142</t>
  </si>
  <si>
    <t>East Staffordshire 011</t>
  </si>
  <si>
    <t>E02006141</t>
  </si>
  <si>
    <t>East Staffordshire 010</t>
  </si>
  <si>
    <t>E02006140</t>
  </si>
  <si>
    <t>East Staffordshire 009</t>
  </si>
  <si>
    <t>E02006139</t>
  </si>
  <si>
    <t>East Staffordshire 008</t>
  </si>
  <si>
    <t>E02006138</t>
  </si>
  <si>
    <t>East Staffordshire 007</t>
  </si>
  <si>
    <t>E02006137</t>
  </si>
  <si>
    <t>East Staffordshire 006</t>
  </si>
  <si>
    <t>E02006136</t>
  </si>
  <si>
    <t>East Staffordshire 005</t>
  </si>
  <si>
    <t>E02006135</t>
  </si>
  <si>
    <t>East Staffordshire 004</t>
  </si>
  <si>
    <t>E02006134</t>
  </si>
  <si>
    <t>East Staffordshire 003</t>
  </si>
  <si>
    <t>E02006133</t>
  </si>
  <si>
    <t>East Staffordshire 002</t>
  </si>
  <si>
    <t>E02006132</t>
  </si>
  <si>
    <t>East Staffordshire 001</t>
  </si>
  <si>
    <t>E02006131</t>
  </si>
  <si>
    <t>Dudley 043</t>
  </si>
  <si>
    <t>E02002042</t>
  </si>
  <si>
    <t>Dudley 042</t>
  </si>
  <si>
    <t>E02002041</t>
  </si>
  <si>
    <t>Dudley 041</t>
  </si>
  <si>
    <t>E02002040</t>
  </si>
  <si>
    <t>Dudley 040</t>
  </si>
  <si>
    <t>E02002039</t>
  </si>
  <si>
    <t>Dudley 039</t>
  </si>
  <si>
    <t>E02002038</t>
  </si>
  <si>
    <t>Dudley 038</t>
  </si>
  <si>
    <t>E02002037</t>
  </si>
  <si>
    <t>Dudley 037</t>
  </si>
  <si>
    <t>E02002036</t>
  </si>
  <si>
    <t>Dudley 036</t>
  </si>
  <si>
    <t>E02002035</t>
  </si>
  <si>
    <t>Dudley 035</t>
  </si>
  <si>
    <t>E02002034</t>
  </si>
  <si>
    <t>Dudley 034</t>
  </si>
  <si>
    <t>E02002033</t>
  </si>
  <si>
    <t>Dudley 033</t>
  </si>
  <si>
    <t>E02002032</t>
  </si>
  <si>
    <t>Dudley 032</t>
  </si>
  <si>
    <t>E02002031</t>
  </si>
  <si>
    <t>Dudley 031</t>
  </si>
  <si>
    <t>E02002030</t>
  </si>
  <si>
    <t>Dudley 030</t>
  </si>
  <si>
    <t>E02002029</t>
  </si>
  <si>
    <t>Dudley 029</t>
  </si>
  <si>
    <t>E02002028</t>
  </si>
  <si>
    <t>Dudley 028</t>
  </si>
  <si>
    <t>E02002027</t>
  </si>
  <si>
    <t>Dudley 027</t>
  </si>
  <si>
    <t>E02002026</t>
  </si>
  <si>
    <t>Dudley 026</t>
  </si>
  <si>
    <t>E02002025</t>
  </si>
  <si>
    <t>Dudley 025</t>
  </si>
  <si>
    <t>E02002024</t>
  </si>
  <si>
    <t>Dudley 024</t>
  </si>
  <si>
    <t>E02002023</t>
  </si>
  <si>
    <t>Dudley 023</t>
  </si>
  <si>
    <t>E02002022</t>
  </si>
  <si>
    <t>Dudley 022</t>
  </si>
  <si>
    <t>E02002021</t>
  </si>
  <si>
    <t>Dudley 021</t>
  </si>
  <si>
    <t>E02002020</t>
  </si>
  <si>
    <t>Dudley 020</t>
  </si>
  <si>
    <t>E02002019</t>
  </si>
  <si>
    <t>Dudley 019</t>
  </si>
  <si>
    <t>E02002018</t>
  </si>
  <si>
    <t>Dudley 018</t>
  </si>
  <si>
    <t>E02002017</t>
  </si>
  <si>
    <t>Dudley 017</t>
  </si>
  <si>
    <t>E02002016</t>
  </si>
  <si>
    <t>Dudley 016</t>
  </si>
  <si>
    <t>E02002015</t>
  </si>
  <si>
    <t>Dudley 015</t>
  </si>
  <si>
    <t>E02002014</t>
  </si>
  <si>
    <t>Dudley 014</t>
  </si>
  <si>
    <t>E02002013</t>
  </si>
  <si>
    <t>Dudley 013</t>
  </si>
  <si>
    <t>E02002012</t>
  </si>
  <si>
    <t>Dudley 012</t>
  </si>
  <si>
    <t>E02002011</t>
  </si>
  <si>
    <t>Dudley 011</t>
  </si>
  <si>
    <t>E02002010</t>
  </si>
  <si>
    <t>Dudley 010</t>
  </si>
  <si>
    <t>E02002009</t>
  </si>
  <si>
    <t>Dudley 009</t>
  </si>
  <si>
    <t>E02002008</t>
  </si>
  <si>
    <t>Dudley 008</t>
  </si>
  <si>
    <t>E02002007</t>
  </si>
  <si>
    <t>Dudley 007</t>
  </si>
  <si>
    <t>E02002006</t>
  </si>
  <si>
    <t>Dudley 006</t>
  </si>
  <si>
    <t>E02002005</t>
  </si>
  <si>
    <t>Dudley 005</t>
  </si>
  <si>
    <t>E02002004</t>
  </si>
  <si>
    <t>Dudley 004</t>
  </si>
  <si>
    <t>E02002003</t>
  </si>
  <si>
    <t>Dudley 003</t>
  </si>
  <si>
    <t>E02002002</t>
  </si>
  <si>
    <t>Dudley 002</t>
  </si>
  <si>
    <t>E02002001</t>
  </si>
  <si>
    <t>Dudley 001</t>
  </si>
  <si>
    <t>E02002000</t>
  </si>
  <si>
    <t>Coventry 043</t>
  </si>
  <si>
    <t>E02006805</t>
  </si>
  <si>
    <t>Rugby 012</t>
  </si>
  <si>
    <t>E02006503</t>
  </si>
  <si>
    <t>Rugby 011</t>
  </si>
  <si>
    <t>E02006502</t>
  </si>
  <si>
    <t>Rugby 010</t>
  </si>
  <si>
    <t>E02006501</t>
  </si>
  <si>
    <t>Rugby 009</t>
  </si>
  <si>
    <t>E02006500</t>
  </si>
  <si>
    <t>Rugby 008</t>
  </si>
  <si>
    <t>E02006499</t>
  </si>
  <si>
    <t>Rugby 007</t>
  </si>
  <si>
    <t>E02006498</t>
  </si>
  <si>
    <t>Rugby 006</t>
  </si>
  <si>
    <t>E02006497</t>
  </si>
  <si>
    <t>Rugby 005</t>
  </si>
  <si>
    <t>E02006496</t>
  </si>
  <si>
    <t>Rugby 004</t>
  </si>
  <si>
    <t>E02006495</t>
  </si>
  <si>
    <t>Rugby 003</t>
  </si>
  <si>
    <t>E02006494</t>
  </si>
  <si>
    <t>Rugby 002</t>
  </si>
  <si>
    <t>E02006493</t>
  </si>
  <si>
    <t>Rugby 001</t>
  </si>
  <si>
    <t>E02006492</t>
  </si>
  <si>
    <t>Coventry 042</t>
  </si>
  <si>
    <t>E02001999</t>
  </si>
  <si>
    <t>Coventry 041</t>
  </si>
  <si>
    <t>E02001998</t>
  </si>
  <si>
    <t>Coventry 040</t>
  </si>
  <si>
    <t>E02001997</t>
  </si>
  <si>
    <t>Coventry 039</t>
  </si>
  <si>
    <t>E02001996</t>
  </si>
  <si>
    <t>Coventry 038</t>
  </si>
  <si>
    <t>E02001995</t>
  </si>
  <si>
    <t>Coventry 037</t>
  </si>
  <si>
    <t>E02001994</t>
  </si>
  <si>
    <t>Coventry 036</t>
  </si>
  <si>
    <t>E02001993</t>
  </si>
  <si>
    <t>Coventry 035</t>
  </si>
  <si>
    <t>E02001992</t>
  </si>
  <si>
    <t>Coventry 034</t>
  </si>
  <si>
    <t>E02001991</t>
  </si>
  <si>
    <t>Coventry 033</t>
  </si>
  <si>
    <t>E02001990</t>
  </si>
  <si>
    <t>Coventry 032</t>
  </si>
  <si>
    <t>E02001989</t>
  </si>
  <si>
    <t>Coventry 031</t>
  </si>
  <si>
    <t>E02001988</t>
  </si>
  <si>
    <t>Coventry 030</t>
  </si>
  <si>
    <t>E02001987</t>
  </si>
  <si>
    <t>Coventry 029</t>
  </si>
  <si>
    <t>E02001986</t>
  </si>
  <si>
    <t>Coventry 028</t>
  </si>
  <si>
    <t>E02001985</t>
  </si>
  <si>
    <t>Coventry 027</t>
  </si>
  <si>
    <t>E02001984</t>
  </si>
  <si>
    <t>Coventry 026</t>
  </si>
  <si>
    <t>E02001983</t>
  </si>
  <si>
    <t>Coventry 025</t>
  </si>
  <si>
    <t>E02001982</t>
  </si>
  <si>
    <t>Coventry 024</t>
  </si>
  <si>
    <t>E02001981</t>
  </si>
  <si>
    <t>Coventry 023</t>
  </si>
  <si>
    <t>E02001980</t>
  </si>
  <si>
    <t>Coventry 022</t>
  </si>
  <si>
    <t>E02001979</t>
  </si>
  <si>
    <t>Coventry 021</t>
  </si>
  <si>
    <t>E02001978</t>
  </si>
  <si>
    <t>Coventry 020</t>
  </si>
  <si>
    <t>E02001977</t>
  </si>
  <si>
    <t>Coventry 019</t>
  </si>
  <si>
    <t>E02001976</t>
  </si>
  <si>
    <t>Coventry 018</t>
  </si>
  <si>
    <t>E02001975</t>
  </si>
  <si>
    <t>Coventry 017</t>
  </si>
  <si>
    <t>E02001974</t>
  </si>
  <si>
    <t>Coventry 016</t>
  </si>
  <si>
    <t>E02001973</t>
  </si>
  <si>
    <t>Coventry 015</t>
  </si>
  <si>
    <t>E02001972</t>
  </si>
  <si>
    <t>Coventry 014</t>
  </si>
  <si>
    <t>E02001971</t>
  </si>
  <si>
    <t>Coventry 013</t>
  </si>
  <si>
    <t>E02001970</t>
  </si>
  <si>
    <t>Coventry 012</t>
  </si>
  <si>
    <t>E02001969</t>
  </si>
  <si>
    <t>Coventry 011</t>
  </si>
  <si>
    <t>E02001968</t>
  </si>
  <si>
    <t>Coventry 010</t>
  </si>
  <si>
    <t>E02001967</t>
  </si>
  <si>
    <t>Coventry 009</t>
  </si>
  <si>
    <t>E02001966</t>
  </si>
  <si>
    <t>Coventry 008</t>
  </si>
  <si>
    <t>E02001965</t>
  </si>
  <si>
    <t>Coventry 007</t>
  </si>
  <si>
    <t>E02001964</t>
  </si>
  <si>
    <t>Coventry 006</t>
  </si>
  <si>
    <t>E02001963</t>
  </si>
  <si>
    <t>Coventry 005</t>
  </si>
  <si>
    <t>E02001962</t>
  </si>
  <si>
    <t>Coventry 004</t>
  </si>
  <si>
    <t>E02001961</t>
  </si>
  <si>
    <t>Coventry 002</t>
  </si>
  <si>
    <t>E02001959</t>
  </si>
  <si>
    <t>Coventry 001</t>
  </si>
  <si>
    <t>E02001958</t>
  </si>
  <si>
    <t>South Staffordshire 007</t>
  </si>
  <si>
    <t>E02006180</t>
  </si>
  <si>
    <t>South Staffordshire 005</t>
  </si>
  <si>
    <t>E02006178</t>
  </si>
  <si>
    <t>South Staffordshire 004</t>
  </si>
  <si>
    <t>E02006177</t>
  </si>
  <si>
    <t>South Staffordshire 002</t>
  </si>
  <si>
    <t>E02006175</t>
  </si>
  <si>
    <t>Lichfield 001</t>
  </si>
  <si>
    <t>E02006146</t>
  </si>
  <si>
    <t>Cannock Chase 013</t>
  </si>
  <si>
    <t>E02006130</t>
  </si>
  <si>
    <t>Cannock Chase 012</t>
  </si>
  <si>
    <t>E02006129</t>
  </si>
  <si>
    <t>Cannock Chase 011</t>
  </si>
  <si>
    <t>E02006128</t>
  </si>
  <si>
    <t>Cannock Chase 010</t>
  </si>
  <si>
    <t>E02006127</t>
  </si>
  <si>
    <t>Cannock Chase 009</t>
  </si>
  <si>
    <t>E02006126</t>
  </si>
  <si>
    <t>Cannock Chase 008</t>
  </si>
  <si>
    <t>E02006125</t>
  </si>
  <si>
    <t>Cannock Chase 007</t>
  </si>
  <si>
    <t>E02006124</t>
  </si>
  <si>
    <t>Cannock Chase 006</t>
  </si>
  <si>
    <t>E02006123</t>
  </si>
  <si>
    <t>Cannock Chase 005</t>
  </si>
  <si>
    <t>E02006122</t>
  </si>
  <si>
    <t>Cannock Chase 004</t>
  </si>
  <si>
    <t>E02006121</t>
  </si>
  <si>
    <t>Cannock Chase 003</t>
  </si>
  <si>
    <t>E02006120</t>
  </si>
  <si>
    <t>Cannock Chase 002</t>
  </si>
  <si>
    <t>E02006119</t>
  </si>
  <si>
    <t>Cannock Chase 001</t>
  </si>
  <si>
    <t>E02006118</t>
  </si>
  <si>
    <t>Birmingham 131</t>
  </si>
  <si>
    <t>E02001957</t>
  </si>
  <si>
    <t>Birmingham 128</t>
  </si>
  <si>
    <t>E02001954</t>
  </si>
  <si>
    <t>Birmingham 127</t>
  </si>
  <si>
    <t>E02001953</t>
  </si>
  <si>
    <t>Birmingham 126</t>
  </si>
  <si>
    <t>E02001952</t>
  </si>
  <si>
    <t>Birmingham 123</t>
  </si>
  <si>
    <t>E02001949</t>
  </si>
  <si>
    <t>Birmingham 121</t>
  </si>
  <si>
    <t>E02001947</t>
  </si>
  <si>
    <t>Birmingham 120</t>
  </si>
  <si>
    <t>E02001946</t>
  </si>
  <si>
    <t>Birmingham 118</t>
  </si>
  <si>
    <t>E02001944</t>
  </si>
  <si>
    <t>Birmingham 116</t>
  </si>
  <si>
    <t>E02001942</t>
  </si>
  <si>
    <t>Birmingham 112</t>
  </si>
  <si>
    <t>E02001938</t>
  </si>
  <si>
    <t>Birmingham 110</t>
  </si>
  <si>
    <t>E02001936</t>
  </si>
  <si>
    <t>Birmingham 100</t>
  </si>
  <si>
    <t>E02001926</t>
  </si>
  <si>
    <t>Birmingham 096</t>
  </si>
  <si>
    <t>E02001922</t>
  </si>
  <si>
    <t>Birmingham 084</t>
  </si>
  <si>
    <t>E02001910</t>
  </si>
  <si>
    <t>Birmingham 083</t>
  </si>
  <si>
    <t>E02001909</t>
  </si>
  <si>
    <t>Birmingham 082</t>
  </si>
  <si>
    <t>E02001908</t>
  </si>
  <si>
    <t>Birmingham 077</t>
  </si>
  <si>
    <t>E02001903</t>
  </si>
  <si>
    <t>North West Leicestershire 013</t>
  </si>
  <si>
    <t>E02005409</t>
  </si>
  <si>
    <t>North West Leicestershire 012</t>
  </si>
  <si>
    <t>E02005408</t>
  </si>
  <si>
    <t>North West Leicestershire 011</t>
  </si>
  <si>
    <t>E02005407</t>
  </si>
  <si>
    <t>North West Leicestershire 010</t>
  </si>
  <si>
    <t>E02005406</t>
  </si>
  <si>
    <t>North West Leicestershire 009</t>
  </si>
  <si>
    <t>E02005405</t>
  </si>
  <si>
    <t>North West Leicestershire 008</t>
  </si>
  <si>
    <t>E02005404</t>
  </si>
  <si>
    <t>North West Leicestershire 007</t>
  </si>
  <si>
    <t>E02005403</t>
  </si>
  <si>
    <t>North West Leicestershire 006</t>
  </si>
  <si>
    <t>E02005402</t>
  </si>
  <si>
    <t>North West Leicestershire 005</t>
  </si>
  <si>
    <t>E02005401</t>
  </si>
  <si>
    <t>North West Leicestershire 004</t>
  </si>
  <si>
    <t>E02005400</t>
  </si>
  <si>
    <t>North West Leicestershire 003</t>
  </si>
  <si>
    <t>E02005399</t>
  </si>
  <si>
    <t>North West Leicestershire 002</t>
  </si>
  <si>
    <t>E02005398</t>
  </si>
  <si>
    <t>North West Leicestershire 001</t>
  </si>
  <si>
    <t>E02005397</t>
  </si>
  <si>
    <t>Hinckley and Bosworth 014</t>
  </si>
  <si>
    <t>E02005390</t>
  </si>
  <si>
    <t>Hinckley and Bosworth 013</t>
  </si>
  <si>
    <t>E02005389</t>
  </si>
  <si>
    <t>Hinckley and Bosworth 012</t>
  </si>
  <si>
    <t>E02005388</t>
  </si>
  <si>
    <t>Hinckley and Bosworth 011</t>
  </si>
  <si>
    <t>E02005387</t>
  </si>
  <si>
    <t>Hinckley and Bosworth 010</t>
  </si>
  <si>
    <t>E02005386</t>
  </si>
  <si>
    <t>Hinckley and Bosworth 009</t>
  </si>
  <si>
    <t>E02005385</t>
  </si>
  <si>
    <t>Hinckley and Bosworth 008</t>
  </si>
  <si>
    <t>E02005384</t>
  </si>
  <si>
    <t>Hinckley and Bosworth 007</t>
  </si>
  <si>
    <t>E02005383</t>
  </si>
  <si>
    <t>Hinckley and Bosworth 006</t>
  </si>
  <si>
    <t>E02005382</t>
  </si>
  <si>
    <t>Hinckley and Bosworth 005</t>
  </si>
  <si>
    <t>E02005381</t>
  </si>
  <si>
    <t>Hinckley and Bosworth 004</t>
  </si>
  <si>
    <t>E02005380</t>
  </si>
  <si>
    <t>Hinckley and Bosworth 003</t>
  </si>
  <si>
    <t>E02005379</t>
  </si>
  <si>
    <t>Hinckley and Bosworth 002</t>
  </si>
  <si>
    <t>E02005378</t>
  </si>
  <si>
    <t>Hinckley and Bosworth 001</t>
  </si>
  <si>
    <t>E02005377</t>
  </si>
  <si>
    <t>Harborough 004</t>
  </si>
  <si>
    <t>E02005370</t>
  </si>
  <si>
    <t>Charnwood 022</t>
  </si>
  <si>
    <t>E02005366</t>
  </si>
  <si>
    <t>Charnwood 021</t>
  </si>
  <si>
    <t>E02005365</t>
  </si>
  <si>
    <t>Charnwood 020</t>
  </si>
  <si>
    <t>E02005364</t>
  </si>
  <si>
    <t>Charnwood 019</t>
  </si>
  <si>
    <t>E02005363</t>
  </si>
  <si>
    <t>Charnwood 016</t>
  </si>
  <si>
    <t>E02005360</t>
  </si>
  <si>
    <t>Charnwood 014</t>
  </si>
  <si>
    <t>E02005358</t>
  </si>
  <si>
    <t>Charnwood 013</t>
  </si>
  <si>
    <t>E02005357</t>
  </si>
  <si>
    <t>Charnwood 012</t>
  </si>
  <si>
    <t>E02005356</t>
  </si>
  <si>
    <t>Charnwood 011</t>
  </si>
  <si>
    <t>E02005355</t>
  </si>
  <si>
    <t>Charnwood 010</t>
  </si>
  <si>
    <t>E02005354</t>
  </si>
  <si>
    <t>Charnwood 009</t>
  </si>
  <si>
    <t>E02005353</t>
  </si>
  <si>
    <t>Charnwood 008</t>
  </si>
  <si>
    <t>E02005352</t>
  </si>
  <si>
    <t>Charnwood 007</t>
  </si>
  <si>
    <t>E02005351</t>
  </si>
  <si>
    <t>Charnwood 006</t>
  </si>
  <si>
    <t>E02005350</t>
  </si>
  <si>
    <t>Charnwood 005</t>
  </si>
  <si>
    <t>E02005349</t>
  </si>
  <si>
    <t>Charnwood 004</t>
  </si>
  <si>
    <t>E02005348</t>
  </si>
  <si>
    <t>Charnwood 003</t>
  </si>
  <si>
    <t>E02005347</t>
  </si>
  <si>
    <t>Charnwood 002</t>
  </si>
  <si>
    <t>E02005346</t>
  </si>
  <si>
    <t>Charnwood 001</t>
  </si>
  <si>
    <t>E02005345</t>
  </si>
  <si>
    <t>Blaby 012</t>
  </si>
  <si>
    <t>E02005344</t>
  </si>
  <si>
    <t>South Derbyshire 013</t>
  </si>
  <si>
    <t>E02006920</t>
  </si>
  <si>
    <t>South Derbyshire 012</t>
  </si>
  <si>
    <t>E02006919</t>
  </si>
  <si>
    <t>Amber Valley 017</t>
  </si>
  <si>
    <t>E02006827</t>
  </si>
  <si>
    <t>South Derbyshire 011</t>
  </si>
  <si>
    <t>E02004128</t>
  </si>
  <si>
    <t>South Derbyshire 009</t>
  </si>
  <si>
    <t>E02004126</t>
  </si>
  <si>
    <t>South Derbyshire 008</t>
  </si>
  <si>
    <t>E02004125</t>
  </si>
  <si>
    <t>South Derbyshire 007</t>
  </si>
  <si>
    <t>E02004124</t>
  </si>
  <si>
    <t>South Derbyshire 006</t>
  </si>
  <si>
    <t>E02004123</t>
  </si>
  <si>
    <t>South Derbyshire 005</t>
  </si>
  <si>
    <t>E02004122</t>
  </si>
  <si>
    <t>South Derbyshire 004</t>
  </si>
  <si>
    <t>E02004121</t>
  </si>
  <si>
    <t>South Derbyshire 003</t>
  </si>
  <si>
    <t>E02004120</t>
  </si>
  <si>
    <t>South Derbyshire 002</t>
  </si>
  <si>
    <t>E02004119</t>
  </si>
  <si>
    <t>South Derbyshire 001</t>
  </si>
  <si>
    <t>E02004118</t>
  </si>
  <si>
    <t>Erewash 009</t>
  </si>
  <si>
    <t>E02004086</t>
  </si>
  <si>
    <t>Erewash 004</t>
  </si>
  <si>
    <t>E02004081</t>
  </si>
  <si>
    <t>Derbyshire Dales 010</t>
  </si>
  <si>
    <t>E02004077</t>
  </si>
  <si>
    <t>Derbyshire Dales 009</t>
  </si>
  <si>
    <t>E02004076</t>
  </si>
  <si>
    <t>Derbyshire Dales 008</t>
  </si>
  <si>
    <t>E02004075</t>
  </si>
  <si>
    <t>Derbyshire Dales 007</t>
  </si>
  <si>
    <t>E02004074</t>
  </si>
  <si>
    <t>Amber Valley 016</t>
  </si>
  <si>
    <t>E02004044</t>
  </si>
  <si>
    <t>Amber Valley 015</t>
  </si>
  <si>
    <t>E02004043</t>
  </si>
  <si>
    <t>Amber Valley 013</t>
  </si>
  <si>
    <t>E02004041</t>
  </si>
  <si>
    <t>Amber Valley 012</t>
  </si>
  <si>
    <t>E02004040</t>
  </si>
  <si>
    <t>Amber Valley 011</t>
  </si>
  <si>
    <t>E02004039</t>
  </si>
  <si>
    <t>Amber Valley 010</t>
  </si>
  <si>
    <t>E02004038</t>
  </si>
  <si>
    <t>Amber Valley 009</t>
  </si>
  <si>
    <t>E02004037</t>
  </si>
  <si>
    <t>Amber Valley 008</t>
  </si>
  <si>
    <t>E02004036</t>
  </si>
  <si>
    <t>Amber Valley 007</t>
  </si>
  <si>
    <t>E02004035</t>
  </si>
  <si>
    <t>Amber Valley 006</t>
  </si>
  <si>
    <t>E02004034</t>
  </si>
  <si>
    <t>Amber Valley 005</t>
  </si>
  <si>
    <t>E02004033</t>
  </si>
  <si>
    <t>Amber Valley 004</t>
  </si>
  <si>
    <t>E02004032</t>
  </si>
  <si>
    <t>Amber Valley 003</t>
  </si>
  <si>
    <t>E02004031</t>
  </si>
  <si>
    <t>Amber Valley 002</t>
  </si>
  <si>
    <t>E02004030</t>
  </si>
  <si>
    <t>Amber Valley 001</t>
  </si>
  <si>
    <t>E02004029</t>
  </si>
  <si>
    <t>Derby 031</t>
  </si>
  <si>
    <t>E02002826</t>
  </si>
  <si>
    <t>Derby 030</t>
  </si>
  <si>
    <t>E02002825</t>
  </si>
  <si>
    <t>Derby 029</t>
  </si>
  <si>
    <t>E02002824</t>
  </si>
  <si>
    <t>Derby 028</t>
  </si>
  <si>
    <t>E02002823</t>
  </si>
  <si>
    <t>Derby 027</t>
  </si>
  <si>
    <t>E02002822</t>
  </si>
  <si>
    <t>Derby 026</t>
  </si>
  <si>
    <t>E02002821</t>
  </si>
  <si>
    <t>Derby 025</t>
  </si>
  <si>
    <t>E02002820</t>
  </si>
  <si>
    <t>Derby 024</t>
  </si>
  <si>
    <t>E02002819</t>
  </si>
  <si>
    <t>Derby 023</t>
  </si>
  <si>
    <t>E02002818</t>
  </si>
  <si>
    <t>Derby 022</t>
  </si>
  <si>
    <t>E02002817</t>
  </si>
  <si>
    <t>Derby 021</t>
  </si>
  <si>
    <t>E02002816</t>
  </si>
  <si>
    <t>Derby 020</t>
  </si>
  <si>
    <t>E02002815</t>
  </si>
  <si>
    <t>Derby 019</t>
  </si>
  <si>
    <t>E02002814</t>
  </si>
  <si>
    <t>Derby 018</t>
  </si>
  <si>
    <t>E02002813</t>
  </si>
  <si>
    <t>Derby 017</t>
  </si>
  <si>
    <t>E02002812</t>
  </si>
  <si>
    <t>Derby 016</t>
  </si>
  <si>
    <t>E02002811</t>
  </si>
  <si>
    <t>Derby 015</t>
  </si>
  <si>
    <t>E02002810</t>
  </si>
  <si>
    <t>Derby 014</t>
  </si>
  <si>
    <t>E02002809</t>
  </si>
  <si>
    <t>Derby 013</t>
  </si>
  <si>
    <t>E02002808</t>
  </si>
  <si>
    <t>Derby 012</t>
  </si>
  <si>
    <t>E02002807</t>
  </si>
  <si>
    <t>Derby 011</t>
  </si>
  <si>
    <t>E02002806</t>
  </si>
  <si>
    <t>Derby 010</t>
  </si>
  <si>
    <t>E02002805</t>
  </si>
  <si>
    <t>Derby 009</t>
  </si>
  <si>
    <t>E02002804</t>
  </si>
  <si>
    <t>Derby 008</t>
  </si>
  <si>
    <t>E02002803</t>
  </si>
  <si>
    <t>Derby 007</t>
  </si>
  <si>
    <t>E02002802</t>
  </si>
  <si>
    <t>Derby 006</t>
  </si>
  <si>
    <t>E02002801</t>
  </si>
  <si>
    <t>Derby 005</t>
  </si>
  <si>
    <t>E02002800</t>
  </si>
  <si>
    <t>Derby 004</t>
  </si>
  <si>
    <t>E02002799</t>
  </si>
  <si>
    <t>Derby 003</t>
  </si>
  <si>
    <t>E02002798</t>
  </si>
  <si>
    <t>Derby 002</t>
  </si>
  <si>
    <t>E02002797</t>
  </si>
  <si>
    <t>Derby 001</t>
  </si>
  <si>
    <t>E02002796</t>
  </si>
  <si>
    <t>South Kesteven 009</t>
  </si>
  <si>
    <t>E02005484</t>
  </si>
  <si>
    <t>South Kesteven 007</t>
  </si>
  <si>
    <t>E02005482</t>
  </si>
  <si>
    <t>South Kesteven 006</t>
  </si>
  <si>
    <t>E02005481</t>
  </si>
  <si>
    <t>South Kesteven 005</t>
  </si>
  <si>
    <t>E02005480</t>
  </si>
  <si>
    <t>South Kesteven 004</t>
  </si>
  <si>
    <t>E02005479</t>
  </si>
  <si>
    <t>South Kesteven 003</t>
  </si>
  <si>
    <t>E02005478</t>
  </si>
  <si>
    <t>South Kesteven 002</t>
  </si>
  <si>
    <t>E02005477</t>
  </si>
  <si>
    <t>South Kesteven 001</t>
  </si>
  <si>
    <t>E02005476</t>
  </si>
  <si>
    <t>North Kesteven 012</t>
  </si>
  <si>
    <t>E02005464</t>
  </si>
  <si>
    <t>North Kesteven 011</t>
  </si>
  <si>
    <t>E02005463</t>
  </si>
  <si>
    <t>North Kesteven 010</t>
  </si>
  <si>
    <t>E02005462</t>
  </si>
  <si>
    <t>North Kesteven 009</t>
  </si>
  <si>
    <t>E02005461</t>
  </si>
  <si>
    <t>North Kesteven 008</t>
  </si>
  <si>
    <t>E02005460</t>
  </si>
  <si>
    <t>North Kesteven 007</t>
  </si>
  <si>
    <t>E02005459</t>
  </si>
  <si>
    <t>Rushcliffe 015</t>
  </si>
  <si>
    <t>E02005920</t>
  </si>
  <si>
    <t>Rushcliffe 014</t>
  </si>
  <si>
    <t>E02005919</t>
  </si>
  <si>
    <t>Rushcliffe 013</t>
  </si>
  <si>
    <t>E02005918</t>
  </si>
  <si>
    <t>Rushcliffe 012</t>
  </si>
  <si>
    <t>E02005917</t>
  </si>
  <si>
    <t>Rushcliffe 011</t>
  </si>
  <si>
    <t>E02005916</t>
  </si>
  <si>
    <t>Rushcliffe 010</t>
  </si>
  <si>
    <t>E02005915</t>
  </si>
  <si>
    <t>Rushcliffe 009</t>
  </si>
  <si>
    <t>E02005914</t>
  </si>
  <si>
    <t>Rushcliffe 008</t>
  </si>
  <si>
    <t>E02005913</t>
  </si>
  <si>
    <t>Rushcliffe 007</t>
  </si>
  <si>
    <t>E02005912</t>
  </si>
  <si>
    <t>Rushcliffe 006</t>
  </si>
  <si>
    <t>E02005911</t>
  </si>
  <si>
    <t>Rushcliffe 005</t>
  </si>
  <si>
    <t>E02005910</t>
  </si>
  <si>
    <t>Rushcliffe 004</t>
  </si>
  <si>
    <t>E02005909</t>
  </si>
  <si>
    <t>Rushcliffe 003</t>
  </si>
  <si>
    <t>E02005908</t>
  </si>
  <si>
    <t>Rushcliffe 002</t>
  </si>
  <si>
    <t>E02005907</t>
  </si>
  <si>
    <t>Rushcliffe 001</t>
  </si>
  <si>
    <t>E02005906</t>
  </si>
  <si>
    <t>Broxtowe 016</t>
  </si>
  <si>
    <t>E02006906</t>
  </si>
  <si>
    <t>Broxtowe 015</t>
  </si>
  <si>
    <t>E02005864</t>
  </si>
  <si>
    <t>Broxtowe 014</t>
  </si>
  <si>
    <t>E02005863</t>
  </si>
  <si>
    <t>Broxtowe 013</t>
  </si>
  <si>
    <t>E02005862</t>
  </si>
  <si>
    <t>Broxtowe 012</t>
  </si>
  <si>
    <t>E02005861</t>
  </si>
  <si>
    <t>Broxtowe 011</t>
  </si>
  <si>
    <t>E02005860</t>
  </si>
  <si>
    <t>Broxtowe 010</t>
  </si>
  <si>
    <t>E02005859</t>
  </si>
  <si>
    <t>Broxtowe 009</t>
  </si>
  <si>
    <t>E02005858</t>
  </si>
  <si>
    <t>Broxtowe 008</t>
  </si>
  <si>
    <t>E02005857</t>
  </si>
  <si>
    <t>Broxtowe 007</t>
  </si>
  <si>
    <t>E02005856</t>
  </si>
  <si>
    <t>Broxtowe 004</t>
  </si>
  <si>
    <t>E02005853</t>
  </si>
  <si>
    <t>Broxtowe 003</t>
  </si>
  <si>
    <t>E02005852</t>
  </si>
  <si>
    <t>Broxtowe 002</t>
  </si>
  <si>
    <t>E02005851</t>
  </si>
  <si>
    <t>Broxtowe 001</t>
  </si>
  <si>
    <t>E02005850</t>
  </si>
  <si>
    <t>Gedling 016</t>
  </si>
  <si>
    <t>E02006835</t>
  </si>
  <si>
    <t>Gedling 015</t>
  </si>
  <si>
    <t>E02005879</t>
  </si>
  <si>
    <t>Gedling 014</t>
  </si>
  <si>
    <t>E02005878</t>
  </si>
  <si>
    <t>Gedling 013</t>
  </si>
  <si>
    <t>E02005877</t>
  </si>
  <si>
    <t>Gedling 012</t>
  </si>
  <si>
    <t>E02005876</t>
  </si>
  <si>
    <t>Gedling 011</t>
  </si>
  <si>
    <t>E02005875</t>
  </si>
  <si>
    <t>Gedling 010</t>
  </si>
  <si>
    <t>E02005874</t>
  </si>
  <si>
    <t>Gedling 009</t>
  </si>
  <si>
    <t>E02005873</t>
  </si>
  <si>
    <t>Gedling 008</t>
  </si>
  <si>
    <t>E02005872</t>
  </si>
  <si>
    <t>Gedling 007</t>
  </si>
  <si>
    <t>E02005871</t>
  </si>
  <si>
    <t>Gedling 006</t>
  </si>
  <si>
    <t>E02005870</t>
  </si>
  <si>
    <t>Gedling 005</t>
  </si>
  <si>
    <t>E02005869</t>
  </si>
  <si>
    <t>Gedling 004</t>
  </si>
  <si>
    <t>E02005868</t>
  </si>
  <si>
    <t>Gedling 002</t>
  </si>
  <si>
    <t>E02005866</t>
  </si>
  <si>
    <t>Ashfield 016</t>
  </si>
  <si>
    <t>E02005834</t>
  </si>
  <si>
    <t>Ashfield 015</t>
  </si>
  <si>
    <t>E02005833</t>
  </si>
  <si>
    <t>Ashfield 014</t>
  </si>
  <si>
    <t>E02005832</t>
  </si>
  <si>
    <t>Ashfield 013</t>
  </si>
  <si>
    <t>E02005831</t>
  </si>
  <si>
    <t>Nottingham 040</t>
  </si>
  <si>
    <t>E02006905</t>
  </si>
  <si>
    <t>Nottingham 039</t>
  </si>
  <si>
    <t>E02006904</t>
  </si>
  <si>
    <t>Nottingham 038</t>
  </si>
  <si>
    <t>E02006834</t>
  </si>
  <si>
    <t>Nottingham 037</t>
  </si>
  <si>
    <t>E02002904</t>
  </si>
  <si>
    <t>Nottingham 036</t>
  </si>
  <si>
    <t>E02002903</t>
  </si>
  <si>
    <t>Nottingham 035</t>
  </si>
  <si>
    <t>E02002902</t>
  </si>
  <si>
    <t>Nottingham 034</t>
  </si>
  <si>
    <t>E02002901</t>
  </si>
  <si>
    <t>Nottingham 032</t>
  </si>
  <si>
    <t>E02002899</t>
  </si>
  <si>
    <t>Nottingham 031</t>
  </si>
  <si>
    <t>E02002898</t>
  </si>
  <si>
    <t>Nottingham 030</t>
  </si>
  <si>
    <t>E02002897</t>
  </si>
  <si>
    <t>Nottingham 029</t>
  </si>
  <si>
    <t>E02002896</t>
  </si>
  <si>
    <t>Nottingham 028</t>
  </si>
  <si>
    <t>E02002895</t>
  </si>
  <si>
    <t>Nottingham 027</t>
  </si>
  <si>
    <t>E02002894</t>
  </si>
  <si>
    <t>Nottingham 026</t>
  </si>
  <si>
    <t>E02002893</t>
  </si>
  <si>
    <t>Nottingham 025</t>
  </si>
  <si>
    <t>E02002892</t>
  </si>
  <si>
    <t>Nottingham 024</t>
  </si>
  <si>
    <t>E02002891</t>
  </si>
  <si>
    <t>Nottingham 023</t>
  </si>
  <si>
    <t>E02002890</t>
  </si>
  <si>
    <t>Nottingham 022</t>
  </si>
  <si>
    <t>E02002889</t>
  </si>
  <si>
    <t>Nottingham 021</t>
  </si>
  <si>
    <t>E02002888</t>
  </si>
  <si>
    <t>Nottingham 020</t>
  </si>
  <si>
    <t>E02002887</t>
  </si>
  <si>
    <t>Nottingham 019</t>
  </si>
  <si>
    <t>E02002886</t>
  </si>
  <si>
    <t>Nottingham 018</t>
  </si>
  <si>
    <t>E02002885</t>
  </si>
  <si>
    <t>Nottingham 017</t>
  </si>
  <si>
    <t>E02002884</t>
  </si>
  <si>
    <t>Nottingham 016</t>
  </si>
  <si>
    <t>E02002883</t>
  </si>
  <si>
    <t>Nottingham 015</t>
  </si>
  <si>
    <t>E02002882</t>
  </si>
  <si>
    <t>Nottingham 014</t>
  </si>
  <si>
    <t>E02002881</t>
  </si>
  <si>
    <t>Nottingham 013</t>
  </si>
  <si>
    <t>E02002880</t>
  </si>
  <si>
    <t>Nottingham 012</t>
  </si>
  <si>
    <t>E02002879</t>
  </si>
  <si>
    <t>Nottingham 011</t>
  </si>
  <si>
    <t>E02002878</t>
  </si>
  <si>
    <t>Nottingham 010</t>
  </si>
  <si>
    <t>E02002877</t>
  </si>
  <si>
    <t>Nottingham 009</t>
  </si>
  <si>
    <t>E02002876</t>
  </si>
  <si>
    <t>Nottingham 008</t>
  </si>
  <si>
    <t>E02002875</t>
  </si>
  <si>
    <t>Nottingham 007</t>
  </si>
  <si>
    <t>E02002874</t>
  </si>
  <si>
    <t>Nottingham 006</t>
  </si>
  <si>
    <t>E02002873</t>
  </si>
  <si>
    <t>Nottingham 005</t>
  </si>
  <si>
    <t>E02002872</t>
  </si>
  <si>
    <t>Nottingham 004</t>
  </si>
  <si>
    <t>E02002871</t>
  </si>
  <si>
    <t>Nottingham 002</t>
  </si>
  <si>
    <t>E02002869</t>
  </si>
  <si>
    <t>Nottingham 001</t>
  </si>
  <si>
    <t>E02002868</t>
  </si>
  <si>
    <t>High Peak 013</t>
  </si>
  <si>
    <t>E02006872</t>
  </si>
  <si>
    <t>North East Derbyshire 014</t>
  </si>
  <si>
    <t>E02006804</t>
  </si>
  <si>
    <t>North East Derbyshire 006</t>
  </si>
  <si>
    <t>E02004110</t>
  </si>
  <si>
    <t>North East Derbyshire 005</t>
  </si>
  <si>
    <t>E02004109</t>
  </si>
  <si>
    <t>North East Derbyshire 004</t>
  </si>
  <si>
    <t>E02004108</t>
  </si>
  <si>
    <t>North East Derbyshire 002</t>
  </si>
  <si>
    <t>E02004106</t>
  </si>
  <si>
    <t>North East Derbyshire 001</t>
  </si>
  <si>
    <t>E02004105</t>
  </si>
  <si>
    <t>High Peak 012</t>
  </si>
  <si>
    <t>E02004104</t>
  </si>
  <si>
    <t>High Peak 011</t>
  </si>
  <si>
    <t>E02004103</t>
  </si>
  <si>
    <t>High Peak 010</t>
  </si>
  <si>
    <t>E02004102</t>
  </si>
  <si>
    <t>High Peak 008</t>
  </si>
  <si>
    <t>E02004100</t>
  </si>
  <si>
    <t>High Peak 006</t>
  </si>
  <si>
    <t>E02004098</t>
  </si>
  <si>
    <t>High Peak 005</t>
  </si>
  <si>
    <t>E02004097</t>
  </si>
  <si>
    <t>Derbyshire Dales 006</t>
  </si>
  <si>
    <t>E02004073</t>
  </si>
  <si>
    <t>Derbyshire Dales 005</t>
  </si>
  <si>
    <t>E02004072</t>
  </si>
  <si>
    <t>Derbyshire Dales 004</t>
  </si>
  <si>
    <t>E02004071</t>
  </si>
  <si>
    <t>Derbyshire Dales 003</t>
  </si>
  <si>
    <t>E02004070</t>
  </si>
  <si>
    <t>Derbyshire Dales 002</t>
  </si>
  <si>
    <t>E02004069</t>
  </si>
  <si>
    <t>Derbyshire Dales 001</t>
  </si>
  <si>
    <t>E02004068</t>
  </si>
  <si>
    <t>Chesterfield 013</t>
  </si>
  <si>
    <t>E02004067</t>
  </si>
  <si>
    <t>Chesterfield 012</t>
  </si>
  <si>
    <t>E02004066</t>
  </si>
  <si>
    <t>Chesterfield 011</t>
  </si>
  <si>
    <t>E02004065</t>
  </si>
  <si>
    <t>Chesterfield 010</t>
  </si>
  <si>
    <t>E02004064</t>
  </si>
  <si>
    <t>Chesterfield 009</t>
  </si>
  <si>
    <t>E02004063</t>
  </si>
  <si>
    <t>Chesterfield 008</t>
  </si>
  <si>
    <t>E02004062</t>
  </si>
  <si>
    <t>Chesterfield 007</t>
  </si>
  <si>
    <t>E02004061</t>
  </si>
  <si>
    <t>Chesterfield 006</t>
  </si>
  <si>
    <t>E02004060</t>
  </si>
  <si>
    <t>Chesterfield 005</t>
  </si>
  <si>
    <t>E02004059</t>
  </si>
  <si>
    <t>Chesterfield 004</t>
  </si>
  <si>
    <t>E02004058</t>
  </si>
  <si>
    <t>Chesterfield 003</t>
  </si>
  <si>
    <t>E02004057</t>
  </si>
  <si>
    <t>Chesterfield 002</t>
  </si>
  <si>
    <t>E02004056</t>
  </si>
  <si>
    <t>Chesterfield 001</t>
  </si>
  <si>
    <t>E02004055</t>
  </si>
  <si>
    <t>Bolsover 001</t>
  </si>
  <si>
    <t>E02004045</t>
  </si>
  <si>
    <t>Newark and Sherwood 013</t>
  </si>
  <si>
    <t>E02005905</t>
  </si>
  <si>
    <t>Newark and Sherwood 012</t>
  </si>
  <si>
    <t>E02005904</t>
  </si>
  <si>
    <t>Newark and Sherwood 011</t>
  </si>
  <si>
    <t>E02005903</t>
  </si>
  <si>
    <t>Newark and Sherwood 010</t>
  </si>
  <si>
    <t>E02005902</t>
  </si>
  <si>
    <t>Newark and Sherwood 009</t>
  </si>
  <si>
    <t>E02005901</t>
  </si>
  <si>
    <t>Newark and Sherwood 008</t>
  </si>
  <si>
    <t>E02005900</t>
  </si>
  <si>
    <t>Newark and Sherwood 007</t>
  </si>
  <si>
    <t>E02005899</t>
  </si>
  <si>
    <t>Newark and Sherwood 006</t>
  </si>
  <si>
    <t>E02005898</t>
  </si>
  <si>
    <t>Newark and Sherwood 005</t>
  </si>
  <si>
    <t>E02005897</t>
  </si>
  <si>
    <t>Newark and Sherwood 004</t>
  </si>
  <si>
    <t>E02005896</t>
  </si>
  <si>
    <t>Newark and Sherwood 003</t>
  </si>
  <si>
    <t>E02005895</t>
  </si>
  <si>
    <t>Newark and Sherwood 002</t>
  </si>
  <si>
    <t>E02005894</t>
  </si>
  <si>
    <t>Newark and Sherwood 001</t>
  </si>
  <si>
    <t>E02005893</t>
  </si>
  <si>
    <t>Gedling 001</t>
  </si>
  <si>
    <t>E02005865</t>
  </si>
  <si>
    <t>Wellingborough 010</t>
  </si>
  <si>
    <t>E02005701</t>
  </si>
  <si>
    <t>Wellingborough 009</t>
  </si>
  <si>
    <t>E02005700</t>
  </si>
  <si>
    <t>Wellingborough 008</t>
  </si>
  <si>
    <t>E02005699</t>
  </si>
  <si>
    <t>Wellingborough 007</t>
  </si>
  <si>
    <t>E02005698</t>
  </si>
  <si>
    <t>Wellingborough 006</t>
  </si>
  <si>
    <t>E02005697</t>
  </si>
  <si>
    <t>Wellingborough 005</t>
  </si>
  <si>
    <t>E02005696</t>
  </si>
  <si>
    <t>Wellingborough 004</t>
  </si>
  <si>
    <t>E02005695</t>
  </si>
  <si>
    <t>Wellingborough 003</t>
  </si>
  <si>
    <t>E02005694</t>
  </si>
  <si>
    <t>Wellingborough 002</t>
  </si>
  <si>
    <t>E02005693</t>
  </si>
  <si>
    <t>Wellingborough 001</t>
  </si>
  <si>
    <t>E02005692</t>
  </si>
  <si>
    <t>South Northamptonshire 011</t>
  </si>
  <si>
    <t>E02005691</t>
  </si>
  <si>
    <t>South Northamptonshire 010</t>
  </si>
  <si>
    <t>E02005690</t>
  </si>
  <si>
    <t>South Northamptonshire 009</t>
  </si>
  <si>
    <t>E02005689</t>
  </si>
  <si>
    <t>South Northamptonshire 008</t>
  </si>
  <si>
    <t>E02005688</t>
  </si>
  <si>
    <t>South Northamptonshire 007</t>
  </si>
  <si>
    <t>E02005687</t>
  </si>
  <si>
    <t>South Northamptonshire 006</t>
  </si>
  <si>
    <t>E02005686</t>
  </si>
  <si>
    <t>South Northamptonshire 005</t>
  </si>
  <si>
    <t>E02005685</t>
  </si>
  <si>
    <t>South Northamptonshire 004</t>
  </si>
  <si>
    <t>E02005684</t>
  </si>
  <si>
    <t>South Northamptonshire 003</t>
  </si>
  <si>
    <t>E02005683</t>
  </si>
  <si>
    <t>South Northamptonshire 002</t>
  </si>
  <si>
    <t>E02005682</t>
  </si>
  <si>
    <t>South Northamptonshire 001</t>
  </si>
  <si>
    <t>E02005681</t>
  </si>
  <si>
    <t>Northampton 031</t>
  </si>
  <si>
    <t>E02005680</t>
  </si>
  <si>
    <t>Northampton 030</t>
  </si>
  <si>
    <t>E02005679</t>
  </si>
  <si>
    <t>Northampton 029</t>
  </si>
  <si>
    <t>E02005678</t>
  </si>
  <si>
    <t>Northampton 028</t>
  </si>
  <si>
    <t>E02005677</t>
  </si>
  <si>
    <t>Northampton 027</t>
  </si>
  <si>
    <t>E02005676</t>
  </si>
  <si>
    <t>Northampton 026</t>
  </si>
  <si>
    <t>E02005675</t>
  </si>
  <si>
    <t>Northampton 025</t>
  </si>
  <si>
    <t>E02005674</t>
  </si>
  <si>
    <t>Northampton 024</t>
  </si>
  <si>
    <t>E02005673</t>
  </si>
  <si>
    <t>Northampton 023</t>
  </si>
  <si>
    <t>E02005672</t>
  </si>
  <si>
    <t>Northampton 022</t>
  </si>
  <si>
    <t>E02005671</t>
  </si>
  <si>
    <t>Northampton 021</t>
  </si>
  <si>
    <t>E02005670</t>
  </si>
  <si>
    <t>Northampton 020</t>
  </si>
  <si>
    <t>E02005669</t>
  </si>
  <si>
    <t>Northampton 019</t>
  </si>
  <si>
    <t>E02005668</t>
  </si>
  <si>
    <t>Northampton 018</t>
  </si>
  <si>
    <t>E02005667</t>
  </si>
  <si>
    <t>Northampton 017</t>
  </si>
  <si>
    <t>E02005666</t>
  </si>
  <si>
    <t>Northampton 016</t>
  </si>
  <si>
    <t>E02005665</t>
  </si>
  <si>
    <t>Northampton 015</t>
  </si>
  <si>
    <t>E02005664</t>
  </si>
  <si>
    <t>Northampton 014</t>
  </si>
  <si>
    <t>E02005663</t>
  </si>
  <si>
    <t>Northampton 013</t>
  </si>
  <si>
    <t>E02005662</t>
  </si>
  <si>
    <t>Northampton 012</t>
  </si>
  <si>
    <t>E02005661</t>
  </si>
  <si>
    <t>Northampton 011</t>
  </si>
  <si>
    <t>E02005660</t>
  </si>
  <si>
    <t>Northampton 010</t>
  </si>
  <si>
    <t>E02005659</t>
  </si>
  <si>
    <t>Northampton 009</t>
  </si>
  <si>
    <t>E02005658</t>
  </si>
  <si>
    <t>Northampton 008</t>
  </si>
  <si>
    <t>E02005657</t>
  </si>
  <si>
    <t>Northampton 007</t>
  </si>
  <si>
    <t>E02005656</t>
  </si>
  <si>
    <t>Northampton 006</t>
  </si>
  <si>
    <t>E02005655</t>
  </si>
  <si>
    <t>Northampton 005</t>
  </si>
  <si>
    <t>E02005654</t>
  </si>
  <si>
    <t>Northampton 004</t>
  </si>
  <si>
    <t>E02005653</t>
  </si>
  <si>
    <t>Northampton 003</t>
  </si>
  <si>
    <t>E02005652</t>
  </si>
  <si>
    <t>Northampton 002</t>
  </si>
  <si>
    <t>E02005651</t>
  </si>
  <si>
    <t>Northampton 001</t>
  </si>
  <si>
    <t>E02005650</t>
  </si>
  <si>
    <t>Kettering 011</t>
  </si>
  <si>
    <t>E02005649</t>
  </si>
  <si>
    <t>Kettering 010</t>
  </si>
  <si>
    <t>E02005648</t>
  </si>
  <si>
    <t>Kettering 009</t>
  </si>
  <si>
    <t>E02005647</t>
  </si>
  <si>
    <t>Kettering 008</t>
  </si>
  <si>
    <t>E02005646</t>
  </si>
  <si>
    <t>Kettering 007</t>
  </si>
  <si>
    <t>E02005645</t>
  </si>
  <si>
    <t>Kettering 006</t>
  </si>
  <si>
    <t>E02005644</t>
  </si>
  <si>
    <t>Kettering 005</t>
  </si>
  <si>
    <t>E02005643</t>
  </si>
  <si>
    <t>Kettering 004</t>
  </si>
  <si>
    <t>E02005642</t>
  </si>
  <si>
    <t>Kettering 003</t>
  </si>
  <si>
    <t>E02005641</t>
  </si>
  <si>
    <t>Kettering 002</t>
  </si>
  <si>
    <t>E02005640</t>
  </si>
  <si>
    <t>Kettering 001</t>
  </si>
  <si>
    <t>E02005639</t>
  </si>
  <si>
    <t>East Northamptonshire 010</t>
  </si>
  <si>
    <t>E02005638</t>
  </si>
  <si>
    <t>East Northamptonshire 009</t>
  </si>
  <si>
    <t>E02005637</t>
  </si>
  <si>
    <t>East Northamptonshire 008</t>
  </si>
  <si>
    <t>E02005636</t>
  </si>
  <si>
    <t>East Northamptonshire 007</t>
  </si>
  <si>
    <t>E02005635</t>
  </si>
  <si>
    <t>East Northamptonshire 006</t>
  </si>
  <si>
    <t>E02005634</t>
  </si>
  <si>
    <t>East Northamptonshire 005</t>
  </si>
  <si>
    <t>E02005633</t>
  </si>
  <si>
    <t>East Northamptonshire 004</t>
  </si>
  <si>
    <t>E02005632</t>
  </si>
  <si>
    <t>East Northamptonshire 003</t>
  </si>
  <si>
    <t>E02005631</t>
  </si>
  <si>
    <t>Daventry 010</t>
  </si>
  <si>
    <t>E02005628</t>
  </si>
  <si>
    <t>Daventry 009</t>
  </si>
  <si>
    <t>E02005627</t>
  </si>
  <si>
    <t>Daventry 008</t>
  </si>
  <si>
    <t>E02005626</t>
  </si>
  <si>
    <t>Daventry 007</t>
  </si>
  <si>
    <t>E02005625</t>
  </si>
  <si>
    <t>Daventry 006</t>
  </si>
  <si>
    <t>E02005624</t>
  </si>
  <si>
    <t>Daventry 005</t>
  </si>
  <si>
    <t>E02005623</t>
  </si>
  <si>
    <t>Daventry 004</t>
  </si>
  <si>
    <t>E02005622</t>
  </si>
  <si>
    <t>Daventry 003</t>
  </si>
  <si>
    <t>E02005621</t>
  </si>
  <si>
    <t>Daventry 002</t>
  </si>
  <si>
    <t>E02005620</t>
  </si>
  <si>
    <t>Daventry 001</t>
  </si>
  <si>
    <t>E02005619</t>
  </si>
  <si>
    <t>Milton Keynes 032</t>
  </si>
  <si>
    <t>E02003490</t>
  </si>
  <si>
    <t>Milton Keynes 031</t>
  </si>
  <si>
    <t>E02003489</t>
  </si>
  <si>
    <t>Milton Keynes 030</t>
  </si>
  <si>
    <t>E02003488</t>
  </si>
  <si>
    <t>Milton Keynes 029</t>
  </si>
  <si>
    <t>E02003487</t>
  </si>
  <si>
    <t>Milton Keynes 028</t>
  </si>
  <si>
    <t>E02003486</t>
  </si>
  <si>
    <t>Milton Keynes 027</t>
  </si>
  <si>
    <t>E02003485</t>
  </si>
  <si>
    <t>Milton Keynes 026</t>
  </si>
  <si>
    <t>E02003484</t>
  </si>
  <si>
    <t>Milton Keynes 025</t>
  </si>
  <si>
    <t>E02003483</t>
  </si>
  <si>
    <t>Milton Keynes 024</t>
  </si>
  <si>
    <t>E02003482</t>
  </si>
  <si>
    <t>Milton Keynes 023</t>
  </si>
  <si>
    <t>E02003481</t>
  </si>
  <si>
    <t>Milton Keynes 022</t>
  </si>
  <si>
    <t>E02003480</t>
  </si>
  <si>
    <t>Milton Keynes 021</t>
  </si>
  <si>
    <t>E02003479</t>
  </si>
  <si>
    <t>Milton Keynes 020</t>
  </si>
  <si>
    <t>E02003478</t>
  </si>
  <si>
    <t>Milton Keynes 019</t>
  </si>
  <si>
    <t>E02003477</t>
  </si>
  <si>
    <t>Milton Keynes 018</t>
  </si>
  <si>
    <t>E02003476</t>
  </si>
  <si>
    <t>Milton Keynes 017</t>
  </si>
  <si>
    <t>E02003475</t>
  </si>
  <si>
    <t>Milton Keynes 016</t>
  </si>
  <si>
    <t>E02003474</t>
  </si>
  <si>
    <t>Milton Keynes 015</t>
  </si>
  <si>
    <t>E02003473</t>
  </si>
  <si>
    <t>Milton Keynes 014</t>
  </si>
  <si>
    <t>E02003472</t>
  </si>
  <si>
    <t>Milton Keynes 013</t>
  </si>
  <si>
    <t>E02003471</t>
  </si>
  <si>
    <t>Milton Keynes 012</t>
  </si>
  <si>
    <t>E02003470</t>
  </si>
  <si>
    <t>Milton Keynes 011</t>
  </si>
  <si>
    <t>E02003469</t>
  </si>
  <si>
    <t>Milton Keynes 010</t>
  </si>
  <si>
    <t>E02003468</t>
  </si>
  <si>
    <t>Milton Keynes 009</t>
  </si>
  <si>
    <t>E02003467</t>
  </si>
  <si>
    <t>Milton Keynes 008</t>
  </si>
  <si>
    <t>E02003466</t>
  </si>
  <si>
    <t>Milton Keynes 007</t>
  </si>
  <si>
    <t>E02003465</t>
  </si>
  <si>
    <t>Milton Keynes 006</t>
  </si>
  <si>
    <t>E02003464</t>
  </si>
  <si>
    <t>Milton Keynes 005</t>
  </si>
  <si>
    <t>E02003463</t>
  </si>
  <si>
    <t>Milton Keynes 004</t>
  </si>
  <si>
    <t>E02003462</t>
  </si>
  <si>
    <t>Milton Keynes 003</t>
  </si>
  <si>
    <t>E02003461</t>
  </si>
  <si>
    <t>Milton Keynes 002</t>
  </si>
  <si>
    <t>E02003460</t>
  </si>
  <si>
    <t>Milton Keynes 001</t>
  </si>
  <si>
    <t>E02003459</t>
  </si>
  <si>
    <t>Mansfield 013</t>
  </si>
  <si>
    <t>E02005892</t>
  </si>
  <si>
    <t>Mansfield 012</t>
  </si>
  <si>
    <t>E02005891</t>
  </si>
  <si>
    <t>Mansfield 011</t>
  </si>
  <si>
    <t>E02005890</t>
  </si>
  <si>
    <t>Mansfield 010</t>
  </si>
  <si>
    <t>E02005889</t>
  </si>
  <si>
    <t>Mansfield 009</t>
  </si>
  <si>
    <t>E02005888</t>
  </si>
  <si>
    <t>Mansfield 008</t>
  </si>
  <si>
    <t>E02005887</t>
  </si>
  <si>
    <t>Mansfield 007</t>
  </si>
  <si>
    <t>E02005886</t>
  </si>
  <si>
    <t>Mansfield 006</t>
  </si>
  <si>
    <t>E02005885</t>
  </si>
  <si>
    <t>Mansfield 005</t>
  </si>
  <si>
    <t>E02005884</t>
  </si>
  <si>
    <t>Mansfield 004</t>
  </si>
  <si>
    <t>E02005883</t>
  </si>
  <si>
    <t>Mansfield 003</t>
  </si>
  <si>
    <t>E02005882</t>
  </si>
  <si>
    <t>Mansfield 002</t>
  </si>
  <si>
    <t>E02005881</t>
  </si>
  <si>
    <t>Mansfield 001</t>
  </si>
  <si>
    <t>E02005880</t>
  </si>
  <si>
    <t>Ashfield 012</t>
  </si>
  <si>
    <t>E02005830</t>
  </si>
  <si>
    <t>Ashfield 011</t>
  </si>
  <si>
    <t>E02005829</t>
  </si>
  <si>
    <t>Ashfield 010</t>
  </si>
  <si>
    <t>E02005828</t>
  </si>
  <si>
    <t>Ashfield 009</t>
  </si>
  <si>
    <t>E02005827</t>
  </si>
  <si>
    <t>Ashfield 008</t>
  </si>
  <si>
    <t>E02005826</t>
  </si>
  <si>
    <t>Ashfield 007</t>
  </si>
  <si>
    <t>E02005825</t>
  </si>
  <si>
    <t>Ashfield 006</t>
  </si>
  <si>
    <t>E02005824</t>
  </si>
  <si>
    <t>Ashfield 005</t>
  </si>
  <si>
    <t>E02005823</t>
  </si>
  <si>
    <t>Ashfield 004</t>
  </si>
  <si>
    <t>E02005822</t>
  </si>
  <si>
    <t>Ashfield 003</t>
  </si>
  <si>
    <t>E02005821</t>
  </si>
  <si>
    <t>Ashfield 002</t>
  </si>
  <si>
    <t>E02005820</t>
  </si>
  <si>
    <t>Ashfield 001</t>
  </si>
  <si>
    <t>E02005819</t>
  </si>
  <si>
    <t>North Kesteven 014</t>
  </si>
  <si>
    <t>E02006867</t>
  </si>
  <si>
    <t>North Kesteven 013</t>
  </si>
  <si>
    <t>E02006866</t>
  </si>
  <si>
    <t>West Lindsey 011</t>
  </si>
  <si>
    <t>E02005502</t>
  </si>
  <si>
    <t>West Lindsey 010</t>
  </si>
  <si>
    <t>E02005501</t>
  </si>
  <si>
    <t>West Lindsey 009</t>
  </si>
  <si>
    <t>E02005500</t>
  </si>
  <si>
    <t>West Lindsey 008</t>
  </si>
  <si>
    <t>E02005499</t>
  </si>
  <si>
    <t>West Lindsey 007</t>
  </si>
  <si>
    <t>E02005498</t>
  </si>
  <si>
    <t>West Lindsey 006</t>
  </si>
  <si>
    <t>E02005497</t>
  </si>
  <si>
    <t>West Lindsey 005</t>
  </si>
  <si>
    <t>E02005496</t>
  </si>
  <si>
    <t>West Lindsey 004</t>
  </si>
  <si>
    <t>E02005495</t>
  </si>
  <si>
    <t>West Lindsey 002</t>
  </si>
  <si>
    <t>E02005493</t>
  </si>
  <si>
    <t>North Kesteven 006</t>
  </si>
  <si>
    <t>E02005458</t>
  </si>
  <si>
    <t>North Kesteven 005</t>
  </si>
  <si>
    <t>E02005457</t>
  </si>
  <si>
    <t>North Kesteven 004</t>
  </si>
  <si>
    <t>E02005456</t>
  </si>
  <si>
    <t>North Kesteven 003</t>
  </si>
  <si>
    <t>E02005455</t>
  </si>
  <si>
    <t>North Kesteven 001</t>
  </si>
  <si>
    <t>E02005453</t>
  </si>
  <si>
    <t>Lincoln 011</t>
  </si>
  <si>
    <t>E02005452</t>
  </si>
  <si>
    <t>Lincoln 010</t>
  </si>
  <si>
    <t>E02005451</t>
  </si>
  <si>
    <t>Lincoln 009</t>
  </si>
  <si>
    <t>E02005450</t>
  </si>
  <si>
    <t>Lincoln 008</t>
  </si>
  <si>
    <t>E02005449</t>
  </si>
  <si>
    <t>Lincoln 007</t>
  </si>
  <si>
    <t>E02005448</t>
  </si>
  <si>
    <t>Lincoln 006</t>
  </si>
  <si>
    <t>E02005447</t>
  </si>
  <si>
    <t>Lincoln 005</t>
  </si>
  <si>
    <t>E02005446</t>
  </si>
  <si>
    <t>Lincoln 004</t>
  </si>
  <si>
    <t>E02005445</t>
  </si>
  <si>
    <t>Lincoln 003</t>
  </si>
  <si>
    <t>E02005444</t>
  </si>
  <si>
    <t>Lincoln 002</t>
  </si>
  <si>
    <t>E02005443</t>
  </si>
  <si>
    <t>Lincoln 001</t>
  </si>
  <si>
    <t>E02005442</t>
  </si>
  <si>
    <t>Leicester 041</t>
  </si>
  <si>
    <t>E02006851</t>
  </si>
  <si>
    <t>Leicester 040</t>
  </si>
  <si>
    <t>E02006850</t>
  </si>
  <si>
    <t>Leicester 039</t>
  </si>
  <si>
    <t>E02006819</t>
  </si>
  <si>
    <t>Leicester 038</t>
  </si>
  <si>
    <t>E02006817</t>
  </si>
  <si>
    <t>Leicester 037</t>
  </si>
  <si>
    <t>E02006815</t>
  </si>
  <si>
    <t>Leicester 036</t>
  </si>
  <si>
    <t>E02002862</t>
  </si>
  <si>
    <t>Leicester 035</t>
  </si>
  <si>
    <t>E02002861</t>
  </si>
  <si>
    <t>Leicester 034</t>
  </si>
  <si>
    <t>E02002860</t>
  </si>
  <si>
    <t>Leicester 032</t>
  </si>
  <si>
    <t>E02002858</t>
  </si>
  <si>
    <t>Leicester 031</t>
  </si>
  <si>
    <t>E02002857</t>
  </si>
  <si>
    <t>Leicester 030</t>
  </si>
  <si>
    <t>E02002856</t>
  </si>
  <si>
    <t>Leicester 029</t>
  </si>
  <si>
    <t>E02002855</t>
  </si>
  <si>
    <t>Leicester 028</t>
  </si>
  <si>
    <t>E02002854</t>
  </si>
  <si>
    <t>Leicester 027</t>
  </si>
  <si>
    <t>E02002853</t>
  </si>
  <si>
    <t>Leicester 026</t>
  </si>
  <si>
    <t>E02002852</t>
  </si>
  <si>
    <t>Leicester 025</t>
  </si>
  <si>
    <t>E02002851</t>
  </si>
  <si>
    <t>Leicester 023</t>
  </si>
  <si>
    <t>E02002849</t>
  </si>
  <si>
    <t>Leicester 022</t>
  </si>
  <si>
    <t>E02002848</t>
  </si>
  <si>
    <t>Leicester 021</t>
  </si>
  <si>
    <t>E02002847</t>
  </si>
  <si>
    <t>Leicester 020</t>
  </si>
  <si>
    <t>E02002846</t>
  </si>
  <si>
    <t>Leicester 019</t>
  </si>
  <si>
    <t>E02002845</t>
  </si>
  <si>
    <t>Leicester 018</t>
  </si>
  <si>
    <t>E02002844</t>
  </si>
  <si>
    <t>Leicester 017</t>
  </si>
  <si>
    <t>E02002843</t>
  </si>
  <si>
    <t>Leicester 016</t>
  </si>
  <si>
    <t>E02002842</t>
  </si>
  <si>
    <t>Leicester 013</t>
  </si>
  <si>
    <t>E02002839</t>
  </si>
  <si>
    <t>Leicester 012</t>
  </si>
  <si>
    <t>E02002838</t>
  </si>
  <si>
    <t>Leicester 011</t>
  </si>
  <si>
    <t>E02002837</t>
  </si>
  <si>
    <t>Leicester 010</t>
  </si>
  <si>
    <t>E02002836</t>
  </si>
  <si>
    <t>Leicester 009</t>
  </si>
  <si>
    <t>E02002835</t>
  </si>
  <si>
    <t>Leicester 008</t>
  </si>
  <si>
    <t>E02002834</t>
  </si>
  <si>
    <t>Leicester 007</t>
  </si>
  <si>
    <t>E02002833</t>
  </si>
  <si>
    <t>Leicester 006</t>
  </si>
  <si>
    <t>E02002832</t>
  </si>
  <si>
    <t>Leicester 005</t>
  </si>
  <si>
    <t>E02002831</t>
  </si>
  <si>
    <t>Leicester 004</t>
  </si>
  <si>
    <t>E02002830</t>
  </si>
  <si>
    <t>Leicester 003</t>
  </si>
  <si>
    <t>E02002829</t>
  </si>
  <si>
    <t>Leicester 002</t>
  </si>
  <si>
    <t>E02002828</t>
  </si>
  <si>
    <t>Leicester 001</t>
  </si>
  <si>
    <t>E02002827</t>
  </si>
  <si>
    <t>North East Derbyshire 013</t>
  </si>
  <si>
    <t>E02004117</t>
  </si>
  <si>
    <t>North East Derbyshire 012</t>
  </si>
  <si>
    <t>E02004116</t>
  </si>
  <si>
    <t>North East Derbyshire 011</t>
  </si>
  <si>
    <t>E02004115</t>
  </si>
  <si>
    <t>North East Derbyshire 010</t>
  </si>
  <si>
    <t>E02004114</t>
  </si>
  <si>
    <t>North East Derbyshire 009</t>
  </si>
  <si>
    <t>E02004113</t>
  </si>
  <si>
    <t>North East Derbyshire 008</t>
  </si>
  <si>
    <t>E02004112</t>
  </si>
  <si>
    <t>North East Derbyshire 007</t>
  </si>
  <si>
    <t>E02004111</t>
  </si>
  <si>
    <t>Bolsover 010</t>
  </si>
  <si>
    <t>E02004054</t>
  </si>
  <si>
    <t>Bolsover 009</t>
  </si>
  <si>
    <t>E02004053</t>
  </si>
  <si>
    <t>Bolsover 008</t>
  </si>
  <si>
    <t>E02004052</t>
  </si>
  <si>
    <t>Bolsover 007</t>
  </si>
  <si>
    <t>E02004051</t>
  </si>
  <si>
    <t>Bolsover 006</t>
  </si>
  <si>
    <t>E02004050</t>
  </si>
  <si>
    <t>Bolsover 005</t>
  </si>
  <si>
    <t>E02004049</t>
  </si>
  <si>
    <t>Bolsover 004</t>
  </si>
  <si>
    <t>E02004048</t>
  </si>
  <si>
    <t>Bolsover 003</t>
  </si>
  <si>
    <t>E02004047</t>
  </si>
  <si>
    <t>Bolsover 002</t>
  </si>
  <si>
    <t>E02004046</t>
  </si>
  <si>
    <t>Erewash 016</t>
  </si>
  <si>
    <t>E02006828</t>
  </si>
  <si>
    <t>Erewash 015</t>
  </si>
  <si>
    <t>E02004092</t>
  </si>
  <si>
    <t>Erewash 014</t>
  </si>
  <si>
    <t>E02004091</t>
  </si>
  <si>
    <t>Erewash 013</t>
  </si>
  <si>
    <t>E02004090</t>
  </si>
  <si>
    <t>Erewash 012</t>
  </si>
  <si>
    <t>E02004089</t>
  </si>
  <si>
    <t>Erewash 011</t>
  </si>
  <si>
    <t>E02004088</t>
  </si>
  <si>
    <t>Erewash 010</t>
  </si>
  <si>
    <t>E02004087</t>
  </si>
  <si>
    <t>Erewash 008</t>
  </si>
  <si>
    <t>E02004085</t>
  </si>
  <si>
    <t>Erewash 007</t>
  </si>
  <si>
    <t>E02004084</t>
  </si>
  <si>
    <t>Erewash 006</t>
  </si>
  <si>
    <t>E02004083</t>
  </si>
  <si>
    <t>Erewash 005</t>
  </si>
  <si>
    <t>E02004082</t>
  </si>
  <si>
    <t>Erewash 003</t>
  </si>
  <si>
    <t>E02004080</t>
  </si>
  <si>
    <t>Erewash 001</t>
  </si>
  <si>
    <t>E02004078</t>
  </si>
  <si>
    <t>Oadby and Wigston 009</t>
  </si>
  <si>
    <t>E02006911</t>
  </si>
  <si>
    <t>Blaby 013</t>
  </si>
  <si>
    <t>E02006820</t>
  </si>
  <si>
    <t>Oadby and Wigston 008</t>
  </si>
  <si>
    <t>E02006818</t>
  </si>
  <si>
    <t>Harborough 011</t>
  </si>
  <si>
    <t>E02006816</t>
  </si>
  <si>
    <t>Oadby and Wigston 007</t>
  </si>
  <si>
    <t>E02005416</t>
  </si>
  <si>
    <t>Oadby and Wigston 006</t>
  </si>
  <si>
    <t>E02005415</t>
  </si>
  <si>
    <t>Oadby and Wigston 005</t>
  </si>
  <si>
    <t>E02005414</t>
  </si>
  <si>
    <t>Oadby and Wigston 003</t>
  </si>
  <si>
    <t>E02005412</t>
  </si>
  <si>
    <t>Melton 006</t>
  </si>
  <si>
    <t>E02005396</t>
  </si>
  <si>
    <t>Melton 005</t>
  </si>
  <si>
    <t>E02005395</t>
  </si>
  <si>
    <t>Melton 004</t>
  </si>
  <si>
    <t>E02005394</t>
  </si>
  <si>
    <t>Melton 003</t>
  </si>
  <si>
    <t>E02005393</t>
  </si>
  <si>
    <t>Melton 002</t>
  </si>
  <si>
    <t>E02005392</t>
  </si>
  <si>
    <t>Melton 001</t>
  </si>
  <si>
    <t>E02005391</t>
  </si>
  <si>
    <t>Harborough 010</t>
  </si>
  <si>
    <t>E02005376</t>
  </si>
  <si>
    <t>Harborough 009</t>
  </si>
  <si>
    <t>E02005375</t>
  </si>
  <si>
    <t>Harborough 008</t>
  </si>
  <si>
    <t>E02005374</t>
  </si>
  <si>
    <t>Harborough 007</t>
  </si>
  <si>
    <t>E02005373</t>
  </si>
  <si>
    <t>Harborough 006</t>
  </si>
  <si>
    <t>E02005372</t>
  </si>
  <si>
    <t>Harborough 005</t>
  </si>
  <si>
    <t>E02005371</t>
  </si>
  <si>
    <t>Harborough 003</t>
  </si>
  <si>
    <t>E02005369</t>
  </si>
  <si>
    <t>Harborough 002</t>
  </si>
  <si>
    <t>E02005368</t>
  </si>
  <si>
    <t>Charnwood 018</t>
  </si>
  <si>
    <t>E02005362</t>
  </si>
  <si>
    <t>Charnwood 017</t>
  </si>
  <si>
    <t>E02005361</t>
  </si>
  <si>
    <t>Charnwood 015</t>
  </si>
  <si>
    <t>E02005359</t>
  </si>
  <si>
    <t>Blaby 011</t>
  </si>
  <si>
    <t>E02005343</t>
  </si>
  <si>
    <t>Blaby 010</t>
  </si>
  <si>
    <t>E02005342</t>
  </si>
  <si>
    <t>Blaby 009</t>
  </si>
  <si>
    <t>E02005341</t>
  </si>
  <si>
    <t>Blaby 008</t>
  </si>
  <si>
    <t>E02005340</t>
  </si>
  <si>
    <t>Blaby 007</t>
  </si>
  <si>
    <t>E02005339</t>
  </si>
  <si>
    <t>Blaby 006</t>
  </si>
  <si>
    <t>E02005338</t>
  </si>
  <si>
    <t>Blaby 005</t>
  </si>
  <si>
    <t>E02005337</t>
  </si>
  <si>
    <t>Blaby 004</t>
  </si>
  <si>
    <t>E02005336</t>
  </si>
  <si>
    <t>Blaby 003</t>
  </si>
  <si>
    <t>E02005335</t>
  </si>
  <si>
    <t>Blaby 002</t>
  </si>
  <si>
    <t>E02005334</t>
  </si>
  <si>
    <t>Rutland 005</t>
  </si>
  <si>
    <t>E02002867</t>
  </si>
  <si>
    <t>Rutland 004</t>
  </si>
  <si>
    <t>E02002866</t>
  </si>
  <si>
    <t>Rutland 003</t>
  </si>
  <si>
    <t>E02002865</t>
  </si>
  <si>
    <t>Rutland 002</t>
  </si>
  <si>
    <t>E02002864</t>
  </si>
  <si>
    <t>Rutland 001</t>
  </si>
  <si>
    <t>E02002863</t>
  </si>
  <si>
    <t>Corby 009</t>
  </si>
  <si>
    <t>E02006863</t>
  </si>
  <si>
    <t>Corby 008</t>
  </si>
  <si>
    <t>E02006862</t>
  </si>
  <si>
    <t>Corby 006</t>
  </si>
  <si>
    <t>E02005617</t>
  </si>
  <si>
    <t>Corby 005</t>
  </si>
  <si>
    <t>E02005616</t>
  </si>
  <si>
    <t>Corby 004</t>
  </si>
  <si>
    <t>E02005615</t>
  </si>
  <si>
    <t>Corby 003</t>
  </si>
  <si>
    <t>E02005614</t>
  </si>
  <si>
    <t>Corby 002</t>
  </si>
  <si>
    <t>E02005613</t>
  </si>
  <si>
    <t>Corby 001</t>
  </si>
  <si>
    <t>E02005612</t>
  </si>
  <si>
    <t>Boston 009</t>
  </si>
  <si>
    <t>E02006865</t>
  </si>
  <si>
    <t>Boston 008</t>
  </si>
  <si>
    <t>E02006864</t>
  </si>
  <si>
    <t>West Lindsey 003</t>
  </si>
  <si>
    <t>E02005494</t>
  </si>
  <si>
    <t>West Lindsey 001</t>
  </si>
  <si>
    <t>E02005492</t>
  </si>
  <si>
    <t>South Holland 003</t>
  </si>
  <si>
    <t>E02005467</t>
  </si>
  <si>
    <t>South Holland 002</t>
  </si>
  <si>
    <t>E02005466</t>
  </si>
  <si>
    <t>East Lindsey 018</t>
  </si>
  <si>
    <t>E02005441</t>
  </si>
  <si>
    <t>East Lindsey 017</t>
  </si>
  <si>
    <t>E02005440</t>
  </si>
  <si>
    <t>East Lindsey 016</t>
  </si>
  <si>
    <t>E02005439</t>
  </si>
  <si>
    <t>East Lindsey 015</t>
  </si>
  <si>
    <t>E02005438</t>
  </si>
  <si>
    <t>East Lindsey 014</t>
  </si>
  <si>
    <t>E02005437</t>
  </si>
  <si>
    <t>East Lindsey 013</t>
  </si>
  <si>
    <t>E02005436</t>
  </si>
  <si>
    <t>East Lindsey 012</t>
  </si>
  <si>
    <t>E02005435</t>
  </si>
  <si>
    <t>East Lindsey 011</t>
  </si>
  <si>
    <t>E02005434</t>
  </si>
  <si>
    <t>East Lindsey 010</t>
  </si>
  <si>
    <t>E02005433</t>
  </si>
  <si>
    <t>East Lindsey 009</t>
  </si>
  <si>
    <t>E02005432</t>
  </si>
  <si>
    <t>East Lindsey 008</t>
  </si>
  <si>
    <t>E02005431</t>
  </si>
  <si>
    <t>East Lindsey 007</t>
  </si>
  <si>
    <t>E02005430</t>
  </si>
  <si>
    <t>East Lindsey 006</t>
  </si>
  <si>
    <t>E02005429</t>
  </si>
  <si>
    <t>East Lindsey 005</t>
  </si>
  <si>
    <t>E02005428</t>
  </si>
  <si>
    <t>East Lindsey 004</t>
  </si>
  <si>
    <t>E02005427</t>
  </si>
  <si>
    <t>East Lindsey 003</t>
  </si>
  <si>
    <t>E02005426</t>
  </si>
  <si>
    <t>East Lindsey 002</t>
  </si>
  <si>
    <t>E02005425</t>
  </si>
  <si>
    <t>East Lindsey 001</t>
  </si>
  <si>
    <t>E02005424</t>
  </si>
  <si>
    <t>Boston 007</t>
  </si>
  <si>
    <t>E02005423</t>
  </si>
  <si>
    <t>Boston 006</t>
  </si>
  <si>
    <t>E02005422</t>
  </si>
  <si>
    <t>Boston 004</t>
  </si>
  <si>
    <t>E02005420</t>
  </si>
  <si>
    <t>Boston 003</t>
  </si>
  <si>
    <t>E02005419</t>
  </si>
  <si>
    <t>Boston 002</t>
  </si>
  <si>
    <t>E02005418</t>
  </si>
  <si>
    <t>Boston 001</t>
  </si>
  <si>
    <t>E02005417</t>
  </si>
  <si>
    <t>Wakefield 045</t>
  </si>
  <si>
    <t>E02002482</t>
  </si>
  <si>
    <t>Wakefield 044</t>
  </si>
  <si>
    <t>E02002481</t>
  </si>
  <si>
    <t>Wakefield 043</t>
  </si>
  <si>
    <t>E02002480</t>
  </si>
  <si>
    <t>Wakefield 042</t>
  </si>
  <si>
    <t>E02002479</t>
  </si>
  <si>
    <t>Wakefield 041</t>
  </si>
  <si>
    <t>E02002478</t>
  </si>
  <si>
    <t>Wakefield 040</t>
  </si>
  <si>
    <t>E02002477</t>
  </si>
  <si>
    <t>Wakefield 039</t>
  </si>
  <si>
    <t>E02002476</t>
  </si>
  <si>
    <t>Wakefield 038</t>
  </si>
  <si>
    <t>E02002475</t>
  </si>
  <si>
    <t>Wakefield 037</t>
  </si>
  <si>
    <t>E02002474</t>
  </si>
  <si>
    <t>Wakefield 036</t>
  </si>
  <si>
    <t>E02002473</t>
  </si>
  <si>
    <t>Wakefield 035</t>
  </si>
  <si>
    <t>E02002472</t>
  </si>
  <si>
    <t>Wakefield 034</t>
  </si>
  <si>
    <t>E02002471</t>
  </si>
  <si>
    <t>Wakefield 033</t>
  </si>
  <si>
    <t>E02002470</t>
  </si>
  <si>
    <t>Wakefield 032</t>
  </si>
  <si>
    <t>E02002469</t>
  </si>
  <si>
    <t>Wakefield 031</t>
  </si>
  <si>
    <t>E02002468</t>
  </si>
  <si>
    <t>Wakefield 030</t>
  </si>
  <si>
    <t>E02002467</t>
  </si>
  <si>
    <t>Wakefield 029</t>
  </si>
  <si>
    <t>E02002466</t>
  </si>
  <si>
    <t>Wakefield 028</t>
  </si>
  <si>
    <t>E02002465</t>
  </si>
  <si>
    <t>Wakefield 027</t>
  </si>
  <si>
    <t>E02002464</t>
  </si>
  <si>
    <t>Wakefield 026</t>
  </si>
  <si>
    <t>E02002463</t>
  </si>
  <si>
    <t>Wakefield 025</t>
  </si>
  <si>
    <t>E02002462</t>
  </si>
  <si>
    <t>Wakefield 024</t>
  </si>
  <si>
    <t>E02002461</t>
  </si>
  <si>
    <t>Wakefield 023</t>
  </si>
  <si>
    <t>E02002460</t>
  </si>
  <si>
    <t>Wakefield 022</t>
  </si>
  <si>
    <t>E02002459</t>
  </si>
  <si>
    <t>Wakefield 021</t>
  </si>
  <si>
    <t>E02002458</t>
  </si>
  <si>
    <t>Wakefield 020</t>
  </si>
  <si>
    <t>E02002457</t>
  </si>
  <si>
    <t>Wakefield 019</t>
  </si>
  <si>
    <t>E02002456</t>
  </si>
  <si>
    <t>Wakefield 018</t>
  </si>
  <si>
    <t>E02002455</t>
  </si>
  <si>
    <t>Wakefield 017</t>
  </si>
  <si>
    <t>E02002454</t>
  </si>
  <si>
    <t>Wakefield 016</t>
  </si>
  <si>
    <t>E02002453</t>
  </si>
  <si>
    <t>Wakefield 015</t>
  </si>
  <si>
    <t>E02002452</t>
  </si>
  <si>
    <t>Wakefield 014</t>
  </si>
  <si>
    <t>E02002451</t>
  </si>
  <si>
    <t>Wakefield 013</t>
  </si>
  <si>
    <t>E02002450</t>
  </si>
  <si>
    <t>Wakefield 012</t>
  </si>
  <si>
    <t>E02002449</t>
  </si>
  <si>
    <t>Wakefield 011</t>
  </si>
  <si>
    <t>E02002448</t>
  </si>
  <si>
    <t>Wakefield 010</t>
  </si>
  <si>
    <t>E02002447</t>
  </si>
  <si>
    <t>Wakefield 009</t>
  </si>
  <si>
    <t>E02002446</t>
  </si>
  <si>
    <t>Wakefield 008</t>
  </si>
  <si>
    <t>E02002445</t>
  </si>
  <si>
    <t>Wakefield 007</t>
  </si>
  <si>
    <t>E02002444</t>
  </si>
  <si>
    <t>Wakefield 006</t>
  </si>
  <si>
    <t>E02002443</t>
  </si>
  <si>
    <t>Wakefield 005</t>
  </si>
  <si>
    <t>E02002442</t>
  </si>
  <si>
    <t>Wakefield 004</t>
  </si>
  <si>
    <t>E02002441</t>
  </si>
  <si>
    <t>Wakefield 003</t>
  </si>
  <si>
    <t>E02002440</t>
  </si>
  <si>
    <t>Wakefield 002</t>
  </si>
  <si>
    <t>E02002439</t>
  </si>
  <si>
    <t>Wakefield 001</t>
  </si>
  <si>
    <t>E02002438</t>
  </si>
  <si>
    <t>Selby 010</t>
  </si>
  <si>
    <t>E02005818</t>
  </si>
  <si>
    <t>Selby 009</t>
  </si>
  <si>
    <t>E02005817</t>
  </si>
  <si>
    <t>Selby 008</t>
  </si>
  <si>
    <t>E02005816</t>
  </si>
  <si>
    <t>Selby 007</t>
  </si>
  <si>
    <t>E02005815</t>
  </si>
  <si>
    <t>Selby 006</t>
  </si>
  <si>
    <t>E02005814</t>
  </si>
  <si>
    <t>Selby 005</t>
  </si>
  <si>
    <t>E02005813</t>
  </si>
  <si>
    <t>Selby 004</t>
  </si>
  <si>
    <t>E02005812</t>
  </si>
  <si>
    <t>Selby 003</t>
  </si>
  <si>
    <t>E02005811</t>
  </si>
  <si>
    <t>Selby 002</t>
  </si>
  <si>
    <t>E02005810</t>
  </si>
  <si>
    <t>Selby 001</t>
  </si>
  <si>
    <t>E02005809</t>
  </si>
  <si>
    <t>Ryedale 003</t>
  </si>
  <si>
    <t>E02005790</t>
  </si>
  <si>
    <t>Ryedale 001</t>
  </si>
  <si>
    <t>E02005788</t>
  </si>
  <si>
    <t>Hambleton 011</t>
  </si>
  <si>
    <t>E02005760</t>
  </si>
  <si>
    <t>Hambleton 010</t>
  </si>
  <si>
    <t>E02005759</t>
  </si>
  <si>
    <t>York 024</t>
  </si>
  <si>
    <t>E02002795</t>
  </si>
  <si>
    <t>York 023</t>
  </si>
  <si>
    <t>E02002794</t>
  </si>
  <si>
    <t>York 022</t>
  </si>
  <si>
    <t>E02002793</t>
  </si>
  <si>
    <t>York 021</t>
  </si>
  <si>
    <t>E02002792</t>
  </si>
  <si>
    <t>York 020</t>
  </si>
  <si>
    <t>E02002791</t>
  </si>
  <si>
    <t>York 019</t>
  </si>
  <si>
    <t>E02002790</t>
  </si>
  <si>
    <t>York 018</t>
  </si>
  <si>
    <t>E02002789</t>
  </si>
  <si>
    <t>York 017</t>
  </si>
  <si>
    <t>E02002788</t>
  </si>
  <si>
    <t>York 016</t>
  </si>
  <si>
    <t>E02002787</t>
  </si>
  <si>
    <t>York 015</t>
  </si>
  <si>
    <t>E02002786</t>
  </si>
  <si>
    <t>York 014</t>
  </si>
  <si>
    <t>E02002785</t>
  </si>
  <si>
    <t>York 013</t>
  </si>
  <si>
    <t>E02002784</t>
  </si>
  <si>
    <t>York 012</t>
  </si>
  <si>
    <t>E02002783</t>
  </si>
  <si>
    <t>York 011</t>
  </si>
  <si>
    <t>E02002782</t>
  </si>
  <si>
    <t>York 010</t>
  </si>
  <si>
    <t>E02002781</t>
  </si>
  <si>
    <t>York 009</t>
  </si>
  <si>
    <t>E02002780</t>
  </si>
  <si>
    <t>York 008</t>
  </si>
  <si>
    <t>E02002779</t>
  </si>
  <si>
    <t>York 007</t>
  </si>
  <si>
    <t>E02002778</t>
  </si>
  <si>
    <t>York 006</t>
  </si>
  <si>
    <t>E02002777</t>
  </si>
  <si>
    <t>York 005</t>
  </si>
  <si>
    <t>E02002776</t>
  </si>
  <si>
    <t>York 004</t>
  </si>
  <si>
    <t>E02002775</t>
  </si>
  <si>
    <t>York 003</t>
  </si>
  <si>
    <t>E02002774</t>
  </si>
  <si>
    <t>York 002</t>
  </si>
  <si>
    <t>E02002773</t>
  </si>
  <si>
    <t>York 001</t>
  </si>
  <si>
    <t>E02002772</t>
  </si>
  <si>
    <t>East Riding of Yorkshire 011</t>
  </si>
  <si>
    <t>E02002694</t>
  </si>
  <si>
    <t>East Riding of Yorkshire 009</t>
  </si>
  <si>
    <t>E02002692</t>
  </si>
  <si>
    <t>Sheffield 076</t>
  </si>
  <si>
    <t>E02006869</t>
  </si>
  <si>
    <t>Sheffield 075</t>
  </si>
  <si>
    <t>E02006868</t>
  </si>
  <si>
    <t>Sheffield 074</t>
  </si>
  <si>
    <t>E02006844</t>
  </si>
  <si>
    <t>Sheffield 073</t>
  </si>
  <si>
    <t>E02006843</t>
  </si>
  <si>
    <t>Sheffield 072</t>
  </si>
  <si>
    <t>E02006803</t>
  </si>
  <si>
    <t>Sheffield 071</t>
  </si>
  <si>
    <t>E02001681</t>
  </si>
  <si>
    <t>Sheffield 070</t>
  </si>
  <si>
    <t>E02001680</t>
  </si>
  <si>
    <t>Sheffield 069</t>
  </si>
  <si>
    <t>E02001679</t>
  </si>
  <si>
    <t>Sheffield 068</t>
  </si>
  <si>
    <t>E02001678</t>
  </si>
  <si>
    <t>Sheffield 066</t>
  </si>
  <si>
    <t>E02001676</t>
  </si>
  <si>
    <t>Sheffield 065</t>
  </si>
  <si>
    <t>E02001675</t>
  </si>
  <si>
    <t>Sheffield 064</t>
  </si>
  <si>
    <t>E02001674</t>
  </si>
  <si>
    <t>Sheffield 063</t>
  </si>
  <si>
    <t>E02001673</t>
  </si>
  <si>
    <t>Sheffield 062</t>
  </si>
  <si>
    <t>E02001672</t>
  </si>
  <si>
    <t>Sheffield 061</t>
  </si>
  <si>
    <t>E02001671</t>
  </si>
  <si>
    <t>Sheffield 060</t>
  </si>
  <si>
    <t>E02001670</t>
  </si>
  <si>
    <t>Sheffield 059</t>
  </si>
  <si>
    <t>E02001669</t>
  </si>
  <si>
    <t>Sheffield 056</t>
  </si>
  <si>
    <t>E02001666</t>
  </si>
  <si>
    <t>Sheffield 055</t>
  </si>
  <si>
    <t>E02001665</t>
  </si>
  <si>
    <t>Sheffield 054</t>
  </si>
  <si>
    <t>E02001664</t>
  </si>
  <si>
    <t>Sheffield 053</t>
  </si>
  <si>
    <t>E02001663</t>
  </si>
  <si>
    <t>Sheffield 052</t>
  </si>
  <si>
    <t>E02001662</t>
  </si>
  <si>
    <t>Sheffield 051</t>
  </si>
  <si>
    <t>E02001661</t>
  </si>
  <si>
    <t>Sheffield 050</t>
  </si>
  <si>
    <t>E02001660</t>
  </si>
  <si>
    <t>Sheffield 049</t>
  </si>
  <si>
    <t>E02001659</t>
  </si>
  <si>
    <t>Sheffield 048</t>
  </si>
  <si>
    <t>E02001658</t>
  </si>
  <si>
    <t>Sheffield 047</t>
  </si>
  <si>
    <t>E02001657</t>
  </si>
  <si>
    <t>Sheffield 046</t>
  </si>
  <si>
    <t>E02001656</t>
  </si>
  <si>
    <t>Sheffield 045</t>
  </si>
  <si>
    <t>E02001655</t>
  </si>
  <si>
    <t>Sheffield 044</t>
  </si>
  <si>
    <t>E02001654</t>
  </si>
  <si>
    <t>Sheffield 043</t>
  </si>
  <si>
    <t>E02001653</t>
  </si>
  <si>
    <t>Sheffield 042</t>
  </si>
  <si>
    <t>E02001652</t>
  </si>
  <si>
    <t>Sheffield 041</t>
  </si>
  <si>
    <t>E02001651</t>
  </si>
  <si>
    <t>Sheffield 040</t>
  </si>
  <si>
    <t>E02001650</t>
  </si>
  <si>
    <t>Sheffield 039</t>
  </si>
  <si>
    <t>E02001649</t>
  </si>
  <si>
    <t>Sheffield 038</t>
  </si>
  <si>
    <t>E02001648</t>
  </si>
  <si>
    <t>Sheffield 037</t>
  </si>
  <si>
    <t>E02001647</t>
  </si>
  <si>
    <t>Sheffield 036</t>
  </si>
  <si>
    <t>E02001646</t>
  </si>
  <si>
    <t>Sheffield 033</t>
  </si>
  <si>
    <t>E02001643</t>
  </si>
  <si>
    <t>Sheffield 032</t>
  </si>
  <si>
    <t>E02001642</t>
  </si>
  <si>
    <t>Sheffield 030</t>
  </si>
  <si>
    <t>E02001640</t>
  </si>
  <si>
    <t>Sheffield 029</t>
  </si>
  <si>
    <t>E02001639</t>
  </si>
  <si>
    <t>Sheffield 028</t>
  </si>
  <si>
    <t>E02001638</t>
  </si>
  <si>
    <t>Sheffield 027</t>
  </si>
  <si>
    <t>E02001637</t>
  </si>
  <si>
    <t>Sheffield 026</t>
  </si>
  <si>
    <t>E02001636</t>
  </si>
  <si>
    <t>Sheffield 025</t>
  </si>
  <si>
    <t>E02001635</t>
  </si>
  <si>
    <t>Sheffield 024</t>
  </si>
  <si>
    <t>E02001634</t>
  </si>
  <si>
    <t>Sheffield 023</t>
  </si>
  <si>
    <t>E02001633</t>
  </si>
  <si>
    <t>Sheffield 022</t>
  </si>
  <si>
    <t>E02001632</t>
  </si>
  <si>
    <t>Sheffield 021</t>
  </si>
  <si>
    <t>E02001631</t>
  </si>
  <si>
    <t>Sheffield 020</t>
  </si>
  <si>
    <t>E02001630</t>
  </si>
  <si>
    <t>Sheffield 019</t>
  </si>
  <si>
    <t>E02001629</t>
  </si>
  <si>
    <t>Sheffield 018</t>
  </si>
  <si>
    <t>E02001628</t>
  </si>
  <si>
    <t>Sheffield 017</t>
  </si>
  <si>
    <t>E02001627</t>
  </si>
  <si>
    <t>Sheffield 016</t>
  </si>
  <si>
    <t>E02001626</t>
  </si>
  <si>
    <t>Sheffield 015</t>
  </si>
  <si>
    <t>E02001625</t>
  </si>
  <si>
    <t>Sheffield 014</t>
  </si>
  <si>
    <t>E02001624</t>
  </si>
  <si>
    <t>Sheffield 013</t>
  </si>
  <si>
    <t>E02001623</t>
  </si>
  <si>
    <t>Sheffield 012</t>
  </si>
  <si>
    <t>E02001622</t>
  </si>
  <si>
    <t>Sheffield 011</t>
  </si>
  <si>
    <t>E02001621</t>
  </si>
  <si>
    <t>Sheffield 010</t>
  </si>
  <si>
    <t>E02001620</t>
  </si>
  <si>
    <t>Sheffield 009</t>
  </si>
  <si>
    <t>E02001619</t>
  </si>
  <si>
    <t>Sheffield 008</t>
  </si>
  <si>
    <t>E02001618</t>
  </si>
  <si>
    <t>Sheffield 007</t>
  </si>
  <si>
    <t>E02001617</t>
  </si>
  <si>
    <t>Sheffield 006</t>
  </si>
  <si>
    <t>E02001616</t>
  </si>
  <si>
    <t>Sheffield 005</t>
  </si>
  <si>
    <t>E02001615</t>
  </si>
  <si>
    <t>Sheffield 004</t>
  </si>
  <si>
    <t>E02001614</t>
  </si>
  <si>
    <t>Sheffield 003</t>
  </si>
  <si>
    <t>E02001613</t>
  </si>
  <si>
    <t>Sheffield 002</t>
  </si>
  <si>
    <t>E02001612</t>
  </si>
  <si>
    <t>Sheffield 001</t>
  </si>
  <si>
    <t>E02001611</t>
  </si>
  <si>
    <t>Ryedale 008</t>
  </si>
  <si>
    <t>E02006870</t>
  </si>
  <si>
    <t>Scarborough 014</t>
  </si>
  <si>
    <t>E02005808</t>
  </si>
  <si>
    <t>Scarborough 013</t>
  </si>
  <si>
    <t>E02005807</t>
  </si>
  <si>
    <t>Scarborough 012</t>
  </si>
  <si>
    <t>E02005806</t>
  </si>
  <si>
    <t>Scarborough 011</t>
  </si>
  <si>
    <t>E02005805</t>
  </si>
  <si>
    <t>Scarborough 010</t>
  </si>
  <si>
    <t>E02005804</t>
  </si>
  <si>
    <t>Scarborough 009</t>
  </si>
  <si>
    <t>E02005803</t>
  </si>
  <si>
    <t>Scarborough 008</t>
  </si>
  <si>
    <t>E02005802</t>
  </si>
  <si>
    <t>Scarborough 007</t>
  </si>
  <si>
    <t>E02005801</t>
  </si>
  <si>
    <t>Scarborough 006</t>
  </si>
  <si>
    <t>E02005800</t>
  </si>
  <si>
    <t>Scarborough 005</t>
  </si>
  <si>
    <t>E02005799</t>
  </si>
  <si>
    <t>Ryedale 007</t>
  </si>
  <si>
    <t>E02005794</t>
  </si>
  <si>
    <t>Ryedale 004</t>
  </si>
  <si>
    <t>E02005791</t>
  </si>
  <si>
    <t>Ryedale 002</t>
  </si>
  <si>
    <t>E02005789</t>
  </si>
  <si>
    <t>Rotherham 033</t>
  </si>
  <si>
    <t>E02001610</t>
  </si>
  <si>
    <t>Rotherham 032</t>
  </si>
  <si>
    <t>E02001609</t>
  </si>
  <si>
    <t>Rotherham 031</t>
  </si>
  <si>
    <t>E02001608</t>
  </si>
  <si>
    <t>Rotherham 030</t>
  </si>
  <si>
    <t>E02001607</t>
  </si>
  <si>
    <t>Rotherham 029</t>
  </si>
  <si>
    <t>E02001606</t>
  </si>
  <si>
    <t>Rotherham 028</t>
  </si>
  <si>
    <t>E02001605</t>
  </si>
  <si>
    <t>Rotherham 027</t>
  </si>
  <si>
    <t>E02001604</t>
  </si>
  <si>
    <t>Rotherham 026</t>
  </si>
  <si>
    <t>E02001603</t>
  </si>
  <si>
    <t>Rotherham 025</t>
  </si>
  <si>
    <t>E02001602</t>
  </si>
  <si>
    <t>Rotherham 024</t>
  </si>
  <si>
    <t>E02001601</t>
  </si>
  <si>
    <t>Rotherham 023</t>
  </si>
  <si>
    <t>E02001600</t>
  </si>
  <si>
    <t>Rotherham 022</t>
  </si>
  <si>
    <t>E02001599</t>
  </si>
  <si>
    <t>Rotherham 021</t>
  </si>
  <si>
    <t>E02001598</t>
  </si>
  <si>
    <t>Rotherham 020</t>
  </si>
  <si>
    <t>E02001597</t>
  </si>
  <si>
    <t>Rotherham 019</t>
  </si>
  <si>
    <t>E02001596</t>
  </si>
  <si>
    <t>Rotherham 018</t>
  </si>
  <si>
    <t>E02001595</t>
  </si>
  <si>
    <t>Rotherham 017</t>
  </si>
  <si>
    <t>E02001594</t>
  </si>
  <si>
    <t>Rotherham 016</t>
  </si>
  <si>
    <t>E02001593</t>
  </si>
  <si>
    <t>Rotherham 015</t>
  </si>
  <si>
    <t>E02001592</t>
  </si>
  <si>
    <t>Rotherham 014</t>
  </si>
  <si>
    <t>E02001591</t>
  </si>
  <si>
    <t>Rotherham 013</t>
  </si>
  <si>
    <t>E02001590</t>
  </si>
  <si>
    <t>Rotherham 012</t>
  </si>
  <si>
    <t>E02001589</t>
  </si>
  <si>
    <t>Rotherham 011</t>
  </si>
  <si>
    <t>E02001588</t>
  </si>
  <si>
    <t>Rotherham 010</t>
  </si>
  <si>
    <t>E02001587</t>
  </si>
  <si>
    <t>Rotherham 009</t>
  </si>
  <si>
    <t>E02001586</t>
  </si>
  <si>
    <t>Rotherham 008</t>
  </si>
  <si>
    <t>E02001585</t>
  </si>
  <si>
    <t>Rotherham 007</t>
  </si>
  <si>
    <t>E02001584</t>
  </si>
  <si>
    <t>Rotherham 006</t>
  </si>
  <si>
    <t>E02001583</t>
  </si>
  <si>
    <t>Rotherham 005</t>
  </si>
  <si>
    <t>E02001582</t>
  </si>
  <si>
    <t>Rotherham 004</t>
  </si>
  <si>
    <t>E02001581</t>
  </si>
  <si>
    <t>Rotherham 003</t>
  </si>
  <si>
    <t>E02001580</t>
  </si>
  <si>
    <t>Rotherham 002</t>
  </si>
  <si>
    <t>E02001579</t>
  </si>
  <si>
    <t>Rotherham 001</t>
  </si>
  <si>
    <t>E02001578</t>
  </si>
  <si>
    <t>North Lincolnshire 023</t>
  </si>
  <si>
    <t>E02002771</t>
  </si>
  <si>
    <t>North Lincolnshire 022</t>
  </si>
  <si>
    <t>E02002770</t>
  </si>
  <si>
    <t>North Lincolnshire 021</t>
  </si>
  <si>
    <t>E02002769</t>
  </si>
  <si>
    <t>North Lincolnshire 020</t>
  </si>
  <si>
    <t>E02002768</t>
  </si>
  <si>
    <t>North Lincolnshire 019</t>
  </si>
  <si>
    <t>E02002767</t>
  </si>
  <si>
    <t>North Lincolnshire 018</t>
  </si>
  <si>
    <t>E02002766</t>
  </si>
  <si>
    <t>North Lincolnshire 017</t>
  </si>
  <si>
    <t>E02002765</t>
  </si>
  <si>
    <t>North Lincolnshire 016</t>
  </si>
  <si>
    <t>E02002764</t>
  </si>
  <si>
    <t>North Lincolnshire 015</t>
  </si>
  <si>
    <t>E02002763</t>
  </si>
  <si>
    <t>North Lincolnshire 014</t>
  </si>
  <si>
    <t>E02002762</t>
  </si>
  <si>
    <t>North Lincolnshire 013</t>
  </si>
  <si>
    <t>E02002761</t>
  </si>
  <si>
    <t>North Lincolnshire 012</t>
  </si>
  <si>
    <t>E02002760</t>
  </si>
  <si>
    <t>North Lincolnshire 011</t>
  </si>
  <si>
    <t>E02002759</t>
  </si>
  <si>
    <t>North Lincolnshire 010</t>
  </si>
  <si>
    <t>E02002758</t>
  </si>
  <si>
    <t>North Lincolnshire 009</t>
  </si>
  <si>
    <t>E02002757</t>
  </si>
  <si>
    <t>North Lincolnshire 008</t>
  </si>
  <si>
    <t>E02002756</t>
  </si>
  <si>
    <t>North Lincolnshire 007</t>
  </si>
  <si>
    <t>E02002755</t>
  </si>
  <si>
    <t>North Lincolnshire 006</t>
  </si>
  <si>
    <t>E02002754</t>
  </si>
  <si>
    <t>North Lincolnshire 005</t>
  </si>
  <si>
    <t>E02002753</t>
  </si>
  <si>
    <t>North Lincolnshire 004</t>
  </si>
  <si>
    <t>E02002752</t>
  </si>
  <si>
    <t>North Lincolnshire 003</t>
  </si>
  <si>
    <t>E02002751</t>
  </si>
  <si>
    <t>North Lincolnshire 002</t>
  </si>
  <si>
    <t>E02002750</t>
  </si>
  <si>
    <t>North Lincolnshire 001</t>
  </si>
  <si>
    <t>E02002749</t>
  </si>
  <si>
    <t>Kirklees 028</t>
  </si>
  <si>
    <t>E02002298</t>
  </si>
  <si>
    <t>Kirklees 026</t>
  </si>
  <si>
    <t>E02002296</t>
  </si>
  <si>
    <t>Kirklees 024</t>
  </si>
  <si>
    <t>E02002294</t>
  </si>
  <si>
    <t>Kirklees 023</t>
  </si>
  <si>
    <t>E02002293</t>
  </si>
  <si>
    <t>Kirklees 021</t>
  </si>
  <si>
    <t>E02002291</t>
  </si>
  <si>
    <t>Kirklees 020</t>
  </si>
  <si>
    <t>E02002290</t>
  </si>
  <si>
    <t>Kirklees 019</t>
  </si>
  <si>
    <t>E02002289</t>
  </si>
  <si>
    <t>Kirklees 018</t>
  </si>
  <si>
    <t>E02002288</t>
  </si>
  <si>
    <t>Kirklees 017</t>
  </si>
  <si>
    <t>E02002287</t>
  </si>
  <si>
    <t>Kirklees 016</t>
  </si>
  <si>
    <t>E02002286</t>
  </si>
  <si>
    <t>Kirklees 015</t>
  </si>
  <si>
    <t>E02002285</t>
  </si>
  <si>
    <t>Kirklees 014</t>
  </si>
  <si>
    <t>E02002284</t>
  </si>
  <si>
    <t>Kirklees 013</t>
  </si>
  <si>
    <t>E02002283</t>
  </si>
  <si>
    <t>Kirklees 012</t>
  </si>
  <si>
    <t>E02002282</t>
  </si>
  <si>
    <t>Kirklees 011</t>
  </si>
  <si>
    <t>E02002281</t>
  </si>
  <si>
    <t>Kirklees 010</t>
  </si>
  <si>
    <t>E02002280</t>
  </si>
  <si>
    <t>Kirklees 009</t>
  </si>
  <si>
    <t>E02002279</t>
  </si>
  <si>
    <t>Kirklees 008</t>
  </si>
  <si>
    <t>E02002278</t>
  </si>
  <si>
    <t>Kirklees 007</t>
  </si>
  <si>
    <t>E02002277</t>
  </si>
  <si>
    <t>Kirklees 006</t>
  </si>
  <si>
    <t>E02002276</t>
  </si>
  <si>
    <t>Kirklees 005</t>
  </si>
  <si>
    <t>E02002275</t>
  </si>
  <si>
    <t>Kirklees 004</t>
  </si>
  <si>
    <t>E02002274</t>
  </si>
  <si>
    <t>Kirklees 003</t>
  </si>
  <si>
    <t>E02002273</t>
  </si>
  <si>
    <t>Kirklees 002</t>
  </si>
  <si>
    <t>E02002272</t>
  </si>
  <si>
    <t>Kirklees 001</t>
  </si>
  <si>
    <t>E02002271</t>
  </si>
  <si>
    <t>North East Lincolnshire 023</t>
  </si>
  <si>
    <t>E02002748</t>
  </si>
  <si>
    <t>North East Lincolnshire 022</t>
  </si>
  <si>
    <t>E02002747</t>
  </si>
  <si>
    <t>North East Lincolnshire 021</t>
  </si>
  <si>
    <t>E02002746</t>
  </si>
  <si>
    <t>North East Lincolnshire 020</t>
  </si>
  <si>
    <t>E02002745</t>
  </si>
  <si>
    <t>North East Lincolnshire 019</t>
  </si>
  <si>
    <t>E02002744</t>
  </si>
  <si>
    <t>North East Lincolnshire 018</t>
  </si>
  <si>
    <t>E02002743</t>
  </si>
  <si>
    <t>North East Lincolnshire 017</t>
  </si>
  <si>
    <t>E02002742</t>
  </si>
  <si>
    <t>North East Lincolnshire 016</t>
  </si>
  <si>
    <t>E02002741</t>
  </si>
  <si>
    <t>North East Lincolnshire 015</t>
  </si>
  <si>
    <t>E02002740</t>
  </si>
  <si>
    <t>North East Lincolnshire 014</t>
  </si>
  <si>
    <t>E02002739</t>
  </si>
  <si>
    <t>North East Lincolnshire 013</t>
  </si>
  <si>
    <t>E02002738</t>
  </si>
  <si>
    <t>North East Lincolnshire 012</t>
  </si>
  <si>
    <t>E02002737</t>
  </si>
  <si>
    <t>North East Lincolnshire 011</t>
  </si>
  <si>
    <t>E02002736</t>
  </si>
  <si>
    <t>North East Lincolnshire 010</t>
  </si>
  <si>
    <t>E02002735</t>
  </si>
  <si>
    <t>North East Lincolnshire 009</t>
  </si>
  <si>
    <t>E02002734</t>
  </si>
  <si>
    <t>North East Lincolnshire 008</t>
  </si>
  <si>
    <t>E02002733</t>
  </si>
  <si>
    <t>North East Lincolnshire 007</t>
  </si>
  <si>
    <t>E02002732</t>
  </si>
  <si>
    <t>North East Lincolnshire 006</t>
  </si>
  <si>
    <t>E02002731</t>
  </si>
  <si>
    <t>North East Lincolnshire 005</t>
  </si>
  <si>
    <t>E02002730</t>
  </si>
  <si>
    <t>North East Lincolnshire 004</t>
  </si>
  <si>
    <t>E02002729</t>
  </si>
  <si>
    <t>North East Lincolnshire 003</t>
  </si>
  <si>
    <t>E02002728</t>
  </si>
  <si>
    <t>North East Lincolnshire 002</t>
  </si>
  <si>
    <t>E02002727</t>
  </si>
  <si>
    <t>North East Lincolnshire 001</t>
  </si>
  <si>
    <t>E02002726</t>
  </si>
  <si>
    <t>Leeds 112</t>
  </si>
  <si>
    <t>E02006876</t>
  </si>
  <si>
    <t>Leeds 111</t>
  </si>
  <si>
    <t>E02006875</t>
  </si>
  <si>
    <t>Leeds 103</t>
  </si>
  <si>
    <t>E02002432</t>
  </si>
  <si>
    <t>Leeds 101</t>
  </si>
  <si>
    <t>E02002430</t>
  </si>
  <si>
    <t>Leeds 100</t>
  </si>
  <si>
    <t>E02002429</t>
  </si>
  <si>
    <t>Leeds 099</t>
  </si>
  <si>
    <t>E02002428</t>
  </si>
  <si>
    <t>Leeds 098</t>
  </si>
  <si>
    <t>E02002427</t>
  </si>
  <si>
    <t>Leeds 097</t>
  </si>
  <si>
    <t>E02002426</t>
  </si>
  <si>
    <t>Leeds 094</t>
  </si>
  <si>
    <t>E02002423</t>
  </si>
  <si>
    <t>Leeds 092</t>
  </si>
  <si>
    <t>E02002421</t>
  </si>
  <si>
    <t>Leeds 091</t>
  </si>
  <si>
    <t>E02002420</t>
  </si>
  <si>
    <t>Leeds 090</t>
  </si>
  <si>
    <t>E02002419</t>
  </si>
  <si>
    <t>Leeds 089</t>
  </si>
  <si>
    <t>E02002418</t>
  </si>
  <si>
    <t>Leeds 088</t>
  </si>
  <si>
    <t>E02002417</t>
  </si>
  <si>
    <t>Leeds 087</t>
  </si>
  <si>
    <t>E02002416</t>
  </si>
  <si>
    <t>Leeds 086</t>
  </si>
  <si>
    <t>E02002415</t>
  </si>
  <si>
    <t>Leeds 085</t>
  </si>
  <si>
    <t>E02002414</t>
  </si>
  <si>
    <t>Leeds 082</t>
  </si>
  <si>
    <t>E02002411</t>
  </si>
  <si>
    <t>Leeds 077</t>
  </si>
  <si>
    <t>E02002406</t>
  </si>
  <si>
    <t>Leeds 075</t>
  </si>
  <si>
    <t>E02002404</t>
  </si>
  <si>
    <t>Leeds 074</t>
  </si>
  <si>
    <t>E02002403</t>
  </si>
  <si>
    <t>Leeds 073</t>
  </si>
  <si>
    <t>E02002402</t>
  </si>
  <si>
    <t>Leeds 072</t>
  </si>
  <si>
    <t>E02002401</t>
  </si>
  <si>
    <t>Leeds 070</t>
  </si>
  <si>
    <t>E02002399</t>
  </si>
  <si>
    <t>Leeds 069</t>
  </si>
  <si>
    <t>E02002398</t>
  </si>
  <si>
    <t>Leeds 065</t>
  </si>
  <si>
    <t>E02002394</t>
  </si>
  <si>
    <t>Leeds 064</t>
  </si>
  <si>
    <t>E02002393</t>
  </si>
  <si>
    <t>Leeds 060</t>
  </si>
  <si>
    <t>E02002389</t>
  </si>
  <si>
    <t>Leeds 057</t>
  </si>
  <si>
    <t>E02002386</t>
  </si>
  <si>
    <t>Leeds 053</t>
  </si>
  <si>
    <t>E02002382</t>
  </si>
  <si>
    <t>Leeds 048</t>
  </si>
  <si>
    <t>E02002377</t>
  </si>
  <si>
    <t>Leeds 047</t>
  </si>
  <si>
    <t>E02002376</t>
  </si>
  <si>
    <t>Leeds 041</t>
  </si>
  <si>
    <t>E02002370</t>
  </si>
  <si>
    <t>Leeds 029</t>
  </si>
  <si>
    <t>E02002358</t>
  </si>
  <si>
    <t>Kingston upon Hull 033</t>
  </si>
  <si>
    <t>E02006813</t>
  </si>
  <si>
    <t>Kingston upon Hull 031</t>
  </si>
  <si>
    <t>E02002682</t>
  </si>
  <si>
    <t>Kingston upon Hull 030</t>
  </si>
  <si>
    <t>E02002681</t>
  </si>
  <si>
    <t>Kingston upon Hull 029</t>
  </si>
  <si>
    <t>E02002680</t>
  </si>
  <si>
    <t>Kingston upon Hull 028</t>
  </si>
  <si>
    <t>E02002679</t>
  </si>
  <si>
    <t>Kingston upon Hull 027</t>
  </si>
  <si>
    <t>E02002678</t>
  </si>
  <si>
    <t>Kingston upon Hull 026</t>
  </si>
  <si>
    <t>E02002677</t>
  </si>
  <si>
    <t>Kingston upon Hull 025</t>
  </si>
  <si>
    <t>E02002676</t>
  </si>
  <si>
    <t>Kingston upon Hull 024</t>
  </si>
  <si>
    <t>E02002675</t>
  </si>
  <si>
    <t>Kingston upon Hull 023</t>
  </si>
  <si>
    <t>E02002674</t>
  </si>
  <si>
    <t>Kingston upon Hull 022</t>
  </si>
  <si>
    <t>E02002673</t>
  </si>
  <si>
    <t>Kingston upon Hull 021</t>
  </si>
  <si>
    <t>E02002672</t>
  </si>
  <si>
    <t>Kingston upon Hull 020</t>
  </si>
  <si>
    <t>E02002671</t>
  </si>
  <si>
    <t>Kingston upon Hull 019</t>
  </si>
  <si>
    <t>E02002670</t>
  </si>
  <si>
    <t>Kingston upon Hull 018</t>
  </si>
  <si>
    <t>E02002669</t>
  </si>
  <si>
    <t>Kingston upon Hull 017</t>
  </si>
  <si>
    <t>E02002668</t>
  </si>
  <si>
    <t>Kingston upon Hull 016</t>
  </si>
  <si>
    <t>E02002667</t>
  </si>
  <si>
    <t>Kingston upon Hull 015</t>
  </si>
  <si>
    <t>E02002666</t>
  </si>
  <si>
    <t>Kingston upon Hull 014</t>
  </si>
  <si>
    <t>E02002665</t>
  </si>
  <si>
    <t>Kingston upon Hull 013</t>
  </si>
  <si>
    <t>E02002664</t>
  </si>
  <si>
    <t>Kingston upon Hull 012</t>
  </si>
  <si>
    <t>E02002663</t>
  </si>
  <si>
    <t>Kingston upon Hull 011</t>
  </si>
  <si>
    <t>E02002662</t>
  </si>
  <si>
    <t>Kingston upon Hull 010</t>
  </si>
  <si>
    <t>E02002661</t>
  </si>
  <si>
    <t>Kingston upon Hull 009</t>
  </si>
  <si>
    <t>E02002660</t>
  </si>
  <si>
    <t>Kingston upon Hull 008</t>
  </si>
  <si>
    <t>E02002659</t>
  </si>
  <si>
    <t>Kingston upon Hull 007</t>
  </si>
  <si>
    <t>E02002658</t>
  </si>
  <si>
    <t>Kingston upon Hull 006</t>
  </si>
  <si>
    <t>E02002657</t>
  </si>
  <si>
    <t>Kingston upon Hull 005</t>
  </si>
  <si>
    <t>E02002656</t>
  </si>
  <si>
    <t>Kingston upon Hull 004</t>
  </si>
  <si>
    <t>E02002655</t>
  </si>
  <si>
    <t>Kingston upon Hull 003</t>
  </si>
  <si>
    <t>E02002654</t>
  </si>
  <si>
    <t>Kingston upon Hull 002</t>
  </si>
  <si>
    <t>E02002653</t>
  </si>
  <si>
    <t>Kingston upon Hull 001</t>
  </si>
  <si>
    <t>E02002652</t>
  </si>
  <si>
    <t>Harrogate 021</t>
  </si>
  <si>
    <t>E02005781</t>
  </si>
  <si>
    <t>Harrogate 020</t>
  </si>
  <si>
    <t>E02005780</t>
  </si>
  <si>
    <t>Harrogate 019</t>
  </si>
  <si>
    <t>E02005779</t>
  </si>
  <si>
    <t>Harrogate 018</t>
  </si>
  <si>
    <t>E02005778</t>
  </si>
  <si>
    <t>Harrogate 017</t>
  </si>
  <si>
    <t>E02005777</t>
  </si>
  <si>
    <t>Harrogate 016</t>
  </si>
  <si>
    <t>E02005776</t>
  </si>
  <si>
    <t>Harrogate 015</t>
  </si>
  <si>
    <t>E02005775</t>
  </si>
  <si>
    <t>Harrogate 014</t>
  </si>
  <si>
    <t>E02005774</t>
  </si>
  <si>
    <t>Harrogate 013</t>
  </si>
  <si>
    <t>E02005773</t>
  </si>
  <si>
    <t>Harrogate 012</t>
  </si>
  <si>
    <t>E02005772</t>
  </si>
  <si>
    <t>Harrogate 011</t>
  </si>
  <si>
    <t>E02005771</t>
  </si>
  <si>
    <t>Harrogate 010</t>
  </si>
  <si>
    <t>E02005770</t>
  </si>
  <si>
    <t>Harrogate 009</t>
  </si>
  <si>
    <t>E02005769</t>
  </si>
  <si>
    <t>Harrogate 008</t>
  </si>
  <si>
    <t>E02005768</t>
  </si>
  <si>
    <t>Harrogate 007</t>
  </si>
  <si>
    <t>E02005767</t>
  </si>
  <si>
    <t>Harrogate 006</t>
  </si>
  <si>
    <t>E02005766</t>
  </si>
  <si>
    <t>Harrogate 005</t>
  </si>
  <si>
    <t>E02005765</t>
  </si>
  <si>
    <t>Harrogate 004</t>
  </si>
  <si>
    <t>E02005764</t>
  </si>
  <si>
    <t>Harrogate 003</t>
  </si>
  <si>
    <t>E02005763</t>
  </si>
  <si>
    <t>Harrogate 002</t>
  </si>
  <si>
    <t>E02005762</t>
  </si>
  <si>
    <t>Harrogate 001</t>
  </si>
  <si>
    <t>E02005761</t>
  </si>
  <si>
    <t>Scarborough 004</t>
  </si>
  <si>
    <t>E02005798</t>
  </si>
  <si>
    <t>Scarborough 003</t>
  </si>
  <si>
    <t>E02005797</t>
  </si>
  <si>
    <t>Scarborough 002</t>
  </si>
  <si>
    <t>E02005796</t>
  </si>
  <si>
    <t>Scarborough 001</t>
  </si>
  <si>
    <t>E02005795</t>
  </si>
  <si>
    <t>Richmondshire 006</t>
  </si>
  <si>
    <t>E02005787</t>
  </si>
  <si>
    <t>Richmondshire 005</t>
  </si>
  <si>
    <t>E02005786</t>
  </si>
  <si>
    <t>Richmondshire 004</t>
  </si>
  <si>
    <t>E02005785</t>
  </si>
  <si>
    <t>Richmondshire 003</t>
  </si>
  <si>
    <t>E02005784</t>
  </si>
  <si>
    <t>Richmondshire 002</t>
  </si>
  <si>
    <t>E02005783</t>
  </si>
  <si>
    <t>Richmondshire 001</t>
  </si>
  <si>
    <t>E02005782</t>
  </si>
  <si>
    <t>Hambleton 009</t>
  </si>
  <si>
    <t>E02005758</t>
  </si>
  <si>
    <t>Hambleton 008</t>
  </si>
  <si>
    <t>E02005757</t>
  </si>
  <si>
    <t>Hambleton 007</t>
  </si>
  <si>
    <t>E02005756</t>
  </si>
  <si>
    <t>Hambleton 006</t>
  </si>
  <si>
    <t>E02005755</t>
  </si>
  <si>
    <t>Hambleton 005</t>
  </si>
  <si>
    <t>E02005754</t>
  </si>
  <si>
    <t>Hambleton 004</t>
  </si>
  <si>
    <t>E02005753</t>
  </si>
  <si>
    <t>Hambleton 003</t>
  </si>
  <si>
    <t>E02005752</t>
  </si>
  <si>
    <t>Hambleton 002</t>
  </si>
  <si>
    <t>E02005751</t>
  </si>
  <si>
    <t>Hambleton 001</t>
  </si>
  <si>
    <t>E02005750</t>
  </si>
  <si>
    <t>Leeds 109</t>
  </si>
  <si>
    <t>E02006852</t>
  </si>
  <si>
    <t>Leeds 108</t>
  </si>
  <si>
    <t>E02002437</t>
  </si>
  <si>
    <t>Leeds 107</t>
  </si>
  <si>
    <t>E02002436</t>
  </si>
  <si>
    <t>Leeds 106</t>
  </si>
  <si>
    <t>E02002435</t>
  </si>
  <si>
    <t>Leeds 105</t>
  </si>
  <si>
    <t>E02002434</t>
  </si>
  <si>
    <t>Leeds 104</t>
  </si>
  <si>
    <t>E02002433</t>
  </si>
  <si>
    <t>Leeds 102</t>
  </si>
  <si>
    <t>E02002431</t>
  </si>
  <si>
    <t>Leeds 096</t>
  </si>
  <si>
    <t>E02002425</t>
  </si>
  <si>
    <t>Leeds 095</t>
  </si>
  <si>
    <t>E02002424</t>
  </si>
  <si>
    <t>Leeds 093</t>
  </si>
  <si>
    <t>E02002422</t>
  </si>
  <si>
    <t>Leeds 083</t>
  </si>
  <si>
    <t>E02002412</t>
  </si>
  <si>
    <t>Leeds 081</t>
  </si>
  <si>
    <t>E02002410</t>
  </si>
  <si>
    <t>Leeds 080</t>
  </si>
  <si>
    <t>E02002409</t>
  </si>
  <si>
    <t>Leeds 079</t>
  </si>
  <si>
    <t>E02002408</t>
  </si>
  <si>
    <t>Leeds 078</t>
  </si>
  <si>
    <t>E02002407</t>
  </si>
  <si>
    <t>Leeds 076</t>
  </si>
  <si>
    <t>E02002405</t>
  </si>
  <si>
    <t>Leeds 071</t>
  </si>
  <si>
    <t>E02002400</t>
  </si>
  <si>
    <t>Leeds 068</t>
  </si>
  <si>
    <t>E02002397</t>
  </si>
  <si>
    <t>Leeds 067</t>
  </si>
  <si>
    <t>E02002396</t>
  </si>
  <si>
    <t>Leeds 066</t>
  </si>
  <si>
    <t>E02002395</t>
  </si>
  <si>
    <t>Leeds 063</t>
  </si>
  <si>
    <t>E02002392</t>
  </si>
  <si>
    <t>Leeds 062</t>
  </si>
  <si>
    <t>E02002391</t>
  </si>
  <si>
    <t>Leeds 059</t>
  </si>
  <si>
    <t>E02002388</t>
  </si>
  <si>
    <t>Leeds 058</t>
  </si>
  <si>
    <t>E02002387</t>
  </si>
  <si>
    <t>Leeds 056</t>
  </si>
  <si>
    <t>E02002385</t>
  </si>
  <si>
    <t>Leeds 054</t>
  </si>
  <si>
    <t>E02002383</t>
  </si>
  <si>
    <t>Leeds 052</t>
  </si>
  <si>
    <t>E02002381</t>
  </si>
  <si>
    <t>Leeds 051</t>
  </si>
  <si>
    <t>E02002380</t>
  </si>
  <si>
    <t>Leeds 046</t>
  </si>
  <si>
    <t>E02002375</t>
  </si>
  <si>
    <t>Leeds 045</t>
  </si>
  <si>
    <t>E02002374</t>
  </si>
  <si>
    <t>Leeds 044</t>
  </si>
  <si>
    <t>E02002373</t>
  </si>
  <si>
    <t>Leeds 039</t>
  </si>
  <si>
    <t>E02002368</t>
  </si>
  <si>
    <t>Leeds 033</t>
  </si>
  <si>
    <t>E02002362</t>
  </si>
  <si>
    <t>Leeds 028</t>
  </si>
  <si>
    <t>E02002357</t>
  </si>
  <si>
    <t>Leeds 027</t>
  </si>
  <si>
    <t>E02002356</t>
  </si>
  <si>
    <t>Leeds 021</t>
  </si>
  <si>
    <t>E02002350</t>
  </si>
  <si>
    <t>Leeds 014</t>
  </si>
  <si>
    <t>E02002343</t>
  </si>
  <si>
    <t>Leeds 009</t>
  </si>
  <si>
    <t>E02002338</t>
  </si>
  <si>
    <t>Leeds 008</t>
  </si>
  <si>
    <t>E02002337</t>
  </si>
  <si>
    <t>Kirklees 059</t>
  </si>
  <si>
    <t>E02002329</t>
  </si>
  <si>
    <t>Kirklees 058</t>
  </si>
  <si>
    <t>E02002328</t>
  </si>
  <si>
    <t>Kirklees 057</t>
  </si>
  <si>
    <t>E02002327</t>
  </si>
  <si>
    <t>Kirklees 056</t>
  </si>
  <si>
    <t>E02002326</t>
  </si>
  <si>
    <t>Kirklees 055</t>
  </si>
  <si>
    <t>E02002325</t>
  </si>
  <si>
    <t>Kirklees 054</t>
  </si>
  <si>
    <t>E02002324</t>
  </si>
  <si>
    <t>Kirklees 053</t>
  </si>
  <si>
    <t>E02002323</t>
  </si>
  <si>
    <t>Kirklees 052</t>
  </si>
  <si>
    <t>E02002322</t>
  </si>
  <si>
    <t>Kirklees 051</t>
  </si>
  <si>
    <t>E02002321</t>
  </si>
  <si>
    <t>Kirklees 050</t>
  </si>
  <si>
    <t>E02002320</t>
  </si>
  <si>
    <t>Kirklees 049</t>
  </si>
  <si>
    <t>E02002319</t>
  </si>
  <si>
    <t>Kirklees 048</t>
  </si>
  <si>
    <t>E02002318</t>
  </si>
  <si>
    <t>Kirklees 047</t>
  </si>
  <si>
    <t>E02002317</t>
  </si>
  <si>
    <t>Kirklees 046</t>
  </si>
  <si>
    <t>E02002316</t>
  </si>
  <si>
    <t>Kirklees 045</t>
  </si>
  <si>
    <t>E02002315</t>
  </si>
  <si>
    <t>Kirklees 044</t>
  </si>
  <si>
    <t>E02002314</t>
  </si>
  <si>
    <t>Kirklees 043</t>
  </si>
  <si>
    <t>E02002313</t>
  </si>
  <si>
    <t>Kirklees 042</t>
  </si>
  <si>
    <t>E02002312</t>
  </si>
  <si>
    <t>Kirklees 041</t>
  </si>
  <si>
    <t>E02002311</t>
  </si>
  <si>
    <t>Kirklees 040</t>
  </si>
  <si>
    <t>E02002310</t>
  </si>
  <si>
    <t>Kirklees 039</t>
  </si>
  <si>
    <t>E02002309</t>
  </si>
  <si>
    <t>Kirklees 038</t>
  </si>
  <si>
    <t>E02002308</t>
  </si>
  <si>
    <t>Kirklees 037</t>
  </si>
  <si>
    <t>E02002307</t>
  </si>
  <si>
    <t>Kirklees 036</t>
  </si>
  <si>
    <t>E02002306</t>
  </si>
  <si>
    <t>Kirklees 035</t>
  </si>
  <si>
    <t>E02002305</t>
  </si>
  <si>
    <t>Kirklees 034</t>
  </si>
  <si>
    <t>E02002304</t>
  </si>
  <si>
    <t>Kirklees 033</t>
  </si>
  <si>
    <t>E02002303</t>
  </si>
  <si>
    <t>Kirklees 032</t>
  </si>
  <si>
    <t>E02002302</t>
  </si>
  <si>
    <t>Kirklees 031</t>
  </si>
  <si>
    <t>E02002301</t>
  </si>
  <si>
    <t>Kirklees 030</t>
  </si>
  <si>
    <t>E02002300</t>
  </si>
  <si>
    <t>Kirklees 029</t>
  </si>
  <si>
    <t>E02002299</t>
  </si>
  <si>
    <t>Kirklees 027</t>
  </si>
  <si>
    <t>E02002297</t>
  </si>
  <si>
    <t>Kirklees 025</t>
  </si>
  <si>
    <t>E02002295</t>
  </si>
  <si>
    <t>Kirklees 022</t>
  </si>
  <si>
    <t>E02002292</t>
  </si>
  <si>
    <t>East Riding of Yorkshire 045</t>
  </si>
  <si>
    <t>E02006892</t>
  </si>
  <si>
    <t>East Riding of Yorkshire 044</t>
  </si>
  <si>
    <t>E02006891</t>
  </si>
  <si>
    <t>East Riding of Yorkshire 043</t>
  </si>
  <si>
    <t>E02006814</t>
  </si>
  <si>
    <t>East Riding of Yorkshire 042</t>
  </si>
  <si>
    <t>E02002725</t>
  </si>
  <si>
    <t>East Riding of Yorkshire 041</t>
  </si>
  <si>
    <t>E02002724</t>
  </si>
  <si>
    <t>East Riding of Yorkshire 040</t>
  </si>
  <si>
    <t>E02002723</t>
  </si>
  <si>
    <t>East Riding of Yorkshire 039</t>
  </si>
  <si>
    <t>E02002722</t>
  </si>
  <si>
    <t>East Riding of Yorkshire 038</t>
  </si>
  <si>
    <t>E02002721</t>
  </si>
  <si>
    <t>East Riding of Yorkshire 037</t>
  </si>
  <si>
    <t>E02002720</t>
  </si>
  <si>
    <t>East Riding of Yorkshire 036</t>
  </si>
  <si>
    <t>E02002719</t>
  </si>
  <si>
    <t>East Riding of Yorkshire 035</t>
  </si>
  <si>
    <t>E02002718</t>
  </si>
  <si>
    <t>East Riding of Yorkshire 034</t>
  </si>
  <si>
    <t>E02002717</t>
  </si>
  <si>
    <t>East Riding of Yorkshire 033</t>
  </si>
  <si>
    <t>E02002716</t>
  </si>
  <si>
    <t>East Riding of Yorkshire 032</t>
  </si>
  <si>
    <t>E02002715</t>
  </si>
  <si>
    <t>East Riding of Yorkshire 031</t>
  </si>
  <si>
    <t>E02002714</t>
  </si>
  <si>
    <t>East Riding of Yorkshire 029</t>
  </si>
  <si>
    <t>E02002712</t>
  </si>
  <si>
    <t>East Riding of Yorkshire 028</t>
  </si>
  <si>
    <t>E02002711</t>
  </si>
  <si>
    <t>East Riding of Yorkshire 027</t>
  </si>
  <si>
    <t>E02002710</t>
  </si>
  <si>
    <t>East Riding of Yorkshire 026</t>
  </si>
  <si>
    <t>E02002709</t>
  </si>
  <si>
    <t>East Riding of Yorkshire 025</t>
  </si>
  <si>
    <t>E02002708</t>
  </si>
  <si>
    <t>East Riding of Yorkshire 024</t>
  </si>
  <si>
    <t>E02002707</t>
  </si>
  <si>
    <t>East Riding of Yorkshire 023</t>
  </si>
  <si>
    <t>E02002706</t>
  </si>
  <si>
    <t>East Riding of Yorkshire 022</t>
  </si>
  <si>
    <t>E02002705</t>
  </si>
  <si>
    <t>East Riding of Yorkshire 021</t>
  </si>
  <si>
    <t>E02002704</t>
  </si>
  <si>
    <t>East Riding of Yorkshire 020</t>
  </si>
  <si>
    <t>E02002703</t>
  </si>
  <si>
    <t>East Riding of Yorkshire 019</t>
  </si>
  <si>
    <t>E02002702</t>
  </si>
  <si>
    <t>East Riding of Yorkshire 018</t>
  </si>
  <si>
    <t>E02002701</t>
  </si>
  <si>
    <t>East Riding of Yorkshire 017</t>
  </si>
  <si>
    <t>E02002700</t>
  </si>
  <si>
    <t>East Riding of Yorkshire 016</t>
  </si>
  <si>
    <t>E02002699</t>
  </si>
  <si>
    <t>East Riding of Yorkshire 015</t>
  </si>
  <si>
    <t>E02002698</t>
  </si>
  <si>
    <t>East Riding of Yorkshire 014</t>
  </si>
  <si>
    <t>E02002697</t>
  </si>
  <si>
    <t>East Riding of Yorkshire 013</t>
  </si>
  <si>
    <t>E02002696</t>
  </si>
  <si>
    <t>East Riding of Yorkshire 012</t>
  </si>
  <si>
    <t>E02002695</t>
  </si>
  <si>
    <t>East Riding of Yorkshire 010</t>
  </si>
  <si>
    <t>E02002693</t>
  </si>
  <si>
    <t>East Riding of Yorkshire 008</t>
  </si>
  <si>
    <t>E02002691</t>
  </si>
  <si>
    <t>East Riding of Yorkshire 006</t>
  </si>
  <si>
    <t>E02002689</t>
  </si>
  <si>
    <t>East Riding of Yorkshire 005</t>
  </si>
  <si>
    <t>E02002688</t>
  </si>
  <si>
    <t>East Riding of Yorkshire 004</t>
  </si>
  <si>
    <t>E02002687</t>
  </si>
  <si>
    <t>East Riding of Yorkshire 003</t>
  </si>
  <si>
    <t>E02002686</t>
  </si>
  <si>
    <t>East Riding of Yorkshire 002</t>
  </si>
  <si>
    <t>E02002685</t>
  </si>
  <si>
    <t>East Riding of Yorkshire 001</t>
  </si>
  <si>
    <t>E02002684</t>
  </si>
  <si>
    <t>Doncaster 039</t>
  </si>
  <si>
    <t>E02001577</t>
  </si>
  <si>
    <t>Doncaster 038</t>
  </si>
  <si>
    <t>E02001576</t>
  </si>
  <si>
    <t>Doncaster 037</t>
  </si>
  <si>
    <t>E02001575</t>
  </si>
  <si>
    <t>Doncaster 036</t>
  </si>
  <si>
    <t>E02001574</t>
  </si>
  <si>
    <t>Doncaster 035</t>
  </si>
  <si>
    <t>E02001573</t>
  </si>
  <si>
    <t>Doncaster 034</t>
  </si>
  <si>
    <t>E02001572</t>
  </si>
  <si>
    <t>Doncaster 033</t>
  </si>
  <si>
    <t>E02001571</t>
  </si>
  <si>
    <t>Doncaster 032</t>
  </si>
  <si>
    <t>E02001570</t>
  </si>
  <si>
    <t>Doncaster 031</t>
  </si>
  <si>
    <t>E02001569</t>
  </si>
  <si>
    <t>Doncaster 030</t>
  </si>
  <si>
    <t>E02001568</t>
  </si>
  <si>
    <t>Doncaster 029</t>
  </si>
  <si>
    <t>E02001567</t>
  </si>
  <si>
    <t>Doncaster 028</t>
  </si>
  <si>
    <t>E02001566</t>
  </si>
  <si>
    <t>Doncaster 027</t>
  </si>
  <si>
    <t>E02001565</t>
  </si>
  <si>
    <t>Doncaster 026</t>
  </si>
  <si>
    <t>E02001564</t>
  </si>
  <si>
    <t>Doncaster 025</t>
  </si>
  <si>
    <t>E02001563</t>
  </si>
  <si>
    <t>Doncaster 024</t>
  </si>
  <si>
    <t>E02001562</t>
  </si>
  <si>
    <t>Doncaster 023</t>
  </si>
  <si>
    <t>E02001561</t>
  </si>
  <si>
    <t>Doncaster 022</t>
  </si>
  <si>
    <t>E02001560</t>
  </si>
  <si>
    <t>Doncaster 021</t>
  </si>
  <si>
    <t>E02001559</t>
  </si>
  <si>
    <t>Doncaster 020</t>
  </si>
  <si>
    <t>E02001558</t>
  </si>
  <si>
    <t>Doncaster 019</t>
  </si>
  <si>
    <t>E02001557</t>
  </si>
  <si>
    <t>Doncaster 018</t>
  </si>
  <si>
    <t>E02001556</t>
  </si>
  <si>
    <t>Doncaster 017</t>
  </si>
  <si>
    <t>E02001555</t>
  </si>
  <si>
    <t>Doncaster 016</t>
  </si>
  <si>
    <t>E02001554</t>
  </si>
  <si>
    <t>Doncaster 015</t>
  </si>
  <si>
    <t>E02001553</t>
  </si>
  <si>
    <t>Doncaster 014</t>
  </si>
  <si>
    <t>E02001552</t>
  </si>
  <si>
    <t>Doncaster 013</t>
  </si>
  <si>
    <t>E02001551</t>
  </si>
  <si>
    <t>Doncaster 012</t>
  </si>
  <si>
    <t>E02001550</t>
  </si>
  <si>
    <t>Doncaster 011</t>
  </si>
  <si>
    <t>E02001549</t>
  </si>
  <si>
    <t>Doncaster 010</t>
  </si>
  <si>
    <t>E02001548</t>
  </si>
  <si>
    <t>Doncaster 009</t>
  </si>
  <si>
    <t>E02001547</t>
  </si>
  <si>
    <t>Doncaster 008</t>
  </si>
  <si>
    <t>E02001546</t>
  </si>
  <si>
    <t>Doncaster 007</t>
  </si>
  <si>
    <t>E02001545</t>
  </si>
  <si>
    <t>Doncaster 006</t>
  </si>
  <si>
    <t>E02001544</t>
  </si>
  <si>
    <t>Doncaster 005</t>
  </si>
  <si>
    <t>E02001543</t>
  </si>
  <si>
    <t>Doncaster 004</t>
  </si>
  <si>
    <t>E02001542</t>
  </si>
  <si>
    <t>Doncaster 003</t>
  </si>
  <si>
    <t>E02001541</t>
  </si>
  <si>
    <t>Doncaster 002</t>
  </si>
  <si>
    <t>E02001540</t>
  </si>
  <si>
    <t>Doncaster 001</t>
  </si>
  <si>
    <t>E02001539</t>
  </si>
  <si>
    <t>Bradford 051</t>
  </si>
  <si>
    <t>E02002233</t>
  </si>
  <si>
    <t>Bradford 048</t>
  </si>
  <si>
    <t>E02002230</t>
  </si>
  <si>
    <t>Bradford 046</t>
  </si>
  <si>
    <t>E02002228</t>
  </si>
  <si>
    <t>Bradford 045</t>
  </si>
  <si>
    <t>E02002227</t>
  </si>
  <si>
    <t>Bradford 044</t>
  </si>
  <si>
    <t>E02002226</t>
  </si>
  <si>
    <t>Bradford 042</t>
  </si>
  <si>
    <t>E02002224</t>
  </si>
  <si>
    <t>Bradford 041</t>
  </si>
  <si>
    <t>E02002223</t>
  </si>
  <si>
    <t>Bradford 039</t>
  </si>
  <si>
    <t>E02002221</t>
  </si>
  <si>
    <t>Bradford 037</t>
  </si>
  <si>
    <t>E02002219</t>
  </si>
  <si>
    <t>Bradford 035</t>
  </si>
  <si>
    <t>E02002217</t>
  </si>
  <si>
    <t>Bradford 034</t>
  </si>
  <si>
    <t>E02002216</t>
  </si>
  <si>
    <t>Bradford 028</t>
  </si>
  <si>
    <t>E02002210</t>
  </si>
  <si>
    <t>Bradford 025</t>
  </si>
  <si>
    <t>E02002207</t>
  </si>
  <si>
    <t>Leeds 110</t>
  </si>
  <si>
    <t>E02006861</t>
  </si>
  <si>
    <t>Leeds 061</t>
  </si>
  <si>
    <t>E02002390</t>
  </si>
  <si>
    <t>Leeds 055</t>
  </si>
  <si>
    <t>E02002384</t>
  </si>
  <si>
    <t>Leeds 050</t>
  </si>
  <si>
    <t>E02002379</t>
  </si>
  <si>
    <t>Leeds 042</t>
  </si>
  <si>
    <t>E02002371</t>
  </si>
  <si>
    <t>Leeds 040</t>
  </si>
  <si>
    <t>E02002369</t>
  </si>
  <si>
    <t>Leeds 038</t>
  </si>
  <si>
    <t>E02002367</t>
  </si>
  <si>
    <t>Leeds 037</t>
  </si>
  <si>
    <t>E02002366</t>
  </si>
  <si>
    <t>Leeds 035</t>
  </si>
  <si>
    <t>E02002364</t>
  </si>
  <si>
    <t>Leeds 034</t>
  </si>
  <si>
    <t>E02002363</t>
  </si>
  <si>
    <t>Leeds 032</t>
  </si>
  <si>
    <t>E02002361</t>
  </si>
  <si>
    <t>Leeds 031</t>
  </si>
  <si>
    <t>E02002360</t>
  </si>
  <si>
    <t>Leeds 030</t>
  </si>
  <si>
    <t>E02002359</t>
  </si>
  <si>
    <t>Leeds 025</t>
  </si>
  <si>
    <t>E02002354</t>
  </si>
  <si>
    <t>Leeds 024</t>
  </si>
  <si>
    <t>E02002353</t>
  </si>
  <si>
    <t>Leeds 023</t>
  </si>
  <si>
    <t>E02002352</t>
  </si>
  <si>
    <t>Leeds 022</t>
  </si>
  <si>
    <t>E02002351</t>
  </si>
  <si>
    <t>Leeds 020</t>
  </si>
  <si>
    <t>E02002349</t>
  </si>
  <si>
    <t>Leeds 019</t>
  </si>
  <si>
    <t>E02002348</t>
  </si>
  <si>
    <t>Leeds 018</t>
  </si>
  <si>
    <t>E02002347</t>
  </si>
  <si>
    <t>Leeds 017</t>
  </si>
  <si>
    <t>E02002346</t>
  </si>
  <si>
    <t>Leeds 016</t>
  </si>
  <si>
    <t>E02002345</t>
  </si>
  <si>
    <t>Leeds 015</t>
  </si>
  <si>
    <t>E02002344</t>
  </si>
  <si>
    <t>Leeds 013</t>
  </si>
  <si>
    <t>E02002342</t>
  </si>
  <si>
    <t>Leeds 012</t>
  </si>
  <si>
    <t>E02002341</t>
  </si>
  <si>
    <t>Leeds 011</t>
  </si>
  <si>
    <t>E02002340</t>
  </si>
  <si>
    <t>Leeds 010</t>
  </si>
  <si>
    <t>E02002339</t>
  </si>
  <si>
    <t>Leeds 007</t>
  </si>
  <si>
    <t>E02002336</t>
  </si>
  <si>
    <t>Leeds 006</t>
  </si>
  <si>
    <t>E02002335</t>
  </si>
  <si>
    <t>Leeds 005</t>
  </si>
  <si>
    <t>E02002334</t>
  </si>
  <si>
    <t>Leeds 004</t>
  </si>
  <si>
    <t>E02002333</t>
  </si>
  <si>
    <t>Leeds 003</t>
  </si>
  <si>
    <t>E02002332</t>
  </si>
  <si>
    <t>Leeds 002</t>
  </si>
  <si>
    <t>E02002331</t>
  </si>
  <si>
    <t>Leeds 001</t>
  </si>
  <si>
    <t>E02002330</t>
  </si>
  <si>
    <t>Calderdale 027</t>
  </si>
  <si>
    <t>E02002270</t>
  </si>
  <si>
    <t>Calderdale 026</t>
  </si>
  <si>
    <t>E02002269</t>
  </si>
  <si>
    <t>Calderdale 025</t>
  </si>
  <si>
    <t>E02002268</t>
  </si>
  <si>
    <t>Calderdale 024</t>
  </si>
  <si>
    <t>E02002267</t>
  </si>
  <si>
    <t>Calderdale 023</t>
  </si>
  <si>
    <t>E02002266</t>
  </si>
  <si>
    <t>Calderdale 022</t>
  </si>
  <si>
    <t>E02002265</t>
  </si>
  <si>
    <t>Calderdale 021</t>
  </si>
  <si>
    <t>E02002264</t>
  </si>
  <si>
    <t>Calderdale 020</t>
  </si>
  <si>
    <t>E02002263</t>
  </si>
  <si>
    <t>Calderdale 019</t>
  </si>
  <si>
    <t>E02002262</t>
  </si>
  <si>
    <t>Calderdale 018</t>
  </si>
  <si>
    <t>E02002261</t>
  </si>
  <si>
    <t>Calderdale 017</t>
  </si>
  <si>
    <t>E02002260</t>
  </si>
  <si>
    <t>Calderdale 016</t>
  </si>
  <si>
    <t>E02002259</t>
  </si>
  <si>
    <t>Calderdale 015</t>
  </si>
  <si>
    <t>E02002258</t>
  </si>
  <si>
    <t>Calderdale 014</t>
  </si>
  <si>
    <t>E02002257</t>
  </si>
  <si>
    <t>Calderdale 013</t>
  </si>
  <si>
    <t>E02002256</t>
  </si>
  <si>
    <t>Calderdale 012</t>
  </si>
  <si>
    <t>E02002255</t>
  </si>
  <si>
    <t>Calderdale 011</t>
  </si>
  <si>
    <t>E02002254</t>
  </si>
  <si>
    <t>Calderdale 010</t>
  </si>
  <si>
    <t>E02002253</t>
  </si>
  <si>
    <t>Calderdale 009</t>
  </si>
  <si>
    <t>E02002252</t>
  </si>
  <si>
    <t>Calderdale 008</t>
  </si>
  <si>
    <t>E02002251</t>
  </si>
  <si>
    <t>Calderdale 007</t>
  </si>
  <si>
    <t>E02002250</t>
  </si>
  <si>
    <t>Calderdale 006</t>
  </si>
  <si>
    <t>E02002249</t>
  </si>
  <si>
    <t>Calderdale 005</t>
  </si>
  <si>
    <t>E02002248</t>
  </si>
  <si>
    <t>Calderdale 004</t>
  </si>
  <si>
    <t>E02002247</t>
  </si>
  <si>
    <t>Calderdale 003</t>
  </si>
  <si>
    <t>E02002246</t>
  </si>
  <si>
    <t>Calderdale 002</t>
  </si>
  <si>
    <t>E02002245</t>
  </si>
  <si>
    <t>Calderdale 001</t>
  </si>
  <si>
    <t>E02002244</t>
  </si>
  <si>
    <t>Bradford 061</t>
  </si>
  <si>
    <t>E02002243</t>
  </si>
  <si>
    <t>Bradford 060</t>
  </si>
  <si>
    <t>E02002242</t>
  </si>
  <si>
    <t>Bradford 059</t>
  </si>
  <si>
    <t>E02002241</t>
  </si>
  <si>
    <t>Bradford 058</t>
  </si>
  <si>
    <t>E02002240</t>
  </si>
  <si>
    <t>Bradford 057</t>
  </si>
  <si>
    <t>E02002239</t>
  </si>
  <si>
    <t>Bradford 056</t>
  </si>
  <si>
    <t>E02002238</t>
  </si>
  <si>
    <t>Bradford 055</t>
  </si>
  <si>
    <t>E02002237</t>
  </si>
  <si>
    <t>Bradford 054</t>
  </si>
  <si>
    <t>E02002236</t>
  </si>
  <si>
    <t>Bradford 053</t>
  </si>
  <si>
    <t>E02002235</t>
  </si>
  <si>
    <t>Bradford 052</t>
  </si>
  <si>
    <t>E02002234</t>
  </si>
  <si>
    <t>Bradford 050</t>
  </si>
  <si>
    <t>E02002232</t>
  </si>
  <si>
    <t>Bradford 049</t>
  </si>
  <si>
    <t>E02002231</t>
  </si>
  <si>
    <t>Bradford 047</t>
  </si>
  <si>
    <t>E02002229</t>
  </si>
  <si>
    <t>Bradford 043</t>
  </si>
  <si>
    <t>E02002225</t>
  </si>
  <si>
    <t>Bradford 040</t>
  </si>
  <si>
    <t>E02002222</t>
  </si>
  <si>
    <t>Bradford 038</t>
  </si>
  <si>
    <t>E02002220</t>
  </si>
  <si>
    <t>Bradford 036</t>
  </si>
  <si>
    <t>E02002218</t>
  </si>
  <si>
    <t>Bradford 033</t>
  </si>
  <si>
    <t>E02002215</t>
  </si>
  <si>
    <t>Bradford 032</t>
  </si>
  <si>
    <t>E02002214</t>
  </si>
  <si>
    <t>Bradford 031</t>
  </si>
  <si>
    <t>E02002213</t>
  </si>
  <si>
    <t>Bradford 030</t>
  </si>
  <si>
    <t>E02002212</t>
  </si>
  <si>
    <t>Bradford 029</t>
  </si>
  <si>
    <t>E02002211</t>
  </si>
  <si>
    <t>Bradford 027</t>
  </si>
  <si>
    <t>E02002209</t>
  </si>
  <si>
    <t>Bradford 026</t>
  </si>
  <si>
    <t>E02002208</t>
  </si>
  <si>
    <t>Bradford 024</t>
  </si>
  <si>
    <t>E02002206</t>
  </si>
  <si>
    <t>Bradford 022</t>
  </si>
  <si>
    <t>E02002204</t>
  </si>
  <si>
    <t>Bradford 021</t>
  </si>
  <si>
    <t>E02002203</t>
  </si>
  <si>
    <t>Bradford 020</t>
  </si>
  <si>
    <t>E02002202</t>
  </si>
  <si>
    <t>Bradford 019</t>
  </si>
  <si>
    <t>E02002201</t>
  </si>
  <si>
    <t>Bradford 018</t>
  </si>
  <si>
    <t>E02002200</t>
  </si>
  <si>
    <t>Bradford 017</t>
  </si>
  <si>
    <t>E02002199</t>
  </si>
  <si>
    <t>Bradford 016</t>
  </si>
  <si>
    <t>E02002198</t>
  </si>
  <si>
    <t>Bradford 015</t>
  </si>
  <si>
    <t>E02002197</t>
  </si>
  <si>
    <t>Bradford 013</t>
  </si>
  <si>
    <t>E02002195</t>
  </si>
  <si>
    <t>Bradford 010</t>
  </si>
  <si>
    <t>E02002192</t>
  </si>
  <si>
    <t>Bassetlaw 016</t>
  </si>
  <si>
    <t>E02006903</t>
  </si>
  <si>
    <t>Bassetlaw 015</t>
  </si>
  <si>
    <t>E02005849</t>
  </si>
  <si>
    <t>Bassetlaw 014</t>
  </si>
  <si>
    <t>E02005848</t>
  </si>
  <si>
    <t>Bassetlaw 013</t>
  </si>
  <si>
    <t>E02005847</t>
  </si>
  <si>
    <t>Bassetlaw 012</t>
  </si>
  <si>
    <t>E02005846</t>
  </si>
  <si>
    <t>Bassetlaw 010</t>
  </si>
  <si>
    <t>E02005844</t>
  </si>
  <si>
    <t>Bassetlaw 009</t>
  </si>
  <si>
    <t>E02005843</t>
  </si>
  <si>
    <t>Bassetlaw 008</t>
  </si>
  <si>
    <t>E02005842</t>
  </si>
  <si>
    <t>Bassetlaw 006</t>
  </si>
  <si>
    <t>E02005840</t>
  </si>
  <si>
    <t>Bassetlaw 005</t>
  </si>
  <si>
    <t>E02005839</t>
  </si>
  <si>
    <t>Bassetlaw 004</t>
  </si>
  <si>
    <t>E02005838</t>
  </si>
  <si>
    <t>Bassetlaw 003</t>
  </si>
  <si>
    <t>E02005837</t>
  </si>
  <si>
    <t>Bassetlaw 002</t>
  </si>
  <si>
    <t>E02005836</t>
  </si>
  <si>
    <t>Bassetlaw 001</t>
  </si>
  <si>
    <t>E02005835</t>
  </si>
  <si>
    <t>Barnsley 030</t>
  </si>
  <si>
    <t>E02001538</t>
  </si>
  <si>
    <t>Barnsley 029</t>
  </si>
  <si>
    <t>E02001537</t>
  </si>
  <si>
    <t>Barnsley 028</t>
  </si>
  <si>
    <t>E02001536</t>
  </si>
  <si>
    <t>Barnsley 027</t>
  </si>
  <si>
    <t>E02001535</t>
  </si>
  <si>
    <t>Barnsley 026</t>
  </si>
  <si>
    <t>E02001534</t>
  </si>
  <si>
    <t>Barnsley 025</t>
  </si>
  <si>
    <t>E02001533</t>
  </si>
  <si>
    <t>Barnsley 024</t>
  </si>
  <si>
    <t>E02001532</t>
  </si>
  <si>
    <t>Barnsley 023</t>
  </si>
  <si>
    <t>E02001531</t>
  </si>
  <si>
    <t>Barnsley 022</t>
  </si>
  <si>
    <t>E02001530</t>
  </si>
  <si>
    <t>Barnsley 021</t>
  </si>
  <si>
    <t>E02001529</t>
  </si>
  <si>
    <t>Barnsley 020</t>
  </si>
  <si>
    <t>E02001528</t>
  </si>
  <si>
    <t>Barnsley 019</t>
  </si>
  <si>
    <t>E02001527</t>
  </si>
  <si>
    <t>Barnsley 018</t>
  </si>
  <si>
    <t>E02001526</t>
  </si>
  <si>
    <t>Barnsley 017</t>
  </si>
  <si>
    <t>E02001525</t>
  </si>
  <si>
    <t>Barnsley 016</t>
  </si>
  <si>
    <t>E02001524</t>
  </si>
  <si>
    <t>Barnsley 015</t>
  </si>
  <si>
    <t>E02001523</t>
  </si>
  <si>
    <t>Barnsley 014</t>
  </si>
  <si>
    <t>E02001522</t>
  </si>
  <si>
    <t>Barnsley 013</t>
  </si>
  <si>
    <t>E02001521</t>
  </si>
  <si>
    <t>Barnsley 012</t>
  </si>
  <si>
    <t>E02001520</t>
  </si>
  <si>
    <t>Barnsley 011</t>
  </si>
  <si>
    <t>E02001519</t>
  </si>
  <si>
    <t>Barnsley 010</t>
  </si>
  <si>
    <t>E02001518</t>
  </si>
  <si>
    <t>Barnsley 009</t>
  </si>
  <si>
    <t>E02001517</t>
  </si>
  <si>
    <t>Barnsley 008</t>
  </si>
  <si>
    <t>E02001516</t>
  </si>
  <si>
    <t>Barnsley 007</t>
  </si>
  <si>
    <t>E02001515</t>
  </si>
  <si>
    <t>Barnsley 006</t>
  </si>
  <si>
    <t>E02001514</t>
  </si>
  <si>
    <t>Barnsley 005</t>
  </si>
  <si>
    <t>E02001513</t>
  </si>
  <si>
    <t>Barnsley 004</t>
  </si>
  <si>
    <t>E02001512</t>
  </si>
  <si>
    <t>Barnsley 003</t>
  </si>
  <si>
    <t>E02001511</t>
  </si>
  <si>
    <t>Barnsley 002</t>
  </si>
  <si>
    <t>E02001510</t>
  </si>
  <si>
    <t>Barnsley 001</t>
  </si>
  <si>
    <t>E02001509</t>
  </si>
  <si>
    <t>Craven 008</t>
  </si>
  <si>
    <t>E02005749</t>
  </si>
  <si>
    <t>Craven 007</t>
  </si>
  <si>
    <t>E02005748</t>
  </si>
  <si>
    <t>Craven 006</t>
  </si>
  <si>
    <t>E02005747</t>
  </si>
  <si>
    <t>Craven 005</t>
  </si>
  <si>
    <t>E02005746</t>
  </si>
  <si>
    <t>Craven 004</t>
  </si>
  <si>
    <t>E02005745</t>
  </si>
  <si>
    <t>Craven 003</t>
  </si>
  <si>
    <t>E02005744</t>
  </si>
  <si>
    <t>Craven 002</t>
  </si>
  <si>
    <t>E02005743</t>
  </si>
  <si>
    <t>Craven 001</t>
  </si>
  <si>
    <t>E02005742</t>
  </si>
  <si>
    <t>Bradford 023</t>
  </si>
  <si>
    <t>E02002205</t>
  </si>
  <si>
    <t>Bradford 014</t>
  </si>
  <si>
    <t>E02002196</t>
  </si>
  <si>
    <t>Bradford 012</t>
  </si>
  <si>
    <t>E02002194</t>
  </si>
  <si>
    <t>Bradford 011</t>
  </si>
  <si>
    <t>E02002193</t>
  </si>
  <si>
    <t>Bradford 009</t>
  </si>
  <si>
    <t>E02002191</t>
  </si>
  <si>
    <t>Bradford 008</t>
  </si>
  <si>
    <t>E02002190</t>
  </si>
  <si>
    <t>Bradford 007</t>
  </si>
  <si>
    <t>E02002189</t>
  </si>
  <si>
    <t>Bradford 006</t>
  </si>
  <si>
    <t>E02002188</t>
  </si>
  <si>
    <t>Bradford 005</t>
  </si>
  <si>
    <t>E02002187</t>
  </si>
  <si>
    <t>Bradford 004</t>
  </si>
  <si>
    <t>E02002186</t>
  </si>
  <si>
    <t>Bradford 003</t>
  </si>
  <si>
    <t>E02002185</t>
  </si>
  <si>
    <t>Bradford 002</t>
  </si>
  <si>
    <t>E02002184</t>
  </si>
  <si>
    <t>Bradford 001</t>
  </si>
  <si>
    <t>E02002183</t>
  </si>
  <si>
    <t>Wyre 014</t>
  </si>
  <si>
    <t>E02005332</t>
  </si>
  <si>
    <t>Wyre 013</t>
  </si>
  <si>
    <t>E02005331</t>
  </si>
  <si>
    <t>Wyre 012</t>
  </si>
  <si>
    <t>E02005330</t>
  </si>
  <si>
    <t>Wyre 011</t>
  </si>
  <si>
    <t>E02005329</t>
  </si>
  <si>
    <t>Wyre 010</t>
  </si>
  <si>
    <t>E02005328</t>
  </si>
  <si>
    <t>Wyre 009</t>
  </si>
  <si>
    <t>E02005327</t>
  </si>
  <si>
    <t>Wyre 008</t>
  </si>
  <si>
    <t>E02005326</t>
  </si>
  <si>
    <t>Wyre 005</t>
  </si>
  <si>
    <t>E02005323</t>
  </si>
  <si>
    <t>Wyre 004</t>
  </si>
  <si>
    <t>E02005322</t>
  </si>
  <si>
    <t>Wyre 003</t>
  </si>
  <si>
    <t>E02005321</t>
  </si>
  <si>
    <t>Wyre 002</t>
  </si>
  <si>
    <t>E02005320</t>
  </si>
  <si>
    <t>Wyre 001</t>
  </si>
  <si>
    <t>E02005319</t>
  </si>
  <si>
    <t>Fylde 009</t>
  </si>
  <si>
    <t>E02005211</t>
  </si>
  <si>
    <t>Fylde 008</t>
  </si>
  <si>
    <t>E02005210</t>
  </si>
  <si>
    <t>Fylde 007</t>
  </si>
  <si>
    <t>E02005209</t>
  </si>
  <si>
    <t>Fylde 006</t>
  </si>
  <si>
    <t>E02005208</t>
  </si>
  <si>
    <t>Fylde 005</t>
  </si>
  <si>
    <t>E02005207</t>
  </si>
  <si>
    <t>Fylde 004</t>
  </si>
  <si>
    <t>E02005206</t>
  </si>
  <si>
    <t>Fylde 003</t>
  </si>
  <si>
    <t>E02005205</t>
  </si>
  <si>
    <t>Fylde 002</t>
  </si>
  <si>
    <t>E02005204</t>
  </si>
  <si>
    <t>Fylde 001</t>
  </si>
  <si>
    <t>E02005203</t>
  </si>
  <si>
    <t>Wigan 040</t>
  </si>
  <si>
    <t>E02001326</t>
  </si>
  <si>
    <t>Wigan 039</t>
  </si>
  <si>
    <t>E02001325</t>
  </si>
  <si>
    <t>Wigan 038</t>
  </si>
  <si>
    <t>E02001324</t>
  </si>
  <si>
    <t>Wigan 037</t>
  </si>
  <si>
    <t>E02001323</t>
  </si>
  <si>
    <t>Wigan 036</t>
  </si>
  <si>
    <t>E02001322</t>
  </si>
  <si>
    <t>Wigan 035</t>
  </si>
  <si>
    <t>E02001321</t>
  </si>
  <si>
    <t>Wigan 034</t>
  </si>
  <si>
    <t>E02001320</t>
  </si>
  <si>
    <t>Wigan 033</t>
  </si>
  <si>
    <t>E02001319</t>
  </si>
  <si>
    <t>Wigan 032</t>
  </si>
  <si>
    <t>E02001318</t>
  </si>
  <si>
    <t>Wigan 031</t>
  </si>
  <si>
    <t>E02001317</t>
  </si>
  <si>
    <t>Wigan 030</t>
  </si>
  <si>
    <t>E02001316</t>
  </si>
  <si>
    <t>Wigan 029</t>
  </si>
  <si>
    <t>E02001315</t>
  </si>
  <si>
    <t>Wigan 028</t>
  </si>
  <si>
    <t>E02001314</t>
  </si>
  <si>
    <t>Wigan 027</t>
  </si>
  <si>
    <t>E02001313</t>
  </si>
  <si>
    <t>Wigan 026</t>
  </si>
  <si>
    <t>E02001312</t>
  </si>
  <si>
    <t>Wigan 025</t>
  </si>
  <si>
    <t>E02001311</t>
  </si>
  <si>
    <t>Wigan 024</t>
  </si>
  <si>
    <t>E02001310</t>
  </si>
  <si>
    <t>Wigan 023</t>
  </si>
  <si>
    <t>E02001309</t>
  </si>
  <si>
    <t>Wigan 022</t>
  </si>
  <si>
    <t>E02001308</t>
  </si>
  <si>
    <t>Wigan 021</t>
  </si>
  <si>
    <t>E02001307</t>
  </si>
  <si>
    <t>Wigan 020</t>
  </si>
  <si>
    <t>E02001306</t>
  </si>
  <si>
    <t>Wigan 019</t>
  </si>
  <si>
    <t>E02001305</t>
  </si>
  <si>
    <t>Wigan 018</t>
  </si>
  <si>
    <t>E02001304</t>
  </si>
  <si>
    <t>Wigan 017</t>
  </si>
  <si>
    <t>E02001303</t>
  </si>
  <si>
    <t>Wigan 016</t>
  </si>
  <si>
    <t>E02001302</t>
  </si>
  <si>
    <t>Wigan 015</t>
  </si>
  <si>
    <t>E02001301</t>
  </si>
  <si>
    <t>Wigan 014</t>
  </si>
  <si>
    <t>E02001300</t>
  </si>
  <si>
    <t>Wigan 013</t>
  </si>
  <si>
    <t>E02001299</t>
  </si>
  <si>
    <t>Wigan 012</t>
  </si>
  <si>
    <t>E02001298</t>
  </si>
  <si>
    <t>Wigan 011</t>
  </si>
  <si>
    <t>E02001297</t>
  </si>
  <si>
    <t>Wigan 010</t>
  </si>
  <si>
    <t>E02001296</t>
  </si>
  <si>
    <t>Wigan 009</t>
  </si>
  <si>
    <t>E02001295</t>
  </si>
  <si>
    <t>Wigan 008</t>
  </si>
  <si>
    <t>E02001294</t>
  </si>
  <si>
    <t>Wigan 007</t>
  </si>
  <si>
    <t>E02001293</t>
  </si>
  <si>
    <t>Wigan 006</t>
  </si>
  <si>
    <t>E02001292</t>
  </si>
  <si>
    <t>Wigan 005</t>
  </si>
  <si>
    <t>E02001291</t>
  </si>
  <si>
    <t>Wigan 004</t>
  </si>
  <si>
    <t>E02001290</t>
  </si>
  <si>
    <t>Wigan 003</t>
  </si>
  <si>
    <t>E02001289</t>
  </si>
  <si>
    <t>Wigan 002</t>
  </si>
  <si>
    <t>E02001288</t>
  </si>
  <si>
    <t>Wigan 001</t>
  </si>
  <si>
    <t>E02001287</t>
  </si>
  <si>
    <t>West Lancashire 015</t>
  </si>
  <si>
    <t>E02005318</t>
  </si>
  <si>
    <t>West Lancashire 014</t>
  </si>
  <si>
    <t>E02005317</t>
  </si>
  <si>
    <t>West Lancashire 013</t>
  </si>
  <si>
    <t>E02005316</t>
  </si>
  <si>
    <t>West Lancashire 012</t>
  </si>
  <si>
    <t>E02005315</t>
  </si>
  <si>
    <t>West Lancashire 011</t>
  </si>
  <si>
    <t>E02005314</t>
  </si>
  <si>
    <t>West Lancashire 010</t>
  </si>
  <si>
    <t>E02005313</t>
  </si>
  <si>
    <t>West Lancashire 009</t>
  </si>
  <si>
    <t>E02005312</t>
  </si>
  <si>
    <t>West Lancashire 008</t>
  </si>
  <si>
    <t>E02005311</t>
  </si>
  <si>
    <t>West Lancashire 007</t>
  </si>
  <si>
    <t>E02005310</t>
  </si>
  <si>
    <t>West Lancashire 006</t>
  </si>
  <si>
    <t>E02005309</t>
  </si>
  <si>
    <t>West Lancashire 005</t>
  </si>
  <si>
    <t>E02005308</t>
  </si>
  <si>
    <t>West Lancashire 004</t>
  </si>
  <si>
    <t>E02005307</t>
  </si>
  <si>
    <t>West Lancashire 003</t>
  </si>
  <si>
    <t>E02005306</t>
  </si>
  <si>
    <t>West Lancashire 002</t>
  </si>
  <si>
    <t>E02005305</t>
  </si>
  <si>
    <t>West Lancashire 001</t>
  </si>
  <si>
    <t>E02005304</t>
  </si>
  <si>
    <t>Cheshire West and Chester 045</t>
  </si>
  <si>
    <t>E02003891</t>
  </si>
  <si>
    <t>Cheshire West and Chester 015</t>
  </si>
  <si>
    <t>E02003877</t>
  </si>
  <si>
    <t>Cheshire West and Chester 002</t>
  </si>
  <si>
    <t>E02003874</t>
  </si>
  <si>
    <t>Cheshire West and Chester 016</t>
  </si>
  <si>
    <t>E02003852</t>
  </si>
  <si>
    <t>Cheshire West and Chester 014</t>
  </si>
  <si>
    <t>E02003851</t>
  </si>
  <si>
    <t>Cheshire West and Chester 013</t>
  </si>
  <si>
    <t>E02003850</t>
  </si>
  <si>
    <t>Cheshire West and Chester 011</t>
  </si>
  <si>
    <t>E02003849</t>
  </si>
  <si>
    <t>Cheshire West and Chester 010</t>
  </si>
  <si>
    <t>E02003848</t>
  </si>
  <si>
    <t>Cheshire West and Chester 009</t>
  </si>
  <si>
    <t>E02003847</t>
  </si>
  <si>
    <t>Cheshire West and Chester 008</t>
  </si>
  <si>
    <t>E02003846</t>
  </si>
  <si>
    <t>Cheshire West and Chester 007</t>
  </si>
  <si>
    <t>E02003845</t>
  </si>
  <si>
    <t>Cheshire West and Chester 006</t>
  </si>
  <si>
    <t>E02003844</t>
  </si>
  <si>
    <t>Cheshire West and Chester 005</t>
  </si>
  <si>
    <t>E02003843</t>
  </si>
  <si>
    <t>Cheshire West and Chester 004</t>
  </si>
  <si>
    <t>E02003842</t>
  </si>
  <si>
    <t>Cheshire West and Chester 001</t>
  </si>
  <si>
    <t>E02003841</t>
  </si>
  <si>
    <t>Cheshire West and Chester 047</t>
  </si>
  <si>
    <t>E02003810</t>
  </si>
  <si>
    <t>Cheshire West and Chester 046</t>
  </si>
  <si>
    <t>E02003809</t>
  </si>
  <si>
    <t>Cheshire West and Chester 044</t>
  </si>
  <si>
    <t>E02003808</t>
  </si>
  <si>
    <t>Cheshire West and Chester 043</t>
  </si>
  <si>
    <t>E02003807</t>
  </si>
  <si>
    <t>Cheshire West and Chester 041</t>
  </si>
  <si>
    <t>E02003806</t>
  </si>
  <si>
    <t>Cheshire West and Chester 039</t>
  </si>
  <si>
    <t>E02003805</t>
  </si>
  <si>
    <t>Cheshire West and Chester 036</t>
  </si>
  <si>
    <t>E02003804</t>
  </si>
  <si>
    <t>Cheshire West and Chester 034</t>
  </si>
  <si>
    <t>E02003803</t>
  </si>
  <si>
    <t>Cheshire West and Chester 033</t>
  </si>
  <si>
    <t>E02003802</t>
  </si>
  <si>
    <t>Cheshire West and Chester 032</t>
  </si>
  <si>
    <t>E02003801</t>
  </si>
  <si>
    <t>Cheshire West and Chester 030</t>
  </si>
  <si>
    <t>E02003800</t>
  </si>
  <si>
    <t>Cheshire West and Chester 031</t>
  </si>
  <si>
    <t>E02003799</t>
  </si>
  <si>
    <t>Cheshire West and Chester 029</t>
  </si>
  <si>
    <t>E02003798</t>
  </si>
  <si>
    <t>Cheshire West and Chester 028</t>
  </si>
  <si>
    <t>E02003797</t>
  </si>
  <si>
    <t>Cheshire West and Chester 027</t>
  </si>
  <si>
    <t>E02003796</t>
  </si>
  <si>
    <t>Cheshire West and Chester 025</t>
  </si>
  <si>
    <t>E02003795</t>
  </si>
  <si>
    <t>Cheshire West and Chester 022</t>
  </si>
  <si>
    <t>E02003794</t>
  </si>
  <si>
    <t>Warrington 025</t>
  </si>
  <si>
    <t>E02002614</t>
  </si>
  <si>
    <t>Warrington 024</t>
  </si>
  <si>
    <t>E02002613</t>
  </si>
  <si>
    <t>Warrington 023</t>
  </si>
  <si>
    <t>E02002612</t>
  </si>
  <si>
    <t>Warrington 022</t>
  </si>
  <si>
    <t>E02002611</t>
  </si>
  <si>
    <t>Warrington 021</t>
  </si>
  <si>
    <t>E02002610</t>
  </si>
  <si>
    <t>Warrington 020</t>
  </si>
  <si>
    <t>E02002609</t>
  </si>
  <si>
    <t>Warrington 019</t>
  </si>
  <si>
    <t>E02002608</t>
  </si>
  <si>
    <t>Warrington 018</t>
  </si>
  <si>
    <t>E02002607</t>
  </si>
  <si>
    <t>Warrington 017</t>
  </si>
  <si>
    <t>E02002606</t>
  </si>
  <si>
    <t>Warrington 016</t>
  </si>
  <si>
    <t>E02002605</t>
  </si>
  <si>
    <t>Warrington 015</t>
  </si>
  <si>
    <t>E02002604</t>
  </si>
  <si>
    <t>Warrington 014</t>
  </si>
  <si>
    <t>E02002603</t>
  </si>
  <si>
    <t>Warrington 013</t>
  </si>
  <si>
    <t>E02002602</t>
  </si>
  <si>
    <t>Warrington 012</t>
  </si>
  <si>
    <t>E02002601</t>
  </si>
  <si>
    <t>Warrington 011</t>
  </si>
  <si>
    <t>E02002600</t>
  </si>
  <si>
    <t>Warrington 010</t>
  </si>
  <si>
    <t>E02002599</t>
  </si>
  <si>
    <t>Warrington 009</t>
  </si>
  <si>
    <t>E02002598</t>
  </si>
  <si>
    <t>Warrington 008</t>
  </si>
  <si>
    <t>E02002597</t>
  </si>
  <si>
    <t>Warrington 007</t>
  </si>
  <si>
    <t>E02002596</t>
  </si>
  <si>
    <t>Warrington 006</t>
  </si>
  <si>
    <t>E02002595</t>
  </si>
  <si>
    <t>Warrington 005</t>
  </si>
  <si>
    <t>E02002594</t>
  </si>
  <si>
    <t>Warrington 004</t>
  </si>
  <si>
    <t>E02002593</t>
  </si>
  <si>
    <t>Warrington 003</t>
  </si>
  <si>
    <t>E02002592</t>
  </si>
  <si>
    <t>Warrington 002</t>
  </si>
  <si>
    <t>E02002591</t>
  </si>
  <si>
    <t>Warrington 001</t>
  </si>
  <si>
    <t>E02002590</t>
  </si>
  <si>
    <t>Cheshire West and Chester 042</t>
  </si>
  <si>
    <t>E02003890</t>
  </si>
  <si>
    <t>Cheshire West and Chester 040</t>
  </si>
  <si>
    <t>E02003889</t>
  </si>
  <si>
    <t>Cheshire West and Chester 038</t>
  </si>
  <si>
    <t>E02003888</t>
  </si>
  <si>
    <t>Cheshire West and Chester 037</t>
  </si>
  <si>
    <t>E02003887</t>
  </si>
  <si>
    <t>Cheshire West and Chester 035</t>
  </si>
  <si>
    <t>E02003886</t>
  </si>
  <si>
    <t>Cheshire West and Chester 026</t>
  </si>
  <si>
    <t>E02003885</t>
  </si>
  <si>
    <t>Cheshire West and Chester 024</t>
  </si>
  <si>
    <t>E02003884</t>
  </si>
  <si>
    <t>Cheshire West and Chester 023</t>
  </si>
  <si>
    <t>E02003883</t>
  </si>
  <si>
    <t>Cheshire West and Chester 021</t>
  </si>
  <si>
    <t>E02003882</t>
  </si>
  <si>
    <t>Cheshire West and Chester 020</t>
  </si>
  <si>
    <t>E02003881</t>
  </si>
  <si>
    <t>Cheshire West and Chester 019</t>
  </si>
  <si>
    <t>E02003880</t>
  </si>
  <si>
    <t>Cheshire West and Chester 018</t>
  </si>
  <si>
    <t>E02003879</t>
  </si>
  <si>
    <t>Cheshire West and Chester 017</t>
  </si>
  <si>
    <t>E02003878</t>
  </si>
  <si>
    <t>Cheshire West and Chester 012</t>
  </si>
  <si>
    <t>E02003876</t>
  </si>
  <si>
    <t>Cheshire West and Chester 003</t>
  </si>
  <si>
    <t>E02003875</t>
  </si>
  <si>
    <t>Trafford 028</t>
  </si>
  <si>
    <t>E02001286</t>
  </si>
  <si>
    <t>Trafford 027</t>
  </si>
  <si>
    <t>E02001285</t>
  </si>
  <si>
    <t>Trafford 026</t>
  </si>
  <si>
    <t>E02001284</t>
  </si>
  <si>
    <t>Trafford 025</t>
  </si>
  <si>
    <t>E02001283</t>
  </si>
  <si>
    <t>Trafford 024</t>
  </si>
  <si>
    <t>E02001282</t>
  </si>
  <si>
    <t>Trafford 023</t>
  </si>
  <si>
    <t>E02001281</t>
  </si>
  <si>
    <t>Trafford 022</t>
  </si>
  <si>
    <t>E02001280</t>
  </si>
  <si>
    <t>Trafford 021</t>
  </si>
  <si>
    <t>E02001279</t>
  </si>
  <si>
    <t>Trafford 020</t>
  </si>
  <si>
    <t>E02001278</t>
  </si>
  <si>
    <t>Trafford 019</t>
  </si>
  <si>
    <t>E02001277</t>
  </si>
  <si>
    <t>Trafford 018</t>
  </si>
  <si>
    <t>E02001276</t>
  </si>
  <si>
    <t>Trafford 017</t>
  </si>
  <si>
    <t>E02001275</t>
  </si>
  <si>
    <t>Trafford 016</t>
  </si>
  <si>
    <t>E02001274</t>
  </si>
  <si>
    <t>Trafford 015</t>
  </si>
  <si>
    <t>E02001273</t>
  </si>
  <si>
    <t>Trafford 014</t>
  </si>
  <si>
    <t>E02001272</t>
  </si>
  <si>
    <t>Trafford 013</t>
  </si>
  <si>
    <t>E02001271</t>
  </si>
  <si>
    <t>Trafford 012</t>
  </si>
  <si>
    <t>E02001270</t>
  </si>
  <si>
    <t>Trafford 011</t>
  </si>
  <si>
    <t>E02001269</t>
  </si>
  <si>
    <t>Trafford 010</t>
  </si>
  <si>
    <t>E02001268</t>
  </si>
  <si>
    <t>Trafford 009</t>
  </si>
  <si>
    <t>E02001267</t>
  </si>
  <si>
    <t>Trafford 008</t>
  </si>
  <si>
    <t>E02001266</t>
  </si>
  <si>
    <t>Trafford 007</t>
  </si>
  <si>
    <t>E02001265</t>
  </si>
  <si>
    <t>Trafford 006</t>
  </si>
  <si>
    <t>E02001264</t>
  </si>
  <si>
    <t>Trafford 005</t>
  </si>
  <si>
    <t>E02001263</t>
  </si>
  <si>
    <t>Trafford 004</t>
  </si>
  <si>
    <t>E02001262</t>
  </si>
  <si>
    <t>Trafford 003</t>
  </si>
  <si>
    <t>E02001261</t>
  </si>
  <si>
    <t>Trafford 002</t>
  </si>
  <si>
    <t>E02001260</t>
  </si>
  <si>
    <t>Trafford 001</t>
  </si>
  <si>
    <t>E02001259</t>
  </si>
  <si>
    <t>High Peak 004</t>
  </si>
  <si>
    <t>E02004096</t>
  </si>
  <si>
    <t>High Peak 003</t>
  </si>
  <si>
    <t>E02004095</t>
  </si>
  <si>
    <t>High Peak 002</t>
  </si>
  <si>
    <t>E02004094</t>
  </si>
  <si>
    <t>High Peak 001</t>
  </si>
  <si>
    <t>E02004093</t>
  </si>
  <si>
    <t>Tameside 030</t>
  </si>
  <si>
    <t>E02001258</t>
  </si>
  <si>
    <t>Tameside 029</t>
  </si>
  <si>
    <t>E02001257</t>
  </si>
  <si>
    <t>Tameside 028</t>
  </si>
  <si>
    <t>E02001256</t>
  </si>
  <si>
    <t>Tameside 027</t>
  </si>
  <si>
    <t>E02001255</t>
  </si>
  <si>
    <t>Tameside 026</t>
  </si>
  <si>
    <t>E02001254</t>
  </si>
  <si>
    <t>Tameside 025</t>
  </si>
  <si>
    <t>E02001253</t>
  </si>
  <si>
    <t>Tameside 024</t>
  </si>
  <si>
    <t>E02001252</t>
  </si>
  <si>
    <t>Tameside 023</t>
  </si>
  <si>
    <t>E02001251</t>
  </si>
  <si>
    <t>Tameside 022</t>
  </si>
  <si>
    <t>E02001250</t>
  </si>
  <si>
    <t>Tameside 021</t>
  </si>
  <si>
    <t>E02001249</t>
  </si>
  <si>
    <t>Tameside 020</t>
  </si>
  <si>
    <t>E02001248</t>
  </si>
  <si>
    <t>Tameside 019</t>
  </si>
  <si>
    <t>E02001247</t>
  </si>
  <si>
    <t>Tameside 018</t>
  </si>
  <si>
    <t>E02001246</t>
  </si>
  <si>
    <t>Tameside 017</t>
  </si>
  <si>
    <t>E02001245</t>
  </si>
  <si>
    <t>Tameside 016</t>
  </si>
  <si>
    <t>E02001244</t>
  </si>
  <si>
    <t>Tameside 015</t>
  </si>
  <si>
    <t>E02001243</t>
  </si>
  <si>
    <t>Tameside 014</t>
  </si>
  <si>
    <t>E02001242</t>
  </si>
  <si>
    <t>Tameside 013</t>
  </si>
  <si>
    <t>E02001241</t>
  </si>
  <si>
    <t>Tameside 012</t>
  </si>
  <si>
    <t>E02001240</t>
  </si>
  <si>
    <t>Tameside 011</t>
  </si>
  <si>
    <t>E02001239</t>
  </si>
  <si>
    <t>Tameside 010</t>
  </si>
  <si>
    <t>E02001238</t>
  </si>
  <si>
    <t>Tameside 009</t>
  </si>
  <si>
    <t>E02001237</t>
  </si>
  <si>
    <t>Tameside 008</t>
  </si>
  <si>
    <t>E02001236</t>
  </si>
  <si>
    <t>Tameside 007</t>
  </si>
  <si>
    <t>E02001235</t>
  </si>
  <si>
    <t>Tameside 006</t>
  </si>
  <si>
    <t>E02001234</t>
  </si>
  <si>
    <t>Tameside 005</t>
  </si>
  <si>
    <t>E02001233</t>
  </si>
  <si>
    <t>Tameside 004</t>
  </si>
  <si>
    <t>E02001232</t>
  </si>
  <si>
    <t>Tameside 003</t>
  </si>
  <si>
    <t>E02001231</t>
  </si>
  <si>
    <t>Tameside 002</t>
  </si>
  <si>
    <t>E02001230</t>
  </si>
  <si>
    <t>Tameside 001</t>
  </si>
  <si>
    <t>E02001229</t>
  </si>
  <si>
    <t>St. Helens 023</t>
  </si>
  <si>
    <t>E02001428</t>
  </si>
  <si>
    <t>St. Helens 022</t>
  </si>
  <si>
    <t>E02001427</t>
  </si>
  <si>
    <t>St. Helens 021</t>
  </si>
  <si>
    <t>E02001426</t>
  </si>
  <si>
    <t>St. Helens 020</t>
  </si>
  <si>
    <t>E02001425</t>
  </si>
  <si>
    <t>St. Helens 019</t>
  </si>
  <si>
    <t>E02001424</t>
  </si>
  <si>
    <t>St. Helens 018</t>
  </si>
  <si>
    <t>E02001423</t>
  </si>
  <si>
    <t>St. Helens 017</t>
  </si>
  <si>
    <t>E02001422</t>
  </si>
  <si>
    <t>St. Helens 016</t>
  </si>
  <si>
    <t>E02001421</t>
  </si>
  <si>
    <t>St. Helens 015</t>
  </si>
  <si>
    <t>E02001420</t>
  </si>
  <si>
    <t>St. Helens 014</t>
  </si>
  <si>
    <t>E02001419</t>
  </si>
  <si>
    <t>St. Helens 013</t>
  </si>
  <si>
    <t>E02001418</t>
  </si>
  <si>
    <t>St. Helens 012</t>
  </si>
  <si>
    <t>E02001417</t>
  </si>
  <si>
    <t>St. Helens 011</t>
  </si>
  <si>
    <t>E02001416</t>
  </si>
  <si>
    <t>St. Helens 010</t>
  </si>
  <si>
    <t>E02001415</t>
  </si>
  <si>
    <t>St. Helens 009</t>
  </si>
  <si>
    <t>E02001414</t>
  </si>
  <si>
    <t>St. Helens 008</t>
  </si>
  <si>
    <t>E02001413</t>
  </si>
  <si>
    <t>St. Helens 007</t>
  </si>
  <si>
    <t>E02001412</t>
  </si>
  <si>
    <t>St. Helens 006</t>
  </si>
  <si>
    <t>E02001411</t>
  </si>
  <si>
    <t>St. Helens 005</t>
  </si>
  <si>
    <t>E02001410</t>
  </si>
  <si>
    <t>St. Helens 004</t>
  </si>
  <si>
    <t>E02001409</t>
  </si>
  <si>
    <t>St. Helens 003</t>
  </si>
  <si>
    <t>E02001408</t>
  </si>
  <si>
    <t>St. Helens 002</t>
  </si>
  <si>
    <t>E02001407</t>
  </si>
  <si>
    <t>St. Helens 001</t>
  </si>
  <si>
    <t>E02001406</t>
  </si>
  <si>
    <t>Stockport 042</t>
  </si>
  <si>
    <t>E02001228</t>
  </si>
  <si>
    <t>Stockport 041</t>
  </si>
  <si>
    <t>E02001227</t>
  </si>
  <si>
    <t>Stockport 040</t>
  </si>
  <si>
    <t>E02001226</t>
  </si>
  <si>
    <t>Stockport 039</t>
  </si>
  <si>
    <t>E02001225</t>
  </si>
  <si>
    <t>Stockport 038</t>
  </si>
  <si>
    <t>E02001224</t>
  </si>
  <si>
    <t>Stockport 037</t>
  </si>
  <si>
    <t>E02001223</t>
  </si>
  <si>
    <t>Stockport 036</t>
  </si>
  <si>
    <t>E02001222</t>
  </si>
  <si>
    <t>Stockport 035</t>
  </si>
  <si>
    <t>E02001221</t>
  </si>
  <si>
    <t>Stockport 034</t>
  </si>
  <si>
    <t>E02001220</t>
  </si>
  <si>
    <t>Stockport 033</t>
  </si>
  <si>
    <t>E02001219</t>
  </si>
  <si>
    <t>Stockport 032</t>
  </si>
  <si>
    <t>E02001218</t>
  </si>
  <si>
    <t>Stockport 031</t>
  </si>
  <si>
    <t>E02001217</t>
  </si>
  <si>
    <t>Stockport 030</t>
  </si>
  <si>
    <t>E02001216</t>
  </si>
  <si>
    <t>Stockport 029</t>
  </si>
  <si>
    <t>E02001215</t>
  </si>
  <si>
    <t>Stockport 028</t>
  </si>
  <si>
    <t>E02001214</t>
  </si>
  <si>
    <t>Stockport 027</t>
  </si>
  <si>
    <t>E02001213</t>
  </si>
  <si>
    <t>Stockport 026</t>
  </si>
  <si>
    <t>E02001212</t>
  </si>
  <si>
    <t>Stockport 025</t>
  </si>
  <si>
    <t>E02001211</t>
  </si>
  <si>
    <t>Stockport 024</t>
  </si>
  <si>
    <t>E02001210</t>
  </si>
  <si>
    <t>Stockport 023</t>
  </si>
  <si>
    <t>E02001209</t>
  </si>
  <si>
    <t>Stockport 022</t>
  </si>
  <si>
    <t>E02001208</t>
  </si>
  <si>
    <t>Stockport 021</t>
  </si>
  <si>
    <t>E02001207</t>
  </si>
  <si>
    <t>Stockport 020</t>
  </si>
  <si>
    <t>E02001206</t>
  </si>
  <si>
    <t>Stockport 019</t>
  </si>
  <si>
    <t>E02001205</t>
  </si>
  <si>
    <t>Stockport 018</t>
  </si>
  <si>
    <t>E02001204</t>
  </si>
  <si>
    <t>Stockport 017</t>
  </si>
  <si>
    <t>E02001203</t>
  </si>
  <si>
    <t>Stockport 016</t>
  </si>
  <si>
    <t>E02001202</t>
  </si>
  <si>
    <t>Stockport 015</t>
  </si>
  <si>
    <t>E02001201</t>
  </si>
  <si>
    <t>Stockport 014</t>
  </si>
  <si>
    <t>E02001200</t>
  </si>
  <si>
    <t>Stockport 013</t>
  </si>
  <si>
    <t>E02001199</t>
  </si>
  <si>
    <t>Stockport 012</t>
  </si>
  <si>
    <t>E02001198</t>
  </si>
  <si>
    <t>Stockport 011</t>
  </si>
  <si>
    <t>E02001197</t>
  </si>
  <si>
    <t>Stockport 010</t>
  </si>
  <si>
    <t>E02001196</t>
  </si>
  <si>
    <t>Stockport 009</t>
  </si>
  <si>
    <t>E02001195</t>
  </si>
  <si>
    <t>Stockport 008</t>
  </si>
  <si>
    <t>E02001194</t>
  </si>
  <si>
    <t>Stockport 007</t>
  </si>
  <si>
    <t>E02001193</t>
  </si>
  <si>
    <t>Stockport 006</t>
  </si>
  <si>
    <t>E02001192</t>
  </si>
  <si>
    <t>Stockport 005</t>
  </si>
  <si>
    <t>E02001191</t>
  </si>
  <si>
    <t>Stockport 004</t>
  </si>
  <si>
    <t>E02001190</t>
  </si>
  <si>
    <t>Stockport 003</t>
  </si>
  <si>
    <t>E02001189</t>
  </si>
  <si>
    <t>Stockport 002</t>
  </si>
  <si>
    <t>E02001188</t>
  </si>
  <si>
    <t>Stockport 001</t>
  </si>
  <si>
    <t>E02001187</t>
  </si>
  <si>
    <t>Sefton 016</t>
  </si>
  <si>
    <t>E02001444</t>
  </si>
  <si>
    <t>Sefton 015</t>
  </si>
  <si>
    <t>E02001443</t>
  </si>
  <si>
    <t>Sefton 014</t>
  </si>
  <si>
    <t>E02001442</t>
  </si>
  <si>
    <t>Sefton 013</t>
  </si>
  <si>
    <t>E02001441</t>
  </si>
  <si>
    <t>Sefton 012</t>
  </si>
  <si>
    <t>E02001440</t>
  </si>
  <si>
    <t>Sefton 011</t>
  </si>
  <si>
    <t>E02001439</t>
  </si>
  <si>
    <t>Sefton 010</t>
  </si>
  <si>
    <t>E02001438</t>
  </si>
  <si>
    <t>Sefton 009</t>
  </si>
  <si>
    <t>E02001437</t>
  </si>
  <si>
    <t>Sefton 008</t>
  </si>
  <si>
    <t>E02001436</t>
  </si>
  <si>
    <t>Sefton 007</t>
  </si>
  <si>
    <t>E02001435</t>
  </si>
  <si>
    <t>Sefton 006</t>
  </si>
  <si>
    <t>E02001434</t>
  </si>
  <si>
    <t>Sefton 005</t>
  </si>
  <si>
    <t>E02001433</t>
  </si>
  <si>
    <t>Sefton 004</t>
  </si>
  <si>
    <t>E02001432</t>
  </si>
  <si>
    <t>Sefton 003</t>
  </si>
  <si>
    <t>E02001431</t>
  </si>
  <si>
    <t>Sefton 002</t>
  </si>
  <si>
    <t>E02001430</t>
  </si>
  <si>
    <t>Sefton 001</t>
  </si>
  <si>
    <t>E02001429</t>
  </si>
  <si>
    <t>Sefton 038</t>
  </si>
  <si>
    <t>E02001466</t>
  </si>
  <si>
    <t>Sefton 037</t>
  </si>
  <si>
    <t>E02001465</t>
  </si>
  <si>
    <t>Sefton 036</t>
  </si>
  <si>
    <t>E02001464</t>
  </si>
  <si>
    <t>Sefton 035</t>
  </si>
  <si>
    <t>E02001463</t>
  </si>
  <si>
    <t>Sefton 034</t>
  </si>
  <si>
    <t>E02001462</t>
  </si>
  <si>
    <t>Sefton 033</t>
  </si>
  <si>
    <t>E02001461</t>
  </si>
  <si>
    <t>Sefton 032</t>
  </si>
  <si>
    <t>E02001460</t>
  </si>
  <si>
    <t>Sefton 031</t>
  </si>
  <si>
    <t>E02001459</t>
  </si>
  <si>
    <t>Sefton 030</t>
  </si>
  <si>
    <t>E02001458</t>
  </si>
  <si>
    <t>Sefton 029</t>
  </si>
  <si>
    <t>E02001457</t>
  </si>
  <si>
    <t>Sefton 028</t>
  </si>
  <si>
    <t>E02001456</t>
  </si>
  <si>
    <t>Sefton 027</t>
  </si>
  <si>
    <t>E02001455</t>
  </si>
  <si>
    <t>Sefton 026</t>
  </si>
  <si>
    <t>E02001454</t>
  </si>
  <si>
    <t>Sefton 025</t>
  </si>
  <si>
    <t>E02001453</t>
  </si>
  <si>
    <t>Sefton 024</t>
  </si>
  <si>
    <t>E02001452</t>
  </si>
  <si>
    <t>Sefton 023</t>
  </si>
  <si>
    <t>E02001451</t>
  </si>
  <si>
    <t>Sefton 022</t>
  </si>
  <si>
    <t>E02001450</t>
  </si>
  <si>
    <t>Sefton 021</t>
  </si>
  <si>
    <t>E02001449</t>
  </si>
  <si>
    <t>Sefton 020</t>
  </si>
  <si>
    <t>E02001448</t>
  </si>
  <si>
    <t>Sefton 019</t>
  </si>
  <si>
    <t>E02001447</t>
  </si>
  <si>
    <t>Sefton 018</t>
  </si>
  <si>
    <t>E02001446</t>
  </si>
  <si>
    <t>Sefton 017</t>
  </si>
  <si>
    <t>E02001445</t>
  </si>
  <si>
    <t>Cheshire East 051</t>
  </si>
  <si>
    <t>E02003840</t>
  </si>
  <si>
    <t>Cheshire East 050</t>
  </si>
  <si>
    <t>E02003839</t>
  </si>
  <si>
    <t>Cheshire East 048</t>
  </si>
  <si>
    <t>E02003838</t>
  </si>
  <si>
    <t>Cheshire East 049</t>
  </si>
  <si>
    <t>E02003837</t>
  </si>
  <si>
    <t>Cheshire East 047</t>
  </si>
  <si>
    <t>E02003836</t>
  </si>
  <si>
    <t>Cheshire East 046</t>
  </si>
  <si>
    <t>E02003835</t>
  </si>
  <si>
    <t>Cheshire East 045</t>
  </si>
  <si>
    <t>E02003834</t>
  </si>
  <si>
    <t>Cheshire East 044</t>
  </si>
  <si>
    <t>E02003833</t>
  </si>
  <si>
    <t>Cheshire East 043</t>
  </si>
  <si>
    <t>E02003832</t>
  </si>
  <si>
    <t>Cheshire East 041</t>
  </si>
  <si>
    <t>E02003831</t>
  </si>
  <si>
    <t>Cheshire East 039</t>
  </si>
  <si>
    <t>E02003830</t>
  </si>
  <si>
    <t>Cheshire East 038</t>
  </si>
  <si>
    <t>E02003829</t>
  </si>
  <si>
    <t>Cheshire East 037</t>
  </si>
  <si>
    <t>E02003828</t>
  </si>
  <si>
    <t>Cheshire East 036</t>
  </si>
  <si>
    <t>E02003827</t>
  </si>
  <si>
    <t>Cheshire East 035</t>
  </si>
  <si>
    <t>E02003826</t>
  </si>
  <si>
    <t>Cheshire East 034</t>
  </si>
  <si>
    <t>E02003825</t>
  </si>
  <si>
    <t>Cheshire East 042</t>
  </si>
  <si>
    <t>E02003824</t>
  </si>
  <si>
    <t>Cheshire East 040</t>
  </si>
  <si>
    <t>E02003823</t>
  </si>
  <si>
    <t>Cheshire East 033</t>
  </si>
  <si>
    <t>E02003822</t>
  </si>
  <si>
    <t>Cheshire East 032</t>
  </si>
  <si>
    <t>E02003821</t>
  </si>
  <si>
    <t>Cheshire East 031</t>
  </si>
  <si>
    <t>E02003820</t>
  </si>
  <si>
    <t>Cheshire East 030</t>
  </si>
  <si>
    <t>E02003819</t>
  </si>
  <si>
    <t>Cheshire East 025</t>
  </si>
  <si>
    <t>E02003814</t>
  </si>
  <si>
    <t>Cheshire East 024</t>
  </si>
  <si>
    <t>E02003813</t>
  </si>
  <si>
    <t>Manchester 053</t>
  </si>
  <si>
    <t>E02001097</t>
  </si>
  <si>
    <t>Manchester 052</t>
  </si>
  <si>
    <t>E02001096</t>
  </si>
  <si>
    <t>Manchester 051</t>
  </si>
  <si>
    <t>E02001095</t>
  </si>
  <si>
    <t>Manchester 050</t>
  </si>
  <si>
    <t>E02001094</t>
  </si>
  <si>
    <t>Manchester 049</t>
  </si>
  <si>
    <t>E02001093</t>
  </si>
  <si>
    <t>Manchester 048</t>
  </si>
  <si>
    <t>E02001092</t>
  </si>
  <si>
    <t>Manchester 047</t>
  </si>
  <si>
    <t>E02001091</t>
  </si>
  <si>
    <t>Manchester 046</t>
  </si>
  <si>
    <t>E02001090</t>
  </si>
  <si>
    <t>Manchester 045</t>
  </si>
  <si>
    <t>E02001089</t>
  </si>
  <si>
    <t>Manchester 044</t>
  </si>
  <si>
    <t>E02001088</t>
  </si>
  <si>
    <t>Manchester 043</t>
  </si>
  <si>
    <t>E02001087</t>
  </si>
  <si>
    <t>Manchester 042</t>
  </si>
  <si>
    <t>E02001086</t>
  </si>
  <si>
    <t>Manchester 041</t>
  </si>
  <si>
    <t>E02001085</t>
  </si>
  <si>
    <t>Manchester 040</t>
  </si>
  <si>
    <t>E02001084</t>
  </si>
  <si>
    <t>Manchester 039</t>
  </si>
  <si>
    <t>E02001083</t>
  </si>
  <si>
    <t>Manchester 038</t>
  </si>
  <si>
    <t>E02001082</t>
  </si>
  <si>
    <t>Manchester 036</t>
  </si>
  <si>
    <t>E02001080</t>
  </si>
  <si>
    <t>Manchester 035</t>
  </si>
  <si>
    <t>E02001079</t>
  </si>
  <si>
    <t>Manchester 060</t>
  </si>
  <si>
    <t>E02006917</t>
  </si>
  <si>
    <t>Manchester 058</t>
  </si>
  <si>
    <t>E02006915</t>
  </si>
  <si>
    <t>Manchester 056</t>
  </si>
  <si>
    <t>E02006913</t>
  </si>
  <si>
    <t>Manchester 055</t>
  </si>
  <si>
    <t>E02006912</t>
  </si>
  <si>
    <t>Manchester 054</t>
  </si>
  <si>
    <t>E02006902</t>
  </si>
  <si>
    <t>Manchester 015</t>
  </si>
  <si>
    <t>E02001059</t>
  </si>
  <si>
    <t>Manchester 013</t>
  </si>
  <si>
    <t>E02001057</t>
  </si>
  <si>
    <t>Manchester 012</t>
  </si>
  <si>
    <t>E02001056</t>
  </si>
  <si>
    <t>Manchester 011</t>
  </si>
  <si>
    <t>E02001055</t>
  </si>
  <si>
    <t>Manchester 009</t>
  </si>
  <si>
    <t>E02001053</t>
  </si>
  <si>
    <t>Manchester 008</t>
  </si>
  <si>
    <t>E02001052</t>
  </si>
  <si>
    <t>Manchester 007</t>
  </si>
  <si>
    <t>E02001051</t>
  </si>
  <si>
    <t>Manchester 006</t>
  </si>
  <si>
    <t>E02001050</t>
  </si>
  <si>
    <t>Manchester 005</t>
  </si>
  <si>
    <t>E02001049</t>
  </si>
  <si>
    <t>Manchester 004</t>
  </si>
  <si>
    <t>E02001048</t>
  </si>
  <si>
    <t>Manchester 003</t>
  </si>
  <si>
    <t>E02001047</t>
  </si>
  <si>
    <t>Manchester 002</t>
  </si>
  <si>
    <t>E02001046</t>
  </si>
  <si>
    <t>Manchester 001</t>
  </si>
  <si>
    <t>E02001045</t>
  </si>
  <si>
    <t>Lancaster 020</t>
  </si>
  <si>
    <t>E02006871</t>
  </si>
  <si>
    <t>Wyre 007</t>
  </si>
  <si>
    <t>E02005325</t>
  </si>
  <si>
    <t>Wyre 006</t>
  </si>
  <si>
    <t>E02005324</t>
  </si>
  <si>
    <t>Lancaster 019</t>
  </si>
  <si>
    <t>E02005239</t>
  </si>
  <si>
    <t>Lancaster 018</t>
  </si>
  <si>
    <t>E02005238</t>
  </si>
  <si>
    <t>Lancaster 017</t>
  </si>
  <si>
    <t>E02005237</t>
  </si>
  <si>
    <t>Lancaster 016</t>
  </si>
  <si>
    <t>E02005236</t>
  </si>
  <si>
    <t>Lancaster 015</t>
  </si>
  <si>
    <t>E02005235</t>
  </si>
  <si>
    <t>Lancaster 014</t>
  </si>
  <si>
    <t>E02005234</t>
  </si>
  <si>
    <t>Lancaster 013</t>
  </si>
  <si>
    <t>E02005233</t>
  </si>
  <si>
    <t>Lancaster 011</t>
  </si>
  <si>
    <t>E02005231</t>
  </si>
  <si>
    <t>Lancaster 010</t>
  </si>
  <si>
    <t>E02005230</t>
  </si>
  <si>
    <t>Lancaster 009</t>
  </si>
  <si>
    <t>E02005229</t>
  </si>
  <si>
    <t>Lancaster 008</t>
  </si>
  <si>
    <t>E02005228</t>
  </si>
  <si>
    <t>Lancaster 006</t>
  </si>
  <si>
    <t>E02005226</t>
  </si>
  <si>
    <t>Lancaster 005</t>
  </si>
  <si>
    <t>E02005225</t>
  </si>
  <si>
    <t>Lancaster 004</t>
  </si>
  <si>
    <t>E02005224</t>
  </si>
  <si>
    <t>Lancaster 003</t>
  </si>
  <si>
    <t>E02005223</t>
  </si>
  <si>
    <t>Lancaster 002</t>
  </si>
  <si>
    <t>E02005222</t>
  </si>
  <si>
    <t>Lancaster 001</t>
  </si>
  <si>
    <t>E02005221</t>
  </si>
  <si>
    <t>Knowsley 020</t>
  </si>
  <si>
    <t>E02001346</t>
  </si>
  <si>
    <t>Knowsley 019</t>
  </si>
  <si>
    <t>E02001345</t>
  </si>
  <si>
    <t>Knowsley 018</t>
  </si>
  <si>
    <t>E02001344</t>
  </si>
  <si>
    <t>Knowsley 017</t>
  </si>
  <si>
    <t>E02001343</t>
  </si>
  <si>
    <t>Knowsley 016</t>
  </si>
  <si>
    <t>E02001342</t>
  </si>
  <si>
    <t>Knowsley 015</t>
  </si>
  <si>
    <t>E02001341</t>
  </si>
  <si>
    <t>Knowsley 014</t>
  </si>
  <si>
    <t>E02001340</t>
  </si>
  <si>
    <t>Knowsley 013</t>
  </si>
  <si>
    <t>E02001339</t>
  </si>
  <si>
    <t>Knowsley 012</t>
  </si>
  <si>
    <t>E02001338</t>
  </si>
  <si>
    <t>Knowsley 011</t>
  </si>
  <si>
    <t>E02001337</t>
  </si>
  <si>
    <t>Knowsley 010</t>
  </si>
  <si>
    <t>E02001336</t>
  </si>
  <si>
    <t>Knowsley 009</t>
  </si>
  <si>
    <t>E02001335</t>
  </si>
  <si>
    <t>Knowsley 008</t>
  </si>
  <si>
    <t>E02001334</t>
  </si>
  <si>
    <t>Knowsley 007</t>
  </si>
  <si>
    <t>E02001333</t>
  </si>
  <si>
    <t>Knowsley 006</t>
  </si>
  <si>
    <t>E02001332</t>
  </si>
  <si>
    <t>Knowsley 005</t>
  </si>
  <si>
    <t>E02001331</t>
  </si>
  <si>
    <t>Knowsley 004</t>
  </si>
  <si>
    <t>E02001330</t>
  </si>
  <si>
    <t>Knowsley 003</t>
  </si>
  <si>
    <t>E02001329</t>
  </si>
  <si>
    <t>Knowsley 002</t>
  </si>
  <si>
    <t>E02001328</t>
  </si>
  <si>
    <t>Knowsley 001</t>
  </si>
  <si>
    <t>E02001327</t>
  </si>
  <si>
    <t>South Lakeland 014</t>
  </si>
  <si>
    <t>E02004028</t>
  </si>
  <si>
    <t>South Lakeland 013</t>
  </si>
  <si>
    <t>E02004027</t>
  </si>
  <si>
    <t>South Lakeland 012</t>
  </si>
  <si>
    <t>E02004026</t>
  </si>
  <si>
    <t>South Lakeland 011</t>
  </si>
  <si>
    <t>E02004025</t>
  </si>
  <si>
    <t>South Lakeland 010</t>
  </si>
  <si>
    <t>E02004024</t>
  </si>
  <si>
    <t>South Lakeland 009</t>
  </si>
  <si>
    <t>E02004023</t>
  </si>
  <si>
    <t>South Lakeland 008</t>
  </si>
  <si>
    <t>E02004022</t>
  </si>
  <si>
    <t>South Lakeland 007</t>
  </si>
  <si>
    <t>E02004021</t>
  </si>
  <si>
    <t>South Lakeland 006</t>
  </si>
  <si>
    <t>E02004020</t>
  </si>
  <si>
    <t>South Lakeland 005</t>
  </si>
  <si>
    <t>E02004019</t>
  </si>
  <si>
    <t>South Lakeland 004</t>
  </si>
  <si>
    <t>E02004018</t>
  </si>
  <si>
    <t>South Lakeland 003</t>
  </si>
  <si>
    <t>E02004017</t>
  </si>
  <si>
    <t>South Lakeland 002</t>
  </si>
  <si>
    <t>E02004016</t>
  </si>
  <si>
    <t>South Lakeland 001</t>
  </si>
  <si>
    <t>E02004015</t>
  </si>
  <si>
    <t>Eden 007</t>
  </si>
  <si>
    <t>E02004014</t>
  </si>
  <si>
    <t>Eden 006</t>
  </si>
  <si>
    <t>E02004013</t>
  </si>
  <si>
    <t>Eden 005</t>
  </si>
  <si>
    <t>E02004012</t>
  </si>
  <si>
    <t>Eden 004</t>
  </si>
  <si>
    <t>E02004011</t>
  </si>
  <si>
    <t>Eden 003</t>
  </si>
  <si>
    <t>E02004010</t>
  </si>
  <si>
    <t>Eden 002</t>
  </si>
  <si>
    <t>E02004009</t>
  </si>
  <si>
    <t>Eden 001</t>
  </si>
  <si>
    <t>E02004008</t>
  </si>
  <si>
    <t>Copeland 008</t>
  </si>
  <si>
    <t>E02004007</t>
  </si>
  <si>
    <t>Copeland 007</t>
  </si>
  <si>
    <t>E02004006</t>
  </si>
  <si>
    <t>Copeland 006</t>
  </si>
  <si>
    <t>E02004005</t>
  </si>
  <si>
    <t>Copeland 005</t>
  </si>
  <si>
    <t>E02004004</t>
  </si>
  <si>
    <t>Copeland 004</t>
  </si>
  <si>
    <t>E02004003</t>
  </si>
  <si>
    <t>Copeland 003</t>
  </si>
  <si>
    <t>E02004002</t>
  </si>
  <si>
    <t>Copeland 002</t>
  </si>
  <si>
    <t>E02004001</t>
  </si>
  <si>
    <t>Copeland 001</t>
  </si>
  <si>
    <t>E02004000</t>
  </si>
  <si>
    <t>Carlisle 013</t>
  </si>
  <si>
    <t>E02003999</t>
  </si>
  <si>
    <t>Carlisle 012</t>
  </si>
  <si>
    <t>E02003998</t>
  </si>
  <si>
    <t>Carlisle 011</t>
  </si>
  <si>
    <t>E02003997</t>
  </si>
  <si>
    <t>Carlisle 010</t>
  </si>
  <si>
    <t>E02003996</t>
  </si>
  <si>
    <t>Carlisle 009</t>
  </si>
  <si>
    <t>E02003995</t>
  </si>
  <si>
    <t>Carlisle 008</t>
  </si>
  <si>
    <t>E02003994</t>
  </si>
  <si>
    <t>Carlisle 007</t>
  </si>
  <si>
    <t>E02003993</t>
  </si>
  <si>
    <t>Carlisle 006</t>
  </si>
  <si>
    <t>E02003992</t>
  </si>
  <si>
    <t>Carlisle 005</t>
  </si>
  <si>
    <t>E02003991</t>
  </si>
  <si>
    <t>Carlisle 004</t>
  </si>
  <si>
    <t>E02003990</t>
  </si>
  <si>
    <t>Carlisle 003</t>
  </si>
  <si>
    <t>E02003989</t>
  </si>
  <si>
    <t>Carlisle 002</t>
  </si>
  <si>
    <t>E02003988</t>
  </si>
  <si>
    <t>Carlisle 001</t>
  </si>
  <si>
    <t>E02003987</t>
  </si>
  <si>
    <t>Barrow-in-Furness 010</t>
  </si>
  <si>
    <t>E02003986</t>
  </si>
  <si>
    <t>Barrow-in-Furness 009</t>
  </si>
  <si>
    <t>E02003985</t>
  </si>
  <si>
    <t>Barrow-in-Furness 008</t>
  </si>
  <si>
    <t>E02003984</t>
  </si>
  <si>
    <t>Barrow-in-Furness 007</t>
  </si>
  <si>
    <t>E02003983</t>
  </si>
  <si>
    <t>Barrow-in-Furness 006</t>
  </si>
  <si>
    <t>E02003982</t>
  </si>
  <si>
    <t>Barrow-in-Furness 005</t>
  </si>
  <si>
    <t>E02003981</t>
  </si>
  <si>
    <t>Barrow-in-Furness 004</t>
  </si>
  <si>
    <t>E02003980</t>
  </si>
  <si>
    <t>Barrow-in-Furness 003</t>
  </si>
  <si>
    <t>E02003979</t>
  </si>
  <si>
    <t>Barrow-in-Furness 002</t>
  </si>
  <si>
    <t>E02003978</t>
  </si>
  <si>
    <t>Barrow-in-Furness 001</t>
  </si>
  <si>
    <t>E02003977</t>
  </si>
  <si>
    <t>Allerdale 012</t>
  </si>
  <si>
    <t>E02003976</t>
  </si>
  <si>
    <t>Allerdale 011</t>
  </si>
  <si>
    <t>E02003975</t>
  </si>
  <si>
    <t>Allerdale 010</t>
  </si>
  <si>
    <t>E02003974</t>
  </si>
  <si>
    <t>Allerdale 009</t>
  </si>
  <si>
    <t>E02003973</t>
  </si>
  <si>
    <t>Allerdale 008</t>
  </si>
  <si>
    <t>E02003972</t>
  </si>
  <si>
    <t>Allerdale 007</t>
  </si>
  <si>
    <t>E02003971</t>
  </si>
  <si>
    <t>Allerdale 006</t>
  </si>
  <si>
    <t>E02003970</t>
  </si>
  <si>
    <t>Allerdale 005</t>
  </si>
  <si>
    <t>E02003969</t>
  </si>
  <si>
    <t>Allerdale 004</t>
  </si>
  <si>
    <t>E02003968</t>
  </si>
  <si>
    <t>Allerdale 003</t>
  </si>
  <si>
    <t>E02003967</t>
  </si>
  <si>
    <t>Allerdale 002</t>
  </si>
  <si>
    <t>E02003966</t>
  </si>
  <si>
    <t>Allerdale 001</t>
  </si>
  <si>
    <t>E02003965</t>
  </si>
  <si>
    <t>Salford 030</t>
  </si>
  <si>
    <t>E02001186</t>
  </si>
  <si>
    <t>Salford 029</t>
  </si>
  <si>
    <t>E02001185</t>
  </si>
  <si>
    <t>Salford 028</t>
  </si>
  <si>
    <t>E02001184</t>
  </si>
  <si>
    <t>Salford 027</t>
  </si>
  <si>
    <t>E02001183</t>
  </si>
  <si>
    <t>Salford 026</t>
  </si>
  <si>
    <t>E02001182</t>
  </si>
  <si>
    <t>Salford 025</t>
  </si>
  <si>
    <t>E02001181</t>
  </si>
  <si>
    <t>Salford 024</t>
  </si>
  <si>
    <t>E02001180</t>
  </si>
  <si>
    <t>Salford 023</t>
  </si>
  <si>
    <t>E02001179</t>
  </si>
  <si>
    <t>Salford 022</t>
  </si>
  <si>
    <t>E02001178</t>
  </si>
  <si>
    <t>Salford 021</t>
  </si>
  <si>
    <t>E02001177</t>
  </si>
  <si>
    <t>Salford 020</t>
  </si>
  <si>
    <t>E02001176</t>
  </si>
  <si>
    <t>Salford 019</t>
  </si>
  <si>
    <t>E02001175</t>
  </si>
  <si>
    <t>Salford 018</t>
  </si>
  <si>
    <t>E02001174</t>
  </si>
  <si>
    <t>Salford 017</t>
  </si>
  <si>
    <t>E02001173</t>
  </si>
  <si>
    <t>Salford 016</t>
  </si>
  <si>
    <t>E02001172</t>
  </si>
  <si>
    <t>Salford 015</t>
  </si>
  <si>
    <t>E02001171</t>
  </si>
  <si>
    <t>Salford 014</t>
  </si>
  <si>
    <t>E02001170</t>
  </si>
  <si>
    <t>Salford 013</t>
  </si>
  <si>
    <t>E02001169</t>
  </si>
  <si>
    <t>Salford 012</t>
  </si>
  <si>
    <t>E02001168</t>
  </si>
  <si>
    <t>Salford 011</t>
  </si>
  <si>
    <t>E02001167</t>
  </si>
  <si>
    <t>Salford 010</t>
  </si>
  <si>
    <t>E02001166</t>
  </si>
  <si>
    <t>Salford 009</t>
  </si>
  <si>
    <t>E02001165</t>
  </si>
  <si>
    <t>Salford 008</t>
  </si>
  <si>
    <t>E02001164</t>
  </si>
  <si>
    <t>Salford 007</t>
  </si>
  <si>
    <t>E02001163</t>
  </si>
  <si>
    <t>Salford 006</t>
  </si>
  <si>
    <t>E02001162</t>
  </si>
  <si>
    <t>Salford 005</t>
  </si>
  <si>
    <t>E02001161</t>
  </si>
  <si>
    <t>Salford 004</t>
  </si>
  <si>
    <t>E02001160</t>
  </si>
  <si>
    <t>Salford 003</t>
  </si>
  <si>
    <t>E02001159</t>
  </si>
  <si>
    <t>Salford 002</t>
  </si>
  <si>
    <t>E02001158</t>
  </si>
  <si>
    <t>Salford 001</t>
  </si>
  <si>
    <t>E02001157</t>
  </si>
  <si>
    <t>Halton 016</t>
  </si>
  <si>
    <t>E02002589</t>
  </si>
  <si>
    <t>Halton 015</t>
  </si>
  <si>
    <t>E02002588</t>
  </si>
  <si>
    <t>Halton 014</t>
  </si>
  <si>
    <t>E02002587</t>
  </si>
  <si>
    <t>Halton 013</t>
  </si>
  <si>
    <t>E02002586</t>
  </si>
  <si>
    <t>Halton 012</t>
  </si>
  <si>
    <t>E02002585</t>
  </si>
  <si>
    <t>Halton 011</t>
  </si>
  <si>
    <t>E02002584</t>
  </si>
  <si>
    <t>Halton 010</t>
  </si>
  <si>
    <t>E02002583</t>
  </si>
  <si>
    <t>Halton 009</t>
  </si>
  <si>
    <t>E02002582</t>
  </si>
  <si>
    <t>Halton 008</t>
  </si>
  <si>
    <t>E02002581</t>
  </si>
  <si>
    <t>Halton 007</t>
  </si>
  <si>
    <t>E02002580</t>
  </si>
  <si>
    <t>Halton 006</t>
  </si>
  <si>
    <t>E02002579</t>
  </si>
  <si>
    <t>Halton 005</t>
  </si>
  <si>
    <t>E02002578</t>
  </si>
  <si>
    <t>Halton 004</t>
  </si>
  <si>
    <t>E02002577</t>
  </si>
  <si>
    <t>Halton 003</t>
  </si>
  <si>
    <t>E02002576</t>
  </si>
  <si>
    <t>Halton 002</t>
  </si>
  <si>
    <t>E02002575</t>
  </si>
  <si>
    <t>Halton 001</t>
  </si>
  <si>
    <t>E02002574</t>
  </si>
  <si>
    <t>South Ribble 011</t>
  </si>
  <si>
    <t>E02005297</t>
  </si>
  <si>
    <t>South Ribble 010</t>
  </si>
  <si>
    <t>E02005296</t>
  </si>
  <si>
    <t>South Ribble 006</t>
  </si>
  <si>
    <t>E02005292</t>
  </si>
  <si>
    <t>South Ribble 005</t>
  </si>
  <si>
    <t>E02005291</t>
  </si>
  <si>
    <t>South Ribble 004</t>
  </si>
  <si>
    <t>E02005290</t>
  </si>
  <si>
    <t>South Ribble 003</t>
  </si>
  <si>
    <t>E02005289</t>
  </si>
  <si>
    <t>South Ribble 002</t>
  </si>
  <si>
    <t>E02005288</t>
  </si>
  <si>
    <t>South Ribble 001</t>
  </si>
  <si>
    <t>E02005287</t>
  </si>
  <si>
    <t>Ribble Valley 006</t>
  </si>
  <si>
    <t>E02005275</t>
  </si>
  <si>
    <t>Ribble Valley 004</t>
  </si>
  <si>
    <t>E02005273</t>
  </si>
  <si>
    <t>Preston 017</t>
  </si>
  <si>
    <t>E02005269</t>
  </si>
  <si>
    <t>Preston 016</t>
  </si>
  <si>
    <t>E02005268</t>
  </si>
  <si>
    <t>Preston 015</t>
  </si>
  <si>
    <t>E02005267</t>
  </si>
  <si>
    <t>Preston 014</t>
  </si>
  <si>
    <t>E02005266</t>
  </si>
  <si>
    <t>Preston 013</t>
  </si>
  <si>
    <t>E02005265</t>
  </si>
  <si>
    <t>Preston 012</t>
  </si>
  <si>
    <t>E02005264</t>
  </si>
  <si>
    <t>Preston 011</t>
  </si>
  <si>
    <t>E02005263</t>
  </si>
  <si>
    <t>Preston 010</t>
  </si>
  <si>
    <t>E02005262</t>
  </si>
  <si>
    <t>Preston 009</t>
  </si>
  <si>
    <t>E02005261</t>
  </si>
  <si>
    <t>Preston 008</t>
  </si>
  <si>
    <t>E02005260</t>
  </si>
  <si>
    <t>Preston 007</t>
  </si>
  <si>
    <t>E02005259</t>
  </si>
  <si>
    <t>Preston 006</t>
  </si>
  <si>
    <t>E02005258</t>
  </si>
  <si>
    <t>Preston 005</t>
  </si>
  <si>
    <t>E02005257</t>
  </si>
  <si>
    <t>Preston 004</t>
  </si>
  <si>
    <t>E02005256</t>
  </si>
  <si>
    <t>Preston 003</t>
  </si>
  <si>
    <t>E02005255</t>
  </si>
  <si>
    <t>Preston 002</t>
  </si>
  <si>
    <t>E02005254</t>
  </si>
  <si>
    <t>Preston 001</t>
  </si>
  <si>
    <t>E02005253</t>
  </si>
  <si>
    <t>Rochdale 025</t>
  </si>
  <si>
    <t>E02001156</t>
  </si>
  <si>
    <t>Rochdale 024</t>
  </si>
  <si>
    <t>E02001155</t>
  </si>
  <si>
    <t>Rochdale 023</t>
  </si>
  <si>
    <t>E02001154</t>
  </si>
  <si>
    <t>Rochdale 022</t>
  </si>
  <si>
    <t>E02001153</t>
  </si>
  <si>
    <t>Rochdale 021</t>
  </si>
  <si>
    <t>E02001152</t>
  </si>
  <si>
    <t>Rochdale 020</t>
  </si>
  <si>
    <t>E02001151</t>
  </si>
  <si>
    <t>Rochdale 019</t>
  </si>
  <si>
    <t>E02001150</t>
  </si>
  <si>
    <t>Rochdale 018</t>
  </si>
  <si>
    <t>E02001149</t>
  </si>
  <si>
    <t>Rochdale 017</t>
  </si>
  <si>
    <t>E02001148</t>
  </si>
  <si>
    <t>Rochdale 016</t>
  </si>
  <si>
    <t>E02001147</t>
  </si>
  <si>
    <t>Rochdale 015</t>
  </si>
  <si>
    <t>E02001146</t>
  </si>
  <si>
    <t>Rochdale 014</t>
  </si>
  <si>
    <t>E02001145</t>
  </si>
  <si>
    <t>Rochdale 013</t>
  </si>
  <si>
    <t>E02001144</t>
  </si>
  <si>
    <t>Rochdale 012</t>
  </si>
  <si>
    <t>E02001143</t>
  </si>
  <si>
    <t>Rochdale 011</t>
  </si>
  <si>
    <t>E02001142</t>
  </si>
  <si>
    <t>Rochdale 010</t>
  </si>
  <si>
    <t>E02001141</t>
  </si>
  <si>
    <t>Rochdale 009</t>
  </si>
  <si>
    <t>E02001140</t>
  </si>
  <si>
    <t>Rochdale 008</t>
  </si>
  <si>
    <t>E02001139</t>
  </si>
  <si>
    <t>Rochdale 007</t>
  </si>
  <si>
    <t>E02001138</t>
  </si>
  <si>
    <t>Rochdale 006</t>
  </si>
  <si>
    <t>E02001137</t>
  </si>
  <si>
    <t>Rochdale 005</t>
  </si>
  <si>
    <t>E02001136</t>
  </si>
  <si>
    <t>Rochdale 004</t>
  </si>
  <si>
    <t>E02001135</t>
  </si>
  <si>
    <t>Rochdale 003</t>
  </si>
  <si>
    <t>E02001134</t>
  </si>
  <si>
    <t>Rochdale 002</t>
  </si>
  <si>
    <t>E02001133</t>
  </si>
  <si>
    <t>Rochdale 001</t>
  </si>
  <si>
    <t>E02001132</t>
  </si>
  <si>
    <t>Cheshire East 021</t>
  </si>
  <si>
    <t>E02003873</t>
  </si>
  <si>
    <t>Cheshire East 020</t>
  </si>
  <si>
    <t>E02003872</t>
  </si>
  <si>
    <t>Cheshire East 019</t>
  </si>
  <si>
    <t>E02003871</t>
  </si>
  <si>
    <t>Cheshire East 018</t>
  </si>
  <si>
    <t>E02003870</t>
  </si>
  <si>
    <t>Cheshire East 017</t>
  </si>
  <si>
    <t>E02003869</t>
  </si>
  <si>
    <t>Cheshire East 016</t>
  </si>
  <si>
    <t>E02003868</t>
  </si>
  <si>
    <t>Cheshire East 015</t>
  </si>
  <si>
    <t>E02003867</t>
  </si>
  <si>
    <t>Cheshire East 014</t>
  </si>
  <si>
    <t>E02003866</t>
  </si>
  <si>
    <t>Cheshire East 013</t>
  </si>
  <si>
    <t>E02003865</t>
  </si>
  <si>
    <t>Cheshire East 012</t>
  </si>
  <si>
    <t>E02003864</t>
  </si>
  <si>
    <t>Cheshire East 010</t>
  </si>
  <si>
    <t>E02003863</t>
  </si>
  <si>
    <t>Cheshire East 011</t>
  </si>
  <si>
    <t>E02003862</t>
  </si>
  <si>
    <t>Cheshire East 009</t>
  </si>
  <si>
    <t>E02003861</t>
  </si>
  <si>
    <t>Cheshire East 008</t>
  </si>
  <si>
    <t>E02003860</t>
  </si>
  <si>
    <t>Cheshire East 007</t>
  </si>
  <si>
    <t>E02003859</t>
  </si>
  <si>
    <t>Cheshire East 006</t>
  </si>
  <si>
    <t>E02003858</t>
  </si>
  <si>
    <t>Cheshire East 005</t>
  </si>
  <si>
    <t>E02003857</t>
  </si>
  <si>
    <t>Cheshire East 004</t>
  </si>
  <si>
    <t>E02003856</t>
  </si>
  <si>
    <t>Cheshire East 003</t>
  </si>
  <si>
    <t>E02003855</t>
  </si>
  <si>
    <t>Cheshire East 002</t>
  </si>
  <si>
    <t>E02003854</t>
  </si>
  <si>
    <t>Cheshire East 001</t>
  </si>
  <si>
    <t>E02003853</t>
  </si>
  <si>
    <t>Cheshire East 029</t>
  </si>
  <si>
    <t>E02003818</t>
  </si>
  <si>
    <t>Cheshire East 028</t>
  </si>
  <si>
    <t>E02003817</t>
  </si>
  <si>
    <t>Cheshire East 027</t>
  </si>
  <si>
    <t>E02003816</t>
  </si>
  <si>
    <t>Cheshire East 026</t>
  </si>
  <si>
    <t>E02003815</t>
  </si>
  <si>
    <t>Cheshire East 023</t>
  </si>
  <si>
    <t>E02003812</t>
  </si>
  <si>
    <t>Cheshire East 022</t>
  </si>
  <si>
    <t>E02003811</t>
  </si>
  <si>
    <t>Rossendale 010</t>
  </si>
  <si>
    <t>E02006884</t>
  </si>
  <si>
    <t>Burnley 014</t>
  </si>
  <si>
    <t>E02006881</t>
  </si>
  <si>
    <t>Rossendale 009</t>
  </si>
  <si>
    <t>E02005286</t>
  </si>
  <si>
    <t>Rossendale 008</t>
  </si>
  <si>
    <t>E02005285</t>
  </si>
  <si>
    <t>Rossendale 007</t>
  </si>
  <si>
    <t>E02005284</t>
  </si>
  <si>
    <t>Rossendale 004</t>
  </si>
  <si>
    <t>E02005281</t>
  </si>
  <si>
    <t>Rossendale 003</t>
  </si>
  <si>
    <t>E02005280</t>
  </si>
  <si>
    <t>Rossendale 002</t>
  </si>
  <si>
    <t>E02005279</t>
  </si>
  <si>
    <t>Rossendale 001</t>
  </si>
  <si>
    <t>E02005278</t>
  </si>
  <si>
    <t>Ribble Valley 008</t>
  </si>
  <si>
    <t>E02005277</t>
  </si>
  <si>
    <t>Ribble Valley 007</t>
  </si>
  <si>
    <t>E02005276</t>
  </si>
  <si>
    <t>Ribble Valley 005</t>
  </si>
  <si>
    <t>E02005274</t>
  </si>
  <si>
    <t>Ribble Valley 003</t>
  </si>
  <si>
    <t>E02005272</t>
  </si>
  <si>
    <t>Ribble Valley 002</t>
  </si>
  <si>
    <t>E02005271</t>
  </si>
  <si>
    <t>Ribble Valley 001</t>
  </si>
  <si>
    <t>E02005270</t>
  </si>
  <si>
    <t>Pendle 013</t>
  </si>
  <si>
    <t>E02005252</t>
  </si>
  <si>
    <t>Pendle 012</t>
  </si>
  <si>
    <t>E02005251</t>
  </si>
  <si>
    <t>Pendle 011</t>
  </si>
  <si>
    <t>E02005250</t>
  </si>
  <si>
    <t>Pendle 010</t>
  </si>
  <si>
    <t>E02005249</t>
  </si>
  <si>
    <t>Pendle 009</t>
  </si>
  <si>
    <t>E02005248</t>
  </si>
  <si>
    <t>Pendle 008</t>
  </si>
  <si>
    <t>E02005247</t>
  </si>
  <si>
    <t>Pendle 007</t>
  </si>
  <si>
    <t>E02005246</t>
  </si>
  <si>
    <t>Pendle 006</t>
  </si>
  <si>
    <t>E02005245</t>
  </si>
  <si>
    <t>Pendle 005</t>
  </si>
  <si>
    <t>E02005244</t>
  </si>
  <si>
    <t>Pendle 004</t>
  </si>
  <si>
    <t>E02005243</t>
  </si>
  <si>
    <t>Pendle 003</t>
  </si>
  <si>
    <t>E02005242</t>
  </si>
  <si>
    <t>Pendle 002</t>
  </si>
  <si>
    <t>E02005241</t>
  </si>
  <si>
    <t>Pendle 001</t>
  </si>
  <si>
    <t>E02005240</t>
  </si>
  <si>
    <t>Hyndburn 009</t>
  </si>
  <si>
    <t>E02005220</t>
  </si>
  <si>
    <t>Hyndburn 008</t>
  </si>
  <si>
    <t>E02005219</t>
  </si>
  <si>
    <t>Hyndburn 007</t>
  </si>
  <si>
    <t>E02005218</t>
  </si>
  <si>
    <t>Hyndburn 006</t>
  </si>
  <si>
    <t>E02005217</t>
  </si>
  <si>
    <t>Hyndburn 005</t>
  </si>
  <si>
    <t>E02005216</t>
  </si>
  <si>
    <t>Hyndburn 004</t>
  </si>
  <si>
    <t>E02005215</t>
  </si>
  <si>
    <t>Hyndburn 003</t>
  </si>
  <si>
    <t>E02005214</t>
  </si>
  <si>
    <t>Hyndburn 002</t>
  </si>
  <si>
    <t>E02005213</t>
  </si>
  <si>
    <t>Hyndburn 001</t>
  </si>
  <si>
    <t>E02005212</t>
  </si>
  <si>
    <t>Burnley 011</t>
  </si>
  <si>
    <t>E02005186</t>
  </si>
  <si>
    <t>Burnley 010</t>
  </si>
  <si>
    <t>E02005185</t>
  </si>
  <si>
    <t>Burnley 009</t>
  </si>
  <si>
    <t>E02005184</t>
  </si>
  <si>
    <t>Burnley 008</t>
  </si>
  <si>
    <t>E02005183</t>
  </si>
  <si>
    <t>Burnley 007</t>
  </si>
  <si>
    <t>E02005182</t>
  </si>
  <si>
    <t>Burnley 006</t>
  </si>
  <si>
    <t>E02005181</t>
  </si>
  <si>
    <t>Burnley 005</t>
  </si>
  <si>
    <t>E02005180</t>
  </si>
  <si>
    <t>Burnley 004</t>
  </si>
  <si>
    <t>E02005179</t>
  </si>
  <si>
    <t>Burnley 003</t>
  </si>
  <si>
    <t>E02005178</t>
  </si>
  <si>
    <t>Burnley 002</t>
  </si>
  <si>
    <t>E02005177</t>
  </si>
  <si>
    <t>Burnley 001</t>
  </si>
  <si>
    <t>E02005176</t>
  </si>
  <si>
    <t>Oldham 035</t>
  </si>
  <si>
    <t>E02006860</t>
  </si>
  <si>
    <t>Oldham 034</t>
  </si>
  <si>
    <t>E02001131</t>
  </si>
  <si>
    <t>Oldham 033</t>
  </si>
  <si>
    <t>E02001130</t>
  </si>
  <si>
    <t>Oldham 032</t>
  </si>
  <si>
    <t>E02001129</t>
  </si>
  <si>
    <t>Oldham 031</t>
  </si>
  <si>
    <t>E02001128</t>
  </si>
  <si>
    <t>Oldham 030</t>
  </si>
  <si>
    <t>E02001127</t>
  </si>
  <si>
    <t>Oldham 029</t>
  </si>
  <si>
    <t>E02001126</t>
  </si>
  <si>
    <t>Oldham 028</t>
  </si>
  <si>
    <t>E02001125</t>
  </si>
  <si>
    <t>Oldham 027</t>
  </si>
  <si>
    <t>E02001124</t>
  </si>
  <si>
    <t>Oldham 026</t>
  </si>
  <si>
    <t>E02001123</t>
  </si>
  <si>
    <t>Oldham 024</t>
  </si>
  <si>
    <t>E02001121</t>
  </si>
  <si>
    <t>Oldham 022</t>
  </si>
  <si>
    <t>E02001119</t>
  </si>
  <si>
    <t>Oldham 021</t>
  </si>
  <si>
    <t>E02001118</t>
  </si>
  <si>
    <t>Oldham 020</t>
  </si>
  <si>
    <t>E02001117</t>
  </si>
  <si>
    <t>Oldham 019</t>
  </si>
  <si>
    <t>E02001116</t>
  </si>
  <si>
    <t>Oldham 018</t>
  </si>
  <si>
    <t>E02001115</t>
  </si>
  <si>
    <t>Oldham 017</t>
  </si>
  <si>
    <t>E02001114</t>
  </si>
  <si>
    <t>Oldham 016</t>
  </si>
  <si>
    <t>E02001113</t>
  </si>
  <si>
    <t>Oldham 015</t>
  </si>
  <si>
    <t>E02001112</t>
  </si>
  <si>
    <t>Oldham 014</t>
  </si>
  <si>
    <t>E02001111</t>
  </si>
  <si>
    <t>Oldham 013</t>
  </si>
  <si>
    <t>E02001110</t>
  </si>
  <si>
    <t>Oldham 012</t>
  </si>
  <si>
    <t>E02001109</t>
  </si>
  <si>
    <t>Oldham 011</t>
  </si>
  <si>
    <t>E02001108</t>
  </si>
  <si>
    <t>Oldham 010</t>
  </si>
  <si>
    <t>E02001107</t>
  </si>
  <si>
    <t>Oldham 009</t>
  </si>
  <si>
    <t>E02001106</t>
  </si>
  <si>
    <t>Oldham 008</t>
  </si>
  <si>
    <t>E02001105</t>
  </si>
  <si>
    <t>Oldham 007</t>
  </si>
  <si>
    <t>E02001104</t>
  </si>
  <si>
    <t>Oldham 006</t>
  </si>
  <si>
    <t>E02001103</t>
  </si>
  <si>
    <t>Oldham 005</t>
  </si>
  <si>
    <t>E02001102</t>
  </si>
  <si>
    <t>Oldham 004</t>
  </si>
  <si>
    <t>E02001101</t>
  </si>
  <si>
    <t>Oldham 003</t>
  </si>
  <si>
    <t>E02001100</t>
  </si>
  <si>
    <t>Oldham 002</t>
  </si>
  <si>
    <t>E02001099</t>
  </si>
  <si>
    <t>Oldham 001</t>
  </si>
  <si>
    <t>E02001098</t>
  </si>
  <si>
    <t>South Ribble 017</t>
  </si>
  <si>
    <t>E02005303</t>
  </si>
  <si>
    <t>South Ribble 016</t>
  </si>
  <si>
    <t>E02005302</t>
  </si>
  <si>
    <t>South Ribble 015</t>
  </si>
  <si>
    <t>E02005301</t>
  </si>
  <si>
    <t>South Ribble 014</t>
  </si>
  <si>
    <t>E02005300</t>
  </si>
  <si>
    <t>South Ribble 013</t>
  </si>
  <si>
    <t>E02005299</t>
  </si>
  <si>
    <t>South Ribble 012</t>
  </si>
  <si>
    <t>E02005298</t>
  </si>
  <si>
    <t>South Ribble 009</t>
  </si>
  <si>
    <t>E02005295</t>
  </si>
  <si>
    <t>South Ribble 008</t>
  </si>
  <si>
    <t>E02005294</t>
  </si>
  <si>
    <t>South Ribble 007</t>
  </si>
  <si>
    <t>E02005293</t>
  </si>
  <si>
    <t>Chorley 014</t>
  </si>
  <si>
    <t>E02005202</t>
  </si>
  <si>
    <t>Chorley 013</t>
  </si>
  <si>
    <t>E02005201</t>
  </si>
  <si>
    <t>Chorley 012</t>
  </si>
  <si>
    <t>E02005200</t>
  </si>
  <si>
    <t>Chorley 011</t>
  </si>
  <si>
    <t>E02005199</t>
  </si>
  <si>
    <t>Chorley 010</t>
  </si>
  <si>
    <t>E02005198</t>
  </si>
  <si>
    <t>Chorley 009</t>
  </si>
  <si>
    <t>E02005197</t>
  </si>
  <si>
    <t>Chorley 008</t>
  </si>
  <si>
    <t>E02005196</t>
  </si>
  <si>
    <t>Chorley 007</t>
  </si>
  <si>
    <t>E02005195</t>
  </si>
  <si>
    <t>Chorley 006</t>
  </si>
  <si>
    <t>E02005194</t>
  </si>
  <si>
    <t>Chorley 005</t>
  </si>
  <si>
    <t>E02005193</t>
  </si>
  <si>
    <t>Chorley 004</t>
  </si>
  <si>
    <t>E02005192</t>
  </si>
  <si>
    <t>Chorley 003</t>
  </si>
  <si>
    <t>E02005191</t>
  </si>
  <si>
    <t>Chorley 002</t>
  </si>
  <si>
    <t>E02005190</t>
  </si>
  <si>
    <t>Chorley 001</t>
  </si>
  <si>
    <t>E02005189</t>
  </si>
  <si>
    <t>Manchester 059</t>
  </si>
  <si>
    <t>E02006916</t>
  </si>
  <si>
    <t>Manchester 057</t>
  </si>
  <si>
    <t>E02006914</t>
  </si>
  <si>
    <t>Manchester 037</t>
  </si>
  <si>
    <t>E02001081</t>
  </si>
  <si>
    <t>Manchester 034</t>
  </si>
  <si>
    <t>E02001078</t>
  </si>
  <si>
    <t>Manchester 033</t>
  </si>
  <si>
    <t>E02001077</t>
  </si>
  <si>
    <t>Manchester 032</t>
  </si>
  <si>
    <t>E02001076</t>
  </si>
  <si>
    <t>Manchester 031</t>
  </si>
  <si>
    <t>E02001075</t>
  </si>
  <si>
    <t>Manchester 030</t>
  </si>
  <si>
    <t>E02001074</t>
  </si>
  <si>
    <t>Manchester 029</t>
  </si>
  <si>
    <t>E02001073</t>
  </si>
  <si>
    <t>Manchester 028</t>
  </si>
  <si>
    <t>E02001072</t>
  </si>
  <si>
    <t>Manchester 027</t>
  </si>
  <si>
    <t>E02001071</t>
  </si>
  <si>
    <t>Manchester 026</t>
  </si>
  <si>
    <t>E02001070</t>
  </si>
  <si>
    <t>Manchester 025</t>
  </si>
  <si>
    <t>E02001069</t>
  </si>
  <si>
    <t>Manchester 024</t>
  </si>
  <si>
    <t>E02001068</t>
  </si>
  <si>
    <t>Manchester 023</t>
  </si>
  <si>
    <t>E02001067</t>
  </si>
  <si>
    <t>Manchester 022</t>
  </si>
  <si>
    <t>E02001066</t>
  </si>
  <si>
    <t>Manchester 021</t>
  </si>
  <si>
    <t>E02001065</t>
  </si>
  <si>
    <t>Manchester 020</t>
  </si>
  <si>
    <t>E02001064</t>
  </si>
  <si>
    <t>Manchester 019</t>
  </si>
  <si>
    <t>E02001063</t>
  </si>
  <si>
    <t>Manchester 018</t>
  </si>
  <si>
    <t>E02001062</t>
  </si>
  <si>
    <t>Manchester 017</t>
  </si>
  <si>
    <t>E02001061</t>
  </si>
  <si>
    <t>Bury 026</t>
  </si>
  <si>
    <t>E02001044</t>
  </si>
  <si>
    <t>Bury 025</t>
  </si>
  <si>
    <t>E02001043</t>
  </si>
  <si>
    <t>Bury 024</t>
  </si>
  <si>
    <t>E02001042</t>
  </si>
  <si>
    <t>Bury 023</t>
  </si>
  <si>
    <t>E02001041</t>
  </si>
  <si>
    <t>Bury 022</t>
  </si>
  <si>
    <t>E02001040</t>
  </si>
  <si>
    <t>Bury 021</t>
  </si>
  <si>
    <t>E02001039</t>
  </si>
  <si>
    <t>Bury 020</t>
  </si>
  <si>
    <t>E02001038</t>
  </si>
  <si>
    <t>Bury 019</t>
  </si>
  <si>
    <t>E02001037</t>
  </si>
  <si>
    <t>Bury 018</t>
  </si>
  <si>
    <t>E02001036</t>
  </si>
  <si>
    <t>Bury 017</t>
  </si>
  <si>
    <t>E02001035</t>
  </si>
  <si>
    <t>Bury 016</t>
  </si>
  <si>
    <t>E02001034</t>
  </si>
  <si>
    <t>Bury 015</t>
  </si>
  <si>
    <t>E02001033</t>
  </si>
  <si>
    <t>Bury 014</t>
  </si>
  <si>
    <t>E02001032</t>
  </si>
  <si>
    <t>Bury 013</t>
  </si>
  <si>
    <t>E02001031</t>
  </si>
  <si>
    <t>Bury 012</t>
  </si>
  <si>
    <t>E02001030</t>
  </si>
  <si>
    <t>Bury 011</t>
  </si>
  <si>
    <t>E02001029</t>
  </si>
  <si>
    <t>Bury 010</t>
  </si>
  <si>
    <t>E02001028</t>
  </si>
  <si>
    <t>Bury 009</t>
  </si>
  <si>
    <t>E02001027</t>
  </si>
  <si>
    <t>Bury 008</t>
  </si>
  <si>
    <t>E02001026</t>
  </si>
  <si>
    <t>Bury 007</t>
  </si>
  <si>
    <t>E02001025</t>
  </si>
  <si>
    <t>Bury 006</t>
  </si>
  <si>
    <t>E02001024</t>
  </si>
  <si>
    <t>Bury 005</t>
  </si>
  <si>
    <t>E02001023</t>
  </si>
  <si>
    <t>Bury 004</t>
  </si>
  <si>
    <t>E02001022</t>
  </si>
  <si>
    <t>Bury 003</t>
  </si>
  <si>
    <t>E02001021</t>
  </si>
  <si>
    <t>Bury 002</t>
  </si>
  <si>
    <t>E02001020</t>
  </si>
  <si>
    <t>Bury 001</t>
  </si>
  <si>
    <t>E02001019</t>
  </si>
  <si>
    <t>Bolton 035</t>
  </si>
  <si>
    <t>E02001018</t>
  </si>
  <si>
    <t>Bolton 034</t>
  </si>
  <si>
    <t>E02001017</t>
  </si>
  <si>
    <t>Bolton 033</t>
  </si>
  <si>
    <t>E02001016</t>
  </si>
  <si>
    <t>Bolton 032</t>
  </si>
  <si>
    <t>E02001015</t>
  </si>
  <si>
    <t>Bolton 031</t>
  </si>
  <si>
    <t>E02001014</t>
  </si>
  <si>
    <t>Bolton 030</t>
  </si>
  <si>
    <t>E02001013</t>
  </si>
  <si>
    <t>Bolton 029</t>
  </si>
  <si>
    <t>E02001012</t>
  </si>
  <si>
    <t>Bolton 028</t>
  </si>
  <si>
    <t>E02001011</t>
  </si>
  <si>
    <t>Bolton 027</t>
  </si>
  <si>
    <t>E02001010</t>
  </si>
  <si>
    <t>Bolton 026</t>
  </si>
  <si>
    <t>E02001009</t>
  </si>
  <si>
    <t>Bolton 025</t>
  </si>
  <si>
    <t>E02001008</t>
  </si>
  <si>
    <t>Bolton 024</t>
  </si>
  <si>
    <t>E02001007</t>
  </si>
  <si>
    <t>Bolton 023</t>
  </si>
  <si>
    <t>E02001006</t>
  </si>
  <si>
    <t>Bolton 022</t>
  </si>
  <si>
    <t>E02001005</t>
  </si>
  <si>
    <t>Bolton 021</t>
  </si>
  <si>
    <t>E02001004</t>
  </si>
  <si>
    <t>Bolton 020</t>
  </si>
  <si>
    <t>E02001003</t>
  </si>
  <si>
    <t>Bolton 019</t>
  </si>
  <si>
    <t>E02001002</t>
  </si>
  <si>
    <t>Bolton 018</t>
  </si>
  <si>
    <t>E02001001</t>
  </si>
  <si>
    <t>Bolton 017</t>
  </si>
  <si>
    <t>E02001000</t>
  </si>
  <si>
    <t>Bolton 016</t>
  </si>
  <si>
    <t>E02000999</t>
  </si>
  <si>
    <t>Bolton 015</t>
  </si>
  <si>
    <t>E02000998</t>
  </si>
  <si>
    <t>Bolton 014</t>
  </si>
  <si>
    <t>E02000997</t>
  </si>
  <si>
    <t>Bolton 013</t>
  </si>
  <si>
    <t>E02000996</t>
  </si>
  <si>
    <t>Bolton 012</t>
  </si>
  <si>
    <t>E02000995</t>
  </si>
  <si>
    <t>Bolton 011</t>
  </si>
  <si>
    <t>E02000994</t>
  </si>
  <si>
    <t>Bolton 010</t>
  </si>
  <si>
    <t>E02000993</t>
  </si>
  <si>
    <t>Bolton 009</t>
  </si>
  <si>
    <t>E02000992</t>
  </si>
  <si>
    <t>Bolton 008</t>
  </si>
  <si>
    <t>E02000991</t>
  </si>
  <si>
    <t>Bolton 007</t>
  </si>
  <si>
    <t>E02000990</t>
  </si>
  <si>
    <t>Bolton 006</t>
  </si>
  <si>
    <t>E02000989</t>
  </si>
  <si>
    <t>Bolton 005</t>
  </si>
  <si>
    <t>E02000988</t>
  </si>
  <si>
    <t>Bolton 004</t>
  </si>
  <si>
    <t>E02000987</t>
  </si>
  <si>
    <t>Bolton 003</t>
  </si>
  <si>
    <t>E02000986</t>
  </si>
  <si>
    <t>Bolton 002</t>
  </si>
  <si>
    <t>E02000985</t>
  </si>
  <si>
    <t>Bolton 001</t>
  </si>
  <si>
    <t>E02000984</t>
  </si>
  <si>
    <t>Blackpool 019</t>
  </si>
  <si>
    <t>E02002651</t>
  </si>
  <si>
    <t>Blackpool 018</t>
  </si>
  <si>
    <t>E02002650</t>
  </si>
  <si>
    <t>Blackpool 017</t>
  </si>
  <si>
    <t>E02002649</t>
  </si>
  <si>
    <t>Blackpool 016</t>
  </si>
  <si>
    <t>E02002648</t>
  </si>
  <si>
    <t>Blackpool 015</t>
  </si>
  <si>
    <t>E02002647</t>
  </si>
  <si>
    <t>Blackpool 014</t>
  </si>
  <si>
    <t>E02002646</t>
  </si>
  <si>
    <t>Blackpool 013</t>
  </si>
  <si>
    <t>E02002645</t>
  </si>
  <si>
    <t>Blackpool 012</t>
  </si>
  <si>
    <t>E02002644</t>
  </si>
  <si>
    <t>Blackpool 011</t>
  </si>
  <si>
    <t>E02002643</t>
  </si>
  <si>
    <t>Blackpool 010</t>
  </si>
  <si>
    <t>E02002642</t>
  </si>
  <si>
    <t>Blackpool 009</t>
  </si>
  <si>
    <t>E02002641</t>
  </si>
  <si>
    <t>Blackpool 008</t>
  </si>
  <si>
    <t>E02002640</t>
  </si>
  <si>
    <t>Blackpool 007</t>
  </si>
  <si>
    <t>E02002639</t>
  </si>
  <si>
    <t>Blackpool 006</t>
  </si>
  <si>
    <t>E02002638</t>
  </si>
  <si>
    <t>Blackpool 005</t>
  </si>
  <si>
    <t>E02002637</t>
  </si>
  <si>
    <t>Blackpool 004</t>
  </si>
  <si>
    <t>E02002636</t>
  </si>
  <si>
    <t>Blackpool 003</t>
  </si>
  <si>
    <t>E02002635</t>
  </si>
  <si>
    <t>Blackpool 002</t>
  </si>
  <si>
    <t>E02002634</t>
  </si>
  <si>
    <t>Blackpool 001</t>
  </si>
  <si>
    <t>E02002633</t>
  </si>
  <si>
    <t>Blackburn with Darwen 018</t>
  </si>
  <si>
    <t>E02002632</t>
  </si>
  <si>
    <t>Blackburn with Darwen 017</t>
  </si>
  <si>
    <t>E02002631</t>
  </si>
  <si>
    <t>Blackburn with Darwen 016</t>
  </si>
  <si>
    <t>E02002630</t>
  </si>
  <si>
    <t>Blackburn with Darwen 015</t>
  </si>
  <si>
    <t>E02002629</t>
  </si>
  <si>
    <t>Blackburn with Darwen 014</t>
  </si>
  <si>
    <t>E02002628</t>
  </si>
  <si>
    <t>Blackburn with Darwen 013</t>
  </si>
  <si>
    <t>E02002627</t>
  </si>
  <si>
    <t>Blackburn with Darwen 012</t>
  </si>
  <si>
    <t>E02002626</t>
  </si>
  <si>
    <t>Blackburn with Darwen 011</t>
  </si>
  <si>
    <t>E02002625</t>
  </si>
  <si>
    <t>Blackburn with Darwen 010</t>
  </si>
  <si>
    <t>E02002624</t>
  </si>
  <si>
    <t>Blackburn with Darwen 009</t>
  </si>
  <si>
    <t>E02002623</t>
  </si>
  <si>
    <t>Blackburn with Darwen 008</t>
  </si>
  <si>
    <t>E02002622</t>
  </si>
  <si>
    <t>Blackburn with Darwen 007</t>
  </si>
  <si>
    <t>E02002621</t>
  </si>
  <si>
    <t>Blackburn with Darwen 006</t>
  </si>
  <si>
    <t>E02002620</t>
  </si>
  <si>
    <t>Blackburn with Darwen 005</t>
  </si>
  <si>
    <t>E02002619</t>
  </si>
  <si>
    <t>Blackburn with Darwen 004</t>
  </si>
  <si>
    <t>E02002618</t>
  </si>
  <si>
    <t>Blackburn with Darwen 003</t>
  </si>
  <si>
    <t>E02002617</t>
  </si>
  <si>
    <t>Blackburn with Darwen 002</t>
  </si>
  <si>
    <t>E02002616</t>
  </si>
  <si>
    <t>Blackburn with Darwen 001</t>
  </si>
  <si>
    <t>E02002615</t>
  </si>
  <si>
    <t>Sunderland 036</t>
  </si>
  <si>
    <t>E02001826</t>
  </si>
  <si>
    <t>Sunderland 035</t>
  </si>
  <si>
    <t>E02001825</t>
  </si>
  <si>
    <t>Sunderland 034</t>
  </si>
  <si>
    <t>E02001824</t>
  </si>
  <si>
    <t>Sunderland 033</t>
  </si>
  <si>
    <t>E02001823</t>
  </si>
  <si>
    <t>Sunderland 032</t>
  </si>
  <si>
    <t>E02001822</t>
  </si>
  <si>
    <t>Sunderland 031</t>
  </si>
  <si>
    <t>E02001821</t>
  </si>
  <si>
    <t>Sunderland 030</t>
  </si>
  <si>
    <t>E02001820</t>
  </si>
  <si>
    <t>Sunderland 029</t>
  </si>
  <si>
    <t>E02001819</t>
  </si>
  <si>
    <t>Sunderland 028</t>
  </si>
  <si>
    <t>E02001818</t>
  </si>
  <si>
    <t>Sunderland 027</t>
  </si>
  <si>
    <t>E02001817</t>
  </si>
  <si>
    <t>Sunderland 026</t>
  </si>
  <si>
    <t>E02001816</t>
  </si>
  <si>
    <t>Sunderland 025</t>
  </si>
  <si>
    <t>E02001815</t>
  </si>
  <si>
    <t>Sunderland 024</t>
  </si>
  <si>
    <t>E02001814</t>
  </si>
  <si>
    <t>Sunderland 023</t>
  </si>
  <si>
    <t>E02001813</t>
  </si>
  <si>
    <t>Sunderland 022</t>
  </si>
  <si>
    <t>E02001812</t>
  </si>
  <si>
    <t>Sunderland 021</t>
  </si>
  <si>
    <t>E02001811</t>
  </si>
  <si>
    <t>Sunderland 020</t>
  </si>
  <si>
    <t>E02001810</t>
  </si>
  <si>
    <t>Sunderland 019</t>
  </si>
  <si>
    <t>E02001809</t>
  </si>
  <si>
    <t>Sunderland 018</t>
  </si>
  <si>
    <t>E02001808</t>
  </si>
  <si>
    <t>Sunderland 017</t>
  </si>
  <si>
    <t>E02001807</t>
  </si>
  <si>
    <t>Sunderland 016</t>
  </si>
  <si>
    <t>E02001806</t>
  </si>
  <si>
    <t>Sunderland 015</t>
  </si>
  <si>
    <t>E02001805</t>
  </si>
  <si>
    <t>Sunderland 014</t>
  </si>
  <si>
    <t>E02001804</t>
  </si>
  <si>
    <t>Sunderland 013</t>
  </si>
  <si>
    <t>E02001803</t>
  </si>
  <si>
    <t>Sunderland 012</t>
  </si>
  <si>
    <t>E02001802</t>
  </si>
  <si>
    <t>Sunderland 011</t>
  </si>
  <si>
    <t>E02001801</t>
  </si>
  <si>
    <t>Sunderland 010</t>
  </si>
  <si>
    <t>E02001800</t>
  </si>
  <si>
    <t>Sunderland 009</t>
  </si>
  <si>
    <t>E02001799</t>
  </si>
  <si>
    <t>Sunderland 008</t>
  </si>
  <si>
    <t>E02001798</t>
  </si>
  <si>
    <t>Sunderland 007</t>
  </si>
  <si>
    <t>E02001797</t>
  </si>
  <si>
    <t>Sunderland 006</t>
  </si>
  <si>
    <t>E02001796</t>
  </si>
  <si>
    <t>Sunderland 005</t>
  </si>
  <si>
    <t>E02001795</t>
  </si>
  <si>
    <t>Sunderland 004</t>
  </si>
  <si>
    <t>E02001794</t>
  </si>
  <si>
    <t>Sunderland 003</t>
  </si>
  <si>
    <t>E02001793</t>
  </si>
  <si>
    <t>Sunderland 002</t>
  </si>
  <si>
    <t>E02001792</t>
  </si>
  <si>
    <t>Sunderland 001</t>
  </si>
  <si>
    <t>E02001791</t>
  </si>
  <si>
    <t>South Tyneside 023</t>
  </si>
  <si>
    <t>E02001790</t>
  </si>
  <si>
    <t>South Tyneside 022</t>
  </si>
  <si>
    <t>E02001789</t>
  </si>
  <si>
    <t>South Tyneside 021</t>
  </si>
  <si>
    <t>E02001788</t>
  </si>
  <si>
    <t>South Tyneside 020</t>
  </si>
  <si>
    <t>E02001787</t>
  </si>
  <si>
    <t>South Tyneside 019</t>
  </si>
  <si>
    <t>E02001786</t>
  </si>
  <si>
    <t>South Tyneside 018</t>
  </si>
  <si>
    <t>E02001785</t>
  </si>
  <si>
    <t>South Tyneside 017</t>
  </si>
  <si>
    <t>E02001784</t>
  </si>
  <si>
    <t>South Tyneside 016</t>
  </si>
  <si>
    <t>E02001783</t>
  </si>
  <si>
    <t>South Tyneside 015</t>
  </si>
  <si>
    <t>E02001782</t>
  </si>
  <si>
    <t>South Tyneside 014</t>
  </si>
  <si>
    <t>E02001781</t>
  </si>
  <si>
    <t>South Tyneside 013</t>
  </si>
  <si>
    <t>E02001780</t>
  </si>
  <si>
    <t>South Tyneside 012</t>
  </si>
  <si>
    <t>E02001779</t>
  </si>
  <si>
    <t>South Tyneside 011</t>
  </si>
  <si>
    <t>E02001778</t>
  </si>
  <si>
    <t>South Tyneside 010</t>
  </si>
  <si>
    <t>E02001777</t>
  </si>
  <si>
    <t>South Tyneside 009</t>
  </si>
  <si>
    <t>E02001776</t>
  </si>
  <si>
    <t>South Tyneside 008</t>
  </si>
  <si>
    <t>E02001775</t>
  </si>
  <si>
    <t>South Tyneside 007</t>
  </si>
  <si>
    <t>E02001774</t>
  </si>
  <si>
    <t>South Tyneside 006</t>
  </si>
  <si>
    <t>E02001773</t>
  </si>
  <si>
    <t>South Tyneside 005</t>
  </si>
  <si>
    <t>E02001772</t>
  </si>
  <si>
    <t>South Tyneside 004</t>
  </si>
  <si>
    <t>E02001771</t>
  </si>
  <si>
    <t>South Tyneside 003</t>
  </si>
  <si>
    <t>E02001770</t>
  </si>
  <si>
    <t>South Tyneside 002</t>
  </si>
  <si>
    <t>E02001769</t>
  </si>
  <si>
    <t>South Tyneside 001</t>
  </si>
  <si>
    <t>E02001768</t>
  </si>
  <si>
    <t>Redcar and Cleveland 022</t>
  </si>
  <si>
    <t>E02006910</t>
  </si>
  <si>
    <t>Redcar and Cleveland 021</t>
  </si>
  <si>
    <t>E02006812</t>
  </si>
  <si>
    <t>Middlesbrough 020</t>
  </si>
  <si>
    <t>E02006811</t>
  </si>
  <si>
    <t>Redcar and Cleveland 020</t>
  </si>
  <si>
    <t>E02002534</t>
  </si>
  <si>
    <t>Redcar and Cleveland 019</t>
  </si>
  <si>
    <t>E02002533</t>
  </si>
  <si>
    <t>Redcar and Cleveland 018</t>
  </si>
  <si>
    <t>E02002532</t>
  </si>
  <si>
    <t>Redcar and Cleveland 016</t>
  </si>
  <si>
    <t>E02002530</t>
  </si>
  <si>
    <t>Redcar and Cleveland 015</t>
  </si>
  <si>
    <t>E02002529</t>
  </si>
  <si>
    <t>Redcar and Cleveland 013</t>
  </si>
  <si>
    <t>E02002527</t>
  </si>
  <si>
    <t>Redcar and Cleveland 012</t>
  </si>
  <si>
    <t>E02002526</t>
  </si>
  <si>
    <t>Redcar and Cleveland 011</t>
  </si>
  <si>
    <t>E02002525</t>
  </si>
  <si>
    <t>Redcar and Cleveland 010</t>
  </si>
  <si>
    <t>E02002524</t>
  </si>
  <si>
    <t>Redcar and Cleveland 009</t>
  </si>
  <si>
    <t>E02002523</t>
  </si>
  <si>
    <t>Redcar and Cleveland 007</t>
  </si>
  <si>
    <t>E02002521</t>
  </si>
  <si>
    <t>Redcar and Cleveland 006</t>
  </si>
  <si>
    <t>E02002520</t>
  </si>
  <si>
    <t>Redcar and Cleveland 005</t>
  </si>
  <si>
    <t>E02002519</t>
  </si>
  <si>
    <t>Redcar and Cleveland 004</t>
  </si>
  <si>
    <t>E02002518</t>
  </si>
  <si>
    <t>Redcar and Cleveland 003</t>
  </si>
  <si>
    <t>E02002517</t>
  </si>
  <si>
    <t>Redcar and Cleveland 002</t>
  </si>
  <si>
    <t>E02002516</t>
  </si>
  <si>
    <t>Redcar and Cleveland 001</t>
  </si>
  <si>
    <t>E02002515</t>
  </si>
  <si>
    <t>Middlesbrough 019</t>
  </si>
  <si>
    <t>E02002514</t>
  </si>
  <si>
    <t>Middlesbrough 018</t>
  </si>
  <si>
    <t>E02002513</t>
  </si>
  <si>
    <t>Middlesbrough 017</t>
  </si>
  <si>
    <t>E02002512</t>
  </si>
  <si>
    <t>Middlesbrough 015</t>
  </si>
  <si>
    <t>E02002510</t>
  </si>
  <si>
    <t>Middlesbrough 014</t>
  </si>
  <si>
    <t>E02002509</t>
  </si>
  <si>
    <t>Middlesbrough 013</t>
  </si>
  <si>
    <t>E02002508</t>
  </si>
  <si>
    <t>Middlesbrough 012</t>
  </si>
  <si>
    <t>E02002507</t>
  </si>
  <si>
    <t>Middlesbrough 011</t>
  </si>
  <si>
    <t>E02002506</t>
  </si>
  <si>
    <t>Middlesbrough 010</t>
  </si>
  <si>
    <t>E02002505</t>
  </si>
  <si>
    <t>Middlesbrough 009</t>
  </si>
  <si>
    <t>E02002504</t>
  </si>
  <si>
    <t>Middlesbrough 008</t>
  </si>
  <si>
    <t>E02002503</t>
  </si>
  <si>
    <t>Middlesbrough 007</t>
  </si>
  <si>
    <t>E02002502</t>
  </si>
  <si>
    <t>Middlesbrough 006</t>
  </si>
  <si>
    <t>E02002501</t>
  </si>
  <si>
    <t>Middlesbrough 005</t>
  </si>
  <si>
    <t>E02002500</t>
  </si>
  <si>
    <t>Middlesbrough 004</t>
  </si>
  <si>
    <t>E02002499</t>
  </si>
  <si>
    <t>Middlesbrough 003</t>
  </si>
  <si>
    <t>E02002498</t>
  </si>
  <si>
    <t>Middlesbrough 002</t>
  </si>
  <si>
    <t>E02002497</t>
  </si>
  <si>
    <t>Middlesbrough 001</t>
  </si>
  <si>
    <t>E02002496</t>
  </si>
  <si>
    <t>Northumberland 021</t>
  </si>
  <si>
    <t>E02005741</t>
  </si>
  <si>
    <t>Northumberland 020</t>
  </si>
  <si>
    <t>E02005740</t>
  </si>
  <si>
    <t>Northumberland 017</t>
  </si>
  <si>
    <t>E02005739</t>
  </si>
  <si>
    <t>Northumberland 014</t>
  </si>
  <si>
    <t>E02005738</t>
  </si>
  <si>
    <t>Northumberland 012</t>
  </si>
  <si>
    <t>E02005737</t>
  </si>
  <si>
    <t>Northumberland 013</t>
  </si>
  <si>
    <t>E02005736</t>
  </si>
  <si>
    <t>Northumberland 010</t>
  </si>
  <si>
    <t>E02005735</t>
  </si>
  <si>
    <t>Northumberland 009</t>
  </si>
  <si>
    <t>E02005734</t>
  </si>
  <si>
    <t>Northumberland 040</t>
  </si>
  <si>
    <t>E02005733</t>
  </si>
  <si>
    <t>Northumberland 039</t>
  </si>
  <si>
    <t>E02005732</t>
  </si>
  <si>
    <t>Northumberland 038</t>
  </si>
  <si>
    <t>E02005731</t>
  </si>
  <si>
    <t>Northumberland 035</t>
  </si>
  <si>
    <t>E02005730</t>
  </si>
  <si>
    <t>Northumberland 036</t>
  </si>
  <si>
    <t>E02005729</t>
  </si>
  <si>
    <t>Northumberland 037</t>
  </si>
  <si>
    <t>E02005728</t>
  </si>
  <si>
    <t>Northumberland 019</t>
  </si>
  <si>
    <t>E02005727</t>
  </si>
  <si>
    <t>Northumberland 034</t>
  </si>
  <si>
    <t>E02005726</t>
  </si>
  <si>
    <t>Northumberland 033</t>
  </si>
  <si>
    <t>E02005725</t>
  </si>
  <si>
    <t>Northumberland 018</t>
  </si>
  <si>
    <t>E02005724</t>
  </si>
  <si>
    <t>Northumberland 016</t>
  </si>
  <si>
    <t>E02005723</t>
  </si>
  <si>
    <t>Northumberland 015</t>
  </si>
  <si>
    <t>E02005722</t>
  </si>
  <si>
    <t>Northumberland 011</t>
  </si>
  <si>
    <t>E02005721</t>
  </si>
  <si>
    <t>Northumberland 008</t>
  </si>
  <si>
    <t>E02005720</t>
  </si>
  <si>
    <t>Northumberland 032</t>
  </si>
  <si>
    <t>E02005719</t>
  </si>
  <si>
    <t>Northumberland 031</t>
  </si>
  <si>
    <t>E02005718</t>
  </si>
  <si>
    <t>Northumberland 030</t>
  </si>
  <si>
    <t>E02005717</t>
  </si>
  <si>
    <t>Northumberland 028</t>
  </si>
  <si>
    <t>E02005716</t>
  </si>
  <si>
    <t>Northumberland 029</t>
  </si>
  <si>
    <t>E02005715</t>
  </si>
  <si>
    <t>Northumberland 027</t>
  </si>
  <si>
    <t>E02005714</t>
  </si>
  <si>
    <t>Northumberland 026</t>
  </si>
  <si>
    <t>E02005713</t>
  </si>
  <si>
    <t>Northumberland 025</t>
  </si>
  <si>
    <t>E02005712</t>
  </si>
  <si>
    <t>Northumberland 024</t>
  </si>
  <si>
    <t>E02005711</t>
  </si>
  <si>
    <t>Northumberland 023</t>
  </si>
  <si>
    <t>E02005710</t>
  </si>
  <si>
    <t>Northumberland 022</t>
  </si>
  <si>
    <t>E02005709</t>
  </si>
  <si>
    <t>Northumberland 003</t>
  </si>
  <si>
    <t>E02005708</t>
  </si>
  <si>
    <t>Northumberland 002</t>
  </si>
  <si>
    <t>E02005707</t>
  </si>
  <si>
    <t>Northumberland 001</t>
  </si>
  <si>
    <t>E02005706</t>
  </si>
  <si>
    <t>Northumberland 007</t>
  </si>
  <si>
    <t>E02005705</t>
  </si>
  <si>
    <t>Northumberland 006</t>
  </si>
  <si>
    <t>E02005704</t>
  </si>
  <si>
    <t>Northumberland 005</t>
  </si>
  <si>
    <t>E02005703</t>
  </si>
  <si>
    <t>Northumberland 004</t>
  </si>
  <si>
    <t>E02005702</t>
  </si>
  <si>
    <t>Hartlepool 014</t>
  </si>
  <si>
    <t>E02006909</t>
  </si>
  <si>
    <t>Stockton-on-Tees 024</t>
  </si>
  <si>
    <t>E02002558</t>
  </si>
  <si>
    <t>Stockton-on-Tees 023</t>
  </si>
  <si>
    <t>E02002557</t>
  </si>
  <si>
    <t>Stockton-on-Tees 022</t>
  </si>
  <si>
    <t>E02002556</t>
  </si>
  <si>
    <t>Stockton-on-Tees 021</t>
  </si>
  <si>
    <t>E02002555</t>
  </si>
  <si>
    <t>Stockton-on-Tees 020</t>
  </si>
  <si>
    <t>E02002554</t>
  </si>
  <si>
    <t>Stockton-on-Tees 019</t>
  </si>
  <si>
    <t>E02002553</t>
  </si>
  <si>
    <t>Stockton-on-Tees 018</t>
  </si>
  <si>
    <t>E02002552</t>
  </si>
  <si>
    <t>Stockton-on-Tees 017</t>
  </si>
  <si>
    <t>E02002551</t>
  </si>
  <si>
    <t>Stockton-on-Tees 016</t>
  </si>
  <si>
    <t>E02002550</t>
  </si>
  <si>
    <t>Stockton-on-Tees 015</t>
  </si>
  <si>
    <t>E02002549</t>
  </si>
  <si>
    <t>Stockton-on-Tees 014</t>
  </si>
  <si>
    <t>E02002548</t>
  </si>
  <si>
    <t>Stockton-on-Tees 013</t>
  </si>
  <si>
    <t>E02002547</t>
  </si>
  <si>
    <t>Stockton-on-Tees 012</t>
  </si>
  <si>
    <t>E02002546</t>
  </si>
  <si>
    <t>Stockton-on-Tees 011</t>
  </si>
  <si>
    <t>E02002545</t>
  </si>
  <si>
    <t>Stockton-on-Tees 010</t>
  </si>
  <si>
    <t>E02002544</t>
  </si>
  <si>
    <t>Stockton-on-Tees 009</t>
  </si>
  <si>
    <t>E02002543</t>
  </si>
  <si>
    <t>Stockton-on-Tees 008</t>
  </si>
  <si>
    <t>E02002542</t>
  </si>
  <si>
    <t>Stockton-on-Tees 007</t>
  </si>
  <si>
    <t>E02002541</t>
  </si>
  <si>
    <t>Stockton-on-Tees 006</t>
  </si>
  <si>
    <t>E02002540</t>
  </si>
  <si>
    <t>Stockton-on-Tees 005</t>
  </si>
  <si>
    <t>E02002539</t>
  </si>
  <si>
    <t>Stockton-on-Tees 004</t>
  </si>
  <si>
    <t>E02002538</t>
  </si>
  <si>
    <t>Stockton-on-Tees 003</t>
  </si>
  <si>
    <t>E02002537</t>
  </si>
  <si>
    <t>Stockton-on-Tees 002</t>
  </si>
  <si>
    <t>E02002536</t>
  </si>
  <si>
    <t>Stockton-on-Tees 001</t>
  </si>
  <si>
    <t>E02002535</t>
  </si>
  <si>
    <t>Hartlepool 012</t>
  </si>
  <si>
    <t>E02002494</t>
  </si>
  <si>
    <t>Hartlepool 011</t>
  </si>
  <si>
    <t>E02002493</t>
  </si>
  <si>
    <t>Hartlepool 010</t>
  </si>
  <si>
    <t>E02002492</t>
  </si>
  <si>
    <t>Hartlepool 009</t>
  </si>
  <si>
    <t>E02002491</t>
  </si>
  <si>
    <t>Hartlepool 008</t>
  </si>
  <si>
    <t>E02002490</t>
  </si>
  <si>
    <t>Hartlepool 007</t>
  </si>
  <si>
    <t>E02002489</t>
  </si>
  <si>
    <t>Hartlepool 006</t>
  </si>
  <si>
    <t>E02002488</t>
  </si>
  <si>
    <t>Hartlepool 005</t>
  </si>
  <si>
    <t>E02002487</t>
  </si>
  <si>
    <t>Hartlepool 003</t>
  </si>
  <si>
    <t>E02002485</t>
  </si>
  <si>
    <t>Hartlepool 002</t>
  </si>
  <si>
    <t>E02002484</t>
  </si>
  <si>
    <t>Hartlepool 001</t>
  </si>
  <si>
    <t>E02002483</t>
  </si>
  <si>
    <t>County Durham 044</t>
  </si>
  <si>
    <t>E02004319</t>
  </si>
  <si>
    <t>County Durham 041</t>
  </si>
  <si>
    <t>E02004318</t>
  </si>
  <si>
    <t>County Durham 038</t>
  </si>
  <si>
    <t>E02004317</t>
  </si>
  <si>
    <t>County Durham 031</t>
  </si>
  <si>
    <t>E02004316</t>
  </si>
  <si>
    <t>County Durham 033</t>
  </si>
  <si>
    <t>E02004315</t>
  </si>
  <si>
    <t>County Durham 030</t>
  </si>
  <si>
    <t>E02004314</t>
  </si>
  <si>
    <t>County Durham 029</t>
  </si>
  <si>
    <t>E02004313</t>
  </si>
  <si>
    <t>County Durham 028</t>
  </si>
  <si>
    <t>E02004312</t>
  </si>
  <si>
    <t>County Durham 027</t>
  </si>
  <si>
    <t>E02004311</t>
  </si>
  <si>
    <t>County Durham 026</t>
  </si>
  <si>
    <t>E02004310</t>
  </si>
  <si>
    <t>County Durham 023</t>
  </si>
  <si>
    <t>E02004309</t>
  </si>
  <si>
    <t>County Durham 022</t>
  </si>
  <si>
    <t>E02004308</t>
  </si>
  <si>
    <t>County Durham 024</t>
  </si>
  <si>
    <t>E02004307</t>
  </si>
  <si>
    <t>County Durham 020</t>
  </si>
  <si>
    <t>E02004306</t>
  </si>
  <si>
    <t>County Durham 014</t>
  </si>
  <si>
    <t>E02004305</t>
  </si>
  <si>
    <t>County Durham 012</t>
  </si>
  <si>
    <t>E02004304</t>
  </si>
  <si>
    <t>County Durham 010</t>
  </si>
  <si>
    <t>E02004303</t>
  </si>
  <si>
    <t>County Durham 009</t>
  </si>
  <si>
    <t>E02004302</t>
  </si>
  <si>
    <t>County Durham 008</t>
  </si>
  <si>
    <t>E02004301</t>
  </si>
  <si>
    <t>County Durham 006</t>
  </si>
  <si>
    <t>E02004300</t>
  </si>
  <si>
    <t>County Durham 004</t>
  </si>
  <si>
    <t>E02004299</t>
  </si>
  <si>
    <t>County Durham 003</t>
  </si>
  <si>
    <t>E02004298</t>
  </si>
  <si>
    <t>County Durham 001</t>
  </si>
  <si>
    <t>E02004297</t>
  </si>
  <si>
    <t>County Durham 019</t>
  </si>
  <si>
    <t>E02004296</t>
  </si>
  <si>
    <t>County Durham 015</t>
  </si>
  <si>
    <t>E02004295</t>
  </si>
  <si>
    <t>County Durham 013</t>
  </si>
  <si>
    <t>E02004294</t>
  </si>
  <si>
    <t>County Durham 011</t>
  </si>
  <si>
    <t>E02004293</t>
  </si>
  <si>
    <t>County Durham 007</t>
  </si>
  <si>
    <t>E02004292</t>
  </si>
  <si>
    <t>County Durham 005</t>
  </si>
  <si>
    <t>E02004291</t>
  </si>
  <si>
    <t>County Durham 002</t>
  </si>
  <si>
    <t>E02004290</t>
  </si>
  <si>
    <t>Newcastle upon Tyne 031</t>
  </si>
  <si>
    <t>E02006893</t>
  </si>
  <si>
    <t>Newcastle upon Tyne 029</t>
  </si>
  <si>
    <t>E02001736</t>
  </si>
  <si>
    <t>Newcastle upon Tyne 027</t>
  </si>
  <si>
    <t>E02001734</t>
  </si>
  <si>
    <t>Newcastle upon Tyne 025</t>
  </si>
  <si>
    <t>E02001732</t>
  </si>
  <si>
    <t>Newcastle upon Tyne 022</t>
  </si>
  <si>
    <t>E02001729</t>
  </si>
  <si>
    <t>Newcastle upon Tyne 021</t>
  </si>
  <si>
    <t>E02001728</t>
  </si>
  <si>
    <t>Newcastle upon Tyne 019</t>
  </si>
  <si>
    <t>E02001726</t>
  </si>
  <si>
    <t>Newcastle upon Tyne 016</t>
  </si>
  <si>
    <t>E02001723</t>
  </si>
  <si>
    <t>Newcastle upon Tyne 015</t>
  </si>
  <si>
    <t>E02001722</t>
  </si>
  <si>
    <t>Newcastle upon Tyne 014</t>
  </si>
  <si>
    <t>E02001721</t>
  </si>
  <si>
    <t>Newcastle upon Tyne 011</t>
  </si>
  <si>
    <t>E02001718</t>
  </si>
  <si>
    <t>Newcastle upon Tyne 008</t>
  </si>
  <si>
    <t>E02001715</t>
  </si>
  <si>
    <t>Newcastle upon Tyne 030</t>
  </si>
  <si>
    <t>E02001737</t>
  </si>
  <si>
    <t>Newcastle upon Tyne 028</t>
  </si>
  <si>
    <t>E02001735</t>
  </si>
  <si>
    <t>Newcastle upon Tyne 026</t>
  </si>
  <si>
    <t>E02001733</t>
  </si>
  <si>
    <t>Newcastle upon Tyne 024</t>
  </si>
  <si>
    <t>E02001731</t>
  </si>
  <si>
    <t>Newcastle upon Tyne 023</t>
  </si>
  <si>
    <t>E02001730</t>
  </si>
  <si>
    <t>Newcastle upon Tyne 020</t>
  </si>
  <si>
    <t>E02001727</t>
  </si>
  <si>
    <t>Newcastle upon Tyne 018</t>
  </si>
  <si>
    <t>E02001725</t>
  </si>
  <si>
    <t>Newcastle upon Tyne 017</t>
  </si>
  <si>
    <t>E02001724</t>
  </si>
  <si>
    <t>Newcastle upon Tyne 013</t>
  </si>
  <si>
    <t>E02001720</t>
  </si>
  <si>
    <t>Newcastle upon Tyne 012</t>
  </si>
  <si>
    <t>E02001719</t>
  </si>
  <si>
    <t>Newcastle upon Tyne 007</t>
  </si>
  <si>
    <t>E02001714</t>
  </si>
  <si>
    <t>Newcastle upon Tyne 006</t>
  </si>
  <si>
    <t>E02001713</t>
  </si>
  <si>
    <t>Newcastle upon Tyne 005</t>
  </si>
  <si>
    <t>E02001712</t>
  </si>
  <si>
    <t>Newcastle upon Tyne 004</t>
  </si>
  <si>
    <t>E02001711</t>
  </si>
  <si>
    <t>Newcastle upon Tyne 003</t>
  </si>
  <si>
    <t>E02001710</t>
  </si>
  <si>
    <t>Newcastle upon Tyne 002</t>
  </si>
  <si>
    <t>E02001709</t>
  </si>
  <si>
    <t>Newcastle upon Tyne 001</t>
  </si>
  <si>
    <t>E02001708</t>
  </si>
  <si>
    <t>Gateshead 028</t>
  </si>
  <si>
    <t>E02006842</t>
  </si>
  <si>
    <t>Gateshead 027</t>
  </si>
  <si>
    <t>E02006841</t>
  </si>
  <si>
    <t>Gateshead 026</t>
  </si>
  <si>
    <t>E02001707</t>
  </si>
  <si>
    <t>Gateshead 025</t>
  </si>
  <si>
    <t>E02001706</t>
  </si>
  <si>
    <t>Gateshead 024</t>
  </si>
  <si>
    <t>E02001705</t>
  </si>
  <si>
    <t>Gateshead 023</t>
  </si>
  <si>
    <t>E02001704</t>
  </si>
  <si>
    <t>Gateshead 022</t>
  </si>
  <si>
    <t>E02001703</t>
  </si>
  <si>
    <t>Gateshead 021</t>
  </si>
  <si>
    <t>E02001702</t>
  </si>
  <si>
    <t>Gateshead 020</t>
  </si>
  <si>
    <t>E02001701</t>
  </si>
  <si>
    <t>Gateshead 019</t>
  </si>
  <si>
    <t>E02001700</t>
  </si>
  <si>
    <t>Gateshead 018</t>
  </si>
  <si>
    <t>E02001699</t>
  </si>
  <si>
    <t>Gateshead 017</t>
  </si>
  <si>
    <t>E02001698</t>
  </si>
  <si>
    <t>Gateshead 016</t>
  </si>
  <si>
    <t>E02001697</t>
  </si>
  <si>
    <t>Gateshead 015</t>
  </si>
  <si>
    <t>E02001696</t>
  </si>
  <si>
    <t>Gateshead 014</t>
  </si>
  <si>
    <t>E02001695</t>
  </si>
  <si>
    <t>Gateshead 013</t>
  </si>
  <si>
    <t>E02001694</t>
  </si>
  <si>
    <t>Gateshead 012</t>
  </si>
  <si>
    <t>E02001693</t>
  </si>
  <si>
    <t>Gateshead 011</t>
  </si>
  <si>
    <t>E02001692</t>
  </si>
  <si>
    <t>Gateshead 010</t>
  </si>
  <si>
    <t>E02001691</t>
  </si>
  <si>
    <t>Gateshead 009</t>
  </si>
  <si>
    <t>E02001690</t>
  </si>
  <si>
    <t>Gateshead 008</t>
  </si>
  <si>
    <t>E02001689</t>
  </si>
  <si>
    <t>Gateshead 007</t>
  </si>
  <si>
    <t>E02001688</t>
  </si>
  <si>
    <t>Gateshead 005</t>
  </si>
  <si>
    <t>E02001686</t>
  </si>
  <si>
    <t>Gateshead 004</t>
  </si>
  <si>
    <t>E02001685</t>
  </si>
  <si>
    <t>Gateshead 003</t>
  </si>
  <si>
    <t>E02001684</t>
  </si>
  <si>
    <t>Gateshead 002</t>
  </si>
  <si>
    <t>E02001683</t>
  </si>
  <si>
    <t>Gateshead 001</t>
  </si>
  <si>
    <t>E02001682</t>
  </si>
  <si>
    <t>County Durham 058</t>
  </si>
  <si>
    <t>E02004355</t>
  </si>
  <si>
    <t>County Durham 057</t>
  </si>
  <si>
    <t>E02004354</t>
  </si>
  <si>
    <t>County Durham 056</t>
  </si>
  <si>
    <t>E02004353</t>
  </si>
  <si>
    <t>County Durham 055</t>
  </si>
  <si>
    <t>E02004352</t>
  </si>
  <si>
    <t>County Durham 051</t>
  </si>
  <si>
    <t>E02004351</t>
  </si>
  <si>
    <t>County Durham 046</t>
  </si>
  <si>
    <t>E02004350</t>
  </si>
  <si>
    <t>County Durham 045</t>
  </si>
  <si>
    <t>E02004349</t>
  </si>
  <si>
    <t>County Durham 042</t>
  </si>
  <si>
    <t>E02004348</t>
  </si>
  <si>
    <t>County Durham 066</t>
  </si>
  <si>
    <t>E02004347</t>
  </si>
  <si>
    <t>County Durham 065</t>
  </si>
  <si>
    <t>E02004346</t>
  </si>
  <si>
    <t>County Durham 064</t>
  </si>
  <si>
    <t>E02004345</t>
  </si>
  <si>
    <t>County Durham 063</t>
  </si>
  <si>
    <t>E02004344</t>
  </si>
  <si>
    <t>County Durham 062</t>
  </si>
  <si>
    <t>E02004343</t>
  </si>
  <si>
    <t>County Durham 061</t>
  </si>
  <si>
    <t>E02004342</t>
  </si>
  <si>
    <t>County Durham 060</t>
  </si>
  <si>
    <t>E02004341</t>
  </si>
  <si>
    <t>County Durham 059</t>
  </si>
  <si>
    <t>E02004340</t>
  </si>
  <si>
    <t>County Durham 054</t>
  </si>
  <si>
    <t>E02004339</t>
  </si>
  <si>
    <t>County Durham 053</t>
  </si>
  <si>
    <t>E02004338</t>
  </si>
  <si>
    <t>County Durham 052</t>
  </si>
  <si>
    <t>E02004337</t>
  </si>
  <si>
    <t>County Durham 050</t>
  </si>
  <si>
    <t>E02004336</t>
  </si>
  <si>
    <t>County Durham 049</t>
  </si>
  <si>
    <t>E02004335</t>
  </si>
  <si>
    <t>County Durham 048</t>
  </si>
  <si>
    <t>E02004334</t>
  </si>
  <si>
    <t>County Durham 047</t>
  </si>
  <si>
    <t>E02004333</t>
  </si>
  <si>
    <t>County Durham 043</t>
  </si>
  <si>
    <t>E02004332</t>
  </si>
  <si>
    <t>County Durham 040</t>
  </si>
  <si>
    <t>E02004331</t>
  </si>
  <si>
    <t>County Durham 039</t>
  </si>
  <si>
    <t>E02004330</t>
  </si>
  <si>
    <t>County Durham 037</t>
  </si>
  <si>
    <t>E02004329</t>
  </si>
  <si>
    <t>County Durham 035</t>
  </si>
  <si>
    <t>E02004328</t>
  </si>
  <si>
    <t>County Durham 036</t>
  </si>
  <si>
    <t>E02004327</t>
  </si>
  <si>
    <t>County Durham 034</t>
  </si>
  <si>
    <t>E02004326</t>
  </si>
  <si>
    <t>County Durham 032</t>
  </si>
  <si>
    <t>E02004325</t>
  </si>
  <si>
    <t>County Durham 025</t>
  </si>
  <si>
    <t>E02004324</t>
  </si>
  <si>
    <t>County Durham 021</t>
  </si>
  <si>
    <t>E02004323</t>
  </si>
  <si>
    <t>County Durham 018</t>
  </si>
  <si>
    <t>E02004322</t>
  </si>
  <si>
    <t>County Durham 017</t>
  </si>
  <si>
    <t>E02004321</t>
  </si>
  <si>
    <t>County Durham 016</t>
  </si>
  <si>
    <t>E02004320</t>
  </si>
  <si>
    <t>Darlington 015</t>
  </si>
  <si>
    <t>E02002573</t>
  </si>
  <si>
    <t>Darlington 014</t>
  </si>
  <si>
    <t>E02002572</t>
  </si>
  <si>
    <t>Darlington 013</t>
  </si>
  <si>
    <t>E02002571</t>
  </si>
  <si>
    <t>Darlington 012</t>
  </si>
  <si>
    <t>E02002570</t>
  </si>
  <si>
    <t>Darlington 011</t>
  </si>
  <si>
    <t>E02002569</t>
  </si>
  <si>
    <t>Darlington 010</t>
  </si>
  <si>
    <t>E02002568</t>
  </si>
  <si>
    <t>Darlington 009</t>
  </si>
  <si>
    <t>E02002567</t>
  </si>
  <si>
    <t>Darlington 008</t>
  </si>
  <si>
    <t>E02002566</t>
  </si>
  <si>
    <t>Darlington 007</t>
  </si>
  <si>
    <t>E02002565</t>
  </si>
  <si>
    <t>Darlington 006</t>
  </si>
  <si>
    <t>E02002564</t>
  </si>
  <si>
    <t>Darlington 005</t>
  </si>
  <si>
    <t>E02002563</t>
  </si>
  <si>
    <t>Darlington 004</t>
  </si>
  <si>
    <t>E02002562</t>
  </si>
  <si>
    <t>Darlington 003</t>
  </si>
  <si>
    <t>E02002561</t>
  </si>
  <si>
    <t>Darlington 002</t>
  </si>
  <si>
    <t>E02002560</t>
  </si>
  <si>
    <t>Darlington 001</t>
  </si>
  <si>
    <t>E02002559</t>
  </si>
  <si>
    <t>MSOA</t>
  </si>
  <si>
    <t>E54000008</t>
  </si>
  <si>
    <t>E54000030</t>
  </si>
  <si>
    <t>E54000026</t>
  </si>
  <si>
    <t>E54000029</t>
  </si>
  <si>
    <t>E54000023</t>
  </si>
  <si>
    <t>E54000058</t>
  </si>
  <si>
    <t>E54000057</t>
  </si>
  <si>
    <t>E54000015</t>
  </si>
  <si>
    <t>E54000050</t>
  </si>
  <si>
    <t>E54000022</t>
  </si>
  <si>
    <t>E54000060</t>
  </si>
  <si>
    <t>E54000055</t>
  </si>
  <si>
    <t>E54000062</t>
  </si>
  <si>
    <t>E54000051</t>
  </si>
  <si>
    <t>E54000039</t>
  </si>
  <si>
    <t>E54000041</t>
  </si>
  <si>
    <t>E54000048</t>
  </si>
  <si>
    <t>E54000027</t>
  </si>
  <si>
    <t>E54000032</t>
  </si>
  <si>
    <t>E54000056</t>
  </si>
  <si>
    <t>E54000054</t>
  </si>
  <si>
    <t>E54000061</t>
  </si>
  <si>
    <t>E54000013</t>
  </si>
  <si>
    <t>E54000059</t>
  </si>
  <si>
    <t>E54000053</t>
  </si>
  <si>
    <t>E54000040</t>
  </si>
  <si>
    <t>E54000037</t>
  </si>
  <si>
    <t>E54000042</t>
  </si>
  <si>
    <t>E54000052</t>
  </si>
  <si>
    <t>E54000031</t>
  </si>
  <si>
    <t>E54000044</t>
  </si>
  <si>
    <t>E54000018</t>
  </si>
  <si>
    <t>E54000028</t>
  </si>
  <si>
    <t>E54000036</t>
  </si>
  <si>
    <t>E54000019</t>
  </si>
  <si>
    <t>E54000034</t>
  </si>
  <si>
    <t>E54000010</t>
  </si>
  <si>
    <t>E54000038</t>
  </si>
  <si>
    <t>E54000011</t>
  </si>
  <si>
    <t>E54000025</t>
  </si>
  <si>
    <t>E54000043</t>
  </si>
  <si>
    <t>E54000024</t>
  </si>
  <si>
    <t>Pop20</t>
  </si>
  <si>
    <t>ICB23</t>
  </si>
  <si>
    <t>ICB23ons</t>
  </si>
  <si>
    <t>Distance to A&amp;E miles</t>
  </si>
  <si>
    <t>Distance squared</t>
  </si>
  <si>
    <t>Log of population density</t>
  </si>
  <si>
    <t>Averageage in MSOA</t>
  </si>
  <si>
    <t>Middle Layer Super Output Area</t>
  </si>
  <si>
    <t>eaca_need_weights</t>
  </si>
  <si>
    <t>Population share of ICB</t>
  </si>
  <si>
    <t>MSOA split across ICBs</t>
  </si>
  <si>
    <t>%MSOA</t>
  </si>
  <si>
    <t>Stata (statistical software) code used to automate the data calculations outlined in this workbook</t>
  </si>
  <si>
    <t>% share of ICB population</t>
  </si>
  <si>
    <t>Aggregated MSOA population (mapped to ICB)</t>
  </si>
  <si>
    <t>Sum of MSOA level SC population weights</t>
  </si>
  <si>
    <t>Sum of MSOA level ST population weights</t>
  </si>
  <si>
    <t>SC and ST weights combined using % shown</t>
  </si>
  <si>
    <t>Est case time / case time (population weighted average)</t>
  </si>
  <si>
    <t>Index applied to to % share of spend on ambulance</t>
  </si>
  <si>
    <t>This comprises an MSOA-ICB mapper, including populations and splits across ICBs,</t>
  </si>
  <si>
    <t>then the linked EACA need weights above and finally calculation of population weights by MSOA (and parts)</t>
  </si>
  <si>
    <t>Average age in MSOA</t>
  </si>
  <si>
    <t>See and treat average case times by MSOA</t>
  </si>
  <si>
    <t>See and convey average case times by MSOA</t>
  </si>
  <si>
    <t>Average age of population in MSOA</t>
  </si>
  <si>
    <t>Distance to nearest emergency unit</t>
  </si>
  <si>
    <t>Log (pop density)</t>
  </si>
  <si>
    <t>MSOA11 population (mid year estimate 2020)</t>
  </si>
  <si>
    <t>% of MSOA split across ICBs</t>
  </si>
  <si>
    <t>MSOA split (flag 1= yes)</t>
  </si>
  <si>
    <t>% population share of MSOA (or part) within ICB</t>
  </si>
  <si>
    <t>SC case time multiplied by % pop share for MSOA (or part)</t>
  </si>
  <si>
    <t>ST case time multiplied by % pop share for MSOA (or part)</t>
  </si>
  <si>
    <t>Combined case time multiplied by % pop share for MSOA (or part)</t>
  </si>
  <si>
    <t>then shows how these are combined to calculate the final need index</t>
  </si>
  <si>
    <t>Normalised index applied to national share of expenditure on ambulance services (3.17%)</t>
  </si>
  <si>
    <t xml:space="preserve"> Pop20</t>
  </si>
  <si>
    <t>Combined pop weight (estimated case time minutes)</t>
  </si>
  <si>
    <r>
      <rPr>
        <b/>
        <sz val="10"/>
        <rFont val="Arial"/>
        <family val="2"/>
      </rPr>
      <t>Need index</t>
    </r>
    <r>
      <rPr>
        <sz val="10"/>
        <rFont val="Arial"/>
        <family val="2"/>
      </rPr>
      <t xml:space="preserve"> is an indicator of relative need (around England average = 1). Above average need &gt;1, below &lt;1</t>
    </r>
  </si>
  <si>
    <t>See and Convey estimated case time</t>
  </si>
  <si>
    <t>See and treat estimated case time</t>
  </si>
  <si>
    <t>See and convey estimated case time</t>
  </si>
  <si>
    <t>See and Treat estimated case time</t>
  </si>
  <si>
    <t>Weighted estimate</t>
  </si>
  <si>
    <t>Weighted estimate x pop share</t>
  </si>
  <si>
    <t>See and treat x pop share</t>
  </si>
  <si>
    <t>See and convey x pop share</t>
  </si>
  <si>
    <t xml:space="preserve"> Estimated case time (see and convey)</t>
  </si>
  <si>
    <t>Estimated case time (see and treat)</t>
  </si>
  <si>
    <t>Estimated case time (see and convey)</t>
  </si>
  <si>
    <t>Combined estimate (weighted 73% see and convey + 27% see and treat)</t>
  </si>
  <si>
    <t>1 minus England ambulance share</t>
  </si>
  <si>
    <t xml:space="preserve">Please refer to the CCG allocations refresh research report (link below) for detail on the modelling </t>
  </si>
  <si>
    <t>Data processing using code is more efficient and reliable, is easier to update and reduces risk of error</t>
  </si>
  <si>
    <t>See main technical guide document for full description of this model</t>
  </si>
  <si>
    <t>script 0.10 Emergency Ambulance Cost Adjustment</t>
  </si>
  <si>
    <t>Steps:</t>
  </si>
  <si>
    <t>1. Mapping MSOAs onto ICSs</t>
  </si>
  <si>
    <t>2. Generating weighted population</t>
  </si>
  <si>
    <t>3. Producing the EACA index</t>
  </si>
  <si>
    <t>AIF Allocations Team</t>
  </si>
  <si>
    <t>global datapath "Allocations"</t>
  </si>
  <si>
    <t>R23</t>
  </si>
  <si>
    <t>Integrated Care Board</t>
  </si>
  <si>
    <t>T04</t>
  </si>
  <si>
    <t>T05</t>
  </si>
  <si>
    <t>T02</t>
  </si>
  <si>
    <t>T07</t>
  </si>
  <si>
    <t>T03</t>
  </si>
  <si>
    <t>T01</t>
  </si>
  <si>
    <t>ICB26</t>
  </si>
  <si>
    <t>NHS Humber and North Yorkshire ICB</t>
  </si>
  <si>
    <t>NHS North East and North Cumbria ICB</t>
  </si>
  <si>
    <t>NHS South Yorkshire ICB</t>
  </si>
  <si>
    <t>NHS West Yorkshire ICB</t>
  </si>
  <si>
    <t>NHS Cheshire and Merseyside ICB</t>
  </si>
  <si>
    <t>NHS Greater Manchester ICB</t>
  </si>
  <si>
    <t>NHS Lancashire and South Cumbria ICB</t>
  </si>
  <si>
    <t>NHS Birmingham and Solihull ICB</t>
  </si>
  <si>
    <t>NHS Black Country ICB</t>
  </si>
  <si>
    <t>NHS Coventry and Warwickshire ICB</t>
  </si>
  <si>
    <t>NHS Derby and Derbyshire ICB</t>
  </si>
  <si>
    <t>NHS Herefordshire and Worcestershire ICB</t>
  </si>
  <si>
    <t>NHS Leicester, Leicestershire and Rutland ICB</t>
  </si>
  <si>
    <t>NHS Lincolnshire ICB</t>
  </si>
  <si>
    <t>NHS Northamptonshire ICB</t>
  </si>
  <si>
    <t>NHS Nottingham and Nottinghamshire ICB</t>
  </si>
  <si>
    <t>NHS Shropshire, Telford and Wrekin ICB</t>
  </si>
  <si>
    <t>NHS Staffordshire and Stoke-on-Trent ICB</t>
  </si>
  <si>
    <t>NHS Central East ICB</t>
  </si>
  <si>
    <t>Central East</t>
  </si>
  <si>
    <t>NHS Essex ICB</t>
  </si>
  <si>
    <t>Essex</t>
  </si>
  <si>
    <t>NHS Norfolk and Suffolk ICB</t>
  </si>
  <si>
    <t>Norfolk &amp; Suffolk</t>
  </si>
  <si>
    <t>NHS North East London ICB</t>
  </si>
  <si>
    <t>NHS South East London ICB</t>
  </si>
  <si>
    <t>NHS South West London ICB</t>
  </si>
  <si>
    <t>NHS Hampshire and Isle of Wight ICB</t>
  </si>
  <si>
    <t>Thames Valley</t>
  </si>
  <si>
    <t>NHS Thames Valley ICB</t>
  </si>
  <si>
    <t>NHS Kent and Medway ICB</t>
  </si>
  <si>
    <t>NHS Surrey and Sussex ICB</t>
  </si>
  <si>
    <t>Surrey &amp; Sussex</t>
  </si>
  <si>
    <t>NHS Bath and North East Somerset, Swindon and Wiltshire ICB</t>
  </si>
  <si>
    <t>NHS Bristol, North Somerset and South Gloucestershire ICB</t>
  </si>
  <si>
    <t>NHS Cornwall and The Isles Of Scilly ICB</t>
  </si>
  <si>
    <t>NHS Devon ICB</t>
  </si>
  <si>
    <t>NHS Dorset ICB</t>
  </si>
  <si>
    <t>NHS Gloucestershire ICB</t>
  </si>
  <si>
    <t>NHS Somerset ICB</t>
  </si>
  <si>
    <t>NHS England - ICB allocations 2026/27 to 2028/29</t>
  </si>
  <si>
    <r>
      <rPr>
        <b/>
        <sz val="10"/>
        <rFont val="Arial"/>
        <family val="2"/>
      </rPr>
      <t>Base year (or base)</t>
    </r>
    <r>
      <rPr>
        <sz val="10"/>
        <rFont val="Arial"/>
        <family val="2"/>
      </rPr>
      <t xml:space="preserve"> indicates calculations using the average population for Aug 24 to July 25 (base year)</t>
    </r>
  </si>
  <si>
    <r>
      <rPr>
        <b/>
        <sz val="10"/>
        <rFont val="Arial"/>
        <family val="2"/>
      </rPr>
      <t xml:space="preserve">2026/27, 2027/28 and 2028/29 (Years 1,2,3) </t>
    </r>
    <r>
      <rPr>
        <sz val="10"/>
        <rFont val="Arial"/>
        <family val="2"/>
      </rPr>
      <t>are values derived from projected registered populations</t>
    </r>
  </si>
  <si>
    <r>
      <rPr>
        <b/>
        <sz val="10"/>
        <rFont val="Arial"/>
        <family val="2"/>
      </rPr>
      <t>Normalised weighted population</t>
    </r>
    <r>
      <rPr>
        <sz val="10"/>
        <rFont val="Arial"/>
        <family val="2"/>
      </rPr>
      <t xml:space="preserve"> is a weighted population, rescaled to total registered population</t>
    </r>
  </si>
  <si>
    <t>cd "$datapath\Allocation years\2026-27\Populations\Mappers"</t>
  </si>
  <si>
    <t>import excel "msoa_icb26.xlsx",  cellrange(A1:F6797) sheet("msoa_icb26") firstrow</t>
  </si>
  <si>
    <t>egen ICBpop=sum(pop20), by (ICB26)</t>
  </si>
  <si>
    <t>rename ICB26 ICS</t>
  </si>
  <si>
    <t>rename pop20 Pop</t>
  </si>
  <si>
    <t>rename msoa11 MSOA</t>
  </si>
  <si>
    <t>merge m:1 MSOA using "C:\Users\ioannis.andreadis\OneDrive - NHS\Allocations\Allocation years\2026-27\Target Allocations\EACA\I - MSOA EACA Part 1.dta"</t>
  </si>
  <si>
    <t>sort ICS</t>
  </si>
  <si>
    <t>by ICS: egen ICSPopxRow = total(ICSpop)</t>
  </si>
  <si>
    <t>by ICS: egen ICSPopRows = total(MSOACount)</t>
  </si>
  <si>
    <t>gen TrueICSPop = ICSPopxRow / ICSPopRows</t>
  </si>
  <si>
    <t>qui sum PopWgt_WgtEST</t>
  </si>
  <si>
    <t>rename ICS ICB26</t>
  </si>
  <si>
    <t>replace ICB26 = "T01" if ICB26 == "QHB"</t>
  </si>
  <si>
    <t>replace ICB26 = "T02" if ICB26 == "QSX"</t>
  </si>
  <si>
    <t>replace ICB26 = "T03" if ICB26 == "QNS"</t>
  </si>
  <si>
    <t>replace ICB26 = "T04" if ICB26 == "QWL"</t>
  </si>
  <si>
    <t>replace ICB26 = "T05" if ICB26 == "QU9"</t>
  </si>
  <si>
    <t>replace ICB26 = "T06" if ICB26 == "QRL"</t>
  </si>
  <si>
    <t>replace ICB26 = "T07" if ICB26 == "QSS"</t>
  </si>
  <si>
    <t>cd "$datapath\Allocation years\2026-27\Target Allocations\workbooks"</t>
  </si>
  <si>
    <t>save "I - 36xICS EACA.dta", replace</t>
  </si>
  <si>
    <t>export excel using "$datapath\Allocation years\2026-27\Target Allocations\workbooks\I - 36xICS EACA.xls", firstrow(variables) replace</t>
  </si>
  <si>
    <t>cd "$datapath\Allocation years\2026-27\Target Allocations\EACA"</t>
  </si>
  <si>
    <t>export excel using "$datapath\Allocation years\2026-27\Target Allocations\EACA\I - 36xICS EACA.xls", firstrow(variables) replace</t>
  </si>
  <si>
    <t>NHS West and North London ICB</t>
  </si>
  <si>
    <t>WN London</t>
  </si>
  <si>
    <t>This summarises the final outputs for EACA, aggregating the MSOA calculations above</t>
  </si>
  <si>
    <t>msoa_calc_icb26</t>
  </si>
  <si>
    <t>v0.2</t>
  </si>
  <si>
    <t>Stata_code</t>
  </si>
  <si>
    <t>EACA_need_weights</t>
  </si>
  <si>
    <t>icb_eaca_index</t>
  </si>
  <si>
    <t>ICB_EACA_index</t>
  </si>
  <si>
    <t>MSOA_calc</t>
  </si>
  <si>
    <t>Last updated 19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</si>
</sst>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0.000"/>
    <numFmt numFmtId="165" formatCode="0%;[Red]\-0%;\-"/>
    <numFmt numFmtId="166" formatCode="#,##0;;\-"/>
    <numFmt numFmtId="167" formatCode="#,##0.0"/>
    <numFmt numFmtId="168" formatCode="#,##0.000"/>
    <numFmt numFmtId="169" formatCode="_(* #,##0.00_);_(* \(#,##0.00\);_(* &quot;-&quot;??_);_(@_)"/>
    <numFmt numFmtId="170" formatCode="0.0"/>
    <numFmt numFmtId="171" formatCode="0.00000"/>
  </numFmts>
  <fonts count="80"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theme="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sz val="11"/>
      <color rgb="FF9C0006"/>
      <name val="Arial"/>
      <family val="2"/>
      <scheme val="minor"/>
    </font>
    <font>
      <sz val="11"/>
      <color indexed="20"/>
      <name val="Calibri"/>
      <family val="2"/>
    </font>
    <font>
      <b/>
      <sz val="11"/>
      <color rgb="FFFA7D00"/>
      <name val="Arial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Arial"/>
      <family val="2"/>
      <scheme val="minor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i/>
      <sz val="11"/>
      <color rgb="FF7F7F7F"/>
      <name val="Arial"/>
      <family val="2"/>
      <scheme val="minor"/>
    </font>
    <font>
      <i/>
      <sz val="11"/>
      <color indexed="23"/>
      <name val="Calibri"/>
      <family val="2"/>
    </font>
    <font>
      <b/>
      <sz val="10"/>
      <color indexed="21"/>
      <name val="Arial"/>
      <family val="2"/>
    </font>
    <font>
      <sz val="11"/>
      <color rgb="FF006100"/>
      <name val="Arial"/>
      <family val="2"/>
      <scheme val="minor"/>
    </font>
    <font>
      <sz val="11"/>
      <color indexed="17"/>
      <name val="Calibri"/>
      <family val="2"/>
    </font>
    <font>
      <b/>
      <sz val="15"/>
      <color theme="3"/>
      <name val="Arial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Arial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Arial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Arial MT"/>
      <family val="2"/>
    </font>
    <font>
      <u/>
      <sz val="11"/>
      <color indexed="12"/>
      <name val="Calibri"/>
      <family val="2"/>
    </font>
    <font>
      <u/>
      <sz val="11"/>
      <color indexed="12"/>
      <name val="Arial MT"/>
    </font>
    <font>
      <u/>
      <sz val="11"/>
      <color theme="10"/>
      <name val="Arial"/>
      <family val="2"/>
      <scheme val="minor"/>
    </font>
    <font>
      <sz val="11"/>
      <color rgb="FF3F3F76"/>
      <name val="Arial"/>
      <family val="2"/>
      <scheme val="minor"/>
    </font>
    <font>
      <sz val="11"/>
      <color indexed="62"/>
      <name val="Calibri"/>
      <family val="2"/>
    </font>
    <font>
      <sz val="11"/>
      <color rgb="FFFA7D00"/>
      <name val="Arial"/>
      <family val="2"/>
      <scheme val="minor"/>
    </font>
    <font>
      <sz val="11"/>
      <color indexed="52"/>
      <name val="Calibri"/>
      <family val="2"/>
    </font>
    <font>
      <sz val="11"/>
      <color rgb="FF9C6500"/>
      <name val="Arial"/>
      <family val="2"/>
      <scheme val="minor"/>
    </font>
    <font>
      <sz val="11"/>
      <color indexed="60"/>
      <name val="Calibri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b/>
      <sz val="11"/>
      <color rgb="FF3F3F3F"/>
      <name val="Arial"/>
      <family val="2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2"/>
      <color theme="1"/>
      <name val="Arial"/>
      <family val="2"/>
      <scheme val="minor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FF0000"/>
      <name val="Arial"/>
      <family val="2"/>
      <scheme val="minor"/>
    </font>
    <font>
      <sz val="11"/>
      <color indexed="10"/>
      <name val="Calibri"/>
      <family val="2"/>
    </font>
    <font>
      <b/>
      <u/>
      <sz val="10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0"/>
      <color theme="0" tint="-0.14999847407452621"/>
      <name val="Arial"/>
      <family val="2"/>
    </font>
    <font>
      <sz val="20"/>
      <name val="Arial"/>
      <family val="2"/>
    </font>
    <font>
      <sz val="20"/>
      <color rgb="FF005EB8"/>
      <name val="Arial"/>
      <family val="2"/>
    </font>
    <font>
      <sz val="20"/>
      <color rgb="FF009639"/>
      <name val="Arial"/>
      <family val="2"/>
    </font>
    <font>
      <sz val="20"/>
      <color theme="0" tint="-0.34998626667073579"/>
      <name val="Arial"/>
      <family val="2"/>
    </font>
    <font>
      <sz val="11"/>
      <name val="Calibri"/>
      <family val="2"/>
    </font>
    <font>
      <sz val="10"/>
      <color theme="1"/>
      <name val="Lucida Console"/>
      <family val="3"/>
    </font>
    <font>
      <sz val="20"/>
      <color theme="1"/>
      <name val="Arial"/>
      <family val="2"/>
    </font>
    <font>
      <sz val="20"/>
      <color theme="0" tint="-0.249977111117893"/>
      <name val="Arial"/>
      <family val="2"/>
    </font>
    <font>
      <sz val="10"/>
      <color rgb="FF009639"/>
      <name val="Lucida Console"/>
      <family val="3"/>
    </font>
    <font>
      <u/>
      <sz val="10"/>
      <color theme="10"/>
      <name val="Arial"/>
      <family val="2"/>
      <scheme val="minor"/>
    </font>
    <font>
      <sz val="20"/>
      <color rgb="FF7C2855"/>
      <name val="Arial"/>
      <family val="2"/>
    </font>
    <font>
      <sz val="10"/>
      <color rgb="FF005EB8"/>
      <name val="Arial"/>
      <family val="2"/>
    </font>
    <font>
      <sz val="11"/>
      <name val="Calibri"/>
      <family val="2"/>
    </font>
    <font>
      <b/>
      <sz val="10"/>
      <color theme="1"/>
      <name val="Arial"/>
      <family val="2"/>
    </font>
    <font>
      <sz val="10"/>
      <name val="Arial"/>
    </font>
  </fonts>
  <fills count="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</patternFill>
    </fill>
    <fill>
      <patternFill patternType="solid">
        <fgColor indexed="10"/>
        <bgColor indexed="60"/>
      </patternFill>
    </fill>
    <fill>
      <patternFill patternType="solid">
        <fgColor rgb="FF009639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4F0EC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thin">
        <color indexed="64"/>
      </bottom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/>
      <bottom style="thin">
        <color indexed="64"/>
      </bottom>
      <diagonal/>
    </border>
  </borders>
  <cellStyleXfs count="379">
    <xf numFmtId="0" fontId="0" fillId="0" borderId="0"/>
    <xf numFmtId="0" fontId="6" fillId="0" borderId="0"/>
    <xf numFmtId="0" fontId="7" fillId="0" borderId="0"/>
    <xf numFmtId="0" fontId="7" fillId="0" borderId="0"/>
    <xf numFmtId="0" fontId="10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3" fillId="1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3" fillId="1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3" fillId="18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3" fillId="22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3" fillId="26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3" fillId="30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3" fillId="11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3" fillId="15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3" fillId="19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3" fillId="23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3" fillId="27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3" fillId="31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5" fillId="12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5" fillId="1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5" fillId="20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5" fillId="24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5" fillId="2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5" fillId="32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5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5" fillId="13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5" fillId="17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5" fillId="21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5" fillId="25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5" fillId="2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7" fillId="0" borderId="0"/>
    <xf numFmtId="0" fontId="18" fillId="3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20" fillId="6" borderId="4" applyNumberFormat="0" applyAlignment="0" applyProtection="0"/>
    <xf numFmtId="0" fontId="21" fillId="52" borderId="10" applyNumberFormat="0" applyAlignment="0" applyProtection="0"/>
    <xf numFmtId="0" fontId="21" fillId="52" borderId="10" applyNumberFormat="0" applyAlignment="0" applyProtection="0"/>
    <xf numFmtId="0" fontId="21" fillId="52" borderId="10" applyNumberFormat="0" applyAlignment="0" applyProtection="0"/>
    <xf numFmtId="0" fontId="21" fillId="52" borderId="10" applyNumberFormat="0" applyAlignment="0" applyProtection="0"/>
    <xf numFmtId="0" fontId="21" fillId="52" borderId="10" applyNumberFormat="0" applyAlignment="0" applyProtection="0"/>
    <xf numFmtId="0" fontId="22" fillId="7" borderId="7" applyNumberFormat="0" applyAlignment="0" applyProtection="0"/>
    <xf numFmtId="0" fontId="23" fillId="53" borderId="11" applyNumberFormat="0" applyAlignment="0" applyProtection="0"/>
    <xf numFmtId="0" fontId="23" fillId="53" borderId="11" applyNumberFormat="0" applyAlignment="0" applyProtection="0"/>
    <xf numFmtId="0" fontId="23" fillId="53" borderId="11" applyNumberFormat="0" applyAlignment="0" applyProtection="0"/>
    <xf numFmtId="0" fontId="23" fillId="53" borderId="11" applyNumberFormat="0" applyAlignment="0" applyProtection="0"/>
    <xf numFmtId="0" fontId="23" fillId="53" borderId="11" applyNumberFormat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Fill="0" applyProtection="0">
      <alignment horizontal="left" textRotation="60" wrapText="1"/>
    </xf>
    <xf numFmtId="0" fontId="28" fillId="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0" borderId="1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2" fillId="0" borderId="2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4" fillId="0" borderId="3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/>
    <xf numFmtId="0" fontId="41" fillId="5" borderId="4" applyNumberFormat="0" applyAlignment="0" applyProtection="0"/>
    <xf numFmtId="0" fontId="42" fillId="39" borderId="10" applyNumberFormat="0" applyAlignment="0" applyProtection="0"/>
    <xf numFmtId="0" fontId="42" fillId="39" borderId="10" applyNumberFormat="0" applyAlignment="0" applyProtection="0"/>
    <xf numFmtId="0" fontId="42" fillId="39" borderId="10" applyNumberFormat="0" applyAlignment="0" applyProtection="0"/>
    <xf numFmtId="0" fontId="42" fillId="39" borderId="10" applyNumberFormat="0" applyAlignment="0" applyProtection="0"/>
    <xf numFmtId="0" fontId="42" fillId="39" borderId="10" applyNumberFormat="0" applyAlignment="0" applyProtection="0"/>
    <xf numFmtId="37" fontId="7" fillId="0" borderId="0" applyBorder="0" applyAlignment="0">
      <alignment horizontal="left"/>
      <protection locked="0"/>
    </xf>
    <xf numFmtId="0" fontId="43" fillId="0" borderId="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5" fillId="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3" fillId="0" borderId="0"/>
    <xf numFmtId="0" fontId="47" fillId="0" borderId="0"/>
    <xf numFmtId="0" fontId="3" fillId="0" borderId="0"/>
    <xf numFmtId="0" fontId="48" fillId="0" borderId="0"/>
    <xf numFmtId="0" fontId="7" fillId="0" borderId="0"/>
    <xf numFmtId="0" fontId="2" fillId="0" borderId="0"/>
    <xf numFmtId="0" fontId="2" fillId="0" borderId="0"/>
    <xf numFmtId="0" fontId="6" fillId="0" borderId="0"/>
    <xf numFmtId="0" fontId="3" fillId="0" borderId="0"/>
    <xf numFmtId="0" fontId="49" fillId="0" borderId="0"/>
    <xf numFmtId="0" fontId="7" fillId="0" borderId="0"/>
    <xf numFmtId="0" fontId="3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51" fillId="0" borderId="0"/>
    <xf numFmtId="0" fontId="47" fillId="8" borderId="8" applyNumberFormat="0" applyFont="0" applyAlignment="0" applyProtection="0"/>
    <xf numFmtId="0" fontId="7" fillId="55" borderId="17" applyNumberFormat="0" applyFont="0" applyAlignment="0" applyProtection="0"/>
    <xf numFmtId="0" fontId="7" fillId="55" borderId="17" applyNumberFormat="0" applyFont="0" applyAlignment="0" applyProtection="0"/>
    <xf numFmtId="0" fontId="7" fillId="55" borderId="17" applyNumberFormat="0" applyFont="0" applyAlignment="0" applyProtection="0"/>
    <xf numFmtId="0" fontId="7" fillId="55" borderId="17" applyNumberFormat="0" applyFont="0" applyAlignment="0" applyProtection="0"/>
    <xf numFmtId="0" fontId="7" fillId="55" borderId="17" applyNumberFormat="0" applyFont="0" applyAlignment="0" applyProtection="0"/>
    <xf numFmtId="0" fontId="52" fillId="6" borderId="5" applyNumberFormat="0" applyAlignment="0" applyProtection="0"/>
    <xf numFmtId="0" fontId="53" fillId="52" borderId="18" applyNumberFormat="0" applyAlignment="0" applyProtection="0"/>
    <xf numFmtId="0" fontId="53" fillId="52" borderId="18" applyNumberFormat="0" applyAlignment="0" applyProtection="0"/>
    <xf numFmtId="0" fontId="53" fillId="52" borderId="18" applyNumberFormat="0" applyAlignment="0" applyProtection="0"/>
    <xf numFmtId="0" fontId="53" fillId="52" borderId="18" applyNumberFormat="0" applyAlignment="0" applyProtection="0"/>
    <xf numFmtId="0" fontId="53" fillId="52" borderId="1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5" fillId="56" borderId="19">
      <alignment horizontal="left" vertical="top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37" fontId="7" fillId="0" borderId="0" applyNumberFormat="0" applyFont="0" applyBorder="0">
      <alignment horizontal="centerContinuous" vertical="top" wrapText="1"/>
      <protection locked="0"/>
    </xf>
    <xf numFmtId="0" fontId="4" fillId="0" borderId="9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8" fillId="57" borderId="0" applyNumberFormat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1" fillId="0" borderId="0"/>
    <xf numFmtId="0" fontId="61" fillId="0" borderId="0"/>
    <xf numFmtId="0" fontId="7" fillId="0" borderId="0"/>
    <xf numFmtId="0" fontId="13" fillId="0" borderId="0" applyNumberFormat="0" applyFill="0" applyBorder="0" applyAlignment="0" applyProtection="0"/>
    <xf numFmtId="0" fontId="62" fillId="0" borderId="0"/>
    <xf numFmtId="0" fontId="3" fillId="0" borderId="0"/>
    <xf numFmtId="0" fontId="63" fillId="0" borderId="0"/>
    <xf numFmtId="0" fontId="1" fillId="0" borderId="0"/>
    <xf numFmtId="0" fontId="3" fillId="0" borderId="0"/>
    <xf numFmtId="0" fontId="1" fillId="0" borderId="0"/>
    <xf numFmtId="0" fontId="13" fillId="0" borderId="0" applyNumberFormat="0" applyFill="0" applyBorder="0" applyAlignment="0" applyProtection="0"/>
    <xf numFmtId="0" fontId="69" fillId="0" borderId="0"/>
    <xf numFmtId="169" fontId="11" fillId="0" borderId="0" applyFont="0" applyFill="0" applyBorder="0" applyAlignment="0" applyProtection="0"/>
    <xf numFmtId="0" fontId="74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77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1" fillId="0" borderId="0"/>
  </cellStyleXfs>
  <cellXfs count="151">
    <xf numFmtId="0" fontId="0" fillId="0" borderId="0" xfId="0"/>
    <xf numFmtId="0" fontId="7" fillId="0" borderId="0" xfId="267" applyFont="1"/>
    <xf numFmtId="0" fontId="7" fillId="33" borderId="0" xfId="267" applyFont="1" applyFill="1" applyAlignment="1">
      <alignment horizontal="left" wrapText="1"/>
    </xf>
    <xf numFmtId="0" fontId="7" fillId="33" borderId="0" xfId="358" applyFont="1" applyFill="1"/>
    <xf numFmtId="0" fontId="7" fillId="33" borderId="0" xfId="359" applyFont="1" applyFill="1"/>
    <xf numFmtId="0" fontId="7" fillId="0" borderId="0" xfId="359" applyFont="1"/>
    <xf numFmtId="0" fontId="7" fillId="0" borderId="0" xfId="362" applyFont="1"/>
    <xf numFmtId="167" fontId="7" fillId="0" borderId="0" xfId="362" applyNumberFormat="1" applyFont="1"/>
    <xf numFmtId="0" fontId="7" fillId="0" borderId="0" xfId="358" applyFont="1"/>
    <xf numFmtId="0" fontId="7" fillId="0" borderId="0" xfId="364" applyFont="1"/>
    <xf numFmtId="0" fontId="9" fillId="0" borderId="0" xfId="362" applyFont="1"/>
    <xf numFmtId="0" fontId="9" fillId="0" borderId="0" xfId="364" applyFont="1"/>
    <xf numFmtId="0" fontId="9" fillId="0" borderId="0" xfId="362" applyFont="1" applyAlignment="1">
      <alignment wrapText="1"/>
    </xf>
    <xf numFmtId="2" fontId="9" fillId="0" borderId="0" xfId="359" applyNumberFormat="1" applyFont="1" applyAlignment="1">
      <alignment horizontal="center" wrapText="1"/>
    </xf>
    <xf numFmtId="0" fontId="7" fillId="0" borderId="0" xfId="362" applyFont="1" applyAlignment="1">
      <alignment horizontal="center"/>
    </xf>
    <xf numFmtId="0" fontId="64" fillId="0" borderId="0" xfId="362" applyFont="1"/>
    <xf numFmtId="0" fontId="9" fillId="0" borderId="0" xfId="362" applyFont="1" applyAlignment="1">
      <alignment horizontal="left"/>
    </xf>
    <xf numFmtId="0" fontId="64" fillId="0" borderId="0" xfId="362" applyFont="1" applyAlignment="1">
      <alignment horizontal="left"/>
    </xf>
    <xf numFmtId="0" fontId="8" fillId="33" borderId="0" xfId="358" applyFont="1" applyFill="1"/>
    <xf numFmtId="0" fontId="65" fillId="0" borderId="0" xfId="359" applyFont="1"/>
    <xf numFmtId="0" fontId="7" fillId="61" borderId="0" xfId="358" applyFont="1" applyFill="1"/>
    <xf numFmtId="0" fontId="9" fillId="60" borderId="0" xfId="358" applyFont="1" applyFill="1"/>
    <xf numFmtId="0" fontId="7" fillId="61" borderId="0" xfId="359" applyFont="1" applyFill="1"/>
    <xf numFmtId="0" fontId="7" fillId="61" borderId="0" xfId="6" applyFont="1" applyFill="1"/>
    <xf numFmtId="164" fontId="8" fillId="62" borderId="0" xfId="364" applyNumberFormat="1" applyFont="1" applyFill="1"/>
    <xf numFmtId="0" fontId="64" fillId="0" borderId="21" xfId="362" applyFont="1" applyBorder="1" applyAlignment="1">
      <alignment horizontal="left"/>
    </xf>
    <xf numFmtId="0" fontId="64" fillId="0" borderId="21" xfId="362" applyFont="1" applyBorder="1"/>
    <xf numFmtId="0" fontId="7" fillId="0" borderId="21" xfId="364" applyFont="1" applyBorder="1"/>
    <xf numFmtId="0" fontId="7" fillId="0" borderId="21" xfId="362" applyFont="1" applyBorder="1"/>
    <xf numFmtId="164" fontId="8" fillId="62" borderId="21" xfId="364" applyNumberFormat="1" applyFont="1" applyFill="1" applyBorder="1"/>
    <xf numFmtId="0" fontId="65" fillId="33" borderId="0" xfId="359" applyFont="1" applyFill="1" applyAlignment="1">
      <alignment vertical="center"/>
    </xf>
    <xf numFmtId="0" fontId="68" fillId="33" borderId="0" xfId="359" applyFont="1" applyFill="1" applyAlignment="1">
      <alignment horizontal="right" vertical="center"/>
    </xf>
    <xf numFmtId="0" fontId="9" fillId="60" borderId="0" xfId="358" applyFont="1" applyFill="1" applyAlignment="1">
      <alignment vertical="top"/>
    </xf>
    <xf numFmtId="0" fontId="8" fillId="61" borderId="0" xfId="0" applyFont="1" applyFill="1" applyAlignment="1">
      <alignment vertical="top"/>
    </xf>
    <xf numFmtId="0" fontId="7" fillId="61" borderId="0" xfId="358" applyFont="1" applyFill="1" applyAlignment="1">
      <alignment vertical="top"/>
    </xf>
    <xf numFmtId="0" fontId="60" fillId="33" borderId="0" xfId="216" applyFont="1" applyFill="1" applyAlignment="1" applyProtection="1">
      <alignment vertical="top"/>
    </xf>
    <xf numFmtId="0" fontId="7" fillId="33" borderId="0" xfId="358" applyFont="1" applyFill="1" applyAlignment="1">
      <alignment vertical="top"/>
    </xf>
    <xf numFmtId="0" fontId="60" fillId="33" borderId="0" xfId="241" applyFont="1" applyFill="1" applyAlignment="1">
      <alignment vertical="top"/>
    </xf>
    <xf numFmtId="0" fontId="7" fillId="59" borderId="0" xfId="359" applyFont="1" applyFill="1" applyAlignment="1">
      <alignment horizontal="right" vertical="top"/>
    </xf>
    <xf numFmtId="0" fontId="9" fillId="60" borderId="0" xfId="358" applyFont="1" applyFill="1" applyAlignment="1">
      <alignment horizontal="right" vertical="top"/>
    </xf>
    <xf numFmtId="0" fontId="66" fillId="0" borderId="0" xfId="362" applyFont="1" applyAlignment="1">
      <alignment vertical="top"/>
    </xf>
    <xf numFmtId="0" fontId="7" fillId="0" borderId="0" xfId="0" applyFont="1"/>
    <xf numFmtId="0" fontId="74" fillId="33" borderId="0" xfId="371" applyFill="1" applyAlignment="1">
      <alignment vertical="top"/>
    </xf>
    <xf numFmtId="0" fontId="7" fillId="0" borderId="0" xfId="6" applyFont="1"/>
    <xf numFmtId="0" fontId="74" fillId="61" borderId="0" xfId="371" applyFill="1" applyAlignment="1" applyProtection="1">
      <alignment vertical="top"/>
    </xf>
    <xf numFmtId="0" fontId="71" fillId="33" borderId="0" xfId="0" applyFont="1" applyFill="1"/>
    <xf numFmtId="0" fontId="70" fillId="33" borderId="0" xfId="0" applyFont="1" applyFill="1"/>
    <xf numFmtId="164" fontId="9" fillId="0" borderId="0" xfId="359" applyNumberFormat="1" applyFont="1" applyAlignment="1">
      <alignment horizontal="center" wrapText="1"/>
    </xf>
    <xf numFmtId="170" fontId="7" fillId="0" borderId="0" xfId="364" applyNumberFormat="1" applyFont="1" applyAlignment="1">
      <alignment horizontal="right"/>
    </xf>
    <xf numFmtId="170" fontId="7" fillId="0" borderId="21" xfId="364" applyNumberFormat="1" applyFont="1" applyBorder="1" applyAlignment="1">
      <alignment horizontal="right"/>
    </xf>
    <xf numFmtId="0" fontId="64" fillId="0" borderId="0" xfId="0" applyFont="1" applyAlignment="1">
      <alignment horizontal="left"/>
    </xf>
    <xf numFmtId="170" fontId="7" fillId="0" borderId="0" xfId="0" applyNumberFormat="1" applyFont="1" applyAlignment="1">
      <alignment horizontal="right"/>
    </xf>
    <xf numFmtId="3" fontId="7" fillId="0" borderId="0" xfId="0" applyNumberFormat="1" applyFont="1"/>
    <xf numFmtId="10" fontId="7" fillId="0" borderId="0" xfId="0" applyNumberFormat="1" applyFont="1"/>
    <xf numFmtId="164" fontId="8" fillId="0" borderId="0" xfId="0" applyNumberFormat="1" applyFont="1"/>
    <xf numFmtId="168" fontId="7" fillId="0" borderId="0" xfId="372" applyNumberFormat="1" applyFont="1"/>
    <xf numFmtId="168" fontId="7" fillId="0" borderId="21" xfId="372" applyNumberFormat="1" applyFont="1" applyBorder="1"/>
    <xf numFmtId="168" fontId="7" fillId="0" borderId="0" xfId="0" applyNumberFormat="1" applyFont="1"/>
    <xf numFmtId="0" fontId="8" fillId="61" borderId="0" xfId="358" applyFont="1" applyFill="1" applyAlignment="1">
      <alignment vertical="top"/>
    </xf>
    <xf numFmtId="0" fontId="7" fillId="61" borderId="0" xfId="358" applyFont="1" applyFill="1" applyAlignment="1">
      <alignment horizontal="right" vertical="top"/>
    </xf>
    <xf numFmtId="168" fontId="7" fillId="0" borderId="0" xfId="372" applyNumberFormat="1" applyFont="1" applyBorder="1"/>
    <xf numFmtId="171" fontId="7" fillId="0" borderId="0" xfId="362" applyNumberFormat="1" applyFont="1" applyAlignment="1">
      <alignment horizontal="right"/>
    </xf>
    <xf numFmtId="171" fontId="7" fillId="0" borderId="0" xfId="362" applyNumberFormat="1" applyFont="1"/>
    <xf numFmtId="0" fontId="1" fillId="0" borderId="0" xfId="0" applyFont="1"/>
    <xf numFmtId="9" fontId="1" fillId="0" borderId="0" xfId="372" applyFont="1"/>
    <xf numFmtId="0" fontId="7" fillId="0" borderId="0" xfId="373" applyFont="1"/>
    <xf numFmtId="0" fontId="9" fillId="60" borderId="0" xfId="373" applyFont="1" applyFill="1" applyAlignment="1">
      <alignment wrapText="1"/>
    </xf>
    <xf numFmtId="0" fontId="65" fillId="0" borderId="0" xfId="373" applyFont="1" applyAlignment="1">
      <alignment vertical="top"/>
    </xf>
    <xf numFmtId="0" fontId="7" fillId="0" borderId="0" xfId="373" applyFont="1" applyAlignment="1">
      <alignment vertical="top"/>
    </xf>
    <xf numFmtId="0" fontId="72" fillId="0" borderId="0" xfId="373" applyFont="1" applyAlignment="1">
      <alignment horizontal="right" vertical="top"/>
    </xf>
    <xf numFmtId="0" fontId="1" fillId="58" borderId="0" xfId="0" applyFont="1" applyFill="1"/>
    <xf numFmtId="0" fontId="1" fillId="58" borderId="0" xfId="0" applyFont="1" applyFill="1" applyAlignment="1">
      <alignment horizontal="right"/>
    </xf>
    <xf numFmtId="3" fontId="1" fillId="0" borderId="0" xfId="0" applyNumberFormat="1" applyFont="1"/>
    <xf numFmtId="0" fontId="1" fillId="58" borderId="0" xfId="0" applyFont="1" applyFill="1" applyAlignment="1">
      <alignment horizontal="center" wrapText="1"/>
    </xf>
    <xf numFmtId="0" fontId="67" fillId="0" borderId="0" xfId="373" applyFont="1" applyAlignment="1">
      <alignment vertical="top"/>
    </xf>
    <xf numFmtId="0" fontId="66" fillId="0" borderId="0" xfId="373" applyFont="1" applyAlignment="1">
      <alignment vertical="top"/>
    </xf>
    <xf numFmtId="0" fontId="76" fillId="0" borderId="0" xfId="0" applyFont="1"/>
    <xf numFmtId="0" fontId="68" fillId="0" borderId="0" xfId="362" applyFont="1" applyAlignment="1">
      <alignment horizontal="center" vertical="top"/>
    </xf>
    <xf numFmtId="0" fontId="1" fillId="58" borderId="0" xfId="0" applyFont="1" applyFill="1" applyAlignment="1">
      <alignment horizontal="right" wrapText="1"/>
    </xf>
    <xf numFmtId="0" fontId="1" fillId="0" borderId="0" xfId="0" applyFont="1" applyAlignment="1">
      <alignment horizontal="center"/>
    </xf>
    <xf numFmtId="0" fontId="9" fillId="58" borderId="0" xfId="358" applyFont="1" applyFill="1" applyAlignment="1">
      <alignment vertical="top"/>
    </xf>
    <xf numFmtId="0" fontId="12" fillId="58" borderId="0" xfId="358" applyFont="1" applyFill="1" applyAlignment="1">
      <alignment vertical="top"/>
    </xf>
    <xf numFmtId="0" fontId="9" fillId="58" borderId="0" xfId="358" applyFont="1" applyFill="1" applyAlignment="1">
      <alignment horizontal="right" vertical="top"/>
    </xf>
    <xf numFmtId="0" fontId="67" fillId="0" borderId="0" xfId="362" applyFont="1" applyAlignment="1">
      <alignment vertical="top"/>
    </xf>
    <xf numFmtId="171" fontId="67" fillId="0" borderId="0" xfId="362" applyNumberFormat="1" applyFont="1" applyAlignment="1">
      <alignment vertical="top"/>
    </xf>
    <xf numFmtId="0" fontId="7" fillId="33" borderId="0" xfId="0" applyFont="1" applyFill="1"/>
    <xf numFmtId="0" fontId="7" fillId="61" borderId="0" xfId="359" applyFont="1" applyFill="1" applyAlignment="1">
      <alignment vertical="top"/>
    </xf>
    <xf numFmtId="0" fontId="7" fillId="61" borderId="0" xfId="6" applyFont="1" applyFill="1" applyAlignment="1">
      <alignment vertical="top"/>
    </xf>
    <xf numFmtId="0" fontId="7" fillId="33" borderId="0" xfId="267" applyFont="1" applyFill="1" applyAlignment="1">
      <alignment horizontal="left" vertical="top" wrapText="1"/>
    </xf>
    <xf numFmtId="0" fontId="8" fillId="0" borderId="0" xfId="0" applyFont="1"/>
    <xf numFmtId="1" fontId="8" fillId="62" borderId="0" xfId="373" applyNumberFormat="1" applyFont="1" applyFill="1"/>
    <xf numFmtId="1" fontId="8" fillId="0" borderId="0" xfId="373" applyNumberFormat="1" applyFont="1"/>
    <xf numFmtId="1" fontId="8" fillId="0" borderId="22" xfId="373" applyNumberFormat="1" applyFont="1" applyBorder="1"/>
    <xf numFmtId="0" fontId="1" fillId="58" borderId="22" xfId="0" applyFont="1" applyFill="1" applyBorder="1" applyAlignment="1">
      <alignment horizontal="center" wrapText="1"/>
    </xf>
    <xf numFmtId="2" fontId="78" fillId="62" borderId="0" xfId="0" applyNumberFormat="1" applyFont="1" applyFill="1"/>
    <xf numFmtId="0" fontId="78" fillId="0" borderId="0" xfId="0" applyFont="1"/>
    <xf numFmtId="10" fontId="1" fillId="0" borderId="22" xfId="0" applyNumberFormat="1" applyFont="1" applyBorder="1"/>
    <xf numFmtId="0" fontId="78" fillId="58" borderId="0" xfId="0" applyFont="1" applyFill="1" applyAlignment="1">
      <alignment horizontal="center" wrapText="1"/>
    </xf>
    <xf numFmtId="2" fontId="78" fillId="0" borderId="0" xfId="0" applyNumberFormat="1" applyFont="1"/>
    <xf numFmtId="1" fontId="7" fillId="0" borderId="23" xfId="0" applyNumberFormat="1" applyFont="1" applyBorder="1"/>
    <xf numFmtId="0" fontId="1" fillId="58" borderId="23" xfId="0" applyFont="1" applyFill="1" applyBorder="1" applyAlignment="1">
      <alignment horizontal="center" wrapText="1"/>
    </xf>
    <xf numFmtId="0" fontId="9" fillId="60" borderId="23" xfId="373" applyFont="1" applyFill="1" applyBorder="1" applyAlignment="1">
      <alignment horizontal="center" wrapText="1"/>
    </xf>
    <xf numFmtId="0" fontId="9" fillId="60" borderId="0" xfId="373" applyFont="1" applyFill="1" applyAlignment="1">
      <alignment horizontal="center" wrapText="1"/>
    </xf>
    <xf numFmtId="0" fontId="9" fillId="60" borderId="22" xfId="373" applyFont="1" applyFill="1" applyBorder="1" applyAlignment="1">
      <alignment horizontal="center" wrapText="1"/>
    </xf>
    <xf numFmtId="0" fontId="75" fillId="0" borderId="0" xfId="373" applyFont="1" applyAlignment="1">
      <alignment vertical="top"/>
    </xf>
    <xf numFmtId="170" fontId="1" fillId="62" borderId="0" xfId="0" applyNumberFormat="1" applyFont="1" applyFill="1"/>
    <xf numFmtId="0" fontId="7" fillId="33" borderId="0" xfId="378" applyFont="1" applyFill="1" applyAlignment="1">
      <alignment vertical="top"/>
    </xf>
    <xf numFmtId="0" fontId="66" fillId="0" borderId="0" xfId="362" applyFont="1" applyAlignment="1">
      <alignment horizontal="right" vertical="top"/>
    </xf>
    <xf numFmtId="164" fontId="66" fillId="62" borderId="0" xfId="362" applyNumberFormat="1" applyFont="1" applyFill="1" applyAlignment="1">
      <alignment vertical="top"/>
    </xf>
    <xf numFmtId="0" fontId="9" fillId="0" borderId="23" xfId="359" applyFont="1" applyBorder="1" applyAlignment="1">
      <alignment horizontal="center" wrapText="1"/>
    </xf>
    <xf numFmtId="3" fontId="9" fillId="0" borderId="0" xfId="359" applyNumberFormat="1" applyFont="1" applyAlignment="1">
      <alignment horizontal="center" wrapText="1"/>
    </xf>
    <xf numFmtId="2" fontId="9" fillId="0" borderId="23" xfId="359" applyNumberFormat="1" applyFont="1" applyBorder="1" applyAlignment="1">
      <alignment horizontal="center" wrapText="1"/>
    </xf>
    <xf numFmtId="170" fontId="7" fillId="0" borderId="23" xfId="364" applyNumberFormat="1" applyFont="1" applyBorder="1" applyAlignment="1">
      <alignment horizontal="right"/>
    </xf>
    <xf numFmtId="170" fontId="7" fillId="0" borderId="24" xfId="364" applyNumberFormat="1" applyFont="1" applyBorder="1" applyAlignment="1">
      <alignment horizontal="right"/>
    </xf>
    <xf numFmtId="170" fontId="7" fillId="0" borderId="23" xfId="0" applyNumberFormat="1" applyFont="1" applyBorder="1" applyAlignment="1">
      <alignment horizontal="right"/>
    </xf>
    <xf numFmtId="171" fontId="9" fillId="0" borderId="0" xfId="359" applyNumberFormat="1" applyFont="1" applyAlignment="1">
      <alignment horizontal="center" wrapText="1"/>
    </xf>
    <xf numFmtId="164" fontId="9" fillId="0" borderId="25" xfId="359" applyNumberFormat="1" applyFont="1" applyBorder="1" applyAlignment="1">
      <alignment horizontal="center" wrapText="1"/>
    </xf>
    <xf numFmtId="164" fontId="8" fillId="0" borderId="25" xfId="364" applyNumberFormat="1" applyFont="1" applyBorder="1"/>
    <xf numFmtId="164" fontId="8" fillId="0" borderId="26" xfId="364" applyNumberFormat="1" applyFont="1" applyBorder="1"/>
    <xf numFmtId="164" fontId="8" fillId="0" borderId="25" xfId="0" applyNumberFormat="1" applyFont="1" applyBorder="1"/>
    <xf numFmtId="9" fontId="8" fillId="0" borderId="0" xfId="372" applyFont="1" applyFill="1"/>
    <xf numFmtId="0" fontId="9" fillId="63" borderId="0" xfId="0" applyFont="1" applyFill="1" applyAlignment="1">
      <alignment vertical="top"/>
    </xf>
    <xf numFmtId="0" fontId="12" fillId="63" borderId="0" xfId="358" applyFont="1" applyFill="1" applyAlignment="1">
      <alignment vertical="top"/>
    </xf>
    <xf numFmtId="0" fontId="9" fillId="63" borderId="0" xfId="358" applyFont="1" applyFill="1" applyAlignment="1">
      <alignment horizontal="right" vertical="top"/>
    </xf>
    <xf numFmtId="0" fontId="8" fillId="59" borderId="0" xfId="358" applyFont="1" applyFill="1" applyAlignment="1">
      <alignment vertical="top"/>
    </xf>
    <xf numFmtId="0" fontId="7" fillId="59" borderId="0" xfId="358" applyFont="1" applyFill="1" applyAlignment="1">
      <alignment vertical="top"/>
    </xf>
    <xf numFmtId="0" fontId="7" fillId="59" borderId="0" xfId="358" applyFont="1" applyFill="1" applyAlignment="1">
      <alignment horizontal="right" vertical="top"/>
    </xf>
    <xf numFmtId="0" fontId="8" fillId="65" borderId="0" xfId="358" applyFont="1" applyFill="1"/>
    <xf numFmtId="0" fontId="8" fillId="65" borderId="0" xfId="358" applyFont="1" applyFill="1" applyAlignment="1">
      <alignment vertical="top"/>
    </xf>
    <xf numFmtId="0" fontId="7" fillId="65" borderId="0" xfId="358" applyFont="1" applyFill="1" applyAlignment="1">
      <alignment vertical="top"/>
    </xf>
    <xf numFmtId="0" fontId="7" fillId="65" borderId="0" xfId="358" applyFont="1" applyFill="1" applyAlignment="1">
      <alignment horizontal="right" vertical="top"/>
    </xf>
    <xf numFmtId="1" fontId="7" fillId="0" borderId="23" xfId="373" applyNumberFormat="1" applyFont="1" applyBorder="1"/>
    <xf numFmtId="1" fontId="7" fillId="0" borderId="0" xfId="373" applyNumberFormat="1" applyFont="1"/>
    <xf numFmtId="170" fontId="1" fillId="0" borderId="23" xfId="0" applyNumberFormat="1" applyFont="1" applyBorder="1"/>
    <xf numFmtId="170" fontId="1" fillId="0" borderId="0" xfId="0" applyNumberFormat="1" applyFont="1"/>
    <xf numFmtId="0" fontId="73" fillId="33" borderId="0" xfId="0" applyFont="1" applyFill="1"/>
    <xf numFmtId="0" fontId="72" fillId="33" borderId="0" xfId="0" applyFont="1" applyFill="1"/>
    <xf numFmtId="1" fontId="7" fillId="64" borderId="23" xfId="364" applyNumberFormat="1" applyFont="1" applyFill="1" applyBorder="1"/>
    <xf numFmtId="3" fontId="7" fillId="64" borderId="0" xfId="364" applyNumberFormat="1" applyFont="1" applyFill="1"/>
    <xf numFmtId="10" fontId="7" fillId="64" borderId="0" xfId="364" applyNumberFormat="1" applyFont="1" applyFill="1"/>
    <xf numFmtId="1" fontId="7" fillId="64" borderId="24" xfId="364" applyNumberFormat="1" applyFont="1" applyFill="1" applyBorder="1"/>
    <xf numFmtId="3" fontId="7" fillId="64" borderId="21" xfId="364" applyNumberFormat="1" applyFont="1" applyFill="1" applyBorder="1"/>
    <xf numFmtId="10" fontId="7" fillId="64" borderId="21" xfId="364" applyNumberFormat="1" applyFont="1" applyFill="1" applyBorder="1"/>
    <xf numFmtId="0" fontId="1" fillId="64" borderId="0" xfId="0" applyFont="1" applyFill="1"/>
    <xf numFmtId="3" fontId="1" fillId="64" borderId="0" xfId="0" applyNumberFormat="1" applyFont="1" applyFill="1"/>
    <xf numFmtId="9" fontId="8" fillId="64" borderId="0" xfId="372" applyFont="1" applyFill="1"/>
    <xf numFmtId="0" fontId="1" fillId="64" borderId="0" xfId="0" applyFont="1" applyFill="1" applyAlignment="1">
      <alignment horizontal="center"/>
    </xf>
    <xf numFmtId="170" fontId="1" fillId="64" borderId="23" xfId="0" applyNumberFormat="1" applyFont="1" applyFill="1" applyBorder="1"/>
    <xf numFmtId="170" fontId="1" fillId="64" borderId="0" xfId="0" applyNumberFormat="1" applyFont="1" applyFill="1"/>
    <xf numFmtId="10" fontId="1" fillId="64" borderId="22" xfId="0" applyNumberFormat="1" applyFont="1" applyFill="1" applyBorder="1"/>
    <xf numFmtId="2" fontId="78" fillId="64" borderId="0" xfId="0" applyNumberFormat="1" applyFont="1" applyFill="1"/>
  </cellXfs>
  <cellStyles count="379">
    <cellStyle name="%" xfId="7" xr:uid="{00000000-0005-0000-0000-000000000000}"/>
    <cellStyle name="%_A2 Common National NHS &amp; Other" xfId="8" xr:uid="{00000000-0005-0000-0000-000001000000}"/>
    <cellStyle name="0,0_x000d__x000a_NA_x000d__x000a_" xfId="9" xr:uid="{00000000-0005-0000-0000-000002000000}"/>
    <cellStyle name="20% - Accent1 2" xfId="10" xr:uid="{00000000-0005-0000-0000-000003000000}"/>
    <cellStyle name="20% - Accent1 3" xfId="11" xr:uid="{00000000-0005-0000-0000-000004000000}"/>
    <cellStyle name="20% - Accent1 4" xfId="12" xr:uid="{00000000-0005-0000-0000-000005000000}"/>
    <cellStyle name="20% - Accent1 5" xfId="13" xr:uid="{00000000-0005-0000-0000-000006000000}"/>
    <cellStyle name="20% - Accent1 6" xfId="14" xr:uid="{00000000-0005-0000-0000-000007000000}"/>
    <cellStyle name="20% - Accent1 7" xfId="15" xr:uid="{00000000-0005-0000-0000-000008000000}"/>
    <cellStyle name="20% - Accent2 2" xfId="16" xr:uid="{00000000-0005-0000-0000-000009000000}"/>
    <cellStyle name="20% - Accent2 3" xfId="17" xr:uid="{00000000-0005-0000-0000-00000A000000}"/>
    <cellStyle name="20% - Accent2 4" xfId="18" xr:uid="{00000000-0005-0000-0000-00000B000000}"/>
    <cellStyle name="20% - Accent2 5" xfId="19" xr:uid="{00000000-0005-0000-0000-00000C000000}"/>
    <cellStyle name="20% - Accent2 6" xfId="20" xr:uid="{00000000-0005-0000-0000-00000D000000}"/>
    <cellStyle name="20% - Accent2 7" xfId="21" xr:uid="{00000000-0005-0000-0000-00000E000000}"/>
    <cellStyle name="20% - Accent3 2" xfId="22" xr:uid="{00000000-0005-0000-0000-00000F000000}"/>
    <cellStyle name="20% - Accent3 3" xfId="23" xr:uid="{00000000-0005-0000-0000-000010000000}"/>
    <cellStyle name="20% - Accent3 4" xfId="24" xr:uid="{00000000-0005-0000-0000-000011000000}"/>
    <cellStyle name="20% - Accent3 5" xfId="25" xr:uid="{00000000-0005-0000-0000-000012000000}"/>
    <cellStyle name="20% - Accent3 6" xfId="26" xr:uid="{00000000-0005-0000-0000-000013000000}"/>
    <cellStyle name="20% - Accent3 7" xfId="27" xr:uid="{00000000-0005-0000-0000-000014000000}"/>
    <cellStyle name="20% - Accent4 2" xfId="28" xr:uid="{00000000-0005-0000-0000-000015000000}"/>
    <cellStyle name="20% - Accent4 3" xfId="29" xr:uid="{00000000-0005-0000-0000-000016000000}"/>
    <cellStyle name="20% - Accent4 4" xfId="30" xr:uid="{00000000-0005-0000-0000-000017000000}"/>
    <cellStyle name="20% - Accent4 5" xfId="31" xr:uid="{00000000-0005-0000-0000-000018000000}"/>
    <cellStyle name="20% - Accent4 6" xfId="32" xr:uid="{00000000-0005-0000-0000-000019000000}"/>
    <cellStyle name="20% - Accent4 7" xfId="33" xr:uid="{00000000-0005-0000-0000-00001A000000}"/>
    <cellStyle name="20% - Accent5 2" xfId="34" xr:uid="{00000000-0005-0000-0000-00001B000000}"/>
    <cellStyle name="20% - Accent5 3" xfId="35" xr:uid="{00000000-0005-0000-0000-00001C000000}"/>
    <cellStyle name="20% - Accent5 4" xfId="36" xr:uid="{00000000-0005-0000-0000-00001D000000}"/>
    <cellStyle name="20% - Accent5 5" xfId="37" xr:uid="{00000000-0005-0000-0000-00001E000000}"/>
    <cellStyle name="20% - Accent5 6" xfId="38" xr:uid="{00000000-0005-0000-0000-00001F000000}"/>
    <cellStyle name="20% - Accent5 7" xfId="39" xr:uid="{00000000-0005-0000-0000-000020000000}"/>
    <cellStyle name="20% - Accent6 2" xfId="40" xr:uid="{00000000-0005-0000-0000-000021000000}"/>
    <cellStyle name="20% - Accent6 3" xfId="41" xr:uid="{00000000-0005-0000-0000-000022000000}"/>
    <cellStyle name="20% - Accent6 4" xfId="42" xr:uid="{00000000-0005-0000-0000-000023000000}"/>
    <cellStyle name="20% - Accent6 5" xfId="43" xr:uid="{00000000-0005-0000-0000-000024000000}"/>
    <cellStyle name="20% - Accent6 6" xfId="44" xr:uid="{00000000-0005-0000-0000-000025000000}"/>
    <cellStyle name="20% - Accent6 7" xfId="45" xr:uid="{00000000-0005-0000-0000-000026000000}"/>
    <cellStyle name="40% - Accent1 2" xfId="46" xr:uid="{00000000-0005-0000-0000-000027000000}"/>
    <cellStyle name="40% - Accent1 3" xfId="47" xr:uid="{00000000-0005-0000-0000-000028000000}"/>
    <cellStyle name="40% - Accent1 4" xfId="48" xr:uid="{00000000-0005-0000-0000-000029000000}"/>
    <cellStyle name="40% - Accent1 5" xfId="49" xr:uid="{00000000-0005-0000-0000-00002A000000}"/>
    <cellStyle name="40% - Accent1 6" xfId="50" xr:uid="{00000000-0005-0000-0000-00002B000000}"/>
    <cellStyle name="40% - Accent1 7" xfId="51" xr:uid="{00000000-0005-0000-0000-00002C000000}"/>
    <cellStyle name="40% - Accent2 2" xfId="52" xr:uid="{00000000-0005-0000-0000-00002D000000}"/>
    <cellStyle name="40% - Accent2 3" xfId="53" xr:uid="{00000000-0005-0000-0000-00002E000000}"/>
    <cellStyle name="40% - Accent2 4" xfId="54" xr:uid="{00000000-0005-0000-0000-00002F000000}"/>
    <cellStyle name="40% - Accent2 5" xfId="55" xr:uid="{00000000-0005-0000-0000-000030000000}"/>
    <cellStyle name="40% - Accent2 6" xfId="56" xr:uid="{00000000-0005-0000-0000-000031000000}"/>
    <cellStyle name="40% - Accent2 7" xfId="57" xr:uid="{00000000-0005-0000-0000-000032000000}"/>
    <cellStyle name="40% - Accent3 2" xfId="58" xr:uid="{00000000-0005-0000-0000-000033000000}"/>
    <cellStyle name="40% - Accent3 3" xfId="59" xr:uid="{00000000-0005-0000-0000-000034000000}"/>
    <cellStyle name="40% - Accent3 4" xfId="60" xr:uid="{00000000-0005-0000-0000-000035000000}"/>
    <cellStyle name="40% - Accent3 5" xfId="61" xr:uid="{00000000-0005-0000-0000-000036000000}"/>
    <cellStyle name="40% - Accent3 6" xfId="62" xr:uid="{00000000-0005-0000-0000-000037000000}"/>
    <cellStyle name="40% - Accent3 7" xfId="63" xr:uid="{00000000-0005-0000-0000-000038000000}"/>
    <cellStyle name="40% - Accent4 2" xfId="64" xr:uid="{00000000-0005-0000-0000-000039000000}"/>
    <cellStyle name="40% - Accent4 3" xfId="65" xr:uid="{00000000-0005-0000-0000-00003A000000}"/>
    <cellStyle name="40% - Accent4 4" xfId="66" xr:uid="{00000000-0005-0000-0000-00003B000000}"/>
    <cellStyle name="40% - Accent4 5" xfId="67" xr:uid="{00000000-0005-0000-0000-00003C000000}"/>
    <cellStyle name="40% - Accent4 6" xfId="68" xr:uid="{00000000-0005-0000-0000-00003D000000}"/>
    <cellStyle name="40% - Accent4 7" xfId="69" xr:uid="{00000000-0005-0000-0000-00003E000000}"/>
    <cellStyle name="40% - Accent5 2" xfId="70" xr:uid="{00000000-0005-0000-0000-00003F000000}"/>
    <cellStyle name="40% - Accent5 3" xfId="71" xr:uid="{00000000-0005-0000-0000-000040000000}"/>
    <cellStyle name="40% - Accent5 4" xfId="72" xr:uid="{00000000-0005-0000-0000-000041000000}"/>
    <cellStyle name="40% - Accent5 5" xfId="73" xr:uid="{00000000-0005-0000-0000-000042000000}"/>
    <cellStyle name="40% - Accent5 6" xfId="74" xr:uid="{00000000-0005-0000-0000-000043000000}"/>
    <cellStyle name="40% - Accent5 7" xfId="75" xr:uid="{00000000-0005-0000-0000-000044000000}"/>
    <cellStyle name="40% - Accent6 2" xfId="76" xr:uid="{00000000-0005-0000-0000-000045000000}"/>
    <cellStyle name="40% - Accent6 3" xfId="77" xr:uid="{00000000-0005-0000-0000-000046000000}"/>
    <cellStyle name="40% - Accent6 4" xfId="78" xr:uid="{00000000-0005-0000-0000-000047000000}"/>
    <cellStyle name="40% - Accent6 5" xfId="79" xr:uid="{00000000-0005-0000-0000-000048000000}"/>
    <cellStyle name="40% - Accent6 6" xfId="80" xr:uid="{00000000-0005-0000-0000-000049000000}"/>
    <cellStyle name="40% - Accent6 7" xfId="81" xr:uid="{00000000-0005-0000-0000-00004A000000}"/>
    <cellStyle name="60% - Accent1 2" xfId="82" xr:uid="{00000000-0005-0000-0000-00004B000000}"/>
    <cellStyle name="60% - Accent1 3" xfId="83" xr:uid="{00000000-0005-0000-0000-00004C000000}"/>
    <cellStyle name="60% - Accent1 4" xfId="84" xr:uid="{00000000-0005-0000-0000-00004D000000}"/>
    <cellStyle name="60% - Accent1 5" xfId="85" xr:uid="{00000000-0005-0000-0000-00004E000000}"/>
    <cellStyle name="60% - Accent1 6" xfId="86" xr:uid="{00000000-0005-0000-0000-00004F000000}"/>
    <cellStyle name="60% - Accent1 7" xfId="87" xr:uid="{00000000-0005-0000-0000-000050000000}"/>
    <cellStyle name="60% - Accent2 2" xfId="88" xr:uid="{00000000-0005-0000-0000-000051000000}"/>
    <cellStyle name="60% - Accent2 3" xfId="89" xr:uid="{00000000-0005-0000-0000-000052000000}"/>
    <cellStyle name="60% - Accent2 4" xfId="90" xr:uid="{00000000-0005-0000-0000-000053000000}"/>
    <cellStyle name="60% - Accent2 5" xfId="91" xr:uid="{00000000-0005-0000-0000-000054000000}"/>
    <cellStyle name="60% - Accent2 6" xfId="92" xr:uid="{00000000-0005-0000-0000-000055000000}"/>
    <cellStyle name="60% - Accent2 7" xfId="93" xr:uid="{00000000-0005-0000-0000-000056000000}"/>
    <cellStyle name="60% - Accent3 2" xfId="94" xr:uid="{00000000-0005-0000-0000-000057000000}"/>
    <cellStyle name="60% - Accent3 3" xfId="95" xr:uid="{00000000-0005-0000-0000-000058000000}"/>
    <cellStyle name="60% - Accent3 4" xfId="96" xr:uid="{00000000-0005-0000-0000-000059000000}"/>
    <cellStyle name="60% - Accent3 5" xfId="97" xr:uid="{00000000-0005-0000-0000-00005A000000}"/>
    <cellStyle name="60% - Accent3 6" xfId="98" xr:uid="{00000000-0005-0000-0000-00005B000000}"/>
    <cellStyle name="60% - Accent3 7" xfId="99" xr:uid="{00000000-0005-0000-0000-00005C000000}"/>
    <cellStyle name="60% - Accent4 2" xfId="100" xr:uid="{00000000-0005-0000-0000-00005D000000}"/>
    <cellStyle name="60% - Accent4 3" xfId="101" xr:uid="{00000000-0005-0000-0000-00005E000000}"/>
    <cellStyle name="60% - Accent4 4" xfId="102" xr:uid="{00000000-0005-0000-0000-00005F000000}"/>
    <cellStyle name="60% - Accent4 5" xfId="103" xr:uid="{00000000-0005-0000-0000-000060000000}"/>
    <cellStyle name="60% - Accent4 6" xfId="104" xr:uid="{00000000-0005-0000-0000-000061000000}"/>
    <cellStyle name="60% - Accent4 7" xfId="105" xr:uid="{00000000-0005-0000-0000-000062000000}"/>
    <cellStyle name="60% - Accent5 2" xfId="106" xr:uid="{00000000-0005-0000-0000-000063000000}"/>
    <cellStyle name="60% - Accent5 3" xfId="107" xr:uid="{00000000-0005-0000-0000-000064000000}"/>
    <cellStyle name="60% - Accent5 4" xfId="108" xr:uid="{00000000-0005-0000-0000-000065000000}"/>
    <cellStyle name="60% - Accent5 5" xfId="109" xr:uid="{00000000-0005-0000-0000-000066000000}"/>
    <cellStyle name="60% - Accent5 6" xfId="110" xr:uid="{00000000-0005-0000-0000-000067000000}"/>
    <cellStyle name="60% - Accent5 7" xfId="111" xr:uid="{00000000-0005-0000-0000-000068000000}"/>
    <cellStyle name="60% - Accent6 2" xfId="112" xr:uid="{00000000-0005-0000-0000-000069000000}"/>
    <cellStyle name="60% - Accent6 3" xfId="113" xr:uid="{00000000-0005-0000-0000-00006A000000}"/>
    <cellStyle name="60% - Accent6 4" xfId="114" xr:uid="{00000000-0005-0000-0000-00006B000000}"/>
    <cellStyle name="60% - Accent6 5" xfId="115" xr:uid="{00000000-0005-0000-0000-00006C000000}"/>
    <cellStyle name="60% - Accent6 6" xfId="116" xr:uid="{00000000-0005-0000-0000-00006D000000}"/>
    <cellStyle name="60% - Accent6 7" xfId="117" xr:uid="{00000000-0005-0000-0000-00006E000000}"/>
    <cellStyle name="Accent1 2" xfId="118" xr:uid="{00000000-0005-0000-0000-00006F000000}"/>
    <cellStyle name="Accent1 3" xfId="119" xr:uid="{00000000-0005-0000-0000-000070000000}"/>
    <cellStyle name="Accent1 4" xfId="120" xr:uid="{00000000-0005-0000-0000-000071000000}"/>
    <cellStyle name="Accent1 5" xfId="121" xr:uid="{00000000-0005-0000-0000-000072000000}"/>
    <cellStyle name="Accent1 6" xfId="122" xr:uid="{00000000-0005-0000-0000-000073000000}"/>
    <cellStyle name="Accent1 7" xfId="123" xr:uid="{00000000-0005-0000-0000-000074000000}"/>
    <cellStyle name="Accent2 2" xfId="124" xr:uid="{00000000-0005-0000-0000-000075000000}"/>
    <cellStyle name="Accent2 3" xfId="125" xr:uid="{00000000-0005-0000-0000-000076000000}"/>
    <cellStyle name="Accent2 4" xfId="126" xr:uid="{00000000-0005-0000-0000-000077000000}"/>
    <cellStyle name="Accent2 5" xfId="127" xr:uid="{00000000-0005-0000-0000-000078000000}"/>
    <cellStyle name="Accent2 6" xfId="128" xr:uid="{00000000-0005-0000-0000-000079000000}"/>
    <cellStyle name="Accent2 7" xfId="129" xr:uid="{00000000-0005-0000-0000-00007A000000}"/>
    <cellStyle name="Accent3 2" xfId="130" xr:uid="{00000000-0005-0000-0000-00007B000000}"/>
    <cellStyle name="Accent3 3" xfId="131" xr:uid="{00000000-0005-0000-0000-00007C000000}"/>
    <cellStyle name="Accent3 4" xfId="132" xr:uid="{00000000-0005-0000-0000-00007D000000}"/>
    <cellStyle name="Accent3 5" xfId="133" xr:uid="{00000000-0005-0000-0000-00007E000000}"/>
    <cellStyle name="Accent3 6" xfId="134" xr:uid="{00000000-0005-0000-0000-00007F000000}"/>
    <cellStyle name="Accent3 7" xfId="135" xr:uid="{00000000-0005-0000-0000-000080000000}"/>
    <cellStyle name="Accent4 2" xfId="136" xr:uid="{00000000-0005-0000-0000-000081000000}"/>
    <cellStyle name="Accent4 3" xfId="137" xr:uid="{00000000-0005-0000-0000-000082000000}"/>
    <cellStyle name="Accent4 4" xfId="138" xr:uid="{00000000-0005-0000-0000-000083000000}"/>
    <cellStyle name="Accent4 5" xfId="139" xr:uid="{00000000-0005-0000-0000-000084000000}"/>
    <cellStyle name="Accent4 6" xfId="140" xr:uid="{00000000-0005-0000-0000-000085000000}"/>
    <cellStyle name="Accent4 7" xfId="141" xr:uid="{00000000-0005-0000-0000-000086000000}"/>
    <cellStyle name="Accent5 2" xfId="142" xr:uid="{00000000-0005-0000-0000-000087000000}"/>
    <cellStyle name="Accent5 3" xfId="143" xr:uid="{00000000-0005-0000-0000-000088000000}"/>
    <cellStyle name="Accent5 4" xfId="144" xr:uid="{00000000-0005-0000-0000-000089000000}"/>
    <cellStyle name="Accent5 5" xfId="145" xr:uid="{00000000-0005-0000-0000-00008A000000}"/>
    <cellStyle name="Accent5 6" xfId="146" xr:uid="{00000000-0005-0000-0000-00008B000000}"/>
    <cellStyle name="Accent5 7" xfId="147" xr:uid="{00000000-0005-0000-0000-00008C000000}"/>
    <cellStyle name="Accent6 2" xfId="148" xr:uid="{00000000-0005-0000-0000-00008D000000}"/>
    <cellStyle name="Accent6 3" xfId="149" xr:uid="{00000000-0005-0000-0000-00008E000000}"/>
    <cellStyle name="Accent6 4" xfId="150" xr:uid="{00000000-0005-0000-0000-00008F000000}"/>
    <cellStyle name="Accent6 5" xfId="151" xr:uid="{00000000-0005-0000-0000-000090000000}"/>
    <cellStyle name="Accent6 6" xfId="152" xr:uid="{00000000-0005-0000-0000-000091000000}"/>
    <cellStyle name="Accent6 7" xfId="153" xr:uid="{00000000-0005-0000-0000-000092000000}"/>
    <cellStyle name="ariel" xfId="154" xr:uid="{00000000-0005-0000-0000-000093000000}"/>
    <cellStyle name="Bad 2" xfId="155" xr:uid="{00000000-0005-0000-0000-000094000000}"/>
    <cellStyle name="Bad 3" xfId="156" xr:uid="{00000000-0005-0000-0000-000095000000}"/>
    <cellStyle name="Bad 4" xfId="157" xr:uid="{00000000-0005-0000-0000-000096000000}"/>
    <cellStyle name="Bad 5" xfId="158" xr:uid="{00000000-0005-0000-0000-000097000000}"/>
    <cellStyle name="Bad 6" xfId="159" xr:uid="{00000000-0005-0000-0000-000098000000}"/>
    <cellStyle name="Bad 7" xfId="160" xr:uid="{00000000-0005-0000-0000-000099000000}"/>
    <cellStyle name="Calculation 2" xfId="161" xr:uid="{00000000-0005-0000-0000-00009A000000}"/>
    <cellStyle name="Calculation 3" xfId="162" xr:uid="{00000000-0005-0000-0000-00009B000000}"/>
    <cellStyle name="Calculation 4" xfId="163" xr:uid="{00000000-0005-0000-0000-00009C000000}"/>
    <cellStyle name="Calculation 5" xfId="164" xr:uid="{00000000-0005-0000-0000-00009D000000}"/>
    <cellStyle name="Calculation 6" xfId="165" xr:uid="{00000000-0005-0000-0000-00009E000000}"/>
    <cellStyle name="Calculation 7" xfId="166" xr:uid="{00000000-0005-0000-0000-00009F000000}"/>
    <cellStyle name="Check Cell 2" xfId="167" xr:uid="{00000000-0005-0000-0000-0000A0000000}"/>
    <cellStyle name="Check Cell 3" xfId="168" xr:uid="{00000000-0005-0000-0000-0000A1000000}"/>
    <cellStyle name="Check Cell 4" xfId="169" xr:uid="{00000000-0005-0000-0000-0000A2000000}"/>
    <cellStyle name="Check Cell 5" xfId="170" xr:uid="{00000000-0005-0000-0000-0000A3000000}"/>
    <cellStyle name="Check Cell 6" xfId="171" xr:uid="{00000000-0005-0000-0000-0000A4000000}"/>
    <cellStyle name="Check Cell 7" xfId="172" xr:uid="{00000000-0005-0000-0000-0000A5000000}"/>
    <cellStyle name="Comma 2" xfId="173" xr:uid="{00000000-0005-0000-0000-0000A6000000}"/>
    <cellStyle name="Comma 2 2" xfId="174" xr:uid="{00000000-0005-0000-0000-0000A7000000}"/>
    <cellStyle name="Comma 2 3" xfId="175" xr:uid="{00000000-0005-0000-0000-0000A8000000}"/>
    <cellStyle name="Comma 2 4" xfId="176" xr:uid="{00000000-0005-0000-0000-0000A9000000}"/>
    <cellStyle name="Comma 3" xfId="177" xr:uid="{00000000-0005-0000-0000-0000AA000000}"/>
    <cellStyle name="Comma 4" xfId="370" xr:uid="{0900331C-4730-453F-9734-82691234F6F2}"/>
    <cellStyle name="Excel Built-in Normal" xfId="178" xr:uid="{00000000-0005-0000-0000-0000AB000000}"/>
    <cellStyle name="Explanatory Text 2" xfId="179" xr:uid="{00000000-0005-0000-0000-0000AC000000}"/>
    <cellStyle name="Explanatory Text 3" xfId="180" xr:uid="{00000000-0005-0000-0000-0000AD000000}"/>
    <cellStyle name="Explanatory Text 4" xfId="181" xr:uid="{00000000-0005-0000-0000-0000AE000000}"/>
    <cellStyle name="Explanatory Text 5" xfId="182" xr:uid="{00000000-0005-0000-0000-0000AF000000}"/>
    <cellStyle name="Explanatory Text 6" xfId="183" xr:uid="{00000000-0005-0000-0000-0000B0000000}"/>
    <cellStyle name="Explanatory Text 7" xfId="184" xr:uid="{00000000-0005-0000-0000-0000B1000000}"/>
    <cellStyle name="ExportHeaderStyle" xfId="185" xr:uid="{00000000-0005-0000-0000-0000B2000000}"/>
    <cellStyle name="Good 2" xfId="186" xr:uid="{00000000-0005-0000-0000-0000B3000000}"/>
    <cellStyle name="Good 3" xfId="187" xr:uid="{00000000-0005-0000-0000-0000B4000000}"/>
    <cellStyle name="Good 4" xfId="188" xr:uid="{00000000-0005-0000-0000-0000B5000000}"/>
    <cellStyle name="Good 5" xfId="189" xr:uid="{00000000-0005-0000-0000-0000B6000000}"/>
    <cellStyle name="Good 6" xfId="190" xr:uid="{00000000-0005-0000-0000-0000B7000000}"/>
    <cellStyle name="Good 7" xfId="191" xr:uid="{00000000-0005-0000-0000-0000B8000000}"/>
    <cellStyle name="Heading 1 2" xfId="192" xr:uid="{00000000-0005-0000-0000-0000B9000000}"/>
    <cellStyle name="Heading 1 3" xfId="193" xr:uid="{00000000-0005-0000-0000-0000BA000000}"/>
    <cellStyle name="Heading 1 4" xfId="194" xr:uid="{00000000-0005-0000-0000-0000BB000000}"/>
    <cellStyle name="Heading 1 5" xfId="195" xr:uid="{00000000-0005-0000-0000-0000BC000000}"/>
    <cellStyle name="Heading 1 6" xfId="196" xr:uid="{00000000-0005-0000-0000-0000BD000000}"/>
    <cellStyle name="Heading 1 7" xfId="197" xr:uid="{00000000-0005-0000-0000-0000BE000000}"/>
    <cellStyle name="Heading 2 2" xfId="198" xr:uid="{00000000-0005-0000-0000-0000BF000000}"/>
    <cellStyle name="Heading 2 3" xfId="199" xr:uid="{00000000-0005-0000-0000-0000C0000000}"/>
    <cellStyle name="Heading 2 4" xfId="200" xr:uid="{00000000-0005-0000-0000-0000C1000000}"/>
    <cellStyle name="Heading 2 5" xfId="201" xr:uid="{00000000-0005-0000-0000-0000C2000000}"/>
    <cellStyle name="Heading 2 6" xfId="202" xr:uid="{00000000-0005-0000-0000-0000C3000000}"/>
    <cellStyle name="Heading 2 7" xfId="203" xr:uid="{00000000-0005-0000-0000-0000C4000000}"/>
    <cellStyle name="Heading 3 2" xfId="204" xr:uid="{00000000-0005-0000-0000-0000C5000000}"/>
    <cellStyle name="Heading 3 3" xfId="205" xr:uid="{00000000-0005-0000-0000-0000C6000000}"/>
    <cellStyle name="Heading 3 4" xfId="206" xr:uid="{00000000-0005-0000-0000-0000C7000000}"/>
    <cellStyle name="Heading 3 5" xfId="207" xr:uid="{00000000-0005-0000-0000-0000C8000000}"/>
    <cellStyle name="Heading 3 6" xfId="208" xr:uid="{00000000-0005-0000-0000-0000C9000000}"/>
    <cellStyle name="Heading 3 7" xfId="209" xr:uid="{00000000-0005-0000-0000-0000CA000000}"/>
    <cellStyle name="Heading 4 2" xfId="210" xr:uid="{00000000-0005-0000-0000-0000CB000000}"/>
    <cellStyle name="Heading 4 3" xfId="211" xr:uid="{00000000-0005-0000-0000-0000CC000000}"/>
    <cellStyle name="Heading 4 4" xfId="212" xr:uid="{00000000-0005-0000-0000-0000CD000000}"/>
    <cellStyle name="Heading 4 5" xfId="213" xr:uid="{00000000-0005-0000-0000-0000CE000000}"/>
    <cellStyle name="Heading 4 6" xfId="214" xr:uid="{00000000-0005-0000-0000-0000CF000000}"/>
    <cellStyle name="Heading 4 7" xfId="215" xr:uid="{00000000-0005-0000-0000-0000D0000000}"/>
    <cellStyle name="Hyperlink" xfId="371" builtinId="8" customBuiltin="1"/>
    <cellStyle name="Hyperlink 2" xfId="216" xr:uid="{00000000-0005-0000-0000-0000D1000000}"/>
    <cellStyle name="Hyperlink 2 2" xfId="217" xr:uid="{00000000-0005-0000-0000-0000D2000000}"/>
    <cellStyle name="Hyperlink 2 2 2" xfId="218" xr:uid="{00000000-0005-0000-0000-0000D3000000}"/>
    <cellStyle name="Hyperlink 2 2 3" xfId="219" xr:uid="{00000000-0005-0000-0000-0000D4000000}"/>
    <cellStyle name="Hyperlink 2 2 4" xfId="220" xr:uid="{00000000-0005-0000-0000-0000D5000000}"/>
    <cellStyle name="Hyperlink 2 2 5" xfId="221" xr:uid="{00000000-0005-0000-0000-0000D6000000}"/>
    <cellStyle name="Hyperlink 2 2 6" xfId="222" xr:uid="{00000000-0005-0000-0000-0000D7000000}"/>
    <cellStyle name="Hyperlink 2 3" xfId="223" xr:uid="{00000000-0005-0000-0000-0000D8000000}"/>
    <cellStyle name="Hyperlink 2 4" xfId="224" xr:uid="{00000000-0005-0000-0000-0000D9000000}"/>
    <cellStyle name="Hyperlink 2 5" xfId="225" xr:uid="{00000000-0005-0000-0000-0000DA000000}"/>
    <cellStyle name="Hyperlink 2 6" xfId="226" xr:uid="{00000000-0005-0000-0000-0000DB000000}"/>
    <cellStyle name="Hyperlink 2 7" xfId="368" xr:uid="{4325EBDB-3567-4D54-82E6-5F51EC7A3B55}"/>
    <cellStyle name="Hyperlink 3" xfId="227" xr:uid="{00000000-0005-0000-0000-0000DC000000}"/>
    <cellStyle name="Hyperlink 3 2" xfId="228" xr:uid="{00000000-0005-0000-0000-0000DD000000}"/>
    <cellStyle name="Hyperlink 3 2 2" xfId="229" xr:uid="{00000000-0005-0000-0000-0000DE000000}"/>
    <cellStyle name="Hyperlink 3 2 3" xfId="230" xr:uid="{00000000-0005-0000-0000-0000DF000000}"/>
    <cellStyle name="Hyperlink 3 2 4" xfId="231" xr:uid="{00000000-0005-0000-0000-0000E0000000}"/>
    <cellStyle name="Hyperlink 3 2 5" xfId="232" xr:uid="{00000000-0005-0000-0000-0000E1000000}"/>
    <cellStyle name="Hyperlink 3 2 6" xfId="233" xr:uid="{00000000-0005-0000-0000-0000E2000000}"/>
    <cellStyle name="Hyperlink 3 3" xfId="234" xr:uid="{00000000-0005-0000-0000-0000E3000000}"/>
    <cellStyle name="Hyperlink 3 4" xfId="235" xr:uid="{00000000-0005-0000-0000-0000E4000000}"/>
    <cellStyle name="Hyperlink 3 5" xfId="236" xr:uid="{00000000-0005-0000-0000-0000E5000000}"/>
    <cellStyle name="Hyperlink 3 6" xfId="237" xr:uid="{00000000-0005-0000-0000-0000E6000000}"/>
    <cellStyle name="Hyperlink 4" xfId="238" xr:uid="{00000000-0005-0000-0000-0000E7000000}"/>
    <cellStyle name="Hyperlink 4 2" xfId="239" xr:uid="{00000000-0005-0000-0000-0000E8000000}"/>
    <cellStyle name="Hyperlink 5" xfId="240" xr:uid="{00000000-0005-0000-0000-0000E9000000}"/>
    <cellStyle name="Hyperlink 6" xfId="241" xr:uid="{00000000-0005-0000-0000-0000EA000000}"/>
    <cellStyle name="Hyperlink 7" xfId="361" xr:uid="{00000000-0005-0000-0000-0000EB000000}"/>
    <cellStyle name="Input 2" xfId="242" xr:uid="{00000000-0005-0000-0000-0000EC000000}"/>
    <cellStyle name="Input 3" xfId="243" xr:uid="{00000000-0005-0000-0000-0000ED000000}"/>
    <cellStyle name="Input 4" xfId="244" xr:uid="{00000000-0005-0000-0000-0000EE000000}"/>
    <cellStyle name="Input 5" xfId="245" xr:uid="{00000000-0005-0000-0000-0000EF000000}"/>
    <cellStyle name="Input 6" xfId="246" xr:uid="{00000000-0005-0000-0000-0000F0000000}"/>
    <cellStyle name="Input 7" xfId="247" xr:uid="{00000000-0005-0000-0000-0000F1000000}"/>
    <cellStyle name="Large" xfId="248" xr:uid="{00000000-0005-0000-0000-0000F2000000}"/>
    <cellStyle name="Linked Cell 2" xfId="249" xr:uid="{00000000-0005-0000-0000-0000F3000000}"/>
    <cellStyle name="Linked Cell 3" xfId="250" xr:uid="{00000000-0005-0000-0000-0000F4000000}"/>
    <cellStyle name="Linked Cell 4" xfId="251" xr:uid="{00000000-0005-0000-0000-0000F5000000}"/>
    <cellStyle name="Linked Cell 5" xfId="252" xr:uid="{00000000-0005-0000-0000-0000F6000000}"/>
    <cellStyle name="Linked Cell 6" xfId="253" xr:uid="{00000000-0005-0000-0000-0000F7000000}"/>
    <cellStyle name="Linked Cell 7" xfId="254" xr:uid="{00000000-0005-0000-0000-0000F8000000}"/>
    <cellStyle name="Neutral 2" xfId="255" xr:uid="{00000000-0005-0000-0000-0000F9000000}"/>
    <cellStyle name="Neutral 3" xfId="256" xr:uid="{00000000-0005-0000-0000-0000FA000000}"/>
    <cellStyle name="Neutral 4" xfId="257" xr:uid="{00000000-0005-0000-0000-0000FB000000}"/>
    <cellStyle name="Neutral 5" xfId="258" xr:uid="{00000000-0005-0000-0000-0000FC000000}"/>
    <cellStyle name="Neutral 6" xfId="259" xr:uid="{00000000-0005-0000-0000-0000FD000000}"/>
    <cellStyle name="Neutral 7" xfId="260" xr:uid="{00000000-0005-0000-0000-0000FE000000}"/>
    <cellStyle name="Normal" xfId="0" builtinId="0"/>
    <cellStyle name="Normal 10" xfId="261" xr:uid="{00000000-0005-0000-0000-000000010000}"/>
    <cellStyle name="Normal 10 2" xfId="262" xr:uid="{00000000-0005-0000-0000-000001010000}"/>
    <cellStyle name="Normal 11" xfId="263" xr:uid="{00000000-0005-0000-0000-000002010000}"/>
    <cellStyle name="Normal 11 2" xfId="264" xr:uid="{00000000-0005-0000-0000-000003010000}"/>
    <cellStyle name="Normal 12" xfId="265" xr:uid="{00000000-0005-0000-0000-000004010000}"/>
    <cellStyle name="Normal 13" xfId="266" xr:uid="{00000000-0005-0000-0000-000005010000}"/>
    <cellStyle name="Normal 14" xfId="267" xr:uid="{00000000-0005-0000-0000-000006010000}"/>
    <cellStyle name="Normal 15" xfId="359" xr:uid="{00000000-0005-0000-0000-000007010000}"/>
    <cellStyle name="Normal 15 2" xfId="366" xr:uid="{260BD404-E960-46A3-B27B-DF514BDC176B}"/>
    <cellStyle name="Normal 16" xfId="362" xr:uid="{DB16C72A-DA6C-465C-AA9A-BCCCB08D61E7}"/>
    <cellStyle name="Normal 17" xfId="364" xr:uid="{E64CB87A-6091-4228-B931-A72900342B4D}"/>
    <cellStyle name="Normal 18" xfId="369" xr:uid="{FD8F35C5-3B3D-4A57-842E-5440543F0301}"/>
    <cellStyle name="Normal 19" xfId="373" xr:uid="{E7C2F16F-6E6F-41CD-923E-219D79CE911E}"/>
    <cellStyle name="Normal 2" xfId="3" xr:uid="{00000000-0005-0000-0000-000008010000}"/>
    <cellStyle name="Normal 2 2" xfId="6" xr:uid="{00000000-0005-0000-0000-000009010000}"/>
    <cellStyle name="Normal 2 2 2" xfId="268" xr:uid="{00000000-0005-0000-0000-00000A010000}"/>
    <cellStyle name="Normal 2 2 3" xfId="360" xr:uid="{00000000-0005-0000-0000-00000B010000}"/>
    <cellStyle name="Normal 2 3" xfId="269" xr:uid="{00000000-0005-0000-0000-00000C010000}"/>
    <cellStyle name="Normal 2 3 2" xfId="270" xr:uid="{00000000-0005-0000-0000-00000D010000}"/>
    <cellStyle name="Normal 2 4" xfId="271" xr:uid="{00000000-0005-0000-0000-00000E010000}"/>
    <cellStyle name="Normal 2 4 2" xfId="272" xr:uid="{00000000-0005-0000-0000-00000F010000}"/>
    <cellStyle name="Normal 2 5" xfId="273" xr:uid="{00000000-0005-0000-0000-000010010000}"/>
    <cellStyle name="Normal 2 5 2" xfId="274" xr:uid="{00000000-0005-0000-0000-000011010000}"/>
    <cellStyle name="Normal 2 6" xfId="275" xr:uid="{00000000-0005-0000-0000-000012010000}"/>
    <cellStyle name="Normal 2 7" xfId="358" xr:uid="{00000000-0005-0000-0000-000013010000}"/>
    <cellStyle name="Normal 2 7 2" xfId="378" xr:uid="{E5BB25DB-B9A7-4325-A19A-944E7CA0C7A6}"/>
    <cellStyle name="Normal 20" xfId="363" xr:uid="{821E67B9-17A4-4D22-8202-DD1285CF7AF7}"/>
    <cellStyle name="Normal 21" xfId="375" xr:uid="{2F128ABE-8D24-4C44-91AA-73C62EC6128B}"/>
    <cellStyle name="Normal 21 2 2 3 2 2 2 2" xfId="365" xr:uid="{8C636A8D-D2FE-483F-9F1B-E8156D34AA98}"/>
    <cellStyle name="Normal 23 2 2 3 2 2 2" xfId="367" xr:uid="{3547BB67-F2BE-4843-BBA8-9CC539FB7997}"/>
    <cellStyle name="Normal 25" xfId="374" xr:uid="{F6C72015-0670-4EE9-8A3E-EEDC8D5DEEA8}"/>
    <cellStyle name="Normal 27" xfId="377" xr:uid="{2611BC4C-5ADE-4452-8A9D-D42D1999B77A}"/>
    <cellStyle name="Normal 3" xfId="5" xr:uid="{00000000-0005-0000-0000-000014010000}"/>
    <cellStyle name="Normal 3 2" xfId="276" xr:uid="{00000000-0005-0000-0000-000015010000}"/>
    <cellStyle name="Normal 3 2 2" xfId="277" xr:uid="{00000000-0005-0000-0000-000016010000}"/>
    <cellStyle name="Normal 3 3" xfId="278" xr:uid="{00000000-0005-0000-0000-000017010000}"/>
    <cellStyle name="Normal 37" xfId="279" xr:uid="{00000000-0005-0000-0000-000018010000}"/>
    <cellStyle name="Normal 4" xfId="4" xr:uid="{00000000-0005-0000-0000-000019010000}"/>
    <cellStyle name="Normal 4 2" xfId="1" xr:uid="{00000000-0005-0000-0000-00001A010000}"/>
    <cellStyle name="Normal 4 2 2" xfId="280" xr:uid="{00000000-0005-0000-0000-00001B010000}"/>
    <cellStyle name="Normal 4 3" xfId="281" xr:uid="{00000000-0005-0000-0000-00001C010000}"/>
    <cellStyle name="Normal 4 4" xfId="282" xr:uid="{00000000-0005-0000-0000-00001D010000}"/>
    <cellStyle name="Normal 4 5" xfId="283" xr:uid="{00000000-0005-0000-0000-00001E010000}"/>
    <cellStyle name="Normal 4 6" xfId="284" xr:uid="{00000000-0005-0000-0000-00001F010000}"/>
    <cellStyle name="Normal 4 7" xfId="285" xr:uid="{00000000-0005-0000-0000-000020010000}"/>
    <cellStyle name="Normal 4 8" xfId="286" xr:uid="{00000000-0005-0000-0000-000021010000}"/>
    <cellStyle name="Normal 4 9" xfId="287" xr:uid="{00000000-0005-0000-0000-000022010000}"/>
    <cellStyle name="Normal 40" xfId="288" xr:uid="{00000000-0005-0000-0000-000023010000}"/>
    <cellStyle name="Normal 5" xfId="289" xr:uid="{00000000-0005-0000-0000-000024010000}"/>
    <cellStyle name="Normal 5 2" xfId="290" xr:uid="{00000000-0005-0000-0000-000025010000}"/>
    <cellStyle name="Normal 5 2 2" xfId="291" xr:uid="{00000000-0005-0000-0000-000026010000}"/>
    <cellStyle name="Normal 5 2 3" xfId="292" xr:uid="{00000000-0005-0000-0000-000027010000}"/>
    <cellStyle name="Normal 5 2 4" xfId="293" xr:uid="{00000000-0005-0000-0000-000028010000}"/>
    <cellStyle name="Normal 5 2 5" xfId="294" xr:uid="{00000000-0005-0000-0000-000029010000}"/>
    <cellStyle name="Normal 5 2 6" xfId="295" xr:uid="{00000000-0005-0000-0000-00002A010000}"/>
    <cellStyle name="Normal 5 3" xfId="2" xr:uid="{00000000-0005-0000-0000-00002B010000}"/>
    <cellStyle name="Normal 5 4" xfId="296" xr:uid="{00000000-0005-0000-0000-00002C010000}"/>
    <cellStyle name="Normal 5 5" xfId="297" xr:uid="{00000000-0005-0000-0000-00002D010000}"/>
    <cellStyle name="Normal 5 6" xfId="298" xr:uid="{00000000-0005-0000-0000-00002E010000}"/>
    <cellStyle name="Normal 5 7" xfId="299" xr:uid="{00000000-0005-0000-0000-00002F010000}"/>
    <cellStyle name="Normal 5 8" xfId="300" xr:uid="{00000000-0005-0000-0000-000030010000}"/>
    <cellStyle name="Normal 6" xfId="301" xr:uid="{00000000-0005-0000-0000-000031010000}"/>
    <cellStyle name="Normal 6 2" xfId="302" xr:uid="{00000000-0005-0000-0000-000032010000}"/>
    <cellStyle name="Normal 6 2 2" xfId="303" xr:uid="{00000000-0005-0000-0000-000033010000}"/>
    <cellStyle name="Normal 6 2 2 2" xfId="304" xr:uid="{00000000-0005-0000-0000-000034010000}"/>
    <cellStyle name="Normal 7" xfId="305" xr:uid="{00000000-0005-0000-0000-000035010000}"/>
    <cellStyle name="Normal 7 2" xfId="306" xr:uid="{00000000-0005-0000-0000-000036010000}"/>
    <cellStyle name="Normal 7 2 2" xfId="307" xr:uid="{00000000-0005-0000-0000-000037010000}"/>
    <cellStyle name="Normal 7 2 2 2" xfId="308" xr:uid="{00000000-0005-0000-0000-000038010000}"/>
    <cellStyle name="Normal 7 2 3" xfId="309" xr:uid="{00000000-0005-0000-0000-000039010000}"/>
    <cellStyle name="Normal 7 2 3 2" xfId="310" xr:uid="{00000000-0005-0000-0000-00003A010000}"/>
    <cellStyle name="Normal 7 2 4" xfId="311" xr:uid="{00000000-0005-0000-0000-00003B010000}"/>
    <cellStyle name="Normal 7 2 4 2" xfId="312" xr:uid="{00000000-0005-0000-0000-00003C010000}"/>
    <cellStyle name="Normal 7 2 5" xfId="313" xr:uid="{00000000-0005-0000-0000-00003D010000}"/>
    <cellStyle name="Normal 8" xfId="314" xr:uid="{00000000-0005-0000-0000-00003E010000}"/>
    <cellStyle name="Normal 8 2" xfId="376" xr:uid="{3233C7BB-FD71-4127-9545-0D89C6FB5745}"/>
    <cellStyle name="Normal 9" xfId="315" xr:uid="{00000000-0005-0000-0000-00003F010000}"/>
    <cellStyle name="Note 2" xfId="316" xr:uid="{00000000-0005-0000-0000-000040010000}"/>
    <cellStyle name="Note 3" xfId="317" xr:uid="{00000000-0005-0000-0000-000041010000}"/>
    <cellStyle name="Note 4" xfId="318" xr:uid="{00000000-0005-0000-0000-000042010000}"/>
    <cellStyle name="Note 5" xfId="319" xr:uid="{00000000-0005-0000-0000-000043010000}"/>
    <cellStyle name="Note 6" xfId="320" xr:uid="{00000000-0005-0000-0000-000044010000}"/>
    <cellStyle name="Note 7" xfId="321" xr:uid="{00000000-0005-0000-0000-000045010000}"/>
    <cellStyle name="Output 2" xfId="322" xr:uid="{00000000-0005-0000-0000-000046010000}"/>
    <cellStyle name="Output 3" xfId="323" xr:uid="{00000000-0005-0000-0000-000047010000}"/>
    <cellStyle name="Output 4" xfId="324" xr:uid="{00000000-0005-0000-0000-000048010000}"/>
    <cellStyle name="Output 5" xfId="325" xr:uid="{00000000-0005-0000-0000-000049010000}"/>
    <cellStyle name="Output 6" xfId="326" xr:uid="{00000000-0005-0000-0000-00004A010000}"/>
    <cellStyle name="Output 7" xfId="327" xr:uid="{00000000-0005-0000-0000-00004B010000}"/>
    <cellStyle name="Per cent" xfId="372" builtinId="5"/>
    <cellStyle name="Percent 2" xfId="328" xr:uid="{00000000-0005-0000-0000-00004C010000}"/>
    <cellStyle name="Percent 2 2" xfId="329" xr:uid="{00000000-0005-0000-0000-00004D010000}"/>
    <cellStyle name="Percent 2 3" xfId="330" xr:uid="{00000000-0005-0000-0000-00004E010000}"/>
    <cellStyle name="Percent 3" xfId="331" xr:uid="{00000000-0005-0000-0000-00004F010000}"/>
    <cellStyle name="Percent 3 2" xfId="332" xr:uid="{00000000-0005-0000-0000-000050010000}"/>
    <cellStyle name="Percent 4" xfId="333" xr:uid="{00000000-0005-0000-0000-000051010000}"/>
    <cellStyle name="Percent 5" xfId="334" xr:uid="{00000000-0005-0000-0000-000052010000}"/>
    <cellStyle name="percent%" xfId="335" xr:uid="{00000000-0005-0000-0000-000053010000}"/>
    <cellStyle name="population" xfId="336" xr:uid="{00000000-0005-0000-0000-000054010000}"/>
    <cellStyle name="Style 1" xfId="337" xr:uid="{00000000-0005-0000-0000-000055010000}"/>
    <cellStyle name="Title 2" xfId="338" xr:uid="{00000000-0005-0000-0000-000056010000}"/>
    <cellStyle name="Title 3" xfId="339" xr:uid="{00000000-0005-0000-0000-000057010000}"/>
    <cellStyle name="Title 4" xfId="340" xr:uid="{00000000-0005-0000-0000-000058010000}"/>
    <cellStyle name="Title 5" xfId="341" xr:uid="{00000000-0005-0000-0000-000059010000}"/>
    <cellStyle name="Title 6" xfId="342" xr:uid="{00000000-0005-0000-0000-00005A010000}"/>
    <cellStyle name="Title 7" xfId="343" xr:uid="{00000000-0005-0000-0000-00005B010000}"/>
    <cellStyle name="Top_Wrap" xfId="344" xr:uid="{00000000-0005-0000-0000-00005C010000}"/>
    <cellStyle name="Total 2" xfId="345" xr:uid="{00000000-0005-0000-0000-00005D010000}"/>
    <cellStyle name="Total 3" xfId="346" xr:uid="{00000000-0005-0000-0000-00005E010000}"/>
    <cellStyle name="Total 4" xfId="347" xr:uid="{00000000-0005-0000-0000-00005F010000}"/>
    <cellStyle name="Total 5" xfId="348" xr:uid="{00000000-0005-0000-0000-000060010000}"/>
    <cellStyle name="Total 6" xfId="349" xr:uid="{00000000-0005-0000-0000-000061010000}"/>
    <cellStyle name="Total 7" xfId="350" xr:uid="{00000000-0005-0000-0000-000062010000}"/>
    <cellStyle name="Untitled2" xfId="351" xr:uid="{00000000-0005-0000-0000-000063010000}"/>
    <cellStyle name="Warning Text 2" xfId="352" xr:uid="{00000000-0005-0000-0000-000064010000}"/>
    <cellStyle name="Warning Text 3" xfId="353" xr:uid="{00000000-0005-0000-0000-000065010000}"/>
    <cellStyle name="Warning Text 4" xfId="354" xr:uid="{00000000-0005-0000-0000-000066010000}"/>
    <cellStyle name="Warning Text 5" xfId="355" xr:uid="{00000000-0005-0000-0000-000067010000}"/>
    <cellStyle name="Warning Text 6" xfId="356" xr:uid="{00000000-0005-0000-0000-000068010000}"/>
    <cellStyle name="Warning Text 7" xfId="357" xr:uid="{00000000-0005-0000-0000-000069010000}"/>
  </cellStyles>
  <dxfs count="62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rgb="FF7C285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0.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rgb="FF7C28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#,##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border diagonalUp="0" diagonalDown="0" outline="0">
        <left/>
        <right style="thick">
          <color rgb="FFFF000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 style="thick">
          <color rgb="FFFF0000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rgb="FFFF0000"/>
        </left>
        <right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color theme="1"/>
      </font>
      <fill>
        <patternFill>
          <bgColor rgb="FFFFFF99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color theme="0"/>
      </font>
      <fill>
        <patternFill patternType="solid">
          <fgColor auto="1"/>
          <bgColor rgb="FF005EB8"/>
        </patternFill>
      </fill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</dxfs>
  <tableStyles count="1" defaultTableStyle="TableStyleMedium2" defaultPivotStyle="PivotStyleLight16">
    <tableStyle name="TableAllocationsTechGuide" pivot="0" count="3" xr9:uid="{46B7BA5F-917D-4D2C-A507-EA222DD7B8AD}">
      <tableStyleElement type="wholeTable" dxfId="61"/>
      <tableStyleElement type="headerRow" dxfId="60"/>
      <tableStyleElement type="totalRow" dxfId="59"/>
    </tableStyle>
  </tableStyles>
  <colors>
    <mruColors>
      <color rgb="FF009639"/>
      <color rgb="FFE4F0EC"/>
      <color rgb="FFE5F2FF"/>
      <color rgb="FF005EB8"/>
      <color rgb="FF7C2855"/>
      <color rgb="FFFFFFCC"/>
      <color rgb="FFD7E9E3"/>
      <color rgb="FFF9EBF2"/>
      <color rgb="FFDDFF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529624</xdr:colOff>
      <xdr:row>0</xdr:row>
      <xdr:rowOff>0</xdr:rowOff>
    </xdr:from>
    <xdr:to>
      <xdr:col>9</xdr:col>
      <xdr:colOff>608594</xdr:colOff>
      <xdr:row>1</xdr:row>
      <xdr:rowOff>133985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1D4E8BFF-C26B-4D4E-ABEB-A924C272B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5406424" y="0"/>
          <a:ext cx="688570" cy="295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F1F498F-FD1F-43BF-8314-AA73DA2B2266}" name="icb_index_eaca4" displayName="icb_index_eaca4" ref="A2:O39" totalsRowCount="1" headerRowDxfId="58" dataDxfId="57" dataCellStyle="Normal 17">
  <autoFilter ref="A2:O38" xr:uid="{B7CD68F8-F5FE-4152-A1DF-93A75F28FCD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8">
    <sortCondition ref="A11:A38"/>
  </sortState>
  <tableColumns count="15">
    <tableColumn id="2" xr3:uid="{9B5A32F6-7ADB-4312-B338-86F22179478E}" name="Sort" totalsRowLabel="Total" dataDxfId="56" totalsRowDxfId="55" dataCellStyle="Normal 16"/>
    <tableColumn id="3" xr3:uid="{4F7E31A3-1F2F-4A4D-A705-C8A012AC65DD}" name="R23" dataDxfId="54" totalsRowDxfId="53" dataCellStyle="Normal 16"/>
    <tableColumn id="4" xr3:uid="{BD926059-86CD-4560-98A8-BB8D8E84FE06}" name="Region" dataDxfId="52" totalsRowDxfId="51" dataCellStyle="Normal 16"/>
    <tableColumn id="5" xr3:uid="{11580842-E700-4272-A698-735E837322A8}" name="ICB23" totalsRowLabel="Total" dataDxfId="50" totalsRowDxfId="49" dataCellStyle="Normal 17"/>
    <tableColumn id="6" xr3:uid="{9F3FF2C7-3830-487D-B34C-94C5CDEB0030}" name="Integrated care board" totalsRowLabel="England" dataDxfId="48" totalsRowDxfId="47" dataCellStyle="Normal 16"/>
    <tableColumn id="7" xr3:uid="{D04D47E6-DD19-4E7C-B50B-150A1B2ACB8E}" name="MSOA count " totalsRowFunction="sum" dataDxfId="46" totalsRowDxfId="45" dataCellStyle="Normal 17"/>
    <tableColumn id="11" xr3:uid="{75996CF5-9ED9-4EAB-A110-2A4EE0B9BBC8}" name="MSOA resident population" totalsRowFunction="sum" dataDxfId="44" totalsRowDxfId="43" dataCellStyle="Normal 17"/>
    <tableColumn id="16" xr3:uid="{1A15C939-2335-49BB-80B9-253D4F86EFC2}" name="Population share" totalsRowFunction="sum" dataDxfId="42" totalsRowDxfId="41" dataCellStyle="Normal 17">
      <calculatedColumnFormula>icb_index_eaca4[[#This Row],[MSOA resident population]]/icb_index_eaca4[[#Totals],[MSOA resident population]]</calculatedColumnFormula>
    </tableColumn>
    <tableColumn id="8" xr3:uid="{53F10C61-BE8E-461A-9739-888C08F848B5}" name="Population weight (see and convey) 73%" totalsRowFunction="average" dataDxfId="40" totalsRowDxfId="39" dataCellStyle="Normal 17"/>
    <tableColumn id="9" xr3:uid="{449D4359-C6E5-4BD5-8755-FE237F659D67}" name="Population weight (see and treat) 27%" totalsRowFunction="average" dataDxfId="38" totalsRowDxfId="37" dataCellStyle="Normal 17"/>
    <tableColumn id="10" xr3:uid="{153590E5-9FF9-4ACF-9EF0-723D497208B4}" name="Combined pop weight (estimated case time minutes)" totalsRowFunction="average" dataDxfId="36" totalsRowDxfId="35" dataCellStyle="Normal 17"/>
    <tableColumn id="12" xr3:uid="{9AB721E4-67B3-439F-85EC-A8667764A92B}" name="Normalised case time index" totalsRowFunction="custom" dataDxfId="34" totalsRowDxfId="33" dataCellStyle="Normal 17">
      <totalsRowFormula>icb_index_eaca4[[#Totals],[Combined pop weight (estimated case time minutes)]]/icb_index_eaca4[[#Totals],[Combined pop weight (estimated case time minutes)]]</totalsRowFormula>
    </tableColumn>
    <tableColumn id="17" xr3:uid="{B1331AA1-DA72-4102-A737-DF35ECFC882A}" name="England ambulance share x case time index" totalsRowFunction="custom" dataDxfId="32" totalsRowDxfId="31" dataCellStyle="Per cent">
      <calculatedColumnFormula>$M$1*icb_index_eaca4[[#This Row],[Normalised case time index]]</calculatedColumnFormula>
      <totalsRowFormula>$M$1*icb_index_eaca4[[#Totals],[Normalised case time index]]</totalsRowFormula>
    </tableColumn>
    <tableColumn id="21" xr3:uid="{09F06292-914E-4420-9A0A-8429B2463D4A}" name="PLUS unweighted _x000a_remainder" totalsRowFunction="custom" dataDxfId="30" totalsRowDxfId="29" dataCellStyle="Per cent">
      <calculatedColumnFormula>1-$M$1</calculatedColumnFormula>
      <totalsRowFormula>1-$M$1</totalsRowFormula>
    </tableColumn>
    <tableColumn id="13" xr3:uid="{FDF90459-EA74-4137-A3B0-A7B677D74845}" name="Final EACA index " totalsRowFunction="average" dataDxfId="28" totalsRowDxfId="27" dataCellStyle="Normal 17">
      <calculatedColumnFormula>icb_index_eaca4[[#This Row],[England ambulance share x case time index]]+icb_index_eaca4[[#This Row],[PLUS unweighted 
remainder]]</calculatedColumnFormula>
    </tableColumn>
  </tableColumns>
  <tableStyleInfo name="TableAllocationsTechGuid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F07D750-7C86-4EC6-B442-41A80951C2D3}" name="msoa_calculations5" displayName="msoa_calculations5" ref="A2:N6798" totalsRowShown="0" headerRowDxfId="26" dataDxfId="25">
  <sortState xmlns:xlrd2="http://schemas.microsoft.com/office/spreadsheetml/2017/richdata2" ref="A3:N6798">
    <sortCondition descending="1" ref="G3:G6798"/>
    <sortCondition ref="A3:A6798"/>
  </sortState>
  <tableColumns count="14">
    <tableColumn id="1" xr3:uid="{AC596585-FCA0-4A5D-95D2-B180E485B7BC}" name="MSOA" dataDxfId="24"/>
    <tableColumn id="2" xr3:uid="{7F7F2DD1-1390-459B-96A5-38C0691DD33B}" name="ICB23ons" dataDxfId="23"/>
    <tableColumn id="3" xr3:uid="{F75D3279-06BA-4F7B-85CF-38B1AD304EBF}" name="ICB26" dataDxfId="22"/>
    <tableColumn id="4" xr3:uid="{F0EBDBE4-C136-4747-882A-DA2B0DB9B323}" name="Integrated Care Board" dataDxfId="21"/>
    <tableColumn id="5" xr3:uid="{2B3F18DF-846B-4E3B-A3AC-234CE6AF6F2C}" name=" Pop20" dataDxfId="20"/>
    <tableColumn id="6" xr3:uid="{E751C2FC-F836-4479-AA2F-95C1772F3EA0}" name="%MSOA" dataDxfId="19" dataCellStyle="Per cent"/>
    <tableColumn id="7" xr3:uid="{61658E01-2684-413A-84D9-733DE177A2F8}" name="MSOA split across ICBs" dataDxfId="18"/>
    <tableColumn id="13" xr3:uid="{06FEAC3E-DA62-4AD6-95CC-0C1E10541DD6}" name=" Estimated case time (see and convey)" dataDxfId="17"/>
    <tableColumn id="14" xr3:uid="{12CE1001-7536-4EF2-B962-5E9624E9206F}" name="Estimated case time (see and treat)" dataDxfId="16"/>
    <tableColumn id="15" xr3:uid="{D93ECCB4-CB11-42D8-8026-55244DC9753E}" name="Weighted estimate" dataDxfId="15"/>
    <tableColumn id="17" xr3:uid="{27E38654-AAC9-4B4E-9D2C-B800B75D6C91}" name="Population share of ICB" dataDxfId="14">
      <calculatedColumnFormula>msoa_calculations5[[#This Row],[ Pop20]]/SUMIF(msoa_calculations5[ICB26],msoa_calculations5[[#This Row],[ICB26]],msoa_calculations5[[ Pop20]])</calculatedColumnFormula>
    </tableColumn>
    <tableColumn id="18" xr3:uid="{A2175D56-FA9E-4E73-9E56-64840E7D3A1E}" name="See and convey x pop share" dataDxfId="13">
      <calculatedColumnFormula array="1">msoa_calculations5[[#This Row],[ Estimated case time (see and convey)]]*msoa_calculations5[[#This Row],[Population share of ICB]:[Population share of ICB]]</calculatedColumnFormula>
    </tableColumn>
    <tableColumn id="19" xr3:uid="{A4BDB8C5-C4C8-497F-97E1-853881D96A81}" name="See and treat x pop share" dataDxfId="12">
      <calculatedColumnFormula array="1">msoa_calculations5[[#This Row],[Estimated case time (see and treat)]]*msoa_calculations5[[#This Row],[Population share of ICB]:[Population share of ICB]]</calculatedColumnFormula>
    </tableColumn>
    <tableColumn id="20" xr3:uid="{70B5D04C-DB2A-4C52-9009-4D1A46E01CFF}" name="Weighted estimate x pop share" dataDxfId="11">
      <calculatedColumnFormula array="1">msoa_calculations5[[#This Row],[Weighted estimate]]*msoa_calculations5[[#This Row],[Population share of ICB]:[Population share of ICB]]</calculatedColumnFormula>
    </tableColumn>
  </tableColumns>
  <tableStyleInfo name="TableAllocationsTechGuid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4CE0AF5-FA6E-42F5-AD81-865A87172B9F}" name="eaca_need_weights" displayName="eaca_need_weights" ref="A2:I6793" totalsRowShown="0" headerRowDxfId="10" dataDxfId="9" headerRowCellStyle="Normal 19" dataCellStyle="Normal 19">
  <autoFilter ref="A2:I6793" xr:uid="{94CE0AF5-FA6E-42F5-AD81-865A87172B9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26B80410-8A8F-4B02-8E1C-03317D432FC2}" name="MSOA" dataDxfId="8" dataCellStyle="Normal 19"/>
    <tableColumn id="2" xr3:uid="{E821D224-3193-45AC-A259-931C9DB7D414}" name="Middle Layer Super Output Area" dataDxfId="7" dataCellStyle="Normal 19"/>
    <tableColumn id="4" xr3:uid="{DB6C84C0-FB9B-4101-A0AD-6A817420396F}" name="Distance to A&amp;E miles" dataDxfId="6" dataCellStyle="Normal 19"/>
    <tableColumn id="5" xr3:uid="{F16E6137-F19D-49AA-8B06-64AB23DEAA6A}" name="Distance squared" dataDxfId="5" dataCellStyle="Normal 19"/>
    <tableColumn id="6" xr3:uid="{02D8ACAF-2691-4B93-925C-91C164C6B6D5}" name="Log of population density" dataDxfId="4" dataCellStyle="Normal 19"/>
    <tableColumn id="7" xr3:uid="{2E940733-E154-4A55-BF4E-4D86F7A9C127}" name="Averageage in MSOA" dataDxfId="3" dataCellStyle="Normal 19"/>
    <tableColumn id="8" xr3:uid="{F3ADD1A6-373B-4BB1-BEDF-AB4A347DE090}" name="See and convey estimated case time" dataDxfId="2" dataCellStyle="Normal 19"/>
    <tableColumn id="9" xr3:uid="{73059E0E-AD15-4FF0-9BEF-AE1752E32284}" name="See and treat estimated case time" dataDxfId="1" dataCellStyle="Normal 19"/>
    <tableColumn id="10" xr3:uid="{B36DA54B-13D5-4459-8F08-AF88A10BEC29}" name="Weighted estimate" dataDxfId="0" dataCellStyle="Normal 19"/>
  </tableColumns>
  <tableStyleInfo name="TableAllocationsTechGuide" showFirstColumn="0" showLastColumn="0" showRowStripes="1" showColumnStripes="0"/>
</table>
</file>

<file path=xl/theme/theme1.xml><?xml version="1.0" encoding="utf-8"?>
<a:theme xmlns:a="http://schemas.openxmlformats.org/drawingml/2006/main" name="NHS England Colours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NHS England Colours" id="{2C84A856-5EFC-45D8-8E96-99082D2FB3A5}" vid="{BD44953E-B830-4B96-A9F5-66F488093FD5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wp-content/uploads/2016/04/3-rep-elland-all-sections.pdf" TargetMode="External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england.nhs.uk/allocation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J54"/>
  <sheetViews>
    <sheetView tabSelected="1" workbookViewId="0">
      <selection activeCell="J3" sqref="J3"/>
    </sheetView>
  </sheetViews>
  <sheetFormatPr defaultColWidth="8" defaultRowHeight="12.75"/>
  <cols>
    <col min="1" max="3" width="8" style="5" customWidth="1"/>
    <col min="4" max="8" width="8" style="5"/>
    <col min="9" max="10" width="8" style="5" customWidth="1"/>
    <col min="11" max="16384" width="8" style="5"/>
  </cols>
  <sheetData>
    <row r="1" spans="1:10">
      <c r="A1" s="18" t="s">
        <v>13856</v>
      </c>
      <c r="B1" s="4"/>
      <c r="C1" s="4"/>
      <c r="D1" s="4"/>
      <c r="E1" s="4"/>
      <c r="F1" s="4"/>
      <c r="G1" s="4"/>
      <c r="H1" s="4"/>
      <c r="I1" s="4"/>
      <c r="J1" s="4"/>
    </row>
    <row r="2" spans="1:10">
      <c r="A2" s="3" t="s">
        <v>100</v>
      </c>
      <c r="B2" s="4"/>
      <c r="C2" s="4"/>
      <c r="D2" s="4"/>
      <c r="E2" s="4"/>
      <c r="F2" s="4"/>
      <c r="G2" s="4"/>
      <c r="H2" s="4"/>
      <c r="I2" s="4"/>
      <c r="J2" s="4"/>
    </row>
    <row r="3" spans="1:10" s="19" customFormat="1" ht="51" customHeight="1">
      <c r="A3" s="30" t="s">
        <v>63</v>
      </c>
      <c r="B3" s="30"/>
      <c r="C3" s="30"/>
      <c r="D3" s="30"/>
      <c r="E3" s="30"/>
      <c r="F3" s="30"/>
      <c r="G3" s="30"/>
      <c r="H3" s="30"/>
      <c r="I3" s="30"/>
      <c r="J3" s="31" t="s">
        <v>13889</v>
      </c>
    </row>
    <row r="4" spans="1:10" s="43" customFormat="1" ht="18.75" customHeight="1">
      <c r="A4" s="42" t="s">
        <v>13799</v>
      </c>
      <c r="B4" s="3"/>
      <c r="C4" s="3"/>
      <c r="D4" s="3"/>
      <c r="E4" s="3"/>
      <c r="F4" s="3"/>
      <c r="G4" s="3"/>
      <c r="H4" s="3"/>
      <c r="I4" s="3"/>
      <c r="J4" s="18"/>
    </row>
    <row r="5" spans="1:10" s="8" customFormat="1">
      <c r="A5" s="106" t="s">
        <v>13857</v>
      </c>
      <c r="B5" s="3"/>
      <c r="C5" s="3"/>
      <c r="D5" s="3"/>
      <c r="E5" s="3"/>
      <c r="F5" s="3"/>
      <c r="G5" s="3"/>
      <c r="H5" s="3"/>
      <c r="I5" s="3"/>
      <c r="J5" s="3"/>
    </row>
    <row r="6" spans="1:10" s="8" customFormat="1">
      <c r="A6" s="106" t="s">
        <v>13858</v>
      </c>
      <c r="B6" s="3"/>
      <c r="C6" s="3"/>
      <c r="D6" s="3"/>
      <c r="E6" s="3"/>
      <c r="F6" s="3"/>
      <c r="G6" s="3"/>
      <c r="H6" s="3"/>
      <c r="I6" s="3"/>
      <c r="J6" s="3"/>
    </row>
    <row r="7" spans="1:10" s="8" customFormat="1">
      <c r="A7" s="106" t="s">
        <v>13859</v>
      </c>
      <c r="B7" s="3"/>
      <c r="C7" s="3"/>
      <c r="D7" s="3"/>
      <c r="E7" s="3"/>
      <c r="F7" s="3"/>
      <c r="G7" s="3"/>
      <c r="H7" s="3"/>
      <c r="I7" s="3"/>
      <c r="J7" s="3"/>
    </row>
    <row r="8" spans="1:10" s="8" customFormat="1" ht="21" customHeight="1">
      <c r="A8" s="106" t="s">
        <v>13783</v>
      </c>
      <c r="B8" s="3"/>
      <c r="C8" s="3"/>
      <c r="D8" s="3"/>
      <c r="E8" s="3"/>
      <c r="F8" s="3"/>
      <c r="G8" s="3"/>
      <c r="H8" s="3"/>
      <c r="I8" s="3"/>
      <c r="J8" s="3"/>
    </row>
    <row r="9" spans="1:10" s="43" customFormat="1">
      <c r="A9" s="121" t="s">
        <v>13893</v>
      </c>
      <c r="B9" s="122"/>
      <c r="C9" s="122"/>
      <c r="D9" s="122"/>
      <c r="E9" s="122"/>
      <c r="F9" s="122"/>
      <c r="G9" s="122"/>
      <c r="H9" s="122"/>
      <c r="I9" s="122"/>
      <c r="J9" s="123" t="s">
        <v>8</v>
      </c>
    </row>
    <row r="10" spans="1:10" s="43" customFormat="1">
      <c r="A10" s="124" t="s">
        <v>13887</v>
      </c>
      <c r="B10" s="125"/>
      <c r="C10" s="125"/>
      <c r="D10" s="125"/>
      <c r="E10" s="125"/>
      <c r="F10" s="125"/>
      <c r="G10" s="125"/>
      <c r="H10" s="125"/>
      <c r="I10" s="125"/>
      <c r="J10" s="125"/>
    </row>
    <row r="11" spans="1:10" s="43" customFormat="1" ht="19.5" customHeight="1">
      <c r="A11" s="125" t="s">
        <v>13779</v>
      </c>
      <c r="B11" s="125"/>
      <c r="C11" s="125"/>
      <c r="D11" s="125"/>
      <c r="E11" s="125"/>
      <c r="F11" s="125"/>
      <c r="G11" s="125"/>
      <c r="H11" s="125"/>
      <c r="I11" s="125"/>
      <c r="J11" s="125"/>
    </row>
    <row r="12" spans="1:10" s="43" customFormat="1">
      <c r="A12" s="124" t="s">
        <v>104</v>
      </c>
      <c r="B12" s="125"/>
      <c r="C12" s="125"/>
      <c r="D12" s="125"/>
      <c r="E12" s="125"/>
      <c r="F12" s="125"/>
      <c r="G12" s="125"/>
      <c r="H12" s="125"/>
      <c r="I12" s="125"/>
      <c r="J12" s="126" t="s">
        <v>117</v>
      </c>
    </row>
    <row r="13" spans="1:10" s="43" customFormat="1">
      <c r="A13" s="124" t="s">
        <v>110</v>
      </c>
      <c r="B13" s="125"/>
      <c r="C13" s="125"/>
      <c r="D13" s="125"/>
      <c r="E13" s="125"/>
      <c r="F13" s="125"/>
      <c r="G13" s="125"/>
      <c r="H13" s="125"/>
      <c r="I13" s="125"/>
      <c r="J13" s="126" t="s">
        <v>13758</v>
      </c>
    </row>
    <row r="14" spans="1:10" s="43" customFormat="1" ht="20.25" customHeight="1">
      <c r="A14" s="124" t="s">
        <v>112</v>
      </c>
      <c r="B14" s="125"/>
      <c r="C14" s="125"/>
      <c r="D14" s="125"/>
      <c r="E14" s="125"/>
      <c r="F14" s="125"/>
      <c r="G14" s="125"/>
      <c r="H14" s="125"/>
      <c r="I14" s="125"/>
      <c r="J14" s="126" t="s">
        <v>13757</v>
      </c>
    </row>
    <row r="15" spans="1:10" s="43" customFormat="1">
      <c r="A15" s="124" t="s">
        <v>105</v>
      </c>
      <c r="B15" s="125"/>
      <c r="C15" s="125"/>
      <c r="D15" s="125"/>
      <c r="E15" s="125"/>
      <c r="F15" s="125"/>
      <c r="G15" s="125"/>
      <c r="H15" s="125"/>
      <c r="I15" s="125"/>
      <c r="J15" s="126" t="s">
        <v>13759</v>
      </c>
    </row>
    <row r="16" spans="1:10" s="43" customFormat="1">
      <c r="A16" s="124" t="s">
        <v>106</v>
      </c>
      <c r="B16" s="125"/>
      <c r="C16" s="125"/>
      <c r="D16" s="125"/>
      <c r="E16" s="125"/>
      <c r="F16" s="125"/>
      <c r="G16" s="125"/>
      <c r="H16" s="125"/>
      <c r="I16" s="125"/>
      <c r="J16" s="126" t="s">
        <v>13760</v>
      </c>
    </row>
    <row r="17" spans="1:10" s="43" customFormat="1" ht="21" customHeight="1">
      <c r="A17" s="124" t="s">
        <v>13782</v>
      </c>
      <c r="B17" s="125"/>
      <c r="C17" s="125"/>
      <c r="D17" s="125"/>
      <c r="E17" s="125"/>
      <c r="F17" s="125"/>
      <c r="G17" s="125"/>
      <c r="H17" s="125"/>
      <c r="I17" s="125"/>
      <c r="J17" s="126" t="s">
        <v>13761</v>
      </c>
    </row>
    <row r="18" spans="1:10" s="43" customFormat="1">
      <c r="A18" s="124" t="s">
        <v>113</v>
      </c>
      <c r="B18" s="125"/>
      <c r="C18" s="125"/>
      <c r="D18" s="125"/>
      <c r="E18" s="125"/>
      <c r="F18" s="125"/>
      <c r="G18" s="125"/>
      <c r="H18" s="125"/>
      <c r="I18" s="125"/>
      <c r="J18" s="126" t="s">
        <v>13762</v>
      </c>
    </row>
    <row r="19" spans="1:10" s="43" customFormat="1">
      <c r="A19" s="124" t="s">
        <v>114</v>
      </c>
      <c r="B19" s="125"/>
      <c r="C19" s="125"/>
      <c r="D19" s="125"/>
      <c r="E19" s="125"/>
      <c r="F19" s="125"/>
      <c r="G19" s="125"/>
      <c r="H19" s="125"/>
      <c r="I19" s="125"/>
      <c r="J19" s="126" t="s">
        <v>13763</v>
      </c>
    </row>
    <row r="20" spans="1:10" s="43" customFormat="1">
      <c r="A20" s="124" t="s">
        <v>118</v>
      </c>
      <c r="B20" s="125"/>
      <c r="C20" s="125"/>
      <c r="D20" s="125"/>
      <c r="E20" s="125"/>
      <c r="F20" s="125"/>
      <c r="G20" s="125"/>
      <c r="H20" s="125"/>
      <c r="I20" s="125"/>
      <c r="J20" s="126" t="s">
        <v>13796</v>
      </c>
    </row>
    <row r="21" spans="1:10" s="43" customFormat="1" ht="19.5" customHeight="1">
      <c r="A21" s="124" t="s">
        <v>116</v>
      </c>
      <c r="B21" s="125"/>
      <c r="C21" s="125"/>
      <c r="D21" s="125"/>
      <c r="E21" s="125"/>
      <c r="F21" s="125"/>
      <c r="G21" s="125"/>
      <c r="H21" s="125"/>
      <c r="I21" s="125"/>
      <c r="J21" s="38" t="s">
        <v>13780</v>
      </c>
    </row>
    <row r="22" spans="1:10" s="8" customFormat="1">
      <c r="A22" s="80" t="s">
        <v>13894</v>
      </c>
      <c r="B22" s="81"/>
      <c r="C22" s="81"/>
      <c r="D22" s="81"/>
      <c r="E22" s="81"/>
      <c r="F22" s="81"/>
      <c r="G22" s="81"/>
      <c r="H22" s="81"/>
      <c r="I22" s="81"/>
      <c r="J22" s="82" t="s">
        <v>8</v>
      </c>
    </row>
    <row r="23" spans="1:10" s="8" customFormat="1">
      <c r="A23" s="128" t="s">
        <v>13764</v>
      </c>
      <c r="B23" s="129"/>
      <c r="C23" s="129"/>
      <c r="D23" s="129"/>
      <c r="E23" s="129"/>
      <c r="F23" s="129"/>
      <c r="G23" s="129"/>
      <c r="H23" s="129"/>
      <c r="I23" s="129"/>
      <c r="J23" s="127"/>
    </row>
    <row r="24" spans="1:10" s="8" customFormat="1" ht="21.75" customHeight="1">
      <c r="A24" s="129" t="s">
        <v>13765</v>
      </c>
      <c r="B24" s="129"/>
      <c r="C24" s="129"/>
      <c r="D24" s="129"/>
      <c r="E24" s="129"/>
      <c r="F24" s="129"/>
      <c r="G24" s="129"/>
      <c r="H24" s="129"/>
      <c r="I24" s="129"/>
      <c r="J24" s="129"/>
    </row>
    <row r="25" spans="1:10" s="8" customFormat="1">
      <c r="A25" s="128" t="s">
        <v>13744</v>
      </c>
      <c r="B25" s="129"/>
      <c r="C25" s="129"/>
      <c r="D25" s="129"/>
      <c r="E25" s="129"/>
      <c r="F25" s="129"/>
      <c r="G25" s="129"/>
      <c r="H25" s="129"/>
      <c r="I25" s="129"/>
      <c r="J25" s="130" t="s">
        <v>13772</v>
      </c>
    </row>
    <row r="26" spans="1:10" s="8" customFormat="1">
      <c r="A26" s="128" t="s">
        <v>13755</v>
      </c>
      <c r="B26" s="129"/>
      <c r="C26" s="129"/>
      <c r="D26" s="129"/>
      <c r="E26" s="129"/>
      <c r="F26" s="129"/>
      <c r="G26" s="129"/>
      <c r="H26" s="129"/>
      <c r="I26" s="129"/>
      <c r="J26" s="130" t="s">
        <v>13773</v>
      </c>
    </row>
    <row r="27" spans="1:10" s="8" customFormat="1" ht="19.5" customHeight="1">
      <c r="A27" s="128" t="s">
        <v>13754</v>
      </c>
      <c r="B27" s="129"/>
      <c r="C27" s="129"/>
      <c r="D27" s="129"/>
      <c r="E27" s="129"/>
      <c r="F27" s="129"/>
      <c r="G27" s="129"/>
      <c r="H27" s="129"/>
      <c r="I27" s="129"/>
      <c r="J27" s="130" t="s">
        <v>13774</v>
      </c>
    </row>
    <row r="28" spans="1:10" s="8" customFormat="1">
      <c r="A28" s="128" t="s">
        <v>13794</v>
      </c>
      <c r="B28" s="129"/>
      <c r="C28" s="129"/>
      <c r="D28" s="129"/>
      <c r="E28" s="129"/>
      <c r="F28" s="129"/>
      <c r="G28" s="129"/>
      <c r="H28" s="129"/>
      <c r="I28" s="129"/>
      <c r="J28" s="130" t="s">
        <v>13768</v>
      </c>
    </row>
    <row r="29" spans="1:10" s="8" customFormat="1">
      <c r="A29" s="128" t="s">
        <v>13793</v>
      </c>
      <c r="B29" s="129"/>
      <c r="C29" s="129"/>
      <c r="D29" s="129"/>
      <c r="E29" s="129"/>
      <c r="F29" s="129"/>
      <c r="G29" s="129"/>
      <c r="H29" s="129"/>
      <c r="I29" s="129"/>
      <c r="J29" s="130" t="s">
        <v>13767</v>
      </c>
    </row>
    <row r="30" spans="1:10" s="8" customFormat="1" ht="19.5" customHeight="1">
      <c r="A30" s="128" t="s">
        <v>13788</v>
      </c>
      <c r="B30" s="129"/>
      <c r="C30" s="129"/>
      <c r="D30" s="129"/>
      <c r="E30" s="129"/>
      <c r="F30" s="129"/>
      <c r="G30" s="129"/>
      <c r="H30" s="129"/>
      <c r="I30" s="129"/>
      <c r="J30" s="130" t="s">
        <v>13795</v>
      </c>
    </row>
    <row r="31" spans="1:10" s="8" customFormat="1">
      <c r="A31" s="128" t="s">
        <v>13753</v>
      </c>
      <c r="B31" s="129"/>
      <c r="C31" s="129"/>
      <c r="D31" s="129"/>
      <c r="E31" s="129"/>
      <c r="F31" s="129"/>
      <c r="G31" s="129"/>
      <c r="H31" s="129"/>
      <c r="I31" s="129"/>
      <c r="J31" s="130" t="s">
        <v>13775</v>
      </c>
    </row>
    <row r="32" spans="1:10" s="8" customFormat="1">
      <c r="A32" s="128" t="s">
        <v>13791</v>
      </c>
      <c r="B32" s="129"/>
      <c r="C32" s="129"/>
      <c r="D32" s="129"/>
      <c r="E32" s="129"/>
      <c r="F32" s="129"/>
      <c r="G32" s="129"/>
      <c r="H32" s="129"/>
      <c r="I32" s="129"/>
      <c r="J32" s="130" t="s">
        <v>13776</v>
      </c>
    </row>
    <row r="33" spans="1:10" s="8" customFormat="1">
      <c r="A33" s="128" t="s">
        <v>13790</v>
      </c>
      <c r="B33" s="129"/>
      <c r="C33" s="129"/>
      <c r="D33" s="129"/>
      <c r="E33" s="129"/>
      <c r="F33" s="129"/>
      <c r="G33" s="129"/>
      <c r="H33" s="129"/>
      <c r="I33" s="129"/>
      <c r="J33" s="130" t="s">
        <v>13777</v>
      </c>
    </row>
    <row r="34" spans="1:10" s="8" customFormat="1">
      <c r="A34" s="128" t="s">
        <v>13789</v>
      </c>
      <c r="B34" s="129"/>
      <c r="C34" s="129"/>
      <c r="D34" s="129"/>
      <c r="E34" s="129"/>
      <c r="F34" s="129"/>
      <c r="G34" s="129"/>
      <c r="H34" s="129"/>
      <c r="I34" s="129"/>
      <c r="J34" s="130" t="s">
        <v>13778</v>
      </c>
    </row>
    <row r="35" spans="1:10" s="8" customFormat="1">
      <c r="A35" s="129"/>
      <c r="B35" s="129"/>
      <c r="C35" s="129"/>
      <c r="D35" s="129"/>
      <c r="E35" s="129"/>
      <c r="F35" s="129"/>
      <c r="G35" s="129"/>
      <c r="H35" s="129"/>
      <c r="I35" s="129"/>
      <c r="J35" s="130"/>
    </row>
    <row r="36" spans="1:10" s="8" customFormat="1">
      <c r="A36" s="32" t="s">
        <v>13891</v>
      </c>
      <c r="B36" s="21"/>
      <c r="C36" s="21"/>
      <c r="D36" s="21"/>
      <c r="E36" s="21"/>
      <c r="F36" s="21"/>
      <c r="G36" s="21"/>
      <c r="H36" s="21"/>
      <c r="I36" s="21"/>
      <c r="J36" s="39" t="s">
        <v>62</v>
      </c>
    </row>
    <row r="37" spans="1:10" s="8" customFormat="1">
      <c r="A37" s="33" t="s">
        <v>13797</v>
      </c>
      <c r="B37" s="86"/>
      <c r="C37" s="22"/>
      <c r="D37" s="22"/>
      <c r="E37" s="22"/>
      <c r="F37" s="20"/>
      <c r="G37" s="20"/>
      <c r="H37" s="20"/>
      <c r="I37" s="20"/>
      <c r="J37" s="34"/>
    </row>
    <row r="38" spans="1:10" s="8" customFormat="1" ht="18" customHeight="1">
      <c r="A38" s="44" t="s">
        <v>61</v>
      </c>
      <c r="B38" s="87"/>
      <c r="C38" s="23"/>
      <c r="D38" s="23"/>
      <c r="E38" s="23"/>
      <c r="F38" s="20"/>
      <c r="G38" s="20"/>
      <c r="H38" s="20"/>
      <c r="I38" s="20"/>
      <c r="J38" s="34"/>
    </row>
    <row r="39" spans="1:10" s="8" customFormat="1">
      <c r="A39" s="34" t="s">
        <v>102</v>
      </c>
      <c r="B39" s="34"/>
      <c r="C39" s="20"/>
      <c r="D39" s="20"/>
      <c r="E39" s="20"/>
      <c r="F39" s="20"/>
      <c r="G39" s="20"/>
      <c r="H39" s="20"/>
      <c r="I39" s="20"/>
      <c r="J39" s="34"/>
    </row>
    <row r="40" spans="1:10" s="8" customFormat="1" ht="20.25" customHeight="1">
      <c r="A40" s="34" t="s">
        <v>101</v>
      </c>
      <c r="B40" s="34"/>
      <c r="C40" s="20"/>
      <c r="D40" s="20"/>
      <c r="E40" s="20"/>
      <c r="F40" s="20"/>
      <c r="G40" s="20"/>
      <c r="H40" s="20"/>
      <c r="I40" s="20"/>
      <c r="J40" s="34"/>
    </row>
    <row r="41" spans="1:10" s="8" customFormat="1">
      <c r="A41" s="58" t="s">
        <v>13747</v>
      </c>
      <c r="B41" s="34"/>
      <c r="C41" s="20"/>
      <c r="D41" s="20"/>
      <c r="E41" s="20"/>
      <c r="F41" s="20"/>
      <c r="G41" s="20"/>
      <c r="H41" s="20"/>
      <c r="I41" s="20"/>
      <c r="J41" s="59" t="s">
        <v>13770</v>
      </c>
    </row>
    <row r="42" spans="1:10" s="8" customFormat="1">
      <c r="A42" s="58" t="s">
        <v>13748</v>
      </c>
      <c r="B42" s="34"/>
      <c r="C42" s="20"/>
      <c r="D42" s="20"/>
      <c r="E42" s="20"/>
      <c r="F42" s="20"/>
      <c r="G42" s="20"/>
      <c r="H42" s="20"/>
      <c r="I42" s="20"/>
      <c r="J42" s="59" t="s">
        <v>13748</v>
      </c>
    </row>
    <row r="43" spans="1:10" s="8" customFormat="1">
      <c r="A43" s="58" t="s">
        <v>13749</v>
      </c>
      <c r="B43" s="34"/>
      <c r="C43" s="20"/>
      <c r="D43" s="20"/>
      <c r="E43" s="20"/>
      <c r="F43" s="20"/>
      <c r="G43" s="20"/>
      <c r="H43" s="20"/>
      <c r="I43" s="20"/>
      <c r="J43" s="59" t="s">
        <v>13771</v>
      </c>
    </row>
    <row r="44" spans="1:10" s="8" customFormat="1">
      <c r="A44" s="58" t="s">
        <v>13766</v>
      </c>
      <c r="B44" s="34"/>
      <c r="C44" s="20"/>
      <c r="D44" s="20"/>
      <c r="E44" s="20"/>
      <c r="F44" s="20"/>
      <c r="G44" s="20"/>
      <c r="H44" s="20"/>
      <c r="I44" s="20"/>
      <c r="J44" s="59" t="s">
        <v>13769</v>
      </c>
    </row>
    <row r="45" spans="1:10" s="8" customFormat="1">
      <c r="A45" s="58" t="s">
        <v>13784</v>
      </c>
      <c r="B45" s="34"/>
      <c r="C45" s="20"/>
      <c r="D45" s="20"/>
      <c r="E45" s="20"/>
      <c r="F45" s="20"/>
      <c r="G45" s="20"/>
      <c r="H45" s="20"/>
      <c r="I45" s="20"/>
      <c r="J45" s="59" t="s">
        <v>13768</v>
      </c>
    </row>
    <row r="46" spans="1:10" s="8" customFormat="1">
      <c r="A46" s="58" t="s">
        <v>13787</v>
      </c>
      <c r="B46" s="34"/>
      <c r="C46" s="20"/>
      <c r="D46" s="20"/>
      <c r="E46" s="20"/>
      <c r="F46" s="20"/>
      <c r="G46" s="20"/>
      <c r="H46" s="20"/>
      <c r="I46" s="20"/>
      <c r="J46" s="59" t="s">
        <v>13767</v>
      </c>
    </row>
    <row r="47" spans="1:10" s="8" customFormat="1" ht="18.75" customHeight="1">
      <c r="A47" s="58" t="s">
        <v>13788</v>
      </c>
      <c r="B47" s="34"/>
      <c r="C47" s="20"/>
      <c r="D47" s="20"/>
      <c r="E47" s="20"/>
      <c r="F47" s="20"/>
      <c r="G47" s="20"/>
      <c r="H47" s="20"/>
      <c r="I47" s="20"/>
      <c r="J47" s="59" t="s">
        <v>13795</v>
      </c>
    </row>
    <row r="48" spans="1:10" s="43" customFormat="1">
      <c r="A48" s="80" t="s">
        <v>13890</v>
      </c>
      <c r="B48" s="81"/>
      <c r="C48" s="81"/>
      <c r="D48" s="81"/>
      <c r="E48" s="81"/>
      <c r="F48" s="81"/>
      <c r="G48" s="81"/>
      <c r="H48" s="81"/>
      <c r="I48" s="81"/>
      <c r="J48" s="82" t="s">
        <v>8</v>
      </c>
    </row>
    <row r="49" spans="1:10" s="43" customFormat="1">
      <c r="A49" s="128" t="s">
        <v>13756</v>
      </c>
      <c r="B49" s="129"/>
      <c r="C49" s="129"/>
      <c r="D49" s="129"/>
      <c r="E49" s="129"/>
      <c r="F49" s="129"/>
      <c r="G49" s="129"/>
      <c r="H49" s="129"/>
      <c r="I49" s="129"/>
      <c r="J49" s="129"/>
    </row>
    <row r="50" spans="1:10" s="43" customFormat="1" ht="21.75" customHeight="1">
      <c r="A50" s="129" t="s">
        <v>13798</v>
      </c>
      <c r="B50" s="129"/>
      <c r="C50" s="129"/>
      <c r="D50" s="129"/>
      <c r="E50" s="129"/>
      <c r="F50" s="129"/>
      <c r="G50" s="129"/>
      <c r="H50" s="129"/>
      <c r="I50" s="129"/>
      <c r="J50" s="127"/>
    </row>
    <row r="51" spans="1:10" s="1" customFormat="1" ht="24.75" customHeight="1">
      <c r="A51" s="85" t="s">
        <v>54</v>
      </c>
      <c r="B51" s="88"/>
      <c r="C51" s="2"/>
      <c r="D51" s="2"/>
      <c r="E51" s="2"/>
      <c r="F51" s="2"/>
      <c r="G51" s="2"/>
      <c r="H51" s="2"/>
      <c r="I51" s="2"/>
      <c r="J51" s="2"/>
    </row>
    <row r="52" spans="1:10" s="1" customFormat="1" ht="24.75" customHeight="1">
      <c r="A52" s="35" t="s">
        <v>0</v>
      </c>
      <c r="B52" s="88"/>
      <c r="C52" s="2"/>
      <c r="D52" s="2"/>
      <c r="E52" s="2"/>
      <c r="F52" s="2"/>
      <c r="G52" s="2"/>
      <c r="H52" s="2"/>
      <c r="I52" s="2"/>
      <c r="J52" s="2"/>
    </row>
    <row r="53" spans="1:10" s="1" customFormat="1">
      <c r="A53" s="36" t="s">
        <v>55</v>
      </c>
      <c r="B53" s="88"/>
      <c r="C53" s="2"/>
      <c r="D53" s="2"/>
      <c r="E53" s="2"/>
      <c r="F53" s="2"/>
      <c r="G53" s="2"/>
      <c r="H53" s="2"/>
      <c r="I53" s="2"/>
      <c r="J53" s="2"/>
    </row>
    <row r="54" spans="1:10" s="1" customFormat="1">
      <c r="A54" s="37" t="s">
        <v>1</v>
      </c>
      <c r="B54" s="88"/>
      <c r="C54" s="2"/>
      <c r="D54" s="2"/>
      <c r="E54" s="2"/>
      <c r="F54" s="2"/>
      <c r="G54" s="2"/>
      <c r="H54" s="2"/>
      <c r="I54" s="2"/>
      <c r="J54" s="2"/>
    </row>
  </sheetData>
  <hyperlinks>
    <hyperlink ref="A54" r:id="rId1" xr:uid="{00000000-0004-0000-0000-000000000000}"/>
    <hyperlink ref="A52" r:id="rId2" display="See also Technical Guidance Documentation 2015/16 to 2019/20" xr:uid="{00000000-0004-0000-0000-000001000000}"/>
    <hyperlink ref="A38" r:id="rId3" display="General and Acute  Formula Refresh Research Report" xr:uid="{CE69A6ED-A7D2-40D9-9D76-9B4399EB2843}"/>
    <hyperlink ref="A4" r:id="rId4" display="see also this section in the main technical guide document &lt;insert link to specific section of tech guide&gt;" xr:uid="{244C7E46-4E10-49B6-9FBA-9C91BF10D26D}"/>
  </hyperlinks>
  <printOptions horizontalCentered="1"/>
  <pageMargins left="0.39370078740157483" right="0.39370078740157483" top="0.55118110236220474" bottom="0.55118110236220474" header="0.31496062992125984" footer="0.31496062992125984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19B14-7243-4510-BCC5-5CAC736F2CF6}">
  <sheetPr>
    <tabColor rgb="FF005EB8"/>
    <pageSetUpPr fitToPage="1"/>
  </sheetPr>
  <dimension ref="A1:O42"/>
  <sheetViews>
    <sheetView workbookViewId="0">
      <selection activeCell="G46" sqref="G46"/>
    </sheetView>
  </sheetViews>
  <sheetFormatPr defaultColWidth="9" defaultRowHeight="12.75"/>
  <cols>
    <col min="1" max="1" width="4.125" style="14" bestFit="1" customWidth="1"/>
    <col min="2" max="2" width="5.625" style="6" customWidth="1"/>
    <col min="3" max="3" width="7.375" style="6" bestFit="1" customWidth="1"/>
    <col min="4" max="4" width="5.5" style="6" customWidth="1"/>
    <col min="5" max="5" width="48.375" style="6" bestFit="1" customWidth="1"/>
    <col min="6" max="6" width="6.5" style="6" customWidth="1"/>
    <col min="7" max="7" width="11.125" style="7" customWidth="1"/>
    <col min="8" max="8" width="9.5" style="7" bestFit="1" customWidth="1"/>
    <col min="9" max="9" width="9.625" style="62" customWidth="1"/>
    <col min="10" max="12" width="10.125" style="6" customWidth="1"/>
    <col min="13" max="13" width="11.125" style="6" customWidth="1"/>
    <col min="14" max="14" width="10.625" style="6" customWidth="1"/>
    <col min="15" max="15" width="7.5" style="6" customWidth="1"/>
    <col min="16" max="16384" width="9" style="6"/>
  </cols>
  <sheetData>
    <row r="1" spans="1:15" s="40" customFormat="1" ht="39" customHeight="1">
      <c r="A1" s="40" t="s">
        <v>13892</v>
      </c>
      <c r="B1" s="83"/>
      <c r="C1" s="83"/>
      <c r="D1" s="83"/>
      <c r="E1" s="83"/>
      <c r="F1" s="83"/>
      <c r="G1" s="83"/>
      <c r="H1" s="83"/>
      <c r="I1" s="84"/>
      <c r="J1" s="83"/>
      <c r="K1" s="83"/>
      <c r="L1" s="107" t="s">
        <v>115</v>
      </c>
      <c r="M1" s="108">
        <v>3.1702192904152597E-2</v>
      </c>
      <c r="O1" s="77"/>
    </row>
    <row r="2" spans="1:15" ht="63.75">
      <c r="A2" s="16" t="s">
        <v>53</v>
      </c>
      <c r="B2" s="10" t="s">
        <v>13807</v>
      </c>
      <c r="C2" s="10" t="s">
        <v>52</v>
      </c>
      <c r="D2" s="11" t="s">
        <v>13745</v>
      </c>
      <c r="E2" s="12" t="s">
        <v>103</v>
      </c>
      <c r="F2" s="109" t="s">
        <v>104</v>
      </c>
      <c r="G2" s="110" t="s">
        <v>110</v>
      </c>
      <c r="H2" s="110" t="s">
        <v>112</v>
      </c>
      <c r="I2" s="111" t="s">
        <v>105</v>
      </c>
      <c r="J2" s="13" t="s">
        <v>106</v>
      </c>
      <c r="K2" s="115" t="s">
        <v>13782</v>
      </c>
      <c r="L2" s="116" t="s">
        <v>113</v>
      </c>
      <c r="M2" s="110" t="s">
        <v>114</v>
      </c>
      <c r="N2" s="110" t="s">
        <v>118</v>
      </c>
      <c r="O2" s="47" t="s">
        <v>116</v>
      </c>
    </row>
    <row r="3" spans="1:15">
      <c r="A3" s="17">
        <v>1</v>
      </c>
      <c r="B3" s="6" t="s">
        <v>45</v>
      </c>
      <c r="C3" s="6" t="s">
        <v>64</v>
      </c>
      <c r="D3" s="9" t="s">
        <v>23</v>
      </c>
      <c r="E3" s="6" t="s">
        <v>13816</v>
      </c>
      <c r="F3" s="137">
        <v>213</v>
      </c>
      <c r="G3" s="138">
        <v>1708723</v>
      </c>
      <c r="H3" s="139">
        <f>icb_index_eaca4[[#This Row],[MSOA resident population]]/icb_index_eaca4[[#Totals],[MSOA resident population]]</f>
        <v>3.0216071267589125E-2</v>
      </c>
      <c r="I3" s="112">
        <v>96.399957848908699</v>
      </c>
      <c r="J3" s="48">
        <v>67.716974953199895</v>
      </c>
      <c r="K3" s="48">
        <v>88.638604128353023</v>
      </c>
      <c r="L3" s="117">
        <v>1.0192164854991883</v>
      </c>
      <c r="M3" s="60">
        <f>$M$1*icb_index_eaca4[[#This Row],[Normalised case time index]]</f>
        <v>3.2311397634387715E-2</v>
      </c>
      <c r="N3" s="60">
        <f t="shared" ref="N3:N38" si="0">1-$M$1</f>
        <v>0.96829780709584745</v>
      </c>
      <c r="O3" s="24">
        <f>icb_index_eaca4[[#This Row],[England ambulance share x case time index]]+icb_index_eaca4[[#This Row],[PLUS unweighted 
remainder]]</f>
        <v>1.0006092047302351</v>
      </c>
    </row>
    <row r="4" spans="1:15">
      <c r="A4" s="17">
        <v>2</v>
      </c>
      <c r="B4" s="15" t="s">
        <v>45</v>
      </c>
      <c r="C4" s="15" t="s">
        <v>64</v>
      </c>
      <c r="D4" s="9" t="s">
        <v>34</v>
      </c>
      <c r="E4" s="6" t="s">
        <v>13817</v>
      </c>
      <c r="F4" s="137">
        <v>380</v>
      </c>
      <c r="G4" s="138">
        <v>3000432</v>
      </c>
      <c r="H4" s="139">
        <f>icb_index_eaca4[[#This Row],[MSOA resident population]]/icb_index_eaca4[[#Totals],[MSOA resident population]]</f>
        <v>5.3057907657095373E-2</v>
      </c>
      <c r="I4" s="112">
        <v>94.13459032841962</v>
      </c>
      <c r="J4" s="48">
        <v>66.391802730709671</v>
      </c>
      <c r="K4" s="48">
        <v>86.627644787683934</v>
      </c>
      <c r="L4" s="117">
        <v>0.99609334483340572</v>
      </c>
      <c r="M4" s="60">
        <f>$M$1*icb_index_eaca4[[#This Row],[Normalised case time index]]</f>
        <v>3.1578343368451223E-2</v>
      </c>
      <c r="N4" s="60">
        <f t="shared" si="0"/>
        <v>0.96829780709584745</v>
      </c>
      <c r="O4" s="24">
        <f>icb_index_eaca4[[#This Row],[England ambulance share x case time index]]+icb_index_eaca4[[#This Row],[PLUS unweighted 
remainder]]</f>
        <v>0.99987615046429867</v>
      </c>
    </row>
    <row r="5" spans="1:15">
      <c r="A5" s="17">
        <v>3</v>
      </c>
      <c r="B5" s="15" t="s">
        <v>45</v>
      </c>
      <c r="C5" s="15" t="s">
        <v>64</v>
      </c>
      <c r="D5" s="9" t="s">
        <v>37</v>
      </c>
      <c r="E5" s="6" t="s">
        <v>13818</v>
      </c>
      <c r="F5" s="137">
        <v>172</v>
      </c>
      <c r="G5" s="138">
        <v>1415054</v>
      </c>
      <c r="H5" s="139">
        <f>icb_index_eaca4[[#This Row],[MSOA resident population]]/icb_index_eaca4[[#Totals],[MSOA resident population]]</f>
        <v>2.5022998175530536E-2</v>
      </c>
      <c r="I5" s="112">
        <v>91.457516926016368</v>
      </c>
      <c r="J5" s="48">
        <v>65.061055476369546</v>
      </c>
      <c r="K5" s="48">
        <v>84.314875054622348</v>
      </c>
      <c r="L5" s="117">
        <v>0.96949981865731016</v>
      </c>
      <c r="M5" s="55">
        <f>$M$1*icb_index_eaca4[[#This Row],[Normalised case time index]]</f>
        <v>3.0735270271615007E-2</v>
      </c>
      <c r="N5" s="55">
        <f t="shared" si="0"/>
        <v>0.96829780709584745</v>
      </c>
      <c r="O5" s="24">
        <f>icb_index_eaca4[[#This Row],[England ambulance share x case time index]]+icb_index_eaca4[[#This Row],[PLUS unweighted 
remainder]]</f>
        <v>0.9990330773674625</v>
      </c>
    </row>
    <row r="6" spans="1:15">
      <c r="A6" s="25">
        <v>4</v>
      </c>
      <c r="B6" s="26" t="s">
        <v>45</v>
      </c>
      <c r="C6" s="26" t="s">
        <v>64</v>
      </c>
      <c r="D6" s="27" t="s">
        <v>11</v>
      </c>
      <c r="E6" s="28" t="s">
        <v>13819</v>
      </c>
      <c r="F6" s="140">
        <v>307</v>
      </c>
      <c r="G6" s="141">
        <v>2396517</v>
      </c>
      <c r="H6" s="142">
        <f>icb_index_eaca4[[#This Row],[MSOA resident population]]/icb_index_eaca4[[#Totals],[MSOA resident population]]</f>
        <v>4.2378623373120684E-2</v>
      </c>
      <c r="I6" s="113">
        <v>90.255140878344193</v>
      </c>
      <c r="J6" s="49">
        <v>64.062017320584829</v>
      </c>
      <c r="K6" s="49">
        <v>83.167520552082081</v>
      </c>
      <c r="L6" s="118">
        <v>0.95630689176952433</v>
      </c>
      <c r="M6" s="56">
        <f>$M$1*icb_index_eaca4[[#This Row],[Normalised case time index]]</f>
        <v>3.0317025558448039E-2</v>
      </c>
      <c r="N6" s="56">
        <f t="shared" si="0"/>
        <v>0.96829780709584745</v>
      </c>
      <c r="O6" s="29">
        <f>icb_index_eaca4[[#This Row],[England ambulance share x case time index]]+icb_index_eaca4[[#This Row],[PLUS unweighted 
remainder]]</f>
        <v>0.99861483265429551</v>
      </c>
    </row>
    <row r="7" spans="1:15">
      <c r="A7" s="17">
        <v>5</v>
      </c>
      <c r="B7" s="6" t="s">
        <v>44</v>
      </c>
      <c r="C7" s="6" t="s">
        <v>65</v>
      </c>
      <c r="D7" s="9" t="s">
        <v>9</v>
      </c>
      <c r="E7" s="6" t="s">
        <v>13820</v>
      </c>
      <c r="F7" s="137">
        <v>323</v>
      </c>
      <c r="G7" s="138">
        <v>2503902</v>
      </c>
      <c r="H7" s="139">
        <f>icb_index_eaca4[[#This Row],[MSOA resident population]]/icb_index_eaca4[[#Totals],[MSOA resident population]]</f>
        <v>4.4277557731158851E-2</v>
      </c>
      <c r="I7" s="112">
        <v>90.998585494463754</v>
      </c>
      <c r="J7" s="48">
        <v>65.188844014112775</v>
      </c>
      <c r="K7" s="48">
        <v>84.014704632798171</v>
      </c>
      <c r="L7" s="117">
        <v>0.96604829045026142</v>
      </c>
      <c r="M7" s="55">
        <f>$M$1*icb_index_eaca4[[#This Row],[Normalised case time index]]</f>
        <v>3.0625849258581025E-2</v>
      </c>
      <c r="N7" s="55">
        <f t="shared" si="0"/>
        <v>0.96829780709584745</v>
      </c>
      <c r="O7" s="24">
        <f>icb_index_eaca4[[#This Row],[England ambulance share x case time index]]+icb_index_eaca4[[#This Row],[PLUS unweighted 
remainder]]</f>
        <v>0.99892365635442848</v>
      </c>
    </row>
    <row r="8" spans="1:15">
      <c r="A8" s="17">
        <v>6</v>
      </c>
      <c r="B8" s="15" t="s">
        <v>44</v>
      </c>
      <c r="C8" s="15" t="s">
        <v>65</v>
      </c>
      <c r="D8" s="9" t="s">
        <v>24</v>
      </c>
      <c r="E8" s="6" t="s">
        <v>13821</v>
      </c>
      <c r="F8" s="137">
        <v>346</v>
      </c>
      <c r="G8" s="138">
        <v>2848286</v>
      </c>
      <c r="H8" s="139">
        <f>icb_index_eaca4[[#This Row],[MSOA resident population]]/icb_index_eaca4[[#Totals],[MSOA resident population]]</f>
        <v>5.0367445610831223E-2</v>
      </c>
      <c r="I8" s="112">
        <v>88.456286033677614</v>
      </c>
      <c r="J8" s="48">
        <v>62.999286043217502</v>
      </c>
      <c r="K8" s="48">
        <v>81.567853757057023</v>
      </c>
      <c r="L8" s="117">
        <v>0.93791302394152598</v>
      </c>
      <c r="M8" s="55">
        <f>$M$1*icb_index_eaca4[[#This Row],[Normalised case time index]]</f>
        <v>2.9733899612311349E-2</v>
      </c>
      <c r="N8" s="55">
        <f t="shared" si="0"/>
        <v>0.96829780709584745</v>
      </c>
      <c r="O8" s="24">
        <f>icb_index_eaca4[[#This Row],[England ambulance share x case time index]]+icb_index_eaca4[[#This Row],[PLUS unweighted 
remainder]]</f>
        <v>0.99803170670815877</v>
      </c>
    </row>
    <row r="9" spans="1:15">
      <c r="A9" s="25">
        <v>7</v>
      </c>
      <c r="B9" s="26" t="s">
        <v>44</v>
      </c>
      <c r="C9" s="26" t="s">
        <v>65</v>
      </c>
      <c r="D9" s="27" t="s">
        <v>38</v>
      </c>
      <c r="E9" s="28" t="s">
        <v>13822</v>
      </c>
      <c r="F9" s="140">
        <v>217</v>
      </c>
      <c r="G9" s="141">
        <v>1701655</v>
      </c>
      <c r="H9" s="142">
        <f>icb_index_eaca4[[#This Row],[MSOA resident population]]/icb_index_eaca4[[#Totals],[MSOA resident population]]</f>
        <v>3.0091084835195275E-2</v>
      </c>
      <c r="I9" s="113">
        <v>94.977209135123857</v>
      </c>
      <c r="J9" s="49">
        <v>67.051687593716565</v>
      </c>
      <c r="K9" s="49">
        <v>87.420817670711131</v>
      </c>
      <c r="L9" s="118">
        <v>1.0052136924086181</v>
      </c>
      <c r="M9" s="56">
        <f>$M$1*icb_index_eaca4[[#This Row],[Normalised case time index]]</f>
        <v>3.1867478386633528E-2</v>
      </c>
      <c r="N9" s="56">
        <f t="shared" si="0"/>
        <v>0.96829780709584745</v>
      </c>
      <c r="O9" s="29">
        <f>icb_index_eaca4[[#This Row],[England ambulance share x case time index]]+icb_index_eaca4[[#This Row],[PLUS unweighted 
remainder]]</f>
        <v>1.000165285482481</v>
      </c>
    </row>
    <row r="10" spans="1:15">
      <c r="A10" s="17">
        <v>8</v>
      </c>
      <c r="B10" s="6" t="s">
        <v>41</v>
      </c>
      <c r="C10" s="6" t="s">
        <v>42</v>
      </c>
      <c r="D10" s="9" t="s">
        <v>35</v>
      </c>
      <c r="E10" s="6" t="s">
        <v>13823</v>
      </c>
      <c r="F10" s="137">
        <v>161</v>
      </c>
      <c r="G10" s="138">
        <v>1358012</v>
      </c>
      <c r="H10" s="139">
        <f>icb_index_eaca4[[#This Row],[MSOA resident population]]/icb_index_eaca4[[#Totals],[MSOA resident population]]</f>
        <v>2.4014300371822259E-2</v>
      </c>
      <c r="I10" s="112">
        <v>86.808536570159546</v>
      </c>
      <c r="J10" s="48">
        <v>61.575063724997989</v>
      </c>
      <c r="K10" s="48">
        <v>79.980588684926758</v>
      </c>
      <c r="L10" s="117">
        <v>0.91966175809318729</v>
      </c>
      <c r="M10" s="55">
        <f>$M$1*icb_index_eaca4[[#This Row],[Normalised case time index]]</f>
        <v>2.9155294461642344E-2</v>
      </c>
      <c r="N10" s="55">
        <f t="shared" si="0"/>
        <v>0.96829780709584745</v>
      </c>
      <c r="O10" s="24">
        <f>icb_index_eaca4[[#This Row],[England ambulance share x case time index]]+icb_index_eaca4[[#This Row],[PLUS unweighted 
remainder]]</f>
        <v>0.99745310155748979</v>
      </c>
    </row>
    <row r="11" spans="1:15">
      <c r="A11" s="17">
        <v>9</v>
      </c>
      <c r="B11" s="15" t="s">
        <v>41</v>
      </c>
      <c r="C11" s="15" t="s">
        <v>42</v>
      </c>
      <c r="D11" s="9" t="s">
        <v>15</v>
      </c>
      <c r="E11" s="6" t="s">
        <v>13824</v>
      </c>
      <c r="F11" s="137">
        <v>153</v>
      </c>
      <c r="G11" s="138">
        <v>1202528</v>
      </c>
      <c r="H11" s="139">
        <f>icb_index_eaca4[[#This Row],[MSOA resident population]]/icb_index_eaca4[[#Totals],[MSOA resident population]]</f>
        <v>2.126481106023119E-2</v>
      </c>
      <c r="I11" s="112">
        <v>87.852347227563882</v>
      </c>
      <c r="J11" s="48">
        <v>62.983071926653388</v>
      </c>
      <c r="K11" s="48">
        <v>81.122947624084404</v>
      </c>
      <c r="L11" s="117">
        <v>0.93279724318567425</v>
      </c>
      <c r="M11" s="55">
        <f>$M$1*icb_index_eaca4[[#This Row],[Normalised case time index]]</f>
        <v>2.9571718143933987E-2</v>
      </c>
      <c r="N11" s="55">
        <f t="shared" si="0"/>
        <v>0.96829780709584745</v>
      </c>
      <c r="O11" s="24">
        <f>icb_index_eaca4[[#This Row],[England ambulance share x case time index]]+icb_index_eaca4[[#This Row],[PLUS unweighted 
remainder]]</f>
        <v>0.99786952523978145</v>
      </c>
    </row>
    <row r="12" spans="1:15">
      <c r="A12" s="17">
        <v>10</v>
      </c>
      <c r="B12" s="15" t="s">
        <v>41</v>
      </c>
      <c r="C12" s="15" t="s">
        <v>42</v>
      </c>
      <c r="D12" s="9" t="s">
        <v>10</v>
      </c>
      <c r="E12" s="6" t="s">
        <v>13825</v>
      </c>
      <c r="F12" s="137">
        <v>108</v>
      </c>
      <c r="G12" s="138">
        <v>963173</v>
      </c>
      <c r="H12" s="139">
        <f>icb_index_eaca4[[#This Row],[MSOA resident population]]/icb_index_eaca4[[#Totals],[MSOA resident population]]</f>
        <v>1.7032195394465703E-2</v>
      </c>
      <c r="I12" s="112">
        <v>93.033833431148963</v>
      </c>
      <c r="J12" s="48">
        <v>65.831523165187278</v>
      </c>
      <c r="K12" s="48">
        <v>85.673135978332255</v>
      </c>
      <c r="L12" s="117">
        <v>0.98511786610591245</v>
      </c>
      <c r="M12" s="55">
        <f>$M$1*icb_index_eaca4[[#This Row],[Normalised case time index]]</f>
        <v>3.1230396624616807E-2</v>
      </c>
      <c r="N12" s="55">
        <f t="shared" si="0"/>
        <v>0.96829780709584745</v>
      </c>
      <c r="O12" s="24">
        <f>icb_index_eaca4[[#This Row],[England ambulance share x case time index]]+icb_index_eaca4[[#This Row],[PLUS unweighted 
remainder]]</f>
        <v>0.99952820372046425</v>
      </c>
    </row>
    <row r="13" spans="1:15">
      <c r="A13" s="17">
        <v>11</v>
      </c>
      <c r="B13" s="15" t="s">
        <v>41</v>
      </c>
      <c r="C13" s="15" t="s">
        <v>42</v>
      </c>
      <c r="D13" s="9" t="s">
        <v>33</v>
      </c>
      <c r="E13" s="6" t="s">
        <v>13826</v>
      </c>
      <c r="F13" s="137">
        <v>131</v>
      </c>
      <c r="G13" s="138">
        <v>1063997</v>
      </c>
      <c r="H13" s="139">
        <f>icb_index_eaca4[[#This Row],[MSOA resident population]]/icb_index_eaca4[[#Totals],[MSOA resident population]]</f>
        <v>1.8815108815472742E-2</v>
      </c>
      <c r="I13" s="112">
        <v>95.430225364545223</v>
      </c>
      <c r="J13" s="48">
        <v>67.608731723273053</v>
      </c>
      <c r="K13" s="48">
        <v>87.901982890151331</v>
      </c>
      <c r="L13" s="117">
        <v>1.0107464005184181</v>
      </c>
      <c r="M13" s="55">
        <f>$M$1*icb_index_eaca4[[#This Row],[Normalised case time index]]</f>
        <v>3.2042877366412773E-2</v>
      </c>
      <c r="N13" s="55">
        <f t="shared" si="0"/>
        <v>0.96829780709584745</v>
      </c>
      <c r="O13" s="24">
        <f>icb_index_eaca4[[#This Row],[England ambulance share x case time index]]+icb_index_eaca4[[#This Row],[PLUS unweighted 
remainder]]</f>
        <v>1.0003406844622602</v>
      </c>
    </row>
    <row r="14" spans="1:15">
      <c r="A14" s="17">
        <v>12</v>
      </c>
      <c r="B14" s="15" t="s">
        <v>41</v>
      </c>
      <c r="C14" s="15" t="s">
        <v>42</v>
      </c>
      <c r="D14" s="9" t="s">
        <v>36</v>
      </c>
      <c r="E14" s="6" t="s">
        <v>13827</v>
      </c>
      <c r="F14" s="137">
        <v>108</v>
      </c>
      <c r="G14" s="138">
        <v>791685</v>
      </c>
      <c r="H14" s="139">
        <f>icb_index_eaca4[[#This Row],[MSOA resident population]]/icb_index_eaca4[[#Totals],[MSOA resident population]]</f>
        <v>1.3999700584285046E-2</v>
      </c>
      <c r="I14" s="112">
        <v>99.241793719356338</v>
      </c>
      <c r="J14" s="48">
        <v>69.609046057896123</v>
      </c>
      <c r="K14" s="48">
        <v>91.223442385863521</v>
      </c>
      <c r="L14" s="117">
        <v>1.048938408472939</v>
      </c>
      <c r="M14" s="55">
        <f>$M$1*icb_index_eaca4[[#This Row],[Normalised case time index]]</f>
        <v>3.3253647769983921E-2</v>
      </c>
      <c r="N14" s="55">
        <f t="shared" si="0"/>
        <v>0.96829780709584745</v>
      </c>
      <c r="O14" s="24">
        <f>icb_index_eaca4[[#This Row],[England ambulance share x case time index]]+icb_index_eaca4[[#This Row],[PLUS unweighted 
remainder]]</f>
        <v>1.0015514548658313</v>
      </c>
    </row>
    <row r="15" spans="1:15">
      <c r="A15" s="17">
        <v>13</v>
      </c>
      <c r="B15" s="15" t="s">
        <v>41</v>
      </c>
      <c r="C15" s="15" t="s">
        <v>42</v>
      </c>
      <c r="D15" s="9" t="s">
        <v>30</v>
      </c>
      <c r="E15" s="6" t="s">
        <v>13828</v>
      </c>
      <c r="F15" s="137">
        <v>125</v>
      </c>
      <c r="G15" s="138">
        <v>1107597</v>
      </c>
      <c r="H15" s="139">
        <f>icb_index_eaca4[[#This Row],[MSOA resident population]]/icb_index_eaca4[[#Totals],[MSOA resident population]]</f>
        <v>1.9586106049820782E-2</v>
      </c>
      <c r="I15" s="112">
        <v>95.575298773004619</v>
      </c>
      <c r="J15" s="48">
        <v>66.8799385998433</v>
      </c>
      <c r="K15" s="48">
        <v>87.810595570300464</v>
      </c>
      <c r="L15" s="117">
        <v>1.0096955777547527</v>
      </c>
      <c r="M15" s="55">
        <f>$M$1*icb_index_eaca4[[#This Row],[Normalised case time index]]</f>
        <v>3.2009563980450975E-2</v>
      </c>
      <c r="N15" s="55">
        <f t="shared" si="0"/>
        <v>0.96829780709584745</v>
      </c>
      <c r="O15" s="24">
        <f>icb_index_eaca4[[#This Row],[England ambulance share x case time index]]+icb_index_eaca4[[#This Row],[PLUS unweighted 
remainder]]</f>
        <v>1.0003073710762984</v>
      </c>
    </row>
    <row r="16" spans="1:15">
      <c r="A16" s="17">
        <v>14</v>
      </c>
      <c r="B16" s="15" t="s">
        <v>41</v>
      </c>
      <c r="C16" s="15" t="s">
        <v>42</v>
      </c>
      <c r="D16" s="9" t="s">
        <v>31</v>
      </c>
      <c r="E16" s="6" t="s">
        <v>13829</v>
      </c>
      <c r="F16" s="137">
        <v>88</v>
      </c>
      <c r="G16" s="138">
        <v>766333</v>
      </c>
      <c r="H16" s="139">
        <f>icb_index_eaca4[[#This Row],[MSOA resident population]]/icb_index_eaca4[[#Totals],[MSOA resident population]]</f>
        <v>1.3551390449303589E-2</v>
      </c>
      <c r="I16" s="112">
        <v>101.72100656033274</v>
      </c>
      <c r="J16" s="48">
        <v>70.639365342005888</v>
      </c>
      <c r="K16" s="48">
        <v>93.31059749553043</v>
      </c>
      <c r="L16" s="117">
        <v>1.0729376909129693</v>
      </c>
      <c r="M16" s="55">
        <f>$M$1*icb_index_eaca4[[#This Row],[Normalised case time index]]</f>
        <v>3.4014477651459006E-2</v>
      </c>
      <c r="N16" s="55">
        <f t="shared" si="0"/>
        <v>0.96829780709584745</v>
      </c>
      <c r="O16" s="24">
        <f>icb_index_eaca4[[#This Row],[England ambulance share x case time index]]+icb_index_eaca4[[#This Row],[PLUS unweighted 
remainder]]</f>
        <v>1.0023122847473065</v>
      </c>
    </row>
    <row r="17" spans="1:15">
      <c r="A17" s="17">
        <v>15</v>
      </c>
      <c r="B17" s="15" t="s">
        <v>41</v>
      </c>
      <c r="C17" s="15" t="s">
        <v>42</v>
      </c>
      <c r="D17" s="9" t="s">
        <v>21</v>
      </c>
      <c r="E17" s="6" t="s">
        <v>13830</v>
      </c>
      <c r="F17" s="137">
        <v>91</v>
      </c>
      <c r="G17" s="138">
        <v>757181</v>
      </c>
      <c r="H17" s="139">
        <f>icb_index_eaca4[[#This Row],[MSOA resident population]]/icb_index_eaca4[[#Totals],[MSOA resident population]]</f>
        <v>1.3389551763781727E-2</v>
      </c>
      <c r="I17" s="112">
        <v>95.408199196790974</v>
      </c>
      <c r="J17" s="48">
        <v>67.00722053852067</v>
      </c>
      <c r="K17" s="48">
        <v>87.723153295943476</v>
      </c>
      <c r="L17" s="117">
        <v>1.0086901173413065</v>
      </c>
      <c r="M17" s="55">
        <f>$M$1*icb_index_eaca4[[#This Row],[Normalised case time index]]</f>
        <v>3.1977688680466416E-2</v>
      </c>
      <c r="N17" s="55">
        <f t="shared" si="0"/>
        <v>0.96829780709584745</v>
      </c>
      <c r="O17" s="24">
        <f>icb_index_eaca4[[#This Row],[England ambulance share x case time index]]+icb_index_eaca4[[#This Row],[PLUS unweighted 
remainder]]</f>
        <v>1.0002754957763138</v>
      </c>
    </row>
    <row r="18" spans="1:15">
      <c r="A18" s="17">
        <v>16</v>
      </c>
      <c r="B18" s="15" t="s">
        <v>41</v>
      </c>
      <c r="C18" s="15" t="s">
        <v>42</v>
      </c>
      <c r="D18" s="9" t="s">
        <v>17</v>
      </c>
      <c r="E18" s="6" t="s">
        <v>13831</v>
      </c>
      <c r="F18" s="137">
        <v>138</v>
      </c>
      <c r="G18" s="138">
        <v>1170475</v>
      </c>
      <c r="H18" s="139">
        <f>icb_index_eaca4[[#This Row],[MSOA resident population]]/icb_index_eaca4[[#Totals],[MSOA resident population]]</f>
        <v>2.0698004309025735E-2</v>
      </c>
      <c r="I18" s="112">
        <v>92.700010189588511</v>
      </c>
      <c r="J18" s="48">
        <v>65.617937264220927</v>
      </c>
      <c r="K18" s="48">
        <v>85.371847997676113</v>
      </c>
      <c r="L18" s="117">
        <v>0.98165348757934145</v>
      </c>
      <c r="M18" s="55">
        <f>$M$1*icb_index_eaca4[[#This Row],[Normalised case time index]]</f>
        <v>3.1120568228274449E-2</v>
      </c>
      <c r="N18" s="55">
        <f t="shared" si="0"/>
        <v>0.96829780709584745</v>
      </c>
      <c r="O18" s="24">
        <f>icb_index_eaca4[[#This Row],[England ambulance share x case time index]]+icb_index_eaca4[[#This Row],[PLUS unweighted 
remainder]]</f>
        <v>0.99941837532412192</v>
      </c>
    </row>
    <row r="19" spans="1:15">
      <c r="A19" s="17">
        <v>17</v>
      </c>
      <c r="B19" s="15" t="s">
        <v>41</v>
      </c>
      <c r="C19" s="15" t="s">
        <v>42</v>
      </c>
      <c r="D19" s="9" t="s">
        <v>25</v>
      </c>
      <c r="E19" s="6" t="s">
        <v>13832</v>
      </c>
      <c r="F19" s="137">
        <v>62</v>
      </c>
      <c r="G19" s="138">
        <v>506737</v>
      </c>
      <c r="H19" s="139">
        <f>icb_index_eaca4[[#This Row],[MSOA resident population]]/icb_index_eaca4[[#Totals],[MSOA resident population]]</f>
        <v>8.9608446225188706E-3</v>
      </c>
      <c r="I19" s="112">
        <v>100.08600709788267</v>
      </c>
      <c r="J19" s="48">
        <v>69.288280200726959</v>
      </c>
      <c r="K19" s="48">
        <v>91.752423209522874</v>
      </c>
      <c r="L19" s="117">
        <v>1.0550209272726014</v>
      </c>
      <c r="M19" s="55">
        <f>$M$1*icb_index_eaca4[[#This Row],[Normalised case time index]]</f>
        <v>3.3446476954313957E-2</v>
      </c>
      <c r="N19" s="55">
        <f t="shared" si="0"/>
        <v>0.96829780709584745</v>
      </c>
      <c r="O19" s="24">
        <f>icb_index_eaca4[[#This Row],[England ambulance share x case time index]]+icb_index_eaca4[[#This Row],[PLUS unweighted 
remainder]]</f>
        <v>1.0017442840501614</v>
      </c>
    </row>
    <row r="20" spans="1:15">
      <c r="A20" s="25">
        <v>18</v>
      </c>
      <c r="B20" s="26" t="s">
        <v>41</v>
      </c>
      <c r="C20" s="26" t="s">
        <v>42</v>
      </c>
      <c r="D20" s="27" t="s">
        <v>26</v>
      </c>
      <c r="E20" s="28" t="s">
        <v>13833</v>
      </c>
      <c r="F20" s="140">
        <v>143</v>
      </c>
      <c r="G20" s="141">
        <v>1139794</v>
      </c>
      <c r="H20" s="142">
        <f>icb_index_eaca4[[#This Row],[MSOA resident population]]/icb_index_eaca4[[#Totals],[MSOA resident population]]</f>
        <v>2.0155459213910317E-2</v>
      </c>
      <c r="I20" s="113">
        <v>95.343881849710897</v>
      </c>
      <c r="J20" s="49">
        <v>67.546886281074379</v>
      </c>
      <c r="K20" s="49">
        <v>87.822268286071534</v>
      </c>
      <c r="L20" s="118">
        <v>1.009829797200799</v>
      </c>
      <c r="M20" s="56">
        <f>$M$1*icb_index_eaca4[[#This Row],[Normalised case time index]]</f>
        <v>3.2013819031221025E-2</v>
      </c>
      <c r="N20" s="56">
        <f t="shared" si="0"/>
        <v>0.96829780709584745</v>
      </c>
      <c r="O20" s="29">
        <f>icb_index_eaca4[[#This Row],[England ambulance share x case time index]]+icb_index_eaca4[[#This Row],[PLUS unweighted 
remainder]]</f>
        <v>1.0003116261270684</v>
      </c>
    </row>
    <row r="21" spans="1:15">
      <c r="A21" s="17">
        <v>19</v>
      </c>
      <c r="B21" s="6" t="s">
        <v>40</v>
      </c>
      <c r="C21" s="6" t="s">
        <v>66</v>
      </c>
      <c r="D21" s="9" t="s">
        <v>13814</v>
      </c>
      <c r="E21" s="6" t="s">
        <v>13834</v>
      </c>
      <c r="F21" s="137">
        <v>359</v>
      </c>
      <c r="G21" s="138">
        <v>3014600</v>
      </c>
      <c r="H21" s="139">
        <f>icb_index_eaca4[[#This Row],[MSOA resident population]]/icb_index_eaca4[[#Totals],[MSOA resident population]]</f>
        <v>5.3308446391412877E-2</v>
      </c>
      <c r="I21" s="112">
        <v>94.595451201615589</v>
      </c>
      <c r="J21" s="48">
        <v>66.349260271605473</v>
      </c>
      <c r="K21" s="48">
        <v>86.952289366860398</v>
      </c>
      <c r="L21" s="117">
        <v>0.99982629065626039</v>
      </c>
      <c r="M21" s="55">
        <f>$M$1*icb_index_eaca4[[#This Row],[Normalised case time index]]</f>
        <v>3.169668593702811E-2</v>
      </c>
      <c r="N21" s="55">
        <f t="shared" si="0"/>
        <v>0.96829780709584745</v>
      </c>
      <c r="O21" s="24">
        <f>icb_index_eaca4[[#This Row],[England ambulance share x case time index]]+icb_index_eaca4[[#This Row],[PLUS unweighted 
remainder]]</f>
        <v>0.99999449303287558</v>
      </c>
    </row>
    <row r="22" spans="1:15">
      <c r="A22" s="17">
        <v>20</v>
      </c>
      <c r="B22" s="15" t="s">
        <v>40</v>
      </c>
      <c r="C22" s="15" t="s">
        <v>66</v>
      </c>
      <c r="D22" s="9" t="s">
        <v>13811</v>
      </c>
      <c r="E22" s="6" t="s">
        <v>13836</v>
      </c>
      <c r="F22" s="137">
        <v>211</v>
      </c>
      <c r="G22" s="138">
        <v>1856063</v>
      </c>
      <c r="H22" s="139">
        <f>icb_index_eaca4[[#This Row],[MSOA resident population]]/icb_index_eaca4[[#Totals],[MSOA resident population]]</f>
        <v>3.2821546783846932E-2</v>
      </c>
      <c r="I22" s="112">
        <v>95.673020434348928</v>
      </c>
      <c r="J22" s="48">
        <v>67.465748911705901</v>
      </c>
      <c r="K22" s="48">
        <v>88.040389493955828</v>
      </c>
      <c r="L22" s="117">
        <v>1.0123378774339979</v>
      </c>
      <c r="M22" s="60">
        <f>$M$1*icb_index_eaca4[[#This Row],[Normalised case time index]]</f>
        <v>3.2093330674592989E-2</v>
      </c>
      <c r="N22" s="60">
        <f t="shared" si="0"/>
        <v>0.96829780709584745</v>
      </c>
      <c r="O22" s="24">
        <f>icb_index_eaca4[[#This Row],[England ambulance share x case time index]]+icb_index_eaca4[[#This Row],[PLUS unweighted 
remainder]]</f>
        <v>1.0003911377704404</v>
      </c>
    </row>
    <row r="23" spans="1:15">
      <c r="A23" s="25">
        <v>21</v>
      </c>
      <c r="B23" s="26" t="s">
        <v>40</v>
      </c>
      <c r="C23" s="26" t="s">
        <v>66</v>
      </c>
      <c r="D23" s="27" t="s">
        <v>13813</v>
      </c>
      <c r="E23" s="28" t="s">
        <v>13838</v>
      </c>
      <c r="F23" s="140">
        <v>200</v>
      </c>
      <c r="G23" s="141">
        <v>1675285</v>
      </c>
      <c r="H23" s="142">
        <f>icb_index_eaca4[[#This Row],[MSOA resident population]]/icb_index_eaca4[[#Totals],[MSOA resident population]]</f>
        <v>2.9624772975797159E-2</v>
      </c>
      <c r="I23" s="113">
        <v>103.79341720145548</v>
      </c>
      <c r="J23" s="49">
        <v>70.883459982028739</v>
      </c>
      <c r="K23" s="49">
        <v>94.888282738690179</v>
      </c>
      <c r="L23" s="118">
        <v>1.0910788025039049</v>
      </c>
      <c r="M23" s="56">
        <f>$M$1*icb_index_eaca4[[#This Row],[Normalised case time index]]</f>
        <v>3.4589590670610605E-2</v>
      </c>
      <c r="N23" s="56">
        <f t="shared" si="0"/>
        <v>0.96829780709584745</v>
      </c>
      <c r="O23" s="29">
        <f>icb_index_eaca4[[#This Row],[England ambulance share x case time index]]+icb_index_eaca4[[#This Row],[PLUS unweighted 
remainder]]</f>
        <v>1.0028873977664581</v>
      </c>
    </row>
    <row r="24" spans="1:15">
      <c r="A24" s="17">
        <v>22</v>
      </c>
      <c r="B24" s="6" t="s">
        <v>46</v>
      </c>
      <c r="C24" s="6" t="s">
        <v>47</v>
      </c>
      <c r="D24" s="9" t="s">
        <v>27</v>
      </c>
      <c r="E24" s="6" t="s">
        <v>13840</v>
      </c>
      <c r="F24" s="137">
        <v>209</v>
      </c>
      <c r="G24" s="138">
        <v>2036470</v>
      </c>
      <c r="H24" s="139">
        <f>icb_index_eaca4[[#This Row],[MSOA resident population]]/icb_index_eaca4[[#Totals],[MSOA resident population]]</f>
        <v>3.6011760042035615E-2</v>
      </c>
      <c r="I24" s="112">
        <v>83.833784832081733</v>
      </c>
      <c r="J24" s="48">
        <v>59.223291320041</v>
      </c>
      <c r="K24" s="48">
        <v>77.174409651566037</v>
      </c>
      <c r="L24" s="117">
        <v>0.88739473448435591</v>
      </c>
      <c r="M24" s="55">
        <f>$M$1*icb_index_eaca4[[#This Row],[Normalised case time index]]</f>
        <v>2.8132359054752327E-2</v>
      </c>
      <c r="N24" s="55">
        <f t="shared" si="0"/>
        <v>0.96829780709584745</v>
      </c>
      <c r="O24" s="24">
        <f>icb_index_eaca4[[#This Row],[England ambulance share x case time index]]+icb_index_eaca4[[#This Row],[PLUS unweighted 
remainder]]</f>
        <v>0.99643016615059976</v>
      </c>
    </row>
    <row r="25" spans="1:15">
      <c r="A25" s="17">
        <v>23</v>
      </c>
      <c r="B25" s="15" t="s">
        <v>46</v>
      </c>
      <c r="C25" s="15" t="s">
        <v>47</v>
      </c>
      <c r="D25" s="9" t="s">
        <v>29</v>
      </c>
      <c r="E25" s="6" t="s">
        <v>13841</v>
      </c>
      <c r="F25" s="137">
        <v>204</v>
      </c>
      <c r="G25" s="138">
        <v>1818226</v>
      </c>
      <c r="H25" s="139">
        <f>icb_index_eaca4[[#This Row],[MSOA resident population]]/icb_index_eaca4[[#Totals],[MSOA resident population]]</f>
        <v>3.2152459115130719E-2</v>
      </c>
      <c r="I25" s="112">
        <v>86.436801069458625</v>
      </c>
      <c r="J25" s="48">
        <v>61.310101737963365</v>
      </c>
      <c r="K25" s="48">
        <v>79.637745231638007</v>
      </c>
      <c r="L25" s="117">
        <v>0.91571955138795336</v>
      </c>
      <c r="M25" s="60">
        <f>$M$1*icb_index_eaca4[[#This Row],[Normalised case time index]]</f>
        <v>2.9030317864204975E-2</v>
      </c>
      <c r="N25" s="60">
        <f t="shared" si="0"/>
        <v>0.96829780709584745</v>
      </c>
      <c r="O25" s="24">
        <f>icb_index_eaca4[[#This Row],[England ambulance share x case time index]]+icb_index_eaca4[[#This Row],[PLUS unweighted 
remainder]]</f>
        <v>0.99732812496005241</v>
      </c>
    </row>
    <row r="26" spans="1:15">
      <c r="A26" s="17">
        <v>24</v>
      </c>
      <c r="B26" s="15" t="s">
        <v>46</v>
      </c>
      <c r="C26" s="15" t="s">
        <v>47</v>
      </c>
      <c r="D26" s="9" t="s">
        <v>12</v>
      </c>
      <c r="E26" s="6" t="s">
        <v>13842</v>
      </c>
      <c r="F26" s="137">
        <v>173</v>
      </c>
      <c r="G26" s="138">
        <v>1509741</v>
      </c>
      <c r="H26" s="139">
        <f>icb_index_eaca4[[#This Row],[MSOA resident population]]/icb_index_eaca4[[#Totals],[MSOA resident population]]</f>
        <v>2.6697388430776244E-2</v>
      </c>
      <c r="I26" s="112">
        <v>86.204027743368599</v>
      </c>
      <c r="J26" s="48">
        <v>61.406685425639267</v>
      </c>
      <c r="K26" s="48">
        <v>79.494092873149825</v>
      </c>
      <c r="L26" s="117">
        <v>0.91406775583688649</v>
      </c>
      <c r="M26" s="55">
        <f>$M$1*icb_index_eaca4[[#This Row],[Normalised case time index]]</f>
        <v>2.8977952323006831E-2</v>
      </c>
      <c r="N26" s="55">
        <f t="shared" si="0"/>
        <v>0.96829780709584745</v>
      </c>
      <c r="O26" s="24">
        <f>icb_index_eaca4[[#This Row],[England ambulance share x case time index]]+icb_index_eaca4[[#This Row],[PLUS unweighted 
remainder]]</f>
        <v>0.99727575941885427</v>
      </c>
    </row>
    <row r="27" spans="1:15">
      <c r="A27" s="25">
        <v>25</v>
      </c>
      <c r="B27" s="26" t="s">
        <v>46</v>
      </c>
      <c r="C27" s="26" t="s">
        <v>47</v>
      </c>
      <c r="D27" s="27" t="s">
        <v>13809</v>
      </c>
      <c r="E27" s="28" t="s">
        <v>13885</v>
      </c>
      <c r="F27" s="140">
        <v>397</v>
      </c>
      <c r="G27" s="141">
        <v>3638051</v>
      </c>
      <c r="H27" s="142">
        <f>icb_index_eaca4[[#This Row],[MSOA resident population]]/icb_index_eaca4[[#Totals],[MSOA resident population]]</f>
        <v>6.433319402332846E-2</v>
      </c>
      <c r="I27" s="113">
        <v>84.632891713720696</v>
      </c>
      <c r="J27" s="49">
        <v>60.268991642611937</v>
      </c>
      <c r="K27" s="49">
        <v>78.040242481389399</v>
      </c>
      <c r="L27" s="118">
        <v>0.89735056696299609</v>
      </c>
      <c r="M27" s="56">
        <f>$M$1*icb_index_eaca4[[#This Row],[Normalised case time index]]</f>
        <v>2.8447980776511606E-2</v>
      </c>
      <c r="N27" s="56">
        <f t="shared" si="0"/>
        <v>0.96829780709584745</v>
      </c>
      <c r="O27" s="29">
        <f>icb_index_eaca4[[#This Row],[England ambulance share x case time index]]+icb_index_eaca4[[#This Row],[PLUS unweighted 
remainder]]</f>
        <v>0.99674578787235901</v>
      </c>
    </row>
    <row r="28" spans="1:15">
      <c r="A28" s="17">
        <v>26</v>
      </c>
      <c r="B28" s="6" t="s">
        <v>43</v>
      </c>
      <c r="C28" s="6" t="s">
        <v>67</v>
      </c>
      <c r="D28" s="9" t="s">
        <v>19</v>
      </c>
      <c r="E28" s="6" t="s">
        <v>13843</v>
      </c>
      <c r="F28" s="137">
        <v>243</v>
      </c>
      <c r="G28" s="138">
        <v>1999066</v>
      </c>
      <c r="H28" s="139">
        <f>icb_index_eaca4[[#This Row],[MSOA resident population]]/icb_index_eaca4[[#Totals],[MSOA resident population]]</f>
        <v>3.5350329295394473E-2</v>
      </c>
      <c r="I28" s="112">
        <v>94.809353634647394</v>
      </c>
      <c r="J28" s="48">
        <v>67.070160487063916</v>
      </c>
      <c r="K28" s="48">
        <v>87.303380885126359</v>
      </c>
      <c r="L28" s="117">
        <v>1.003863338248046</v>
      </c>
      <c r="M28" s="55">
        <f>$M$1*icb_index_eaca4[[#This Row],[Normalised case time index]]</f>
        <v>3.1824669198546145E-2</v>
      </c>
      <c r="N28" s="55">
        <f t="shared" si="0"/>
        <v>0.96829780709584745</v>
      </c>
      <c r="O28" s="24">
        <f>icb_index_eaca4[[#This Row],[England ambulance share x case time index]]+icb_index_eaca4[[#This Row],[PLUS unweighted 
remainder]]</f>
        <v>1.0001224762943937</v>
      </c>
    </row>
    <row r="29" spans="1:15">
      <c r="A29" s="17">
        <v>27</v>
      </c>
      <c r="B29" s="15" t="s">
        <v>43</v>
      </c>
      <c r="C29" s="15" t="s">
        <v>67</v>
      </c>
      <c r="D29" s="9" t="s">
        <v>28</v>
      </c>
      <c r="E29" s="6" t="s">
        <v>13846</v>
      </c>
      <c r="F29" s="137">
        <v>220</v>
      </c>
      <c r="G29" s="138">
        <v>1868199</v>
      </c>
      <c r="H29" s="139">
        <f>icb_index_eaca4[[#This Row],[MSOA resident population]]/icb_index_eaca4[[#Totals],[MSOA resident population]]</f>
        <v>3.3036152803022335E-2</v>
      </c>
      <c r="I29" s="112">
        <v>96.318017339936873</v>
      </c>
      <c r="J29" s="48">
        <v>67.500125879547667</v>
      </c>
      <c r="K29" s="48">
        <v>88.520158184943668</v>
      </c>
      <c r="L29" s="117">
        <v>1.0178545274747985</v>
      </c>
      <c r="M29" s="55">
        <f>$M$1*icb_index_eaca4[[#This Row],[Normalised case time index]]</f>
        <v>3.226822057837115E-2</v>
      </c>
      <c r="N29" s="55">
        <f t="shared" si="0"/>
        <v>0.96829780709584745</v>
      </c>
      <c r="O29" s="24">
        <f>icb_index_eaca4[[#This Row],[England ambulance share x case time index]]+icb_index_eaca4[[#This Row],[PLUS unweighted 
remainder]]</f>
        <v>1.0005660276742185</v>
      </c>
    </row>
    <row r="30" spans="1:15">
      <c r="A30" s="17">
        <v>28</v>
      </c>
      <c r="B30" s="15" t="s">
        <v>43</v>
      </c>
      <c r="C30" s="15" t="s">
        <v>67</v>
      </c>
      <c r="D30" s="9" t="s">
        <v>13812</v>
      </c>
      <c r="E30" s="6" t="s">
        <v>13847</v>
      </c>
      <c r="F30" s="137">
        <v>353</v>
      </c>
      <c r="G30" s="138">
        <v>2918095</v>
      </c>
      <c r="H30" s="139">
        <f>icb_index_eaca4[[#This Row],[MSOA resident population]]/icb_index_eaca4[[#Totals],[MSOA resident population]]</f>
        <v>5.1601907673505587E-2</v>
      </c>
      <c r="I30" s="112">
        <v>94.794172479490598</v>
      </c>
      <c r="J30" s="48">
        <v>67.307317322803229</v>
      </c>
      <c r="K30" s="48">
        <v>87.356479922634009</v>
      </c>
      <c r="L30" s="117">
        <v>1.0044739008231691</v>
      </c>
      <c r="M30" s="55">
        <f>$M$1*icb_index_eaca4[[#This Row],[Normalised case time index]]</f>
        <v>3.1844025371082753E-2</v>
      </c>
      <c r="N30" s="55">
        <f t="shared" si="0"/>
        <v>0.96829780709584745</v>
      </c>
      <c r="O30" s="24">
        <f>icb_index_eaca4[[#This Row],[England ambulance share x case time index]]+icb_index_eaca4[[#This Row],[PLUS unweighted 
remainder]]</f>
        <v>1.0001418324669302</v>
      </c>
    </row>
    <row r="31" spans="1:15">
      <c r="A31" s="25">
        <v>29</v>
      </c>
      <c r="B31" s="26" t="s">
        <v>43</v>
      </c>
      <c r="C31" s="26" t="s">
        <v>67</v>
      </c>
      <c r="D31" s="27" t="s">
        <v>13810</v>
      </c>
      <c r="E31" s="28" t="s">
        <v>13845</v>
      </c>
      <c r="F31" s="140">
        <v>260</v>
      </c>
      <c r="G31" s="141">
        <v>2148462</v>
      </c>
      <c r="H31" s="142">
        <f>icb_index_eaca4[[#This Row],[MSOA resident population]]/icb_index_eaca4[[#Totals],[MSOA resident population]]</f>
        <v>3.7992161928941712E-2</v>
      </c>
      <c r="I31" s="113">
        <v>96.578455472950196</v>
      </c>
      <c r="J31" s="49">
        <v>67.292720468134945</v>
      </c>
      <c r="K31" s="49">
        <v>88.654002197749662</v>
      </c>
      <c r="L31" s="118">
        <v>1.019393541154884</v>
      </c>
      <c r="M31" s="56">
        <f>$M$1*icb_index_eaca4[[#This Row],[Normalised case time index]]</f>
        <v>3.2317010686939353E-2</v>
      </c>
      <c r="N31" s="56">
        <f t="shared" si="0"/>
        <v>0.96829780709584745</v>
      </c>
      <c r="O31" s="29">
        <f>icb_index_eaca4[[#This Row],[England ambulance share x case time index]]+icb_index_eaca4[[#This Row],[PLUS unweighted 
remainder]]</f>
        <v>1.0006148177827867</v>
      </c>
    </row>
    <row r="32" spans="1:15">
      <c r="A32" s="17">
        <v>30</v>
      </c>
      <c r="B32" s="6" t="s">
        <v>39</v>
      </c>
      <c r="C32" s="6" t="s">
        <v>68</v>
      </c>
      <c r="D32" s="9" t="s">
        <v>22</v>
      </c>
      <c r="E32" s="6" t="s">
        <v>13849</v>
      </c>
      <c r="F32" s="137">
        <v>117</v>
      </c>
      <c r="G32" s="138">
        <v>929964</v>
      </c>
      <c r="H32" s="139">
        <f>icb_index_eaca4[[#This Row],[MSOA resident population]]/icb_index_eaca4[[#Totals],[MSOA resident population]]</f>
        <v>1.6444946606496345E-2</v>
      </c>
      <c r="I32" s="112">
        <v>99.651242982310023</v>
      </c>
      <c r="J32" s="48">
        <v>68.920942737374517</v>
      </c>
      <c r="K32" s="48">
        <v>91.335903408609497</v>
      </c>
      <c r="L32" s="117">
        <v>1.0502315485159932</v>
      </c>
      <c r="M32" s="55">
        <f>$M$1*icb_index_eaca4[[#This Row],[Normalised case time index]]</f>
        <v>3.3294643145080911E-2</v>
      </c>
      <c r="N32" s="55">
        <f t="shared" si="0"/>
        <v>0.96829780709584745</v>
      </c>
      <c r="O32" s="24">
        <f>icb_index_eaca4[[#This Row],[England ambulance share x case time index]]+icb_index_eaca4[[#This Row],[PLUS unweighted 
remainder]]</f>
        <v>1.0015924502409284</v>
      </c>
    </row>
    <row r="33" spans="1:15">
      <c r="A33" s="17">
        <v>31</v>
      </c>
      <c r="B33" s="15" t="s">
        <v>39</v>
      </c>
      <c r="C33" s="15" t="s">
        <v>68</v>
      </c>
      <c r="D33" s="9" t="s">
        <v>14</v>
      </c>
      <c r="E33" s="6" t="s">
        <v>13850</v>
      </c>
      <c r="F33" s="137">
        <v>113</v>
      </c>
      <c r="G33" s="138">
        <v>969256</v>
      </c>
      <c r="H33" s="139">
        <f>icb_index_eaca4[[#This Row],[MSOA resident population]]/icb_index_eaca4[[#Totals],[MSOA resident population]]</f>
        <v>1.7139763655395501E-2</v>
      </c>
      <c r="I33" s="112">
        <v>91.470927816822737</v>
      </c>
      <c r="J33" s="48">
        <v>64.87219481689111</v>
      </c>
      <c r="K33" s="48">
        <v>84.273552903951384</v>
      </c>
      <c r="L33" s="117">
        <v>0.9690246733456902</v>
      </c>
      <c r="M33" s="55">
        <f>$M$1*icb_index_eaca4[[#This Row],[Normalised case time index]]</f>
        <v>3.0720207123288528E-2</v>
      </c>
      <c r="N33" s="55">
        <f t="shared" si="0"/>
        <v>0.96829780709584745</v>
      </c>
      <c r="O33" s="24">
        <f>icb_index_eaca4[[#This Row],[England ambulance share x case time index]]+icb_index_eaca4[[#This Row],[PLUS unweighted 
remainder]]</f>
        <v>0.99901801421913594</v>
      </c>
    </row>
    <row r="34" spans="1:15">
      <c r="A34" s="17">
        <v>32</v>
      </c>
      <c r="B34" s="15" t="s">
        <v>39</v>
      </c>
      <c r="C34" s="15" t="s">
        <v>68</v>
      </c>
      <c r="D34" s="9" t="s">
        <v>16</v>
      </c>
      <c r="E34" s="6" t="s">
        <v>13851</v>
      </c>
      <c r="F34" s="137">
        <v>74</v>
      </c>
      <c r="G34" s="138">
        <v>575525</v>
      </c>
      <c r="H34" s="139">
        <f>icb_index_eaca4[[#This Row],[MSOA resident population]]/icb_index_eaca4[[#Totals],[MSOA resident population]]</f>
        <v>1.0177251910508158E-2</v>
      </c>
      <c r="I34" s="112">
        <v>111.32681327724708</v>
      </c>
      <c r="J34" s="48">
        <v>73.222207058684148</v>
      </c>
      <c r="K34" s="48">
        <v>101.01605331291651</v>
      </c>
      <c r="L34" s="117">
        <v>1.1615393523966409</v>
      </c>
      <c r="M34" s="55">
        <f>$M$1*icb_index_eaca4[[#This Row],[Normalised case time index]]</f>
        <v>3.6823344615442788E-2</v>
      </c>
      <c r="N34" s="55">
        <f t="shared" si="0"/>
        <v>0.96829780709584745</v>
      </c>
      <c r="O34" s="24">
        <f>icb_index_eaca4[[#This Row],[England ambulance share x case time index]]+icb_index_eaca4[[#This Row],[PLUS unweighted 
remainder]]</f>
        <v>1.0051211517112901</v>
      </c>
    </row>
    <row r="35" spans="1:15">
      <c r="A35" s="17">
        <v>33</v>
      </c>
      <c r="B35" s="15" t="s">
        <v>39</v>
      </c>
      <c r="C35" s="15" t="s">
        <v>68</v>
      </c>
      <c r="D35" s="9" t="s">
        <v>32</v>
      </c>
      <c r="E35" s="6" t="s">
        <v>13852</v>
      </c>
      <c r="F35" s="137">
        <v>156</v>
      </c>
      <c r="G35" s="138">
        <v>1209773</v>
      </c>
      <c r="H35" s="139">
        <f>icb_index_eaca4[[#This Row],[MSOA resident population]]/icb_index_eaca4[[#Totals],[MSOA resident population]]</f>
        <v>2.1392927458461729E-2</v>
      </c>
      <c r="I35" s="112">
        <v>98.269615501131071</v>
      </c>
      <c r="J35" s="48">
        <v>68.962571883766799</v>
      </c>
      <c r="K35" s="48">
        <v>90.339396639257771</v>
      </c>
      <c r="L35" s="117">
        <v>1.0387731536414067</v>
      </c>
      <c r="M35" s="55">
        <f>$M$1*icb_index_eaca4[[#This Row],[Normalised case time index]]</f>
        <v>3.2931386900394814E-2</v>
      </c>
      <c r="N35" s="55">
        <f t="shared" si="0"/>
        <v>0.96829780709584745</v>
      </c>
      <c r="O35" s="24">
        <f>icb_index_eaca4[[#This Row],[England ambulance share x case time index]]+icb_index_eaca4[[#This Row],[PLUS unweighted 
remainder]]</f>
        <v>1.0012291939962423</v>
      </c>
    </row>
    <row r="36" spans="1:15">
      <c r="A36" s="17">
        <v>34</v>
      </c>
      <c r="B36" s="15" t="s">
        <v>39</v>
      </c>
      <c r="C36" s="15" t="s">
        <v>68</v>
      </c>
      <c r="D36" s="9" t="s">
        <v>13</v>
      </c>
      <c r="E36" s="6" t="s">
        <v>13853</v>
      </c>
      <c r="F36" s="137">
        <v>95</v>
      </c>
      <c r="G36" s="138">
        <v>776780</v>
      </c>
      <c r="H36" s="139">
        <f>icb_index_eaca4[[#This Row],[MSOA resident population]]/icb_index_eaca4[[#Totals],[MSOA resident population]]</f>
        <v>1.3736129167359414E-2</v>
      </c>
      <c r="I36" s="112">
        <v>95.018498231286785</v>
      </c>
      <c r="J36" s="48">
        <v>67.942390477631264</v>
      </c>
      <c r="K36" s="48">
        <v>87.691950310631711</v>
      </c>
      <c r="L36" s="117">
        <v>1.0083313278799959</v>
      </c>
      <c r="M36" s="55">
        <f>$M$1*icb_index_eaca4[[#This Row],[Normalised case time index]]</f>
        <v>3.1966314267751969E-2</v>
      </c>
      <c r="N36" s="55">
        <f t="shared" si="0"/>
        <v>0.96829780709584745</v>
      </c>
      <c r="O36" s="24">
        <f>icb_index_eaca4[[#This Row],[England ambulance share x case time index]]+icb_index_eaca4[[#This Row],[PLUS unweighted 
remainder]]</f>
        <v>1.0002641213635994</v>
      </c>
    </row>
    <row r="37" spans="1:15">
      <c r="A37" s="17">
        <v>35</v>
      </c>
      <c r="B37" s="15" t="s">
        <v>39</v>
      </c>
      <c r="C37" s="15" t="s">
        <v>68</v>
      </c>
      <c r="D37" s="9" t="s">
        <v>20</v>
      </c>
      <c r="E37" s="6" t="s">
        <v>13854</v>
      </c>
      <c r="F37" s="137">
        <v>75</v>
      </c>
      <c r="G37" s="138">
        <v>640650</v>
      </c>
      <c r="H37" s="139">
        <f>icb_index_eaca4[[#This Row],[MSOA resident population]]/icb_index_eaca4[[#Totals],[MSOA resident population]]</f>
        <v>1.1328884820758528E-2</v>
      </c>
      <c r="I37" s="112">
        <v>98.523766046344122</v>
      </c>
      <c r="J37" s="48">
        <v>68.751970544450515</v>
      </c>
      <c r="K37" s="48">
        <v>90.467789374104157</v>
      </c>
      <c r="L37" s="117">
        <v>1.040249485463874</v>
      </c>
      <c r="M37" s="55">
        <f>$M$1*icb_index_eaca4[[#This Row],[Normalised case time index]]</f>
        <v>3.2978189856621216E-2</v>
      </c>
      <c r="N37" s="55">
        <f t="shared" si="0"/>
        <v>0.96829780709584745</v>
      </c>
      <c r="O37" s="24">
        <f>icb_index_eaca4[[#This Row],[England ambulance share x case time index]]+icb_index_eaca4[[#This Row],[PLUS unweighted 
remainder]]</f>
        <v>1.0012759969524687</v>
      </c>
    </row>
    <row r="38" spans="1:15">
      <c r="A38" s="17">
        <v>36</v>
      </c>
      <c r="B38" s="15" t="s">
        <v>39</v>
      </c>
      <c r="C38" s="15" t="s">
        <v>68</v>
      </c>
      <c r="D38" s="9" t="s">
        <v>18</v>
      </c>
      <c r="E38" s="6" t="s">
        <v>13855</v>
      </c>
      <c r="F38" s="137">
        <v>71</v>
      </c>
      <c r="G38" s="138">
        <v>563851</v>
      </c>
      <c r="H38" s="139">
        <f>icb_index_eaca4[[#This Row],[MSOA resident population]]/icb_index_eaca4[[#Totals],[MSOA resident population]]</f>
        <v>9.9708156326691905E-3</v>
      </c>
      <c r="I38" s="112">
        <v>102.72771664284097</v>
      </c>
      <c r="J38" s="48">
        <v>71.194620078420911</v>
      </c>
      <c r="K38" s="48">
        <v>94.19514800498446</v>
      </c>
      <c r="L38" s="117">
        <v>1.0831087497914098</v>
      </c>
      <c r="M38" s="55">
        <f>$M$1*icb_index_eaca4[[#This Row],[Normalised case time index]]</f>
        <v>3.4336922522062822E-2</v>
      </c>
      <c r="N38" s="55">
        <f t="shared" si="0"/>
        <v>0.96829780709584745</v>
      </c>
      <c r="O38" s="24">
        <f>icb_index_eaca4[[#This Row],[England ambulance share x case time index]]+icb_index_eaca4[[#This Row],[PLUS unweighted 
remainder]]</f>
        <v>1.0026347296179103</v>
      </c>
    </row>
    <row r="39" spans="1:15">
      <c r="A39" s="50" t="s">
        <v>108</v>
      </c>
      <c r="B39" s="41"/>
      <c r="C39" s="41"/>
      <c r="D39" s="89" t="s">
        <v>108</v>
      </c>
      <c r="E39" s="41" t="s">
        <v>109</v>
      </c>
      <c r="F39" s="99">
        <f>SUBTOTAL(109,icb_index_eaca4[[MSOA count ]])</f>
        <v>6796</v>
      </c>
      <c r="G39" s="52">
        <f>SUBTOTAL(109,icb_index_eaca4[MSOA resident population])</f>
        <v>56550138</v>
      </c>
      <c r="H39" s="53">
        <f>SUBTOTAL(109,icb_index_eaca4[Population share])</f>
        <v>1.0000000000000002</v>
      </c>
      <c r="I39" s="114">
        <f>SUBTOTAL(101,icb_index_eaca4[Population weight (see and convey) 73%])</f>
        <v>94.570511117947106</v>
      </c>
      <c r="J39" s="51">
        <f>SUBTOTAL(101,icb_index_eaca4[Population weight (see and treat) 27%])</f>
        <v>66.472319277852122</v>
      </c>
      <c r="K39" s="51">
        <f>SUBTOTAL(101,icb_index_eaca4[Combined pop weight (estimated case time minutes)])</f>
        <v>86.967396416218605</v>
      </c>
      <c r="L39" s="119">
        <f>icb_index_eaca4[[#Totals],[Combined pop weight (estimated case time minutes)]]/icb_index_eaca4[[#Totals],[Combined pop weight (estimated case time minutes)]]</f>
        <v>1</v>
      </c>
      <c r="M39" s="57">
        <f>$M$1*icb_index_eaca4[[#Totals],[Normalised case time index]]</f>
        <v>3.1702192904152597E-2</v>
      </c>
      <c r="N39" s="57">
        <f>1-$M$1</f>
        <v>0.96829780709584745</v>
      </c>
      <c r="O39" s="54">
        <f>SUBTOTAL(101,icb_index_eaca4[[Final EACA index ]])</f>
        <v>1</v>
      </c>
    </row>
    <row r="40" spans="1:15">
      <c r="I40" s="61"/>
    </row>
    <row r="41" spans="1:15">
      <c r="J41" s="7"/>
      <c r="K41" s="7"/>
      <c r="L41" s="7"/>
    </row>
    <row r="42" spans="1:15">
      <c r="J42" s="7"/>
      <c r="K42" s="7"/>
      <c r="L42" s="7"/>
    </row>
  </sheetData>
  <pageMargins left="0.25" right="0.25" top="0.75" bottom="0.75" header="0.3" footer="0.3"/>
  <pageSetup paperSize="9" scale="77" orientation="landscape" horizontalDpi="90" verticalDpi="9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693DB-99F7-4581-A79B-AE4E7B83A410}">
  <sheetPr>
    <tabColor rgb="FF009639"/>
    <pageSetUpPr fitToPage="1"/>
  </sheetPr>
  <dimension ref="A1:N6798"/>
  <sheetViews>
    <sheetView workbookViewId="0">
      <selection activeCell="S12" sqref="S12"/>
    </sheetView>
  </sheetViews>
  <sheetFormatPr defaultColWidth="9" defaultRowHeight="12.75"/>
  <cols>
    <col min="1" max="1" width="9.875" style="63" customWidth="1"/>
    <col min="2" max="2" width="10" style="63" customWidth="1"/>
    <col min="3" max="3" width="7.125" style="63" customWidth="1"/>
    <col min="4" max="4" width="18.75" style="63" bestFit="1" customWidth="1"/>
    <col min="5" max="5" width="6.625" style="63" customWidth="1"/>
    <col min="6" max="6" width="7.125" style="63" customWidth="1"/>
    <col min="7" max="7" width="6.625" style="63" customWidth="1"/>
    <col min="8" max="10" width="9.125" style="63" customWidth="1"/>
    <col min="11" max="11" width="10.25" style="63" customWidth="1"/>
    <col min="12" max="13" width="8.625" style="63" customWidth="1"/>
    <col min="14" max="14" width="8.625" style="95" customWidth="1"/>
    <col min="15" max="16384" width="9" style="63"/>
  </cols>
  <sheetData>
    <row r="1" spans="1:14" ht="38.25" customHeight="1">
      <c r="A1" s="74" t="s">
        <v>13888</v>
      </c>
      <c r="B1" s="74"/>
      <c r="C1" s="74"/>
      <c r="D1" s="74"/>
      <c r="E1" s="74"/>
      <c r="F1" s="74"/>
      <c r="G1" s="74"/>
      <c r="H1" s="74"/>
      <c r="I1" s="75"/>
      <c r="J1" s="76"/>
      <c r="N1" s="69" t="s">
        <v>107</v>
      </c>
    </row>
    <row r="2" spans="1:14" ht="51">
      <c r="A2" s="70" t="s">
        <v>13701</v>
      </c>
      <c r="B2" s="70" t="s">
        <v>13746</v>
      </c>
      <c r="C2" s="70" t="s">
        <v>13815</v>
      </c>
      <c r="D2" s="70" t="s">
        <v>13808</v>
      </c>
      <c r="E2" s="78" t="s">
        <v>13781</v>
      </c>
      <c r="F2" s="71" t="s">
        <v>13755</v>
      </c>
      <c r="G2" s="73" t="s">
        <v>13754</v>
      </c>
      <c r="H2" s="100" t="s">
        <v>13792</v>
      </c>
      <c r="I2" s="73" t="s">
        <v>13793</v>
      </c>
      <c r="J2" s="73" t="s">
        <v>13788</v>
      </c>
      <c r="K2" s="93" t="s">
        <v>13753</v>
      </c>
      <c r="L2" s="73" t="s">
        <v>13791</v>
      </c>
      <c r="M2" s="73" t="s">
        <v>13790</v>
      </c>
      <c r="N2" s="97" t="s">
        <v>13789</v>
      </c>
    </row>
    <row r="3" spans="1:14">
      <c r="A3" s="143" t="s">
        <v>2698</v>
      </c>
      <c r="B3" s="143" t="s">
        <v>13743</v>
      </c>
      <c r="C3" s="143" t="s">
        <v>13814</v>
      </c>
      <c r="D3" s="143" t="s">
        <v>13835</v>
      </c>
      <c r="E3" s="144">
        <v>2684</v>
      </c>
      <c r="F3" s="145">
        <v>0.45982525269830393</v>
      </c>
      <c r="G3" s="146">
        <v>1</v>
      </c>
      <c r="H3" s="147">
        <v>97.378364562988281</v>
      </c>
      <c r="I3" s="148">
        <v>69.551902770996094</v>
      </c>
      <c r="J3" s="105">
        <v>89.848777770996094</v>
      </c>
      <c r="K3" s="149">
        <f>msoa_calculations5[[#This Row],[ Pop20]]/SUMIF(msoa_calculations5[ICB26],msoa_calculations5[[#This Row],[ICB26]],msoa_calculations5[[ Pop20]])</f>
        <v>8.903337092814967E-4</v>
      </c>
      <c r="L3" s="150" cm="1">
        <f t="array" ref="L3">msoa_calculations5[[#This Row],[ Estimated case time (see and convey)]]*msoa_calculations5[[#This Row],[Population share of ICB]:[Population share of ICB]]</f>
        <v>8.6699240525131213E-2</v>
      </c>
      <c r="M3" s="150" cm="1">
        <f t="array" ref="M3">msoa_calculations5[[#This Row],[Estimated case time (see and treat)]]*msoa_calculations5[[#This Row],[Population share of ICB]:[Population share of ICB]]</f>
        <v>6.1924403581686958E-2</v>
      </c>
      <c r="N3" s="94" cm="1">
        <f t="array" ref="N3">msoa_calculations5[[#This Row],[Weighted estimate]]*msoa_calculations5[[#This Row],[Population share of ICB]:[Population share of ICB]]</f>
        <v>7.9995395587259835E-2</v>
      </c>
    </row>
    <row r="4" spans="1:14">
      <c r="A4" s="143" t="s">
        <v>2698</v>
      </c>
      <c r="B4" s="143" t="s">
        <v>13743</v>
      </c>
      <c r="C4" s="143" t="s">
        <v>13810</v>
      </c>
      <c r="D4" s="143" t="s">
        <v>13844</v>
      </c>
      <c r="E4" s="144">
        <v>3153</v>
      </c>
      <c r="F4" s="145">
        <v>0.54017474730169612</v>
      </c>
      <c r="G4" s="146">
        <v>1</v>
      </c>
      <c r="H4" s="147">
        <v>97.378364562988281</v>
      </c>
      <c r="I4" s="148">
        <v>69.551902770996094</v>
      </c>
      <c r="J4" s="105">
        <v>89.848777770996094</v>
      </c>
      <c r="K4" s="149">
        <f>msoa_calculations5[[#This Row],[ Pop20]]/SUMIF(msoa_calculations5[ICB26],msoa_calculations5[[#This Row],[ICB26]],msoa_calculations5[[ Pop20]])</f>
        <v>1.4675614462811072E-3</v>
      </c>
      <c r="L4" s="150" cm="1">
        <f t="array" ref="L4">msoa_calculations5[[#This Row],[ Estimated case time (see and convey)]]*msoa_calculations5[[#This Row],[Population share of ICB]:[Population share of ICB]]</f>
        <v>0.142908733534548</v>
      </c>
      <c r="M4" s="150" cm="1">
        <f t="array" ref="M4">msoa_calculations5[[#This Row],[Estimated case time (see and treat)]]*msoa_calculations5[[#This Row],[Population share of ICB]:[Population share of ICB]]</f>
        <v>0.10207169102220597</v>
      </c>
      <c r="N4" s="94" cm="1">
        <f t="array" ref="N4">msoa_calculations5[[#This Row],[Weighted estimate]]*msoa_calculations5[[#This Row],[Population share of ICB]:[Population share of ICB]]</f>
        <v>0.13185860225219281</v>
      </c>
    </row>
    <row r="5" spans="1:14">
      <c r="A5" s="143" t="s">
        <v>2692</v>
      </c>
      <c r="B5" s="143" t="s">
        <v>13732</v>
      </c>
      <c r="C5" s="143" t="s">
        <v>13814</v>
      </c>
      <c r="D5" s="143" t="s">
        <v>13835</v>
      </c>
      <c r="E5" s="144">
        <v>3900</v>
      </c>
      <c r="F5" s="145">
        <v>0.55429221148379759</v>
      </c>
      <c r="G5" s="146">
        <v>1</v>
      </c>
      <c r="H5" s="147">
        <v>105.12556457519531</v>
      </c>
      <c r="I5" s="148">
        <v>73.527427673339844</v>
      </c>
      <c r="J5" s="105">
        <v>96.575393676757813</v>
      </c>
      <c r="K5" s="149">
        <f>msoa_calculations5[[#This Row],[ Pop20]]/SUMIF(msoa_calculations5[ICB26],msoa_calculations5[[#This Row],[ICB26]],msoa_calculations5[[ Pop20]])</f>
        <v>1.2937039739932329E-3</v>
      </c>
      <c r="L5" s="150" cm="1">
        <f t="array" ref="L5">msoa_calculations5[[#This Row],[ Estimated case time (see and convey)]]*msoa_calculations5[[#This Row],[Population share of ICB]:[Population share of ICB]]</f>
        <v>0.13600136065921239</v>
      </c>
      <c r="M5" s="150" cm="1">
        <f t="array" ref="M5">msoa_calculations5[[#This Row],[Estimated case time (see and treat)]]*msoa_calculations5[[#This Row],[Population share of ICB]:[Population share of ICB]]</f>
        <v>9.5122725378499765E-2</v>
      </c>
      <c r="N5" s="94" cm="1">
        <f t="array" ref="N5">msoa_calculations5[[#This Row],[Weighted estimate]]*msoa_calculations5[[#This Row],[Population share of ICB]:[Population share of ICB]]</f>
        <v>0.12493997058958252</v>
      </c>
    </row>
    <row r="6" spans="1:14">
      <c r="A6" s="143" t="s">
        <v>2692</v>
      </c>
      <c r="B6" s="143" t="s">
        <v>13732</v>
      </c>
      <c r="C6" s="143" t="s">
        <v>13810</v>
      </c>
      <c r="D6" s="143" t="s">
        <v>13844</v>
      </c>
      <c r="E6" s="144">
        <v>3136</v>
      </c>
      <c r="F6" s="145">
        <v>0.44570778851620241</v>
      </c>
      <c r="G6" s="146">
        <v>1</v>
      </c>
      <c r="H6" s="147">
        <v>105.12556457519531</v>
      </c>
      <c r="I6" s="148">
        <v>73.527427673339844</v>
      </c>
      <c r="J6" s="105">
        <v>96.575393676757813</v>
      </c>
      <c r="K6" s="149">
        <f>msoa_calculations5[[#This Row],[ Pop20]]/SUMIF(msoa_calculations5[ICB26],msoa_calculations5[[#This Row],[ICB26]],msoa_calculations5[[ Pop20]])</f>
        <v>1.4596488092412153E-3</v>
      </c>
      <c r="L6" s="150" cm="1">
        <f t="array" ref="L6">msoa_calculations5[[#This Row],[ Estimated case time (see and convey)]]*msoa_calculations5[[#This Row],[Population share of ICB]:[Population share of ICB]]</f>
        <v>0.15344640515299432</v>
      </c>
      <c r="M6" s="150" cm="1">
        <f t="array" ref="M6">msoa_calculations5[[#This Row],[Estimated case time (see and treat)]]*msoa_calculations5[[#This Row],[Population share of ICB]:[Population share of ICB]]</f>
        <v>0.10732422224996008</v>
      </c>
      <c r="N6" s="94" cm="1">
        <f t="array" ref="N6">msoa_calculations5[[#This Row],[Weighted estimate]]*msoa_calculations5[[#This Row],[Population share of ICB]:[Population share of ICB]]</f>
        <v>0.14096615838228113</v>
      </c>
    </row>
    <row r="7" spans="1:14">
      <c r="A7" s="143" t="s">
        <v>12300</v>
      </c>
      <c r="B7" s="143" t="s">
        <v>13710</v>
      </c>
      <c r="C7" s="143" t="s">
        <v>38</v>
      </c>
      <c r="D7" s="143" t="s">
        <v>75</v>
      </c>
      <c r="E7" s="144">
        <v>8481</v>
      </c>
      <c r="F7" s="145">
        <v>0.86815436585116179</v>
      </c>
      <c r="G7" s="146">
        <v>1</v>
      </c>
      <c r="H7" s="147">
        <v>120.07878112792969</v>
      </c>
      <c r="I7" s="148">
        <v>77.699432373046875</v>
      </c>
      <c r="J7" s="105">
        <v>108.61131286621094</v>
      </c>
      <c r="K7" s="149">
        <f>msoa_calculations5[[#This Row],[ Pop20]]/SUMIF(msoa_calculations5[ICB26],msoa_calculations5[[#This Row],[ICB26]],msoa_calculations5[[ Pop20]])</f>
        <v>4.9839714865821802E-3</v>
      </c>
      <c r="L7" s="150" cm="1">
        <f t="array" ref="L7">msoa_calculations5[[#This Row],[ Estimated case time (see and convey)]]*msoa_calculations5[[#This Row],[Population share of ICB]:[Population share of ICB]]</f>
        <v>0.59846922128514402</v>
      </c>
      <c r="M7" s="150" cm="1">
        <f t="array" ref="M7">msoa_calculations5[[#This Row],[Estimated case time (see and treat)]]*msoa_calculations5[[#This Row],[Population share of ICB]:[Population share of ICB]]</f>
        <v>0.38725175547088603</v>
      </c>
      <c r="N7" s="94" cm="1">
        <f t="array" ref="N7">msoa_calculations5[[#This Row],[Weighted estimate]]*msoa_calculations5[[#This Row],[Population share of ICB]:[Population share of ICB]]</f>
        <v>0.54131568644545158</v>
      </c>
    </row>
    <row r="8" spans="1:14">
      <c r="A8" s="143" t="s">
        <v>12300</v>
      </c>
      <c r="B8" s="143" t="s">
        <v>13710</v>
      </c>
      <c r="C8" s="143" t="s">
        <v>34</v>
      </c>
      <c r="D8" s="143" t="s">
        <v>70</v>
      </c>
      <c r="E8" s="144">
        <v>1288</v>
      </c>
      <c r="F8" s="145">
        <v>0.13184563414883815</v>
      </c>
      <c r="G8" s="146">
        <v>1</v>
      </c>
      <c r="H8" s="147">
        <v>120.07878112792969</v>
      </c>
      <c r="I8" s="148">
        <v>77.699432373046875</v>
      </c>
      <c r="J8" s="105">
        <v>108.61131286621094</v>
      </c>
      <c r="K8" s="149">
        <f>msoa_calculations5[[#This Row],[ Pop20]]/SUMIF(msoa_calculations5[ICB26],msoa_calculations5[[#This Row],[ICB26]],msoa_calculations5[[ Pop20]])</f>
        <v>4.2927151823470754E-4</v>
      </c>
      <c r="L8" s="150" cm="1">
        <f t="array" ref="L8">msoa_calculations5[[#This Row],[ Estimated case time (see and convey)]]*msoa_calculations5[[#This Row],[Population share of ICB]:[Population share of ICB]]</f>
        <v>5.1546400682559522E-2</v>
      </c>
      <c r="M8" s="150" cm="1">
        <f t="array" ref="M8">msoa_calculations5[[#This Row],[Estimated case time (see and treat)]]*msoa_calculations5[[#This Row],[Population share of ICB]:[Population share of ICB]]</f>
        <v>3.3354153300752816E-2</v>
      </c>
      <c r="N8" s="94" cm="1">
        <f t="array" ref="N8">msoa_calculations5[[#This Row],[Weighted estimate]]*msoa_calculations5[[#This Row],[Population share of ICB]:[Population share of ICB]]</f>
        <v>4.6623743171543192E-2</v>
      </c>
    </row>
    <row r="9" spans="1:14">
      <c r="A9" s="143" t="s">
        <v>11404</v>
      </c>
      <c r="B9" s="143" t="s">
        <v>13722</v>
      </c>
      <c r="C9" s="143" t="s">
        <v>38</v>
      </c>
      <c r="D9" s="143" t="s">
        <v>75</v>
      </c>
      <c r="E9" s="144">
        <v>6056</v>
      </c>
      <c r="F9" s="145">
        <v>0.81125251172136637</v>
      </c>
      <c r="G9" s="146">
        <v>1</v>
      </c>
      <c r="H9" s="147">
        <v>115.91982269287109</v>
      </c>
      <c r="I9" s="148">
        <v>78.382034301757813</v>
      </c>
      <c r="J9" s="105">
        <v>105.76243591308594</v>
      </c>
      <c r="K9" s="149">
        <f>msoa_calculations5[[#This Row],[ Pop20]]/SUMIF(msoa_calculations5[ICB26],msoa_calculations5[[#This Row],[ICB26]],msoa_calculations5[[ Pop20]])</f>
        <v>3.5588882587833607E-3</v>
      </c>
      <c r="L9" s="150" cm="1">
        <f t="array" ref="L9">msoa_calculations5[[#This Row],[ Estimated case time (see and convey)]]*msoa_calculations5[[#This Row],[Population share of ICB]:[Population share of ICB]]</f>
        <v>0.41254569594190793</v>
      </c>
      <c r="M9" s="150" cm="1">
        <f t="array" ref="M9">msoa_calculations5[[#This Row],[Estimated case time (see and treat)]]*msoa_calculations5[[#This Row],[Population share of ICB]:[Population share of ICB]]</f>
        <v>0.27895290157608049</v>
      </c>
      <c r="N9" s="94" cm="1">
        <f t="array" ref="N9">msoa_calculations5[[#This Row],[Weighted estimate]]*msoa_calculations5[[#This Row],[Population share of ICB]:[Population share of ICB]]</f>
        <v>0.37639669139140919</v>
      </c>
    </row>
    <row r="10" spans="1:14">
      <c r="A10" s="143" t="s">
        <v>11404</v>
      </c>
      <c r="B10" s="143" t="s">
        <v>13722</v>
      </c>
      <c r="C10" s="143" t="s">
        <v>11</v>
      </c>
      <c r="D10" s="143" t="s">
        <v>72</v>
      </c>
      <c r="E10" s="144">
        <v>1409</v>
      </c>
      <c r="F10" s="145">
        <v>0.18874748827863363</v>
      </c>
      <c r="G10" s="146">
        <v>1</v>
      </c>
      <c r="H10" s="147">
        <v>115.91982269287109</v>
      </c>
      <c r="I10" s="148">
        <v>78.382034301757813</v>
      </c>
      <c r="J10" s="105">
        <v>105.76243591308594</v>
      </c>
      <c r="K10" s="149">
        <f>msoa_calculations5[[#This Row],[ Pop20]]/SUMIF(msoa_calculations5[ICB26],msoa_calculations5[[#This Row],[ICB26]],msoa_calculations5[[ Pop20]])</f>
        <v>5.879365762896737E-4</v>
      </c>
      <c r="L10" s="150" cm="1">
        <f t="array" ref="L10">msoa_calculations5[[#This Row],[ Estimated case time (see and convey)]]*msoa_calculations5[[#This Row],[Population share of ICB]:[Population share of ICB]]</f>
        <v>6.8153503678152649E-2</v>
      </c>
      <c r="M10" s="150" cm="1">
        <f t="array" ref="M10">msoa_calculations5[[#This Row],[Estimated case time (see and treat)]]*msoa_calculations5[[#This Row],[Population share of ICB]:[Population share of ICB]]</f>
        <v>4.6083664889995254E-2</v>
      </c>
      <c r="N10" s="94" cm="1">
        <f t="array" ref="N10">msoa_calculations5[[#This Row],[Weighted estimate]]*msoa_calculations5[[#This Row],[Population share of ICB]:[Population share of ICB]]</f>
        <v>6.2181604470795779E-2</v>
      </c>
    </row>
    <row r="11" spans="1:14">
      <c r="A11" s="143" t="s">
        <v>2924</v>
      </c>
      <c r="B11" s="143" t="s">
        <v>13727</v>
      </c>
      <c r="C11" s="143" t="s">
        <v>22</v>
      </c>
      <c r="D11" s="143" t="s">
        <v>92</v>
      </c>
      <c r="E11" s="144">
        <v>6656</v>
      </c>
      <c r="F11" s="145">
        <v>0.48687001682393388</v>
      </c>
      <c r="G11" s="146">
        <v>1</v>
      </c>
      <c r="H11" s="147">
        <v>103.47454833984375</v>
      </c>
      <c r="I11" s="148">
        <v>72.282760620117188</v>
      </c>
      <c r="J11" s="105">
        <v>95.034332275390625</v>
      </c>
      <c r="K11" s="149">
        <f>msoa_calculations5[[#This Row],[ Pop20]]/SUMIF(msoa_calculations5[ICB26],msoa_calculations5[[#This Row],[ICB26]],msoa_calculations5[[ Pop20]])</f>
        <v>7.157266302781613E-3</v>
      </c>
      <c r="L11" s="150" cm="1">
        <f t="array" ref="L11">msoa_calculations5[[#This Row],[ Estimated case time (see and convey)]]*msoa_calculations5[[#This Row],[Population share of ICB]:[Population share of ICB]]</f>
        <v>0.7405948980283108</v>
      </c>
      <c r="M11" s="150" cm="1">
        <f t="array" ref="M11">msoa_calculations5[[#This Row],[Estimated case time (see and treat)]]*msoa_calculations5[[#This Row],[Population share of ICB]:[Population share of ICB]]</f>
        <v>0.51734696685839454</v>
      </c>
      <c r="N11" s="94" cm="1">
        <f t="array" ref="N11">msoa_calculations5[[#This Row],[Weighted estimate]]*msoa_calculations5[[#This Row],[Population share of ICB]:[Population share of ICB]]</f>
        <v>0.68018602400200434</v>
      </c>
    </row>
    <row r="12" spans="1:14">
      <c r="A12" s="143" t="s">
        <v>2924</v>
      </c>
      <c r="B12" s="143" t="s">
        <v>13727</v>
      </c>
      <c r="C12" s="143" t="s">
        <v>13810</v>
      </c>
      <c r="D12" s="143" t="s">
        <v>13844</v>
      </c>
      <c r="E12" s="144">
        <v>7015</v>
      </c>
      <c r="F12" s="145">
        <v>0.51312998317606617</v>
      </c>
      <c r="G12" s="146">
        <v>1</v>
      </c>
      <c r="H12" s="147">
        <v>103.47454833984375</v>
      </c>
      <c r="I12" s="148">
        <v>72.282760620117188</v>
      </c>
      <c r="J12" s="105">
        <v>95.034332275390625</v>
      </c>
      <c r="K12" s="149">
        <f>msoa_calculations5[[#This Row],[ Pop20]]/SUMIF(msoa_calculations5[ICB26],msoa_calculations5[[#This Row],[ICB26]],msoa_calculations5[[ Pop20]])</f>
        <v>3.2651264020494659E-3</v>
      </c>
      <c r="L12" s="150" cm="1">
        <f t="array" ref="L12">msoa_calculations5[[#This Row],[ Estimated case time (see and convey)]]*msoa_calculations5[[#This Row],[Population share of ICB]:[Population share of ICB]]</f>
        <v>0.33785747972456753</v>
      </c>
      <c r="M12" s="150" cm="1">
        <f t="array" ref="M12">msoa_calculations5[[#This Row],[Estimated case time (see and treat)]]*msoa_calculations5[[#This Row],[Population share of ICB]:[Population share of ICB]]</f>
        <v>0.23601235011376606</v>
      </c>
      <c r="N12" s="94" cm="1">
        <f t="array" ref="N12">msoa_calculations5[[#This Row],[Weighted estimate]]*msoa_calculations5[[#This Row],[Population share of ICB]:[Population share of ICB]]</f>
        <v>0.31029910741351963</v>
      </c>
    </row>
    <row r="13" spans="1:14">
      <c r="A13" s="63" t="s">
        <v>5890</v>
      </c>
      <c r="B13" s="63" t="s">
        <v>13705</v>
      </c>
      <c r="C13" s="63" t="s">
        <v>27</v>
      </c>
      <c r="D13" s="63" t="s">
        <v>87</v>
      </c>
      <c r="E13" s="72">
        <v>10938</v>
      </c>
      <c r="F13" s="120">
        <v>1</v>
      </c>
      <c r="G13" s="79">
        <v>0</v>
      </c>
      <c r="H13" s="133">
        <v>86.841392517089844</v>
      </c>
      <c r="I13" s="134">
        <v>63.106559753417969</v>
      </c>
      <c r="J13" s="105">
        <v>80.418960571289063</v>
      </c>
      <c r="K13" s="96">
        <f>msoa_calculations5[[#This Row],[ Pop20]]/SUMIF(msoa_calculations5[ICB26],msoa_calculations5[[#This Row],[ICB26]],msoa_calculations5[[ Pop20]])</f>
        <v>5.3710587438066852E-3</v>
      </c>
      <c r="L13" s="98" cm="1">
        <f t="array" ref="L13">msoa_calculations5[[#This Row],[ Estimated case time (see and convey)]]*msoa_calculations5[[#This Row],[Population share of ICB]:[Population share of ICB]]</f>
        <v>0.46643022060326383</v>
      </c>
      <c r="M13" s="98" cm="1">
        <f t="array" ref="M13">msoa_calculations5[[#This Row],[Estimated case time (see and treat)]]*msoa_calculations5[[#This Row],[Population share of ICB]:[Population share of ICB]]</f>
        <v>0.33894903955515465</v>
      </c>
      <c r="N13" s="94" cm="1">
        <f t="array" ref="N13">msoa_calculations5[[#This Row],[Weighted estimate]]*msoa_calculations5[[#This Row],[Population share of ICB]:[Population share of ICB]]</f>
        <v>0.43193496134426718</v>
      </c>
    </row>
    <row r="14" spans="1:14">
      <c r="A14" s="63" t="s">
        <v>6274</v>
      </c>
      <c r="B14" s="63" t="s">
        <v>13705</v>
      </c>
      <c r="C14" s="63" t="s">
        <v>27</v>
      </c>
      <c r="D14" s="63" t="s">
        <v>87</v>
      </c>
      <c r="E14" s="72">
        <v>7726</v>
      </c>
      <c r="F14" s="120">
        <v>1</v>
      </c>
      <c r="G14" s="79">
        <v>0</v>
      </c>
      <c r="H14" s="133">
        <v>85.159477233886719</v>
      </c>
      <c r="I14" s="134">
        <v>60.519393920898438</v>
      </c>
      <c r="J14" s="105">
        <v>78.492095947265625</v>
      </c>
      <c r="K14" s="96">
        <f>msoa_calculations5[[#This Row],[ Pop20]]/SUMIF(msoa_calculations5[ICB26],msoa_calculations5[[#This Row],[ICB26]],msoa_calculations5[[ Pop20]])</f>
        <v>3.793819697810427E-3</v>
      </c>
      <c r="L14" s="98" cm="1">
        <f t="array" ref="L14">msoa_calculations5[[#This Row],[ Estimated case time (see and convey)]]*msoa_calculations5[[#This Row],[Population share of ICB]:[Population share of ICB]]</f>
        <v>0.32307970218515802</v>
      </c>
      <c r="M14" s="98" cm="1">
        <f t="array" ref="M14">msoa_calculations5[[#This Row],[Estimated case time (see and treat)]]*msoa_calculations5[[#This Row],[Population share of ICB]:[Population share of ICB]]</f>
        <v>0.22959966875665311</v>
      </c>
      <c r="N14" s="94" cm="1">
        <f t="array" ref="N14">msoa_calculations5[[#This Row],[Weighted estimate]]*msoa_calculations5[[#This Row],[Population share of ICB]:[Population share of ICB]]</f>
        <v>0.29778485972716229</v>
      </c>
    </row>
    <row r="15" spans="1:14">
      <c r="A15" s="63" t="s">
        <v>6272</v>
      </c>
      <c r="B15" s="63" t="s">
        <v>13705</v>
      </c>
      <c r="C15" s="63" t="s">
        <v>27</v>
      </c>
      <c r="D15" s="63" t="s">
        <v>87</v>
      </c>
      <c r="E15" s="72">
        <v>11246</v>
      </c>
      <c r="F15" s="120">
        <v>1</v>
      </c>
      <c r="G15" s="79">
        <v>0</v>
      </c>
      <c r="H15" s="133">
        <v>84.879554748535156</v>
      </c>
      <c r="I15" s="134">
        <v>60.414432525634766</v>
      </c>
      <c r="J15" s="105">
        <v>78.259513854980469</v>
      </c>
      <c r="K15" s="96">
        <f>msoa_calculations5[[#This Row],[ Pop20]]/SUMIF(msoa_calculations5[ICB26],msoa_calculations5[[#This Row],[ICB26]],msoa_calculations5[[ Pop20]])</f>
        <v>5.522300844107696E-3</v>
      </c>
      <c r="L15" s="98" cm="1">
        <f t="array" ref="L15">msoa_calculations5[[#This Row],[ Estimated case time (see and convey)]]*msoa_calculations5[[#This Row],[Population share of ICB]:[Population share of ICB]]</f>
        <v>0.46873043683532112</v>
      </c>
      <c r="M15" s="98" cm="1">
        <f t="array" ref="M15">msoa_calculations5[[#This Row],[Estimated case time (see and treat)]]*msoa_calculations5[[#This Row],[Population share of ICB]:[Population share of ICB]]</f>
        <v>0.3336266717326003</v>
      </c>
      <c r="N15" s="94" cm="1">
        <f t="array" ref="N15">msoa_calculations5[[#This Row],[Weighted estimate]]*msoa_calculations5[[#This Row],[Population share of ICB]:[Population share of ICB]]</f>
        <v>0.43217257942081655</v>
      </c>
    </row>
    <row r="16" spans="1:14">
      <c r="A16" s="63" t="s">
        <v>6270</v>
      </c>
      <c r="B16" s="63" t="s">
        <v>13705</v>
      </c>
      <c r="C16" s="63" t="s">
        <v>27</v>
      </c>
      <c r="D16" s="63" t="s">
        <v>87</v>
      </c>
      <c r="E16" s="72">
        <v>6646</v>
      </c>
      <c r="F16" s="120">
        <v>1</v>
      </c>
      <c r="G16" s="79">
        <v>0</v>
      </c>
      <c r="H16" s="133">
        <v>84.996925354003906</v>
      </c>
      <c r="I16" s="134">
        <v>61.075054168701172</v>
      </c>
      <c r="J16" s="105">
        <v>78.523887634277344</v>
      </c>
      <c r="K16" s="96">
        <f>msoa_calculations5[[#This Row],[ Pop20]]/SUMIF(msoa_calculations5[ICB26],msoa_calculations5[[#This Row],[ICB26]],msoa_calculations5[[ Pop20]])</f>
        <v>3.2634902551964919E-3</v>
      </c>
      <c r="L16" s="98" cm="1">
        <f t="array" ref="L16">msoa_calculations5[[#This Row],[ Estimated case time (see and convey)]]*msoa_calculations5[[#This Row],[Population share of ICB]:[Population share of ICB]]</f>
        <v>0.27738663761445537</v>
      </c>
      <c r="M16" s="98" cm="1">
        <f t="array" ref="M16">msoa_calculations5[[#This Row],[Estimated case time (see and treat)]]*msoa_calculations5[[#This Row],[Population share of ICB]:[Population share of ICB]]</f>
        <v>0.19931784411515416</v>
      </c>
      <c r="N16" s="94" cm="1">
        <f t="array" ref="N16">msoa_calculations5[[#This Row],[Weighted estimate]]*msoa_calculations5[[#This Row],[Population share of ICB]:[Population share of ICB]]</f>
        <v>0.25626194209460845</v>
      </c>
    </row>
    <row r="17" spans="1:14">
      <c r="A17" s="63" t="s">
        <v>6268</v>
      </c>
      <c r="B17" s="63" t="s">
        <v>13705</v>
      </c>
      <c r="C17" s="63" t="s">
        <v>27</v>
      </c>
      <c r="D17" s="63" t="s">
        <v>87</v>
      </c>
      <c r="E17" s="72">
        <v>10540</v>
      </c>
      <c r="F17" s="120">
        <v>1</v>
      </c>
      <c r="G17" s="79">
        <v>0</v>
      </c>
      <c r="H17" s="133">
        <v>84.148429870605469</v>
      </c>
      <c r="I17" s="134">
        <v>59.513523101806641</v>
      </c>
      <c r="J17" s="105">
        <v>77.482444763183594</v>
      </c>
      <c r="K17" s="96">
        <f>msoa_calculations5[[#This Row],[ Pop20]]/SUMIF(msoa_calculations5[ICB26],msoa_calculations5[[#This Row],[ICB26]],msoa_calculations5[[ Pop20]])</f>
        <v>5.1756225232878457E-3</v>
      </c>
      <c r="L17" s="98" cm="1">
        <f t="array" ref="L17">msoa_calculations5[[#This Row],[ Estimated case time (see and convey)]]*msoa_calculations5[[#This Row],[Population share of ICB]:[Population share of ICB]]</f>
        <v>0.4355205089376134</v>
      </c>
      <c r="M17" s="98" cm="1">
        <f t="array" ref="M17">msoa_calculations5[[#This Row],[Estimated case time (see and treat)]]*msoa_calculations5[[#This Row],[Population share of ICB]:[Population share of ICB]]</f>
        <v>0.30801953060592197</v>
      </c>
      <c r="N17" s="94" cm="1">
        <f t="array" ref="N17">msoa_calculations5[[#This Row],[Weighted estimate]]*msoa_calculations5[[#This Row],[Population share of ICB]:[Population share of ICB]]</f>
        <v>0.40101988627573942</v>
      </c>
    </row>
    <row r="18" spans="1:14">
      <c r="A18" s="63" t="s">
        <v>6266</v>
      </c>
      <c r="B18" s="63" t="s">
        <v>13705</v>
      </c>
      <c r="C18" s="63" t="s">
        <v>27</v>
      </c>
      <c r="D18" s="63" t="s">
        <v>87</v>
      </c>
      <c r="E18" s="72">
        <v>10076</v>
      </c>
      <c r="F18" s="120">
        <v>1</v>
      </c>
      <c r="G18" s="79">
        <v>0</v>
      </c>
      <c r="H18" s="133">
        <v>84.205192565917969</v>
      </c>
      <c r="I18" s="134">
        <v>59.244686126708984</v>
      </c>
      <c r="J18" s="105">
        <v>77.451103210449219</v>
      </c>
      <c r="K18" s="96">
        <f>msoa_calculations5[[#This Row],[ Pop20]]/SUMIF(msoa_calculations5[ICB26],msoa_calculations5[[#This Row],[ICB26]],msoa_calculations5[[ Pop20]])</f>
        <v>4.9477772812759335E-3</v>
      </c>
      <c r="L18" s="98" cm="1">
        <f t="array" ref="L18">msoa_calculations5[[#This Row],[ Estimated case time (see and convey)]]*msoa_calculations5[[#This Row],[Population share of ICB]:[Population share of ICB]]</f>
        <v>0.41662853874311406</v>
      </c>
      <c r="M18" s="98" cm="1">
        <f t="array" ref="M18">msoa_calculations5[[#This Row],[Estimated case time (see and treat)]]*msoa_calculations5[[#This Row],[Population share of ICB]:[Population share of ICB]]</f>
        <v>0.29312951205405419</v>
      </c>
      <c r="N18" s="94" cm="1">
        <f t="array" ref="N18">msoa_calculations5[[#This Row],[Weighted estimate]]*msoa_calculations5[[#This Row],[Population share of ICB]:[Population share of ICB]]</f>
        <v>0.38321080887441816</v>
      </c>
    </row>
    <row r="19" spans="1:14">
      <c r="A19" s="63" t="s">
        <v>6264</v>
      </c>
      <c r="B19" s="63" t="s">
        <v>13705</v>
      </c>
      <c r="C19" s="63" t="s">
        <v>27</v>
      </c>
      <c r="D19" s="63" t="s">
        <v>87</v>
      </c>
      <c r="E19" s="72">
        <v>12777</v>
      </c>
      <c r="F19" s="120">
        <v>1</v>
      </c>
      <c r="G19" s="79">
        <v>0</v>
      </c>
      <c r="H19" s="133">
        <v>85.043930053710938</v>
      </c>
      <c r="I19" s="134">
        <v>60.184318542480469</v>
      </c>
      <c r="J19" s="105">
        <v>78.317146301269531</v>
      </c>
      <c r="K19" s="96">
        <f>msoa_calculations5[[#This Row],[ Pop20]]/SUMIF(msoa_calculations5[ICB26],msoa_calculations5[[#This Row],[ICB26]],msoa_calculations5[[ Pop20]])</f>
        <v>6.2740919335909683E-3</v>
      </c>
      <c r="L19" s="98" cm="1">
        <f t="array" ref="L19">msoa_calculations5[[#This Row],[ Estimated case time (see and convey)]]*msoa_calculations5[[#This Row],[Population share of ICB]:[Population share of ICB]]</f>
        <v>0.53357343555086234</v>
      </c>
      <c r="M19" s="98" cm="1">
        <f t="array" ref="M19">msoa_calculations5[[#This Row],[Estimated case time (see and treat)]]*msoa_calculations5[[#This Row],[Population share of ICB]:[Population share of ICB]]</f>
        <v>0.37760194749604603</v>
      </c>
      <c r="N19" s="94" cm="1">
        <f t="array" ref="N19">msoa_calculations5[[#This Row],[Weighted estimate]]*msoa_calculations5[[#This Row],[Population share of ICB]:[Population share of ICB]]</f>
        <v>0.49136897587065892</v>
      </c>
    </row>
    <row r="20" spans="1:14">
      <c r="A20" s="63" t="s">
        <v>6262</v>
      </c>
      <c r="B20" s="63" t="s">
        <v>13705</v>
      </c>
      <c r="C20" s="63" t="s">
        <v>27</v>
      </c>
      <c r="D20" s="63" t="s">
        <v>87</v>
      </c>
      <c r="E20" s="72">
        <v>11850</v>
      </c>
      <c r="F20" s="120">
        <v>1</v>
      </c>
      <c r="G20" s="79">
        <v>0</v>
      </c>
      <c r="H20" s="133">
        <v>83.946731567382813</v>
      </c>
      <c r="I20" s="134">
        <v>59.048416137695313</v>
      </c>
      <c r="J20" s="105">
        <v>77.20947265625</v>
      </c>
      <c r="K20" s="96">
        <f>msoa_calculations5[[#This Row],[ Pop20]]/SUMIF(msoa_calculations5[ICB26],msoa_calculations5[[#This Row],[ICB26]],msoa_calculations5[[ Pop20]])</f>
        <v>5.8188924953473413E-3</v>
      </c>
      <c r="L20" s="98" cm="1">
        <f t="array" ref="L20">msoa_calculations5[[#This Row],[ Estimated case time (see and convey)]]*msoa_calculations5[[#This Row],[Population share of ICB]:[Population share of ICB]]</f>
        <v>0.48847700632638158</v>
      </c>
      <c r="M20" s="98" cm="1">
        <f t="array" ref="M20">msoa_calculations5[[#This Row],[Estimated case time (see and treat)]]*msoa_calculations5[[#This Row],[Population share of ICB]:[Population share of ICB]]</f>
        <v>0.34359638552578209</v>
      </c>
      <c r="N20" s="94" cm="1">
        <f t="array" ref="N20">msoa_calculations5[[#This Row],[Weighted estimate]]*msoa_calculations5[[#This Row],[Population share of ICB]:[Population share of ICB]]</f>
        <v>0.44927362100917889</v>
      </c>
    </row>
    <row r="21" spans="1:14">
      <c r="A21" s="63" t="s">
        <v>6260</v>
      </c>
      <c r="B21" s="63" t="s">
        <v>13705</v>
      </c>
      <c r="C21" s="63" t="s">
        <v>27</v>
      </c>
      <c r="D21" s="63" t="s">
        <v>87</v>
      </c>
      <c r="E21" s="72">
        <v>9141</v>
      </c>
      <c r="F21" s="64">
        <v>1</v>
      </c>
      <c r="G21" s="79">
        <v>0</v>
      </c>
      <c r="H21" s="133">
        <v>85.097908020019531</v>
      </c>
      <c r="I21" s="134">
        <v>59.844856262207031</v>
      </c>
      <c r="J21" s="105">
        <v>78.264663696289063</v>
      </c>
      <c r="K21" s="96">
        <f>msoa_calculations5[[#This Row],[ Pop20]]/SUMIF(msoa_calculations5[ICB26],msoa_calculations5[[#This Row],[ICB26]],msoa_calculations5[[ Pop20]])</f>
        <v>4.4886494767907214E-3</v>
      </c>
      <c r="L21" s="98" cm="1">
        <f t="array" ref="L21">msoa_calculations5[[#This Row],[ Estimated case time (see and convey)]]*msoa_calculations5[[#This Row],[Population share of ICB]:[Population share of ICB]]</f>
        <v>0.38197468031004561</v>
      </c>
      <c r="M21" s="98" cm="1">
        <f t="array" ref="M21">msoa_calculations5[[#This Row],[Estimated case time (see and treat)]]*msoa_calculations5[[#This Row],[Population share of ICB]:[Population share of ICB]]</f>
        <v>0.26862258274997153</v>
      </c>
      <c r="N21" s="94" cm="1">
        <f t="array" ref="N21">msoa_calculations5[[#This Row],[Weighted estimate]]*msoa_calculations5[[#This Row],[Population share of ICB]:[Population share of ICB]]</f>
        <v>0.35130264175154968</v>
      </c>
    </row>
    <row r="22" spans="1:14">
      <c r="A22" s="63" t="s">
        <v>6258</v>
      </c>
      <c r="B22" s="63" t="s">
        <v>13705</v>
      </c>
      <c r="C22" s="63" t="s">
        <v>27</v>
      </c>
      <c r="D22" s="63" t="s">
        <v>87</v>
      </c>
      <c r="E22" s="72">
        <v>7014</v>
      </c>
      <c r="F22" s="64">
        <v>1</v>
      </c>
      <c r="G22" s="79">
        <v>0</v>
      </c>
      <c r="H22" s="133">
        <v>86.765533447265625</v>
      </c>
      <c r="I22" s="134">
        <v>61.747005462646484</v>
      </c>
      <c r="J22" s="105">
        <v>79.995750427246094</v>
      </c>
      <c r="K22" s="96">
        <f>msoa_calculations5[[#This Row],[ Pop20]]/SUMIF(msoa_calculations5[ICB26],msoa_calculations5[[#This Row],[ICB26]],msoa_calculations5[[ Pop20]])</f>
        <v>3.4441951023093881E-3</v>
      </c>
      <c r="L22" s="98" cm="1">
        <f t="array" ref="L22">msoa_calculations5[[#This Row],[ Estimated case time (see and convey)]]*msoa_calculations5[[#This Row],[Population share of ICB]:[Population share of ICB]]</f>
        <v>0.29883742534833369</v>
      </c>
      <c r="M22" s="98" cm="1">
        <f t="array" ref="M22">msoa_calculations5[[#This Row],[Estimated case time (see and treat)]]*msoa_calculations5[[#This Row],[Population share of ICB]:[Population share of ICB]]</f>
        <v>0.21266873379671805</v>
      </c>
      <c r="N22" s="94" cm="1">
        <f t="array" ref="N22">msoa_calculations5[[#This Row],[Weighted estimate]]*msoa_calculations5[[#This Row],[Population share of ICB]:[Population share of ICB]]</f>
        <v>0.27552097182708513</v>
      </c>
    </row>
    <row r="23" spans="1:14">
      <c r="A23" s="63" t="s">
        <v>6256</v>
      </c>
      <c r="B23" s="63" t="s">
        <v>13705</v>
      </c>
      <c r="C23" s="63" t="s">
        <v>27</v>
      </c>
      <c r="D23" s="63" t="s">
        <v>87</v>
      </c>
      <c r="E23" s="72">
        <v>11375</v>
      </c>
      <c r="F23" s="64">
        <v>1</v>
      </c>
      <c r="G23" s="79">
        <v>0</v>
      </c>
      <c r="H23" s="133">
        <v>85.153633117675781</v>
      </c>
      <c r="I23" s="134">
        <v>60.331680297851563</v>
      </c>
      <c r="J23" s="105">
        <v>78.437042236328125</v>
      </c>
      <c r="K23" s="96">
        <f>msoa_calculations5[[#This Row],[ Pop20]]/SUMIF(msoa_calculations5[ICB26],msoa_calculations5[[#This Row],[ICB26]],msoa_calculations5[[ Pop20]])</f>
        <v>5.5856457497532493E-3</v>
      </c>
      <c r="L23" s="98" cm="1">
        <f t="array" ref="L23">msoa_calculations5[[#This Row],[ Estimated case time (see and convey)]]*msoa_calculations5[[#This Row],[Population share of ICB]:[Population share of ICB]]</f>
        <v>0.47563802889979323</v>
      </c>
      <c r="M23" s="98" cm="1">
        <f t="array" ref="M23">msoa_calculations5[[#This Row],[Estimated case time (see and treat)]]*msoa_calculations5[[#This Row],[Population share of ICB]:[Population share of ICB]]</f>
        <v>0.33699139363116642</v>
      </c>
      <c r="N23" s="94" cm="1">
        <f t="array" ref="N23">msoa_calculations5[[#This Row],[Weighted estimate]]*msoa_calculations5[[#This Row],[Population share of ICB]:[Population share of ICB]]</f>
        <v>0.43812153159056227</v>
      </c>
    </row>
    <row r="24" spans="1:14">
      <c r="A24" s="63" t="s">
        <v>6254</v>
      </c>
      <c r="B24" s="63" t="s">
        <v>13705</v>
      </c>
      <c r="C24" s="63" t="s">
        <v>27</v>
      </c>
      <c r="D24" s="63" t="s">
        <v>87</v>
      </c>
      <c r="E24" s="72">
        <v>9009</v>
      </c>
      <c r="F24" s="64">
        <v>1</v>
      </c>
      <c r="G24" s="79">
        <v>0</v>
      </c>
      <c r="H24" s="133">
        <v>88.345451354980469</v>
      </c>
      <c r="I24" s="134">
        <v>61.836330413818359</v>
      </c>
      <c r="J24" s="105">
        <v>81.172325134277344</v>
      </c>
      <c r="K24" s="96">
        <f>msoa_calculations5[[#This Row],[ Pop20]]/SUMIF(msoa_calculations5[ICB26],msoa_calculations5[[#This Row],[ICB26]],msoa_calculations5[[ Pop20]])</f>
        <v>4.4238314338045735E-3</v>
      </c>
      <c r="L24" s="98" cm="1">
        <f t="array" ref="L24">msoa_calculations5[[#This Row],[ Estimated case time (see and convey)]]*msoa_calculations5[[#This Row],[Population share of ICB]:[Population share of ICB]]</f>
        <v>0.39082538473781542</v>
      </c>
      <c r="M24" s="98" cm="1">
        <f t="array" ref="M24">msoa_calculations5[[#This Row],[Estimated case time (see and treat)]]*msoa_calculations5[[#This Row],[Population share of ICB]:[Population share of ICB]]</f>
        <v>0.2735535022357754</v>
      </c>
      <c r="N24" s="94" cm="1">
        <f t="array" ref="N24">msoa_calculations5[[#This Row],[Weighted estimate]]*msoa_calculations5[[#This Row],[Population share of ICB]:[Population share of ICB]]</f>
        <v>0.35909268348402118</v>
      </c>
    </row>
    <row r="25" spans="1:14">
      <c r="A25" s="63" t="s">
        <v>6252</v>
      </c>
      <c r="B25" s="63" t="s">
        <v>13705</v>
      </c>
      <c r="C25" s="63" t="s">
        <v>27</v>
      </c>
      <c r="D25" s="63" t="s">
        <v>87</v>
      </c>
      <c r="E25" s="72">
        <v>9966</v>
      </c>
      <c r="F25" s="64">
        <v>1</v>
      </c>
      <c r="G25" s="79">
        <v>0</v>
      </c>
      <c r="H25" s="133">
        <v>86.08050537109375</v>
      </c>
      <c r="I25" s="134">
        <v>60.756015777587891</v>
      </c>
      <c r="J25" s="105">
        <v>79.227928161621094</v>
      </c>
      <c r="K25" s="96">
        <f>msoa_calculations5[[#This Row],[ Pop20]]/SUMIF(msoa_calculations5[ICB26],msoa_calculations5[[#This Row],[ICB26]],msoa_calculations5[[ Pop20]])</f>
        <v>4.8937622454541434E-3</v>
      </c>
      <c r="L25" s="98" cm="1">
        <f t="array" ref="L25">msoa_calculations5[[#This Row],[ Estimated case time (see and convey)]]*msoa_calculations5[[#This Row],[Population share of ICB]:[Population share of ICB]]</f>
        <v>0.42125752725467119</v>
      </c>
      <c r="M25" s="98" cm="1">
        <f t="array" ref="M25">msoa_calculations5[[#This Row],[Estimated case time (see and treat)]]*msoa_calculations5[[#This Row],[Population share of ICB]:[Population share of ICB]]</f>
        <v>0.29732549619657589</v>
      </c>
      <c r="N25" s="94" cm="1">
        <f t="array" ref="N25">msoa_calculations5[[#This Row],[Weighted estimate]]*msoa_calculations5[[#This Row],[Population share of ICB]:[Population share of ICB]]</f>
        <v>0.38772264362289438</v>
      </c>
    </row>
    <row r="26" spans="1:14">
      <c r="A26" s="63" t="s">
        <v>6250</v>
      </c>
      <c r="B26" s="63" t="s">
        <v>13705</v>
      </c>
      <c r="C26" s="63" t="s">
        <v>27</v>
      </c>
      <c r="D26" s="63" t="s">
        <v>87</v>
      </c>
      <c r="E26" s="72">
        <v>8250</v>
      </c>
      <c r="F26" s="64">
        <v>1</v>
      </c>
      <c r="G26" s="79">
        <v>0</v>
      </c>
      <c r="H26" s="133">
        <v>86.911392211914063</v>
      </c>
      <c r="I26" s="134">
        <v>60.884086608886719</v>
      </c>
      <c r="J26" s="105">
        <v>79.868637084960938</v>
      </c>
      <c r="K26" s="96">
        <f>msoa_calculations5[[#This Row],[ Pop20]]/SUMIF(msoa_calculations5[ICB26],msoa_calculations5[[#This Row],[ICB26]],msoa_calculations5[[ Pop20]])</f>
        <v>4.051127686634225E-3</v>
      </c>
      <c r="L26" s="98" cm="1">
        <f t="array" ref="L26">msoa_calculations5[[#This Row],[ Estimated case time (see and convey)]]*msoa_calculations5[[#This Row],[Population share of ICB]:[Population share of ICB]]</f>
        <v>0.35208914727361124</v>
      </c>
      <c r="M26" s="98" cm="1">
        <f t="array" ref="M26">msoa_calculations5[[#This Row],[Estimated case time (see and treat)]]*msoa_calculations5[[#This Row],[Population share of ICB]:[Population share of ICB]]</f>
        <v>0.24664920893669706</v>
      </c>
      <c r="N26" s="94" cm="1">
        <f t="array" ref="N26">msoa_calculations5[[#This Row],[Weighted estimate]]*msoa_calculations5[[#This Row],[Population share of ICB]:[Population share of ICB]]</f>
        <v>0.32355804698862628</v>
      </c>
    </row>
    <row r="27" spans="1:14">
      <c r="A27" s="63" t="s">
        <v>6248</v>
      </c>
      <c r="B27" s="63" t="s">
        <v>13705</v>
      </c>
      <c r="C27" s="63" t="s">
        <v>27</v>
      </c>
      <c r="D27" s="63" t="s">
        <v>87</v>
      </c>
      <c r="E27" s="72">
        <v>10320</v>
      </c>
      <c r="F27" s="64">
        <v>1</v>
      </c>
      <c r="G27" s="79">
        <v>0</v>
      </c>
      <c r="H27" s="133">
        <v>84.197463989257813</v>
      </c>
      <c r="I27" s="134">
        <v>57.650894165039063</v>
      </c>
      <c r="J27" s="105">
        <v>77.014205932617188</v>
      </c>
      <c r="K27" s="96">
        <f>msoa_calculations5[[#This Row],[ Pop20]]/SUMIF(msoa_calculations5[ICB26],msoa_calculations5[[#This Row],[ICB26]],msoa_calculations5[[ Pop20]])</f>
        <v>5.0675924516442672E-3</v>
      </c>
      <c r="L27" s="98" cm="1">
        <f t="array" ref="L27">msoa_calculations5[[#This Row],[ Estimated case time (see and convey)]]*msoa_calculations5[[#This Row],[Population share of ICB]:[Population share of ICB]]</f>
        <v>0.42667843295955288</v>
      </c>
      <c r="M27" s="98" cm="1">
        <f t="array" ref="M27">msoa_calculations5[[#This Row],[Estimated case time (see and treat)]]*msoa_calculations5[[#This Row],[Population share of ICB]:[Population share of ICB]]</f>
        <v>0.29215123610129451</v>
      </c>
      <c r="N27" s="94" cm="1">
        <f t="array" ref="N27">msoa_calculations5[[#This Row],[Weighted estimate]]*msoa_calculations5[[#This Row],[Population share of ICB]:[Population share of ICB]]</f>
        <v>0.39027660865350799</v>
      </c>
    </row>
    <row r="28" spans="1:14">
      <c r="A28" s="63" t="s">
        <v>6246</v>
      </c>
      <c r="B28" s="63" t="s">
        <v>13705</v>
      </c>
      <c r="C28" s="63" t="s">
        <v>27</v>
      </c>
      <c r="D28" s="63" t="s">
        <v>87</v>
      </c>
      <c r="E28" s="72">
        <v>9455</v>
      </c>
      <c r="F28" s="64">
        <v>1</v>
      </c>
      <c r="G28" s="79">
        <v>0</v>
      </c>
      <c r="H28" s="133">
        <v>86.225975036621094</v>
      </c>
      <c r="I28" s="134">
        <v>60.461376190185547</v>
      </c>
      <c r="J28" s="105">
        <v>79.254310607910156</v>
      </c>
      <c r="K28" s="96">
        <f>msoa_calculations5[[#This Row],[ Pop20]]/SUMIF(msoa_calculations5[ICB26],msoa_calculations5[[#This Row],[ICB26]],msoa_calculations5[[ Pop20]])</f>
        <v>4.6428378517729208E-3</v>
      </c>
      <c r="L28" s="98" cm="1">
        <f t="array" ref="L28">msoa_calculations5[[#This Row],[ Estimated case time (see and convey)]]*msoa_calculations5[[#This Row],[Population share of ICB]:[Population share of ICB]]</f>
        <v>0.40033322070605137</v>
      </c>
      <c r="M28" s="98" cm="1">
        <f t="array" ref="M28">msoa_calculations5[[#This Row],[Estimated case time (see and treat)]]*msoa_calculations5[[#This Row],[Population share of ICB]:[Population share of ICB]]</f>
        <v>0.28071236594607546</v>
      </c>
      <c r="N28" s="94" cm="1">
        <f t="array" ref="N28">msoa_calculations5[[#This Row],[Weighted estimate]]*msoa_calculations5[[#This Row],[Population share of ICB]:[Population share of ICB]]</f>
        <v>0.36796491320657337</v>
      </c>
    </row>
    <row r="29" spans="1:14">
      <c r="A29" s="63" t="s">
        <v>6244</v>
      </c>
      <c r="B29" s="63" t="s">
        <v>13705</v>
      </c>
      <c r="C29" s="63" t="s">
        <v>27</v>
      </c>
      <c r="D29" s="63" t="s">
        <v>87</v>
      </c>
      <c r="E29" s="72">
        <v>9724</v>
      </c>
      <c r="F29" s="64">
        <v>1</v>
      </c>
      <c r="G29" s="79">
        <v>0</v>
      </c>
      <c r="H29" s="133">
        <v>87.171257019042969</v>
      </c>
      <c r="I29" s="134">
        <v>60.803737640380859</v>
      </c>
      <c r="J29" s="105">
        <v>80.036445617675781</v>
      </c>
      <c r="K29" s="96">
        <f>msoa_calculations5[[#This Row],[ Pop20]]/SUMIF(msoa_calculations5[ICB26],msoa_calculations5[[#This Row],[ICB26]],msoa_calculations5[[ Pop20]])</f>
        <v>4.7749291666462062E-3</v>
      </c>
      <c r="L29" s="98" cm="1">
        <f t="array" ref="L29">msoa_calculations5[[#This Row],[ Estimated case time (see and convey)]]*msoa_calculations5[[#This Row],[Population share of ICB]:[Population share of ICB]]</f>
        <v>0.41623657763344107</v>
      </c>
      <c r="M29" s="98" cm="1">
        <f t="array" ref="M29">msoa_calculations5[[#This Row],[Estimated case time (see and treat)]]*msoa_calculations5[[#This Row],[Population share of ICB]:[Population share of ICB]]</f>
        <v>0.29033354030015834</v>
      </c>
      <c r="N29" s="94" cm="1">
        <f t="array" ref="N29">msoa_calculations5[[#This Row],[Weighted estimate]]*msoa_calculations5[[#This Row],[Population share of ICB]:[Population share of ICB]]</f>
        <v>0.38216835857453302</v>
      </c>
    </row>
    <row r="30" spans="1:14">
      <c r="A30" s="63" t="s">
        <v>6242</v>
      </c>
      <c r="B30" s="63" t="s">
        <v>13705</v>
      </c>
      <c r="C30" s="63" t="s">
        <v>27</v>
      </c>
      <c r="D30" s="63" t="s">
        <v>87</v>
      </c>
      <c r="E30" s="72">
        <v>9208</v>
      </c>
      <c r="F30" s="64">
        <v>1</v>
      </c>
      <c r="G30" s="79">
        <v>0</v>
      </c>
      <c r="H30" s="133">
        <v>89.832809448242188</v>
      </c>
      <c r="I30" s="134">
        <v>62.485164642333984</v>
      </c>
      <c r="J30" s="105">
        <v>82.432785034179688</v>
      </c>
      <c r="K30" s="96">
        <f>msoa_calculations5[[#This Row],[ Pop20]]/SUMIF(msoa_calculations5[ICB26],msoa_calculations5[[#This Row],[ICB26]],msoa_calculations5[[ Pop20]])</f>
        <v>4.5215495440639932E-3</v>
      </c>
      <c r="L30" s="98" cm="1">
        <f t="array" ref="L30">msoa_calculations5[[#This Row],[ Estimated case time (see and convey)]]*msoa_calculations5[[#This Row],[Population share of ICB]:[Population share of ICB]]</f>
        <v>0.40618349860268704</v>
      </c>
      <c r="M30" s="98" cm="1">
        <f t="array" ref="M30">msoa_calculations5[[#This Row],[Estimated case time (see and treat)]]*msoa_calculations5[[#This Row],[Population share of ICB]:[Population share of ICB]]</f>
        <v>0.28252976769930876</v>
      </c>
      <c r="N30" s="94" cm="1">
        <f t="array" ref="N30">msoa_calculations5[[#This Row],[Weighted estimate]]*msoa_calculations5[[#This Row],[Population share of ICB]:[Population share of ICB]]</f>
        <v>0.37272392158722034</v>
      </c>
    </row>
    <row r="31" spans="1:14">
      <c r="A31" s="63" t="s">
        <v>6240</v>
      </c>
      <c r="B31" s="63" t="s">
        <v>13705</v>
      </c>
      <c r="C31" s="63" t="s">
        <v>27</v>
      </c>
      <c r="D31" s="63" t="s">
        <v>87</v>
      </c>
      <c r="E31" s="72">
        <v>13669</v>
      </c>
      <c r="F31" s="64">
        <v>1</v>
      </c>
      <c r="G31" s="79">
        <v>0</v>
      </c>
      <c r="H31" s="133">
        <v>87.076995849609375</v>
      </c>
      <c r="I31" s="134">
        <v>60.740203857421875</v>
      </c>
      <c r="J31" s="105">
        <v>79.95050048828125</v>
      </c>
      <c r="K31" s="96">
        <f>msoa_calculations5[[#This Row],[ Pop20]]/SUMIF(msoa_calculations5[ICB26],msoa_calculations5[[#This Row],[ICB26]],msoa_calculations5[[ Pop20]])</f>
        <v>6.7121047695276629E-3</v>
      </c>
      <c r="L31" s="98" cm="1">
        <f t="array" ref="L31">msoa_calculations5[[#This Row],[ Estimated case time (see and convey)]]*msoa_calculations5[[#This Row],[Population share of ICB]:[Population share of ICB]]</f>
        <v>0.5844699191583036</v>
      </c>
      <c r="M31" s="98" cm="1">
        <f t="array" ref="M31">msoa_calculations5[[#This Row],[Estimated case time (see and treat)]]*msoa_calculations5[[#This Row],[Population share of ICB]:[Population share of ICB]]</f>
        <v>0.40769461201348389</v>
      </c>
      <c r="N31" s="94" cm="1">
        <f t="array" ref="N31">msoa_calculations5[[#This Row],[Weighted estimate]]*msoa_calculations5[[#This Row],[Population share of ICB]:[Population share of ICB]]</f>
        <v>0.53663613565351631</v>
      </c>
    </row>
    <row r="32" spans="1:14">
      <c r="A32" s="63" t="s">
        <v>6238</v>
      </c>
      <c r="B32" s="63" t="s">
        <v>13705</v>
      </c>
      <c r="C32" s="63" t="s">
        <v>27</v>
      </c>
      <c r="D32" s="63" t="s">
        <v>87</v>
      </c>
      <c r="E32" s="72">
        <v>9022</v>
      </c>
      <c r="F32" s="64">
        <v>1</v>
      </c>
      <c r="G32" s="79">
        <v>0</v>
      </c>
      <c r="H32" s="133">
        <v>88.542716979980469</v>
      </c>
      <c r="I32" s="134">
        <v>61.86553955078125</v>
      </c>
      <c r="J32" s="105">
        <v>81.324119567871094</v>
      </c>
      <c r="K32" s="96">
        <f>msoa_calculations5[[#This Row],[ Pop20]]/SUMIF(msoa_calculations5[ICB26],msoa_calculations5[[#This Row],[ICB26]],msoa_calculations5[[ Pop20]])</f>
        <v>4.4302150289471489E-3</v>
      </c>
      <c r="L32" s="98" cm="1">
        <f t="array" ref="L32">msoa_calculations5[[#This Row],[ Estimated case time (see and convey)]]*msoa_calculations5[[#This Row],[Population share of ICB]:[Population share of ICB]]</f>
        <v>0.39226327546852341</v>
      </c>
      <c r="M32" s="98" cm="1">
        <f t="array" ref="M32">msoa_calculations5[[#This Row],[Estimated case time (see and treat)]]*msoa_calculations5[[#This Row],[Population share of ICB]:[Population share of ICB]]</f>
        <v>0.27407764309179533</v>
      </c>
      <c r="N32" s="94" cm="1">
        <f t="array" ref="N32">msoa_calculations5[[#This Row],[Weighted estimate]]*msoa_calculations5[[#This Row],[Population share of ICB]:[Population share of ICB]]</f>
        <v>0.36028333672547741</v>
      </c>
    </row>
    <row r="33" spans="1:14">
      <c r="A33" s="63" t="s">
        <v>6236</v>
      </c>
      <c r="B33" s="63" t="s">
        <v>13705</v>
      </c>
      <c r="C33" s="63" t="s">
        <v>27</v>
      </c>
      <c r="D33" s="63" t="s">
        <v>87</v>
      </c>
      <c r="E33" s="72">
        <v>8030</v>
      </c>
      <c r="F33" s="64">
        <v>1</v>
      </c>
      <c r="G33" s="79">
        <v>0</v>
      </c>
      <c r="H33" s="133">
        <v>83.253135681152344</v>
      </c>
      <c r="I33" s="134">
        <v>57.114112854003906</v>
      </c>
      <c r="J33" s="105">
        <v>76.180152893066406</v>
      </c>
      <c r="K33" s="96">
        <f>msoa_calculations5[[#This Row],[ Pop20]]/SUMIF(msoa_calculations5[ICB26],msoa_calculations5[[#This Row],[ICB26]],msoa_calculations5[[ Pop20]])</f>
        <v>3.9430976149906457E-3</v>
      </c>
      <c r="L33" s="98" cm="1">
        <f t="array" ref="L33">msoa_calculations5[[#This Row],[ Estimated case time (see and convey)]]*msoa_calculations5[[#This Row],[Population share of ICB]:[Population share of ICB]]</f>
        <v>0.32827524074484443</v>
      </c>
      <c r="M33" s="98" cm="1">
        <f t="array" ref="M33">msoa_calculations5[[#This Row],[Estimated case time (see and treat)]]*msoa_calculations5[[#This Row],[Population share of ICB]:[Population share of ICB]]</f>
        <v>0.22520652217692938</v>
      </c>
      <c r="N33" s="94" cm="1">
        <f t="array" ref="N33">msoa_calculations5[[#This Row],[Weighted estimate]]*msoa_calculations5[[#This Row],[Population share of ICB]:[Population share of ICB]]</f>
        <v>0.30038577918227288</v>
      </c>
    </row>
    <row r="34" spans="1:14">
      <c r="A34" s="63" t="s">
        <v>6234</v>
      </c>
      <c r="B34" s="63" t="s">
        <v>13705</v>
      </c>
      <c r="C34" s="63" t="s">
        <v>27</v>
      </c>
      <c r="D34" s="63" t="s">
        <v>87</v>
      </c>
      <c r="E34" s="72">
        <v>8053</v>
      </c>
      <c r="F34" s="64">
        <v>1</v>
      </c>
      <c r="G34" s="79">
        <v>0</v>
      </c>
      <c r="H34" s="133">
        <v>86.761146545410156</v>
      </c>
      <c r="I34" s="134">
        <v>59.551521301269531</v>
      </c>
      <c r="J34" s="105">
        <v>79.398468017578125</v>
      </c>
      <c r="K34" s="96">
        <f>msoa_calculations5[[#This Row],[ Pop20]]/SUMIF(msoa_calculations5[ICB26],msoa_calculations5[[#This Row],[ICB26]],msoa_calculations5[[ Pop20]])</f>
        <v>3.9543916679352017E-3</v>
      </c>
      <c r="L34" s="98" cm="1">
        <f t="array" ref="L34">msoa_calculations5[[#This Row],[ Estimated case time (see and convey)]]*msoa_calculations5[[#This Row],[Population share of ICB]:[Population share of ICB]]</f>
        <v>0.34308755499967492</v>
      </c>
      <c r="M34" s="98" cm="1">
        <f t="array" ref="M34">msoa_calculations5[[#This Row],[Estimated case time (see and treat)]]*msoa_calculations5[[#This Row],[Population share of ICB]:[Population share of ICB]]</f>
        <v>0.23549003964660592</v>
      </c>
      <c r="N34" s="94" cm="1">
        <f t="array" ref="N34">msoa_calculations5[[#This Row],[Weighted estimate]]*msoa_calculations5[[#This Row],[Population share of ICB]:[Population share of ICB]]</f>
        <v>0.31397264037553052</v>
      </c>
    </row>
    <row r="35" spans="1:14">
      <c r="A35" s="63" t="s">
        <v>6230</v>
      </c>
      <c r="B35" s="63" t="s">
        <v>13734</v>
      </c>
      <c r="C35" s="63" t="s">
        <v>13809</v>
      </c>
      <c r="D35" s="63" t="s">
        <v>13886</v>
      </c>
      <c r="E35" s="72">
        <v>11094</v>
      </c>
      <c r="F35" s="64">
        <v>1</v>
      </c>
      <c r="G35" s="79">
        <v>0</v>
      </c>
      <c r="H35" s="133">
        <v>83.825912475585938</v>
      </c>
      <c r="I35" s="134">
        <v>60.818820953369141</v>
      </c>
      <c r="J35" s="105">
        <v>77.60040283203125</v>
      </c>
      <c r="K35" s="96">
        <f>msoa_calculations5[[#This Row],[ Pop20]]/SUMIF(msoa_calculations5[ICB26],msoa_calculations5[[#This Row],[ICB26]],msoa_calculations5[[ Pop20]])</f>
        <v>3.0494349859306537E-3</v>
      </c>
      <c r="L35" s="98" cm="1">
        <f t="array" ref="L35">msoa_calculations5[[#This Row],[ Estimated case time (see and convey)]]*msoa_calculations5[[#This Row],[Population share of ICB]:[Population share of ICB]]</f>
        <v>0.25562167023061261</v>
      </c>
      <c r="M35" s="98" cm="1">
        <f t="array" ref="M35">msoa_calculations5[[#This Row],[Estimated case time (see and treat)]]*msoa_calculations5[[#This Row],[Population share of ICB]:[Population share of ICB]]</f>
        <v>0.18546304041825618</v>
      </c>
      <c r="N35" s="94" cm="1">
        <f t="array" ref="N35">msoa_calculations5[[#This Row],[Weighted estimate]]*msoa_calculations5[[#This Row],[Population share of ICB]:[Population share of ICB]]</f>
        <v>0.23663738331830828</v>
      </c>
    </row>
    <row r="36" spans="1:14">
      <c r="A36" s="63" t="s">
        <v>6228</v>
      </c>
      <c r="B36" s="63" t="s">
        <v>13734</v>
      </c>
      <c r="C36" s="63" t="s">
        <v>13809</v>
      </c>
      <c r="D36" s="63" t="s">
        <v>13886</v>
      </c>
      <c r="E36" s="72">
        <v>8395</v>
      </c>
      <c r="F36" s="64">
        <v>1</v>
      </c>
      <c r="G36" s="79">
        <v>0</v>
      </c>
      <c r="H36" s="133">
        <v>85.801956176757813</v>
      </c>
      <c r="I36" s="134">
        <v>61.936508178710938</v>
      </c>
      <c r="J36" s="105">
        <v>79.344184875488281</v>
      </c>
      <c r="K36" s="96">
        <f>msoa_calculations5[[#This Row],[ Pop20]]/SUMIF(msoa_calculations5[ICB26],msoa_calculations5[[#This Row],[ICB26]],msoa_calculations5[[ Pop20]])</f>
        <v>2.3075542371451085E-3</v>
      </c>
      <c r="L36" s="98" cm="1">
        <f t="array" ref="L36">msoa_calculations5[[#This Row],[ Estimated case time (see and convey)]]*msoa_calculations5[[#This Row],[Population share of ICB]:[Population share of ICB]]</f>
        <v>0.19799266753101641</v>
      </c>
      <c r="M36" s="98" cm="1">
        <f t="array" ref="M36">msoa_calculations5[[#This Row],[Estimated case time (see and treat)]]*msoa_calculations5[[#This Row],[Population share of ICB]:[Population share of ICB]]</f>
        <v>0.1429218518817571</v>
      </c>
      <c r="N36" s="94" cm="1">
        <f t="array" ref="N36">msoa_calculations5[[#This Row],[Weighted estimate]]*msoa_calculations5[[#This Row],[Population share of ICB]:[Population share of ICB]]</f>
        <v>0.18309101000225783</v>
      </c>
    </row>
    <row r="37" spans="1:14">
      <c r="A37" s="63" t="s">
        <v>6226</v>
      </c>
      <c r="B37" s="63" t="s">
        <v>13734</v>
      </c>
      <c r="C37" s="63" t="s">
        <v>13809</v>
      </c>
      <c r="D37" s="63" t="s">
        <v>13886</v>
      </c>
      <c r="E37" s="72">
        <v>6641</v>
      </c>
      <c r="F37" s="64">
        <v>1</v>
      </c>
      <c r="G37" s="79">
        <v>0</v>
      </c>
      <c r="H37" s="133">
        <v>86.826187133789063</v>
      </c>
      <c r="I37" s="134">
        <v>62.655361175537109</v>
      </c>
      <c r="J37" s="105">
        <v>80.285781860351563</v>
      </c>
      <c r="K37" s="96">
        <f>msoa_calculations5[[#This Row],[ Pop20]]/SUMIF(msoa_calculations5[ICB26],msoa_calculations5[[#This Row],[ICB26]],msoa_calculations5[[ Pop20]])</f>
        <v>1.8254279557928133E-3</v>
      </c>
      <c r="L37" s="98" cm="1">
        <f t="array" ref="L37">msoa_calculations5[[#This Row],[ Estimated case time (see and convey)]]*msoa_calculations5[[#This Row],[Population share of ICB]:[Population share of ICB]]</f>
        <v>0.15849494928891683</v>
      </c>
      <c r="M37" s="98" cm="1">
        <f t="array" ref="M37">msoa_calculations5[[#This Row],[Estimated case time (see and treat)]]*msoa_calculations5[[#This Row],[Population share of ICB]:[Population share of ICB]]</f>
        <v>0.1143728478701211</v>
      </c>
      <c r="N37" s="94" cm="1">
        <f t="array" ref="N37">msoa_calculations5[[#This Row],[Weighted estimate]]*msoa_calculations5[[#This Row],[Population share of ICB]:[Population share of ICB]]</f>
        <v>0.14655591066056928</v>
      </c>
    </row>
    <row r="38" spans="1:14">
      <c r="A38" s="63" t="s">
        <v>6224</v>
      </c>
      <c r="B38" s="63" t="s">
        <v>13734</v>
      </c>
      <c r="C38" s="63" t="s">
        <v>13809</v>
      </c>
      <c r="D38" s="63" t="s">
        <v>13886</v>
      </c>
      <c r="E38" s="72">
        <v>9625</v>
      </c>
      <c r="F38" s="64">
        <v>1</v>
      </c>
      <c r="G38" s="79">
        <v>0</v>
      </c>
      <c r="H38" s="133">
        <v>82.998687744140625</v>
      </c>
      <c r="I38" s="134">
        <v>59.68505859375</v>
      </c>
      <c r="J38" s="105">
        <v>76.690231323242188</v>
      </c>
      <c r="K38" s="96">
        <f>msoa_calculations5[[#This Row],[ Pop20]]/SUMIF(msoa_calculations5[ICB26],msoa_calculations5[[#This Row],[ICB26]],msoa_calculations5[[ Pop20]])</f>
        <v>2.6456473534867981E-3</v>
      </c>
      <c r="L38" s="98" cm="1">
        <f t="array" ref="L38">msoa_calculations5[[#This Row],[ Estimated case time (see and convey)]]*msoa_calculations5[[#This Row],[Population share of ICB]:[Population share of ICB]]</f>
        <v>0.2195852585731628</v>
      </c>
      <c r="M38" s="98" cm="1">
        <f t="array" ref="M38">msoa_calculations5[[#This Row],[Estimated case time (see and treat)]]*msoa_calculations5[[#This Row],[Population share of ICB]:[Population share of ICB]]</f>
        <v>0.15790561731125916</v>
      </c>
      <c r="N38" s="94" cm="1">
        <f t="array" ref="N38">msoa_calculations5[[#This Row],[Weighted estimate]]*msoa_calculations5[[#This Row],[Population share of ICB]:[Population share of ICB]]</f>
        <v>0.20289530753862603</v>
      </c>
    </row>
    <row r="39" spans="1:14">
      <c r="A39" s="63" t="s">
        <v>6222</v>
      </c>
      <c r="B39" s="63" t="s">
        <v>13734</v>
      </c>
      <c r="C39" s="63" t="s">
        <v>13809</v>
      </c>
      <c r="D39" s="63" t="s">
        <v>13886</v>
      </c>
      <c r="E39" s="72">
        <v>6839</v>
      </c>
      <c r="F39" s="64">
        <v>1</v>
      </c>
      <c r="G39" s="79">
        <v>0</v>
      </c>
      <c r="H39" s="133">
        <v>84.639869689941406</v>
      </c>
      <c r="I39" s="134">
        <v>61.156406402587891</v>
      </c>
      <c r="J39" s="105">
        <v>78.28546142578125</v>
      </c>
      <c r="K39" s="96">
        <f>msoa_calculations5[[#This Row],[ Pop20]]/SUMIF(msoa_calculations5[ICB26],msoa_calculations5[[#This Row],[ICB26]],msoa_calculations5[[ Pop20]])</f>
        <v>1.8798527013502559E-3</v>
      </c>
      <c r="L39" s="98" cm="1">
        <f t="array" ref="L39">msoa_calculations5[[#This Row],[ Estimated case time (see and convey)]]*msoa_calculations5[[#This Row],[Population share of ICB]:[Population share of ICB]]</f>
        <v>0.15911048767857</v>
      </c>
      <c r="M39" s="98" cm="1">
        <f t="array" ref="M39">msoa_calculations5[[#This Row],[Estimated case time (see and treat)]]*msoa_calculations5[[#This Row],[Population share of ICB]:[Population share of ICB]]</f>
        <v>0.11496503578077893</v>
      </c>
      <c r="N39" s="94" cm="1">
        <f t="array" ref="N39">msoa_calculations5[[#This Row],[Weighted estimate]]*msoa_calculations5[[#This Row],[Population share of ICB]:[Population share of ICB]]</f>
        <v>0.14716513613770613</v>
      </c>
    </row>
    <row r="40" spans="1:14">
      <c r="A40" s="63" t="s">
        <v>6220</v>
      </c>
      <c r="B40" s="63" t="s">
        <v>13734</v>
      </c>
      <c r="C40" s="63" t="s">
        <v>13809</v>
      </c>
      <c r="D40" s="63" t="s">
        <v>13886</v>
      </c>
      <c r="E40" s="72">
        <v>9535</v>
      </c>
      <c r="F40" s="64">
        <v>1</v>
      </c>
      <c r="G40" s="79">
        <v>0</v>
      </c>
      <c r="H40" s="133">
        <v>85.572341918945313</v>
      </c>
      <c r="I40" s="134">
        <v>61.117023468017578</v>
      </c>
      <c r="J40" s="105">
        <v>78.9549560546875</v>
      </c>
      <c r="K40" s="96">
        <f>msoa_calculations5[[#This Row],[ Pop20]]/SUMIF(msoa_calculations5[ICB26],msoa_calculations5[[#This Row],[ICB26]],msoa_calculations5[[ Pop20]])</f>
        <v>2.6209088327788697E-3</v>
      </c>
      <c r="L40" s="98" cm="1">
        <f t="array" ref="L40">msoa_calculations5[[#This Row],[ Estimated case time (see and convey)]]*msoa_calculations5[[#This Row],[Population share of ICB]:[Population share of ICB]]</f>
        <v>0.2242773067769373</v>
      </c>
      <c r="M40" s="98" cm="1">
        <f t="array" ref="M40">msoa_calculations5[[#This Row],[Estimated case time (see and treat)]]*msoa_calculations5[[#This Row],[Population share of ICB]:[Population share of ICB]]</f>
        <v>0.16018214664048072</v>
      </c>
      <c r="N40" s="94" cm="1">
        <f t="array" ref="N40">msoa_calculations5[[#This Row],[Weighted estimate]]*msoa_calculations5[[#This Row],[Population share of ICB]:[Population share of ICB]]</f>
        <v>0.20693374171539797</v>
      </c>
    </row>
    <row r="41" spans="1:14">
      <c r="A41" s="63" t="s">
        <v>6218</v>
      </c>
      <c r="B41" s="63" t="s">
        <v>13734</v>
      </c>
      <c r="C41" s="63" t="s">
        <v>13809</v>
      </c>
      <c r="D41" s="63" t="s">
        <v>13886</v>
      </c>
      <c r="E41" s="72">
        <v>9339</v>
      </c>
      <c r="F41" s="64">
        <v>1</v>
      </c>
      <c r="G41" s="79">
        <v>0</v>
      </c>
      <c r="H41" s="133">
        <v>86.592231750488281</v>
      </c>
      <c r="I41" s="134">
        <v>62.678848266601563</v>
      </c>
      <c r="J41" s="105">
        <v>80.121490478515625</v>
      </c>
      <c r="K41" s="96">
        <f>msoa_calculations5[[#This Row],[ Pop20]]/SUMIF(msoa_calculations5[ICB26],msoa_calculations5[[#This Row],[ICB26]],msoa_calculations5[[ Pop20]])</f>
        <v>2.5670338321260476E-3</v>
      </c>
      <c r="L41" s="98" cm="1">
        <f t="array" ref="L41">msoa_calculations5[[#This Row],[ Estimated case time (see and convey)]]*msoa_calculations5[[#This Row],[Population share of ICB]:[Population share of ICB]]</f>
        <v>0.22228518850280274</v>
      </c>
      <c r="M41" s="98" cm="1">
        <f t="array" ref="M41">msoa_calculations5[[#This Row],[Estimated case time (see and treat)]]*msoa_calculations5[[#This Row],[Population share of ICB]:[Population share of ICB]]</f>
        <v>0.16089872405906128</v>
      </c>
      <c r="N41" s="94" cm="1">
        <f t="array" ref="N41">msoa_calculations5[[#This Row],[Weighted estimate]]*msoa_calculations5[[#This Row],[Population share of ICB]:[Population share of ICB]]</f>
        <v>0.20567457673871459</v>
      </c>
    </row>
    <row r="42" spans="1:14">
      <c r="A42" s="63" t="s">
        <v>6216</v>
      </c>
      <c r="B42" s="63" t="s">
        <v>13734</v>
      </c>
      <c r="C42" s="63" t="s">
        <v>13809</v>
      </c>
      <c r="D42" s="63" t="s">
        <v>13886</v>
      </c>
      <c r="E42" s="72">
        <v>8131</v>
      </c>
      <c r="F42" s="64">
        <v>1</v>
      </c>
      <c r="G42" s="79">
        <v>0</v>
      </c>
      <c r="H42" s="133">
        <v>87.039627075195313</v>
      </c>
      <c r="I42" s="134">
        <v>63.091526031494141</v>
      </c>
      <c r="J42" s="105">
        <v>80.559486389160156</v>
      </c>
      <c r="K42" s="96">
        <f>msoa_calculations5[[#This Row],[ Pop20]]/SUMIF(msoa_calculations5[ICB26],msoa_calculations5[[#This Row],[ICB26]],msoa_calculations5[[ Pop20]])</f>
        <v>2.2349879097351851E-3</v>
      </c>
      <c r="L42" s="98" cm="1">
        <f t="array" ref="L42">msoa_calculations5[[#This Row],[ Estimated case time (see and convey)]]*msoa_calculations5[[#This Row],[Population share of ICB]:[Population share of ICB]]</f>
        <v>0.1945325141809208</v>
      </c>
      <c r="M42" s="98" cm="1">
        <f t="array" ref="M42">msoa_calculations5[[#This Row],[Estimated case time (see and treat)]]*msoa_calculations5[[#This Row],[Population share of ICB]:[Population share of ICB]]</f>
        <v>0.14100879788713211</v>
      </c>
      <c r="N42" s="94" cm="1">
        <f t="array" ref="N42">msoa_calculations5[[#This Row],[Weighted estimate]]*msoa_calculations5[[#This Row],[Population share of ICB]:[Population share of ICB]]</f>
        <v>0.18004947809424915</v>
      </c>
    </row>
    <row r="43" spans="1:14">
      <c r="A43" s="63" t="s">
        <v>6214</v>
      </c>
      <c r="B43" s="63" t="s">
        <v>13734</v>
      </c>
      <c r="C43" s="63" t="s">
        <v>13809</v>
      </c>
      <c r="D43" s="63" t="s">
        <v>13886</v>
      </c>
      <c r="E43" s="72">
        <v>7702</v>
      </c>
      <c r="F43" s="64">
        <v>1</v>
      </c>
      <c r="G43" s="79">
        <v>0</v>
      </c>
      <c r="H43" s="133">
        <v>87.392219543457031</v>
      </c>
      <c r="I43" s="134">
        <v>63.090507507324219</v>
      </c>
      <c r="J43" s="105">
        <v>80.816398620605469</v>
      </c>
      <c r="K43" s="96">
        <f>msoa_calculations5[[#This Row],[ Pop20]]/SUMIF(msoa_calculations5[ICB26],msoa_calculations5[[#This Row],[ICB26]],msoa_calculations5[[ Pop20]])</f>
        <v>2.1170676276940593E-3</v>
      </c>
      <c r="L43" s="98" cm="1">
        <f t="array" ref="L43">msoa_calculations5[[#This Row],[ Estimated case time (see and convey)]]*msoa_calculations5[[#This Row],[Population share of ICB]:[Population share of ICB]]</f>
        <v>0.18501523890778498</v>
      </c>
      <c r="M43" s="98" cm="1">
        <f t="array" ref="M43">msoa_calculations5[[#This Row],[Estimated case time (see and treat)]]*msoa_calculations5[[#This Row],[Population share of ICB]:[Population share of ICB]]</f>
        <v>0.13356687105854512</v>
      </c>
      <c r="N43" s="94" cm="1">
        <f t="array" ref="N43">msoa_calculations5[[#This Row],[Weighted estimate]]*msoa_calculations5[[#This Row],[Population share of ICB]:[Population share of ICB]]</f>
        <v>0.17109378130650266</v>
      </c>
    </row>
    <row r="44" spans="1:14">
      <c r="A44" s="63" t="s">
        <v>6212</v>
      </c>
      <c r="B44" s="63" t="s">
        <v>13734</v>
      </c>
      <c r="C44" s="63" t="s">
        <v>13809</v>
      </c>
      <c r="D44" s="63" t="s">
        <v>13886</v>
      </c>
      <c r="E44" s="72">
        <v>8986</v>
      </c>
      <c r="F44" s="64">
        <v>1</v>
      </c>
      <c r="G44" s="79">
        <v>0</v>
      </c>
      <c r="H44" s="133">
        <v>88.302139282226563</v>
      </c>
      <c r="I44" s="134">
        <v>63.062976837158203</v>
      </c>
      <c r="J44" s="105">
        <v>81.472648620605469</v>
      </c>
      <c r="K44" s="96">
        <f>msoa_calculations5[[#This Row],[ Pop20]]/SUMIF(msoa_calculations5[ICB26],msoa_calculations5[[#This Row],[ICB26]],msoa_calculations5[[ Pop20]])</f>
        <v>2.4700038564605059E-3</v>
      </c>
      <c r="L44" s="98" cm="1">
        <f t="array" ref="L44">msoa_calculations5[[#This Row],[ Estimated case time (see and convey)]]*msoa_calculations5[[#This Row],[Population share of ICB]:[Population share of ICB]]</f>
        <v>0.21810662456081234</v>
      </c>
      <c r="M44" s="98" cm="1">
        <f t="array" ref="M44">msoa_calculations5[[#This Row],[Estimated case time (see and treat)]]*msoa_calculations5[[#This Row],[Population share of ICB]:[Population share of ICB]]</f>
        <v>0.15576579598766033</v>
      </c>
      <c r="N44" s="94" cm="1">
        <f t="array" ref="N44">msoa_calculations5[[#This Row],[Weighted estimate]]*msoa_calculations5[[#This Row],[Population share of ICB]:[Population share of ICB]]</f>
        <v>0.20123775628894722</v>
      </c>
    </row>
    <row r="45" spans="1:14">
      <c r="A45" s="63" t="s">
        <v>6210</v>
      </c>
      <c r="B45" s="63" t="s">
        <v>13734</v>
      </c>
      <c r="C45" s="63" t="s">
        <v>13809</v>
      </c>
      <c r="D45" s="63" t="s">
        <v>13886</v>
      </c>
      <c r="E45" s="72">
        <v>9383</v>
      </c>
      <c r="F45" s="64">
        <v>1</v>
      </c>
      <c r="G45" s="79">
        <v>0</v>
      </c>
      <c r="H45" s="133">
        <v>87.335990905761719</v>
      </c>
      <c r="I45" s="134">
        <v>62.6522216796875</v>
      </c>
      <c r="J45" s="105">
        <v>80.656791687011719</v>
      </c>
      <c r="K45" s="96">
        <f>msoa_calculations5[[#This Row],[ Pop20]]/SUMIF(msoa_calculations5[ICB26],msoa_calculations5[[#This Row],[ICB26]],msoa_calculations5[[ Pop20]])</f>
        <v>2.5791282200277018E-3</v>
      </c>
      <c r="L45" s="98" cm="1">
        <f t="array" ref="L45">msoa_calculations5[[#This Row],[ Estimated case time (see and convey)]]*msoa_calculations5[[#This Row],[Population share of ICB]:[Population share of ICB]]</f>
        <v>0.22525071876913277</v>
      </c>
      <c r="M45" s="98" cm="1">
        <f t="array" ref="M45">msoa_calculations5[[#This Row],[Estimated case time (see and treat)]]*msoa_calculations5[[#This Row],[Population share of ICB]:[Population share of ICB]]</f>
        <v>0.1615881129815134</v>
      </c>
      <c r="N45" s="94" cm="1">
        <f t="array" ref="N45">msoa_calculations5[[#This Row],[Weighted estimate]]*msoa_calculations5[[#This Row],[Population share of ICB]:[Population share of ICB]]</f>
        <v>0.20802420757686765</v>
      </c>
    </row>
    <row r="46" spans="1:14">
      <c r="A46" s="63" t="s">
        <v>6208</v>
      </c>
      <c r="B46" s="63" t="s">
        <v>13734</v>
      </c>
      <c r="C46" s="63" t="s">
        <v>13809</v>
      </c>
      <c r="D46" s="63" t="s">
        <v>13886</v>
      </c>
      <c r="E46" s="72">
        <v>9073</v>
      </c>
      <c r="F46" s="64">
        <v>1</v>
      </c>
      <c r="G46" s="79">
        <v>0</v>
      </c>
      <c r="H46" s="133">
        <v>87.387672424316406</v>
      </c>
      <c r="I46" s="134">
        <v>62.919506072998047</v>
      </c>
      <c r="J46" s="105">
        <v>80.766807556152344</v>
      </c>
      <c r="K46" s="96">
        <f>msoa_calculations5[[#This Row],[ Pop20]]/SUMIF(msoa_calculations5[ICB26],msoa_calculations5[[#This Row],[ICB26]],msoa_calculations5[[ Pop20]])</f>
        <v>2.4939177598115037E-3</v>
      </c>
      <c r="L46" s="98" cm="1">
        <f t="array" ref="L46">msoa_calculations5[[#This Row],[ Estimated case time (see and convey)]]*msoa_calculations5[[#This Row],[Population share of ICB]:[Population share of ICB]]</f>
        <v>0.2179376682475927</v>
      </c>
      <c r="M46" s="98" cm="1">
        <f t="array" ref="M46">msoa_calculations5[[#This Row],[Estimated case time (see and treat)]]*msoa_calculations5[[#This Row],[Population share of ICB]:[Population share of ICB]]</f>
        <v>0.15691607363401758</v>
      </c>
      <c r="N46" s="94" cm="1">
        <f t="array" ref="N46">msoa_calculations5[[#This Row],[Weighted estimate]]*msoa_calculations5[[#This Row],[Population share of ICB]:[Population share of ICB]]</f>
        <v>0.20142577576756629</v>
      </c>
    </row>
    <row r="47" spans="1:14">
      <c r="A47" s="63" t="s">
        <v>6206</v>
      </c>
      <c r="B47" s="63" t="s">
        <v>13734</v>
      </c>
      <c r="C47" s="63" t="s">
        <v>13809</v>
      </c>
      <c r="D47" s="63" t="s">
        <v>13886</v>
      </c>
      <c r="E47" s="72">
        <v>11670</v>
      </c>
      <c r="F47" s="64">
        <v>1</v>
      </c>
      <c r="G47" s="79">
        <v>0</v>
      </c>
      <c r="H47" s="133">
        <v>88.020851135253906</v>
      </c>
      <c r="I47" s="134">
        <v>62.567588806152344</v>
      </c>
      <c r="J47" s="105">
        <v>81.133430480957031</v>
      </c>
      <c r="K47" s="96">
        <f>msoa_calculations5[[#This Row],[ Pop20]]/SUMIF(msoa_calculations5[ICB26],msoa_calculations5[[#This Row],[ICB26]],msoa_calculations5[[ Pop20]])</f>
        <v>3.2077615184613962E-3</v>
      </c>
      <c r="L47" s="98" cm="1">
        <f t="array" ref="L47">msoa_calculations5[[#This Row],[ Estimated case time (see and convey)]]*msoa_calculations5[[#This Row],[Population share of ICB]:[Population share of ICB]]</f>
        <v>0.28234989909388658</v>
      </c>
      <c r="M47" s="98" cm="1">
        <f t="array" ref="M47">msoa_calculations5[[#This Row],[Estimated case time (see and treat)]]*msoa_calculations5[[#This Row],[Population share of ICB]:[Population share of ICB]]</f>
        <v>0.2007019036752915</v>
      </c>
      <c r="N47" s="94" cm="1">
        <f t="array" ref="N47">msoa_calculations5[[#This Row],[Weighted estimate]]*msoa_calculations5[[#This Row],[Population share of ICB]:[Population share of ICB]]</f>
        <v>0.26025669615757685</v>
      </c>
    </row>
    <row r="48" spans="1:14">
      <c r="A48" s="63" t="s">
        <v>6204</v>
      </c>
      <c r="B48" s="63" t="s">
        <v>13734</v>
      </c>
      <c r="C48" s="63" t="s">
        <v>13809</v>
      </c>
      <c r="D48" s="63" t="s">
        <v>13886</v>
      </c>
      <c r="E48" s="72">
        <v>10678</v>
      </c>
      <c r="F48" s="64">
        <v>1</v>
      </c>
      <c r="G48" s="79">
        <v>0</v>
      </c>
      <c r="H48" s="133">
        <v>90.293182373046875</v>
      </c>
      <c r="I48" s="134">
        <v>63.914012908935547</v>
      </c>
      <c r="J48" s="105">
        <v>83.155220031738281</v>
      </c>
      <c r="K48" s="96">
        <f>msoa_calculations5[[#This Row],[ Pop20]]/SUMIF(msoa_calculations5[ICB26],msoa_calculations5[[#This Row],[ICB26]],msoa_calculations5[[ Pop20]])</f>
        <v>2.9350880457695619E-3</v>
      </c>
      <c r="L48" s="98" cm="1">
        <f t="array" ref="L48">msoa_calculations5[[#This Row],[ Estimated case time (see and convey)]]*msoa_calculations5[[#This Row],[Population share of ICB]:[Population share of ICB]]</f>
        <v>0.26501844019762083</v>
      </c>
      <c r="M48" s="98" cm="1">
        <f t="array" ref="M48">msoa_calculations5[[#This Row],[Estimated case time (see and treat)]]*msoa_calculations5[[#This Row],[Population share of ICB]:[Population share of ICB]]</f>
        <v>0.1875932552461782</v>
      </c>
      <c r="N48" s="94" cm="1">
        <f t="array" ref="N48">msoa_calculations5[[#This Row],[Weighted estimate]]*msoa_calculations5[[#This Row],[Population share of ICB]:[Population share of ICB]]</f>
        <v>0.24406789225849265</v>
      </c>
    </row>
    <row r="49" spans="1:14">
      <c r="A49" s="63" t="s">
        <v>6202</v>
      </c>
      <c r="B49" s="63" t="s">
        <v>13734</v>
      </c>
      <c r="C49" s="63" t="s">
        <v>13809</v>
      </c>
      <c r="D49" s="63" t="s">
        <v>13886</v>
      </c>
      <c r="E49" s="72">
        <v>11450</v>
      </c>
      <c r="F49" s="64">
        <v>1</v>
      </c>
      <c r="G49" s="79">
        <v>0</v>
      </c>
      <c r="H49" s="133">
        <v>87.339073181152344</v>
      </c>
      <c r="I49" s="134">
        <v>62.358562469482422</v>
      </c>
      <c r="J49" s="105">
        <v>80.579574584960938</v>
      </c>
      <c r="K49" s="96">
        <f>msoa_calculations5[[#This Row],[ Pop20]]/SUMIF(msoa_calculations5[ICB26],msoa_calculations5[[#This Row],[ICB26]],msoa_calculations5[[ Pop20]])</f>
        <v>3.1472895789531265E-3</v>
      </c>
      <c r="L49" s="98" cm="1">
        <f t="array" ref="L49">msoa_calculations5[[#This Row],[ Estimated case time (see and convey)]]*msoa_calculations5[[#This Row],[Population share of ICB]:[Population share of ICB]]</f>
        <v>0.27488135485846527</v>
      </c>
      <c r="M49" s="98" cm="1">
        <f t="array" ref="M49">msoa_calculations5[[#This Row],[Estimated case time (see and treat)]]*msoa_calculations5[[#This Row],[Population share of ICB]:[Population share of ICB]]</f>
        <v>0.19626045381869955</v>
      </c>
      <c r="N49" s="94" cm="1">
        <f t="array" ref="N49">msoa_calculations5[[#This Row],[Weighted estimate]]*msoa_calculations5[[#This Row],[Population share of ICB]:[Population share of ICB]]</f>
        <v>0.25360725536772377</v>
      </c>
    </row>
    <row r="50" spans="1:14">
      <c r="A50" s="63" t="s">
        <v>6200</v>
      </c>
      <c r="B50" s="63" t="s">
        <v>13734</v>
      </c>
      <c r="C50" s="63" t="s">
        <v>13809</v>
      </c>
      <c r="D50" s="63" t="s">
        <v>13886</v>
      </c>
      <c r="E50" s="72">
        <v>7203</v>
      </c>
      <c r="F50" s="64">
        <v>1</v>
      </c>
      <c r="G50" s="79">
        <v>0</v>
      </c>
      <c r="H50" s="133">
        <v>89.761703491210938</v>
      </c>
      <c r="I50" s="134">
        <v>63.882244110107422</v>
      </c>
      <c r="J50" s="105">
        <v>82.758956909179688</v>
      </c>
      <c r="K50" s="96">
        <f>msoa_calculations5[[#This Row],[ Pop20]]/SUMIF(msoa_calculations5[ICB26],msoa_calculations5[[#This Row],[ICB26]],msoa_calculations5[[ Pop20]])</f>
        <v>1.9799062739912113E-3</v>
      </c>
      <c r="L50" s="98" cm="1">
        <f t="array" ref="L50">msoa_calculations5[[#This Row],[ Estimated case time (see and convey)]]*msoa_calculations5[[#This Row],[Population share of ICB]:[Population share of ICB]]</f>
        <v>0.17771975990638736</v>
      </c>
      <c r="M50" s="98" cm="1">
        <f t="array" ref="M50">msoa_calculations5[[#This Row],[Estimated case time (see and treat)]]*msoa_calculations5[[#This Row],[Population share of ICB]:[Population share of ICB]]</f>
        <v>0.12648085591023978</v>
      </c>
      <c r="N50" s="94" cm="1">
        <f t="array" ref="N50">msoa_calculations5[[#This Row],[Weighted estimate]]*msoa_calculations5[[#This Row],[Population share of ICB]:[Population share of ICB]]</f>
        <v>0.16385497801345317</v>
      </c>
    </row>
    <row r="51" spans="1:14">
      <c r="A51" s="63" t="s">
        <v>6198</v>
      </c>
      <c r="B51" s="63" t="s">
        <v>13734</v>
      </c>
      <c r="C51" s="63" t="s">
        <v>13809</v>
      </c>
      <c r="D51" s="63" t="s">
        <v>13886</v>
      </c>
      <c r="E51" s="72">
        <v>8498</v>
      </c>
      <c r="F51" s="64">
        <v>1</v>
      </c>
      <c r="G51" s="79">
        <v>0</v>
      </c>
      <c r="H51" s="133">
        <v>91.011528015136719</v>
      </c>
      <c r="I51" s="134">
        <v>64.283981323242188</v>
      </c>
      <c r="J51" s="105">
        <v>83.779296875</v>
      </c>
      <c r="K51" s="96">
        <f>msoa_calculations5[[#This Row],[ Pop20]]/SUMIF(msoa_calculations5[ICB26],msoa_calculations5[[#This Row],[ICB26]],msoa_calculations5[[ Pop20]])</f>
        <v>2.3358660997330714E-3</v>
      </c>
      <c r="L51" s="98" cm="1">
        <f t="array" ref="L51">msoa_calculations5[[#This Row],[ Estimated case time (see and convey)]]*msoa_calculations5[[#This Row],[Population share of ICB]:[Population share of ICB]]</f>
        <v>0.21259074297546457</v>
      </c>
      <c r="M51" s="98" cm="1">
        <f t="array" ref="M51">msoa_calculations5[[#This Row],[Estimated case time (see and treat)]]*msoa_calculations5[[#This Row],[Population share of ICB]:[Population share of ICB]]</f>
        <v>0.15015877272883535</v>
      </c>
      <c r="N51" s="94" cm="1">
        <f t="array" ref="N51">msoa_calculations5[[#This Row],[Weighted estimate]]*msoa_calculations5[[#This Row],[Population share of ICB]:[Population share of ICB]]</f>
        <v>0.19569721942978535</v>
      </c>
    </row>
    <row r="52" spans="1:14">
      <c r="A52" s="63" t="s">
        <v>6196</v>
      </c>
      <c r="B52" s="63" t="s">
        <v>13734</v>
      </c>
      <c r="C52" s="63" t="s">
        <v>13809</v>
      </c>
      <c r="D52" s="63" t="s">
        <v>13886</v>
      </c>
      <c r="E52" s="72">
        <v>10086</v>
      </c>
      <c r="F52" s="64">
        <v>1</v>
      </c>
      <c r="G52" s="79">
        <v>0</v>
      </c>
      <c r="H52" s="133">
        <v>89.269805908203125</v>
      </c>
      <c r="I52" s="134">
        <v>63.363224029541016</v>
      </c>
      <c r="J52" s="105">
        <v>82.259719848632813</v>
      </c>
      <c r="K52" s="96">
        <f>msoa_calculations5[[#This Row],[ Pop20]]/SUMIF(msoa_calculations5[ICB26],msoa_calculations5[[#This Row],[ICB26]],msoa_calculations5[[ Pop20]])</f>
        <v>2.7723635540018543E-3</v>
      </c>
      <c r="L52" s="98" cm="1">
        <f t="array" ref="L52">msoa_calculations5[[#This Row],[ Estimated case time (see and convey)]]*msoa_calculations5[[#This Row],[Population share of ICB]:[Population share of ICB]]</f>
        <v>0.24748835637272174</v>
      </c>
      <c r="M52" s="98" cm="1">
        <f t="array" ref="M52">msoa_calculations5[[#This Row],[Estimated case time (see and treat)]]*msoa_calculations5[[#This Row],[Population share of ICB]:[Population share of ICB]]</f>
        <v>0.17566589296355403</v>
      </c>
      <c r="N52" s="94" cm="1">
        <f t="array" ref="N52">msoa_calculations5[[#This Row],[Weighted estimate]]*msoa_calculations5[[#This Row],[Population share of ICB]:[Population share of ICB]]</f>
        <v>0.22805384927075253</v>
      </c>
    </row>
    <row r="53" spans="1:14">
      <c r="A53" s="63" t="s">
        <v>6194</v>
      </c>
      <c r="B53" s="63" t="s">
        <v>13734</v>
      </c>
      <c r="C53" s="63" t="s">
        <v>13809</v>
      </c>
      <c r="D53" s="63" t="s">
        <v>13886</v>
      </c>
      <c r="E53" s="72">
        <v>12306</v>
      </c>
      <c r="F53" s="64">
        <v>1</v>
      </c>
      <c r="G53" s="79">
        <v>0</v>
      </c>
      <c r="H53" s="133">
        <v>87.161598205566406</v>
      </c>
      <c r="I53" s="134">
        <v>62.503486633300781</v>
      </c>
      <c r="J53" s="105">
        <v>80.489334106445313</v>
      </c>
      <c r="K53" s="96">
        <f>msoa_calculations5[[#This Row],[ Pop20]]/SUMIF(msoa_calculations5[ICB26],msoa_calculations5[[#This Row],[ICB26]],msoa_calculations5[[ Pop20]])</f>
        <v>3.3825803981307576E-3</v>
      </c>
      <c r="L53" s="98" cm="1">
        <f t="array" ref="L53">msoa_calculations5[[#This Row],[ Estimated case time (see and convey)]]*msoa_calculations5[[#This Row],[Population share of ICB]:[Population share of ICB]]</f>
        <v>0.29483111355989794</v>
      </c>
      <c r="M53" s="98" cm="1">
        <f t="array" ref="M53">msoa_calculations5[[#This Row],[Estimated case time (see and treat)]]*msoa_calculations5[[#This Row],[Population share of ICB]:[Population share of ICB]]</f>
        <v>0.21142306870063104</v>
      </c>
      <c r="N53" s="94" cm="1">
        <f t="array" ref="N53">msoa_calculations5[[#This Row],[Weighted estimate]]*msoa_calculations5[[#This Row],[Population share of ICB]:[Population share of ICB]]</f>
        <v>0.27226164380705936</v>
      </c>
    </row>
    <row r="54" spans="1:14">
      <c r="A54" s="63" t="s">
        <v>6192</v>
      </c>
      <c r="B54" s="63" t="s">
        <v>13734</v>
      </c>
      <c r="C54" s="63" t="s">
        <v>13809</v>
      </c>
      <c r="D54" s="63" t="s">
        <v>13886</v>
      </c>
      <c r="E54" s="72">
        <v>8324</v>
      </c>
      <c r="F54" s="64">
        <v>1</v>
      </c>
      <c r="G54" s="79">
        <v>0</v>
      </c>
      <c r="H54" s="133">
        <v>88.785255432128906</v>
      </c>
      <c r="I54" s="134">
        <v>63.315570831298828</v>
      </c>
      <c r="J54" s="105">
        <v>81.893394470214844</v>
      </c>
      <c r="K54" s="96">
        <f>msoa_calculations5[[#This Row],[ Pop20]]/SUMIF(msoa_calculations5[ICB26],msoa_calculations5[[#This Row],[ICB26]],msoa_calculations5[[ Pop20]])</f>
        <v>2.2880382930310765E-3</v>
      </c>
      <c r="L54" s="98" cm="1">
        <f t="array" ref="L54">msoa_calculations5[[#This Row],[ Estimated case time (see and convey)]]*msoa_calculations5[[#This Row],[Population share of ICB]:[Population share of ICB]]</f>
        <v>0.20314406428525633</v>
      </c>
      <c r="M54" s="98" cm="1">
        <f t="array" ref="M54">msoa_calculations5[[#This Row],[Estimated case time (see and treat)]]*msoa_calculations5[[#This Row],[Population share of ICB]:[Population share of ICB]]</f>
        <v>0.14486845060713319</v>
      </c>
      <c r="N54" s="94" cm="1">
        <f t="array" ref="N54">msoa_calculations5[[#This Row],[Weighted estimate]]*msoa_calculations5[[#This Row],[Population share of ICB]:[Population share of ICB]]</f>
        <v>0.18737522249415098</v>
      </c>
    </row>
    <row r="55" spans="1:14">
      <c r="A55" s="63" t="s">
        <v>6190</v>
      </c>
      <c r="B55" s="63" t="s">
        <v>13734</v>
      </c>
      <c r="C55" s="63" t="s">
        <v>13809</v>
      </c>
      <c r="D55" s="63" t="s">
        <v>13886</v>
      </c>
      <c r="E55" s="72">
        <v>8883</v>
      </c>
      <c r="F55" s="64">
        <v>1</v>
      </c>
      <c r="G55" s="79">
        <v>0</v>
      </c>
      <c r="H55" s="133">
        <v>88.064720153808594</v>
      </c>
      <c r="I55" s="134">
        <v>61.906841278076172</v>
      </c>
      <c r="J55" s="105">
        <v>80.98663330078125</v>
      </c>
      <c r="K55" s="96">
        <f>msoa_calculations5[[#This Row],[ Pop20]]/SUMIF(msoa_calculations5[ICB26],msoa_calculations5[[#This Row],[ICB26]],msoa_calculations5[[ Pop20]])</f>
        <v>2.4416919938725435E-3</v>
      </c>
      <c r="L55" s="98" cm="1">
        <f t="array" ref="L55">msoa_calculations5[[#This Row],[ Estimated case time (see and convey)]]*msoa_calculations5[[#This Row],[Population share of ICB]:[Population share of ICB]]</f>
        <v>0.21502692214218047</v>
      </c>
      <c r="M55" s="98" cm="1">
        <f t="array" ref="M55">msoa_calculations5[[#This Row],[Estimated case time (see and treat)]]*msoa_calculations5[[#This Row],[Population share of ICB]:[Population share of ICB]]</f>
        <v>0.1511574387146169</v>
      </c>
      <c r="N55" s="94" cm="1">
        <f t="array" ref="N55">msoa_calculations5[[#This Row],[Weighted estimate]]*msoa_calculations5[[#This Row],[Population share of ICB]:[Population share of ICB]]</f>
        <v>0.19774441414120911</v>
      </c>
    </row>
    <row r="56" spans="1:14">
      <c r="A56" s="63" t="s">
        <v>6188</v>
      </c>
      <c r="B56" s="63" t="s">
        <v>13734</v>
      </c>
      <c r="C56" s="63" t="s">
        <v>13809</v>
      </c>
      <c r="D56" s="63" t="s">
        <v>13886</v>
      </c>
      <c r="E56" s="72">
        <v>10995</v>
      </c>
      <c r="F56" s="64">
        <v>1</v>
      </c>
      <c r="G56" s="79">
        <v>0</v>
      </c>
      <c r="H56" s="133">
        <v>86.834571838378906</v>
      </c>
      <c r="I56" s="134">
        <v>61.363277435302734</v>
      </c>
      <c r="J56" s="105">
        <v>79.942268371582031</v>
      </c>
      <c r="K56" s="96">
        <f>msoa_calculations5[[#This Row],[ Pop20]]/SUMIF(msoa_calculations5[ICB26],msoa_calculations5[[#This Row],[ICB26]],msoa_calculations5[[ Pop20]])</f>
        <v>3.0222226131519322E-3</v>
      </c>
      <c r="L56" s="98" cm="1">
        <f t="array" ref="L56">msoa_calculations5[[#This Row],[ Estimated case time (see and convey)]]*msoa_calculations5[[#This Row],[Population share of ICB]:[Population share of ICB]]</f>
        <v>0.26243340661331466</v>
      </c>
      <c r="M56" s="98" cm="1">
        <f t="array" ref="M56">msoa_calculations5[[#This Row],[Estimated case time (see and treat)]]*msoa_calculations5[[#This Row],[Population share of ICB]:[Population share of ICB]]</f>
        <v>0.18545348468208764</v>
      </c>
      <c r="N56" s="94" cm="1">
        <f t="array" ref="N56">msoa_calculations5[[#This Row],[Weighted estimate]]*msoa_calculations5[[#This Row],[Population share of ICB]:[Population share of ICB]]</f>
        <v>0.2416033312192557</v>
      </c>
    </row>
    <row r="57" spans="1:14">
      <c r="A57" s="63" t="s">
        <v>6186</v>
      </c>
      <c r="B57" s="63" t="s">
        <v>13734</v>
      </c>
      <c r="C57" s="63" t="s">
        <v>13809</v>
      </c>
      <c r="D57" s="63" t="s">
        <v>13886</v>
      </c>
      <c r="E57" s="72">
        <v>7699</v>
      </c>
      <c r="F57" s="64">
        <v>1</v>
      </c>
      <c r="G57" s="79">
        <v>0</v>
      </c>
      <c r="H57" s="133">
        <v>88.285003662109375</v>
      </c>
      <c r="I57" s="134">
        <v>62.860466003417969</v>
      </c>
      <c r="J57" s="105">
        <v>81.405357360839844</v>
      </c>
      <c r="K57" s="96">
        <f>msoa_calculations5[[#This Row],[ Pop20]]/SUMIF(msoa_calculations5[ICB26],msoa_calculations5[[#This Row],[ICB26]],msoa_calculations5[[ Pop20]])</f>
        <v>2.1162430103371281E-3</v>
      </c>
      <c r="L57" s="98" cm="1">
        <f t="array" ref="L57">msoa_calculations5[[#This Row],[ Estimated case time (see and convey)]]*msoa_calculations5[[#This Row],[Population share of ICB]:[Population share of ICB]]</f>
        <v>0.18683252191752672</v>
      </c>
      <c r="M57" s="98" cm="1">
        <f t="array" ref="M57">msoa_calculations5[[#This Row],[Estimated case time (see and treat)]]*msoa_calculations5[[#This Row],[Population share of ICB]:[Population share of ICB]]</f>
        <v>0.13302802180626794</v>
      </c>
      <c r="N57" s="94" cm="1">
        <f t="array" ref="N57">msoa_calculations5[[#This Row],[Weighted estimate]]*msoa_calculations5[[#This Row],[Population share of ICB]:[Population share of ICB]]</f>
        <v>0.1722735185188734</v>
      </c>
    </row>
    <row r="58" spans="1:14">
      <c r="A58" s="63" t="s">
        <v>6184</v>
      </c>
      <c r="B58" s="63" t="s">
        <v>13734</v>
      </c>
      <c r="C58" s="63" t="s">
        <v>13809</v>
      </c>
      <c r="D58" s="63" t="s">
        <v>13886</v>
      </c>
      <c r="E58" s="72">
        <v>12519</v>
      </c>
      <c r="F58" s="64">
        <v>1</v>
      </c>
      <c r="G58" s="79">
        <v>0</v>
      </c>
      <c r="H58" s="133">
        <v>88.449302673339844</v>
      </c>
      <c r="I58" s="134">
        <v>62.110004425048828</v>
      </c>
      <c r="J58" s="105">
        <v>81.322128295898438</v>
      </c>
      <c r="K58" s="96">
        <f>msoa_calculations5[[#This Row],[ Pop20]]/SUMIF(msoa_calculations5[ICB26],msoa_calculations5[[#This Row],[ICB26]],msoa_calculations5[[ Pop20]])</f>
        <v>3.4411282304728547E-3</v>
      </c>
      <c r="L58" s="98" cm="1">
        <f t="array" ref="L58">msoa_calculations5[[#This Row],[ Estimated case time (see and convey)]]*msoa_calculations5[[#This Row],[Population share of ICB]:[Population share of ICB]]</f>
        <v>0.30436539239486787</v>
      </c>
      <c r="M58" s="98" cm="1">
        <f t="array" ref="M58">msoa_calculations5[[#This Row],[Estimated case time (see and treat)]]*msoa_calculations5[[#This Row],[Population share of ICB]:[Population share of ICB]]</f>
        <v>0.21372848962182944</v>
      </c>
      <c r="N58" s="94" cm="1">
        <f t="array" ref="N58">msoa_calculations5[[#This Row],[Weighted estimate]]*msoa_calculations5[[#This Row],[Population share of ICB]:[Population share of ICB]]</f>
        <v>0.27983987144115147</v>
      </c>
    </row>
    <row r="59" spans="1:14">
      <c r="A59" s="63" t="s">
        <v>6182</v>
      </c>
      <c r="B59" s="63" t="s">
        <v>13734</v>
      </c>
      <c r="C59" s="63" t="s">
        <v>13809</v>
      </c>
      <c r="D59" s="63" t="s">
        <v>13886</v>
      </c>
      <c r="E59" s="72">
        <v>10830</v>
      </c>
      <c r="F59" s="64">
        <v>1</v>
      </c>
      <c r="G59" s="79">
        <v>0</v>
      </c>
      <c r="H59" s="133">
        <v>90.308135986328125</v>
      </c>
      <c r="I59" s="134">
        <v>64.089164733886719</v>
      </c>
      <c r="J59" s="105">
        <v>83.213523864746094</v>
      </c>
      <c r="K59" s="96">
        <f>msoa_calculations5[[#This Row],[ Pop20]]/SUMIF(msoa_calculations5[ICB26],msoa_calculations5[[#This Row],[ICB26]],msoa_calculations5[[ Pop20]])</f>
        <v>2.9768686585207298E-3</v>
      </c>
      <c r="L59" s="98" cm="1">
        <f t="array" ref="L59">msoa_calculations5[[#This Row],[ Estimated case time (see and convey)]]*msoa_calculations5[[#This Row],[Population share of ICB]:[Population share of ICB]]</f>
        <v>0.26883545962712824</v>
      </c>
      <c r="M59" s="98" cm="1">
        <f t="array" ref="M59">msoa_calculations5[[#This Row],[Estimated case time (see and treat)]]*msoa_calculations5[[#This Row],[Population share of ICB]:[Population share of ICB]]</f>
        <v>0.19078502584707943</v>
      </c>
      <c r="N59" s="94" cm="1">
        <f t="array" ref="N59">msoa_calculations5[[#This Row],[Weighted estimate]]*msoa_calculations5[[#This Row],[Population share of ICB]:[Population share of ICB]]</f>
        <v>0.24771573115802945</v>
      </c>
    </row>
    <row r="60" spans="1:14">
      <c r="A60" s="63" t="s">
        <v>6180</v>
      </c>
      <c r="B60" s="63" t="s">
        <v>13734</v>
      </c>
      <c r="C60" s="63" t="s">
        <v>13809</v>
      </c>
      <c r="D60" s="63" t="s">
        <v>13886</v>
      </c>
      <c r="E60" s="72">
        <v>9571</v>
      </c>
      <c r="F60" s="64">
        <v>1</v>
      </c>
      <c r="G60" s="79">
        <v>0</v>
      </c>
      <c r="H60" s="133">
        <v>89.883216857910156</v>
      </c>
      <c r="I60" s="134">
        <v>61.998714447021484</v>
      </c>
      <c r="J60" s="105">
        <v>82.337921142578125</v>
      </c>
      <c r="K60" s="96">
        <f>msoa_calculations5[[#This Row],[ Pop20]]/SUMIF(msoa_calculations5[ICB26],msoa_calculations5[[#This Row],[ICB26]],msoa_calculations5[[ Pop20]])</f>
        <v>2.630804241062041E-3</v>
      </c>
      <c r="L60" s="98" cm="1">
        <f t="array" ref="L60">msoa_calculations5[[#This Row],[ Estimated case time (see and convey)]]*msoa_calculations5[[#This Row],[Population share of ICB]:[Population share of ICB]]</f>
        <v>0.23646514811008917</v>
      </c>
      <c r="M60" s="98" cm="1">
        <f t="array" ref="M60">msoa_calculations5[[#This Row],[Estimated case time (see and treat)]]*msoa_calculations5[[#This Row],[Population share of ICB]:[Population share of ICB]]</f>
        <v>0.16310648090761856</v>
      </c>
      <c r="N60" s="94" cm="1">
        <f t="array" ref="N60">msoa_calculations5[[#This Row],[Weighted estimate]]*msoa_calculations5[[#This Row],[Population share of ICB]:[Population share of ICB]]</f>
        <v>0.21661495214212642</v>
      </c>
    </row>
    <row r="61" spans="1:14">
      <c r="A61" s="63" t="s">
        <v>6178</v>
      </c>
      <c r="B61" s="63" t="s">
        <v>13734</v>
      </c>
      <c r="C61" s="63" t="s">
        <v>13809</v>
      </c>
      <c r="D61" s="63" t="s">
        <v>13886</v>
      </c>
      <c r="E61" s="72">
        <v>10902</v>
      </c>
      <c r="F61" s="64">
        <v>1</v>
      </c>
      <c r="G61" s="79">
        <v>0</v>
      </c>
      <c r="H61" s="133">
        <v>86.2767333984375</v>
      </c>
      <c r="I61" s="134">
        <v>61.356639862060547</v>
      </c>
      <c r="J61" s="105">
        <v>79.533584594726563</v>
      </c>
      <c r="K61" s="96">
        <f>msoa_calculations5[[#This Row],[ Pop20]]/SUMIF(msoa_calculations5[ICB26],msoa_calculations5[[#This Row],[ICB26]],msoa_calculations5[[ Pop20]])</f>
        <v>2.9966594750870726E-3</v>
      </c>
      <c r="L61" s="98" cm="1">
        <f t="array" ref="L61">msoa_calculations5[[#This Row],[ Estimated case time (see and convey)]]*msoa_calculations5[[#This Row],[Population share of ICB]:[Population share of ICB]]</f>
        <v>0.25854199061798905</v>
      </c>
      <c r="M61" s="98" cm="1">
        <f t="array" ref="M61">msoa_calculations5[[#This Row],[Estimated case time (see and treat)]]*msoa_calculations5[[#This Row],[Population share of ICB]:[Population share of ICB]]</f>
        <v>0.1838649562021489</v>
      </c>
      <c r="N61" s="94" cm="1">
        <f t="array" ref="N61">msoa_calculations5[[#This Row],[Weighted estimate]]*msoa_calculations5[[#This Row],[Population share of ICB]:[Population share of ICB]]</f>
        <v>0.23833506986342659</v>
      </c>
    </row>
    <row r="62" spans="1:14">
      <c r="A62" s="63" t="s">
        <v>6176</v>
      </c>
      <c r="B62" s="63" t="s">
        <v>13734</v>
      </c>
      <c r="C62" s="63" t="s">
        <v>13809</v>
      </c>
      <c r="D62" s="63" t="s">
        <v>13886</v>
      </c>
      <c r="E62" s="72">
        <v>9982</v>
      </c>
      <c r="F62" s="64">
        <v>1</v>
      </c>
      <c r="G62" s="79">
        <v>0</v>
      </c>
      <c r="H62" s="133">
        <v>87.797683715820313</v>
      </c>
      <c r="I62" s="134">
        <v>63.324108123779297</v>
      </c>
      <c r="J62" s="105">
        <v>81.17535400390625</v>
      </c>
      <c r="K62" s="96">
        <f>msoa_calculations5[[#This Row],[ Pop20]]/SUMIF(msoa_calculations5[ICB26],msoa_calculations5[[#This Row],[ICB26]],msoa_calculations5[[ Pop20]])</f>
        <v>2.7437768189615816E-3</v>
      </c>
      <c r="L62" s="98" cm="1">
        <f t="array" ref="L62">msoa_calculations5[[#This Row],[ Estimated case time (see and convey)]]*msoa_calculations5[[#This Row],[Population share of ICB]:[Population share of ICB]]</f>
        <v>0.24089724933798851</v>
      </c>
      <c r="M62" s="98" cm="1">
        <f t="array" ref="M62">msoa_calculations5[[#This Row],[Estimated case time (see and treat)]]*msoa_calculations5[[#This Row],[Population share of ICB]:[Population share of ICB]]</f>
        <v>0.17374721995144241</v>
      </c>
      <c r="N62" s="94" cm="1">
        <f t="array" ref="N62">msoa_calculations5[[#This Row],[Weighted estimate]]*msoa_calculations5[[#This Row],[Population share of ICB]:[Population share of ICB]]</f>
        <v>0.22272705458691816</v>
      </c>
    </row>
    <row r="63" spans="1:14">
      <c r="A63" s="63" t="s">
        <v>6174</v>
      </c>
      <c r="B63" s="63" t="s">
        <v>13734</v>
      </c>
      <c r="C63" s="63" t="s">
        <v>13809</v>
      </c>
      <c r="D63" s="63" t="s">
        <v>13886</v>
      </c>
      <c r="E63" s="72">
        <v>10671</v>
      </c>
      <c r="F63" s="64">
        <v>1</v>
      </c>
      <c r="G63" s="79">
        <v>0</v>
      </c>
      <c r="H63" s="133">
        <v>84.532066345214844</v>
      </c>
      <c r="I63" s="134">
        <v>60.479362487792969</v>
      </c>
      <c r="J63" s="105">
        <v>78.02362060546875</v>
      </c>
      <c r="K63" s="96">
        <f>msoa_calculations5[[#This Row],[ Pop20]]/SUMIF(msoa_calculations5[ICB26],msoa_calculations5[[#This Row],[ICB26]],msoa_calculations5[[ Pop20]])</f>
        <v>2.9331639386033894E-3</v>
      </c>
      <c r="L63" s="98" cm="1">
        <f t="array" ref="L63">msoa_calculations5[[#This Row],[ Estimated case time (see and convey)]]*msoa_calculations5[[#This Row],[Population share of ICB]:[Population share of ICB]]</f>
        <v>0.24794640865941339</v>
      </c>
      <c r="M63" s="98" cm="1">
        <f t="array" ref="M63">msoa_calculations5[[#This Row],[Estimated case time (see and treat)]]*msoa_calculations5[[#This Row],[Population share of ICB]:[Population share of ICB]]</f>
        <v>0.1773958850789169</v>
      </c>
      <c r="N63" s="94" cm="1">
        <f t="array" ref="N63">msoa_calculations5[[#This Row],[Weighted estimate]]*msoa_calculations5[[#This Row],[Population share of ICB]:[Population share of ICB]]</f>
        <v>0.22885607031923327</v>
      </c>
    </row>
    <row r="64" spans="1:14">
      <c r="A64" s="63" t="s">
        <v>6172</v>
      </c>
      <c r="B64" s="63" t="s">
        <v>13734</v>
      </c>
      <c r="C64" s="63" t="s">
        <v>13809</v>
      </c>
      <c r="D64" s="63" t="s">
        <v>13886</v>
      </c>
      <c r="E64" s="72">
        <v>17653</v>
      </c>
      <c r="F64" s="64">
        <v>1</v>
      </c>
      <c r="G64" s="79">
        <v>0</v>
      </c>
      <c r="H64" s="133">
        <v>91.281440734863281</v>
      </c>
      <c r="I64" s="134">
        <v>63.299571990966797</v>
      </c>
      <c r="J64" s="105">
        <v>83.709800720214844</v>
      </c>
      <c r="K64" s="96">
        <f>msoa_calculations5[[#This Row],[ Pop20]]/SUMIF(msoa_calculations5[ICB26],msoa_calculations5[[#This Row],[ICB26]],msoa_calculations5[[ Pop20]])</f>
        <v>4.8523234006340211E-3</v>
      </c>
      <c r="L64" s="98" cm="1">
        <f t="array" ref="L64">msoa_calculations5[[#This Row],[ Estimated case time (see and convey)]]*msoa_calculations5[[#This Row],[Population share of ICB]:[Population share of ICB]]</f>
        <v>0.44292707092136469</v>
      </c>
      <c r="M64" s="98" cm="1">
        <f t="array" ref="M64">msoa_calculations5[[#This Row],[Estimated case time (see and treat)]]*msoa_calculations5[[#This Row],[Population share of ICB]:[Population share of ICB]]</f>
        <v>0.30714999442188606</v>
      </c>
      <c r="N64" s="94" cm="1">
        <f t="array" ref="N64">msoa_calculations5[[#This Row],[Weighted estimate]]*msoa_calculations5[[#This Row],[Population share of ICB]:[Population share of ICB]]</f>
        <v>0.40618702489710912</v>
      </c>
    </row>
    <row r="65" spans="1:14">
      <c r="A65" s="63" t="s">
        <v>6170</v>
      </c>
      <c r="B65" s="63" t="s">
        <v>13734</v>
      </c>
      <c r="C65" s="63" t="s">
        <v>13809</v>
      </c>
      <c r="D65" s="63" t="s">
        <v>13886</v>
      </c>
      <c r="E65" s="72">
        <v>7655</v>
      </c>
      <c r="F65" s="64">
        <v>1</v>
      </c>
      <c r="G65" s="79">
        <v>0</v>
      </c>
      <c r="H65" s="133">
        <v>90.882575988769531</v>
      </c>
      <c r="I65" s="134">
        <v>63.956531524658203</v>
      </c>
      <c r="J65" s="105">
        <v>83.596633911132813</v>
      </c>
      <c r="K65" s="96">
        <f>msoa_calculations5[[#This Row],[ Pop20]]/SUMIF(msoa_calculations5[ICB26],msoa_calculations5[[#This Row],[ICB26]],msoa_calculations5[[ Pop20]])</f>
        <v>2.1041486224354744E-3</v>
      </c>
      <c r="L65" s="98" cm="1">
        <f t="array" ref="L65">msoa_calculations5[[#This Row],[ Estimated case time (see and convey)]]*msoa_calculations5[[#This Row],[Population share of ICB]:[Population share of ICB]]</f>
        <v>0.19123044707015674</v>
      </c>
      <c r="M65" s="98" cm="1">
        <f t="array" ref="M65">msoa_calculations5[[#This Row],[Estimated case time (see and treat)]]*msoa_calculations5[[#This Row],[Population share of ICB]:[Population share of ICB]]</f>
        <v>0.13457404770336054</v>
      </c>
      <c r="N65" s="94" cm="1">
        <f t="array" ref="N65">msoa_calculations5[[#This Row],[Weighted estimate]]*msoa_calculations5[[#This Row],[Population share of ICB]:[Population share of ICB]]</f>
        <v>0.17589974208435277</v>
      </c>
    </row>
    <row r="66" spans="1:14">
      <c r="A66" s="63" t="s">
        <v>6168</v>
      </c>
      <c r="B66" s="63" t="s">
        <v>13734</v>
      </c>
      <c r="C66" s="63" t="s">
        <v>13809</v>
      </c>
      <c r="D66" s="63" t="s">
        <v>13886</v>
      </c>
      <c r="E66" s="72">
        <v>11941</v>
      </c>
      <c r="F66" s="64">
        <v>1</v>
      </c>
      <c r="G66" s="79">
        <v>0</v>
      </c>
      <c r="H66" s="133">
        <v>86.680526733398438</v>
      </c>
      <c r="I66" s="134">
        <v>61.508525848388672</v>
      </c>
      <c r="J66" s="105">
        <v>79.869209289550781</v>
      </c>
      <c r="K66" s="96">
        <f>msoa_calculations5[[#This Row],[ Pop20]]/SUMIF(msoa_calculations5[ICB26],msoa_calculations5[[#This Row],[ICB26]],msoa_calculations5[[ Pop20]])</f>
        <v>3.2822519530374917E-3</v>
      </c>
      <c r="L66" s="98" cm="1">
        <f t="array" ref="L66">msoa_calculations5[[#This Row],[ Estimated case time (see and convey)]]*msoa_calculations5[[#This Row],[Population share of ICB]:[Population share of ICB]]</f>
        <v>0.28450732816101554</v>
      </c>
      <c r="M66" s="98" cm="1">
        <f t="array" ref="M66">msoa_calculations5[[#This Row],[Estimated case time (see and treat)]]*msoa_calculations5[[#This Row],[Population share of ICB]:[Population share of ICB]]</f>
        <v>0.20188647909433077</v>
      </c>
      <c r="N66" s="94" cm="1">
        <f t="array" ref="N66">msoa_calculations5[[#This Row],[Weighted estimate]]*msoa_calculations5[[#This Row],[Population share of ICB]:[Population share of ICB]]</f>
        <v>0.26215086817818822</v>
      </c>
    </row>
    <row r="67" spans="1:14">
      <c r="A67" s="63" t="s">
        <v>6166</v>
      </c>
      <c r="B67" s="63" t="s">
        <v>13734</v>
      </c>
      <c r="C67" s="63" t="s">
        <v>13809</v>
      </c>
      <c r="D67" s="63" t="s">
        <v>13886</v>
      </c>
      <c r="E67" s="72">
        <v>9652</v>
      </c>
      <c r="F67" s="64">
        <v>1</v>
      </c>
      <c r="G67" s="79">
        <v>0</v>
      </c>
      <c r="H67" s="133">
        <v>86.645538330078125</v>
      </c>
      <c r="I67" s="134">
        <v>62.382160186767578</v>
      </c>
      <c r="J67" s="105">
        <v>80.080085754394531</v>
      </c>
      <c r="K67" s="96">
        <f>msoa_calculations5[[#This Row],[ Pop20]]/SUMIF(msoa_calculations5[ICB26],msoa_calculations5[[#This Row],[ICB26]],msoa_calculations5[[ Pop20]])</f>
        <v>2.6530689096991768E-3</v>
      </c>
      <c r="L67" s="98" cm="1">
        <f t="array" ref="L67">msoa_calculations5[[#This Row],[ Estimated case time (see and convey)]]*msoa_calculations5[[#This Row],[Population share of ICB]:[Population share of ICB]]</f>
        <v>0.22987658390767859</v>
      </c>
      <c r="M67" s="98" cm="1">
        <f t="array" ref="M67">msoa_calculations5[[#This Row],[Estimated case time (see and treat)]]*msoa_calculations5[[#This Row],[Population share of ICB]:[Population share of ICB]]</f>
        <v>0.16550416971138684</v>
      </c>
      <c r="N67" s="94" cm="1">
        <f t="array" ref="N67">msoa_calculations5[[#This Row],[Weighted estimate]]*msoa_calculations5[[#This Row],[Population share of ICB]:[Population share of ICB]]</f>
        <v>0.21245798580102809</v>
      </c>
    </row>
    <row r="68" spans="1:14">
      <c r="A68" s="63" t="s">
        <v>6164</v>
      </c>
      <c r="B68" s="63" t="s">
        <v>13734</v>
      </c>
      <c r="C68" s="63" t="s">
        <v>13809</v>
      </c>
      <c r="D68" s="63" t="s">
        <v>13886</v>
      </c>
      <c r="E68" s="72">
        <v>8324</v>
      </c>
      <c r="F68" s="64">
        <v>1</v>
      </c>
      <c r="G68" s="79">
        <v>0</v>
      </c>
      <c r="H68" s="133">
        <v>85.431037902832031</v>
      </c>
      <c r="I68" s="134">
        <v>59.970138549804688</v>
      </c>
      <c r="J68" s="105">
        <v>78.541549682617188</v>
      </c>
      <c r="K68" s="96">
        <f>msoa_calculations5[[#This Row],[ Pop20]]/SUMIF(msoa_calculations5[ICB26],msoa_calculations5[[#This Row],[ICB26]],msoa_calculations5[[ Pop20]])</f>
        <v>2.2880382930310765E-3</v>
      </c>
      <c r="L68" s="98" cm="1">
        <f t="array" ref="L68">msoa_calculations5[[#This Row],[ Estimated case time (see and convey)]]*msoa_calculations5[[#This Row],[Population share of ICB]:[Population share of ICB]]</f>
        <v>0.19546948613506898</v>
      </c>
      <c r="M68" s="98" cm="1">
        <f t="array" ref="M68">msoa_calculations5[[#This Row],[Estimated case time (see and treat)]]*msoa_calculations5[[#This Row],[Population share of ICB]:[Population share of ICB]]</f>
        <v>0.13721397344033226</v>
      </c>
      <c r="N68" s="94" cm="1">
        <f t="array" ref="N68">msoa_calculations5[[#This Row],[Weighted estimate]]*msoa_calculations5[[#This Row],[Population share of ICB]:[Population share of ICB]]</f>
        <v>0.17970607326783092</v>
      </c>
    </row>
    <row r="69" spans="1:14">
      <c r="A69" s="63" t="s">
        <v>6162</v>
      </c>
      <c r="B69" s="63" t="s">
        <v>13734</v>
      </c>
      <c r="C69" s="63" t="s">
        <v>13809</v>
      </c>
      <c r="D69" s="63" t="s">
        <v>13886</v>
      </c>
      <c r="E69" s="72">
        <v>11013</v>
      </c>
      <c r="F69" s="64">
        <v>1</v>
      </c>
      <c r="G69" s="79">
        <v>0</v>
      </c>
      <c r="H69" s="133">
        <v>86.018943786621094</v>
      </c>
      <c r="I69" s="134">
        <v>61.585380554199219</v>
      </c>
      <c r="J69" s="105">
        <v>79.407447814941406</v>
      </c>
      <c r="K69" s="96">
        <f>msoa_calculations5[[#This Row],[ Pop20]]/SUMIF(msoa_calculations5[ICB26],msoa_calculations5[[#This Row],[ICB26]],msoa_calculations5[[ Pop20]])</f>
        <v>3.0271703172935179E-3</v>
      </c>
      <c r="L69" s="98" cm="1">
        <f t="array" ref="L69">msoa_calculations5[[#This Row],[ Estimated case time (see and convey)]]*msoa_calculations5[[#This Row],[Population share of ICB]:[Population share of ICB]]</f>
        <v>0.26039399335579905</v>
      </c>
      <c r="M69" s="98" cm="1">
        <f t="array" ref="M69">msoa_calculations5[[#This Row],[Estimated case time (see and treat)]]*msoa_calculations5[[#This Row],[Population share of ICB]:[Population share of ICB]]</f>
        <v>0.1864294359928973</v>
      </c>
      <c r="N69" s="94" cm="1">
        <f t="array" ref="N69">msoa_calculations5[[#This Row],[Weighted estimate]]*msoa_calculations5[[#This Row],[Population share of ICB]:[Population share of ICB]]</f>
        <v>0.24037986899742464</v>
      </c>
    </row>
    <row r="70" spans="1:14">
      <c r="A70" s="63" t="s">
        <v>6160</v>
      </c>
      <c r="B70" s="63" t="s">
        <v>13734</v>
      </c>
      <c r="C70" s="63" t="s">
        <v>13809</v>
      </c>
      <c r="D70" s="63" t="s">
        <v>13886</v>
      </c>
      <c r="E70" s="72">
        <v>11901</v>
      </c>
      <c r="F70" s="64">
        <v>1</v>
      </c>
      <c r="G70" s="79">
        <v>0</v>
      </c>
      <c r="H70" s="133">
        <v>88.073844909667969</v>
      </c>
      <c r="I70" s="134">
        <v>62.158256530761719</v>
      </c>
      <c r="J70" s="105">
        <v>81.061325073242188</v>
      </c>
      <c r="K70" s="96">
        <f>msoa_calculations5[[#This Row],[ Pop20]]/SUMIF(msoa_calculations5[ICB26],msoa_calculations5[[#This Row],[ICB26]],msoa_calculations5[[ Pop20]])</f>
        <v>3.2712570549450789E-3</v>
      </c>
      <c r="L70" s="98" cm="1">
        <f t="array" ref="L70">msoa_calculations5[[#This Row],[ Estimated case time (see and convey)]]*msoa_calculations5[[#This Row],[Population share of ICB]:[Population share of ICB]]</f>
        <v>0.28811218651689008</v>
      </c>
      <c r="M70" s="98" cm="1">
        <f t="array" ref="M70">msoa_calculations5[[#This Row],[Estimated case time (see and treat)]]*msoa_calculations5[[#This Row],[Population share of ICB]:[Population share of ICB]]</f>
        <v>0.20333563519934031</v>
      </c>
      <c r="N70" s="94" cm="1">
        <f t="array" ref="N70">msoa_calculations5[[#This Row],[Weighted estimate]]*msoa_calculations5[[#This Row],[Population share of ICB]:[Population share of ICB]]</f>
        <v>0.26517243152903991</v>
      </c>
    </row>
    <row r="71" spans="1:14">
      <c r="A71" s="63" t="s">
        <v>6158</v>
      </c>
      <c r="B71" s="63" t="s">
        <v>13734</v>
      </c>
      <c r="C71" s="63" t="s">
        <v>13809</v>
      </c>
      <c r="D71" s="63" t="s">
        <v>13886</v>
      </c>
      <c r="E71" s="72">
        <v>12446</v>
      </c>
      <c r="F71" s="64">
        <v>1</v>
      </c>
      <c r="G71" s="79">
        <v>0</v>
      </c>
      <c r="H71" s="133">
        <v>84.224327087402344</v>
      </c>
      <c r="I71" s="134">
        <v>59.265243530273438</v>
      </c>
      <c r="J71" s="105">
        <v>77.470626831054688</v>
      </c>
      <c r="K71" s="96">
        <f>msoa_calculations5[[#This Row],[ Pop20]]/SUMIF(msoa_calculations5[ICB26],msoa_calculations5[[#This Row],[ICB26]],msoa_calculations5[[ Pop20]])</f>
        <v>3.4210625414542017E-3</v>
      </c>
      <c r="L71" s="98" cm="1">
        <f t="array" ref="L71">msoa_calculations5[[#This Row],[ Estimated case time (see and convey)]]*msoa_calculations5[[#This Row],[Population share of ICB]:[Population share of ICB]]</f>
        <v>0.28813669047789864</v>
      </c>
      <c r="M71" s="98" cm="1">
        <f t="array" ref="M71">msoa_calculations5[[#This Row],[Estimated case time (see and treat)]]*msoa_calculations5[[#This Row],[Population share of ICB]:[Population share of ICB]]</f>
        <v>0.20275010465157942</v>
      </c>
      <c r="N71" s="94" cm="1">
        <f t="array" ref="N71">msoa_calculations5[[#This Row],[Weighted estimate]]*msoa_calculations5[[#This Row],[Population share of ICB]:[Population share of ICB]]</f>
        <v>0.26503185951469804</v>
      </c>
    </row>
    <row r="72" spans="1:14">
      <c r="A72" s="63" t="s">
        <v>6156</v>
      </c>
      <c r="B72" s="63" t="s">
        <v>13734</v>
      </c>
      <c r="C72" s="63" t="s">
        <v>13809</v>
      </c>
      <c r="D72" s="63" t="s">
        <v>13886</v>
      </c>
      <c r="E72" s="72">
        <v>9286</v>
      </c>
      <c r="F72" s="64">
        <v>1</v>
      </c>
      <c r="G72" s="79">
        <v>0</v>
      </c>
      <c r="H72" s="133">
        <v>85.044654846191406</v>
      </c>
      <c r="I72" s="134">
        <v>61.076156616210938</v>
      </c>
      <c r="J72" s="105">
        <v>78.558998107910156</v>
      </c>
      <c r="K72" s="96">
        <f>msoa_calculations5[[#This Row],[ Pop20]]/SUMIF(msoa_calculations5[ICB26],msoa_calculations5[[#This Row],[ICB26]],msoa_calculations5[[ Pop20]])</f>
        <v>2.5524655921536007E-3</v>
      </c>
      <c r="L72" s="98" cm="1">
        <f t="array" ref="L72">msoa_calculations5[[#This Row],[ Estimated case time (see and convey)]]*msoa_calculations5[[#This Row],[Population share of ICB]:[Population share of ICB]]</f>
        <v>0.21707355529148253</v>
      </c>
      <c r="M72" s="98" cm="1">
        <f t="array" ref="M72">msoa_calculations5[[#This Row],[Estimated case time (see and treat)]]*msoa_calculations5[[#This Row],[Population share of ICB]:[Population share of ICB]]</f>
        <v>0.15589478826386291</v>
      </c>
      <c r="N72" s="94" cm="1">
        <f t="array" ref="N72">msoa_calculations5[[#This Row],[Weighted estimate]]*msoa_calculations5[[#This Row],[Population share of ICB]:[Population share of ICB]]</f>
        <v>0.20051913962450049</v>
      </c>
    </row>
    <row r="73" spans="1:14">
      <c r="A73" s="63" t="s">
        <v>6154</v>
      </c>
      <c r="B73" s="63" t="s">
        <v>13734</v>
      </c>
      <c r="C73" s="63" t="s">
        <v>13809</v>
      </c>
      <c r="D73" s="63" t="s">
        <v>13886</v>
      </c>
      <c r="E73" s="72">
        <v>7064</v>
      </c>
      <c r="F73" s="64">
        <v>1</v>
      </c>
      <c r="G73" s="79">
        <v>0</v>
      </c>
      <c r="H73" s="133">
        <v>87.853828430175781</v>
      </c>
      <c r="I73" s="134">
        <v>61.601547241210938</v>
      </c>
      <c r="J73" s="105">
        <v>80.750198364257813</v>
      </c>
      <c r="K73" s="96">
        <f>msoa_calculations5[[#This Row],[ Pop20]]/SUMIF(msoa_calculations5[ICB26],msoa_calculations5[[#This Row],[ICB26]],msoa_calculations5[[ Pop20]])</f>
        <v>1.9416990031200772E-3</v>
      </c>
      <c r="L73" s="98" cm="1">
        <f t="array" ref="L73">msoa_calculations5[[#This Row],[ Estimated case time (see and convey)]]*msoa_calculations5[[#This Row],[Population share of ICB]:[Population share of ICB]]</f>
        <v>0.17058569108315461</v>
      </c>
      <c r="M73" s="98" cm="1">
        <f t="array" ref="M73">msoa_calculations5[[#This Row],[Estimated case time (see and treat)]]*msoa_calculations5[[#This Row],[Population share of ICB]:[Population share of ICB]]</f>
        <v>0.11961166286891362</v>
      </c>
      <c r="N73" s="94" cm="1">
        <f t="array" ref="N73">msoa_calculations5[[#This Row],[Weighted estimate]]*msoa_calculations5[[#This Row],[Population share of ICB]:[Population share of ICB]]</f>
        <v>0.15679257966562787</v>
      </c>
    </row>
    <row r="74" spans="1:14">
      <c r="A74" s="63" t="s">
        <v>6152</v>
      </c>
      <c r="B74" s="63" t="s">
        <v>13734</v>
      </c>
      <c r="C74" s="63" t="s">
        <v>13809</v>
      </c>
      <c r="D74" s="63" t="s">
        <v>13886</v>
      </c>
      <c r="E74" s="72">
        <v>8013</v>
      </c>
      <c r="F74" s="64">
        <v>1</v>
      </c>
      <c r="G74" s="79">
        <v>0</v>
      </c>
      <c r="H74" s="133">
        <v>85.033340454101563</v>
      </c>
      <c r="I74" s="134">
        <v>60.461231231689453</v>
      </c>
      <c r="J74" s="105">
        <v>78.384353637695313</v>
      </c>
      <c r="K74" s="96">
        <f>msoa_calculations5[[#This Row],[ Pop20]]/SUMIF(msoa_calculations5[ICB26],msoa_calculations5[[#This Row],[ICB26]],msoa_calculations5[[ Pop20]])</f>
        <v>2.2025529603625677E-3</v>
      </c>
      <c r="L74" s="98" cm="1">
        <f t="array" ref="L74">msoa_calculations5[[#This Row],[ Estimated case time (see and convey)]]*msoa_calculations5[[#This Row],[Population share of ICB]:[Population share of ICB]]</f>
        <v>0.18729043574669949</v>
      </c>
      <c r="M74" s="98" cm="1">
        <f t="array" ref="M74">msoa_calculations5[[#This Row],[Estimated case time (see and treat)]]*msoa_calculations5[[#This Row],[Population share of ICB]:[Population share of ICB]]</f>
        <v>0.13316906383652333</v>
      </c>
      <c r="N74" s="94" cm="1">
        <f t="array" ref="N74">msoa_calculations5[[#This Row],[Weighted estimate]]*msoa_calculations5[[#This Row],[Population share of ICB]:[Population share of ICB]]</f>
        <v>0.17264569015081221</v>
      </c>
    </row>
    <row r="75" spans="1:14">
      <c r="A75" s="63" t="s">
        <v>6150</v>
      </c>
      <c r="B75" s="63" t="s">
        <v>13734</v>
      </c>
      <c r="C75" s="63" t="s">
        <v>13809</v>
      </c>
      <c r="D75" s="63" t="s">
        <v>13886</v>
      </c>
      <c r="E75" s="72">
        <v>7049</v>
      </c>
      <c r="F75" s="64">
        <v>1</v>
      </c>
      <c r="G75" s="79">
        <v>0</v>
      </c>
      <c r="H75" s="133">
        <v>85.097709655761719</v>
      </c>
      <c r="I75" s="134">
        <v>60.615962982177734</v>
      </c>
      <c r="J75" s="105">
        <v>78.473175048828125</v>
      </c>
      <c r="K75" s="96">
        <f>msoa_calculations5[[#This Row],[ Pop20]]/SUMIF(msoa_calculations5[ICB26],msoa_calculations5[[#This Row],[ICB26]],msoa_calculations5[[ Pop20]])</f>
        <v>1.9375759163354224E-3</v>
      </c>
      <c r="L75" s="98" cm="1">
        <f t="array" ref="L75">msoa_calculations5[[#This Row],[ Estimated case time (see and convey)]]*msoa_calculations5[[#This Row],[Population share of ICB]:[Population share of ICB]]</f>
        <v>0.16488327276430823</v>
      </c>
      <c r="M75" s="98" cm="1">
        <f t="array" ref="M75">msoa_calculations5[[#This Row],[Estimated case time (see and treat)]]*msoa_calculations5[[#This Row],[Population share of ICB]:[Population share of ICB]]</f>
        <v>0.11744803001974707</v>
      </c>
      <c r="N75" s="94" cm="1">
        <f t="array" ref="N75">msoa_calculations5[[#This Row],[Weighted estimate]]*msoa_calculations5[[#This Row],[Population share of ICB]:[Population share of ICB]]</f>
        <v>0.15204773405298316</v>
      </c>
    </row>
    <row r="76" spans="1:14">
      <c r="A76" s="63" t="s">
        <v>6148</v>
      </c>
      <c r="B76" s="63" t="s">
        <v>13703</v>
      </c>
      <c r="C76" s="63" t="s">
        <v>29</v>
      </c>
      <c r="D76" s="63" t="s">
        <v>88</v>
      </c>
      <c r="E76" s="72">
        <v>9081</v>
      </c>
      <c r="F76" s="64">
        <v>1</v>
      </c>
      <c r="G76" s="79">
        <v>0</v>
      </c>
      <c r="H76" s="133">
        <v>97.162689208984375</v>
      </c>
      <c r="I76" s="134">
        <v>65.493019104003906</v>
      </c>
      <c r="J76" s="105">
        <v>88.593162536621094</v>
      </c>
      <c r="K76" s="96">
        <f>msoa_calculations5[[#This Row],[ Pop20]]/SUMIF(msoa_calculations5[ICB26],msoa_calculations5[[#This Row],[ICB26]],msoa_calculations5[[ Pop20]])</f>
        <v>4.9944286353841598E-3</v>
      </c>
      <c r="L76" s="98" cm="1">
        <f t="array" ref="L76">msoa_calculations5[[#This Row],[ Estimated case time (see and convey)]]*msoa_calculations5[[#This Row],[Population share of ICB]:[Population share of ICB]]</f>
        <v>0.48527211727628305</v>
      </c>
      <c r="M76" s="98" cm="1">
        <f t="array" ref="M76">msoa_calculations5[[#This Row],[Estimated case time (see and treat)]]*msoa_calculations5[[#This Row],[Population share of ICB]:[Population share of ICB]]</f>
        <v>0.32710021003079892</v>
      </c>
      <c r="N76" s="94" cm="1">
        <f t="array" ref="N76">msoa_calculations5[[#This Row],[Weighted estimate]]*msoa_calculations5[[#This Row],[Population share of ICB]:[Population share of ICB]]</f>
        <v>0.44247222787214358</v>
      </c>
    </row>
    <row r="77" spans="1:14">
      <c r="A77" s="63" t="s">
        <v>6146</v>
      </c>
      <c r="B77" s="63" t="s">
        <v>13703</v>
      </c>
      <c r="C77" s="63" t="s">
        <v>29</v>
      </c>
      <c r="D77" s="63" t="s">
        <v>88</v>
      </c>
      <c r="E77" s="72">
        <v>10135</v>
      </c>
      <c r="F77" s="64">
        <v>1</v>
      </c>
      <c r="G77" s="79">
        <v>0</v>
      </c>
      <c r="H77" s="133">
        <v>96.883491516113281</v>
      </c>
      <c r="I77" s="134">
        <v>66.431663513183594</v>
      </c>
      <c r="J77" s="105">
        <v>88.643501281738281</v>
      </c>
      <c r="K77" s="96">
        <f>msoa_calculations5[[#This Row],[ Pop20]]/SUMIF(msoa_calculations5[ICB26],msoa_calculations5[[#This Row],[ICB26]],msoa_calculations5[[ Pop20]])</f>
        <v>5.5741145490164588E-3</v>
      </c>
      <c r="L77" s="98" cm="1">
        <f t="array" ref="L77">msoa_calculations5[[#This Row],[ Estimated case time (see and convey)]]*msoa_calculations5[[#This Row],[Population share of ICB]:[Population share of ICB]]</f>
        <v>0.54003967961947974</v>
      </c>
      <c r="M77" s="98" cm="1">
        <f t="array" ref="M77">msoa_calculations5[[#This Row],[Estimated case time (see and treat)]]*msoa_calculations5[[#This Row],[Population share of ICB]:[Population share of ICB]]</f>
        <v>0.37029770210420249</v>
      </c>
      <c r="N77" s="94" cm="1">
        <f t="array" ref="N77">msoa_calculations5[[#This Row],[Weighted estimate]]*msoa_calculations5[[#This Row],[Population share of ICB]:[Population share of ICB]]</f>
        <v>0.49410903017029645</v>
      </c>
    </row>
    <row r="78" spans="1:14">
      <c r="A78" s="63" t="s">
        <v>6144</v>
      </c>
      <c r="B78" s="63" t="s">
        <v>13703</v>
      </c>
      <c r="C78" s="63" t="s">
        <v>29</v>
      </c>
      <c r="D78" s="63" t="s">
        <v>88</v>
      </c>
      <c r="E78" s="72">
        <v>10581</v>
      </c>
      <c r="F78" s="64">
        <v>1</v>
      </c>
      <c r="G78" s="79">
        <v>0</v>
      </c>
      <c r="H78" s="133">
        <v>94.319297790527344</v>
      </c>
      <c r="I78" s="134">
        <v>65.427284240722656</v>
      </c>
      <c r="J78" s="105">
        <v>86.501380920410156</v>
      </c>
      <c r="K78" s="96">
        <f>msoa_calculations5[[#This Row],[ Pop20]]/SUMIF(msoa_calculations5[ICB26],msoa_calculations5[[#This Row],[ICB26]],msoa_calculations5[[ Pop20]])</f>
        <v>5.8194085883713029E-3</v>
      </c>
      <c r="L78" s="98" cm="1">
        <f t="array" ref="L78">msoa_calculations5[[#This Row],[ Estimated case time (see and convey)]]*msoa_calculations5[[#This Row],[Population share of ICB]:[Population share of ICB]]</f>
        <v>0.54888253161134526</v>
      </c>
      <c r="M78" s="98" cm="1">
        <f t="array" ref="M78">msoa_calculations5[[#This Row],[Estimated case time (see and treat)]]*msoa_calculations5[[#This Row],[Population share of ICB]:[Population share of ICB]]</f>
        <v>0.38074809982427182</v>
      </c>
      <c r="N78" s="94" cm="1">
        <f t="array" ref="N78">msoa_calculations5[[#This Row],[Weighted estimate]]*msoa_calculations5[[#This Row],[Population share of ICB]:[Population share of ICB]]</f>
        <v>0.50338687903421242</v>
      </c>
    </row>
    <row r="79" spans="1:14">
      <c r="A79" s="63" t="s">
        <v>6142</v>
      </c>
      <c r="B79" s="63" t="s">
        <v>13703</v>
      </c>
      <c r="C79" s="63" t="s">
        <v>29</v>
      </c>
      <c r="D79" s="63" t="s">
        <v>88</v>
      </c>
      <c r="E79" s="72">
        <v>8317</v>
      </c>
      <c r="F79" s="64">
        <v>1</v>
      </c>
      <c r="G79" s="79">
        <v>0</v>
      </c>
      <c r="H79" s="133">
        <v>93.195838928222656</v>
      </c>
      <c r="I79" s="134">
        <v>64.290046691894531</v>
      </c>
      <c r="J79" s="105">
        <v>85.374191284179688</v>
      </c>
      <c r="K79" s="96">
        <f>msoa_calculations5[[#This Row],[ Pop20]]/SUMIF(msoa_calculations5[ICB26],msoa_calculations5[[#This Row],[ICB26]],msoa_calculations5[[ Pop20]])</f>
        <v>4.5742388459960419E-3</v>
      </c>
      <c r="L79" s="98" cm="1">
        <f t="array" ref="L79">msoa_calculations5[[#This Row],[ Estimated case time (see and convey)]]*msoa_calculations5[[#This Row],[Population share of ICB]:[Population share of ICB]]</f>
        <v>0.42630002671066619</v>
      </c>
      <c r="M79" s="98" cm="1">
        <f t="array" ref="M79">msoa_calculations5[[#This Row],[Estimated case time (see and treat)]]*msoa_calculations5[[#This Row],[Population share of ICB]:[Population share of ICB]]</f>
        <v>0.29407802898896329</v>
      </c>
      <c r="N79" s="94" cm="1">
        <f t="array" ref="N79">msoa_calculations5[[#This Row],[Weighted estimate]]*msoa_calculations5[[#This Row],[Population share of ICB]:[Population share of ICB]]</f>
        <v>0.39052194221759146</v>
      </c>
    </row>
    <row r="80" spans="1:14">
      <c r="A80" s="63" t="s">
        <v>6140</v>
      </c>
      <c r="B80" s="63" t="s">
        <v>13703</v>
      </c>
      <c r="C80" s="63" t="s">
        <v>29</v>
      </c>
      <c r="D80" s="63" t="s">
        <v>88</v>
      </c>
      <c r="E80" s="72">
        <v>6952</v>
      </c>
      <c r="F80" s="64">
        <v>1</v>
      </c>
      <c r="G80" s="79">
        <v>0</v>
      </c>
      <c r="H80" s="133">
        <v>93.964973449707031</v>
      </c>
      <c r="I80" s="134">
        <v>66.665687561035156</v>
      </c>
      <c r="J80" s="105">
        <v>86.578033447265625</v>
      </c>
      <c r="K80" s="96">
        <f>msoa_calculations5[[#This Row],[ Pop20]]/SUMIF(msoa_calculations5[ICB26],msoa_calculations5[[#This Row],[ICB26]],msoa_calculations5[[ Pop20]])</f>
        <v>3.8235070887777428E-3</v>
      </c>
      <c r="L80" s="98" cm="1">
        <f t="array" ref="L80">msoa_calculations5[[#This Row],[ Estimated case time (see and convey)]]*msoa_calculations5[[#This Row],[Population share of ICB]:[Population share of ICB]]</f>
        <v>0.35927574208176721</v>
      </c>
      <c r="M80" s="98" cm="1">
        <f t="array" ref="M80">msoa_calculations5[[#This Row],[Estimated case time (see and treat)]]*msoa_calculations5[[#This Row],[Population share of ICB]:[Population share of ICB]]</f>
        <v>0.25489672896786009</v>
      </c>
      <c r="N80" s="94" cm="1">
        <f t="array" ref="N80">msoa_calculations5[[#This Row],[Weighted estimate]]*msoa_calculations5[[#This Row],[Population share of ICB]:[Population share of ICB]]</f>
        <v>0.33103172461805663</v>
      </c>
    </row>
    <row r="81" spans="1:14">
      <c r="A81" s="63" t="s">
        <v>6138</v>
      </c>
      <c r="B81" s="63" t="s">
        <v>13703</v>
      </c>
      <c r="C81" s="63" t="s">
        <v>29</v>
      </c>
      <c r="D81" s="63" t="s">
        <v>88</v>
      </c>
      <c r="E81" s="72">
        <v>8029</v>
      </c>
      <c r="F81" s="64">
        <v>1</v>
      </c>
      <c r="G81" s="79">
        <v>0</v>
      </c>
      <c r="H81" s="133">
        <v>96.412467956542969</v>
      </c>
      <c r="I81" s="134">
        <v>68.613746643066406</v>
      </c>
      <c r="J81" s="105">
        <v>88.890388488769531</v>
      </c>
      <c r="K81" s="96">
        <f>msoa_calculations5[[#This Row],[ Pop20]]/SUMIF(msoa_calculations5[ICB26],msoa_calculations5[[#This Row],[ICB26]],msoa_calculations5[[ Pop20]])</f>
        <v>4.4158426950225106E-3</v>
      </c>
      <c r="L81" s="98" cm="1">
        <f t="array" ref="L81">msoa_calculations5[[#This Row],[ Estimated case time (see and convey)]]*msoa_calculations5[[#This Row],[Population share of ICB]:[Population share of ICB]]</f>
        <v>0.42574229233499217</v>
      </c>
      <c r="M81" s="98" cm="1">
        <f t="array" ref="M81">msoa_calculations5[[#This Row],[Estimated case time (see and treat)]]*msoa_calculations5[[#This Row],[Population share of ICB]:[Population share of ICB]]</f>
        <v>0.30298751189191009</v>
      </c>
      <c r="N81" s="94" cm="1">
        <f t="array" ref="N81">msoa_calculations5[[#This Row],[Weighted estimate]]*msoa_calculations5[[#This Row],[Population share of ICB]:[Population share of ICB]]</f>
        <v>0.39252597266584599</v>
      </c>
    </row>
    <row r="82" spans="1:14">
      <c r="A82" s="63" t="s">
        <v>6136</v>
      </c>
      <c r="B82" s="63" t="s">
        <v>13703</v>
      </c>
      <c r="C82" s="63" t="s">
        <v>29</v>
      </c>
      <c r="D82" s="63" t="s">
        <v>88</v>
      </c>
      <c r="E82" s="72">
        <v>7594</v>
      </c>
      <c r="F82" s="64">
        <v>1</v>
      </c>
      <c r="G82" s="79">
        <v>0</v>
      </c>
      <c r="H82" s="133">
        <v>93.938705444335938</v>
      </c>
      <c r="I82" s="134">
        <v>66.179435729980469</v>
      </c>
      <c r="J82" s="105">
        <v>86.427299499511719</v>
      </c>
      <c r="K82" s="96">
        <f>msoa_calculations5[[#This Row],[ Pop20]]/SUMIF(msoa_calculations5[ICB26],msoa_calculations5[[#This Row],[ICB26]],msoa_calculations5[[ Pop20]])</f>
        <v>4.1765985086562396E-3</v>
      </c>
      <c r="L82" s="98" cm="1">
        <f t="array" ref="L82">msoa_calculations5[[#This Row],[ Estimated case time (see and convey)]]*msoa_calculations5[[#This Row],[Population share of ICB]:[Population share of ICB]]</f>
        <v>0.39234425706391124</v>
      </c>
      <c r="M82" s="98" cm="1">
        <f t="array" ref="M82">msoa_calculations5[[#This Row],[Estimated case time (see and treat)]]*msoa_calculations5[[#This Row],[Population share of ICB]:[Population share of ICB]]</f>
        <v>0.27640493257354787</v>
      </c>
      <c r="N82" s="94" cm="1">
        <f t="array" ref="N82">msoa_calculations5[[#This Row],[Weighted estimate]]*msoa_calculations5[[#This Row],[Population share of ICB]:[Population share of ICB]]</f>
        <v>0.36097213019684682</v>
      </c>
    </row>
    <row r="83" spans="1:14">
      <c r="A83" s="63" t="s">
        <v>6134</v>
      </c>
      <c r="B83" s="63" t="s">
        <v>13703</v>
      </c>
      <c r="C83" s="63" t="s">
        <v>29</v>
      </c>
      <c r="D83" s="63" t="s">
        <v>88</v>
      </c>
      <c r="E83" s="72">
        <v>13358</v>
      </c>
      <c r="F83" s="64">
        <v>1</v>
      </c>
      <c r="G83" s="79">
        <v>0</v>
      </c>
      <c r="H83" s="133">
        <v>90.994651794433594</v>
      </c>
      <c r="I83" s="134">
        <v>62.900730133056641</v>
      </c>
      <c r="J83" s="105">
        <v>83.392692565917969</v>
      </c>
      <c r="K83" s="96">
        <f>msoa_calculations5[[#This Row],[ Pop20]]/SUMIF(msoa_calculations5[ICB26],msoa_calculations5[[#This Row],[ICB26]],msoa_calculations5[[ Pop20]])</f>
        <v>7.3467214746681655E-3</v>
      </c>
      <c r="L83" s="98" cm="1">
        <f t="array" ref="L83">msoa_calculations5[[#This Row],[ Estimated case time (see and convey)]]*msoa_calculations5[[#This Row],[Population share of ICB]:[Population share of ICB]]</f>
        <v>0.6685123624181174</v>
      </c>
      <c r="M83" s="98" cm="1">
        <f t="array" ref="M83">msoa_calculations5[[#This Row],[Estimated case time (see and treat)]]*msoa_calculations5[[#This Row],[Population share of ICB]:[Population share of ICB]]</f>
        <v>0.46211414484083418</v>
      </c>
      <c r="N83" s="94" cm="1">
        <f t="array" ref="N83">msoa_calculations5[[#This Row],[Weighted estimate]]*msoa_calculations5[[#This Row],[Population share of ICB]:[Population share of ICB]]</f>
        <v>0.61266288530442981</v>
      </c>
    </row>
    <row r="84" spans="1:14">
      <c r="A84" s="63" t="s">
        <v>6132</v>
      </c>
      <c r="B84" s="63" t="s">
        <v>13703</v>
      </c>
      <c r="C84" s="63" t="s">
        <v>29</v>
      </c>
      <c r="D84" s="63" t="s">
        <v>88</v>
      </c>
      <c r="E84" s="72">
        <v>10808</v>
      </c>
      <c r="F84" s="64">
        <v>1</v>
      </c>
      <c r="G84" s="79">
        <v>0</v>
      </c>
      <c r="H84" s="133">
        <v>95.977348327636719</v>
      </c>
      <c r="I84" s="134">
        <v>67.936843872070313</v>
      </c>
      <c r="J84" s="105">
        <v>88.389846801757813</v>
      </c>
      <c r="K84" s="96">
        <f>msoa_calculations5[[#This Row],[ Pop20]]/SUMIF(msoa_calculations5[ICB26],msoa_calculations5[[#This Row],[ICB26]],msoa_calculations5[[ Pop20]])</f>
        <v>5.9442555545900231E-3</v>
      </c>
      <c r="L84" s="98" cm="1">
        <f t="array" ref="L84">msoa_calculations5[[#This Row],[ Estimated case time (see and convey)]]*msoa_calculations5[[#This Row],[Population share of ICB]:[Population share of ICB]]</f>
        <v>0.57051388591137597</v>
      </c>
      <c r="M84" s="98" cm="1">
        <f t="array" ref="M84">msoa_calculations5[[#This Row],[Estimated case time (see and treat)]]*msoa_calculations5[[#This Row],[Population share of ICB]:[Population share of ICB]]</f>
        <v>0.4038339615478691</v>
      </c>
      <c r="N84" s="94" cm="1">
        <f t="array" ref="N84">msoa_calculations5[[#This Row],[Weighted estimate]]*msoa_calculations5[[#This Row],[Population share of ICB]:[Population share of ICB]]</f>
        <v>0.5254118378207101</v>
      </c>
    </row>
    <row r="85" spans="1:14">
      <c r="A85" s="63" t="s">
        <v>6130</v>
      </c>
      <c r="B85" s="63" t="s">
        <v>13703</v>
      </c>
      <c r="C85" s="63" t="s">
        <v>29</v>
      </c>
      <c r="D85" s="63" t="s">
        <v>88</v>
      </c>
      <c r="E85" s="72">
        <v>8677</v>
      </c>
      <c r="F85" s="64">
        <v>1</v>
      </c>
      <c r="G85" s="79">
        <v>0</v>
      </c>
      <c r="H85" s="133">
        <v>90.676834106445313</v>
      </c>
      <c r="I85" s="134">
        <v>64.549118041992188</v>
      </c>
      <c r="J85" s="105">
        <v>83.606910705566406</v>
      </c>
      <c r="K85" s="96">
        <f>msoa_calculations5[[#This Row],[ Pop20]]/SUMIF(msoa_calculations5[ICB26],msoa_calculations5[[#This Row],[ICB26]],msoa_calculations5[[ Pop20]])</f>
        <v>4.7722340347129567E-3</v>
      </c>
      <c r="L85" s="98" cm="1">
        <f t="array" ref="L85">msoa_calculations5[[#This Row],[ Estimated case time (see and convey)]]*msoa_calculations5[[#This Row],[Population share of ICB]:[Population share of ICB]]</f>
        <v>0.43273107388279897</v>
      </c>
      <c r="M85" s="98" cm="1">
        <f t="array" ref="M85">msoa_calculations5[[#This Row],[Estimated case time (see and treat)]]*msoa_calculations5[[#This Row],[Population share of ICB]:[Population share of ICB]]</f>
        <v>0.3080434980306993</v>
      </c>
      <c r="N85" s="94" cm="1">
        <f t="array" ref="N85">msoa_calculations5[[#This Row],[Weighted estimate]]*msoa_calculations5[[#This Row],[Population share of ICB]:[Population share of ICB]]</f>
        <v>0.39899174480631105</v>
      </c>
    </row>
    <row r="86" spans="1:14">
      <c r="A86" s="63" t="s">
        <v>6128</v>
      </c>
      <c r="B86" s="63" t="s">
        <v>13703</v>
      </c>
      <c r="C86" s="63" t="s">
        <v>29</v>
      </c>
      <c r="D86" s="63" t="s">
        <v>88</v>
      </c>
      <c r="E86" s="72">
        <v>8272</v>
      </c>
      <c r="F86" s="64">
        <v>1</v>
      </c>
      <c r="G86" s="79">
        <v>0</v>
      </c>
      <c r="H86" s="133">
        <v>95.103561401367188</v>
      </c>
      <c r="I86" s="134">
        <v>68.515243530273438</v>
      </c>
      <c r="J86" s="105">
        <v>87.909004211425781</v>
      </c>
      <c r="K86" s="96">
        <f>msoa_calculations5[[#This Row],[ Pop20]]/SUMIF(msoa_calculations5[ICB26],msoa_calculations5[[#This Row],[ICB26]],msoa_calculations5[[ Pop20]])</f>
        <v>4.5494894474064282E-3</v>
      </c>
      <c r="L86" s="98" cm="1">
        <f t="array" ref="L86">msoa_calculations5[[#This Row],[ Estimated case time (see and convey)]]*msoa_calculations5[[#This Row],[Population share of ICB]:[Population share of ICB]]</f>
        <v>0.43267264900628932</v>
      </c>
      <c r="M86" s="98" cm="1">
        <f t="array" ref="M86">msoa_calculations5[[#This Row],[Estimated case time (see and treat)]]*msoa_calculations5[[#This Row],[Population share of ICB]:[Population share of ICB]]</f>
        <v>0.31170937742746058</v>
      </c>
      <c r="N86" s="94" cm="1">
        <f t="array" ref="N86">msoa_calculations5[[#This Row],[Weighted estimate]]*msoa_calculations5[[#This Row],[Population share of ICB]:[Population share of ICB]]</f>
        <v>0.39994108699188885</v>
      </c>
    </row>
    <row r="87" spans="1:14">
      <c r="A87" s="63" t="s">
        <v>6126</v>
      </c>
      <c r="B87" s="63" t="s">
        <v>13703</v>
      </c>
      <c r="C87" s="63" t="s">
        <v>29</v>
      </c>
      <c r="D87" s="63" t="s">
        <v>88</v>
      </c>
      <c r="E87" s="72">
        <v>8189</v>
      </c>
      <c r="F87" s="64">
        <v>1</v>
      </c>
      <c r="G87" s="79">
        <v>0</v>
      </c>
      <c r="H87" s="133">
        <v>95.928276062011719</v>
      </c>
      <c r="I87" s="134">
        <v>67.558723449707031</v>
      </c>
      <c r="J87" s="105">
        <v>88.251731872558594</v>
      </c>
      <c r="K87" s="96">
        <f>msoa_calculations5[[#This Row],[ Pop20]]/SUMIF(msoa_calculations5[ICB26],msoa_calculations5[[#This Row],[ICB26]],msoa_calculations5[[ Pop20]])</f>
        <v>4.5038405566744724E-3</v>
      </c>
      <c r="L87" s="98" cm="1">
        <f t="array" ref="L87">msoa_calculations5[[#This Row],[ Estimated case time (see and convey)]]*msoa_calculations5[[#This Row],[Population share of ICB]:[Population share of ICB]]</f>
        <v>0.43204566025995333</v>
      </c>
      <c r="M87" s="98" cm="1">
        <f t="array" ref="M87">msoa_calculations5[[#This Row],[Estimated case time (see and treat)]]*msoa_calculations5[[#This Row],[Population share of ICB]:[Population share of ICB]]</f>
        <v>0.30427371862994523</v>
      </c>
      <c r="N87" s="94" cm="1">
        <f t="array" ref="N87">msoa_calculations5[[#This Row],[Weighted estimate]]*msoa_calculations5[[#This Row],[Population share of ICB]:[Population share of ICB]]</f>
        <v>0.39747172920439056</v>
      </c>
    </row>
    <row r="88" spans="1:14">
      <c r="A88" s="63" t="s">
        <v>6124</v>
      </c>
      <c r="B88" s="63" t="s">
        <v>13703</v>
      </c>
      <c r="C88" s="63" t="s">
        <v>29</v>
      </c>
      <c r="D88" s="63" t="s">
        <v>88</v>
      </c>
      <c r="E88" s="72">
        <v>7950</v>
      </c>
      <c r="F88" s="64">
        <v>1</v>
      </c>
      <c r="G88" s="79">
        <v>0</v>
      </c>
      <c r="H88" s="133">
        <v>91.747062683105469</v>
      </c>
      <c r="I88" s="134">
        <v>65.702011108398438</v>
      </c>
      <c r="J88" s="105">
        <v>84.699508666992188</v>
      </c>
      <c r="K88" s="96">
        <f>msoa_calculations5[[#This Row],[ Pop20]]/SUMIF(msoa_calculations5[ICB26],msoa_calculations5[[#This Row],[ICB26]],msoa_calculations5[[ Pop20]])</f>
        <v>4.3723937508318546E-3</v>
      </c>
      <c r="L88" s="98" cm="1">
        <f t="array" ref="L88">msoa_calculations5[[#This Row],[ Estimated case time (see and convey)]]*msoa_calculations5[[#This Row],[Population share of ICB]:[Population share of ICB]]</f>
        <v>0.40115428353278881</v>
      </c>
      <c r="M88" s="98" cm="1">
        <f t="array" ref="M88">msoa_calculations5[[#This Row],[Estimated case time (see and treat)]]*msoa_calculations5[[#This Row],[Population share of ICB]:[Population share of ICB]]</f>
        <v>0.28727506278744641</v>
      </c>
      <c r="N88" s="94" cm="1">
        <f t="array" ref="N88">msoa_calculations5[[#This Row],[Weighted estimate]]*msoa_calculations5[[#This Row],[Population share of ICB]:[Population share of ICB]]</f>
        <v>0.37033960239408514</v>
      </c>
    </row>
    <row r="89" spans="1:14">
      <c r="A89" s="63" t="s">
        <v>6122</v>
      </c>
      <c r="B89" s="63" t="s">
        <v>13703</v>
      </c>
      <c r="C89" s="63" t="s">
        <v>29</v>
      </c>
      <c r="D89" s="63" t="s">
        <v>88</v>
      </c>
      <c r="E89" s="72">
        <v>8819</v>
      </c>
      <c r="F89" s="64">
        <v>1</v>
      </c>
      <c r="G89" s="79">
        <v>0</v>
      </c>
      <c r="H89" s="133">
        <v>93.936111450195313</v>
      </c>
      <c r="I89" s="134">
        <v>67.224266052246094</v>
      </c>
      <c r="J89" s="105">
        <v>86.7081298828125</v>
      </c>
      <c r="K89" s="96">
        <f>msoa_calculations5[[#This Row],[ Pop20]]/SUMIF(msoa_calculations5[ICB26],msoa_calculations5[[#This Row],[ICB26]],msoa_calculations5[[ Pop20]])</f>
        <v>4.8503321369290728E-3</v>
      </c>
      <c r="L89" s="98" cm="1">
        <f t="array" ref="L89">msoa_calculations5[[#This Row],[ Estimated case time (see and convey)]]*msoa_calculations5[[#This Row],[Population share of ICB]:[Population share of ICB]]</f>
        <v>0.45562134018503336</v>
      </c>
      <c r="M89" s="98" cm="1">
        <f t="array" ref="M89">msoa_calculations5[[#This Row],[Estimated case time (see and treat)]]*msoa_calculations5[[#This Row],[Population share of ICB]:[Population share of ICB]]</f>
        <v>0.32606001801467932</v>
      </c>
      <c r="N89" s="94" cm="1">
        <f t="array" ref="N89">msoa_calculations5[[#This Row],[Weighted estimate]]*msoa_calculations5[[#This Row],[Population share of ICB]:[Population share of ICB]]</f>
        <v>0.42056322890362557</v>
      </c>
    </row>
    <row r="90" spans="1:14">
      <c r="A90" s="63" t="s">
        <v>6120</v>
      </c>
      <c r="B90" s="63" t="s">
        <v>13703</v>
      </c>
      <c r="C90" s="63" t="s">
        <v>29</v>
      </c>
      <c r="D90" s="63" t="s">
        <v>88</v>
      </c>
      <c r="E90" s="72">
        <v>10346</v>
      </c>
      <c r="F90" s="64">
        <v>1</v>
      </c>
      <c r="G90" s="79">
        <v>0</v>
      </c>
      <c r="H90" s="133">
        <v>95.595352172851563</v>
      </c>
      <c r="I90" s="134">
        <v>67.778091430664063</v>
      </c>
      <c r="J90" s="105">
        <v>88.068252563476563</v>
      </c>
      <c r="K90" s="96">
        <f>msoa_calculations5[[#This Row],[ Pop20]]/SUMIF(msoa_calculations5[ICB26],msoa_calculations5[[#This Row],[ICB26]],msoa_calculations5[[ Pop20]])</f>
        <v>5.6901617290699832E-3</v>
      </c>
      <c r="L90" s="98" cm="1">
        <f t="array" ref="L90">msoa_calculations5[[#This Row],[ Estimated case time (see and convey)]]*msoa_calculations5[[#This Row],[Population share of ICB]:[Population share of ICB]]</f>
        <v>0.54395301441092703</v>
      </c>
      <c r="M90" s="98" cm="1">
        <f t="array" ref="M90">msoa_calculations5[[#This Row],[Estimated case time (see and treat)]]*msoa_calculations5[[#This Row],[Population share of ICB]:[Population share of ICB]]</f>
        <v>0.38566830192817081</v>
      </c>
      <c r="N90" s="94" cm="1">
        <f t="array" ref="N90">msoa_calculations5[[#This Row],[Weighted estimate]]*msoa_calculations5[[#This Row],[Population share of ICB]:[Population share of ICB]]</f>
        <v>0.50112260028276379</v>
      </c>
    </row>
    <row r="91" spans="1:14">
      <c r="A91" s="63" t="s">
        <v>6118</v>
      </c>
      <c r="B91" s="63" t="s">
        <v>13703</v>
      </c>
      <c r="C91" s="63" t="s">
        <v>29</v>
      </c>
      <c r="D91" s="63" t="s">
        <v>88</v>
      </c>
      <c r="E91" s="72">
        <v>8152</v>
      </c>
      <c r="F91" s="64">
        <v>1</v>
      </c>
      <c r="G91" s="79">
        <v>0</v>
      </c>
      <c r="H91" s="133">
        <v>93.911911010742188</v>
      </c>
      <c r="I91" s="134">
        <v>67.358909606933594</v>
      </c>
      <c r="J91" s="105">
        <v>86.726913452148438</v>
      </c>
      <c r="K91" s="96">
        <f>msoa_calculations5[[#This Row],[ Pop20]]/SUMIF(msoa_calculations5[ICB26],msoa_calculations5[[#This Row],[ICB26]],msoa_calculations5[[ Pop20]])</f>
        <v>4.4834910511674566E-3</v>
      </c>
      <c r="L91" s="98" cm="1">
        <f t="array" ref="L91">msoa_calculations5[[#This Row],[ Estimated case time (see and convey)]]*msoa_calculations5[[#This Row],[Population share of ICB]:[Population share of ICB]]</f>
        <v>0.42105321261469714</v>
      </c>
      <c r="M91" s="98" cm="1">
        <f t="array" ref="M91">msoa_calculations5[[#This Row],[Estimated case time (see and treat)]]*msoa_calculations5[[#This Row],[Population share of ICB]:[Population share of ICB]]</f>
        <v>0.30200306843908437</v>
      </c>
      <c r="N91" s="94" cm="1">
        <f t="array" ref="N91">msoa_calculations5[[#This Row],[Weighted estimate]]*msoa_calculations5[[#This Row],[Population share of ICB]:[Population share of ICB]]</f>
        <v>0.38883934035808204</v>
      </c>
    </row>
    <row r="92" spans="1:14">
      <c r="A92" s="63" t="s">
        <v>6116</v>
      </c>
      <c r="B92" s="63" t="s">
        <v>13703</v>
      </c>
      <c r="C92" s="63" t="s">
        <v>29</v>
      </c>
      <c r="D92" s="63" t="s">
        <v>88</v>
      </c>
      <c r="E92" s="72">
        <v>9225</v>
      </c>
      <c r="F92" s="64">
        <v>1</v>
      </c>
      <c r="G92" s="79">
        <v>0</v>
      </c>
      <c r="H92" s="133">
        <v>95.682876586914063</v>
      </c>
      <c r="I92" s="134">
        <v>67.666534423828125</v>
      </c>
      <c r="J92" s="105">
        <v>88.101913452148438</v>
      </c>
      <c r="K92" s="96">
        <f>msoa_calculations5[[#This Row],[ Pop20]]/SUMIF(msoa_calculations5[ICB26],msoa_calculations5[[#This Row],[ICB26]],msoa_calculations5[[ Pop20]])</f>
        <v>5.0736267108709258E-3</v>
      </c>
      <c r="L92" s="98" cm="1">
        <f t="array" ref="L92">msoa_calculations5[[#This Row],[ Estimated case time (see and convey)]]*msoa_calculations5[[#This Row],[Population share of ICB]:[Population share of ICB]]</f>
        <v>0.48545919842433349</v>
      </c>
      <c r="M92" s="98" cm="1">
        <f t="array" ref="M92">msoa_calculations5[[#This Row],[Estimated case time (see and treat)]]*msoa_calculations5[[#This Row],[Population share of ICB]:[Population share of ICB]]</f>
        <v>0.34331473648480137</v>
      </c>
      <c r="N92" s="94" cm="1">
        <f t="array" ref="N92">msoa_calculations5[[#This Row],[Weighted estimate]]*msoa_calculations5[[#This Row],[Population share of ICB]:[Population share of ICB]]</f>
        <v>0.44699622136965883</v>
      </c>
    </row>
    <row r="93" spans="1:14">
      <c r="A93" s="63" t="s">
        <v>6114</v>
      </c>
      <c r="B93" s="63" t="s">
        <v>13703</v>
      </c>
      <c r="C93" s="63" t="s">
        <v>29</v>
      </c>
      <c r="D93" s="63" t="s">
        <v>88</v>
      </c>
      <c r="E93" s="72">
        <v>11748</v>
      </c>
      <c r="F93" s="64">
        <v>1</v>
      </c>
      <c r="G93" s="79">
        <v>0</v>
      </c>
      <c r="H93" s="133">
        <v>89.305198669433594</v>
      </c>
      <c r="I93" s="134">
        <v>63.504539489746094</v>
      </c>
      <c r="J93" s="105">
        <v>82.323776245117188</v>
      </c>
      <c r="K93" s="96">
        <f>msoa_calculations5[[#This Row],[ Pop20]]/SUMIF(msoa_calculations5[ICB26],msoa_calculations5[[#This Row],[ICB26]],msoa_calculations5[[ Pop20]])</f>
        <v>6.4612429917952994E-3</v>
      </c>
      <c r="L93" s="98" cm="1">
        <f t="array" ref="L93">msoa_calculations5[[#This Row],[ Estimated case time (see and convey)]]*msoa_calculations5[[#This Row],[Population share of ICB]:[Population share of ICB]]</f>
        <v>0.57702258903376469</v>
      </c>
      <c r="M93" s="98" cm="1">
        <f t="array" ref="M93">msoa_calculations5[[#This Row],[Estimated case time (see and treat)]]*msoa_calculations5[[#This Row],[Population share of ICB]:[Population share of ICB]]</f>
        <v>0.4103182607253098</v>
      </c>
      <c r="N93" s="94" cm="1">
        <f t="array" ref="N93">msoa_calculations5[[#This Row],[Weighted estimate]]*msoa_calculations5[[#This Row],[Population share of ICB]:[Population share of ICB]]</f>
        <v>0.53191392232188772</v>
      </c>
    </row>
    <row r="94" spans="1:14">
      <c r="A94" s="63" t="s">
        <v>6112</v>
      </c>
      <c r="B94" s="63" t="s">
        <v>13703</v>
      </c>
      <c r="C94" s="63" t="s">
        <v>29</v>
      </c>
      <c r="D94" s="63" t="s">
        <v>88</v>
      </c>
      <c r="E94" s="72">
        <v>11169</v>
      </c>
      <c r="F94" s="64">
        <v>1</v>
      </c>
      <c r="G94" s="79">
        <v>0</v>
      </c>
      <c r="H94" s="133">
        <v>94.064826965332031</v>
      </c>
      <c r="I94" s="134">
        <v>67.355743408203125</v>
      </c>
      <c r="J94" s="105">
        <v>86.837593078613281</v>
      </c>
      <c r="K94" s="96">
        <f>msoa_calculations5[[#This Row],[ Pop20]]/SUMIF(msoa_calculations5[ICB26],msoa_calculations5[[#This Row],[ICB26]],msoa_calculations5[[ Pop20]])</f>
        <v>6.1428007299422624E-3</v>
      </c>
      <c r="L94" s="98" cm="1">
        <f t="array" ref="L94">msoa_calculations5[[#This Row],[ Estimated case time (see and convey)]]*msoa_calculations5[[#This Row],[Population share of ICB]:[Population share of ICB]]</f>
        <v>0.57782148774453423</v>
      </c>
      <c r="M94" s="98" cm="1">
        <f t="array" ref="M94">msoa_calculations5[[#This Row],[Estimated case time (see and treat)]]*msoa_calculations5[[#This Row],[Population share of ICB]:[Population share of ICB]]</f>
        <v>0.41375290977371387</v>
      </c>
      <c r="N94" s="94" cm="1">
        <f t="array" ref="N94">msoa_calculations5[[#This Row],[Weighted estimate]]*msoa_calculations5[[#This Row],[Population share of ICB]:[Population share of ICB]]</f>
        <v>0.53342603014973478</v>
      </c>
    </row>
    <row r="95" spans="1:14">
      <c r="A95" s="63" t="s">
        <v>6110</v>
      </c>
      <c r="B95" s="63" t="s">
        <v>13703</v>
      </c>
      <c r="C95" s="63" t="s">
        <v>29</v>
      </c>
      <c r="D95" s="63" t="s">
        <v>88</v>
      </c>
      <c r="E95" s="72">
        <v>8116</v>
      </c>
      <c r="F95" s="64">
        <v>1</v>
      </c>
      <c r="G95" s="79">
        <v>0</v>
      </c>
      <c r="H95" s="133">
        <v>94.503860473632813</v>
      </c>
      <c r="I95" s="134">
        <v>66.828994750976563</v>
      </c>
      <c r="J95" s="105">
        <v>87.015296936035156</v>
      </c>
      <c r="K95" s="96">
        <f>msoa_calculations5[[#This Row],[ Pop20]]/SUMIF(msoa_calculations5[ICB26],msoa_calculations5[[#This Row],[ICB26]],msoa_calculations5[[ Pop20]])</f>
        <v>4.4636915322957653E-3</v>
      </c>
      <c r="L95" s="98" cm="1">
        <f t="array" ref="L95">msoa_calculations5[[#This Row],[ Estimated case time (see and convey)]]*msoa_calculations5[[#This Row],[Population share of ICB]:[Population share of ICB]]</f>
        <v>0.42183608176541526</v>
      </c>
      <c r="M95" s="98" cm="1">
        <f t="array" ref="M95">msoa_calculations5[[#This Row],[Estimated case time (see and treat)]]*msoa_calculations5[[#This Row],[Population share of ICB]:[Population share of ICB]]</f>
        <v>0.29830401798177225</v>
      </c>
      <c r="N95" s="94" cm="1">
        <f t="array" ref="N95">msoa_calculations5[[#This Row],[Weighted estimate]]*msoa_calculations5[[#This Row],[Population share of ICB]:[Population share of ICB]]</f>
        <v>0.3884094441135818</v>
      </c>
    </row>
    <row r="96" spans="1:14">
      <c r="A96" s="63" t="s">
        <v>6108</v>
      </c>
      <c r="B96" s="63" t="s">
        <v>13703</v>
      </c>
      <c r="C96" s="63" t="s">
        <v>29</v>
      </c>
      <c r="D96" s="63" t="s">
        <v>88</v>
      </c>
      <c r="E96" s="72">
        <v>7329</v>
      </c>
      <c r="F96" s="64">
        <v>1</v>
      </c>
      <c r="G96" s="79">
        <v>0</v>
      </c>
      <c r="H96" s="133">
        <v>95.846092224121094</v>
      </c>
      <c r="I96" s="134">
        <v>67.817085266113281</v>
      </c>
      <c r="J96" s="105">
        <v>88.261695861816406</v>
      </c>
      <c r="K96" s="96">
        <f>msoa_calculations5[[#This Row],[ Pop20]]/SUMIF(msoa_calculations5[ICB26],msoa_calculations5[[#This Row],[ICB26]],msoa_calculations5[[ Pop20]])</f>
        <v>4.0308520502951774E-3</v>
      </c>
      <c r="L96" s="98" cm="1">
        <f t="array" ref="L96">msoa_calculations5[[#This Row],[ Estimated case time (see and convey)]]*msoa_calculations5[[#This Row],[Population share of ICB]:[Population share of ICB]]</f>
        <v>0.38634141735437916</v>
      </c>
      <c r="M96" s="98" cm="1">
        <f t="array" ref="M96">msoa_calculations5[[#This Row],[Estimated case time (see and treat)]]*msoa_calculations5[[#This Row],[Population share of ICB]:[Population share of ICB]]</f>
        <v>0.27336063718995557</v>
      </c>
      <c r="N96" s="94" cm="1">
        <f t="array" ref="N96">msoa_calculations5[[#This Row],[Weighted estimate]]*msoa_calculations5[[#This Row],[Population share of ICB]:[Population share of ICB]]</f>
        <v>0.35576983772713205</v>
      </c>
    </row>
    <row r="97" spans="1:14">
      <c r="A97" s="63" t="s">
        <v>6106</v>
      </c>
      <c r="B97" s="63" t="s">
        <v>13703</v>
      </c>
      <c r="C97" s="63" t="s">
        <v>29</v>
      </c>
      <c r="D97" s="63" t="s">
        <v>88</v>
      </c>
      <c r="E97" s="72">
        <v>8029</v>
      </c>
      <c r="F97" s="64">
        <v>1</v>
      </c>
      <c r="G97" s="79">
        <v>0</v>
      </c>
      <c r="H97" s="133">
        <v>94.380546569824219</v>
      </c>
      <c r="I97" s="134">
        <v>68.090042114257813</v>
      </c>
      <c r="J97" s="105">
        <v>87.266578674316406</v>
      </c>
      <c r="K97" s="96">
        <f>msoa_calculations5[[#This Row],[ Pop20]]/SUMIF(msoa_calculations5[ICB26],msoa_calculations5[[#This Row],[ICB26]],msoa_calculations5[[ Pop20]])</f>
        <v>4.4158426950225106E-3</v>
      </c>
      <c r="L97" s="98" cm="1">
        <f t="array" ref="L97">msoa_calculations5[[#This Row],[ Estimated case time (see and convey)]]*msoa_calculations5[[#This Row],[Population share of ICB]:[Population share of ICB]]</f>
        <v>0.41676964712259013</v>
      </c>
      <c r="M97" s="98" cm="1">
        <f t="array" ref="M97">msoa_calculations5[[#This Row],[Estimated case time (see and treat)]]*msoa_calculations5[[#This Row],[Population share of ICB]:[Population share of ICB]]</f>
        <v>0.30067491507402044</v>
      </c>
      <c r="N97" s="94" cm="1">
        <f t="array" ref="N97">msoa_calculations5[[#This Row],[Weighted estimate]]*msoa_calculations5[[#This Row],[Population share of ICB]:[Population share of ICB]]</f>
        <v>0.38535548395858732</v>
      </c>
    </row>
    <row r="98" spans="1:14">
      <c r="A98" s="63" t="s">
        <v>6104</v>
      </c>
      <c r="B98" s="63" t="s">
        <v>13703</v>
      </c>
      <c r="C98" s="63" t="s">
        <v>29</v>
      </c>
      <c r="D98" s="63" t="s">
        <v>88</v>
      </c>
      <c r="E98" s="72">
        <v>7718</v>
      </c>
      <c r="F98" s="64">
        <v>1</v>
      </c>
      <c r="G98" s="79">
        <v>0</v>
      </c>
      <c r="H98" s="133">
        <v>94.656852722167969</v>
      </c>
      <c r="I98" s="134">
        <v>67.626808166503906</v>
      </c>
      <c r="J98" s="105">
        <v>87.342765808105469</v>
      </c>
      <c r="K98" s="96">
        <f>msoa_calculations5[[#This Row],[ Pop20]]/SUMIF(msoa_calculations5[ICB26],msoa_calculations5[[#This Row],[ICB26]],msoa_calculations5[[ Pop20]])</f>
        <v>4.2447968514365102E-3</v>
      </c>
      <c r="L98" s="98" cm="1">
        <f t="array" ref="L98">msoa_calculations5[[#This Row],[ Estimated case time (see and convey)]]*msoa_calculations5[[#This Row],[Population share of ICB]:[Population share of ICB]]</f>
        <v>0.40179911040194805</v>
      </c>
      <c r="M98" s="98" cm="1">
        <f t="array" ref="M98">msoa_calculations5[[#This Row],[Estimated case time (see and treat)]]*msoa_calculations5[[#This Row],[Population share of ICB]:[Population share of ICB]]</f>
        <v>0.28706206237787668</v>
      </c>
      <c r="N98" s="94" cm="1">
        <f t="array" ref="N98">msoa_calculations5[[#This Row],[Weighted estimate]]*msoa_calculations5[[#This Row],[Population share of ICB]:[Population share of ICB]]</f>
        <v>0.37075229729800258</v>
      </c>
    </row>
    <row r="99" spans="1:14">
      <c r="A99" s="63" t="s">
        <v>6102</v>
      </c>
      <c r="B99" s="63" t="s">
        <v>13703</v>
      </c>
      <c r="C99" s="63" t="s">
        <v>29</v>
      </c>
      <c r="D99" s="63" t="s">
        <v>88</v>
      </c>
      <c r="E99" s="72">
        <v>7809</v>
      </c>
      <c r="F99" s="64">
        <v>1</v>
      </c>
      <c r="G99" s="79">
        <v>0</v>
      </c>
      <c r="H99" s="133">
        <v>97.387222290039063</v>
      </c>
      <c r="I99" s="134">
        <v>69.062347412109375</v>
      </c>
      <c r="J99" s="105">
        <v>89.722770690917969</v>
      </c>
      <c r="K99" s="96">
        <f>msoa_calculations5[[#This Row],[ Pop20]]/SUMIF(msoa_calculations5[ICB26],msoa_calculations5[[#This Row],[ICB26]],msoa_calculations5[[ Pop20]])</f>
        <v>4.2948456352510638E-3</v>
      </c>
      <c r="L99" s="98" cm="1">
        <f t="array" ref="L99">msoa_calculations5[[#This Row],[ Estimated case time (see and convey)]]*msoa_calculations5[[#This Row],[Population share of ICB]:[Population share of ICB]]</f>
        <v>0.41826308658159939</v>
      </c>
      <c r="M99" s="98" cm="1">
        <f t="array" ref="M99">msoa_calculations5[[#This Row],[Estimated case time (see and treat)]]*msoa_calculations5[[#This Row],[Population share of ICB]:[Population share of ICB]]</f>
        <v>0.29661212134309056</v>
      </c>
      <c r="N99" s="94" cm="1">
        <f t="array" ref="N99">msoa_calculations5[[#This Row],[Weighted estimate]]*msoa_calculations5[[#This Row],[Population share of ICB]:[Population share of ICB]]</f>
        <v>0.38534545008452109</v>
      </c>
    </row>
    <row r="100" spans="1:14">
      <c r="A100" s="63" t="s">
        <v>6100</v>
      </c>
      <c r="B100" s="63" t="s">
        <v>13703</v>
      </c>
      <c r="C100" s="63" t="s">
        <v>29</v>
      </c>
      <c r="D100" s="63" t="s">
        <v>88</v>
      </c>
      <c r="E100" s="72">
        <v>9428</v>
      </c>
      <c r="F100" s="64">
        <v>1</v>
      </c>
      <c r="G100" s="79">
        <v>0</v>
      </c>
      <c r="H100" s="133">
        <v>99.989906311035156</v>
      </c>
      <c r="I100" s="134">
        <v>70.417984008789063</v>
      </c>
      <c r="J100" s="105">
        <v>91.988014221191406</v>
      </c>
      <c r="K100" s="96">
        <f>msoa_calculations5[[#This Row],[ Pop20]]/SUMIF(msoa_calculations5[ICB26],msoa_calculations5[[#This Row],[ICB26]],msoa_calculations5[[ Pop20]])</f>
        <v>5.1852739978418523E-3</v>
      </c>
      <c r="L100" s="98" cm="1">
        <f t="array" ref="L100">msoa_calculations5[[#This Row],[ Estimated case time (see and convey)]]*msoa_calculations5[[#This Row],[Population share of ICB]:[Population share of ICB]]</f>
        <v>0.51847506124125353</v>
      </c>
      <c r="M100" s="98" cm="1">
        <f t="array" ref="M100">msoa_calculations5[[#This Row],[Estimated case time (see and treat)]]*msoa_calculations5[[#This Row],[Population share of ICB]:[Population share of ICB]]</f>
        <v>0.36513654146121727</v>
      </c>
      <c r="N100" s="94" cm="1">
        <f t="array" ref="N100">msoa_calculations5[[#This Row],[Weighted estimate]]*msoa_calculations5[[#This Row],[Population share of ICB]:[Population share of ICB]]</f>
        <v>0.4769830582542503</v>
      </c>
    </row>
    <row r="101" spans="1:14">
      <c r="A101" s="63" t="s">
        <v>6098</v>
      </c>
      <c r="B101" s="63" t="s">
        <v>13703</v>
      </c>
      <c r="C101" s="63" t="s">
        <v>29</v>
      </c>
      <c r="D101" s="63" t="s">
        <v>88</v>
      </c>
      <c r="E101" s="72">
        <v>10004</v>
      </c>
      <c r="F101" s="64">
        <v>1</v>
      </c>
      <c r="G101" s="79">
        <v>0</v>
      </c>
      <c r="H101" s="133">
        <v>99.531227111816406</v>
      </c>
      <c r="I101" s="134">
        <v>70.420921325683594</v>
      </c>
      <c r="J101" s="105">
        <v>91.654243469238281</v>
      </c>
      <c r="K101" s="96">
        <f>msoa_calculations5[[#This Row],[ Pop20]]/SUMIF(msoa_calculations5[ICB26],msoa_calculations5[[#This Row],[ICB26]],msoa_calculations5[[ Pop20]])</f>
        <v>5.5020662997889149E-3</v>
      </c>
      <c r="L101" s="98" cm="1">
        <f t="array" ref="L101">msoa_calculations5[[#This Row],[ Estimated case time (see and convey)]]*msoa_calculations5[[#This Row],[Population share of ICB]:[Population share of ICB]]</f>
        <v>0.54762741046856178</v>
      </c>
      <c r="M101" s="98" cm="1">
        <f t="array" ref="M101">msoa_calculations5[[#This Row],[Estimated case time (see and treat)]]*msoa_calculations5[[#This Row],[Population share of ICB]:[Population share of ICB]]</f>
        <v>0.38746057802613021</v>
      </c>
      <c r="N101" s="94" cm="1">
        <f t="array" ref="N101">msoa_calculations5[[#This Row],[Weighted estimate]]*msoa_calculations5[[#This Row],[Population share of ICB]:[Population share of ICB]]</f>
        <v>0.50428772422474422</v>
      </c>
    </row>
    <row r="102" spans="1:14">
      <c r="A102" s="63" t="s">
        <v>6096</v>
      </c>
      <c r="B102" s="63" t="s">
        <v>13703</v>
      </c>
      <c r="C102" s="63" t="s">
        <v>29</v>
      </c>
      <c r="D102" s="63" t="s">
        <v>88</v>
      </c>
      <c r="E102" s="72">
        <v>6758</v>
      </c>
      <c r="F102" s="64">
        <v>1</v>
      </c>
      <c r="G102" s="79">
        <v>0</v>
      </c>
      <c r="H102" s="133">
        <v>95.989059448242188</v>
      </c>
      <c r="I102" s="134">
        <v>67.403038024902344</v>
      </c>
      <c r="J102" s="105">
        <v>88.253944396972656</v>
      </c>
      <c r="K102" s="96">
        <f>msoa_calculations5[[#This Row],[ Pop20]]/SUMIF(msoa_calculations5[ICB26],msoa_calculations5[[#This Row],[ICB26]],msoa_calculations5[[ Pop20]])</f>
        <v>3.7168096815247392E-3</v>
      </c>
      <c r="L102" s="98" cm="1">
        <f t="array" ref="L102">msoa_calculations5[[#This Row],[ Estimated case time (see and convey)]]*msoa_calculations5[[#This Row],[Population share of ICB]:[Population share of ICB]]</f>
        <v>0.35677306547768028</v>
      </c>
      <c r="M102" s="98" cm="1">
        <f t="array" ref="M102">msoa_calculations5[[#This Row],[Estimated case time (see and treat)]]*msoa_calculations5[[#This Row],[Population share of ICB]:[Population share of ICB]]</f>
        <v>0.25052426429513719</v>
      </c>
      <c r="N102" s="94" cm="1">
        <f t="array" ref="N102">msoa_calculations5[[#This Row],[Weighted estimate]]*msoa_calculations5[[#This Row],[Population share of ICB]:[Population share of ICB]]</f>
        <v>0.32802311496741399</v>
      </c>
    </row>
    <row r="103" spans="1:14">
      <c r="A103" s="63" t="s">
        <v>6092</v>
      </c>
      <c r="B103" s="63" t="s">
        <v>13719</v>
      </c>
      <c r="C103" s="63" t="s">
        <v>13809</v>
      </c>
      <c r="D103" s="63" t="s">
        <v>13886</v>
      </c>
      <c r="E103" s="72">
        <v>10889</v>
      </c>
      <c r="F103" s="64">
        <v>1</v>
      </c>
      <c r="G103" s="79">
        <v>0</v>
      </c>
      <c r="H103" s="133">
        <v>86.113670349121094</v>
      </c>
      <c r="I103" s="134">
        <v>61.581642150878906</v>
      </c>
      <c r="J103" s="105">
        <v>79.47552490234375</v>
      </c>
      <c r="K103" s="96">
        <f>msoa_calculations5[[#This Row],[ Pop20]]/SUMIF(msoa_calculations5[ICB26],msoa_calculations5[[#This Row],[ICB26]],msoa_calculations5[[ Pop20]])</f>
        <v>2.9930861332070386E-3</v>
      </c>
      <c r="L103" s="98" cm="1">
        <f t="array" ref="L103">msoa_calculations5[[#This Row],[ Estimated case time (see and convey)]]*msoa_calculations5[[#This Row],[Population share of ICB]:[Population share of ICB]]</f>
        <v>0.25774563260151645</v>
      </c>
      <c r="M103" s="98" cm="1">
        <f t="array" ref="M103">msoa_calculations5[[#This Row],[Estimated case time (see and treat)]]*msoa_calculations5[[#This Row],[Population share of ICB]:[Population share of ICB]]</f>
        <v>0.18431915918191372</v>
      </c>
      <c r="N103" s="94" cm="1">
        <f t="array" ref="N103">msoa_calculations5[[#This Row],[Weighted estimate]]*msoa_calculations5[[#This Row],[Population share of ICB]:[Population share of ICB]]</f>
        <v>0.23787709151455574</v>
      </c>
    </row>
    <row r="104" spans="1:14">
      <c r="A104" s="63" t="s">
        <v>6090</v>
      </c>
      <c r="B104" s="63" t="s">
        <v>13719</v>
      </c>
      <c r="C104" s="63" t="s">
        <v>13809</v>
      </c>
      <c r="D104" s="63" t="s">
        <v>13886</v>
      </c>
      <c r="E104" s="72">
        <v>9195</v>
      </c>
      <c r="F104" s="64">
        <v>1</v>
      </c>
      <c r="G104" s="79">
        <v>0</v>
      </c>
      <c r="H104" s="133">
        <v>86.626914978027344</v>
      </c>
      <c r="I104" s="134">
        <v>61.52142333984375</v>
      </c>
      <c r="J104" s="105">
        <v>79.833595275878906</v>
      </c>
      <c r="K104" s="96">
        <f>msoa_calculations5[[#This Row],[ Pop20]]/SUMIF(msoa_calculations5[ICB26],msoa_calculations5[[#This Row],[ICB26]],msoa_calculations5[[ Pop20]])</f>
        <v>2.5274521989933621E-3</v>
      </c>
      <c r="L104" s="98" cm="1">
        <f t="array" ref="L104">msoa_calculations5[[#This Row],[ Estimated case time (see and convey)]]*msoa_calculations5[[#This Row],[Population share of ICB]:[Population share of ICB]]</f>
        <v>0.21894538675322622</v>
      </c>
      <c r="M104" s="98" cm="1">
        <f t="array" ref="M104">msoa_calculations5[[#This Row],[Estimated case time (see and treat)]]*msoa_calculations5[[#This Row],[Population share of ICB]:[Population share of ICB]]</f>
        <v>0.15549245670548964</v>
      </c>
      <c r="N104" s="94" cm="1">
        <f t="array" ref="N104">msoa_calculations5[[#This Row],[Weighted estimate]]*msoa_calculations5[[#This Row],[Population share of ICB]:[Population share of ICB]]</f>
        <v>0.20177559593356623</v>
      </c>
    </row>
    <row r="105" spans="1:14">
      <c r="A105" s="63" t="s">
        <v>6088</v>
      </c>
      <c r="B105" s="63" t="s">
        <v>13719</v>
      </c>
      <c r="C105" s="63" t="s">
        <v>13809</v>
      </c>
      <c r="D105" s="63" t="s">
        <v>13886</v>
      </c>
      <c r="E105" s="72">
        <v>9793</v>
      </c>
      <c r="F105" s="64">
        <v>1</v>
      </c>
      <c r="G105" s="79">
        <v>0</v>
      </c>
      <c r="H105" s="133">
        <v>85.302955627441406</v>
      </c>
      <c r="I105" s="134">
        <v>61.275146484375</v>
      </c>
      <c r="J105" s="105">
        <v>78.801246643066406</v>
      </c>
      <c r="K105" s="96">
        <f>msoa_calculations5[[#This Row],[ Pop20]]/SUMIF(msoa_calculations5[ICB26],msoa_calculations5[[#This Row],[ICB26]],msoa_calculations5[[ Pop20]])</f>
        <v>2.6918259254749316E-3</v>
      </c>
      <c r="L105" s="98" cm="1">
        <f t="array" ref="L105">msoa_calculations5[[#This Row],[ Estimated case time (see and convey)]]*msoa_calculations5[[#This Row],[Population share of ICB]:[Population share of ICB]]</f>
        <v>0.22962070747758448</v>
      </c>
      <c r="M105" s="98" cm="1">
        <f t="array" ref="M105">msoa_calculations5[[#This Row],[Estimated case time (see and treat)]]*msoa_calculations5[[#This Row],[Population share of ICB]:[Population share of ICB]]</f>
        <v>0.16494202789391474</v>
      </c>
      <c r="N105" s="94" cm="1">
        <f t="array" ref="N105">msoa_calculations5[[#This Row],[Weighted estimate]]*msoa_calculations5[[#This Row],[Population share of ICB]:[Population share of ICB]]</f>
        <v>0.21211923867355056</v>
      </c>
    </row>
    <row r="106" spans="1:14">
      <c r="A106" s="63" t="s">
        <v>6086</v>
      </c>
      <c r="B106" s="63" t="s">
        <v>13719</v>
      </c>
      <c r="C106" s="63" t="s">
        <v>13809</v>
      </c>
      <c r="D106" s="63" t="s">
        <v>13886</v>
      </c>
      <c r="E106" s="72">
        <v>7436</v>
      </c>
      <c r="F106" s="64">
        <v>1</v>
      </c>
      <c r="G106" s="79">
        <v>0</v>
      </c>
      <c r="H106" s="133">
        <v>84.933113098144531</v>
      </c>
      <c r="I106" s="134">
        <v>61.716823577880859</v>
      </c>
      <c r="J106" s="105">
        <v>78.650993347167969</v>
      </c>
      <c r="K106" s="96">
        <f>msoa_calculations5[[#This Row],[ Pop20]]/SUMIF(msoa_calculations5[ICB26],msoa_calculations5[[#This Row],[ICB26]],msoa_calculations5[[ Pop20]])</f>
        <v>2.043951555379515E-3</v>
      </c>
      <c r="L106" s="98" cm="1">
        <f t="array" ref="L106">msoa_calculations5[[#This Row],[ Estimated case time (see and convey)]]*msoa_calculations5[[#This Row],[Population share of ICB]:[Population share of ICB]]</f>
        <v>0.17359916862017677</v>
      </c>
      <c r="M106" s="98" cm="1">
        <f t="array" ref="M106">msoa_calculations5[[#This Row],[Estimated case time (see and treat)]]*msoa_calculations5[[#This Row],[Population share of ICB]:[Population share of ICB]]</f>
        <v>0.12614619754509271</v>
      </c>
      <c r="N106" s="94" cm="1">
        <f t="array" ref="N106">msoa_calculations5[[#This Row],[Weighted estimate]]*msoa_calculations5[[#This Row],[Population share of ICB]:[Population share of ICB]]</f>
        <v>0.16075882018408785</v>
      </c>
    </row>
    <row r="107" spans="1:14">
      <c r="A107" s="63" t="s">
        <v>6084</v>
      </c>
      <c r="B107" s="63" t="s">
        <v>13719</v>
      </c>
      <c r="C107" s="63" t="s">
        <v>13809</v>
      </c>
      <c r="D107" s="63" t="s">
        <v>13886</v>
      </c>
      <c r="E107" s="72">
        <v>9002</v>
      </c>
      <c r="F107" s="64">
        <v>1</v>
      </c>
      <c r="G107" s="79">
        <v>0</v>
      </c>
      <c r="H107" s="133">
        <v>87.616523742675781</v>
      </c>
      <c r="I107" s="134">
        <v>62.333564758300781</v>
      </c>
      <c r="J107" s="105">
        <v>80.775184631347656</v>
      </c>
      <c r="K107" s="96">
        <f>msoa_calculations5[[#This Row],[ Pop20]]/SUMIF(msoa_calculations5[ICB26],msoa_calculations5[[#This Row],[ICB26]],msoa_calculations5[[ Pop20]])</f>
        <v>2.4744018156974711E-3</v>
      </c>
      <c r="L107" s="98" cm="1">
        <f t="array" ref="L107">msoa_calculations5[[#This Row],[ Estimated case time (see and convey)]]*msoa_calculations5[[#This Row],[Population share of ICB]:[Population share of ICB]]</f>
        <v>0.21679848543397753</v>
      </c>
      <c r="M107" s="98" cm="1">
        <f t="array" ref="M107">msoa_calculations5[[#This Row],[Estimated case time (see and treat)]]*msoa_calculations5[[#This Row],[Population share of ICB]:[Population share of ICB]]</f>
        <v>0.15423828581683535</v>
      </c>
      <c r="N107" s="94" cm="1">
        <f t="array" ref="N107">msoa_calculations5[[#This Row],[Weighted estimate]]*msoa_calculations5[[#This Row],[Population share of ICB]:[Population share of ICB]]</f>
        <v>0.19987026351510512</v>
      </c>
    </row>
    <row r="108" spans="1:14">
      <c r="A108" s="63" t="s">
        <v>6082</v>
      </c>
      <c r="B108" s="63" t="s">
        <v>13719</v>
      </c>
      <c r="C108" s="63" t="s">
        <v>13809</v>
      </c>
      <c r="D108" s="63" t="s">
        <v>13886</v>
      </c>
      <c r="E108" s="72">
        <v>8128</v>
      </c>
      <c r="F108" s="64">
        <v>1</v>
      </c>
      <c r="G108" s="79">
        <v>0</v>
      </c>
      <c r="H108" s="133">
        <v>85.705619812011719</v>
      </c>
      <c r="I108" s="134">
        <v>61.230869293212891</v>
      </c>
      <c r="J108" s="105">
        <v>79.082977294921875</v>
      </c>
      <c r="K108" s="96">
        <f>msoa_calculations5[[#This Row],[ Pop20]]/SUMIF(msoa_calculations5[ICB26],msoa_calculations5[[#This Row],[ICB26]],msoa_calculations5[[ Pop20]])</f>
        <v>2.2341632923782544E-3</v>
      </c>
      <c r="L108" s="98" cm="1">
        <f t="array" ref="L108">msoa_calculations5[[#This Row],[ Estimated case time (see and convey)]]*msoa_calculations5[[#This Row],[Population share of ICB]:[Population share of ICB]]</f>
        <v>0.19148034973452305</v>
      </c>
      <c r="M108" s="98" cm="1">
        <f t="array" ref="M108">msoa_calculations5[[#This Row],[Estimated case time (see and treat)]]*msoa_calculations5[[#This Row],[Population share of ICB]:[Population share of ICB]]</f>
        <v>0.13679976053530707</v>
      </c>
      <c r="N108" s="94" cm="1">
        <f t="array" ref="N108">msoa_calculations5[[#This Row],[Weighted estimate]]*msoa_calculations5[[#This Row],[Population share of ICB]:[Population share of ICB]]</f>
        <v>0.17668428492429739</v>
      </c>
    </row>
    <row r="109" spans="1:14">
      <c r="A109" s="63" t="s">
        <v>6080</v>
      </c>
      <c r="B109" s="63" t="s">
        <v>13719</v>
      </c>
      <c r="C109" s="63" t="s">
        <v>13809</v>
      </c>
      <c r="D109" s="63" t="s">
        <v>13886</v>
      </c>
      <c r="E109" s="72">
        <v>8805</v>
      </c>
      <c r="F109" s="64">
        <v>1</v>
      </c>
      <c r="G109" s="79">
        <v>0</v>
      </c>
      <c r="H109" s="133">
        <v>83.923164367675781</v>
      </c>
      <c r="I109" s="134">
        <v>59.379962921142578</v>
      </c>
      <c r="J109" s="105">
        <v>77.281997680664063</v>
      </c>
      <c r="K109" s="96">
        <f>msoa_calculations5[[#This Row],[ Pop20]]/SUMIF(msoa_calculations5[ICB26],msoa_calculations5[[#This Row],[ICB26]],msoa_calculations5[[ Pop20]])</f>
        <v>2.4202519425923384E-3</v>
      </c>
      <c r="L109" s="98" cm="1">
        <f t="array" ref="L109">msoa_calculations5[[#This Row],[ Estimated case time (see and convey)]]*msoa_calculations5[[#This Row],[Population share of ICB]:[Population share of ICB]]</f>
        <v>0.20311520158936341</v>
      </c>
      <c r="M109" s="98" cm="1">
        <f t="array" ref="M109">msoa_calculations5[[#This Row],[Estimated case time (see and treat)]]*msoa_calculations5[[#This Row],[Population share of ICB]:[Population share of ICB]]</f>
        <v>0.14371447061095635</v>
      </c>
      <c r="N109" s="94" cm="1">
        <f t="array" ref="N109">msoa_calculations5[[#This Row],[Weighted estimate]]*msoa_calculations5[[#This Row],[Population share of ICB]:[Population share of ICB]]</f>
        <v>0.18704190501404377</v>
      </c>
    </row>
    <row r="110" spans="1:14">
      <c r="A110" s="63" t="s">
        <v>6078</v>
      </c>
      <c r="B110" s="63" t="s">
        <v>13719</v>
      </c>
      <c r="C110" s="63" t="s">
        <v>13809</v>
      </c>
      <c r="D110" s="63" t="s">
        <v>13886</v>
      </c>
      <c r="E110" s="72">
        <v>8845</v>
      </c>
      <c r="F110" s="64">
        <v>1</v>
      </c>
      <c r="G110" s="79">
        <v>0</v>
      </c>
      <c r="H110" s="133">
        <v>83.467872619628906</v>
      </c>
      <c r="I110" s="134">
        <v>60.027267456054688</v>
      </c>
      <c r="J110" s="105">
        <v>77.12506103515625</v>
      </c>
      <c r="K110" s="96">
        <f>msoa_calculations5[[#This Row],[ Pop20]]/SUMIF(msoa_calculations5[ICB26],msoa_calculations5[[#This Row],[ICB26]],msoa_calculations5[[ Pop20]])</f>
        <v>2.4312468406847512E-3</v>
      </c>
      <c r="L110" s="98" cm="1">
        <f t="array" ref="L110">msoa_calculations5[[#This Row],[ Estimated case time (see and convey)]]*msoa_calculations5[[#This Row],[Population share of ICB]:[Population share of ICB]]</f>
        <v>0.20293100160515001</v>
      </c>
      <c r="M110" s="98" cm="1">
        <f t="array" ref="M110">msoa_calculations5[[#This Row],[Estimated case time (see and treat)]]*msoa_calculations5[[#This Row],[Population share of ICB]:[Population share of ICB]]</f>
        <v>0.14594110435747154</v>
      </c>
      <c r="N110" s="94" cm="1">
        <f t="array" ref="N110">msoa_calculations5[[#This Row],[Weighted estimate]]*msoa_calculations5[[#This Row],[Population share of ICB]:[Population share of ICB]]</f>
        <v>0.18751006097934222</v>
      </c>
    </row>
    <row r="111" spans="1:14">
      <c r="A111" s="63" t="s">
        <v>6076</v>
      </c>
      <c r="B111" s="63" t="s">
        <v>13719</v>
      </c>
      <c r="C111" s="63" t="s">
        <v>13809</v>
      </c>
      <c r="D111" s="63" t="s">
        <v>13886</v>
      </c>
      <c r="E111" s="72">
        <v>9463</v>
      </c>
      <c r="F111" s="64">
        <v>1</v>
      </c>
      <c r="G111" s="79">
        <v>0</v>
      </c>
      <c r="H111" s="133">
        <v>86.550910949707031</v>
      </c>
      <c r="I111" s="134">
        <v>61.325004577636719</v>
      </c>
      <c r="J111" s="105">
        <v>79.725013732910156</v>
      </c>
      <c r="K111" s="96">
        <f>msoa_calculations5[[#This Row],[ Pop20]]/SUMIF(msoa_calculations5[ICB26],msoa_calculations5[[#This Row],[ICB26]],msoa_calculations5[[ Pop20]])</f>
        <v>2.6011180162125269E-3</v>
      </c>
      <c r="L111" s="98" cm="1">
        <f t="array" ref="L111">msoa_calculations5[[#This Row],[ Estimated case time (see and convey)]]*msoa_calculations5[[#This Row],[Population share of ICB]:[Population share of ICB]]</f>
        <v>0.22512913379088903</v>
      </c>
      <c r="M111" s="98" cm="1">
        <f t="array" ref="M111">msoa_calculations5[[#This Row],[Estimated case time (see and treat)]]*msoa_calculations5[[#This Row],[Population share of ICB]:[Population share of ICB]]</f>
        <v>0.15951357425120655</v>
      </c>
      <c r="N111" s="94" cm="1">
        <f t="array" ref="N111">msoa_calculations5[[#This Row],[Weighted estimate]]*msoa_calculations5[[#This Row],[Population share of ICB]:[Population share of ICB]]</f>
        <v>0.20737416956346372</v>
      </c>
    </row>
    <row r="112" spans="1:14">
      <c r="A112" s="63" t="s">
        <v>6074</v>
      </c>
      <c r="B112" s="63" t="s">
        <v>13719</v>
      </c>
      <c r="C112" s="63" t="s">
        <v>13809</v>
      </c>
      <c r="D112" s="63" t="s">
        <v>13886</v>
      </c>
      <c r="E112" s="72">
        <v>7597</v>
      </c>
      <c r="F112" s="64">
        <v>1</v>
      </c>
      <c r="G112" s="79">
        <v>0</v>
      </c>
      <c r="H112" s="133">
        <v>88.219528198242188</v>
      </c>
      <c r="I112" s="134">
        <v>61.773307800292969</v>
      </c>
      <c r="J112" s="105">
        <v>81.063423156738281</v>
      </c>
      <c r="K112" s="96">
        <f>msoa_calculations5[[#This Row],[ Pop20]]/SUMIF(msoa_calculations5[ICB26],msoa_calculations5[[#This Row],[ICB26]],msoa_calculations5[[ Pop20]])</f>
        <v>2.0882060202014759E-3</v>
      </c>
      <c r="L112" s="98" cm="1">
        <f t="array" ref="L112">msoa_calculations5[[#This Row],[ Estimated case time (see and convey)]]*msoa_calculations5[[#This Row],[Population share of ICB]:[Population share of ICB]]</f>
        <v>0.18422054988290321</v>
      </c>
      <c r="M112" s="98" cm="1">
        <f t="array" ref="M112">msoa_calculations5[[#This Row],[Estimated case time (see and treat)]]*msoa_calculations5[[#This Row],[Population share of ICB]:[Population share of ICB]]</f>
        <v>0.12899539323633058</v>
      </c>
      <c r="N112" s="94" cm="1">
        <f t="array" ref="N112">msoa_calculations5[[#This Row],[Weighted estimate]]*msoa_calculations5[[#This Row],[Population share of ICB]:[Population share of ICB]]</f>
        <v>0.16927712825404062</v>
      </c>
    </row>
    <row r="113" spans="1:14">
      <c r="A113" s="63" t="s">
        <v>6072</v>
      </c>
      <c r="B113" s="63" t="s">
        <v>13719</v>
      </c>
      <c r="C113" s="63" t="s">
        <v>13809</v>
      </c>
      <c r="D113" s="63" t="s">
        <v>13886</v>
      </c>
      <c r="E113" s="72">
        <v>9279</v>
      </c>
      <c r="F113" s="64">
        <v>1</v>
      </c>
      <c r="G113" s="79">
        <v>0</v>
      </c>
      <c r="H113" s="133">
        <v>87.200431823730469</v>
      </c>
      <c r="I113" s="134">
        <v>61.672992706298828</v>
      </c>
      <c r="J113" s="105">
        <v>80.292938232421875</v>
      </c>
      <c r="K113" s="96">
        <f>msoa_calculations5[[#This Row],[ Pop20]]/SUMIF(msoa_calculations5[ICB26],msoa_calculations5[[#This Row],[ICB26]],msoa_calculations5[[ Pop20]])</f>
        <v>2.5505414849874286E-3</v>
      </c>
      <c r="L113" s="98" cm="1">
        <f t="array" ref="L113">msoa_calculations5[[#This Row],[ Estimated case time (see and convey)]]*msoa_calculations5[[#This Row],[Population share of ICB]:[Population share of ICB]]</f>
        <v>0.22240831887524254</v>
      </c>
      <c r="M113" s="98" cm="1">
        <f t="array" ref="M113">msoa_calculations5[[#This Row],[Estimated case time (see and treat)]]*msoa_calculations5[[#This Row],[Population share of ICB]:[Population share of ICB]]</f>
        <v>0.15729952640074227</v>
      </c>
      <c r="N113" s="94" cm="1">
        <f t="array" ref="N113">msoa_calculations5[[#This Row],[Weighted estimate]]*msoa_calculations5[[#This Row],[Population share of ICB]:[Population share of ICB]]</f>
        <v>0.20479046991332517</v>
      </c>
    </row>
    <row r="114" spans="1:14">
      <c r="A114" s="63" t="s">
        <v>6070</v>
      </c>
      <c r="B114" s="63" t="s">
        <v>13719</v>
      </c>
      <c r="C114" s="63" t="s">
        <v>13809</v>
      </c>
      <c r="D114" s="63" t="s">
        <v>13886</v>
      </c>
      <c r="E114" s="72">
        <v>7140</v>
      </c>
      <c r="F114" s="64">
        <v>1</v>
      </c>
      <c r="G114" s="79">
        <v>0</v>
      </c>
      <c r="H114" s="133">
        <v>84.993133544921875</v>
      </c>
      <c r="I114" s="134">
        <v>61.109859466552734</v>
      </c>
      <c r="J114" s="105">
        <v>78.530540466308594</v>
      </c>
      <c r="K114" s="96">
        <f>msoa_calculations5[[#This Row],[ Pop20]]/SUMIF(msoa_calculations5[ICB26],msoa_calculations5[[#This Row],[ICB26]],msoa_calculations5[[ Pop20]])</f>
        <v>1.9625893094956611E-3</v>
      </c>
      <c r="L114" s="98" cm="1">
        <f t="array" ref="L114">msoa_calculations5[[#This Row],[ Estimated case time (see and convey)]]*msoa_calculations5[[#This Row],[Population share of ICB]:[Population share of ICB]]</f>
        <v>0.16680661527580073</v>
      </c>
      <c r="M114" s="98" cm="1">
        <f t="array" ref="M114">msoa_calculations5[[#This Row],[Estimated case time (see and treat)]]*msoa_calculations5[[#This Row],[Population share of ICB]:[Population share of ICB]]</f>
        <v>0.11993355689383862</v>
      </c>
      <c r="N114" s="94" cm="1">
        <f t="array" ref="N114">msoa_calculations5[[#This Row],[Weighted estimate]]*msoa_calculations5[[#This Row],[Population share of ICB]:[Population share of ICB]]</f>
        <v>0.15412319918809367</v>
      </c>
    </row>
    <row r="115" spans="1:14">
      <c r="A115" s="63" t="s">
        <v>6068</v>
      </c>
      <c r="B115" s="63" t="s">
        <v>13719</v>
      </c>
      <c r="C115" s="63" t="s">
        <v>13809</v>
      </c>
      <c r="D115" s="63" t="s">
        <v>13886</v>
      </c>
      <c r="E115" s="72">
        <v>9754</v>
      </c>
      <c r="F115" s="64">
        <v>1</v>
      </c>
      <c r="G115" s="79">
        <v>0</v>
      </c>
      <c r="H115" s="133">
        <v>83.649208068847656</v>
      </c>
      <c r="I115" s="134">
        <v>59.313064575195313</v>
      </c>
      <c r="J115" s="105">
        <v>77.064071655273438</v>
      </c>
      <c r="K115" s="96">
        <f>msoa_calculations5[[#This Row],[ Pop20]]/SUMIF(msoa_calculations5[ICB26],msoa_calculations5[[#This Row],[ICB26]],msoa_calculations5[[ Pop20]])</f>
        <v>2.6811058998348291E-3</v>
      </c>
      <c r="L115" s="98" cm="1">
        <f t="array" ref="L115">msoa_calculations5[[#This Row],[ Estimated case time (see and convey)]]*msoa_calculations5[[#This Row],[Population share of ICB]:[Population share of ICB]]</f>
        <v>0.22427238526989865</v>
      </c>
      <c r="M115" s="98" cm="1">
        <f t="array" ref="M115">msoa_calculations5[[#This Row],[Estimated case time (see and treat)]]*msoa_calculations5[[#This Row],[Population share of ICB]:[Population share of ICB]]</f>
        <v>0.15902460736984037</v>
      </c>
      <c r="N115" s="94" cm="1">
        <f t="array" ref="N115">msoa_calculations5[[#This Row],[Weighted estimate]]*msoa_calculations5[[#This Row],[Population share of ICB]:[Population share of ICB]]</f>
        <v>0.20661693718024762</v>
      </c>
    </row>
    <row r="116" spans="1:14">
      <c r="A116" s="63" t="s">
        <v>6066</v>
      </c>
      <c r="B116" s="63" t="s">
        <v>13719</v>
      </c>
      <c r="C116" s="63" t="s">
        <v>13809</v>
      </c>
      <c r="D116" s="63" t="s">
        <v>13886</v>
      </c>
      <c r="E116" s="72">
        <v>10605</v>
      </c>
      <c r="F116" s="64">
        <v>1</v>
      </c>
      <c r="G116" s="79">
        <v>0</v>
      </c>
      <c r="H116" s="133">
        <v>86.339271545410156</v>
      </c>
      <c r="I116" s="134">
        <v>60.766883850097656</v>
      </c>
      <c r="J116" s="105">
        <v>79.41961669921875</v>
      </c>
      <c r="K116" s="96">
        <f>msoa_calculations5[[#This Row],[ Pop20]]/SUMIF(msoa_calculations5[ICB26],msoa_calculations5[[#This Row],[ICB26]],msoa_calculations5[[ Pop20]])</f>
        <v>2.9150223567509085E-3</v>
      </c>
      <c r="L116" s="98" cm="1">
        <f t="array" ref="L116">msoa_calculations5[[#This Row],[ Estimated case time (see and convey)]]*msoa_calculations5[[#This Row],[Population share of ICB]:[Population share of ICB]]</f>
        <v>0.25168090682045818</v>
      </c>
      <c r="M116" s="98" cm="1">
        <f t="array" ref="M116">msoa_calculations5[[#This Row],[Estimated case time (see and treat)]]*msoa_calculations5[[#This Row],[Population share of ICB]:[Population share of ICB]]</f>
        <v>0.17713682497312039</v>
      </c>
      <c r="N116" s="94" cm="1">
        <f t="array" ref="N116">msoa_calculations5[[#This Row],[Weighted estimate]]*msoa_calculations5[[#This Row],[Population share of ICB]:[Population share of ICB]]</f>
        <v>0.23150995824281045</v>
      </c>
    </row>
    <row r="117" spans="1:14">
      <c r="A117" s="63" t="s">
        <v>6064</v>
      </c>
      <c r="B117" s="63" t="s">
        <v>13719</v>
      </c>
      <c r="C117" s="63" t="s">
        <v>13809</v>
      </c>
      <c r="D117" s="63" t="s">
        <v>13886</v>
      </c>
      <c r="E117" s="72">
        <v>11473</v>
      </c>
      <c r="F117" s="64">
        <v>1</v>
      </c>
      <c r="G117" s="79">
        <v>0</v>
      </c>
      <c r="H117" s="133">
        <v>84.402130126953125</v>
      </c>
      <c r="I117" s="134">
        <v>59.822113037109375</v>
      </c>
      <c r="J117" s="105">
        <v>77.750999450683594</v>
      </c>
      <c r="K117" s="96">
        <f>msoa_calculations5[[#This Row],[ Pop20]]/SUMIF(msoa_calculations5[ICB26],msoa_calculations5[[#This Row],[ICB26]],msoa_calculations5[[ Pop20]])</f>
        <v>3.1536116453562634E-3</v>
      </c>
      <c r="L117" s="98" cm="1">
        <f t="array" ref="L117">msoa_calculations5[[#This Row],[ Estimated case time (see and convey)]]*msoa_calculations5[[#This Row],[Population share of ICB]:[Population share of ICB]]</f>
        <v>0.26617154046123409</v>
      </c>
      <c r="M117" s="98" cm="1">
        <f t="array" ref="M117">msoa_calculations5[[#This Row],[Estimated case time (see and treat)]]*msoa_calculations5[[#This Row],[Population share of ICB]:[Population share of ICB]]</f>
        <v>0.18865571232364686</v>
      </c>
      <c r="N117" s="94" cm="1">
        <f t="array" ref="N117">msoa_calculations5[[#This Row],[Weighted estimate]]*msoa_calculations5[[#This Row],[Population share of ICB]:[Population share of ICB]]</f>
        <v>0.24519645730576423</v>
      </c>
    </row>
    <row r="118" spans="1:14">
      <c r="A118" s="63" t="s">
        <v>6062</v>
      </c>
      <c r="B118" s="63" t="s">
        <v>13719</v>
      </c>
      <c r="C118" s="63" t="s">
        <v>13809</v>
      </c>
      <c r="D118" s="63" t="s">
        <v>13886</v>
      </c>
      <c r="E118" s="72">
        <v>6488</v>
      </c>
      <c r="F118" s="64">
        <v>1</v>
      </c>
      <c r="G118" s="79">
        <v>0</v>
      </c>
      <c r="H118" s="133">
        <v>83.290046691894531</v>
      </c>
      <c r="I118" s="134">
        <v>59.363170623779297</v>
      </c>
      <c r="J118" s="105">
        <v>76.815650939941406</v>
      </c>
      <c r="K118" s="96">
        <f>msoa_calculations5[[#This Row],[ Pop20]]/SUMIF(msoa_calculations5[ICB26],msoa_calculations5[[#This Row],[ICB26]],msoa_calculations5[[ Pop20]])</f>
        <v>1.7833724705893347E-3</v>
      </c>
      <c r="L118" s="98" cm="1">
        <f t="array" ref="L118">msoa_calculations5[[#This Row],[ Estimated case time (see and convey)]]*msoa_calculations5[[#This Row],[Population share of ICB]:[Population share of ICB]]</f>
        <v>0.14853717634442501</v>
      </c>
      <c r="M118" s="98" cm="1">
        <f t="array" ref="M118">msoa_calculations5[[#This Row],[Estimated case time (see and treat)]]*msoa_calculations5[[#This Row],[Population share of ICB]:[Population share of ICB]]</f>
        <v>0.1058666442573455</v>
      </c>
      <c r="N118" s="94" cm="1">
        <f t="array" ref="N118">msoa_calculations5[[#This Row],[Weighted estimate]]*msoa_calculations5[[#This Row],[Population share of ICB]:[Population share of ICB]]</f>
        <v>0.13699091719669126</v>
      </c>
    </row>
    <row r="119" spans="1:14">
      <c r="A119" s="63" t="s">
        <v>6060</v>
      </c>
      <c r="B119" s="63" t="s">
        <v>13719</v>
      </c>
      <c r="C119" s="63" t="s">
        <v>13809</v>
      </c>
      <c r="D119" s="63" t="s">
        <v>13886</v>
      </c>
      <c r="E119" s="72">
        <v>14017</v>
      </c>
      <c r="F119" s="64">
        <v>1</v>
      </c>
      <c r="G119" s="79">
        <v>0</v>
      </c>
      <c r="H119" s="133">
        <v>86.465957641601563</v>
      </c>
      <c r="I119" s="134">
        <v>61.089324951171875</v>
      </c>
      <c r="J119" s="105">
        <v>79.599273681640625</v>
      </c>
      <c r="K119" s="96">
        <f>msoa_calculations5[[#This Row],[ Pop20]]/SUMIF(msoa_calculations5[ICB26],msoa_calculations5[[#This Row],[ICB26]],msoa_calculations5[[ Pop20]])</f>
        <v>3.8528871640337091E-3</v>
      </c>
      <c r="L119" s="98" cm="1">
        <f t="array" ref="L119">msoa_calculations5[[#This Row],[ Estimated case time (see and convey)]]*msoa_calculations5[[#This Row],[Population share of ICB]:[Population share of ICB]]</f>
        <v>0.33314357832320907</v>
      </c>
      <c r="M119" s="98" cm="1">
        <f t="array" ref="M119">msoa_calculations5[[#This Row],[Estimated case time (see and treat)]]*msoa_calculations5[[#This Row],[Population share of ICB]:[Population share of ICB]]</f>
        <v>0.23537027596385432</v>
      </c>
      <c r="N119" s="94" cm="1">
        <f t="array" ref="N119">msoa_calculations5[[#This Row],[Weighted estimate]]*msoa_calculations5[[#This Row],[Population share of ICB]:[Population share of ICB]]</f>
        <v>0.30668701983439939</v>
      </c>
    </row>
    <row r="120" spans="1:14">
      <c r="A120" s="63" t="s">
        <v>6058</v>
      </c>
      <c r="B120" s="63" t="s">
        <v>13719</v>
      </c>
      <c r="C120" s="63" t="s">
        <v>13809</v>
      </c>
      <c r="D120" s="63" t="s">
        <v>13886</v>
      </c>
      <c r="E120" s="72">
        <v>8510</v>
      </c>
      <c r="F120" s="64">
        <v>1</v>
      </c>
      <c r="G120" s="79">
        <v>0</v>
      </c>
      <c r="H120" s="133">
        <v>86.201217651367188</v>
      </c>
      <c r="I120" s="134">
        <v>61.261638641357422</v>
      </c>
      <c r="J120" s="105">
        <v>79.452796936035156</v>
      </c>
      <c r="K120" s="96">
        <f>msoa_calculations5[[#This Row],[ Pop20]]/SUMIF(msoa_calculations5[ICB26],msoa_calculations5[[#This Row],[ICB26]],msoa_calculations5[[ Pop20]])</f>
        <v>2.3391645691607952E-3</v>
      </c>
      <c r="L120" s="98" cm="1">
        <f t="array" ref="L120">msoa_calculations5[[#This Row],[ Estimated case time (see and convey)]]*msoa_calculations5[[#This Row],[Population share of ICB]:[Population share of ICB]]</f>
        <v>0.20163883414859626</v>
      </c>
      <c r="M120" s="98" cm="1">
        <f t="array" ref="M120">msoa_calculations5[[#This Row],[Estimated case time (see and treat)]]*msoa_calculations5[[#This Row],[Population share of ICB]:[Population share of ICB]]</f>
        <v>0.14330105455859515</v>
      </c>
      <c r="N120" s="94" cm="1">
        <f t="array" ref="N120">msoa_calculations5[[#This Row],[Weighted estimate]]*msoa_calculations5[[#This Row],[Population share of ICB]:[Population share of ICB]]</f>
        <v>0.18585316751350084</v>
      </c>
    </row>
    <row r="121" spans="1:14">
      <c r="A121" s="63" t="s">
        <v>6056</v>
      </c>
      <c r="B121" s="63" t="s">
        <v>13719</v>
      </c>
      <c r="C121" s="63" t="s">
        <v>13809</v>
      </c>
      <c r="D121" s="63" t="s">
        <v>13886</v>
      </c>
      <c r="E121" s="72">
        <v>10956</v>
      </c>
      <c r="F121" s="64">
        <v>1</v>
      </c>
      <c r="G121" s="79">
        <v>0</v>
      </c>
      <c r="H121" s="133">
        <v>84.041618347167969</v>
      </c>
      <c r="I121" s="134">
        <v>59.834468841552734</v>
      </c>
      <c r="J121" s="105">
        <v>77.491386413574219</v>
      </c>
      <c r="K121" s="96">
        <f>msoa_calculations5[[#This Row],[ Pop20]]/SUMIF(msoa_calculations5[ICB26],msoa_calculations5[[#This Row],[ICB26]],msoa_calculations5[[ Pop20]])</f>
        <v>3.0115025875118297E-3</v>
      </c>
      <c r="L121" s="98" cm="1">
        <f t="array" ref="L121">msoa_calculations5[[#This Row],[ Estimated case time (see and convey)]]*msoa_calculations5[[#This Row],[Population share of ICB]:[Population share of ICB]]</f>
        <v>0.25309155111117798</v>
      </c>
      <c r="M121" s="98" cm="1">
        <f t="array" ref="M121">msoa_calculations5[[#This Row],[Estimated case time (see and treat)]]*msoa_calculations5[[#This Row],[Population share of ICB]:[Population share of ICB]]</f>
        <v>0.180191657738732</v>
      </c>
      <c r="N121" s="94" cm="1">
        <f t="array" ref="N121">msoa_calculations5[[#This Row],[Weighted estimate]]*msoa_calculations5[[#This Row],[Population share of ICB]:[Population share of ICB]]</f>
        <v>0.23336551069435779</v>
      </c>
    </row>
    <row r="122" spans="1:14">
      <c r="A122" s="63" t="s">
        <v>6054</v>
      </c>
      <c r="B122" s="63" t="s">
        <v>13719</v>
      </c>
      <c r="C122" s="63" t="s">
        <v>13809</v>
      </c>
      <c r="D122" s="63" t="s">
        <v>13886</v>
      </c>
      <c r="E122" s="72">
        <v>10509</v>
      </c>
      <c r="F122" s="64">
        <v>1</v>
      </c>
      <c r="G122" s="79">
        <v>0</v>
      </c>
      <c r="H122" s="133">
        <v>85.773948669433594</v>
      </c>
      <c r="I122" s="134">
        <v>61.084888458251953</v>
      </c>
      <c r="J122" s="105">
        <v>79.093315124511719</v>
      </c>
      <c r="K122" s="96">
        <f>msoa_calculations5[[#This Row],[ Pop20]]/SUMIF(msoa_calculations5[ICB26],msoa_calculations5[[#This Row],[ICB26]],msoa_calculations5[[ Pop20]])</f>
        <v>2.8886346013291182E-3</v>
      </c>
      <c r="L122" s="98" cm="1">
        <f t="array" ref="L122">msoa_calculations5[[#This Row],[ Estimated case time (see and convey)]]*msoa_calculations5[[#This Row],[Population share of ICB]:[Population share of ICB]]</f>
        <v>0.24776959601915355</v>
      </c>
      <c r="M122" s="98" cm="1">
        <f t="array" ref="M122">msoa_calculations5[[#This Row],[Estimated case time (see and treat)]]*msoa_calculations5[[#This Row],[Population share of ICB]:[Population share of ICB]]</f>
        <v>0.17645192241883628</v>
      </c>
      <c r="N122" s="94" cm="1">
        <f t="array" ref="N122">msoa_calculations5[[#This Row],[Weighted estimate]]*msoa_calculations5[[#This Row],[Population share of ICB]:[Population share of ICB]]</f>
        <v>0.22847168680249222</v>
      </c>
    </row>
    <row r="123" spans="1:14">
      <c r="A123" s="63" t="s">
        <v>6052</v>
      </c>
      <c r="B123" s="63" t="s">
        <v>13719</v>
      </c>
      <c r="C123" s="63" t="s">
        <v>13809</v>
      </c>
      <c r="D123" s="63" t="s">
        <v>13886</v>
      </c>
      <c r="E123" s="72">
        <v>9445</v>
      </c>
      <c r="F123" s="64">
        <v>1</v>
      </c>
      <c r="G123" s="79">
        <v>0</v>
      </c>
      <c r="H123" s="133">
        <v>85.342864990234375</v>
      </c>
      <c r="I123" s="134">
        <v>59.612865447998047</v>
      </c>
      <c r="J123" s="105">
        <v>78.380561828613281</v>
      </c>
      <c r="K123" s="96">
        <f>msoa_calculations5[[#This Row],[ Pop20]]/SUMIF(msoa_calculations5[ICB26],msoa_calculations5[[#This Row],[ICB26]],msoa_calculations5[[ Pop20]])</f>
        <v>2.5961703120709412E-3</v>
      </c>
      <c r="L123" s="98" cm="1">
        <f t="array" ref="L123">msoa_calculations5[[#This Row],[ Estimated case time (see and convey)]]*msoa_calculations5[[#This Row],[Population share of ICB]:[Population share of ICB]]</f>
        <v>0.22156461243472497</v>
      </c>
      <c r="M123" s="98" cm="1">
        <f t="array" ref="M123">msoa_calculations5[[#This Row],[Estimated case time (see and treat)]]*msoa_calculations5[[#This Row],[Population share of ICB]:[Population share of ICB]]</f>
        <v>0.15476515149357212</v>
      </c>
      <c r="N123" s="94" cm="1">
        <f t="array" ref="N123">msoa_calculations5[[#This Row],[Weighted estimate]]*msoa_calculations5[[#This Row],[Population share of ICB]:[Population share of ICB]]</f>
        <v>0.20348928766288665</v>
      </c>
    </row>
    <row r="124" spans="1:14">
      <c r="A124" s="63" t="s">
        <v>6050</v>
      </c>
      <c r="B124" s="63" t="s">
        <v>13719</v>
      </c>
      <c r="C124" s="63" t="s">
        <v>13809</v>
      </c>
      <c r="D124" s="63" t="s">
        <v>13886</v>
      </c>
      <c r="E124" s="72">
        <v>9977</v>
      </c>
      <c r="F124" s="64">
        <v>1</v>
      </c>
      <c r="G124" s="79">
        <v>0</v>
      </c>
      <c r="H124" s="133">
        <v>86.05157470703125</v>
      </c>
      <c r="I124" s="134">
        <v>60.689277648925781</v>
      </c>
      <c r="J124" s="105">
        <v>79.188766479492188</v>
      </c>
      <c r="K124" s="96">
        <f>msoa_calculations5[[#This Row],[ Pop20]]/SUMIF(msoa_calculations5[ICB26],msoa_calculations5[[#This Row],[ICB26]],msoa_calculations5[[ Pop20]])</f>
        <v>2.7424024567000299E-3</v>
      </c>
      <c r="L124" s="98" cm="1">
        <f t="array" ref="L124">msoa_calculations5[[#This Row],[ Estimated case time (see and convey)]]*msoa_calculations5[[#This Row],[Population share of ICB]:[Population share of ICB]]</f>
        <v>0.23598804987946867</v>
      </c>
      <c r="M124" s="98" cm="1">
        <f t="array" ref="M124">msoa_calculations5[[#This Row],[Estimated case time (see and treat)]]*msoa_calculations5[[#This Row],[Population share of ICB]:[Population share of ICB]]</f>
        <v>0.16643442411976428</v>
      </c>
      <c r="N124" s="94" cm="1">
        <f t="array" ref="N124">msoa_calculations5[[#This Row],[Weighted estimate]]*msoa_calculations5[[#This Row],[Population share of ICB]:[Population share of ICB]]</f>
        <v>0.21716746773640436</v>
      </c>
    </row>
    <row r="125" spans="1:14">
      <c r="A125" s="63" t="s">
        <v>6048</v>
      </c>
      <c r="B125" s="63" t="s">
        <v>13719</v>
      </c>
      <c r="C125" s="63" t="s">
        <v>13809</v>
      </c>
      <c r="D125" s="63" t="s">
        <v>13886</v>
      </c>
      <c r="E125" s="72">
        <v>8629</v>
      </c>
      <c r="F125" s="64">
        <v>1</v>
      </c>
      <c r="G125" s="79">
        <v>0</v>
      </c>
      <c r="H125" s="133">
        <v>84.211448669433594</v>
      </c>
      <c r="I125" s="134">
        <v>60.175220489501953</v>
      </c>
      <c r="J125" s="105">
        <v>77.707466125488281</v>
      </c>
      <c r="K125" s="96">
        <f>msoa_calculations5[[#This Row],[ Pop20]]/SUMIF(msoa_calculations5[ICB26],msoa_calculations5[[#This Row],[ICB26]],msoa_calculations5[[ Pop20]])</f>
        <v>2.3718743909857229E-3</v>
      </c>
      <c r="L125" s="98" cm="1">
        <f t="array" ref="L125">msoa_calculations5[[#This Row],[ Estimated case time (see and convey)]]*msoa_calculations5[[#This Row],[Population share of ICB]:[Population share of ICB]]</f>
        <v>0.19973897852683828</v>
      </c>
      <c r="M125" s="98" cm="1">
        <f t="array" ref="M125">msoa_calculations5[[#This Row],[Estimated case time (see and treat)]]*msoa_calculations5[[#This Row],[Population share of ICB]:[Population share of ICB]]</f>
        <v>0.14272806445096903</v>
      </c>
      <c r="N125" s="94" cm="1">
        <f t="array" ref="N125">msoa_calculations5[[#This Row],[Weighted estimate]]*msoa_calculations5[[#This Row],[Population share of ICB]:[Population share of ICB]]</f>
        <v>0.18431234889143622</v>
      </c>
    </row>
    <row r="126" spans="1:14">
      <c r="A126" s="63" t="s">
        <v>6046</v>
      </c>
      <c r="B126" s="63" t="s">
        <v>13719</v>
      </c>
      <c r="C126" s="63" t="s">
        <v>13809</v>
      </c>
      <c r="D126" s="63" t="s">
        <v>13886</v>
      </c>
      <c r="E126" s="72">
        <v>9350</v>
      </c>
      <c r="F126" s="64">
        <v>1</v>
      </c>
      <c r="G126" s="79">
        <v>0</v>
      </c>
      <c r="H126" s="133">
        <v>85.907051086425781</v>
      </c>
      <c r="I126" s="134">
        <v>60.266841888427734</v>
      </c>
      <c r="J126" s="105">
        <v>78.969047546386719</v>
      </c>
      <c r="K126" s="96">
        <f>msoa_calculations5[[#This Row],[ Pop20]]/SUMIF(msoa_calculations5[ICB26],msoa_calculations5[[#This Row],[ICB26]],msoa_calculations5[[ Pop20]])</f>
        <v>2.5700574291014611E-3</v>
      </c>
      <c r="L126" s="98" cm="1">
        <f t="array" ref="L126">msoa_calculations5[[#This Row],[ Estimated case time (see and convey)]]*msoa_calculations5[[#This Row],[Population share of ICB]:[Population share of ICB]]</f>
        <v>0.22078605485686734</v>
      </c>
      <c r="M126" s="98" cm="1">
        <f t="array" ref="M126">msoa_calculations5[[#This Row],[Estimated case time (see and treat)]]*msoa_calculations5[[#This Row],[Population share of ICB]:[Population share of ICB]]</f>
        <v>0.15488924472383683</v>
      </c>
      <c r="N126" s="94" cm="1">
        <f t="array" ref="N126">msoa_calculations5[[#This Row],[Weighted estimate]]*msoa_calculations5[[#This Row],[Population share of ICB]:[Population share of ICB]]</f>
        <v>0.2029549873156577</v>
      </c>
    </row>
    <row r="127" spans="1:14">
      <c r="A127" s="63" t="s">
        <v>6044</v>
      </c>
      <c r="B127" s="63" t="s">
        <v>13719</v>
      </c>
      <c r="C127" s="63" t="s">
        <v>13809</v>
      </c>
      <c r="D127" s="63" t="s">
        <v>13886</v>
      </c>
      <c r="E127" s="72">
        <v>12597</v>
      </c>
      <c r="F127" s="64">
        <v>1</v>
      </c>
      <c r="G127" s="79">
        <v>0</v>
      </c>
      <c r="H127" s="133">
        <v>84.276687622070313</v>
      </c>
      <c r="I127" s="134">
        <v>59.466793060302734</v>
      </c>
      <c r="J127" s="105">
        <v>77.5633544921875</v>
      </c>
      <c r="K127" s="96">
        <f>msoa_calculations5[[#This Row],[ Pop20]]/SUMIF(msoa_calculations5[ICB26],msoa_calculations5[[#This Row],[ICB26]],msoa_calculations5[[ Pop20]])</f>
        <v>3.4625682817530593E-3</v>
      </c>
      <c r="L127" s="98" cm="1">
        <f t="array" ref="L127">msoa_calculations5[[#This Row],[ Estimated case time (see and convey)]]*msoa_calculations5[[#This Row],[Population share of ICB]:[Population share of ICB]]</f>
        <v>0.29181378545139131</v>
      </c>
      <c r="M127" s="98" cm="1">
        <f t="array" ref="M127">msoa_calculations5[[#This Row],[Estimated case time (see and treat)]]*msoa_calculations5[[#This Row],[Population share of ICB]:[Population share of ICB]]</f>
        <v>0.2059078314681772</v>
      </c>
      <c r="N127" s="94" cm="1">
        <f t="array" ref="N127">msoa_calculations5[[#This Row],[Weighted estimate]]*msoa_calculations5[[#This Row],[Population share of ICB]:[Population share of ICB]]</f>
        <v>0.26856841109101709</v>
      </c>
    </row>
    <row r="128" spans="1:14">
      <c r="A128" s="63" t="s">
        <v>6042</v>
      </c>
      <c r="B128" s="63" t="s">
        <v>13719</v>
      </c>
      <c r="C128" s="63" t="s">
        <v>13809</v>
      </c>
      <c r="D128" s="63" t="s">
        <v>13886</v>
      </c>
      <c r="E128" s="72">
        <v>10382</v>
      </c>
      <c r="F128" s="64">
        <v>1</v>
      </c>
      <c r="G128" s="79">
        <v>0</v>
      </c>
      <c r="H128" s="133">
        <v>85.954673767089844</v>
      </c>
      <c r="I128" s="134">
        <v>60.934722900390625</v>
      </c>
      <c r="J128" s="105">
        <v>79.184501647949219</v>
      </c>
      <c r="K128" s="96">
        <f>msoa_calculations5[[#This Row],[ Pop20]]/SUMIF(msoa_calculations5[ICB26],msoa_calculations5[[#This Row],[ICB26]],msoa_calculations5[[ Pop20]])</f>
        <v>2.8537257998857081E-3</v>
      </c>
      <c r="L128" s="98" cm="1">
        <f t="array" ref="L128">msoa_calculations5[[#This Row],[ Estimated case time (see and convey)]]*msoa_calculations5[[#This Row],[Population share of ICB]:[Population share of ICB]]</f>
        <v>0.24529107014990356</v>
      </c>
      <c r="M128" s="98" cm="1">
        <f t="array" ref="M128">msoa_calculations5[[#This Row],[Estimated case time (see and treat)]]*msoa_calculations5[[#This Row],[Population share of ICB]:[Population share of ICB]]</f>
        <v>0.17389099084973123</v>
      </c>
      <c r="N128" s="94" cm="1">
        <f t="array" ref="N128">msoa_calculations5[[#This Row],[Weighted estimate]]*msoa_calculations5[[#This Row],[Population share of ICB]:[Population share of ICB]]</f>
        <v>0.22597085530384506</v>
      </c>
    </row>
    <row r="129" spans="1:14">
      <c r="A129" s="63" t="s">
        <v>6040</v>
      </c>
      <c r="B129" s="63" t="s">
        <v>13719</v>
      </c>
      <c r="C129" s="63" t="s">
        <v>13809</v>
      </c>
      <c r="D129" s="63" t="s">
        <v>13886</v>
      </c>
      <c r="E129" s="72">
        <v>8945</v>
      </c>
      <c r="F129" s="64">
        <v>1</v>
      </c>
      <c r="G129" s="79">
        <v>0</v>
      </c>
      <c r="H129" s="133">
        <v>85.655319213867188</v>
      </c>
      <c r="I129" s="134">
        <v>59.658393859863281</v>
      </c>
      <c r="J129" s="105">
        <v>78.62078857421875</v>
      </c>
      <c r="K129" s="96">
        <f>msoa_calculations5[[#This Row],[ Pop20]]/SUMIF(msoa_calculations5[ICB26],msoa_calculations5[[#This Row],[ICB26]],msoa_calculations5[[ Pop20]])</f>
        <v>2.4587340859157829E-3</v>
      </c>
      <c r="L129" s="98" cm="1">
        <f t="array" ref="L129">msoa_calculations5[[#This Row],[ Estimated case time (see and convey)]]*msoa_calculations5[[#This Row],[Population share of ICB]:[Population share of ICB]]</f>
        <v>0.21060365299113235</v>
      </c>
      <c r="M129" s="98" cm="1">
        <f t="array" ref="M129">msoa_calculations5[[#This Row],[Estimated case time (see and treat)]]*msoa_calculations5[[#This Row],[Population share of ICB]:[Population share of ICB]]</f>
        <v>0.14668412649423471</v>
      </c>
      <c r="N129" s="94" cm="1">
        <f t="array" ref="N129">msoa_calculations5[[#This Row],[Weighted estimate]]*msoa_calculations5[[#This Row],[Population share of ICB]:[Population share of ICB]]</f>
        <v>0.19330761272900976</v>
      </c>
    </row>
    <row r="130" spans="1:14">
      <c r="A130" s="63" t="s">
        <v>6038</v>
      </c>
      <c r="B130" s="63" t="s">
        <v>13719</v>
      </c>
      <c r="C130" s="63" t="s">
        <v>13809</v>
      </c>
      <c r="D130" s="63" t="s">
        <v>13886</v>
      </c>
      <c r="E130" s="72">
        <v>9077</v>
      </c>
      <c r="F130" s="64">
        <v>1</v>
      </c>
      <c r="G130" s="79">
        <v>0</v>
      </c>
      <c r="H130" s="133">
        <v>82.859260559082031</v>
      </c>
      <c r="I130" s="134">
        <v>59.174053192138672</v>
      </c>
      <c r="J130" s="105">
        <v>76.45025634765625</v>
      </c>
      <c r="K130" s="96">
        <f>msoa_calculations5[[#This Row],[ Pop20]]/SUMIF(msoa_calculations5[ICB26],msoa_calculations5[[#This Row],[ICB26]],msoa_calculations5[[ Pop20]])</f>
        <v>2.4950172496207446E-3</v>
      </c>
      <c r="L130" s="98" cm="1">
        <f t="array" ref="L130">msoa_calculations5[[#This Row],[ Estimated case time (see and convey)]]*msoa_calculations5[[#This Row],[Population share of ICB]:[Population share of ICB]]</f>
        <v>0.2067352843857295</v>
      </c>
      <c r="M130" s="98" cm="1">
        <f t="array" ref="M130">msoa_calculations5[[#This Row],[Estimated case time (see and treat)]]*msoa_calculations5[[#This Row],[Population share of ICB]:[Population share of ICB]]</f>
        <v>0.14764028344436148</v>
      </c>
      <c r="N130" s="94" cm="1">
        <f t="array" ref="N130">msoa_calculations5[[#This Row],[Weighted estimate]]*msoa_calculations5[[#This Row],[Population share of ICB]:[Population share of ICB]]</f>
        <v>0.19074470832533016</v>
      </c>
    </row>
    <row r="131" spans="1:14">
      <c r="A131" s="63" t="s">
        <v>6036</v>
      </c>
      <c r="B131" s="63" t="s">
        <v>13719</v>
      </c>
      <c r="C131" s="63" t="s">
        <v>13809</v>
      </c>
      <c r="D131" s="63" t="s">
        <v>13886</v>
      </c>
      <c r="E131" s="72">
        <v>10882</v>
      </c>
      <c r="F131" s="64">
        <v>1</v>
      </c>
      <c r="G131" s="79">
        <v>0</v>
      </c>
      <c r="H131" s="133">
        <v>85.688606262207031</v>
      </c>
      <c r="I131" s="134">
        <v>60.775936126708984</v>
      </c>
      <c r="J131" s="105">
        <v>78.947463989257813</v>
      </c>
      <c r="K131" s="96">
        <f>msoa_calculations5[[#This Row],[ Pop20]]/SUMIF(msoa_calculations5[ICB26],msoa_calculations5[[#This Row],[ICB26]],msoa_calculations5[[ Pop20]])</f>
        <v>2.9911620260408664E-3</v>
      </c>
      <c r="L131" s="98" cm="1">
        <f t="array" ref="L131">msoa_calculations5[[#This Row],[ Estimated case time (see and convey)]]*msoa_calculations5[[#This Row],[Population share of ICB]:[Population share of ICB]]</f>
        <v>0.25630850511588127</v>
      </c>
      <c r="M131" s="98" cm="1">
        <f t="array" ref="M131">msoa_calculations5[[#This Row],[Estimated case time (see and treat)]]*msoa_calculations5[[#This Row],[Population share of ICB]:[Population share of ICB]]</f>
        <v>0.18179067223929712</v>
      </c>
      <c r="N131" s="94" cm="1">
        <f t="array" ref="N131">msoa_calculations5[[#This Row],[Weighted estimate]]*msoa_calculations5[[#This Row],[Population share of ICB]:[Population share of ICB]]</f>
        <v>0.23614465633689674</v>
      </c>
    </row>
    <row r="132" spans="1:14">
      <c r="A132" s="63" t="s">
        <v>6034</v>
      </c>
      <c r="B132" s="63" t="s">
        <v>13719</v>
      </c>
      <c r="C132" s="63" t="s">
        <v>13809</v>
      </c>
      <c r="D132" s="63" t="s">
        <v>13886</v>
      </c>
      <c r="E132" s="72">
        <v>7617</v>
      </c>
      <c r="F132" s="64">
        <v>1</v>
      </c>
      <c r="G132" s="79">
        <v>0</v>
      </c>
      <c r="H132" s="133">
        <v>86.059150695800781</v>
      </c>
      <c r="I132" s="134">
        <v>61.631702423095703</v>
      </c>
      <c r="J132" s="105">
        <v>79.449302673339844</v>
      </c>
      <c r="K132" s="96">
        <f>msoa_calculations5[[#This Row],[ Pop20]]/SUMIF(msoa_calculations5[ICB26],msoa_calculations5[[#This Row],[ICB26]],msoa_calculations5[[ Pop20]])</f>
        <v>2.0937034692476825E-3</v>
      </c>
      <c r="L132" s="98" cm="1">
        <f t="array" ref="L132">msoa_calculations5[[#This Row],[ Estimated case time (see and convey)]]*msoa_calculations5[[#This Row],[Population share of ICB]:[Population share of ICB]]</f>
        <v>0.18018234237230721</v>
      </c>
      <c r="M132" s="98" cm="1">
        <f t="array" ref="M132">msoa_calculations5[[#This Row],[Estimated case time (see and treat)]]*msoa_calculations5[[#This Row],[Population share of ICB]:[Population share of ICB]]</f>
        <v>0.12903850917887627</v>
      </c>
      <c r="N132" s="94" cm="1">
        <f t="array" ref="N132">msoa_calculations5[[#This Row],[Weighted estimate]]*msoa_calculations5[[#This Row],[Population share of ICB]:[Population share of ICB]]</f>
        <v>0.16634328063648079</v>
      </c>
    </row>
    <row r="133" spans="1:14">
      <c r="A133" s="63" t="s">
        <v>6032</v>
      </c>
      <c r="B133" s="63" t="s">
        <v>13719</v>
      </c>
      <c r="C133" s="63" t="s">
        <v>13809</v>
      </c>
      <c r="D133" s="63" t="s">
        <v>13886</v>
      </c>
      <c r="E133" s="72">
        <v>15428</v>
      </c>
      <c r="F133" s="64">
        <v>1</v>
      </c>
      <c r="G133" s="79">
        <v>0</v>
      </c>
      <c r="H133" s="133">
        <v>82.438858032226563</v>
      </c>
      <c r="I133" s="134">
        <v>58.201313018798828</v>
      </c>
      <c r="J133" s="105">
        <v>75.880401611328125</v>
      </c>
      <c r="K133" s="96">
        <f>msoa_calculations5[[#This Row],[ Pop20]]/SUMIF(msoa_calculations5[ICB26],msoa_calculations5[[#This Row],[ICB26]],msoa_calculations5[[ Pop20]])</f>
        <v>4.2407321942435662E-3</v>
      </c>
      <c r="L133" s="98" cm="1">
        <f t="array" ref="L133">msoa_calculations5[[#This Row],[ Estimated case time (see and convey)]]*msoa_calculations5[[#This Row],[Population share of ICB]:[Population share of ICB]]</f>
        <v>0.349601119313938</v>
      </c>
      <c r="M133" s="98" cm="1">
        <f t="array" ref="M133">msoa_calculations5[[#This Row],[Estimated case time (see and treat)]]*msoa_calculations5[[#This Row],[Population share of ICB]:[Population share of ICB]]</f>
        <v>0.24681618186606738</v>
      </c>
      <c r="N133" s="94" cm="1">
        <f t="array" ref="N133">msoa_calculations5[[#This Row],[Weighted estimate]]*msoa_calculations5[[#This Row],[Population share of ICB]:[Population share of ICB]]</f>
        <v>0.32178846202529054</v>
      </c>
    </row>
    <row r="134" spans="1:14">
      <c r="A134" s="63" t="s">
        <v>6030</v>
      </c>
      <c r="B134" s="63" t="s">
        <v>13719</v>
      </c>
      <c r="C134" s="63" t="s">
        <v>13809</v>
      </c>
      <c r="D134" s="63" t="s">
        <v>13886</v>
      </c>
      <c r="E134" s="72">
        <v>9838</v>
      </c>
      <c r="F134" s="64">
        <v>1</v>
      </c>
      <c r="G134" s="79">
        <v>0</v>
      </c>
      <c r="H134" s="133">
        <v>84.321540832519531</v>
      </c>
      <c r="I134" s="134">
        <v>59.969181060791016</v>
      </c>
      <c r="J134" s="105">
        <v>77.732017517089844</v>
      </c>
      <c r="K134" s="96">
        <f>msoa_calculations5[[#This Row],[ Pop20]]/SUMIF(msoa_calculations5[ICB26],msoa_calculations5[[#This Row],[ICB26]],msoa_calculations5[[ Pop20]])</f>
        <v>2.7041951858288956E-3</v>
      </c>
      <c r="L134" s="98" cm="1">
        <f t="array" ref="L134">msoa_calculations5[[#This Row],[ Estimated case time (see and convey)]]*msoa_calculations5[[#This Row],[Population share of ICB]:[Population share of ICB]]</f>
        <v>0.22802190478097398</v>
      </c>
      <c r="M134" s="98" cm="1">
        <f t="array" ref="M134">msoa_calculations5[[#This Row],[Estimated case time (see and treat)]]*msoa_calculations5[[#This Row],[Population share of ICB]:[Population share of ICB]]</f>
        <v>0.16216837072269244</v>
      </c>
      <c r="N134" s="94" cm="1">
        <f t="array" ref="N134">msoa_calculations5[[#This Row],[Weighted estimate]]*msoa_calculations5[[#This Row],[Population share of ICB]:[Population share of ICB]]</f>
        <v>0.21020254755448173</v>
      </c>
    </row>
    <row r="135" spans="1:14">
      <c r="A135" s="63" t="s">
        <v>6028</v>
      </c>
      <c r="B135" s="63" t="s">
        <v>13719</v>
      </c>
      <c r="C135" s="63" t="s">
        <v>13809</v>
      </c>
      <c r="D135" s="63" t="s">
        <v>13886</v>
      </c>
      <c r="E135" s="72">
        <v>10008</v>
      </c>
      <c r="F135" s="64">
        <v>1</v>
      </c>
      <c r="G135" s="79">
        <v>0</v>
      </c>
      <c r="H135" s="133">
        <v>83.2474365234375</v>
      </c>
      <c r="I135" s="134">
        <v>59.581321716308594</v>
      </c>
      <c r="J135" s="105">
        <v>76.843605041503906</v>
      </c>
      <c r="K135" s="96">
        <f>msoa_calculations5[[#This Row],[ Pop20]]/SUMIF(msoa_calculations5[ICB26],msoa_calculations5[[#This Row],[ICB26]],msoa_calculations5[[ Pop20]])</f>
        <v>2.7509235027216496E-3</v>
      </c>
      <c r="L135" s="98" cm="1">
        <f t="array" ref="L135">msoa_calculations5[[#This Row],[ Estimated case time (see and convey)]]*msoa_calculations5[[#This Row],[Population share of ICB]:[Population share of ICB]]</f>
        <v>0.22900732967365287</v>
      </c>
      <c r="M135" s="98" cm="1">
        <f t="array" ref="M135">msoa_calculations5[[#This Row],[Estimated case time (see and treat)]]*msoa_calculations5[[#This Row],[Population share of ICB]:[Population share of ICB]]</f>
        <v>0.16390365823261313</v>
      </c>
      <c r="N135" s="94" cm="1">
        <f t="array" ref="N135">msoa_calculations5[[#This Row],[Weighted estimate]]*msoa_calculations5[[#This Row],[Population share of ICB]:[Population share of ICB]]</f>
        <v>0.21139087914253293</v>
      </c>
    </row>
    <row r="136" spans="1:14">
      <c r="A136" s="63" t="s">
        <v>6026</v>
      </c>
      <c r="B136" s="63" t="s">
        <v>13719</v>
      </c>
      <c r="C136" s="63" t="s">
        <v>13809</v>
      </c>
      <c r="D136" s="63" t="s">
        <v>13886</v>
      </c>
      <c r="E136" s="72">
        <v>7694</v>
      </c>
      <c r="F136" s="64">
        <v>1</v>
      </c>
      <c r="G136" s="79">
        <v>0</v>
      </c>
      <c r="H136" s="133">
        <v>82.738639831542969</v>
      </c>
      <c r="I136" s="134">
        <v>58.622146606445313</v>
      </c>
      <c r="J136" s="105">
        <v>76.212936401367188</v>
      </c>
      <c r="K136" s="96">
        <f>msoa_calculations5[[#This Row],[ Pop20]]/SUMIF(msoa_calculations5[ICB26],msoa_calculations5[[#This Row],[ICB26]],msoa_calculations5[[ Pop20]])</f>
        <v>2.1148686480755769E-3</v>
      </c>
      <c r="L136" s="98" cm="1">
        <f t="array" ref="L136">msoa_calculations5[[#This Row],[ Estimated case time (see and convey)]]*msoa_calculations5[[#This Row],[Population share of ICB]:[Population share of ICB]]</f>
        <v>0.17498135536414736</v>
      </c>
      <c r="M136" s="98" cm="1">
        <f t="array" ref="M136">msoa_calculations5[[#This Row],[Estimated case time (see and treat)]]*msoa_calculations5[[#This Row],[Population share of ICB]:[Population share of ICB]]</f>
        <v>0.12397813994086126</v>
      </c>
      <c r="N136" s="94" cm="1">
        <f t="array" ref="N136">msoa_calculations5[[#This Row],[Weighted estimate]]*msoa_calculations5[[#This Row],[Population share of ICB]:[Population share of ICB]]</f>
        <v>0.16118034977302934</v>
      </c>
    </row>
    <row r="137" spans="1:14">
      <c r="A137" s="63" t="s">
        <v>6024</v>
      </c>
      <c r="B137" s="63" t="s">
        <v>13703</v>
      </c>
      <c r="C137" s="63" t="s">
        <v>29</v>
      </c>
      <c r="D137" s="63" t="s">
        <v>88</v>
      </c>
      <c r="E137" s="72">
        <v>9466</v>
      </c>
      <c r="F137" s="64">
        <v>1</v>
      </c>
      <c r="G137" s="79">
        <v>0</v>
      </c>
      <c r="H137" s="133">
        <v>89.56793212890625</v>
      </c>
      <c r="I137" s="134">
        <v>63.551120758056641</v>
      </c>
      <c r="J137" s="105">
        <v>82.528022766113281</v>
      </c>
      <c r="K137" s="96">
        <f>msoa_calculations5[[#This Row],[ Pop20]]/SUMIF(msoa_calculations5[ICB26],msoa_calculations5[[#This Row],[ICB26]],msoa_calculations5[[ Pop20]])</f>
        <v>5.2061734899841935E-3</v>
      </c>
      <c r="L137" s="98" cm="1">
        <f t="array" ref="L137">msoa_calculations5[[#This Row],[ Estimated case time (see and convey)]]*msoa_calculations5[[#This Row],[Population share of ICB]:[Population share of ICB]]</f>
        <v>0.46630619380221522</v>
      </c>
      <c r="M137" s="98" cm="1">
        <f t="array" ref="M137">msoa_calculations5[[#This Row],[Estimated case time (see and treat)]]*msoa_calculations5[[#This Row],[Population share of ICB]:[Population share of ICB]]</f>
        <v>0.33085816014937869</v>
      </c>
      <c r="N137" s="94" cm="1">
        <f t="array" ref="N137">msoa_calculations5[[#This Row],[Weighted estimate]]*msoa_calculations5[[#This Row],[Population share of ICB]:[Population share of ICB]]</f>
        <v>0.42965520430575094</v>
      </c>
    </row>
    <row r="138" spans="1:14">
      <c r="A138" s="63" t="s">
        <v>6022</v>
      </c>
      <c r="B138" s="63" t="s">
        <v>13703</v>
      </c>
      <c r="C138" s="63" t="s">
        <v>29</v>
      </c>
      <c r="D138" s="63" t="s">
        <v>88</v>
      </c>
      <c r="E138" s="72">
        <v>7734</v>
      </c>
      <c r="F138" s="64">
        <v>1</v>
      </c>
      <c r="G138" s="79">
        <v>0</v>
      </c>
      <c r="H138" s="133">
        <v>91.574516296386719</v>
      </c>
      <c r="I138" s="134">
        <v>65.357559204101563</v>
      </c>
      <c r="J138" s="105">
        <v>84.480445861816406</v>
      </c>
      <c r="K138" s="96">
        <f>msoa_calculations5[[#This Row],[ Pop20]]/SUMIF(msoa_calculations5[ICB26],msoa_calculations5[[#This Row],[ICB26]],msoa_calculations5[[ Pop20]])</f>
        <v>4.2535966376017059E-3</v>
      </c>
      <c r="L138" s="98" cm="1">
        <f t="array" ref="L138">msoa_calculations5[[#This Row],[ Estimated case time (see and convey)]]*msoa_calculations5[[#This Row],[Population share of ICB]:[Population share of ICB]]</f>
        <v>0.38952105460831316</v>
      </c>
      <c r="M138" s="98" cm="1">
        <f t="array" ref="M138">msoa_calculations5[[#This Row],[Estimated case time (see and treat)]]*msoa_calculations5[[#This Row],[Population share of ICB]:[Population share of ICB]]</f>
        <v>0.27800469407242084</v>
      </c>
      <c r="N138" s="94" cm="1">
        <f t="array" ref="N138">msoa_calculations5[[#This Row],[Weighted estimate]]*msoa_calculations5[[#This Row],[Population share of ICB]:[Population share of ICB]]</f>
        <v>0.35934574046091522</v>
      </c>
    </row>
    <row r="139" spans="1:14">
      <c r="A139" s="63" t="s">
        <v>6020</v>
      </c>
      <c r="B139" s="63" t="s">
        <v>13703</v>
      </c>
      <c r="C139" s="63" t="s">
        <v>29</v>
      </c>
      <c r="D139" s="63" t="s">
        <v>88</v>
      </c>
      <c r="E139" s="72">
        <v>8756</v>
      </c>
      <c r="F139" s="64">
        <v>1</v>
      </c>
      <c r="G139" s="79">
        <v>0</v>
      </c>
      <c r="H139" s="133">
        <v>87.301200866699219</v>
      </c>
      <c r="I139" s="134">
        <v>62.34283447265625</v>
      </c>
      <c r="J139" s="105">
        <v>80.547691345214844</v>
      </c>
      <c r="K139" s="96">
        <f>msoa_calculations5[[#This Row],[ Pop20]]/SUMIF(msoa_calculations5[ICB26],msoa_calculations5[[#This Row],[ICB26]],msoa_calculations5[[ Pop20]])</f>
        <v>4.8156829789036126E-3</v>
      </c>
      <c r="L139" s="98" cm="1">
        <f t="array" ref="L139">msoa_calculations5[[#This Row],[ Estimated case time (see and convey)]]*msoa_calculations5[[#This Row],[Population share of ICB]:[Population share of ICB]]</f>
        <v>0.42041490705160872</v>
      </c>
      <c r="M139" s="98" cm="1">
        <f t="array" ref="M139">msoa_calculations5[[#This Row],[Estimated case time (see and treat)]]*msoa_calculations5[[#This Row],[Population share of ICB]:[Population share of ICB]]</f>
        <v>0.3002233268265761</v>
      </c>
      <c r="N139" s="94" cm="1">
        <f t="array" ref="N139">msoa_calculations5[[#This Row],[Weighted estimate]]*msoa_calculations5[[#This Row],[Population share of ICB]:[Population share of ICB]]</f>
        <v>0.38789214620113294</v>
      </c>
    </row>
    <row r="140" spans="1:14">
      <c r="A140" s="63" t="s">
        <v>6018</v>
      </c>
      <c r="B140" s="63" t="s">
        <v>13703</v>
      </c>
      <c r="C140" s="63" t="s">
        <v>29</v>
      </c>
      <c r="D140" s="63" t="s">
        <v>88</v>
      </c>
      <c r="E140" s="72">
        <v>10977</v>
      </c>
      <c r="F140" s="64">
        <v>1</v>
      </c>
      <c r="G140" s="79">
        <v>0</v>
      </c>
      <c r="H140" s="133">
        <v>87.592483520507813</v>
      </c>
      <c r="I140" s="134">
        <v>61.525474548339844</v>
      </c>
      <c r="J140" s="105">
        <v>80.538986206054688</v>
      </c>
      <c r="K140" s="96">
        <f>msoa_calculations5[[#This Row],[ Pop20]]/SUMIF(msoa_calculations5[ICB26],msoa_calculations5[[#This Row],[ICB26]],msoa_calculations5[[ Pop20]])</f>
        <v>6.0372032959599082E-3</v>
      </c>
      <c r="L140" s="98" cm="1">
        <f t="array" ref="L140">msoa_calculations5[[#This Row],[ Estimated case time (see and convey)]]*msoa_calculations5[[#This Row],[Population share of ICB]:[Population share of ICB]]</f>
        <v>0.52881363021132366</v>
      </c>
      <c r="M140" s="98" cm="1">
        <f t="array" ref="M140">msoa_calculations5[[#This Row],[Estimated case time (see and treat)]]*msoa_calculations5[[#This Row],[Population share of ICB]:[Population share of ICB]]</f>
        <v>0.37144179772873476</v>
      </c>
      <c r="N140" s="94" cm="1">
        <f t="array" ref="N140">msoa_calculations5[[#This Row],[Weighted estimate]]*msoa_calculations5[[#This Row],[Population share of ICB]:[Population share of ICB]]</f>
        <v>0.48623023297646295</v>
      </c>
    </row>
    <row r="141" spans="1:14">
      <c r="A141" s="63" t="s">
        <v>6016</v>
      </c>
      <c r="B141" s="63" t="s">
        <v>13703</v>
      </c>
      <c r="C141" s="63" t="s">
        <v>29</v>
      </c>
      <c r="D141" s="63" t="s">
        <v>88</v>
      </c>
      <c r="E141" s="72">
        <v>10339</v>
      </c>
      <c r="F141" s="64">
        <v>1</v>
      </c>
      <c r="G141" s="79">
        <v>0</v>
      </c>
      <c r="H141" s="133">
        <v>87.476646423339844</v>
      </c>
      <c r="I141" s="134">
        <v>63.061000823974609</v>
      </c>
      <c r="J141" s="105">
        <v>80.8699951171875</v>
      </c>
      <c r="K141" s="96">
        <f>msoa_calculations5[[#This Row],[ Pop20]]/SUMIF(msoa_calculations5[ICB26],msoa_calculations5[[#This Row],[ICB26]],msoa_calculations5[[ Pop20]])</f>
        <v>5.6863118226227099E-3</v>
      </c>
      <c r="L141" s="98" cm="1">
        <f t="array" ref="L141">msoa_calculations5[[#This Row],[ Estimated case time (see and convey)]]*msoa_calculations5[[#This Row],[Population share of ICB]:[Population share of ICB]]</f>
        <v>0.49741948876042397</v>
      </c>
      <c r="M141" s="98" cm="1">
        <f t="array" ref="M141">msoa_calculations5[[#This Row],[Estimated case time (see and treat)]]*msoa_calculations5[[#This Row],[Population share of ICB]:[Population share of ICB]]</f>
        <v>0.35858451453178725</v>
      </c>
      <c r="N141" s="94" cm="1">
        <f t="array" ref="N141">msoa_calculations5[[#This Row],[Weighted estimate]]*msoa_calculations5[[#This Row],[Population share of ICB]:[Population share of ICB]]</f>
        <v>0.45985200933030412</v>
      </c>
    </row>
    <row r="142" spans="1:14">
      <c r="A142" s="63" t="s">
        <v>6014</v>
      </c>
      <c r="B142" s="63" t="s">
        <v>13703</v>
      </c>
      <c r="C142" s="63" t="s">
        <v>29</v>
      </c>
      <c r="D142" s="63" t="s">
        <v>88</v>
      </c>
      <c r="E142" s="72">
        <v>10631</v>
      </c>
      <c r="F142" s="64">
        <v>1</v>
      </c>
      <c r="G142" s="79">
        <v>0</v>
      </c>
      <c r="H142" s="133">
        <v>92.456527709960938</v>
      </c>
      <c r="I142" s="134">
        <v>67.051422119140625</v>
      </c>
      <c r="J142" s="105">
        <v>85.582138061523438</v>
      </c>
      <c r="K142" s="96">
        <f>msoa_calculations5[[#This Row],[ Pop20]]/SUMIF(msoa_calculations5[ICB26],msoa_calculations5[[#This Row],[ICB26]],msoa_calculations5[[ Pop20]])</f>
        <v>5.846907920137541E-3</v>
      </c>
      <c r="L142" s="98" cm="1">
        <f t="array" ref="L142">msoa_calculations5[[#This Row],[ Estimated case time (see and convey)]]*msoa_calculations5[[#This Row],[Population share of ICB]:[Population share of ICB]]</f>
        <v>0.54058480413578658</v>
      </c>
      <c r="M142" s="98" cm="1">
        <f t="array" ref="M142">msoa_calculations5[[#This Row],[Estimated case time (see and treat)]]*msoa_calculations5[[#This Row],[Population share of ICB]:[Population share of ICB]]</f>
        <v>0.39204349104488884</v>
      </c>
      <c r="N142" s="94" cm="1">
        <f t="array" ref="N142">msoa_calculations5[[#This Row],[Weighted estimate]]*msoa_calculations5[[#This Row],[Population share of ICB]:[Population share of ICB]]</f>
        <v>0.50039088085422589</v>
      </c>
    </row>
    <row r="143" spans="1:14">
      <c r="A143" s="63" t="s">
        <v>6012</v>
      </c>
      <c r="B143" s="63" t="s">
        <v>13703</v>
      </c>
      <c r="C143" s="63" t="s">
        <v>29</v>
      </c>
      <c r="D143" s="63" t="s">
        <v>88</v>
      </c>
      <c r="E143" s="72">
        <v>12323</v>
      </c>
      <c r="F143" s="64">
        <v>1</v>
      </c>
      <c r="G143" s="79">
        <v>0</v>
      </c>
      <c r="H143" s="133">
        <v>87.959487915039063</v>
      </c>
      <c r="I143" s="134">
        <v>62.854984283447266</v>
      </c>
      <c r="J143" s="105">
        <v>81.166435241699219</v>
      </c>
      <c r="K143" s="96">
        <f>msoa_calculations5[[#This Row],[ Pop20]]/SUMIF(msoa_calculations5[ICB26],msoa_calculations5[[#This Row],[ICB26]],msoa_calculations5[[ Pop20]])</f>
        <v>6.7774853071070375E-3</v>
      </c>
      <c r="L143" s="98" cm="1">
        <f t="array" ref="L143">msoa_calculations5[[#This Row],[ Estimated case time (see and convey)]]*msoa_calculations5[[#This Row],[Population share of ICB]:[Population share of ICB]]</f>
        <v>0.59614413696483626</v>
      </c>
      <c r="M143" s="98" cm="1">
        <f t="array" ref="M143">msoa_calculations5[[#This Row],[Estimated case time (see and treat)]]*msoa_calculations5[[#This Row],[Population share of ICB]:[Population share of ICB]]</f>
        <v>0.42599873245950759</v>
      </c>
      <c r="N143" s="94" cm="1">
        <f t="array" ref="N143">msoa_calculations5[[#This Row],[Weighted estimate]]*msoa_calculations5[[#This Row],[Population share of ICB]:[Population share of ICB]]</f>
        <v>0.55010432228087125</v>
      </c>
    </row>
    <row r="144" spans="1:14">
      <c r="A144" s="63" t="s">
        <v>6010</v>
      </c>
      <c r="B144" s="63" t="s">
        <v>13703</v>
      </c>
      <c r="C144" s="63" t="s">
        <v>29</v>
      </c>
      <c r="D144" s="63" t="s">
        <v>88</v>
      </c>
      <c r="E144" s="72">
        <v>10616</v>
      </c>
      <c r="F144" s="64">
        <v>1</v>
      </c>
      <c r="G144" s="79">
        <v>0</v>
      </c>
      <c r="H144" s="133">
        <v>86.996292114257813</v>
      </c>
      <c r="I144" s="134">
        <v>61.253650665283203</v>
      </c>
      <c r="J144" s="105">
        <v>80.030570983886719</v>
      </c>
      <c r="K144" s="96">
        <f>msoa_calculations5[[#This Row],[ Pop20]]/SUMIF(msoa_calculations5[ICB26],msoa_calculations5[[#This Row],[ICB26]],msoa_calculations5[[ Pop20]])</f>
        <v>5.8386581206076689E-3</v>
      </c>
      <c r="L144" s="98" cm="1">
        <f t="array" ref="L144">msoa_calculations5[[#This Row],[ Estimated case time (see and convey)]]*msoa_calculations5[[#This Row],[Population share of ICB]:[Population share of ICB]]</f>
        <v>0.50794160741566829</v>
      </c>
      <c r="M144" s="98" cm="1">
        <f t="array" ref="M144">msoa_calculations5[[#This Row],[Estimated case time (see and treat)]]*msoa_calculations5[[#This Row],[Population share of ICB]:[Population share of ICB]]</f>
        <v>0.35763912487372113</v>
      </c>
      <c r="N144" s="94" cm="1">
        <f t="array" ref="N144">msoa_calculations5[[#This Row],[Weighted estimate]]*msoa_calculations5[[#This Row],[Population share of ICB]:[Population share of ICB]]</f>
        <v>0.46727114317193869</v>
      </c>
    </row>
    <row r="145" spans="1:14">
      <c r="A145" s="63" t="s">
        <v>6008</v>
      </c>
      <c r="B145" s="63" t="s">
        <v>13703</v>
      </c>
      <c r="C145" s="63" t="s">
        <v>29</v>
      </c>
      <c r="D145" s="63" t="s">
        <v>88</v>
      </c>
      <c r="E145" s="72">
        <v>5811</v>
      </c>
      <c r="F145" s="64">
        <v>1</v>
      </c>
      <c r="G145" s="79">
        <v>0</v>
      </c>
      <c r="H145" s="133">
        <v>91.524971008300781</v>
      </c>
      <c r="I145" s="134">
        <v>66.091194152832031</v>
      </c>
      <c r="J145" s="105">
        <v>84.642822265625</v>
      </c>
      <c r="K145" s="96">
        <f>msoa_calculations5[[#This Row],[ Pop20]]/SUMIF(msoa_calculations5[ICB26],msoa_calculations5[[#This Row],[ICB26]],msoa_calculations5[[ Pop20]])</f>
        <v>3.1959723378721899E-3</v>
      </c>
      <c r="L145" s="98" cm="1">
        <f t="array" ref="L145">msoa_calculations5[[#This Row],[ Estimated case time (see and convey)]]*msoa_calculations5[[#This Row],[Population share of ICB]:[Population share of ICB]]</f>
        <v>0.29251127556708345</v>
      </c>
      <c r="M145" s="98" cm="1">
        <f t="array" ref="M145">msoa_calculations5[[#This Row],[Estimated case time (see and treat)]]*msoa_calculations5[[#This Row],[Population share of ICB]:[Population share of ICB]]</f>
        <v>0.2112256282893914</v>
      </c>
      <c r="N145" s="94" cm="1">
        <f t="array" ref="N145">msoa_calculations5[[#This Row],[Weighted estimate]]*msoa_calculations5[[#This Row],[Population share of ICB]:[Population share of ICB]]</f>
        <v>0.27051611856036978</v>
      </c>
    </row>
    <row r="146" spans="1:14">
      <c r="A146" s="63" t="s">
        <v>6006</v>
      </c>
      <c r="B146" s="63" t="s">
        <v>13703</v>
      </c>
      <c r="C146" s="63" t="s">
        <v>29</v>
      </c>
      <c r="D146" s="63" t="s">
        <v>88</v>
      </c>
      <c r="E146" s="72">
        <v>8527</v>
      </c>
      <c r="F146" s="64">
        <v>1</v>
      </c>
      <c r="G146" s="79">
        <v>0</v>
      </c>
      <c r="H146" s="133">
        <v>90.173744201660156</v>
      </c>
      <c r="I146" s="134">
        <v>65.319122314453125</v>
      </c>
      <c r="J146" s="105">
        <v>83.448310852050781</v>
      </c>
      <c r="K146" s="96">
        <f>msoa_calculations5[[#This Row],[ Pop20]]/SUMIF(msoa_calculations5[ICB26],msoa_calculations5[[#This Row],[ICB26]],msoa_calculations5[[ Pop20]])</f>
        <v>4.6897360394142426E-3</v>
      </c>
      <c r="L146" s="98" cm="1">
        <f t="array" ref="L146">msoa_calculations5[[#This Row],[ Estimated case time (see and convey)]]*msoa_calculations5[[#This Row],[Population share of ICB]:[Population share of ICB]]</f>
        <v>0.42289105799144672</v>
      </c>
      <c r="M146" s="98" cm="1">
        <f t="array" ref="M146">msoa_calculations5[[#This Row],[Estimated case time (see and treat)]]*msoa_calculations5[[#This Row],[Population share of ICB]:[Population share of ICB]]</f>
        <v>0.30632944198099787</v>
      </c>
      <c r="N146" s="94" cm="1">
        <f t="array" ref="N146">msoa_calculations5[[#This Row],[Weighted estimate]]*msoa_calculations5[[#This Row],[Population share of ICB]:[Population share of ICB]]</f>
        <v>0.3913505508311052</v>
      </c>
    </row>
    <row r="147" spans="1:14">
      <c r="A147" s="63" t="s">
        <v>6004</v>
      </c>
      <c r="B147" s="63" t="s">
        <v>13703</v>
      </c>
      <c r="C147" s="63" t="s">
        <v>29</v>
      </c>
      <c r="D147" s="63" t="s">
        <v>88</v>
      </c>
      <c r="E147" s="72">
        <v>8601</v>
      </c>
      <c r="F147" s="64">
        <v>1</v>
      </c>
      <c r="G147" s="79">
        <v>0</v>
      </c>
      <c r="H147" s="133">
        <v>89.670036315917969</v>
      </c>
      <c r="I147" s="134">
        <v>65.725601196289063</v>
      </c>
      <c r="J147" s="105">
        <v>83.190887451171875</v>
      </c>
      <c r="K147" s="96">
        <f>msoa_calculations5[[#This Row],[ Pop20]]/SUMIF(msoa_calculations5[ICB26],msoa_calculations5[[#This Row],[ICB26]],msoa_calculations5[[ Pop20]])</f>
        <v>4.7304350504282743E-3</v>
      </c>
      <c r="L147" s="98" cm="1">
        <f t="array" ref="L147">msoa_calculations5[[#This Row],[ Estimated case time (see and convey)]]*msoa_calculations5[[#This Row],[Population share of ICB]:[Population share of ICB]]</f>
        <v>0.4241782827619946</v>
      </c>
      <c r="M147" s="98" cm="1">
        <f t="array" ref="M147">msoa_calculations5[[#This Row],[Estimated case time (see and treat)]]*msoa_calculations5[[#This Row],[Population share of ICB]:[Population share of ICB]]</f>
        <v>0.31091068760939627</v>
      </c>
      <c r="N147" s="94" cm="1">
        <f t="array" ref="N147">msoa_calculations5[[#This Row],[Weighted estimate]]*msoa_calculations5[[#This Row],[Population share of ICB]:[Population share of ICB]]</f>
        <v>0.39352908987525714</v>
      </c>
    </row>
    <row r="148" spans="1:14">
      <c r="A148" s="63" t="s">
        <v>6002</v>
      </c>
      <c r="B148" s="63" t="s">
        <v>13703</v>
      </c>
      <c r="C148" s="63" t="s">
        <v>29</v>
      </c>
      <c r="D148" s="63" t="s">
        <v>88</v>
      </c>
      <c r="E148" s="72">
        <v>7939</v>
      </c>
      <c r="F148" s="64">
        <v>1</v>
      </c>
      <c r="G148" s="79">
        <v>0</v>
      </c>
      <c r="H148" s="133">
        <v>88.715347290039063</v>
      </c>
      <c r="I148" s="134">
        <v>63.050559997558594</v>
      </c>
      <c r="J148" s="105">
        <v>81.77069091796875</v>
      </c>
      <c r="K148" s="96">
        <f>msoa_calculations5[[#This Row],[ Pop20]]/SUMIF(msoa_calculations5[ICB26],msoa_calculations5[[#This Row],[ICB26]],msoa_calculations5[[ Pop20]])</f>
        <v>4.3663438978432823E-3</v>
      </c>
      <c r="L148" s="98" cm="1">
        <f t="array" ref="L148">msoa_calculations5[[#This Row],[ Estimated case time (see and convey)]]*msoa_calculations5[[#This Row],[Population share of ICB]:[Population share of ICB]]</f>
        <v>0.38736171528490965</v>
      </c>
      <c r="M148" s="98" cm="1">
        <f t="array" ref="M148">msoa_calculations5[[#This Row],[Estimated case time (see and treat)]]*msoa_calculations5[[#This Row],[Population share of ICB]:[Population share of ICB]]</f>
        <v>0.27530042790094172</v>
      </c>
      <c r="N148" s="94" cm="1">
        <f t="array" ref="N148">msoa_calculations5[[#This Row],[Weighted estimate]]*msoa_calculations5[[#This Row],[Population share of ICB]:[Population share of ICB]]</f>
        <v>0.35703895731210195</v>
      </c>
    </row>
    <row r="149" spans="1:14">
      <c r="A149" s="63" t="s">
        <v>6000</v>
      </c>
      <c r="B149" s="63" t="s">
        <v>13703</v>
      </c>
      <c r="C149" s="63" t="s">
        <v>29</v>
      </c>
      <c r="D149" s="63" t="s">
        <v>88</v>
      </c>
      <c r="E149" s="72">
        <v>8785</v>
      </c>
      <c r="F149" s="64">
        <v>1</v>
      </c>
      <c r="G149" s="79">
        <v>0</v>
      </c>
      <c r="H149" s="133">
        <v>88.557075500488281</v>
      </c>
      <c r="I149" s="134">
        <v>62.491851806640625</v>
      </c>
      <c r="J149" s="105">
        <v>81.504066467285156</v>
      </c>
      <c r="K149" s="96">
        <f>msoa_calculations5[[#This Row],[ Pop20]]/SUMIF(msoa_calculations5[ICB26],msoa_calculations5[[#This Row],[ICB26]],msoa_calculations5[[ Pop20]])</f>
        <v>4.8316325913280306E-3</v>
      </c>
      <c r="L149" s="98" cm="1">
        <f t="array" ref="L149">msoa_calculations5[[#This Row],[ Estimated case time (see and convey)]]*msoa_calculations5[[#This Row],[Population share of ICB]:[Population share of ICB]]</f>
        <v>0.42787525218085626</v>
      </c>
      <c r="M149" s="98" cm="1">
        <f t="array" ref="M149">msoa_calculations5[[#This Row],[Estimated case time (see and treat)]]*msoa_calculations5[[#This Row],[Population share of ICB]:[Population share of ICB]]</f>
        <v>0.3019376678814063</v>
      </c>
      <c r="N149" s="94" cm="1">
        <f t="array" ref="N149">msoa_calculations5[[#This Row],[Weighted estimate]]*msoa_calculations5[[#This Row],[Population share of ICB]:[Population share of ICB]]</f>
        <v>0.39379770386910101</v>
      </c>
    </row>
    <row r="150" spans="1:14">
      <c r="A150" s="63" t="s">
        <v>5998</v>
      </c>
      <c r="B150" s="63" t="s">
        <v>13703</v>
      </c>
      <c r="C150" s="63" t="s">
        <v>29</v>
      </c>
      <c r="D150" s="63" t="s">
        <v>88</v>
      </c>
      <c r="E150" s="72">
        <v>7438</v>
      </c>
      <c r="F150" s="64">
        <v>1</v>
      </c>
      <c r="G150" s="79">
        <v>0</v>
      </c>
      <c r="H150" s="133">
        <v>88.3782958984375</v>
      </c>
      <c r="I150" s="134">
        <v>62.810306549072266</v>
      </c>
      <c r="J150" s="105">
        <v>81.459831237792969</v>
      </c>
      <c r="K150" s="96">
        <f>msoa_calculations5[[#This Row],[ Pop20]]/SUMIF(msoa_calculations5[ICB26],msoa_calculations5[[#This Row],[ICB26]],msoa_calculations5[[ Pop20]])</f>
        <v>4.0908005935455767E-3</v>
      </c>
      <c r="L150" s="98" cm="1">
        <f t="array" ref="L150">msoa_calculations5[[#This Row],[ Estimated case time (see and convey)]]*msoa_calculations5[[#This Row],[Population share of ICB]:[Population share of ICB]]</f>
        <v>0.36153798531787473</v>
      </c>
      <c r="M150" s="98" cm="1">
        <f t="array" ref="M150">msoa_calculations5[[#This Row],[Estimated case time (see and treat)]]*msoa_calculations5[[#This Row],[Population share of ICB]:[Population share of ICB]]</f>
        <v>0.25694443931172445</v>
      </c>
      <c r="N150" s="94" cm="1">
        <f t="array" ref="N150">msoa_calculations5[[#This Row],[Weighted estimate]]*msoa_calculations5[[#This Row],[Population share of ICB]:[Population share of ICB]]</f>
        <v>0.33323592597768598</v>
      </c>
    </row>
    <row r="151" spans="1:14">
      <c r="A151" s="63" t="s">
        <v>5996</v>
      </c>
      <c r="B151" s="63" t="s">
        <v>13703</v>
      </c>
      <c r="C151" s="63" t="s">
        <v>29</v>
      </c>
      <c r="D151" s="63" t="s">
        <v>88</v>
      </c>
      <c r="E151" s="72">
        <v>8842</v>
      </c>
      <c r="F151" s="64">
        <v>1</v>
      </c>
      <c r="G151" s="79">
        <v>0</v>
      </c>
      <c r="H151" s="133">
        <v>88.206596374511719</v>
      </c>
      <c r="I151" s="134">
        <v>63.632999420166016</v>
      </c>
      <c r="J151" s="105">
        <v>81.557205200195313</v>
      </c>
      <c r="K151" s="96">
        <f>msoa_calculations5[[#This Row],[ Pop20]]/SUMIF(msoa_calculations5[ICB26],msoa_calculations5[[#This Row],[ICB26]],msoa_calculations5[[ Pop20]])</f>
        <v>4.862981829541542E-3</v>
      </c>
      <c r="L151" s="98" cm="1">
        <f t="array" ref="L151">msoa_calculations5[[#This Row],[ Estimated case time (see and convey)]]*msoa_calculations5[[#This Row],[Population share of ICB]:[Population share of ICB]]</f>
        <v>0.42894707541495536</v>
      </c>
      <c r="M151" s="98" cm="1">
        <f t="array" ref="M151">msoa_calculations5[[#This Row],[Estimated case time (see and treat)]]*msoa_calculations5[[#This Row],[Population share of ICB]:[Population share of ICB]]</f>
        <v>0.30944611993949483</v>
      </c>
      <c r="N151" s="94" cm="1">
        <f t="array" ref="N151">msoa_calculations5[[#This Row],[Weighted estimate]]*msoa_calculations5[[#This Row],[Population share of ICB]:[Population share of ICB]]</f>
        <v>0.39661120695674074</v>
      </c>
    </row>
    <row r="152" spans="1:14">
      <c r="A152" s="63" t="s">
        <v>5994</v>
      </c>
      <c r="B152" s="63" t="s">
        <v>13703</v>
      </c>
      <c r="C152" s="63" t="s">
        <v>29</v>
      </c>
      <c r="D152" s="63" t="s">
        <v>88</v>
      </c>
      <c r="E152" s="72">
        <v>10191</v>
      </c>
      <c r="F152" s="64">
        <v>1</v>
      </c>
      <c r="G152" s="79">
        <v>0</v>
      </c>
      <c r="H152" s="133">
        <v>87.561271667480469</v>
      </c>
      <c r="I152" s="134">
        <v>62.727867126464844</v>
      </c>
      <c r="J152" s="105">
        <v>80.841575622558594</v>
      </c>
      <c r="K152" s="96">
        <f>msoa_calculations5[[#This Row],[ Pop20]]/SUMIF(msoa_calculations5[ICB26],msoa_calculations5[[#This Row],[ICB26]],msoa_calculations5[[ Pop20]])</f>
        <v>5.6049138005946457E-3</v>
      </c>
      <c r="L152" s="98" cm="1">
        <f t="array" ref="L152">msoa_calculations5[[#This Row],[ Estimated case time (see and convey)]]*msoa_calculations5[[#This Row],[Population share of ICB]:[Population share of ICB]]</f>
        <v>0.49077337996667825</v>
      </c>
      <c r="M152" s="98" cm="1">
        <f t="array" ref="M152">msoa_calculations5[[#This Row],[Estimated case time (see and treat)]]*msoa_calculations5[[#This Row],[Population share of ICB]:[Population share of ICB]]</f>
        <v>0.35158428813899001</v>
      </c>
      <c r="N152" s="94" cm="1">
        <f t="array" ref="N152">msoa_calculations5[[#This Row],[Weighted estimate]]*msoa_calculations5[[#This Row],[Population share of ICB]:[Population share of ICB]]</f>
        <v>0.45311006286869437</v>
      </c>
    </row>
    <row r="153" spans="1:14">
      <c r="A153" s="63" t="s">
        <v>5992</v>
      </c>
      <c r="B153" s="63" t="s">
        <v>13703</v>
      </c>
      <c r="C153" s="63" t="s">
        <v>29</v>
      </c>
      <c r="D153" s="63" t="s">
        <v>88</v>
      </c>
      <c r="E153" s="72">
        <v>9108</v>
      </c>
      <c r="F153" s="64">
        <v>1</v>
      </c>
      <c r="G153" s="79">
        <v>0</v>
      </c>
      <c r="H153" s="133">
        <v>90.619682312011719</v>
      </c>
      <c r="I153" s="134">
        <v>63.410884857177734</v>
      </c>
      <c r="J153" s="105">
        <v>83.257232666015625</v>
      </c>
      <c r="K153" s="96">
        <f>msoa_calculations5[[#This Row],[ Pop20]]/SUMIF(msoa_calculations5[ICB26],msoa_calculations5[[#This Row],[ICB26]],msoa_calculations5[[ Pop20]])</f>
        <v>5.0092782745379287E-3</v>
      </c>
      <c r="L153" s="98" cm="1">
        <f t="array" ref="L153">msoa_calculations5[[#This Row],[ Estimated case time (see and convey)]]*msoa_calculations5[[#This Row],[Population share of ICB]:[Population share of ICB]]</f>
        <v>0.45393920585108932</v>
      </c>
      <c r="M153" s="98" cm="1">
        <f t="array" ref="M153">msoa_calculations5[[#This Row],[Estimated case time (see and treat)]]*msoa_calculations5[[#This Row],[Population share of ICB]:[Population share of ICB]]</f>
        <v>0.31764276788428653</v>
      </c>
      <c r="N153" s="94" cm="1">
        <f t="array" ref="N153">msoa_calculations5[[#This Row],[Weighted estimate]]*msoa_calculations5[[#This Row],[Population share of ICB]:[Population share of ICB]]</f>
        <v>0.41705864679202165</v>
      </c>
    </row>
    <row r="154" spans="1:14">
      <c r="A154" s="63" t="s">
        <v>5990</v>
      </c>
      <c r="B154" s="63" t="s">
        <v>13703</v>
      </c>
      <c r="C154" s="63" t="s">
        <v>29</v>
      </c>
      <c r="D154" s="63" t="s">
        <v>88</v>
      </c>
      <c r="E154" s="72">
        <v>9570</v>
      </c>
      <c r="F154" s="64">
        <v>1</v>
      </c>
      <c r="G154" s="79">
        <v>0</v>
      </c>
      <c r="H154" s="133">
        <v>86.34515380859375</v>
      </c>
      <c r="I154" s="134">
        <v>62.089931488037109</v>
      </c>
      <c r="J154" s="105">
        <v>79.781913757324219</v>
      </c>
      <c r="K154" s="96">
        <f>msoa_calculations5[[#This Row],[ Pop20]]/SUMIF(msoa_calculations5[ICB26],msoa_calculations5[[#This Row],[ICB26]],msoa_calculations5[[ Pop20]])</f>
        <v>5.2633721000579685E-3</v>
      </c>
      <c r="L154" s="98" cm="1">
        <f t="array" ref="L154">msoa_calculations5[[#This Row],[ Estimated case time (see and convey)]]*msoa_calculations5[[#This Row],[Population share of ICB]:[Population share of ICB]]</f>
        <v>0.45446667353136638</v>
      </c>
      <c r="M154" s="98" cm="1">
        <f t="array" ref="M154">msoa_calculations5[[#This Row],[Estimated case time (see and treat)]]*msoa_calculations5[[#This Row],[Population share of ICB]:[Population share of ICB]]</f>
        <v>0.32680241308864527</v>
      </c>
      <c r="N154" s="94" cm="1">
        <f t="array" ref="N154">msoa_calculations5[[#This Row],[Weighted estimate]]*msoa_calculations5[[#This Row],[Population share of ICB]:[Population share of ICB]]</f>
        <v>0.4199218989595313</v>
      </c>
    </row>
    <row r="155" spans="1:14">
      <c r="A155" s="63" t="s">
        <v>5988</v>
      </c>
      <c r="B155" s="63" t="s">
        <v>13703</v>
      </c>
      <c r="C155" s="63" t="s">
        <v>29</v>
      </c>
      <c r="D155" s="63" t="s">
        <v>88</v>
      </c>
      <c r="E155" s="72">
        <v>8299</v>
      </c>
      <c r="F155" s="64">
        <v>1</v>
      </c>
      <c r="G155" s="79">
        <v>0</v>
      </c>
      <c r="H155" s="133">
        <v>89.555801391601563</v>
      </c>
      <c r="I155" s="134">
        <v>65.151069641113281</v>
      </c>
      <c r="J155" s="105">
        <v>82.952102661132813</v>
      </c>
      <c r="K155" s="96">
        <f>msoa_calculations5[[#This Row],[ Pop20]]/SUMIF(msoa_calculations5[ICB26],msoa_calculations5[[#This Row],[ICB26]],msoa_calculations5[[ Pop20]])</f>
        <v>4.5643390865601962E-3</v>
      </c>
      <c r="L155" s="98" cm="1">
        <f t="array" ref="L155">msoa_calculations5[[#This Row],[ Estimated case time (see and convey)]]*msoa_calculations5[[#This Row],[Population share of ICB]:[Population share of ICB]]</f>
        <v>0.40876304471990904</v>
      </c>
      <c r="M155" s="98" cm="1">
        <f t="array" ref="M155">msoa_calculations5[[#This Row],[Estimated case time (see and treat)]]*msoa_calculations5[[#This Row],[Population share of ICB]:[Population share of ICB]]</f>
        <v>0.29737157369413875</v>
      </c>
      <c r="N155" s="94" cm="1">
        <f t="array" ref="N155">msoa_calculations5[[#This Row],[Weighted estimate]]*msoa_calculations5[[#This Row],[Population share of ICB]:[Population share of ICB]]</f>
        <v>0.37862152448856257</v>
      </c>
    </row>
    <row r="156" spans="1:14">
      <c r="A156" s="63" t="s">
        <v>5986</v>
      </c>
      <c r="B156" s="63" t="s">
        <v>13703</v>
      </c>
      <c r="C156" s="63" t="s">
        <v>29</v>
      </c>
      <c r="D156" s="63" t="s">
        <v>88</v>
      </c>
      <c r="E156" s="72">
        <v>6699</v>
      </c>
      <c r="F156" s="64">
        <v>1</v>
      </c>
      <c r="G156" s="79">
        <v>0</v>
      </c>
      <c r="H156" s="133">
        <v>88.132148742675781</v>
      </c>
      <c r="I156" s="134">
        <v>64.10614013671875</v>
      </c>
      <c r="J156" s="105">
        <v>81.630928039550781</v>
      </c>
      <c r="K156" s="96">
        <f>msoa_calculations5[[#This Row],[ Pop20]]/SUMIF(msoa_calculations5[ICB26],msoa_calculations5[[#This Row],[ICB26]],msoa_calculations5[[ Pop20]])</f>
        <v>3.6843604700405779E-3</v>
      </c>
      <c r="L156" s="98" cm="1">
        <f t="array" ref="L156">msoa_calculations5[[#This Row],[ Estimated case time (see and convey)]]*msoa_calculations5[[#This Row],[Population share of ICB]:[Population share of ICB]]</f>
        <v>0.32471060496725107</v>
      </c>
      <c r="M156" s="98" cm="1">
        <f t="array" ref="M156">msoa_calculations5[[#This Row],[Estimated case time (see and treat)]]*msoa_calculations5[[#This Row],[Population share of ICB]:[Population share of ICB]]</f>
        <v>0.23619012860660826</v>
      </c>
      <c r="N156" s="94" cm="1">
        <f t="array" ref="N156">msoa_calculations5[[#This Row],[Weighted estimate]]*msoa_calculations5[[#This Row],[Population share of ICB]:[Population share of ICB]]</f>
        <v>0.30075776440164792</v>
      </c>
    </row>
    <row r="157" spans="1:14">
      <c r="A157" s="63" t="s">
        <v>5984</v>
      </c>
      <c r="B157" s="63" t="s">
        <v>13703</v>
      </c>
      <c r="C157" s="63" t="s">
        <v>29</v>
      </c>
      <c r="D157" s="63" t="s">
        <v>88</v>
      </c>
      <c r="E157" s="72">
        <v>8267</v>
      </c>
      <c r="F157" s="64">
        <v>1</v>
      </c>
      <c r="G157" s="79">
        <v>0</v>
      </c>
      <c r="H157" s="133">
        <v>88.115303039550781</v>
      </c>
      <c r="I157" s="134">
        <v>63.240707397460938</v>
      </c>
      <c r="J157" s="105">
        <v>81.38446044921875</v>
      </c>
      <c r="K157" s="96">
        <f>msoa_calculations5[[#This Row],[ Pop20]]/SUMIF(msoa_calculations5[ICB26],msoa_calculations5[[#This Row],[ICB26]],msoa_calculations5[[ Pop20]])</f>
        <v>4.5467395142298039E-3</v>
      </c>
      <c r="L157" s="98" cm="1">
        <f t="array" ref="L157">msoa_calculations5[[#This Row],[ Estimated case time (see and convey)]]*msoa_calculations5[[#This Row],[Population share of ICB]:[Population share of ICB]]</f>
        <v>0.40063733013825908</v>
      </c>
      <c r="M157" s="98" cm="1">
        <f t="array" ref="M157">msoa_calculations5[[#This Row],[Estimated case time (see and treat)]]*msoa_calculations5[[#This Row],[Population share of ICB]:[Population share of ICB]]</f>
        <v>0.28753902323188069</v>
      </c>
      <c r="N157" s="94" cm="1">
        <f t="array" ref="N157">msoa_calculations5[[#This Row],[Weighted estimate]]*msoa_calculations5[[#This Row],[Population share of ICB]:[Population share of ICB]]</f>
        <v>0.37003394216873553</v>
      </c>
    </row>
    <row r="158" spans="1:14">
      <c r="A158" s="63" t="s">
        <v>5982</v>
      </c>
      <c r="B158" s="63" t="s">
        <v>13703</v>
      </c>
      <c r="C158" s="63" t="s">
        <v>29</v>
      </c>
      <c r="D158" s="63" t="s">
        <v>88</v>
      </c>
      <c r="E158" s="72">
        <v>8613</v>
      </c>
      <c r="F158" s="64">
        <v>1</v>
      </c>
      <c r="G158" s="79">
        <v>0</v>
      </c>
      <c r="H158" s="133">
        <v>90.833183288574219</v>
      </c>
      <c r="I158" s="134">
        <v>65.010848999023438</v>
      </c>
      <c r="J158" s="105">
        <v>83.845893859863281</v>
      </c>
      <c r="K158" s="96">
        <f>msoa_calculations5[[#This Row],[ Pop20]]/SUMIF(msoa_calculations5[ICB26],msoa_calculations5[[#This Row],[ICB26]],msoa_calculations5[[ Pop20]])</f>
        <v>4.7370348900521719E-3</v>
      </c>
      <c r="L158" s="98" cm="1">
        <f t="array" ref="L158">msoa_calculations5[[#This Row],[ Estimated case time (see and convey)]]*msoa_calculations5[[#This Row],[Population share of ICB]:[Population share of ICB]]</f>
        <v>0.43027995841247996</v>
      </c>
      <c r="M158" s="98" cm="1">
        <f t="array" ref="M158">msoa_calculations5[[#This Row],[Estimated case time (see and treat)]]*msoa_calculations5[[#This Row],[Population share of ICB]:[Population share of ICB]]</f>
        <v>0.30795865994028732</v>
      </c>
      <c r="N158" s="94" cm="1">
        <f t="array" ref="N158">msoa_calculations5[[#This Row],[Weighted estimate]]*msoa_calculations5[[#This Row],[Population share of ICB]:[Population share of ICB]]</f>
        <v>0.39718092460178356</v>
      </c>
    </row>
    <row r="159" spans="1:14">
      <c r="A159" s="63" t="s">
        <v>5980</v>
      </c>
      <c r="B159" s="63" t="s">
        <v>13703</v>
      </c>
      <c r="C159" s="63" t="s">
        <v>29</v>
      </c>
      <c r="D159" s="63" t="s">
        <v>88</v>
      </c>
      <c r="E159" s="72">
        <v>7631</v>
      </c>
      <c r="F159" s="64">
        <v>1</v>
      </c>
      <c r="G159" s="79">
        <v>0</v>
      </c>
      <c r="H159" s="133">
        <v>86.989921569824219</v>
      </c>
      <c r="I159" s="134">
        <v>63.586387634277344</v>
      </c>
      <c r="J159" s="105">
        <v>80.657135009765625</v>
      </c>
      <c r="K159" s="96">
        <f>msoa_calculations5[[#This Row],[ Pop20]]/SUMIF(msoa_calculations5[ICB26],msoa_calculations5[[#This Row],[ICB26]],msoa_calculations5[[ Pop20]])</f>
        <v>4.1969480141632555E-3</v>
      </c>
      <c r="L159" s="98" cm="1">
        <f t="array" ref="L159">msoa_calculations5[[#This Row],[ Estimated case time (see and convey)]]*msoa_calculations5[[#This Row],[Population share of ICB]:[Population share of ICB]]</f>
        <v>0.36509217858469112</v>
      </c>
      <c r="M159" s="98" cm="1">
        <f t="array" ref="M159">msoa_calculations5[[#This Row],[Estimated case time (see and treat)]]*msoa_calculations5[[#This Row],[Population share of ICB]:[Population share of ICB]]</f>
        <v>0.26686876330949527</v>
      </c>
      <c r="N159" s="94" cm="1">
        <f t="array" ref="N159">msoa_calculations5[[#This Row],[Weighted estimate]]*msoa_calculations5[[#This Row],[Population share of ICB]:[Population share of ICB]]</f>
        <v>0.33851380260733344</v>
      </c>
    </row>
    <row r="160" spans="1:14">
      <c r="A160" s="63" t="s">
        <v>5978</v>
      </c>
      <c r="B160" s="63" t="s">
        <v>13703</v>
      </c>
      <c r="C160" s="63" t="s">
        <v>29</v>
      </c>
      <c r="D160" s="63" t="s">
        <v>88</v>
      </c>
      <c r="E160" s="72">
        <v>7937</v>
      </c>
      <c r="F160" s="64">
        <v>1</v>
      </c>
      <c r="G160" s="79">
        <v>0</v>
      </c>
      <c r="H160" s="133">
        <v>86.16387939453125</v>
      </c>
      <c r="I160" s="134">
        <v>61.545940399169922</v>
      </c>
      <c r="J160" s="105">
        <v>79.502487182617188</v>
      </c>
      <c r="K160" s="96">
        <f>msoa_calculations5[[#This Row],[ Pop20]]/SUMIF(msoa_calculations5[ICB26],msoa_calculations5[[#This Row],[ICB26]],msoa_calculations5[[ Pop20]])</f>
        <v>4.3652439245726333E-3</v>
      </c>
      <c r="L160" s="98" cm="1">
        <f t="array" ref="L160">msoa_calculations5[[#This Row],[ Estimated case time (see and convey)]]*msoa_calculations5[[#This Row],[Population share of ICB]:[Population share of ICB]]</f>
        <v>0.37612635104458664</v>
      </c>
      <c r="M160" s="98" cm="1">
        <f t="array" ref="M160">msoa_calculations5[[#This Row],[Estimated case time (see and treat)]]*msoa_calculations5[[#This Row],[Population share of ICB]:[Population share of ICB]]</f>
        <v>0.26866304240958588</v>
      </c>
      <c r="N160" s="94" cm="1">
        <f t="array" ref="N160">msoa_calculations5[[#This Row],[Weighted estimate]]*msoa_calculations5[[#This Row],[Population share of ICB]:[Population share of ICB]]</f>
        <v>0.34704774916233333</v>
      </c>
    </row>
    <row r="161" spans="1:14">
      <c r="A161" s="63" t="s">
        <v>5976</v>
      </c>
      <c r="B161" s="63" t="s">
        <v>13703</v>
      </c>
      <c r="C161" s="63" t="s">
        <v>29</v>
      </c>
      <c r="D161" s="63" t="s">
        <v>88</v>
      </c>
      <c r="E161" s="72">
        <v>7873</v>
      </c>
      <c r="F161" s="64">
        <v>1</v>
      </c>
      <c r="G161" s="79">
        <v>0</v>
      </c>
      <c r="H161" s="133">
        <v>87.847282409667969</v>
      </c>
      <c r="I161" s="134">
        <v>63.515171051025391</v>
      </c>
      <c r="J161" s="105">
        <v>81.263236999511719</v>
      </c>
      <c r="K161" s="96">
        <f>msoa_calculations5[[#This Row],[ Pop20]]/SUMIF(msoa_calculations5[ICB26],msoa_calculations5[[#This Row],[ICB26]],msoa_calculations5[[ Pop20]])</f>
        <v>4.3300447799118486E-3</v>
      </c>
      <c r="L161" s="98" cm="1">
        <f t="array" ref="L161">msoa_calculations5[[#This Row],[ Estimated case time (see and convey)]]*msoa_calculations5[[#This Row],[Population share of ICB]:[Population share of ICB]]</f>
        <v>0.38038266662742476</v>
      </c>
      <c r="M161" s="98" cm="1">
        <f t="array" ref="M161">msoa_calculations5[[#This Row],[Estimated case time (see and treat)]]*msoa_calculations5[[#This Row],[Population share of ICB]:[Population share of ICB]]</f>
        <v>0.27502353485470066</v>
      </c>
      <c r="N161" s="94" cm="1">
        <f t="array" ref="N161">msoa_calculations5[[#This Row],[Weighted estimate]]*msoa_calculations5[[#This Row],[Population share of ICB]:[Population share of ICB]]</f>
        <v>0.35187345516847512</v>
      </c>
    </row>
    <row r="162" spans="1:14">
      <c r="A162" s="63" t="s">
        <v>5974</v>
      </c>
      <c r="B162" s="63" t="s">
        <v>13703</v>
      </c>
      <c r="C162" s="63" t="s">
        <v>29</v>
      </c>
      <c r="D162" s="63" t="s">
        <v>88</v>
      </c>
      <c r="E162" s="72">
        <v>8599</v>
      </c>
      <c r="F162" s="64">
        <v>1</v>
      </c>
      <c r="G162" s="79">
        <v>0</v>
      </c>
      <c r="H162" s="133">
        <v>86.938438415527344</v>
      </c>
      <c r="I162" s="134">
        <v>63.159385681152344</v>
      </c>
      <c r="J162" s="105">
        <v>80.504043579101563</v>
      </c>
      <c r="K162" s="96">
        <f>msoa_calculations5[[#This Row],[ Pop20]]/SUMIF(msoa_calculations5[ICB26],msoa_calculations5[[#This Row],[ICB26]],msoa_calculations5[[ Pop20]])</f>
        <v>4.7293350771576252E-3</v>
      </c>
      <c r="L162" s="98" cm="1">
        <f t="array" ref="L162">msoa_calculations5[[#This Row],[ Estimated case time (see and convey)]]*msoa_calculations5[[#This Row],[Population share of ICB]:[Population share of ICB]]</f>
        <v>0.41116100635186148</v>
      </c>
      <c r="M162" s="98" cm="1">
        <f t="array" ref="M162">msoa_calculations5[[#This Row],[Estimated case time (see and treat)]]*msoa_calculations5[[#This Row],[Population share of ICB]:[Population share of ICB]]</f>
        <v>0.29870189815360082</v>
      </c>
      <c r="N162" s="94" cm="1">
        <f t="array" ref="N162">msoa_calculations5[[#This Row],[Weighted estimate]]*msoa_calculations5[[#This Row],[Population share of ICB]:[Population share of ICB]]</f>
        <v>0.38073059715167112</v>
      </c>
    </row>
    <row r="163" spans="1:14">
      <c r="A163" s="63" t="s">
        <v>5972</v>
      </c>
      <c r="B163" s="63" t="s">
        <v>13703</v>
      </c>
      <c r="C163" s="63" t="s">
        <v>29</v>
      </c>
      <c r="D163" s="63" t="s">
        <v>88</v>
      </c>
      <c r="E163" s="72">
        <v>6930</v>
      </c>
      <c r="F163" s="64">
        <v>1</v>
      </c>
      <c r="G163" s="79">
        <v>0</v>
      </c>
      <c r="H163" s="133">
        <v>88.767890930175781</v>
      </c>
      <c r="I163" s="134">
        <v>65.278228759765625</v>
      </c>
      <c r="J163" s="105">
        <v>82.41180419921875</v>
      </c>
      <c r="K163" s="96">
        <f>msoa_calculations5[[#This Row],[ Pop20]]/SUMIF(msoa_calculations5[ICB26],msoa_calculations5[[#This Row],[ICB26]],msoa_calculations5[[ Pop20]])</f>
        <v>3.8114073828005978E-3</v>
      </c>
      <c r="L163" s="98" cm="1">
        <f t="array" ref="L163">msoa_calculations5[[#This Row],[ Estimated case time (see and convey)]]*msoa_calculations5[[#This Row],[Population share of ICB]:[Population share of ICB]]</f>
        <v>0.33833059484691019</v>
      </c>
      <c r="M163" s="98" cm="1">
        <f t="array" ref="M163">msoa_calculations5[[#This Row],[Estimated case time (see and treat)]]*msoa_calculations5[[#This Row],[Population share of ICB]:[Population share of ICB]]</f>
        <v>0.24880192303111701</v>
      </c>
      <c r="N163" s="94" cm="1">
        <f t="array" ref="N163">msoa_calculations5[[#This Row],[Weighted estimate]]*msoa_calculations5[[#This Row],[Population share of ICB]:[Population share of ICB]]</f>
        <v>0.31410495895481966</v>
      </c>
    </row>
    <row r="164" spans="1:14">
      <c r="A164" s="63" t="s">
        <v>5970</v>
      </c>
      <c r="B164" s="63" t="s">
        <v>13703</v>
      </c>
      <c r="C164" s="63" t="s">
        <v>29</v>
      </c>
      <c r="D164" s="63" t="s">
        <v>88</v>
      </c>
      <c r="E164" s="72">
        <v>12113</v>
      </c>
      <c r="F164" s="64">
        <v>1</v>
      </c>
      <c r="G164" s="79">
        <v>0</v>
      </c>
      <c r="H164" s="133">
        <v>89.261337280273438</v>
      </c>
      <c r="I164" s="134">
        <v>65.08245849609375</v>
      </c>
      <c r="J164" s="105">
        <v>82.71875</v>
      </c>
      <c r="K164" s="96">
        <f>msoa_calculations5[[#This Row],[ Pop20]]/SUMIF(msoa_calculations5[ICB26],msoa_calculations5[[#This Row],[ICB26]],msoa_calculations5[[ Pop20]])</f>
        <v>6.6619881136888376E-3</v>
      </c>
      <c r="L164" s="98" cm="1">
        <f t="array" ref="L164">msoa_calculations5[[#This Row],[ Estimated case time (see and convey)]]*msoa_calculations5[[#This Row],[Population share of ICB]:[Population share of ICB]]</f>
        <v>0.59465796797315196</v>
      </c>
      <c r="M164" s="98" cm="1">
        <f t="array" ref="M164">msoa_calculations5[[#This Row],[Estimated case time (see and treat)]]*msoa_calculations5[[#This Row],[Population share of ICB]:[Population share of ICB]]</f>
        <v>0.43357856491062369</v>
      </c>
      <c r="N164" s="94" cm="1">
        <f t="array" ref="N164">msoa_calculations5[[#This Row],[Weighted estimate]]*msoa_calculations5[[#This Row],[Population share of ICB]:[Population share of ICB]]</f>
        <v>0.55107132927919855</v>
      </c>
    </row>
    <row r="165" spans="1:14">
      <c r="A165" s="63" t="s">
        <v>5968</v>
      </c>
      <c r="B165" s="63" t="s">
        <v>13703</v>
      </c>
      <c r="C165" s="63" t="s">
        <v>29</v>
      </c>
      <c r="D165" s="63" t="s">
        <v>88</v>
      </c>
      <c r="E165" s="72">
        <v>8201</v>
      </c>
      <c r="F165" s="64">
        <v>1</v>
      </c>
      <c r="G165" s="79">
        <v>0</v>
      </c>
      <c r="H165" s="133">
        <v>85.495002746582031</v>
      </c>
      <c r="I165" s="134">
        <v>63.039875030517578</v>
      </c>
      <c r="J165" s="105">
        <v>79.418846130371094</v>
      </c>
      <c r="K165" s="96">
        <f>msoa_calculations5[[#This Row],[ Pop20]]/SUMIF(msoa_calculations5[ICB26],msoa_calculations5[[#This Row],[ICB26]],msoa_calculations5[[ Pop20]])</f>
        <v>4.5104403962983701E-3</v>
      </c>
      <c r="L165" s="98" cm="1">
        <f t="array" ref="L165">msoa_calculations5[[#This Row],[ Estimated case time (see and convey)]]*msoa_calculations5[[#This Row],[Population share of ICB]:[Population share of ICB]]</f>
        <v>0.38562011406982372</v>
      </c>
      <c r="M165" s="98" cm="1">
        <f t="array" ref="M165">msoa_calculations5[[#This Row],[Estimated case time (see and treat)]]*msoa_calculations5[[#This Row],[Population share of ICB]:[Population share of ICB]]</f>
        <v>0.28433759891524746</v>
      </c>
      <c r="N165" s="94" cm="1">
        <f t="array" ref="N165">msoa_calculations5[[#This Row],[Weighted estimate]]*msoa_calculations5[[#This Row],[Population share of ICB]:[Population share of ICB]]</f>
        <v>0.35821397181383025</v>
      </c>
    </row>
    <row r="166" spans="1:14">
      <c r="A166" s="63" t="s">
        <v>5966</v>
      </c>
      <c r="B166" s="63" t="s">
        <v>13703</v>
      </c>
      <c r="C166" s="63" t="s">
        <v>29</v>
      </c>
      <c r="D166" s="63" t="s">
        <v>88</v>
      </c>
      <c r="E166" s="72">
        <v>7797</v>
      </c>
      <c r="F166" s="64">
        <v>1</v>
      </c>
      <c r="G166" s="79">
        <v>0</v>
      </c>
      <c r="H166" s="133">
        <v>87.379142761230469</v>
      </c>
      <c r="I166" s="134">
        <v>63.256294250488281</v>
      </c>
      <c r="J166" s="105">
        <v>80.851722717285156</v>
      </c>
      <c r="K166" s="96">
        <f>msoa_calculations5[[#This Row],[ Pop20]]/SUMIF(msoa_calculations5[ICB26],msoa_calculations5[[#This Row],[ICB26]],msoa_calculations5[[ Pop20]])</f>
        <v>4.2882457956271661E-3</v>
      </c>
      <c r="L166" s="98" cm="1">
        <f t="array" ref="L166">msoa_calculations5[[#This Row],[ Estimated case time (see and convey)]]*msoa_calculations5[[#This Row],[Population share of ICB]:[Population share of ICB]]</f>
        <v>0.37470324157135249</v>
      </c>
      <c r="M166" s="98" cm="1">
        <f t="array" ref="M166">msoa_calculations5[[#This Row],[Estimated case time (see and treat)]]*msoa_calculations5[[#This Row],[Population share of ICB]:[Population share of ICB]]</f>
        <v>0.27125853786661125</v>
      </c>
      <c r="N166" s="94" cm="1">
        <f t="array" ref="N166">msoa_calculations5[[#This Row],[Weighted estimate]]*msoa_calculations5[[#This Row],[Population share of ICB]:[Population share of ICB]]</f>
        <v>0.34671206001161153</v>
      </c>
    </row>
    <row r="167" spans="1:14">
      <c r="A167" s="63" t="s">
        <v>5964</v>
      </c>
      <c r="B167" s="63" t="s">
        <v>13703</v>
      </c>
      <c r="C167" s="63" t="s">
        <v>29</v>
      </c>
      <c r="D167" s="63" t="s">
        <v>88</v>
      </c>
      <c r="E167" s="72">
        <v>6993</v>
      </c>
      <c r="F167" s="64">
        <v>1</v>
      </c>
      <c r="G167" s="79">
        <v>0</v>
      </c>
      <c r="H167" s="133">
        <v>86.371368408203125</v>
      </c>
      <c r="I167" s="134">
        <v>63.187091827392578</v>
      </c>
      <c r="J167" s="105">
        <v>80.097915649414063</v>
      </c>
      <c r="K167" s="96">
        <f>msoa_calculations5[[#This Row],[ Pop20]]/SUMIF(msoa_calculations5[ICB26],msoa_calculations5[[#This Row],[ICB26]],msoa_calculations5[[ Pop20]])</f>
        <v>3.846056540826058E-3</v>
      </c>
      <c r="L167" s="98" cm="1">
        <f t="array" ref="L167">msoa_calculations5[[#This Row],[ Estimated case time (see and convey)]]*msoa_calculations5[[#This Row],[Population share of ICB]:[Population share of ICB]]</f>
        <v>0.33218916640646678</v>
      </c>
      <c r="M167" s="98" cm="1">
        <f t="array" ref="M167">msoa_calculations5[[#This Row],[Estimated case time (see and treat)]]*msoa_calculations5[[#This Row],[Population share of ICB]:[Population share of ICB]]</f>
        <v>0.24302112781851998</v>
      </c>
      <c r="N167" s="94" cm="1">
        <f t="array" ref="N167">msoa_calculations5[[#This Row],[Weighted estimate]]*msoa_calculations5[[#This Row],[Population share of ICB]:[Population share of ICB]]</f>
        <v>0.30806111238996281</v>
      </c>
    </row>
    <row r="168" spans="1:14">
      <c r="A168" s="63" t="s">
        <v>5962</v>
      </c>
      <c r="B168" s="63" t="s">
        <v>13703</v>
      </c>
      <c r="C168" s="63" t="s">
        <v>29</v>
      </c>
      <c r="D168" s="63" t="s">
        <v>88</v>
      </c>
      <c r="E168" s="72">
        <v>7978</v>
      </c>
      <c r="F168" s="64">
        <v>1</v>
      </c>
      <c r="G168" s="79">
        <v>0</v>
      </c>
      <c r="H168" s="133">
        <v>89.144157409667969</v>
      </c>
      <c r="I168" s="134">
        <v>64.319496154785156</v>
      </c>
      <c r="J168" s="105">
        <v>82.426826477050781</v>
      </c>
      <c r="K168" s="96">
        <f>msoa_calculations5[[#This Row],[ Pop20]]/SUMIF(msoa_calculations5[ICB26],msoa_calculations5[[#This Row],[ICB26]],msoa_calculations5[[ Pop20]])</f>
        <v>4.387793376620948E-3</v>
      </c>
      <c r="L168" s="98" cm="1">
        <f t="array" ref="L168">msoa_calculations5[[#This Row],[ Estimated case time (see and convey)]]*msoa_calculations5[[#This Row],[Population share of ICB]:[Population share of ICB]]</f>
        <v>0.39114614344659632</v>
      </c>
      <c r="M168" s="98" cm="1">
        <f t="array" ref="M168">msoa_calculations5[[#This Row],[Estimated case time (see and treat)]]*msoa_calculations5[[#This Row],[Population share of ICB]:[Population share of ICB]]</f>
        <v>0.28222065921556283</v>
      </c>
      <c r="N168" s="94" cm="1">
        <f t="array" ref="N168">msoa_calculations5[[#This Row],[Weighted estimate]]*msoa_calculations5[[#This Row],[Population share of ICB]:[Population share of ICB]]</f>
        <v>0.3616718832718876</v>
      </c>
    </row>
    <row r="169" spans="1:14">
      <c r="A169" s="63" t="s">
        <v>5960</v>
      </c>
      <c r="B169" s="63" t="s">
        <v>13703</v>
      </c>
      <c r="C169" s="63" t="s">
        <v>29</v>
      </c>
      <c r="D169" s="63" t="s">
        <v>88</v>
      </c>
      <c r="E169" s="72">
        <v>8751</v>
      </c>
      <c r="F169" s="64">
        <v>1</v>
      </c>
      <c r="G169" s="79">
        <v>0</v>
      </c>
      <c r="H169" s="133">
        <v>86.23388671875</v>
      </c>
      <c r="I169" s="134">
        <v>62.727836608886719</v>
      </c>
      <c r="J169" s="105">
        <v>79.873367309570313</v>
      </c>
      <c r="K169" s="96">
        <f>msoa_calculations5[[#This Row],[ Pop20]]/SUMIF(msoa_calculations5[ICB26],msoa_calculations5[[#This Row],[ICB26]],msoa_calculations5[[ Pop20]])</f>
        <v>4.8129330457269892E-3</v>
      </c>
      <c r="L169" s="98" cm="1">
        <f t="array" ref="L169">msoa_calculations5[[#This Row],[ Estimated case time (see and convey)]]*msoa_calculations5[[#This Row],[Population share of ICB]:[Population share of ICB]]</f>
        <v>0.41503792305014958</v>
      </c>
      <c r="M169" s="98" cm="1">
        <f t="array" ref="M169">msoa_calculations5[[#This Row],[Estimated case time (see and treat)]]*msoa_calculations5[[#This Row],[Population share of ICB]:[Population share of ICB]]</f>
        <v>0.30190487770187407</v>
      </c>
      <c r="N169" s="94" cm="1">
        <f t="array" ref="N169">msoa_calculations5[[#This Row],[Weighted estimate]]*msoa_calculations5[[#This Row],[Population share of ICB]:[Population share of ICB]]</f>
        <v>0.38442516899772078</v>
      </c>
    </row>
    <row r="170" spans="1:14">
      <c r="A170" s="63" t="s">
        <v>5958</v>
      </c>
      <c r="B170" s="63" t="s">
        <v>13703</v>
      </c>
      <c r="C170" s="63" t="s">
        <v>29</v>
      </c>
      <c r="D170" s="63" t="s">
        <v>88</v>
      </c>
      <c r="E170" s="72">
        <v>7043</v>
      </c>
      <c r="F170" s="64">
        <v>1</v>
      </c>
      <c r="G170" s="79">
        <v>0</v>
      </c>
      <c r="H170" s="133">
        <v>87.004165649414063</v>
      </c>
      <c r="I170" s="134">
        <v>63.458000183105469</v>
      </c>
      <c r="J170" s="105">
        <v>80.632789611816406</v>
      </c>
      <c r="K170" s="96">
        <f>msoa_calculations5[[#This Row],[ Pop20]]/SUMIF(msoa_calculations5[ICB26],msoa_calculations5[[#This Row],[ICB26]],msoa_calculations5[[ Pop20]])</f>
        <v>3.873555872592296E-3</v>
      </c>
      <c r="L170" s="98" cm="1">
        <f t="array" ref="L170">msoa_calculations5[[#This Row],[ Estimated case time (see and convey)]]*msoa_calculations5[[#This Row],[Population share of ICB]:[Population share of ICB]]</f>
        <v>0.33701549679128073</v>
      </c>
      <c r="M170" s="98" cm="1">
        <f t="array" ref="M170">msoa_calculations5[[#This Row],[Estimated case time (see and treat)]]*msoa_calculations5[[#This Row],[Population share of ICB]:[Population share of ICB]]</f>
        <v>0.24580810927223118</v>
      </c>
      <c r="N170" s="94" cm="1">
        <f t="array" ref="N170">msoa_calculations5[[#This Row],[Weighted estimate]]*msoa_calculations5[[#This Row],[Population share of ICB]:[Population share of ICB]]</f>
        <v>0.31233561572435053</v>
      </c>
    </row>
    <row r="171" spans="1:14">
      <c r="A171" s="63" t="s">
        <v>5956</v>
      </c>
      <c r="B171" s="63" t="s">
        <v>13703</v>
      </c>
      <c r="C171" s="63" t="s">
        <v>29</v>
      </c>
      <c r="D171" s="63" t="s">
        <v>88</v>
      </c>
      <c r="E171" s="72">
        <v>7770</v>
      </c>
      <c r="F171" s="64">
        <v>1</v>
      </c>
      <c r="G171" s="79">
        <v>0</v>
      </c>
      <c r="H171" s="133">
        <v>89.708717346191406</v>
      </c>
      <c r="I171" s="134">
        <v>65.091957092285156</v>
      </c>
      <c r="J171" s="105">
        <v>83.047645568847656</v>
      </c>
      <c r="K171" s="96">
        <f>msoa_calculations5[[#This Row],[ Pop20]]/SUMIF(msoa_calculations5[ICB26],msoa_calculations5[[#This Row],[ICB26]],msoa_calculations5[[ Pop20]])</f>
        <v>4.2733961564733981E-3</v>
      </c>
      <c r="L171" s="98" cm="1">
        <f t="array" ref="L171">msoa_calculations5[[#This Row],[ Estimated case time (see and convey)]]*msoa_calculations5[[#This Row],[Population share of ICB]:[Population share of ICB]]</f>
        <v>0.38336088790937284</v>
      </c>
      <c r="M171" s="98" cm="1">
        <f t="array" ref="M171">msoa_calculations5[[#This Row],[Estimated case time (see and treat)]]*msoa_calculations5[[#This Row],[Population share of ICB]:[Population share of ICB]]</f>
        <v>0.27816371925550271</v>
      </c>
      <c r="N171" s="94" cm="1">
        <f t="array" ref="N171">msoa_calculations5[[#This Row],[Weighted estimate]]*msoa_calculations5[[#This Row],[Population share of ICB]:[Population share of ICB]]</f>
        <v>0.35489548937807858</v>
      </c>
    </row>
    <row r="172" spans="1:14">
      <c r="A172" s="63" t="s">
        <v>5954</v>
      </c>
      <c r="B172" s="63" t="s">
        <v>13703</v>
      </c>
      <c r="C172" s="63" t="s">
        <v>29</v>
      </c>
      <c r="D172" s="63" t="s">
        <v>88</v>
      </c>
      <c r="E172" s="72">
        <v>6968</v>
      </c>
      <c r="F172" s="64">
        <v>1</v>
      </c>
      <c r="G172" s="79">
        <v>0</v>
      </c>
      <c r="H172" s="133">
        <v>92.423545837402344</v>
      </c>
      <c r="I172" s="134">
        <v>65.564552307128906</v>
      </c>
      <c r="J172" s="105">
        <v>85.155746459960938</v>
      </c>
      <c r="K172" s="96">
        <f>msoa_calculations5[[#This Row],[ Pop20]]/SUMIF(msoa_calculations5[ICB26],msoa_calculations5[[#This Row],[ICB26]],msoa_calculations5[[ Pop20]])</f>
        <v>3.832306874942939E-3</v>
      </c>
      <c r="L172" s="98" cm="1">
        <f t="array" ref="L172">msoa_calculations5[[#This Row],[ Estimated case time (see and convey)]]*msoa_calculations5[[#This Row],[Population share of ICB]:[Population share of ICB]]</f>
        <v>0.35419539011928086</v>
      </c>
      <c r="M172" s="98" cm="1">
        <f t="array" ref="M172">msoa_calculations5[[#This Row],[Estimated case time (see and treat)]]*msoa_calculations5[[#This Row],[Population share of ICB]:[Population share of ICB]]</f>
        <v>0.25126348455916603</v>
      </c>
      <c r="N172" s="94" cm="1">
        <f t="array" ref="N172">msoa_calculations5[[#This Row],[Weighted estimate]]*msoa_calculations5[[#This Row],[Population share of ICB]:[Population share of ICB]]</f>
        <v>0.32634295259940616</v>
      </c>
    </row>
    <row r="173" spans="1:14">
      <c r="A173" s="63" t="s">
        <v>5946</v>
      </c>
      <c r="B173" s="63" t="s">
        <v>13734</v>
      </c>
      <c r="C173" s="63" t="s">
        <v>13809</v>
      </c>
      <c r="D173" s="63" t="s">
        <v>13886</v>
      </c>
      <c r="E173" s="72">
        <v>9479</v>
      </c>
      <c r="F173" s="64">
        <v>1</v>
      </c>
      <c r="G173" s="79">
        <v>0</v>
      </c>
      <c r="H173" s="133">
        <v>83.82781982421875</v>
      </c>
      <c r="I173" s="134">
        <v>60.683628082275391</v>
      </c>
      <c r="J173" s="105">
        <v>77.565216064453125</v>
      </c>
      <c r="K173" s="96">
        <f>msoa_calculations5[[#This Row],[ Pop20]]/SUMIF(msoa_calculations5[ICB26],msoa_calculations5[[#This Row],[ICB26]],msoa_calculations5[[ Pop20]])</f>
        <v>2.6055159754494921E-3</v>
      </c>
      <c r="L173" s="98" cm="1">
        <f t="array" ref="L173">msoa_calculations5[[#This Row],[ Estimated case time (see and convey)]]*msoa_calculations5[[#This Row],[Population share of ICB]:[Population share of ICB]]</f>
        <v>0.21841472373910359</v>
      </c>
      <c r="M173" s="98" cm="1">
        <f t="array" ref="M173">msoa_calculations5[[#This Row],[Estimated case time (see and treat)]]*msoa_calculations5[[#This Row],[Population share of ICB]:[Population share of ICB]]</f>
        <v>0.15811216241660395</v>
      </c>
      <c r="N173" s="94" cm="1">
        <f t="array" ref="N173">msoa_calculations5[[#This Row],[Weighted estimate]]*msoa_calculations5[[#This Row],[Population share of ICB]:[Population share of ICB]]</f>
        <v>0.20209740959512421</v>
      </c>
    </row>
    <row r="174" spans="1:14">
      <c r="A174" s="63" t="s">
        <v>5944</v>
      </c>
      <c r="B174" s="63" t="s">
        <v>13734</v>
      </c>
      <c r="C174" s="63" t="s">
        <v>13809</v>
      </c>
      <c r="D174" s="63" t="s">
        <v>13886</v>
      </c>
      <c r="E174" s="72">
        <v>9983</v>
      </c>
      <c r="F174" s="64">
        <v>1</v>
      </c>
      <c r="G174" s="79">
        <v>0</v>
      </c>
      <c r="H174" s="133">
        <v>83.582122802734375</v>
      </c>
      <c r="I174" s="134">
        <v>60.805015563964844</v>
      </c>
      <c r="J174" s="105">
        <v>77.418846130371094</v>
      </c>
      <c r="K174" s="96">
        <f>msoa_calculations5[[#This Row],[ Pop20]]/SUMIF(msoa_calculations5[ICB26],msoa_calculations5[[#This Row],[ICB26]],msoa_calculations5[[ Pop20]])</f>
        <v>2.7440516914138918E-3</v>
      </c>
      <c r="L174" s="98" cm="1">
        <f t="array" ref="L174">msoa_calculations5[[#This Row],[ Estimated case time (see and convey)]]*msoa_calculations5[[#This Row],[Population share of ICB]:[Population share of ICB]]</f>
        <v>0.22935366544880686</v>
      </c>
      <c r="M174" s="98" cm="1">
        <f t="array" ref="M174">msoa_calculations5[[#This Row],[Estimated case time (see and treat)]]*msoa_calculations5[[#This Row],[Population share of ICB]:[Population share of ICB]]</f>
        <v>0.16685210580474574</v>
      </c>
      <c r="N174" s="94" cm="1">
        <f t="array" ref="N174">msoa_calculations5[[#This Row],[Weighted estimate]]*msoa_calculations5[[#This Row],[Population share of ICB]:[Population share of ICB]]</f>
        <v>0.21244131567135663</v>
      </c>
    </row>
    <row r="175" spans="1:14">
      <c r="A175" s="63" t="s">
        <v>5942</v>
      </c>
      <c r="B175" s="63" t="s">
        <v>13734</v>
      </c>
      <c r="C175" s="63" t="s">
        <v>13809</v>
      </c>
      <c r="D175" s="63" t="s">
        <v>13886</v>
      </c>
      <c r="E175" s="72">
        <v>9870</v>
      </c>
      <c r="F175" s="64">
        <v>1</v>
      </c>
      <c r="G175" s="79">
        <v>0</v>
      </c>
      <c r="H175" s="133">
        <v>81.748504638671875</v>
      </c>
      <c r="I175" s="134">
        <v>58.876495361328125</v>
      </c>
      <c r="J175" s="105">
        <v>75.559547424316406</v>
      </c>
      <c r="K175" s="96">
        <f>msoa_calculations5[[#This Row],[ Pop20]]/SUMIF(msoa_calculations5[ICB26],msoa_calculations5[[#This Row],[ICB26]],msoa_calculations5[[ Pop20]])</f>
        <v>2.712991104302826E-3</v>
      </c>
      <c r="L175" s="98" cm="1">
        <f t="array" ref="L175">msoa_calculations5[[#This Row],[ Estimated case time (see and convey)]]*msoa_calculations5[[#This Row],[Population share of ICB]:[Population share of ICB]]</f>
        <v>0.22178296587477511</v>
      </c>
      <c r="M175" s="98" cm="1">
        <f t="array" ref="M175">msoa_calculations5[[#This Row],[Estimated case time (see and treat)]]*msoa_calculations5[[#This Row],[Population share of ICB]:[Population share of ICB]]</f>
        <v>0.15973140816780981</v>
      </c>
      <c r="N175" s="94" cm="1">
        <f t="array" ref="N175">msoa_calculations5[[#This Row],[Weighted estimate]]*msoa_calculations5[[#This Row],[Population share of ICB]:[Population share of ICB]]</f>
        <v>0.20499238000731793</v>
      </c>
    </row>
    <row r="176" spans="1:14">
      <c r="A176" s="63" t="s">
        <v>5940</v>
      </c>
      <c r="B176" s="63" t="s">
        <v>13734</v>
      </c>
      <c r="C176" s="63" t="s">
        <v>13809</v>
      </c>
      <c r="D176" s="63" t="s">
        <v>13886</v>
      </c>
      <c r="E176" s="72">
        <v>10344</v>
      </c>
      <c r="F176" s="64">
        <v>1</v>
      </c>
      <c r="G176" s="79">
        <v>0</v>
      </c>
      <c r="H176" s="133">
        <v>82.988388061523438</v>
      </c>
      <c r="I176" s="134">
        <v>59.897228240966797</v>
      </c>
      <c r="J176" s="105">
        <v>76.740127563476563</v>
      </c>
      <c r="K176" s="96">
        <f>msoa_calculations5[[#This Row],[ Pop20]]/SUMIF(msoa_calculations5[ICB26],msoa_calculations5[[#This Row],[ICB26]],msoa_calculations5[[ Pop20]])</f>
        <v>2.8432806466979158E-3</v>
      </c>
      <c r="L176" s="98" cm="1">
        <f t="array" ref="L176">msoa_calculations5[[#This Row],[ Estimated case time (see and convey)]]*msoa_calculations5[[#This Row],[Population share of ICB]:[Population share of ICB]]</f>
        <v>0.23595927767598596</v>
      </c>
      <c r="M176" s="98" cm="1">
        <f t="array" ref="M176">msoa_calculations5[[#This Row],[Estimated case time (see and treat)]]*msoa_calculations5[[#This Row],[Population share of ICB]:[Population share of ICB]]</f>
        <v>0.17030462984838873</v>
      </c>
      <c r="N176" s="94" cm="1">
        <f t="array" ref="N176">msoa_calculations5[[#This Row],[Weighted estimate]]*msoa_calculations5[[#This Row],[Population share of ICB]:[Population share of ICB]]</f>
        <v>0.21819371952636218</v>
      </c>
    </row>
    <row r="177" spans="1:14">
      <c r="A177" s="63" t="s">
        <v>5938</v>
      </c>
      <c r="B177" s="63" t="s">
        <v>13734</v>
      </c>
      <c r="C177" s="63" t="s">
        <v>13809</v>
      </c>
      <c r="D177" s="63" t="s">
        <v>13886</v>
      </c>
      <c r="E177" s="72">
        <v>10509</v>
      </c>
      <c r="F177" s="64">
        <v>1</v>
      </c>
      <c r="G177" s="79">
        <v>0</v>
      </c>
      <c r="H177" s="133">
        <v>83.138389587402344</v>
      </c>
      <c r="I177" s="134">
        <v>59.552688598632813</v>
      </c>
      <c r="J177" s="105">
        <v>76.756317138671875</v>
      </c>
      <c r="K177" s="96">
        <f>msoa_calculations5[[#This Row],[ Pop20]]/SUMIF(msoa_calculations5[ICB26],msoa_calculations5[[#This Row],[ICB26]],msoa_calculations5[[ Pop20]])</f>
        <v>2.8886346013291182E-3</v>
      </c>
      <c r="L177" s="98" cm="1">
        <f t="array" ref="L177">msoa_calculations5[[#This Row],[ Estimated case time (see and convey)]]*msoa_calculations5[[#This Row],[Population share of ICB]:[Population share of ICB]]</f>
        <v>0.24015642886095087</v>
      </c>
      <c r="M177" s="98" cm="1">
        <f t="array" ref="M177">msoa_calculations5[[#This Row],[Estimated case time (see and treat)]]*msoa_calculations5[[#This Row],[Population share of ICB]:[Population share of ICB]]</f>
        <v>0.17202595688818881</v>
      </c>
      <c r="N177" s="94" cm="1">
        <f t="array" ref="N177">msoa_calculations5[[#This Row],[Weighted estimate]]*msoa_calculations5[[#This Row],[Population share of ICB]:[Population share of ICB]]</f>
        <v>0.2217209535573588</v>
      </c>
    </row>
    <row r="178" spans="1:14">
      <c r="A178" s="63" t="s">
        <v>5936</v>
      </c>
      <c r="B178" s="63" t="s">
        <v>13734</v>
      </c>
      <c r="C178" s="63" t="s">
        <v>13809</v>
      </c>
      <c r="D178" s="63" t="s">
        <v>13886</v>
      </c>
      <c r="E178" s="72">
        <v>9683</v>
      </c>
      <c r="F178" s="64">
        <v>1</v>
      </c>
      <c r="G178" s="79">
        <v>0</v>
      </c>
      <c r="H178" s="133">
        <v>80.741867065429688</v>
      </c>
      <c r="I178" s="134">
        <v>58.258716583251953</v>
      </c>
      <c r="J178" s="105">
        <v>74.658134460449219</v>
      </c>
      <c r="K178" s="96">
        <f>msoa_calculations5[[#This Row],[ Pop20]]/SUMIF(msoa_calculations5[ICB26],msoa_calculations5[[#This Row],[ICB26]],msoa_calculations5[[ Pop20]])</f>
        <v>2.6615899557207966E-3</v>
      </c>
      <c r="L178" s="98" cm="1">
        <f t="array" ref="L178">msoa_calculations5[[#This Row],[ Estimated case time (see and convey)]]*msoa_calculations5[[#This Row],[Population share of ICB]:[Population share of ICB]]</f>
        <v>0.21490174238749143</v>
      </c>
      <c r="M178" s="98" cm="1">
        <f t="array" ref="M178">msoa_calculations5[[#This Row],[Estimated case time (see and treat)]]*msoa_calculations5[[#This Row],[Population share of ICB]:[Population share of ICB]]</f>
        <v>0.15506081489116799</v>
      </c>
      <c r="N178" s="94" cm="1">
        <f t="array" ref="N178">msoa_calculations5[[#This Row],[Weighted estimate]]*msoa_calculations5[[#This Row],[Population share of ICB]:[Population share of ICB]]</f>
        <v>0.19870934079278432</v>
      </c>
    </row>
    <row r="179" spans="1:14">
      <c r="A179" s="63" t="s">
        <v>5934</v>
      </c>
      <c r="B179" s="63" t="s">
        <v>13734</v>
      </c>
      <c r="C179" s="63" t="s">
        <v>13809</v>
      </c>
      <c r="D179" s="63" t="s">
        <v>13886</v>
      </c>
      <c r="E179" s="72">
        <v>12814</v>
      </c>
      <c r="F179" s="64">
        <v>1</v>
      </c>
      <c r="G179" s="79">
        <v>0</v>
      </c>
      <c r="H179" s="133">
        <v>81.212631225585938</v>
      </c>
      <c r="I179" s="134">
        <v>57.855323791503906</v>
      </c>
      <c r="J179" s="105">
        <v>74.892356872558594</v>
      </c>
      <c r="K179" s="96">
        <f>msoa_calculations5[[#This Row],[ Pop20]]/SUMIF(msoa_calculations5[ICB26],msoa_calculations5[[#This Row],[ICB26]],msoa_calculations5[[ Pop20]])</f>
        <v>3.5222156039043983E-3</v>
      </c>
      <c r="L179" s="98" cm="1">
        <f t="array" ref="L179">msoa_calculations5[[#This Row],[ Estimated case time (see and convey)]]*msoa_calculations5[[#This Row],[Population share of ICB]:[Population share of ICB]]</f>
        <v>0.28604839693689238</v>
      </c>
      <c r="M179" s="98" cm="1">
        <f t="array" ref="M179">msoa_calculations5[[#This Row],[Estimated case time (see and treat)]]*msoa_calculations5[[#This Row],[Population share of ICB]:[Population share of ICB]]</f>
        <v>0.20377892422737642</v>
      </c>
      <c r="N179" s="94" cm="1">
        <f t="array" ref="N179">msoa_calculations5[[#This Row],[Weighted estimate]]*msoa_calculations5[[#This Row],[Population share of ICB]:[Population share of ICB]]</f>
        <v>0.26378702798970266</v>
      </c>
    </row>
    <row r="180" spans="1:14">
      <c r="A180" s="63" t="s">
        <v>5932</v>
      </c>
      <c r="B180" s="63" t="s">
        <v>13734</v>
      </c>
      <c r="C180" s="63" t="s">
        <v>13809</v>
      </c>
      <c r="D180" s="63" t="s">
        <v>13886</v>
      </c>
      <c r="E180" s="72">
        <v>10746</v>
      </c>
      <c r="F180" s="64">
        <v>1</v>
      </c>
      <c r="G180" s="79">
        <v>0</v>
      </c>
      <c r="H180" s="133">
        <v>81.130241394042969</v>
      </c>
      <c r="I180" s="134">
        <v>58.361228942871094</v>
      </c>
      <c r="J180" s="105">
        <v>74.969154357910156</v>
      </c>
      <c r="K180" s="96">
        <f>msoa_calculations5[[#This Row],[ Pop20]]/SUMIF(msoa_calculations5[ICB26],msoa_calculations5[[#This Row],[ICB26]],msoa_calculations5[[ Pop20]])</f>
        <v>2.9537793725266633E-3</v>
      </c>
      <c r="L180" s="98" cm="1">
        <f t="array" ref="L180">msoa_calculations5[[#This Row],[ Estimated case time (see and convey)]]*msoa_calculations5[[#This Row],[Population share of ICB]:[Population share of ICB]]</f>
        <v>0.23964083351783297</v>
      </c>
      <c r="M180" s="98" cm="1">
        <f t="array" ref="M180">msoa_calculations5[[#This Row],[Estimated case time (see and treat)]]*msoa_calculations5[[#This Row],[Population share of ICB]:[Population share of ICB]]</f>
        <v>0.17238619420675871</v>
      </c>
      <c r="N180" s="94" cm="1">
        <f t="array" ref="N180">msoa_calculations5[[#This Row],[Weighted estimate]]*msoa_calculations5[[#This Row],[Population share of ICB]:[Population share of ICB]]</f>
        <v>0.22144234171816243</v>
      </c>
    </row>
    <row r="181" spans="1:14">
      <c r="A181" s="63" t="s">
        <v>5930</v>
      </c>
      <c r="B181" s="63" t="s">
        <v>13734</v>
      </c>
      <c r="C181" s="63" t="s">
        <v>13809</v>
      </c>
      <c r="D181" s="63" t="s">
        <v>13886</v>
      </c>
      <c r="E181" s="72">
        <v>10748</v>
      </c>
      <c r="F181" s="64">
        <v>1</v>
      </c>
      <c r="G181" s="79">
        <v>0</v>
      </c>
      <c r="H181" s="133">
        <v>81.794021606445313</v>
      </c>
      <c r="I181" s="134">
        <v>58.449787139892578</v>
      </c>
      <c r="J181" s="105">
        <v>75.477287292480469</v>
      </c>
      <c r="K181" s="96">
        <f>msoa_calculations5[[#This Row],[ Pop20]]/SUMIF(msoa_calculations5[ICB26],msoa_calculations5[[#This Row],[ICB26]],msoa_calculations5[[ Pop20]])</f>
        <v>2.9543291174312838E-3</v>
      </c>
      <c r="L181" s="98" cm="1">
        <f t="array" ref="L181">msoa_calculations5[[#This Row],[ Estimated case time (see and convey)]]*msoa_calculations5[[#This Row],[Population share of ICB]:[Population share of ICB]]</f>
        <v>0.24164645966372494</v>
      </c>
      <c r="M181" s="98" cm="1">
        <f t="array" ref="M181">msoa_calculations5[[#This Row],[Estimated case time (see and treat)]]*msoa_calculations5[[#This Row],[Population share of ICB]:[Population share of ICB]]</f>
        <v>0.17267990805504524</v>
      </c>
      <c r="N181" s="94" cm="1">
        <f t="array" ref="N181">msoa_calculations5[[#This Row],[Weighted estimate]]*msoa_calculations5[[#This Row],[Population share of ICB]:[Population share of ICB]]</f>
        <v>0.22298474755290126</v>
      </c>
    </row>
    <row r="182" spans="1:14">
      <c r="A182" s="63" t="s">
        <v>5928</v>
      </c>
      <c r="B182" s="63" t="s">
        <v>13734</v>
      </c>
      <c r="C182" s="63" t="s">
        <v>13809</v>
      </c>
      <c r="D182" s="63" t="s">
        <v>13886</v>
      </c>
      <c r="E182" s="72">
        <v>12155</v>
      </c>
      <c r="F182" s="64">
        <v>1</v>
      </c>
      <c r="G182" s="79">
        <v>0</v>
      </c>
      <c r="H182" s="133">
        <v>82.144752502441406</v>
      </c>
      <c r="I182" s="134">
        <v>58.585906982421875</v>
      </c>
      <c r="J182" s="105">
        <v>75.769943237304688</v>
      </c>
      <c r="K182" s="96">
        <f>msoa_calculations5[[#This Row],[ Pop20]]/SUMIF(msoa_calculations5[ICB26],msoa_calculations5[[#This Row],[ICB26]],msoa_calculations5[[ Pop20]])</f>
        <v>3.3410746578318995E-3</v>
      </c>
      <c r="L182" s="98" cm="1">
        <f t="array" ref="L182">msoa_calculations5[[#This Row],[ Estimated case time (see and convey)]]*msoa_calculations5[[#This Row],[Population share of ICB]:[Population share of ICB]]</f>
        <v>0.27445175085978052</v>
      </c>
      <c r="M182" s="98" cm="1">
        <f t="array" ref="M182">msoa_calculations5[[#This Row],[Estimated case time (see and treat)]]*msoa_calculations5[[#This Row],[Population share of ICB]:[Population share of ICB]]</f>
        <v>0.19573988912506665</v>
      </c>
      <c r="N182" s="94" cm="1">
        <f t="array" ref="N182">msoa_calculations5[[#This Row],[Weighted estimate]]*msoa_calculations5[[#This Row],[Population share of ICB]:[Population share of ICB]]</f>
        <v>0.25315303717552018</v>
      </c>
    </row>
    <row r="183" spans="1:14">
      <c r="A183" s="63" t="s">
        <v>5926</v>
      </c>
      <c r="B183" s="63" t="s">
        <v>13734</v>
      </c>
      <c r="C183" s="63" t="s">
        <v>13809</v>
      </c>
      <c r="D183" s="63" t="s">
        <v>13886</v>
      </c>
      <c r="E183" s="72">
        <v>8204</v>
      </c>
      <c r="F183" s="64">
        <v>1</v>
      </c>
      <c r="G183" s="79">
        <v>0</v>
      </c>
      <c r="H183" s="133">
        <v>81.042701721191406</v>
      </c>
      <c r="I183" s="134">
        <v>58.673374176025391</v>
      </c>
      <c r="J183" s="105">
        <v>74.989768981933594</v>
      </c>
      <c r="K183" s="96">
        <f>msoa_calculations5[[#This Row],[ Pop20]]/SUMIF(msoa_calculations5[ICB26],msoa_calculations5[[#This Row],[ICB26]],msoa_calculations5[[ Pop20]])</f>
        <v>2.2550535987538381E-3</v>
      </c>
      <c r="L183" s="98" cm="1">
        <f t="array" ref="L183">msoa_calculations5[[#This Row],[ Estimated case time (see and convey)]]*msoa_calculations5[[#This Row],[Population share of ICB]:[Population share of ICB]]</f>
        <v>0.18275563616910656</v>
      </c>
      <c r="M183" s="98" cm="1">
        <f t="array" ref="M183">msoa_calculations5[[#This Row],[Estimated case time (see and treat)]]*msoa_calculations5[[#This Row],[Population share of ICB]:[Population share of ICB]]</f>
        <v>0.13231160358667657</v>
      </c>
      <c r="N183" s="94" cm="1">
        <f t="array" ref="N183">msoa_calculations5[[#This Row],[Weighted estimate]]*msoa_calculations5[[#This Row],[Population share of ICB]:[Population share of ICB]]</f>
        <v>0.16910594841242829</v>
      </c>
    </row>
    <row r="184" spans="1:14">
      <c r="A184" s="63" t="s">
        <v>5924</v>
      </c>
      <c r="B184" s="63" t="s">
        <v>13734</v>
      </c>
      <c r="C184" s="63" t="s">
        <v>13809</v>
      </c>
      <c r="D184" s="63" t="s">
        <v>13886</v>
      </c>
      <c r="E184" s="72">
        <v>10692</v>
      </c>
      <c r="F184" s="64">
        <v>1</v>
      </c>
      <c r="G184" s="79">
        <v>0</v>
      </c>
      <c r="H184" s="133">
        <v>80.725112915039063</v>
      </c>
      <c r="I184" s="134">
        <v>57.732444763183594</v>
      </c>
      <c r="J184" s="105">
        <v>74.503509521484375</v>
      </c>
      <c r="K184" s="96">
        <f>msoa_calculations5[[#This Row],[ Pop20]]/SUMIF(msoa_calculations5[ICB26],msoa_calculations5[[#This Row],[ICB26]],msoa_calculations5[[ Pop20]])</f>
        <v>2.9389362601019062E-3</v>
      </c>
      <c r="L184" s="98" cm="1">
        <f t="array" ref="L184">msoa_calculations5[[#This Row],[ Estimated case time (see and convey)]]*msoa_calculations5[[#This Row],[Population share of ICB]:[Population share of ICB]]</f>
        <v>0.237245961446829</v>
      </c>
      <c r="M184" s="98" cm="1">
        <f t="array" ref="M184">msoa_calculations5[[#This Row],[Estimated case time (see and treat)]]*msoa_calculations5[[#This Row],[Population share of ICB]:[Population share of ICB]]</f>
        <v>0.16967197529885067</v>
      </c>
      <c r="N184" s="94" cm="1">
        <f t="array" ref="N184">msoa_calculations5[[#This Row],[Weighted estimate]]*msoa_calculations5[[#This Row],[Population share of ICB]:[Population share of ICB]]</f>
        <v>0.21896106563753806</v>
      </c>
    </row>
    <row r="185" spans="1:14">
      <c r="A185" s="63" t="s">
        <v>5922</v>
      </c>
      <c r="B185" s="63" t="s">
        <v>13734</v>
      </c>
      <c r="C185" s="63" t="s">
        <v>13809</v>
      </c>
      <c r="D185" s="63" t="s">
        <v>13886</v>
      </c>
      <c r="E185" s="72">
        <v>11074</v>
      </c>
      <c r="F185" s="64">
        <v>1</v>
      </c>
      <c r="G185" s="79">
        <v>0</v>
      </c>
      <c r="H185" s="133">
        <v>82.423988342285156</v>
      </c>
      <c r="I185" s="134">
        <v>58.857028961181641</v>
      </c>
      <c r="J185" s="105">
        <v>76.046981811523438</v>
      </c>
      <c r="K185" s="96">
        <f>msoa_calculations5[[#This Row],[ Pop20]]/SUMIF(msoa_calculations5[ICB26],msoa_calculations5[[#This Row],[ICB26]],msoa_calculations5[[ Pop20]])</f>
        <v>3.0439375368844471E-3</v>
      </c>
      <c r="L185" s="98" cm="1">
        <f t="array" ref="L185">msoa_calculations5[[#This Row],[ Estimated case time (see and convey)]]*msoa_calculations5[[#This Row],[Population share of ICB]:[Population share of ICB]]</f>
        <v>0.25089347205480789</v>
      </c>
      <c r="M185" s="98" cm="1">
        <f t="array" ref="M185">msoa_calculations5[[#This Row],[Estimated case time (see and treat)]]*msoa_calculations5[[#This Row],[Population share of ICB]:[Population share of ICB]]</f>
        <v>0.17915711976443582</v>
      </c>
      <c r="N185" s="94" cm="1">
        <f t="array" ref="N185">msoa_calculations5[[#This Row],[Weighted estimate]]*msoa_calculations5[[#This Row],[Population share of ICB]:[Population share of ICB]]</f>
        <v>0.23148226250286499</v>
      </c>
    </row>
    <row r="186" spans="1:14">
      <c r="A186" s="63" t="s">
        <v>5920</v>
      </c>
      <c r="B186" s="63" t="s">
        <v>13734</v>
      </c>
      <c r="C186" s="63" t="s">
        <v>13809</v>
      </c>
      <c r="D186" s="63" t="s">
        <v>13886</v>
      </c>
      <c r="E186" s="72">
        <v>7691</v>
      </c>
      <c r="F186" s="64">
        <v>1</v>
      </c>
      <c r="G186" s="79">
        <v>0</v>
      </c>
      <c r="H186" s="133">
        <v>80.87164306640625</v>
      </c>
      <c r="I186" s="134">
        <v>58.003196716308594</v>
      </c>
      <c r="J186" s="105">
        <v>74.683647155761719</v>
      </c>
      <c r="K186" s="96">
        <f>msoa_calculations5[[#This Row],[ Pop20]]/SUMIF(msoa_calculations5[ICB26],msoa_calculations5[[#This Row],[ICB26]],msoa_calculations5[[ Pop20]])</f>
        <v>2.1140440307186458E-3</v>
      </c>
      <c r="L186" s="98" cm="1">
        <f t="array" ref="L186">msoa_calculations5[[#This Row],[ Estimated case time (see and convey)]]*msoa_calculations5[[#This Row],[Population share of ICB]:[Population share of ICB]]</f>
        <v>0.17096621427894509</v>
      </c>
      <c r="M186" s="98" cm="1">
        <f t="array" ref="M186">msoa_calculations5[[#This Row],[Estimated case time (see and treat)]]*msoa_calculations5[[#This Row],[Population share of ICB]:[Population share of ICB]]</f>
        <v>0.12262131178071153</v>
      </c>
      <c r="N186" s="94" cm="1">
        <f t="array" ref="N186">msoa_calculations5[[#This Row],[Weighted estimate]]*msoa_calculations5[[#This Row],[Population share of ICB]:[Population share of ICB]]</f>
        <v>0.15788451846193563</v>
      </c>
    </row>
    <row r="187" spans="1:14">
      <c r="A187" s="63" t="s">
        <v>5918</v>
      </c>
      <c r="B187" s="63" t="s">
        <v>13734</v>
      </c>
      <c r="C187" s="63" t="s">
        <v>13809</v>
      </c>
      <c r="D187" s="63" t="s">
        <v>13886</v>
      </c>
      <c r="E187" s="72">
        <v>10445</v>
      </c>
      <c r="F187" s="64">
        <v>1</v>
      </c>
      <c r="G187" s="79">
        <v>0</v>
      </c>
      <c r="H187" s="133">
        <v>82.190879821777344</v>
      </c>
      <c r="I187" s="134">
        <v>58.187202453613281</v>
      </c>
      <c r="J187" s="105">
        <v>75.695701599121094</v>
      </c>
      <c r="K187" s="96">
        <f>msoa_calculations5[[#This Row],[ Pop20]]/SUMIF(msoa_calculations5[ICB26],msoa_calculations5[[#This Row],[ICB26]],msoa_calculations5[[ Pop20]])</f>
        <v>2.8710427643812578E-3</v>
      </c>
      <c r="L187" s="98" cm="1">
        <f t="array" ref="L187">msoa_calculations5[[#This Row],[ Estimated case time (see and convey)]]*msoa_calculations5[[#This Row],[Population share of ICB]:[Population share of ICB]]</f>
        <v>0.23597353081044337</v>
      </c>
      <c r="M187" s="98" cm="1">
        <f t="array" ref="M187">msoa_calculations5[[#This Row],[Estimated case time (see and treat)]]*msoa_calculations5[[#This Row],[Population share of ICB]:[Population share of ICB]]</f>
        <v>0.16705794658403378</v>
      </c>
      <c r="N187" s="94" cm="1">
        <f t="array" ref="N187">msoa_calculations5[[#This Row],[Weighted estimate]]*msoa_calculations5[[#This Row],[Population share of ICB]:[Population share of ICB]]</f>
        <v>0.21732559637091942</v>
      </c>
    </row>
    <row r="188" spans="1:14">
      <c r="A188" s="63" t="s">
        <v>5916</v>
      </c>
      <c r="B188" s="63" t="s">
        <v>13734</v>
      </c>
      <c r="C188" s="63" t="s">
        <v>13809</v>
      </c>
      <c r="D188" s="63" t="s">
        <v>13886</v>
      </c>
      <c r="E188" s="72">
        <v>9787</v>
      </c>
      <c r="F188" s="64">
        <v>1</v>
      </c>
      <c r="G188" s="79">
        <v>0</v>
      </c>
      <c r="H188" s="133">
        <v>82.003196716308594</v>
      </c>
      <c r="I188" s="134">
        <v>58.74237060546875</v>
      </c>
      <c r="J188" s="105">
        <v>75.709030151367188</v>
      </c>
      <c r="K188" s="96">
        <f>msoa_calculations5[[#This Row],[ Pop20]]/SUMIF(msoa_calculations5[ICB26],msoa_calculations5[[#This Row],[ICB26]],msoa_calculations5[[ Pop20]])</f>
        <v>2.6901766907610697E-3</v>
      </c>
      <c r="L188" s="98" cm="1">
        <f t="array" ref="L188">msoa_calculations5[[#This Row],[ Estimated case time (see and convey)]]*msoa_calculations5[[#This Row],[Population share of ICB]:[Population share of ICB]]</f>
        <v>0.22060308837410808</v>
      </c>
      <c r="M188" s="98" cm="1">
        <f t="array" ref="M188">msoa_calculations5[[#This Row],[Estimated case time (see and treat)]]*msoa_calculations5[[#This Row],[Population share of ICB]:[Population share of ICB]]</f>
        <v>0.15802735616288024</v>
      </c>
      <c r="N188" s="94" cm="1">
        <f t="array" ref="N188">msoa_calculations5[[#This Row],[Weighted estimate]]*msoa_calculations5[[#This Row],[Population share of ICB]:[Population share of ICB]]</f>
        <v>0.20367066819333504</v>
      </c>
    </row>
    <row r="189" spans="1:14">
      <c r="A189" s="63" t="s">
        <v>5914</v>
      </c>
      <c r="B189" s="63" t="s">
        <v>13734</v>
      </c>
      <c r="C189" s="63" t="s">
        <v>13809</v>
      </c>
      <c r="D189" s="63" t="s">
        <v>13886</v>
      </c>
      <c r="E189" s="72">
        <v>9407</v>
      </c>
      <c r="F189" s="64">
        <v>1</v>
      </c>
      <c r="G189" s="79">
        <v>0</v>
      </c>
      <c r="H189" s="133">
        <v>82.345893859863281</v>
      </c>
      <c r="I189" s="134">
        <v>59.268245697021484</v>
      </c>
      <c r="J189" s="105">
        <v>76.101295471191406</v>
      </c>
      <c r="K189" s="96">
        <f>msoa_calculations5[[#This Row],[ Pop20]]/SUMIF(msoa_calculations5[ICB26],msoa_calculations5[[#This Row],[ICB26]],msoa_calculations5[[ Pop20]])</f>
        <v>2.5857251588831493E-3</v>
      </c>
      <c r="L189" s="98" cm="1">
        <f t="array" ref="L189">msoa_calculations5[[#This Row],[ Estimated case time (see and convey)]]*msoa_calculations5[[#This Row],[Population share of ICB]:[Population share of ICB]]</f>
        <v>0.21292384948416992</v>
      </c>
      <c r="M189" s="98" cm="1">
        <f t="array" ref="M189">msoa_calculations5[[#This Row],[Estimated case time (see and treat)]]*msoa_calculations5[[#This Row],[Population share of ICB]:[Population share of ICB]]</f>
        <v>0.15325139402165641</v>
      </c>
      <c r="N189" s="94" cm="1">
        <f t="array" ref="N189">msoa_calculations5[[#This Row],[Weighted estimate]]*msoa_calculations5[[#This Row],[Population share of ICB]:[Population share of ICB]]</f>
        <v>0.19677703432345989</v>
      </c>
    </row>
    <row r="190" spans="1:14">
      <c r="A190" s="63" t="s">
        <v>5912</v>
      </c>
      <c r="B190" s="63" t="s">
        <v>13734</v>
      </c>
      <c r="C190" s="63" t="s">
        <v>13809</v>
      </c>
      <c r="D190" s="63" t="s">
        <v>13886</v>
      </c>
      <c r="E190" s="72">
        <v>9293</v>
      </c>
      <c r="F190" s="64">
        <v>1</v>
      </c>
      <c r="G190" s="79">
        <v>0</v>
      </c>
      <c r="H190" s="133">
        <v>83.694229125976563</v>
      </c>
      <c r="I190" s="134">
        <v>60.552303314208984</v>
      </c>
      <c r="J190" s="105">
        <v>77.432235717773438</v>
      </c>
      <c r="K190" s="96">
        <f>msoa_calculations5[[#This Row],[ Pop20]]/SUMIF(msoa_calculations5[ICB26],msoa_calculations5[[#This Row],[ICB26]],msoa_calculations5[[ Pop20]])</f>
        <v>2.5543896993197733E-3</v>
      </c>
      <c r="L190" s="98" cm="1">
        <f t="array" ref="L190">msoa_calculations5[[#This Row],[ Estimated case time (see and convey)]]*msoa_calculations5[[#This Row],[Population share of ICB]:[Population share of ICB]]</f>
        <v>0.2137876767719035</v>
      </c>
      <c r="M190" s="98" cm="1">
        <f t="array" ref="M190">msoa_calculations5[[#This Row],[Estimated case time (see and treat)]]*msoa_calculations5[[#This Row],[Population share of ICB]:[Population share of ICB]]</f>
        <v>0.15467417985590201</v>
      </c>
      <c r="N190" s="94" cm="1">
        <f t="array" ref="N190">msoa_calculations5[[#This Row],[Weighted estimate]]*msoa_calculations5[[#This Row],[Population share of ICB]:[Population share of ICB]]</f>
        <v>0.1977921053127811</v>
      </c>
    </row>
    <row r="191" spans="1:14">
      <c r="A191" s="63" t="s">
        <v>5910</v>
      </c>
      <c r="B191" s="63" t="s">
        <v>13734</v>
      </c>
      <c r="C191" s="63" t="s">
        <v>13809</v>
      </c>
      <c r="D191" s="63" t="s">
        <v>13886</v>
      </c>
      <c r="E191" s="72">
        <v>11278</v>
      </c>
      <c r="F191" s="64">
        <v>1</v>
      </c>
      <c r="G191" s="79">
        <v>0</v>
      </c>
      <c r="H191" s="133">
        <v>81.162910461425781</v>
      </c>
      <c r="I191" s="134">
        <v>57.320892333984375</v>
      </c>
      <c r="J191" s="105">
        <v>74.711479187011719</v>
      </c>
      <c r="K191" s="96">
        <f>msoa_calculations5[[#This Row],[ Pop20]]/SUMIF(msoa_calculations5[ICB26],msoa_calculations5[[#This Row],[ICB26]],msoa_calculations5[[ Pop20]])</f>
        <v>3.100011517155752E-3</v>
      </c>
      <c r="L191" s="98" cm="1">
        <f t="array" ref="L191">msoa_calculations5[[#This Row],[ Estimated case time (see and convey)]]*msoa_calculations5[[#This Row],[Population share of ICB]:[Population share of ICB]]</f>
        <v>0.25160595719630097</v>
      </c>
      <c r="M191" s="98" cm="1">
        <f t="array" ref="M191">msoa_calculations5[[#This Row],[Estimated case time (see and treat)]]*msoa_calculations5[[#This Row],[Population share of ICB]:[Population share of ICB]]</f>
        <v>0.17769542640899641</v>
      </c>
      <c r="N191" s="94" cm="1">
        <f t="array" ref="N191">msoa_calculations5[[#This Row],[Weighted estimate]]*msoa_calculations5[[#This Row],[Population share of ICB]:[Population share of ICB]]</f>
        <v>0.23160644594347859</v>
      </c>
    </row>
    <row r="192" spans="1:14">
      <c r="A192" s="63" t="s">
        <v>5908</v>
      </c>
      <c r="B192" s="63" t="s">
        <v>13734</v>
      </c>
      <c r="C192" s="63" t="s">
        <v>13809</v>
      </c>
      <c r="D192" s="63" t="s">
        <v>13886</v>
      </c>
      <c r="E192" s="72">
        <v>10557</v>
      </c>
      <c r="F192" s="64">
        <v>1</v>
      </c>
      <c r="G192" s="79">
        <v>0</v>
      </c>
      <c r="H192" s="133">
        <v>82.277000427246094</v>
      </c>
      <c r="I192" s="134">
        <v>59.112415313720703</v>
      </c>
      <c r="J192" s="105">
        <v>76.008872985839844</v>
      </c>
      <c r="K192" s="96">
        <f>msoa_calculations5[[#This Row],[ Pop20]]/SUMIF(msoa_calculations5[ICB26],msoa_calculations5[[#This Row],[ICB26]],msoa_calculations5[[ Pop20]])</f>
        <v>2.9018284790400133E-3</v>
      </c>
      <c r="L192" s="98" cm="1">
        <f t="array" ref="L192">msoa_calculations5[[#This Row],[ Estimated case time (see and convey)]]*msoa_calculations5[[#This Row],[Population share of ICB]:[Population share of ICB]]</f>
        <v>0.23875374300977006</v>
      </c>
      <c r="M192" s="98" cm="1">
        <f t="array" ref="M192">msoa_calculations5[[#This Row],[Estimated case time (see and treat)]]*msoa_calculations5[[#This Row],[Population share of ICB]:[Population share of ICB]]</f>
        <v>0.17153409022219573</v>
      </c>
      <c r="N192" s="94" cm="1">
        <f t="array" ref="N192">msoa_calculations5[[#This Row],[Weighted estimate]]*msoa_calculations5[[#This Row],[Population share of ICB]:[Population share of ICB]]</f>
        <v>0.22056471229004518</v>
      </c>
    </row>
    <row r="193" spans="1:14">
      <c r="A193" s="63" t="s">
        <v>5906</v>
      </c>
      <c r="B193" s="63" t="s">
        <v>13734</v>
      </c>
      <c r="C193" s="63" t="s">
        <v>13809</v>
      </c>
      <c r="D193" s="63" t="s">
        <v>13886</v>
      </c>
      <c r="E193" s="72">
        <v>8753</v>
      </c>
      <c r="F193" s="64">
        <v>1</v>
      </c>
      <c r="G193" s="79">
        <v>0</v>
      </c>
      <c r="H193" s="133">
        <v>82.203773498535156</v>
      </c>
      <c r="I193" s="134">
        <v>58.763053894042969</v>
      </c>
      <c r="J193" s="105">
        <v>75.860931396484375</v>
      </c>
      <c r="K193" s="96">
        <f>msoa_calculations5[[#This Row],[ Pop20]]/SUMIF(msoa_calculations5[ICB26],msoa_calculations5[[#This Row],[ICB26]],msoa_calculations5[[ Pop20]])</f>
        <v>2.4059585750722022E-3</v>
      </c>
      <c r="L193" s="98" cm="1">
        <f t="array" ref="L193">msoa_calculations5[[#This Row],[ Estimated case time (see and convey)]]*msoa_calculations5[[#This Row],[Population share of ICB]:[Population share of ICB]]</f>
        <v>0.19777887375209371</v>
      </c>
      <c r="M193" s="98" cm="1">
        <f t="array" ref="M193">msoa_calculations5[[#This Row],[Estimated case time (see and treat)]]*msoa_calculations5[[#This Row],[Population share of ICB]:[Population share of ICB]]</f>
        <v>0.14138147341380264</v>
      </c>
      <c r="N193" s="94" cm="1">
        <f t="array" ref="N193">msoa_calculations5[[#This Row],[Weighted estimate]]*msoa_calculations5[[#This Row],[Population share of ICB]:[Population share of ICB]]</f>
        <v>0.18251825840633565</v>
      </c>
    </row>
    <row r="194" spans="1:14">
      <c r="A194" s="63" t="s">
        <v>5904</v>
      </c>
      <c r="B194" s="63" t="s">
        <v>13734</v>
      </c>
      <c r="C194" s="63" t="s">
        <v>13809</v>
      </c>
      <c r="D194" s="63" t="s">
        <v>13886</v>
      </c>
      <c r="E194" s="72">
        <v>12144</v>
      </c>
      <c r="F194" s="64">
        <v>1</v>
      </c>
      <c r="G194" s="79">
        <v>0</v>
      </c>
      <c r="H194" s="133">
        <v>81.071128845214844</v>
      </c>
      <c r="I194" s="134">
        <v>57.244091033935547</v>
      </c>
      <c r="J194" s="105">
        <v>74.623748779296875</v>
      </c>
      <c r="K194" s="96">
        <f>msoa_calculations5[[#This Row],[ Pop20]]/SUMIF(msoa_calculations5[ICB26],msoa_calculations5[[#This Row],[ICB26]],msoa_calculations5[[ Pop20]])</f>
        <v>3.3380510608564859E-3</v>
      </c>
      <c r="L194" s="98" cm="1">
        <f t="array" ref="L194">msoa_calculations5[[#This Row],[ Estimated case time (see and convey)]]*msoa_calculations5[[#This Row],[Population share of ICB]:[Population share of ICB]]</f>
        <v>0.27061956764660228</v>
      </c>
      <c r="M194" s="98" cm="1">
        <f t="array" ref="M194">msoa_calculations5[[#This Row],[Estimated case time (see and treat)]]*msoa_calculations5[[#This Row],[Population share of ICB]:[Population share of ICB]]</f>
        <v>0.1910836988035938</v>
      </c>
      <c r="N194" s="94" cm="1">
        <f t="array" ref="N194">msoa_calculations5[[#This Row],[Weighted estimate]]*msoa_calculations5[[#This Row],[Population share of ICB]:[Population share of ICB]]</f>
        <v>0.24909788377781983</v>
      </c>
    </row>
    <row r="195" spans="1:14">
      <c r="A195" s="63" t="s">
        <v>5902</v>
      </c>
      <c r="B195" s="63" t="s">
        <v>13734</v>
      </c>
      <c r="C195" s="63" t="s">
        <v>13809</v>
      </c>
      <c r="D195" s="63" t="s">
        <v>13886</v>
      </c>
      <c r="E195" s="72">
        <v>9366</v>
      </c>
      <c r="F195" s="64">
        <v>1</v>
      </c>
      <c r="G195" s="79">
        <v>0</v>
      </c>
      <c r="H195" s="133">
        <v>79.44537353515625</v>
      </c>
      <c r="I195" s="134">
        <v>56.07550048828125</v>
      </c>
      <c r="J195" s="105">
        <v>73.121696472167969</v>
      </c>
      <c r="K195" s="96">
        <f>msoa_calculations5[[#This Row],[ Pop20]]/SUMIF(msoa_calculations5[ICB26],msoa_calculations5[[#This Row],[ICB26]],msoa_calculations5[[ Pop20]])</f>
        <v>2.5744553883384263E-3</v>
      </c>
      <c r="L195" s="98" cm="1">
        <f t="array" ref="L195">msoa_calculations5[[#This Row],[ Estimated case time (see and convey)]]*msoa_calculations5[[#This Row],[Population share of ICB]:[Population share of ICB]]</f>
        <v>0.20452856997614202</v>
      </c>
      <c r="M195" s="98" cm="1">
        <f t="array" ref="M195">msoa_calculations5[[#This Row],[Estimated case time (see and treat)]]*msoa_calculations5[[#This Row],[Population share of ICB]:[Population share of ICB]]</f>
        <v>0.14436387438582973</v>
      </c>
      <c r="N195" s="94" cm="1">
        <f t="array" ref="N195">msoa_calculations5[[#This Row],[Weighted estimate]]*msoa_calculations5[[#This Row],[Population share of ICB]:[Population share of ICB]]</f>
        <v>0.18824854548721973</v>
      </c>
    </row>
    <row r="196" spans="1:14">
      <c r="A196" s="63" t="s">
        <v>5900</v>
      </c>
      <c r="B196" s="63" t="s">
        <v>13734</v>
      </c>
      <c r="C196" s="63" t="s">
        <v>13809</v>
      </c>
      <c r="D196" s="63" t="s">
        <v>13886</v>
      </c>
      <c r="E196" s="72">
        <v>7519</v>
      </c>
      <c r="F196" s="64">
        <v>1</v>
      </c>
      <c r="G196" s="79">
        <v>0</v>
      </c>
      <c r="H196" s="133">
        <v>80.015769958496094</v>
      </c>
      <c r="I196" s="134">
        <v>56.252941131591797</v>
      </c>
      <c r="J196" s="105">
        <v>73.585762023925781</v>
      </c>
      <c r="K196" s="96">
        <f>msoa_calculations5[[#This Row],[ Pop20]]/SUMIF(msoa_calculations5[ICB26],msoa_calculations5[[#This Row],[ICB26]],msoa_calculations5[[ Pop20]])</f>
        <v>2.0667659689212713E-3</v>
      </c>
      <c r="L196" s="98" cm="1">
        <f t="array" ref="L196">msoa_calculations5[[#This Row],[ Estimated case time (see and convey)]]*msoa_calculations5[[#This Row],[Population share of ICB]:[Population share of ICB]]</f>
        <v>0.16537387032725273</v>
      </c>
      <c r="M196" s="98" cm="1">
        <f t="array" ref="M196">msoa_calculations5[[#This Row],[Estimated case time (see and treat)]]*msoa_calculations5[[#This Row],[Population share of ICB]:[Population share of ICB]]</f>
        <v>0.11626166438250556</v>
      </c>
      <c r="N196" s="94" cm="1">
        <f t="array" ref="N196">msoa_calculations5[[#This Row],[Weighted estimate]]*msoa_calculations5[[#This Row],[Population share of ICB]:[Population share of ICB]]</f>
        <v>0.15208454874818905</v>
      </c>
    </row>
    <row r="197" spans="1:14">
      <c r="A197" s="63" t="s">
        <v>5898</v>
      </c>
      <c r="B197" s="63" t="s">
        <v>13734</v>
      </c>
      <c r="C197" s="63" t="s">
        <v>13809</v>
      </c>
      <c r="D197" s="63" t="s">
        <v>13886</v>
      </c>
      <c r="E197" s="72">
        <v>9404</v>
      </c>
      <c r="F197" s="64">
        <v>1</v>
      </c>
      <c r="G197" s="79">
        <v>0</v>
      </c>
      <c r="H197" s="133">
        <v>79.888290405273438</v>
      </c>
      <c r="I197" s="134">
        <v>56.733356475830078</v>
      </c>
      <c r="J197" s="105">
        <v>73.622779846191406</v>
      </c>
      <c r="K197" s="96">
        <f>msoa_calculations5[[#This Row],[ Pop20]]/SUMIF(msoa_calculations5[ICB26],msoa_calculations5[[#This Row],[ICB26]],msoa_calculations5[[ Pop20]])</f>
        <v>2.5849005415262182E-3</v>
      </c>
      <c r="L197" s="98" cm="1">
        <f t="array" ref="L197">msoa_calculations5[[#This Row],[ Estimated case time (see and convey)]]*msoa_calculations5[[#This Row],[Population share of ICB]:[Population share of ICB]]</f>
        <v>0.20650328513019509</v>
      </c>
      <c r="M197" s="98" cm="1">
        <f t="array" ref="M197">msoa_calculations5[[#This Row],[Estimated case time (see and treat)]]*msoa_calculations5[[#This Row],[Population share of ICB]:[Population share of ICB]]</f>
        <v>0.14665008387697315</v>
      </c>
      <c r="N197" s="94" cm="1">
        <f t="array" ref="N197">msoa_calculations5[[#This Row],[Weighted estimate]]*msoa_calculations5[[#This Row],[Population share of ICB]:[Population share of ICB]]</f>
        <v>0.1903075634930857</v>
      </c>
    </row>
    <row r="198" spans="1:14">
      <c r="A198" s="63" t="s">
        <v>5896</v>
      </c>
      <c r="B198" s="63" t="s">
        <v>13734</v>
      </c>
      <c r="C198" s="63" t="s">
        <v>13809</v>
      </c>
      <c r="D198" s="63" t="s">
        <v>13886</v>
      </c>
      <c r="E198" s="72">
        <v>9340</v>
      </c>
      <c r="F198" s="64">
        <v>1</v>
      </c>
      <c r="G198" s="79">
        <v>0</v>
      </c>
      <c r="H198" s="133">
        <v>79.309165954589844</v>
      </c>
      <c r="I198" s="134">
        <v>55.684062957763672</v>
      </c>
      <c r="J198" s="105">
        <v>72.916427612304688</v>
      </c>
      <c r="K198" s="96">
        <f>msoa_calculations5[[#This Row],[ Pop20]]/SUMIF(msoa_calculations5[ICB26],msoa_calculations5[[#This Row],[ICB26]],msoa_calculations5[[ Pop20]])</f>
        <v>2.5673087045783578E-3</v>
      </c>
      <c r="L198" s="98" cm="1">
        <f t="array" ref="L198">msoa_calculations5[[#This Row],[ Estimated case time (see and convey)]]*msoa_calculations5[[#This Row],[Population share of ICB]:[Population share of ICB]]</f>
        <v>0.20361111210806804</v>
      </c>
      <c r="M198" s="98" cm="1">
        <f t="array" ref="M198">msoa_calculations5[[#This Row],[Estimated case time (see and treat)]]*msoa_calculations5[[#This Row],[Population share of ICB]:[Population share of ICB]]</f>
        <v>0.14295817953775597</v>
      </c>
      <c r="N198" s="94" cm="1">
        <f t="array" ref="N198">msoa_calculations5[[#This Row],[Weighted estimate]]*msoa_calculations5[[#This Row],[Population share of ICB]:[Population share of ICB]]</f>
        <v>0.18719897931582755</v>
      </c>
    </row>
    <row r="199" spans="1:14">
      <c r="A199" s="63" t="s">
        <v>5894</v>
      </c>
      <c r="B199" s="63" t="s">
        <v>13734</v>
      </c>
      <c r="C199" s="63" t="s">
        <v>13809</v>
      </c>
      <c r="D199" s="63" t="s">
        <v>13886</v>
      </c>
      <c r="E199" s="72">
        <v>9181</v>
      </c>
      <c r="F199" s="64">
        <v>1</v>
      </c>
      <c r="G199" s="79">
        <v>0</v>
      </c>
      <c r="H199" s="133">
        <v>81.699012756347656</v>
      </c>
      <c r="I199" s="134">
        <v>58.496131896972656</v>
      </c>
      <c r="J199" s="105">
        <v>75.420524597167969</v>
      </c>
      <c r="K199" s="96">
        <f>msoa_calculations5[[#This Row],[ Pop20]]/SUMIF(msoa_calculations5[ICB26],msoa_calculations5[[#This Row],[ICB26]],msoa_calculations5[[ Pop20]])</f>
        <v>2.5236039846610178E-3</v>
      </c>
      <c r="L199" s="98" cm="1">
        <f t="array" ref="L199">msoa_calculations5[[#This Row],[ Estimated case time (see and convey)]]*msoa_calculations5[[#This Row],[Population share of ICB]:[Population share of ICB]]</f>
        <v>0.20617595413479026</v>
      </c>
      <c r="M199" s="98" cm="1">
        <f t="array" ref="M199">msoa_calculations5[[#This Row],[Estimated case time (see and treat)]]*msoa_calculations5[[#This Row],[Population share of ICB]:[Population share of ICB]]</f>
        <v>0.14762107154245666</v>
      </c>
      <c r="N199" s="94" cm="1">
        <f t="array" ref="N199">msoa_calculations5[[#This Row],[Weighted estimate]]*msoa_calculations5[[#This Row],[Population share of ICB]:[Population share of ICB]]</f>
        <v>0.1903315363986374</v>
      </c>
    </row>
    <row r="200" spans="1:14">
      <c r="A200" s="63" t="s">
        <v>5892</v>
      </c>
      <c r="B200" s="63" t="s">
        <v>13734</v>
      </c>
      <c r="C200" s="63" t="s">
        <v>13809</v>
      </c>
      <c r="D200" s="63" t="s">
        <v>13886</v>
      </c>
      <c r="E200" s="72">
        <v>9050</v>
      </c>
      <c r="F200" s="64">
        <v>1</v>
      </c>
      <c r="G200" s="79">
        <v>0</v>
      </c>
      <c r="H200" s="133">
        <v>82.364524841308594</v>
      </c>
      <c r="I200" s="134">
        <v>59.181209564208984</v>
      </c>
      <c r="J200" s="105">
        <v>76.091331481933594</v>
      </c>
      <c r="K200" s="96">
        <f>msoa_calculations5[[#This Row],[ Pop20]]/SUMIF(msoa_calculations5[ICB26],msoa_calculations5[[#This Row],[ICB26]],msoa_calculations5[[ Pop20]])</f>
        <v>2.4875956934083663E-3</v>
      </c>
      <c r="L200" s="98" cm="1">
        <f t="array" ref="L200">msoa_calculations5[[#This Row],[ Estimated case time (see and convey)]]*msoa_calculations5[[#This Row],[Population share of ICB]:[Population share of ICB]]</f>
        <v>0.20488963728486567</v>
      </c>
      <c r="M200" s="98" cm="1">
        <f t="array" ref="M200">msoa_calculations5[[#This Row],[Estimated case time (see and treat)]]*msoa_calculations5[[#This Row],[Population share of ICB]:[Population share of ICB]]</f>
        <v>0.1472189220426243</v>
      </c>
      <c r="N200" s="94" cm="1">
        <f t="array" ref="N200">msoa_calculations5[[#This Row],[Weighted estimate]]*msoa_calculations5[[#This Row],[Population share of ICB]:[Population share of ICB]]</f>
        <v>0.18928446850016645</v>
      </c>
    </row>
    <row r="201" spans="1:14">
      <c r="A201" s="63" t="s">
        <v>5832</v>
      </c>
      <c r="B201" s="63" t="s">
        <v>13731</v>
      </c>
      <c r="C201" s="63" t="s">
        <v>12</v>
      </c>
      <c r="D201" s="63" t="s">
        <v>89</v>
      </c>
      <c r="E201" s="72">
        <v>9520</v>
      </c>
      <c r="F201" s="64">
        <v>1</v>
      </c>
      <c r="G201" s="79">
        <v>0</v>
      </c>
      <c r="H201" s="133">
        <v>87.727363586425781</v>
      </c>
      <c r="I201" s="134">
        <v>62.260951995849609</v>
      </c>
      <c r="J201" s="105">
        <v>80.836387634277344</v>
      </c>
      <c r="K201" s="96">
        <f>msoa_calculations5[[#This Row],[ Pop20]]/SUMIF(msoa_calculations5[ICB26],msoa_calculations5[[#This Row],[ICB26]],msoa_calculations5[[ Pop20]])</f>
        <v>6.3057173382719284E-3</v>
      </c>
      <c r="L201" s="98" cm="1">
        <f t="array" ref="L201">msoa_calculations5[[#This Row],[ Estimated case time (see and convey)]]*msoa_calculations5[[#This Row],[Population share of ICB]:[Population share of ICB]]</f>
        <v>0.55318395760781047</v>
      </c>
      <c r="M201" s="98" cm="1">
        <f t="array" ref="M201">msoa_calculations5[[#This Row],[Estimated case time (see and treat)]]*msoa_calculations5[[#This Row],[Population share of ICB]:[Population share of ICB]]</f>
        <v>0.39259996449754508</v>
      </c>
      <c r="N201" s="94" cm="1">
        <f t="array" ref="N201">msoa_calculations5[[#This Row],[Weighted estimate]]*msoa_calculations5[[#This Row],[Population share of ICB]:[Population share of ICB]]</f>
        <v>0.50973141106873321</v>
      </c>
    </row>
    <row r="202" spans="1:14">
      <c r="A202" s="63" t="s">
        <v>5830</v>
      </c>
      <c r="B202" s="63" t="s">
        <v>13731</v>
      </c>
      <c r="C202" s="63" t="s">
        <v>12</v>
      </c>
      <c r="D202" s="63" t="s">
        <v>89</v>
      </c>
      <c r="E202" s="72">
        <v>9855</v>
      </c>
      <c r="F202" s="64">
        <v>1</v>
      </c>
      <c r="G202" s="79">
        <v>0</v>
      </c>
      <c r="H202" s="133">
        <v>88.215293884277344</v>
      </c>
      <c r="I202" s="134">
        <v>63.265823364257813</v>
      </c>
      <c r="J202" s="105">
        <v>81.464195251464844</v>
      </c>
      <c r="K202" s="96">
        <f>msoa_calculations5[[#This Row],[ Pop20]]/SUMIF(msoa_calculations5[ICB26],msoa_calculations5[[#This Row],[ICB26]],msoa_calculations5[[ Pop20]])</f>
        <v>6.5276097025913716E-3</v>
      </c>
      <c r="L202" s="98" cm="1">
        <f t="array" ref="L202">msoa_calculations5[[#This Row],[ Estimated case time (see and convey)]]*msoa_calculations5[[#This Row],[Population share of ICB]:[Population share of ICB]]</f>
        <v>0.57583500827595802</v>
      </c>
      <c r="M202" s="98" cm="1">
        <f t="array" ref="M202">msoa_calculations5[[#This Row],[Estimated case time (see and treat)]]*msoa_calculations5[[#This Row],[Population share of ICB]:[Population share of ICB]]</f>
        <v>0.4129746024349612</v>
      </c>
      <c r="N202" s="94" cm="1">
        <f t="array" ref="N202">msoa_calculations5[[#This Row],[Weighted estimate]]*msoa_calculations5[[#This Row],[Population share of ICB]:[Population share of ICB]]</f>
        <v>0.53176647133725985</v>
      </c>
    </row>
    <row r="203" spans="1:14">
      <c r="A203" s="63" t="s">
        <v>5828</v>
      </c>
      <c r="B203" s="63" t="s">
        <v>13731</v>
      </c>
      <c r="C203" s="63" t="s">
        <v>12</v>
      </c>
      <c r="D203" s="63" t="s">
        <v>89</v>
      </c>
      <c r="E203" s="72">
        <v>8133</v>
      </c>
      <c r="F203" s="64">
        <v>1</v>
      </c>
      <c r="G203" s="79">
        <v>0</v>
      </c>
      <c r="H203" s="133">
        <v>87.912277221679688</v>
      </c>
      <c r="I203" s="134">
        <v>62.691795349121094</v>
      </c>
      <c r="J203" s="105">
        <v>81.087844848632813</v>
      </c>
      <c r="K203" s="96">
        <f>msoa_calculations5[[#This Row],[ Pop20]]/SUMIF(msoa_calculations5[ICB26],msoa_calculations5[[#This Row],[ICB26]],msoa_calculations5[[ Pop20]])</f>
        <v>5.3870167134627729E-3</v>
      </c>
      <c r="L203" s="98" cm="1">
        <f t="array" ref="L203">msoa_calculations5[[#This Row],[ Estimated case time (see and convey)]]*msoa_calculations5[[#This Row],[Population share of ICB]:[Population share of ICB]]</f>
        <v>0.47358490671176112</v>
      </c>
      <c r="M203" s="98" cm="1">
        <f t="array" ref="M203">msoa_calculations5[[#This Row],[Estimated case time (see and treat)]]*msoa_calculations5[[#This Row],[Population share of ICB]:[Population share of ICB]]</f>
        <v>0.33772174934270305</v>
      </c>
      <c r="N203" s="94" cm="1">
        <f t="array" ref="N203">msoa_calculations5[[#This Row],[Weighted estimate]]*msoa_calculations5[[#This Row],[Population share of ICB]:[Population share of ICB]]</f>
        <v>0.43682157545826117</v>
      </c>
    </row>
    <row r="204" spans="1:14">
      <c r="A204" s="63" t="s">
        <v>5826</v>
      </c>
      <c r="B204" s="63" t="s">
        <v>13731</v>
      </c>
      <c r="C204" s="63" t="s">
        <v>12</v>
      </c>
      <c r="D204" s="63" t="s">
        <v>89</v>
      </c>
      <c r="E204" s="72">
        <v>9703</v>
      </c>
      <c r="F204" s="64">
        <v>1</v>
      </c>
      <c r="G204" s="79">
        <v>0</v>
      </c>
      <c r="H204" s="133">
        <v>87.138374328613281</v>
      </c>
      <c r="I204" s="134">
        <v>61.841693878173828</v>
      </c>
      <c r="J204" s="105">
        <v>80.293319702148438</v>
      </c>
      <c r="K204" s="96">
        <f>msoa_calculations5[[#This Row],[ Pop20]]/SUMIF(msoa_calculations5[ICB26],msoa_calculations5[[#This Row],[ICB26]],msoa_calculations5[[ Pop20]])</f>
        <v>6.426930182064341E-3</v>
      </c>
      <c r="L204" s="98" cm="1">
        <f t="array" ref="L204">msoa_calculations5[[#This Row],[ Estimated case time (see and convey)]]*msoa_calculations5[[#This Row],[Population share of ICB]:[Population share of ICB]]</f>
        <v>0.56003224798858531</v>
      </c>
      <c r="M204" s="98" cm="1">
        <f t="array" ref="M204">msoa_calculations5[[#This Row],[Estimated case time (see and treat)]]*msoa_calculations5[[#This Row],[Population share of ICB]:[Population share of ICB]]</f>
        <v>0.39745224889561898</v>
      </c>
      <c r="N204" s="94" cm="1">
        <f t="array" ref="N204">msoa_calculations5[[#This Row],[Weighted estimate]]*msoa_calculations5[[#This Row],[Population share of ICB]:[Population share of ICB]]</f>
        <v>0.51603955981187921</v>
      </c>
    </row>
    <row r="205" spans="1:14">
      <c r="A205" s="63" t="s">
        <v>5824</v>
      </c>
      <c r="B205" s="63" t="s">
        <v>13731</v>
      </c>
      <c r="C205" s="63" t="s">
        <v>12</v>
      </c>
      <c r="D205" s="63" t="s">
        <v>89</v>
      </c>
      <c r="E205" s="72">
        <v>8743</v>
      </c>
      <c r="F205" s="64">
        <v>1</v>
      </c>
      <c r="G205" s="79">
        <v>0</v>
      </c>
      <c r="H205" s="133">
        <v>87.741706848144531</v>
      </c>
      <c r="I205" s="134">
        <v>61.556747436523438</v>
      </c>
      <c r="J205" s="105">
        <v>80.656295776367188</v>
      </c>
      <c r="K205" s="96">
        <f>msoa_calculations5[[#This Row],[ Pop20]]/SUMIF(msoa_calculations5[ICB26],msoa_calculations5[[#This Row],[ICB26]],msoa_calculations5[[ Pop20]])</f>
        <v>5.7910595261041467E-3</v>
      </c>
      <c r="L205" s="98" cm="1">
        <f t="array" ref="L205">msoa_calculations5[[#This Row],[ Estimated case time (see and convey)]]*msoa_calculations5[[#This Row],[Population share of ICB]:[Population share of ICB]]</f>
        <v>0.50811744727958486</v>
      </c>
      <c r="M205" s="98" cm="1">
        <f t="array" ref="M205">msoa_calculations5[[#This Row],[Estimated case time (see and treat)]]*msoa_calculations5[[#This Row],[Population share of ICB]:[Population share of ICB]]</f>
        <v>0.35647878863826604</v>
      </c>
      <c r="N205" s="94" cm="1">
        <f t="array" ref="N205">msoa_calculations5[[#This Row],[Weighted estimate]]*msoa_calculations5[[#This Row],[Population share of ICB]:[Population share of ICB]]</f>
        <v>0.46708540999600484</v>
      </c>
    </row>
    <row r="206" spans="1:14">
      <c r="A206" s="63" t="s">
        <v>5822</v>
      </c>
      <c r="B206" s="63" t="s">
        <v>13731</v>
      </c>
      <c r="C206" s="63" t="s">
        <v>12</v>
      </c>
      <c r="D206" s="63" t="s">
        <v>89</v>
      </c>
      <c r="E206" s="72">
        <v>8388</v>
      </c>
      <c r="F206" s="64">
        <v>1</v>
      </c>
      <c r="G206" s="79">
        <v>0</v>
      </c>
      <c r="H206" s="133">
        <v>88.42559814453125</v>
      </c>
      <c r="I206" s="134">
        <v>62.151477813720703</v>
      </c>
      <c r="J206" s="105">
        <v>81.316062927246094</v>
      </c>
      <c r="K206" s="96">
        <f>msoa_calculations5[[#This Row],[ Pop20]]/SUMIF(msoa_calculations5[ICB26],msoa_calculations5[[#This Row],[ICB26]],msoa_calculations5[[ Pop20]])</f>
        <v>5.5559198564521994E-3</v>
      </c>
      <c r="L206" s="98" cm="1">
        <f t="array" ref="L206">msoa_calculations5[[#This Row],[ Estimated case time (see and convey)]]*msoa_calculations5[[#This Row],[Population share of ICB]:[Population share of ICB]]</f>
        <v>0.49128553654986395</v>
      </c>
      <c r="M206" s="98" cm="1">
        <f t="array" ref="M206">msoa_calculations5[[#This Row],[Estimated case time (see and treat)]]*msoa_calculations5[[#This Row],[Population share of ICB]:[Population share of ICB]]</f>
        <v>0.34530862969309917</v>
      </c>
      <c r="N206" s="94" cm="1">
        <f t="array" ref="N206">msoa_calculations5[[#This Row],[Weighted estimate]]*msoa_calculations5[[#This Row],[Population share of ICB]:[Population share of ICB]]</f>
        <v>0.45178552866600313</v>
      </c>
    </row>
    <row r="207" spans="1:14">
      <c r="A207" s="63" t="s">
        <v>5820</v>
      </c>
      <c r="B207" s="63" t="s">
        <v>13731</v>
      </c>
      <c r="C207" s="63" t="s">
        <v>12</v>
      </c>
      <c r="D207" s="63" t="s">
        <v>89</v>
      </c>
      <c r="E207" s="72">
        <v>8965</v>
      </c>
      <c r="F207" s="64">
        <v>1</v>
      </c>
      <c r="G207" s="79">
        <v>0</v>
      </c>
      <c r="H207" s="133">
        <v>89.496635437011719</v>
      </c>
      <c r="I207" s="134">
        <v>63.286685943603516</v>
      </c>
      <c r="J207" s="105">
        <v>82.404464721679688</v>
      </c>
      <c r="K207" s="96">
        <f>msoa_calculations5[[#This Row],[ Pop20]]/SUMIF(msoa_calculations5[ICB26],msoa_calculations5[[#This Row],[ICB26]],msoa_calculations5[[ Pop20]])</f>
        <v>5.9381046152949413E-3</v>
      </c>
      <c r="L207" s="98" cm="1">
        <f t="array" ref="L207">msoa_calculations5[[#This Row],[ Estimated case time (see and convey)]]*msoa_calculations5[[#This Row],[Population share of ICB]:[Population share of ICB]]</f>
        <v>0.53144038394188808</v>
      </c>
      <c r="M207" s="98" cm="1">
        <f t="array" ref="M207">msoa_calculations5[[#This Row],[Estimated case time (see and treat)]]*msoa_calculations5[[#This Row],[Population share of ICB]:[Population share of ICB]]</f>
        <v>0.37580296188843354</v>
      </c>
      <c r="N207" s="94" cm="1">
        <f t="array" ref="N207">msoa_calculations5[[#This Row],[Weighted estimate]]*msoa_calculations5[[#This Row],[Population share of ICB]:[Population share of ICB]]</f>
        <v>0.48932633228471534</v>
      </c>
    </row>
    <row r="208" spans="1:14">
      <c r="A208" s="63" t="s">
        <v>5818</v>
      </c>
      <c r="B208" s="63" t="s">
        <v>13731</v>
      </c>
      <c r="C208" s="63" t="s">
        <v>12</v>
      </c>
      <c r="D208" s="63" t="s">
        <v>89</v>
      </c>
      <c r="E208" s="72">
        <v>9225</v>
      </c>
      <c r="F208" s="64">
        <v>1</v>
      </c>
      <c r="G208" s="79">
        <v>0</v>
      </c>
      <c r="H208" s="133">
        <v>88.527107238769531</v>
      </c>
      <c r="I208" s="134">
        <v>61.895820617675781</v>
      </c>
      <c r="J208" s="105">
        <v>81.3209228515625</v>
      </c>
      <c r="K208" s="96">
        <f>msoa_calculations5[[#This Row],[ Pop20]]/SUMIF(msoa_calculations5[ICB26],msoa_calculations5[[#This Row],[ICB26]],msoa_calculations5[[ Pop20]])</f>
        <v>6.1103195846174936E-3</v>
      </c>
      <c r="L208" s="98" cm="1">
        <f t="array" ref="L208">msoa_calculations5[[#This Row],[ Estimated case time (see and convey)]]*msoa_calculations5[[#This Row],[Population share of ICB]:[Population share of ICB]]</f>
        <v>0.54092891713058655</v>
      </c>
      <c r="M208" s="98" cm="1">
        <f t="array" ref="M208">msoa_calculations5[[#This Row],[Estimated case time (see and treat)]]*msoa_calculations5[[#This Row],[Population share of ICB]:[Population share of ICB]]</f>
        <v>0.37820324492615559</v>
      </c>
      <c r="N208" s="94" cm="1">
        <f t="array" ref="N208">msoa_calculations5[[#This Row],[Weighted estimate]]*msoa_calculations5[[#This Row],[Population share of ICB]:[Population share of ICB]]</f>
        <v>0.49689682753907061</v>
      </c>
    </row>
    <row r="209" spans="1:14">
      <c r="A209" s="63" t="s">
        <v>5816</v>
      </c>
      <c r="B209" s="63" t="s">
        <v>13731</v>
      </c>
      <c r="C209" s="63" t="s">
        <v>12</v>
      </c>
      <c r="D209" s="63" t="s">
        <v>89</v>
      </c>
      <c r="E209" s="72">
        <v>8569</v>
      </c>
      <c r="F209" s="64">
        <v>1</v>
      </c>
      <c r="G209" s="79">
        <v>0</v>
      </c>
      <c r="H209" s="133">
        <v>88.674522399902344</v>
      </c>
      <c r="I209" s="134">
        <v>62.835731506347656</v>
      </c>
      <c r="J209" s="105">
        <v>81.682777404785156</v>
      </c>
      <c r="K209" s="96">
        <f>msoa_calculations5[[#This Row],[ Pop20]]/SUMIF(msoa_calculations5[ICB26],msoa_calculations5[[#This Row],[ICB26]],msoa_calculations5[[ Pop20]])</f>
        <v>5.6758079697113613E-3</v>
      </c>
      <c r="L209" s="98" cm="1">
        <f t="array" ref="L209">msoa_calculations5[[#This Row],[ Estimated case time (see and convey)]]*msoa_calculations5[[#This Row],[Population share of ICB]:[Population share of ICB]]</f>
        <v>0.50329956094771433</v>
      </c>
      <c r="M209" s="98" cm="1">
        <f t="array" ref="M209">msoa_calculations5[[#This Row],[Estimated case time (see and treat)]]*msoa_calculations5[[#This Row],[Population share of ICB]:[Population share of ICB]]</f>
        <v>0.3566435456663713</v>
      </c>
      <c r="N209" s="94" cm="1">
        <f t="array" ref="N209">msoa_calculations5[[#This Row],[Weighted estimate]]*msoa_calculations5[[#This Row],[Population share of ICB]:[Population share of ICB]]</f>
        <v>0.46361575898223867</v>
      </c>
    </row>
    <row r="210" spans="1:14">
      <c r="A210" s="63" t="s">
        <v>5814</v>
      </c>
      <c r="B210" s="63" t="s">
        <v>13731</v>
      </c>
      <c r="C210" s="63" t="s">
        <v>12</v>
      </c>
      <c r="D210" s="63" t="s">
        <v>89</v>
      </c>
      <c r="E210" s="72">
        <v>8304</v>
      </c>
      <c r="F210" s="64">
        <v>1</v>
      </c>
      <c r="G210" s="79">
        <v>0</v>
      </c>
      <c r="H210" s="133">
        <v>89.223892211914063</v>
      </c>
      <c r="I210" s="134">
        <v>62.820011138916016</v>
      </c>
      <c r="J210" s="105">
        <v>82.079238891601563</v>
      </c>
      <c r="K210" s="96">
        <f>msoa_calculations5[[#This Row],[ Pop20]]/SUMIF(msoa_calculations5[ICB26],msoa_calculations5[[#This Row],[ICB26]],msoa_calculations5[[ Pop20]])</f>
        <v>5.5002811740556823E-3</v>
      </c>
      <c r="L210" s="98" cm="1">
        <f t="array" ref="L210">msoa_calculations5[[#This Row],[ Estimated case time (see and convey)]]*msoa_calculations5[[#This Row],[Population share of ICB]:[Population share of ICB]]</f>
        <v>0.49075649460916432</v>
      </c>
      <c r="M210" s="98" cm="1">
        <f t="array" ref="M210">msoa_calculations5[[#This Row],[Estimated case time (see and treat)]]*msoa_calculations5[[#This Row],[Population share of ICB]:[Population share of ICB]]</f>
        <v>0.34552772462134801</v>
      </c>
      <c r="N210" s="94" cm="1">
        <f t="array" ref="N210">msoa_calculations5[[#This Row],[Weighted estimate]]*msoa_calculations5[[#This Row],[Population share of ICB]:[Population share of ICB]]</f>
        <v>0.45145889245629506</v>
      </c>
    </row>
    <row r="211" spans="1:14">
      <c r="A211" s="63" t="s">
        <v>5812</v>
      </c>
      <c r="B211" s="63" t="s">
        <v>13731</v>
      </c>
      <c r="C211" s="63" t="s">
        <v>12</v>
      </c>
      <c r="D211" s="63" t="s">
        <v>89</v>
      </c>
      <c r="E211" s="72">
        <v>9827</v>
      </c>
      <c r="F211" s="64">
        <v>1</v>
      </c>
      <c r="G211" s="79">
        <v>0</v>
      </c>
      <c r="H211" s="133">
        <v>88.300422668457031</v>
      </c>
      <c r="I211" s="134">
        <v>62.272605895996094</v>
      </c>
      <c r="J211" s="105">
        <v>81.257530212402344</v>
      </c>
      <c r="K211" s="96">
        <f>msoa_calculations5[[#This Row],[ Pop20]]/SUMIF(msoa_calculations5[ICB26],msoa_calculations5[[#This Row],[ICB26]],msoa_calculations5[[ Pop20]])</f>
        <v>6.5090634751258656E-3</v>
      </c>
      <c r="L211" s="98" cm="1">
        <f t="array" ref="L211">msoa_calculations5[[#This Row],[ Estimated case time (see and convey)]]*msoa_calculations5[[#This Row],[Population share of ICB]:[Population share of ICB]]</f>
        <v>0.57475305602942972</v>
      </c>
      <c r="M211" s="98" cm="1">
        <f t="array" ref="M211">msoa_calculations5[[#This Row],[Estimated case time (see and treat)]]*msoa_calculations5[[#This Row],[Population share of ICB]:[Population share of ICB]]</f>
        <v>0.40533634453853579</v>
      </c>
      <c r="N211" s="94" cm="1">
        <f t="array" ref="N211">msoa_calculations5[[#This Row],[Weighted estimate]]*msoa_calculations5[[#This Row],[Population share of ICB]:[Population share of ICB]]</f>
        <v>0.52891042198448457</v>
      </c>
    </row>
    <row r="212" spans="1:14">
      <c r="A212" s="63" t="s">
        <v>5810</v>
      </c>
      <c r="B212" s="63" t="s">
        <v>13731</v>
      </c>
      <c r="C212" s="63" t="s">
        <v>12</v>
      </c>
      <c r="D212" s="63" t="s">
        <v>89</v>
      </c>
      <c r="E212" s="72">
        <v>10397</v>
      </c>
      <c r="F212" s="64">
        <v>1</v>
      </c>
      <c r="G212" s="79">
        <v>0</v>
      </c>
      <c r="H212" s="133">
        <v>90.0880126953125</v>
      </c>
      <c r="I212" s="134">
        <v>62.834293365478516</v>
      </c>
      <c r="J212" s="105">
        <v>82.713401794433594</v>
      </c>
      <c r="K212" s="96">
        <f>msoa_calculations5[[#This Row],[ Pop20]]/SUMIF(msoa_calculations5[ICB26],msoa_calculations5[[#This Row],[ICB26]],msoa_calculations5[[ Pop20]])</f>
        <v>6.8866116771022319E-3</v>
      </c>
      <c r="L212" s="98" cm="1">
        <f t="array" ref="L212">msoa_calculations5[[#This Row],[ Estimated case time (see and convey)]]*msoa_calculations5[[#This Row],[Population share of ICB]:[Population share of ICB]]</f>
        <v>0.62040116019447322</v>
      </c>
      <c r="M212" s="98" cm="1">
        <f t="array" ref="M212">msoa_calculations5[[#This Row],[Estimated case time (see and treat)]]*msoa_calculations5[[#This Row],[Population share of ICB]:[Population share of ICB]]</f>
        <v>0.43271537841317165</v>
      </c>
      <c r="N212" s="94" cm="1">
        <f t="array" ref="N212">msoa_calculations5[[#This Row],[Weighted estimate]]*msoa_calculations5[[#This Row],[Population share of ICB]:[Population share of ICB]]</f>
        <v>0.56961507865039507</v>
      </c>
    </row>
    <row r="213" spans="1:14">
      <c r="A213" s="63" t="s">
        <v>5808</v>
      </c>
      <c r="B213" s="63" t="s">
        <v>13731</v>
      </c>
      <c r="C213" s="63" t="s">
        <v>12</v>
      </c>
      <c r="D213" s="63" t="s">
        <v>89</v>
      </c>
      <c r="E213" s="72">
        <v>9004</v>
      </c>
      <c r="F213" s="64">
        <v>1</v>
      </c>
      <c r="G213" s="79">
        <v>0</v>
      </c>
      <c r="H213" s="133">
        <v>90.873565673828125</v>
      </c>
      <c r="I213" s="134">
        <v>63.202419281005859</v>
      </c>
      <c r="J213" s="105">
        <v>83.386009216308594</v>
      </c>
      <c r="K213" s="96">
        <f>msoa_calculations5[[#This Row],[ Pop20]]/SUMIF(msoa_calculations5[ICB26],msoa_calculations5[[#This Row],[ICB26]],msoa_calculations5[[ Pop20]])</f>
        <v>5.9639368606933243E-3</v>
      </c>
      <c r="L213" s="98" cm="1">
        <f t="array" ref="L213">msoa_calculations5[[#This Row],[ Estimated case time (see and convey)]]*msoa_calculations5[[#This Row],[Population share of ICB]:[Population share of ICB]]</f>
        <v>0.54196420798477918</v>
      </c>
      <c r="M213" s="98" cm="1">
        <f t="array" ref="M213">msoa_calculations5[[#This Row],[Estimated case time (see and treat)]]*msoa_calculations5[[#This Row],[Population share of ICB]:[Population share of ICB]]</f>
        <v>0.3769352380349853</v>
      </c>
      <c r="N213" s="94" cm="1">
        <f t="array" ref="N213">msoa_calculations5[[#This Row],[Weighted estimate]]*msoa_calculations5[[#This Row],[Population share of ICB]:[Population share of ICB]]</f>
        <v>0.49730889403125611</v>
      </c>
    </row>
    <row r="214" spans="1:14">
      <c r="A214" s="63" t="s">
        <v>5806</v>
      </c>
      <c r="B214" s="63" t="s">
        <v>13731</v>
      </c>
      <c r="C214" s="63" t="s">
        <v>12</v>
      </c>
      <c r="D214" s="63" t="s">
        <v>89</v>
      </c>
      <c r="E214" s="72">
        <v>11034</v>
      </c>
      <c r="F214" s="64">
        <v>1</v>
      </c>
      <c r="G214" s="79">
        <v>0</v>
      </c>
      <c r="H214" s="133">
        <v>86.995338439941406</v>
      </c>
      <c r="I214" s="134">
        <v>60.531356811523438</v>
      </c>
      <c r="J214" s="105">
        <v>79.834426879882813</v>
      </c>
      <c r="K214" s="96">
        <f>msoa_calculations5[[#This Row],[ Pop20]]/SUMIF(msoa_calculations5[ICB26],msoa_calculations5[[#This Row],[ICB26]],msoa_calculations5[[ Pop20]])</f>
        <v>7.3085383519424854E-3</v>
      </c>
      <c r="L214" s="98" cm="1">
        <f t="array" ref="L214">msoa_calculations5[[#This Row],[ Estimated case time (see and convey)]]*msoa_calculations5[[#This Row],[Population share of ICB]:[Population share of ICB]]</f>
        <v>0.6358087674285281</v>
      </c>
      <c r="M214" s="98" cm="1">
        <f t="array" ref="M214">msoa_calculations5[[#This Row],[Estimated case time (see and treat)]]*msoa_calculations5[[#This Row],[Population share of ICB]:[Population share of ICB]]</f>
        <v>0.44239574275213406</v>
      </c>
      <c r="N214" s="94" cm="1">
        <f t="array" ref="N214">msoa_calculations5[[#This Row],[Weighted estimate]]*msoa_calculations5[[#This Row],[Population share of ICB]:[Population share of ICB]]</f>
        <v>0.58347297065697157</v>
      </c>
    </row>
    <row r="215" spans="1:14">
      <c r="A215" s="63" t="s">
        <v>5804</v>
      </c>
      <c r="B215" s="63" t="s">
        <v>13731</v>
      </c>
      <c r="C215" s="63" t="s">
        <v>12</v>
      </c>
      <c r="D215" s="63" t="s">
        <v>89</v>
      </c>
      <c r="E215" s="72">
        <v>8803</v>
      </c>
      <c r="F215" s="64">
        <v>1</v>
      </c>
      <c r="G215" s="79">
        <v>0</v>
      </c>
      <c r="H215" s="133">
        <v>86.311813354492188</v>
      </c>
      <c r="I215" s="134">
        <v>60.352947235107422</v>
      </c>
      <c r="J215" s="105">
        <v>79.287582397460938</v>
      </c>
      <c r="K215" s="96">
        <f>msoa_calculations5[[#This Row],[ Pop20]]/SUMIF(msoa_calculations5[ICB26],msoa_calculations5[[#This Row],[ICB26]],msoa_calculations5[[ Pop20]])</f>
        <v>5.8308014421016583E-3</v>
      </c>
      <c r="L215" s="98" cm="1">
        <f t="array" ref="L215">msoa_calculations5[[#This Row],[ Estimated case time (see and convey)]]*msoa_calculations5[[#This Row],[Population share of ICB]:[Population share of ICB]]</f>
        <v>0.50326704577778225</v>
      </c>
      <c r="M215" s="98" cm="1">
        <f t="array" ref="M215">msoa_calculations5[[#This Row],[Estimated case time (see and treat)]]*msoa_calculations5[[#This Row],[Population share of ICB]:[Population share of ICB]]</f>
        <v>0.35190605177354967</v>
      </c>
      <c r="N215" s="94" cm="1">
        <f t="array" ref="N215">msoa_calculations5[[#This Row],[Weighted estimate]]*msoa_calculations5[[#This Row],[Population share of ICB]:[Population share of ICB]]</f>
        <v>0.46231014978386931</v>
      </c>
    </row>
    <row r="216" spans="1:14">
      <c r="A216" s="63" t="s">
        <v>5802</v>
      </c>
      <c r="B216" s="63" t="s">
        <v>13731</v>
      </c>
      <c r="C216" s="63" t="s">
        <v>12</v>
      </c>
      <c r="D216" s="63" t="s">
        <v>89</v>
      </c>
      <c r="E216" s="72">
        <v>8490</v>
      </c>
      <c r="F216" s="64">
        <v>1</v>
      </c>
      <c r="G216" s="79">
        <v>0</v>
      </c>
      <c r="H216" s="133">
        <v>89.502586364746094</v>
      </c>
      <c r="I216" s="134">
        <v>62.884578704833984</v>
      </c>
      <c r="J216" s="105">
        <v>82.299995422363281</v>
      </c>
      <c r="K216" s="96">
        <f>msoa_calculations5[[#This Row],[ Pop20]]/SUMIF(msoa_calculations5[ICB26],msoa_calculations5[[#This Row],[ICB26]],msoa_calculations5[[ Pop20]])</f>
        <v>5.62348111364797E-3</v>
      </c>
      <c r="L216" s="98" cm="1">
        <f t="array" ref="L216">msoa_calculations5[[#This Row],[ Estimated case time (see and convey)]]*msoa_calculations5[[#This Row],[Population share of ICB]:[Population share of ICB]]</f>
        <v>0.50331610404479599</v>
      </c>
      <c r="M216" s="98" cm="1">
        <f t="array" ref="M216">msoa_calculations5[[#This Row],[Estimated case time (see and treat)]]*msoa_calculations5[[#This Row],[Population share of ICB]:[Population share of ICB]]</f>
        <v>0.35363024068634324</v>
      </c>
      <c r="N216" s="94" cm="1">
        <f t="array" ref="N216">msoa_calculations5[[#This Row],[Weighted estimate]]*msoa_calculations5[[#This Row],[Population share of ICB]:[Population share of ICB]]</f>
        <v>0.4628124699109743</v>
      </c>
    </row>
    <row r="217" spans="1:14">
      <c r="A217" s="63" t="s">
        <v>5800</v>
      </c>
      <c r="B217" s="63" t="s">
        <v>13731</v>
      </c>
      <c r="C217" s="63" t="s">
        <v>12</v>
      </c>
      <c r="D217" s="63" t="s">
        <v>89</v>
      </c>
      <c r="E217" s="72">
        <v>8156</v>
      </c>
      <c r="F217" s="64">
        <v>1</v>
      </c>
      <c r="G217" s="79">
        <v>0</v>
      </c>
      <c r="H217" s="133">
        <v>91.553062438964844</v>
      </c>
      <c r="I217" s="134">
        <v>66.156120300292969</v>
      </c>
      <c r="J217" s="105">
        <v>84.680877685546875</v>
      </c>
      <c r="K217" s="96">
        <f>msoa_calculations5[[#This Row],[ Pop20]]/SUMIF(msoa_calculations5[ICB26],msoa_calculations5[[#This Row],[ICB26]],msoa_calculations5[[ Pop20]])</f>
        <v>5.4022511145951522E-3</v>
      </c>
      <c r="L217" s="98" cm="1">
        <f t="array" ref="L217">msoa_calculations5[[#This Row],[ Estimated case time (see and convey)]]*msoa_calculations5[[#This Row],[Population share of ICB]:[Population share of ICB]]</f>
        <v>0.49459263360549738</v>
      </c>
      <c r="M217" s="98" cm="1">
        <f t="array" ref="M217">msoa_calculations5[[#This Row],[Estimated case time (see and treat)]]*msoa_calculations5[[#This Row],[Population share of ICB]:[Population share of ICB]]</f>
        <v>0.35739197462954869</v>
      </c>
      <c r="N217" s="94" cm="1">
        <f t="array" ref="N217">msoa_calculations5[[#This Row],[Weighted estimate]]*msoa_calculations5[[#This Row],[Population share of ICB]:[Population share of ICB]]</f>
        <v>0.45746736586164138</v>
      </c>
    </row>
    <row r="218" spans="1:14">
      <c r="A218" s="63" t="s">
        <v>5798</v>
      </c>
      <c r="B218" s="63" t="s">
        <v>13731</v>
      </c>
      <c r="C218" s="63" t="s">
        <v>12</v>
      </c>
      <c r="D218" s="63" t="s">
        <v>89</v>
      </c>
      <c r="E218" s="72">
        <v>9471</v>
      </c>
      <c r="F218" s="64">
        <v>1</v>
      </c>
      <c r="G218" s="79">
        <v>0</v>
      </c>
      <c r="H218" s="133">
        <v>87.591537475585938</v>
      </c>
      <c r="I218" s="134">
        <v>60.902355194091797</v>
      </c>
      <c r="J218" s="105">
        <v>80.36968994140625</v>
      </c>
      <c r="K218" s="96">
        <f>msoa_calculations5[[#This Row],[ Pop20]]/SUMIF(msoa_calculations5[ICB26],msoa_calculations5[[#This Row],[ICB26]],msoa_calculations5[[ Pop20]])</f>
        <v>6.2732614402072938E-3</v>
      </c>
      <c r="L218" s="98" cm="1">
        <f t="array" ref="L218">msoa_calculations5[[#This Row],[ Estimated case time (see and convey)]]*msoa_calculations5[[#This Row],[Population share of ICB]:[Population share of ICB]]</f>
        <v>0.54948461453406539</v>
      </c>
      <c r="M218" s="98" cm="1">
        <f t="array" ref="M218">msoa_calculations5[[#This Row],[Estimated case time (see and treat)]]*msoa_calculations5[[#This Row],[Population share of ICB]:[Population share of ICB]]</f>
        <v>0.38205639645690448</v>
      </c>
      <c r="N218" s="94" cm="1">
        <f t="array" ref="N218">msoa_calculations5[[#This Row],[Weighted estimate]]*msoa_calculations5[[#This Row],[Population share of ICB]:[Population share of ICB]]</f>
        <v>0.50418007687083988</v>
      </c>
    </row>
    <row r="219" spans="1:14">
      <c r="A219" s="63" t="s">
        <v>5796</v>
      </c>
      <c r="B219" s="63" t="s">
        <v>13731</v>
      </c>
      <c r="C219" s="63" t="s">
        <v>12</v>
      </c>
      <c r="D219" s="63" t="s">
        <v>89</v>
      </c>
      <c r="E219" s="72">
        <v>11629</v>
      </c>
      <c r="F219" s="64">
        <v>1</v>
      </c>
      <c r="G219" s="79">
        <v>0</v>
      </c>
      <c r="H219" s="133">
        <v>88.257820129394531</v>
      </c>
      <c r="I219" s="134">
        <v>61.435646057128906</v>
      </c>
      <c r="J219" s="105">
        <v>80.999984741210938</v>
      </c>
      <c r="K219" s="96">
        <f>msoa_calculations5[[#This Row],[ Pop20]]/SUMIF(msoa_calculations5[ICB26],msoa_calculations5[[#This Row],[ICB26]],msoa_calculations5[[ Pop20]])</f>
        <v>7.7026456855844808E-3</v>
      </c>
      <c r="L219" s="98" cm="1">
        <f t="array" ref="L219">msoa_calculations5[[#This Row],[ Estimated case time (see and convey)]]*msoa_calculations5[[#This Row],[Population share of ICB]:[Population share of ICB]]</f>
        <v>0.67981871743877198</v>
      </c>
      <c r="M219" s="98" cm="1">
        <f t="array" ref="M219">msoa_calculations5[[#This Row],[Estimated case time (see and treat)]]*msoa_calculations5[[#This Row],[Population share of ICB]:[Population share of ICB]]</f>
        <v>0.47321701404303917</v>
      </c>
      <c r="N219" s="94" cm="1">
        <f t="array" ref="N219">msoa_calculations5[[#This Row],[Weighted estimate]]*msoa_calculations5[[#This Row],[Population share of ICB]:[Population share of ICB]]</f>
        <v>0.62391418299929724</v>
      </c>
    </row>
    <row r="220" spans="1:14">
      <c r="A220" s="63" t="s">
        <v>5794</v>
      </c>
      <c r="B220" s="63" t="s">
        <v>13731</v>
      </c>
      <c r="C220" s="63" t="s">
        <v>12</v>
      </c>
      <c r="D220" s="63" t="s">
        <v>89</v>
      </c>
      <c r="E220" s="72">
        <v>6208</v>
      </c>
      <c r="F220" s="64">
        <v>1</v>
      </c>
      <c r="G220" s="79">
        <v>0</v>
      </c>
      <c r="H220" s="133">
        <v>91.614128112792969</v>
      </c>
      <c r="I220" s="134">
        <v>65.697601318359375</v>
      </c>
      <c r="J220" s="105">
        <v>84.601348876953125</v>
      </c>
      <c r="K220" s="96">
        <f>msoa_calculations5[[#This Row],[ Pop20]]/SUMIF(msoa_calculations5[ICB26],msoa_calculations5[[#This Row],[ICB26]],msoa_calculations5[[ Pop20]])</f>
        <v>4.1119635752092576E-3</v>
      </c>
      <c r="L220" s="98" cm="1">
        <f t="array" ref="L220">msoa_calculations5[[#This Row],[ Estimated case time (see and convey)]]*msoa_calculations5[[#This Row],[Population share of ICB]:[Population share of ICB]]</f>
        <v>0.37671395777435912</v>
      </c>
      <c r="M220" s="98" cm="1">
        <f t="array" ref="M220">msoa_calculations5[[#This Row],[Estimated case time (see and treat)]]*msoa_calculations5[[#This Row],[Population share of ICB]:[Population share of ICB]]</f>
        <v>0.27014614359971345</v>
      </c>
      <c r="N220" s="94" cm="1">
        <f t="array" ref="N220">msoa_calculations5[[#This Row],[Weighted estimate]]*msoa_calculations5[[#This Row],[Population share of ICB]:[Population share of ICB]]</f>
        <v>0.34787766499560185</v>
      </c>
    </row>
    <row r="221" spans="1:14">
      <c r="A221" s="63" t="s">
        <v>5792</v>
      </c>
      <c r="B221" s="63" t="s">
        <v>13731</v>
      </c>
      <c r="C221" s="63" t="s">
        <v>12</v>
      </c>
      <c r="D221" s="63" t="s">
        <v>89</v>
      </c>
      <c r="E221" s="72">
        <v>11697</v>
      </c>
      <c r="F221" s="64">
        <v>1</v>
      </c>
      <c r="G221" s="79">
        <v>0</v>
      </c>
      <c r="H221" s="133">
        <v>89.308334350585938</v>
      </c>
      <c r="I221" s="134">
        <v>63.184532165527344</v>
      </c>
      <c r="J221" s="105">
        <v>82.239471435546875</v>
      </c>
      <c r="K221" s="96">
        <f>msoa_calculations5[[#This Row],[ Pop20]]/SUMIF(msoa_calculations5[ICB26],msoa_calculations5[[#This Row],[ICB26]],msoa_calculations5[[ Pop20]])</f>
        <v>7.7476865237149951E-3</v>
      </c>
      <c r="L221" s="98" cm="1">
        <f t="array" ref="L221">msoa_calculations5[[#This Row],[ Estimated case time (see and convey)]]*msoa_calculations5[[#This Row],[Population share of ICB]:[Population share of ICB]]</f>
        <v>0.69193297850346769</v>
      </c>
      <c r="M221" s="98" cm="1">
        <f t="array" ref="M221">msoa_calculations5[[#This Row],[Estimated case time (see and treat)]]*msoa_calculations5[[#This Row],[Population share of ICB]:[Population share of ICB]]</f>
        <v>0.48953394836609282</v>
      </c>
      <c r="N221" s="94" cm="1">
        <f t="array" ref="N221">msoa_calculations5[[#This Row],[Weighted estimate]]*msoa_calculations5[[#This Row],[Population share of ICB]:[Population share of ICB]]</f>
        <v>0.63716564455863078</v>
      </c>
    </row>
    <row r="222" spans="1:14">
      <c r="A222" s="63" t="s">
        <v>5790</v>
      </c>
      <c r="B222" s="63" t="s">
        <v>13731</v>
      </c>
      <c r="C222" s="63" t="s">
        <v>12</v>
      </c>
      <c r="D222" s="63" t="s">
        <v>89</v>
      </c>
      <c r="E222" s="72">
        <v>7079</v>
      </c>
      <c r="F222" s="64">
        <v>1</v>
      </c>
      <c r="G222" s="79">
        <v>0</v>
      </c>
      <c r="H222" s="133">
        <v>91.421607971191406</v>
      </c>
      <c r="I222" s="134">
        <v>65.7208251953125</v>
      </c>
      <c r="J222" s="105">
        <v>84.467208862304688</v>
      </c>
      <c r="K222" s="96">
        <f>msoa_calculations5[[#This Row],[ Pop20]]/SUMIF(msoa_calculations5[ICB26],msoa_calculations5[[#This Row],[ICB26]],msoa_calculations5[[ Pop20]])</f>
        <v>4.688883722439809E-3</v>
      </c>
      <c r="L222" s="98" cm="1">
        <f t="array" ref="L222">msoa_calculations5[[#This Row],[ Estimated case time (see and convey)]]*msoa_calculations5[[#This Row],[Population share of ICB]:[Population share of ICB]]</f>
        <v>0.4286652894953929</v>
      </c>
      <c r="M222" s="98" cm="1">
        <f t="array" ref="M222">msoa_calculations5[[#This Row],[Estimated case time (see and treat)]]*msoa_calculations5[[#This Row],[Population share of ICB]:[Population share of ICB]]</f>
        <v>0.30815730748361286</v>
      </c>
      <c r="N222" s="94" cm="1">
        <f t="array" ref="N222">msoa_calculations5[[#This Row],[Weighted estimate]]*msoa_calculations5[[#This Row],[Population share of ICB]:[Population share of ICB]]</f>
        <v>0.39605692071438403</v>
      </c>
    </row>
    <row r="223" spans="1:14">
      <c r="A223" s="63" t="s">
        <v>5788</v>
      </c>
      <c r="B223" s="63" t="s">
        <v>13731</v>
      </c>
      <c r="C223" s="63" t="s">
        <v>12</v>
      </c>
      <c r="D223" s="63" t="s">
        <v>89</v>
      </c>
      <c r="E223" s="72">
        <v>12522</v>
      </c>
      <c r="F223" s="64">
        <v>1</v>
      </c>
      <c r="G223" s="79">
        <v>0</v>
      </c>
      <c r="H223" s="133">
        <v>86.551986694335938</v>
      </c>
      <c r="I223" s="134">
        <v>60.583717346191406</v>
      </c>
      <c r="J223" s="105">
        <v>79.52520751953125</v>
      </c>
      <c r="K223" s="96">
        <f>msoa_calculations5[[#This Row],[ Pop20]]/SUMIF(msoa_calculations5[ICB26],msoa_calculations5[[#This Row],[ICB26]],msoa_calculations5[[ Pop20]])</f>
        <v>8.2941378686807871E-3</v>
      </c>
      <c r="L223" s="98" cm="1">
        <f t="array" ref="L223">msoa_calculations5[[#This Row],[ Estimated case time (see and convey)]]*msoa_calculations5[[#This Row],[Population share of ICB]:[Population share of ICB]]</f>
        <v>0.71787411045104732</v>
      </c>
      <c r="M223" s="98" cm="1">
        <f t="array" ref="M223">msoa_calculations5[[#This Row],[Estimated case time (see and treat)]]*msoa_calculations5[[#This Row],[Population share of ICB]:[Population share of ICB]]</f>
        <v>0.50248970426649919</v>
      </c>
      <c r="N223" s="94" cm="1">
        <f t="array" ref="N223">msoa_calculations5[[#This Row],[Weighted estimate]]*msoa_calculations5[[#This Row],[Population share of ICB]:[Population share of ICB]]</f>
        <v>0.65959303520244217</v>
      </c>
    </row>
    <row r="224" spans="1:14">
      <c r="A224" s="63" t="s">
        <v>5786</v>
      </c>
      <c r="B224" s="63" t="s">
        <v>13731</v>
      </c>
      <c r="C224" s="63" t="s">
        <v>12</v>
      </c>
      <c r="D224" s="63" t="s">
        <v>89</v>
      </c>
      <c r="E224" s="72">
        <v>6514</v>
      </c>
      <c r="F224" s="64">
        <v>1</v>
      </c>
      <c r="G224" s="79">
        <v>0</v>
      </c>
      <c r="H224" s="133">
        <v>88.520515441894531</v>
      </c>
      <c r="I224" s="134">
        <v>62.508213043212891</v>
      </c>
      <c r="J224" s="105">
        <v>81.481826782226563</v>
      </c>
      <c r="K224" s="96">
        <f>msoa_calculations5[[#This Row],[ Pop20]]/SUMIF(msoa_calculations5[ICB26],msoa_calculations5[[#This Row],[ICB26]],msoa_calculations5[[ Pop20]])</f>
        <v>4.3146473467965693E-3</v>
      </c>
      <c r="L224" s="98" cm="1">
        <f t="array" ref="L224">msoa_calculations5[[#This Row],[ Estimated case time (see and convey)]]*msoa_calculations5[[#This Row],[Population share of ICB]:[Population share of ICB]]</f>
        <v>0.38193480708843497</v>
      </c>
      <c r="M224" s="98" cm="1">
        <f t="array" ref="M224">msoa_calculations5[[#This Row],[Estimated case time (see and treat)]]*msoa_calculations5[[#This Row],[Population share of ICB]:[Population share of ICB]]</f>
        <v>0.26970089555989318</v>
      </c>
      <c r="N224" s="94" cm="1">
        <f t="array" ref="N224">msoa_calculations5[[#This Row],[Weighted estimate]]*msoa_calculations5[[#This Row],[Population share of ICB]:[Population share of ICB]]</f>
        <v>0.35156534773807147</v>
      </c>
    </row>
    <row r="225" spans="1:14">
      <c r="A225" s="63" t="s">
        <v>5784</v>
      </c>
      <c r="B225" s="63" t="s">
        <v>13731</v>
      </c>
      <c r="C225" s="63" t="s">
        <v>12</v>
      </c>
      <c r="D225" s="63" t="s">
        <v>89</v>
      </c>
      <c r="E225" s="72">
        <v>7438</v>
      </c>
      <c r="F225" s="64">
        <v>1</v>
      </c>
      <c r="G225" s="79">
        <v>0</v>
      </c>
      <c r="H225" s="133">
        <v>93.018196105957031</v>
      </c>
      <c r="I225" s="134">
        <v>67.630325317382813</v>
      </c>
      <c r="J225" s="105">
        <v>86.148468017578125</v>
      </c>
      <c r="K225" s="96">
        <f>msoa_calculations5[[#This Row],[ Pop20]]/SUMIF(msoa_calculations5[ICB26],msoa_calculations5[[#This Row],[ICB26]],msoa_calculations5[[ Pop20]])</f>
        <v>4.9266728531582567E-3</v>
      </c>
      <c r="L225" s="98" cm="1">
        <f t="array" ref="L225">msoa_calculations5[[#This Row],[ Estimated case time (see and convey)]]*msoa_calculations5[[#This Row],[Population share of ICB]:[Population share of ICB]]</f>
        <v>0.45827022160496955</v>
      </c>
      <c r="M225" s="98" cm="1">
        <f t="array" ref="M225">msoa_calculations5[[#This Row],[Estimated case time (see and treat)]]*msoa_calculations5[[#This Row],[Population share of ICB]:[Population share of ICB]]</f>
        <v>0.33319248779141147</v>
      </c>
      <c r="N225" s="94" cm="1">
        <f t="array" ref="N225">msoa_calculations5[[#This Row],[Weighted estimate]]*msoa_calculations5[[#This Row],[Population share of ICB]:[Population share of ICB]]</f>
        <v>0.42442531872337447</v>
      </c>
    </row>
    <row r="226" spans="1:14">
      <c r="A226" s="63" t="s">
        <v>5782</v>
      </c>
      <c r="B226" s="63" t="s">
        <v>13731</v>
      </c>
      <c r="C226" s="63" t="s">
        <v>12</v>
      </c>
      <c r="D226" s="63" t="s">
        <v>89</v>
      </c>
      <c r="E226" s="72">
        <v>14048</v>
      </c>
      <c r="F226" s="64">
        <v>1</v>
      </c>
      <c r="G226" s="79">
        <v>0</v>
      </c>
      <c r="H226" s="133">
        <v>87.820274353027344</v>
      </c>
      <c r="I226" s="134">
        <v>61.898189544677734</v>
      </c>
      <c r="J226" s="105">
        <v>80.805992126464844</v>
      </c>
      <c r="K226" s="96">
        <f>msoa_calculations5[[#This Row],[ Pop20]]/SUMIF(msoa_calculations5[ICB26],msoa_calculations5[[#This Row],[ICB26]],msoa_calculations5[[ Pop20]])</f>
        <v>9.3049072655508464E-3</v>
      </c>
      <c r="L226" s="98" cm="1">
        <f t="array" ref="L226">msoa_calculations5[[#This Row],[ Estimated case time (see and convey)]]*msoa_calculations5[[#This Row],[Population share of ICB]:[Population share of ICB]]</f>
        <v>0.81715950889015276</v>
      </c>
      <c r="M226" s="98" cm="1">
        <f t="array" ref="M226">msoa_calculations5[[#This Row],[Estimated case time (see and treat)]]*msoa_calculations5[[#This Row],[Population share of ICB]:[Population share of ICB]]</f>
        <v>0.57595691361871526</v>
      </c>
      <c r="N226" s="94" cm="1">
        <f t="array" ref="N226">msoa_calculations5[[#This Row],[Weighted estimate]]*msoa_calculations5[[#This Row],[Population share of ICB]:[Population share of ICB]]</f>
        <v>0.75189226323758718</v>
      </c>
    </row>
    <row r="227" spans="1:14">
      <c r="A227" s="63" t="s">
        <v>5780</v>
      </c>
      <c r="B227" s="63" t="s">
        <v>13731</v>
      </c>
      <c r="C227" s="63" t="s">
        <v>12</v>
      </c>
      <c r="D227" s="63" t="s">
        <v>89</v>
      </c>
      <c r="E227" s="72">
        <v>10736</v>
      </c>
      <c r="F227" s="64">
        <v>1</v>
      </c>
      <c r="G227" s="79">
        <v>0</v>
      </c>
      <c r="H227" s="133">
        <v>88.310279846191406</v>
      </c>
      <c r="I227" s="134">
        <v>62.198001861572266</v>
      </c>
      <c r="J227" s="105">
        <v>81.244537353515625</v>
      </c>
      <c r="K227" s="96">
        <f>msoa_calculations5[[#This Row],[ Pop20]]/SUMIF(msoa_calculations5[ICB26],msoa_calculations5[[#This Row],[ICB26]],msoa_calculations5[[ Pop20]])</f>
        <v>7.1111535024881755E-3</v>
      </c>
      <c r="L227" s="98" cm="1">
        <f t="array" ref="L227">msoa_calculations5[[#This Row],[ Estimated case time (see and convey)]]*msoa_calculations5[[#This Row],[Population share of ICB]:[Population share of ICB]]</f>
        <v>0.62798795583395495</v>
      </c>
      <c r="M227" s="98" cm="1">
        <f t="array" ref="M227">msoa_calculations5[[#This Row],[Estimated case time (see and treat)]]*msoa_calculations5[[#This Row],[Population share of ICB]:[Population share of ICB]]</f>
        <v>0.44229953878568568</v>
      </c>
      <c r="N227" s="94" cm="1">
        <f t="array" ref="N227">msoa_calculations5[[#This Row],[Weighted estimate]]*msoa_calculations5[[#This Row],[Population share of ICB]:[Population share of ICB]]</f>
        <v>0.577742376359484</v>
      </c>
    </row>
    <row r="228" spans="1:14">
      <c r="A228" s="63" t="s">
        <v>5778</v>
      </c>
      <c r="B228" s="63" t="s">
        <v>13731</v>
      </c>
      <c r="C228" s="63" t="s">
        <v>12</v>
      </c>
      <c r="D228" s="63" t="s">
        <v>89</v>
      </c>
      <c r="E228" s="72">
        <v>8368</v>
      </c>
      <c r="F228" s="64">
        <v>1</v>
      </c>
      <c r="G228" s="79">
        <v>0</v>
      </c>
      <c r="H228" s="133">
        <v>90.468315124511719</v>
      </c>
      <c r="I228" s="134">
        <v>63.959014892578125</v>
      </c>
      <c r="J228" s="105">
        <v>83.295143127441406</v>
      </c>
      <c r="K228" s="96">
        <f>msoa_calculations5[[#This Row],[ Pop20]]/SUMIF(msoa_calculations5[ICB26],msoa_calculations5[[#This Row],[ICB26]],msoa_calculations5[[ Pop20]])</f>
        <v>5.5426725511196952E-3</v>
      </c>
      <c r="L228" s="98" cm="1">
        <f t="array" ref="L228">msoa_calculations5[[#This Row],[ Estimated case time (see and convey)]]*msoa_calculations5[[#This Row],[Population share of ICB]:[Population share of ICB]]</f>
        <v>0.50143624698667788</v>
      </c>
      <c r="M228" s="98" cm="1">
        <f t="array" ref="M228">msoa_calculations5[[#This Row],[Estimated case time (see and treat)]]*msoa_calculations5[[#This Row],[Population share of ICB]:[Population share of ICB]]</f>
        <v>0.35450387624174856</v>
      </c>
      <c r="N228" s="94" cm="1">
        <f t="array" ref="N228">msoa_calculations5[[#This Row],[Weighted estimate]]*msoa_calculations5[[#This Row],[Population share of ICB]:[Population share of ICB]]</f>
        <v>0.46167770345405579</v>
      </c>
    </row>
    <row r="229" spans="1:14">
      <c r="A229" s="63" t="s">
        <v>5776</v>
      </c>
      <c r="B229" s="63" t="s">
        <v>13731</v>
      </c>
      <c r="C229" s="63" t="s">
        <v>12</v>
      </c>
      <c r="D229" s="63" t="s">
        <v>89</v>
      </c>
      <c r="E229" s="72">
        <v>8508</v>
      </c>
      <c r="F229" s="64">
        <v>1</v>
      </c>
      <c r="G229" s="79">
        <v>0</v>
      </c>
      <c r="H229" s="133">
        <v>87.722152709960938</v>
      </c>
      <c r="I229" s="134">
        <v>60.551624298095703</v>
      </c>
      <c r="J229" s="105">
        <v>80.37005615234375</v>
      </c>
      <c r="K229" s="96">
        <f>msoa_calculations5[[#This Row],[ Pop20]]/SUMIF(msoa_calculations5[ICB26],msoa_calculations5[[#This Row],[ICB26]],msoa_calculations5[[ Pop20]])</f>
        <v>5.6354036884472235E-3</v>
      </c>
      <c r="L229" s="98" cm="1">
        <f t="array" ref="L229">msoa_calculations5[[#This Row],[ Estimated case time (see and convey)]]*msoa_calculations5[[#This Row],[Population share of ICB]:[Population share of ICB]]</f>
        <v>0.49434974294024447</v>
      </c>
      <c r="M229" s="98" cm="1">
        <f t="array" ref="M229">msoa_calculations5[[#This Row],[Estimated case time (see and treat)]]*msoa_calculations5[[#This Row],[Population share of ICB]:[Population share of ICB]]</f>
        <v>0.34123284691095906</v>
      </c>
      <c r="N229" s="94" cm="1">
        <f t="array" ref="N229">msoa_calculations5[[#This Row],[Weighted estimate]]*msoa_calculations5[[#This Row],[Population share of ICB]:[Population share of ICB]]</f>
        <v>0.45291771088162841</v>
      </c>
    </row>
    <row r="230" spans="1:14">
      <c r="A230" s="63" t="s">
        <v>5774</v>
      </c>
      <c r="B230" s="63" t="s">
        <v>13731</v>
      </c>
      <c r="C230" s="63" t="s">
        <v>12</v>
      </c>
      <c r="D230" s="63" t="s">
        <v>89</v>
      </c>
      <c r="E230" s="72">
        <v>8231</v>
      </c>
      <c r="F230" s="64">
        <v>1</v>
      </c>
      <c r="G230" s="79">
        <v>0</v>
      </c>
      <c r="H230" s="133">
        <v>89.953140258789063</v>
      </c>
      <c r="I230" s="134">
        <v>63.387947082519531</v>
      </c>
      <c r="J230" s="105">
        <v>82.764839172363281</v>
      </c>
      <c r="K230" s="96">
        <f>msoa_calculations5[[#This Row],[ Pop20]]/SUMIF(msoa_calculations5[ICB26],msoa_calculations5[[#This Row],[ICB26]],msoa_calculations5[[ Pop20]])</f>
        <v>5.451928509592043E-3</v>
      </c>
      <c r="L230" s="98" cm="1">
        <f t="array" ref="L230">msoa_calculations5[[#This Row],[ Estimated case time (see and convey)]]*msoa_calculations5[[#This Row],[Population share of ICB]:[Population share of ICB]]</f>
        <v>0.49041808990422386</v>
      </c>
      <c r="M230" s="98" cm="1">
        <f t="array" ref="M230">msoa_calculations5[[#This Row],[Estimated case time (see and treat)]]*msoa_calculations5[[#This Row],[Population share of ICB]:[Population share of ICB]]</f>
        <v>0.34558655586370002</v>
      </c>
      <c r="N230" s="94" cm="1">
        <f t="array" ref="N230">msoa_calculations5[[#This Row],[Weighted estimate]]*msoa_calculations5[[#This Row],[Population share of ICB]:[Population share of ICB]]</f>
        <v>0.45122798627560767</v>
      </c>
    </row>
    <row r="231" spans="1:14">
      <c r="A231" s="63" t="s">
        <v>5772</v>
      </c>
      <c r="B231" s="63" t="s">
        <v>13731</v>
      </c>
      <c r="C231" s="63" t="s">
        <v>12</v>
      </c>
      <c r="D231" s="63" t="s">
        <v>89</v>
      </c>
      <c r="E231" s="72">
        <v>7370</v>
      </c>
      <c r="F231" s="64">
        <v>1</v>
      </c>
      <c r="G231" s="79">
        <v>0</v>
      </c>
      <c r="H231" s="133">
        <v>90.512046813964844</v>
      </c>
      <c r="I231" s="134">
        <v>63.856914520263672</v>
      </c>
      <c r="J231" s="105">
        <v>83.299407958984375</v>
      </c>
      <c r="K231" s="96">
        <f>msoa_calculations5[[#This Row],[ Pop20]]/SUMIF(msoa_calculations5[ICB26],msoa_calculations5[[#This Row],[ICB26]],msoa_calculations5[[ Pop20]])</f>
        <v>4.8816320150277433E-3</v>
      </c>
      <c r="L231" s="98" cm="1">
        <f t="array" ref="L231">msoa_calculations5[[#This Row],[ Estimated case time (see and convey)]]*msoa_calculations5[[#This Row],[Population share of ICB]:[Population share of ICB]]</f>
        <v>0.44184650547274062</v>
      </c>
      <c r="M231" s="98" cm="1">
        <f t="array" ref="M231">msoa_calculations5[[#This Row],[Estimated case time (see and treat)]]*msoa_calculations5[[#This Row],[Population share of ICB]:[Population share of ICB]]</f>
        <v>0.31172595830300909</v>
      </c>
      <c r="N231" s="94" cm="1">
        <f t="array" ref="N231">msoa_calculations5[[#This Row],[Weighted estimate]]*msoa_calculations5[[#This Row],[Population share of ICB]:[Population share of ICB]]</f>
        <v>0.40663705672543493</v>
      </c>
    </row>
    <row r="232" spans="1:14">
      <c r="A232" s="63" t="s">
        <v>5770</v>
      </c>
      <c r="B232" s="63" t="s">
        <v>13731</v>
      </c>
      <c r="C232" s="63" t="s">
        <v>12</v>
      </c>
      <c r="D232" s="63" t="s">
        <v>89</v>
      </c>
      <c r="E232" s="72">
        <v>7537</v>
      </c>
      <c r="F232" s="64">
        <v>1</v>
      </c>
      <c r="G232" s="79">
        <v>0</v>
      </c>
      <c r="H232" s="133">
        <v>93.792724609375</v>
      </c>
      <c r="I232" s="134">
        <v>67.66278076171875</v>
      </c>
      <c r="J232" s="105">
        <v>86.722198486328125</v>
      </c>
      <c r="K232" s="96">
        <f>msoa_calculations5[[#This Row],[ Pop20]]/SUMIF(msoa_calculations5[ICB26],msoa_calculations5[[#This Row],[ICB26]],msoa_calculations5[[ Pop20]])</f>
        <v>4.9922470145541522E-3</v>
      </c>
      <c r="L232" s="98" cm="1">
        <f t="array" ref="L232">msoa_calculations5[[#This Row],[ Estimated case time (see and convey)]]*msoa_calculations5[[#This Row],[Population share of ICB]:[Population share of ICB]]</f>
        <v>0.46823644941805209</v>
      </c>
      <c r="M232" s="98" cm="1">
        <f t="array" ref="M232">msoa_calculations5[[#This Row],[Estimated case time (see and treat)]]*msoa_calculations5[[#This Row],[Population share of ICB]:[Population share of ICB]]</f>
        <v>0.33778931525412254</v>
      </c>
      <c r="N232" s="94" cm="1">
        <f t="array" ref="N232">msoa_calculations5[[#This Row],[Weighted estimate]]*msoa_calculations5[[#This Row],[Population share of ICB]:[Population share of ICB]]</f>
        <v>0.43293863648894421</v>
      </c>
    </row>
    <row r="233" spans="1:14">
      <c r="A233" s="63" t="s">
        <v>5768</v>
      </c>
      <c r="B233" s="63" t="s">
        <v>13731</v>
      </c>
      <c r="C233" s="63" t="s">
        <v>12</v>
      </c>
      <c r="D233" s="63" t="s">
        <v>89</v>
      </c>
      <c r="E233" s="72">
        <v>11359</v>
      </c>
      <c r="F233" s="64">
        <v>1</v>
      </c>
      <c r="G233" s="79">
        <v>0</v>
      </c>
      <c r="H233" s="133">
        <v>92.105979919433594</v>
      </c>
      <c r="I233" s="134">
        <v>65.567802429199219</v>
      </c>
      <c r="J233" s="105">
        <v>84.92498779296875</v>
      </c>
      <c r="K233" s="96">
        <f>msoa_calculations5[[#This Row],[ Pop20]]/SUMIF(msoa_calculations5[ICB26],msoa_calculations5[[#This Row],[ICB26]],msoa_calculations5[[ Pop20]])</f>
        <v>7.523807063595676E-3</v>
      </c>
      <c r="L233" s="98" cm="1">
        <f t="array" ref="L233">msoa_calculations5[[#This Row],[ Estimated case time (see and convey)]]*msoa_calculations5[[#This Row],[Population share of ICB]:[Population share of ICB]]</f>
        <v>0.69298762231723599</v>
      </c>
      <c r="M233" s="98" cm="1">
        <f t="array" ref="M233">msoa_calculations5[[#This Row],[Estimated case time (see and treat)]]*msoa_calculations5[[#This Row],[Population share of ICB]:[Population share of ICB]]</f>
        <v>0.49331949506125483</v>
      </c>
      <c r="N233" s="94" cm="1">
        <f t="array" ref="N233">msoa_calculations5[[#This Row],[Weighted estimate]]*msoa_calculations5[[#This Row],[Population share of ICB]:[Population share of ICB]]</f>
        <v>0.63895922303251484</v>
      </c>
    </row>
    <row r="234" spans="1:14">
      <c r="A234" s="63" t="s">
        <v>5766</v>
      </c>
      <c r="B234" s="63" t="s">
        <v>13731</v>
      </c>
      <c r="C234" s="63" t="s">
        <v>12</v>
      </c>
      <c r="D234" s="63" t="s">
        <v>89</v>
      </c>
      <c r="E234" s="72">
        <v>7765</v>
      </c>
      <c r="F234" s="64">
        <v>1</v>
      </c>
      <c r="G234" s="79">
        <v>0</v>
      </c>
      <c r="H234" s="133">
        <v>95.604301452636719</v>
      </c>
      <c r="I234" s="134">
        <v>68.926010131835938</v>
      </c>
      <c r="J234" s="105">
        <v>88.385398864746094</v>
      </c>
      <c r="K234" s="96">
        <f>msoa_calculations5[[#This Row],[ Pop20]]/SUMIF(msoa_calculations5[ICB26],msoa_calculations5[[#This Row],[ICB26]],msoa_calculations5[[ Pop20]])</f>
        <v>5.143266295344698E-3</v>
      </c>
      <c r="L234" s="98" cm="1">
        <f t="array" ref="L234">msoa_calculations5[[#This Row],[ Estimated case time (see and convey)]]*msoa_calculations5[[#This Row],[Population share of ICB]:[Population share of ICB]]</f>
        <v>0.49171838135132057</v>
      </c>
      <c r="M234" s="98" cm="1">
        <f t="array" ref="M234">msoa_calculations5[[#This Row],[Estimated case time (see and treat)]]*msoa_calculations5[[#This Row],[Population share of ICB]:[Population share of ICB]]</f>
        <v>0.35450482478365897</v>
      </c>
      <c r="N234" s="94" cm="1">
        <f t="array" ref="N234">msoa_calculations5[[#This Row],[Weighted estimate]]*msoa_calculations5[[#This Row],[Population share of ICB]:[Population share of ICB]]</f>
        <v>0.45458964298164611</v>
      </c>
    </row>
    <row r="235" spans="1:14">
      <c r="A235" s="63" t="s">
        <v>5764</v>
      </c>
      <c r="B235" s="63" t="s">
        <v>13731</v>
      </c>
      <c r="C235" s="63" t="s">
        <v>12</v>
      </c>
      <c r="D235" s="63" t="s">
        <v>89</v>
      </c>
      <c r="E235" s="72">
        <v>6775</v>
      </c>
      <c r="F235" s="64">
        <v>1</v>
      </c>
      <c r="G235" s="79">
        <v>0</v>
      </c>
      <c r="H235" s="133">
        <v>90.692634582519531</v>
      </c>
      <c r="I235" s="134">
        <v>63.673202514648438</v>
      </c>
      <c r="J235" s="105">
        <v>83.381423950195313</v>
      </c>
      <c r="K235" s="96">
        <f>msoa_calculations5[[#This Row],[ Pop20]]/SUMIF(msoa_calculations5[ICB26],msoa_calculations5[[#This Row],[ICB26]],msoa_calculations5[[ Pop20]])</f>
        <v>4.4875246813857479E-3</v>
      </c>
      <c r="L235" s="98" cm="1">
        <f t="array" ref="L235">msoa_calculations5[[#This Row],[ Estimated case time (see and convey)]]*msoa_calculations5[[#This Row],[Population share of ICB]:[Population share of ICB]]</f>
        <v>0.40698543610895499</v>
      </c>
      <c r="M235" s="98" cm="1">
        <f t="array" ref="M235">msoa_calculations5[[#This Row],[Estimated case time (see and treat)]]*msoa_calculations5[[#This Row],[Population share of ICB]:[Population share of ICB]]</f>
        <v>0.28573506782735791</v>
      </c>
      <c r="N235" s="94" cm="1">
        <f t="array" ref="N235">msoa_calculations5[[#This Row],[Weighted estimate]]*msoa_calculations5[[#This Row],[Population share of ICB]:[Population share of ICB]]</f>
        <v>0.37417619794559021</v>
      </c>
    </row>
    <row r="236" spans="1:14">
      <c r="A236" s="63" t="s">
        <v>5762</v>
      </c>
      <c r="B236" s="63" t="s">
        <v>13731</v>
      </c>
      <c r="C236" s="63" t="s">
        <v>12</v>
      </c>
      <c r="D236" s="63" t="s">
        <v>89</v>
      </c>
      <c r="E236" s="72">
        <v>10621</v>
      </c>
      <c r="F236" s="64">
        <v>1</v>
      </c>
      <c r="G236" s="79">
        <v>0</v>
      </c>
      <c r="H236" s="133">
        <v>91.411293029785156</v>
      </c>
      <c r="I236" s="134">
        <v>65.44329833984375</v>
      </c>
      <c r="J236" s="105">
        <v>84.384590148925781</v>
      </c>
      <c r="K236" s="96">
        <f>msoa_calculations5[[#This Row],[ Pop20]]/SUMIF(msoa_calculations5[ICB26],msoa_calculations5[[#This Row],[ICB26]],msoa_calculations5[[ Pop20]])</f>
        <v>7.0349814968262772E-3</v>
      </c>
      <c r="L236" s="98" cm="1">
        <f t="array" ref="L236">msoa_calculations5[[#This Row],[ Estimated case time (see and convey)]]*msoa_calculations5[[#This Row],[Population share of ICB]:[Population share of ICB]]</f>
        <v>0.64307675506550344</v>
      </c>
      <c r="M236" s="98" cm="1">
        <f t="array" ref="M236">msoa_calculations5[[#This Row],[Estimated case time (see and treat)]]*msoa_calculations5[[#This Row],[Population share of ICB]:[Population share of ICB]]</f>
        <v>0.46039239291208262</v>
      </c>
      <c r="N236" s="94" cm="1">
        <f t="array" ref="N236">msoa_calculations5[[#This Row],[Weighted estimate]]*msoa_calculations5[[#This Row],[Population share of ICB]:[Population share of ICB]]</f>
        <v>0.59364403031496182</v>
      </c>
    </row>
    <row r="237" spans="1:14">
      <c r="A237" s="63" t="s">
        <v>5760</v>
      </c>
      <c r="B237" s="63" t="s">
        <v>13731</v>
      </c>
      <c r="C237" s="63" t="s">
        <v>12</v>
      </c>
      <c r="D237" s="63" t="s">
        <v>89</v>
      </c>
      <c r="E237" s="72">
        <v>7583</v>
      </c>
      <c r="F237" s="64">
        <v>1</v>
      </c>
      <c r="G237" s="79">
        <v>0</v>
      </c>
      <c r="H237" s="133">
        <v>91.279464721679688</v>
      </c>
      <c r="I237" s="134">
        <v>65.880805969238281</v>
      </c>
      <c r="J237" s="105">
        <v>84.406822204589844</v>
      </c>
      <c r="K237" s="96">
        <f>msoa_calculations5[[#This Row],[ Pop20]]/SUMIF(msoa_calculations5[ICB26],msoa_calculations5[[#This Row],[ICB26]],msoa_calculations5[[ Pop20]])</f>
        <v>5.0227158168189116E-3</v>
      </c>
      <c r="L237" s="98" cm="1">
        <f t="array" ref="L237">msoa_calculations5[[#This Row],[ Estimated case time (see and convey)]]*msoa_calculations5[[#This Row],[Population share of ICB]:[Population share of ICB]]</f>
        <v>0.45847081120834443</v>
      </c>
      <c r="M237" s="98" cm="1">
        <f t="array" ref="M237">msoa_calculations5[[#This Row],[Estimated case time (see and treat)]]*msoa_calculations5[[#This Row],[Population share of ICB]:[Population share of ICB]]</f>
        <v>0.3309005661664709</v>
      </c>
      <c r="N237" s="94" cm="1">
        <f t="array" ref="N237">msoa_calculations5[[#This Row],[Weighted estimate]]*msoa_calculations5[[#This Row],[Population share of ICB]:[Population share of ICB]]</f>
        <v>0.42395148093441515</v>
      </c>
    </row>
    <row r="238" spans="1:14">
      <c r="A238" s="63" t="s">
        <v>5758</v>
      </c>
      <c r="B238" s="63" t="s">
        <v>13731</v>
      </c>
      <c r="C238" s="63" t="s">
        <v>12</v>
      </c>
      <c r="D238" s="63" t="s">
        <v>89</v>
      </c>
      <c r="E238" s="72">
        <v>6209</v>
      </c>
      <c r="F238" s="64">
        <v>1</v>
      </c>
      <c r="G238" s="79">
        <v>0</v>
      </c>
      <c r="H238" s="133">
        <v>96.620437622070313</v>
      </c>
      <c r="I238" s="134">
        <v>68.782470703125</v>
      </c>
      <c r="J238" s="105">
        <v>89.087738037109375</v>
      </c>
      <c r="K238" s="96">
        <f>msoa_calculations5[[#This Row],[ Pop20]]/SUMIF(msoa_calculations5[ICB26],msoa_calculations5[[#This Row],[ICB26]],msoa_calculations5[[ Pop20]])</f>
        <v>4.1126259404758829E-3</v>
      </c>
      <c r="L238" s="98" cm="1">
        <f t="array" ref="L238">msoa_calculations5[[#This Row],[ Estimated case time (see and convey)]]*msoa_calculations5[[#This Row],[Population share of ICB]:[Population share of ICB]]</f>
        <v>0.39736371814465832</v>
      </c>
      <c r="M238" s="98" cm="1">
        <f t="array" ref="M238">msoa_calculations5[[#This Row],[Estimated case time (see and treat)]]*msoa_calculations5[[#This Row],[Population share of ICB]:[Population share of ICB]]</f>
        <v>0.28287657326369431</v>
      </c>
      <c r="N238" s="94" cm="1">
        <f t="array" ref="N238">msoa_calculations5[[#This Row],[Weighted estimate]]*msoa_calculations5[[#This Row],[Population share of ICB]:[Population share of ICB]]</f>
        <v>0.366384542429736</v>
      </c>
    </row>
    <row r="239" spans="1:14">
      <c r="A239" s="63" t="s">
        <v>5756</v>
      </c>
      <c r="B239" s="63" t="s">
        <v>13731</v>
      </c>
      <c r="C239" s="63" t="s">
        <v>12</v>
      </c>
      <c r="D239" s="63" t="s">
        <v>89</v>
      </c>
      <c r="E239" s="72">
        <v>6338</v>
      </c>
      <c r="F239" s="64">
        <v>1</v>
      </c>
      <c r="G239" s="79">
        <v>0</v>
      </c>
      <c r="H239" s="133">
        <v>91.937225341796875</v>
      </c>
      <c r="I239" s="134">
        <v>65.232597351074219</v>
      </c>
      <c r="J239" s="105">
        <v>84.711196899414063</v>
      </c>
      <c r="K239" s="96">
        <f>msoa_calculations5[[#This Row],[ Pop20]]/SUMIF(msoa_calculations5[ICB26],msoa_calculations5[[#This Row],[ICB26]],msoa_calculations5[[ Pop20]])</f>
        <v>4.1980710598705341E-3</v>
      </c>
      <c r="L239" s="98" cm="1">
        <f t="array" ref="L239">msoa_calculations5[[#This Row],[ Estimated case time (see and convey)]]*msoa_calculations5[[#This Row],[Population share of ICB]:[Population share of ICB]]</f>
        <v>0.38595900503219333</v>
      </c>
      <c r="M239" s="98" cm="1">
        <f t="array" ref="M239">msoa_calculations5[[#This Row],[Estimated case time (see and treat)]]*msoa_calculations5[[#This Row],[Population share of ICB]:[Population share of ICB]]</f>
        <v>0.27385107909973194</v>
      </c>
      <c r="N239" s="94" cm="1">
        <f t="array" ref="N239">msoa_calculations5[[#This Row],[Weighted estimate]]*msoa_calculations5[[#This Row],[Population share of ICB]:[Population share of ICB]]</f>
        <v>0.3556236241504247</v>
      </c>
    </row>
    <row r="240" spans="1:14">
      <c r="A240" s="63" t="s">
        <v>5754</v>
      </c>
      <c r="B240" s="63" t="s">
        <v>13731</v>
      </c>
      <c r="C240" s="63" t="s">
        <v>12</v>
      </c>
      <c r="D240" s="63" t="s">
        <v>89</v>
      </c>
      <c r="E240" s="72">
        <v>9050</v>
      </c>
      <c r="F240" s="64">
        <v>1</v>
      </c>
      <c r="G240" s="79">
        <v>0</v>
      </c>
      <c r="H240" s="133">
        <v>91.301597595214844</v>
      </c>
      <c r="I240" s="134">
        <v>65.069778442382813</v>
      </c>
      <c r="J240" s="105">
        <v>84.203506469726563</v>
      </c>
      <c r="K240" s="96">
        <f>msoa_calculations5[[#This Row],[ Pop20]]/SUMIF(msoa_calculations5[ICB26],msoa_calculations5[[#This Row],[ICB26]],msoa_calculations5[[ Pop20]])</f>
        <v>5.9944056629580838E-3</v>
      </c>
      <c r="L240" s="98" cm="1">
        <f t="array" ref="L240">msoa_calculations5[[#This Row],[ Estimated case time (see and convey)]]*msoa_calculations5[[#This Row],[Population share of ICB]:[Population share of ICB]]</f>
        <v>0.54729881366187605</v>
      </c>
      <c r="M240" s="98" cm="1">
        <f t="array" ref="M240">msoa_calculations5[[#This Row],[Estimated case time (see and treat)]]*msoa_calculations5[[#This Row],[Population share of ICB]:[Population share of ICB]]</f>
        <v>0.39005464838244736</v>
      </c>
      <c r="N240" s="94" cm="1">
        <f t="array" ref="N240">msoa_calculations5[[#This Row],[Weighted estimate]]*msoa_calculations5[[#This Row],[Population share of ICB]:[Population share of ICB]]</f>
        <v>0.5047499760230566</v>
      </c>
    </row>
    <row r="241" spans="1:14">
      <c r="A241" s="63" t="s">
        <v>5752</v>
      </c>
      <c r="B241" s="63" t="s">
        <v>13731</v>
      </c>
      <c r="C241" s="63" t="s">
        <v>12</v>
      </c>
      <c r="D241" s="63" t="s">
        <v>89</v>
      </c>
      <c r="E241" s="72">
        <v>6962</v>
      </c>
      <c r="F241" s="64">
        <v>1</v>
      </c>
      <c r="G241" s="79">
        <v>0</v>
      </c>
      <c r="H241" s="133">
        <v>94.691108703613281</v>
      </c>
      <c r="I241" s="134">
        <v>67.198905944824219</v>
      </c>
      <c r="J241" s="105">
        <v>87.251968383789063</v>
      </c>
      <c r="K241" s="96">
        <f>msoa_calculations5[[#This Row],[ Pop20]]/SUMIF(msoa_calculations5[ICB26],msoa_calculations5[[#This Row],[ICB26]],msoa_calculations5[[ Pop20]])</f>
        <v>4.6113869862446609E-3</v>
      </c>
      <c r="L241" s="98" cm="1">
        <f t="array" ref="L241">msoa_calculations5[[#This Row],[ Estimated case time (see and convey)]]*msoa_calculations5[[#This Row],[Population share of ICB]:[Population share of ICB]]</f>
        <v>0.43665734638892084</v>
      </c>
      <c r="M241" s="98" cm="1">
        <f t="array" ref="M241">msoa_calculations5[[#This Row],[Estimated case time (see and treat)]]*msoa_calculations5[[#This Row],[Population share of ICB]:[Population share of ICB]]</f>
        <v>0.30988016036384136</v>
      </c>
      <c r="N241" s="94" cm="1">
        <f t="array" ref="N241">msoa_calculations5[[#This Row],[Weighted estimate]]*msoa_calculations5[[#This Row],[Population share of ICB]:[Population share of ICB]]</f>
        <v>0.40235259152923547</v>
      </c>
    </row>
    <row r="242" spans="1:14">
      <c r="A242" s="63" t="s">
        <v>5750</v>
      </c>
      <c r="B242" s="63" t="s">
        <v>13731</v>
      </c>
      <c r="C242" s="63" t="s">
        <v>12</v>
      </c>
      <c r="D242" s="63" t="s">
        <v>89</v>
      </c>
      <c r="E242" s="72">
        <v>8336</v>
      </c>
      <c r="F242" s="64">
        <v>1</v>
      </c>
      <c r="G242" s="79">
        <v>0</v>
      </c>
      <c r="H242" s="133">
        <v>92.6273193359375</v>
      </c>
      <c r="I242" s="134">
        <v>66.017906188964844</v>
      </c>
      <c r="J242" s="105">
        <v>85.427055358886719</v>
      </c>
      <c r="K242" s="96">
        <f>msoa_calculations5[[#This Row],[ Pop20]]/SUMIF(msoa_calculations5[ICB26],msoa_calculations5[[#This Row],[ICB26]],msoa_calculations5[[ Pop20]])</f>
        <v>5.5214768625876888E-3</v>
      </c>
      <c r="L242" s="98" cm="1">
        <f t="array" ref="L242">msoa_calculations5[[#This Row],[ Estimated case time (see and convey)]]*msoa_calculations5[[#This Row],[Population share of ICB]:[Population share of ICB]]</f>
        <v>0.51143960055690019</v>
      </c>
      <c r="M242" s="98" cm="1">
        <f t="array" ref="M242">msoa_calculations5[[#This Row],[Estimated case time (see and treat)]]*msoa_calculations5[[#This Row],[Population share of ICB]:[Population share of ICB]]</f>
        <v>0.36451634153885398</v>
      </c>
      <c r="N242" s="94" cm="1">
        <f t="array" ref="N242">msoa_calculations5[[#This Row],[Weighted estimate]]*msoa_calculations5[[#This Row],[Population share of ICB]:[Population share of ICB]]</f>
        <v>0.47168350960309063</v>
      </c>
    </row>
    <row r="243" spans="1:14">
      <c r="A243" s="63" t="s">
        <v>5748</v>
      </c>
      <c r="B243" s="63" t="s">
        <v>13731</v>
      </c>
      <c r="C243" s="63" t="s">
        <v>12</v>
      </c>
      <c r="D243" s="63" t="s">
        <v>89</v>
      </c>
      <c r="E243" s="72">
        <v>7554</v>
      </c>
      <c r="F243" s="64">
        <v>1</v>
      </c>
      <c r="G243" s="79">
        <v>0</v>
      </c>
      <c r="H243" s="133">
        <v>95.201026916503906</v>
      </c>
      <c r="I243" s="134">
        <v>68.590995788574219</v>
      </c>
      <c r="J243" s="105">
        <v>88.000595092773438</v>
      </c>
      <c r="K243" s="96">
        <f>msoa_calculations5[[#This Row],[ Pop20]]/SUMIF(msoa_calculations5[ICB26],msoa_calculations5[[#This Row],[ICB26]],msoa_calculations5[[ Pop20]])</f>
        <v>5.0035072240867803E-3</v>
      </c>
      <c r="L243" s="98" cm="1">
        <f t="array" ref="L243">msoa_calculations5[[#This Row],[ Estimated case time (see and convey)]]*msoa_calculations5[[#This Row],[Population share of ICB]:[Population share of ICB]]</f>
        <v>0.47633902591720734</v>
      </c>
      <c r="M243" s="98" cm="1">
        <f t="array" ref="M243">msoa_calculations5[[#This Row],[Estimated case time (see and treat)]]*msoa_calculations5[[#This Row],[Population share of ICB]:[Population share of ICB]]</f>
        <v>0.34319554293543703</v>
      </c>
      <c r="N243" s="94" cm="1">
        <f t="array" ref="N243">msoa_calculations5[[#This Row],[Weighted estimate]]*msoa_calculations5[[#This Row],[Population share of ICB]:[Population share of ICB]]</f>
        <v>0.44031161327062757</v>
      </c>
    </row>
    <row r="244" spans="1:14">
      <c r="A244" s="63" t="s">
        <v>5744</v>
      </c>
      <c r="B244" s="63" t="s">
        <v>13719</v>
      </c>
      <c r="C244" s="63" t="s">
        <v>13809</v>
      </c>
      <c r="D244" s="63" t="s">
        <v>13886</v>
      </c>
      <c r="E244" s="72">
        <v>9493</v>
      </c>
      <c r="F244" s="64">
        <v>1</v>
      </c>
      <c r="G244" s="79">
        <v>0</v>
      </c>
      <c r="H244" s="133">
        <v>84.436874389648438</v>
      </c>
      <c r="I244" s="134">
        <v>59.729946136474609</v>
      </c>
      <c r="J244" s="105">
        <v>77.75140380859375</v>
      </c>
      <c r="K244" s="96">
        <f>msoa_calculations5[[#This Row],[ Pop20]]/SUMIF(msoa_calculations5[ICB26],msoa_calculations5[[#This Row],[ICB26]],msoa_calculations5[[ Pop20]])</f>
        <v>2.6093641897818364E-3</v>
      </c>
      <c r="L244" s="98" cm="1">
        <f t="array" ref="L244">msoa_calculations5[[#This Row],[ Estimated case time (see and convey)]]*msoa_calculations5[[#This Row],[Population share of ICB]:[Population share of ICB]]</f>
        <v>0.22032655632945569</v>
      </c>
      <c r="M244" s="98" cm="1">
        <f t="array" ref="M244">msoa_calculations5[[#This Row],[Estimated case time (see and treat)]]*msoa_calculations5[[#This Row],[Population share of ICB]:[Population share of ICB]]</f>
        <v>0.1558571825061148</v>
      </c>
      <c r="N244" s="94" cm="1">
        <f t="array" ref="N244">msoa_calculations5[[#This Row],[Weighted estimate]]*msoa_calculations5[[#This Row],[Population share of ICB]:[Population share of ICB]]</f>
        <v>0.20288172880341163</v>
      </c>
    </row>
    <row r="245" spans="1:14">
      <c r="A245" s="63" t="s">
        <v>5742</v>
      </c>
      <c r="B245" s="63" t="s">
        <v>13719</v>
      </c>
      <c r="C245" s="63" t="s">
        <v>13809</v>
      </c>
      <c r="D245" s="63" t="s">
        <v>13886</v>
      </c>
      <c r="E245" s="72">
        <v>8695</v>
      </c>
      <c r="F245" s="64">
        <v>1</v>
      </c>
      <c r="G245" s="79">
        <v>0</v>
      </c>
      <c r="H245" s="133">
        <v>85.8138427734375</v>
      </c>
      <c r="I245" s="134">
        <v>61.345024108886719</v>
      </c>
      <c r="J245" s="105">
        <v>79.192802429199219</v>
      </c>
      <c r="K245" s="96">
        <f>msoa_calculations5[[#This Row],[ Pop20]]/SUMIF(msoa_calculations5[ICB26],msoa_calculations5[[#This Row],[ICB26]],msoa_calculations5[[ Pop20]])</f>
        <v>2.3900159728382038E-3</v>
      </c>
      <c r="L245" s="98" cm="1">
        <f t="array" ref="L245">msoa_calculations5[[#This Row],[ Estimated case time (see and convey)]]*msoa_calculations5[[#This Row],[Population share of ICB]:[Population share of ICB]]</f>
        <v>0.20509645491914189</v>
      </c>
      <c r="M245" s="98" cm="1">
        <f t="array" ref="M245">msoa_calculations5[[#This Row],[Estimated case time (see and treat)]]*msoa_calculations5[[#This Row],[Population share of ICB]:[Population share of ICB]]</f>
        <v>0.14661558747438397</v>
      </c>
      <c r="N245" s="94" cm="1">
        <f t="array" ref="N245">msoa_calculations5[[#This Row],[Weighted estimate]]*msoa_calculations5[[#This Row],[Population share of ICB]:[Population share of ICB]]</f>
        <v>0.18927206273960623</v>
      </c>
    </row>
    <row r="246" spans="1:14">
      <c r="A246" s="63" t="s">
        <v>5740</v>
      </c>
      <c r="B246" s="63" t="s">
        <v>13719</v>
      </c>
      <c r="C246" s="63" t="s">
        <v>13809</v>
      </c>
      <c r="D246" s="63" t="s">
        <v>13886</v>
      </c>
      <c r="E246" s="72">
        <v>10007</v>
      </c>
      <c r="F246" s="64">
        <v>1</v>
      </c>
      <c r="G246" s="79">
        <v>0</v>
      </c>
      <c r="H246" s="133">
        <v>86.209297180175781</v>
      </c>
      <c r="I246" s="134">
        <v>60.706741333007813</v>
      </c>
      <c r="J246" s="105">
        <v>79.308540344238281</v>
      </c>
      <c r="K246" s="96">
        <f>msoa_calculations5[[#This Row],[ Pop20]]/SUMIF(msoa_calculations5[ICB26],msoa_calculations5[[#This Row],[ICB26]],msoa_calculations5[[ Pop20]])</f>
        <v>2.7506486302693394E-3</v>
      </c>
      <c r="L246" s="98" cm="1">
        <f t="array" ref="L246">msoa_calculations5[[#This Row],[ Estimated case time (see and convey)]]*msoa_calculations5[[#This Row],[Population share of ICB]:[Population share of ICB]]</f>
        <v>0.23713148520513294</v>
      </c>
      <c r="M246" s="98" cm="1">
        <f t="array" ref="M246">msoa_calculations5[[#This Row],[Estimated case time (see and treat)]]*msoa_calculations5[[#This Row],[Population share of ICB]:[Population share of ICB]]</f>
        <v>0.16698291489575304</v>
      </c>
      <c r="N246" s="94" cm="1">
        <f t="array" ref="N246">msoa_calculations5[[#This Row],[Weighted estimate]]*msoa_calculations5[[#This Row],[Population share of ICB]:[Population share of ICB]]</f>
        <v>0.21814992786653967</v>
      </c>
    </row>
    <row r="247" spans="1:14">
      <c r="A247" s="63" t="s">
        <v>5738</v>
      </c>
      <c r="B247" s="63" t="s">
        <v>13719</v>
      </c>
      <c r="C247" s="63" t="s">
        <v>13809</v>
      </c>
      <c r="D247" s="63" t="s">
        <v>13886</v>
      </c>
      <c r="E247" s="72">
        <v>6733</v>
      </c>
      <c r="F247" s="64">
        <v>1</v>
      </c>
      <c r="G247" s="79">
        <v>0</v>
      </c>
      <c r="H247" s="133">
        <v>86.427474975585938</v>
      </c>
      <c r="I247" s="134">
        <v>61.419403076171875</v>
      </c>
      <c r="J247" s="105">
        <v>79.660514831542969</v>
      </c>
      <c r="K247" s="96">
        <f>msoa_calculations5[[#This Row],[ Pop20]]/SUMIF(msoa_calculations5[ICB26],msoa_calculations5[[#This Row],[ICB26]],msoa_calculations5[[ Pop20]])</f>
        <v>1.8507162214053624E-3</v>
      </c>
      <c r="L247" s="98" cm="1">
        <f t="array" ref="L247">msoa_calculations5[[#This Row],[ Estimated case time (see and convey)]]*msoa_calculations5[[#This Row],[Population share of ICB]:[Population share of ICB]]</f>
        <v>0.15995272991242293</v>
      </c>
      <c r="M247" s="98" cm="1">
        <f t="array" ref="M247">msoa_calculations5[[#This Row],[Estimated case time (see and treat)]]*msoa_calculations5[[#This Row],[Population share of ICB]:[Population share of ICB]]</f>
        <v>0.11366988558210571</v>
      </c>
      <c r="N247" s="94" cm="1">
        <f t="array" ref="N247">msoa_calculations5[[#This Row],[Weighted estimate]]*msoa_calculations5[[#This Row],[Population share of ICB]:[Population share of ICB]]</f>
        <v>0.14742900700423903</v>
      </c>
    </row>
    <row r="248" spans="1:14">
      <c r="A248" s="63" t="s">
        <v>5736</v>
      </c>
      <c r="B248" s="63" t="s">
        <v>13719</v>
      </c>
      <c r="C248" s="63" t="s">
        <v>13809</v>
      </c>
      <c r="D248" s="63" t="s">
        <v>13886</v>
      </c>
      <c r="E248" s="72">
        <v>6818</v>
      </c>
      <c r="F248" s="64">
        <v>1</v>
      </c>
      <c r="G248" s="79">
        <v>0</v>
      </c>
      <c r="H248" s="133">
        <v>85.710029602050781</v>
      </c>
      <c r="I248" s="134">
        <v>60.805839538574219</v>
      </c>
      <c r="J248" s="105">
        <v>78.971183776855469</v>
      </c>
      <c r="K248" s="96">
        <f>msoa_calculations5[[#This Row],[ Pop20]]/SUMIF(msoa_calculations5[ICB26],msoa_calculations5[[#This Row],[ICB26]],msoa_calculations5[[ Pop20]])</f>
        <v>1.8740803798517392E-3</v>
      </c>
      <c r="L248" s="98" cm="1">
        <f t="array" ref="L248">msoa_calculations5[[#This Row],[ Estimated case time (see and convey)]]*msoa_calculations5[[#This Row],[Population share of ICB]:[Population share of ICB]]</f>
        <v>0.16062748483371514</v>
      </c>
      <c r="M248" s="98" cm="1">
        <f t="array" ref="M248">msoa_calculations5[[#This Row],[Estimated case time (see and treat)]]*msoa_calculations5[[#This Row],[Population share of ICB]:[Population share of ICB]]</f>
        <v>0.11395503085965508</v>
      </c>
      <c r="N248" s="94" cm="1">
        <f t="array" ref="N248">msoa_calculations5[[#This Row],[Weighted estimate]]*msoa_calculations5[[#This Row],[Population share of ICB]:[Population share of ICB]]</f>
        <v>0.14799834608987081</v>
      </c>
    </row>
    <row r="249" spans="1:14">
      <c r="A249" s="63" t="s">
        <v>5734</v>
      </c>
      <c r="B249" s="63" t="s">
        <v>13719</v>
      </c>
      <c r="C249" s="63" t="s">
        <v>13809</v>
      </c>
      <c r="D249" s="63" t="s">
        <v>13886</v>
      </c>
      <c r="E249" s="72">
        <v>8199</v>
      </c>
      <c r="F249" s="64">
        <v>1</v>
      </c>
      <c r="G249" s="79">
        <v>0</v>
      </c>
      <c r="H249" s="133">
        <v>86.058914184570313</v>
      </c>
      <c r="I249" s="134">
        <v>61.16937255859375</v>
      </c>
      <c r="J249" s="105">
        <v>79.324028015136719</v>
      </c>
      <c r="K249" s="96">
        <f>msoa_calculations5[[#This Row],[ Pop20]]/SUMIF(msoa_calculations5[ICB26],msoa_calculations5[[#This Row],[ICB26]],msoa_calculations5[[ Pop20]])</f>
        <v>2.2536792364922869E-3</v>
      </c>
      <c r="L249" s="98" cm="1">
        <f t="array" ref="L249">msoa_calculations5[[#This Row],[ Estimated case time (see and convey)]]*msoa_calculations5[[#This Row],[Population share of ICB]:[Population share of ICB]]</f>
        <v>0.19394918801283767</v>
      </c>
      <c r="M249" s="98" cm="1">
        <f t="array" ref="M249">msoa_calculations5[[#This Row],[Estimated case time (see and treat)]]*msoa_calculations5[[#This Row],[Population share of ICB]:[Population share of ICB]]</f>
        <v>0.13785614484456379</v>
      </c>
      <c r="N249" s="94" cm="1">
        <f t="array" ref="N249">msoa_calculations5[[#This Row],[Weighted estimate]]*msoa_calculations5[[#This Row],[Population share of ICB]:[Population share of ICB]]</f>
        <v>0.1787709148926461</v>
      </c>
    </row>
    <row r="250" spans="1:14">
      <c r="A250" s="63" t="s">
        <v>5732</v>
      </c>
      <c r="B250" s="63" t="s">
        <v>13719</v>
      </c>
      <c r="C250" s="63" t="s">
        <v>13809</v>
      </c>
      <c r="D250" s="63" t="s">
        <v>13886</v>
      </c>
      <c r="E250" s="72">
        <v>7515</v>
      </c>
      <c r="F250" s="64">
        <v>1</v>
      </c>
      <c r="G250" s="79">
        <v>0</v>
      </c>
      <c r="H250" s="133">
        <v>87.248481750488281</v>
      </c>
      <c r="I250" s="134">
        <v>61.963302612304688</v>
      </c>
      <c r="J250" s="105">
        <v>80.406539916992188</v>
      </c>
      <c r="K250" s="96">
        <f>msoa_calculations5[[#This Row],[ Pop20]]/SUMIF(msoa_calculations5[ICB26],msoa_calculations5[[#This Row],[ICB26]],msoa_calculations5[[ Pop20]])</f>
        <v>2.0656664791120299E-3</v>
      </c>
      <c r="L250" s="98" cm="1">
        <f t="array" ref="L250">msoa_calculations5[[#This Row],[ Estimated case time (see and convey)]]*msoa_calculations5[[#This Row],[Population share of ICB]:[Population share of ICB]]</f>
        <v>0.18022626410540132</v>
      </c>
      <c r="M250" s="98" cm="1">
        <f t="array" ref="M250">msoa_calculations5[[#This Row],[Estimated case time (see and treat)]]*msoa_calculations5[[#This Row],[Population share of ICB]:[Population share of ICB]]</f>
        <v>0.12799551714131266</v>
      </c>
      <c r="N250" s="94" cm="1">
        <f t="array" ref="N250">msoa_calculations5[[#This Row],[Weighted estimate]]*msoa_calculations5[[#This Row],[Population share of ICB]:[Population share of ICB]]</f>
        <v>0.16609309420791413</v>
      </c>
    </row>
    <row r="251" spans="1:14">
      <c r="A251" s="63" t="s">
        <v>5730</v>
      </c>
      <c r="B251" s="63" t="s">
        <v>13719</v>
      </c>
      <c r="C251" s="63" t="s">
        <v>13809</v>
      </c>
      <c r="D251" s="63" t="s">
        <v>13886</v>
      </c>
      <c r="E251" s="72">
        <v>8360</v>
      </c>
      <c r="F251" s="64">
        <v>1</v>
      </c>
      <c r="G251" s="79">
        <v>0</v>
      </c>
      <c r="H251" s="133">
        <v>85.705528259277344</v>
      </c>
      <c r="I251" s="134">
        <v>60.100673675537109</v>
      </c>
      <c r="J251" s="105">
        <v>78.777084350585938</v>
      </c>
      <c r="K251" s="96">
        <f>msoa_calculations5[[#This Row],[ Pop20]]/SUMIF(msoa_calculations5[ICB26],msoa_calculations5[[#This Row],[ICB26]],msoa_calculations5[[ Pop20]])</f>
        <v>2.2979337013142478E-3</v>
      </c>
      <c r="L251" s="98" cm="1">
        <f t="array" ref="L251">msoa_calculations5[[#This Row],[ Estimated case time (see and convey)]]*msoa_calculations5[[#This Row],[Population share of ICB]:[Population share of ICB]]</f>
        <v>0.19694562177593405</v>
      </c>
      <c r="M251" s="98" cm="1">
        <f t="array" ref="M251">msoa_calculations5[[#This Row],[Estimated case time (see and treat)]]*msoa_calculations5[[#This Row],[Population share of ICB]:[Population share of ICB]]</f>
        <v>0.13810736351070677</v>
      </c>
      <c r="N251" s="94" cm="1">
        <f t="array" ref="N251">msoa_calculations5[[#This Row],[Weighted estimate]]*msoa_calculations5[[#This Row],[Population share of ICB]:[Population share of ICB]]</f>
        <v>0.18102451702048666</v>
      </c>
    </row>
    <row r="252" spans="1:14">
      <c r="A252" s="63" t="s">
        <v>5728</v>
      </c>
      <c r="B252" s="63" t="s">
        <v>13719</v>
      </c>
      <c r="C252" s="63" t="s">
        <v>13809</v>
      </c>
      <c r="D252" s="63" t="s">
        <v>13886</v>
      </c>
      <c r="E252" s="72">
        <v>8530</v>
      </c>
      <c r="F252" s="64">
        <v>1</v>
      </c>
      <c r="G252" s="79">
        <v>0</v>
      </c>
      <c r="H252" s="133">
        <v>88.131683349609375</v>
      </c>
      <c r="I252" s="134">
        <v>61.769607543945313</v>
      </c>
      <c r="J252" s="105">
        <v>80.998344421386719</v>
      </c>
      <c r="K252" s="96">
        <f>msoa_calculations5[[#This Row],[ Pop20]]/SUMIF(msoa_calculations5[ICB26],msoa_calculations5[[#This Row],[ICB26]],msoa_calculations5[[ Pop20]])</f>
        <v>2.3446620182070014E-3</v>
      </c>
      <c r="L252" s="98" cm="1">
        <f t="array" ref="L252">msoa_calculations5[[#This Row],[ Estimated case time (see and convey)]]*msoa_calculations5[[#This Row],[Population share of ICB]:[Population share of ICB]]</f>
        <v>0.20663901055047551</v>
      </c>
      <c r="M252" s="98" cm="1">
        <f t="array" ref="M252">msoa_calculations5[[#This Row],[Estimated case time (see and treat)]]*msoa_calculations5[[#This Row],[Population share of ICB]:[Population share of ICB]]</f>
        <v>0.14482885268784124</v>
      </c>
      <c r="N252" s="94" cm="1">
        <f t="array" ref="N252">msoa_calculations5[[#This Row],[Weighted estimate]]*msoa_calculations5[[#This Row],[Population share of ICB]:[Population share of ICB]]</f>
        <v>0.18991374170247441</v>
      </c>
    </row>
    <row r="253" spans="1:14">
      <c r="A253" s="63" t="s">
        <v>5726</v>
      </c>
      <c r="B253" s="63" t="s">
        <v>13719</v>
      </c>
      <c r="C253" s="63" t="s">
        <v>13809</v>
      </c>
      <c r="D253" s="63" t="s">
        <v>13886</v>
      </c>
      <c r="E253" s="72">
        <v>10403</v>
      </c>
      <c r="F253" s="64">
        <v>1</v>
      </c>
      <c r="G253" s="79">
        <v>0</v>
      </c>
      <c r="H253" s="133">
        <v>84.5771484375</v>
      </c>
      <c r="I253" s="134">
        <v>59.793922424316406</v>
      </c>
      <c r="J253" s="105">
        <v>77.87103271484375</v>
      </c>
      <c r="K253" s="96">
        <f>msoa_calculations5[[#This Row],[ Pop20]]/SUMIF(msoa_calculations5[ICB26],msoa_calculations5[[#This Row],[ICB26]],msoa_calculations5[[ Pop20]])</f>
        <v>2.8594981213842245E-3</v>
      </c>
      <c r="L253" s="98" cm="1">
        <f t="array" ref="L253">msoa_calculations5[[#This Row],[ Estimated case time (see and convey)]]*msoa_calculations5[[#This Row],[Population share of ICB]:[Population share of ICB]]</f>
        <v>0.24184819706906596</v>
      </c>
      <c r="M253" s="98" cm="1">
        <f t="array" ref="M253">msoa_calculations5[[#This Row],[Estimated case time (see and treat)]]*msoa_calculations5[[#This Row],[Population share of ICB]:[Population share of ICB]]</f>
        <v>0.17098060884252683</v>
      </c>
      <c r="N253" s="94" cm="1">
        <f t="array" ref="N253">msoa_calculations5[[#This Row],[Weighted estimate]]*msoa_calculations5[[#This Row],[Population share of ICB]:[Population share of ICB]]</f>
        <v>0.22267207175834519</v>
      </c>
    </row>
    <row r="254" spans="1:14">
      <c r="A254" s="63" t="s">
        <v>5724</v>
      </c>
      <c r="B254" s="63" t="s">
        <v>13719</v>
      </c>
      <c r="C254" s="63" t="s">
        <v>13809</v>
      </c>
      <c r="D254" s="63" t="s">
        <v>13886</v>
      </c>
      <c r="E254" s="72">
        <v>7760</v>
      </c>
      <c r="F254" s="64">
        <v>1</v>
      </c>
      <c r="G254" s="79">
        <v>0</v>
      </c>
      <c r="H254" s="133">
        <v>86.187095642089844</v>
      </c>
      <c r="I254" s="134">
        <v>61.264324188232422</v>
      </c>
      <c r="J254" s="105">
        <v>79.443222045898438</v>
      </c>
      <c r="K254" s="96">
        <f>msoa_calculations5[[#This Row],[ Pop20]]/SUMIF(msoa_calculations5[ICB26],msoa_calculations5[[#This Row],[ICB26]],msoa_calculations5[[ Pop20]])</f>
        <v>2.1330102299280578E-3</v>
      </c>
      <c r="L254" s="98" cm="1">
        <f t="array" ref="L254">msoa_calculations5[[#This Row],[ Estimated case time (see and convey)]]*msoa_calculations5[[#This Row],[Population share of ICB]:[Population share of ICB]]</f>
        <v>0.18383795669236558</v>
      </c>
      <c r="M254" s="98" cm="1">
        <f t="array" ref="M254">msoa_calculations5[[#This Row],[Estimated case time (see and treat)]]*msoa_calculations5[[#This Row],[Population share of ICB]:[Population share of ICB]]</f>
        <v>0.13067743022312872</v>
      </c>
      <c r="N254" s="94" cm="1">
        <f t="array" ref="N254">msoa_calculations5[[#This Row],[Weighted estimate]]*msoa_calculations5[[#This Row],[Population share of ICB]:[Population share of ICB]]</f>
        <v>0.16945320532234759</v>
      </c>
    </row>
    <row r="255" spans="1:14">
      <c r="A255" s="63" t="s">
        <v>5722</v>
      </c>
      <c r="B255" s="63" t="s">
        <v>13719</v>
      </c>
      <c r="C255" s="63" t="s">
        <v>13809</v>
      </c>
      <c r="D255" s="63" t="s">
        <v>13886</v>
      </c>
      <c r="E255" s="72">
        <v>7475</v>
      </c>
      <c r="F255" s="64">
        <v>1</v>
      </c>
      <c r="G255" s="79">
        <v>0</v>
      </c>
      <c r="H255" s="133">
        <v>83.827224731445313</v>
      </c>
      <c r="I255" s="134">
        <v>59.809520721435547</v>
      </c>
      <c r="J255" s="105">
        <v>77.328254699707031</v>
      </c>
      <c r="K255" s="96">
        <f>msoa_calculations5[[#This Row],[ Pop20]]/SUMIF(msoa_calculations5[ICB26],msoa_calculations5[[#This Row],[ICB26]],msoa_calculations5[[ Pop20]])</f>
        <v>2.0546715810196175E-3</v>
      </c>
      <c r="L255" s="98" cm="1">
        <f t="array" ref="L255">msoa_calculations5[[#This Row],[ Estimated case time (see and convey)]]*msoa_calculations5[[#This Row],[Population share of ICB]:[Population share of ICB]]</f>
        <v>0.17223741637144552</v>
      </c>
      <c r="M255" s="98" cm="1">
        <f t="array" ref="M255">msoa_calculations5[[#This Row],[Estimated case time (see and treat)]]*msoa_calculations5[[#This Row],[Population share of ICB]:[Population share of ICB]]</f>
        <v>0.12288892250073755</v>
      </c>
      <c r="N255" s="94" cm="1">
        <f t="array" ref="N255">msoa_calculations5[[#This Row],[Weighted estimate]]*msoa_calculations5[[#This Row],[Population share of ICB]:[Population share of ICB]]</f>
        <v>0.1588841673413347</v>
      </c>
    </row>
    <row r="256" spans="1:14">
      <c r="A256" s="63" t="s">
        <v>5720</v>
      </c>
      <c r="B256" s="63" t="s">
        <v>13719</v>
      </c>
      <c r="C256" s="63" t="s">
        <v>13809</v>
      </c>
      <c r="D256" s="63" t="s">
        <v>13886</v>
      </c>
      <c r="E256" s="72">
        <v>6122</v>
      </c>
      <c r="F256" s="64">
        <v>1</v>
      </c>
      <c r="G256" s="79">
        <v>0</v>
      </c>
      <c r="H256" s="133">
        <v>86.112037658691406</v>
      </c>
      <c r="I256" s="134">
        <v>62.178043365478516</v>
      </c>
      <c r="J256" s="105">
        <v>79.635719299316406</v>
      </c>
      <c r="K256" s="96">
        <f>msoa_calculations5[[#This Row],[ Pop20]]/SUMIF(msoa_calculations5[ICB26],msoa_calculations5[[#This Row],[ICB26]],msoa_calculations5[[ Pop20]])</f>
        <v>1.6827691530437588E-3</v>
      </c>
      <c r="L256" s="98" cm="1">
        <f t="array" ref="L256">msoa_calculations5[[#This Row],[ Estimated case time (see and convey)]]*msoa_calculations5[[#This Row],[Population share of ICB]:[Population share of ICB]]</f>
        <v>0.14490668067778839</v>
      </c>
      <c r="M256" s="98" cm="1">
        <f t="array" ref="M256">msoa_calculations5[[#This Row],[Estimated case time (see and treat)]]*msoa_calculations5[[#This Row],[Population share of ICB]:[Population share of ICB]]</f>
        <v>0.1046312933720444</v>
      </c>
      <c r="N256" s="94" cm="1">
        <f t="array" ref="N256">msoa_calculations5[[#This Row],[Weighted estimate]]*msoa_calculations5[[#This Row],[Population share of ICB]:[Population share of ICB]]</f>
        <v>0.13400853191734119</v>
      </c>
    </row>
    <row r="257" spans="1:14">
      <c r="A257" s="63" t="s">
        <v>5718</v>
      </c>
      <c r="B257" s="63" t="s">
        <v>13719</v>
      </c>
      <c r="C257" s="63" t="s">
        <v>13809</v>
      </c>
      <c r="D257" s="63" t="s">
        <v>13886</v>
      </c>
      <c r="E257" s="72">
        <v>7294</v>
      </c>
      <c r="F257" s="64">
        <v>1</v>
      </c>
      <c r="G257" s="79">
        <v>0</v>
      </c>
      <c r="H257" s="133">
        <v>84.395530700683594</v>
      </c>
      <c r="I257" s="134">
        <v>60.236778259277344</v>
      </c>
      <c r="J257" s="105">
        <v>77.858390808105469</v>
      </c>
      <c r="K257" s="96">
        <f>msoa_calculations5[[#This Row],[ Pop20]]/SUMIF(msoa_calculations5[ICB26],msoa_calculations5[[#This Row],[ICB26]],msoa_calculations5[[ Pop20]])</f>
        <v>2.0049196671514499E-3</v>
      </c>
      <c r="L257" s="98" cm="1">
        <f t="array" ref="L257">msoa_calculations5[[#This Row],[ Estimated case time (see and convey)]]*msoa_calculations5[[#This Row],[Population share of ICB]:[Population share of ICB]]</f>
        <v>0.16920625932148453</v>
      </c>
      <c r="M257" s="98" cm="1">
        <f t="array" ref="M257">msoa_calculations5[[#This Row],[Estimated case time (see and treat)]]*msoa_calculations5[[#This Row],[Population share of ICB]:[Population share of ICB]]</f>
        <v>0.12076990141786603</v>
      </c>
      <c r="N257" s="94" cm="1">
        <f t="array" ref="N257">msoa_calculations5[[#This Row],[Weighted estimate]]*msoa_calculations5[[#This Row],[Population share of ICB]:[Population share of ICB]]</f>
        <v>0.15609981898393432</v>
      </c>
    </row>
    <row r="258" spans="1:14">
      <c r="A258" s="63" t="s">
        <v>5716</v>
      </c>
      <c r="B258" s="63" t="s">
        <v>13719</v>
      </c>
      <c r="C258" s="63" t="s">
        <v>13809</v>
      </c>
      <c r="D258" s="63" t="s">
        <v>13886</v>
      </c>
      <c r="E258" s="72">
        <v>11822</v>
      </c>
      <c r="F258" s="64">
        <v>1</v>
      </c>
      <c r="G258" s="79">
        <v>0</v>
      </c>
      <c r="H258" s="133">
        <v>84.3597412109375</v>
      </c>
      <c r="I258" s="134">
        <v>59.280181884765625</v>
      </c>
      <c r="J258" s="105">
        <v>77.573440551757813</v>
      </c>
      <c r="K258" s="96">
        <f>msoa_calculations5[[#This Row],[ Pop20]]/SUMIF(msoa_calculations5[ICB26],msoa_calculations5[[#This Row],[ICB26]],msoa_calculations5[[ Pop20]])</f>
        <v>3.249542131212564E-3</v>
      </c>
      <c r="L258" s="98" cm="1">
        <f t="array" ref="L258">msoa_calculations5[[#This Row],[ Estimated case time (see and convey)]]*msoa_calculations5[[#This Row],[Population share of ICB]:[Population share of ICB]]</f>
        <v>0.27413053324313019</v>
      </c>
      <c r="M258" s="98" cm="1">
        <f t="array" ref="M258">msoa_calculations5[[#This Row],[Estimated case time (see and treat)]]*msoa_calculations5[[#This Row],[Population share of ICB]:[Population share of ICB]]</f>
        <v>0.19263344858048972</v>
      </c>
      <c r="N258" s="94" cm="1">
        <f t="array" ref="N258">msoa_calculations5[[#This Row],[Weighted estimate]]*msoa_calculations5[[#This Row],[Population share of ICB]:[Population share of ICB]]</f>
        <v>0.25207816333605021</v>
      </c>
    </row>
    <row r="259" spans="1:14">
      <c r="A259" s="63" t="s">
        <v>5714</v>
      </c>
      <c r="B259" s="63" t="s">
        <v>13719</v>
      </c>
      <c r="C259" s="63" t="s">
        <v>13809</v>
      </c>
      <c r="D259" s="63" t="s">
        <v>13886</v>
      </c>
      <c r="E259" s="72">
        <v>9086</v>
      </c>
      <c r="F259" s="64">
        <v>1</v>
      </c>
      <c r="G259" s="79">
        <v>0</v>
      </c>
      <c r="H259" s="133">
        <v>83.013755798339844</v>
      </c>
      <c r="I259" s="134">
        <v>59.218582153320313</v>
      </c>
      <c r="J259" s="105">
        <v>76.574996948242188</v>
      </c>
      <c r="K259" s="96">
        <f>msoa_calculations5[[#This Row],[ Pop20]]/SUMIF(msoa_calculations5[ICB26],msoa_calculations5[[#This Row],[ICB26]],msoa_calculations5[[ Pop20]])</f>
        <v>2.4974911016915377E-3</v>
      </c>
      <c r="L259" s="98" cm="1">
        <f t="array" ref="L259">msoa_calculations5[[#This Row],[ Estimated case time (see and convey)]]*msoa_calculations5[[#This Row],[Population share of ICB]:[Population share of ICB]]</f>
        <v>0.20732611642434806</v>
      </c>
      <c r="M259" s="98" cm="1">
        <f t="array" ref="M259">msoa_calculations5[[#This Row],[Estimated case time (see and treat)]]*msoa_calculations5[[#This Row],[Population share of ICB]:[Population share of ICB]]</f>
        <v>0.14789788198270679</v>
      </c>
      <c r="N259" s="94" cm="1">
        <f t="array" ref="N259">msoa_calculations5[[#This Row],[Weighted estimate]]*msoa_calculations5[[#This Row],[Population share of ICB]:[Population share of ICB]]</f>
        <v>0.19124537349029153</v>
      </c>
    </row>
    <row r="260" spans="1:14">
      <c r="A260" s="63" t="s">
        <v>5712</v>
      </c>
      <c r="B260" s="63" t="s">
        <v>13719</v>
      </c>
      <c r="C260" s="63" t="s">
        <v>13809</v>
      </c>
      <c r="D260" s="63" t="s">
        <v>13886</v>
      </c>
      <c r="E260" s="72">
        <v>8260</v>
      </c>
      <c r="F260" s="64">
        <v>1</v>
      </c>
      <c r="G260" s="79">
        <v>0</v>
      </c>
      <c r="H260" s="133">
        <v>83.587295532226563</v>
      </c>
      <c r="I260" s="134">
        <v>59.710674285888672</v>
      </c>
      <c r="J260" s="105">
        <v>77.126502990722656</v>
      </c>
      <c r="K260" s="96">
        <f>msoa_calculations5[[#This Row],[ Pop20]]/SUMIF(msoa_calculations5[ICB26],msoa_calculations5[[#This Row],[ICB26]],msoa_calculations5[[ Pop20]])</f>
        <v>2.2704464560832161E-3</v>
      </c>
      <c r="L260" s="98" cm="1">
        <f t="array" ref="L260">msoa_calculations5[[#This Row],[ Estimated case time (see and convey)]]*msoa_calculations5[[#This Row],[Population share of ICB]:[Population share of ICB]]</f>
        <v>0.18978047891472424</v>
      </c>
      <c r="M260" s="98" cm="1">
        <f t="array" ref="M260">msoa_calculations5[[#This Row],[Estimated case time (see and treat)]]*msoa_calculations5[[#This Row],[Population share of ICB]:[Population share of ICB]]</f>
        <v>0.13556988882273516</v>
      </c>
      <c r="N260" s="94" cm="1">
        <f t="array" ref="N260">msoa_calculations5[[#This Row],[Weighted estimate]]*msoa_calculations5[[#This Row],[Population share of ICB]:[Population share of ICB]]</f>
        <v>0.17511159538537782</v>
      </c>
    </row>
    <row r="261" spans="1:14">
      <c r="A261" s="63" t="s">
        <v>5710</v>
      </c>
      <c r="B261" s="63" t="s">
        <v>13719</v>
      </c>
      <c r="C261" s="63" t="s">
        <v>13809</v>
      </c>
      <c r="D261" s="63" t="s">
        <v>13886</v>
      </c>
      <c r="E261" s="72">
        <v>8968</v>
      </c>
      <c r="F261" s="64">
        <v>1</v>
      </c>
      <c r="G261" s="79">
        <v>0</v>
      </c>
      <c r="H261" s="133">
        <v>84.345344543457031</v>
      </c>
      <c r="I261" s="134">
        <v>60.254993438720703</v>
      </c>
      <c r="J261" s="105">
        <v>77.826713562011719</v>
      </c>
      <c r="K261" s="96">
        <f>msoa_calculations5[[#This Row],[ Pop20]]/SUMIF(msoa_calculations5[ICB26],msoa_calculations5[[#This Row],[ICB26]],msoa_calculations5[[ Pop20]])</f>
        <v>2.4650561523189203E-3</v>
      </c>
      <c r="L261" s="98" cm="1">
        <f t="array" ref="L261">msoa_calculations5[[#This Row],[ Estimated case time (see and convey)]]*msoa_calculations5[[#This Row],[Population share of ICB]:[Population share of ICB]]</f>
        <v>0.20791601048630781</v>
      </c>
      <c r="M261" s="98" cm="1">
        <f t="array" ref="M261">msoa_calculations5[[#This Row],[Estimated case time (see and treat)]]*msoa_calculations5[[#This Row],[Population share of ICB]:[Population share of ICB]]</f>
        <v>0.14853194228405464</v>
      </c>
      <c r="N261" s="94" cm="1">
        <f t="array" ref="N261">msoa_calculations5[[#This Row],[Weighted estimate]]*msoa_calculations5[[#This Row],[Population share of ICB]:[Population share of ICB]]</f>
        <v>0.19184721908079932</v>
      </c>
    </row>
    <row r="262" spans="1:14">
      <c r="A262" s="63" t="s">
        <v>5708</v>
      </c>
      <c r="B262" s="63" t="s">
        <v>13719</v>
      </c>
      <c r="C262" s="63" t="s">
        <v>13809</v>
      </c>
      <c r="D262" s="63" t="s">
        <v>13886</v>
      </c>
      <c r="E262" s="72">
        <v>8833</v>
      </c>
      <c r="F262" s="64">
        <v>1</v>
      </c>
      <c r="G262" s="79">
        <v>0</v>
      </c>
      <c r="H262" s="133">
        <v>83.788116455078125</v>
      </c>
      <c r="I262" s="134">
        <v>60.222061157226563</v>
      </c>
      <c r="J262" s="105">
        <v>77.411354064941406</v>
      </c>
      <c r="K262" s="96">
        <f>msoa_calculations5[[#This Row],[ Pop20]]/SUMIF(msoa_calculations5[ICB26],msoa_calculations5[[#This Row],[ICB26]],msoa_calculations5[[ Pop20]])</f>
        <v>2.4279483712570274E-3</v>
      </c>
      <c r="L262" s="98" cm="1">
        <f t="array" ref="L262">msoa_calculations5[[#This Row],[ Estimated case time (see and convey)]]*msoa_calculations5[[#This Row],[Population share of ICB]:[Population share of ICB]]</f>
        <v>0.20343322087780108</v>
      </c>
      <c r="M262" s="98" cm="1">
        <f t="array" ref="M262">msoa_calculations5[[#This Row],[Estimated case time (see and treat)]]*msoa_calculations5[[#This Row],[Population share of ICB]:[Population share of ICB]]</f>
        <v>0.14621605530042933</v>
      </c>
      <c r="N262" s="94" cm="1">
        <f t="array" ref="N262">msoa_calculations5[[#This Row],[Weighted estimate]]*msoa_calculations5[[#This Row],[Population share of ICB]:[Population share of ICB]]</f>
        <v>0.18795077101877555</v>
      </c>
    </row>
    <row r="263" spans="1:14">
      <c r="A263" s="63" t="s">
        <v>5706</v>
      </c>
      <c r="B263" s="63" t="s">
        <v>13719</v>
      </c>
      <c r="C263" s="63" t="s">
        <v>13809</v>
      </c>
      <c r="D263" s="63" t="s">
        <v>13886</v>
      </c>
      <c r="E263" s="72">
        <v>14556</v>
      </c>
      <c r="F263" s="64">
        <v>1</v>
      </c>
      <c r="G263" s="79">
        <v>0</v>
      </c>
      <c r="H263" s="133">
        <v>85.081016540527344</v>
      </c>
      <c r="I263" s="134">
        <v>60.889278411865234</v>
      </c>
      <c r="J263" s="105">
        <v>78.534950256347656</v>
      </c>
      <c r="K263" s="96">
        <f>msoa_calculations5[[#This Row],[ Pop20]]/SUMIF(msoa_calculations5[ICB26],msoa_calculations5[[#This Row],[ICB26]],msoa_calculations5[[ Pop20]])</f>
        <v>4.0010434158289703E-3</v>
      </c>
      <c r="L263" s="98" cm="1">
        <f t="array" ref="L263">msoa_calculations5[[#This Row],[ Estimated case time (see and convey)]]*msoa_calculations5[[#This Row],[Population share of ICB]:[Population share of ICB]]</f>
        <v>0.34041284104151265</v>
      </c>
      <c r="M263" s="98" cm="1">
        <f t="array" ref="M263">msoa_calculations5[[#This Row],[Estimated case time (see and treat)]]*msoa_calculations5[[#This Row],[Population share of ICB]:[Population share of ICB]]</f>
        <v>0.24362064648437046</v>
      </c>
      <c r="N263" s="94" cm="1">
        <f t="array" ref="N263">msoa_calculations5[[#This Row],[Weighted estimate]]*msoa_calculations5[[#This Row],[Population share of ICB]:[Population share of ICB]]</f>
        <v>0.3142217456356155</v>
      </c>
    </row>
    <row r="264" spans="1:14">
      <c r="A264" s="63" t="s">
        <v>5704</v>
      </c>
      <c r="B264" s="63" t="s">
        <v>13719</v>
      </c>
      <c r="C264" s="63" t="s">
        <v>13809</v>
      </c>
      <c r="D264" s="63" t="s">
        <v>13886</v>
      </c>
      <c r="E264" s="72">
        <v>7027</v>
      </c>
      <c r="F264" s="64">
        <v>1</v>
      </c>
      <c r="G264" s="79">
        <v>0</v>
      </c>
      <c r="H264" s="133">
        <v>83.973335266113281</v>
      </c>
      <c r="I264" s="134">
        <v>59.679370880126953</v>
      </c>
      <c r="J264" s="105">
        <v>77.399612426757813</v>
      </c>
      <c r="K264" s="96">
        <f>msoa_calculations5[[#This Row],[ Pop20]]/SUMIF(msoa_calculations5[ICB26],msoa_calculations5[[#This Row],[ICB26]],msoa_calculations5[[ Pop20]])</f>
        <v>1.9315287223845956E-3</v>
      </c>
      <c r="L264" s="98" cm="1">
        <f t="array" ref="L264">msoa_calculations5[[#This Row],[ Estimated case time (see and convey)]]*msoa_calculations5[[#This Row],[Population share of ICB]:[Population share of ICB]]</f>
        <v>0.16219690898092909</v>
      </c>
      <c r="M264" s="98" cm="1">
        <f t="array" ref="M264">msoa_calculations5[[#This Row],[Estimated case time (see and treat)]]*msoa_calculations5[[#This Row],[Population share of ICB]:[Population share of ICB]]</f>
        <v>0.11527241898880805</v>
      </c>
      <c r="N264" s="94" cm="1">
        <f t="array" ref="N264">msoa_calculations5[[#This Row],[Weighted estimate]]*msoa_calculations5[[#This Row],[Population share of ICB]:[Population share of ICB]]</f>
        <v>0.1494995745037184</v>
      </c>
    </row>
    <row r="265" spans="1:14">
      <c r="A265" s="63" t="s">
        <v>5702</v>
      </c>
      <c r="B265" s="63" t="s">
        <v>13719</v>
      </c>
      <c r="C265" s="63" t="s">
        <v>13809</v>
      </c>
      <c r="D265" s="63" t="s">
        <v>13886</v>
      </c>
      <c r="E265" s="72">
        <v>5991</v>
      </c>
      <c r="F265" s="64">
        <v>1</v>
      </c>
      <c r="G265" s="79">
        <v>0</v>
      </c>
      <c r="H265" s="133">
        <v>83.018745422363281</v>
      </c>
      <c r="I265" s="134">
        <v>59.282489776611328</v>
      </c>
      <c r="J265" s="105">
        <v>76.595932006835938</v>
      </c>
      <c r="K265" s="96">
        <f>msoa_calculations5[[#This Row],[ Pop20]]/SUMIF(msoa_calculations5[ICB26],msoa_calculations5[[#This Row],[ICB26]],msoa_calculations5[[ Pop20]])</f>
        <v>1.6467608617911074E-3</v>
      </c>
      <c r="L265" s="98" cm="1">
        <f t="array" ref="L265">msoa_calculations5[[#This Row],[ Estimated case time (see and convey)]]*msoa_calculations5[[#This Row],[Population share of ICB]:[Population share of ICB]]</f>
        <v>0.13671202075654751</v>
      </c>
      <c r="M265" s="98" cm="1">
        <f t="array" ref="M265">msoa_calculations5[[#This Row],[Estimated case time (see and treat)]]*msoa_calculations5[[#This Row],[Population share of ICB]:[Population share of ICB]]</f>
        <v>9.7624083953654989E-2</v>
      </c>
      <c r="N265" s="94" cm="1">
        <f t="array" ref="N265">msoa_calculations5[[#This Row],[Weighted estimate]]*msoa_calculations5[[#This Row],[Population share of ICB]:[Population share of ICB]]</f>
        <v>0.12613518300127022</v>
      </c>
    </row>
    <row r="266" spans="1:14">
      <c r="A266" s="63" t="s">
        <v>5700</v>
      </c>
      <c r="B266" s="63" t="s">
        <v>13719</v>
      </c>
      <c r="C266" s="63" t="s">
        <v>13809</v>
      </c>
      <c r="D266" s="63" t="s">
        <v>13886</v>
      </c>
      <c r="E266" s="72">
        <v>9338</v>
      </c>
      <c r="F266" s="64">
        <v>1</v>
      </c>
      <c r="G266" s="79">
        <v>0</v>
      </c>
      <c r="H266" s="133">
        <v>82.760879516601563</v>
      </c>
      <c r="I266" s="134">
        <v>59.131008148193359</v>
      </c>
      <c r="J266" s="105">
        <v>76.366851806640625</v>
      </c>
      <c r="K266" s="96">
        <f>msoa_calculations5[[#This Row],[ Pop20]]/SUMIF(msoa_calculations5[ICB26],msoa_calculations5[[#This Row],[ICB26]],msoa_calculations5[[ Pop20]])</f>
        <v>2.5667589596737373E-3</v>
      </c>
      <c r="L266" s="98" cm="1">
        <f t="array" ref="L266">msoa_calculations5[[#This Row],[ Estimated case time (see and convey)]]*msoa_calculations5[[#This Row],[Population share of ICB]:[Population share of ICB]]</f>
        <v>0.21242722900971575</v>
      </c>
      <c r="M266" s="98" cm="1">
        <f t="array" ref="M266">msoa_calculations5[[#This Row],[Estimated case time (see and treat)]]*msoa_calculations5[[#This Row],[Population share of ICB]:[Population share of ICB]]</f>
        <v>0.15177504495891608</v>
      </c>
      <c r="N266" s="94" cm="1">
        <f t="array" ref="N266">msoa_calculations5[[#This Row],[Weighted estimate]]*msoa_calculations5[[#This Row],[Population share of ICB]:[Population share of ICB]]</f>
        <v>0.19601530109677137</v>
      </c>
    </row>
    <row r="267" spans="1:14">
      <c r="A267" s="63" t="s">
        <v>5698</v>
      </c>
      <c r="B267" s="63" t="s">
        <v>13719</v>
      </c>
      <c r="C267" s="63" t="s">
        <v>13809</v>
      </c>
      <c r="D267" s="63" t="s">
        <v>13886</v>
      </c>
      <c r="E267" s="72">
        <v>12248</v>
      </c>
      <c r="F267" s="64">
        <v>1</v>
      </c>
      <c r="G267" s="79">
        <v>0</v>
      </c>
      <c r="H267" s="133">
        <v>81.783195495605469</v>
      </c>
      <c r="I267" s="134">
        <v>57.954883575439453</v>
      </c>
      <c r="J267" s="105">
        <v>75.335472106933594</v>
      </c>
      <c r="K267" s="96">
        <f>msoa_calculations5[[#This Row],[ Pop20]]/SUMIF(msoa_calculations5[ICB26],msoa_calculations5[[#This Row],[ICB26]],msoa_calculations5[[ Pop20]])</f>
        <v>3.3666377958967591E-3</v>
      </c>
      <c r="L267" s="98" cm="1">
        <f t="array" ref="L267">msoa_calculations5[[#This Row],[ Estimated case time (see and convey)]]*msoa_calculations5[[#This Row],[Population share of ICB]:[Population share of ICB]]</f>
        <v>0.27533439702471896</v>
      </c>
      <c r="M267" s="98" cm="1">
        <f t="array" ref="M267">msoa_calculations5[[#This Row],[Estimated case time (see and treat)]]*msoa_calculations5[[#This Row],[Population share of ICB]:[Population share of ICB]]</f>
        <v>0.19511310150187078</v>
      </c>
      <c r="N267" s="94" cm="1">
        <f t="array" ref="N267">msoa_calculations5[[#This Row],[Weighted estimate]]*msoa_calculations5[[#This Row],[Population share of ICB]:[Population share of ICB]]</f>
        <v>0.25362724776692869</v>
      </c>
    </row>
    <row r="268" spans="1:14">
      <c r="A268" s="63" t="s">
        <v>5696</v>
      </c>
      <c r="B268" s="63" t="s">
        <v>13719</v>
      </c>
      <c r="C268" s="63" t="s">
        <v>13809</v>
      </c>
      <c r="D268" s="63" t="s">
        <v>13886</v>
      </c>
      <c r="E268" s="72">
        <v>8824</v>
      </c>
      <c r="F268" s="64">
        <v>1</v>
      </c>
      <c r="G268" s="79">
        <v>0</v>
      </c>
      <c r="H268" s="133">
        <v>83.689140319824219</v>
      </c>
      <c r="I268" s="134">
        <v>59.633949279785156</v>
      </c>
      <c r="J268" s="105">
        <v>77.180023193359375</v>
      </c>
      <c r="K268" s="96">
        <f>msoa_calculations5[[#This Row],[ Pop20]]/SUMIF(msoa_calculations5[ICB26],msoa_calculations5[[#This Row],[ICB26]],msoa_calculations5[[ Pop20]])</f>
        <v>2.4254745191862347E-3</v>
      </c>
      <c r="L268" s="98" cm="1">
        <f t="array" ref="L268">msoa_calculations5[[#This Row],[ Estimated case time (see and convey)]]*msoa_calculations5[[#This Row],[Population share of ICB]:[Population share of ICB]]</f>
        <v>0.20298587737833498</v>
      </c>
      <c r="M268" s="98" cm="1">
        <f t="array" ref="M268">msoa_calculations5[[#This Row],[Estimated case time (see and treat)]]*msoa_calculations5[[#This Row],[Population share of ICB]:[Population share of ICB]]</f>
        <v>0.1446406244565632</v>
      </c>
      <c r="N268" s="94" cm="1">
        <f t="array" ref="N268">msoa_calculations5[[#This Row],[Weighted estimate]]*msoa_calculations5[[#This Row],[Population share of ICB]:[Population share of ICB]]</f>
        <v>0.18719817964569577</v>
      </c>
    </row>
    <row r="269" spans="1:14">
      <c r="A269" s="63" t="s">
        <v>5694</v>
      </c>
      <c r="B269" s="63" t="s">
        <v>13719</v>
      </c>
      <c r="C269" s="63" t="s">
        <v>13809</v>
      </c>
      <c r="D269" s="63" t="s">
        <v>13886</v>
      </c>
      <c r="E269" s="72">
        <v>11993</v>
      </c>
      <c r="F269" s="64">
        <v>1</v>
      </c>
      <c r="G269" s="79">
        <v>0</v>
      </c>
      <c r="H269" s="133">
        <v>82.822006225585938</v>
      </c>
      <c r="I269" s="134">
        <v>58.897953033447266</v>
      </c>
      <c r="J269" s="105">
        <v>76.348373413085938</v>
      </c>
      <c r="K269" s="96">
        <f>msoa_calculations5[[#This Row],[ Pop20]]/SUMIF(msoa_calculations5[ICB26],msoa_calculations5[[#This Row],[ICB26]],msoa_calculations5[[ Pop20]])</f>
        <v>3.2965453205576283E-3</v>
      </c>
      <c r="L269" s="98" cm="1">
        <f t="array" ref="L269">msoa_calculations5[[#This Row],[ Estimated case time (see and convey)]]*msoa_calculations5[[#This Row],[Population share of ICB]:[Population share of ICB]]</f>
        <v>0.2730264970621501</v>
      </c>
      <c r="M269" s="98" cm="1">
        <f t="array" ref="M269">msoa_calculations5[[#This Row],[Estimated case time (see and treat)]]*msoa_calculations5[[#This Row],[Population share of ICB]:[Population share of ICB]]</f>
        <v>0.19415977146283356</v>
      </c>
      <c r="N269" s="94" cm="1">
        <f t="array" ref="N269">msoa_calculations5[[#This Row],[Weighted estimate]]*msoa_calculations5[[#This Row],[Population share of ICB]:[Population share of ICB]]</f>
        <v>0.25168587310709489</v>
      </c>
    </row>
    <row r="270" spans="1:14">
      <c r="A270" s="63" t="s">
        <v>5692</v>
      </c>
      <c r="B270" s="63" t="s">
        <v>13719</v>
      </c>
      <c r="C270" s="63" t="s">
        <v>13809</v>
      </c>
      <c r="D270" s="63" t="s">
        <v>13886</v>
      </c>
      <c r="E270" s="72">
        <v>8333</v>
      </c>
      <c r="F270" s="64">
        <v>1</v>
      </c>
      <c r="G270" s="79">
        <v>0</v>
      </c>
      <c r="H270" s="133">
        <v>86.166191101074219</v>
      </c>
      <c r="I270" s="134">
        <v>61.826282501220703</v>
      </c>
      <c r="J270" s="105">
        <v>79.580032348632813</v>
      </c>
      <c r="K270" s="96">
        <f>msoa_calculations5[[#This Row],[ Pop20]]/SUMIF(msoa_calculations5[ICB26],msoa_calculations5[[#This Row],[ICB26]],msoa_calculations5[[ Pop20]])</f>
        <v>2.2905121451018691E-3</v>
      </c>
      <c r="L270" s="98" cm="1">
        <f t="array" ref="L270">msoa_calculations5[[#This Row],[ Estimated case time (see and convey)]]*msoa_calculations5[[#This Row],[Population share of ICB]:[Population share of ICB]]</f>
        <v>0.19736470721417909</v>
      </c>
      <c r="M270" s="98" cm="1">
        <f t="array" ref="M270">msoa_calculations5[[#This Row],[Estimated case time (see and treat)]]*msoa_calculations5[[#This Row],[Population share of ICB]:[Population share of ICB]]</f>
        <v>0.14161385095554518</v>
      </c>
      <c r="N270" s="94" cm="1">
        <f t="array" ref="N270">msoa_calculations5[[#This Row],[Weighted estimate]]*msoa_calculations5[[#This Row],[Population share of ICB]:[Population share of ICB]]</f>
        <v>0.18227903060214307</v>
      </c>
    </row>
    <row r="271" spans="1:14">
      <c r="A271" s="63" t="s">
        <v>5690</v>
      </c>
      <c r="B271" s="63" t="s">
        <v>13719</v>
      </c>
      <c r="C271" s="63" t="s">
        <v>13809</v>
      </c>
      <c r="D271" s="63" t="s">
        <v>13886</v>
      </c>
      <c r="E271" s="72">
        <v>10508</v>
      </c>
      <c r="F271" s="64">
        <v>1</v>
      </c>
      <c r="G271" s="79">
        <v>0</v>
      </c>
      <c r="H271" s="133">
        <v>81.702407836914063</v>
      </c>
      <c r="I271" s="134">
        <v>58.244441986083984</v>
      </c>
      <c r="J271" s="105">
        <v>75.354896545410156</v>
      </c>
      <c r="K271" s="96">
        <f>msoa_calculations5[[#This Row],[ Pop20]]/SUMIF(msoa_calculations5[ICB26],msoa_calculations5[[#This Row],[ICB26]],msoa_calculations5[[ Pop20]])</f>
        <v>2.8883597288768079E-3</v>
      </c>
      <c r="L271" s="98" cm="1">
        <f t="array" ref="L271">msoa_calculations5[[#This Row],[ Estimated case time (see and convey)]]*msoa_calculations5[[#This Row],[Population share of ICB]:[Population share of ICB]]</f>
        <v>0.23598594454841149</v>
      </c>
      <c r="M271" s="98" cm="1">
        <f t="array" ref="M271">msoa_calculations5[[#This Row],[Estimated case time (see and treat)]]*msoa_calculations5[[#This Row],[Population share of ICB]:[Population share of ICB]]</f>
        <v>0.16823090066350652</v>
      </c>
      <c r="N271" s="94" cm="1">
        <f t="array" ref="N271">msoa_calculations5[[#This Row],[Weighted estimate]]*msoa_calculations5[[#This Row],[Population share of ICB]:[Population share of ICB]]</f>
        <v>0.21765204855544079</v>
      </c>
    </row>
    <row r="272" spans="1:14">
      <c r="A272" s="63" t="s">
        <v>5688</v>
      </c>
      <c r="B272" s="63" t="s">
        <v>13719</v>
      </c>
      <c r="C272" s="63" t="s">
        <v>13809</v>
      </c>
      <c r="D272" s="63" t="s">
        <v>13886</v>
      </c>
      <c r="E272" s="72">
        <v>11558</v>
      </c>
      <c r="F272" s="64">
        <v>1</v>
      </c>
      <c r="G272" s="79">
        <v>0</v>
      </c>
      <c r="H272" s="133">
        <v>83.055427551269531</v>
      </c>
      <c r="I272" s="134">
        <v>58.546913146972656</v>
      </c>
      <c r="J272" s="105">
        <v>76.42364501953125</v>
      </c>
      <c r="K272" s="96">
        <f>msoa_calculations5[[#This Row],[ Pop20]]/SUMIF(msoa_calculations5[ICB26],msoa_calculations5[[#This Row],[ICB26]],msoa_calculations5[[ Pop20]])</f>
        <v>3.1769758038026406E-3</v>
      </c>
      <c r="L272" s="98" cm="1">
        <f t="array" ref="L272">msoa_calculations5[[#This Row],[ Estimated case time (see and convey)]]*msoa_calculations5[[#This Row],[Population share of ICB]:[Population share of ICB]]</f>
        <v>0.2638650837048665</v>
      </c>
      <c r="M272" s="98" cm="1">
        <f t="array" ref="M272">msoa_calculations5[[#This Row],[Estimated case time (see and treat)]]*msoa_calculations5[[#This Row],[Population share of ICB]:[Population share of ICB]]</f>
        <v>0.18600212645526684</v>
      </c>
      <c r="N272" s="94" cm="1">
        <f t="array" ref="N272">msoa_calculations5[[#This Row],[Weighted estimate]]*msoa_calculations5[[#This Row],[Population share of ICB]:[Population share of ICB]]</f>
        <v>0.24279607106545298</v>
      </c>
    </row>
    <row r="273" spans="1:14">
      <c r="A273" s="63" t="s">
        <v>5686</v>
      </c>
      <c r="B273" s="63" t="s">
        <v>13719</v>
      </c>
      <c r="C273" s="63" t="s">
        <v>13809</v>
      </c>
      <c r="D273" s="63" t="s">
        <v>13886</v>
      </c>
      <c r="E273" s="72">
        <v>7154</v>
      </c>
      <c r="F273" s="64">
        <v>1</v>
      </c>
      <c r="G273" s="79">
        <v>0</v>
      </c>
      <c r="H273" s="133">
        <v>81.142364501953125</v>
      </c>
      <c r="I273" s="134">
        <v>57.822662353515625</v>
      </c>
      <c r="J273" s="105">
        <v>74.832267761230469</v>
      </c>
      <c r="K273" s="96">
        <f>msoa_calculations5[[#This Row],[ Pop20]]/SUMIF(msoa_calculations5[ICB26],msoa_calculations5[[#This Row],[ICB26]],msoa_calculations5[[ Pop20]])</f>
        <v>1.9664375238280058E-3</v>
      </c>
      <c r="L273" s="98" cm="1">
        <f t="array" ref="L273">msoa_calculations5[[#This Row],[ Estimated case time (see and convey)]]*msoa_calculations5[[#This Row],[Population share of ICB]:[Population share of ICB]]</f>
        <v>0.15956139032877018</v>
      </c>
      <c r="M273" s="98" cm="1">
        <f t="array" ref="M273">msoa_calculations5[[#This Row],[Estimated case time (see and treat)]]*msoa_calculations5[[#This Row],[Population share of ICB]:[Population share of ICB]]</f>
        <v>0.11370465297959012</v>
      </c>
      <c r="N273" s="94" cm="1">
        <f t="array" ref="N273">msoa_calculations5[[#This Row],[Weighted estimate]]*msoa_calculations5[[#This Row],[Population share of ICB]:[Population share of ICB]]</f>
        <v>0.14715297931882834</v>
      </c>
    </row>
    <row r="274" spans="1:14">
      <c r="A274" s="63" t="s">
        <v>5684</v>
      </c>
      <c r="B274" s="63" t="s">
        <v>13719</v>
      </c>
      <c r="C274" s="63" t="s">
        <v>13809</v>
      </c>
      <c r="D274" s="63" t="s">
        <v>13886</v>
      </c>
      <c r="E274" s="72">
        <v>8760</v>
      </c>
      <c r="F274" s="64">
        <v>1</v>
      </c>
      <c r="G274" s="79">
        <v>0</v>
      </c>
      <c r="H274" s="133">
        <v>85.252052307128906</v>
      </c>
      <c r="I274" s="134">
        <v>61.164051055908203</v>
      </c>
      <c r="J274" s="105">
        <v>78.734062194824219</v>
      </c>
      <c r="K274" s="96">
        <f>msoa_calculations5[[#This Row],[ Pop20]]/SUMIF(msoa_calculations5[ICB26],msoa_calculations5[[#This Row],[ICB26]],msoa_calculations5[[ Pop20]])</f>
        <v>2.4078826822383744E-3</v>
      </c>
      <c r="L274" s="98" cm="1">
        <f t="array" ref="L274">msoa_calculations5[[#This Row],[ Estimated case time (see and convey)]]*msoa_calculations5[[#This Row],[Population share of ICB]:[Population share of ICB]]</f>
        <v>0.20527694037561575</v>
      </c>
      <c r="M274" s="98" cm="1">
        <f t="array" ref="M274">msoa_calculations5[[#This Row],[Estimated case time (see and treat)]]*msoa_calculations5[[#This Row],[Population share of ICB]:[Population share of ICB]]</f>
        <v>0.14727585931306511</v>
      </c>
      <c r="N274" s="94" cm="1">
        <f t="array" ref="N274">msoa_calculations5[[#This Row],[Weighted estimate]]*msoa_calculations5[[#This Row],[Population share of ICB]:[Population share of ICB]]</f>
        <v>0.18958238486119633</v>
      </c>
    </row>
    <row r="275" spans="1:14">
      <c r="A275" s="63" t="s">
        <v>5682</v>
      </c>
      <c r="B275" s="63" t="s">
        <v>13719</v>
      </c>
      <c r="C275" s="63" t="s">
        <v>13809</v>
      </c>
      <c r="D275" s="63" t="s">
        <v>13886</v>
      </c>
      <c r="E275" s="72">
        <v>7724</v>
      </c>
      <c r="F275" s="64">
        <v>1</v>
      </c>
      <c r="G275" s="79">
        <v>0</v>
      </c>
      <c r="H275" s="133">
        <v>83.6162109375</v>
      </c>
      <c r="I275" s="134">
        <v>59.864940643310547</v>
      </c>
      <c r="J275" s="105">
        <v>77.1893310546875</v>
      </c>
      <c r="K275" s="96">
        <f>msoa_calculations5[[#This Row],[ Pop20]]/SUMIF(msoa_calculations5[ICB26],msoa_calculations5[[#This Row],[ICB26]],msoa_calculations5[[ Pop20]])</f>
        <v>2.1231148216448864E-3</v>
      </c>
      <c r="L275" s="98" cm="1">
        <f t="array" ref="L275">msoa_calculations5[[#This Row],[ Estimated case time (see and convey)]]*msoa_calculations5[[#This Row],[Population share of ICB]:[Population share of ICB]]</f>
        <v>0.1775268167711915</v>
      </c>
      <c r="M275" s="98" cm="1">
        <f t="array" ref="M275">msoa_calculations5[[#This Row],[Estimated case time (see and treat)]]*msoa_calculations5[[#This Row],[Population share of ICB]:[Population share of ICB]]</f>
        <v>0.12710014277670398</v>
      </c>
      <c r="N275" s="94" cm="1">
        <f t="array" ref="N275">msoa_calculations5[[#This Row],[Weighted estimate]]*msoa_calculations5[[#This Row],[Population share of ICB]:[Population share of ICB]]</f>
        <v>0.16388181283506095</v>
      </c>
    </row>
    <row r="276" spans="1:14">
      <c r="A276" s="63" t="s">
        <v>5680</v>
      </c>
      <c r="B276" s="63" t="s">
        <v>13719</v>
      </c>
      <c r="C276" s="63" t="s">
        <v>13809</v>
      </c>
      <c r="D276" s="63" t="s">
        <v>13886</v>
      </c>
      <c r="E276" s="72">
        <v>7851</v>
      </c>
      <c r="F276" s="64">
        <v>1</v>
      </c>
      <c r="G276" s="79">
        <v>0</v>
      </c>
      <c r="H276" s="133">
        <v>84.413009643554688</v>
      </c>
      <c r="I276" s="134">
        <v>59.604988098144531</v>
      </c>
      <c r="J276" s="105">
        <v>77.700187683105469</v>
      </c>
      <c r="K276" s="96">
        <f>msoa_calculations5[[#This Row],[ Pop20]]/SUMIF(msoa_calculations5[ICB26],msoa_calculations5[[#This Row],[ICB26]],msoa_calculations5[[ Pop20]])</f>
        <v>2.1580236230882965E-3</v>
      </c>
      <c r="L276" s="98" cm="1">
        <f t="array" ref="L276">msoa_calculations5[[#This Row],[ Estimated case time (see and convey)]]*msoa_calculations5[[#This Row],[Population share of ICB]:[Population share of ICB]]</f>
        <v>0.1821652689067712</v>
      </c>
      <c r="M276" s="98" cm="1">
        <f t="array" ref="M276">msoa_calculations5[[#This Row],[Estimated case time (see and treat)]]*msoa_calculations5[[#This Row],[Population share of ICB]:[Population share of ICB]]</f>
        <v>0.12862897236969265</v>
      </c>
      <c r="N276" s="94" cm="1">
        <f t="array" ref="N276">msoa_calculations5[[#This Row],[Weighted estimate]]*msoa_calculations5[[#This Row],[Population share of ICB]:[Population share of ICB]]</f>
        <v>0.16767884053853588</v>
      </c>
    </row>
    <row r="277" spans="1:14">
      <c r="A277" s="63" t="s">
        <v>5678</v>
      </c>
      <c r="B277" s="63" t="s">
        <v>13719</v>
      </c>
      <c r="C277" s="63" t="s">
        <v>13809</v>
      </c>
      <c r="D277" s="63" t="s">
        <v>13886</v>
      </c>
      <c r="E277" s="72">
        <v>6906</v>
      </c>
      <c r="F277" s="64">
        <v>1</v>
      </c>
      <c r="G277" s="79">
        <v>0</v>
      </c>
      <c r="H277" s="133">
        <v>85.222465515136719</v>
      </c>
      <c r="I277" s="134">
        <v>61.229965209960938</v>
      </c>
      <c r="J277" s="105">
        <v>78.730316162109375</v>
      </c>
      <c r="K277" s="96">
        <f>msoa_calculations5[[#This Row],[ Pop20]]/SUMIF(msoa_calculations5[ICB26],msoa_calculations5[[#This Row],[ICB26]],msoa_calculations5[[ Pop20]])</f>
        <v>1.8982691556550472E-3</v>
      </c>
      <c r="L277" s="98" cm="1">
        <f t="array" ref="L277">msoa_calculations5[[#This Row],[ Estimated case time (see and convey)]]*msoa_calculations5[[#This Row],[Population share of ICB]:[Population share of ICB]]</f>
        <v>0.16177517765625996</v>
      </c>
      <c r="M277" s="98" cm="1">
        <f t="array" ref="M277">msoa_calculations5[[#This Row],[Estimated case time (see and treat)]]*msoa_calculations5[[#This Row],[Population share of ICB]:[Population share of ICB]]</f>
        <v>0.11623095435990047</v>
      </c>
      <c r="N277" s="94" cm="1">
        <f t="array" ref="N277">msoa_calculations5[[#This Row],[Weighted estimate]]*msoa_calculations5[[#This Row],[Population share of ICB]:[Population share of ICB]]</f>
        <v>0.14945133078550227</v>
      </c>
    </row>
    <row r="278" spans="1:14">
      <c r="A278" s="63" t="s">
        <v>5676</v>
      </c>
      <c r="B278" s="63" t="s">
        <v>13719</v>
      </c>
      <c r="C278" s="63" t="s">
        <v>13809</v>
      </c>
      <c r="D278" s="63" t="s">
        <v>13886</v>
      </c>
      <c r="E278" s="72">
        <v>6268</v>
      </c>
      <c r="F278" s="64">
        <v>1</v>
      </c>
      <c r="G278" s="79">
        <v>0</v>
      </c>
      <c r="H278" s="133">
        <v>84.118438720703125</v>
      </c>
      <c r="I278" s="134">
        <v>60.790504455566406</v>
      </c>
      <c r="J278" s="105">
        <v>77.806114196777344</v>
      </c>
      <c r="K278" s="96">
        <f>msoa_calculations5[[#This Row],[ Pop20]]/SUMIF(msoa_calculations5[ICB26],msoa_calculations5[[#This Row],[ICB26]],msoa_calculations5[[ Pop20]])</f>
        <v>1.7229005310810651E-3</v>
      </c>
      <c r="L278" s="98" cm="1">
        <f t="array" ref="L278">msoa_calculations5[[#This Row],[ Estimated case time (see and convey)]]*msoa_calculations5[[#This Row],[Population share of ICB]:[Population share of ICB]]</f>
        <v>0.14492770274560945</v>
      </c>
      <c r="M278" s="98" cm="1">
        <f t="array" ref="M278">msoa_calculations5[[#This Row],[Estimated case time (see and treat)]]*msoa_calculations5[[#This Row],[Population share of ICB]:[Population share of ICB]]</f>
        <v>0.10473599241118121</v>
      </c>
      <c r="N278" s="94" cm="1">
        <f t="array" ref="N278">msoa_calculations5[[#This Row],[Weighted estimate]]*msoa_calculations5[[#This Row],[Population share of ICB]:[Population share of ICB]]</f>
        <v>0.13405219547098168</v>
      </c>
    </row>
    <row r="279" spans="1:14">
      <c r="A279" s="63" t="s">
        <v>5674</v>
      </c>
      <c r="B279" s="63" t="s">
        <v>13719</v>
      </c>
      <c r="C279" s="63" t="s">
        <v>13809</v>
      </c>
      <c r="D279" s="63" t="s">
        <v>13886</v>
      </c>
      <c r="E279" s="72">
        <v>14236</v>
      </c>
      <c r="F279" s="64">
        <v>1</v>
      </c>
      <c r="G279" s="79">
        <v>0</v>
      </c>
      <c r="H279" s="133">
        <v>83.676132202148438</v>
      </c>
      <c r="I279" s="134">
        <v>58.926246643066406</v>
      </c>
      <c r="J279" s="105">
        <v>76.979042053222656</v>
      </c>
      <c r="K279" s="96">
        <f>msoa_calculations5[[#This Row],[ Pop20]]/SUMIF(msoa_calculations5[ICB26],msoa_calculations5[[#This Row],[ICB26]],msoa_calculations5[[ Pop20]])</f>
        <v>3.9130842310896689E-3</v>
      </c>
      <c r="L279" s="98" cm="1">
        <f t="array" ref="L279">msoa_calculations5[[#This Row],[ Estimated case time (see and convey)]]*msoa_calculations5[[#This Row],[Population share of ICB]:[Population share of ICB]]</f>
        <v>0.32743175343880149</v>
      </c>
      <c r="M279" s="98" cm="1">
        <f t="array" ref="M279">msoa_calculations5[[#This Row],[Estimated case time (see and treat)]]*msoa_calculations5[[#This Row],[Population share of ICB]:[Population share of ICB]]</f>
        <v>0.2305833665362837</v>
      </c>
      <c r="N279" s="94" cm="1">
        <f t="array" ref="N279">msoa_calculations5[[#This Row],[Weighted estimate]]*msoa_calculations5[[#This Row],[Population share of ICB]:[Population share of ICB]]</f>
        <v>0.30122547558285406</v>
      </c>
    </row>
    <row r="280" spans="1:14">
      <c r="A280" s="63" t="s">
        <v>5672</v>
      </c>
      <c r="B280" s="63" t="s">
        <v>13719</v>
      </c>
      <c r="C280" s="63" t="s">
        <v>13809</v>
      </c>
      <c r="D280" s="63" t="s">
        <v>13886</v>
      </c>
      <c r="E280" s="72">
        <v>7497</v>
      </c>
      <c r="F280" s="64">
        <v>1</v>
      </c>
      <c r="G280" s="79">
        <v>0</v>
      </c>
      <c r="H280" s="133">
        <v>84.786720275878906</v>
      </c>
      <c r="I280" s="134">
        <v>60.611473083496094</v>
      </c>
      <c r="J280" s="105">
        <v>78.2451171875</v>
      </c>
      <c r="K280" s="96">
        <f>msoa_calculations5[[#This Row],[ Pop20]]/SUMIF(msoa_calculations5[ICB26],msoa_calculations5[[#This Row],[ICB26]],msoa_calculations5[[ Pop20]])</f>
        <v>2.0607187749704442E-3</v>
      </c>
      <c r="L280" s="98" cm="1">
        <f t="array" ref="L280">msoa_calculations5[[#This Row],[ Estimated case time (see and convey)]]*msoa_calculations5[[#This Row],[Population share of ICB]:[Population share of ICB]]</f>
        <v>0.17472158634067089</v>
      </c>
      <c r="M280" s="98" cm="1">
        <f t="array" ref="M280">msoa_calculations5[[#This Row],[Estimated case time (see and treat)]]*msoa_calculations5[[#This Row],[Population share of ICB]:[Population share of ICB]]</f>
        <v>0.12490320056177612</v>
      </c>
      <c r="N280" s="94" cm="1">
        <f t="array" ref="N280">msoa_calculations5[[#This Row],[Weighted estimate]]*msoa_calculations5[[#This Row],[Population share of ICB]:[Population share of ICB]]</f>
        <v>0.16124118203804386</v>
      </c>
    </row>
    <row r="281" spans="1:14">
      <c r="A281" s="63" t="s">
        <v>5670</v>
      </c>
      <c r="B281" s="63" t="s">
        <v>13719</v>
      </c>
      <c r="C281" s="63" t="s">
        <v>13809</v>
      </c>
      <c r="D281" s="63" t="s">
        <v>13886</v>
      </c>
      <c r="E281" s="72">
        <v>6382</v>
      </c>
      <c r="F281" s="64">
        <v>1</v>
      </c>
      <c r="G281" s="79">
        <v>0</v>
      </c>
      <c r="H281" s="133">
        <v>84.069816589355469</v>
      </c>
      <c r="I281" s="134">
        <v>59.7935791015625</v>
      </c>
      <c r="J281" s="105">
        <v>77.500885009765625</v>
      </c>
      <c r="K281" s="96">
        <f>msoa_calculations5[[#This Row],[ Pop20]]/SUMIF(msoa_calculations5[ICB26],msoa_calculations5[[#This Row],[ICB26]],msoa_calculations5[[ Pop20]])</f>
        <v>1.7542359906444413E-3</v>
      </c>
      <c r="L281" s="98" cm="1">
        <f t="array" ref="L281">msoa_calculations5[[#This Row],[ Estimated case time (see and convey)]]*msoa_calculations5[[#This Row],[Population share of ICB]:[Population share of ICB]]</f>
        <v>0.14747829798792447</v>
      </c>
      <c r="M281" s="98" cm="1">
        <f t="array" ref="M281">msoa_calculations5[[#This Row],[Estimated case time (see and treat)]]*msoa_calculations5[[#This Row],[Population share of ICB]:[Population share of ICB]]</f>
        <v>0.10489204846940625</v>
      </c>
      <c r="N281" s="94" cm="1">
        <f t="array" ref="N281">msoa_calculations5[[#This Row],[Weighted estimate]]*msoa_calculations5[[#This Row],[Population share of ICB]:[Population share of ICB]]</f>
        <v>0.13595484179092712</v>
      </c>
    </row>
    <row r="282" spans="1:14">
      <c r="A282" s="63" t="s">
        <v>5666</v>
      </c>
      <c r="B282" s="63" t="s">
        <v>13734</v>
      </c>
      <c r="C282" s="63" t="s">
        <v>13809</v>
      </c>
      <c r="D282" s="63" t="s">
        <v>13886</v>
      </c>
      <c r="E282" s="72">
        <v>7607</v>
      </c>
      <c r="F282" s="64">
        <v>1</v>
      </c>
      <c r="G282" s="79">
        <v>0</v>
      </c>
      <c r="H282" s="133">
        <v>91.280906677246094</v>
      </c>
      <c r="I282" s="134">
        <v>64.311485290527344</v>
      </c>
      <c r="J282" s="105">
        <v>83.983230590820313</v>
      </c>
      <c r="K282" s="96">
        <f>msoa_calculations5[[#This Row],[ Pop20]]/SUMIF(msoa_calculations5[ICB26],msoa_calculations5[[#This Row],[ICB26]],msoa_calculations5[[ Pop20]])</f>
        <v>2.0909547447245792E-3</v>
      </c>
      <c r="L282" s="98" cm="1">
        <f t="array" ref="L282">msoa_calculations5[[#This Row],[ Estimated case time (see and convey)]]*msoa_calculations5[[#This Row],[Population share of ICB]:[Population share of ICB]]</f>
        <v>0.19086424491954923</v>
      </c>
      <c r="M282" s="98" cm="1">
        <f t="array" ref="M282">msoa_calculations5[[#This Row],[Estimated case time (see and treat)]]*msoa_calculations5[[#This Row],[Population share of ICB]:[Population share of ICB]]</f>
        <v>0.13447240530851312</v>
      </c>
      <c r="N282" s="94" cm="1">
        <f t="array" ref="N282">msoa_calculations5[[#This Row],[Weighted estimate]]*msoa_calculations5[[#This Row],[Population share of ICB]:[Population share of ICB]]</f>
        <v>0.17560513448117415</v>
      </c>
    </row>
    <row r="283" spans="1:14">
      <c r="A283" s="63" t="s">
        <v>5664</v>
      </c>
      <c r="B283" s="63" t="s">
        <v>13734</v>
      </c>
      <c r="C283" s="63" t="s">
        <v>13809</v>
      </c>
      <c r="D283" s="63" t="s">
        <v>13886</v>
      </c>
      <c r="E283" s="72">
        <v>9750</v>
      </c>
      <c r="F283" s="64">
        <v>1</v>
      </c>
      <c r="G283" s="79">
        <v>0</v>
      </c>
      <c r="H283" s="133">
        <v>89.339126586914063</v>
      </c>
      <c r="I283" s="134">
        <v>62.580371856689453</v>
      </c>
      <c r="J283" s="105">
        <v>82.09844970703125</v>
      </c>
      <c r="K283" s="96">
        <f>msoa_calculations5[[#This Row],[ Pop20]]/SUMIF(msoa_calculations5[ICB26],msoa_calculations5[[#This Row],[ICB26]],msoa_calculations5[[ Pop20]])</f>
        <v>2.6800064100255877E-3</v>
      </c>
      <c r="L283" s="98" cm="1">
        <f t="array" ref="L283">msoa_calculations5[[#This Row],[ Estimated case time (see and convey)]]*msoa_calculations5[[#This Row],[Population share of ICB]:[Population share of ICB]]</f>
        <v>0.23942943191901708</v>
      </c>
      <c r="M283" s="98" cm="1">
        <f t="array" ref="M283">msoa_calculations5[[#This Row],[Estimated case time (see and treat)]]*msoa_calculations5[[#This Row],[Population share of ICB]:[Population share of ICB]]</f>
        <v>0.16771579771771261</v>
      </c>
      <c r="N283" s="94" cm="1">
        <f t="array" ref="N283">msoa_calculations5[[#This Row],[Weighted estimate]]*msoa_calculations5[[#This Row],[Population share of ICB]:[Population share of ICB]]</f>
        <v>0.22002437146800707</v>
      </c>
    </row>
    <row r="284" spans="1:14">
      <c r="A284" s="63" t="s">
        <v>5662</v>
      </c>
      <c r="B284" s="63" t="s">
        <v>13734</v>
      </c>
      <c r="C284" s="63" t="s">
        <v>13809</v>
      </c>
      <c r="D284" s="63" t="s">
        <v>13886</v>
      </c>
      <c r="E284" s="72">
        <v>12938</v>
      </c>
      <c r="F284" s="64">
        <v>1</v>
      </c>
      <c r="G284" s="79">
        <v>0</v>
      </c>
      <c r="H284" s="133">
        <v>89.471466064453125</v>
      </c>
      <c r="I284" s="134">
        <v>61.764911651611328</v>
      </c>
      <c r="J284" s="105">
        <v>81.974327087402344</v>
      </c>
      <c r="K284" s="96">
        <f>msoa_calculations5[[#This Row],[ Pop20]]/SUMIF(msoa_calculations5[ICB26],msoa_calculations5[[#This Row],[ICB26]],msoa_calculations5[[ Pop20]])</f>
        <v>3.5562997879908776E-3</v>
      </c>
      <c r="L284" s="98" cm="1">
        <f t="array" ref="L284">msoa_calculations5[[#This Row],[ Estimated case time (see and convey)]]*msoa_calculations5[[#This Row],[Population share of ICB]:[Population share of ICB]]</f>
        <v>0.31818735579624763</v>
      </c>
      <c r="M284" s="98" cm="1">
        <f t="array" ref="M284">msoa_calculations5[[#This Row],[Estimated case time (see and treat)]]*msoa_calculations5[[#This Row],[Population share of ICB]:[Population share of ICB]]</f>
        <v>0.21965454221190064</v>
      </c>
      <c r="N284" s="94" cm="1">
        <f t="array" ref="N284">msoa_calculations5[[#This Row],[Weighted estimate]]*msoa_calculations5[[#This Row],[Population share of ICB]:[Population share of ICB]]</f>
        <v>0.29152528204162381</v>
      </c>
    </row>
    <row r="285" spans="1:14">
      <c r="A285" s="63" t="s">
        <v>5660</v>
      </c>
      <c r="B285" s="63" t="s">
        <v>13734</v>
      </c>
      <c r="C285" s="63" t="s">
        <v>13809</v>
      </c>
      <c r="D285" s="63" t="s">
        <v>13886</v>
      </c>
      <c r="E285" s="72">
        <v>8395</v>
      </c>
      <c r="F285" s="64">
        <v>1</v>
      </c>
      <c r="G285" s="79">
        <v>0</v>
      </c>
      <c r="H285" s="133">
        <v>92.115043640136719</v>
      </c>
      <c r="I285" s="134">
        <v>65.273719787597656</v>
      </c>
      <c r="J285" s="105">
        <v>84.852027893066406</v>
      </c>
      <c r="K285" s="96">
        <f>msoa_calculations5[[#This Row],[ Pop20]]/SUMIF(msoa_calculations5[ICB26],msoa_calculations5[[#This Row],[ICB26]],msoa_calculations5[[ Pop20]])</f>
        <v>2.3075542371451085E-3</v>
      </c>
      <c r="L285" s="98" cm="1">
        <f t="array" ref="L285">msoa_calculations5[[#This Row],[ Estimated case time (see and convey)]]*msoa_calculations5[[#This Row],[Population share of ICB]:[Population share of ICB]]</f>
        <v>0.21256045925660408</v>
      </c>
      <c r="M285" s="98" cm="1">
        <f t="array" ref="M285">msoa_calculations5[[#This Row],[Estimated case time (see and treat)]]*msoa_calculations5[[#This Row],[Population share of ICB]:[Population share of ICB]]</f>
        <v>0.15062264867009348</v>
      </c>
      <c r="N285" s="94" cm="1">
        <f t="array" ref="N285">msoa_calculations5[[#This Row],[Weighted estimate]]*msoa_calculations5[[#This Row],[Population share of ICB]:[Population share of ICB]]</f>
        <v>0.19580065649500031</v>
      </c>
    </row>
    <row r="286" spans="1:14">
      <c r="A286" s="63" t="s">
        <v>5658</v>
      </c>
      <c r="B286" s="63" t="s">
        <v>13734</v>
      </c>
      <c r="C286" s="63" t="s">
        <v>13809</v>
      </c>
      <c r="D286" s="63" t="s">
        <v>13886</v>
      </c>
      <c r="E286" s="72">
        <v>9188</v>
      </c>
      <c r="F286" s="64">
        <v>1</v>
      </c>
      <c r="G286" s="79">
        <v>0</v>
      </c>
      <c r="H286" s="133">
        <v>88.122634887695313</v>
      </c>
      <c r="I286" s="134">
        <v>62.215854644775391</v>
      </c>
      <c r="J286" s="105">
        <v>81.112495422363281</v>
      </c>
      <c r="K286" s="96">
        <f>msoa_calculations5[[#This Row],[ Pop20]]/SUMIF(msoa_calculations5[ICB26],msoa_calculations5[[#This Row],[ICB26]],msoa_calculations5[[ Pop20]])</f>
        <v>2.5255280918271899E-3</v>
      </c>
      <c r="L286" s="98" cm="1">
        <f t="array" ref="L286">msoa_calculations5[[#This Row],[ Estimated case time (see and convey)]]*msoa_calculations5[[#This Row],[Population share of ICB]:[Population share of ICB]]</f>
        <v>0.2225561899347053</v>
      </c>
      <c r="M286" s="98" cm="1">
        <f t="array" ref="M286">msoa_calculations5[[#This Row],[Estimated case time (see and treat)]]*msoa_calculations5[[#This Row],[Population share of ICB]:[Population share of ICB]]</f>
        <v>0.15712788866241739</v>
      </c>
      <c r="N286" s="94" cm="1">
        <f t="array" ref="N286">msoa_calculations5[[#This Row],[Weighted estimate]]*msoa_calculations5[[#This Row],[Population share of ICB]:[Population share of ICB]]</f>
        <v>0.20485188578738281</v>
      </c>
    </row>
    <row r="287" spans="1:14">
      <c r="A287" s="63" t="s">
        <v>5656</v>
      </c>
      <c r="B287" s="63" t="s">
        <v>13734</v>
      </c>
      <c r="C287" s="63" t="s">
        <v>13809</v>
      </c>
      <c r="D287" s="63" t="s">
        <v>13886</v>
      </c>
      <c r="E287" s="72">
        <v>9986</v>
      </c>
      <c r="F287" s="64">
        <v>1</v>
      </c>
      <c r="G287" s="79">
        <v>0</v>
      </c>
      <c r="H287" s="133">
        <v>87.525199890136719</v>
      </c>
      <c r="I287" s="134">
        <v>60.887870788574219</v>
      </c>
      <c r="J287" s="105">
        <v>80.3173828125</v>
      </c>
      <c r="K287" s="96">
        <f>msoa_calculations5[[#This Row],[ Pop20]]/SUMIF(msoa_calculations5[ICB26],msoa_calculations5[[#This Row],[ICB26]],msoa_calculations5[[ Pop20]])</f>
        <v>2.7448763087708225E-3</v>
      </c>
      <c r="L287" s="98" cm="1">
        <f t="array" ref="L287">msoa_calculations5[[#This Row],[ Estimated case time (see and convey)]]*msoa_calculations5[[#This Row],[Population share of ICB]:[Population share of ICB]]</f>
        <v>0.24024584759886689</v>
      </c>
      <c r="M287" s="98" cm="1">
        <f t="array" ref="M287">msoa_calculations5[[#This Row],[Estimated case time (see and treat)]]*msoa_calculations5[[#This Row],[Population share of ICB]:[Population share of ICB]]</f>
        <v>0.1671296740190564</v>
      </c>
      <c r="N287" s="94" cm="1">
        <f t="array" ref="N287">msoa_calculations5[[#This Row],[Weighted estimate]]*msoa_calculations5[[#This Row],[Population share of ICB]:[Population share of ICB]]</f>
        <v>0.22046128126450812</v>
      </c>
    </row>
    <row r="288" spans="1:14">
      <c r="A288" s="63" t="s">
        <v>5654</v>
      </c>
      <c r="B288" s="63" t="s">
        <v>13734</v>
      </c>
      <c r="C288" s="63" t="s">
        <v>13809</v>
      </c>
      <c r="D288" s="63" t="s">
        <v>13886</v>
      </c>
      <c r="E288" s="72">
        <v>8817</v>
      </c>
      <c r="F288" s="64">
        <v>1</v>
      </c>
      <c r="G288" s="79">
        <v>0</v>
      </c>
      <c r="H288" s="133">
        <v>88.290634155273438</v>
      </c>
      <c r="I288" s="134">
        <v>61.933982849121094</v>
      </c>
      <c r="J288" s="105">
        <v>81.158767700195313</v>
      </c>
      <c r="K288" s="96">
        <f>msoa_calculations5[[#This Row],[ Pop20]]/SUMIF(msoa_calculations5[ICB26],msoa_calculations5[[#This Row],[ICB26]],msoa_calculations5[[ Pop20]])</f>
        <v>2.4235504120200622E-3</v>
      </c>
      <c r="L288" s="98" cm="1">
        <f t="array" ref="L288">msoa_calculations5[[#This Row],[ Estimated case time (see and convey)]]*msoa_calculations5[[#This Row],[Population share of ICB]:[Population share of ICB]]</f>
        <v>0.21397680278452552</v>
      </c>
      <c r="M288" s="98" cm="1">
        <f t="array" ref="M288">msoa_calculations5[[#This Row],[Estimated case time (see and treat)]]*msoa_calculations5[[#This Row],[Population share of ICB]:[Population share of ICB]]</f>
        <v>0.1501001296520309</v>
      </c>
      <c r="N288" s="94" cm="1">
        <f t="array" ref="N288">msoa_calculations5[[#This Row],[Weighted estimate]]*msoa_calculations5[[#This Row],[Population share of ICB]:[Population share of ICB]]</f>
        <v>0.19669236489884886</v>
      </c>
    </row>
    <row r="289" spans="1:14">
      <c r="A289" s="63" t="s">
        <v>5652</v>
      </c>
      <c r="B289" s="63" t="s">
        <v>13734</v>
      </c>
      <c r="C289" s="63" t="s">
        <v>13809</v>
      </c>
      <c r="D289" s="63" t="s">
        <v>13886</v>
      </c>
      <c r="E289" s="72">
        <v>8633</v>
      </c>
      <c r="F289" s="64">
        <v>1</v>
      </c>
      <c r="G289" s="79">
        <v>0</v>
      </c>
      <c r="H289" s="133">
        <v>87.951019287109375</v>
      </c>
      <c r="I289" s="134">
        <v>62.985343933105469</v>
      </c>
      <c r="J289" s="105">
        <v>81.195533752441406</v>
      </c>
      <c r="K289" s="96">
        <f>msoa_calculations5[[#This Row],[ Pop20]]/SUMIF(msoa_calculations5[ICB26],msoa_calculations5[[#This Row],[ICB26]],msoa_calculations5[[ Pop20]])</f>
        <v>2.3729738807949643E-3</v>
      </c>
      <c r="L289" s="98" cm="1">
        <f t="array" ref="L289">msoa_calculations5[[#This Row],[ Estimated case time (see and convey)]]*msoa_calculations5[[#This Row],[Population share of ICB]:[Population share of ICB]]</f>
        <v>0.20870547155760469</v>
      </c>
      <c r="M289" s="98" cm="1">
        <f t="array" ref="M289">msoa_calculations5[[#This Row],[Estimated case time (see and treat)]]*msoa_calculations5[[#This Row],[Population share of ICB]:[Population share of ICB]]</f>
        <v>0.14946257602614685</v>
      </c>
      <c r="N289" s="94" cm="1">
        <f t="array" ref="N289">msoa_calculations5[[#This Row],[Weighted estimate]]*msoa_calculations5[[#This Row],[Population share of ICB]:[Population share of ICB]]</f>
        <v>0.19267488083174938</v>
      </c>
    </row>
    <row r="290" spans="1:14">
      <c r="A290" s="63" t="s">
        <v>5650</v>
      </c>
      <c r="B290" s="63" t="s">
        <v>13734</v>
      </c>
      <c r="C290" s="63" t="s">
        <v>13809</v>
      </c>
      <c r="D290" s="63" t="s">
        <v>13886</v>
      </c>
      <c r="E290" s="72">
        <v>6419</v>
      </c>
      <c r="F290" s="64">
        <v>1</v>
      </c>
      <c r="G290" s="79">
        <v>0</v>
      </c>
      <c r="H290" s="133">
        <v>88.912544250488281</v>
      </c>
      <c r="I290" s="134">
        <v>64.1197509765625</v>
      </c>
      <c r="J290" s="105">
        <v>82.203842163085938</v>
      </c>
      <c r="K290" s="96">
        <f>msoa_calculations5[[#This Row],[ Pop20]]/SUMIF(msoa_calculations5[ICB26],msoa_calculations5[[#This Row],[ICB26]],msoa_calculations5[[ Pop20]])</f>
        <v>1.7644062713799229E-3</v>
      </c>
      <c r="L290" s="98" cm="1">
        <f t="array" ref="L290">msoa_calculations5[[#This Row],[ Estimated case time (see and convey)]]*msoa_calculations5[[#This Row],[Population share of ICB]:[Population share of ICB]]</f>
        <v>0.15687785067990642</v>
      </c>
      <c r="M290" s="98" cm="1">
        <f t="array" ref="M290">msoa_calculations5[[#This Row],[Estimated case time (see and treat)]]*msoa_calculations5[[#This Row],[Population share of ICB]:[Population share of ICB]]</f>
        <v>0.11313329074236582</v>
      </c>
      <c r="N290" s="94" cm="1">
        <f t="array" ref="N290">msoa_calculations5[[#This Row],[Weighted estimate]]*msoa_calculations5[[#This Row],[Population share of ICB]:[Population share of ICB]]</f>
        <v>0.14504097464407414</v>
      </c>
    </row>
    <row r="291" spans="1:14">
      <c r="A291" s="63" t="s">
        <v>5648</v>
      </c>
      <c r="B291" s="63" t="s">
        <v>13734</v>
      </c>
      <c r="C291" s="63" t="s">
        <v>13809</v>
      </c>
      <c r="D291" s="63" t="s">
        <v>13886</v>
      </c>
      <c r="E291" s="72">
        <v>8558</v>
      </c>
      <c r="F291" s="64">
        <v>1</v>
      </c>
      <c r="G291" s="79">
        <v>0</v>
      </c>
      <c r="H291" s="133">
        <v>89.900039672851563</v>
      </c>
      <c r="I291" s="134">
        <v>65.317863464355469</v>
      </c>
      <c r="J291" s="105">
        <v>83.248329162597656</v>
      </c>
      <c r="K291" s="96">
        <f>msoa_calculations5[[#This Row],[ Pop20]]/SUMIF(msoa_calculations5[ICB26],msoa_calculations5[[#This Row],[ICB26]],msoa_calculations5[[ Pop20]])</f>
        <v>2.3523584468716904E-3</v>
      </c>
      <c r="L291" s="98" cm="1">
        <f t="array" ref="L291">msoa_calculations5[[#This Row],[ Estimated case time (see and convey)]]*msoa_calculations5[[#This Row],[Population share of ICB]:[Population share of ICB]]</f>
        <v>0.21147711769853245</v>
      </c>
      <c r="M291" s="98" cm="1">
        <f t="array" ref="M291">msoa_calculations5[[#This Row],[Estimated case time (see and treat)]]*msoa_calculations5[[#This Row],[Population share of ICB]:[Population share of ICB]]</f>
        <v>0.15365102785198836</v>
      </c>
      <c r="N291" s="94" cm="1">
        <f t="array" ref="N291">msoa_calculations5[[#This Row],[Weighted estimate]]*msoa_calculations5[[#This Row],[Population share of ICB]:[Population share of ICB]]</f>
        <v>0.19582991029359148</v>
      </c>
    </row>
    <row r="292" spans="1:14">
      <c r="A292" s="63" t="s">
        <v>5646</v>
      </c>
      <c r="B292" s="63" t="s">
        <v>13734</v>
      </c>
      <c r="C292" s="63" t="s">
        <v>13809</v>
      </c>
      <c r="D292" s="63" t="s">
        <v>13886</v>
      </c>
      <c r="E292" s="72">
        <v>7137</v>
      </c>
      <c r="F292" s="64">
        <v>1</v>
      </c>
      <c r="G292" s="79">
        <v>0</v>
      </c>
      <c r="H292" s="133">
        <v>91.731491088867188</v>
      </c>
      <c r="I292" s="134">
        <v>66.071205139160156</v>
      </c>
      <c r="J292" s="105">
        <v>84.788047790527344</v>
      </c>
      <c r="K292" s="96">
        <f>msoa_calculations5[[#This Row],[ Pop20]]/SUMIF(msoa_calculations5[ICB26],msoa_calculations5[[#This Row],[ICB26]],msoa_calculations5[[ Pop20]])</f>
        <v>1.9617646921387304E-3</v>
      </c>
      <c r="L292" s="98" cm="1">
        <f t="array" ref="L292">msoa_calculations5[[#This Row],[ Estimated case time (see and convey)]]*msoa_calculations5[[#This Row],[Population share of ICB]:[Population share of ICB]]</f>
        <v>0.17995560037537822</v>
      </c>
      <c r="M292" s="98" cm="1">
        <f t="array" ref="M292">msoa_calculations5[[#This Row],[Estimated case time (see and treat)]]*msoa_calculations5[[#This Row],[Population share of ICB]:[Population share of ICB]]</f>
        <v>0.12961615740905943</v>
      </c>
      <c r="N292" s="94" cm="1">
        <f t="array" ref="N292">msoa_calculations5[[#This Row],[Weighted estimate]]*msoa_calculations5[[#This Row],[Population share of ICB]:[Population share of ICB]]</f>
        <v>0.16633419847082784</v>
      </c>
    </row>
    <row r="293" spans="1:14">
      <c r="A293" s="63" t="s">
        <v>5644</v>
      </c>
      <c r="B293" s="63" t="s">
        <v>13734</v>
      </c>
      <c r="C293" s="63" t="s">
        <v>13809</v>
      </c>
      <c r="D293" s="63" t="s">
        <v>13886</v>
      </c>
      <c r="E293" s="72">
        <v>11310</v>
      </c>
      <c r="F293" s="64">
        <v>1</v>
      </c>
      <c r="G293" s="79">
        <v>0</v>
      </c>
      <c r="H293" s="133">
        <v>86.795623779296875</v>
      </c>
      <c r="I293" s="134">
        <v>60.983661651611328</v>
      </c>
      <c r="J293" s="105">
        <v>79.811141967773438</v>
      </c>
      <c r="K293" s="96">
        <f>msoa_calculations5[[#This Row],[ Pop20]]/SUMIF(msoa_calculations5[ICB26],msoa_calculations5[[#This Row],[ICB26]],msoa_calculations5[[ Pop20]])</f>
        <v>3.108807435629682E-3</v>
      </c>
      <c r="L293" s="98" cm="1">
        <f t="array" ref="L293">msoa_calculations5[[#This Row],[ Estimated case time (see and convey)]]*msoa_calculations5[[#This Row],[Population share of ICB]:[Population share of ICB]]</f>
        <v>0.26983088058519455</v>
      </c>
      <c r="M293" s="98" cm="1">
        <f t="array" ref="M293">msoa_calculations5[[#This Row],[Estimated case time (see and treat)]]*msoa_calculations5[[#This Row],[Population share of ICB]:[Population share of ICB]]</f>
        <v>0.18958646079445399</v>
      </c>
      <c r="N293" s="94" cm="1">
        <f t="array" ref="N293">msoa_calculations5[[#This Row],[Weighted estimate]]*msoa_calculations5[[#This Row],[Population share of ICB]:[Population share of ICB]]</f>
        <v>0.24811747159551023</v>
      </c>
    </row>
    <row r="294" spans="1:14">
      <c r="A294" s="63" t="s">
        <v>5642</v>
      </c>
      <c r="B294" s="63" t="s">
        <v>13734</v>
      </c>
      <c r="C294" s="63" t="s">
        <v>13809</v>
      </c>
      <c r="D294" s="63" t="s">
        <v>13886</v>
      </c>
      <c r="E294" s="72">
        <v>6483</v>
      </c>
      <c r="F294" s="64">
        <v>1</v>
      </c>
      <c r="G294" s="79">
        <v>0</v>
      </c>
      <c r="H294" s="133">
        <v>91.3330078125</v>
      </c>
      <c r="I294" s="134">
        <v>65.959823608398438</v>
      </c>
      <c r="J294" s="105">
        <v>84.467254638671875</v>
      </c>
      <c r="K294" s="96">
        <f>msoa_calculations5[[#This Row],[ Pop20]]/SUMIF(msoa_calculations5[ICB26],msoa_calculations5[[#This Row],[ICB26]],msoa_calculations5[[ Pop20]])</f>
        <v>1.7819981083277833E-3</v>
      </c>
      <c r="L294" s="98" cm="1">
        <f t="array" ref="L294">msoa_calculations5[[#This Row],[ Estimated case time (see and convey)]]*msoa_calculations5[[#This Row],[Population share of ICB]:[Population share of ICB]]</f>
        <v>0.16275524714976164</v>
      </c>
      <c r="M294" s="98" cm="1">
        <f t="array" ref="M294">msoa_calculations5[[#This Row],[Estimated case time (see and treat)]]*msoa_calculations5[[#This Row],[Population share of ICB]:[Population share of ICB]]</f>
        <v>0.11754028089580028</v>
      </c>
      <c r="N294" s="94" cm="1">
        <f t="array" ref="N294">msoa_calculations5[[#This Row],[Weighted estimate]]*msoa_calculations5[[#This Row],[Population share of ICB]:[Population share of ICB]]</f>
        <v>0.15052048798175446</v>
      </c>
    </row>
    <row r="295" spans="1:14">
      <c r="A295" s="63" t="s">
        <v>5640</v>
      </c>
      <c r="B295" s="63" t="s">
        <v>13734</v>
      </c>
      <c r="C295" s="63" t="s">
        <v>13809</v>
      </c>
      <c r="D295" s="63" t="s">
        <v>13886</v>
      </c>
      <c r="E295" s="72">
        <v>6608</v>
      </c>
      <c r="F295" s="64">
        <v>1</v>
      </c>
      <c r="G295" s="79">
        <v>0</v>
      </c>
      <c r="H295" s="133">
        <v>88.007759094238281</v>
      </c>
      <c r="I295" s="134">
        <v>60.752494812011719</v>
      </c>
      <c r="J295" s="105">
        <v>80.632736206054688</v>
      </c>
      <c r="K295" s="96">
        <f>msoa_calculations5[[#This Row],[ Pop20]]/SUMIF(msoa_calculations5[ICB26],msoa_calculations5[[#This Row],[ICB26]],msoa_calculations5[[ Pop20]])</f>
        <v>1.8163571648665729E-3</v>
      </c>
      <c r="L295" s="98" cm="1">
        <f t="array" ref="L295">msoa_calculations5[[#This Row],[ Estimated case time (see and convey)]]*msoa_calculations5[[#This Row],[Population share of ICB]:[Population share of ICB]]</f>
        <v>0.15985352379467099</v>
      </c>
      <c r="M295" s="98" cm="1">
        <f t="array" ref="M295">msoa_calculations5[[#This Row],[Estimated case time (see and treat)]]*msoa_calculations5[[#This Row],[Population share of ICB]:[Population share of ICB]]</f>
        <v>0.11034822923531679</v>
      </c>
      <c r="N295" s="94" cm="1">
        <f t="array" ref="N295">msoa_calculations5[[#This Row],[Weighted estimate]]*msoa_calculations5[[#This Row],[Population share of ICB]:[Population share of ICB]]</f>
        <v>0.14645784813066376</v>
      </c>
    </row>
    <row r="296" spans="1:14">
      <c r="A296" s="63" t="s">
        <v>5638</v>
      </c>
      <c r="B296" s="63" t="s">
        <v>13734</v>
      </c>
      <c r="C296" s="63" t="s">
        <v>13809</v>
      </c>
      <c r="D296" s="63" t="s">
        <v>13886</v>
      </c>
      <c r="E296" s="72">
        <v>10265</v>
      </c>
      <c r="F296" s="64">
        <v>1</v>
      </c>
      <c r="G296" s="79">
        <v>0</v>
      </c>
      <c r="H296" s="133">
        <v>85.818435668945313</v>
      </c>
      <c r="I296" s="134">
        <v>61.469806671142578</v>
      </c>
      <c r="J296" s="105">
        <v>79.22991943359375</v>
      </c>
      <c r="K296" s="96">
        <f>msoa_calculations5[[#This Row],[ Pop20]]/SUMIF(msoa_calculations5[ICB26],msoa_calculations5[[#This Row],[ICB26]],msoa_calculations5[[ Pop20]])</f>
        <v>2.8215657229654009E-3</v>
      </c>
      <c r="L296" s="98" cm="1">
        <f t="array" ref="L296">msoa_calculations5[[#This Row],[ Estimated case time (see and convey)]]*msoa_calculations5[[#This Row],[Population share of ICB]:[Population share of ICB]]</f>
        <v>0.24214235648200744</v>
      </c>
      <c r="M296" s="98" cm="1">
        <f t="array" ref="M296">msoa_calculations5[[#This Row],[Estimated case time (see and treat)]]*msoa_calculations5[[#This Row],[Population share of ICB]:[Population share of ICB]]</f>
        <v>0.17344109950060582</v>
      </c>
      <c r="N296" s="94" cm="1">
        <f t="array" ref="N296">msoa_calculations5[[#This Row],[Weighted estimate]]*msoa_calculations5[[#This Row],[Population share of ICB]:[Population share of ICB]]</f>
        <v>0.22355242490713842</v>
      </c>
    </row>
    <row r="297" spans="1:14">
      <c r="A297" s="63" t="s">
        <v>5636</v>
      </c>
      <c r="B297" s="63" t="s">
        <v>13734</v>
      </c>
      <c r="C297" s="63" t="s">
        <v>13809</v>
      </c>
      <c r="D297" s="63" t="s">
        <v>13886</v>
      </c>
      <c r="E297" s="72">
        <v>9825</v>
      </c>
      <c r="F297" s="64">
        <v>1</v>
      </c>
      <c r="G297" s="79">
        <v>0</v>
      </c>
      <c r="H297" s="133">
        <v>86.135772705078125</v>
      </c>
      <c r="I297" s="134">
        <v>61.171897888183594</v>
      </c>
      <c r="J297" s="105">
        <v>79.380775451660156</v>
      </c>
      <c r="K297" s="96">
        <f>msoa_calculations5[[#This Row],[ Pop20]]/SUMIF(msoa_calculations5[ICB26],msoa_calculations5[[#This Row],[ICB26]],msoa_calculations5[[ Pop20]])</f>
        <v>2.7006218439488616E-3</v>
      </c>
      <c r="L297" s="98" cm="1">
        <f t="array" ref="L297">msoa_calculations5[[#This Row],[ Estimated case time (see and convey)]]*msoa_calculations5[[#This Row],[Population share of ICB]:[Population share of ICB]]</f>
        <v>0.2326201493127481</v>
      </c>
      <c r="M297" s="98" cm="1">
        <f t="array" ref="M297">msoa_calculations5[[#This Row],[Estimated case time (see and treat)]]*msoa_calculations5[[#This Row],[Population share of ICB]:[Population share of ICB]]</f>
        <v>0.16520216367263785</v>
      </c>
      <c r="N297" s="94" cm="1">
        <f t="array" ref="N297">msoa_calculations5[[#This Row],[Weighted estimate]]*msoa_calculations5[[#This Row],[Population share of ICB]:[Population share of ICB]]</f>
        <v>0.21437745617435297</v>
      </c>
    </row>
    <row r="298" spans="1:14">
      <c r="A298" s="63" t="s">
        <v>5634</v>
      </c>
      <c r="B298" s="63" t="s">
        <v>13734</v>
      </c>
      <c r="C298" s="63" t="s">
        <v>13809</v>
      </c>
      <c r="D298" s="63" t="s">
        <v>13886</v>
      </c>
      <c r="E298" s="72">
        <v>6467</v>
      </c>
      <c r="F298" s="64">
        <v>1</v>
      </c>
      <c r="G298" s="79">
        <v>0</v>
      </c>
      <c r="H298" s="133">
        <v>88.475135803222656</v>
      </c>
      <c r="I298" s="134">
        <v>64.450759887695313</v>
      </c>
      <c r="J298" s="105">
        <v>81.974357604980469</v>
      </c>
      <c r="K298" s="96">
        <f>msoa_calculations5[[#This Row],[ Pop20]]/SUMIF(msoa_calculations5[ICB26],msoa_calculations5[[#This Row],[ICB26]],msoa_calculations5[[ Pop20]])</f>
        <v>1.7776001490908181E-3</v>
      </c>
      <c r="L298" s="98" cm="1">
        <f t="array" ref="L298">msoa_calculations5[[#This Row],[ Estimated case time (see and convey)]]*msoa_calculations5[[#This Row],[Population share of ICB]:[Population share of ICB]]</f>
        <v>0.15727341459463898</v>
      </c>
      <c r="M298" s="98" cm="1">
        <f t="array" ref="M298">msoa_calculations5[[#This Row],[Estimated case time (see and treat)]]*msoa_calculations5[[#This Row],[Population share of ICB]:[Population share of ICB]]</f>
        <v>0.1145676803853837</v>
      </c>
      <c r="N298" s="94" cm="1">
        <f t="array" ref="N298">msoa_calculations5[[#This Row],[Weighted estimate]]*msoa_calculations5[[#This Row],[Population share of ICB]:[Population share of ICB]]</f>
        <v>0.14571763030023732</v>
      </c>
    </row>
    <row r="299" spans="1:14">
      <c r="A299" s="63" t="s">
        <v>5632</v>
      </c>
      <c r="B299" s="63" t="s">
        <v>13734</v>
      </c>
      <c r="C299" s="63" t="s">
        <v>13809</v>
      </c>
      <c r="D299" s="63" t="s">
        <v>13886</v>
      </c>
      <c r="E299" s="72">
        <v>9461</v>
      </c>
      <c r="F299" s="64">
        <v>1</v>
      </c>
      <c r="G299" s="79">
        <v>0</v>
      </c>
      <c r="H299" s="133">
        <v>85.028579711914063</v>
      </c>
      <c r="I299" s="134">
        <v>60.242771148681641</v>
      </c>
      <c r="J299" s="105">
        <v>78.321762084960938</v>
      </c>
      <c r="K299" s="96">
        <f>msoa_calculations5[[#This Row],[ Pop20]]/SUMIF(msoa_calculations5[ICB26],msoa_calculations5[[#This Row],[ICB26]],msoa_calculations5[[ Pop20]])</f>
        <v>2.6005682713079064E-3</v>
      </c>
      <c r="L299" s="98" cm="1">
        <f t="array" ref="L299">msoa_calculations5[[#This Row],[ Estimated case time (see and convey)]]*msoa_calculations5[[#This Row],[Population share of ICB]:[Population share of ICB]]</f>
        <v>0.22112262655317888</v>
      </c>
      <c r="M299" s="98" cm="1">
        <f t="array" ref="M299">msoa_calculations5[[#This Row],[Estimated case time (see and treat)]]*msoa_calculations5[[#This Row],[Population share of ICB]:[Population share of ICB]]</f>
        <v>0.15666543922492485</v>
      </c>
      <c r="N299" s="94" cm="1">
        <f t="array" ref="N299">msoa_calculations5[[#This Row],[Weighted estimate]]*msoa_calculations5[[#This Row],[Population share of ICB]:[Population share of ICB]]</f>
        <v>0.20368108943107599</v>
      </c>
    </row>
    <row r="300" spans="1:14">
      <c r="A300" s="63" t="s">
        <v>5630</v>
      </c>
      <c r="B300" s="63" t="s">
        <v>13734</v>
      </c>
      <c r="C300" s="63" t="s">
        <v>13809</v>
      </c>
      <c r="D300" s="63" t="s">
        <v>13886</v>
      </c>
      <c r="E300" s="72">
        <v>8909</v>
      </c>
      <c r="F300" s="64">
        <v>1</v>
      </c>
      <c r="G300" s="79">
        <v>0</v>
      </c>
      <c r="H300" s="133">
        <v>86.943809509277344</v>
      </c>
      <c r="I300" s="134">
        <v>62.529312133789063</v>
      </c>
      <c r="J300" s="105">
        <v>80.337471008300781</v>
      </c>
      <c r="K300" s="96">
        <f>msoa_calculations5[[#This Row],[ Pop20]]/SUMIF(msoa_calculations5[ICB26],msoa_calculations5[[#This Row],[ICB26]],msoa_calculations5[[ Pop20]])</f>
        <v>2.4488386776326115E-3</v>
      </c>
      <c r="L300" s="98" cm="1">
        <f t="array" ref="L300">msoa_calculations5[[#This Row],[ Estimated case time (see and convey)]]*msoa_calculations5[[#This Row],[Population share of ICB]:[Population share of ICB]]</f>
        <v>0.2129113635070404</v>
      </c>
      <c r="M300" s="98" cm="1">
        <f t="array" ref="M300">msoa_calculations5[[#This Row],[Estimated case time (see and treat)]]*msoa_calculations5[[#This Row],[Population share of ICB]:[Population share of ICB]]</f>
        <v>0.15312419803898483</v>
      </c>
      <c r="N300" s="94" cm="1">
        <f t="array" ref="N300">msoa_calculations5[[#This Row],[Weighted estimate]]*msoa_calculations5[[#This Row],[Population share of ICB]:[Population share of ICB]]</f>
        <v>0.19673350626831554</v>
      </c>
    </row>
    <row r="301" spans="1:14">
      <c r="A301" s="63" t="s">
        <v>5628</v>
      </c>
      <c r="B301" s="63" t="s">
        <v>13734</v>
      </c>
      <c r="C301" s="63" t="s">
        <v>13809</v>
      </c>
      <c r="D301" s="63" t="s">
        <v>13886</v>
      </c>
      <c r="E301" s="72">
        <v>10692</v>
      </c>
      <c r="F301" s="64">
        <v>1</v>
      </c>
      <c r="G301" s="79">
        <v>0</v>
      </c>
      <c r="H301" s="133">
        <v>87.235939025878906</v>
      </c>
      <c r="I301" s="134">
        <v>62.441516876220703</v>
      </c>
      <c r="J301" s="105">
        <v>80.52679443359375</v>
      </c>
      <c r="K301" s="96">
        <f>msoa_calculations5[[#This Row],[ Pop20]]/SUMIF(msoa_calculations5[ICB26],msoa_calculations5[[#This Row],[ICB26]],msoa_calculations5[[ Pop20]])</f>
        <v>2.9389362601019062E-3</v>
      </c>
      <c r="L301" s="98" cm="1">
        <f t="array" ref="L301">msoa_calculations5[[#This Row],[ Estimated case time (see and convey)]]*msoa_calculations5[[#This Row],[Population share of ICB]:[Population share of ICB]]</f>
        <v>0.25638086438719448</v>
      </c>
      <c r="M301" s="98" cm="1">
        <f t="array" ref="M301">msoa_calculations5[[#This Row],[Estimated case time (see and treat)]]*msoa_calculations5[[#This Row],[Population share of ICB]:[Population share of ICB]]</f>
        <v>0.18351163808329013</v>
      </c>
      <c r="N301" s="94" cm="1">
        <f t="array" ref="N301">msoa_calculations5[[#This Row],[Weighted estimate]]*msoa_calculations5[[#This Row],[Population share of ICB]:[Population share of ICB]]</f>
        <v>0.23666311607066101</v>
      </c>
    </row>
    <row r="302" spans="1:14">
      <c r="A302" s="63" t="s">
        <v>5626</v>
      </c>
      <c r="B302" s="63" t="s">
        <v>13734</v>
      </c>
      <c r="C302" s="63" t="s">
        <v>13809</v>
      </c>
      <c r="D302" s="63" t="s">
        <v>13886</v>
      </c>
      <c r="E302" s="72">
        <v>9457</v>
      </c>
      <c r="F302" s="64">
        <v>1</v>
      </c>
      <c r="G302" s="79">
        <v>0</v>
      </c>
      <c r="H302" s="133">
        <v>85.64300537109375</v>
      </c>
      <c r="I302" s="134">
        <v>62.360000610351563</v>
      </c>
      <c r="J302" s="105">
        <v>79.34283447265625</v>
      </c>
      <c r="K302" s="96">
        <f>msoa_calculations5[[#This Row],[ Pop20]]/SUMIF(msoa_calculations5[ICB26],msoa_calculations5[[#This Row],[ICB26]],msoa_calculations5[[ Pop20]])</f>
        <v>2.599468781498665E-3</v>
      </c>
      <c r="L302" s="98" cm="1">
        <f t="array" ref="L302">msoa_calculations5[[#This Row],[ Estimated case time (see and convey)]]*msoa_calculations5[[#This Row],[Population share of ICB]:[Population share of ICB]]</f>
        <v>0.22262631881588069</v>
      </c>
      <c r="M302" s="98" cm="1">
        <f t="array" ref="M302">msoa_calculations5[[#This Row],[Estimated case time (see and treat)]]*msoa_calculations5[[#This Row],[Population share of ICB]:[Population share of ICB]]</f>
        <v>0.16210287480084659</v>
      </c>
      <c r="N302" s="94" cm="1">
        <f t="array" ref="N302">msoa_calculations5[[#This Row],[Weighted estimate]]*msoa_calculations5[[#This Row],[Population share of ICB]:[Population share of ICB]]</f>
        <v>0.20624922124728601</v>
      </c>
    </row>
    <row r="303" spans="1:14">
      <c r="A303" s="63" t="s">
        <v>5624</v>
      </c>
      <c r="B303" s="63" t="s">
        <v>13734</v>
      </c>
      <c r="C303" s="63" t="s">
        <v>13809</v>
      </c>
      <c r="D303" s="63" t="s">
        <v>13886</v>
      </c>
      <c r="E303" s="72">
        <v>8060</v>
      </c>
      <c r="F303" s="64">
        <v>1</v>
      </c>
      <c r="G303" s="79">
        <v>0</v>
      </c>
      <c r="H303" s="133">
        <v>86.364265441894531</v>
      </c>
      <c r="I303" s="134">
        <v>62.435623168945313</v>
      </c>
      <c r="J303" s="105">
        <v>79.889396667480469</v>
      </c>
      <c r="K303" s="96">
        <f>msoa_calculations5[[#This Row],[ Pop20]]/SUMIF(msoa_calculations5[ICB26],msoa_calculations5[[#This Row],[ICB26]],msoa_calculations5[[ Pop20]])</f>
        <v>2.2154719656211526E-3</v>
      </c>
      <c r="L303" s="98" cm="1">
        <f t="array" ref="L303">msoa_calculations5[[#This Row],[ Estimated case time (see and convey)]]*msoa_calculations5[[#This Row],[Population share of ICB]:[Population share of ICB]]</f>
        <v>0.19133760891798104</v>
      </c>
      <c r="M303" s="98" cm="1">
        <f t="array" ref="M303">msoa_calculations5[[#This Row],[Estimated case time (see and treat)]]*msoa_calculations5[[#This Row],[Population share of ICB]:[Population share of ICB]]</f>
        <v>0.13832437278688484</v>
      </c>
      <c r="N303" s="94" cm="1">
        <f t="array" ref="N303">msoa_calculations5[[#This Row],[Weighted estimate]]*msoa_calculations5[[#This Row],[Population share of ICB]:[Population share of ICB]]</f>
        <v>0.17699271866719091</v>
      </c>
    </row>
    <row r="304" spans="1:14">
      <c r="A304" s="63" t="s">
        <v>5622</v>
      </c>
      <c r="B304" s="63" t="s">
        <v>13734</v>
      </c>
      <c r="C304" s="63" t="s">
        <v>13809</v>
      </c>
      <c r="D304" s="63" t="s">
        <v>13886</v>
      </c>
      <c r="E304" s="72">
        <v>10244</v>
      </c>
      <c r="F304" s="64">
        <v>1</v>
      </c>
      <c r="G304" s="79">
        <v>0</v>
      </c>
      <c r="H304" s="133">
        <v>82.779533386230469</v>
      </c>
      <c r="I304" s="134">
        <v>58.513797760009766</v>
      </c>
      <c r="J304" s="105">
        <v>76.213447570800781</v>
      </c>
      <c r="K304" s="96">
        <f>msoa_calculations5[[#This Row],[ Pop20]]/SUMIF(msoa_calculations5[ICB26],msoa_calculations5[[#This Row],[ICB26]],msoa_calculations5[[ Pop20]])</f>
        <v>2.8157934014668845E-3</v>
      </c>
      <c r="L304" s="98" cm="1">
        <f t="array" ref="L304">msoa_calculations5[[#This Row],[ Estimated case time (see and convey)]]*msoa_calculations5[[#This Row],[Population share of ICB]:[Population share of ICB]]</f>
        <v>0.23309006388545542</v>
      </c>
      <c r="M304" s="98" cm="1">
        <f t="array" ref="M304">msoa_calculations5[[#This Row],[Estimated case time (see and treat)]]*msoa_calculations5[[#This Row],[Population share of ICB]:[Population share of ICB]]</f>
        <v>0.16476276562740327</v>
      </c>
      <c r="N304" s="94" cm="1">
        <f t="array" ref="N304">msoa_calculations5[[#This Row],[Weighted estimate]]*msoa_calculations5[[#This Row],[Population share of ICB]:[Population share of ICB]]</f>
        <v>0.2146013227729032</v>
      </c>
    </row>
    <row r="305" spans="1:14">
      <c r="A305" s="63" t="s">
        <v>5620</v>
      </c>
      <c r="B305" s="63" t="s">
        <v>13734</v>
      </c>
      <c r="C305" s="63" t="s">
        <v>13809</v>
      </c>
      <c r="D305" s="63" t="s">
        <v>13886</v>
      </c>
      <c r="E305" s="72">
        <v>9065</v>
      </c>
      <c r="F305" s="64">
        <v>1</v>
      </c>
      <c r="G305" s="79">
        <v>0</v>
      </c>
      <c r="H305" s="133">
        <v>82.763931274414063</v>
      </c>
      <c r="I305" s="134">
        <v>58.505317687988281</v>
      </c>
      <c r="J305" s="105">
        <v>76.19976806640625</v>
      </c>
      <c r="K305" s="96">
        <f>msoa_calculations5[[#This Row],[ Pop20]]/SUMIF(msoa_calculations5[ICB26],msoa_calculations5[[#This Row],[ICB26]],msoa_calculations5[[ Pop20]])</f>
        <v>2.4917187801930208E-3</v>
      </c>
      <c r="L305" s="98" cm="1">
        <f t="array" ref="L305">msoa_calculations5[[#This Row],[ Estimated case time (see and convey)]]*msoa_calculations5[[#This Row],[Population share of ICB]:[Population share of ICB]]</f>
        <v>0.20622444187906203</v>
      </c>
      <c r="M305" s="98" cm="1">
        <f t="array" ref="M305">msoa_calculations5[[#This Row],[Estimated case time (see and treat)]]*msoa_calculations5[[#This Row],[Population share of ICB]:[Population share of ICB]]</f>
        <v>0.14577879882431932</v>
      </c>
      <c r="N305" s="94" cm="1">
        <f t="array" ref="N305">msoa_calculations5[[#This Row],[Weighted estimate]]*msoa_calculations5[[#This Row],[Population share of ICB]:[Population share of ICB]]</f>
        <v>0.18986839313741688</v>
      </c>
    </row>
    <row r="306" spans="1:14">
      <c r="A306" s="63" t="s">
        <v>5618</v>
      </c>
      <c r="B306" s="63" t="s">
        <v>13734</v>
      </c>
      <c r="C306" s="63" t="s">
        <v>13809</v>
      </c>
      <c r="D306" s="63" t="s">
        <v>13886</v>
      </c>
      <c r="E306" s="72">
        <v>10829</v>
      </c>
      <c r="F306" s="64">
        <v>1</v>
      </c>
      <c r="G306" s="79">
        <v>0</v>
      </c>
      <c r="H306" s="133">
        <v>83.802253723144531</v>
      </c>
      <c r="I306" s="134">
        <v>58.748893737792969</v>
      </c>
      <c r="J306" s="105">
        <v>77.023040771484375</v>
      </c>
      <c r="K306" s="96">
        <f>msoa_calculations5[[#This Row],[ Pop20]]/SUMIF(msoa_calculations5[ICB26],msoa_calculations5[[#This Row],[ICB26]],msoa_calculations5[[ Pop20]])</f>
        <v>2.9765937860684196E-3</v>
      </c>
      <c r="L306" s="98" cm="1">
        <f t="array" ref="L306">msoa_calculations5[[#This Row],[ Estimated case time (see and convey)]]*msoa_calculations5[[#This Row],[Population share of ICB]:[Population share of ICB]]</f>
        <v>0.2494452676908411</v>
      </c>
      <c r="M306" s="98" cm="1">
        <f t="array" ref="M306">msoa_calculations5[[#This Row],[Estimated case time (see and treat)]]*msoa_calculations5[[#This Row],[Population share of ICB]:[Population share of ICB]]</f>
        <v>0.17487159203830843</v>
      </c>
      <c r="N306" s="94" cm="1">
        <f t="array" ref="N306">msoa_calculations5[[#This Row],[Weighted estimate]]*msoa_calculations5[[#This Row],[Population share of ICB]:[Population share of ICB]]</f>
        <v>0.22926630454449493</v>
      </c>
    </row>
    <row r="307" spans="1:14">
      <c r="A307" s="63" t="s">
        <v>5616</v>
      </c>
      <c r="B307" s="63" t="s">
        <v>13734</v>
      </c>
      <c r="C307" s="63" t="s">
        <v>13809</v>
      </c>
      <c r="D307" s="63" t="s">
        <v>13886</v>
      </c>
      <c r="E307" s="72">
        <v>8540</v>
      </c>
      <c r="F307" s="64">
        <v>1</v>
      </c>
      <c r="G307" s="79">
        <v>0</v>
      </c>
      <c r="H307" s="133">
        <v>83.863563537597656</v>
      </c>
      <c r="I307" s="134">
        <v>60.417301177978516</v>
      </c>
      <c r="J307" s="105">
        <v>77.519218444824219</v>
      </c>
      <c r="K307" s="96">
        <f>msoa_calculations5[[#This Row],[ Pop20]]/SUMIF(msoa_calculations5[ICB26],msoa_calculations5[[#This Row],[ICB26]],msoa_calculations5[[ Pop20]])</f>
        <v>2.3474107427301047E-3</v>
      </c>
      <c r="L307" s="98" cm="1">
        <f t="array" ref="L307">msoa_calculations5[[#This Row],[ Estimated case time (see and convey)]]*msoa_calculations5[[#This Row],[Population share of ICB]:[Population share of ICB]]</f>
        <v>0.19686222997178543</v>
      </c>
      <c r="M307" s="98" cm="1">
        <f t="array" ref="M307">msoa_calculations5[[#This Row],[Estimated case time (see and treat)]]*msoa_calculations5[[#This Row],[Population share of ICB]:[Population share of ICB]]</f>
        <v>0.14182422183194698</v>
      </c>
      <c r="N307" s="94" cm="1">
        <f t="array" ref="N307">msoa_calculations5[[#This Row],[Weighted estimate]]*msoa_calculations5[[#This Row],[Population share of ICB]:[Population share of ICB]]</f>
        <v>0.18196944614542204</v>
      </c>
    </row>
    <row r="308" spans="1:14">
      <c r="A308" s="63" t="s">
        <v>5614</v>
      </c>
      <c r="B308" s="63" t="s">
        <v>13734</v>
      </c>
      <c r="C308" s="63" t="s">
        <v>13809</v>
      </c>
      <c r="D308" s="63" t="s">
        <v>13886</v>
      </c>
      <c r="E308" s="72">
        <v>9296</v>
      </c>
      <c r="F308" s="64">
        <v>1</v>
      </c>
      <c r="G308" s="79">
        <v>0</v>
      </c>
      <c r="H308" s="133">
        <v>81.864784240722656</v>
      </c>
      <c r="I308" s="134">
        <v>57.67626953125</v>
      </c>
      <c r="J308" s="105">
        <v>75.319595336914063</v>
      </c>
      <c r="K308" s="96">
        <f>msoa_calculations5[[#This Row],[ Pop20]]/SUMIF(msoa_calculations5[ICB26],msoa_calculations5[[#This Row],[ICB26]],msoa_calculations5[[ Pop20]])</f>
        <v>2.5552143166767041E-3</v>
      </c>
      <c r="L308" s="98" cm="1">
        <f t="array" ref="L308">msoa_calculations5[[#This Row],[ Estimated case time (see and convey)]]*msoa_calculations5[[#This Row],[Population share of ICB]:[Population share of ICB]]</f>
        <v>0.20918206872354395</v>
      </c>
      <c r="M308" s="98" cm="1">
        <f t="array" ref="M308">msoa_calculations5[[#This Row],[Estimated case time (see and treat)]]*msoa_calculations5[[#This Row],[Population share of ICB]:[Population share of ICB]]</f>
        <v>0.14737522963875438</v>
      </c>
      <c r="N308" s="94" cm="1">
        <f t="array" ref="N308">msoa_calculations5[[#This Row],[Weighted estimate]]*msoa_calculations5[[#This Row],[Population share of ICB]:[Population share of ICB]]</f>
        <v>0.19245770833117873</v>
      </c>
    </row>
    <row r="309" spans="1:14">
      <c r="A309" s="63" t="s">
        <v>5612</v>
      </c>
      <c r="B309" s="63" t="s">
        <v>13734</v>
      </c>
      <c r="C309" s="63" t="s">
        <v>13809</v>
      </c>
      <c r="D309" s="63" t="s">
        <v>13886</v>
      </c>
      <c r="E309" s="72">
        <v>8059</v>
      </c>
      <c r="F309" s="64">
        <v>1</v>
      </c>
      <c r="G309" s="79">
        <v>0</v>
      </c>
      <c r="H309" s="133">
        <v>86.888473510742188</v>
      </c>
      <c r="I309" s="134">
        <v>62.987525939941406</v>
      </c>
      <c r="J309" s="105">
        <v>80.421096801757813</v>
      </c>
      <c r="K309" s="96">
        <f>msoa_calculations5[[#This Row],[ Pop20]]/SUMIF(msoa_calculations5[ICB26],msoa_calculations5[[#This Row],[ICB26]],msoa_calculations5[[ Pop20]])</f>
        <v>2.2151970931688423E-3</v>
      </c>
      <c r="L309" s="98" cm="1">
        <f t="array" ref="L309">msoa_calculations5[[#This Row],[ Estimated case time (see and convey)]]*msoa_calculations5[[#This Row],[Population share of ICB]:[Population share of ICB]]</f>
        <v>0.19247509395087406</v>
      </c>
      <c r="M309" s="98" cm="1">
        <f t="array" ref="M309">msoa_calculations5[[#This Row],[Estimated case time (see and treat)]]*msoa_calculations5[[#This Row],[Population share of ICB]:[Population share of ICB]]</f>
        <v>0.13952978436805527</v>
      </c>
      <c r="N309" s="94" cm="1">
        <f t="array" ref="N309">msoa_calculations5[[#This Row],[Weighted estimate]]*msoa_calculations5[[#This Row],[Population share of ICB]:[Population share of ICB]]</f>
        <v>0.17814857986470398</v>
      </c>
    </row>
    <row r="310" spans="1:14">
      <c r="A310" s="63" t="s">
        <v>5610</v>
      </c>
      <c r="B310" s="63" t="s">
        <v>13734</v>
      </c>
      <c r="C310" s="63" t="s">
        <v>13809</v>
      </c>
      <c r="D310" s="63" t="s">
        <v>13886</v>
      </c>
      <c r="E310" s="72">
        <v>9017</v>
      </c>
      <c r="F310" s="64">
        <v>1</v>
      </c>
      <c r="G310" s="79">
        <v>0</v>
      </c>
      <c r="H310" s="133">
        <v>83.750656127929688</v>
      </c>
      <c r="I310" s="134">
        <v>60.282615661621094</v>
      </c>
      <c r="J310" s="105">
        <v>77.400421142578125</v>
      </c>
      <c r="K310" s="96">
        <f>msoa_calculations5[[#This Row],[ Pop20]]/SUMIF(msoa_calculations5[ICB26],msoa_calculations5[[#This Row],[ICB26]],msoa_calculations5[[ Pop20]])</f>
        <v>2.4785249024821257E-3</v>
      </c>
      <c r="L310" s="98" cm="1">
        <f t="array" ref="L310">msoa_calculations5[[#This Row],[ Estimated case time (see and convey)]]*msoa_calculations5[[#This Row],[Population share of ICB]:[Population share of ICB]]</f>
        <v>0.20757808681229098</v>
      </c>
      <c r="M310" s="98" cm="1">
        <f t="array" ref="M310">msoa_calculations5[[#This Row],[Estimated case time (see and treat)]]*msoa_calculations5[[#This Row],[Population share of ICB]:[Population share of ICB]]</f>
        <v>0.14941196410408689</v>
      </c>
      <c r="N310" s="94" cm="1">
        <f t="array" ref="N310">msoa_calculations5[[#This Row],[Weighted estimate]]*msoa_calculations5[[#This Row],[Population share of ICB]:[Population share of ICB]]</f>
        <v>0.1918388712644839</v>
      </c>
    </row>
    <row r="311" spans="1:14">
      <c r="A311" s="63" t="s">
        <v>5608</v>
      </c>
      <c r="B311" s="63" t="s">
        <v>13734</v>
      </c>
      <c r="C311" s="63" t="s">
        <v>13809</v>
      </c>
      <c r="D311" s="63" t="s">
        <v>13886</v>
      </c>
      <c r="E311" s="72">
        <v>9286</v>
      </c>
      <c r="F311" s="64">
        <v>1</v>
      </c>
      <c r="G311" s="79">
        <v>0</v>
      </c>
      <c r="H311" s="133">
        <v>82.267837524414063</v>
      </c>
      <c r="I311" s="134">
        <v>57.415134429931641</v>
      </c>
      <c r="J311" s="105">
        <v>75.542922973632813</v>
      </c>
      <c r="K311" s="96">
        <f>msoa_calculations5[[#This Row],[ Pop20]]/SUMIF(msoa_calculations5[ICB26],msoa_calculations5[[#This Row],[ICB26]],msoa_calculations5[[ Pop20]])</f>
        <v>2.5524655921536007E-3</v>
      </c>
      <c r="L311" s="98" cm="1">
        <f t="array" ref="L311">msoa_calculations5[[#This Row],[ Estimated case time (see and convey)]]*msoa_calculations5[[#This Row],[Population share of ICB]:[Population share of ICB]]</f>
        <v>0.20998582462194976</v>
      </c>
      <c r="M311" s="98" cm="1">
        <f t="array" ref="M311">msoa_calculations5[[#This Row],[Estimated case time (see and treat)]]*msoa_calculations5[[#This Row],[Population share of ICB]:[Population share of ICB]]</f>
        <v>0.14655015510127406</v>
      </c>
      <c r="N311" s="94" cm="1">
        <f t="array" ref="N311">msoa_calculations5[[#This Row],[Weighted estimate]]*msoa_calculations5[[#This Row],[Population share of ICB]:[Population share of ICB]]</f>
        <v>0.19282071162090753</v>
      </c>
    </row>
    <row r="312" spans="1:14">
      <c r="A312" s="63" t="s">
        <v>5606</v>
      </c>
      <c r="B312" s="63" t="s">
        <v>13734</v>
      </c>
      <c r="C312" s="63" t="s">
        <v>13809</v>
      </c>
      <c r="D312" s="63" t="s">
        <v>13886</v>
      </c>
      <c r="E312" s="72">
        <v>10182</v>
      </c>
      <c r="F312" s="64">
        <v>1</v>
      </c>
      <c r="G312" s="79">
        <v>0</v>
      </c>
      <c r="H312" s="133">
        <v>81.646675109863281</v>
      </c>
      <c r="I312" s="134">
        <v>58.182632446289063</v>
      </c>
      <c r="J312" s="105">
        <v>75.297515869140625</v>
      </c>
      <c r="K312" s="96">
        <f>msoa_calculations5[[#This Row],[ Pop20]]/SUMIF(msoa_calculations5[ICB26],msoa_calculations5[[#This Row],[ICB26]],msoa_calculations5[[ Pop20]])</f>
        <v>2.7987513094236446E-3</v>
      </c>
      <c r="L312" s="98" cm="1">
        <f t="array" ref="L312">msoa_calculations5[[#This Row],[ Estimated case time (see and convey)]]*msoa_calculations5[[#This Row],[Population share of ICB]:[Population share of ICB]]</f>
        <v>0.22850873887381676</v>
      </c>
      <c r="M312" s="98" cm="1">
        <f t="array" ref="M312">msoa_calculations5[[#This Row],[Estimated case time (see and treat)]]*msoa_calculations5[[#This Row],[Population share of ICB]:[Population share of ICB]]</f>
        <v>0.16283871874476616</v>
      </c>
      <c r="N312" s="94" cm="1">
        <f t="array" ref="N312">msoa_calculations5[[#This Row],[Weighted estimate]]*msoa_calculations5[[#This Row],[Population share of ICB]:[Population share of ICB]]</f>
        <v>0.21073902113510498</v>
      </c>
    </row>
    <row r="313" spans="1:14">
      <c r="A313" s="63" t="s">
        <v>5604</v>
      </c>
      <c r="B313" s="63" t="s">
        <v>13734</v>
      </c>
      <c r="C313" s="63" t="s">
        <v>13809</v>
      </c>
      <c r="D313" s="63" t="s">
        <v>13886</v>
      </c>
      <c r="E313" s="72">
        <v>8670</v>
      </c>
      <c r="F313" s="64">
        <v>1</v>
      </c>
      <c r="G313" s="79">
        <v>0</v>
      </c>
      <c r="H313" s="133">
        <v>85.60491943359375</v>
      </c>
      <c r="I313" s="134">
        <v>61.139930725097656</v>
      </c>
      <c r="J313" s="105">
        <v>78.984916687011719</v>
      </c>
      <c r="K313" s="96">
        <f>msoa_calculations5[[#This Row],[ Pop20]]/SUMIF(msoa_calculations5[ICB26],msoa_calculations5[[#This Row],[ICB26]],msoa_calculations5[[ Pop20]])</f>
        <v>2.3831441615304459E-3</v>
      </c>
      <c r="L313" s="98" cm="1">
        <f t="array" ref="L313">msoa_calculations5[[#This Row],[ Estimated case time (see and convey)]]*msoa_calculations5[[#This Row],[Population share of ICB]:[Population share of ICB]]</f>
        <v>0.20400886394645315</v>
      </c>
      <c r="M313" s="98" cm="1">
        <f t="array" ref="M313">msoa_calculations5[[#This Row],[Estimated case time (see and treat)]]*msoa_calculations5[[#This Row],[Population share of ICB]:[Population share of ICB]]</f>
        <v>0.14570526894389241</v>
      </c>
      <c r="N313" s="94" cm="1">
        <f t="array" ref="N313">msoa_calculations5[[#This Row],[Weighted estimate]]*msoa_calculations5[[#This Row],[Population share of ICB]:[Population share of ICB]]</f>
        <v>0.18823244305162068</v>
      </c>
    </row>
    <row r="314" spans="1:14">
      <c r="A314" s="63" t="s">
        <v>5602</v>
      </c>
      <c r="B314" s="63" t="s">
        <v>13734</v>
      </c>
      <c r="C314" s="63" t="s">
        <v>13809</v>
      </c>
      <c r="D314" s="63" t="s">
        <v>13886</v>
      </c>
      <c r="E314" s="72">
        <v>12538</v>
      </c>
      <c r="F314" s="64">
        <v>1</v>
      </c>
      <c r="G314" s="79">
        <v>0</v>
      </c>
      <c r="H314" s="133">
        <v>81.8453369140625</v>
      </c>
      <c r="I314" s="134">
        <v>57.35955810546875</v>
      </c>
      <c r="J314" s="105">
        <v>75.219711303710938</v>
      </c>
      <c r="K314" s="96">
        <f>msoa_calculations5[[#This Row],[ Pop20]]/SUMIF(msoa_calculations5[ICB26],msoa_calculations5[[#This Row],[ICB26]],msoa_calculations5[[ Pop20]])</f>
        <v>3.446350807066751E-3</v>
      </c>
      <c r="L314" s="98" cm="1">
        <f t="array" ref="L314">msoa_calculations5[[#This Row],[ Estimated case time (see and convey)]]*msoa_calculations5[[#This Row],[Population share of ICB]:[Population share of ICB]]</f>
        <v>0.28206774292842945</v>
      </c>
      <c r="M314" s="98" cm="1">
        <f t="array" ref="M314">msoa_calculations5[[#This Row],[Estimated case time (see and treat)]]*msoa_calculations5[[#This Row],[Population share of ICB]:[Population share of ICB]]</f>
        <v>0.19768115936977443</v>
      </c>
      <c r="N314" s="94" cm="1">
        <f t="array" ref="N314">msoa_calculations5[[#This Row],[Weighted estimate]]*msoa_calculations5[[#This Row],[Population share of ICB]:[Population share of ICB]]</f>
        <v>0.25923351275887219</v>
      </c>
    </row>
    <row r="315" spans="1:14">
      <c r="A315" s="63" t="s">
        <v>5600</v>
      </c>
      <c r="B315" s="63" t="s">
        <v>13734</v>
      </c>
      <c r="C315" s="63" t="s">
        <v>13809</v>
      </c>
      <c r="D315" s="63" t="s">
        <v>13886</v>
      </c>
      <c r="E315" s="72">
        <v>10886</v>
      </c>
      <c r="F315" s="64">
        <v>1</v>
      </c>
      <c r="G315" s="79">
        <v>0</v>
      </c>
      <c r="H315" s="133">
        <v>82.936798095703125</v>
      </c>
      <c r="I315" s="134">
        <v>59.082305908203125</v>
      </c>
      <c r="J315" s="105">
        <v>76.481986999511719</v>
      </c>
      <c r="K315" s="96">
        <f>msoa_calculations5[[#This Row],[ Pop20]]/SUMIF(msoa_calculations5[ICB26],msoa_calculations5[[#This Row],[ICB26]],msoa_calculations5[[ Pop20]])</f>
        <v>2.9922615158501078E-3</v>
      </c>
      <c r="L315" s="98" cm="1">
        <f t="array" ref="L315">msoa_calculations5[[#This Row],[ Estimated case time (see and convey)]]*msoa_calculations5[[#This Row],[Population share of ICB]:[Population share of ICB]]</f>
        <v>0.24816858918960297</v>
      </c>
      <c r="M315" s="98" cm="1">
        <f t="array" ref="M315">msoa_calculations5[[#This Row],[Estimated case time (see and treat)]]*msoa_calculations5[[#This Row],[Population share of ICB]:[Population share of ICB]]</f>
        <v>0.17678971023679965</v>
      </c>
      <c r="N315" s="94" cm="1">
        <f t="array" ref="N315">msoa_calculations5[[#This Row],[Weighted estimate]]*msoa_calculations5[[#This Row],[Population share of ICB]:[Population share of ICB]]</f>
        <v>0.22885410635438719</v>
      </c>
    </row>
    <row r="316" spans="1:14">
      <c r="A316" s="63" t="s">
        <v>5598</v>
      </c>
      <c r="B316" s="63" t="s">
        <v>13734</v>
      </c>
      <c r="C316" s="63" t="s">
        <v>13809</v>
      </c>
      <c r="D316" s="63" t="s">
        <v>13886</v>
      </c>
      <c r="E316" s="72">
        <v>11828</v>
      </c>
      <c r="F316" s="64">
        <v>1</v>
      </c>
      <c r="G316" s="79">
        <v>0</v>
      </c>
      <c r="H316" s="133">
        <v>83.790336608886719</v>
      </c>
      <c r="I316" s="134">
        <v>60.012065887451172</v>
      </c>
      <c r="J316" s="105">
        <v>77.356155395507813</v>
      </c>
      <c r="K316" s="96">
        <f>msoa_calculations5[[#This Row],[ Pop20]]/SUMIF(msoa_calculations5[ICB26],msoa_calculations5[[#This Row],[ICB26]],msoa_calculations5[[ Pop20]])</f>
        <v>3.2511913659264259E-3</v>
      </c>
      <c r="L316" s="98" cm="1">
        <f t="array" ref="L316">msoa_calculations5[[#This Row],[ Estimated case time (see and convey)]]*msoa_calculations5[[#This Row],[Population share of ICB]:[Population share of ICB]]</f>
        <v>0.27241841893088142</v>
      </c>
      <c r="M316" s="98" cm="1">
        <f t="array" ref="M316">msoa_calculations5[[#This Row],[Estimated case time (see and treat)]]*msoa_calculations5[[#This Row],[Population share of ICB]:[Population share of ICB]]</f>
        <v>0.19511071046468906</v>
      </c>
      <c r="N316" s="94" cm="1">
        <f t="array" ref="N316">msoa_calculations5[[#This Row],[Weighted estimate]]*msoa_calculations5[[#This Row],[Population share of ICB]:[Population share of ICB]]</f>
        <v>0.25149966452313793</v>
      </c>
    </row>
    <row r="317" spans="1:14">
      <c r="A317" s="63" t="s">
        <v>5538</v>
      </c>
      <c r="B317" s="63" t="s">
        <v>13703</v>
      </c>
      <c r="C317" s="63" t="s">
        <v>29</v>
      </c>
      <c r="D317" s="63" t="s">
        <v>88</v>
      </c>
      <c r="E317" s="72">
        <v>7427</v>
      </c>
      <c r="F317" s="64">
        <v>1</v>
      </c>
      <c r="G317" s="79">
        <v>0</v>
      </c>
      <c r="H317" s="133">
        <v>95.018753051757813</v>
      </c>
      <c r="I317" s="134">
        <v>64.798866271972656</v>
      </c>
      <c r="J317" s="105">
        <v>86.841529846191406</v>
      </c>
      <c r="K317" s="96">
        <f>msoa_calculations5[[#This Row],[ Pop20]]/SUMIF(msoa_calculations5[ICB26],msoa_calculations5[[#This Row],[ICB26]],msoa_calculations5[[ Pop20]])</f>
        <v>4.0847507405570044E-3</v>
      </c>
      <c r="L317" s="98" cm="1">
        <f t="array" ref="L317">msoa_calculations5[[#This Row],[ Estimated case time (see and convey)]]*msoa_calculations5[[#This Row],[Population share of ICB]:[Population share of ICB]]</f>
        <v>0.38812792189497086</v>
      </c>
      <c r="M317" s="98" cm="1">
        <f t="array" ref="M317">msoa_calculations5[[#This Row],[Estimated case time (see and treat)]]*msoa_calculations5[[#This Row],[Population share of ICB]:[Population share of ICB]]</f>
        <v>0.26468721699169462</v>
      </c>
      <c r="N317" s="94" cm="1">
        <f t="array" ref="N317">msoa_calculations5[[#This Row],[Weighted estimate]]*msoa_calculations5[[#This Row],[Population share of ICB]:[Population share of ICB]]</f>
        <v>0.35472600335033355</v>
      </c>
    </row>
    <row r="318" spans="1:14">
      <c r="A318" s="63" t="s">
        <v>5536</v>
      </c>
      <c r="B318" s="63" t="s">
        <v>13703</v>
      </c>
      <c r="C318" s="63" t="s">
        <v>29</v>
      </c>
      <c r="D318" s="63" t="s">
        <v>88</v>
      </c>
      <c r="E318" s="72">
        <v>15938</v>
      </c>
      <c r="F318" s="64">
        <v>1</v>
      </c>
      <c r="G318" s="79">
        <v>0</v>
      </c>
      <c r="H318" s="133">
        <v>88.492195129394531</v>
      </c>
      <c r="I318" s="134">
        <v>60.570568084716797</v>
      </c>
      <c r="J318" s="105">
        <v>80.936859130859375</v>
      </c>
      <c r="K318" s="96">
        <f>msoa_calculations5[[#This Row],[ Pop20]]/SUMIF(msoa_calculations5[ICB26],msoa_calculations5[[#This Row],[ICB26]],msoa_calculations5[[ Pop20]])</f>
        <v>8.7656869938060513E-3</v>
      </c>
      <c r="L318" s="98" cm="1">
        <f t="array" ref="L318">msoa_calculations5[[#This Row],[ Estimated case time (see and convey)]]*msoa_calculations5[[#This Row],[Population share of ICB]:[Population share of ICB]]</f>
        <v>0.77569488389908081</v>
      </c>
      <c r="M318" s="98" cm="1">
        <f t="array" ref="M318">msoa_calculations5[[#This Row],[Estimated case time (see and treat)]]*msoa_calculations5[[#This Row],[Population share of ICB]:[Population share of ICB]]</f>
        <v>0.53094264086764598</v>
      </c>
      <c r="N318" s="94" cm="1">
        <f t="array" ref="N318">msoa_calculations5[[#This Row],[Weighted estimate]]*msoa_calculations5[[#This Row],[Population share of ICB]:[Population share of ICB]]</f>
        <v>0.70946717340288656</v>
      </c>
    </row>
    <row r="319" spans="1:14">
      <c r="A319" s="63" t="s">
        <v>5534</v>
      </c>
      <c r="B319" s="63" t="s">
        <v>13703</v>
      </c>
      <c r="C319" s="63" t="s">
        <v>29</v>
      </c>
      <c r="D319" s="63" t="s">
        <v>88</v>
      </c>
      <c r="E319" s="72">
        <v>9577</v>
      </c>
      <c r="F319" s="64">
        <v>1</v>
      </c>
      <c r="G319" s="79">
        <v>0</v>
      </c>
      <c r="H319" s="133">
        <v>89.851066589355469</v>
      </c>
      <c r="I319" s="134">
        <v>62.590835571289063</v>
      </c>
      <c r="J319" s="105">
        <v>82.474693298339844</v>
      </c>
      <c r="K319" s="96">
        <f>msoa_calculations5[[#This Row],[ Pop20]]/SUMIF(msoa_calculations5[ICB26],msoa_calculations5[[#This Row],[ICB26]],msoa_calculations5[[ Pop20]])</f>
        <v>5.2672220065052419E-3</v>
      </c>
      <c r="L319" s="98" cm="1">
        <f t="array" ref="L319">msoa_calculations5[[#This Row],[ Estimated case time (see and convey)]]*msoa_calculations5[[#This Row],[Population share of ICB]:[Population share of ICB]]</f>
        <v>0.473265515247421</v>
      </c>
      <c r="M319" s="98" cm="1">
        <f t="array" ref="M319">msoa_calculations5[[#This Row],[Estimated case time (see and treat)]]*msoa_calculations5[[#This Row],[Population share of ICB]:[Population share of ICB]]</f>
        <v>0.32967982652664485</v>
      </c>
      <c r="N319" s="94" cm="1">
        <f t="array" ref="N319">msoa_calculations5[[#This Row],[Weighted estimate]]*msoa_calculations5[[#This Row],[Population share of ICB]:[Population share of ICB]]</f>
        <v>0.43441251952078602</v>
      </c>
    </row>
    <row r="320" spans="1:14">
      <c r="A320" s="63" t="s">
        <v>5532</v>
      </c>
      <c r="B320" s="63" t="s">
        <v>13703</v>
      </c>
      <c r="C320" s="63" t="s">
        <v>29</v>
      </c>
      <c r="D320" s="63" t="s">
        <v>88</v>
      </c>
      <c r="E320" s="72">
        <v>15590</v>
      </c>
      <c r="F320" s="64">
        <v>1</v>
      </c>
      <c r="G320" s="79">
        <v>0</v>
      </c>
      <c r="H320" s="133">
        <v>85.465751647949219</v>
      </c>
      <c r="I320" s="134">
        <v>59.402462005615234</v>
      </c>
      <c r="J320" s="105">
        <v>78.413261413574219</v>
      </c>
      <c r="K320" s="96">
        <f>msoa_calculations5[[#This Row],[ Pop20]]/SUMIF(msoa_calculations5[ICB26],msoa_calculations5[[#This Row],[ICB26]],msoa_calculations5[[ Pop20]])</f>
        <v>8.5742916447130342E-3</v>
      </c>
      <c r="L320" s="98" cm="1">
        <f t="array" ref="L320">msoa_calculations5[[#This Row],[ Estimated case time (see and convey)]]*msoa_calculations5[[#This Row],[Population share of ICB]:[Population share of ICB]]</f>
        <v>0.73280828026413025</v>
      </c>
      <c r="M320" s="98" cm="1">
        <f t="array" ref="M320">msoa_calculations5[[#This Row],[Estimated case time (see and treat)]]*msoa_calculations5[[#This Row],[Population share of ICB]:[Population share of ICB]]</f>
        <v>0.50933403365013019</v>
      </c>
      <c r="N320" s="94" cm="1">
        <f t="array" ref="N320">msoa_calculations5[[#This Row],[Weighted estimate]]*msoa_calculations5[[#This Row],[Population share of ICB]:[Population share of ICB]]</f>
        <v>0.67233817217310843</v>
      </c>
    </row>
    <row r="321" spans="1:14">
      <c r="A321" s="63" t="s">
        <v>5530</v>
      </c>
      <c r="B321" s="63" t="s">
        <v>13703</v>
      </c>
      <c r="C321" s="63" t="s">
        <v>29</v>
      </c>
      <c r="D321" s="63" t="s">
        <v>88</v>
      </c>
      <c r="E321" s="72">
        <v>7930</v>
      </c>
      <c r="F321" s="64">
        <v>1</v>
      </c>
      <c r="G321" s="79">
        <v>0</v>
      </c>
      <c r="H321" s="133">
        <v>85.343360900878906</v>
      </c>
      <c r="I321" s="134">
        <v>59.636653900146484</v>
      </c>
      <c r="J321" s="105">
        <v>78.387359619140625</v>
      </c>
      <c r="K321" s="96">
        <f>msoa_calculations5[[#This Row],[ Pop20]]/SUMIF(msoa_calculations5[ICB26],msoa_calculations5[[#This Row],[ICB26]],msoa_calculations5[[ Pop20]])</f>
        <v>4.3613940181253599E-3</v>
      </c>
      <c r="L321" s="98" cm="1">
        <f t="array" ref="L321">msoa_calculations5[[#This Row],[ Estimated case time (see and convey)]]*msoa_calculations5[[#This Row],[Population share of ICB]:[Population share of ICB]]</f>
        <v>0.372216023719807</v>
      </c>
      <c r="M321" s="98" cm="1">
        <f t="array" ref="M321">msoa_calculations5[[#This Row],[Estimated case time (see and treat)]]*msoa_calculations5[[#This Row],[Population share of ICB]:[Population share of ICB]]</f>
        <v>0.2600989455811113</v>
      </c>
      <c r="N321" s="94" cm="1">
        <f t="array" ref="N321">msoa_calculations5[[#This Row],[Weighted estimate]]*msoa_calculations5[[#This Row],[Population share of ICB]:[Population share of ICB]]</f>
        <v>0.34187816133956134</v>
      </c>
    </row>
    <row r="322" spans="1:14">
      <c r="A322" s="63" t="s">
        <v>5528</v>
      </c>
      <c r="B322" s="63" t="s">
        <v>13703</v>
      </c>
      <c r="C322" s="63" t="s">
        <v>29</v>
      </c>
      <c r="D322" s="63" t="s">
        <v>88</v>
      </c>
      <c r="E322" s="72">
        <v>10456</v>
      </c>
      <c r="F322" s="64">
        <v>1</v>
      </c>
      <c r="G322" s="79">
        <v>0</v>
      </c>
      <c r="H322" s="133">
        <v>87.602012634277344</v>
      </c>
      <c r="I322" s="134">
        <v>61.368278503417969</v>
      </c>
      <c r="J322" s="105">
        <v>80.503402709960938</v>
      </c>
      <c r="K322" s="96">
        <f>msoa_calculations5[[#This Row],[ Pop20]]/SUMIF(msoa_calculations5[ICB26],msoa_calculations5[[#This Row],[ICB26]],msoa_calculations5[[ Pop20]])</f>
        <v>5.750660258955707E-3</v>
      </c>
      <c r="L322" s="98" cm="1">
        <f t="array" ref="L322">msoa_calculations5[[#This Row],[ Estimated case time (see and convey)]]*msoa_calculations5[[#This Row],[Population share of ICB]:[Population share of ICB]]</f>
        <v>0.50376941266047448</v>
      </c>
      <c r="M322" s="98" cm="1">
        <f t="array" ref="M322">msoa_calculations5[[#This Row],[Estimated case time (see and treat)]]*msoa_calculations5[[#This Row],[Population share of ICB]:[Population share of ICB]]</f>
        <v>0.35290812035013153</v>
      </c>
      <c r="N322" s="94" cm="1">
        <f t="array" ref="N322">msoa_calculations5[[#This Row],[Weighted estimate]]*msoa_calculations5[[#This Row],[Population share of ICB]:[Population share of ICB]]</f>
        <v>0.46294771867487955</v>
      </c>
    </row>
    <row r="323" spans="1:14">
      <c r="A323" s="63" t="s">
        <v>5526</v>
      </c>
      <c r="B323" s="63" t="s">
        <v>13703</v>
      </c>
      <c r="C323" s="63" t="s">
        <v>29</v>
      </c>
      <c r="D323" s="63" t="s">
        <v>88</v>
      </c>
      <c r="E323" s="72">
        <v>11657</v>
      </c>
      <c r="F323" s="64">
        <v>1</v>
      </c>
      <c r="G323" s="79">
        <v>0</v>
      </c>
      <c r="H323" s="133">
        <v>86.556808471679688</v>
      </c>
      <c r="I323" s="134">
        <v>60.436382293701172</v>
      </c>
      <c r="J323" s="105">
        <v>79.488861083984375</v>
      </c>
      <c r="K323" s="96">
        <f>msoa_calculations5[[#This Row],[ Pop20]]/SUMIF(msoa_calculations5[ICB26],msoa_calculations5[[#This Row],[ICB26]],msoa_calculations5[[ Pop20]])</f>
        <v>6.4111942079807457E-3</v>
      </c>
      <c r="L323" s="98" cm="1">
        <f t="array" ref="L323">msoa_calculations5[[#This Row],[ Estimated case time (see and convey)]]*msoa_calculations5[[#This Row],[Population share of ICB]:[Population share of ICB]]</f>
        <v>0.55493250913493153</v>
      </c>
      <c r="M323" s="98" cm="1">
        <f t="array" ref="M323">msoa_calculations5[[#This Row],[Estimated case time (see and treat)]]*msoa_calculations5[[#This Row],[Population share of ICB]:[Population share of ICB]]</f>
        <v>0.38746938411268705</v>
      </c>
      <c r="N323" s="94" cm="1">
        <f t="array" ref="N323">msoa_calculations5[[#This Row],[Weighted estimate]]*msoa_calculations5[[#This Row],[Population share of ICB]:[Population share of ICB]]</f>
        <v>0.50961852578062672</v>
      </c>
    </row>
    <row r="324" spans="1:14">
      <c r="A324" s="63" t="s">
        <v>5524</v>
      </c>
      <c r="B324" s="63" t="s">
        <v>13703</v>
      </c>
      <c r="C324" s="63" t="s">
        <v>29</v>
      </c>
      <c r="D324" s="63" t="s">
        <v>88</v>
      </c>
      <c r="E324" s="72">
        <v>7329</v>
      </c>
      <c r="F324" s="64">
        <v>1</v>
      </c>
      <c r="G324" s="79">
        <v>0</v>
      </c>
      <c r="H324" s="133">
        <v>90.093948364257813</v>
      </c>
      <c r="I324" s="134">
        <v>62.854347229003906</v>
      </c>
      <c r="J324" s="105">
        <v>82.723159790039063</v>
      </c>
      <c r="K324" s="96">
        <f>msoa_calculations5[[#This Row],[ Pop20]]/SUMIF(msoa_calculations5[ICB26],msoa_calculations5[[#This Row],[ICB26]],msoa_calculations5[[ Pop20]])</f>
        <v>4.0308520502951774E-3</v>
      </c>
      <c r="L324" s="98" cm="1">
        <f t="array" ref="L324">msoa_calculations5[[#This Row],[ Estimated case time (see and convey)]]*msoa_calculations5[[#This Row],[Population share of ICB]:[Population share of ICB]]</f>
        <v>0.36315537648325646</v>
      </c>
      <c r="M324" s="98" cm="1">
        <f t="array" ref="M324">msoa_calculations5[[#This Row],[Estimated case time (see and treat)]]*msoa_calculations5[[#This Row],[Population share of ICB]:[Population share of ICB]]</f>
        <v>0.25335657439799542</v>
      </c>
      <c r="N324" s="94" cm="1">
        <f t="array" ref="N324">msoa_calculations5[[#This Row],[Weighted estimate]]*msoa_calculations5[[#This Row],[Population share of ICB]:[Population share of ICB]]</f>
        <v>0.33344481824657451</v>
      </c>
    </row>
    <row r="325" spans="1:14">
      <c r="A325" s="63" t="s">
        <v>5522</v>
      </c>
      <c r="B325" s="63" t="s">
        <v>13703</v>
      </c>
      <c r="C325" s="63" t="s">
        <v>29</v>
      </c>
      <c r="D325" s="63" t="s">
        <v>88</v>
      </c>
      <c r="E325" s="72">
        <v>7712</v>
      </c>
      <c r="F325" s="64">
        <v>1</v>
      </c>
      <c r="G325" s="79">
        <v>0</v>
      </c>
      <c r="H325" s="133">
        <v>86.420822143554688</v>
      </c>
      <c r="I325" s="134">
        <v>60.651405334472656</v>
      </c>
      <c r="J325" s="105">
        <v>79.447853088378906</v>
      </c>
      <c r="K325" s="96">
        <f>msoa_calculations5[[#This Row],[ Pop20]]/SUMIF(msoa_calculations5[ICB26],msoa_calculations5[[#This Row],[ICB26]],msoa_calculations5[[ Pop20]])</f>
        <v>4.2414969316245613E-3</v>
      </c>
      <c r="L325" s="98" cm="1">
        <f t="array" ref="L325">msoa_calculations5[[#This Row],[ Estimated case time (see and convey)]]*msoa_calculations5[[#This Row],[Population share of ICB]:[Population share of ICB]]</f>
        <v>0.36655365195035916</v>
      </c>
      <c r="M325" s="98" cm="1">
        <f t="array" ref="M325">msoa_calculations5[[#This Row],[Estimated case time (see and treat)]]*msoa_calculations5[[#This Row],[Population share of ICB]:[Population share of ICB]]</f>
        <v>0.25725274962488331</v>
      </c>
      <c r="N325" s="94" cm="1">
        <f t="array" ref="N325">msoa_calculations5[[#This Row],[Weighted estimate]]*msoa_calculations5[[#This Row],[Population share of ICB]:[Population share of ICB]]</f>
        <v>0.33697782509851804</v>
      </c>
    </row>
    <row r="326" spans="1:14">
      <c r="A326" s="63" t="s">
        <v>5520</v>
      </c>
      <c r="B326" s="63" t="s">
        <v>13703</v>
      </c>
      <c r="C326" s="63" t="s">
        <v>29</v>
      </c>
      <c r="D326" s="63" t="s">
        <v>88</v>
      </c>
      <c r="E326" s="72">
        <v>11520</v>
      </c>
      <c r="F326" s="64">
        <v>1</v>
      </c>
      <c r="G326" s="79">
        <v>0</v>
      </c>
      <c r="H326" s="133">
        <v>85.726753234863281</v>
      </c>
      <c r="I326" s="134">
        <v>59.699451446533203</v>
      </c>
      <c r="J326" s="105">
        <v>78.684005737304688</v>
      </c>
      <c r="K326" s="96">
        <f>msoa_calculations5[[#This Row],[ Pop20]]/SUMIF(msoa_calculations5[ICB26],msoa_calculations5[[#This Row],[ICB26]],msoa_calculations5[[ Pop20]])</f>
        <v>6.3358460389412539E-3</v>
      </c>
      <c r="L326" s="98" cm="1">
        <f t="array" ref="L326">msoa_calculations5[[#This Row],[ Estimated case time (see and convey)]]*msoa_calculations5[[#This Row],[Population share of ICB]:[Population share of ICB]]</f>
        <v>0.54315150991440286</v>
      </c>
      <c r="M326" s="98" cm="1">
        <f t="array" ref="M326">msoa_calculations5[[#This Row],[Estimated case time (see and treat)]]*msoa_calculations5[[#This Row],[Population share of ICB]:[Population share of ICB]]</f>
        <v>0.37824653297448313</v>
      </c>
      <c r="N326" s="94" cm="1">
        <f t="array" ref="N326">msoa_calculations5[[#This Row],[Weighted estimate]]*msoa_calculations5[[#This Row],[Population share of ICB]:[Population share of ICB]]</f>
        <v>0.49852974607873279</v>
      </c>
    </row>
    <row r="327" spans="1:14">
      <c r="A327" s="63" t="s">
        <v>5518</v>
      </c>
      <c r="B327" s="63" t="s">
        <v>13703</v>
      </c>
      <c r="C327" s="63" t="s">
        <v>29</v>
      </c>
      <c r="D327" s="63" t="s">
        <v>88</v>
      </c>
      <c r="E327" s="72">
        <v>7861</v>
      </c>
      <c r="F327" s="64">
        <v>1</v>
      </c>
      <c r="G327" s="79">
        <v>0</v>
      </c>
      <c r="H327" s="133">
        <v>87.85784912109375</v>
      </c>
      <c r="I327" s="134">
        <v>62.056354522705078</v>
      </c>
      <c r="J327" s="105">
        <v>80.876197814941406</v>
      </c>
      <c r="K327" s="96">
        <f>msoa_calculations5[[#This Row],[ Pop20]]/SUMIF(msoa_calculations5[ICB26],msoa_calculations5[[#This Row],[ICB26]],msoa_calculations5[[ Pop20]])</f>
        <v>4.3234449402879509E-3</v>
      </c>
      <c r="L327" s="98" cm="1">
        <f t="array" ref="L327">msoa_calculations5[[#This Row],[ Estimated case time (see and convey)]]*msoa_calculations5[[#This Row],[Population share of ICB]:[Population share of ICB]]</f>
        <v>0.37984857324717497</v>
      </c>
      <c r="M327" s="98" cm="1">
        <f t="array" ref="M327">msoa_calculations5[[#This Row],[Estimated case time (see and treat)]]*msoa_calculations5[[#This Row],[Population share of ICB]:[Population share of ICB]]</f>
        <v>0.26829723197390459</v>
      </c>
      <c r="N327" s="94" cm="1">
        <f t="array" ref="N327">msoa_calculations5[[#This Row],[Weighted estimate]]*msoa_calculations5[[#This Row],[Population share of ICB]:[Population share of ICB]]</f>
        <v>0.34966378823273586</v>
      </c>
    </row>
    <row r="328" spans="1:14">
      <c r="A328" s="63" t="s">
        <v>5516</v>
      </c>
      <c r="B328" s="63" t="s">
        <v>13703</v>
      </c>
      <c r="C328" s="63" t="s">
        <v>29</v>
      </c>
      <c r="D328" s="63" t="s">
        <v>88</v>
      </c>
      <c r="E328" s="72">
        <v>7380</v>
      </c>
      <c r="F328" s="64">
        <v>1</v>
      </c>
      <c r="G328" s="79">
        <v>0</v>
      </c>
      <c r="H328" s="133">
        <v>85.908592224121094</v>
      </c>
      <c r="I328" s="134">
        <v>60.723575592041016</v>
      </c>
      <c r="J328" s="105">
        <v>79.093757629394531</v>
      </c>
      <c r="K328" s="96">
        <f>msoa_calculations5[[#This Row],[ Pop20]]/SUMIF(msoa_calculations5[ICB26],msoa_calculations5[[#This Row],[ICB26]],msoa_calculations5[[ Pop20]])</f>
        <v>4.0589013686967408E-3</v>
      </c>
      <c r="L328" s="98" cm="1">
        <f t="array" ref="L328">msoa_calculations5[[#This Row],[ Estimated case time (see and convey)]]*msoa_calculations5[[#This Row],[Population share of ICB]:[Population share of ICB]]</f>
        <v>0.34869450256129531</v>
      </c>
      <c r="M328" s="98" cm="1">
        <f t="array" ref="M328">msoa_calculations5[[#This Row],[Estimated case time (see and treat)]]*msoa_calculations5[[#This Row],[Population share of ICB]:[Population share of ICB]]</f>
        <v>0.24647100408269529</v>
      </c>
      <c r="N328" s="94" cm="1">
        <f t="array" ref="N328">msoa_calculations5[[#This Row],[Weighted estimate]]*msoa_calculations5[[#This Row],[Population share of ICB]:[Population share of ICB]]</f>
        <v>0.32103376109731774</v>
      </c>
    </row>
    <row r="329" spans="1:14">
      <c r="A329" s="63" t="s">
        <v>5514</v>
      </c>
      <c r="B329" s="63" t="s">
        <v>13703</v>
      </c>
      <c r="C329" s="63" t="s">
        <v>29</v>
      </c>
      <c r="D329" s="63" t="s">
        <v>88</v>
      </c>
      <c r="E329" s="72">
        <v>7140</v>
      </c>
      <c r="F329" s="64">
        <v>1</v>
      </c>
      <c r="G329" s="79">
        <v>0</v>
      </c>
      <c r="H329" s="133">
        <v>87.337532043457031</v>
      </c>
      <c r="I329" s="134">
        <v>59.932949066162109</v>
      </c>
      <c r="J329" s="105">
        <v>79.922103881835938</v>
      </c>
      <c r="K329" s="96">
        <f>msoa_calculations5[[#This Row],[ Pop20]]/SUMIF(msoa_calculations5[ICB26],msoa_calculations5[[#This Row],[ICB26]],msoa_calculations5[[ Pop20]])</f>
        <v>3.9269045762187977E-3</v>
      </c>
      <c r="L329" s="98" cm="1">
        <f t="array" ref="L329">msoa_calculations5[[#This Row],[ Estimated case time (see and convey)]]*msoa_calculations5[[#This Row],[Population share of ICB]:[Population share of ICB]]</f>
        <v>0.3429661542571073</v>
      </c>
      <c r="M329" s="98" cm="1">
        <f t="array" ref="M329">msoa_calculations5[[#This Row],[Estimated case time (see and treat)]]*msoa_calculations5[[#This Row],[Population share of ICB]:[Population share of ICB]]</f>
        <v>0.2353509719542001</v>
      </c>
      <c r="N329" s="94" cm="1">
        <f t="array" ref="N329">msoa_calculations5[[#This Row],[Weighted estimate]]*msoa_calculations5[[#This Row],[Population share of ICB]:[Population share of ICB]]</f>
        <v>0.31384647547461569</v>
      </c>
    </row>
    <row r="330" spans="1:14">
      <c r="A330" s="63" t="s">
        <v>5512</v>
      </c>
      <c r="B330" s="63" t="s">
        <v>13703</v>
      </c>
      <c r="C330" s="63" t="s">
        <v>29</v>
      </c>
      <c r="D330" s="63" t="s">
        <v>88</v>
      </c>
      <c r="E330" s="72">
        <v>6703</v>
      </c>
      <c r="F330" s="64">
        <v>1</v>
      </c>
      <c r="G330" s="79">
        <v>0</v>
      </c>
      <c r="H330" s="133">
        <v>86.817192077636719</v>
      </c>
      <c r="I330" s="134">
        <v>62.569004058837891</v>
      </c>
      <c r="J330" s="105">
        <v>80.255851745605469</v>
      </c>
      <c r="K330" s="96">
        <f>msoa_calculations5[[#This Row],[ Pop20]]/SUMIF(msoa_calculations5[ICB26],msoa_calculations5[[#This Row],[ICB26]],msoa_calculations5[[ Pop20]])</f>
        <v>3.6865604165818773E-3</v>
      </c>
      <c r="L330" s="98" cm="1">
        <f t="array" ref="L330">msoa_calculations5[[#This Row],[ Estimated case time (see and convey)]]*msoa_calculations5[[#This Row],[Population share of ICB]:[Population share of ICB]]</f>
        <v>0.32005682379220129</v>
      </c>
      <c r="M330" s="98" cm="1">
        <f t="array" ref="M330">msoa_calculations5[[#This Row],[Estimated case time (see and treat)]]*msoa_calculations5[[#This Row],[Population share of ICB]:[Population share of ICB]]</f>
        <v>0.23066441366826257</v>
      </c>
      <c r="N330" s="94" cm="1">
        <f t="array" ref="N330">msoa_calculations5[[#This Row],[Weighted estimate]]*msoa_calculations5[[#This Row],[Population share of ICB]:[Population share of ICB]]</f>
        <v>0.29586804624441265</v>
      </c>
    </row>
    <row r="331" spans="1:14">
      <c r="A331" s="63" t="s">
        <v>5510</v>
      </c>
      <c r="B331" s="63" t="s">
        <v>13703</v>
      </c>
      <c r="C331" s="63" t="s">
        <v>29</v>
      </c>
      <c r="D331" s="63" t="s">
        <v>88</v>
      </c>
      <c r="E331" s="72">
        <v>6449</v>
      </c>
      <c r="F331" s="64">
        <v>1</v>
      </c>
      <c r="G331" s="79">
        <v>0</v>
      </c>
      <c r="H331" s="133">
        <v>90.911041259765625</v>
      </c>
      <c r="I331" s="134">
        <v>64.415504455566406</v>
      </c>
      <c r="J331" s="105">
        <v>83.741592407226563</v>
      </c>
      <c r="K331" s="96">
        <f>msoa_calculations5[[#This Row],[ Pop20]]/SUMIF(msoa_calculations5[ICB26],msoa_calculations5[[#This Row],[ICB26]],msoa_calculations5[[ Pop20]])</f>
        <v>3.5468638112093878E-3</v>
      </c>
      <c r="L331" s="98" cm="1">
        <f t="array" ref="L331">msoa_calculations5[[#This Row],[ Estimated case time (see and convey)]]*msoa_calculations5[[#This Row],[Population share of ICB]:[Population share of ICB]]</f>
        <v>0.32244908228362623</v>
      </c>
      <c r="M331" s="98" cm="1">
        <f t="array" ref="M331">msoa_calculations5[[#This Row],[Estimated case time (see and treat)]]*msoa_calculations5[[#This Row],[Population share of ICB]:[Population share of ICB]]</f>
        <v>0.22847302163424557</v>
      </c>
      <c r="N331" s="94" cm="1">
        <f t="array" ref="N331">msoa_calculations5[[#This Row],[Weighted estimate]]*msoa_calculations5[[#This Row],[Population share of ICB]:[Population share of ICB]]</f>
        <v>0.29702002360223873</v>
      </c>
    </row>
    <row r="332" spans="1:14">
      <c r="A332" s="63" t="s">
        <v>5508</v>
      </c>
      <c r="B332" s="63" t="s">
        <v>13703</v>
      </c>
      <c r="C332" s="63" t="s">
        <v>29</v>
      </c>
      <c r="D332" s="63" t="s">
        <v>88</v>
      </c>
      <c r="E332" s="72">
        <v>8397</v>
      </c>
      <c r="F332" s="64">
        <v>1</v>
      </c>
      <c r="G332" s="79">
        <v>0</v>
      </c>
      <c r="H332" s="133">
        <v>86.751716613769531</v>
      </c>
      <c r="I332" s="134">
        <v>61.424541473388672</v>
      </c>
      <c r="J332" s="105">
        <v>79.898414611816406</v>
      </c>
      <c r="K332" s="96">
        <f>msoa_calculations5[[#This Row],[ Pop20]]/SUMIF(msoa_calculations5[ICB26],msoa_calculations5[[#This Row],[ICB26]],msoa_calculations5[[ Pop20]])</f>
        <v>4.6182377768220232E-3</v>
      </c>
      <c r="L332" s="98" cm="1">
        <f t="array" ref="L332">msoa_calculations5[[#This Row],[ Estimated case time (see and convey)]]*msoa_calculations5[[#This Row],[Population share of ICB]:[Population share of ICB]]</f>
        <v>0.4006400548698692</v>
      </c>
      <c r="M332" s="98" cm="1">
        <f t="array" ref="M332">msoa_calculations5[[#This Row],[Estimated case time (see and treat)]]*msoa_calculations5[[#This Row],[Population share of ICB]:[Population share of ICB]]</f>
        <v>0.28367313785637466</v>
      </c>
      <c r="N332" s="94" cm="1">
        <f t="array" ref="N332">msoa_calculations5[[#This Row],[Weighted estimate]]*msoa_calculations5[[#This Row],[Population share of ICB]:[Population share of ICB]]</f>
        <v>0.36898987666847927</v>
      </c>
    </row>
    <row r="333" spans="1:14">
      <c r="A333" s="63" t="s">
        <v>5506</v>
      </c>
      <c r="B333" s="63" t="s">
        <v>13703</v>
      </c>
      <c r="C333" s="63" t="s">
        <v>29</v>
      </c>
      <c r="D333" s="63" t="s">
        <v>88</v>
      </c>
      <c r="E333" s="72">
        <v>7543</v>
      </c>
      <c r="F333" s="64">
        <v>1</v>
      </c>
      <c r="G333" s="79">
        <v>0</v>
      </c>
      <c r="H333" s="133">
        <v>90.700416564941406</v>
      </c>
      <c r="I333" s="134">
        <v>64.353668212890625</v>
      </c>
      <c r="J333" s="105">
        <v>83.57122802734375</v>
      </c>
      <c r="K333" s="96">
        <f>msoa_calculations5[[#This Row],[ Pop20]]/SUMIF(msoa_calculations5[ICB26],msoa_calculations5[[#This Row],[ICB26]],msoa_calculations5[[ Pop20]])</f>
        <v>4.1485491902546771E-3</v>
      </c>
      <c r="L333" s="98" cm="1">
        <f t="array" ref="L333">msoa_calculations5[[#This Row],[ Estimated case time (see and convey)]]*msoa_calculations5[[#This Row],[Population share of ICB]:[Population share of ICB]]</f>
        <v>0.37627513969624959</v>
      </c>
      <c r="M333" s="98" cm="1">
        <f t="array" ref="M333">msoa_calculations5[[#This Row],[Estimated case time (see and treat)]]*msoa_calculations5[[#This Row],[Population share of ICB]:[Population share of ICB]]</f>
        <v>0.26697435815450554</v>
      </c>
      <c r="N333" s="94" cm="1">
        <f t="array" ref="N333">msoa_calculations5[[#This Row],[Weighted estimate]]*msoa_calculations5[[#This Row],[Population share of ICB]:[Population share of ICB]]</f>
        <v>0.34669935036142591</v>
      </c>
    </row>
    <row r="334" spans="1:14">
      <c r="A334" s="63" t="s">
        <v>5504</v>
      </c>
      <c r="B334" s="63" t="s">
        <v>13703</v>
      </c>
      <c r="C334" s="63" t="s">
        <v>29</v>
      </c>
      <c r="D334" s="63" t="s">
        <v>88</v>
      </c>
      <c r="E334" s="72">
        <v>6418</v>
      </c>
      <c r="F334" s="64">
        <v>1</v>
      </c>
      <c r="G334" s="79">
        <v>0</v>
      </c>
      <c r="H334" s="133">
        <v>87.732872009277344</v>
      </c>
      <c r="I334" s="134">
        <v>63.194503784179688</v>
      </c>
      <c r="J334" s="105">
        <v>81.093009948730469</v>
      </c>
      <c r="K334" s="96">
        <f>msoa_calculations5[[#This Row],[ Pop20]]/SUMIF(msoa_calculations5[ICB26],msoa_calculations5[[#This Row],[ICB26]],msoa_calculations5[[ Pop20]])</f>
        <v>3.5298142255143199E-3</v>
      </c>
      <c r="L334" s="98" cm="1">
        <f t="array" ref="L334">msoa_calculations5[[#This Row],[ Estimated case time (see and convey)]]*msoa_calculations5[[#This Row],[Population share of ICB]:[Population share of ICB]]</f>
        <v>0.30968073966357429</v>
      </c>
      <c r="M334" s="98" cm="1">
        <f t="array" ref="M334">msoa_calculations5[[#This Row],[Estimated case time (see and treat)]]*msoa_calculations5[[#This Row],[Population share of ICB]:[Population share of ICB]]</f>
        <v>0.22306485843171597</v>
      </c>
      <c r="N334" s="94" cm="1">
        <f t="array" ref="N334">msoa_calculations5[[#This Row],[Weighted estimate]]*msoa_calculations5[[#This Row],[Population share of ICB]:[Population share of ICB]]</f>
        <v>0.28624326010680307</v>
      </c>
    </row>
    <row r="335" spans="1:14">
      <c r="A335" s="63" t="s">
        <v>5502</v>
      </c>
      <c r="B335" s="63" t="s">
        <v>13703</v>
      </c>
      <c r="C335" s="63" t="s">
        <v>29</v>
      </c>
      <c r="D335" s="63" t="s">
        <v>88</v>
      </c>
      <c r="E335" s="72">
        <v>6545</v>
      </c>
      <c r="F335" s="64">
        <v>1</v>
      </c>
      <c r="G335" s="79">
        <v>0</v>
      </c>
      <c r="H335" s="133">
        <v>88.59283447265625</v>
      </c>
      <c r="I335" s="134">
        <v>63.158622741699219</v>
      </c>
      <c r="J335" s="105">
        <v>81.7105712890625</v>
      </c>
      <c r="K335" s="96">
        <f>msoa_calculations5[[#This Row],[ Pop20]]/SUMIF(msoa_calculations5[ICB26],msoa_calculations5[[#This Row],[ICB26]],msoa_calculations5[[ Pop20]])</f>
        <v>3.5996625282005649E-3</v>
      </c>
      <c r="L335" s="98" cm="1">
        <f t="array" ref="L335">msoa_calculations5[[#This Row],[ Estimated case time (see and convey)]]*msoa_calculations5[[#This Row],[Population share of ICB]:[Population share of ICB]]</f>
        <v>0.31890430651829593</v>
      </c>
      <c r="M335" s="98" cm="1">
        <f t="array" ref="M335">msoa_calculations5[[#This Row],[Estimated case time (see and treat)]]*msoa_calculations5[[#This Row],[Population share of ICB]:[Population share of ICB]]</f>
        <v>0.22734972761605071</v>
      </c>
      <c r="N335" s="94" cm="1">
        <f t="array" ref="N335">msoa_calculations5[[#This Row],[Weighted estimate]]*msoa_calculations5[[#This Row],[Population share of ICB]:[Population share of ICB]]</f>
        <v>0.29413048162709921</v>
      </c>
    </row>
    <row r="336" spans="1:14">
      <c r="A336" s="63" t="s">
        <v>5500</v>
      </c>
      <c r="B336" s="63" t="s">
        <v>13703</v>
      </c>
      <c r="C336" s="63" t="s">
        <v>29</v>
      </c>
      <c r="D336" s="63" t="s">
        <v>88</v>
      </c>
      <c r="E336" s="72">
        <v>6777</v>
      </c>
      <c r="F336" s="64">
        <v>1</v>
      </c>
      <c r="G336" s="79">
        <v>0</v>
      </c>
      <c r="H336" s="133">
        <v>89.287368774414063</v>
      </c>
      <c r="I336" s="134">
        <v>64.389350891113281</v>
      </c>
      <c r="J336" s="105">
        <v>82.550193786621094</v>
      </c>
      <c r="K336" s="96">
        <f>msoa_calculations5[[#This Row],[ Pop20]]/SUMIF(msoa_calculations5[ICB26],msoa_calculations5[[#This Row],[ICB26]],msoa_calculations5[[ Pop20]])</f>
        <v>3.7272594275959093E-3</v>
      </c>
      <c r="L336" s="98" cm="1">
        <f t="array" ref="L336">msoa_calculations5[[#This Row],[ Estimated case time (see and convey)]]*msoa_calculations5[[#This Row],[Population share of ICB]:[Population share of ICB]]</f>
        <v>0.33279718702966743</v>
      </c>
      <c r="M336" s="98" cm="1">
        <f t="array" ref="M336">msoa_calculations5[[#This Row],[Estimated case time (see and treat)]]*msoa_calculations5[[#This Row],[Population share of ICB]:[Population share of ICB]]</f>
        <v>0.23999581514568305</v>
      </c>
      <c r="N336" s="94" cm="1">
        <f t="array" ref="N336">msoa_calculations5[[#This Row],[Weighted estimate]]*msoa_calculations5[[#This Row],[Population share of ICB]:[Population share of ICB]]</f>
        <v>0.30768598804105274</v>
      </c>
    </row>
    <row r="337" spans="1:14">
      <c r="A337" s="63" t="s">
        <v>5498</v>
      </c>
      <c r="B337" s="63" t="s">
        <v>13703</v>
      </c>
      <c r="C337" s="63" t="s">
        <v>29</v>
      </c>
      <c r="D337" s="63" t="s">
        <v>88</v>
      </c>
      <c r="E337" s="72">
        <v>8256</v>
      </c>
      <c r="F337" s="64">
        <v>1</v>
      </c>
      <c r="G337" s="79">
        <v>0</v>
      </c>
      <c r="H337" s="133">
        <v>88.869583129882813</v>
      </c>
      <c r="I337" s="134">
        <v>63.16522216796875</v>
      </c>
      <c r="J337" s="105">
        <v>81.914215087890625</v>
      </c>
      <c r="K337" s="96">
        <f>msoa_calculations5[[#This Row],[ Pop20]]/SUMIF(msoa_calculations5[ICB26],msoa_calculations5[[#This Row],[ICB26]],msoa_calculations5[[ Pop20]])</f>
        <v>4.5406896612412316E-3</v>
      </c>
      <c r="L337" s="98" cm="1">
        <f t="array" ref="L337">msoa_calculations5[[#This Row],[ Estimated case time (see and convey)]]*msoa_calculations5[[#This Row],[Population share of ICB]:[Population share of ICB]]</f>
        <v>0.40352919731667708</v>
      </c>
      <c r="M337" s="98" cm="1">
        <f t="array" ref="M337">msoa_calculations5[[#This Row],[Estimated case time (see and treat)]]*msoa_calculations5[[#This Row],[Population share of ICB]:[Population share of ICB]]</f>
        <v>0.28681367124810114</v>
      </c>
      <c r="N337" s="94" cm="1">
        <f t="array" ref="N337">msoa_calculations5[[#This Row],[Weighted estimate]]*msoa_calculations5[[#This Row],[Population share of ICB]:[Population share of ICB]]</f>
        <v>0.37194702955827547</v>
      </c>
    </row>
    <row r="338" spans="1:14">
      <c r="A338" s="63" t="s">
        <v>5496</v>
      </c>
      <c r="B338" s="63" t="s">
        <v>13703</v>
      </c>
      <c r="C338" s="63" t="s">
        <v>29</v>
      </c>
      <c r="D338" s="63" t="s">
        <v>88</v>
      </c>
      <c r="E338" s="72">
        <v>6255</v>
      </c>
      <c r="F338" s="64">
        <v>1</v>
      </c>
      <c r="G338" s="79">
        <v>0</v>
      </c>
      <c r="H338" s="133">
        <v>89.656875610351563</v>
      </c>
      <c r="I338" s="134">
        <v>64.917861938476563</v>
      </c>
      <c r="J338" s="105">
        <v>82.962722778320313</v>
      </c>
      <c r="K338" s="96">
        <f>msoa_calculations5[[#This Row],[ Pop20]]/SUMIF(msoa_calculations5[ICB26],msoa_calculations5[[#This Row],[ICB26]],msoa_calculations5[[ Pop20]])</f>
        <v>3.4401664039563837E-3</v>
      </c>
      <c r="L338" s="98" cm="1">
        <f t="array" ref="L338">msoa_calculations5[[#This Row],[ Estimated case time (see and convey)]]*msoa_calculations5[[#This Row],[Population share of ICB]:[Population share of ICB]]</f>
        <v>0.30843457135842794</v>
      </c>
      <c r="M338" s="98" cm="1">
        <f t="array" ref="M338">msoa_calculations5[[#This Row],[Estimated case time (see and treat)]]*msoa_calculations5[[#This Row],[Population share of ICB]:[Population share of ICB]]</f>
        <v>0.2233282476574259</v>
      </c>
      <c r="N338" s="94" cm="1">
        <f t="array" ref="N338">msoa_calculations5[[#This Row],[Weighted estimate]]*msoa_calculations5[[#This Row],[Population share of ICB]:[Population share of ICB]]</f>
        <v>0.28540557168272457</v>
      </c>
    </row>
    <row r="339" spans="1:14">
      <c r="A339" s="63" t="s">
        <v>5494</v>
      </c>
      <c r="B339" s="63" t="s">
        <v>13703</v>
      </c>
      <c r="C339" s="63" t="s">
        <v>29</v>
      </c>
      <c r="D339" s="63" t="s">
        <v>88</v>
      </c>
      <c r="E339" s="72">
        <v>6757</v>
      </c>
      <c r="F339" s="64">
        <v>1</v>
      </c>
      <c r="G339" s="79">
        <v>0</v>
      </c>
      <c r="H339" s="133">
        <v>91.206832885742188</v>
      </c>
      <c r="I339" s="134">
        <v>66.029121398925781</v>
      </c>
      <c r="J339" s="105">
        <v>84.393974304199219</v>
      </c>
      <c r="K339" s="96">
        <f>msoa_calculations5[[#This Row],[ Pop20]]/SUMIF(msoa_calculations5[ICB26],msoa_calculations5[[#This Row],[ICB26]],msoa_calculations5[[ Pop20]])</f>
        <v>3.7162596948894142E-3</v>
      </c>
      <c r="L339" s="98" cm="1">
        <f t="array" ref="L339">msoa_calculations5[[#This Row],[ Estimated case time (see and convey)]]*msoa_calculations5[[#This Row],[Population share of ICB]:[Population share of ICB]]</f>
        <v>0.33894827695179808</v>
      </c>
      <c r="M339" s="98" cm="1">
        <f t="array" ref="M339">msoa_calculations5[[#This Row],[Estimated case time (see and treat)]]*msoa_calculations5[[#This Row],[Population share of ICB]:[Population share of ICB]]</f>
        <v>0.24538136254378801</v>
      </c>
      <c r="N339" s="94" cm="1">
        <f t="array" ref="N339">msoa_calculations5[[#This Row],[Weighted estimate]]*msoa_calculations5[[#This Row],[Population share of ICB]:[Population share of ICB]]</f>
        <v>0.31362992519822847</v>
      </c>
    </row>
    <row r="340" spans="1:14">
      <c r="A340" s="63" t="s">
        <v>5492</v>
      </c>
      <c r="B340" s="63" t="s">
        <v>13703</v>
      </c>
      <c r="C340" s="63" t="s">
        <v>29</v>
      </c>
      <c r="D340" s="63" t="s">
        <v>88</v>
      </c>
      <c r="E340" s="72">
        <v>8241</v>
      </c>
      <c r="F340" s="64">
        <v>1</v>
      </c>
      <c r="G340" s="79">
        <v>0</v>
      </c>
      <c r="H340" s="133">
        <v>86.7301025390625</v>
      </c>
      <c r="I340" s="134">
        <v>61.473434448242188</v>
      </c>
      <c r="J340" s="105">
        <v>79.895881652832031</v>
      </c>
      <c r="K340" s="96">
        <f>msoa_calculations5[[#This Row],[ Pop20]]/SUMIF(msoa_calculations5[ICB26],msoa_calculations5[[#This Row],[ICB26]],msoa_calculations5[[ Pop20]])</f>
        <v>4.5324398617113603E-3</v>
      </c>
      <c r="L340" s="98" cm="1">
        <f t="array" ref="L340">msoa_calculations5[[#This Row],[ Estimated case time (see and convey)]]*msoa_calculations5[[#This Row],[Population share of ICB]:[Population share of ICB]]</f>
        <v>0.39309897395836052</v>
      </c>
      <c r="M340" s="98" cm="1">
        <f t="array" ref="M340">msoa_calculations5[[#This Row],[Estimated case time (see and treat)]]*msoa_calculations5[[#This Row],[Population share of ICB]:[Population share of ICB]]</f>
        <v>0.2786246447295132</v>
      </c>
      <c r="N340" s="94" cm="1">
        <f t="array" ref="N340">msoa_calculations5[[#This Row],[Weighted estimate]]*msoa_calculations5[[#This Row],[Population share of ICB]:[Population share of ICB]]</f>
        <v>0.36212327878986922</v>
      </c>
    </row>
    <row r="341" spans="1:14">
      <c r="A341" s="63" t="s">
        <v>5490</v>
      </c>
      <c r="B341" s="63" t="s">
        <v>13703</v>
      </c>
      <c r="C341" s="63" t="s">
        <v>29</v>
      </c>
      <c r="D341" s="63" t="s">
        <v>88</v>
      </c>
      <c r="E341" s="72">
        <v>6223</v>
      </c>
      <c r="F341" s="64">
        <v>1</v>
      </c>
      <c r="G341" s="79">
        <v>0</v>
      </c>
      <c r="H341" s="133">
        <v>95.711097717285156</v>
      </c>
      <c r="I341" s="134">
        <v>65.848930358886719</v>
      </c>
      <c r="J341" s="105">
        <v>87.630668640136719</v>
      </c>
      <c r="K341" s="96">
        <f>msoa_calculations5[[#This Row],[ Pop20]]/SUMIF(msoa_calculations5[ICB26],msoa_calculations5[[#This Row],[ICB26]],msoa_calculations5[[ Pop20]])</f>
        <v>3.4225668316259913E-3</v>
      </c>
      <c r="L341" s="98" cm="1">
        <f t="array" ref="L341">msoa_calculations5[[#This Row],[ Estimated case time (see and convey)]]*msoa_calculations5[[#This Row],[Population share of ICB]:[Population share of ICB]]</f>
        <v>0.32757762846569433</v>
      </c>
      <c r="M341" s="98" cm="1">
        <f t="array" ref="M341">msoa_calculations5[[#This Row],[Estimated case time (see and treat)]]*msoa_calculations5[[#This Row],[Population share of ICB]:[Population share of ICB]]</f>
        <v>0.22537236494437546</v>
      </c>
      <c r="N341" s="94" cm="1">
        <f t="array" ref="N341">msoa_calculations5[[#This Row],[Weighted estimate]]*msoa_calculations5[[#This Row],[Population share of ICB]:[Population share of ICB]]</f>
        <v>0.29992181992093986</v>
      </c>
    </row>
    <row r="342" spans="1:14">
      <c r="A342" s="63" t="s">
        <v>5488</v>
      </c>
      <c r="B342" s="63" t="s">
        <v>13703</v>
      </c>
      <c r="C342" s="63" t="s">
        <v>29</v>
      </c>
      <c r="D342" s="63" t="s">
        <v>88</v>
      </c>
      <c r="E342" s="72">
        <v>6983</v>
      </c>
      <c r="F342" s="64">
        <v>1</v>
      </c>
      <c r="G342" s="79">
        <v>0</v>
      </c>
      <c r="H342" s="133">
        <v>89.744827270507813</v>
      </c>
      <c r="I342" s="134">
        <v>64.434471130371094</v>
      </c>
      <c r="J342" s="105">
        <v>82.896072387695313</v>
      </c>
      <c r="K342" s="96">
        <f>msoa_calculations5[[#This Row],[ Pop20]]/SUMIF(msoa_calculations5[ICB26],msoa_calculations5[[#This Row],[ICB26]],msoa_calculations5[[ Pop20]])</f>
        <v>3.8405566744728102E-3</v>
      </c>
      <c r="L342" s="98" cm="1">
        <f t="array" ref="L342">msoa_calculations5[[#This Row],[ Estimated case time (see and convey)]]*msoa_calculations5[[#This Row],[Population share of ICB]:[Population share of ICB]]</f>
        <v>0.34467009537315824</v>
      </c>
      <c r="M342" s="98" cm="1">
        <f t="array" ref="M342">msoa_calculations5[[#This Row],[Estimated case time (see and treat)]]*msoa_calculations5[[#This Row],[Population share of ICB]:[Population share of ICB]]</f>
        <v>0.24746423816587232</v>
      </c>
      <c r="N342" s="94" cm="1">
        <f t="array" ref="N342">msoa_calculations5[[#This Row],[Weighted estimate]]*msoa_calculations5[[#This Row],[Population share of ICB]:[Population share of ICB]]</f>
        <v>0.31836706409614446</v>
      </c>
    </row>
    <row r="343" spans="1:14">
      <c r="A343" s="63" t="s">
        <v>5486</v>
      </c>
      <c r="B343" s="63" t="s">
        <v>13703</v>
      </c>
      <c r="C343" s="63" t="s">
        <v>29</v>
      </c>
      <c r="D343" s="63" t="s">
        <v>88</v>
      </c>
      <c r="E343" s="72">
        <v>6484</v>
      </c>
      <c r="F343" s="64">
        <v>1</v>
      </c>
      <c r="G343" s="79">
        <v>0</v>
      </c>
      <c r="H343" s="133">
        <v>90.230491638183594</v>
      </c>
      <c r="I343" s="134">
        <v>64.949424743652344</v>
      </c>
      <c r="J343" s="105">
        <v>83.389663696289063</v>
      </c>
      <c r="K343" s="96">
        <f>msoa_calculations5[[#This Row],[ Pop20]]/SUMIF(msoa_calculations5[ICB26],msoa_calculations5[[#This Row],[ICB26]],msoa_calculations5[[ Pop20]])</f>
        <v>3.5661133434457541E-3</v>
      </c>
      <c r="L343" s="98" cm="1">
        <f t="array" ref="L343">msoa_calculations5[[#This Row],[ Estimated case time (see and convey)]]*msoa_calculations5[[#This Row],[Population share of ICB]:[Population share of ICB]]</f>
        <v>0.32177216021659705</v>
      </c>
      <c r="M343" s="98" cm="1">
        <f t="array" ref="M343">msoa_calculations5[[#This Row],[Estimated case time (see and treat)]]*msoa_calculations5[[#This Row],[Population share of ICB]:[Population share of ICB]]</f>
        <v>0.23161701022746445</v>
      </c>
      <c r="N343" s="94" cm="1">
        <f t="array" ref="N343">msoa_calculations5[[#This Row],[Weighted estimate]]*msoa_calculations5[[#This Row],[Population share of ICB]:[Population share of ICB]]</f>
        <v>0.29737699241279042</v>
      </c>
    </row>
    <row r="344" spans="1:14">
      <c r="A344" s="63" t="s">
        <v>5888</v>
      </c>
      <c r="B344" s="63" t="s">
        <v>13705</v>
      </c>
      <c r="C344" s="63" t="s">
        <v>27</v>
      </c>
      <c r="D344" s="63" t="s">
        <v>87</v>
      </c>
      <c r="E344" s="72">
        <v>9672</v>
      </c>
      <c r="F344" s="64">
        <v>1</v>
      </c>
      <c r="G344" s="79">
        <v>0</v>
      </c>
      <c r="H344" s="133">
        <v>81.845130920410156</v>
      </c>
      <c r="I344" s="134">
        <v>56.279132843017578</v>
      </c>
      <c r="J344" s="105">
        <v>74.927207946777344</v>
      </c>
      <c r="K344" s="96">
        <f>msoa_calculations5[[#This Row],[ Pop20]]/SUMIF(msoa_calculations5[ICB26],msoa_calculations5[[#This Row],[ICB26]],msoa_calculations5[[ Pop20]])</f>
        <v>4.7493947860759063E-3</v>
      </c>
      <c r="L344" s="98" cm="1">
        <f t="array" ref="L344">msoa_calculations5[[#This Row],[ Estimated case time (see and convey)]]*msoa_calculations5[[#This Row],[Population share of ICB]:[Population share of ICB]]</f>
        <v>0.38871483805909596</v>
      </c>
      <c r="M344" s="98" cm="1">
        <f t="array" ref="M344">msoa_calculations5[[#This Row],[Estimated case time (see and treat)]]*msoa_calculations5[[#This Row],[Population share of ICB]:[Population share of ICB]]</f>
        <v>0.26729182008950098</v>
      </c>
      <c r="N344" s="94" cm="1">
        <f t="array" ref="N344">msoa_calculations5[[#This Row],[Weighted estimate]]*msoa_calculations5[[#This Row],[Population share of ICB]:[Population share of ICB]]</f>
        <v>0.35585889075764954</v>
      </c>
    </row>
    <row r="345" spans="1:14">
      <c r="A345" s="63" t="s">
        <v>5886</v>
      </c>
      <c r="B345" s="63" t="s">
        <v>13705</v>
      </c>
      <c r="C345" s="63" t="s">
        <v>27</v>
      </c>
      <c r="D345" s="63" t="s">
        <v>87</v>
      </c>
      <c r="E345" s="72">
        <v>8162</v>
      </c>
      <c r="F345" s="64">
        <v>1</v>
      </c>
      <c r="G345" s="79">
        <v>0</v>
      </c>
      <c r="H345" s="133">
        <v>83.942825317382813</v>
      </c>
      <c r="I345" s="134">
        <v>59.496791839599609</v>
      </c>
      <c r="J345" s="105">
        <v>77.327949523925781</v>
      </c>
      <c r="K345" s="96">
        <f>msoa_calculations5[[#This Row],[ Pop20]]/SUMIF(msoa_calculations5[ICB26],msoa_calculations5[[#This Row],[ICB26]],msoa_calculations5[[ Pop20]])</f>
        <v>4.0079156579767928E-3</v>
      </c>
      <c r="L345" s="98" cm="1">
        <f t="array" ref="L345">msoa_calculations5[[#This Row],[ Estimated case time (see and convey)]]*msoa_calculations5[[#This Row],[Population share of ICB]:[Population share of ICB]]</f>
        <v>0.33643576396434932</v>
      </c>
      <c r="M345" s="98" cm="1">
        <f t="array" ref="M345">msoa_calculations5[[#This Row],[Estimated case time (see and treat)]]*msoa_calculations5[[#This Row],[Population share of ICB]:[Population share of ICB]]</f>
        <v>0.23845812361331714</v>
      </c>
      <c r="N345" s="94" cm="1">
        <f t="array" ref="N345">msoa_calculations5[[#This Row],[Weighted estimate]]*msoa_calculations5[[#This Row],[Population share of ICB]:[Population share of ICB]]</f>
        <v>0.30992389969618123</v>
      </c>
    </row>
    <row r="346" spans="1:14">
      <c r="A346" s="63" t="s">
        <v>5884</v>
      </c>
      <c r="B346" s="63" t="s">
        <v>13705</v>
      </c>
      <c r="C346" s="63" t="s">
        <v>27</v>
      </c>
      <c r="D346" s="63" t="s">
        <v>87</v>
      </c>
      <c r="E346" s="72">
        <v>8879</v>
      </c>
      <c r="F346" s="64">
        <v>1</v>
      </c>
      <c r="G346" s="79">
        <v>0</v>
      </c>
      <c r="H346" s="133">
        <v>83.367431640625</v>
      </c>
      <c r="I346" s="134">
        <v>57.801345825195313</v>
      </c>
      <c r="J346" s="105">
        <v>76.449478149414063</v>
      </c>
      <c r="K346" s="96">
        <f>msoa_calculations5[[#This Row],[ Pop20]]/SUMIF(msoa_calculations5[ICB26],msoa_calculations5[[#This Row],[ICB26]],msoa_calculations5[[ Pop20]])</f>
        <v>4.359995482378822E-3</v>
      </c>
      <c r="L346" s="98" cm="1">
        <f t="array" ref="L346">msoa_calculations5[[#This Row],[ Estimated case time (see and convey)]]*msoa_calculations5[[#This Row],[Population share of ICB]:[Population share of ICB]]</f>
        <v>0.36348162533065026</v>
      </c>
      <c r="M346" s="98" cm="1">
        <f t="array" ref="M346">msoa_calculations5[[#This Row],[Estimated case time (see and treat)]]*msoa_calculations5[[#This Row],[Population share of ICB]:[Population share of ICB]]</f>
        <v>0.25201360667326755</v>
      </c>
      <c r="N346" s="94" cm="1">
        <f t="array" ref="N346">msoa_calculations5[[#This Row],[Weighted estimate]]*msoa_calculations5[[#This Row],[Population share of ICB]:[Population share of ICB]]</f>
        <v>0.33331937936166378</v>
      </c>
    </row>
    <row r="347" spans="1:14">
      <c r="A347" s="63" t="s">
        <v>5882</v>
      </c>
      <c r="B347" s="63" t="s">
        <v>13705</v>
      </c>
      <c r="C347" s="63" t="s">
        <v>27</v>
      </c>
      <c r="D347" s="63" t="s">
        <v>87</v>
      </c>
      <c r="E347" s="72">
        <v>9069</v>
      </c>
      <c r="F347" s="64">
        <v>1</v>
      </c>
      <c r="G347" s="79">
        <v>0</v>
      </c>
      <c r="H347" s="133">
        <v>82.166481018066406</v>
      </c>
      <c r="I347" s="134">
        <v>56.808326721191406</v>
      </c>
      <c r="J347" s="105">
        <v>75.304794311523438</v>
      </c>
      <c r="K347" s="96">
        <f>msoa_calculations5[[#This Row],[ Pop20]]/SUMIF(msoa_calculations5[ICB26],msoa_calculations5[[#This Row],[ICB26]],msoa_calculations5[[ Pop20]])</f>
        <v>4.4532941806164593E-3</v>
      </c>
      <c r="L347" s="98" cm="1">
        <f t="array" ref="L347">msoa_calculations5[[#This Row],[ Estimated case time (see and convey)]]*msoa_calculations5[[#This Row],[Population share of ICB]:[Population share of ICB]]</f>
        <v>0.36591151175948788</v>
      </c>
      <c r="M347" s="98" cm="1">
        <f t="array" ref="M347">msoa_calculations5[[#This Row],[Estimated case time (see and treat)]]*msoa_calculations5[[#This Row],[Population share of ICB]:[Population share of ICB]]</f>
        <v>0.25298419079804019</v>
      </c>
      <c r="N347" s="94" cm="1">
        <f t="array" ref="N347">msoa_calculations5[[#This Row],[Weighted estimate]]*msoa_calculations5[[#This Row],[Population share of ICB]:[Population share of ICB]]</f>
        <v>0.33535440228002678</v>
      </c>
    </row>
    <row r="348" spans="1:14">
      <c r="A348" s="63" t="s">
        <v>5880</v>
      </c>
      <c r="B348" s="63" t="s">
        <v>13705</v>
      </c>
      <c r="C348" s="63" t="s">
        <v>27</v>
      </c>
      <c r="D348" s="63" t="s">
        <v>87</v>
      </c>
      <c r="E348" s="72">
        <v>10084</v>
      </c>
      <c r="F348" s="64">
        <v>1</v>
      </c>
      <c r="G348" s="79">
        <v>0</v>
      </c>
      <c r="H348" s="133">
        <v>81.525550842285156</v>
      </c>
      <c r="I348" s="134">
        <v>57.254032135009766</v>
      </c>
      <c r="J348" s="105">
        <v>74.957901000976563</v>
      </c>
      <c r="K348" s="96">
        <f>msoa_calculations5[[#This Row],[ Pop20]]/SUMIF(msoa_calculations5[ICB26],msoa_calculations5[[#This Row],[ICB26]],msoa_calculations5[[ Pop20]])</f>
        <v>4.9517056475175177E-3</v>
      </c>
      <c r="L348" s="98" cm="1">
        <f t="array" ref="L348">msoa_calculations5[[#This Row],[ Estimated case time (see and convey)]]*msoa_calculations5[[#This Row],[Population share of ICB]:[Population share of ICB]]</f>
        <v>0.40369053052271991</v>
      </c>
      <c r="M348" s="98" cm="1">
        <f t="array" ref="M348">msoa_calculations5[[#This Row],[Estimated case time (see and treat)]]*msoa_calculations5[[#This Row],[Population share of ICB]:[Population share of ICB]]</f>
        <v>0.28350511426607727</v>
      </c>
      <c r="N348" s="94" cm="1">
        <f t="array" ref="N348">msoa_calculations5[[#This Row],[Weighted estimate]]*msoa_calculations5[[#This Row],[Population share of ICB]:[Population share of ICB]]</f>
        <v>0.37116946171259463</v>
      </c>
    </row>
    <row r="349" spans="1:14">
      <c r="A349" s="63" t="s">
        <v>5878</v>
      </c>
      <c r="B349" s="63" t="s">
        <v>13705</v>
      </c>
      <c r="C349" s="63" t="s">
        <v>27</v>
      </c>
      <c r="D349" s="63" t="s">
        <v>87</v>
      </c>
      <c r="E349" s="72">
        <v>9965</v>
      </c>
      <c r="F349" s="64">
        <v>1</v>
      </c>
      <c r="G349" s="79">
        <v>0</v>
      </c>
      <c r="H349" s="133">
        <v>83.730667114257813</v>
      </c>
      <c r="I349" s="134">
        <v>59.115592956542969</v>
      </c>
      <c r="J349" s="105">
        <v>77.070053100585938</v>
      </c>
      <c r="K349" s="96">
        <f>msoa_calculations5[[#This Row],[ Pop20]]/SUMIF(msoa_calculations5[ICB26],msoa_calculations5[[#This Row],[ICB26]],msoa_calculations5[[ Pop20]])</f>
        <v>4.893271199673946E-3</v>
      </c>
      <c r="L349" s="98" cm="1">
        <f t="array" ref="L349">msoa_calculations5[[#This Row],[ Estimated case time (see and convey)]]*msoa_calculations5[[#This Row],[Population share of ICB]:[Population share of ICB]]</f>
        <v>0.40971686191968415</v>
      </c>
      <c r="M349" s="98" cm="1">
        <f t="array" ref="M349">msoa_calculations5[[#This Row],[Estimated case time (see and treat)]]*msoa_calculations5[[#This Row],[Population share of ICB]:[Population share of ICB]]</f>
        <v>0.28926862846589968</v>
      </c>
      <c r="N349" s="94" cm="1">
        <f t="array" ref="N349">msoa_calculations5[[#This Row],[Weighted estimate]]*msoa_calculations5[[#This Row],[Population share of ICB]:[Population share of ICB]]</f>
        <v>0.37712467119443888</v>
      </c>
    </row>
    <row r="350" spans="1:14">
      <c r="A350" s="63" t="s">
        <v>5876</v>
      </c>
      <c r="B350" s="63" t="s">
        <v>13705</v>
      </c>
      <c r="C350" s="63" t="s">
        <v>27</v>
      </c>
      <c r="D350" s="63" t="s">
        <v>87</v>
      </c>
      <c r="E350" s="72">
        <v>7085</v>
      </c>
      <c r="F350" s="64">
        <v>1</v>
      </c>
      <c r="G350" s="79">
        <v>0</v>
      </c>
      <c r="H350" s="133">
        <v>84.739097595214844</v>
      </c>
      <c r="I350" s="134">
        <v>59.724384307861328</v>
      </c>
      <c r="J350" s="105">
        <v>77.970344543457031</v>
      </c>
      <c r="K350" s="96">
        <f>msoa_calculations5[[#This Row],[ Pop20]]/SUMIF(msoa_calculations5[ICB26],msoa_calculations5[[#This Row],[ICB26]],msoa_calculations5[[ Pop20]])</f>
        <v>3.4790593527034524E-3</v>
      </c>
      <c r="L350" s="98" cm="1">
        <f t="array" ref="L350">msoa_calculations5[[#This Row],[ Estimated case time (see and convey)]]*msoa_calculations5[[#This Row],[Population share of ICB]:[Population share of ICB]]</f>
        <v>0.29481235002828282</v>
      </c>
      <c r="M350" s="98" cm="1">
        <f t="array" ref="M350">msoa_calculations5[[#This Row],[Estimated case time (see and treat)]]*msoa_calculations5[[#This Row],[Population share of ICB]:[Population share of ICB]]</f>
        <v>0.20778467781072027</v>
      </c>
      <c r="N350" s="94" cm="1">
        <f t="array" ref="N350">msoa_calculations5[[#This Row],[Weighted estimate]]*msoa_calculations5[[#This Row],[Population share of ICB]:[Population share of ICB]]</f>
        <v>0.27126345641742478</v>
      </c>
    </row>
    <row r="351" spans="1:14">
      <c r="A351" s="63" t="s">
        <v>5874</v>
      </c>
      <c r="B351" s="63" t="s">
        <v>13705</v>
      </c>
      <c r="C351" s="63" t="s">
        <v>27</v>
      </c>
      <c r="D351" s="63" t="s">
        <v>87</v>
      </c>
      <c r="E351" s="72">
        <v>8033</v>
      </c>
      <c r="F351" s="64">
        <v>1</v>
      </c>
      <c r="G351" s="79">
        <v>0</v>
      </c>
      <c r="H351" s="133">
        <v>82.896461486816406</v>
      </c>
      <c r="I351" s="134">
        <v>58.752414703369141</v>
      </c>
      <c r="J351" s="105">
        <v>76.363304138183594</v>
      </c>
      <c r="K351" s="96">
        <f>msoa_calculations5[[#This Row],[ Pop20]]/SUMIF(msoa_calculations5[ICB26],msoa_calculations5[[#This Row],[ICB26]],msoa_calculations5[[ Pop20]])</f>
        <v>3.9445707523312395E-3</v>
      </c>
      <c r="L351" s="98" cm="1">
        <f t="array" ref="L351">msoa_calculations5[[#This Row],[ Estimated case time (see and convey)]]*msoa_calculations5[[#This Row],[Population share of ICB]:[Population share of ICB]]</f>
        <v>0.326990957452649</v>
      </c>
      <c r="M351" s="98" cm="1">
        <f t="array" ref="M351">msoa_calculations5[[#This Row],[Estimated case time (see and treat)]]*msoa_calculations5[[#This Row],[Population share of ICB]:[Population share of ICB]]</f>
        <v>0.23175305666774579</v>
      </c>
      <c r="N351" s="94" cm="1">
        <f t="array" ref="N351">msoa_calculations5[[#This Row],[Weighted estimate]]*msoa_calculations5[[#This Row],[Population share of ICB]:[Population share of ICB]]</f>
        <v>0.30122045605485409</v>
      </c>
    </row>
    <row r="352" spans="1:14">
      <c r="A352" s="63" t="s">
        <v>5872</v>
      </c>
      <c r="B352" s="63" t="s">
        <v>13705</v>
      </c>
      <c r="C352" s="63" t="s">
        <v>27</v>
      </c>
      <c r="D352" s="63" t="s">
        <v>87</v>
      </c>
      <c r="E352" s="72">
        <v>10595</v>
      </c>
      <c r="F352" s="64">
        <v>1</v>
      </c>
      <c r="G352" s="79">
        <v>0</v>
      </c>
      <c r="H352" s="133">
        <v>81.370780944824219</v>
      </c>
      <c r="I352" s="134">
        <v>57.448165893554688</v>
      </c>
      <c r="J352" s="105">
        <v>74.897537231445313</v>
      </c>
      <c r="K352" s="96">
        <f>msoa_calculations5[[#This Row],[ Pop20]]/SUMIF(msoa_calculations5[ICB26],msoa_calculations5[[#This Row],[ICB26]],msoa_calculations5[[ Pop20]])</f>
        <v>5.2026300411987412E-3</v>
      </c>
      <c r="L352" s="98" cm="1">
        <f t="array" ref="L352">msoa_calculations5[[#This Row],[ Estimated case time (see and convey)]]*msoa_calculations5[[#This Row],[Population share of ICB]:[Population share of ICB]]</f>
        <v>0.42334206941934455</v>
      </c>
      <c r="M352" s="98" cm="1">
        <f t="array" ref="M352">msoa_calculations5[[#This Row],[Estimated case time (see and treat)]]*msoa_calculations5[[#This Row],[Population share of ICB]:[Population share of ICB]]</f>
        <v>0.29888155368957653</v>
      </c>
      <c r="N352" s="94" cm="1">
        <f t="array" ref="N352">msoa_calculations5[[#This Row],[Weighted estimate]]*msoa_calculations5[[#This Row],[Population share of ICB]:[Population share of ICB]]</f>
        <v>0.3896641772121186</v>
      </c>
    </row>
    <row r="353" spans="1:14">
      <c r="A353" s="63" t="s">
        <v>5870</v>
      </c>
      <c r="B353" s="63" t="s">
        <v>13705</v>
      </c>
      <c r="C353" s="63" t="s">
        <v>27</v>
      </c>
      <c r="D353" s="63" t="s">
        <v>87</v>
      </c>
      <c r="E353" s="72">
        <v>9168</v>
      </c>
      <c r="F353" s="64">
        <v>1</v>
      </c>
      <c r="G353" s="79">
        <v>0</v>
      </c>
      <c r="H353" s="133">
        <v>80.699180603027344</v>
      </c>
      <c r="I353" s="134">
        <v>57.431499481201172</v>
      </c>
      <c r="J353" s="105">
        <v>74.403160095214844</v>
      </c>
      <c r="K353" s="96">
        <f>msoa_calculations5[[#This Row],[ Pop20]]/SUMIF(msoa_calculations5[ICB26],msoa_calculations5[[#This Row],[ICB26]],msoa_calculations5[[ Pop20]])</f>
        <v>4.5019077128560696E-3</v>
      </c>
      <c r="L353" s="98" cm="1">
        <f t="array" ref="L353">msoa_calculations5[[#This Row],[ Estimated case time (see and convey)]]*msoa_calculations5[[#This Row],[Population share of ICB]:[Population share of ICB]]</f>
        <v>0.36330026357793371</v>
      </c>
      <c r="M353" s="98" cm="1">
        <f t="array" ref="M353">msoa_calculations5[[#This Row],[Estimated case time (see and treat)]]*msoa_calculations5[[#This Row],[Population share of ICB]:[Population share of ICB]]</f>
        <v>0.25855131047530894</v>
      </c>
      <c r="N353" s="94" cm="1">
        <f t="array" ref="N353">msoa_calculations5[[#This Row],[Weighted estimate]]*msoa_calculations5[[#This Row],[Population share of ICB]:[Population share of ICB]]</f>
        <v>0.33495616029351266</v>
      </c>
    </row>
    <row r="354" spans="1:14">
      <c r="A354" s="63" t="s">
        <v>5868</v>
      </c>
      <c r="B354" s="63" t="s">
        <v>13705</v>
      </c>
      <c r="C354" s="63" t="s">
        <v>27</v>
      </c>
      <c r="D354" s="63" t="s">
        <v>87</v>
      </c>
      <c r="E354" s="72">
        <v>7401</v>
      </c>
      <c r="F354" s="64">
        <v>1</v>
      </c>
      <c r="G354" s="79">
        <v>0</v>
      </c>
      <c r="H354" s="133">
        <v>83.601104736328125</v>
      </c>
      <c r="I354" s="134">
        <v>59.241981506347656</v>
      </c>
      <c r="J354" s="105">
        <v>77.009750366210938</v>
      </c>
      <c r="K354" s="96">
        <f>msoa_calculations5[[#This Row],[ Pop20]]/SUMIF(msoa_calculations5[ICB26],msoa_calculations5[[#This Row],[ICB26]],msoa_calculations5[[ Pop20]])</f>
        <v>3.6342298192460483E-3</v>
      </c>
      <c r="L354" s="98" cm="1">
        <f t="array" ref="L354">msoa_calculations5[[#This Row],[ Estimated case time (see and convey)]]*msoa_calculations5[[#This Row],[Population share of ICB]:[Population share of ICB]]</f>
        <v>0.3038256277546757</v>
      </c>
      <c r="M354" s="98" cm="1">
        <f t="array" ref="M354">msoa_calculations5[[#This Row],[Estimated case time (see and treat)]]*msoa_calculations5[[#This Row],[Population share of ICB]:[Population share of ICB]]</f>
        <v>0.21529897574159157</v>
      </c>
      <c r="N354" s="94" cm="1">
        <f t="array" ref="N354">msoa_calculations5[[#This Row],[Weighted estimate]]*msoa_calculations5[[#This Row],[Population share of ICB]:[Population share of ICB]]</f>
        <v>0.27987113115357809</v>
      </c>
    </row>
    <row r="355" spans="1:14">
      <c r="A355" s="63" t="s">
        <v>5866</v>
      </c>
      <c r="B355" s="63" t="s">
        <v>13705</v>
      </c>
      <c r="C355" s="63" t="s">
        <v>27</v>
      </c>
      <c r="D355" s="63" t="s">
        <v>87</v>
      </c>
      <c r="E355" s="72">
        <v>6448</v>
      </c>
      <c r="F355" s="64">
        <v>1</v>
      </c>
      <c r="G355" s="79">
        <v>0</v>
      </c>
      <c r="H355" s="133">
        <v>81.730491638183594</v>
      </c>
      <c r="I355" s="134">
        <v>57.344863891601563</v>
      </c>
      <c r="J355" s="105">
        <v>75.131965637207031</v>
      </c>
      <c r="K355" s="96">
        <f>msoa_calculations5[[#This Row],[ Pop20]]/SUMIF(msoa_calculations5[ICB26],msoa_calculations5[[#This Row],[ICB26]],msoa_calculations5[[ Pop20]])</f>
        <v>3.1662631907172704E-3</v>
      </c>
      <c r="L355" s="98" cm="1">
        <f t="array" ref="L355">msoa_calculations5[[#This Row],[ Estimated case time (see and convey)]]*msoa_calculations5[[#This Row],[Population share of ICB]:[Population share of ICB]]</f>
        <v>0.25878024723320636</v>
      </c>
      <c r="M355" s="98" cm="1">
        <f t="array" ref="M355">msoa_calculations5[[#This Row],[Estimated case time (see and treat)]]*msoa_calculations5[[#This Row],[Population share of ICB]:[Population share of ICB]]</f>
        <v>0.18156893171666996</v>
      </c>
      <c r="N355" s="94" cm="1">
        <f t="array" ref="N355">msoa_calculations5[[#This Row],[Weighted estimate]]*msoa_calculations5[[#This Row],[Population share of ICB]:[Population share of ICB]]</f>
        <v>0.23788757724332346</v>
      </c>
    </row>
    <row r="356" spans="1:14">
      <c r="A356" s="63" t="s">
        <v>5864</v>
      </c>
      <c r="B356" s="63" t="s">
        <v>13705</v>
      </c>
      <c r="C356" s="63" t="s">
        <v>27</v>
      </c>
      <c r="D356" s="63" t="s">
        <v>87</v>
      </c>
      <c r="E356" s="72">
        <v>11870</v>
      </c>
      <c r="F356" s="64">
        <v>1</v>
      </c>
      <c r="G356" s="79">
        <v>0</v>
      </c>
      <c r="H356" s="133">
        <v>82.262359619140625</v>
      </c>
      <c r="I356" s="134">
        <v>58.371677398681641</v>
      </c>
      <c r="J356" s="105">
        <v>75.797760009765625</v>
      </c>
      <c r="K356" s="96">
        <f>msoa_calculations5[[#This Row],[ Pop20]]/SUMIF(msoa_calculations5[ICB26],msoa_calculations5[[#This Row],[ICB26]],msoa_calculations5[[ Pop20]])</f>
        <v>5.8287134109513026E-3</v>
      </c>
      <c r="L356" s="98" cm="1">
        <f t="array" ref="L356">msoa_calculations5[[#This Row],[ Estimated case time (see and convey)]]*msoa_calculations5[[#This Row],[Population share of ICB]:[Population share of ICB]]</f>
        <v>0.47948371872858386</v>
      </c>
      <c r="M356" s="98" cm="1">
        <f t="array" ref="M356">msoa_calculations5[[#This Row],[Estimated case time (see and treat)]]*msoa_calculations5[[#This Row],[Population share of ICB]:[Population share of ICB]]</f>
        <v>0.34023177887341871</v>
      </c>
      <c r="N356" s="94" cm="1">
        <f t="array" ref="N356">msoa_calculations5[[#This Row],[Weighted estimate]]*msoa_calculations5[[#This Row],[Population share of ICB]:[Population share of ICB]]</f>
        <v>0.44180342028898922</v>
      </c>
    </row>
    <row r="357" spans="1:14">
      <c r="A357" s="63" t="s">
        <v>5862</v>
      </c>
      <c r="B357" s="63" t="s">
        <v>13705</v>
      </c>
      <c r="C357" s="63" t="s">
        <v>27</v>
      </c>
      <c r="D357" s="63" t="s">
        <v>87</v>
      </c>
      <c r="E357" s="72">
        <v>6644</v>
      </c>
      <c r="F357" s="64">
        <v>1</v>
      </c>
      <c r="G357" s="79">
        <v>0</v>
      </c>
      <c r="H357" s="133">
        <v>79.589393615722656</v>
      </c>
      <c r="I357" s="134">
        <v>56.327060699462891</v>
      </c>
      <c r="J357" s="105">
        <v>73.294815063476563</v>
      </c>
      <c r="K357" s="96">
        <f>msoa_calculations5[[#This Row],[ Pop20]]/SUMIF(msoa_calculations5[ICB26],msoa_calculations5[[#This Row],[ICB26]],msoa_calculations5[[ Pop20]])</f>
        <v>3.2625081636360959E-3</v>
      </c>
      <c r="L357" s="98" cm="1">
        <f t="array" ref="L357">msoa_calculations5[[#This Row],[ Estimated case time (see and convey)]]*msoa_calculations5[[#This Row],[Population share of ICB]:[Population share of ICB]]</f>
        <v>0.25966104641014176</v>
      </c>
      <c r="M357" s="98" cm="1">
        <f t="array" ref="M357">msoa_calculations5[[#This Row],[Estimated case time (see and treat)]]*msoa_calculations5[[#This Row],[Population share of ICB]:[Population share of ICB]]</f>
        <v>0.18376749536562359</v>
      </c>
      <c r="N357" s="94" cm="1">
        <f t="array" ref="N357">msoa_calculations5[[#This Row],[Weighted estimate]]*msoa_calculations5[[#This Row],[Population share of ICB]:[Population share of ICB]]</f>
        <v>0.23912493249679018</v>
      </c>
    </row>
    <row r="358" spans="1:14">
      <c r="A358" s="63" t="s">
        <v>5860</v>
      </c>
      <c r="B358" s="63" t="s">
        <v>13705</v>
      </c>
      <c r="C358" s="63" t="s">
        <v>27</v>
      </c>
      <c r="D358" s="63" t="s">
        <v>87</v>
      </c>
      <c r="E358" s="72">
        <v>12055</v>
      </c>
      <c r="F358" s="64">
        <v>1</v>
      </c>
      <c r="G358" s="79">
        <v>0</v>
      </c>
      <c r="H358" s="133">
        <v>80.312141418457031</v>
      </c>
      <c r="I358" s="134">
        <v>56.833534240722656</v>
      </c>
      <c r="J358" s="105">
        <v>73.95904541015625</v>
      </c>
      <c r="K358" s="96">
        <f>msoa_calculations5[[#This Row],[ Pop20]]/SUMIF(msoa_calculations5[ICB26],msoa_calculations5[[#This Row],[ICB26]],msoa_calculations5[[ Pop20]])</f>
        <v>5.9195568802879496E-3</v>
      </c>
      <c r="L358" s="98" cm="1">
        <f t="array" ref="L358">msoa_calculations5[[#This Row],[ Estimated case time (see and convey)]]*msoa_calculations5[[#This Row],[Population share of ICB]:[Population share of ICB]]</f>
        <v>0.47541228930428614</v>
      </c>
      <c r="M358" s="98" cm="1">
        <f t="array" ref="M358">msoa_calculations5[[#This Row],[Estimated case time (see and treat)]]*msoa_calculations5[[#This Row],[Population share of ICB]:[Population share of ICB]]</f>
        <v>0.33642933864575059</v>
      </c>
      <c r="N358" s="94" cm="1">
        <f t="array" ref="N358">msoa_calculations5[[#This Row],[Weighted estimate]]*msoa_calculations5[[#This Row],[Population share of ICB]:[Population share of ICB]]</f>
        <v>0.43780477611721935</v>
      </c>
    </row>
    <row r="359" spans="1:14">
      <c r="A359" s="63" t="s">
        <v>5858</v>
      </c>
      <c r="B359" s="63" t="s">
        <v>13705</v>
      </c>
      <c r="C359" s="63" t="s">
        <v>27</v>
      </c>
      <c r="D359" s="63" t="s">
        <v>87</v>
      </c>
      <c r="E359" s="72">
        <v>9194</v>
      </c>
      <c r="F359" s="64">
        <v>1</v>
      </c>
      <c r="G359" s="79">
        <v>0</v>
      </c>
      <c r="H359" s="133">
        <v>80.540336608886719</v>
      </c>
      <c r="I359" s="134">
        <v>56.868518829345703</v>
      </c>
      <c r="J359" s="105">
        <v>74.134956359863281</v>
      </c>
      <c r="K359" s="96">
        <f>msoa_calculations5[[#This Row],[ Pop20]]/SUMIF(msoa_calculations5[ICB26],msoa_calculations5[[#This Row],[ICB26]],msoa_calculations5[[ Pop20]])</f>
        <v>4.5146749031412196E-3</v>
      </c>
      <c r="L359" s="98" cm="1">
        <f t="array" ref="L359">msoa_calculations5[[#This Row],[ Estimated case time (see and convey)]]*msoa_calculations5[[#This Row],[Population share of ICB]:[Population share of ICB]]</f>
        <v>0.36361343637868687</v>
      </c>
      <c r="M359" s="98" cm="1">
        <f t="array" ref="M359">msoa_calculations5[[#This Row],[Estimated case time (see and treat)]]*msoa_calculations5[[#This Row],[Population share of ICB]:[Population share of ICB]]</f>
        <v>0.25674287473766094</v>
      </c>
      <c r="N359" s="94" cm="1">
        <f t="array" ref="N359">msoa_calculations5[[#This Row],[Weighted estimate]]*msoa_calculations5[[#This Row],[Population share of ICB]:[Population share of ICB]]</f>
        <v>0.3346952269233443</v>
      </c>
    </row>
    <row r="360" spans="1:14">
      <c r="A360" s="63" t="s">
        <v>5856</v>
      </c>
      <c r="B360" s="63" t="s">
        <v>13705</v>
      </c>
      <c r="C360" s="63" t="s">
        <v>27</v>
      </c>
      <c r="D360" s="63" t="s">
        <v>87</v>
      </c>
      <c r="E360" s="72">
        <v>7466</v>
      </c>
      <c r="F360" s="64">
        <v>1</v>
      </c>
      <c r="G360" s="79">
        <v>0</v>
      </c>
      <c r="H360" s="133">
        <v>82.949020385742188</v>
      </c>
      <c r="I360" s="134">
        <v>58.399257659912109</v>
      </c>
      <c r="J360" s="105">
        <v>76.306076049804688</v>
      </c>
      <c r="K360" s="96">
        <f>msoa_calculations5[[#This Row],[ Pop20]]/SUMIF(msoa_calculations5[ICB26],msoa_calculations5[[#This Row],[ICB26]],msoa_calculations5[[ Pop20]])</f>
        <v>3.666147794958924E-3</v>
      </c>
      <c r="L360" s="98" cm="1">
        <f t="array" ref="L360">msoa_calculations5[[#This Row],[ Estimated case time (see and convey)]]*msoa_calculations5[[#This Row],[Population share of ICB]:[Population share of ICB]]</f>
        <v>0.30410336818119155</v>
      </c>
      <c r="M360" s="98" cm="1">
        <f t="array" ref="M360">msoa_calculations5[[#This Row],[Estimated case time (see and treat)]]*msoa_calculations5[[#This Row],[Population share of ICB]:[Population share of ICB]]</f>
        <v>0.21410030969712485</v>
      </c>
      <c r="N360" s="94" cm="1">
        <f t="array" ref="N360">msoa_calculations5[[#This Row],[Weighted estimate]]*msoa_calculations5[[#This Row],[Population share of ICB]:[Population share of ICB]]</f>
        <v>0.27974935245195942</v>
      </c>
    </row>
    <row r="361" spans="1:14">
      <c r="A361" s="63" t="s">
        <v>5854</v>
      </c>
      <c r="B361" s="63" t="s">
        <v>13705</v>
      </c>
      <c r="C361" s="63" t="s">
        <v>27</v>
      </c>
      <c r="D361" s="63" t="s">
        <v>87</v>
      </c>
      <c r="E361" s="72">
        <v>11695</v>
      </c>
      <c r="F361" s="64">
        <v>1</v>
      </c>
      <c r="G361" s="79">
        <v>0</v>
      </c>
      <c r="H361" s="133">
        <v>79.117042541503906</v>
      </c>
      <c r="I361" s="134">
        <v>55.707061767578125</v>
      </c>
      <c r="J361" s="105">
        <v>72.782516479492188</v>
      </c>
      <c r="K361" s="96">
        <f>msoa_calculations5[[#This Row],[ Pop20]]/SUMIF(msoa_calculations5[ICB26],msoa_calculations5[[#This Row],[ICB26]],msoa_calculations5[[ Pop20]])</f>
        <v>5.7427803994166372E-3</v>
      </c>
      <c r="L361" s="98" cm="1">
        <f t="array" ref="L361">msoa_calculations5[[#This Row],[ Estimated case time (see and convey)]]*msoa_calculations5[[#This Row],[Population share of ICB]:[Population share of ICB]]</f>
        <v>0.4543518011671609</v>
      </c>
      <c r="M361" s="98" cm="1">
        <f t="array" ref="M361">msoa_calculations5[[#This Row],[Estimated case time (see and treat)]]*msoa_calculations5[[#This Row],[Population share of ICB]:[Population share of ICB]]</f>
        <v>0.31991342242793958</v>
      </c>
      <c r="N361" s="94" cm="1">
        <f t="array" ref="N361">msoa_calculations5[[#This Row],[Weighted estimate]]*msoa_calculations5[[#This Row],[Population share of ICB]:[Population share of ICB]]</f>
        <v>0.41797400905864612</v>
      </c>
    </row>
    <row r="362" spans="1:14">
      <c r="A362" s="63" t="s">
        <v>5852</v>
      </c>
      <c r="B362" s="63" t="s">
        <v>13705</v>
      </c>
      <c r="C362" s="63" t="s">
        <v>27</v>
      </c>
      <c r="D362" s="63" t="s">
        <v>87</v>
      </c>
      <c r="E362" s="72">
        <v>10426</v>
      </c>
      <c r="F362" s="64">
        <v>1</v>
      </c>
      <c r="G362" s="79">
        <v>0</v>
      </c>
      <c r="H362" s="133">
        <v>81.853004455566406</v>
      </c>
      <c r="I362" s="134">
        <v>58.320411682128906</v>
      </c>
      <c r="J362" s="105">
        <v>75.485298156738281</v>
      </c>
      <c r="K362" s="96">
        <f>msoa_calculations5[[#This Row],[ Pop20]]/SUMIF(msoa_calculations5[ICB26],msoa_calculations5[[#This Row],[ICB26]],msoa_calculations5[[ Pop20]])</f>
        <v>5.1196433043452644E-3</v>
      </c>
      <c r="L362" s="98" cm="1">
        <f t="array" ref="L362">msoa_calculations5[[#This Row],[ Estimated case time (see and convey)]]*msoa_calculations5[[#This Row],[Population share of ICB]:[Population share of ICB]]</f>
        <v>0.41905818620148366</v>
      </c>
      <c r="M362" s="98" cm="1">
        <f t="array" ref="M362">msoa_calculations5[[#This Row],[Estimated case time (see and treat)]]*msoa_calculations5[[#This Row],[Population share of ICB]:[Population share of ICB]]</f>
        <v>0.2985797051750706</v>
      </c>
      <c r="N362" s="94" cm="1">
        <f t="array" ref="N362">msoa_calculations5[[#This Row],[Weighted estimate]]*msoa_calculations5[[#This Row],[Population share of ICB]:[Population share of ICB]]</f>
        <v>0.38645780128465107</v>
      </c>
    </row>
    <row r="363" spans="1:14">
      <c r="A363" s="63" t="s">
        <v>5850</v>
      </c>
      <c r="B363" s="63" t="s">
        <v>13705</v>
      </c>
      <c r="C363" s="63" t="s">
        <v>27</v>
      </c>
      <c r="D363" s="63" t="s">
        <v>87</v>
      </c>
      <c r="E363" s="72">
        <v>15688</v>
      </c>
      <c r="F363" s="64">
        <v>1</v>
      </c>
      <c r="G363" s="79">
        <v>0</v>
      </c>
      <c r="H363" s="133">
        <v>82.582893371582031</v>
      </c>
      <c r="I363" s="134">
        <v>58.729465484619141</v>
      </c>
      <c r="J363" s="105">
        <v>76.128372192382813</v>
      </c>
      <c r="K363" s="96">
        <f>msoa_calculations5[[#This Row],[ Pop20]]/SUMIF(msoa_calculations5[ICB26],msoa_calculations5[[#This Row],[ICB26]],msoa_calculations5[[ Pop20]])</f>
        <v>7.7035261997476026E-3</v>
      </c>
      <c r="L363" s="98" cm="1">
        <f t="array" ref="L363">msoa_calculations5[[#This Row],[ Estimated case time (see and convey)]]*msoa_calculations5[[#This Row],[Population share of ICB]:[Population share of ICB]]</f>
        <v>0.63617948273894476</v>
      </c>
      <c r="M363" s="98" cm="1">
        <f t="array" ref="M363">msoa_calculations5[[#This Row],[Estimated case time (see and treat)]]*msoa_calculations5[[#This Row],[Population share of ICB]:[Population share of ICB]]</f>
        <v>0.45242397605793611</v>
      </c>
      <c r="N363" s="94" cm="1">
        <f t="array" ref="N363">msoa_calculations5[[#This Row],[Weighted estimate]]*msoa_calculations5[[#This Row],[Population share of ICB]:[Population share of ICB]]</f>
        <v>0.58645690972815778</v>
      </c>
    </row>
    <row r="364" spans="1:14">
      <c r="A364" s="63" t="s">
        <v>5848</v>
      </c>
      <c r="B364" s="63" t="s">
        <v>13705</v>
      </c>
      <c r="C364" s="63" t="s">
        <v>27</v>
      </c>
      <c r="D364" s="63" t="s">
        <v>87</v>
      </c>
      <c r="E364" s="72">
        <v>9266</v>
      </c>
      <c r="F364" s="64">
        <v>1</v>
      </c>
      <c r="G364" s="79">
        <v>0</v>
      </c>
      <c r="H364" s="133">
        <v>81.131690979003906</v>
      </c>
      <c r="I364" s="134">
        <v>57.638607025146484</v>
      </c>
      <c r="J364" s="105">
        <v>74.774673461914063</v>
      </c>
      <c r="K364" s="96">
        <f>msoa_calculations5[[#This Row],[ Pop20]]/SUMIF(msoa_calculations5[ICB26],msoa_calculations5[[#This Row],[ICB26]],msoa_calculations5[[ Pop20]])</f>
        <v>4.5500301993154826E-3</v>
      </c>
      <c r="L364" s="98" cm="1">
        <f t="array" ref="L364">msoa_calculations5[[#This Row],[ Estimated case time (see and convey)]]*msoa_calculations5[[#This Row],[Population share of ICB]:[Population share of ICB]]</f>
        <v>0.36915164407599926</v>
      </c>
      <c r="M364" s="98" cm="1">
        <f t="array" ref="M364">msoa_calculations5[[#This Row],[Estimated case time (see and treat)]]*msoa_calculations5[[#This Row],[Population share of ICB]:[Population share of ICB]]</f>
        <v>0.26225740261089403</v>
      </c>
      <c r="N364" s="94" cm="1">
        <f t="array" ref="N364">msoa_calculations5[[#This Row],[Weighted estimate]]*msoa_calculations5[[#This Row],[Population share of ICB]:[Population share of ICB]]</f>
        <v>0.34022702239566299</v>
      </c>
    </row>
    <row r="365" spans="1:14">
      <c r="A365" s="63" t="s">
        <v>5846</v>
      </c>
      <c r="B365" s="63" t="s">
        <v>13705</v>
      </c>
      <c r="C365" s="63" t="s">
        <v>27</v>
      </c>
      <c r="D365" s="63" t="s">
        <v>87</v>
      </c>
      <c r="E365" s="72">
        <v>11742</v>
      </c>
      <c r="F365" s="64">
        <v>1</v>
      </c>
      <c r="G365" s="79">
        <v>0</v>
      </c>
      <c r="H365" s="133">
        <v>81.459053039550781</v>
      </c>
      <c r="I365" s="134">
        <v>57.262744903564453</v>
      </c>
      <c r="J365" s="105">
        <v>74.911750793457031</v>
      </c>
      <c r="K365" s="96">
        <f>msoa_calculations5[[#This Row],[ Pop20]]/SUMIF(msoa_calculations5[ICB26],msoa_calculations5[[#This Row],[ICB26]],msoa_calculations5[[ Pop20]])</f>
        <v>5.7658595510859476E-3</v>
      </c>
      <c r="L365" s="98" cm="1">
        <f t="array" ref="L365">msoa_calculations5[[#This Row],[ Estimated case time (see and convey)]]*msoa_calculations5[[#This Row],[Population share of ICB]:[Population share of ICB]]</f>
        <v>0.46968145899051067</v>
      </c>
      <c r="M365" s="98" cm="1">
        <f t="array" ref="M365">msoa_calculations5[[#This Row],[Estimated case time (see and treat)]]*msoa_calculations5[[#This Row],[Population share of ICB]:[Population share of ICB]]</f>
        <v>0.33016894462361529</v>
      </c>
      <c r="N365" s="94" cm="1">
        <f t="array" ref="N365">msoa_calculations5[[#This Row],[Weighted estimate]]*msoa_calculations5[[#This Row],[Population share of ICB]:[Population share of ICB]]</f>
        <v>0.43193063380102453</v>
      </c>
    </row>
    <row r="366" spans="1:14">
      <c r="A366" s="63" t="s">
        <v>5844</v>
      </c>
      <c r="B366" s="63" t="s">
        <v>13705</v>
      </c>
      <c r="C366" s="63" t="s">
        <v>27</v>
      </c>
      <c r="D366" s="63" t="s">
        <v>87</v>
      </c>
      <c r="E366" s="72">
        <v>10541</v>
      </c>
      <c r="F366" s="64">
        <v>1</v>
      </c>
      <c r="G366" s="79">
        <v>0</v>
      </c>
      <c r="H366" s="133">
        <v>81.765586853027344</v>
      </c>
      <c r="I366" s="134">
        <v>57.865226745605469</v>
      </c>
      <c r="J366" s="105">
        <v>75.298370361328125</v>
      </c>
      <c r="K366" s="96">
        <f>msoa_calculations5[[#This Row],[ Pop20]]/SUMIF(msoa_calculations5[ICB26],msoa_calculations5[[#This Row],[ICB26]],msoa_calculations5[[ Pop20]])</f>
        <v>5.176113569068044E-3</v>
      </c>
      <c r="L366" s="98" cm="1">
        <f t="array" ref="L366">msoa_calculations5[[#This Row],[ Estimated case time (see and convey)]]*msoa_calculations5[[#This Row],[Population share of ICB]:[Population share of ICB]]</f>
        <v>0.42322796359276649</v>
      </c>
      <c r="M366" s="98" cm="1">
        <f t="array" ref="M366">msoa_calculations5[[#This Row],[Estimated case time (see and treat)]]*msoa_calculations5[[#This Row],[Population share of ICB]:[Population share of ICB]]</f>
        <v>0.29951698533512755</v>
      </c>
      <c r="N366" s="94" cm="1">
        <f t="array" ref="N366">msoa_calculations5[[#This Row],[Weighted estimate]]*msoa_calculations5[[#This Row],[Population share of ICB]:[Population share of ICB]]</f>
        <v>0.38975291655598154</v>
      </c>
    </row>
    <row r="367" spans="1:14">
      <c r="A367" s="63" t="s">
        <v>5842</v>
      </c>
      <c r="B367" s="63" t="s">
        <v>13705</v>
      </c>
      <c r="C367" s="63" t="s">
        <v>27</v>
      </c>
      <c r="D367" s="63" t="s">
        <v>87</v>
      </c>
      <c r="E367" s="72">
        <v>14745</v>
      </c>
      <c r="F367" s="64">
        <v>1</v>
      </c>
      <c r="G367" s="79">
        <v>0</v>
      </c>
      <c r="H367" s="133">
        <v>82.274978637695313</v>
      </c>
      <c r="I367" s="134">
        <v>58.104515075683594</v>
      </c>
      <c r="J367" s="105">
        <v>75.734672546386719</v>
      </c>
      <c r="K367" s="96">
        <f>msoa_calculations5[[#This Row],[ Pop20]]/SUMIF(msoa_calculations5[ICB26],msoa_calculations5[[#This Row],[ICB26]],msoa_calculations5[[ Pop20]])</f>
        <v>7.2404700290208054E-3</v>
      </c>
      <c r="L367" s="98" cm="1">
        <f t="array" ref="L367">msoa_calculations5[[#This Row],[ Estimated case time (see and convey)]]*msoa_calculations5[[#This Row],[Population share of ICB]:[Population share of ICB]]</f>
        <v>0.59570951696455998</v>
      </c>
      <c r="M367" s="98" cm="1">
        <f t="array" ref="M367">msoa_calculations5[[#This Row],[Estimated case time (see and treat)]]*msoa_calculations5[[#This Row],[Population share of ICB]:[Population share of ICB]]</f>
        <v>0.42070399995627461</v>
      </c>
      <c r="N367" s="94" cm="1">
        <f t="array" ref="N367">msoa_calculations5[[#This Row],[Weighted estimate]]*msoa_calculations5[[#This Row],[Population share of ICB]:[Population share of ICB]]</f>
        <v>0.54835462672981783</v>
      </c>
    </row>
    <row r="368" spans="1:14">
      <c r="A368" s="63" t="s">
        <v>5840</v>
      </c>
      <c r="B368" s="63" t="s">
        <v>13705</v>
      </c>
      <c r="C368" s="63" t="s">
        <v>27</v>
      </c>
      <c r="D368" s="63" t="s">
        <v>87</v>
      </c>
      <c r="E368" s="72">
        <v>10104</v>
      </c>
      <c r="F368" s="64">
        <v>1</v>
      </c>
      <c r="G368" s="79">
        <v>0</v>
      </c>
      <c r="H368" s="133">
        <v>82.395660400390625</v>
      </c>
      <c r="I368" s="134">
        <v>58.163009643554688</v>
      </c>
      <c r="J368" s="105">
        <v>75.838523864746094</v>
      </c>
      <c r="K368" s="96">
        <f>msoa_calculations5[[#This Row],[ Pop20]]/SUMIF(msoa_calculations5[ICB26],msoa_calculations5[[#This Row],[ICB26]],msoa_calculations5[[ Pop20]])</f>
        <v>4.96152656312148E-3</v>
      </c>
      <c r="L368" s="98" cm="1">
        <f t="array" ref="L368">msoa_calculations5[[#This Row],[ Estimated case time (see and convey)]]*msoa_calculations5[[#This Row],[Population share of ICB]:[Population share of ICB]]</f>
        <v>0.4088082577624747</v>
      </c>
      <c r="M368" s="98" cm="1">
        <f t="array" ref="M368">msoa_calculations5[[#This Row],[Estimated case time (see and treat)]]*msoa_calculations5[[#This Row],[Population share of ICB]:[Population share of ICB]]</f>
        <v>0.2885773173375874</v>
      </c>
      <c r="N368" s="94" cm="1">
        <f t="array" ref="N368">msoa_calculations5[[#This Row],[Weighted estimate]]*msoa_calculations5[[#This Row],[Population share of ICB]:[Population share of ICB]]</f>
        <v>0.37627485066286004</v>
      </c>
    </row>
    <row r="369" spans="1:14">
      <c r="A369" s="63" t="s">
        <v>5838</v>
      </c>
      <c r="B369" s="63" t="s">
        <v>13705</v>
      </c>
      <c r="C369" s="63" t="s">
        <v>27</v>
      </c>
      <c r="D369" s="63" t="s">
        <v>87</v>
      </c>
      <c r="E369" s="72">
        <v>16909</v>
      </c>
      <c r="F369" s="64">
        <v>1</v>
      </c>
      <c r="G369" s="79">
        <v>0</v>
      </c>
      <c r="H369" s="133">
        <v>81.689064025878906</v>
      </c>
      <c r="I369" s="134">
        <v>57.186683654785156</v>
      </c>
      <c r="J369" s="105">
        <v>75.058944702148438</v>
      </c>
      <c r="K369" s="96">
        <f>msoa_calculations5[[#This Row],[ Pop20]]/SUMIF(msoa_calculations5[ICB26],msoa_calculations5[[#This Row],[ICB26]],msoa_calculations5[[ Pop20]])</f>
        <v>8.3030930973694676E-3</v>
      </c>
      <c r="L369" s="98" cm="1">
        <f t="array" ref="L369">msoa_calculations5[[#This Row],[ Estimated case time (see and convey)]]*msoa_calculations5[[#This Row],[Population share of ICB]:[Population share of ICB]]</f>
        <v>0.6782719036438476</v>
      </c>
      <c r="M369" s="98" cm="1">
        <f t="array" ref="M369">msoa_calculations5[[#This Row],[Estimated case time (see and treat)]]*msoa_calculations5[[#This Row],[Population share of ICB]:[Population share of ICB]]</f>
        <v>0.47482635831549797</v>
      </c>
      <c r="N369" s="94" cm="1">
        <f t="array" ref="N369">msoa_calculations5[[#This Row],[Weighted estimate]]*msoa_calculations5[[#This Row],[Population share of ICB]:[Population share of ICB]]</f>
        <v>0.62322140565224526</v>
      </c>
    </row>
    <row r="370" spans="1:14">
      <c r="A370" s="63" t="s">
        <v>5472</v>
      </c>
      <c r="B370" s="63" t="s">
        <v>13719</v>
      </c>
      <c r="C370" s="63" t="s">
        <v>13809</v>
      </c>
      <c r="D370" s="63" t="s">
        <v>13886</v>
      </c>
      <c r="E370" s="72">
        <v>9584</v>
      </c>
      <c r="F370" s="64">
        <v>1</v>
      </c>
      <c r="G370" s="79">
        <v>0</v>
      </c>
      <c r="H370" s="133">
        <v>81.990379333496094</v>
      </c>
      <c r="I370" s="134">
        <v>57.8770751953125</v>
      </c>
      <c r="J370" s="105">
        <v>75.465538024902344</v>
      </c>
      <c r="K370" s="96">
        <f>msoa_calculations5[[#This Row],[ Pop20]]/SUMIF(msoa_calculations5[ICB26],msoa_calculations5[[#This Row],[ICB26]],msoa_calculations5[[ Pop20]])</f>
        <v>2.6343775829420755E-3</v>
      </c>
      <c r="L370" s="98" cm="1">
        <f t="array" ref="L370">msoa_calculations5[[#This Row],[ Estimated case time (see and convey)]]*msoa_calculations5[[#This Row],[Population share of ICB]:[Population share of ICB]]</f>
        <v>0.21599361733307934</v>
      </c>
      <c r="M370" s="98" cm="1">
        <f t="array" ref="M370">msoa_calculations5[[#This Row],[Estimated case time (see and treat)]]*msoa_calculations5[[#This Row],[Population share of ICB]:[Population share of ICB]]</f>
        <v>0.15247006946078409</v>
      </c>
      <c r="N370" s="94" cm="1">
        <f t="array" ref="N370">msoa_calculations5[[#This Row],[Weighted estimate]]*msoa_calculations5[[#This Row],[Population share of ICB]:[Population share of ICB]]</f>
        <v>0.19880472165746552</v>
      </c>
    </row>
    <row r="371" spans="1:14">
      <c r="A371" s="63" t="s">
        <v>5470</v>
      </c>
      <c r="B371" s="63" t="s">
        <v>13719</v>
      </c>
      <c r="C371" s="63" t="s">
        <v>13809</v>
      </c>
      <c r="D371" s="63" t="s">
        <v>13886</v>
      </c>
      <c r="E371" s="72">
        <v>6520</v>
      </c>
      <c r="F371" s="64">
        <v>1</v>
      </c>
      <c r="G371" s="79">
        <v>0</v>
      </c>
      <c r="H371" s="133">
        <v>80.626174926757813</v>
      </c>
      <c r="I371" s="134">
        <v>56.875980377197266</v>
      </c>
      <c r="J371" s="105">
        <v>74.1995849609375</v>
      </c>
      <c r="K371" s="96">
        <f>msoa_calculations5[[#This Row],[ Pop20]]/SUMIF(msoa_calculations5[ICB26],msoa_calculations5[[#This Row],[ICB26]],msoa_calculations5[[ Pop20]])</f>
        <v>1.7921683890632649E-3</v>
      </c>
      <c r="L371" s="98" cm="1">
        <f t="array" ref="L371">msoa_calculations5[[#This Row],[ Estimated case time (see and convey)]]*msoa_calculations5[[#This Row],[Population share of ICB]:[Population share of ICB]]</f>
        <v>0.14449568203482055</v>
      </c>
      <c r="M371" s="98" cm="1">
        <f t="array" ref="M371">msoa_calculations5[[#This Row],[Estimated case time (see and treat)]]*msoa_calculations5[[#This Row],[Population share of ICB]:[Population share of ICB]]</f>
        <v>0.10193133412899549</v>
      </c>
      <c r="N371" s="94" cm="1">
        <f t="array" ref="N371">msoa_calculations5[[#This Row],[Weighted estimate]]*msoa_calculations5[[#This Row],[Population share of ICB]:[Population share of ICB]]</f>
        <v>0.13297815064860621</v>
      </c>
    </row>
    <row r="372" spans="1:14">
      <c r="A372" s="63" t="s">
        <v>5468</v>
      </c>
      <c r="B372" s="63" t="s">
        <v>13719</v>
      </c>
      <c r="C372" s="63" t="s">
        <v>13809</v>
      </c>
      <c r="D372" s="63" t="s">
        <v>13886</v>
      </c>
      <c r="E372" s="72">
        <v>6791</v>
      </c>
      <c r="F372" s="64">
        <v>1</v>
      </c>
      <c r="G372" s="79">
        <v>0</v>
      </c>
      <c r="H372" s="133">
        <v>82.136878967285156</v>
      </c>
      <c r="I372" s="134">
        <v>58.490177154541016</v>
      </c>
      <c r="J372" s="105">
        <v>75.738296508789063</v>
      </c>
      <c r="K372" s="96">
        <f>msoa_calculations5[[#This Row],[ Pop20]]/SUMIF(msoa_calculations5[ICB26],msoa_calculations5[[#This Row],[ICB26]],msoa_calculations5[[ Pop20]])</f>
        <v>1.8666588236393607E-3</v>
      </c>
      <c r="L372" s="98" cm="1">
        <f t="array" ref="L372">msoa_calculations5[[#This Row],[ Estimated case time (see and convey)]]*msoa_calculations5[[#This Row],[Population share of ICB]:[Population share of ICB]]</f>
        <v>0.15332152987048106</v>
      </c>
      <c r="M372" s="98" cm="1">
        <f t="array" ref="M372">msoa_calculations5[[#This Row],[Estimated case time (see and treat)]]*msoa_calculations5[[#This Row],[Population share of ICB]:[Population share of ICB]]</f>
        <v>0.10918120528175335</v>
      </c>
      <c r="N372" s="94" cm="1">
        <f t="array" ref="N372">msoa_calculations5[[#This Row],[Weighted estimate]]*msoa_calculations5[[#This Row],[Population share of ICB]:[Population share of ICB]]</f>
        <v>0.14137755946554528</v>
      </c>
    </row>
    <row r="373" spans="1:14">
      <c r="A373" s="63" t="s">
        <v>5466</v>
      </c>
      <c r="B373" s="63" t="s">
        <v>13719</v>
      </c>
      <c r="C373" s="63" t="s">
        <v>13809</v>
      </c>
      <c r="D373" s="63" t="s">
        <v>13886</v>
      </c>
      <c r="E373" s="72">
        <v>7171</v>
      </c>
      <c r="F373" s="64">
        <v>1</v>
      </c>
      <c r="G373" s="79">
        <v>0</v>
      </c>
      <c r="H373" s="133">
        <v>82.447158813476563</v>
      </c>
      <c r="I373" s="134">
        <v>58.638145446777344</v>
      </c>
      <c r="J373" s="105">
        <v>76.004653930664063</v>
      </c>
      <c r="K373" s="96">
        <f>msoa_calculations5[[#This Row],[ Pop20]]/SUMIF(msoa_calculations5[ICB26],msoa_calculations5[[#This Row],[ICB26]],msoa_calculations5[[ Pop20]])</f>
        <v>1.9711103555172813E-3</v>
      </c>
      <c r="L373" s="98" cm="1">
        <f t="array" ref="L373">msoa_calculations5[[#This Row],[ Estimated case time (see and convey)]]*msoa_calculations5[[#This Row],[Population share of ICB]:[Population share of ICB]]</f>
        <v>0.16251244852022154</v>
      </c>
      <c r="M373" s="98" cm="1">
        <f t="array" ref="M373">msoa_calculations5[[#This Row],[Estimated case time (see and treat)]]*msoa_calculations5[[#This Row],[Population share of ICB]:[Population share of ICB]]</f>
        <v>0.11558225571847133</v>
      </c>
      <c r="N373" s="94" cm="1">
        <f t="array" ref="N373">msoa_calculations5[[#This Row],[Weighted estimate]]*msoa_calculations5[[#This Row],[Population share of ICB]:[Population share of ICB]]</f>
        <v>0.14981356043023916</v>
      </c>
    </row>
    <row r="374" spans="1:14">
      <c r="A374" s="63" t="s">
        <v>5464</v>
      </c>
      <c r="B374" s="63" t="s">
        <v>13719</v>
      </c>
      <c r="C374" s="63" t="s">
        <v>13809</v>
      </c>
      <c r="D374" s="63" t="s">
        <v>13886</v>
      </c>
      <c r="E374" s="72">
        <v>6825</v>
      </c>
      <c r="F374" s="64">
        <v>1</v>
      </c>
      <c r="G374" s="79">
        <v>0</v>
      </c>
      <c r="H374" s="133">
        <v>82.045951843261719</v>
      </c>
      <c r="I374" s="134">
        <v>58.386013031005859</v>
      </c>
      <c r="J374" s="105">
        <v>75.643791198730469</v>
      </c>
      <c r="K374" s="96">
        <f>msoa_calculations5[[#This Row],[ Pop20]]/SUMIF(msoa_calculations5[ICB26],msoa_calculations5[[#This Row],[ICB26]],msoa_calculations5[[ Pop20]])</f>
        <v>1.8760044870179116E-3</v>
      </c>
      <c r="L374" s="98" cm="1">
        <f t="array" ref="L374">msoa_calculations5[[#This Row],[ Estimated case time (see and convey)]]*msoa_calculations5[[#This Row],[Population share of ICB]:[Population share of ICB]]</f>
        <v>0.15391857379961449</v>
      </c>
      <c r="M374" s="98" cm="1">
        <f t="array" ref="M374">msoa_calculations5[[#This Row],[Estimated case time (see and treat)]]*msoa_calculations5[[#This Row],[Population share of ICB]:[Population share of ICB]]</f>
        <v>0.10953242242525325</v>
      </c>
      <c r="N374" s="94" cm="1">
        <f t="array" ref="N374">msoa_calculations5[[#This Row],[Weighted estimate]]*msoa_calculations5[[#This Row],[Population share of ICB]:[Population share of ICB]]</f>
        <v>0.14190809170386437</v>
      </c>
    </row>
    <row r="375" spans="1:14">
      <c r="A375" s="63" t="s">
        <v>5462</v>
      </c>
      <c r="B375" s="63" t="s">
        <v>13719</v>
      </c>
      <c r="C375" s="63" t="s">
        <v>13809</v>
      </c>
      <c r="D375" s="63" t="s">
        <v>13886</v>
      </c>
      <c r="E375" s="72">
        <v>8122</v>
      </c>
      <c r="F375" s="64">
        <v>1</v>
      </c>
      <c r="G375" s="79">
        <v>0</v>
      </c>
      <c r="H375" s="133">
        <v>82.076362609863281</v>
      </c>
      <c r="I375" s="134">
        <v>58.550556182861328</v>
      </c>
      <c r="J375" s="105">
        <v>75.710494995117188</v>
      </c>
      <c r="K375" s="96">
        <f>msoa_calculations5[[#This Row],[ Pop20]]/SUMIF(msoa_calculations5[ICB26],msoa_calculations5[[#This Row],[ICB26]],msoa_calculations5[[ Pop20]])</f>
        <v>2.2325140576643925E-3</v>
      </c>
      <c r="L375" s="98" cm="1">
        <f t="array" ref="L375">msoa_calculations5[[#This Row],[ Estimated case time (see and convey)]]*msoa_calculations5[[#This Row],[Population share of ICB]:[Population share of ICB]]</f>
        <v>0.18323663332847989</v>
      </c>
      <c r="M375" s="98" cm="1">
        <f t="array" ref="M375">msoa_calculations5[[#This Row],[Estimated case time (see and treat)]]*msoa_calculations5[[#This Row],[Population share of ICB]:[Population share of ICB]]</f>
        <v>0.13071493976230672</v>
      </c>
      <c r="N375" s="94" cm="1">
        <f t="array" ref="N375">msoa_calculations5[[#This Row],[Weighted estimate]]*msoa_calculations5[[#This Row],[Population share of ICB]:[Population share of ICB]]</f>
        <v>0.16902474438932874</v>
      </c>
    </row>
    <row r="376" spans="1:14">
      <c r="A376" s="63" t="s">
        <v>5460</v>
      </c>
      <c r="B376" s="63" t="s">
        <v>13719</v>
      </c>
      <c r="C376" s="63" t="s">
        <v>13809</v>
      </c>
      <c r="D376" s="63" t="s">
        <v>13886</v>
      </c>
      <c r="E376" s="72">
        <v>6314</v>
      </c>
      <c r="F376" s="64">
        <v>1</v>
      </c>
      <c r="G376" s="79">
        <v>0</v>
      </c>
      <c r="H376" s="133">
        <v>81.077850341796875</v>
      </c>
      <c r="I376" s="134">
        <v>58.106922149658203</v>
      </c>
      <c r="J376" s="105">
        <v>74.862129211425781</v>
      </c>
      <c r="K376" s="96">
        <f>msoa_calculations5[[#This Row],[ Pop20]]/SUMIF(msoa_calculations5[ICB26],msoa_calculations5[[#This Row],[ICB26]],msoa_calculations5[[ Pop20]])</f>
        <v>1.7355446638873397E-3</v>
      </c>
      <c r="L376" s="98" cm="1">
        <f t="array" ref="L376">msoa_calculations5[[#This Row],[ Estimated case time (see and convey)]]*msoa_calculations5[[#This Row],[Population share of ICB]:[Population share of ICB]]</f>
        <v>0.14071423052016188</v>
      </c>
      <c r="M376" s="98" cm="1">
        <f t="array" ref="M376">msoa_calculations5[[#This Row],[Estimated case time (see and treat)]]*msoa_calculations5[[#This Row],[Population share of ICB]:[Population share of ICB]]</f>
        <v>0.10084715867175637</v>
      </c>
      <c r="N376" s="94" cm="1">
        <f t="array" ref="N376">msoa_calculations5[[#This Row],[Weighted estimate]]*msoa_calculations5[[#This Row],[Population share of ICB]:[Population share of ICB]]</f>
        <v>0.12992656888013457</v>
      </c>
    </row>
    <row r="377" spans="1:14">
      <c r="A377" s="63" t="s">
        <v>5458</v>
      </c>
      <c r="B377" s="63" t="s">
        <v>13719</v>
      </c>
      <c r="C377" s="63" t="s">
        <v>13809</v>
      </c>
      <c r="D377" s="63" t="s">
        <v>13886</v>
      </c>
      <c r="E377" s="72">
        <v>7742</v>
      </c>
      <c r="F377" s="64">
        <v>1</v>
      </c>
      <c r="G377" s="79">
        <v>0</v>
      </c>
      <c r="H377" s="133">
        <v>83.214912414550781</v>
      </c>
      <c r="I377" s="134">
        <v>59.507167816162109</v>
      </c>
      <c r="J377" s="105">
        <v>76.799812316894531</v>
      </c>
      <c r="K377" s="96">
        <f>msoa_calculations5[[#This Row],[ Pop20]]/SUMIF(msoa_calculations5[ICB26],msoa_calculations5[[#This Row],[ICB26]],msoa_calculations5[[ Pop20]])</f>
        <v>2.1280625257864721E-3</v>
      </c>
      <c r="L377" s="98" cm="1">
        <f t="array" ref="L377">msoa_calculations5[[#This Row],[ Estimated case time (see and convey)]]*msoa_calculations5[[#This Row],[Population share of ICB]:[Population share of ICB]]</f>
        <v>0.17708653669600899</v>
      </c>
      <c r="M377" s="98" cm="1">
        <f t="array" ref="M377">msoa_calculations5[[#This Row],[Estimated case time (see and treat)]]*msoa_calculations5[[#This Row],[Population share of ICB]:[Population share of ICB]]</f>
        <v>0.1266349738452614</v>
      </c>
      <c r="N377" s="94" cm="1">
        <f t="array" ref="N377">msoa_calculations5[[#This Row],[Weighted estimate]]*msoa_calculations5[[#This Row],[Population share of ICB]:[Population share of ICB]]</f>
        <v>0.16343480257901757</v>
      </c>
    </row>
    <row r="378" spans="1:14">
      <c r="A378" s="63" t="s">
        <v>5456</v>
      </c>
      <c r="B378" s="63" t="s">
        <v>13719</v>
      </c>
      <c r="C378" s="63" t="s">
        <v>13809</v>
      </c>
      <c r="D378" s="63" t="s">
        <v>13886</v>
      </c>
      <c r="E378" s="72">
        <v>5641</v>
      </c>
      <c r="F378" s="64">
        <v>1</v>
      </c>
      <c r="G378" s="79">
        <v>0</v>
      </c>
      <c r="H378" s="133">
        <v>81.109306335449219</v>
      </c>
      <c r="I378" s="134">
        <v>57.995571136474609</v>
      </c>
      <c r="J378" s="105">
        <v>74.854942321777344</v>
      </c>
      <c r="K378" s="96">
        <f>msoa_calculations5[[#This Row],[ Pop20]]/SUMIF(msoa_calculations5[ICB26],msoa_calculations5[[#This Row],[ICB26]],msoa_calculations5[[ Pop20]])</f>
        <v>1.5505555034824965E-3</v>
      </c>
      <c r="L378" s="98" cm="1">
        <f t="array" ref="L378">msoa_calculations5[[#This Row],[ Estimated case time (see and convey)]]*msoa_calculations5[[#This Row],[Population share of ICB]:[Population share of ICB]]</f>
        <v>0.12576448132207851</v>
      </c>
      <c r="M378" s="98" cm="1">
        <f t="array" ref="M378">msoa_calculations5[[#This Row],[Estimated case time (see and treat)]]*msoa_calculations5[[#This Row],[Population share of ICB]:[Population share of ICB]]</f>
        <v>8.9925352003271328E-2</v>
      </c>
      <c r="N378" s="94" cm="1">
        <f t="array" ref="N378">msoa_calculations5[[#This Row],[Weighted estimate]]*msoa_calculations5[[#This Row],[Population share of ICB]:[Population share of ICB]]</f>
        <v>0.1160667427798967</v>
      </c>
    </row>
    <row r="379" spans="1:14">
      <c r="A379" s="63" t="s">
        <v>5454</v>
      </c>
      <c r="B379" s="63" t="s">
        <v>13719</v>
      </c>
      <c r="C379" s="63" t="s">
        <v>13809</v>
      </c>
      <c r="D379" s="63" t="s">
        <v>13886</v>
      </c>
      <c r="E379" s="72">
        <v>7908</v>
      </c>
      <c r="F379" s="64">
        <v>1</v>
      </c>
      <c r="G379" s="79">
        <v>0</v>
      </c>
      <c r="H379" s="133">
        <v>81.618843078613281</v>
      </c>
      <c r="I379" s="134">
        <v>58.223308563232422</v>
      </c>
      <c r="J379" s="105">
        <v>75.288223266601563</v>
      </c>
      <c r="K379" s="96">
        <f>msoa_calculations5[[#This Row],[ Pop20]]/SUMIF(msoa_calculations5[ICB26],msoa_calculations5[[#This Row],[ICB26]],msoa_calculations5[[ Pop20]])</f>
        <v>2.1736913528699847E-3</v>
      </c>
      <c r="L379" s="98" cm="1">
        <f t="array" ref="L379">msoa_calculations5[[#This Row],[ Estimated case time (see and convey)]]*msoa_calculations5[[#This Row],[Population share of ICB]:[Population share of ICB]]</f>
        <v>0.17741417343123389</v>
      </c>
      <c r="M379" s="98" cm="1">
        <f t="array" ref="M379">msoa_calculations5[[#This Row],[Estimated case time (see and treat)]]*msoa_calculations5[[#This Row],[Population share of ICB]:[Population share of ICB]]</f>
        <v>0.12655950235937924</v>
      </c>
      <c r="N379" s="94" cm="1">
        <f t="array" ref="N379">msoa_calculations5[[#This Row],[Weighted estimate]]*msoa_calculations5[[#This Row],[Population share of ICB]:[Population share of ICB]]</f>
        <v>0.16365335988755661</v>
      </c>
    </row>
    <row r="380" spans="1:14">
      <c r="A380" s="63" t="s">
        <v>5452</v>
      </c>
      <c r="B380" s="63" t="s">
        <v>13719</v>
      </c>
      <c r="C380" s="63" t="s">
        <v>13809</v>
      </c>
      <c r="D380" s="63" t="s">
        <v>13886</v>
      </c>
      <c r="E380" s="72">
        <v>5861</v>
      </c>
      <c r="F380" s="64">
        <v>1</v>
      </c>
      <c r="G380" s="79">
        <v>0</v>
      </c>
      <c r="H380" s="133">
        <v>82.173103332519531</v>
      </c>
      <c r="I380" s="134">
        <v>58.703189849853516</v>
      </c>
      <c r="J380" s="105">
        <v>75.822357177734375</v>
      </c>
      <c r="K380" s="96">
        <f>msoa_calculations5[[#This Row],[ Pop20]]/SUMIF(msoa_calculations5[ICB26],msoa_calculations5[[#This Row],[ICB26]],msoa_calculations5[[ Pop20]])</f>
        <v>1.6110274429907662E-3</v>
      </c>
      <c r="L380" s="98" cm="1">
        <f t="array" ref="L380">msoa_calculations5[[#This Row],[ Estimated case time (see and convey)]]*msoa_calculations5[[#This Row],[Population share of ICB]:[Population share of ICB]]</f>
        <v>0.13238312454440496</v>
      </c>
      <c r="M380" s="98" cm="1">
        <f t="array" ref="M380">msoa_calculations5[[#This Row],[Estimated case time (see and treat)]]*msoa_calculations5[[#This Row],[Population share of ICB]:[Population share of ICB]]</f>
        <v>9.4572449839211009E-2</v>
      </c>
      <c r="N380" s="94" cm="1">
        <f t="array" ref="N380">msoa_calculations5[[#This Row],[Weighted estimate]]*msoa_calculations5[[#This Row],[Population share of ICB]:[Population share of ICB]]</f>
        <v>0.12215189820557798</v>
      </c>
    </row>
    <row r="381" spans="1:14">
      <c r="A381" s="63" t="s">
        <v>5450</v>
      </c>
      <c r="B381" s="63" t="s">
        <v>13719</v>
      </c>
      <c r="C381" s="63" t="s">
        <v>13809</v>
      </c>
      <c r="D381" s="63" t="s">
        <v>13886</v>
      </c>
      <c r="E381" s="72">
        <v>8785</v>
      </c>
      <c r="F381" s="64">
        <v>1</v>
      </c>
      <c r="G381" s="79">
        <v>0</v>
      </c>
      <c r="H381" s="133">
        <v>82.053146362304688</v>
      </c>
      <c r="I381" s="134">
        <v>58.964481353759766</v>
      </c>
      <c r="J381" s="105">
        <v>75.805564880371094</v>
      </c>
      <c r="K381" s="96">
        <f>msoa_calculations5[[#This Row],[ Pop20]]/SUMIF(msoa_calculations5[ICB26],msoa_calculations5[[#This Row],[ICB26]],msoa_calculations5[[ Pop20]])</f>
        <v>2.4147544935461322E-3</v>
      </c>
      <c r="L381" s="98" cm="1">
        <f t="array" ref="L381">msoa_calculations5[[#This Row],[ Estimated case time (see and convey)]]*msoa_calculations5[[#This Row],[Population share of ICB]:[Population share of ICB]]</f>
        <v>0.19813820388797371</v>
      </c>
      <c r="M381" s="98" cm="1">
        <f t="array" ref="M381">msoa_calculations5[[#This Row],[Estimated case time (see and treat)]]*msoa_calculations5[[#This Row],[Population share of ICB]:[Population share of ICB]]</f>
        <v>0.14238474630860851</v>
      </c>
      <c r="N381" s="94" cm="1">
        <f t="array" ref="N381">msoa_calculations5[[#This Row],[Weighted estimate]]*msoa_calculations5[[#This Row],[Population share of ICB]:[Population share of ICB]]</f>
        <v>0.18305182843067896</v>
      </c>
    </row>
    <row r="382" spans="1:14">
      <c r="A382" s="63" t="s">
        <v>5448</v>
      </c>
      <c r="B382" s="63" t="s">
        <v>13719</v>
      </c>
      <c r="C382" s="63" t="s">
        <v>13809</v>
      </c>
      <c r="D382" s="63" t="s">
        <v>13886</v>
      </c>
      <c r="E382" s="72">
        <v>7404</v>
      </c>
      <c r="F382" s="64">
        <v>1</v>
      </c>
      <c r="G382" s="79">
        <v>0</v>
      </c>
      <c r="H382" s="133">
        <v>81.316268920898438</v>
      </c>
      <c r="I382" s="134">
        <v>58.315956115722656</v>
      </c>
      <c r="J382" s="105">
        <v>75.09259033203125</v>
      </c>
      <c r="K382" s="96">
        <f>msoa_calculations5[[#This Row],[ Pop20]]/SUMIF(msoa_calculations5[ICB26],msoa_calculations5[[#This Row],[ICB26]],msoa_calculations5[[ Pop20]])</f>
        <v>2.035155636905585E-3</v>
      </c>
      <c r="L382" s="98" cm="1">
        <f t="array" ref="L382">msoa_calculations5[[#This Row],[ Estimated case time (see and convey)]]*msoa_calculations5[[#This Row],[Population share of ICB]:[Population share of ICB]]</f>
        <v>0.16549126306649689</v>
      </c>
      <c r="M382" s="98" cm="1">
        <f t="array" ref="M382">msoa_calculations5[[#This Row],[Estimated case time (see and treat)]]*msoa_calculations5[[#This Row],[Population share of ICB]:[Population share of ICB]]</f>
        <v>0.11868204681045169</v>
      </c>
      <c r="N382" s="94" cm="1">
        <f t="array" ref="N382">msoa_calculations5[[#This Row],[Weighted estimate]]*msoa_calculations5[[#This Row],[Population share of ICB]:[Population share of ICB]]</f>
        <v>0.15282510850407524</v>
      </c>
    </row>
    <row r="383" spans="1:14">
      <c r="A383" s="63" t="s">
        <v>5446</v>
      </c>
      <c r="B383" s="63" t="s">
        <v>13719</v>
      </c>
      <c r="C383" s="63" t="s">
        <v>13809</v>
      </c>
      <c r="D383" s="63" t="s">
        <v>13886</v>
      </c>
      <c r="E383" s="72">
        <v>5757</v>
      </c>
      <c r="F383" s="64">
        <v>1</v>
      </c>
      <c r="G383" s="79">
        <v>0</v>
      </c>
      <c r="H383" s="133">
        <v>80.519020080566406</v>
      </c>
      <c r="I383" s="134">
        <v>57.367469787597656</v>
      </c>
      <c r="J383" s="105">
        <v>74.254425048828125</v>
      </c>
      <c r="K383" s="96">
        <f>msoa_calculations5[[#This Row],[ Pop20]]/SUMIF(msoa_calculations5[ICB26],msoa_calculations5[[#This Row],[ICB26]],msoa_calculations5[[ Pop20]])</f>
        <v>1.5824407079504932E-3</v>
      </c>
      <c r="L383" s="98" cm="1">
        <f t="array" ref="L383">msoa_calculations5[[#This Row],[ Estimated case time (see and convey)]]*msoa_calculations5[[#This Row],[Population share of ICB]:[Population share of ICB]]</f>
        <v>0.12741657513977148</v>
      </c>
      <c r="M383" s="98" cm="1">
        <f t="array" ref="M383">msoa_calculations5[[#This Row],[Estimated case time (see and treat)]]*msoa_calculations5[[#This Row],[Population share of ICB]:[Population share of ICB]]</f>
        <v>9.0780619504014559E-2</v>
      </c>
      <c r="N383" s="94" cm="1">
        <f t="array" ref="N383">msoa_calculations5[[#This Row],[Weighted estimate]]*msoa_calculations5[[#This Row],[Population share of ICB]:[Population share of ICB]]</f>
        <v>0.11750322494272442</v>
      </c>
    </row>
    <row r="384" spans="1:14">
      <c r="A384" s="63" t="s">
        <v>5444</v>
      </c>
      <c r="B384" s="63" t="s">
        <v>13719</v>
      </c>
      <c r="C384" s="63" t="s">
        <v>13809</v>
      </c>
      <c r="D384" s="63" t="s">
        <v>13886</v>
      </c>
      <c r="E384" s="72">
        <v>7884</v>
      </c>
      <c r="F384" s="64">
        <v>1</v>
      </c>
      <c r="G384" s="79">
        <v>0</v>
      </c>
      <c r="H384" s="133">
        <v>80.246841430664063</v>
      </c>
      <c r="I384" s="134">
        <v>57.169151306152344</v>
      </c>
      <c r="J384" s="105">
        <v>74.002227783203125</v>
      </c>
      <c r="K384" s="96">
        <f>msoa_calculations5[[#This Row],[ Pop20]]/SUMIF(msoa_calculations5[ICB26],msoa_calculations5[[#This Row],[ICB26]],msoa_calculations5[[ Pop20]])</f>
        <v>2.1670944140145371E-3</v>
      </c>
      <c r="L384" s="98" cm="1">
        <f t="array" ref="L384">msoa_calculations5[[#This Row],[ Estimated case time (see and convey)]]*msoa_calculations5[[#This Row],[Population share of ICB]:[Population share of ICB]]</f>
        <v>0.17390248180670242</v>
      </c>
      <c r="M384" s="98" cm="1">
        <f t="array" ref="M384">msoa_calculations5[[#This Row],[Estimated case time (see and treat)]]*msoa_calculations5[[#This Row],[Population share of ICB]:[Population share of ICB]]</f>
        <v>0.12389094844951462</v>
      </c>
      <c r="N384" s="94" cm="1">
        <f t="array" ref="N384">msoa_calculations5[[#This Row],[Weighted estimate]]*msoa_calculations5[[#This Row],[Population share of ICB]:[Population share of ICB]]</f>
        <v>0.16036981445361087</v>
      </c>
    </row>
    <row r="385" spans="1:14">
      <c r="A385" s="63" t="s">
        <v>5442</v>
      </c>
      <c r="B385" s="63" t="s">
        <v>13719</v>
      </c>
      <c r="C385" s="63" t="s">
        <v>13809</v>
      </c>
      <c r="D385" s="63" t="s">
        <v>13886</v>
      </c>
      <c r="E385" s="72">
        <v>5956</v>
      </c>
      <c r="F385" s="64">
        <v>1</v>
      </c>
      <c r="G385" s="79">
        <v>0</v>
      </c>
      <c r="H385" s="133">
        <v>79.952308654785156</v>
      </c>
      <c r="I385" s="134">
        <v>57.025478363037109</v>
      </c>
      <c r="J385" s="105">
        <v>73.748519897460938</v>
      </c>
      <c r="K385" s="96">
        <f>msoa_calculations5[[#This Row],[ Pop20]]/SUMIF(msoa_calculations5[ICB26],msoa_calculations5[[#This Row],[ICB26]],msoa_calculations5[[ Pop20]])</f>
        <v>1.6371403259602462E-3</v>
      </c>
      <c r="L385" s="98" cm="1">
        <f t="array" ref="L385">msoa_calculations5[[#This Row],[ Estimated case time (see and convey)]]*msoa_calculations5[[#This Row],[Population share of ICB]:[Population share of ICB]]</f>
        <v>0.1308931486523692</v>
      </c>
      <c r="M385" s="98" cm="1">
        <f t="array" ref="M385">msoa_calculations5[[#This Row],[Estimated case time (see and treat)]]*msoa_calculations5[[#This Row],[Population share of ICB]:[Population share of ICB]]</f>
        <v>9.335871023530154E-2</v>
      </c>
      <c r="N385" s="94" cm="1">
        <f t="array" ref="N385">msoa_calculations5[[#This Row],[Weighted estimate]]*msoa_calculations5[[#This Row],[Population share of ICB]:[Population share of ICB]]</f>
        <v>0.12073667590401491</v>
      </c>
    </row>
    <row r="386" spans="1:14">
      <c r="A386" s="63" t="s">
        <v>5440</v>
      </c>
      <c r="B386" s="63" t="s">
        <v>13719</v>
      </c>
      <c r="C386" s="63" t="s">
        <v>13809</v>
      </c>
      <c r="D386" s="63" t="s">
        <v>13886</v>
      </c>
      <c r="E386" s="72">
        <v>8652</v>
      </c>
      <c r="F386" s="64">
        <v>1</v>
      </c>
      <c r="G386" s="79">
        <v>0</v>
      </c>
      <c r="H386" s="133">
        <v>81.647605895996094</v>
      </c>
      <c r="I386" s="134">
        <v>58.433753967285156</v>
      </c>
      <c r="J386" s="105">
        <v>75.36614990234375</v>
      </c>
      <c r="K386" s="96">
        <f>msoa_calculations5[[#This Row],[ Pop20]]/SUMIF(msoa_calculations5[ICB26],msoa_calculations5[[#This Row],[ICB26]],msoa_calculations5[[ Pop20]])</f>
        <v>2.3781964573888602E-3</v>
      </c>
      <c r="L386" s="98" cm="1">
        <f t="array" ref="L386">msoa_calculations5[[#This Row],[ Estimated case time (see and convey)]]*msoa_calculations5[[#This Row],[Population share of ICB]:[Population share of ICB]]</f>
        <v>0.19417404709613972</v>
      </c>
      <c r="M386" s="98" cm="1">
        <f t="array" ref="M386">msoa_calculations5[[#This Row],[Estimated case time (see and treat)]]*msoa_calculations5[[#This Row],[Population share of ICB]:[Population share of ICB]]</f>
        <v>0.13896694667692983</v>
      </c>
      <c r="N386" s="94" cm="1">
        <f t="array" ref="N386">msoa_calculations5[[#This Row],[Weighted estimate]]*msoa_calculations5[[#This Row],[Population share of ICB]:[Population share of ICB]]</f>
        <v>0.17923551070479171</v>
      </c>
    </row>
    <row r="387" spans="1:14">
      <c r="A387" s="63" t="s">
        <v>5438</v>
      </c>
      <c r="B387" s="63" t="s">
        <v>13719</v>
      </c>
      <c r="C387" s="63" t="s">
        <v>13809</v>
      </c>
      <c r="D387" s="63" t="s">
        <v>13886</v>
      </c>
      <c r="E387" s="72">
        <v>8419</v>
      </c>
      <c r="F387" s="64">
        <v>1</v>
      </c>
      <c r="G387" s="79">
        <v>0</v>
      </c>
      <c r="H387" s="133">
        <v>80.674072265625</v>
      </c>
      <c r="I387" s="134">
        <v>57.90679931640625</v>
      </c>
      <c r="J387" s="105">
        <v>74.513458251953125</v>
      </c>
      <c r="K387" s="96">
        <f>msoa_calculations5[[#This Row],[ Pop20]]/SUMIF(msoa_calculations5[ICB26],msoa_calculations5[[#This Row],[ICB26]],msoa_calculations5[[ Pop20]])</f>
        <v>2.3141511760005565E-3</v>
      </c>
      <c r="L387" s="98" cm="1">
        <f t="array" ref="L387">msoa_calculations5[[#This Row],[ Estimated case time (see and convey)]]*msoa_calculations5[[#This Row],[Population share of ICB]:[Population share of ICB]]</f>
        <v>0.18669199920624999</v>
      </c>
      <c r="M387" s="98" cm="1">
        <f t="array" ref="M387">msoa_calculations5[[#This Row],[Estimated case time (see and treat)]]*msoa_calculations5[[#This Row],[Population share of ICB]:[Population share of ICB]]</f>
        <v>0.13400508773648975</v>
      </c>
      <c r="N387" s="94" cm="1">
        <f t="array" ref="N387">msoa_calculations5[[#This Row],[Weighted estimate]]*msoa_calculations5[[#This Row],[Population share of ICB]:[Population share of ICB]]</f>
        <v>0.17243540704162569</v>
      </c>
    </row>
    <row r="388" spans="1:14">
      <c r="A388" s="63" t="s">
        <v>5436</v>
      </c>
      <c r="B388" s="63" t="s">
        <v>13719</v>
      </c>
      <c r="C388" s="63" t="s">
        <v>13809</v>
      </c>
      <c r="D388" s="63" t="s">
        <v>13886</v>
      </c>
      <c r="E388" s="72">
        <v>6167</v>
      </c>
      <c r="F388" s="64">
        <v>1</v>
      </c>
      <c r="G388" s="79">
        <v>0</v>
      </c>
      <c r="H388" s="133">
        <v>80.316253662109375</v>
      </c>
      <c r="I388" s="134">
        <v>57.245246887207031</v>
      </c>
      <c r="J388" s="105">
        <v>74.073448181152344</v>
      </c>
      <c r="K388" s="96">
        <f>msoa_calculations5[[#This Row],[ Pop20]]/SUMIF(msoa_calculations5[ICB26],msoa_calculations5[[#This Row],[ICB26]],msoa_calculations5[[ Pop20]])</f>
        <v>1.6951384133977231E-3</v>
      </c>
      <c r="L388" s="98" cm="1">
        <f t="array" ref="L388">msoa_calculations5[[#This Row],[ Estimated case time (see and convey)]]*msoa_calculations5[[#This Row],[Population share of ICB]:[Population share of ICB]]</f>
        <v>0.13614716680283714</v>
      </c>
      <c r="M388" s="98" cm="1">
        <f t="array" ref="M388">msoa_calculations5[[#This Row],[Estimated case time (see and treat)]]*msoa_calculations5[[#This Row],[Population share of ICB]:[Population share of ICB]]</f>
        <v>9.703861698294107E-2</v>
      </c>
      <c r="N388" s="94" cm="1">
        <f t="array" ref="N388">msoa_calculations5[[#This Row],[Weighted estimate]]*msoa_calculations5[[#This Row],[Population share of ICB]:[Population share of ICB]]</f>
        <v>0.12556474742469703</v>
      </c>
    </row>
    <row r="389" spans="1:14">
      <c r="A389" s="63" t="s">
        <v>5434</v>
      </c>
      <c r="B389" s="63" t="s">
        <v>13719</v>
      </c>
      <c r="C389" s="63" t="s">
        <v>13809</v>
      </c>
      <c r="D389" s="63" t="s">
        <v>13886</v>
      </c>
      <c r="E389" s="72">
        <v>8049</v>
      </c>
      <c r="F389" s="64">
        <v>1</v>
      </c>
      <c r="G389" s="79">
        <v>0</v>
      </c>
      <c r="H389" s="133">
        <v>81.676734924316406</v>
      </c>
      <c r="I389" s="134">
        <v>58.531600952148438</v>
      </c>
      <c r="J389" s="105">
        <v>75.413871765136719</v>
      </c>
      <c r="K389" s="96">
        <f>msoa_calculations5[[#This Row],[ Pop20]]/SUMIF(msoa_calculations5[ICB26],msoa_calculations5[[#This Row],[ICB26]],msoa_calculations5[[ Pop20]])</f>
        <v>2.212448368645739E-3</v>
      </c>
      <c r="L389" s="98" cm="1">
        <f t="array" ref="L389">msoa_calculations5[[#This Row],[ Estimated case time (see and convey)]]*msoa_calculations5[[#This Row],[Population share of ICB]:[Population share of ICB]]</f>
        <v>0.18070555893961429</v>
      </c>
      <c r="M389" s="98" cm="1">
        <f t="array" ref="M389">msoa_calculations5[[#This Row],[Estimated case time (see and treat)]]*msoa_calculations5[[#This Row],[Population share of ICB]:[Population share of ICB]]</f>
        <v>0.1294981450408042</v>
      </c>
      <c r="N389" s="94" cm="1">
        <f t="array" ref="N389">msoa_calculations5[[#This Row],[Weighted estimate]]*msoa_calculations5[[#This Row],[Population share of ICB]:[Population share of ICB]]</f>
        <v>0.16684929756003569</v>
      </c>
    </row>
    <row r="390" spans="1:14">
      <c r="A390" s="63" t="s">
        <v>5432</v>
      </c>
      <c r="B390" s="63" t="s">
        <v>13719</v>
      </c>
      <c r="C390" s="63" t="s">
        <v>13809</v>
      </c>
      <c r="D390" s="63" t="s">
        <v>13886</v>
      </c>
      <c r="E390" s="72">
        <v>9311</v>
      </c>
      <c r="F390" s="64">
        <v>1</v>
      </c>
      <c r="G390" s="79">
        <v>0</v>
      </c>
      <c r="H390" s="133">
        <v>80.912734985351563</v>
      </c>
      <c r="I390" s="134">
        <v>57.341964721679688</v>
      </c>
      <c r="J390" s="105">
        <v>74.534698486328125</v>
      </c>
      <c r="K390" s="96">
        <f>msoa_calculations5[[#This Row],[ Pop20]]/SUMIF(msoa_calculations5[ICB26],msoa_calculations5[[#This Row],[ICB26]],msoa_calculations5[[ Pop20]])</f>
        <v>2.559337403461359E-3</v>
      </c>
      <c r="L390" s="98" cm="1">
        <f t="array" ref="L390">msoa_calculations5[[#This Row],[ Estimated case time (see and convey)]]*msoa_calculations5[[#This Row],[Population share of ICB]:[Population share of ICB]]</f>
        <v>0.20708298906436673</v>
      </c>
      <c r="M390" s="98" cm="1">
        <f t="array" ref="M390">msoa_calculations5[[#This Row],[Estimated case time (see and treat)]]*msoa_calculations5[[#This Row],[Population share of ICB]:[Population share of ICB]]</f>
        <v>0.14675743510015654</v>
      </c>
      <c r="N390" s="94" cm="1">
        <f t="array" ref="N390">msoa_calculations5[[#This Row],[Weighted estimate]]*msoa_calculations5[[#This Row],[Population share of ICB]:[Population share of ICB]]</f>
        <v>0.19075944169177431</v>
      </c>
    </row>
    <row r="391" spans="1:14">
      <c r="A391" s="63" t="s">
        <v>5430</v>
      </c>
      <c r="B391" s="63" t="s">
        <v>13719</v>
      </c>
      <c r="C391" s="63" t="s">
        <v>13809</v>
      </c>
      <c r="D391" s="63" t="s">
        <v>13886</v>
      </c>
      <c r="E391" s="72">
        <v>5870</v>
      </c>
      <c r="F391" s="64">
        <v>1</v>
      </c>
      <c r="G391" s="79">
        <v>0</v>
      </c>
      <c r="H391" s="133">
        <v>80.667716979980469</v>
      </c>
      <c r="I391" s="134">
        <v>57.484111785888672</v>
      </c>
      <c r="J391" s="105">
        <v>74.394447326660156</v>
      </c>
      <c r="K391" s="96">
        <f>msoa_calculations5[[#This Row],[ Pop20]]/SUMIF(msoa_calculations5[ICB26],msoa_calculations5[[#This Row],[ICB26]],msoa_calculations5[[ Pop20]])</f>
        <v>1.613501295061559E-3</v>
      </c>
      <c r="L391" s="98" cm="1">
        <f t="array" ref="L391">msoa_calculations5[[#This Row],[ Estimated case time (see and convey)]]*msoa_calculations5[[#This Row],[Population share of ICB]:[Population share of ICB]]</f>
        <v>0.1301574658168578</v>
      </c>
      <c r="M391" s="98" cm="1">
        <f t="array" ref="M391">msoa_calculations5[[#This Row],[Estimated case time (see and treat)]]*msoa_calculations5[[#This Row],[Population share of ICB]:[Population share of ICB]]</f>
        <v>9.2750688811994803E-2</v>
      </c>
      <c r="N391" s="94" cm="1">
        <f t="array" ref="N391">msoa_calculations5[[#This Row],[Weighted estimate]]*msoa_calculations5[[#This Row],[Population share of ICB]:[Population share of ICB]]</f>
        <v>0.1200355371069551</v>
      </c>
    </row>
    <row r="392" spans="1:14">
      <c r="A392" s="63" t="s">
        <v>5428</v>
      </c>
      <c r="B392" s="63" t="s">
        <v>13719</v>
      </c>
      <c r="C392" s="63" t="s">
        <v>13809</v>
      </c>
      <c r="D392" s="63" t="s">
        <v>13886</v>
      </c>
      <c r="E392" s="72">
        <v>9456</v>
      </c>
      <c r="F392" s="64">
        <v>1</v>
      </c>
      <c r="G392" s="79">
        <v>0</v>
      </c>
      <c r="H392" s="133">
        <v>81.768287658691406</v>
      </c>
      <c r="I392" s="134">
        <v>58.001316070556641</v>
      </c>
      <c r="J392" s="105">
        <v>75.337158203125</v>
      </c>
      <c r="K392" s="96">
        <f>msoa_calculations5[[#This Row],[ Pop20]]/SUMIF(msoa_calculations5[ICB26],msoa_calculations5[[#This Row],[ICB26]],msoa_calculations5[[ Pop20]])</f>
        <v>2.5991939090463548E-3</v>
      </c>
      <c r="L392" s="98" cm="1">
        <f t="array" ref="L392">msoa_calculations5[[#This Row],[ Estimated case time (see and convey)]]*msoa_calculations5[[#This Row],[Population share of ICB]:[Population share of ICB]]</f>
        <v>0.21253163523562094</v>
      </c>
      <c r="M392" s="98" cm="1">
        <f t="array" ref="M392">msoa_calculations5[[#This Row],[Estimated case time (see and treat)]]*msoa_calculations5[[#This Row],[Population share of ICB]:[Population share of ICB]]</f>
        <v>0.15075666744726327</v>
      </c>
      <c r="N392" s="94" cm="1">
        <f t="array" ref="N392">msoa_calculations5[[#This Row],[Weighted estimate]]*msoa_calculations5[[#This Row],[Population share of ICB]:[Population share of ICB]]</f>
        <v>0.19581588272642411</v>
      </c>
    </row>
    <row r="393" spans="1:14">
      <c r="A393" s="63" t="s">
        <v>5426</v>
      </c>
      <c r="B393" s="63" t="s">
        <v>13719</v>
      </c>
      <c r="C393" s="63" t="s">
        <v>13809</v>
      </c>
      <c r="D393" s="63" t="s">
        <v>13886</v>
      </c>
      <c r="E393" s="72">
        <v>6273</v>
      </c>
      <c r="F393" s="64">
        <v>1</v>
      </c>
      <c r="G393" s="79">
        <v>0</v>
      </c>
      <c r="H393" s="133">
        <v>83.3885498046875</v>
      </c>
      <c r="I393" s="134">
        <v>59.974632263183594</v>
      </c>
      <c r="J393" s="105">
        <v>77.052955627441406</v>
      </c>
      <c r="K393" s="96">
        <f>msoa_calculations5[[#This Row],[ Pop20]]/SUMIF(msoa_calculations5[ICB26],msoa_calculations5[[#This Row],[ICB26]],msoa_calculations5[[ Pop20]])</f>
        <v>1.7242748933426167E-3</v>
      </c>
      <c r="L393" s="98" cm="1">
        <f t="array" ref="L393">msoa_calculations5[[#This Row],[ Estimated case time (see and convey)]]*msoa_calculations5[[#This Row],[Population share of ICB]:[Population share of ICB]]</f>
        <v>0.14378478282047302</v>
      </c>
      <c r="M393" s="98" cm="1">
        <f t="array" ref="M393">msoa_calculations5[[#This Row],[Estimated case time (see and treat)]]*msoa_calculations5[[#This Row],[Population share of ICB]:[Population share of ICB]]</f>
        <v>0.10341275264886356</v>
      </c>
      <c r="N393" s="94" cm="1">
        <f t="array" ref="N393">msoa_calculations5[[#This Row],[Weighted estimate]]*msoa_calculations5[[#This Row],[Population share of ICB]:[Population share of ICB]]</f>
        <v>0.13286047684623992</v>
      </c>
    </row>
    <row r="394" spans="1:14">
      <c r="A394" s="63" t="s">
        <v>5424</v>
      </c>
      <c r="B394" s="63" t="s">
        <v>13719</v>
      </c>
      <c r="C394" s="63" t="s">
        <v>13809</v>
      </c>
      <c r="D394" s="63" t="s">
        <v>13886</v>
      </c>
      <c r="E394" s="72">
        <v>7082</v>
      </c>
      <c r="F394" s="64">
        <v>1</v>
      </c>
      <c r="G394" s="79">
        <v>0</v>
      </c>
      <c r="H394" s="133">
        <v>82.294731140136719</v>
      </c>
      <c r="I394" s="134">
        <v>58.493026733398438</v>
      </c>
      <c r="J394" s="105">
        <v>75.854209899902344</v>
      </c>
      <c r="K394" s="96">
        <f>msoa_calculations5[[#This Row],[ Pop20]]/SUMIF(msoa_calculations5[ICB26],msoa_calculations5[[#This Row],[ICB26]],msoa_calculations5[[ Pop20]])</f>
        <v>1.9466467072616629E-3</v>
      </c>
      <c r="L394" s="98" cm="1">
        <f t="array" ref="L394">msoa_calculations5[[#This Row],[ Estimated case time (see and convey)]]*msoa_calculations5[[#This Row],[Population share of ICB]:[Population share of ICB]]</f>
        <v>0.16019876739893096</v>
      </c>
      <c r="M394" s="98" cm="1">
        <f t="array" ref="M394">msoa_calculations5[[#This Row],[Estimated case time (see and treat)]]*msoa_calculations5[[#This Row],[Population share of ICB]:[Population share of ICB]]</f>
        <v>0.11386525788833848</v>
      </c>
      <c r="N394" s="94" cm="1">
        <f t="array" ref="N394">msoa_calculations5[[#This Row],[Weighted estimate]]*msoa_calculations5[[#This Row],[Population share of ICB]:[Population share of ICB]]</f>
        <v>0.14766134793357993</v>
      </c>
    </row>
    <row r="395" spans="1:14">
      <c r="A395" s="63" t="s">
        <v>5422</v>
      </c>
      <c r="B395" s="63" t="s">
        <v>13734</v>
      </c>
      <c r="C395" s="63" t="s">
        <v>13809</v>
      </c>
      <c r="D395" s="63" t="s">
        <v>13886</v>
      </c>
      <c r="E395" s="72">
        <v>8421</v>
      </c>
      <c r="F395" s="64">
        <v>1</v>
      </c>
      <c r="G395" s="79">
        <v>0</v>
      </c>
      <c r="H395" s="133">
        <v>83.226776123046875</v>
      </c>
      <c r="I395" s="134">
        <v>59.161182403564453</v>
      </c>
      <c r="J395" s="105">
        <v>76.71484375</v>
      </c>
      <c r="K395" s="96">
        <f>msoa_calculations5[[#This Row],[ Pop20]]/SUMIF(msoa_calculations5[ICB26],msoa_calculations5[[#This Row],[ICB26]],msoa_calculations5[[ Pop20]])</f>
        <v>2.314700920905177E-3</v>
      </c>
      <c r="L395" s="98" cm="1">
        <f t="array" ref="L395">msoa_calculations5[[#This Row],[ Estimated case time (see and convey)]]*msoa_calculations5[[#This Row],[Population share of ICB]:[Population share of ICB]]</f>
        <v>0.19264509533598559</v>
      </c>
      <c r="M395" s="98" cm="1">
        <f t="array" ref="M395">msoa_calculations5[[#This Row],[Estimated case time (see and treat)]]*msoa_calculations5[[#This Row],[Population share of ICB]:[Population share of ICB]]</f>
        <v>0.13694044339136979</v>
      </c>
      <c r="N395" s="94" cm="1">
        <f t="array" ref="N395">msoa_calculations5[[#This Row],[Weighted estimate]]*msoa_calculations5[[#This Row],[Population share of ICB]:[Population share of ICB]]</f>
        <v>0.17757191947522177</v>
      </c>
    </row>
    <row r="396" spans="1:14">
      <c r="A396" s="63" t="s">
        <v>5420</v>
      </c>
      <c r="B396" s="63" t="s">
        <v>13734</v>
      </c>
      <c r="C396" s="63" t="s">
        <v>13809</v>
      </c>
      <c r="D396" s="63" t="s">
        <v>13886</v>
      </c>
      <c r="E396" s="72">
        <v>7837</v>
      </c>
      <c r="F396" s="64">
        <v>1</v>
      </c>
      <c r="G396" s="79">
        <v>0</v>
      </c>
      <c r="H396" s="133">
        <v>82.914291381835938</v>
      </c>
      <c r="I396" s="134">
        <v>58.157096862792969</v>
      </c>
      <c r="J396" s="105">
        <v>76.215217590332031</v>
      </c>
      <c r="K396" s="96">
        <f>msoa_calculations5[[#This Row],[ Pop20]]/SUMIF(msoa_calculations5[ICB26],msoa_calculations5[[#This Row],[ICB26]],msoa_calculations5[[ Pop20]])</f>
        <v>2.1541754087559522E-3</v>
      </c>
      <c r="L396" s="98" cm="1">
        <f t="array" ref="L396">msoa_calculations5[[#This Row],[ Estimated case time (see and convey)]]*msoa_calculations5[[#This Row],[Population share of ICB]:[Population share of ICB]]</f>
        <v>0.17861192752917657</v>
      </c>
      <c r="M396" s="98" cm="1">
        <f t="array" ref="M396">msoa_calculations5[[#This Row],[Estimated case time (see and treat)]]*msoa_calculations5[[#This Row],[Population share of ICB]:[Population share of ICB]]</f>
        <v>0.12528058790646654</v>
      </c>
      <c r="N396" s="94" cm="1">
        <f t="array" ref="N396">msoa_calculations5[[#This Row],[Weighted estimate]]*msoa_calculations5[[#This Row],[Population share of ICB]:[Population share of ICB]]</f>
        <v>0.16418094750607734</v>
      </c>
    </row>
    <row r="397" spans="1:14">
      <c r="A397" s="63" t="s">
        <v>5418</v>
      </c>
      <c r="B397" s="63" t="s">
        <v>13734</v>
      </c>
      <c r="C397" s="63" t="s">
        <v>13809</v>
      </c>
      <c r="D397" s="63" t="s">
        <v>13886</v>
      </c>
      <c r="E397" s="72">
        <v>8070</v>
      </c>
      <c r="F397" s="64">
        <v>1</v>
      </c>
      <c r="G397" s="79">
        <v>0</v>
      </c>
      <c r="H397" s="133">
        <v>85.470664978027344</v>
      </c>
      <c r="I397" s="134">
        <v>60.544300079345703</v>
      </c>
      <c r="J397" s="105">
        <v>78.725814819335938</v>
      </c>
      <c r="K397" s="96">
        <f>msoa_calculations5[[#This Row],[ Pop20]]/SUMIF(msoa_calculations5[ICB26],msoa_calculations5[[#This Row],[ICB26]],msoa_calculations5[[ Pop20]])</f>
        <v>2.2182206901442559E-3</v>
      </c>
      <c r="L397" s="98" cm="1">
        <f t="array" ref="L397">msoa_calculations5[[#This Row],[ Estimated case time (see and convey)]]*msoa_calculations5[[#This Row],[Population share of ICB]:[Population share of ICB]]</f>
        <v>0.1895927974546483</v>
      </c>
      <c r="M397" s="98" cm="1">
        <f t="array" ref="M397">msoa_calculations5[[#This Row],[Estimated case time (see and treat)]]*msoa_calculations5[[#This Row],[Population share of ICB]:[Population share of ICB]]</f>
        <v>0.13430061910630714</v>
      </c>
      <c r="N397" s="94" cm="1">
        <f t="array" ref="N397">msoa_calculations5[[#This Row],[Weighted estimate]]*msoa_calculations5[[#This Row],[Population share of ICB]:[Population share of ICB]]</f>
        <v>0.17463123128071625</v>
      </c>
    </row>
    <row r="398" spans="1:14">
      <c r="A398" s="63" t="s">
        <v>5416</v>
      </c>
      <c r="B398" s="63" t="s">
        <v>13734</v>
      </c>
      <c r="C398" s="63" t="s">
        <v>13809</v>
      </c>
      <c r="D398" s="63" t="s">
        <v>13886</v>
      </c>
      <c r="E398" s="72">
        <v>6425</v>
      </c>
      <c r="F398" s="64">
        <v>1</v>
      </c>
      <c r="G398" s="79">
        <v>0</v>
      </c>
      <c r="H398" s="133">
        <v>82.282440185546875</v>
      </c>
      <c r="I398" s="134">
        <v>58.104755401611328</v>
      </c>
      <c r="J398" s="105">
        <v>75.740180969238281</v>
      </c>
      <c r="K398" s="96">
        <f>msoa_calculations5[[#This Row],[ Pop20]]/SUMIF(msoa_calculations5[ICB26],msoa_calculations5[[#This Row],[ICB26]],msoa_calculations5[[ Pop20]])</f>
        <v>1.7660555060937848E-3</v>
      </c>
      <c r="L398" s="98" cm="1">
        <f t="array" ref="L398">msoa_calculations5[[#This Row],[ Estimated case time (see and convey)]]*msoa_calculations5[[#This Row],[Population share of ICB]:[Population share of ICB]]</f>
        <v>0.14531535654451758</v>
      </c>
      <c r="M398" s="98" cm="1">
        <f t="array" ref="M398">msoa_calculations5[[#This Row],[Estimated case time (see and treat)]]*msoa_calculations5[[#This Row],[Population share of ICB]:[Population share of ICB]]</f>
        <v>0.10261622320724827</v>
      </c>
      <c r="N398" s="94" cm="1">
        <f t="array" ref="N398">msoa_calculations5[[#This Row],[Weighted estimate]]*msoa_calculations5[[#This Row],[Population share of ICB]:[Population share of ICB]]</f>
        <v>0.13376136363326296</v>
      </c>
    </row>
    <row r="399" spans="1:14">
      <c r="A399" s="63" t="s">
        <v>5414</v>
      </c>
      <c r="B399" s="63" t="s">
        <v>13734</v>
      </c>
      <c r="C399" s="63" t="s">
        <v>13809</v>
      </c>
      <c r="D399" s="63" t="s">
        <v>13886</v>
      </c>
      <c r="E399" s="72">
        <v>6583</v>
      </c>
      <c r="F399" s="64">
        <v>1</v>
      </c>
      <c r="G399" s="79">
        <v>0</v>
      </c>
      <c r="H399" s="133">
        <v>82.837310791015625</v>
      </c>
      <c r="I399" s="134">
        <v>58.203811645507813</v>
      </c>
      <c r="J399" s="105">
        <v>76.171707153320313</v>
      </c>
      <c r="K399" s="96">
        <f>msoa_calculations5[[#This Row],[ Pop20]]/SUMIF(msoa_calculations5[ICB26],msoa_calculations5[[#This Row],[ICB26]],msoa_calculations5[[ Pop20]])</f>
        <v>1.8094853535588148E-3</v>
      </c>
      <c r="L399" s="98" cm="1">
        <f t="array" ref="L399">msoa_calculations5[[#This Row],[ Estimated case time (see and convey)]]*msoa_calculations5[[#This Row],[Population share of ICB]:[Population share of ICB]]</f>
        <v>0.14989290060454233</v>
      </c>
      <c r="M399" s="98" cm="1">
        <f t="array" ref="M399">msoa_calculations5[[#This Row],[Estimated case time (see and treat)]]*msoa_calculations5[[#This Row],[Population share of ICB]:[Population share of ICB]]</f>
        <v>0.10531894469384237</v>
      </c>
      <c r="N399" s="94" cm="1">
        <f t="array" ref="N399">msoa_calculations5[[#This Row],[Weighted estimate]]*msoa_calculations5[[#This Row],[Population share of ICB]:[Population share of ICB]]</f>
        <v>0.1378315884495043</v>
      </c>
    </row>
    <row r="400" spans="1:14">
      <c r="A400" s="63" t="s">
        <v>5412</v>
      </c>
      <c r="B400" s="63" t="s">
        <v>13734</v>
      </c>
      <c r="C400" s="63" t="s">
        <v>13809</v>
      </c>
      <c r="D400" s="63" t="s">
        <v>13886</v>
      </c>
      <c r="E400" s="72">
        <v>8104</v>
      </c>
      <c r="F400" s="64">
        <v>1</v>
      </c>
      <c r="G400" s="79">
        <v>0</v>
      </c>
      <c r="H400" s="133">
        <v>84.094070434570313</v>
      </c>
      <c r="I400" s="134">
        <v>59.608394622802734</v>
      </c>
      <c r="J400" s="105">
        <v>77.468467712402344</v>
      </c>
      <c r="K400" s="96">
        <f>msoa_calculations5[[#This Row],[ Pop20]]/SUMIF(msoa_calculations5[ICB26],msoa_calculations5[[#This Row],[ICB26]],msoa_calculations5[[ Pop20]])</f>
        <v>2.2275663535228068E-3</v>
      </c>
      <c r="L400" s="98" cm="1">
        <f t="array" ref="L400">msoa_calculations5[[#This Row],[ Estimated case time (see and convey)]]*msoa_calculations5[[#This Row],[Population share of ICB]:[Population share of ICB]]</f>
        <v>0.18732512183082586</v>
      </c>
      <c r="M400" s="98" cm="1">
        <f t="array" ref="M400">msoa_calculations5[[#This Row],[Estimated case time (see and treat)]]*msoa_calculations5[[#This Row],[Population share of ICB]:[Population share of ICB]]</f>
        <v>0.13278165424926516</v>
      </c>
      <c r="N400" s="94" cm="1">
        <f t="array" ref="N400">msoa_calculations5[[#This Row],[Weighted estimate]]*msoa_calculations5[[#This Row],[Population share of ICB]:[Population share of ICB]]</f>
        <v>0.17256615213511539</v>
      </c>
    </row>
    <row r="401" spans="1:14">
      <c r="A401" s="63" t="s">
        <v>5410</v>
      </c>
      <c r="B401" s="63" t="s">
        <v>13734</v>
      </c>
      <c r="C401" s="63" t="s">
        <v>13809</v>
      </c>
      <c r="D401" s="63" t="s">
        <v>13886</v>
      </c>
      <c r="E401" s="72">
        <v>7672</v>
      </c>
      <c r="F401" s="64">
        <v>1</v>
      </c>
      <c r="G401" s="79">
        <v>0</v>
      </c>
      <c r="H401" s="133">
        <v>82.987136840820313</v>
      </c>
      <c r="I401" s="134">
        <v>58.678516387939453</v>
      </c>
      <c r="J401" s="105">
        <v>76.409446716308594</v>
      </c>
      <c r="K401" s="96">
        <f>msoa_calculations5[[#This Row],[ Pop20]]/SUMIF(msoa_calculations5[ICB26],msoa_calculations5[[#This Row],[ICB26]],msoa_calculations5[[ Pop20]])</f>
        <v>2.1088214541247498E-3</v>
      </c>
      <c r="L401" s="98" cm="1">
        <f t="array" ref="L401">msoa_calculations5[[#This Row],[ Estimated case time (see and convey)]]*msoa_calculations5[[#This Row],[Population share of ICB]:[Population share of ICB]]</f>
        <v>0.1750050545863083</v>
      </c>
      <c r="M401" s="98" cm="1">
        <f t="array" ref="M401">msoa_calculations5[[#This Row],[Estimated case time (see and treat)]]*msoa_calculations5[[#This Row],[Population share of ICB]:[Population share of ICB]]</f>
        <v>0.12374251425509744</v>
      </c>
      <c r="N401" s="94" cm="1">
        <f t="array" ref="N401">msoa_calculations5[[#This Row],[Weighted estimate]]*msoa_calculations5[[#This Row],[Population share of ICB]:[Population share of ICB]]</f>
        <v>0.16113388053315347</v>
      </c>
    </row>
    <row r="402" spans="1:14">
      <c r="A402" s="63" t="s">
        <v>5408</v>
      </c>
      <c r="B402" s="63" t="s">
        <v>13734</v>
      </c>
      <c r="C402" s="63" t="s">
        <v>13809</v>
      </c>
      <c r="D402" s="63" t="s">
        <v>13886</v>
      </c>
      <c r="E402" s="72">
        <v>6337</v>
      </c>
      <c r="F402" s="64">
        <v>1</v>
      </c>
      <c r="G402" s="79">
        <v>0</v>
      </c>
      <c r="H402" s="133">
        <v>87.380722045898438</v>
      </c>
      <c r="I402" s="134">
        <v>62.031932830810547</v>
      </c>
      <c r="J402" s="105">
        <v>80.521568298339844</v>
      </c>
      <c r="K402" s="96">
        <f>msoa_calculations5[[#This Row],[ Pop20]]/SUMIF(msoa_calculations5[ICB26],msoa_calculations5[[#This Row],[ICB26]],msoa_calculations5[[ Pop20]])</f>
        <v>1.7418667302904769E-3</v>
      </c>
      <c r="L402" s="98" cm="1">
        <f t="array" ref="L402">msoa_calculations5[[#This Row],[ Estimated case time (see and convey)]]*msoa_calculations5[[#This Row],[Population share of ICB]:[Population share of ICB]]</f>
        <v>0.1522055726005101</v>
      </c>
      <c r="M402" s="98" cm="1">
        <f t="array" ref="M402">msoa_calculations5[[#This Row],[Estimated case time (see and treat)]]*msoa_calculations5[[#This Row],[Population share of ICB]:[Population share of ICB]]</f>
        <v>0.10805136001360245</v>
      </c>
      <c r="N402" s="94" cm="1">
        <f t="array" ref="N402">msoa_calculations5[[#This Row],[Weighted estimate]]*msoa_calculations5[[#This Row],[Population share of ICB]:[Population share of ICB]]</f>
        <v>0.14025784088969054</v>
      </c>
    </row>
    <row r="403" spans="1:14">
      <c r="A403" s="63" t="s">
        <v>5406</v>
      </c>
      <c r="B403" s="63" t="s">
        <v>13734</v>
      </c>
      <c r="C403" s="63" t="s">
        <v>13809</v>
      </c>
      <c r="D403" s="63" t="s">
        <v>13886</v>
      </c>
      <c r="E403" s="72">
        <v>7145</v>
      </c>
      <c r="F403" s="64">
        <v>1</v>
      </c>
      <c r="G403" s="79">
        <v>0</v>
      </c>
      <c r="H403" s="133">
        <v>82.919708251953125</v>
      </c>
      <c r="I403" s="134">
        <v>58.732513427734375</v>
      </c>
      <c r="J403" s="105">
        <v>76.374870300292969</v>
      </c>
      <c r="K403" s="96">
        <f>msoa_calculations5[[#This Row],[ Pop20]]/SUMIF(msoa_calculations5[ICB26],msoa_calculations5[[#This Row],[ICB26]],msoa_calculations5[[ Pop20]])</f>
        <v>1.9639636717572128E-3</v>
      </c>
      <c r="L403" s="98" cm="1">
        <f t="array" ref="L403">msoa_calculations5[[#This Row],[ Estimated case time (see and convey)]]*msoa_calculations5[[#This Row],[Population share of ICB]:[Population share of ICB]]</f>
        <v>0.16285129467954271</v>
      </c>
      <c r="M403" s="98" cm="1">
        <f t="array" ref="M403">msoa_calculations5[[#This Row],[Estimated case time (see and treat)]]*msoa_calculations5[[#This Row],[Population share of ICB]:[Population share of ICB]]</f>
        <v>0.11534852272306301</v>
      </c>
      <c r="N403" s="94" cm="1">
        <f t="array" ref="N403">msoa_calculations5[[#This Row],[Weighted estimate]]*msoa_calculations5[[#This Row],[Population share of ICB]:[Population share of ICB]]</f>
        <v>0.14999747070494429</v>
      </c>
    </row>
    <row r="404" spans="1:14">
      <c r="A404" s="63" t="s">
        <v>5404</v>
      </c>
      <c r="B404" s="63" t="s">
        <v>13734</v>
      </c>
      <c r="C404" s="63" t="s">
        <v>13809</v>
      </c>
      <c r="D404" s="63" t="s">
        <v>13886</v>
      </c>
      <c r="E404" s="72">
        <v>7624</v>
      </c>
      <c r="F404" s="64">
        <v>1</v>
      </c>
      <c r="G404" s="79">
        <v>0</v>
      </c>
      <c r="H404" s="133">
        <v>82.963737487792969</v>
      </c>
      <c r="I404" s="134">
        <v>58.50286865234375</v>
      </c>
      <c r="J404" s="105">
        <v>76.3448486328125</v>
      </c>
      <c r="K404" s="96">
        <f>msoa_calculations5[[#This Row],[ Pop20]]/SUMIF(msoa_calculations5[ICB26],msoa_calculations5[[#This Row],[ICB26]],msoa_calculations5[[ Pop20]])</f>
        <v>2.0956275764138547E-3</v>
      </c>
      <c r="L404" s="98" cm="1">
        <f t="array" ref="L404">msoa_calculations5[[#This Row],[ Estimated case time (see and convey)]]*msoa_calculations5[[#This Row],[Population share of ICB]:[Population share of ICB]]</f>
        <v>0.17386109612177883</v>
      </c>
      <c r="M404" s="98" cm="1">
        <f t="array" ref="M404">msoa_calculations5[[#This Row],[Estimated case time (see and treat)]]*msoa_calculations5[[#This Row],[Population share of ICB]:[Population share of ICB]]</f>
        <v>0.1226002248471692</v>
      </c>
      <c r="N404" s="94" cm="1">
        <f t="array" ref="N404">msoa_calculations5[[#This Row],[Weighted estimate]]*msoa_calculations5[[#This Row],[Population share of ICB]:[Population share of ICB]]</f>
        <v>0.15999037011206343</v>
      </c>
    </row>
    <row r="405" spans="1:14">
      <c r="A405" s="63" t="s">
        <v>5402</v>
      </c>
      <c r="B405" s="63" t="s">
        <v>13734</v>
      </c>
      <c r="C405" s="63" t="s">
        <v>13809</v>
      </c>
      <c r="D405" s="63" t="s">
        <v>13886</v>
      </c>
      <c r="E405" s="72">
        <v>8348</v>
      </c>
      <c r="F405" s="64">
        <v>1</v>
      </c>
      <c r="G405" s="79">
        <v>0</v>
      </c>
      <c r="H405" s="133">
        <v>82.2708740234375</v>
      </c>
      <c r="I405" s="134">
        <v>57.796329498291016</v>
      </c>
      <c r="J405" s="105">
        <v>75.648284912109375</v>
      </c>
      <c r="K405" s="96">
        <f>msoa_calculations5[[#This Row],[ Pop20]]/SUMIF(msoa_calculations5[ICB26],msoa_calculations5[[#This Row],[ICB26]],msoa_calculations5[[ Pop20]])</f>
        <v>2.294635231886524E-3</v>
      </c>
      <c r="L405" s="98" cm="1">
        <f t="array" ref="L405">msoa_calculations5[[#This Row],[ Estimated case time (see and convey)]]*msoa_calculations5[[#This Row],[Population share of ICB]:[Population share of ICB]]</f>
        <v>0.18878164609227752</v>
      </c>
      <c r="M405" s="98" cm="1">
        <f t="array" ref="M405">msoa_calculations5[[#This Row],[Estimated case time (see and treat)]]*msoa_calculations5[[#This Row],[Population share of ICB]:[Population share of ICB]]</f>
        <v>0.13262149394050096</v>
      </c>
      <c r="N405" s="94" cm="1">
        <f t="array" ref="N405">msoa_calculations5[[#This Row],[Weighted estimate]]*msoa_calculations5[[#This Row],[Population share of ICB]:[Population share of ICB]]</f>
        <v>0.17358521979111594</v>
      </c>
    </row>
    <row r="406" spans="1:14">
      <c r="A406" s="63" t="s">
        <v>5400</v>
      </c>
      <c r="B406" s="63" t="s">
        <v>13734</v>
      </c>
      <c r="C406" s="63" t="s">
        <v>13809</v>
      </c>
      <c r="D406" s="63" t="s">
        <v>13886</v>
      </c>
      <c r="E406" s="72">
        <v>6052</v>
      </c>
      <c r="F406" s="64">
        <v>1</v>
      </c>
      <c r="G406" s="79">
        <v>0</v>
      </c>
      <c r="H406" s="133">
        <v>84.054008483886719</v>
      </c>
      <c r="I406" s="134">
        <v>59.482395172119141</v>
      </c>
      <c r="J406" s="105">
        <v>77.4051513671875</v>
      </c>
      <c r="K406" s="96">
        <f>msoa_calculations5[[#This Row],[ Pop20]]/SUMIF(msoa_calculations5[ICB26],msoa_calculations5[[#This Row],[ICB26]],msoa_calculations5[[ Pop20]])</f>
        <v>1.6635280813820368E-3</v>
      </c>
      <c r="L406" s="98" cm="1">
        <f t="array" ref="L406">msoa_calculations5[[#This Row],[ Estimated case time (see and convey)]]*msoa_calculations5[[#This Row],[Population share of ICB]:[Population share of ICB]]</f>
        <v>0.13982620346566951</v>
      </c>
      <c r="M406" s="98" cm="1">
        <f t="array" ref="M406">msoa_calculations5[[#This Row],[Estimated case time (see and treat)]]*msoa_calculations5[[#This Row],[Population share of ICB]:[Population share of ICB]]</f>
        <v>9.8950634716683486E-2</v>
      </c>
      <c r="N406" s="94" cm="1">
        <f t="array" ref="N406">msoa_calculations5[[#This Row],[Weighted estimate]]*msoa_calculations5[[#This Row],[Population share of ICB]:[Population share of ICB]]</f>
        <v>0.12876564294294357</v>
      </c>
    </row>
    <row r="407" spans="1:14">
      <c r="A407" s="63" t="s">
        <v>5398</v>
      </c>
      <c r="B407" s="63" t="s">
        <v>13734</v>
      </c>
      <c r="C407" s="63" t="s">
        <v>13809</v>
      </c>
      <c r="D407" s="63" t="s">
        <v>13886</v>
      </c>
      <c r="E407" s="72">
        <v>6486</v>
      </c>
      <c r="F407" s="64">
        <v>1</v>
      </c>
      <c r="G407" s="79">
        <v>0</v>
      </c>
      <c r="H407" s="133">
        <v>84.289756774902344</v>
      </c>
      <c r="I407" s="134">
        <v>60.387222290039063</v>
      </c>
      <c r="J407" s="105">
        <v>77.821945190429688</v>
      </c>
      <c r="K407" s="96">
        <f>msoa_calculations5[[#This Row],[ Pop20]]/SUMIF(msoa_calculations5[ICB26],msoa_calculations5[[#This Row],[ICB26]],msoa_calculations5[[ Pop20]])</f>
        <v>1.7828227256847142E-3</v>
      </c>
      <c r="L407" s="98" cm="1">
        <f t="array" ref="L407">msoa_calculations5[[#This Row],[ Estimated case time (see and convey)]]*msoa_calculations5[[#This Row],[Population share of ICB]:[Population share of ICB]]</f>
        <v>0.150273693920733</v>
      </c>
      <c r="M407" s="98" cm="1">
        <f t="array" ref="M407">msoa_calculations5[[#This Row],[Estimated case time (see and treat)]]*msoa_calculations5[[#This Row],[Population share of ICB]:[Population share of ICB]]</f>
        <v>0.10765971223965617</v>
      </c>
      <c r="N407" s="94" cm="1">
        <f t="array" ref="N407">msoa_calculations5[[#This Row],[Weighted estimate]]*msoa_calculations5[[#This Row],[Population share of ICB]:[Population share of ICB]]</f>
        <v>0.1387427324424883</v>
      </c>
    </row>
    <row r="408" spans="1:14">
      <c r="A408" s="63" t="s">
        <v>5396</v>
      </c>
      <c r="B408" s="63" t="s">
        <v>13734</v>
      </c>
      <c r="C408" s="63" t="s">
        <v>13809</v>
      </c>
      <c r="D408" s="63" t="s">
        <v>13886</v>
      </c>
      <c r="E408" s="72">
        <v>10661</v>
      </c>
      <c r="F408" s="64">
        <v>1</v>
      </c>
      <c r="G408" s="79">
        <v>0</v>
      </c>
      <c r="H408" s="133">
        <v>83.933204650878906</v>
      </c>
      <c r="I408" s="134">
        <v>58.700626373291016</v>
      </c>
      <c r="J408" s="105">
        <v>77.105499267578125</v>
      </c>
      <c r="K408" s="96">
        <f>msoa_calculations5[[#This Row],[ Pop20]]/SUMIF(msoa_calculations5[ICB26],msoa_calculations5[[#This Row],[ICB26]],msoa_calculations5[[ Pop20]])</f>
        <v>2.9304152140802865E-3</v>
      </c>
      <c r="L408" s="98" cm="1">
        <f t="array" ref="L408">msoa_calculations5[[#This Row],[ Estimated case time (see and convey)]]*msoa_calculations5[[#This Row],[Population share of ICB]:[Population share of ICB]]</f>
        <v>0.24595913987544982</v>
      </c>
      <c r="M408" s="98" cm="1">
        <f t="array" ref="M408">msoa_calculations5[[#This Row],[Estimated case time (see and treat)]]*msoa_calculations5[[#This Row],[Population share of ICB]:[Population share of ICB]]</f>
        <v>0.17201720860033451</v>
      </c>
      <c r="N408" s="94" cm="1">
        <f t="array" ref="N408">msoa_calculations5[[#This Row],[Weighted estimate]]*msoa_calculations5[[#This Row],[Population share of ICB]:[Population share of ICB]]</f>
        <v>0.22595112814296733</v>
      </c>
    </row>
    <row r="409" spans="1:14">
      <c r="A409" s="63" t="s">
        <v>5394</v>
      </c>
      <c r="B409" s="63" t="s">
        <v>13734</v>
      </c>
      <c r="C409" s="63" t="s">
        <v>13809</v>
      </c>
      <c r="D409" s="63" t="s">
        <v>13886</v>
      </c>
      <c r="E409" s="72">
        <v>7760</v>
      </c>
      <c r="F409" s="64">
        <v>1</v>
      </c>
      <c r="G409" s="79">
        <v>0</v>
      </c>
      <c r="H409" s="133">
        <v>84.716690063476563</v>
      </c>
      <c r="I409" s="134">
        <v>59.755214691162109</v>
      </c>
      <c r="J409" s="105">
        <v>77.96234130859375</v>
      </c>
      <c r="K409" s="96">
        <f>msoa_calculations5[[#This Row],[ Pop20]]/SUMIF(msoa_calculations5[ICB26],msoa_calculations5[[#This Row],[ICB26]],msoa_calculations5[[ Pop20]])</f>
        <v>2.1330102299280578E-3</v>
      </c>
      <c r="L409" s="98" cm="1">
        <f t="array" ref="L409">msoa_calculations5[[#This Row],[ Estimated case time (see and convey)]]*msoa_calculations5[[#This Row],[Population share of ICB]:[Population share of ICB]]</f>
        <v>0.18070156655104014</v>
      </c>
      <c r="M409" s="98" cm="1">
        <f t="array" ref="M409">msoa_calculations5[[#This Row],[Estimated case time (see and treat)]]*msoa_calculations5[[#This Row],[Population share of ICB]:[Population share of ICB]]</f>
        <v>0.12745848422779615</v>
      </c>
      <c r="N409" s="94" cm="1">
        <f t="array" ref="N409">msoa_calculations5[[#This Row],[Weighted estimate]]*msoa_calculations5[[#This Row],[Population share of ICB]:[Population share of ICB]]</f>
        <v>0.16629447156037327</v>
      </c>
    </row>
    <row r="410" spans="1:14">
      <c r="A410" s="63" t="s">
        <v>5392</v>
      </c>
      <c r="B410" s="63" t="s">
        <v>13734</v>
      </c>
      <c r="C410" s="63" t="s">
        <v>13809</v>
      </c>
      <c r="D410" s="63" t="s">
        <v>13886</v>
      </c>
      <c r="E410" s="72">
        <v>7526</v>
      </c>
      <c r="F410" s="64">
        <v>1</v>
      </c>
      <c r="G410" s="79">
        <v>0</v>
      </c>
      <c r="H410" s="133">
        <v>84.758003234863281</v>
      </c>
      <c r="I410" s="134">
        <v>60.423503875732422</v>
      </c>
      <c r="J410" s="105">
        <v>78.173309326171875</v>
      </c>
      <c r="K410" s="96">
        <f>msoa_calculations5[[#This Row],[ Pop20]]/SUMIF(msoa_calculations5[ICB26],msoa_calculations5[[#This Row],[ICB26]],msoa_calculations5[[ Pop20]])</f>
        <v>2.0686900760874434E-3</v>
      </c>
      <c r="L410" s="98" cm="1">
        <f t="array" ref="L410">msoa_calculations5[[#This Row],[ Estimated case time (see and convey)]]*msoa_calculations5[[#This Row],[Population share of ICB]:[Population share of ICB]]</f>
        <v>0.17533804016094909</v>
      </c>
      <c r="M410" s="98" cm="1">
        <f t="array" ref="M410">msoa_calculations5[[#This Row],[Estimated case time (see and treat)]]*msoa_calculations5[[#This Row],[Population share of ICB]:[Population share of ICB]]</f>
        <v>0.12499750283015884</v>
      </c>
      <c r="N410" s="94" cm="1">
        <f t="array" ref="N410">msoa_calculations5[[#This Row],[Weighted estimate]]*msoa_calculations5[[#This Row],[Population share of ICB]:[Population share of ICB]]</f>
        <v>0.16171634921796574</v>
      </c>
    </row>
    <row r="411" spans="1:14">
      <c r="A411" s="63" t="s">
        <v>5390</v>
      </c>
      <c r="B411" s="63" t="s">
        <v>13734</v>
      </c>
      <c r="C411" s="63" t="s">
        <v>13809</v>
      </c>
      <c r="D411" s="63" t="s">
        <v>13886</v>
      </c>
      <c r="E411" s="72">
        <v>7066</v>
      </c>
      <c r="F411" s="64">
        <v>1</v>
      </c>
      <c r="G411" s="79">
        <v>0</v>
      </c>
      <c r="H411" s="133">
        <v>83.247871398925781</v>
      </c>
      <c r="I411" s="134">
        <v>59.002330780029297</v>
      </c>
      <c r="J411" s="105">
        <v>76.687248229980469</v>
      </c>
      <c r="K411" s="96">
        <f>msoa_calculations5[[#This Row],[ Pop20]]/SUMIF(msoa_calculations5[ICB26],msoa_calculations5[[#This Row],[ICB26]],msoa_calculations5[[ Pop20]])</f>
        <v>1.9422487480246979E-3</v>
      </c>
      <c r="L411" s="98" cm="1">
        <f t="array" ref="L411">msoa_calculations5[[#This Row],[ Estimated case time (see and convey)]]*msoa_calculations5[[#This Row],[Population share of ICB]:[Population share of ICB]]</f>
        <v>0.16168807400028465</v>
      </c>
      <c r="M411" s="98" cm="1">
        <f t="array" ref="M411">msoa_calculations5[[#This Row],[Estimated case time (see and treat)]]*msoa_calculations5[[#This Row],[Population share of ICB]:[Population share of ICB]]</f>
        <v>0.11459720308805099</v>
      </c>
      <c r="N411" s="94" cm="1">
        <f t="array" ref="N411">msoa_calculations5[[#This Row],[Weighted estimate]]*msoa_calculations5[[#This Row],[Population share of ICB]:[Population share of ICB]]</f>
        <v>0.1489457118641388</v>
      </c>
    </row>
    <row r="412" spans="1:14">
      <c r="A412" s="63" t="s">
        <v>5388</v>
      </c>
      <c r="B412" s="63" t="s">
        <v>13734</v>
      </c>
      <c r="C412" s="63" t="s">
        <v>13809</v>
      </c>
      <c r="D412" s="63" t="s">
        <v>13886</v>
      </c>
      <c r="E412" s="72">
        <v>7190</v>
      </c>
      <c r="F412" s="64">
        <v>1</v>
      </c>
      <c r="G412" s="79">
        <v>0</v>
      </c>
      <c r="H412" s="133">
        <v>84.832679748535156</v>
      </c>
      <c r="I412" s="134">
        <v>60.292003631591797</v>
      </c>
      <c r="J412" s="105">
        <v>78.19219970703125</v>
      </c>
      <c r="K412" s="96">
        <f>msoa_calculations5[[#This Row],[ Pop20]]/SUMIF(msoa_calculations5[ICB26],msoa_calculations5[[#This Row],[ICB26]],msoa_calculations5[[ Pop20]])</f>
        <v>1.9763329321111772E-3</v>
      </c>
      <c r="L412" s="98" cm="1">
        <f t="array" ref="L412">msoa_calculations5[[#This Row],[ Estimated case time (see and convey)]]*msoa_calculations5[[#This Row],[Population share of ICB]:[Population share of ICB]]</f>
        <v>0.16765761870627097</v>
      </c>
      <c r="M412" s="98" cm="1">
        <f t="array" ref="M412">msoa_calculations5[[#This Row],[Estimated case time (see and treat)]]*msoa_calculations5[[#This Row],[Population share of ICB]:[Population share of ICB]]</f>
        <v>0.11915707232008156</v>
      </c>
      <c r="N412" s="94" cm="1">
        <f t="array" ref="N412">msoa_calculations5[[#This Row],[Weighted estimate]]*msoa_calculations5[[#This Row],[Population share of ICB]:[Population share of ICB]]</f>
        <v>0.15453381931521981</v>
      </c>
    </row>
    <row r="413" spans="1:14">
      <c r="A413" s="63" t="s">
        <v>5386</v>
      </c>
      <c r="B413" s="63" t="s">
        <v>13734</v>
      </c>
      <c r="C413" s="63" t="s">
        <v>13809</v>
      </c>
      <c r="D413" s="63" t="s">
        <v>13886</v>
      </c>
      <c r="E413" s="72">
        <v>8077</v>
      </c>
      <c r="F413" s="64">
        <v>1</v>
      </c>
      <c r="G413" s="79">
        <v>0</v>
      </c>
      <c r="H413" s="133">
        <v>83.639579772949219</v>
      </c>
      <c r="I413" s="134">
        <v>59.630939483642578</v>
      </c>
      <c r="J413" s="105">
        <v>77.143058776855469</v>
      </c>
      <c r="K413" s="96">
        <f>msoa_calculations5[[#This Row],[ Pop20]]/SUMIF(msoa_calculations5[ICB26],msoa_calculations5[[#This Row],[ICB26]],msoa_calculations5[[ Pop20]])</f>
        <v>2.220144797310428E-3</v>
      </c>
      <c r="L413" s="98" cm="1">
        <f t="array" ref="L413">msoa_calculations5[[#This Row],[ Estimated case time (see and convey)]]*msoa_calculations5[[#This Row],[Population share of ICB]:[Population share of ICB]]</f>
        <v>0.18569197788214373</v>
      </c>
      <c r="M413" s="98" cm="1">
        <f t="array" ref="M413">msoa_calculations5[[#This Row],[Estimated case time (see and treat)]]*msoa_calculations5[[#This Row],[Population share of ICB]:[Population share of ICB]]</f>
        <v>0.13238932005334206</v>
      </c>
      <c r="N413" s="94" cm="1">
        <f t="array" ref="N413">msoa_calculations5[[#This Row],[Weighted estimate]]*msoa_calculations5[[#This Row],[Population share of ICB]:[Population share of ICB]]</f>
        <v>0.17126876059204821</v>
      </c>
    </row>
    <row r="414" spans="1:14">
      <c r="A414" s="63" t="s">
        <v>5384</v>
      </c>
      <c r="B414" s="63" t="s">
        <v>13734</v>
      </c>
      <c r="C414" s="63" t="s">
        <v>13809</v>
      </c>
      <c r="D414" s="63" t="s">
        <v>13886</v>
      </c>
      <c r="E414" s="72">
        <v>6457</v>
      </c>
      <c r="F414" s="64">
        <v>1</v>
      </c>
      <c r="G414" s="79">
        <v>0</v>
      </c>
      <c r="H414" s="133">
        <v>84.49444580078125</v>
      </c>
      <c r="I414" s="134">
        <v>60.641895294189453</v>
      </c>
      <c r="J414" s="105">
        <v>78.0401611328125</v>
      </c>
      <c r="K414" s="96">
        <f>msoa_calculations5[[#This Row],[ Pop20]]/SUMIF(msoa_calculations5[ICB26],msoa_calculations5[[#This Row],[ICB26]],msoa_calculations5[[ Pop20]])</f>
        <v>1.774851424567715E-3</v>
      </c>
      <c r="L414" s="98" cm="1">
        <f t="array" ref="L414">msoa_calculations5[[#This Row],[ Estimated case time (see and convey)]]*msoa_calculations5[[#This Row],[Population share of ICB]:[Population share of ICB]]</f>
        <v>0.1499650874975762</v>
      </c>
      <c r="M414" s="98" cm="1">
        <f t="array" ref="M414">msoa_calculations5[[#This Row],[Estimated case time (see and treat)]]*msoa_calculations5[[#This Row],[Population share of ICB]:[Population share of ICB]]</f>
        <v>0.10763035425137836</v>
      </c>
      <c r="N414" s="94" cm="1">
        <f t="array" ref="N414">msoa_calculations5[[#This Row],[Weighted estimate]]*msoa_calculations5[[#This Row],[Population share of ICB]:[Population share of ICB]]</f>
        <v>0.13850969116006628</v>
      </c>
    </row>
    <row r="415" spans="1:14">
      <c r="A415" s="63" t="s">
        <v>5382</v>
      </c>
      <c r="B415" s="63" t="s">
        <v>13734</v>
      </c>
      <c r="C415" s="63" t="s">
        <v>13809</v>
      </c>
      <c r="D415" s="63" t="s">
        <v>13886</v>
      </c>
      <c r="E415" s="72">
        <v>5185</v>
      </c>
      <c r="F415" s="64">
        <v>1</v>
      </c>
      <c r="G415" s="79">
        <v>0</v>
      </c>
      <c r="H415" s="133">
        <v>84.834930419921875</v>
      </c>
      <c r="I415" s="134">
        <v>61.297271728515625</v>
      </c>
      <c r="J415" s="105">
        <v>78.465850830078125</v>
      </c>
      <c r="K415" s="96">
        <f>msoa_calculations5[[#This Row],[ Pop20]]/SUMIF(msoa_calculations5[ICB26],msoa_calculations5[[#This Row],[ICB26]],msoa_calculations5[[ Pop20]])</f>
        <v>1.4252136652289922E-3</v>
      </c>
      <c r="L415" s="98" cm="1">
        <f t="array" ref="L415">msoa_calculations5[[#This Row],[ Estimated case time (see and convey)]]*msoa_calculations5[[#This Row],[Population share of ICB]:[Population share of ICB]]</f>
        <v>0.12090790212322337</v>
      </c>
      <c r="M415" s="98" cm="1">
        <f t="array" ref="M415">msoa_calculations5[[#This Row],[Estimated case time (see and treat)]]*msoa_calculations5[[#This Row],[Population share of ICB]:[Population share of ICB]]</f>
        <v>8.7361709308735228E-2</v>
      </c>
      <c r="N415" s="94" cm="1">
        <f t="array" ref="N415">msoa_calculations5[[#This Row],[Weighted estimate]]*msoa_calculations5[[#This Row],[Population share of ICB]:[Population share of ICB]]</f>
        <v>0.111830602856847</v>
      </c>
    </row>
    <row r="416" spans="1:14">
      <c r="A416" s="63" t="s">
        <v>5380</v>
      </c>
      <c r="B416" s="63" t="s">
        <v>13734</v>
      </c>
      <c r="C416" s="63" t="s">
        <v>13809</v>
      </c>
      <c r="D416" s="63" t="s">
        <v>13886</v>
      </c>
      <c r="E416" s="72">
        <v>9069</v>
      </c>
      <c r="F416" s="64">
        <v>1</v>
      </c>
      <c r="G416" s="79">
        <v>0</v>
      </c>
      <c r="H416" s="133">
        <v>83.952354431152344</v>
      </c>
      <c r="I416" s="134">
        <v>59.349800109863281</v>
      </c>
      <c r="J416" s="105">
        <v>77.295127868652344</v>
      </c>
      <c r="K416" s="96">
        <f>msoa_calculations5[[#This Row],[ Pop20]]/SUMIF(msoa_calculations5[ICB26],msoa_calculations5[[#This Row],[ICB26]],msoa_calculations5[[ Pop20]])</f>
        <v>2.4928182700022622E-3</v>
      </c>
      <c r="L416" s="98" cm="1">
        <f t="array" ref="L416">msoa_calculations5[[#This Row],[ Estimated case time (see and convey)]]*msoa_calculations5[[#This Row],[Population share of ICB]:[Population share of ICB]]</f>
        <v>0.20927796293568193</v>
      </c>
      <c r="M416" s="98" cm="1">
        <f t="array" ref="M416">msoa_calculations5[[#This Row],[Estimated case time (see and treat)]]*msoa_calculations5[[#This Row],[Population share of ICB]:[Population share of ICB]]</f>
        <v>0.14794826603484945</v>
      </c>
      <c r="N416" s="94" cm="1">
        <f t="array" ref="N416">msoa_calculations5[[#This Row],[Weighted estimate]]*msoa_calculations5[[#This Row],[Population share of ICB]:[Population share of ICB]]</f>
        <v>0.19268270693313758</v>
      </c>
    </row>
    <row r="417" spans="1:14">
      <c r="A417" s="63" t="s">
        <v>5378</v>
      </c>
      <c r="B417" s="63" t="s">
        <v>13734</v>
      </c>
      <c r="C417" s="63" t="s">
        <v>13809</v>
      </c>
      <c r="D417" s="63" t="s">
        <v>13886</v>
      </c>
      <c r="E417" s="72">
        <v>8249</v>
      </c>
      <c r="F417" s="64">
        <v>1</v>
      </c>
      <c r="G417" s="79">
        <v>0</v>
      </c>
      <c r="H417" s="133">
        <v>84.570785522460938</v>
      </c>
      <c r="I417" s="134">
        <v>60.038410186767578</v>
      </c>
      <c r="J417" s="105">
        <v>77.932548522949219</v>
      </c>
      <c r="K417" s="96">
        <f>msoa_calculations5[[#This Row],[ Pop20]]/SUMIF(msoa_calculations5[ICB26],msoa_calculations5[[#This Row],[ICB26]],msoa_calculations5[[ Pop20]])</f>
        <v>2.2674228591078025E-3</v>
      </c>
      <c r="L417" s="98" cm="1">
        <f t="array" ref="L417">msoa_calculations5[[#This Row],[ Estimated case time (see and convey)]]*msoa_calculations5[[#This Row],[Population share of ICB]:[Population share of ICB]]</f>
        <v>0.19175773230633114</v>
      </c>
      <c r="M417" s="98" cm="1">
        <f t="array" ref="M417">msoa_calculations5[[#This Row],[Estimated case time (see and treat)]]*msoa_calculations5[[#This Row],[Population share of ICB]:[Population share of ICB]]</f>
        <v>0.13613246368196755</v>
      </c>
      <c r="N417" s="94" cm="1">
        <f t="array" ref="N417">msoa_calculations5[[#This Row],[Weighted estimate]]*msoa_calculations5[[#This Row],[Population share of ICB]:[Population share of ICB]]</f>
        <v>0.17670604198946308</v>
      </c>
    </row>
    <row r="418" spans="1:14">
      <c r="A418" s="63" t="s">
        <v>5376</v>
      </c>
      <c r="B418" s="63" t="s">
        <v>13734</v>
      </c>
      <c r="C418" s="63" t="s">
        <v>13809</v>
      </c>
      <c r="D418" s="63" t="s">
        <v>13886</v>
      </c>
      <c r="E418" s="72">
        <v>8200</v>
      </c>
      <c r="F418" s="64">
        <v>1</v>
      </c>
      <c r="G418" s="79">
        <v>0</v>
      </c>
      <c r="H418" s="133">
        <v>85.705009460449219</v>
      </c>
      <c r="I418" s="134">
        <v>60.197532653808594</v>
      </c>
      <c r="J418" s="105">
        <v>78.80291748046875</v>
      </c>
      <c r="K418" s="96">
        <f>msoa_calculations5[[#This Row],[ Pop20]]/SUMIF(msoa_calculations5[ICB26],msoa_calculations5[[#This Row],[ICB26]],msoa_calculations5[[ Pop20]])</f>
        <v>2.2539541089445971E-3</v>
      </c>
      <c r="L418" s="98" cm="1">
        <f t="array" ref="L418">msoa_calculations5[[#This Row],[ Estimated case time (see and convey)]]*msoa_calculations5[[#This Row],[Population share of ICB]:[Population share of ICB]]</f>
        <v>0.19317515823051509</v>
      </c>
      <c r="M418" s="98" cm="1">
        <f t="array" ref="M418">msoa_calculations5[[#This Row],[Estimated case time (see and treat)]]*msoa_calculations5[[#This Row],[Population share of ICB]:[Population share of ICB]]</f>
        <v>0.13568247607337844</v>
      </c>
      <c r="N418" s="94" cm="1">
        <f t="array" ref="N418">msoa_calculations5[[#This Row],[Weighted estimate]]*msoa_calculations5[[#This Row],[Population share of ICB]:[Population share of ICB]]</f>
        <v>0.17761815965192457</v>
      </c>
    </row>
    <row r="419" spans="1:14">
      <c r="A419" s="63" t="s">
        <v>5374</v>
      </c>
      <c r="B419" s="63" t="s">
        <v>13734</v>
      </c>
      <c r="C419" s="63" t="s">
        <v>13809</v>
      </c>
      <c r="D419" s="63" t="s">
        <v>13886</v>
      </c>
      <c r="E419" s="72">
        <v>8428</v>
      </c>
      <c r="F419" s="64">
        <v>1</v>
      </c>
      <c r="G419" s="79">
        <v>0</v>
      </c>
      <c r="H419" s="133">
        <v>84.399436950683594</v>
      </c>
      <c r="I419" s="134">
        <v>59.551326751708984</v>
      </c>
      <c r="J419" s="105">
        <v>77.675765991210938</v>
      </c>
      <c r="K419" s="96">
        <f>msoa_calculations5[[#This Row],[ Pop20]]/SUMIF(msoa_calculations5[ICB26],msoa_calculations5[[#This Row],[ICB26]],msoa_calculations5[[ Pop20]])</f>
        <v>2.3166250280713492E-3</v>
      </c>
      <c r="L419" s="98" cm="1">
        <f t="array" ref="L419">msoa_calculations5[[#This Row],[ Estimated case time (see and convey)]]*msoa_calculations5[[#This Row],[Population share of ICB]:[Population share of ICB]]</f>
        <v>0.19552184799508346</v>
      </c>
      <c r="M419" s="98" cm="1">
        <f t="array" ref="M419">msoa_calculations5[[#This Row],[Estimated case time (see and treat)]]*msoa_calculations5[[#This Row],[Population share of ICB]:[Population share of ICB]]</f>
        <v>0.13795809400786391</v>
      </c>
      <c r="N419" s="94" cm="1">
        <f t="array" ref="N419">msoa_calculations5[[#This Row],[Weighted estimate]]*msoa_calculations5[[#This Row],[Population share of ICB]:[Population share of ICB]]</f>
        <v>0.17994562356985258</v>
      </c>
    </row>
    <row r="420" spans="1:14">
      <c r="A420" s="63" t="s">
        <v>5372</v>
      </c>
      <c r="B420" s="63" t="s">
        <v>13734</v>
      </c>
      <c r="C420" s="63" t="s">
        <v>13809</v>
      </c>
      <c r="D420" s="63" t="s">
        <v>13886</v>
      </c>
      <c r="E420" s="72">
        <v>7447</v>
      </c>
      <c r="F420" s="64">
        <v>1</v>
      </c>
      <c r="G420" s="79">
        <v>0</v>
      </c>
      <c r="H420" s="133">
        <v>85.053131103515625</v>
      </c>
      <c r="I420" s="134">
        <v>60.267040252685547</v>
      </c>
      <c r="J420" s="105">
        <v>78.346237182617188</v>
      </c>
      <c r="K420" s="96">
        <f>msoa_calculations5[[#This Row],[ Pop20]]/SUMIF(msoa_calculations5[ICB26],msoa_calculations5[[#This Row],[ICB26]],msoa_calculations5[[ Pop20]])</f>
        <v>2.0469751523549285E-3</v>
      </c>
      <c r="L420" s="98" cm="1">
        <f t="array" ref="L420">msoa_calculations5[[#This Row],[ Estimated case time (see and convey)]]*msoa_calculations5[[#This Row],[Population share of ICB]:[Population share of ICB]]</f>
        <v>0.17410164599888261</v>
      </c>
      <c r="M420" s="98" cm="1">
        <f t="array" ref="M420">msoa_calculations5[[#This Row],[Estimated case time (see and treat)]]*msoa_calculations5[[#This Row],[Population share of ICB]:[Population share of ICB]]</f>
        <v>0.12336513390322161</v>
      </c>
      <c r="N420" s="94" cm="1">
        <f t="array" ref="N420">msoa_calculations5[[#This Row],[Weighted estimate]]*msoa_calculations5[[#This Row],[Population share of ICB]:[Population share of ICB]]</f>
        <v>0.16037280079332319</v>
      </c>
    </row>
    <row r="421" spans="1:14">
      <c r="A421" s="63" t="s">
        <v>5370</v>
      </c>
      <c r="B421" s="63" t="s">
        <v>13734</v>
      </c>
      <c r="C421" s="63" t="s">
        <v>13809</v>
      </c>
      <c r="D421" s="63" t="s">
        <v>13886</v>
      </c>
      <c r="E421" s="72">
        <v>6607</v>
      </c>
      <c r="F421" s="64">
        <v>1</v>
      </c>
      <c r="G421" s="79">
        <v>0</v>
      </c>
      <c r="H421" s="133">
        <v>83.031539916992188</v>
      </c>
      <c r="I421" s="134">
        <v>59.063148498535156</v>
      </c>
      <c r="J421" s="105">
        <v>76.545913696289063</v>
      </c>
      <c r="K421" s="96">
        <f>msoa_calculations5[[#This Row],[ Pop20]]/SUMIF(msoa_calculations5[ICB26],msoa_calculations5[[#This Row],[ICB26]],msoa_calculations5[[ Pop20]])</f>
        <v>1.8160822924142624E-3</v>
      </c>
      <c r="L421" s="98" cm="1">
        <f t="array" ref="L421">msoa_calculations5[[#This Row],[ Estimated case time (see and convey)]]*msoa_calculations5[[#This Row],[Population share of ICB]:[Population share of ICB]]</f>
        <v>0.15079210935513751</v>
      </c>
      <c r="M421" s="98" cm="1">
        <f t="array" ref="M421">msoa_calculations5[[#This Row],[Estimated case time (see and treat)]]*msoa_calculations5[[#This Row],[Population share of ICB]:[Population share of ICB]]</f>
        <v>0.10726353812242373</v>
      </c>
      <c r="N421" s="94" cm="1">
        <f t="array" ref="N421">msoa_calculations5[[#This Row],[Weighted estimate]]*msoa_calculations5[[#This Row],[Population share of ICB]:[Population share of ICB]]</f>
        <v>0.13901367842050091</v>
      </c>
    </row>
    <row r="422" spans="1:14">
      <c r="A422" s="63" t="s">
        <v>5368</v>
      </c>
      <c r="B422" s="63" t="s">
        <v>13734</v>
      </c>
      <c r="C422" s="63" t="s">
        <v>13809</v>
      </c>
      <c r="D422" s="63" t="s">
        <v>13886</v>
      </c>
      <c r="E422" s="72">
        <v>7958</v>
      </c>
      <c r="F422" s="64">
        <v>1</v>
      </c>
      <c r="G422" s="79">
        <v>0</v>
      </c>
      <c r="H422" s="133">
        <v>82.798301696777344</v>
      </c>
      <c r="I422" s="134">
        <v>57.163536071777344</v>
      </c>
      <c r="J422" s="105">
        <v>75.861770629882813</v>
      </c>
      <c r="K422" s="96">
        <f>msoa_calculations5[[#This Row],[ Pop20]]/SUMIF(msoa_calculations5[ICB26],msoa_calculations5[[#This Row],[ICB26]],msoa_calculations5[[ Pop20]])</f>
        <v>2.1874349754855004E-3</v>
      </c>
      <c r="L422" s="98" cm="1">
        <f t="array" ref="L422">msoa_calculations5[[#This Row],[ Estimated case time (see and convey)]]*msoa_calculations5[[#This Row],[Population share of ICB]:[Population share of ICB]]</f>
        <v>0.18111590104233122</v>
      </c>
      <c r="M422" s="98" cm="1">
        <f t="array" ref="M422">msoa_calculations5[[#This Row],[Estimated case time (see and treat)]]*msoa_calculations5[[#This Row],[Population share of ICB]:[Population share of ICB]]</f>
        <v>0.12504151812583278</v>
      </c>
      <c r="N422" s="94" cm="1">
        <f t="array" ref="N422">msoa_calculations5[[#This Row],[Weighted estimate]]*msoa_calculations5[[#This Row],[Population share of ICB]:[Population share of ICB]]</f>
        <v>0.16594269037806436</v>
      </c>
    </row>
    <row r="423" spans="1:14">
      <c r="A423" s="63" t="s">
        <v>5366</v>
      </c>
      <c r="B423" s="63" t="s">
        <v>13734</v>
      </c>
      <c r="C423" s="63" t="s">
        <v>13809</v>
      </c>
      <c r="D423" s="63" t="s">
        <v>13886</v>
      </c>
      <c r="E423" s="72">
        <v>6108</v>
      </c>
      <c r="F423" s="64">
        <v>1</v>
      </c>
      <c r="G423" s="79">
        <v>0</v>
      </c>
      <c r="H423" s="133">
        <v>84.940666198730469</v>
      </c>
      <c r="I423" s="134">
        <v>61.352970123291016</v>
      </c>
      <c r="J423" s="105">
        <v>78.558052062988281</v>
      </c>
      <c r="K423" s="96">
        <f>msoa_calculations5[[#This Row],[ Pop20]]/SUMIF(msoa_calculations5[ICB26],msoa_calculations5[[#This Row],[ICB26]],msoa_calculations5[[ Pop20]])</f>
        <v>1.6789209387114144E-3</v>
      </c>
      <c r="L423" s="98" cm="1">
        <f t="array" ref="L423">msoa_calculations5[[#This Row],[ Estimated case time (see and convey)]]*msoa_calculations5[[#This Row],[Population share of ICB]:[Population share of ICB]]</f>
        <v>0.14260866302914546</v>
      </c>
      <c r="M423" s="98" cm="1">
        <f t="array" ref="M423">msoa_calculations5[[#This Row],[Estimated case time (see and treat)]]*msoa_calculations5[[#This Row],[Population share of ICB]:[Population share of ICB]]</f>
        <v>0.10300678619212911</v>
      </c>
      <c r="N423" s="94" cm="1">
        <f t="array" ref="N423">msoa_calculations5[[#This Row],[Weighted estimate]]*msoa_calculations5[[#This Row],[Population share of ICB]:[Population share of ICB]]</f>
        <v>0.13189275851293245</v>
      </c>
    </row>
    <row r="424" spans="1:14">
      <c r="A424" s="63" t="s">
        <v>5364</v>
      </c>
      <c r="B424" s="63" t="s">
        <v>13734</v>
      </c>
      <c r="C424" s="63" t="s">
        <v>13809</v>
      </c>
      <c r="D424" s="63" t="s">
        <v>13886</v>
      </c>
      <c r="E424" s="72">
        <v>6863</v>
      </c>
      <c r="F424" s="64">
        <v>1</v>
      </c>
      <c r="G424" s="79">
        <v>0</v>
      </c>
      <c r="H424" s="133">
        <v>84.019599914550781</v>
      </c>
      <c r="I424" s="134">
        <v>59.376117706298828</v>
      </c>
      <c r="J424" s="105">
        <v>77.351295471191406</v>
      </c>
      <c r="K424" s="96">
        <f>msoa_calculations5[[#This Row],[ Pop20]]/SUMIF(msoa_calculations5[ICB26],msoa_calculations5[[#This Row],[ICB26]],msoa_calculations5[[ Pop20]])</f>
        <v>1.8864496402057034E-3</v>
      </c>
      <c r="L424" s="98" cm="1">
        <f t="array" ref="L424">msoa_calculations5[[#This Row],[ Estimated case time (see and convey)]]*msoa_calculations5[[#This Row],[Population share of ICB]:[Population share of ICB]]</f>
        <v>0.15849874402903147</v>
      </c>
      <c r="M424" s="98" cm="1">
        <f t="array" ref="M424">msoa_calculations5[[#This Row],[Estimated case time (see and treat)]]*msoa_calculations5[[#This Row],[Population share of ICB]:[Population share of ICB]]</f>
        <v>0.11201005588385893</v>
      </c>
      <c r="N424" s="94" cm="1">
        <f t="array" ref="N424">msoa_calculations5[[#This Row],[Weighted estimate]]*msoa_calculations5[[#This Row],[Population share of ICB]:[Population share of ICB]]</f>
        <v>0.14591932351107409</v>
      </c>
    </row>
    <row r="425" spans="1:14">
      <c r="A425" s="63" t="s">
        <v>5362</v>
      </c>
      <c r="B425" s="63" t="s">
        <v>13734</v>
      </c>
      <c r="C425" s="63" t="s">
        <v>13809</v>
      </c>
      <c r="D425" s="63" t="s">
        <v>13886</v>
      </c>
      <c r="E425" s="72">
        <v>8259</v>
      </c>
      <c r="F425" s="64">
        <v>1</v>
      </c>
      <c r="G425" s="79">
        <v>0</v>
      </c>
      <c r="H425" s="133">
        <v>84.367240905761719</v>
      </c>
      <c r="I425" s="134">
        <v>59.487495422363281</v>
      </c>
      <c r="J425" s="105">
        <v>77.635009765625</v>
      </c>
      <c r="K425" s="96">
        <f>msoa_calculations5[[#This Row],[ Pop20]]/SUMIF(msoa_calculations5[ICB26],msoa_calculations5[[#This Row],[ICB26]],msoa_calculations5[[ Pop20]])</f>
        <v>2.2701715836309058E-3</v>
      </c>
      <c r="L425" s="98" cm="1">
        <f t="array" ref="L425">msoa_calculations5[[#This Row],[ Estimated case time (see and convey)]]*msoa_calculations5[[#This Row],[Population share of ICB]:[Population share of ICB]]</f>
        <v>0.19152811289360322</v>
      </c>
      <c r="M425" s="98" cm="1">
        <f t="array" ref="M425">msoa_calculations5[[#This Row],[Estimated case time (see and treat)]]*msoa_calculations5[[#This Row],[Population share of ICB]:[Population share of ICB]]</f>
        <v>0.13504682168922272</v>
      </c>
      <c r="N425" s="94" cm="1">
        <f t="array" ref="N425">msoa_calculations5[[#This Row],[Weighted estimate]]*msoa_calculations5[[#This Row],[Population share of ICB]:[Population share of ICB]]</f>
        <v>0.17624479306482974</v>
      </c>
    </row>
    <row r="426" spans="1:14">
      <c r="A426" s="63" t="s">
        <v>5360</v>
      </c>
      <c r="B426" s="63" t="s">
        <v>13734</v>
      </c>
      <c r="C426" s="63" t="s">
        <v>13809</v>
      </c>
      <c r="D426" s="63" t="s">
        <v>13886</v>
      </c>
      <c r="E426" s="72">
        <v>6783</v>
      </c>
      <c r="F426" s="64">
        <v>1</v>
      </c>
      <c r="G426" s="79">
        <v>0</v>
      </c>
      <c r="H426" s="133">
        <v>83.103706359863281</v>
      </c>
      <c r="I426" s="134">
        <v>59.864246368408203</v>
      </c>
      <c r="J426" s="105">
        <v>76.815322875976563</v>
      </c>
      <c r="K426" s="96">
        <f>msoa_calculations5[[#This Row],[ Pop20]]/SUMIF(msoa_calculations5[ICB26],msoa_calculations5[[#This Row],[ICB26]],msoa_calculations5[[ Pop20]])</f>
        <v>1.8644598440208783E-3</v>
      </c>
      <c r="L426" s="98" cm="1">
        <f t="array" ref="L426">msoa_calculations5[[#This Row],[ Estimated case time (see and convey)]]*msoa_calculations5[[#This Row],[Population share of ICB]:[Population share of ICB]]</f>
        <v>0.15494352339726758</v>
      </c>
      <c r="M426" s="98" cm="1">
        <f t="array" ref="M426">msoa_calculations5[[#This Row],[Estimated case time (see and treat)]]*msoa_calculations5[[#This Row],[Population share of ICB]:[Population share of ICB]]</f>
        <v>0.11161448344646979</v>
      </c>
      <c r="N426" s="94" cm="1">
        <f t="array" ref="N426">msoa_calculations5[[#This Row],[Weighted estimate]]*msoa_calculations5[[#This Row],[Population share of ICB]:[Population share of ICB]]</f>
        <v>0.14321908490775667</v>
      </c>
    </row>
    <row r="427" spans="1:14">
      <c r="A427" s="63" t="s">
        <v>5358</v>
      </c>
      <c r="B427" s="63" t="s">
        <v>13734</v>
      </c>
      <c r="C427" s="63" t="s">
        <v>13809</v>
      </c>
      <c r="D427" s="63" t="s">
        <v>13886</v>
      </c>
      <c r="E427" s="72">
        <v>6914</v>
      </c>
      <c r="F427" s="64">
        <v>1</v>
      </c>
      <c r="G427" s="79">
        <v>0</v>
      </c>
      <c r="H427" s="133">
        <v>82.385757446289063</v>
      </c>
      <c r="I427" s="134">
        <v>58.875087738037109</v>
      </c>
      <c r="J427" s="105">
        <v>76.02398681640625</v>
      </c>
      <c r="K427" s="96">
        <f>msoa_calculations5[[#This Row],[ Pop20]]/SUMIF(msoa_calculations5[ICB26],msoa_calculations5[[#This Row],[ICB26]],msoa_calculations5[[ Pop20]])</f>
        <v>1.9004681352735298E-3</v>
      </c>
      <c r="L427" s="98" cm="1">
        <f t="array" ref="L427">msoa_calculations5[[#This Row],[ Estimated case time (see and convey)]]*msoa_calculations5[[#This Row],[Population share of ICB]:[Population share of ICB]]</f>
        <v>0.15657150682704629</v>
      </c>
      <c r="M427" s="98" cm="1">
        <f t="array" ref="M427">msoa_calculations5[[#This Row],[Estimated case time (see and treat)]]*msoa_calculations5[[#This Row],[Population share of ICB]:[Population share of ICB]]</f>
        <v>0.11189022820757284</v>
      </c>
      <c r="N427" s="94" cm="1">
        <f t="array" ref="N427">msoa_calculations5[[#This Row],[Weighted estimate]]*msoa_calculations5[[#This Row],[Population share of ICB]:[Population share of ICB]]</f>
        <v>0.14448116446103501</v>
      </c>
    </row>
    <row r="428" spans="1:14">
      <c r="A428" s="63" t="s">
        <v>5356</v>
      </c>
      <c r="B428" s="63" t="s">
        <v>13734</v>
      </c>
      <c r="C428" s="63" t="s">
        <v>13809</v>
      </c>
      <c r="D428" s="63" t="s">
        <v>13886</v>
      </c>
      <c r="E428" s="72">
        <v>5991</v>
      </c>
      <c r="F428" s="64">
        <v>1</v>
      </c>
      <c r="G428" s="79">
        <v>0</v>
      </c>
      <c r="H428" s="133">
        <v>81.138458251953125</v>
      </c>
      <c r="I428" s="134">
        <v>58.261123657226563</v>
      </c>
      <c r="J428" s="105">
        <v>74.94805908203125</v>
      </c>
      <c r="K428" s="96">
        <f>msoa_calculations5[[#This Row],[ Pop20]]/SUMIF(msoa_calculations5[ICB26],msoa_calculations5[[#This Row],[ICB26]],msoa_calculations5[[ Pop20]])</f>
        <v>1.6467608617911074E-3</v>
      </c>
      <c r="L428" s="98" cm="1">
        <f t="array" ref="L428">msoa_calculations5[[#This Row],[ Estimated case time (see and convey)]]*msoa_calculations5[[#This Row],[Population share of ICB]:[Population share of ICB]]</f>
        <v>0.13361563743538812</v>
      </c>
      <c r="M428" s="98" cm="1">
        <f t="array" ref="M428">msoa_calculations5[[#This Row],[Estimated case time (see and treat)]]*msoa_calculations5[[#This Row],[Population share of ICB]:[Population share of ICB]]</f>
        <v>9.5942138202692692E-2</v>
      </c>
      <c r="N428" s="94" cm="1">
        <f t="array" ref="N428">msoa_calculations5[[#This Row],[Weighted estimate]]*msoa_calculations5[[#This Row],[Population share of ICB]:[Population share of ICB]]</f>
        <v>0.12342153036349661</v>
      </c>
    </row>
    <row r="429" spans="1:14">
      <c r="A429" s="63" t="s">
        <v>5354</v>
      </c>
      <c r="B429" s="63" t="s">
        <v>13734</v>
      </c>
      <c r="C429" s="63" t="s">
        <v>13809</v>
      </c>
      <c r="D429" s="63" t="s">
        <v>13886</v>
      </c>
      <c r="E429" s="72">
        <v>5990</v>
      </c>
      <c r="F429" s="64">
        <v>1</v>
      </c>
      <c r="G429" s="79">
        <v>0</v>
      </c>
      <c r="H429" s="133">
        <v>82.214492797851563</v>
      </c>
      <c r="I429" s="134">
        <v>58.560447692871094</v>
      </c>
      <c r="J429" s="105">
        <v>75.813926696777344</v>
      </c>
      <c r="K429" s="96">
        <f>msoa_calculations5[[#This Row],[ Pop20]]/SUMIF(msoa_calculations5[ICB26],msoa_calculations5[[#This Row],[ICB26]],msoa_calculations5[[ Pop20]])</f>
        <v>1.6464859893387971E-3</v>
      </c>
      <c r="L429" s="98" cm="1">
        <f t="array" ref="L429">msoa_calculations5[[#This Row],[ Estimated case time (see and convey)]]*msoa_calculations5[[#This Row],[Population share of ICB]:[Population share of ICB]]</f>
        <v>0.13536501051225805</v>
      </c>
      <c r="M429" s="98" cm="1">
        <f t="array" ref="M429">msoa_calculations5[[#This Row],[Estimated case time (see and treat)]]*msoa_calculations5[[#This Row],[Population share of ICB]:[Population share of ICB]]</f>
        <v>9.6418956655719742E-2</v>
      </c>
      <c r="N429" s="94" cm="1">
        <f t="array" ref="N429">msoa_calculations5[[#This Row],[Weighted estimate]]*msoa_calculations5[[#This Row],[Population share of ICB]:[Population share of ICB]]</f>
        <v>0.12482656810300249</v>
      </c>
    </row>
    <row r="430" spans="1:14">
      <c r="A430" s="63" t="s">
        <v>5350</v>
      </c>
      <c r="B430" s="63" t="s">
        <v>13719</v>
      </c>
      <c r="C430" s="63" t="s">
        <v>13809</v>
      </c>
      <c r="D430" s="63" t="s">
        <v>13886</v>
      </c>
      <c r="E430" s="72">
        <v>8191</v>
      </c>
      <c r="F430" s="64">
        <v>1</v>
      </c>
      <c r="G430" s="79">
        <v>0</v>
      </c>
      <c r="H430" s="133">
        <v>91.731498718261719</v>
      </c>
      <c r="I430" s="134">
        <v>67.050895690917969</v>
      </c>
      <c r="J430" s="105">
        <v>85.053153991699219</v>
      </c>
      <c r="K430" s="96">
        <f>msoa_calculations5[[#This Row],[ Pop20]]/SUMIF(msoa_calculations5[ICB26],msoa_calculations5[[#This Row],[ICB26]],msoa_calculations5[[ Pop20]])</f>
        <v>2.2514802568738041E-3</v>
      </c>
      <c r="L430" s="98" cm="1">
        <f t="array" ref="L430">msoa_calculations5[[#This Row],[ Estimated case time (see and convey)]]*msoa_calculations5[[#This Row],[Population share of ICB]:[Population share of ICB]]</f>
        <v>0.20653165829761091</v>
      </c>
      <c r="M430" s="98" cm="1">
        <f t="array" ref="M430">msoa_calculations5[[#This Row],[Estimated case time (see and treat)]]*msoa_calculations5[[#This Row],[Population share of ICB]:[Population share of ICB]]</f>
        <v>0.15096376785380664</v>
      </c>
      <c r="N430" s="94" cm="1">
        <f t="array" ref="N430">msoa_calculations5[[#This Row],[Weighted estimate]]*msoa_calculations5[[#This Row],[Population share of ICB]:[Population share of ICB]]</f>
        <v>0.19149549699715818</v>
      </c>
    </row>
    <row r="431" spans="1:14">
      <c r="A431" s="63" t="s">
        <v>5348</v>
      </c>
      <c r="B431" s="63" t="s">
        <v>13719</v>
      </c>
      <c r="C431" s="63" t="s">
        <v>13809</v>
      </c>
      <c r="D431" s="63" t="s">
        <v>13886</v>
      </c>
      <c r="E431" s="72">
        <v>9625</v>
      </c>
      <c r="F431" s="64">
        <v>1</v>
      </c>
      <c r="G431" s="79">
        <v>0</v>
      </c>
      <c r="H431" s="133">
        <v>95.593292236328125</v>
      </c>
      <c r="I431" s="134">
        <v>67.655914306640625</v>
      </c>
      <c r="J431" s="105">
        <v>88.03369140625</v>
      </c>
      <c r="K431" s="96">
        <f>msoa_calculations5[[#This Row],[ Pop20]]/SUMIF(msoa_calculations5[ICB26],msoa_calculations5[[#This Row],[ICB26]],msoa_calculations5[[ Pop20]])</f>
        <v>2.6456473534867981E-3</v>
      </c>
      <c r="L431" s="98" cm="1">
        <f t="array" ref="L431">msoa_calculations5[[#This Row],[ Estimated case time (see and convey)]]*msoa_calculations5[[#This Row],[Population share of ICB]:[Population share of ICB]]</f>
        <v>0.25290614061613159</v>
      </c>
      <c r="M431" s="98" cm="1">
        <f t="array" ref="M431">msoa_calculations5[[#This Row],[Estimated case time (see and treat)]]*msoa_calculations5[[#This Row],[Population share of ICB]:[Population share of ICB]]</f>
        <v>0.17899369063309337</v>
      </c>
      <c r="N431" s="94" cm="1">
        <f t="array" ref="N431">msoa_calculations5[[#This Row],[Weighted estimate]]*msoa_calculations5[[#This Row],[Population share of ICB]:[Population share of ICB]]</f>
        <v>0.23290610268661879</v>
      </c>
    </row>
    <row r="432" spans="1:14">
      <c r="A432" s="63" t="s">
        <v>5346</v>
      </c>
      <c r="B432" s="63" t="s">
        <v>13719</v>
      </c>
      <c r="C432" s="63" t="s">
        <v>13809</v>
      </c>
      <c r="D432" s="63" t="s">
        <v>13886</v>
      </c>
      <c r="E432" s="72">
        <v>7815</v>
      </c>
      <c r="F432" s="64">
        <v>1</v>
      </c>
      <c r="G432" s="79">
        <v>0</v>
      </c>
      <c r="H432" s="133">
        <v>88.2987060546875</v>
      </c>
      <c r="I432" s="134">
        <v>63.713283538818359</v>
      </c>
      <c r="J432" s="105">
        <v>81.6461181640625</v>
      </c>
      <c r="K432" s="96">
        <f>msoa_calculations5[[#This Row],[ Pop20]]/SUMIF(msoa_calculations5[ICB26],msoa_calculations5[[#This Row],[ICB26]],msoa_calculations5[[ Pop20]])</f>
        <v>2.1481282148051251E-3</v>
      </c>
      <c r="L432" s="98" cm="1">
        <f t="array" ref="L432">msoa_calculations5[[#This Row],[ Estimated case time (see and convey)]]*msoa_calculations5[[#This Row],[Population share of ICB]:[Population share of ICB]]</f>
        <v>0.18967694180685835</v>
      </c>
      <c r="M432" s="98" cm="1">
        <f t="array" ref="M432">msoa_calculations5[[#This Row],[Estimated case time (see and treat)]]*msoa_calculations5[[#This Row],[Population share of ICB]:[Population share of ICB]]</f>
        <v>0.13686430202761465</v>
      </c>
      <c r="N432" s="94" cm="1">
        <f t="array" ref="N432">msoa_calculations5[[#This Row],[Weighted estimate]]*msoa_calculations5[[#This Row],[Population share of ICB]:[Population share of ICB]]</f>
        <v>0.17538633005753587</v>
      </c>
    </row>
    <row r="433" spans="1:14">
      <c r="A433" s="63" t="s">
        <v>5344</v>
      </c>
      <c r="B433" s="63" t="s">
        <v>13719</v>
      </c>
      <c r="C433" s="63" t="s">
        <v>13809</v>
      </c>
      <c r="D433" s="63" t="s">
        <v>13886</v>
      </c>
      <c r="E433" s="72">
        <v>5459</v>
      </c>
      <c r="F433" s="64">
        <v>1</v>
      </c>
      <c r="G433" s="79">
        <v>0</v>
      </c>
      <c r="H433" s="133">
        <v>92.223136901855469</v>
      </c>
      <c r="I433" s="134">
        <v>67.122116088867188</v>
      </c>
      <c r="J433" s="105">
        <v>85.4310302734375</v>
      </c>
      <c r="K433" s="96">
        <f>msoa_calculations5[[#This Row],[ Pop20]]/SUMIF(msoa_calculations5[ICB26],msoa_calculations5[[#This Row],[ICB26]],msoa_calculations5[[ Pop20]])</f>
        <v>1.5005287171620189E-3</v>
      </c>
      <c r="L433" s="98" cm="1">
        <f t="array" ref="L433">msoa_calculations5[[#This Row],[ Estimated case time (see and convey)]]*msoa_calculations5[[#This Row],[Population share of ICB]:[Population share of ICB]]</f>
        <v>0.13838346530799844</v>
      </c>
      <c r="M433" s="98" cm="1">
        <f t="array" ref="M433">msoa_calculations5[[#This Row],[Estimated case time (see and treat)]]*msoa_calculations5[[#This Row],[Population share of ICB]:[Population share of ICB]]</f>
        <v>0.10071866274802799</v>
      </c>
      <c r="N433" s="94" cm="1">
        <f t="array" ref="N433">msoa_calculations5[[#This Row],[Weighted estimate]]*msoa_calculations5[[#This Row],[Population share of ICB]:[Population share of ICB]]</f>
        <v>0.12819171426203077</v>
      </c>
    </row>
    <row r="434" spans="1:14">
      <c r="A434" s="63" t="s">
        <v>5342</v>
      </c>
      <c r="B434" s="63" t="s">
        <v>13719</v>
      </c>
      <c r="C434" s="63" t="s">
        <v>13809</v>
      </c>
      <c r="D434" s="63" t="s">
        <v>13886</v>
      </c>
      <c r="E434" s="72">
        <v>8541</v>
      </c>
      <c r="F434" s="64">
        <v>1</v>
      </c>
      <c r="G434" s="79">
        <v>0</v>
      </c>
      <c r="H434" s="133">
        <v>86.027381896972656</v>
      </c>
      <c r="I434" s="134">
        <v>62.171913146972656</v>
      </c>
      <c r="J434" s="105">
        <v>79.572311401367188</v>
      </c>
      <c r="K434" s="96">
        <f>msoa_calculations5[[#This Row],[ Pop20]]/SUMIF(msoa_calculations5[ICB26],msoa_calculations5[[#This Row],[ICB26]],msoa_calculations5[[ Pop20]])</f>
        <v>2.347685615182415E-3</v>
      </c>
      <c r="L434" s="98" cm="1">
        <f t="array" ref="L434">msoa_calculations5[[#This Row],[ Estimated case time (see and convey)]]*msoa_calculations5[[#This Row],[Population share of ICB]:[Population share of ICB]]</f>
        <v>0.20196524699132679</v>
      </c>
      <c r="M434" s="98" cm="1">
        <f t="array" ref="M434">msoa_calculations5[[#This Row],[Estimated case time (see and treat)]]*msoa_calculations5[[#This Row],[Population share of ICB]:[Population share of ICB]]</f>
        <v>0.14596010616351818</v>
      </c>
      <c r="N434" s="94" cm="1">
        <f t="array" ref="N434">msoa_calculations5[[#This Row],[Weighted estimate]]*msoa_calculations5[[#This Row],[Population share of ICB]:[Population share of ICB]]</f>
        <v>0.18681077084380543</v>
      </c>
    </row>
    <row r="435" spans="1:14">
      <c r="A435" s="63" t="s">
        <v>5340</v>
      </c>
      <c r="B435" s="63" t="s">
        <v>13719</v>
      </c>
      <c r="C435" s="63" t="s">
        <v>13809</v>
      </c>
      <c r="D435" s="63" t="s">
        <v>13886</v>
      </c>
      <c r="E435" s="72">
        <v>7838</v>
      </c>
      <c r="F435" s="64">
        <v>1</v>
      </c>
      <c r="G435" s="79">
        <v>0</v>
      </c>
      <c r="H435" s="133">
        <v>89.381179809570313</v>
      </c>
      <c r="I435" s="134">
        <v>64.202377319335938</v>
      </c>
      <c r="J435" s="105">
        <v>82.568023681640625</v>
      </c>
      <c r="K435" s="96">
        <f>msoa_calculations5[[#This Row],[ Pop20]]/SUMIF(msoa_calculations5[ICB26],msoa_calculations5[[#This Row],[ICB26]],msoa_calculations5[[ Pop20]])</f>
        <v>2.1544502812082624E-3</v>
      </c>
      <c r="L435" s="98" cm="1">
        <f t="array" ref="L435">msoa_calculations5[[#This Row],[ Estimated case time (see and convey)]]*msoa_calculations5[[#This Row],[Population share of ICB]:[Population share of ICB]]</f>
        <v>0.19256730797545502</v>
      </c>
      <c r="M435" s="98" cm="1">
        <f t="array" ref="M435">msoa_calculations5[[#This Row],[Estimated case time (see and treat)]]*msoa_calculations5[[#This Row],[Population share of ICB]:[Population share of ICB]]</f>
        <v>0.13832082986988228</v>
      </c>
      <c r="N435" s="94" cm="1">
        <f t="array" ref="N435">msoa_calculations5[[#This Row],[Weighted estimate]]*msoa_calculations5[[#This Row],[Population share of ICB]:[Population share of ICB]]</f>
        <v>0.17788870183972111</v>
      </c>
    </row>
    <row r="436" spans="1:14">
      <c r="A436" s="63" t="s">
        <v>5338</v>
      </c>
      <c r="B436" s="63" t="s">
        <v>13719</v>
      </c>
      <c r="C436" s="63" t="s">
        <v>13809</v>
      </c>
      <c r="D436" s="63" t="s">
        <v>13886</v>
      </c>
      <c r="E436" s="72">
        <v>9107</v>
      </c>
      <c r="F436" s="64">
        <v>1</v>
      </c>
      <c r="G436" s="79">
        <v>0</v>
      </c>
      <c r="H436" s="133">
        <v>86.096511840820313</v>
      </c>
      <c r="I436" s="134">
        <v>61.309528350830078</v>
      </c>
      <c r="J436" s="105">
        <v>79.389381408691406</v>
      </c>
      <c r="K436" s="96">
        <f>msoa_calculations5[[#This Row],[ Pop20]]/SUMIF(msoa_calculations5[ICB26],msoa_calculations5[[#This Row],[ICB26]],msoa_calculations5[[ Pop20]])</f>
        <v>2.5032634231900541E-3</v>
      </c>
      <c r="L436" s="98" cm="1">
        <f t="array" ref="L436">msoa_calculations5[[#This Row],[ Estimated case time (see and convey)]]*msoa_calculations5[[#This Row],[Population share of ICB]:[Population share of ICB]]</f>
        <v>0.21552224895537489</v>
      </c>
      <c r="M436" s="98" cm="1">
        <f t="array" ref="M436">msoa_calculations5[[#This Row],[Estimated case time (see and treat)]]*msoa_calculations5[[#This Row],[Population share of ICB]:[Population share of ICB]]</f>
        <v>0.15347389981366658</v>
      </c>
      <c r="N436" s="94" cm="1">
        <f t="array" ref="N436">msoa_calculations5[[#This Row],[Weighted estimate]]*msoa_calculations5[[#This Row],[Population share of ICB]:[Population share of ICB]]</f>
        <v>0.19873253467006169</v>
      </c>
    </row>
    <row r="437" spans="1:14">
      <c r="A437" s="63" t="s">
        <v>5336</v>
      </c>
      <c r="B437" s="63" t="s">
        <v>13719</v>
      </c>
      <c r="C437" s="63" t="s">
        <v>13809</v>
      </c>
      <c r="D437" s="63" t="s">
        <v>13886</v>
      </c>
      <c r="E437" s="72">
        <v>9705</v>
      </c>
      <c r="F437" s="64">
        <v>1</v>
      </c>
      <c r="G437" s="79">
        <v>0</v>
      </c>
      <c r="H437" s="133">
        <v>85.544113159179688</v>
      </c>
      <c r="I437" s="134">
        <v>61.406986236572266</v>
      </c>
      <c r="J437" s="105">
        <v>79.012825012207031</v>
      </c>
      <c r="K437" s="96">
        <f>msoa_calculations5[[#This Row],[ Pop20]]/SUMIF(msoa_calculations5[ICB26],msoa_calculations5[[#This Row],[ICB26]],msoa_calculations5[[ Pop20]])</f>
        <v>2.6676371496716237E-3</v>
      </c>
      <c r="L437" s="98" cm="1">
        <f t="array" ref="L437">msoa_calculations5[[#This Row],[ Estimated case time (see and convey)]]*msoa_calculations5[[#This Row],[Population share of ICB]:[Population share of ICB]]</f>
        <v>0.22820065419914093</v>
      </c>
      <c r="M437" s="98" cm="1">
        <f t="array" ref="M437">msoa_calculations5[[#This Row],[Estimated case time (see and treat)]]*msoa_calculations5[[#This Row],[Population share of ICB]:[Population share of ICB]]</f>
        <v>0.16381155773405426</v>
      </c>
      <c r="N437" s="94" cm="1">
        <f t="array" ref="N437">msoa_calculations5[[#This Row],[Weighted estimate]]*msoa_calculations5[[#This Row],[Population share of ICB]:[Population share of ICB]]</f>
        <v>0.21077754730306675</v>
      </c>
    </row>
    <row r="438" spans="1:14">
      <c r="A438" s="63" t="s">
        <v>5334</v>
      </c>
      <c r="B438" s="63" t="s">
        <v>13719</v>
      </c>
      <c r="C438" s="63" t="s">
        <v>13809</v>
      </c>
      <c r="D438" s="63" t="s">
        <v>13886</v>
      </c>
      <c r="E438" s="72">
        <v>6948</v>
      </c>
      <c r="F438" s="64">
        <v>1</v>
      </c>
      <c r="G438" s="79">
        <v>0</v>
      </c>
      <c r="H438" s="133">
        <v>90.665603637695313</v>
      </c>
      <c r="I438" s="134">
        <v>65.423431396484375</v>
      </c>
      <c r="J438" s="105">
        <v>83.835304260253906</v>
      </c>
      <c r="K438" s="96">
        <f>msoa_calculations5[[#This Row],[ Pop20]]/SUMIF(msoa_calculations5[ICB26],msoa_calculations5[[#This Row],[ICB26]],msoa_calculations5[[ Pop20]])</f>
        <v>1.9098137986520805E-3</v>
      </c>
      <c r="L438" s="98" cm="1">
        <f t="array" ref="L438">msoa_calculations5[[#This Row],[ Estimated case time (see and convey)]]*msoa_calculations5[[#This Row],[Population share of ICB]:[Population share of ICB]]</f>
        <v>0.17315442089039076</v>
      </c>
      <c r="M438" s="98" cm="1">
        <f t="array" ref="M438">msoa_calculations5[[#This Row],[Estimated case time (see and treat)]]*msoa_calculations5[[#This Row],[Population share of ICB]:[Population share of ICB]]</f>
        <v>0.12494657203617361</v>
      </c>
      <c r="N438" s="94" cm="1">
        <f t="array" ref="N438">msoa_calculations5[[#This Row],[Weighted estimate]]*msoa_calculations5[[#This Row],[Population share of ICB]:[Population share of ICB]]</f>
        <v>0.16010982089042847</v>
      </c>
    </row>
    <row r="439" spans="1:14">
      <c r="A439" s="63" t="s">
        <v>5332</v>
      </c>
      <c r="B439" s="63" t="s">
        <v>13719</v>
      </c>
      <c r="C439" s="63" t="s">
        <v>13809</v>
      </c>
      <c r="D439" s="63" t="s">
        <v>13886</v>
      </c>
      <c r="E439" s="72">
        <v>9080</v>
      </c>
      <c r="F439" s="64">
        <v>1</v>
      </c>
      <c r="G439" s="79">
        <v>0</v>
      </c>
      <c r="H439" s="133">
        <v>85.55010986328125</v>
      </c>
      <c r="I439" s="134">
        <v>60.614936828613281</v>
      </c>
      <c r="J439" s="105">
        <v>78.802879333496094</v>
      </c>
      <c r="K439" s="96">
        <f>msoa_calculations5[[#This Row],[ Pop20]]/SUMIF(msoa_calculations5[ICB26],msoa_calculations5[[#This Row],[ICB26]],msoa_calculations5[[ Pop20]])</f>
        <v>2.4958418669776758E-3</v>
      </c>
      <c r="L439" s="98" cm="1">
        <f t="array" ref="L439">msoa_calculations5[[#This Row],[ Estimated case time (see and convey)]]*msoa_calculations5[[#This Row],[Population share of ICB]:[Population share of ICB]]</f>
        <v>0.21351954592131714</v>
      </c>
      <c r="M439" s="98" cm="1">
        <f t="array" ref="M439">msoa_calculations5[[#This Row],[Estimated case time (see and treat)]]*msoa_calculations5[[#This Row],[Population share of ICB]:[Population share of ICB]]</f>
        <v>0.15128529710106006</v>
      </c>
      <c r="N439" s="94" cm="1">
        <f t="array" ref="N439">msoa_calculations5[[#This Row],[Weighted estimate]]*msoa_calculations5[[#This Row],[Population share of ICB]:[Population share of ICB]]</f>
        <v>0.19667952547892939</v>
      </c>
    </row>
    <row r="440" spans="1:14">
      <c r="A440" s="63" t="s">
        <v>5330</v>
      </c>
      <c r="B440" s="63" t="s">
        <v>13719</v>
      </c>
      <c r="C440" s="63" t="s">
        <v>13809</v>
      </c>
      <c r="D440" s="63" t="s">
        <v>13886</v>
      </c>
      <c r="E440" s="72">
        <v>10329</v>
      </c>
      <c r="F440" s="64">
        <v>1</v>
      </c>
      <c r="G440" s="79">
        <v>0</v>
      </c>
      <c r="H440" s="133">
        <v>83.634742736816406</v>
      </c>
      <c r="I440" s="134">
        <v>59.351058959960938</v>
      </c>
      <c r="J440" s="105">
        <v>77.063796997070313</v>
      </c>
      <c r="K440" s="96">
        <f>msoa_calculations5[[#This Row],[ Pop20]]/SUMIF(msoa_calculations5[ICB26],msoa_calculations5[[#This Row],[ICB26]],msoa_calculations5[[ Pop20]])</f>
        <v>2.8391575599132613E-3</v>
      </c>
      <c r="L440" s="98" cm="1">
        <f t="array" ref="L440">msoa_calculations5[[#This Row],[ Estimated case time (see and convey)]]*msoa_calculations5[[#This Row],[Population share of ICB]:[Population share of ICB]]</f>
        <v>0.23745221211263301</v>
      </c>
      <c r="M440" s="98" cm="1">
        <f t="array" ref="M440">msoa_calculations5[[#This Row],[Estimated case time (see and treat)]]*msoa_calculations5[[#This Row],[Population share of ICB]:[Population share of ICB]]</f>
        <v>0.1685070077350308</v>
      </c>
      <c r="N440" s="94" cm="1">
        <f t="array" ref="N440">msoa_calculations5[[#This Row],[Weighted estimate]]*msoa_calculations5[[#This Row],[Population share of ICB]:[Population share of ICB]]</f>
        <v>0.21879626183985307</v>
      </c>
    </row>
    <row r="441" spans="1:14">
      <c r="A441" s="63" t="s">
        <v>5328</v>
      </c>
      <c r="B441" s="63" t="s">
        <v>13719</v>
      </c>
      <c r="C441" s="63" t="s">
        <v>13809</v>
      </c>
      <c r="D441" s="63" t="s">
        <v>13886</v>
      </c>
      <c r="E441" s="72">
        <v>8783</v>
      </c>
      <c r="F441" s="64">
        <v>1</v>
      </c>
      <c r="G441" s="79">
        <v>0</v>
      </c>
      <c r="H441" s="133">
        <v>84.671669006347656</v>
      </c>
      <c r="I441" s="134">
        <v>60.510135650634766</v>
      </c>
      <c r="J441" s="105">
        <v>78.133781433105469</v>
      </c>
      <c r="K441" s="96">
        <f>msoa_calculations5[[#This Row],[ Pop20]]/SUMIF(msoa_calculations5[ICB26],msoa_calculations5[[#This Row],[ICB26]],msoa_calculations5[[ Pop20]])</f>
        <v>2.4142047486415117E-3</v>
      </c>
      <c r="L441" s="98" cm="1">
        <f t="array" ref="L441">msoa_calculations5[[#This Row],[ Estimated case time (see and convey)]]*msoa_calculations5[[#This Row],[Population share of ICB]:[Population share of ICB]]</f>
        <v>0.20441474539052681</v>
      </c>
      <c r="M441" s="98" cm="1">
        <f t="array" ref="M441">msoa_calculations5[[#This Row],[Estimated case time (see and treat)]]*msoa_calculations5[[#This Row],[Population share of ICB]:[Population share of ICB]]</f>
        <v>0.14608385682870448</v>
      </c>
      <c r="N441" s="94" cm="1">
        <f t="array" ref="N441">msoa_calculations5[[#This Row],[Weighted estimate]]*msoa_calculations5[[#This Row],[Population share of ICB]:[Population share of ICB]]</f>
        <v>0.18863094616512122</v>
      </c>
    </row>
    <row r="442" spans="1:14">
      <c r="A442" s="63" t="s">
        <v>5326</v>
      </c>
      <c r="B442" s="63" t="s">
        <v>13719</v>
      </c>
      <c r="C442" s="63" t="s">
        <v>13809</v>
      </c>
      <c r="D442" s="63" t="s">
        <v>13886</v>
      </c>
      <c r="E442" s="72">
        <v>11423</v>
      </c>
      <c r="F442" s="64">
        <v>1</v>
      </c>
      <c r="G442" s="79">
        <v>0</v>
      </c>
      <c r="H442" s="133">
        <v>82.990928649902344</v>
      </c>
      <c r="I442" s="134">
        <v>58.894363403320313</v>
      </c>
      <c r="J442" s="105">
        <v>76.470619201660156</v>
      </c>
      <c r="K442" s="96">
        <f>msoa_calculations5[[#This Row],[ Pop20]]/SUMIF(msoa_calculations5[ICB26],msoa_calculations5[[#This Row],[ICB26]],msoa_calculations5[[ Pop20]])</f>
        <v>3.1398680227407477E-3</v>
      </c>
      <c r="L442" s="98" cm="1">
        <f t="array" ref="L442">msoa_calculations5[[#This Row],[ Estimated case time (see and convey)]]*msoa_calculations5[[#This Row],[Population share of ICB]:[Population share of ICB]]</f>
        <v>0.26058056304538735</v>
      </c>
      <c r="M442" s="98" cm="1">
        <f t="array" ref="M442">msoa_calculations5[[#This Row],[Estimated case time (see and treat)]]*msoa_calculations5[[#This Row],[Population share of ICB]:[Population share of ICB]]</f>
        <v>0.18492052836975839</v>
      </c>
      <c r="N442" s="94" cm="1">
        <f t="array" ref="N442">msoa_calculations5[[#This Row],[Weighted estimate]]*msoa_calculations5[[#This Row],[Population share of ICB]:[Population share of ICB]]</f>
        <v>0.24010765191047734</v>
      </c>
    </row>
    <row r="443" spans="1:14">
      <c r="A443" s="63" t="s">
        <v>5324</v>
      </c>
      <c r="B443" s="63" t="s">
        <v>13719</v>
      </c>
      <c r="C443" s="63" t="s">
        <v>13809</v>
      </c>
      <c r="D443" s="63" t="s">
        <v>13886</v>
      </c>
      <c r="E443" s="72">
        <v>7409</v>
      </c>
      <c r="F443" s="64">
        <v>1</v>
      </c>
      <c r="G443" s="79">
        <v>0</v>
      </c>
      <c r="H443" s="133">
        <v>86.318702697753906</v>
      </c>
      <c r="I443" s="134">
        <v>62.083992004394531</v>
      </c>
      <c r="J443" s="105">
        <v>79.761009216308594</v>
      </c>
      <c r="K443" s="96">
        <f>msoa_calculations5[[#This Row],[ Pop20]]/SUMIF(msoa_calculations5[ICB26],msoa_calculations5[[#This Row],[ICB26]],msoa_calculations5[[ Pop20]])</f>
        <v>2.0365299991671366E-3</v>
      </c>
      <c r="L443" s="98" cm="1">
        <f t="array" ref="L443">msoa_calculations5[[#This Row],[ Estimated case time (see and convey)]]*msoa_calculations5[[#This Row],[Population share of ICB]:[Population share of ICB]]</f>
        <v>0.17579062753316507</v>
      </c>
      <c r="M443" s="98" cm="1">
        <f t="array" ref="M443">msoa_calculations5[[#This Row],[Estimated case time (see and treat)]]*msoa_calculations5[[#This Row],[Population share of ICB]:[Population share of ICB]]</f>
        <v>0.12643591218500211</v>
      </c>
      <c r="N443" s="94" cm="1">
        <f t="array" ref="N443">msoa_calculations5[[#This Row],[Weighted estimate]]*msoa_calculations5[[#This Row],[Population share of ICB]:[Population share of ICB]]</f>
        <v>0.16243568803285893</v>
      </c>
    </row>
    <row r="444" spans="1:14">
      <c r="A444" s="63" t="s">
        <v>5322</v>
      </c>
      <c r="B444" s="63" t="s">
        <v>13719</v>
      </c>
      <c r="C444" s="63" t="s">
        <v>13809</v>
      </c>
      <c r="D444" s="63" t="s">
        <v>13886</v>
      </c>
      <c r="E444" s="72">
        <v>6830</v>
      </c>
      <c r="F444" s="64">
        <v>1</v>
      </c>
      <c r="G444" s="79">
        <v>0</v>
      </c>
      <c r="H444" s="133">
        <v>88.348060607910156</v>
      </c>
      <c r="I444" s="134">
        <v>64.334098815917969</v>
      </c>
      <c r="J444" s="105">
        <v>81.85009765625</v>
      </c>
      <c r="K444" s="96">
        <f>msoa_calculations5[[#This Row],[ Pop20]]/SUMIF(msoa_calculations5[ICB26],msoa_calculations5[[#This Row],[ICB26]],msoa_calculations5[[ Pop20]])</f>
        <v>1.877378849279463E-3</v>
      </c>
      <c r="L444" s="98" cm="1">
        <f t="array" ref="L444">msoa_calculations5[[#This Row],[ Estimated case time (see and convey)]]*msoa_calculations5[[#This Row],[Population share of ICB]:[Population share of ICB]]</f>
        <v>0.16586278036015062</v>
      </c>
      <c r="M444" s="98" cm="1">
        <f t="array" ref="M444">msoa_calculations5[[#This Row],[Estimated case time (see and treat)]]*msoa_calculations5[[#This Row],[Population share of ICB]:[Population share of ICB]]</f>
        <v>0.12077947640445934</v>
      </c>
      <c r="N444" s="94" cm="1">
        <f t="array" ref="N444">msoa_calculations5[[#This Row],[Weighted estimate]]*msoa_calculations5[[#This Row],[Population share of ICB]:[Population share of ICB]]</f>
        <v>0.15366364215130229</v>
      </c>
    </row>
    <row r="445" spans="1:14">
      <c r="A445" s="63" t="s">
        <v>5320</v>
      </c>
      <c r="B445" s="63" t="s">
        <v>13719</v>
      </c>
      <c r="C445" s="63" t="s">
        <v>13809</v>
      </c>
      <c r="D445" s="63" t="s">
        <v>13886</v>
      </c>
      <c r="E445" s="72">
        <v>8307</v>
      </c>
      <c r="F445" s="64">
        <v>1</v>
      </c>
      <c r="G445" s="79">
        <v>0</v>
      </c>
      <c r="H445" s="133">
        <v>83.88311767578125</v>
      </c>
      <c r="I445" s="134">
        <v>60.057682037353516</v>
      </c>
      <c r="J445" s="105">
        <v>77.436172485351563</v>
      </c>
      <c r="K445" s="96">
        <f>msoa_calculations5[[#This Row],[ Pop20]]/SUMIF(msoa_calculations5[ICB26],msoa_calculations5[[#This Row],[ICB26]],msoa_calculations5[[ Pop20]])</f>
        <v>2.283365461341801E-3</v>
      </c>
      <c r="L445" s="98" cm="1">
        <f t="array" ref="L445">msoa_calculations5[[#This Row],[ Estimated case time (see and convey)]]*msoa_calculations5[[#This Row],[Population share of ICB]:[Population share of ICB]]</f>
        <v>0.19153581369054884</v>
      </c>
      <c r="M445" s="98" cm="1">
        <f t="array" ref="M445">msoa_calculations5[[#This Row],[Estimated case time (see and treat)]]*msoa_calculations5[[#This Row],[Population share of ICB]:[Population share of ICB]]</f>
        <v>0.1371336368523409</v>
      </c>
      <c r="N445" s="94" cm="1">
        <f t="array" ref="N445">msoa_calculations5[[#This Row],[Weighted estimate]]*msoa_calculations5[[#This Row],[Population share of ICB]:[Population share of ICB]]</f>
        <v>0.17681508171155805</v>
      </c>
    </row>
    <row r="446" spans="1:14">
      <c r="A446" s="63" t="s">
        <v>5318</v>
      </c>
      <c r="B446" s="63" t="s">
        <v>13719</v>
      </c>
      <c r="C446" s="63" t="s">
        <v>13809</v>
      </c>
      <c r="D446" s="63" t="s">
        <v>13886</v>
      </c>
      <c r="E446" s="72">
        <v>6513</v>
      </c>
      <c r="F446" s="64">
        <v>1</v>
      </c>
      <c r="G446" s="79">
        <v>0</v>
      </c>
      <c r="H446" s="133">
        <v>86.550315856933594</v>
      </c>
      <c r="I446" s="134">
        <v>62.776538848876953</v>
      </c>
      <c r="J446" s="105">
        <v>80.117347717285156</v>
      </c>
      <c r="K446" s="96">
        <f>msoa_calculations5[[#This Row],[ Pop20]]/SUMIF(msoa_calculations5[ICB26],msoa_calculations5[[#This Row],[ICB26]],msoa_calculations5[[ Pop20]])</f>
        <v>1.7902442818970928E-3</v>
      </c>
      <c r="L446" s="98" cm="1">
        <f t="array" ref="L446">msoa_calculations5[[#This Row],[ Estimated case time (see and convey)]]*msoa_calculations5[[#This Row],[Population share of ICB]:[Population share of ICB]]</f>
        <v>0.15494620805926265</v>
      </c>
      <c r="M446" s="98" cm="1">
        <f t="array" ref="M446">msoa_calculations5[[#This Row],[Estimated case time (see and treat)]]*msoa_calculations5[[#This Row],[Population share of ICB]:[Population share of ICB]]</f>
        <v>0.11238533971149267</v>
      </c>
      <c r="N446" s="94" cm="1">
        <f t="array" ref="N446">msoa_calculations5[[#This Row],[Weighted estimate]]*msoa_calculations5[[#This Row],[Population share of ICB]:[Population share of ICB]]</f>
        <v>0.14342962363163084</v>
      </c>
    </row>
    <row r="447" spans="1:14">
      <c r="A447" s="63" t="s">
        <v>5316</v>
      </c>
      <c r="B447" s="63" t="s">
        <v>13719</v>
      </c>
      <c r="C447" s="63" t="s">
        <v>13809</v>
      </c>
      <c r="D447" s="63" t="s">
        <v>13886</v>
      </c>
      <c r="E447" s="72">
        <v>8931</v>
      </c>
      <c r="F447" s="64">
        <v>1</v>
      </c>
      <c r="G447" s="79">
        <v>0</v>
      </c>
      <c r="H447" s="133">
        <v>82.011909484863281</v>
      </c>
      <c r="I447" s="134">
        <v>58.013233184814453</v>
      </c>
      <c r="J447" s="105">
        <v>75.518089294433594</v>
      </c>
      <c r="K447" s="96">
        <f>msoa_calculations5[[#This Row],[ Pop20]]/SUMIF(msoa_calculations5[ICB26],msoa_calculations5[[#This Row],[ICB26]],msoa_calculations5[[ Pop20]])</f>
        <v>2.4548858715834386E-3</v>
      </c>
      <c r="L447" s="98" cm="1">
        <f t="array" ref="L447">msoa_calculations5[[#This Row],[ Estimated case time (see and convey)]]*msoa_calculations5[[#This Row],[Population share of ICB]:[Population share of ICB]]</f>
        <v>0.20132987789597068</v>
      </c>
      <c r="M447" s="98" cm="1">
        <f t="array" ref="M447">msoa_calculations5[[#This Row],[Estimated case time (see and treat)]]*msoa_calculations5[[#This Row],[Population share of ICB]:[Population share of ICB]]</f>
        <v>0.14241586651027649</v>
      </c>
      <c r="N447" s="94" cm="1">
        <f t="array" ref="N447">msoa_calculations5[[#This Row],[Weighted estimate]]*msoa_calculations5[[#This Row],[Population share of ICB]:[Population share of ICB]]</f>
        <v>0.18538829045788155</v>
      </c>
    </row>
    <row r="448" spans="1:14">
      <c r="A448" s="63" t="s">
        <v>5314</v>
      </c>
      <c r="B448" s="63" t="s">
        <v>13719</v>
      </c>
      <c r="C448" s="63" t="s">
        <v>13809</v>
      </c>
      <c r="D448" s="63" t="s">
        <v>13886</v>
      </c>
      <c r="E448" s="72">
        <v>8441</v>
      </c>
      <c r="F448" s="64">
        <v>1</v>
      </c>
      <c r="G448" s="79">
        <v>0</v>
      </c>
      <c r="H448" s="133">
        <v>83.634078979492188</v>
      </c>
      <c r="I448" s="134">
        <v>59.755062103271484</v>
      </c>
      <c r="J448" s="105">
        <v>77.172637939453125</v>
      </c>
      <c r="K448" s="96">
        <f>msoa_calculations5[[#This Row],[ Pop20]]/SUMIF(msoa_calculations5[ICB26],msoa_calculations5[[#This Row],[ICB26]],msoa_calculations5[[ Pop20]])</f>
        <v>2.3201983699513832E-3</v>
      </c>
      <c r="L448" s="98" cm="1">
        <f t="array" ref="L448">msoa_calculations5[[#This Row],[ Estimated case time (see and convey)]]*msoa_calculations5[[#This Row],[Population share of ICB]:[Population share of ICB]]</f>
        <v>0.19404765372060301</v>
      </c>
      <c r="M448" s="98" cm="1">
        <f t="array" ref="M448">msoa_calculations5[[#This Row],[Estimated case time (see and treat)]]*msoa_calculations5[[#This Row],[Population share of ICB]:[Population share of ICB]]</f>
        <v>0.13864359768835416</v>
      </c>
      <c r="N448" s="94" cm="1">
        <f t="array" ref="N448">msoa_calculations5[[#This Row],[Weighted estimate]]*msoa_calculations5[[#This Row],[Population share of ICB]:[Population share of ICB]]</f>
        <v>0.17905582875196741</v>
      </c>
    </row>
    <row r="449" spans="1:14">
      <c r="A449" s="63" t="s">
        <v>5312</v>
      </c>
      <c r="B449" s="63" t="s">
        <v>13719</v>
      </c>
      <c r="C449" s="63" t="s">
        <v>13809</v>
      </c>
      <c r="D449" s="63" t="s">
        <v>13886</v>
      </c>
      <c r="E449" s="72">
        <v>6965</v>
      </c>
      <c r="F449" s="64">
        <v>1</v>
      </c>
      <c r="G449" s="79">
        <v>0</v>
      </c>
      <c r="H449" s="133">
        <v>87.527534484863281</v>
      </c>
      <c r="I449" s="134">
        <v>63.128795623779297</v>
      </c>
      <c r="J449" s="105">
        <v>80.925460815429688</v>
      </c>
      <c r="K449" s="96">
        <f>msoa_calculations5[[#This Row],[ Pop20]]/SUMIF(msoa_calculations5[ICB26],msoa_calculations5[[#This Row],[ICB26]],msoa_calculations5[[ Pop20]])</f>
        <v>1.9144866303413559E-3</v>
      </c>
      <c r="L449" s="98" cm="1">
        <f t="array" ref="L449">msoa_calculations5[[#This Row],[ Estimated case time (see and convey)]]*msoa_calculations5[[#This Row],[Population share of ICB]:[Population share of ICB]]</f>
        <v>0.16757029455801273</v>
      </c>
      <c r="M449" s="98" cm="1">
        <f t="array" ref="M449">msoa_calculations5[[#This Row],[Estimated case time (see and treat)]]*msoa_calculations5[[#This Row],[Population share of ICB]:[Population share of ICB]]</f>
        <v>0.12085923521127737</v>
      </c>
      <c r="N449" s="94" cm="1">
        <f t="array" ref="N449">msoa_calculations5[[#This Row],[Weighted estimate]]*msoa_calculations5[[#This Row],[Population share of ICB]:[Population share of ICB]]</f>
        <v>0.15493071278535342</v>
      </c>
    </row>
    <row r="450" spans="1:14">
      <c r="A450" s="63" t="s">
        <v>5310</v>
      </c>
      <c r="B450" s="63" t="s">
        <v>13719</v>
      </c>
      <c r="C450" s="63" t="s">
        <v>13809</v>
      </c>
      <c r="D450" s="63" t="s">
        <v>13886</v>
      </c>
      <c r="E450" s="72">
        <v>10804</v>
      </c>
      <c r="F450" s="64">
        <v>1</v>
      </c>
      <c r="G450" s="79">
        <v>0</v>
      </c>
      <c r="H450" s="133">
        <v>81.959823608398438</v>
      </c>
      <c r="I450" s="134">
        <v>58.600257873535156</v>
      </c>
      <c r="J450" s="105">
        <v>75.638938903808594</v>
      </c>
      <c r="K450" s="96">
        <f>msoa_calculations5[[#This Row],[ Pop20]]/SUMIF(msoa_calculations5[ICB26],msoa_calculations5[[#This Row],[ICB26]],msoa_calculations5[[ Pop20]])</f>
        <v>2.9697219747606618E-3</v>
      </c>
      <c r="L450" s="98" cm="1">
        <f t="array" ref="L450">msoa_calculations5[[#This Row],[ Estimated case time (see and convey)]]*msoa_calculations5[[#This Row],[Population share of ICB]:[Population share of ICB]]</f>
        <v>0.24339788921736852</v>
      </c>
      <c r="M450" s="98" cm="1">
        <f t="array" ref="M450">msoa_calculations5[[#This Row],[Estimated case time (see and treat)]]*msoa_calculations5[[#This Row],[Population share of ICB]:[Population share of ICB]]</f>
        <v>0.17402647353367884</v>
      </c>
      <c r="N450" s="94" cm="1">
        <f t="array" ref="N450">msoa_calculations5[[#This Row],[Weighted estimate]]*msoa_calculations5[[#This Row],[Population share of ICB]:[Population share of ICB]]</f>
        <v>0.22462661901021949</v>
      </c>
    </row>
    <row r="451" spans="1:14">
      <c r="A451" s="63" t="s">
        <v>5308</v>
      </c>
      <c r="B451" s="63" t="s">
        <v>13719</v>
      </c>
      <c r="C451" s="63" t="s">
        <v>13809</v>
      </c>
      <c r="D451" s="63" t="s">
        <v>13886</v>
      </c>
      <c r="E451" s="72">
        <v>7335</v>
      </c>
      <c r="F451" s="64">
        <v>1</v>
      </c>
      <c r="G451" s="79">
        <v>0</v>
      </c>
      <c r="H451" s="133">
        <v>83.205421447753906</v>
      </c>
      <c r="I451" s="134">
        <v>59.656642913818359</v>
      </c>
      <c r="J451" s="105">
        <v>76.833335876464844</v>
      </c>
      <c r="K451" s="96">
        <f>msoa_calculations5[[#This Row],[ Pop20]]/SUMIF(msoa_calculations5[ICB26],msoa_calculations5[[#This Row],[ICB26]],msoa_calculations5[[ Pop20]])</f>
        <v>2.016189437696173E-3</v>
      </c>
      <c r="L451" s="98" cm="1">
        <f t="array" ref="L451">msoa_calculations5[[#This Row],[ Estimated case time (see and convey)]]*msoa_calculations5[[#This Row],[Population share of ICB]:[Population share of ICB]]</f>
        <v>0.16775789188202003</v>
      </c>
      <c r="M451" s="98" cm="1">
        <f t="array" ref="M451">msoa_calculations5[[#This Row],[Estimated case time (see and treat)]]*msoa_calculations5[[#This Row],[Population share of ICB]:[Population share of ICB]]</f>
        <v>0.12027909333125282</v>
      </c>
      <c r="N451" s="94" cm="1">
        <f t="array" ref="N451">msoa_calculations5[[#This Row],[Weighted estimate]]*msoa_calculations5[[#This Row],[Population share of ICB]:[Population share of ICB]]</f>
        <v>0.15491056025709085</v>
      </c>
    </row>
    <row r="452" spans="1:14">
      <c r="A452" s="63" t="s">
        <v>5306</v>
      </c>
      <c r="B452" s="63" t="s">
        <v>13719</v>
      </c>
      <c r="C452" s="63" t="s">
        <v>13809</v>
      </c>
      <c r="D452" s="63" t="s">
        <v>13886</v>
      </c>
      <c r="E452" s="72">
        <v>6718</v>
      </c>
      <c r="F452" s="64">
        <v>1</v>
      </c>
      <c r="G452" s="79">
        <v>0</v>
      </c>
      <c r="H452" s="133">
        <v>86.368522644042969</v>
      </c>
      <c r="I452" s="134">
        <v>62.401634216308594</v>
      </c>
      <c r="J452" s="105">
        <v>79.88330078125</v>
      </c>
      <c r="K452" s="96">
        <f>msoa_calculations5[[#This Row],[ Pop20]]/SUMIF(msoa_calculations5[ICB26],msoa_calculations5[[#This Row],[ICB26]],msoa_calculations5[[ Pop20]])</f>
        <v>1.8465931346207077E-3</v>
      </c>
      <c r="L452" s="98" cm="1">
        <f t="array" ref="L452">msoa_calculations5[[#This Row],[ Estimated case time (see and convey)]]*msoa_calculations5[[#This Row],[Population share of ICB]:[Population share of ICB]]</f>
        <v>0.15948752096182289</v>
      </c>
      <c r="M452" s="98" cm="1">
        <f t="array" ref="M452">msoa_calculations5[[#This Row],[Estimated case time (see and treat)]]*msoa_calculations5[[#This Row],[Population share of ICB]:[Population share of ICB]]</f>
        <v>0.11523042933294809</v>
      </c>
      <c r="N452" s="94" cm="1">
        <f t="array" ref="N452">msoa_calculations5[[#This Row],[Weighted estimate]]*msoa_calculations5[[#This Row],[Population share of ICB]:[Population share of ICB]]</f>
        <v>0.14751195479349727</v>
      </c>
    </row>
    <row r="453" spans="1:14">
      <c r="A453" s="63" t="s">
        <v>5304</v>
      </c>
      <c r="B453" s="63" t="s">
        <v>13719</v>
      </c>
      <c r="C453" s="63" t="s">
        <v>13809</v>
      </c>
      <c r="D453" s="63" t="s">
        <v>13886</v>
      </c>
      <c r="E453" s="72">
        <v>9286</v>
      </c>
      <c r="F453" s="64">
        <v>1</v>
      </c>
      <c r="G453" s="79">
        <v>0</v>
      </c>
      <c r="H453" s="133">
        <v>84.085578918457031</v>
      </c>
      <c r="I453" s="134">
        <v>59.715030670166016</v>
      </c>
      <c r="J453" s="105">
        <v>77.491127014160156</v>
      </c>
      <c r="K453" s="96">
        <f>msoa_calculations5[[#This Row],[ Pop20]]/SUMIF(msoa_calculations5[ICB26],msoa_calculations5[[#This Row],[ICB26]],msoa_calculations5[[ Pop20]])</f>
        <v>2.5524655921536007E-3</v>
      </c>
      <c r="L453" s="98" cm="1">
        <f t="array" ref="L453">msoa_calculations5[[#This Row],[ Estimated case time (see and convey)]]*msoa_calculations5[[#This Row],[Population share of ICB]:[Population share of ICB]]</f>
        <v>0.21462554698567776</v>
      </c>
      <c r="M453" s="98" cm="1">
        <f t="array" ref="M453">msoa_calculations5[[#This Row],[Estimated case time (see and treat)]]*msoa_calculations5[[#This Row],[Population share of ICB]:[Population share of ICB]]</f>
        <v>0.15242056111999572</v>
      </c>
      <c r="N453" s="94" cm="1">
        <f t="array" ref="N453">msoa_calculations5[[#This Row],[Weighted estimate]]*msoa_calculations5[[#This Row],[Population share of ICB]:[Population share of ICB]]</f>
        <v>0.19779343540084818</v>
      </c>
    </row>
    <row r="454" spans="1:14">
      <c r="A454" s="63" t="s">
        <v>5302</v>
      </c>
      <c r="B454" s="63" t="s">
        <v>13719</v>
      </c>
      <c r="C454" s="63" t="s">
        <v>13809</v>
      </c>
      <c r="D454" s="63" t="s">
        <v>13886</v>
      </c>
      <c r="E454" s="72">
        <v>6947</v>
      </c>
      <c r="F454" s="64">
        <v>1</v>
      </c>
      <c r="G454" s="79">
        <v>0</v>
      </c>
      <c r="H454" s="133">
        <v>85.977767944335938</v>
      </c>
      <c r="I454" s="134">
        <v>60.520496368408203</v>
      </c>
      <c r="J454" s="105">
        <v>79.089263916015625</v>
      </c>
      <c r="K454" s="96">
        <f>msoa_calculations5[[#This Row],[ Pop20]]/SUMIF(msoa_calculations5[ICB26],msoa_calculations5[[#This Row],[ICB26]],msoa_calculations5[[ Pop20]])</f>
        <v>1.9095389261997702E-3</v>
      </c>
      <c r="L454" s="98" cm="1">
        <f t="array" ref="L454">msoa_calculations5[[#This Row],[ Estimated case time (see and convey)]]*msoa_calculations5[[#This Row],[Population share of ICB]:[Population share of ICB]]</f>
        <v>0.16417789467748026</v>
      </c>
      <c r="M454" s="98" cm="1">
        <f t="array" ref="M454">msoa_calculations5[[#This Row],[Estimated case time (see and treat)]]*msoa_calculations5[[#This Row],[Population share of ICB]:[Population share of ICB]]</f>
        <v>0.1155662436484073</v>
      </c>
      <c r="N454" s="94" cm="1">
        <f t="array" ref="N454">msoa_calculations5[[#This Row],[Weighted estimate]]*msoa_calculations5[[#This Row],[Population share of ICB]:[Population share of ICB]]</f>
        <v>0.15102402809211871</v>
      </c>
    </row>
    <row r="455" spans="1:14">
      <c r="A455" s="63" t="s">
        <v>5300</v>
      </c>
      <c r="B455" s="63" t="s">
        <v>13719</v>
      </c>
      <c r="C455" s="63" t="s">
        <v>13809</v>
      </c>
      <c r="D455" s="63" t="s">
        <v>13886</v>
      </c>
      <c r="E455" s="72">
        <v>7728</v>
      </c>
      <c r="F455" s="64">
        <v>1</v>
      </c>
      <c r="G455" s="79">
        <v>0</v>
      </c>
      <c r="H455" s="133">
        <v>84.848213195800781</v>
      </c>
      <c r="I455" s="134">
        <v>59.969020843505859</v>
      </c>
      <c r="J455" s="105">
        <v>78.116127014160156</v>
      </c>
      <c r="K455" s="96">
        <f>msoa_calculations5[[#This Row],[ Pop20]]/SUMIF(msoa_calculations5[ICB26],msoa_calculations5[[#This Row],[ICB26]],msoa_calculations5[[ Pop20]])</f>
        <v>2.1242143114541274E-3</v>
      </c>
      <c r="L455" s="98" cm="1">
        <f t="array" ref="L455">msoa_calculations5[[#This Row],[ Estimated case time (see and convey)]]*msoa_calculations5[[#This Row],[Population share of ICB]:[Population share of ICB]]</f>
        <v>0.18023578877183097</v>
      </c>
      <c r="M455" s="98" cm="1">
        <f t="array" ref="M455">msoa_calculations5[[#This Row],[Estimated case time (see and treat)]]*msoa_calculations5[[#This Row],[Population share of ICB]:[Population share of ICB]]</f>
        <v>0.12738705231966602</v>
      </c>
      <c r="N455" s="94" cm="1">
        <f t="array" ref="N455">msoa_calculations5[[#This Row],[Weighted estimate]]*msoa_calculations5[[#This Row],[Population share of ICB]:[Population share of ICB]]</f>
        <v>0.16593539495884738</v>
      </c>
    </row>
    <row r="456" spans="1:14">
      <c r="A456" s="63" t="s">
        <v>5298</v>
      </c>
      <c r="B456" s="63" t="s">
        <v>13719</v>
      </c>
      <c r="C456" s="63" t="s">
        <v>13809</v>
      </c>
      <c r="D456" s="63" t="s">
        <v>13886</v>
      </c>
      <c r="E456" s="72">
        <v>6840</v>
      </c>
      <c r="F456" s="64">
        <v>1</v>
      </c>
      <c r="G456" s="79">
        <v>0</v>
      </c>
      <c r="H456" s="133">
        <v>85.223114013671875</v>
      </c>
      <c r="I456" s="134">
        <v>60.908161163330078</v>
      </c>
      <c r="J456" s="105">
        <v>78.643707275390625</v>
      </c>
      <c r="K456" s="96">
        <f>msoa_calculations5[[#This Row],[ Pop20]]/SUMIF(msoa_calculations5[ICB26],msoa_calculations5[[#This Row],[ICB26]],msoa_calculations5[[ Pop20]])</f>
        <v>1.8801275738025663E-3</v>
      </c>
      <c r="L456" s="98" cm="1">
        <f t="array" ref="L456">msoa_calculations5[[#This Row],[ Estimated case time (see and convey)]]*msoa_calculations5[[#This Row],[Population share of ICB]:[Population share of ICB]]</f>
        <v>0.16023032658242439</v>
      </c>
      <c r="M456" s="98" cm="1">
        <f t="array" ref="M456">msoa_calculations5[[#This Row],[Estimated case time (see and treat)]]*msoa_calculations5[[#This Row],[Population share of ICB]:[Population share of ICB]]</f>
        <v>0.11451511327278747</v>
      </c>
      <c r="N456" s="94" cm="1">
        <f t="array" ref="N456">msoa_calculations5[[#This Row],[Weighted estimate]]*msoa_calculations5[[#This Row],[Population share of ICB]:[Population share of ICB]]</f>
        <v>0.1478602025545194</v>
      </c>
    </row>
    <row r="457" spans="1:14">
      <c r="A457" s="63" t="s">
        <v>5296</v>
      </c>
      <c r="B457" s="63" t="s">
        <v>13719</v>
      </c>
      <c r="C457" s="63" t="s">
        <v>13809</v>
      </c>
      <c r="D457" s="63" t="s">
        <v>13886</v>
      </c>
      <c r="E457" s="72">
        <v>8181</v>
      </c>
      <c r="F457" s="64">
        <v>1</v>
      </c>
      <c r="G457" s="79">
        <v>0</v>
      </c>
      <c r="H457" s="133">
        <v>85.920242309570313</v>
      </c>
      <c r="I457" s="134">
        <v>60.934925079345703</v>
      </c>
      <c r="J457" s="105">
        <v>79.159446716308594</v>
      </c>
      <c r="K457" s="96">
        <f>msoa_calculations5[[#This Row],[ Pop20]]/SUMIF(msoa_calculations5[ICB26],msoa_calculations5[[#This Row],[ICB26]],msoa_calculations5[[ Pop20]])</f>
        <v>2.2487315323507008E-3</v>
      </c>
      <c r="L457" s="98" cm="1">
        <f t="array" ref="L457">msoa_calculations5[[#This Row],[ Estimated case time (see and convey)]]*msoa_calculations5[[#This Row],[Population share of ICB]:[Population share of ICB]]</f>
        <v>0.19321155814874355</v>
      </c>
      <c r="M457" s="98" cm="1">
        <f t="array" ref="M457">msoa_calculations5[[#This Row],[Estimated case time (see and treat)]]*msoa_calculations5[[#This Row],[Population share of ICB]:[Population share of ICB]]</f>
        <v>0.13702628744735221</v>
      </c>
      <c r="N457" s="94" cm="1">
        <f t="array" ref="N457">msoa_calculations5[[#This Row],[Weighted estimate]]*msoa_calculations5[[#This Row],[Population share of ICB]:[Population share of ICB]]</f>
        <v>0.17800834391439826</v>
      </c>
    </row>
    <row r="458" spans="1:14">
      <c r="A458" s="63" t="s">
        <v>5290</v>
      </c>
      <c r="B458" s="63" t="s">
        <v>13705</v>
      </c>
      <c r="C458" s="63" t="s">
        <v>27</v>
      </c>
      <c r="D458" s="63" t="s">
        <v>87</v>
      </c>
      <c r="E458" s="72">
        <v>7868</v>
      </c>
      <c r="F458" s="64">
        <v>1</v>
      </c>
      <c r="G458" s="79">
        <v>0</v>
      </c>
      <c r="H458" s="133">
        <v>91.254409790039063</v>
      </c>
      <c r="I458" s="134">
        <v>65.058067321777344</v>
      </c>
      <c r="J458" s="105">
        <v>84.165916442871094</v>
      </c>
      <c r="K458" s="96">
        <f>msoa_calculations5[[#This Row],[ Pop20]]/SUMIF(msoa_calculations5[ICB26],msoa_calculations5[[#This Row],[ICB26]],msoa_calculations5[[ Pop20]])</f>
        <v>3.8635481985985552E-3</v>
      </c>
      <c r="L458" s="98" cm="1">
        <f t="array" ref="L458">msoa_calculations5[[#This Row],[ Estimated case time (see and convey)]]*msoa_calculations5[[#This Row],[Population share of ICB]:[Population share of ICB]]</f>
        <v>0.3525658105584798</v>
      </c>
      <c r="M458" s="98" cm="1">
        <f t="array" ref="M458">msoa_calculations5[[#This Row],[Estimated case time (see and treat)]]*msoa_calculations5[[#This Row],[Population share of ICB]:[Population share of ICB]]</f>
        <v>0.2513549788053564</v>
      </c>
      <c r="N458" s="94" cm="1">
        <f t="array" ref="N458">msoa_calculations5[[#This Row],[Weighted estimate]]*msoa_calculations5[[#This Row],[Population share of ICB]:[Population share of ICB]]</f>
        <v>0.32517907485625114</v>
      </c>
    </row>
    <row r="459" spans="1:14">
      <c r="A459" s="63" t="s">
        <v>5288</v>
      </c>
      <c r="B459" s="63" t="s">
        <v>13705</v>
      </c>
      <c r="C459" s="63" t="s">
        <v>27</v>
      </c>
      <c r="D459" s="63" t="s">
        <v>87</v>
      </c>
      <c r="E459" s="72">
        <v>9605</v>
      </c>
      <c r="F459" s="64">
        <v>1</v>
      </c>
      <c r="G459" s="79">
        <v>0</v>
      </c>
      <c r="H459" s="133">
        <v>89.008926391601563</v>
      </c>
      <c r="I459" s="134">
        <v>63.021324157714844</v>
      </c>
      <c r="J459" s="105">
        <v>81.976921081542969</v>
      </c>
      <c r="K459" s="96">
        <f>msoa_calculations5[[#This Row],[ Pop20]]/SUMIF(msoa_calculations5[ICB26],msoa_calculations5[[#This Row],[ICB26]],msoa_calculations5[[ Pop20]])</f>
        <v>4.7164947188026336E-3</v>
      </c>
      <c r="L459" s="98" cm="1">
        <f t="array" ref="L459">msoa_calculations5[[#This Row],[ Estimated case time (see and convey)]]*msoa_calculations5[[#This Row],[Population share of ICB]:[Population share of ICB]]</f>
        <v>0.41981013125228112</v>
      </c>
      <c r="M459" s="98" cm="1">
        <f t="array" ref="M459">msoa_calculations5[[#This Row],[Estimated case time (see and treat)]]*msoa_calculations5[[#This Row],[Population share of ICB]:[Population share of ICB]]</f>
        <v>0.2972397425618109</v>
      </c>
      <c r="N459" s="94" cm="1">
        <f t="array" ref="N459">msoa_calculations5[[#This Row],[Weighted estimate]]*msoa_calculations5[[#This Row],[Population share of ICB]:[Population share of ICB]]</f>
        <v>0.38664371534479769</v>
      </c>
    </row>
    <row r="460" spans="1:14">
      <c r="A460" s="63" t="s">
        <v>5286</v>
      </c>
      <c r="B460" s="63" t="s">
        <v>13705</v>
      </c>
      <c r="C460" s="63" t="s">
        <v>27</v>
      </c>
      <c r="D460" s="63" t="s">
        <v>87</v>
      </c>
      <c r="E460" s="72">
        <v>9172</v>
      </c>
      <c r="F460" s="64">
        <v>1</v>
      </c>
      <c r="G460" s="79">
        <v>0</v>
      </c>
      <c r="H460" s="133">
        <v>88.823257446289063</v>
      </c>
      <c r="I460" s="134">
        <v>63.366611480712891</v>
      </c>
      <c r="J460" s="105">
        <v>81.934921264648438</v>
      </c>
      <c r="K460" s="96">
        <f>msoa_calculations5[[#This Row],[ Pop20]]/SUMIF(msoa_calculations5[ICB26],msoa_calculations5[[#This Row],[ICB26]],msoa_calculations5[[ Pop20]])</f>
        <v>4.5038718959768617E-3</v>
      </c>
      <c r="L460" s="98" cm="1">
        <f t="array" ref="L460">msoa_calculations5[[#This Row],[ Estimated case time (see and convey)]]*msoa_calculations5[[#This Row],[Population share of ICB]:[Population share of ICB]]</f>
        <v>0.40004857292145884</v>
      </c>
      <c r="M460" s="98" cm="1">
        <f t="array" ref="M460">msoa_calculations5[[#This Row],[Estimated case time (see and treat)]]*msoa_calculations5[[#This Row],[Population share of ICB]:[Population share of ICB]]</f>
        <v>0.28539510059126755</v>
      </c>
      <c r="N460" s="94" cm="1">
        <f t="array" ref="N460">msoa_calculations5[[#This Row],[Weighted estimate]]*msoa_calculations5[[#This Row],[Population share of ICB]:[Population share of ICB]]</f>
        <v>0.36902438918292702</v>
      </c>
    </row>
    <row r="461" spans="1:14">
      <c r="A461" s="63" t="s">
        <v>5284</v>
      </c>
      <c r="B461" s="63" t="s">
        <v>13705</v>
      </c>
      <c r="C461" s="63" t="s">
        <v>27</v>
      </c>
      <c r="D461" s="63" t="s">
        <v>87</v>
      </c>
      <c r="E461" s="72">
        <v>11537</v>
      </c>
      <c r="F461" s="64">
        <v>1</v>
      </c>
      <c r="G461" s="79">
        <v>0</v>
      </c>
      <c r="H461" s="133">
        <v>86.783004760742188</v>
      </c>
      <c r="I461" s="134">
        <v>61.47216796875</v>
      </c>
      <c r="J461" s="105">
        <v>79.934120178222656</v>
      </c>
      <c r="K461" s="96">
        <f>msoa_calculations5[[#This Row],[ Pop20]]/SUMIF(msoa_calculations5[ICB26],msoa_calculations5[[#This Row],[ICB26]],msoa_calculations5[[ Pop20]])</f>
        <v>5.6651951661453401E-3</v>
      </c>
      <c r="L461" s="98" cm="1">
        <f t="array" ref="L461">msoa_calculations5[[#This Row],[ Estimated case time (see and convey)]]*msoa_calculations5[[#This Row],[Population share of ICB]:[Population share of ICB]]</f>
        <v>0.49164265907412469</v>
      </c>
      <c r="M461" s="98" cm="1">
        <f t="array" ref="M461">msoa_calculations5[[#This Row],[Estimated case time (see and treat)]]*msoa_calculations5[[#This Row],[Population share of ICB]:[Population share of ICB]]</f>
        <v>0.34825182882903694</v>
      </c>
      <c r="N461" s="94" cm="1">
        <f t="array" ref="N461">msoa_calculations5[[#This Row],[Weighted estimate]]*msoa_calculations5[[#This Row],[Population share of ICB]:[Population share of ICB]]</f>
        <v>0.4528423912437477</v>
      </c>
    </row>
    <row r="462" spans="1:14">
      <c r="A462" s="63" t="s">
        <v>5282</v>
      </c>
      <c r="B462" s="63" t="s">
        <v>13705</v>
      </c>
      <c r="C462" s="63" t="s">
        <v>27</v>
      </c>
      <c r="D462" s="63" t="s">
        <v>87</v>
      </c>
      <c r="E462" s="72">
        <v>8404</v>
      </c>
      <c r="F462" s="64">
        <v>1</v>
      </c>
      <c r="G462" s="79">
        <v>0</v>
      </c>
      <c r="H462" s="133">
        <v>88.391059875488281</v>
      </c>
      <c r="I462" s="134">
        <v>63.616786956787109</v>
      </c>
      <c r="J462" s="105">
        <v>81.687370300292969</v>
      </c>
      <c r="K462" s="96">
        <f>msoa_calculations5[[#This Row],[ Pop20]]/SUMIF(msoa_calculations5[ICB26],msoa_calculations5[[#This Row],[ICB26]],msoa_calculations5[[ Pop20]])</f>
        <v>4.1267487367847308E-3</v>
      </c>
      <c r="L462" s="98" cm="1">
        <f t="array" ref="L462">msoa_calculations5[[#This Row],[ Estimated case time (see and convey)]]*msoa_calculations5[[#This Row],[Population share of ICB]:[Population share of ICB]]</f>
        <v>0.36476769468423476</v>
      </c>
      <c r="M462" s="98" cm="1">
        <f t="array" ref="M462">msoa_calculations5[[#This Row],[Estimated case time (see and treat)]]*msoa_calculations5[[#This Row],[Population share of ICB]:[Population share of ICB]]</f>
        <v>0.26253049521222455</v>
      </c>
      <c r="N462" s="94" cm="1">
        <f t="array" ref="N462">msoa_calculations5[[#This Row],[Weighted estimate]]*msoa_calculations5[[#This Row],[Population share of ICB]:[Population share of ICB]]</f>
        <v>0.33710325219800052</v>
      </c>
    </row>
    <row r="463" spans="1:14">
      <c r="A463" s="63" t="s">
        <v>5280</v>
      </c>
      <c r="B463" s="63" t="s">
        <v>13705</v>
      </c>
      <c r="C463" s="63" t="s">
        <v>27</v>
      </c>
      <c r="D463" s="63" t="s">
        <v>87</v>
      </c>
      <c r="E463" s="72">
        <v>7363</v>
      </c>
      <c r="F463" s="64">
        <v>1</v>
      </c>
      <c r="G463" s="79">
        <v>0</v>
      </c>
      <c r="H463" s="133">
        <v>87.73541259765625</v>
      </c>
      <c r="I463" s="134">
        <v>62.871479034423828</v>
      </c>
      <c r="J463" s="105">
        <v>81.007461547851563</v>
      </c>
      <c r="K463" s="96">
        <f>msoa_calculations5[[#This Row],[ Pop20]]/SUMIF(msoa_calculations5[ICB26],msoa_calculations5[[#This Row],[ICB26]],msoa_calculations5[[ Pop20]])</f>
        <v>3.6155700795985212E-3</v>
      </c>
      <c r="L463" s="98" cm="1">
        <f t="array" ref="L463">msoa_calculations5[[#This Row],[ Estimated case time (see and convey)]]*msoa_calculations5[[#This Row],[Population share of ICB]:[Population share of ICB]]</f>
        <v>0.31721353270931713</v>
      </c>
      <c r="M463" s="98" cm="1">
        <f t="array" ref="M463">msoa_calculations5[[#This Row],[Estimated case time (see and treat)]]*msoa_calculations5[[#This Row],[Population share of ICB]:[Population share of ICB]]</f>
        <v>0.22731623845696852</v>
      </c>
      <c r="N463" s="94" cm="1">
        <f t="array" ref="N463">msoa_calculations5[[#This Row],[Weighted estimate]]*msoa_calculations5[[#This Row],[Population share of ICB]:[Population share of ICB]]</f>
        <v>0.29288815419663983</v>
      </c>
    </row>
    <row r="464" spans="1:14">
      <c r="A464" s="63" t="s">
        <v>5278</v>
      </c>
      <c r="B464" s="63" t="s">
        <v>13705</v>
      </c>
      <c r="C464" s="63" t="s">
        <v>27</v>
      </c>
      <c r="D464" s="63" t="s">
        <v>87</v>
      </c>
      <c r="E464" s="72">
        <v>9510</v>
      </c>
      <c r="F464" s="64">
        <v>1</v>
      </c>
      <c r="G464" s="79">
        <v>0</v>
      </c>
      <c r="H464" s="133">
        <v>91.335121154785156</v>
      </c>
      <c r="I464" s="134">
        <v>66.151527404785156</v>
      </c>
      <c r="J464" s="105">
        <v>84.520668029785156</v>
      </c>
      <c r="K464" s="96">
        <f>msoa_calculations5[[#This Row],[ Pop20]]/SUMIF(msoa_calculations5[ICB26],msoa_calculations5[[#This Row],[ICB26]],msoa_calculations5[[ Pop20]])</f>
        <v>4.6698453696838154E-3</v>
      </c>
      <c r="L464" s="98" cm="1">
        <f t="array" ref="L464">msoa_calculations5[[#This Row],[ Estimated case time (see and convey)]]*msoa_calculations5[[#This Row],[Population share of ICB]:[Population share of ICB]]</f>
        <v>0.42652089261418374</v>
      </c>
      <c r="M464" s="98" cm="1">
        <f t="array" ref="M464">msoa_calculations5[[#This Row],[Estimated case time (see and treat)]]*msoa_calculations5[[#This Row],[Population share of ICB]:[Population share of ICB]]</f>
        <v>0.308917403948748</v>
      </c>
      <c r="N464" s="94" cm="1">
        <f t="array" ref="N464">msoa_calculations5[[#This Row],[Weighted estimate]]*msoa_calculations5[[#This Row],[Population share of ICB]:[Population share of ICB]]</f>
        <v>0.3946984502414751</v>
      </c>
    </row>
    <row r="465" spans="1:14">
      <c r="A465" s="63" t="s">
        <v>5276</v>
      </c>
      <c r="B465" s="63" t="s">
        <v>13705</v>
      </c>
      <c r="C465" s="63" t="s">
        <v>27</v>
      </c>
      <c r="D465" s="63" t="s">
        <v>87</v>
      </c>
      <c r="E465" s="72">
        <v>7544</v>
      </c>
      <c r="F465" s="64">
        <v>1</v>
      </c>
      <c r="G465" s="79">
        <v>0</v>
      </c>
      <c r="H465" s="133">
        <v>87.357734680175781</v>
      </c>
      <c r="I465" s="134">
        <v>64.359710693359375</v>
      </c>
      <c r="J465" s="105">
        <v>81.134681701660156</v>
      </c>
      <c r="K465" s="96">
        <f>msoa_calculations5[[#This Row],[ Pop20]]/SUMIF(msoa_calculations5[ICB26],msoa_calculations5[[#This Row],[ICB26]],msoa_calculations5[[ Pop20]])</f>
        <v>3.7044493658143747E-3</v>
      </c>
      <c r="L465" s="98" cm="1">
        <f t="array" ref="L465">msoa_calculations5[[#This Row],[ Estimated case time (see and convey)]]*msoa_calculations5[[#This Row],[Population share of ICB]:[Population share of ICB]]</f>
        <v>0.32361230483495756</v>
      </c>
      <c r="M465" s="98" cm="1">
        <f t="array" ref="M465">msoa_calculations5[[#This Row],[Estimated case time (see and treat)]]*msoa_calculations5[[#This Row],[Population share of ICB]:[Population share of ICB]]</f>
        <v>0.23841728946201177</v>
      </c>
      <c r="N465" s="94" cm="1">
        <f t="array" ref="N465">msoa_calculations5[[#This Row],[Weighted estimate]]*msoa_calculations5[[#This Row],[Population share of ICB]:[Population share of ICB]]</f>
        <v>0.3005593201752661</v>
      </c>
    </row>
    <row r="466" spans="1:14">
      <c r="A466" s="63" t="s">
        <v>5274</v>
      </c>
      <c r="B466" s="63" t="s">
        <v>13705</v>
      </c>
      <c r="C466" s="63" t="s">
        <v>27</v>
      </c>
      <c r="D466" s="63" t="s">
        <v>87</v>
      </c>
      <c r="E466" s="72">
        <v>9352</v>
      </c>
      <c r="F466" s="64">
        <v>1</v>
      </c>
      <c r="G466" s="79">
        <v>0</v>
      </c>
      <c r="H466" s="133">
        <v>85.2054443359375</v>
      </c>
      <c r="I466" s="134">
        <v>61.806098937988281</v>
      </c>
      <c r="J466" s="105">
        <v>78.873794555664063</v>
      </c>
      <c r="K466" s="96">
        <f>msoa_calculations5[[#This Row],[ Pop20]]/SUMIF(msoa_calculations5[ICB26],msoa_calculations5[[#This Row],[ICB26]],msoa_calculations5[[ Pop20]])</f>
        <v>4.5922601364125175E-3</v>
      </c>
      <c r="L466" s="98" cm="1">
        <f t="array" ref="L466">msoa_calculations5[[#This Row],[ Estimated case time (see and convey)]]*msoa_calculations5[[#This Row],[Population share of ICB]:[Population share of ICB]]</f>
        <v>0.39128556542924153</v>
      </c>
      <c r="M466" s="98" cm="1">
        <f t="array" ref="M466">msoa_calculations5[[#This Row],[Estimated case time (see and treat)]]*msoa_calculations5[[#This Row],[Population share of ICB]:[Population share of ICB]]</f>
        <v>0.28382968434009159</v>
      </c>
      <c r="N466" s="94" cm="1">
        <f t="array" ref="N466">msoa_calculations5[[#This Row],[Weighted estimate]]*msoa_calculations5[[#This Row],[Population share of ICB]:[Population share of ICB]]</f>
        <v>0.36220898254556672</v>
      </c>
    </row>
    <row r="467" spans="1:14">
      <c r="A467" s="63" t="s">
        <v>5272</v>
      </c>
      <c r="B467" s="63" t="s">
        <v>13705</v>
      </c>
      <c r="C467" s="63" t="s">
        <v>27</v>
      </c>
      <c r="D467" s="63" t="s">
        <v>87</v>
      </c>
      <c r="E467" s="72">
        <v>10280</v>
      </c>
      <c r="F467" s="64">
        <v>1</v>
      </c>
      <c r="G467" s="79">
        <v>0</v>
      </c>
      <c r="H467" s="133">
        <v>88.348037719726563</v>
      </c>
      <c r="I467" s="134">
        <v>63.739810943603516</v>
      </c>
      <c r="J467" s="105">
        <v>81.689277648925781</v>
      </c>
      <c r="K467" s="96">
        <f>msoa_calculations5[[#This Row],[ Pop20]]/SUMIF(msoa_calculations5[ICB26],msoa_calculations5[[#This Row],[ICB26]],msoa_calculations5[[ Pop20]])</f>
        <v>5.0479506204363436E-3</v>
      </c>
      <c r="L467" s="98" cm="1">
        <f t="array" ref="L467">msoa_calculations5[[#This Row],[ Estimated case time (see and convey)]]*msoa_calculations5[[#This Row],[Population share of ICB]:[Population share of ICB]]</f>
        <v>0.44597653182162716</v>
      </c>
      <c r="M467" s="98" cm="1">
        <f t="array" ref="M467">msoa_calculations5[[#This Row],[Estimated case time (see and treat)]]*msoa_calculations5[[#This Row],[Population share of ICB]:[Population share of ICB]]</f>
        <v>0.32175541819925862</v>
      </c>
      <c r="N467" s="94" cm="1">
        <f t="array" ref="N467">msoa_calculations5[[#This Row],[Weighted estimate]]*msoa_calculations5[[#This Row],[Population share of ICB]:[Population share of ICB]]</f>
        <v>0.41236343979089163</v>
      </c>
    </row>
    <row r="468" spans="1:14">
      <c r="A468" s="63" t="s">
        <v>5270</v>
      </c>
      <c r="B468" s="63" t="s">
        <v>13705</v>
      </c>
      <c r="C468" s="63" t="s">
        <v>27</v>
      </c>
      <c r="D468" s="63" t="s">
        <v>87</v>
      </c>
      <c r="E468" s="72">
        <v>9276</v>
      </c>
      <c r="F468" s="64">
        <v>1</v>
      </c>
      <c r="G468" s="79">
        <v>0</v>
      </c>
      <c r="H468" s="133">
        <v>85.827812194824219</v>
      </c>
      <c r="I468" s="134">
        <v>61.777488708496094</v>
      </c>
      <c r="J468" s="105">
        <v>79.320014953613281</v>
      </c>
      <c r="K468" s="96">
        <f>msoa_calculations5[[#This Row],[ Pop20]]/SUMIF(msoa_calculations5[ICB26],msoa_calculations5[[#This Row],[ICB26]],msoa_calculations5[[ Pop20]])</f>
        <v>4.5549406571174633E-3</v>
      </c>
      <c r="L468" s="98" cm="1">
        <f t="array" ref="L468">msoa_calculations5[[#This Row],[ Estimated case time (see and convey)]]*msoa_calculations5[[#This Row],[Population share of ICB]:[Population share of ICB]]</f>
        <v>0.39094059127764685</v>
      </c>
      <c r="M468" s="98" cm="1">
        <f t="array" ref="M468">msoa_calculations5[[#This Row],[Estimated case time (see and treat)]]*msoa_calculations5[[#This Row],[Population share of ICB]:[Population share of ICB]]</f>
        <v>0.28139279501294384</v>
      </c>
      <c r="N468" s="94" cm="1">
        <f t="array" ref="N468">msoa_calculations5[[#This Row],[Weighted estimate]]*msoa_calculations5[[#This Row],[Population share of ICB]:[Population share of ICB]]</f>
        <v>0.36129796103537831</v>
      </c>
    </row>
    <row r="469" spans="1:14">
      <c r="A469" s="63" t="s">
        <v>5268</v>
      </c>
      <c r="B469" s="63" t="s">
        <v>13705</v>
      </c>
      <c r="C469" s="63" t="s">
        <v>27</v>
      </c>
      <c r="D469" s="63" t="s">
        <v>87</v>
      </c>
      <c r="E469" s="72">
        <v>9920</v>
      </c>
      <c r="F469" s="64">
        <v>1</v>
      </c>
      <c r="G469" s="79">
        <v>0</v>
      </c>
      <c r="H469" s="133">
        <v>87.179595947265625</v>
      </c>
      <c r="I469" s="134">
        <v>63.417644500732422</v>
      </c>
      <c r="J469" s="105">
        <v>80.749832153320313</v>
      </c>
      <c r="K469" s="96">
        <f>msoa_calculations5[[#This Row],[ Pop20]]/SUMIF(msoa_calculations5[ICB26],msoa_calculations5[[#This Row],[ICB26]],msoa_calculations5[[ Pop20]])</f>
        <v>4.8711741395650312E-3</v>
      </c>
      <c r="L469" s="98" cm="1">
        <f t="array" ref="L469">msoa_calculations5[[#This Row],[ Estimated case time (see and convey)]]*msoa_calculations5[[#This Row],[Population share of ICB]:[Population share of ICB]]</f>
        <v>0.42466699327604873</v>
      </c>
      <c r="M469" s="98" cm="1">
        <f t="array" ref="M469">msoa_calculations5[[#This Row],[Estimated case time (see and treat)]]*msoa_calculations5[[#This Row],[Population share of ICB]:[Population share of ICB]]</f>
        <v>0.30891838988409631</v>
      </c>
      <c r="N469" s="94" cm="1">
        <f t="array" ref="N469">msoa_calculations5[[#This Row],[Weighted estimate]]*msoa_calculations5[[#This Row],[Population share of ICB]:[Population share of ICB]]</f>
        <v>0.39334649415947076</v>
      </c>
    </row>
    <row r="470" spans="1:14">
      <c r="A470" s="63" t="s">
        <v>5266</v>
      </c>
      <c r="B470" s="63" t="s">
        <v>13705</v>
      </c>
      <c r="C470" s="63" t="s">
        <v>27</v>
      </c>
      <c r="D470" s="63" t="s">
        <v>87</v>
      </c>
      <c r="E470" s="72">
        <v>10345</v>
      </c>
      <c r="F470" s="64">
        <v>1</v>
      </c>
      <c r="G470" s="79">
        <v>0</v>
      </c>
      <c r="H470" s="133">
        <v>83.178939819335938</v>
      </c>
      <c r="I470" s="134">
        <v>59.54278564453125</v>
      </c>
      <c r="J470" s="105">
        <v>76.783210754394531</v>
      </c>
      <c r="K470" s="96">
        <f>msoa_calculations5[[#This Row],[ Pop20]]/SUMIF(msoa_calculations5[ICB26],msoa_calculations5[[#This Row],[ICB26]],msoa_calculations5[[ Pop20]])</f>
        <v>5.0798685961492189E-3</v>
      </c>
      <c r="L470" s="98" cm="1">
        <f t="array" ref="L470">msoa_calculations5[[#This Row],[ Estimated case time (see and convey)]]*msoa_calculations5[[#This Row],[Population share of ICB]:[Population share of ICB]]</f>
        <v>0.42253808424923039</v>
      </c>
      <c r="M470" s="98" cm="1">
        <f t="array" ref="M470">msoa_calculations5[[#This Row],[Estimated case time (see and treat)]]*msoa_calculations5[[#This Row],[Population share of ICB]:[Population share of ICB]]</f>
        <v>0.3024695269228988</v>
      </c>
      <c r="N470" s="94" cm="1">
        <f t="array" ref="N470">msoa_calculations5[[#This Row],[Weighted estimate]]*msoa_calculations5[[#This Row],[Population share of ICB]:[Population share of ICB]]</f>
        <v>0.39004862102275578</v>
      </c>
    </row>
    <row r="471" spans="1:14">
      <c r="A471" s="63" t="s">
        <v>5264</v>
      </c>
      <c r="B471" s="63" t="s">
        <v>13705</v>
      </c>
      <c r="C471" s="63" t="s">
        <v>27</v>
      </c>
      <c r="D471" s="63" t="s">
        <v>87</v>
      </c>
      <c r="E471" s="72">
        <v>9425</v>
      </c>
      <c r="F471" s="64">
        <v>1</v>
      </c>
      <c r="G471" s="79">
        <v>0</v>
      </c>
      <c r="H471" s="133">
        <v>84.893951416015625</v>
      </c>
      <c r="I471" s="134">
        <v>61.887596130371094</v>
      </c>
      <c r="J471" s="105">
        <v>78.66864013671875</v>
      </c>
      <c r="K471" s="96">
        <f>msoa_calculations5[[#This Row],[ Pop20]]/SUMIF(msoa_calculations5[ICB26],msoa_calculations5[[#This Row],[ICB26]],msoa_calculations5[[ Pop20]])</f>
        <v>4.6281064783669779E-3</v>
      </c>
      <c r="L471" s="98" cm="1">
        <f t="array" ref="L471">msoa_calculations5[[#This Row],[ Estimated case time (see and convey)]]*msoa_calculations5[[#This Row],[Population share of ICB]:[Population share of ICB]]</f>
        <v>0.39289824652263339</v>
      </c>
      <c r="M471" s="98" cm="1">
        <f t="array" ref="M471">msoa_calculations5[[#This Row],[Estimated case time (see and treat)]]*msoa_calculations5[[#This Row],[Population share of ICB]:[Population share of ICB]]</f>
        <v>0.28642238458152958</v>
      </c>
      <c r="N471" s="94" cm="1">
        <f t="array" ref="N471">msoa_calculations5[[#This Row],[Weighted estimate]]*msoa_calculations5[[#This Row],[Population share of ICB]:[Population share of ICB]]</f>
        <v>0.36408684306106848</v>
      </c>
    </row>
    <row r="472" spans="1:14">
      <c r="A472" s="63" t="s">
        <v>5262</v>
      </c>
      <c r="B472" s="63" t="s">
        <v>13705</v>
      </c>
      <c r="C472" s="63" t="s">
        <v>27</v>
      </c>
      <c r="D472" s="63" t="s">
        <v>87</v>
      </c>
      <c r="E472" s="72">
        <v>5782</v>
      </c>
      <c r="F472" s="64">
        <v>1</v>
      </c>
      <c r="G472" s="79">
        <v>0</v>
      </c>
      <c r="H472" s="133">
        <v>89.122337341308594</v>
      </c>
      <c r="I472" s="134">
        <v>65.584526062011719</v>
      </c>
      <c r="J472" s="105">
        <v>82.753219604492188</v>
      </c>
      <c r="K472" s="96">
        <f>msoa_calculations5[[#This Row],[ Pop20]]/SUMIF(msoa_calculations5[ICB26],msoa_calculations5[[#This Row],[ICB26]],msoa_calculations5[[ Pop20]])</f>
        <v>2.8392267011053442E-3</v>
      </c>
      <c r="L472" s="98" cm="1">
        <f t="array" ref="L472">msoa_calculations5[[#This Row],[ Estimated case time (see and convey)]]*msoa_calculations5[[#This Row],[Population share of ICB]:[Population share of ICB]]</f>
        <v>0.25303851984436121</v>
      </c>
      <c r="M472" s="98" cm="1">
        <f t="array" ref="M472">msoa_calculations5[[#This Row],[Estimated case time (see and treat)]]*msoa_calculations5[[#This Row],[Population share of ICB]:[Population share of ICB]]</f>
        <v>0.18620933757460301</v>
      </c>
      <c r="N472" s="94" cm="1">
        <f t="array" ref="N472">msoa_calculations5[[#This Row],[Weighted estimate]]*msoa_calculations5[[#This Row],[Population share of ICB]:[Population share of ICB]]</f>
        <v>0.23495515070350845</v>
      </c>
    </row>
    <row r="473" spans="1:14">
      <c r="A473" s="63" t="s">
        <v>5260</v>
      </c>
      <c r="B473" s="63" t="s">
        <v>13705</v>
      </c>
      <c r="C473" s="63" t="s">
        <v>27</v>
      </c>
      <c r="D473" s="63" t="s">
        <v>87</v>
      </c>
      <c r="E473" s="72">
        <v>9632</v>
      </c>
      <c r="F473" s="64">
        <v>1</v>
      </c>
      <c r="G473" s="79">
        <v>0</v>
      </c>
      <c r="H473" s="133">
        <v>82.776496887207031</v>
      </c>
      <c r="I473" s="134">
        <v>59.442668914794922</v>
      </c>
      <c r="J473" s="105">
        <v>76.462577819824219</v>
      </c>
      <c r="K473" s="96">
        <f>msoa_calculations5[[#This Row],[ Pop20]]/SUMIF(msoa_calculations5[ICB26],msoa_calculations5[[#This Row],[ICB26]],msoa_calculations5[[ Pop20]])</f>
        <v>4.7297529548679827E-3</v>
      </c>
      <c r="L473" s="98" cm="1">
        <f t="array" ref="L473">msoa_calculations5[[#This Row],[ Estimated case time (see and convey)]]*msoa_calculations5[[#This Row],[Population share of ICB]:[Population share of ICB]]</f>
        <v>0.39151238074588784</v>
      </c>
      <c r="M473" s="98" cm="1">
        <f t="array" ref="M473">msoa_calculations5[[#This Row],[Estimated case time (see and treat)]]*msoa_calculations5[[#This Row],[Population share of ICB]:[Population share of ICB]]</f>
        <v>0.28114913894499044</v>
      </c>
      <c r="N473" s="94" cm="1">
        <f t="array" ref="N473">msoa_calculations5[[#This Row],[Weighted estimate]]*msoa_calculations5[[#This Row],[Population share of ICB]:[Population share of ICB]]</f>
        <v>0.36164910338013667</v>
      </c>
    </row>
    <row r="474" spans="1:14">
      <c r="A474" s="63" t="s">
        <v>5258</v>
      </c>
      <c r="B474" s="63" t="s">
        <v>13705</v>
      </c>
      <c r="C474" s="63" t="s">
        <v>27</v>
      </c>
      <c r="D474" s="63" t="s">
        <v>87</v>
      </c>
      <c r="E474" s="72">
        <v>13414</v>
      </c>
      <c r="F474" s="64">
        <v>1</v>
      </c>
      <c r="G474" s="79">
        <v>0</v>
      </c>
      <c r="H474" s="133">
        <v>83.834815979003906</v>
      </c>
      <c r="I474" s="134">
        <v>59.794849395751953</v>
      </c>
      <c r="J474" s="105">
        <v>77.329818725585938</v>
      </c>
      <c r="K474" s="96">
        <f>msoa_calculations5[[#This Row],[ Pop20]]/SUMIF(msoa_calculations5[ICB26],msoa_calculations5[[#This Row],[ICB26]],msoa_calculations5[[ Pop20]])</f>
        <v>6.5868880955771503E-3</v>
      </c>
      <c r="L474" s="98" cm="1">
        <f t="array" ref="L474">msoa_calculations5[[#This Row],[ Estimated case time (see and convey)]]*msoa_calculations5[[#This Row],[Population share of ICB]:[Population share of ICB]]</f>
        <v>0.55221055136700192</v>
      </c>
      <c r="M474" s="98" cm="1">
        <f t="array" ref="M474">msoa_calculations5[[#This Row],[Estimated case time (see and treat)]]*msoa_calculations5[[#This Row],[Population share of ICB]:[Population share of ICB]]</f>
        <v>0.39386198166170711</v>
      </c>
      <c r="N474" s="94" cm="1">
        <f t="array" ref="N474">msoa_calculations5[[#This Row],[Weighted estimate]]*msoa_calculations5[[#This Row],[Population share of ICB]:[Population share of ICB]]</f>
        <v>0.50936286239670103</v>
      </c>
    </row>
    <row r="475" spans="1:14">
      <c r="A475" s="63" t="s">
        <v>5256</v>
      </c>
      <c r="B475" s="63" t="s">
        <v>13705</v>
      </c>
      <c r="C475" s="63" t="s">
        <v>27</v>
      </c>
      <c r="D475" s="63" t="s">
        <v>87</v>
      </c>
      <c r="E475" s="72">
        <v>8149</v>
      </c>
      <c r="F475" s="64">
        <v>1</v>
      </c>
      <c r="G475" s="79">
        <v>0</v>
      </c>
      <c r="H475" s="133">
        <v>93.602066040039063</v>
      </c>
      <c r="I475" s="134">
        <v>67.996864318847656</v>
      </c>
      <c r="J475" s="105">
        <v>86.673530578613281</v>
      </c>
      <c r="K475" s="96">
        <f>msoa_calculations5[[#This Row],[ Pop20]]/SUMIF(msoa_calculations5[ICB26],msoa_calculations5[[#This Row],[ICB26]],msoa_calculations5[[ Pop20]])</f>
        <v>4.0015320628342182E-3</v>
      </c>
      <c r="L475" s="98" cm="1">
        <f t="array" ref="L475">msoa_calculations5[[#This Row],[ Estimated case time (see and convey)]]*msoa_calculations5[[#This Row],[Population share of ICB]:[Population share of ICB]]</f>
        <v>0.37455166840674226</v>
      </c>
      <c r="M475" s="98" cm="1">
        <f t="array" ref="M475">msoa_calculations5[[#This Row],[Estimated case time (see and treat)]]*msoa_calculations5[[#This Row],[Population share of ICB]:[Population share of ICB]]</f>
        <v>0.2720916327440569</v>
      </c>
      <c r="N475" s="94" cm="1">
        <f t="array" ref="N475">msoa_calculations5[[#This Row],[Weighted estimate]]*msoa_calculations5[[#This Row],[Population share of ICB]:[Population share of ICB]]</f>
        <v>0.34682691160936308</v>
      </c>
    </row>
    <row r="476" spans="1:14">
      <c r="A476" s="63" t="s">
        <v>5254</v>
      </c>
      <c r="B476" s="63" t="s">
        <v>13705</v>
      </c>
      <c r="C476" s="63" t="s">
        <v>27</v>
      </c>
      <c r="D476" s="63" t="s">
        <v>87</v>
      </c>
      <c r="E476" s="72">
        <v>6538</v>
      </c>
      <c r="F476" s="64">
        <v>1</v>
      </c>
      <c r="G476" s="79">
        <v>0</v>
      </c>
      <c r="H476" s="133">
        <v>90.690498352050781</v>
      </c>
      <c r="I476" s="134">
        <v>66.4110107421875</v>
      </c>
      <c r="J476" s="105">
        <v>84.120689392089844</v>
      </c>
      <c r="K476" s="96">
        <f>msoa_calculations5[[#This Row],[ Pop20]]/SUMIF(msoa_calculations5[ICB26],msoa_calculations5[[#This Row],[ICB26]],msoa_calculations5[[ Pop20]])</f>
        <v>3.2104573109350983E-3</v>
      </c>
      <c r="L476" s="98" cm="1">
        <f t="array" ref="L476">msoa_calculations5[[#This Row],[ Estimated case time (see and convey)]]*msoa_calculations5[[#This Row],[Population share of ICB]:[Population share of ICB]]</f>
        <v>0.29115797346668892</v>
      </c>
      <c r="M476" s="98" cm="1">
        <f t="array" ref="M476">msoa_calculations5[[#This Row],[Estimated case time (see and treat)]]*msoa_calculations5[[#This Row],[Population share of ICB]:[Population share of ICB]]</f>
        <v>0.21320971496384522</v>
      </c>
      <c r="N476" s="94" cm="1">
        <f t="array" ref="N476">msoa_calculations5[[#This Row],[Weighted estimate]]*msoa_calculations5[[#This Row],[Population share of ICB]:[Population share of ICB]]</f>
        <v>0.27006588225973543</v>
      </c>
    </row>
    <row r="477" spans="1:14">
      <c r="A477" s="63" t="s">
        <v>5252</v>
      </c>
      <c r="B477" s="63" t="s">
        <v>13705</v>
      </c>
      <c r="C477" s="63" t="s">
        <v>27</v>
      </c>
      <c r="D477" s="63" t="s">
        <v>87</v>
      </c>
      <c r="E477" s="72">
        <v>8070</v>
      </c>
      <c r="F477" s="64">
        <v>1</v>
      </c>
      <c r="G477" s="79">
        <v>0</v>
      </c>
      <c r="H477" s="133">
        <v>86.059249877929688</v>
      </c>
      <c r="I477" s="134">
        <v>63.249465942382813</v>
      </c>
      <c r="J477" s="105">
        <v>79.887130737304688</v>
      </c>
      <c r="K477" s="96">
        <f>msoa_calculations5[[#This Row],[ Pop20]]/SUMIF(msoa_calculations5[ICB26],msoa_calculations5[[#This Row],[ICB26]],msoa_calculations5[[ Pop20]])</f>
        <v>3.9627394461985693E-3</v>
      </c>
      <c r="L477" s="98" cm="1">
        <f t="array" ref="L477">msoa_calculations5[[#This Row],[ Estimated case time (see and convey)]]*msoa_calculations5[[#This Row],[Population share of ICB]:[Population share of ICB]]</f>
        <v>0.34103038420153137</v>
      </c>
      <c r="M477" s="98" cm="1">
        <f t="array" ref="M477">msoa_calculations5[[#This Row],[Estimated case time (see and treat)]]*msoa_calculations5[[#This Row],[Population share of ICB]:[Population share of ICB]]</f>
        <v>0.25064115364087336</v>
      </c>
      <c r="N477" s="94" cm="1">
        <f t="array" ref="N477">msoa_calculations5[[#This Row],[Weighted estimate]]*msoa_calculations5[[#This Row],[Population share of ICB]:[Population share of ICB]]</f>
        <v>0.31657188421633947</v>
      </c>
    </row>
    <row r="478" spans="1:14">
      <c r="A478" s="63" t="s">
        <v>5250</v>
      </c>
      <c r="B478" s="63" t="s">
        <v>13705</v>
      </c>
      <c r="C478" s="63" t="s">
        <v>27</v>
      </c>
      <c r="D478" s="63" t="s">
        <v>87</v>
      </c>
      <c r="E478" s="72">
        <v>8301</v>
      </c>
      <c r="F478" s="64">
        <v>1</v>
      </c>
      <c r="G478" s="79">
        <v>0</v>
      </c>
      <c r="H478" s="133">
        <v>84.131195068359375</v>
      </c>
      <c r="I478" s="134">
        <v>61.189273834228516</v>
      </c>
      <c r="J478" s="105">
        <v>77.923316955566406</v>
      </c>
      <c r="K478" s="96">
        <f>msoa_calculations5[[#This Row],[ Pop20]]/SUMIF(msoa_calculations5[ICB26],msoa_calculations5[[#This Row],[ICB26]],msoa_calculations5[[ Pop20]])</f>
        <v>4.0761710214243276E-3</v>
      </c>
      <c r="L478" s="98" cm="1">
        <f t="array" ref="L478">msoa_calculations5[[#This Row],[ Estimated case time (see and convey)]]*msoa_calculations5[[#This Row],[Population share of ICB]:[Population share of ICB]]</f>
        <v>0.34293313933544378</v>
      </c>
      <c r="M478" s="98" cm="1">
        <f t="array" ref="M478">msoa_calculations5[[#This Row],[Estimated case time (see and treat)]]*msoa_calculations5[[#This Row],[Population share of ICB]:[Population share of ICB]]</f>
        <v>0.24941794482508012</v>
      </c>
      <c r="N478" s="94" cm="1">
        <f t="array" ref="N478">msoa_calculations5[[#This Row],[Weighted estimate]]*msoa_calculations5[[#This Row],[Population share of ICB]:[Population share of ICB]]</f>
        <v>0.31762876646754273</v>
      </c>
    </row>
    <row r="479" spans="1:14">
      <c r="A479" s="63" t="s">
        <v>5248</v>
      </c>
      <c r="B479" s="63" t="s">
        <v>13705</v>
      </c>
      <c r="C479" s="63" t="s">
        <v>27</v>
      </c>
      <c r="D479" s="63" t="s">
        <v>87</v>
      </c>
      <c r="E479" s="72">
        <v>8630</v>
      </c>
      <c r="F479" s="64">
        <v>1</v>
      </c>
      <c r="G479" s="79">
        <v>0</v>
      </c>
      <c r="H479" s="133">
        <v>87.404762268066406</v>
      </c>
      <c r="I479" s="134">
        <v>63.455757141113281</v>
      </c>
      <c r="J479" s="105">
        <v>80.92437744140625</v>
      </c>
      <c r="K479" s="96">
        <f>msoa_calculations5[[#This Row],[ Pop20]]/SUMIF(msoa_calculations5[ICB26],msoa_calculations5[[#This Row],[ICB26]],msoa_calculations5[[ Pop20]])</f>
        <v>4.2377250831094979E-3</v>
      </c>
      <c r="L479" s="98" cm="1">
        <f t="array" ref="L479">msoa_calculations5[[#This Row],[ Estimated case time (see and convey)]]*msoa_calculations5[[#This Row],[Population share of ICB]:[Population share of ICB]]</f>
        <v>0.37039735344660762</v>
      </c>
      <c r="M479" s="98" cm="1">
        <f t="array" ref="M479">msoa_calculations5[[#This Row],[Estimated case time (see and treat)]]*msoa_calculations5[[#This Row],[Population share of ICB]:[Population share of ICB]]</f>
        <v>0.26890805370460041</v>
      </c>
      <c r="N479" s="94" cm="1">
        <f t="array" ref="N479">msoa_calculations5[[#This Row],[Weighted estimate]]*msoa_calculations5[[#This Row],[Population share of ICB]:[Population share of ICB]]</f>
        <v>0.3429352641184677</v>
      </c>
    </row>
    <row r="480" spans="1:14">
      <c r="A480" s="63" t="s">
        <v>5246</v>
      </c>
      <c r="B480" s="63" t="s">
        <v>13705</v>
      </c>
      <c r="C480" s="63" t="s">
        <v>27</v>
      </c>
      <c r="D480" s="63" t="s">
        <v>87</v>
      </c>
      <c r="E480" s="72">
        <v>7414</v>
      </c>
      <c r="F480" s="64">
        <v>1</v>
      </c>
      <c r="G480" s="79">
        <v>0</v>
      </c>
      <c r="H480" s="133">
        <v>86.340866088867188</v>
      </c>
      <c r="I480" s="134">
        <v>63.371585845947266</v>
      </c>
      <c r="J480" s="105">
        <v>80.125587463378906</v>
      </c>
      <c r="K480" s="96">
        <f>msoa_calculations5[[#This Row],[ Pop20]]/SUMIF(msoa_calculations5[ICB26],msoa_calculations5[[#This Row],[ICB26]],msoa_calculations5[[ Pop20]])</f>
        <v>3.6406134143886233E-3</v>
      </c>
      <c r="L480" s="98" cm="1">
        <f t="array" ref="L480">msoa_calculations5[[#This Row],[ Estimated case time (see and convey)]]*msoa_calculations5[[#This Row],[Population share of ICB]:[Population share of ICB]]</f>
        <v>0.31433371529306164</v>
      </c>
      <c r="M480" s="98" cm="1">
        <f t="array" ref="M480">msoa_calculations5[[#This Row],[Estimated case time (see and treat)]]*msoa_calculations5[[#This Row],[Population share of ICB]:[Population share of ICB]]</f>
        <v>0.23071144552183581</v>
      </c>
      <c r="N480" s="94" cm="1">
        <f t="array" ref="N480">msoa_calculations5[[#This Row],[Weighted estimate]]*msoa_calculations5[[#This Row],[Population share of ICB]:[Population share of ICB]]</f>
        <v>0.29170628855494612</v>
      </c>
    </row>
    <row r="481" spans="1:14">
      <c r="A481" s="63" t="s">
        <v>5244</v>
      </c>
      <c r="B481" s="63" t="s">
        <v>13705</v>
      </c>
      <c r="C481" s="63" t="s">
        <v>27</v>
      </c>
      <c r="D481" s="63" t="s">
        <v>87</v>
      </c>
      <c r="E481" s="72">
        <v>7789</v>
      </c>
      <c r="F481" s="64">
        <v>1</v>
      </c>
      <c r="G481" s="79">
        <v>0</v>
      </c>
      <c r="H481" s="133">
        <v>92.261085510253906</v>
      </c>
      <c r="I481" s="134">
        <v>67.165565490722656</v>
      </c>
      <c r="J481" s="105">
        <v>85.470466613769531</v>
      </c>
      <c r="K481" s="96">
        <f>msoa_calculations5[[#This Row],[ Pop20]]/SUMIF(msoa_calculations5[ICB26],msoa_calculations5[[#This Row],[ICB26]],msoa_calculations5[[ Pop20]])</f>
        <v>3.8247555819629062E-3</v>
      </c>
      <c r="L481" s="98" cm="1">
        <f t="array" ref="L481">msoa_calculations5[[#This Row],[ Estimated case time (see and convey)]]*msoa_calculations5[[#This Row],[Population share of ICB]:[Population share of ICB]]</f>
        <v>0.35287610180330065</v>
      </c>
      <c r="M481" s="98" cm="1">
        <f t="array" ref="M481">msoa_calculations5[[#This Row],[Estimated case time (see and treat)]]*msoa_calculations5[[#This Row],[Population share of ICB]:[Population share of ICB]]</f>
        <v>0.25689187152633663</v>
      </c>
      <c r="N481" s="94" cm="1">
        <f t="array" ref="N481">msoa_calculations5[[#This Row],[Weighted estimate]]*msoa_calculations5[[#This Row],[Population share of ICB]:[Population share of ICB]]</f>
        <v>0.32690364427398921</v>
      </c>
    </row>
    <row r="482" spans="1:14">
      <c r="A482" s="63" t="s">
        <v>5242</v>
      </c>
      <c r="B482" s="63" t="s">
        <v>13705</v>
      </c>
      <c r="C482" s="63" t="s">
        <v>27</v>
      </c>
      <c r="D482" s="63" t="s">
        <v>87</v>
      </c>
      <c r="E482" s="72">
        <v>7212</v>
      </c>
      <c r="F482" s="64">
        <v>1</v>
      </c>
      <c r="G482" s="79">
        <v>0</v>
      </c>
      <c r="H482" s="133">
        <v>88.503623962402344</v>
      </c>
      <c r="I482" s="134">
        <v>64.640785217285156</v>
      </c>
      <c r="J482" s="105">
        <v>82.046554565429688</v>
      </c>
      <c r="K482" s="96">
        <f>msoa_calculations5[[#This Row],[ Pop20]]/SUMIF(msoa_calculations5[ICB26],msoa_calculations5[[#This Row],[ICB26]],msoa_calculations5[[ Pop20]])</f>
        <v>3.5414221667886096E-3</v>
      </c>
      <c r="L482" s="98" cm="1">
        <f t="array" ref="L482">msoa_calculations5[[#This Row],[ Estimated case time (see and convey)]]*msoa_calculations5[[#This Row],[Population share of ICB]:[Population share of ICB]]</f>
        <v>0.31342869574157523</v>
      </c>
      <c r="M482" s="98" cm="1">
        <f t="array" ref="M482">msoa_calculations5[[#This Row],[Estimated case time (see and treat)]]*msoa_calculations5[[#This Row],[Population share of ICB]:[Population share of ICB]]</f>
        <v>0.22892030964711513</v>
      </c>
      <c r="N482" s="94" cm="1">
        <f t="array" ref="N482">msoa_calculations5[[#This Row],[Weighted estimate]]*msoa_calculations5[[#This Row],[Population share of ICB]:[Population share of ICB]]</f>
        <v>0.29056148704664392</v>
      </c>
    </row>
    <row r="483" spans="1:14">
      <c r="A483" s="63" t="s">
        <v>5240</v>
      </c>
      <c r="B483" s="63" t="s">
        <v>13705</v>
      </c>
      <c r="C483" s="63" t="s">
        <v>27</v>
      </c>
      <c r="D483" s="63" t="s">
        <v>87</v>
      </c>
      <c r="E483" s="72">
        <v>8716</v>
      </c>
      <c r="F483" s="64">
        <v>1</v>
      </c>
      <c r="G483" s="79">
        <v>0</v>
      </c>
      <c r="H483" s="133">
        <v>86.81787109375</v>
      </c>
      <c r="I483" s="134">
        <v>62.736968994140625</v>
      </c>
      <c r="J483" s="105">
        <v>80.301795959472656</v>
      </c>
      <c r="K483" s="96">
        <f>msoa_calculations5[[#This Row],[ Pop20]]/SUMIF(msoa_calculations5[ICB26],msoa_calculations5[[#This Row],[ICB26]],msoa_calculations5[[ Pop20]])</f>
        <v>4.2799550202065337E-3</v>
      </c>
      <c r="L483" s="98" cm="1">
        <f t="array" ref="L483">msoa_calculations5[[#This Row],[ Estimated case time (see and convey)]]*msoa_calculations5[[#This Row],[Population share of ICB]:[Population share of ICB]]</f>
        <v>0.37157658323133902</v>
      </c>
      <c r="M483" s="98" cm="1">
        <f t="array" ref="M483">msoa_calculations5[[#This Row],[Estimated case time (see and treat)]]*msoa_calculations5[[#This Row],[Population share of ICB]:[Population share of ICB]]</f>
        <v>0.2685114053990138</v>
      </c>
      <c r="N483" s="94" cm="1">
        <f t="array" ref="N483">msoa_calculations5[[#This Row],[Weighted estimate]]*msoa_calculations5[[#This Row],[Population share of ICB]:[Population share of ICB]]</f>
        <v>0.34368807474834573</v>
      </c>
    </row>
    <row r="484" spans="1:14">
      <c r="A484" s="63" t="s">
        <v>5238</v>
      </c>
      <c r="B484" s="63" t="s">
        <v>13705</v>
      </c>
      <c r="C484" s="63" t="s">
        <v>27</v>
      </c>
      <c r="D484" s="63" t="s">
        <v>87</v>
      </c>
      <c r="E484" s="72">
        <v>8071</v>
      </c>
      <c r="F484" s="64">
        <v>1</v>
      </c>
      <c r="G484" s="79">
        <v>0</v>
      </c>
      <c r="H484" s="133">
        <v>87.67547607421875</v>
      </c>
      <c r="I484" s="134">
        <v>63.773429870605469</v>
      </c>
      <c r="J484" s="105">
        <v>81.207801818847656</v>
      </c>
      <c r="K484" s="96">
        <f>msoa_calculations5[[#This Row],[ Pop20]]/SUMIF(msoa_calculations5[ICB26],msoa_calculations5[[#This Row],[ICB26]],msoa_calculations5[[ Pop20]])</f>
        <v>3.9632304919787675E-3</v>
      </c>
      <c r="L484" s="98" cm="1">
        <f t="array" ref="L484">msoa_calculations5[[#This Row],[ Estimated case time (see and convey)]]*msoa_calculations5[[#This Row],[Population share of ICB]:[Population share of ICB]]</f>
        <v>0.34747812017609864</v>
      </c>
      <c r="M484" s="98" cm="1">
        <f t="array" ref="M484">msoa_calculations5[[#This Row],[Estimated case time (see and treat)]]*msoa_calculations5[[#This Row],[Population share of ICB]:[Population share of ICB]]</f>
        <v>0.25274880184125315</v>
      </c>
      <c r="N484" s="94" cm="1">
        <f t="array" ref="N484">msoa_calculations5[[#This Row],[Weighted estimate]]*msoa_calculations5[[#This Row],[Population share of ICB]:[Population share of ICB]]</f>
        <v>0.32184523635502582</v>
      </c>
    </row>
    <row r="485" spans="1:14">
      <c r="A485" s="63" t="s">
        <v>5236</v>
      </c>
      <c r="B485" s="63" t="s">
        <v>13705</v>
      </c>
      <c r="C485" s="63" t="s">
        <v>27</v>
      </c>
      <c r="D485" s="63" t="s">
        <v>87</v>
      </c>
      <c r="E485" s="72">
        <v>9948</v>
      </c>
      <c r="F485" s="64">
        <v>1</v>
      </c>
      <c r="G485" s="79">
        <v>0</v>
      </c>
      <c r="H485" s="133">
        <v>89.0626220703125</v>
      </c>
      <c r="I485" s="134">
        <v>63.570457458496094</v>
      </c>
      <c r="J485" s="105">
        <v>82.1646728515625</v>
      </c>
      <c r="K485" s="96">
        <f>msoa_calculations5[[#This Row],[ Pop20]]/SUMIF(msoa_calculations5[ICB26],msoa_calculations5[[#This Row],[ICB26]],msoa_calculations5[[ Pop20]])</f>
        <v>4.8849234214105785E-3</v>
      </c>
      <c r="L485" s="98" cm="1">
        <f t="array" ref="L485">msoa_calculations5[[#This Row],[ Estimated case time (see and convey)]]*msoa_calculations5[[#This Row],[Population share of ICB]:[Population share of ICB]]</f>
        <v>0.43506408852350825</v>
      </c>
      <c r="M485" s="98" cm="1">
        <f t="array" ref="M485">msoa_calculations5[[#This Row],[Estimated case time (see and treat)]]*msoa_calculations5[[#This Row],[Population share of ICB]:[Population share of ICB]]</f>
        <v>0.31053681654879239</v>
      </c>
      <c r="N485" s="94" cm="1">
        <f t="array" ref="N485">msoa_calculations5[[#This Row],[Weighted estimate]]*msoa_calculations5[[#This Row],[Population share of ICB]:[Population share of ICB]]</f>
        <v>0.40136813482513556</v>
      </c>
    </row>
    <row r="486" spans="1:14">
      <c r="A486" s="63" t="s">
        <v>5234</v>
      </c>
      <c r="B486" s="63" t="s">
        <v>13705</v>
      </c>
      <c r="C486" s="63" t="s">
        <v>27</v>
      </c>
      <c r="D486" s="63" t="s">
        <v>87</v>
      </c>
      <c r="E486" s="72">
        <v>6503</v>
      </c>
      <c r="F486" s="64">
        <v>1</v>
      </c>
      <c r="G486" s="79">
        <v>0</v>
      </c>
      <c r="H486" s="133">
        <v>94.800315856933594</v>
      </c>
      <c r="I486" s="134">
        <v>68.352134704589844</v>
      </c>
      <c r="J486" s="105">
        <v>87.6436767578125</v>
      </c>
      <c r="K486" s="96">
        <f>msoa_calculations5[[#This Row],[ Pop20]]/SUMIF(msoa_calculations5[ICB26],msoa_calculations5[[#This Row],[ICB26]],msoa_calculations5[[ Pop20]])</f>
        <v>3.1932707086281655E-3</v>
      </c>
      <c r="L486" s="98" cm="1">
        <f t="array" ref="L486">msoa_calculations5[[#This Row],[ Estimated case time (see and convey)]]*msoa_calculations5[[#This Row],[Population share of ICB]:[Population share of ICB]]</f>
        <v>0.30272307179464425</v>
      </c>
      <c r="M486" s="98" cm="1">
        <f t="array" ref="M486">msoa_calculations5[[#This Row],[Estimated case time (see and treat)]]*msoa_calculations5[[#This Row],[Population share of ICB]:[Population share of ICB]]</f>
        <v>0.21826686962437344</v>
      </c>
      <c r="N486" s="94" cm="1">
        <f t="array" ref="N486">msoa_calculations5[[#This Row],[Weighted estimate]]*msoa_calculations5[[#This Row],[Population share of ICB]:[Population share of ICB]]</f>
        <v>0.27986998578719779</v>
      </c>
    </row>
    <row r="487" spans="1:14">
      <c r="A487" s="63" t="s">
        <v>5232</v>
      </c>
      <c r="B487" s="63" t="s">
        <v>13705</v>
      </c>
      <c r="C487" s="63" t="s">
        <v>27</v>
      </c>
      <c r="D487" s="63" t="s">
        <v>87</v>
      </c>
      <c r="E487" s="72">
        <v>6881</v>
      </c>
      <c r="F487" s="64">
        <v>1</v>
      </c>
      <c r="G487" s="79">
        <v>0</v>
      </c>
      <c r="H487" s="133">
        <v>89.077667236328125</v>
      </c>
      <c r="I487" s="134">
        <v>63.097663879394531</v>
      </c>
      <c r="J487" s="105">
        <v>82.047714233398438</v>
      </c>
      <c r="K487" s="96">
        <f>msoa_calculations5[[#This Row],[ Pop20]]/SUMIF(msoa_calculations5[ICB26],msoa_calculations5[[#This Row],[ICB26]],msoa_calculations5[[ Pop20]])</f>
        <v>3.3788860135430428E-3</v>
      </c>
      <c r="L487" s="98" cm="1">
        <f t="array" ref="L487">msoa_calculations5[[#This Row],[ Estimated case time (see and convey)]]*msoa_calculations5[[#This Row],[Population share of ICB]:[Population share of ICB]]</f>
        <v>0.30098328394387047</v>
      </c>
      <c r="M487" s="98" cm="1">
        <f t="array" ref="M487">msoa_calculations5[[#This Row],[Estimated case time (see and treat)]]*msoa_calculations5[[#This Row],[Population share of ICB]:[Population share of ICB]]</f>
        <v>0.21319981396932622</v>
      </c>
      <c r="N487" s="94" cm="1">
        <f t="array" ref="N487">msoa_calculations5[[#This Row],[Weighted estimate]]*msoa_calculations5[[#This Row],[Population share of ICB]:[Population share of ICB]]</f>
        <v>0.27722987406640642</v>
      </c>
    </row>
    <row r="488" spans="1:14">
      <c r="A488" s="63" t="s">
        <v>5230</v>
      </c>
      <c r="B488" s="63" t="s">
        <v>13719</v>
      </c>
      <c r="C488" s="63" t="s">
        <v>13809</v>
      </c>
      <c r="D488" s="63" t="s">
        <v>13886</v>
      </c>
      <c r="E488" s="72">
        <v>7716</v>
      </c>
      <c r="F488" s="64">
        <v>1</v>
      </c>
      <c r="G488" s="79">
        <v>0</v>
      </c>
      <c r="H488" s="133">
        <v>92.642868041992188</v>
      </c>
      <c r="I488" s="134">
        <v>67.338333129882813</v>
      </c>
      <c r="J488" s="105">
        <v>85.795692443847656</v>
      </c>
      <c r="K488" s="96">
        <f>msoa_calculations5[[#This Row],[ Pop20]]/SUMIF(msoa_calculations5[ICB26],msoa_calculations5[[#This Row],[ICB26]],msoa_calculations5[[ Pop20]])</f>
        <v>2.1209158420264036E-3</v>
      </c>
      <c r="L488" s="98" cm="1">
        <f t="array" ref="L488">msoa_calculations5[[#This Row],[ Estimated case time (see and convey)]]*msoa_calculations5[[#This Row],[Population share of ICB]:[Population share of ICB]]</f>
        <v>0.19648772648102286</v>
      </c>
      <c r="M488" s="98" cm="1">
        <f t="array" ref="M488">msoa_calculations5[[#This Row],[Estimated case time (see and treat)]]*msoa_calculations5[[#This Row],[Population share of ICB]:[Population share of ICB]]</f>
        <v>0.14281893751081987</v>
      </c>
      <c r="N488" s="94" cm="1">
        <f t="array" ref="N488">msoa_calculations5[[#This Row],[Weighted estimate]]*msoa_calculations5[[#This Row],[Population share of ICB]:[Population share of ICB]]</f>
        <v>0.18196544328178149</v>
      </c>
    </row>
    <row r="489" spans="1:14">
      <c r="A489" s="63" t="s">
        <v>5228</v>
      </c>
      <c r="B489" s="63" t="s">
        <v>13719</v>
      </c>
      <c r="C489" s="63" t="s">
        <v>13809</v>
      </c>
      <c r="D489" s="63" t="s">
        <v>13886</v>
      </c>
      <c r="E489" s="72">
        <v>10609</v>
      </c>
      <c r="F489" s="64">
        <v>1</v>
      </c>
      <c r="G489" s="79">
        <v>0</v>
      </c>
      <c r="H489" s="133">
        <v>89.898674011230469</v>
      </c>
      <c r="I489" s="134">
        <v>64.796607971191406</v>
      </c>
      <c r="J489" s="105">
        <v>83.106285095214844</v>
      </c>
      <c r="K489" s="96">
        <f>msoa_calculations5[[#This Row],[ Pop20]]/SUMIF(msoa_calculations5[ICB26],msoa_calculations5[[#This Row],[ICB26]],msoa_calculations5[[ Pop20]])</f>
        <v>2.9161218465601499E-3</v>
      </c>
      <c r="L489" s="98" cm="1">
        <f t="array" ref="L489">msoa_calculations5[[#This Row],[ Estimated case time (see and convey)]]*msoa_calculations5[[#This Row],[Population share of ICB]:[Population share of ICB]]</f>
        <v>0.26215548726093835</v>
      </c>
      <c r="M489" s="98" cm="1">
        <f t="array" ref="M489">msoa_calculations5[[#This Row],[Estimated case time (see and treat)]]*msoa_calculations5[[#This Row],[Population share of ICB]:[Population share of ICB]]</f>
        <v>0.18895480408778481</v>
      </c>
      <c r="N489" s="94" cm="1">
        <f t="array" ref="N489">msoa_calculations5[[#This Row],[Weighted estimate]]*msoa_calculations5[[#This Row],[Population share of ICB]:[Population share of ICB]]</f>
        <v>0.24234805355261219</v>
      </c>
    </row>
    <row r="490" spans="1:14">
      <c r="A490" s="63" t="s">
        <v>5226</v>
      </c>
      <c r="B490" s="63" t="s">
        <v>13719</v>
      </c>
      <c r="C490" s="63" t="s">
        <v>13809</v>
      </c>
      <c r="D490" s="63" t="s">
        <v>13886</v>
      </c>
      <c r="E490" s="72">
        <v>7558</v>
      </c>
      <c r="F490" s="64">
        <v>1</v>
      </c>
      <c r="G490" s="79">
        <v>0</v>
      </c>
      <c r="H490" s="133">
        <v>94.876457214355469</v>
      </c>
      <c r="I490" s="134">
        <v>67.403648376464844</v>
      </c>
      <c r="J490" s="105">
        <v>87.44256591796875</v>
      </c>
      <c r="K490" s="96">
        <f>msoa_calculations5[[#This Row],[ Pop20]]/SUMIF(msoa_calculations5[ICB26],msoa_calculations5[[#This Row],[ICB26]],msoa_calculations5[[ Pop20]])</f>
        <v>2.0774859945613738E-3</v>
      </c>
      <c r="L490" s="98" cm="1">
        <f t="array" ref="L490">msoa_calculations5[[#This Row],[ Estimated case time (see and convey)]]*msoa_calculations5[[#This Row],[Population share of ICB]:[Population share of ICB]]</f>
        <v>0.1971045110764249</v>
      </c>
      <c r="M490" s="98" cm="1">
        <f t="array" ref="M490">msoa_calculations5[[#This Row],[Estimated case time (see and treat)]]*msoa_calculations5[[#This Row],[Population share of ICB]:[Population share of ICB]]</f>
        <v>0.14003013548444521</v>
      </c>
      <c r="N490" s="94" cm="1">
        <f t="array" ref="N490">msoa_calculations5[[#This Row],[Weighted estimate]]*msoa_calculations5[[#This Row],[Population share of ICB]:[Population share of ICB]]</f>
        <v>0.18166070602308979</v>
      </c>
    </row>
    <row r="491" spans="1:14">
      <c r="A491" s="63" t="s">
        <v>5224</v>
      </c>
      <c r="B491" s="63" t="s">
        <v>13719</v>
      </c>
      <c r="C491" s="63" t="s">
        <v>13809</v>
      </c>
      <c r="D491" s="63" t="s">
        <v>13886</v>
      </c>
      <c r="E491" s="72">
        <v>9262</v>
      </c>
      <c r="F491" s="64">
        <v>1</v>
      </c>
      <c r="G491" s="79">
        <v>0</v>
      </c>
      <c r="H491" s="133">
        <v>91.957145690917969</v>
      </c>
      <c r="I491" s="134">
        <v>65.770614624023438</v>
      </c>
      <c r="J491" s="105">
        <v>84.871307373046875</v>
      </c>
      <c r="K491" s="96">
        <f>msoa_calculations5[[#This Row],[ Pop20]]/SUMIF(msoa_calculations5[ICB26],msoa_calculations5[[#This Row],[ICB26]],msoa_calculations5[[ Pop20]])</f>
        <v>2.5458686532981532E-3</v>
      </c>
      <c r="L491" s="98" cm="1">
        <f t="array" ref="L491">msoa_calculations5[[#This Row],[ Estimated case time (see and convey)]]*msoa_calculations5[[#This Row],[Population share of ICB]:[Population share of ICB]]</f>
        <v>0.23411081466127939</v>
      </c>
      <c r="M491" s="98" cm="1">
        <f t="array" ref="M491">msoa_calculations5[[#This Row],[Estimated case time (see and treat)]]*msoa_calculations5[[#This Row],[Population share of ICB]:[Population share of ICB]]</f>
        <v>0.16744334607945438</v>
      </c>
      <c r="N491" s="94" cm="1">
        <f t="array" ref="N491">msoa_calculations5[[#This Row],[Weighted estimate]]*msoa_calculations5[[#This Row],[Population share of ICB]:[Population share of ICB]]</f>
        <v>0.21607120100547247</v>
      </c>
    </row>
    <row r="492" spans="1:14">
      <c r="A492" s="63" t="s">
        <v>5222</v>
      </c>
      <c r="B492" s="63" t="s">
        <v>13719</v>
      </c>
      <c r="C492" s="63" t="s">
        <v>13809</v>
      </c>
      <c r="D492" s="63" t="s">
        <v>13886</v>
      </c>
      <c r="E492" s="72">
        <v>6151</v>
      </c>
      <c r="F492" s="64">
        <v>1</v>
      </c>
      <c r="G492" s="79">
        <v>0</v>
      </c>
      <c r="H492" s="133">
        <v>92.405044555664063</v>
      </c>
      <c r="I492" s="134">
        <v>66.411216735839844</v>
      </c>
      <c r="J492" s="105">
        <v>85.371353149414063</v>
      </c>
      <c r="K492" s="96">
        <f>msoa_calculations5[[#This Row],[ Pop20]]/SUMIF(msoa_calculations5[ICB26],msoa_calculations5[[#This Row],[ICB26]],msoa_calculations5[[ Pop20]])</f>
        <v>1.6907404541607581E-3</v>
      </c>
      <c r="L492" s="98" cm="1">
        <f t="array" ref="L492">msoa_calculations5[[#This Row],[ Estimated case time (see and convey)]]*msoa_calculations5[[#This Row],[Population share of ICB]:[Population share of ICB]]</f>
        <v>0.15623294699878854</v>
      </c>
      <c r="M492" s="98" cm="1">
        <f t="array" ref="M492">msoa_calculations5[[#This Row],[Estimated case time (see and treat)]]*msoa_calculations5[[#This Row],[Population share of ICB]:[Population share of ICB]]</f>
        <v>0.1122841307453224</v>
      </c>
      <c r="N492" s="94" cm="1">
        <f t="array" ref="N492">msoa_calculations5[[#This Row],[Weighted estimate]]*msoa_calculations5[[#This Row],[Population share of ICB]:[Population share of ICB]]</f>
        <v>0.14434080039615879</v>
      </c>
    </row>
    <row r="493" spans="1:14">
      <c r="A493" s="63" t="s">
        <v>5220</v>
      </c>
      <c r="B493" s="63" t="s">
        <v>13719</v>
      </c>
      <c r="C493" s="63" t="s">
        <v>13809</v>
      </c>
      <c r="D493" s="63" t="s">
        <v>13886</v>
      </c>
      <c r="E493" s="72">
        <v>7605</v>
      </c>
      <c r="F493" s="64">
        <v>1</v>
      </c>
      <c r="G493" s="79">
        <v>0</v>
      </c>
      <c r="H493" s="133">
        <v>88.802787780761719</v>
      </c>
      <c r="I493" s="134">
        <v>64.60089111328125</v>
      </c>
      <c r="J493" s="105">
        <v>82.253974914550781</v>
      </c>
      <c r="K493" s="96">
        <f>msoa_calculations5[[#This Row],[ Pop20]]/SUMIF(msoa_calculations5[ICB26],msoa_calculations5[[#This Row],[ICB26]],msoa_calculations5[[ Pop20]])</f>
        <v>2.0904049998199587E-3</v>
      </c>
      <c r="L493" s="98" cm="1">
        <f t="array" ref="L493">msoa_calculations5[[#This Row],[ Estimated case time (see and convey)]]*msoa_calculations5[[#This Row],[Population share of ICB]:[Population share of ICB]]</f>
        <v>0.18563379157485504</v>
      </c>
      <c r="M493" s="98" cm="1">
        <f t="array" ref="M493">msoa_calculations5[[#This Row],[Estimated case time (see and treat)]]*msoa_calculations5[[#This Row],[Population share of ICB]:[Population share of ICB]]</f>
        <v>0.13504202577602786</v>
      </c>
      <c r="N493" s="94" cm="1">
        <f t="array" ref="N493">msoa_calculations5[[#This Row],[Weighted estimate]]*msoa_calculations5[[#This Row],[Population share of ICB]:[Population share of ICB]]</f>
        <v>0.17194412041644241</v>
      </c>
    </row>
    <row r="494" spans="1:14">
      <c r="A494" s="63" t="s">
        <v>5218</v>
      </c>
      <c r="B494" s="63" t="s">
        <v>13719</v>
      </c>
      <c r="C494" s="63" t="s">
        <v>13809</v>
      </c>
      <c r="D494" s="63" t="s">
        <v>13886</v>
      </c>
      <c r="E494" s="72">
        <v>8190</v>
      </c>
      <c r="F494" s="64">
        <v>1</v>
      </c>
      <c r="G494" s="79">
        <v>0</v>
      </c>
      <c r="H494" s="133">
        <v>91.959503173828125</v>
      </c>
      <c r="I494" s="134">
        <v>66.564666748046875</v>
      </c>
      <c r="J494" s="105">
        <v>85.087890625</v>
      </c>
      <c r="K494" s="96">
        <f>msoa_calculations5[[#This Row],[ Pop20]]/SUMIF(msoa_calculations5[ICB26],msoa_calculations5[[#This Row],[ICB26]],msoa_calculations5[[ Pop20]])</f>
        <v>2.2512053844214938E-3</v>
      </c>
      <c r="L494" s="98" cm="1">
        <f t="array" ref="L494">msoa_calculations5[[#This Row],[ Estimated case time (see and convey)]]*msoa_calculations5[[#This Row],[Population share of ICB]:[Population share of ICB]]</f>
        <v>0.20701972869364732</v>
      </c>
      <c r="M494" s="98" cm="1">
        <f t="array" ref="M494">msoa_calculations5[[#This Row],[Estimated case time (see and treat)]]*msoa_calculations5[[#This Row],[Population share of ICB]:[Population share of ICB]]</f>
        <v>0.14985073619542549</v>
      </c>
      <c r="N494" s="94" cm="1">
        <f t="array" ref="N494">msoa_calculations5[[#This Row],[Weighted estimate]]*msoa_calculations5[[#This Row],[Population share of ICB]:[Population share of ICB]]</f>
        <v>0.19155031752406715</v>
      </c>
    </row>
    <row r="495" spans="1:14">
      <c r="A495" s="63" t="s">
        <v>5216</v>
      </c>
      <c r="B495" s="63" t="s">
        <v>13719</v>
      </c>
      <c r="C495" s="63" t="s">
        <v>13809</v>
      </c>
      <c r="D495" s="63" t="s">
        <v>13886</v>
      </c>
      <c r="E495" s="72">
        <v>8382</v>
      </c>
      <c r="F495" s="64">
        <v>1</v>
      </c>
      <c r="G495" s="79">
        <v>0</v>
      </c>
      <c r="H495" s="133">
        <v>89.251472473144531</v>
      </c>
      <c r="I495" s="134">
        <v>64.205734252929688</v>
      </c>
      <c r="J495" s="105">
        <v>82.474327087402344</v>
      </c>
      <c r="K495" s="96">
        <f>msoa_calculations5[[#This Row],[ Pop20]]/SUMIF(msoa_calculations5[ICB26],msoa_calculations5[[#This Row],[ICB26]],msoa_calculations5[[ Pop20]])</f>
        <v>2.3039808952650745E-3</v>
      </c>
      <c r="L495" s="98" cm="1">
        <f t="array" ref="L495">msoa_calculations5[[#This Row],[ Estimated case time (see and convey)]]*msoa_calculations5[[#This Row],[Population share of ICB]:[Population share of ICB]]</f>
        <v>0.20563368745240168</v>
      </c>
      <c r="M495" s="98" cm="1">
        <f t="array" ref="M495">msoa_calculations5[[#This Row],[Estimated case time (see and treat)]]*msoa_calculations5[[#This Row],[Population share of ICB]:[Population share of ICB]]</f>
        <v>0.1479287850852164</v>
      </c>
      <c r="N495" s="94" cm="1">
        <f t="array" ref="N495">msoa_calculations5[[#This Row],[Weighted estimate]]*msoa_calculations5[[#This Row],[Population share of ICB]:[Population share of ICB]]</f>
        <v>0.19001927395921783</v>
      </c>
    </row>
    <row r="496" spans="1:14">
      <c r="A496" s="63" t="s">
        <v>5214</v>
      </c>
      <c r="B496" s="63" t="s">
        <v>13719</v>
      </c>
      <c r="C496" s="63" t="s">
        <v>13809</v>
      </c>
      <c r="D496" s="63" t="s">
        <v>13886</v>
      </c>
      <c r="E496" s="72">
        <v>8818</v>
      </c>
      <c r="F496" s="64">
        <v>1</v>
      </c>
      <c r="G496" s="79">
        <v>0</v>
      </c>
      <c r="H496" s="133">
        <v>93.3179931640625</v>
      </c>
      <c r="I496" s="134">
        <v>66.080787658691406</v>
      </c>
      <c r="J496" s="105">
        <v>85.947853088378906</v>
      </c>
      <c r="K496" s="96">
        <f>msoa_calculations5[[#This Row],[ Pop20]]/SUMIF(msoa_calculations5[ICB26],msoa_calculations5[[#This Row],[ICB26]],msoa_calculations5[[ Pop20]])</f>
        <v>2.4238252844723729E-3</v>
      </c>
      <c r="L496" s="98" cm="1">
        <f t="array" ref="L496">msoa_calculations5[[#This Row],[ Estimated case time (see and convey)]]*msoa_calculations5[[#This Row],[Population share of ICB]:[Population share of ICB]]</f>
        <v>0.22618651132727474</v>
      </c>
      <c r="M496" s="98" cm="1">
        <f t="array" ref="M496">msoa_calculations5[[#This Row],[Estimated case time (see and treat)]]*msoa_calculations5[[#This Row],[Population share of ICB]:[Population share of ICB]]</f>
        <v>0.16016828394498617</v>
      </c>
      <c r="N496" s="94" cm="1">
        <f t="array" ref="N496">msoa_calculations5[[#This Row],[Weighted estimate]]*msoa_calculations5[[#This Row],[Population share of ICB]:[Population share of ICB]]</f>
        <v>0.20832257946172972</v>
      </c>
    </row>
    <row r="497" spans="1:14">
      <c r="A497" s="63" t="s">
        <v>5212</v>
      </c>
      <c r="B497" s="63" t="s">
        <v>13719</v>
      </c>
      <c r="C497" s="63" t="s">
        <v>13809</v>
      </c>
      <c r="D497" s="63" t="s">
        <v>13886</v>
      </c>
      <c r="E497" s="72">
        <v>9008</v>
      </c>
      <c r="F497" s="64">
        <v>1</v>
      </c>
      <c r="G497" s="79">
        <v>0</v>
      </c>
      <c r="H497" s="133">
        <v>91.018783569335938</v>
      </c>
      <c r="I497" s="134">
        <v>64.478164672851563</v>
      </c>
      <c r="J497" s="105">
        <v>83.837135314941406</v>
      </c>
      <c r="K497" s="96">
        <f>msoa_calculations5[[#This Row],[ Pop20]]/SUMIF(msoa_calculations5[ICB26],msoa_calculations5[[#This Row],[ICB26]],msoa_calculations5[[ Pop20]])</f>
        <v>2.476051050411333E-3</v>
      </c>
      <c r="L497" s="98" cm="1">
        <f t="array" ref="L497">msoa_calculations5[[#This Row],[ Estimated case time (see and convey)]]*msoa_calculations5[[#This Row],[Population share of ICB]:[Population share of ICB]]</f>
        <v>0.22536715466401602</v>
      </c>
      <c r="M497" s="98" cm="1">
        <f t="array" ref="M497">msoa_calculations5[[#This Row],[Estimated case time (see and treat)]]*msoa_calculations5[[#This Row],[Population share of ICB]:[Population share of ICB]]</f>
        <v>0.15965122736680901</v>
      </c>
      <c r="N497" s="94" cm="1">
        <f t="array" ref="N497">msoa_calculations5[[#This Row],[Weighted estimate]]*msoa_calculations5[[#This Row],[Population share of ICB]:[Population share of ICB]]</f>
        <v>0.20758502696003772</v>
      </c>
    </row>
    <row r="498" spans="1:14">
      <c r="A498" s="63" t="s">
        <v>5210</v>
      </c>
      <c r="B498" s="63" t="s">
        <v>13719</v>
      </c>
      <c r="C498" s="63" t="s">
        <v>13809</v>
      </c>
      <c r="D498" s="63" t="s">
        <v>13886</v>
      </c>
      <c r="E498" s="72">
        <v>7357</v>
      </c>
      <c r="F498" s="64">
        <v>1</v>
      </c>
      <c r="G498" s="79">
        <v>0</v>
      </c>
      <c r="H498" s="133">
        <v>89.80255126953125</v>
      </c>
      <c r="I498" s="134">
        <v>65.218505859375</v>
      </c>
      <c r="J498" s="105">
        <v>83.15032958984375</v>
      </c>
      <c r="K498" s="96">
        <f>msoa_calculations5[[#This Row],[ Pop20]]/SUMIF(msoa_calculations5[ICB26],msoa_calculations5[[#This Row],[ICB26]],msoa_calculations5[[ Pop20]])</f>
        <v>2.0222366316470001E-3</v>
      </c>
      <c r="L498" s="98" cm="1">
        <f t="array" ref="L498">msoa_calculations5[[#This Row],[ Estimated case time (see and convey)]]*msoa_calculations5[[#This Row],[Population share of ICB]:[Population share of ICB]]</f>
        <v>0.18160200879260391</v>
      </c>
      <c r="M498" s="98" cm="1">
        <f t="array" ref="M498">msoa_calculations5[[#This Row],[Estimated case time (see and treat)]]*msoa_calculations5[[#This Row],[Population share of ICB]:[Population share of ICB]]</f>
        <v>0.13188725161011264</v>
      </c>
      <c r="N498" s="94" cm="1">
        <f t="array" ref="N498">msoa_calculations5[[#This Row],[Weighted estimate]]*msoa_calculations5[[#This Row],[Population share of ICB]:[Population share of ICB]]</f>
        <v>0.1681496424301035</v>
      </c>
    </row>
    <row r="499" spans="1:14">
      <c r="A499" s="63" t="s">
        <v>5208</v>
      </c>
      <c r="B499" s="63" t="s">
        <v>13719</v>
      </c>
      <c r="C499" s="63" t="s">
        <v>13809</v>
      </c>
      <c r="D499" s="63" t="s">
        <v>13886</v>
      </c>
      <c r="E499" s="72">
        <v>7845</v>
      </c>
      <c r="F499" s="64">
        <v>1</v>
      </c>
      <c r="G499" s="79">
        <v>0</v>
      </c>
      <c r="H499" s="133">
        <v>89.508567810058594</v>
      </c>
      <c r="I499" s="134">
        <v>65.072265625</v>
      </c>
      <c r="J499" s="105">
        <v>82.896324157714844</v>
      </c>
      <c r="K499" s="96">
        <f>msoa_calculations5[[#This Row],[ Pop20]]/SUMIF(msoa_calculations5[ICB26],msoa_calculations5[[#This Row],[ICB26]],msoa_calculations5[[ Pop20]])</f>
        <v>2.1563743883744346E-3</v>
      </c>
      <c r="L499" s="98" cm="1">
        <f t="array" ref="L499">msoa_calculations5[[#This Row],[ Estimated case time (see and convey)]]*msoa_calculations5[[#This Row],[Population share of ICB]:[Population share of ICB]]</f>
        <v>0.19301398316568671</v>
      </c>
      <c r="M499" s="98" cm="1">
        <f t="array" ref="M499">msoa_calculations5[[#This Row],[Estimated case time (see and treat)]]*msoa_calculations5[[#This Row],[Population share of ICB]:[Population share of ICB]]</f>
        <v>0.14032016698724811</v>
      </c>
      <c r="N499" s="94" cm="1">
        <f t="array" ref="N499">msoa_calculations5[[#This Row],[Weighted estimate]]*msoa_calculations5[[#This Row],[Population share of ICB]:[Population share of ICB]]</f>
        <v>0.17875551030408121</v>
      </c>
    </row>
    <row r="500" spans="1:14">
      <c r="A500" s="63" t="s">
        <v>5206</v>
      </c>
      <c r="B500" s="63" t="s">
        <v>13719</v>
      </c>
      <c r="C500" s="63" t="s">
        <v>13809</v>
      </c>
      <c r="D500" s="63" t="s">
        <v>13886</v>
      </c>
      <c r="E500" s="72">
        <v>8266</v>
      </c>
      <c r="F500" s="64">
        <v>1</v>
      </c>
      <c r="G500" s="79">
        <v>0</v>
      </c>
      <c r="H500" s="133">
        <v>85.871902465820313</v>
      </c>
      <c r="I500" s="134">
        <v>60.864063262939453</v>
      </c>
      <c r="J500" s="105">
        <v>79.105010986328125</v>
      </c>
      <c r="K500" s="96">
        <f>msoa_calculations5[[#This Row],[ Pop20]]/SUMIF(msoa_calculations5[ICB26],msoa_calculations5[[#This Row],[ICB26]],msoa_calculations5[[ Pop20]])</f>
        <v>2.272095690797078E-3</v>
      </c>
      <c r="L500" s="98" cm="1">
        <f t="array" ref="L500">msoa_calculations5[[#This Row],[ Estimated case time (see and convey)]]*msoa_calculations5[[#This Row],[Population share of ICB]:[Population share of ICB]]</f>
        <v>0.19510917955313731</v>
      </c>
      <c r="M500" s="98" cm="1">
        <f t="array" ref="M500">msoa_calculations5[[#This Row],[Estimated case time (see and treat)]]*msoa_calculations5[[#This Row],[Population share of ICB]:[Population share of ICB]]</f>
        <v>0.13828897586412547</v>
      </c>
      <c r="N500" s="94" cm="1">
        <f t="array" ref="N500">msoa_calculations5[[#This Row],[Weighted estimate]]*msoa_calculations5[[#This Row],[Population share of ICB]:[Population share of ICB]]</f>
        <v>0.17973415458249165</v>
      </c>
    </row>
    <row r="501" spans="1:14">
      <c r="A501" s="63" t="s">
        <v>5204</v>
      </c>
      <c r="B501" s="63" t="s">
        <v>13719</v>
      </c>
      <c r="C501" s="63" t="s">
        <v>13809</v>
      </c>
      <c r="D501" s="63" t="s">
        <v>13886</v>
      </c>
      <c r="E501" s="72">
        <v>12543</v>
      </c>
      <c r="F501" s="64">
        <v>1</v>
      </c>
      <c r="G501" s="79">
        <v>0</v>
      </c>
      <c r="H501" s="133">
        <v>83.52996826171875</v>
      </c>
      <c r="I501" s="134">
        <v>58.462295532226563</v>
      </c>
      <c r="J501" s="105">
        <v>76.74688720703125</v>
      </c>
      <c r="K501" s="96">
        <f>msoa_calculations5[[#This Row],[ Pop20]]/SUMIF(msoa_calculations5[ICB26],msoa_calculations5[[#This Row],[ICB26]],msoa_calculations5[[ Pop20]])</f>
        <v>3.4477251693283023E-3</v>
      </c>
      <c r="L501" s="98" cm="1">
        <f t="array" ref="L501">msoa_calculations5[[#This Row],[ Estimated case time (see and convey)]]*msoa_calculations5[[#This Row],[Population share of ICB]:[Population share of ICB]]</f>
        <v>0.28798837396912197</v>
      </c>
      <c r="M501" s="98" cm="1">
        <f t="array" ref="M501">msoa_calculations5[[#This Row],[Estimated case time (see and treat)]]*msoa_calculations5[[#This Row],[Population share of ICB]:[Population share of ICB]]</f>
        <v>0.20156192776316709</v>
      </c>
      <c r="N501" s="94" cm="1">
        <f t="array" ref="N501">msoa_calculations5[[#This Row],[Weighted estimate]]*msoa_calculations5[[#This Row],[Population share of ICB]:[Population share of ICB]]</f>
        <v>0.26460217469128194</v>
      </c>
    </row>
    <row r="502" spans="1:14">
      <c r="A502" s="63" t="s">
        <v>5202</v>
      </c>
      <c r="B502" s="63" t="s">
        <v>13719</v>
      </c>
      <c r="C502" s="63" t="s">
        <v>13809</v>
      </c>
      <c r="D502" s="63" t="s">
        <v>13886</v>
      </c>
      <c r="E502" s="72">
        <v>12272</v>
      </c>
      <c r="F502" s="64">
        <v>1</v>
      </c>
      <c r="G502" s="79">
        <v>0</v>
      </c>
      <c r="H502" s="133">
        <v>83.127365112304688</v>
      </c>
      <c r="I502" s="134">
        <v>58.010478973388672</v>
      </c>
      <c r="J502" s="105">
        <v>76.330963134765625</v>
      </c>
      <c r="K502" s="96">
        <f>msoa_calculations5[[#This Row],[ Pop20]]/SUMIF(msoa_calculations5[ICB26],msoa_calculations5[[#This Row],[ICB26]],msoa_calculations5[[ Pop20]])</f>
        <v>3.3732347347522067E-3</v>
      </c>
      <c r="L502" s="98" cm="1">
        <f t="array" ref="L502">msoa_calculations5[[#This Row],[ Estimated case time (see and convey)]]*msoa_calculations5[[#This Row],[Population share of ICB]:[Population share of ICB]]</f>
        <v>0.28040811540525495</v>
      </c>
      <c r="M502" s="98" cm="1">
        <f t="array" ref="M502">msoa_calculations5[[#This Row],[Estimated case time (see and treat)]]*msoa_calculations5[[#This Row],[Population share of ICB]:[Population share of ICB]]</f>
        <v>0.1956829626526472</v>
      </c>
      <c r="N502" s="94" cm="1">
        <f t="array" ref="N502">msoa_calculations5[[#This Row],[Weighted estimate]]*msoa_calculations5[[#This Row],[Population share of ICB]:[Population share of ICB]]</f>
        <v>0.25748225618328158</v>
      </c>
    </row>
    <row r="503" spans="1:14">
      <c r="A503" s="63" t="s">
        <v>5200</v>
      </c>
      <c r="B503" s="63" t="s">
        <v>13719</v>
      </c>
      <c r="C503" s="63" t="s">
        <v>13809</v>
      </c>
      <c r="D503" s="63" t="s">
        <v>13886</v>
      </c>
      <c r="E503" s="72">
        <v>9170</v>
      </c>
      <c r="F503" s="64">
        <v>1</v>
      </c>
      <c r="G503" s="79">
        <v>0</v>
      </c>
      <c r="H503" s="133">
        <v>83.666046142578125</v>
      </c>
      <c r="I503" s="134">
        <v>60.052764892578125</v>
      </c>
      <c r="J503" s="105">
        <v>77.276504516601563</v>
      </c>
      <c r="K503" s="96">
        <f>msoa_calculations5[[#This Row],[ Pop20]]/SUMIF(msoa_calculations5[ICB26],msoa_calculations5[[#This Row],[ICB26]],msoa_calculations5[[ Pop20]])</f>
        <v>2.5205803876856042E-3</v>
      </c>
      <c r="L503" s="98" cm="1">
        <f t="array" ref="L503">msoa_calculations5[[#This Row],[ Estimated case time (see and convey)]]*msoa_calculations5[[#This Row],[Population share of ICB]:[Population share of ICB]]</f>
        <v>0.21088699502218122</v>
      </c>
      <c r="M503" s="98" cm="1">
        <f t="array" ref="M503">msoa_calculations5[[#This Row],[Estimated case time (see and treat)]]*msoa_calculations5[[#This Row],[Population share of ICB]:[Population share of ICB]]</f>
        <v>0.15136782141452701</v>
      </c>
      <c r="N503" s="94" cm="1">
        <f t="array" ref="N503">msoa_calculations5[[#This Row],[Weighted estimate]]*msoa_calculations5[[#This Row],[Population share of ICB]:[Population share of ICB]]</f>
        <v>0.19478164171344392</v>
      </c>
    </row>
    <row r="504" spans="1:14">
      <c r="A504" s="63" t="s">
        <v>5198</v>
      </c>
      <c r="B504" s="63" t="s">
        <v>13719</v>
      </c>
      <c r="C504" s="63" t="s">
        <v>13809</v>
      </c>
      <c r="D504" s="63" t="s">
        <v>13886</v>
      </c>
      <c r="E504" s="72">
        <v>10104</v>
      </c>
      <c r="F504" s="64">
        <v>1</v>
      </c>
      <c r="G504" s="79">
        <v>0</v>
      </c>
      <c r="H504" s="133">
        <v>85.542236328125</v>
      </c>
      <c r="I504" s="134">
        <v>60.891384124755859</v>
      </c>
      <c r="J504" s="105">
        <v>78.871940612792969</v>
      </c>
      <c r="K504" s="96">
        <f>msoa_calculations5[[#This Row],[ Pop20]]/SUMIF(msoa_calculations5[ICB26],msoa_calculations5[[#This Row],[ICB26]],msoa_calculations5[[ Pop20]])</f>
        <v>2.77731125814344E-3</v>
      </c>
      <c r="L504" s="98" cm="1">
        <f t="array" ref="L504">msoa_calculations5[[#This Row],[ Estimated case time (see and convey)]]*msoa_calculations5[[#This Row],[Population share of ICB]:[Population share of ICB]]</f>
        <v>0.23757741600086832</v>
      </c>
      <c r="M504" s="98" cm="1">
        <f t="array" ref="M504">msoa_calculations5[[#This Row],[Estimated case time (see and treat)]]*msoa_calculations5[[#This Row],[Population share of ICB]:[Population share of ICB]]</f>
        <v>0.16911432665362119</v>
      </c>
      <c r="N504" s="94" cm="1">
        <f t="array" ref="N504">msoa_calculations5[[#This Row],[Weighted estimate]]*msoa_calculations5[[#This Row],[Population share of ICB]:[Population share of ICB]]</f>
        <v>0.21905192861553072</v>
      </c>
    </row>
    <row r="505" spans="1:14">
      <c r="A505" s="63" t="s">
        <v>5196</v>
      </c>
      <c r="B505" s="63" t="s">
        <v>13719</v>
      </c>
      <c r="C505" s="63" t="s">
        <v>13809</v>
      </c>
      <c r="D505" s="63" t="s">
        <v>13886</v>
      </c>
      <c r="E505" s="72">
        <v>8818</v>
      </c>
      <c r="F505" s="64">
        <v>1</v>
      </c>
      <c r="G505" s="79">
        <v>0</v>
      </c>
      <c r="H505" s="133">
        <v>82.574356079101563</v>
      </c>
      <c r="I505" s="134">
        <v>58.706928253173828</v>
      </c>
      <c r="J505" s="105">
        <v>76.116050720214844</v>
      </c>
      <c r="K505" s="96">
        <f>msoa_calculations5[[#This Row],[ Pop20]]/SUMIF(msoa_calculations5[ICB26],msoa_calculations5[[#This Row],[ICB26]],msoa_calculations5[[ Pop20]])</f>
        <v>2.4238252844723729E-3</v>
      </c>
      <c r="L505" s="98" cm="1">
        <f t="array" ref="L505">msoa_calculations5[[#This Row],[ Estimated case time (see and convey)]]*msoa_calculations5[[#This Row],[Population share of ICB]:[Population share of ICB]]</f>
        <v>0.20014581211355137</v>
      </c>
      <c r="M505" s="98" cm="1">
        <f t="array" ref="M505">msoa_calculations5[[#This Row],[Estimated case time (see and treat)]]*msoa_calculations5[[#This Row],[Population share of ICB]:[Population share of ICB]]</f>
        <v>0.14229533707374822</v>
      </c>
      <c r="N505" s="94" cm="1">
        <f t="array" ref="N505">msoa_calculations5[[#This Row],[Weighted estimate]]*msoa_calculations5[[#This Row],[Population share of ICB]:[Population share of ICB]]</f>
        <v>0.18449200828983831</v>
      </c>
    </row>
    <row r="506" spans="1:14">
      <c r="A506" s="63" t="s">
        <v>5194</v>
      </c>
      <c r="B506" s="63" t="s">
        <v>13719</v>
      </c>
      <c r="C506" s="63" t="s">
        <v>13809</v>
      </c>
      <c r="D506" s="63" t="s">
        <v>13886</v>
      </c>
      <c r="E506" s="72">
        <v>10131</v>
      </c>
      <c r="F506" s="64">
        <v>1</v>
      </c>
      <c r="G506" s="79">
        <v>0</v>
      </c>
      <c r="H506" s="133">
        <v>85.874961853027344</v>
      </c>
      <c r="I506" s="134">
        <v>59.846828460693359</v>
      </c>
      <c r="J506" s="105">
        <v>78.831985473632813</v>
      </c>
      <c r="K506" s="96">
        <f>msoa_calculations5[[#This Row],[ Pop20]]/SUMIF(msoa_calculations5[ICB26],msoa_calculations5[[#This Row],[ICB26]],msoa_calculations5[[ Pop20]])</f>
        <v>2.7847328143558187E-3</v>
      </c>
      <c r="L506" s="98" cm="1">
        <f t="array" ref="L506">msoa_calculations5[[#This Row],[ Estimated case time (see and convey)]]*msoa_calculations5[[#This Row],[Population share of ICB]:[Population share of ICB]]</f>
        <v>0.23913882420367941</v>
      </c>
      <c r="M506" s="98" cm="1">
        <f t="array" ref="M506">msoa_calculations5[[#This Row],[Estimated case time (see and treat)]]*msoa_calculations5[[#This Row],[Population share of ICB]:[Population share of ICB]]</f>
        <v>0.16665742704961653</v>
      </c>
      <c r="N506" s="94" cm="1">
        <f t="array" ref="N506">msoa_calculations5[[#This Row],[Weighted estimate]]*msoa_calculations5[[#This Row],[Population share of ICB]:[Population share of ICB]]</f>
        <v>0.21952601676924652</v>
      </c>
    </row>
    <row r="507" spans="1:14">
      <c r="A507" s="63" t="s">
        <v>5192</v>
      </c>
      <c r="B507" s="63" t="s">
        <v>13719</v>
      </c>
      <c r="C507" s="63" t="s">
        <v>13809</v>
      </c>
      <c r="D507" s="63" t="s">
        <v>13886</v>
      </c>
      <c r="E507" s="72">
        <v>10842</v>
      </c>
      <c r="F507" s="64">
        <v>1</v>
      </c>
      <c r="G507" s="79">
        <v>0</v>
      </c>
      <c r="H507" s="133">
        <v>84.355758666992188</v>
      </c>
      <c r="I507" s="134">
        <v>59.598846435546875</v>
      </c>
      <c r="J507" s="105">
        <v>77.656761169433594</v>
      </c>
      <c r="K507" s="96">
        <f>msoa_calculations5[[#This Row],[ Pop20]]/SUMIF(msoa_calculations5[ICB26],msoa_calculations5[[#This Row],[ICB26]],msoa_calculations5[[ Pop20]])</f>
        <v>2.9801671279484536E-3</v>
      </c>
      <c r="L507" s="98" cm="1">
        <f t="array" ref="L507">msoa_calculations5[[#This Row],[ Estimated case time (see and convey)]]*msoa_calculations5[[#This Row],[Population share of ICB]:[Population share of ICB]]</f>
        <v>0.25139425903252299</v>
      </c>
      <c r="M507" s="98" cm="1">
        <f t="array" ref="M507">msoa_calculations5[[#This Row],[Estimated case time (see and treat)]]*msoa_calculations5[[#This Row],[Population share of ICB]:[Population share of ICB]]</f>
        <v>0.17761452301086467</v>
      </c>
      <c r="N507" s="94" cm="1">
        <f t="array" ref="N507">msoa_calculations5[[#This Row],[Weighted estimate]]*msoa_calculations5[[#This Row],[Population share of ICB]:[Population share of ICB]]</f>
        <v>0.23143012690008991</v>
      </c>
    </row>
    <row r="508" spans="1:14">
      <c r="A508" s="63" t="s">
        <v>5190</v>
      </c>
      <c r="B508" s="63" t="s">
        <v>13719</v>
      </c>
      <c r="C508" s="63" t="s">
        <v>13809</v>
      </c>
      <c r="D508" s="63" t="s">
        <v>13886</v>
      </c>
      <c r="E508" s="72">
        <v>12503</v>
      </c>
      <c r="F508" s="64">
        <v>1</v>
      </c>
      <c r="G508" s="79">
        <v>0</v>
      </c>
      <c r="H508" s="133">
        <v>83.465324401855469</v>
      </c>
      <c r="I508" s="134">
        <v>58.951480865478516</v>
      </c>
      <c r="J508" s="105">
        <v>76.832099914550781</v>
      </c>
      <c r="K508" s="96">
        <f>msoa_calculations5[[#This Row],[ Pop20]]/SUMIF(msoa_calculations5[ICB26],msoa_calculations5[[#This Row],[ICB26]],msoa_calculations5[[ Pop20]])</f>
        <v>3.4367302712358899E-3</v>
      </c>
      <c r="L508" s="98" cm="1">
        <f t="array" ref="L508">msoa_calculations5[[#This Row],[ Estimated case time (see and convey)]]*msoa_calculations5[[#This Row],[Population share of ICB]:[Population share of ICB]]</f>
        <v>0.28684780697038026</v>
      </c>
      <c r="M508" s="98" cm="1">
        <f t="array" ref="M508">msoa_calculations5[[#This Row],[Estimated case time (see and treat)]]*msoa_calculations5[[#This Row],[Population share of ICB]:[Population share of ICB]]</f>
        <v>0.20260033882457334</v>
      </c>
      <c r="N508" s="94" cm="1">
        <f t="array" ref="N508">msoa_calculations5[[#This Row],[Weighted estimate]]*msoa_calculations5[[#This Row],[Population share of ICB]:[Population share of ICB]]</f>
        <v>0.26405120357895712</v>
      </c>
    </row>
    <row r="509" spans="1:14">
      <c r="A509" s="63" t="s">
        <v>5188</v>
      </c>
      <c r="B509" s="63" t="s">
        <v>13719</v>
      </c>
      <c r="C509" s="63" t="s">
        <v>13809</v>
      </c>
      <c r="D509" s="63" t="s">
        <v>13886</v>
      </c>
      <c r="E509" s="72">
        <v>9056</v>
      </c>
      <c r="F509" s="64">
        <v>1</v>
      </c>
      <c r="G509" s="79">
        <v>0</v>
      </c>
      <c r="H509" s="133">
        <v>86.360877990722656</v>
      </c>
      <c r="I509" s="134">
        <v>60.420864105224609</v>
      </c>
      <c r="J509" s="105">
        <v>79.341743469238281</v>
      </c>
      <c r="K509" s="96">
        <f>msoa_calculations5[[#This Row],[ Pop20]]/SUMIF(msoa_calculations5[ICB26],msoa_calculations5[[#This Row],[ICB26]],msoa_calculations5[[ Pop20]])</f>
        <v>2.4892449281222282E-3</v>
      </c>
      <c r="L509" s="98" cm="1">
        <f t="array" ref="L509">msoa_calculations5[[#This Row],[ Estimated case time (see and convey)]]*msoa_calculations5[[#This Row],[Population share of ICB]:[Population share of ICB]]</f>
        <v>0.21497337752658893</v>
      </c>
      <c r="M509" s="98" cm="1">
        <f t="array" ref="M509">msoa_calculations5[[#This Row],[Estimated case time (see and treat)]]*msoa_calculations5[[#This Row],[Population share of ICB]:[Population share of ICB]]</f>
        <v>0.15040232952669275</v>
      </c>
      <c r="N509" s="94" cm="1">
        <f t="array" ref="N509">msoa_calculations5[[#This Row],[Weighted estimate]]*msoa_calculations5[[#This Row],[Population share of ICB]:[Population share of ICB]]</f>
        <v>0.19750103251917631</v>
      </c>
    </row>
    <row r="510" spans="1:14">
      <c r="A510" s="63" t="s">
        <v>5186</v>
      </c>
      <c r="B510" s="63" t="s">
        <v>13719</v>
      </c>
      <c r="C510" s="63" t="s">
        <v>13809</v>
      </c>
      <c r="D510" s="63" t="s">
        <v>13886</v>
      </c>
      <c r="E510" s="72">
        <v>10215</v>
      </c>
      <c r="F510" s="64">
        <v>1</v>
      </c>
      <c r="G510" s="79">
        <v>0</v>
      </c>
      <c r="H510" s="133">
        <v>82.882232666015625</v>
      </c>
      <c r="I510" s="134">
        <v>58.339023590087891</v>
      </c>
      <c r="J510" s="105">
        <v>76.241065979003906</v>
      </c>
      <c r="K510" s="96">
        <f>msoa_calculations5[[#This Row],[ Pop20]]/SUMIF(msoa_calculations5[ICB26],msoa_calculations5[[#This Row],[ICB26]],msoa_calculations5[[ Pop20]])</f>
        <v>2.8078221003498853E-3</v>
      </c>
      <c r="L510" s="98" cm="1">
        <f t="array" ref="L510">msoa_calculations5[[#This Row],[ Estimated case time (see and convey)]]*msoa_calculations5[[#This Row],[Population share of ICB]:[Population share of ICB]]</f>
        <v>0.23271856460597987</v>
      </c>
      <c r="M510" s="98" cm="1">
        <f t="array" ref="M510">msoa_calculations5[[#This Row],[Estimated case time (see and treat)]]*msoa_calculations5[[#This Row],[Population share of ICB]:[Population share of ICB]]</f>
        <v>0.1638055997490821</v>
      </c>
      <c r="N510" s="94" cm="1">
        <f t="array" ref="N510">msoa_calculations5[[#This Row],[Weighted estimate]]*msoa_calculations5[[#This Row],[Population share of ICB]:[Population share of ICB]]</f>
        <v>0.21407135001008093</v>
      </c>
    </row>
    <row r="511" spans="1:14">
      <c r="A511" s="63" t="s">
        <v>5184</v>
      </c>
      <c r="B511" s="63" t="s">
        <v>13719</v>
      </c>
      <c r="C511" s="63" t="s">
        <v>13809</v>
      </c>
      <c r="D511" s="63" t="s">
        <v>13886</v>
      </c>
      <c r="E511" s="72">
        <v>8859</v>
      </c>
      <c r="F511" s="64">
        <v>1</v>
      </c>
      <c r="G511" s="79">
        <v>0</v>
      </c>
      <c r="H511" s="133">
        <v>82.940788269042969</v>
      </c>
      <c r="I511" s="134">
        <v>58.819004058837891</v>
      </c>
      <c r="J511" s="105">
        <v>76.413650512695313</v>
      </c>
      <c r="K511" s="96">
        <f>msoa_calculations5[[#This Row],[ Pop20]]/SUMIF(msoa_calculations5[ICB26],msoa_calculations5[[#This Row],[ICB26]],msoa_calculations5[[ Pop20]])</f>
        <v>2.4350950550170959E-3</v>
      </c>
      <c r="L511" s="98" cm="1">
        <f t="array" ref="L511">msoa_calculations5[[#This Row],[ Estimated case time (see and convey)]]*msoa_calculations5[[#This Row],[Population share of ICB]:[Population share of ICB]]</f>
        <v>0.2019687033731665</v>
      </c>
      <c r="M511" s="98" cm="1">
        <f t="array" ref="M511">msoa_calculations5[[#This Row],[Estimated case time (see and treat)]]*msoa_calculations5[[#This Row],[Population share of ICB]:[Population share of ICB]]</f>
        <v>0.14322986592470663</v>
      </c>
      <c r="N511" s="94" cm="1">
        <f t="array" ref="N511">msoa_calculations5[[#This Row],[Weighted estimate]]*msoa_calculations5[[#This Row],[Population share of ICB]:[Population share of ICB]]</f>
        <v>0.18607450249926893</v>
      </c>
    </row>
    <row r="512" spans="1:14">
      <c r="A512" s="63" t="s">
        <v>5182</v>
      </c>
      <c r="B512" s="63" t="s">
        <v>13719</v>
      </c>
      <c r="C512" s="63" t="s">
        <v>13809</v>
      </c>
      <c r="D512" s="63" t="s">
        <v>13886</v>
      </c>
      <c r="E512" s="72">
        <v>9437</v>
      </c>
      <c r="F512" s="64">
        <v>1</v>
      </c>
      <c r="G512" s="79">
        <v>0</v>
      </c>
      <c r="H512" s="133">
        <v>85.752235412597656</v>
      </c>
      <c r="I512" s="134">
        <v>60.356903076171875</v>
      </c>
      <c r="J512" s="105">
        <v>78.8804931640625</v>
      </c>
      <c r="K512" s="96">
        <f>msoa_calculations5[[#This Row],[ Pop20]]/SUMIF(msoa_calculations5[ICB26],msoa_calculations5[[#This Row],[ICB26]],msoa_calculations5[[ Pop20]])</f>
        <v>2.5939713324524588E-3</v>
      </c>
      <c r="L512" s="98" cm="1">
        <f t="array" ref="L512">msoa_calculations5[[#This Row],[ Estimated case time (see and convey)]]*msoa_calculations5[[#This Row],[Population share of ICB]:[Population share of ICB]]</f>
        <v>0.22243884035399286</v>
      </c>
      <c r="M512" s="98" cm="1">
        <f t="array" ref="M512">msoa_calculations5[[#This Row],[Estimated case time (see and treat)]]*msoa_calculations5[[#This Row],[Population share of ICB]:[Population share of ICB]]</f>
        <v>0.15656407629520147</v>
      </c>
      <c r="N512" s="94" cm="1">
        <f t="array" ref="N512">msoa_calculations5[[#This Row],[Weighted estimate]]*msoa_calculations5[[#This Row],[Population share of ICB]:[Population share of ICB]]</f>
        <v>0.20461373795729026</v>
      </c>
    </row>
    <row r="513" spans="1:14">
      <c r="A513" s="63" t="s">
        <v>5180</v>
      </c>
      <c r="B513" s="63" t="s">
        <v>13719</v>
      </c>
      <c r="C513" s="63" t="s">
        <v>13809</v>
      </c>
      <c r="D513" s="63" t="s">
        <v>13886</v>
      </c>
      <c r="E513" s="72">
        <v>14457</v>
      </c>
      <c r="F513" s="64">
        <v>1</v>
      </c>
      <c r="G513" s="79">
        <v>0</v>
      </c>
      <c r="H513" s="133">
        <v>85.821014404296875</v>
      </c>
      <c r="I513" s="134">
        <v>60.086135864257813</v>
      </c>
      <c r="J513" s="105">
        <v>78.857391357421875</v>
      </c>
      <c r="K513" s="96">
        <f>msoa_calculations5[[#This Row],[ Pop20]]/SUMIF(msoa_calculations5[ICB26],msoa_calculations5[[#This Row],[ICB26]],msoa_calculations5[[ Pop20]])</f>
        <v>3.9738310430502488E-3</v>
      </c>
      <c r="L513" s="98" cm="1">
        <f t="array" ref="L513">msoa_calculations5[[#This Row],[ Estimated case time (see and convey)]]*msoa_calculations5[[#This Row],[Population share of ICB]:[Population share of ICB]]</f>
        <v>0.34103821118585748</v>
      </c>
      <c r="M513" s="98" cm="1">
        <f t="array" ref="M513">msoa_calculations5[[#This Row],[Estimated case time (see and treat)]]*msoa_calculations5[[#This Row],[Population share of ICB]:[Population share of ICB]]</f>
        <v>0.23877215195432258</v>
      </c>
      <c r="N513" s="94" cm="1">
        <f t="array" ref="N513">msoa_calculations5[[#This Row],[Weighted estimate]]*msoa_calculations5[[#This Row],[Population share of ICB]:[Population share of ICB]]</f>
        <v>0.31336594975008547</v>
      </c>
    </row>
    <row r="514" spans="1:14">
      <c r="A514" s="63" t="s">
        <v>5178</v>
      </c>
      <c r="B514" s="63" t="s">
        <v>13719</v>
      </c>
      <c r="C514" s="63" t="s">
        <v>13809</v>
      </c>
      <c r="D514" s="63" t="s">
        <v>13886</v>
      </c>
      <c r="E514" s="72">
        <v>13709</v>
      </c>
      <c r="F514" s="64">
        <v>1</v>
      </c>
      <c r="G514" s="79">
        <v>0</v>
      </c>
      <c r="H514" s="133">
        <v>83.871711730957031</v>
      </c>
      <c r="I514" s="134">
        <v>58.676624298095703</v>
      </c>
      <c r="J514" s="105">
        <v>77.054153442382813</v>
      </c>
      <c r="K514" s="96">
        <f>msoa_calculations5[[#This Row],[ Pop20]]/SUMIF(msoa_calculations5[ICB26],msoa_calculations5[[#This Row],[ICB26]],msoa_calculations5[[ Pop20]])</f>
        <v>3.7682264487221319E-3</v>
      </c>
      <c r="L514" s="98" cm="1">
        <f t="array" ref="L514">msoa_calculations5[[#This Row],[ Estimated case time (see and convey)]]*msoa_calculations5[[#This Row],[Population share of ICB]:[Population share of ICB]]</f>
        <v>0.31604760244419056</v>
      </c>
      <c r="M514" s="98" cm="1">
        <f t="array" ref="M514">msoa_calculations5[[#This Row],[Estimated case time (see and treat)]]*msoa_calculations5[[#This Row],[Population share of ICB]:[Population share of ICB]]</f>
        <v>0.22110680760181592</v>
      </c>
      <c r="N514" s="94" cm="1">
        <f t="array" ref="N514">msoa_calculations5[[#This Row],[Weighted estimate]]*msoa_calculations5[[#This Row],[Population share of ICB]:[Population share of ICB]]</f>
        <v>0.29035749898548041</v>
      </c>
    </row>
    <row r="515" spans="1:14">
      <c r="A515" s="63" t="s">
        <v>5176</v>
      </c>
      <c r="B515" s="63" t="s">
        <v>13719</v>
      </c>
      <c r="C515" s="63" t="s">
        <v>13809</v>
      </c>
      <c r="D515" s="63" t="s">
        <v>13886</v>
      </c>
      <c r="E515" s="72">
        <v>9818</v>
      </c>
      <c r="F515" s="64">
        <v>1</v>
      </c>
      <c r="G515" s="79">
        <v>0</v>
      </c>
      <c r="H515" s="133">
        <v>84.785293579101563</v>
      </c>
      <c r="I515" s="134">
        <v>60.151744842529297</v>
      </c>
      <c r="J515" s="105">
        <v>78.119682312011719</v>
      </c>
      <c r="K515" s="96">
        <f>msoa_calculations5[[#This Row],[ Pop20]]/SUMIF(msoa_calculations5[ICB26],msoa_calculations5[[#This Row],[ICB26]],msoa_calculations5[[ Pop20]])</f>
        <v>2.6986977367826894E-3</v>
      </c>
      <c r="L515" s="98" cm="1">
        <f t="array" ref="L515">msoa_calculations5[[#This Row],[ Estimated case time (see and convey)]]*msoa_calculations5[[#This Row],[Population share of ICB]:[Population share of ICB]]</f>
        <v>0.22880987989437729</v>
      </c>
      <c r="M515" s="98" cm="1">
        <f t="array" ref="M515">msoa_calculations5[[#This Row],[Estimated case time (see and treat)]]*msoa_calculations5[[#This Row],[Population share of ICB]:[Population share of ICB]]</f>
        <v>0.16233137767006361</v>
      </c>
      <c r="N515" s="94" cm="1">
        <f t="array" ref="N515">msoa_calculations5[[#This Row],[Weighted estimate]]*msoa_calculations5[[#This Row],[Population share of ICB]:[Population share of ICB]]</f>
        <v>0.21082140985360873</v>
      </c>
    </row>
    <row r="516" spans="1:14">
      <c r="A516" s="63" t="s">
        <v>5174</v>
      </c>
      <c r="B516" s="63" t="s">
        <v>13719</v>
      </c>
      <c r="C516" s="63" t="s">
        <v>13809</v>
      </c>
      <c r="D516" s="63" t="s">
        <v>13886</v>
      </c>
      <c r="E516" s="72">
        <v>12181</v>
      </c>
      <c r="F516" s="64">
        <v>1</v>
      </c>
      <c r="G516" s="79">
        <v>0</v>
      </c>
      <c r="H516" s="133">
        <v>84.996437072753906</v>
      </c>
      <c r="I516" s="134">
        <v>59.561264038085938</v>
      </c>
      <c r="J516" s="105">
        <v>78.113914489746094</v>
      </c>
      <c r="K516" s="96">
        <f>msoa_calculations5[[#This Row],[ Pop20]]/SUMIF(msoa_calculations5[ICB26],msoa_calculations5[[#This Row],[ICB26]],msoa_calculations5[[ Pop20]])</f>
        <v>3.348221341591968E-3</v>
      </c>
      <c r="L516" s="98" cm="1">
        <f t="array" ref="L516">msoa_calculations5[[#This Row],[ Estimated case time (see and convey)]]*msoa_calculations5[[#This Row],[Population share of ICB]:[Population share of ICB]]</f>
        <v>0.28458688456627335</v>
      </c>
      <c r="M516" s="98" cm="1">
        <f t="array" ref="M516">msoa_calculations5[[#This Row],[Estimated case time (see and treat)]]*msoa_calculations5[[#This Row],[Population share of ICB]:[Population share of ICB]]</f>
        <v>0.19942429538451353</v>
      </c>
      <c r="N516" s="94" cm="1">
        <f t="array" ref="N516">msoa_calculations5[[#This Row],[Weighted estimate]]*msoa_calculations5[[#This Row],[Population share of ICB]:[Population share of ICB]]</f>
        <v>0.26154267556985794</v>
      </c>
    </row>
    <row r="517" spans="1:14">
      <c r="A517" s="63" t="s">
        <v>5172</v>
      </c>
      <c r="B517" s="63" t="s">
        <v>13719</v>
      </c>
      <c r="C517" s="63" t="s">
        <v>13809</v>
      </c>
      <c r="D517" s="63" t="s">
        <v>13886</v>
      </c>
      <c r="E517" s="72">
        <v>8369</v>
      </c>
      <c r="F517" s="64">
        <v>1</v>
      </c>
      <c r="G517" s="79">
        <v>0</v>
      </c>
      <c r="H517" s="133">
        <v>90.831497192382813</v>
      </c>
      <c r="I517" s="134">
        <v>63.824249267578125</v>
      </c>
      <c r="J517" s="105">
        <v>83.523582458496094</v>
      </c>
      <c r="K517" s="96">
        <f>msoa_calculations5[[#This Row],[ Pop20]]/SUMIF(msoa_calculations5[ICB26],msoa_calculations5[[#This Row],[ICB26]],msoa_calculations5[[ Pop20]])</f>
        <v>2.3004075533850405E-3</v>
      </c>
      <c r="L517" s="98" cm="1">
        <f t="array" ref="L517">msoa_calculations5[[#This Row],[ Estimated case time (see and convey)]]*msoa_calculations5[[#This Row],[Population share of ICB]:[Population share of ICB]]</f>
        <v>0.20894946222662952</v>
      </c>
      <c r="M517" s="98" cm="1">
        <f t="array" ref="M517">msoa_calculations5[[#This Row],[Estimated case time (see and treat)]]*msoa_calculations5[[#This Row],[Population share of ICB]:[Population share of ICB]]</f>
        <v>0.14682178510426636</v>
      </c>
      <c r="N517" s="94" cm="1">
        <f t="array" ref="N517">msoa_calculations5[[#This Row],[Weighted estimate]]*msoa_calculations5[[#This Row],[Population share of ICB]:[Population share of ICB]]</f>
        <v>0.19213827997330268</v>
      </c>
    </row>
    <row r="518" spans="1:14">
      <c r="A518" s="63" t="s">
        <v>5170</v>
      </c>
      <c r="B518" s="63" t="s">
        <v>13719</v>
      </c>
      <c r="C518" s="63" t="s">
        <v>13809</v>
      </c>
      <c r="D518" s="63" t="s">
        <v>13886</v>
      </c>
      <c r="E518" s="72">
        <v>10496</v>
      </c>
      <c r="F518" s="64">
        <v>1</v>
      </c>
      <c r="G518" s="79">
        <v>0</v>
      </c>
      <c r="H518" s="133">
        <v>88.047599792480469</v>
      </c>
      <c r="I518" s="134">
        <v>61.547897338867188</v>
      </c>
      <c r="J518" s="105">
        <v>80.877021789550781</v>
      </c>
      <c r="K518" s="96">
        <f>msoa_calculations5[[#This Row],[ Pop20]]/SUMIF(msoa_calculations5[ICB26],msoa_calculations5[[#This Row],[ICB26]],msoa_calculations5[[ Pop20]])</f>
        <v>2.8850612594490841E-3</v>
      </c>
      <c r="L518" s="98" cm="1">
        <f t="array" ref="L518">msoa_calculations5[[#This Row],[ Estimated case time (see and convey)]]*msoa_calculations5[[#This Row],[Population share of ICB]:[Population share of ICB]]</f>
        <v>0.25402271914876262</v>
      </c>
      <c r="M518" s="98" cm="1">
        <f t="array" ref="M518">msoa_calculations5[[#This Row],[Estimated case time (see and treat)]]*msoa_calculations5[[#This Row],[Population share of ICB]:[Population share of ICB]]</f>
        <v>0.17756945421291509</v>
      </c>
      <c r="N518" s="94" cm="1">
        <f t="array" ref="N518">msoa_calculations5[[#This Row],[Weighted estimate]]*msoa_calculations5[[#This Row],[Population share of ICB]:[Population share of ICB]]</f>
        <v>0.2333351623446524</v>
      </c>
    </row>
    <row r="519" spans="1:14">
      <c r="A519" s="63" t="s">
        <v>5594</v>
      </c>
      <c r="B519" s="63" t="s">
        <v>13719</v>
      </c>
      <c r="C519" s="63" t="s">
        <v>13809</v>
      </c>
      <c r="D519" s="63" t="s">
        <v>13886</v>
      </c>
      <c r="E519" s="72">
        <v>8383</v>
      </c>
      <c r="F519" s="64">
        <v>1</v>
      </c>
      <c r="G519" s="79">
        <v>0</v>
      </c>
      <c r="H519" s="133">
        <v>83.865653991699219</v>
      </c>
      <c r="I519" s="134">
        <v>60.318641662597656</v>
      </c>
      <c r="J519" s="105">
        <v>77.494049072265625</v>
      </c>
      <c r="K519" s="96">
        <f>msoa_calculations5[[#This Row],[ Pop20]]/SUMIF(msoa_calculations5[ICB26],msoa_calculations5[[#This Row],[ICB26]],msoa_calculations5[[ Pop20]])</f>
        <v>2.3042557677173847E-3</v>
      </c>
      <c r="L519" s="98" cm="1">
        <f t="array" ref="L519">msoa_calculations5[[#This Row],[ Estimated case time (see and convey)]]*msoa_calculations5[[#This Row],[Population share of ICB]:[Population share of ICB]]</f>
        <v>0.19324791692376345</v>
      </c>
      <c r="M519" s="98" cm="1">
        <f t="array" ref="M519">msoa_calculations5[[#This Row],[Estimated case time (see and treat)]]*msoa_calculations5[[#This Row],[Population share of ICB]:[Population share of ICB]]</f>
        <v>0.1389895779519188</v>
      </c>
      <c r="N519" s="94" cm="1">
        <f t="array" ref="N519">msoa_calculations5[[#This Row],[Weighted estimate]]*msoa_calculations5[[#This Row],[Population share of ICB]:[Population share of ICB]]</f>
        <v>0.1785661095385421</v>
      </c>
    </row>
    <row r="520" spans="1:14">
      <c r="A520" s="63" t="s">
        <v>5592</v>
      </c>
      <c r="B520" s="63" t="s">
        <v>13719</v>
      </c>
      <c r="C520" s="63" t="s">
        <v>13809</v>
      </c>
      <c r="D520" s="63" t="s">
        <v>13886</v>
      </c>
      <c r="E520" s="72">
        <v>12415</v>
      </c>
      <c r="F520" s="64">
        <v>1</v>
      </c>
      <c r="G520" s="79">
        <v>0</v>
      </c>
      <c r="H520" s="133">
        <v>84.242057800292969</v>
      </c>
      <c r="I520" s="134">
        <v>59.806343078613281</v>
      </c>
      <c r="J520" s="105">
        <v>77.629974365234375</v>
      </c>
      <c r="K520" s="96">
        <f>msoa_calculations5[[#This Row],[ Pop20]]/SUMIF(msoa_calculations5[ICB26],msoa_calculations5[[#This Row],[ICB26]],msoa_calculations5[[ Pop20]])</f>
        <v>3.412541495432582E-3</v>
      </c>
      <c r="L520" s="98" cm="1">
        <f t="array" ref="L520">msoa_calculations5[[#This Row],[ Estimated case time (see and convey)]]*msoa_calculations5[[#This Row],[Population share of ICB]:[Population share of ICB]]</f>
        <v>0.28747951790412979</v>
      </c>
      <c r="M520" s="98" cm="1">
        <f t="array" ref="M520">msoa_calculations5[[#This Row],[Estimated case time (see and treat)]]*msoa_calculations5[[#This Row],[Population share of ICB]:[Population share of ICB]]</f>
        <v>0.20409162744584503</v>
      </c>
      <c r="N520" s="94" cm="1">
        <f t="array" ref="N520">msoa_calculations5[[#This Row],[Weighted estimate]]*msoa_calculations5[[#This Row],[Population share of ICB]:[Population share of ICB]]</f>
        <v>0.26491550881072989</v>
      </c>
    </row>
    <row r="521" spans="1:14">
      <c r="A521" s="63" t="s">
        <v>5590</v>
      </c>
      <c r="B521" s="63" t="s">
        <v>13719</v>
      </c>
      <c r="C521" s="63" t="s">
        <v>13809</v>
      </c>
      <c r="D521" s="63" t="s">
        <v>13886</v>
      </c>
      <c r="E521" s="72">
        <v>8996</v>
      </c>
      <c r="F521" s="64">
        <v>1</v>
      </c>
      <c r="G521" s="79">
        <v>0</v>
      </c>
      <c r="H521" s="133">
        <v>83.9737548828125</v>
      </c>
      <c r="I521" s="134">
        <v>59.418727874755859</v>
      </c>
      <c r="J521" s="105">
        <v>77.329391479492188</v>
      </c>
      <c r="K521" s="96">
        <f>msoa_calculations5[[#This Row],[ Pop20]]/SUMIF(msoa_calculations5[ICB26],msoa_calculations5[[#This Row],[ICB26]],msoa_calculations5[[ Pop20]])</f>
        <v>2.4727525809836092E-3</v>
      </c>
      <c r="L521" s="98" cm="1">
        <f t="array" ref="L521">msoa_calculations5[[#This Row],[ Estimated case time (see and convey)]]*msoa_calculations5[[#This Row],[Population share of ICB]:[Population share of ICB]]</f>
        <v>0.20764631912135956</v>
      </c>
      <c r="M521" s="98" cm="1">
        <f t="array" ref="M521">msoa_calculations5[[#This Row],[Estimated case time (see and treat)]]*msoa_calculations5[[#This Row],[Population share of ICB]:[Population share of ICB]]</f>
        <v>0.14692781271106528</v>
      </c>
      <c r="N521" s="94" cm="1">
        <f t="array" ref="N521">msoa_calculations5[[#This Row],[Weighted estimate]]*msoa_calculations5[[#This Row],[Population share of ICB]:[Population share of ICB]]</f>
        <v>0.19121645236680623</v>
      </c>
    </row>
    <row r="522" spans="1:14">
      <c r="A522" s="63" t="s">
        <v>5588</v>
      </c>
      <c r="B522" s="63" t="s">
        <v>13719</v>
      </c>
      <c r="C522" s="63" t="s">
        <v>13809</v>
      </c>
      <c r="D522" s="63" t="s">
        <v>13886</v>
      </c>
      <c r="E522" s="72">
        <v>7353</v>
      </c>
      <c r="F522" s="64">
        <v>1</v>
      </c>
      <c r="G522" s="79">
        <v>0</v>
      </c>
      <c r="H522" s="133">
        <v>86.901573181152344</v>
      </c>
      <c r="I522" s="134">
        <v>60.678455352783203</v>
      </c>
      <c r="J522" s="105">
        <v>79.805839538574219</v>
      </c>
      <c r="K522" s="96">
        <f>msoa_calculations5[[#This Row],[ Pop20]]/SUMIF(msoa_calculations5[ICB26],msoa_calculations5[[#This Row],[ICB26]],msoa_calculations5[[ Pop20]])</f>
        <v>2.0211371418377587E-3</v>
      </c>
      <c r="L522" s="98" cm="1">
        <f t="array" ref="L522">msoa_calculations5[[#This Row],[ Estimated case time (see and convey)]]*msoa_calculations5[[#This Row],[Population share of ICB]:[Population share of ICB]]</f>
        <v>0.17563999724055906</v>
      </c>
      <c r="M522" s="98" cm="1">
        <f t="array" ref="M522">msoa_calculations5[[#This Row],[Estimated case time (see and treat)]]*msoa_calculations5[[#This Row],[Population share of ICB]:[Population share of ICB]]</f>
        <v>0.12263947982285429</v>
      </c>
      <c r="N522" s="94" cm="1">
        <f t="array" ref="N522">msoa_calculations5[[#This Row],[Weighted estimate]]*msoa_calculations5[[#This Row],[Population share of ICB]:[Population share of ICB]]</f>
        <v>0.16129854642695668</v>
      </c>
    </row>
    <row r="523" spans="1:14">
      <c r="A523" s="63" t="s">
        <v>5586</v>
      </c>
      <c r="B523" s="63" t="s">
        <v>13719</v>
      </c>
      <c r="C523" s="63" t="s">
        <v>13809</v>
      </c>
      <c r="D523" s="63" t="s">
        <v>13886</v>
      </c>
      <c r="E523" s="72">
        <v>10687</v>
      </c>
      <c r="F523" s="64">
        <v>1</v>
      </c>
      <c r="G523" s="79">
        <v>0</v>
      </c>
      <c r="H523" s="133">
        <v>83.931831359863281</v>
      </c>
      <c r="I523" s="134">
        <v>59.857772827148438</v>
      </c>
      <c r="J523" s="105">
        <v>77.417610168457031</v>
      </c>
      <c r="K523" s="96">
        <f>msoa_calculations5[[#This Row],[ Pop20]]/SUMIF(msoa_calculations5[ICB26],msoa_calculations5[[#This Row],[ICB26]],msoa_calculations5[[ Pop20]])</f>
        <v>2.9375618978403546E-3</v>
      </c>
      <c r="L523" s="98" cm="1">
        <f t="array" ref="L523">msoa_calculations5[[#This Row],[ Estimated case time (see and convey)]]*msoa_calculations5[[#This Row],[Population share of ICB]:[Population share of ICB]]</f>
        <v>0.24655494981869658</v>
      </c>
      <c r="M523" s="98" cm="1">
        <f t="array" ref="M523">msoa_calculations5[[#This Row],[Estimated case time (see and treat)]]*msoa_calculations5[[#This Row],[Population share of ICB]:[Population share of ICB]]</f>
        <v>0.17583591274661498</v>
      </c>
      <c r="N523" s="94" cm="1">
        <f t="array" ref="N523">msoa_calculations5[[#This Row],[Weighted estimate]]*msoa_calculations5[[#This Row],[Population share of ICB]:[Population share of ICB]]</f>
        <v>0.22741902185271737</v>
      </c>
    </row>
    <row r="524" spans="1:14">
      <c r="A524" s="63" t="s">
        <v>5584</v>
      </c>
      <c r="B524" s="63" t="s">
        <v>13719</v>
      </c>
      <c r="C524" s="63" t="s">
        <v>13809</v>
      </c>
      <c r="D524" s="63" t="s">
        <v>13886</v>
      </c>
      <c r="E524" s="72">
        <v>8855</v>
      </c>
      <c r="F524" s="64">
        <v>1</v>
      </c>
      <c r="G524" s="79">
        <v>0</v>
      </c>
      <c r="H524" s="133">
        <v>85.361679077148438</v>
      </c>
      <c r="I524" s="134">
        <v>61.330619812011719</v>
      </c>
      <c r="J524" s="105">
        <v>78.859092712402344</v>
      </c>
      <c r="K524" s="96">
        <f>msoa_calculations5[[#This Row],[ Pop20]]/SUMIF(msoa_calculations5[ICB26],msoa_calculations5[[#This Row],[ICB26]],msoa_calculations5[[ Pop20]])</f>
        <v>2.4339955652078545E-3</v>
      </c>
      <c r="L524" s="98" cm="1">
        <f t="array" ref="L524">msoa_calculations5[[#This Row],[ Estimated case time (see and convey)]]*msoa_calculations5[[#This Row],[Population share of ICB]:[Population share of ICB]]</f>
        <v>0.20776994831247539</v>
      </c>
      <c r="M524" s="98" cm="1">
        <f t="array" ref="M524">msoa_calculations5[[#This Row],[Estimated case time (see and treat)]]*msoa_calculations5[[#This Row],[Population share of ICB]:[Population share of ICB]]</f>
        <v>0.1492784566338855</v>
      </c>
      <c r="N524" s="94" cm="1">
        <f t="array" ref="N524">msoa_calculations5[[#This Row],[Weighted estimate]]*msoa_calculations5[[#This Row],[Population share of ICB]:[Population share of ICB]]</f>
        <v>0.19194268193830233</v>
      </c>
    </row>
    <row r="525" spans="1:14">
      <c r="A525" s="63" t="s">
        <v>5582</v>
      </c>
      <c r="B525" s="63" t="s">
        <v>13719</v>
      </c>
      <c r="C525" s="63" t="s">
        <v>13809</v>
      </c>
      <c r="D525" s="63" t="s">
        <v>13886</v>
      </c>
      <c r="E525" s="72">
        <v>8287</v>
      </c>
      <c r="F525" s="64">
        <v>1</v>
      </c>
      <c r="G525" s="79">
        <v>0</v>
      </c>
      <c r="H525" s="133">
        <v>85.734642028808594</v>
      </c>
      <c r="I525" s="134">
        <v>61.59820556640625</v>
      </c>
      <c r="J525" s="105">
        <v>79.203544616699219</v>
      </c>
      <c r="K525" s="96">
        <f>msoa_calculations5[[#This Row],[ Pop20]]/SUMIF(msoa_calculations5[ICB26],msoa_calculations5[[#This Row],[ICB26]],msoa_calculations5[[ Pop20]])</f>
        <v>2.2778680122955944E-3</v>
      </c>
      <c r="L525" s="98" cm="1">
        <f t="array" ref="L525">msoa_calculations5[[#This Row],[ Estimated case time (see and convey)]]*msoa_calculations5[[#This Row],[Population share of ICB]:[Population share of ICB]]</f>
        <v>0.19529219862303657</v>
      </c>
      <c r="M525" s="98" cm="1">
        <f t="array" ref="M525">msoa_calculations5[[#This Row],[Estimated case time (see and treat)]]*msoa_calculations5[[#This Row],[Population share of ICB]:[Population share of ICB]]</f>
        <v>0.14031258207452521</v>
      </c>
      <c r="N525" s="94" cm="1">
        <f t="array" ref="N525">msoa_calculations5[[#This Row],[Weighted estimate]]*msoa_calculations5[[#This Row],[Population share of ICB]:[Population share of ICB]]</f>
        <v>0.18041522074280608</v>
      </c>
    </row>
    <row r="526" spans="1:14">
      <c r="A526" s="63" t="s">
        <v>5580</v>
      </c>
      <c r="B526" s="63" t="s">
        <v>13719</v>
      </c>
      <c r="C526" s="63" t="s">
        <v>13809</v>
      </c>
      <c r="D526" s="63" t="s">
        <v>13886</v>
      </c>
      <c r="E526" s="72">
        <v>7919</v>
      </c>
      <c r="F526" s="64">
        <v>1</v>
      </c>
      <c r="G526" s="79">
        <v>0</v>
      </c>
      <c r="H526" s="133">
        <v>83.844017028808594</v>
      </c>
      <c r="I526" s="134">
        <v>59.526592254638672</v>
      </c>
      <c r="J526" s="105">
        <v>77.263946533203125</v>
      </c>
      <c r="K526" s="96">
        <f>msoa_calculations5[[#This Row],[ Pop20]]/SUMIF(msoa_calculations5[ICB26],msoa_calculations5[[#This Row],[ICB26]],msoa_calculations5[[ Pop20]])</f>
        <v>2.1767149498453978E-3</v>
      </c>
      <c r="L526" s="98" cm="1">
        <f t="array" ref="L526">msoa_calculations5[[#This Row],[ Estimated case time (see and convey)]]*msoa_calculations5[[#This Row],[Population share of ICB]:[Population share of ICB]]</f>
        <v>0.18250452532169978</v>
      </c>
      <c r="M526" s="98" cm="1">
        <f t="array" ref="M526">msoa_calculations5[[#This Row],[Estimated case time (see and treat)]]*msoa_calculations5[[#This Row],[Population share of ICB]:[Population share of ICB]]</f>
        <v>0.12957242327402327</v>
      </c>
      <c r="N526" s="94" cm="1">
        <f t="array" ref="N526">msoa_calculations5[[#This Row],[Weighted estimate]]*msoa_calculations5[[#This Row],[Population share of ICB]:[Population share of ICB]]</f>
        <v>0.16818158750287873</v>
      </c>
    </row>
    <row r="527" spans="1:14">
      <c r="A527" s="63" t="s">
        <v>5578</v>
      </c>
      <c r="B527" s="63" t="s">
        <v>13719</v>
      </c>
      <c r="C527" s="63" t="s">
        <v>13809</v>
      </c>
      <c r="D527" s="63" t="s">
        <v>13886</v>
      </c>
      <c r="E527" s="72">
        <v>9307</v>
      </c>
      <c r="F527" s="64">
        <v>1</v>
      </c>
      <c r="G527" s="79">
        <v>0</v>
      </c>
      <c r="H527" s="133">
        <v>86.245399475097656</v>
      </c>
      <c r="I527" s="134">
        <v>61.432235717773438</v>
      </c>
      <c r="J527" s="105">
        <v>79.531181335449219</v>
      </c>
      <c r="K527" s="96">
        <f>msoa_calculations5[[#This Row],[ Pop20]]/SUMIF(msoa_calculations5[ICB26],msoa_calculations5[[#This Row],[ICB26]],msoa_calculations5[[ Pop20]])</f>
        <v>2.5582379136521176E-3</v>
      </c>
      <c r="L527" s="98" cm="1">
        <f t="array" ref="L527">msoa_calculations5[[#This Row],[ Estimated case time (see and convey)]]*msoa_calculations5[[#This Row],[Population share of ICB]:[Population share of ICB]]</f>
        <v>0.22063625081526728</v>
      </c>
      <c r="M527" s="98" cm="1">
        <f t="array" ref="M527">msoa_calculations5[[#This Row],[Estimated case time (see and treat)]]*msoa_calculations5[[#This Row],[Population share of ICB]:[Population share of ICB]]</f>
        <v>0.15715827453362183</v>
      </c>
      <c r="N527" s="94" cm="1">
        <f t="array" ref="N527">msoa_calculations5[[#This Row],[Weighted estimate]]*msoa_calculations5[[#This Row],[Population share of ICB]:[Population share of ICB]]</f>
        <v>0.20345968340988785</v>
      </c>
    </row>
    <row r="528" spans="1:14">
      <c r="A528" s="63" t="s">
        <v>5576</v>
      </c>
      <c r="B528" s="63" t="s">
        <v>13719</v>
      </c>
      <c r="C528" s="63" t="s">
        <v>13809</v>
      </c>
      <c r="D528" s="63" t="s">
        <v>13886</v>
      </c>
      <c r="E528" s="72">
        <v>9557</v>
      </c>
      <c r="F528" s="64">
        <v>1</v>
      </c>
      <c r="G528" s="79">
        <v>0</v>
      </c>
      <c r="H528" s="133">
        <v>85.969741821289063</v>
      </c>
      <c r="I528" s="134">
        <v>61.028999328613281</v>
      </c>
      <c r="J528" s="105">
        <v>79.221000671386719</v>
      </c>
      <c r="K528" s="96">
        <f>msoa_calculations5[[#This Row],[ Pop20]]/SUMIF(msoa_calculations5[ICB26],msoa_calculations5[[#This Row],[ICB26]],msoa_calculations5[[ Pop20]])</f>
        <v>2.6269560267296968E-3</v>
      </c>
      <c r="L528" s="98" cm="1">
        <f t="array" ref="L528">msoa_calculations5[[#This Row],[ Estimated case time (see and convey)]]*msoa_calculations5[[#This Row],[Population share of ICB]:[Population share of ICB]]</f>
        <v>0.22583873139383137</v>
      </c>
      <c r="M528" s="98" cm="1">
        <f t="array" ref="M528">msoa_calculations5[[#This Row],[Estimated case time (see and treat)]]*msoa_calculations5[[#This Row],[Population share of ICB]:[Population share of ICB]]</f>
        <v>0.16032049759158329</v>
      </c>
      <c r="N528" s="94" cm="1">
        <f t="array" ref="N528">msoa_calculations5[[#This Row],[Weighted estimate]]*msoa_calculations5[[#This Row],[Population share of ICB]:[Population share of ICB]]</f>
        <v>0.20811008515725668</v>
      </c>
    </row>
    <row r="529" spans="1:14">
      <c r="A529" s="63" t="s">
        <v>5574</v>
      </c>
      <c r="B529" s="63" t="s">
        <v>13719</v>
      </c>
      <c r="C529" s="63" t="s">
        <v>13809</v>
      </c>
      <c r="D529" s="63" t="s">
        <v>13886</v>
      </c>
      <c r="E529" s="72">
        <v>9148</v>
      </c>
      <c r="F529" s="64">
        <v>1</v>
      </c>
      <c r="G529" s="79">
        <v>0</v>
      </c>
      <c r="H529" s="133">
        <v>83.741195678710938</v>
      </c>
      <c r="I529" s="134">
        <v>59.830131530761719</v>
      </c>
      <c r="J529" s="105">
        <v>77.271080017089844</v>
      </c>
      <c r="K529" s="96">
        <f>msoa_calculations5[[#This Row],[ Pop20]]/SUMIF(msoa_calculations5[ICB26],msoa_calculations5[[#This Row],[ICB26]],msoa_calculations5[[ Pop20]])</f>
        <v>2.5145331937347771E-3</v>
      </c>
      <c r="L529" s="98" cm="1">
        <f t="array" ref="L529">msoa_calculations5[[#This Row],[ Estimated case time (see and convey)]]*msoa_calculations5[[#This Row],[Population share of ICB]:[Population share of ICB]]</f>
        <v>0.21057001621715793</v>
      </c>
      <c r="M529" s="98" cm="1">
        <f t="array" ref="M529">msoa_calculations5[[#This Row],[Estimated case time (see and treat)]]*msoa_calculations5[[#This Row],[Population share of ICB]:[Population share of ICB]]</f>
        <v>0.15044485171961805</v>
      </c>
      <c r="N529" s="94" cm="1">
        <f t="array" ref="N529">msoa_calculations5[[#This Row],[Weighted estimate]]*msoa_calculations5[[#This Row],[Population share of ICB]:[Population share of ICB]]</f>
        <v>0.19430069561870844</v>
      </c>
    </row>
    <row r="530" spans="1:14">
      <c r="A530" s="63" t="s">
        <v>5572</v>
      </c>
      <c r="B530" s="63" t="s">
        <v>13719</v>
      </c>
      <c r="C530" s="63" t="s">
        <v>13809</v>
      </c>
      <c r="D530" s="63" t="s">
        <v>13886</v>
      </c>
      <c r="E530" s="72">
        <v>9771</v>
      </c>
      <c r="F530" s="64">
        <v>1</v>
      </c>
      <c r="G530" s="79">
        <v>0</v>
      </c>
      <c r="H530" s="133">
        <v>88.20355224609375</v>
      </c>
      <c r="I530" s="134">
        <v>61.865543365478516</v>
      </c>
      <c r="J530" s="105">
        <v>81.076728820800781</v>
      </c>
      <c r="K530" s="96">
        <f>msoa_calculations5[[#This Row],[ Pop20]]/SUMIF(msoa_calculations5[ICB26],msoa_calculations5[[#This Row],[ICB26]],msoa_calculations5[[ Pop20]])</f>
        <v>2.6857787315241045E-3</v>
      </c>
      <c r="L530" s="98" cm="1">
        <f t="array" ref="L530">msoa_calculations5[[#This Row],[ Estimated case time (see and convey)]]*msoa_calculations5[[#This Row],[Population share of ICB]:[Population share of ICB]]</f>
        <v>0.23689522466743376</v>
      </c>
      <c r="M530" s="98" cm="1">
        <f t="array" ref="M530">msoa_calculations5[[#This Row],[Estimated case time (see and treat)]]*msoa_calculations5[[#This Row],[Population share of ICB]:[Population share of ICB]]</f>
        <v>0.16615716058518437</v>
      </c>
      <c r="N530" s="94" cm="1">
        <f t="array" ref="N530">msoa_calculations5[[#This Row],[Weighted estimate]]*msoa_calculations5[[#This Row],[Population share of ICB]:[Population share of ICB]]</f>
        <v>0.21775415388845412</v>
      </c>
    </row>
    <row r="531" spans="1:14">
      <c r="A531" s="63" t="s">
        <v>5570</v>
      </c>
      <c r="B531" s="63" t="s">
        <v>13719</v>
      </c>
      <c r="C531" s="63" t="s">
        <v>13809</v>
      </c>
      <c r="D531" s="63" t="s">
        <v>13886</v>
      </c>
      <c r="E531" s="72">
        <v>10974</v>
      </c>
      <c r="F531" s="64">
        <v>1</v>
      </c>
      <c r="G531" s="79">
        <v>0</v>
      </c>
      <c r="H531" s="133">
        <v>81.437423706054688</v>
      </c>
      <c r="I531" s="134">
        <v>57.773891448974609</v>
      </c>
      <c r="J531" s="105">
        <v>75.034286499023438</v>
      </c>
      <c r="K531" s="96">
        <f>msoa_calculations5[[#This Row],[ Pop20]]/SUMIF(msoa_calculations5[ICB26],msoa_calculations5[[#This Row],[ICB26]],msoa_calculations5[[ Pop20]])</f>
        <v>3.0164502916534153E-3</v>
      </c>
      <c r="L531" s="98" cm="1">
        <f t="array" ref="L531">msoa_calculations5[[#This Row],[ Estimated case time (see and convey)]]*msoa_calculations5[[#This Row],[Population share of ICB]:[Population share of ICB]]</f>
        <v>0.24565194048963143</v>
      </c>
      <c r="M531" s="98" cm="1">
        <f t="array" ref="M531">msoa_calculations5[[#This Row],[Estimated case time (see and treat)]]*msoa_calculations5[[#This Row],[Population share of ICB]:[Population share of ICB]]</f>
        <v>0.17427207171121223</v>
      </c>
      <c r="N531" s="94" cm="1">
        <f t="array" ref="N531">msoa_calculations5[[#This Row],[Weighted estimate]]*msoa_calculations5[[#This Row],[Population share of ICB]:[Population share of ICB]]</f>
        <v>0.22633719539398517</v>
      </c>
    </row>
    <row r="532" spans="1:14">
      <c r="A532" s="63" t="s">
        <v>5568</v>
      </c>
      <c r="B532" s="63" t="s">
        <v>13719</v>
      </c>
      <c r="C532" s="63" t="s">
        <v>13809</v>
      </c>
      <c r="D532" s="63" t="s">
        <v>13886</v>
      </c>
      <c r="E532" s="72">
        <v>11511</v>
      </c>
      <c r="F532" s="64">
        <v>1</v>
      </c>
      <c r="G532" s="79">
        <v>0</v>
      </c>
      <c r="H532" s="133">
        <v>82.556770324707031</v>
      </c>
      <c r="I532" s="134">
        <v>58.851207733154297</v>
      </c>
      <c r="J532" s="105">
        <v>76.142257690429688</v>
      </c>
      <c r="K532" s="96">
        <f>msoa_calculations5[[#This Row],[ Pop20]]/SUMIF(msoa_calculations5[ICB26],msoa_calculations5[[#This Row],[ICB26]],msoa_calculations5[[ Pop20]])</f>
        <v>3.1640567985440557E-3</v>
      </c>
      <c r="L532" s="98" cm="1">
        <f t="array" ref="L532">msoa_calculations5[[#This Row],[ Estimated case time (see and convey)]]*msoa_calculations5[[#This Row],[Population share of ICB]:[Population share of ICB]]</f>
        <v>0.26121431041172943</v>
      </c>
      <c r="M532" s="98" cm="1">
        <f t="array" ref="M532">msoa_calculations5[[#This Row],[Estimated case time (see and treat)]]*msoa_calculations5[[#This Row],[Population share of ICB]:[Population share of ICB]]</f>
        <v>0.18620856393061536</v>
      </c>
      <c r="N532" s="94" cm="1">
        <f t="array" ref="N532">msoa_calculations5[[#This Row],[Weighted estimate]]*msoa_calculations5[[#This Row],[Population share of ICB]:[Population share of ICB]]</f>
        <v>0.24091842810189745</v>
      </c>
    </row>
    <row r="533" spans="1:14">
      <c r="A533" s="63" t="s">
        <v>5566</v>
      </c>
      <c r="B533" s="63" t="s">
        <v>13719</v>
      </c>
      <c r="C533" s="63" t="s">
        <v>13809</v>
      </c>
      <c r="D533" s="63" t="s">
        <v>13886</v>
      </c>
      <c r="E533" s="72">
        <v>9619</v>
      </c>
      <c r="F533" s="64">
        <v>1</v>
      </c>
      <c r="G533" s="79">
        <v>0</v>
      </c>
      <c r="H533" s="133">
        <v>86.590339660644531</v>
      </c>
      <c r="I533" s="134">
        <v>61.425815582275391</v>
      </c>
      <c r="J533" s="105">
        <v>79.781051635742188</v>
      </c>
      <c r="K533" s="96">
        <f>msoa_calculations5[[#This Row],[ Pop20]]/SUMIF(msoa_calculations5[ICB26],msoa_calculations5[[#This Row],[ICB26]],msoa_calculations5[[ Pop20]])</f>
        <v>2.6439981187729362E-3</v>
      </c>
      <c r="L533" s="98" cm="1">
        <f t="array" ref="L533">msoa_calculations5[[#This Row],[ Estimated case time (see and convey)]]*msoa_calculations5[[#This Row],[Population share of ICB]:[Population share of ICB]]</f>
        <v>0.22894469516665369</v>
      </c>
      <c r="M533" s="98" cm="1">
        <f t="array" ref="M533">msoa_calculations5[[#This Row],[Estimated case time (see and treat)]]*msoa_calculations5[[#This Row],[Population share of ICB]:[Population share of ICB]]</f>
        <v>0.16240974084362944</v>
      </c>
      <c r="N533" s="94" cm="1">
        <f t="array" ref="N533">msoa_calculations5[[#This Row],[Weighted estimate]]*msoa_calculations5[[#This Row],[Population share of ICB]:[Population share of ICB]]</f>
        <v>0.21094095043862882</v>
      </c>
    </row>
    <row r="534" spans="1:14">
      <c r="A534" s="63" t="s">
        <v>5564</v>
      </c>
      <c r="B534" s="63" t="s">
        <v>13719</v>
      </c>
      <c r="C534" s="63" t="s">
        <v>13809</v>
      </c>
      <c r="D534" s="63" t="s">
        <v>13886</v>
      </c>
      <c r="E534" s="72">
        <v>11832</v>
      </c>
      <c r="F534" s="64">
        <v>1</v>
      </c>
      <c r="G534" s="79">
        <v>0</v>
      </c>
      <c r="H534" s="133">
        <v>84.370658874511719</v>
      </c>
      <c r="I534" s="134">
        <v>59.619720458984375</v>
      </c>
      <c r="J534" s="105">
        <v>77.67327880859375</v>
      </c>
      <c r="K534" s="96">
        <f>msoa_calculations5[[#This Row],[ Pop20]]/SUMIF(msoa_calculations5[ICB26],msoa_calculations5[[#This Row],[ICB26]],msoa_calculations5[[ Pop20]])</f>
        <v>3.2522908557356674E-3</v>
      </c>
      <c r="L534" s="98" cm="1">
        <f t="array" ref="L534">msoa_calculations5[[#This Row],[ Estimated case time (see and convey)]]*msoa_calculations5[[#This Row],[Population share of ICB]:[Population share of ICB]]</f>
        <v>0.27439792234996779</v>
      </c>
      <c r="M534" s="98" cm="1">
        <f t="array" ref="M534">msoa_calculations5[[#This Row],[Estimated case time (see and treat)]]*msoa_calculations5[[#This Row],[Population share of ICB]:[Population share of ICB]]</f>
        <v>0.19390067167027156</v>
      </c>
      <c r="N534" s="94" cm="1">
        <f t="array" ref="N534">msoa_calculations5[[#This Row],[Weighted estimate]]*msoa_calculations5[[#This Row],[Population share of ICB]:[Population share of ICB]]</f>
        <v>0.25261609440419647</v>
      </c>
    </row>
    <row r="535" spans="1:14">
      <c r="A535" s="63" t="s">
        <v>5562</v>
      </c>
      <c r="B535" s="63" t="s">
        <v>13719</v>
      </c>
      <c r="C535" s="63" t="s">
        <v>13809</v>
      </c>
      <c r="D535" s="63" t="s">
        <v>13886</v>
      </c>
      <c r="E535" s="72">
        <v>14113</v>
      </c>
      <c r="F535" s="64">
        <v>1</v>
      </c>
      <c r="G535" s="79">
        <v>0</v>
      </c>
      <c r="H535" s="133">
        <v>82.5740966796875</v>
      </c>
      <c r="I535" s="134">
        <v>58.034931182861328</v>
      </c>
      <c r="J535" s="105">
        <v>75.93402099609375</v>
      </c>
      <c r="K535" s="96">
        <f>msoa_calculations5[[#This Row],[ Pop20]]/SUMIF(msoa_calculations5[ICB26],msoa_calculations5[[#This Row],[ICB26]],msoa_calculations5[[ Pop20]])</f>
        <v>3.8792749194554998E-3</v>
      </c>
      <c r="L535" s="98" cm="1">
        <f t="array" ref="L535">msoa_calculations5[[#This Row],[ Estimated case time (see and convey)]]*msoa_calculations5[[#This Row],[Population share of ICB]:[Population share of ICB]]</f>
        <v>0.32032762224620537</v>
      </c>
      <c r="M535" s="98" cm="1">
        <f t="array" ref="M535">msoa_calculations5[[#This Row],[Estimated case time (see and treat)]]*msoa_calculations5[[#This Row],[Population share of ICB]:[Population share of ICB]]</f>
        <v>0.22513345298999984</v>
      </c>
      <c r="N535" s="94" cm="1">
        <f t="array" ref="N535">msoa_calculations5[[#This Row],[Weighted estimate]]*msoa_calculations5[[#This Row],[Population share of ICB]:[Population share of ICB]]</f>
        <v>0.29456894318355381</v>
      </c>
    </row>
    <row r="536" spans="1:14">
      <c r="A536" s="63" t="s">
        <v>5560</v>
      </c>
      <c r="B536" s="63" t="s">
        <v>13719</v>
      </c>
      <c r="C536" s="63" t="s">
        <v>13809</v>
      </c>
      <c r="D536" s="63" t="s">
        <v>13886</v>
      </c>
      <c r="E536" s="72">
        <v>8069</v>
      </c>
      <c r="F536" s="64">
        <v>1</v>
      </c>
      <c r="G536" s="79">
        <v>0</v>
      </c>
      <c r="H536" s="133">
        <v>84.283309936523438</v>
      </c>
      <c r="I536" s="134">
        <v>60.465312957763672</v>
      </c>
      <c r="J536" s="105">
        <v>77.83837890625</v>
      </c>
      <c r="K536" s="96">
        <f>msoa_calculations5[[#This Row],[ Pop20]]/SUMIF(msoa_calculations5[ICB26],msoa_calculations5[[#This Row],[ICB26]],msoa_calculations5[[ Pop20]])</f>
        <v>2.2179458176919457E-3</v>
      </c>
      <c r="L536" s="98" cm="1">
        <f t="array" ref="L536">msoa_calculations5[[#This Row],[ Estimated case time (see and convey)]]*msoa_calculations5[[#This Row],[Population share of ICB]:[Population share of ICB]]</f>
        <v>0.18693581477494617</v>
      </c>
      <c r="M536" s="98" cm="1">
        <f t="array" ref="M536">msoa_calculations5[[#This Row],[Estimated case time (see and treat)]]*msoa_calculations5[[#This Row],[Population share of ICB]:[Population share of ICB]]</f>
        <v>0.13410878799010653</v>
      </c>
      <c r="N536" s="94" cm="1">
        <f t="array" ref="N536">msoa_calculations5[[#This Row],[Weighted estimate]]*msoa_calculations5[[#This Row],[Population share of ICB]:[Population share of ICB]]</f>
        <v>0.17264130695103816</v>
      </c>
    </row>
    <row r="537" spans="1:14">
      <c r="A537" s="63" t="s">
        <v>5558</v>
      </c>
      <c r="B537" s="63" t="s">
        <v>13719</v>
      </c>
      <c r="C537" s="63" t="s">
        <v>13809</v>
      </c>
      <c r="D537" s="63" t="s">
        <v>13886</v>
      </c>
      <c r="E537" s="72">
        <v>8793</v>
      </c>
      <c r="F537" s="64">
        <v>1</v>
      </c>
      <c r="G537" s="79">
        <v>0</v>
      </c>
      <c r="H537" s="133">
        <v>82.470428466796875</v>
      </c>
      <c r="I537" s="134">
        <v>58.663467407226563</v>
      </c>
      <c r="J537" s="105">
        <v>76.028480529785156</v>
      </c>
      <c r="K537" s="96">
        <f>msoa_calculations5[[#This Row],[ Pop20]]/SUMIF(msoa_calculations5[ICB26],msoa_calculations5[[#This Row],[ICB26]],msoa_calculations5[[ Pop20]])</f>
        <v>2.4169534731646146E-3</v>
      </c>
      <c r="L537" s="98" cm="1">
        <f t="array" ref="L537">msoa_calculations5[[#This Row],[ Estimated case time (see and convey)]]*msoa_calculations5[[#This Row],[Population share of ICB]:[Population share of ICB]]</f>
        <v>0.1993271885161986</v>
      </c>
      <c r="M537" s="98" cm="1">
        <f t="array" ref="M537">msoa_calculations5[[#This Row],[Estimated case time (see and treat)]]*msoa_calculations5[[#This Row],[Population share of ICB]:[Population share of ICB]]</f>
        <v>0.1417868712977754</v>
      </c>
      <c r="N537" s="94" cm="1">
        <f t="array" ref="N537">msoa_calculations5[[#This Row],[Weighted estimate]]*msoa_calculations5[[#This Row],[Population share of ICB]:[Population share of ICB]]</f>
        <v>0.1837573000758925</v>
      </c>
    </row>
    <row r="538" spans="1:14">
      <c r="A538" s="63" t="s">
        <v>5556</v>
      </c>
      <c r="B538" s="63" t="s">
        <v>13719</v>
      </c>
      <c r="C538" s="63" t="s">
        <v>13809</v>
      </c>
      <c r="D538" s="63" t="s">
        <v>13886</v>
      </c>
      <c r="E538" s="72">
        <v>9847</v>
      </c>
      <c r="F538" s="64">
        <v>1</v>
      </c>
      <c r="G538" s="79">
        <v>0</v>
      </c>
      <c r="H538" s="133">
        <v>86.399391174316406</v>
      </c>
      <c r="I538" s="134">
        <v>60.559680938720703</v>
      </c>
      <c r="J538" s="105">
        <v>79.407402038574219</v>
      </c>
      <c r="K538" s="96">
        <f>msoa_calculations5[[#This Row],[ Pop20]]/SUMIF(msoa_calculations5[ICB26],msoa_calculations5[[#This Row],[ICB26]],msoa_calculations5[[ Pop20]])</f>
        <v>2.7066690378996887E-3</v>
      </c>
      <c r="L538" s="98" cm="1">
        <f t="array" ref="L538">msoa_calculations5[[#This Row],[ Estimated case time (see and convey)]]*msoa_calculations5[[#This Row],[Population share of ICB]:[Population share of ICB]]</f>
        <v>0.23385455698490584</v>
      </c>
      <c r="M538" s="98" cm="1">
        <f t="array" ref="M538">msoa_calculations5[[#This Row],[Estimated case time (see and treat)]]*msoa_calculations5[[#This Row],[Population share of ICB]:[Population share of ICB]]</f>
        <v>0.16391501334191927</v>
      </c>
      <c r="N538" s="94" cm="1">
        <f t="array" ref="N538">msoa_calculations5[[#This Row],[Weighted estimate]]*msoa_calculations5[[#This Row],[Population share of ICB]:[Population share of ICB]]</f>
        <v>0.21492955647786147</v>
      </c>
    </row>
    <row r="539" spans="1:14">
      <c r="A539" s="63" t="s">
        <v>5554</v>
      </c>
      <c r="B539" s="63" t="s">
        <v>13719</v>
      </c>
      <c r="C539" s="63" t="s">
        <v>13809</v>
      </c>
      <c r="D539" s="63" t="s">
        <v>13886</v>
      </c>
      <c r="E539" s="72">
        <v>10030</v>
      </c>
      <c r="F539" s="64">
        <v>1</v>
      </c>
      <c r="G539" s="79">
        <v>0</v>
      </c>
      <c r="H539" s="133">
        <v>89.075996398925781</v>
      </c>
      <c r="I539" s="134">
        <v>62.927936553955078</v>
      </c>
      <c r="J539" s="105">
        <v>82.000572204589844</v>
      </c>
      <c r="K539" s="96">
        <f>msoa_calculations5[[#This Row],[ Pop20]]/SUMIF(msoa_calculations5[ICB26],msoa_calculations5[[#This Row],[ICB26]],msoa_calculations5[[ Pop20]])</f>
        <v>2.7569706966724767E-3</v>
      </c>
      <c r="L539" s="98" cm="1">
        <f t="array" ref="L539">msoa_calculations5[[#This Row],[ Estimated case time (see and convey)]]*msoa_calculations5[[#This Row],[Population share of ICB]:[Population share of ICB]]</f>
        <v>0.24557991184874145</v>
      </c>
      <c r="M539" s="98" cm="1">
        <f t="array" ref="M539">msoa_calculations5[[#This Row],[Estimated case time (see and treat)]]*msoa_calculations5[[#This Row],[Population share of ICB]:[Population share of ICB]]</f>
        <v>0.17349047708131896</v>
      </c>
      <c r="N539" s="94" cm="1">
        <f t="array" ref="N539">msoa_calculations5[[#This Row],[Weighted estimate]]*msoa_calculations5[[#This Row],[Population share of ICB]:[Population share of ICB]]</f>
        <v>0.2260731746784298</v>
      </c>
    </row>
    <row r="540" spans="1:14">
      <c r="A540" s="63" t="s">
        <v>5552</v>
      </c>
      <c r="B540" s="63" t="s">
        <v>13719</v>
      </c>
      <c r="C540" s="63" t="s">
        <v>13809</v>
      </c>
      <c r="D540" s="63" t="s">
        <v>13886</v>
      </c>
      <c r="E540" s="72">
        <v>9892</v>
      </c>
      <c r="F540" s="64">
        <v>1</v>
      </c>
      <c r="G540" s="79">
        <v>0</v>
      </c>
      <c r="H540" s="133">
        <v>96.999687194824219</v>
      </c>
      <c r="I540" s="134">
        <v>66.887710571289063</v>
      </c>
      <c r="J540" s="105">
        <v>88.851661682128906</v>
      </c>
      <c r="K540" s="96">
        <f>msoa_calculations5[[#This Row],[ Pop20]]/SUMIF(msoa_calculations5[ICB26],msoa_calculations5[[#This Row],[ICB26]],msoa_calculations5[[ Pop20]])</f>
        <v>2.7190382982536527E-3</v>
      </c>
      <c r="L540" s="98" cm="1">
        <f t="array" ref="L540">msoa_calculations5[[#This Row],[ Estimated case time (see and convey)]]*msoa_calculations5[[#This Row],[Population share of ICB]:[Population share of ICB]]</f>
        <v>0.26374586440135145</v>
      </c>
      <c r="M540" s="98" cm="1">
        <f t="array" ref="M540">msoa_calculations5[[#This Row],[Estimated case time (see and treat)]]*msoa_calculations5[[#This Row],[Population share of ICB]:[Population share of ICB]]</f>
        <v>0.18187024672584068</v>
      </c>
      <c r="N540" s="94" cm="1">
        <f t="array" ref="N540">msoa_calculations5[[#This Row],[Weighted estimate]]*msoa_calculations5[[#This Row],[Population share of ICB]:[Population share of ICB]]</f>
        <v>0.24159107097718507</v>
      </c>
    </row>
    <row r="541" spans="1:14">
      <c r="A541" s="63" t="s">
        <v>5550</v>
      </c>
      <c r="B541" s="63" t="s">
        <v>13719</v>
      </c>
      <c r="C541" s="63" t="s">
        <v>13809</v>
      </c>
      <c r="D541" s="63" t="s">
        <v>13886</v>
      </c>
      <c r="E541" s="72">
        <v>11534</v>
      </c>
      <c r="F541" s="64">
        <v>1</v>
      </c>
      <c r="G541" s="79">
        <v>0</v>
      </c>
      <c r="H541" s="133">
        <v>88.743438720703125</v>
      </c>
      <c r="I541" s="134">
        <v>63.049774169921875</v>
      </c>
      <c r="J541" s="105">
        <v>81.790969848632813</v>
      </c>
      <c r="K541" s="96">
        <f>msoa_calculations5[[#This Row],[ Pop20]]/SUMIF(msoa_calculations5[ICB26],msoa_calculations5[[#This Row],[ICB26]],msoa_calculations5[[ Pop20]])</f>
        <v>3.170378864947193E-3</v>
      </c>
      <c r="L541" s="98" cm="1">
        <f t="array" ref="L541">msoa_calculations5[[#This Row],[ Estimated case time (see and convey)]]*msoa_calculations5[[#This Row],[Population share of ICB]:[Population share of ICB]]</f>
        <v>0.28135032252285358</v>
      </c>
      <c r="M541" s="98" cm="1">
        <f t="array" ref="M541">msoa_calculations5[[#This Row],[Estimated case time (see and treat)]]*msoa_calculations5[[#This Row],[Population share of ICB]:[Population share of ICB]]</f>
        <v>0.19989167146801376</v>
      </c>
      <c r="N541" s="94" cm="1">
        <f t="array" ref="N541">msoa_calculations5[[#This Row],[Weighted estimate]]*msoa_calculations5[[#This Row],[Population share of ICB]:[Population share of ICB]]</f>
        <v>0.25930836215163861</v>
      </c>
    </row>
    <row r="542" spans="1:14">
      <c r="A542" s="63" t="s">
        <v>5548</v>
      </c>
      <c r="B542" s="63" t="s">
        <v>13719</v>
      </c>
      <c r="C542" s="63" t="s">
        <v>13809</v>
      </c>
      <c r="D542" s="63" t="s">
        <v>13886</v>
      </c>
      <c r="E542" s="72">
        <v>10879</v>
      </c>
      <c r="F542" s="64">
        <v>1</v>
      </c>
      <c r="G542" s="79">
        <v>0</v>
      </c>
      <c r="H542" s="133">
        <v>94.488487243652344</v>
      </c>
      <c r="I542" s="134">
        <v>64.542236328125</v>
      </c>
      <c r="J542" s="105">
        <v>86.385307312011719</v>
      </c>
      <c r="K542" s="96">
        <f>msoa_calculations5[[#This Row],[ Pop20]]/SUMIF(msoa_calculations5[ICB26],msoa_calculations5[[#This Row],[ICB26]],msoa_calculations5[[ Pop20]])</f>
        <v>2.9903374086839352E-3</v>
      </c>
      <c r="L542" s="98" cm="1">
        <f t="array" ref="L542">msoa_calculations5[[#This Row],[ Estimated case time (see and convey)]]*msoa_calculations5[[#This Row],[Population share of ICB]:[Population share of ICB]]</f>
        <v>0.28255245809464841</v>
      </c>
      <c r="M542" s="98" cm="1">
        <f t="array" ref="M542">msoa_calculations5[[#This Row],[Estimated case time (see and treat)]]*msoa_calculations5[[#This Row],[Population share of ICB]:[Population share of ICB]]</f>
        <v>0.19300306373211146</v>
      </c>
      <c r="N542" s="94" cm="1">
        <f t="array" ref="N542">msoa_calculations5[[#This Row],[Weighted estimate]]*msoa_calculations5[[#This Row],[Population share of ICB]:[Population share of ICB]]</f>
        <v>0.25832121601576652</v>
      </c>
    </row>
    <row r="543" spans="1:14">
      <c r="A543" s="63" t="s">
        <v>5546</v>
      </c>
      <c r="B543" s="63" t="s">
        <v>13719</v>
      </c>
      <c r="C543" s="63" t="s">
        <v>13809</v>
      </c>
      <c r="D543" s="63" t="s">
        <v>13886</v>
      </c>
      <c r="E543" s="72">
        <v>9046</v>
      </c>
      <c r="F543" s="64">
        <v>1</v>
      </c>
      <c r="G543" s="79">
        <v>0</v>
      </c>
      <c r="H543" s="133">
        <v>87.726722717285156</v>
      </c>
      <c r="I543" s="134">
        <v>61.568920135498047</v>
      </c>
      <c r="J543" s="105">
        <v>80.648658752441406</v>
      </c>
      <c r="K543" s="96">
        <f>msoa_calculations5[[#This Row],[ Pop20]]/SUMIF(msoa_calculations5[ICB26],msoa_calculations5[[#This Row],[ICB26]],msoa_calculations5[[ Pop20]])</f>
        <v>2.4864962035991249E-3</v>
      </c>
      <c r="L543" s="98" cm="1">
        <f t="array" ref="L543">msoa_calculations5[[#This Row],[ Estimated case time (see and convey)]]*msoa_calculations5[[#This Row],[Population share of ICB]:[Population share of ICB]]</f>
        <v>0.21813216299072266</v>
      </c>
      <c r="M543" s="98" cm="1">
        <f t="array" ref="M543">msoa_calculations5[[#This Row],[Estimated case time (see and treat)]]*msoa_calculations5[[#This Row],[Population share of ICB]:[Population share of ICB]]</f>
        <v>0.15309088617661362</v>
      </c>
      <c r="N543" s="94" cm="1">
        <f t="array" ref="N543">msoa_calculations5[[#This Row],[Weighted estimate]]*msoa_calculations5[[#This Row],[Population share of ICB]:[Population share of ICB]]</f>
        <v>0.20053258381330688</v>
      </c>
    </row>
    <row r="544" spans="1:14">
      <c r="A544" s="63" t="s">
        <v>5544</v>
      </c>
      <c r="B544" s="63" t="s">
        <v>13719</v>
      </c>
      <c r="C544" s="63" t="s">
        <v>13809</v>
      </c>
      <c r="D544" s="63" t="s">
        <v>13886</v>
      </c>
      <c r="E544" s="72">
        <v>8948</v>
      </c>
      <c r="F544" s="64">
        <v>1</v>
      </c>
      <c r="G544" s="79">
        <v>0</v>
      </c>
      <c r="H544" s="133">
        <v>95.561836242675781</v>
      </c>
      <c r="I544" s="134">
        <v>65.680458068847656</v>
      </c>
      <c r="J544" s="105">
        <v>87.476203918457031</v>
      </c>
      <c r="K544" s="96">
        <f>msoa_calculations5[[#This Row],[ Pop20]]/SUMIF(msoa_calculations5[ICB26],msoa_calculations5[[#This Row],[ICB26]],msoa_calculations5[[ Pop20]])</f>
        <v>2.4595587032727141E-3</v>
      </c>
      <c r="L544" s="98" cm="1">
        <f t="array" ref="L544">msoa_calculations5[[#This Row],[ Estimated case time (see and convey)]]*msoa_calculations5[[#This Row],[Population share of ICB]:[Population share of ICB]]</f>
        <v>0.23503994603139511</v>
      </c>
      <c r="M544" s="98" cm="1">
        <f t="array" ref="M544">msoa_calculations5[[#This Row],[Estimated case time (see and treat)]]*msoa_calculations5[[#This Row],[Population share of ICB]:[Population share of ICB]]</f>
        <v>0.16154494227817282</v>
      </c>
      <c r="N544" s="94" cm="1">
        <f t="array" ref="N544">msoa_calculations5[[#This Row],[Weighted estimate]]*msoa_calculations5[[#This Row],[Population share of ICB]:[Population share of ICB]]</f>
        <v>0.21515285867689968</v>
      </c>
    </row>
    <row r="545" spans="1:14">
      <c r="A545" s="63" t="s">
        <v>5542</v>
      </c>
      <c r="B545" s="63" t="s">
        <v>13719</v>
      </c>
      <c r="C545" s="63" t="s">
        <v>13809</v>
      </c>
      <c r="D545" s="63" t="s">
        <v>13886</v>
      </c>
      <c r="E545" s="72">
        <v>7094</v>
      </c>
      <c r="F545" s="64">
        <v>1</v>
      </c>
      <c r="G545" s="79">
        <v>0</v>
      </c>
      <c r="H545" s="133">
        <v>97.012710571289063</v>
      </c>
      <c r="I545" s="134">
        <v>67.389015197753906</v>
      </c>
      <c r="J545" s="105">
        <v>88.996810913085938</v>
      </c>
      <c r="K545" s="96">
        <f>msoa_calculations5[[#This Row],[ Pop20]]/SUMIF(msoa_calculations5[ICB26],msoa_calculations5[[#This Row],[ICB26]],msoa_calculations5[[ Pop20]])</f>
        <v>1.9499451766893867E-3</v>
      </c>
      <c r="L545" s="98" cm="1">
        <f t="array" ref="L545">msoa_calculations5[[#This Row],[ Estimated case time (see and convey)]]*msoa_calculations5[[#This Row],[Population share of ICB]:[Population share of ICB]]</f>
        <v>0.18916946705604859</v>
      </c>
      <c r="M545" s="98" cm="1">
        <f t="array" ref="M545">msoa_calculations5[[#This Row],[Estimated case time (see and treat)]]*msoa_calculations5[[#This Row],[Population share of ICB]:[Population share of ICB]]</f>
        <v>0.13140488514670801</v>
      </c>
      <c r="N545" s="94" cm="1">
        <f t="array" ref="N545">msoa_calculations5[[#This Row],[Weighted estimate]]*msoa_calculations5[[#This Row],[Population share of ICB]:[Population share of ICB]]</f>
        <v>0.1735389021807093</v>
      </c>
    </row>
    <row r="546" spans="1:14">
      <c r="A546" s="63" t="s">
        <v>5166</v>
      </c>
      <c r="B546" s="63" t="s">
        <v>13734</v>
      </c>
      <c r="C546" s="63" t="s">
        <v>13809</v>
      </c>
      <c r="D546" s="63" t="s">
        <v>13886</v>
      </c>
      <c r="E546" s="72">
        <v>10203</v>
      </c>
      <c r="F546" s="64">
        <v>1</v>
      </c>
      <c r="G546" s="79">
        <v>0</v>
      </c>
      <c r="H546" s="133">
        <v>80.922500610351563</v>
      </c>
      <c r="I546" s="134">
        <v>57.60333251953125</v>
      </c>
      <c r="J546" s="105">
        <v>74.612548828125</v>
      </c>
      <c r="K546" s="96">
        <f>msoa_calculations5[[#This Row],[ Pop20]]/SUMIF(msoa_calculations5[ICB26],msoa_calculations5[[#This Row],[ICB26]],msoa_calculations5[[ Pop20]])</f>
        <v>2.8045236309221615E-3</v>
      </c>
      <c r="L546" s="98" cm="1">
        <f t="array" ref="L546">msoa_calculations5[[#This Row],[ Estimated case time (see and convey)]]*msoa_calculations5[[#This Row],[Population share of ICB]:[Population share of ICB]]</f>
        <v>0.22694906523504399</v>
      </c>
      <c r="M546" s="98" cm="1">
        <f t="array" ref="M546">msoa_calculations5[[#This Row],[Estimated case time (see and treat)]]*msoa_calculations5[[#This Row],[Population share of ICB]:[Population share of ICB]]</f>
        <v>0.16154990727089241</v>
      </c>
      <c r="N546" s="94" cm="1">
        <f t="array" ref="N546">msoa_calculations5[[#This Row],[Weighted estimate]]*msoa_calculations5[[#This Row],[Population share of ICB]:[Population share of ICB]]</f>
        <v>0.2092526563518102</v>
      </c>
    </row>
    <row r="547" spans="1:14">
      <c r="A547" s="63" t="s">
        <v>5164</v>
      </c>
      <c r="B547" s="63" t="s">
        <v>13734</v>
      </c>
      <c r="C547" s="63" t="s">
        <v>13809</v>
      </c>
      <c r="D547" s="63" t="s">
        <v>13886</v>
      </c>
      <c r="E547" s="72">
        <v>10093</v>
      </c>
      <c r="F547" s="64">
        <v>1</v>
      </c>
      <c r="G547" s="79">
        <v>0</v>
      </c>
      <c r="H547" s="133">
        <v>80.040069580078125</v>
      </c>
      <c r="I547" s="134">
        <v>57.229736328125</v>
      </c>
      <c r="J547" s="105">
        <v>73.8677978515625</v>
      </c>
      <c r="K547" s="96">
        <f>msoa_calculations5[[#This Row],[ Pop20]]/SUMIF(msoa_calculations5[ICB26],msoa_calculations5[[#This Row],[ICB26]],msoa_calculations5[[ Pop20]])</f>
        <v>2.7742876611680264E-3</v>
      </c>
      <c r="L547" s="98" cm="1">
        <f t="array" ref="L547">msoa_calculations5[[#This Row],[ Estimated case time (see and convey)]]*msoa_calculations5[[#This Row],[Population share of ICB]:[Population share of ICB]]</f>
        <v>0.22205417743504105</v>
      </c>
      <c r="M547" s="98" cm="1">
        <f t="array" ref="M547">msoa_calculations5[[#This Row],[Estimated case time (see and treat)]]*msoa_calculations5[[#This Row],[Population share of ICB]:[Population share of ICB]]</f>
        <v>0.15877175134701674</v>
      </c>
      <c r="N547" s="94" cm="1">
        <f t="array" ref="N547">msoa_calculations5[[#This Row],[Weighted estimate]]*msoa_calculations5[[#This Row],[Population share of ICB]:[Population share of ICB]]</f>
        <v>0.20493052013724389</v>
      </c>
    </row>
    <row r="548" spans="1:14">
      <c r="A548" s="63" t="s">
        <v>5162</v>
      </c>
      <c r="B548" s="63" t="s">
        <v>13734</v>
      </c>
      <c r="C548" s="63" t="s">
        <v>13809</v>
      </c>
      <c r="D548" s="63" t="s">
        <v>13886</v>
      </c>
      <c r="E548" s="72">
        <v>11669</v>
      </c>
      <c r="F548" s="64">
        <v>1</v>
      </c>
      <c r="G548" s="79">
        <v>0</v>
      </c>
      <c r="H548" s="133">
        <v>81.363372802734375</v>
      </c>
      <c r="I548" s="134">
        <v>57.960807800292969</v>
      </c>
      <c r="J548" s="105">
        <v>75.030853271484375</v>
      </c>
      <c r="K548" s="96">
        <f>msoa_calculations5[[#This Row],[ Pop20]]/SUMIF(msoa_calculations5[ICB26],msoa_calculations5[[#This Row],[ICB26]],msoa_calculations5[[ Pop20]])</f>
        <v>3.2074866460090855E-3</v>
      </c>
      <c r="L548" s="98" cm="1">
        <f t="array" ref="L548">msoa_calculations5[[#This Row],[ Estimated case time (see and convey)]]*msoa_calculations5[[#This Row],[Population share of ICB]:[Population share of ICB]]</f>
        <v>0.26097193173902933</v>
      </c>
      <c r="M548" s="98" cm="1">
        <f t="array" ref="M548">msoa_calculations5[[#This Row],[Estimated case time (see and treat)]]*msoa_calculations5[[#This Row],[Population share of ICB]:[Population share of ICB]]</f>
        <v>0.18590851701133893</v>
      </c>
      <c r="N548" s="94" cm="1">
        <f t="array" ref="N548">msoa_calculations5[[#This Row],[Weighted estimate]]*msoa_calculations5[[#This Row],[Population share of ICB]:[Population share of ICB]]</f>
        <v>0.24066045990695323</v>
      </c>
    </row>
    <row r="549" spans="1:14">
      <c r="A549" s="63" t="s">
        <v>5160</v>
      </c>
      <c r="B549" s="63" t="s">
        <v>13734</v>
      </c>
      <c r="C549" s="63" t="s">
        <v>13809</v>
      </c>
      <c r="D549" s="63" t="s">
        <v>13886</v>
      </c>
      <c r="E549" s="72">
        <v>8912</v>
      </c>
      <c r="F549" s="64">
        <v>1</v>
      </c>
      <c r="G549" s="79">
        <v>0</v>
      </c>
      <c r="H549" s="133">
        <v>80.673614501953125</v>
      </c>
      <c r="I549" s="134">
        <v>57.958507537841797</v>
      </c>
      <c r="J549" s="105">
        <v>74.527114868164063</v>
      </c>
      <c r="K549" s="96">
        <f>msoa_calculations5[[#This Row],[ Pop20]]/SUMIF(msoa_calculations5[ICB26],msoa_calculations5[[#This Row],[ICB26]],msoa_calculations5[[ Pop20]])</f>
        <v>2.4496632949895423E-3</v>
      </c>
      <c r="L549" s="98" cm="1">
        <f t="array" ref="L549">msoa_calculations5[[#This Row],[ Estimated case time (see and convey)]]*msoa_calculations5[[#This Row],[Population share of ICB]:[Population share of ICB]]</f>
        <v>0.19762319231957062</v>
      </c>
      <c r="M549" s="98" cm="1">
        <f t="array" ref="M549">msoa_calculations5[[#This Row],[Estimated case time (see and treat)]]*msoa_calculations5[[#This Row],[Population share of ICB]:[Population share of ICB]]</f>
        <v>0.14197882854782576</v>
      </c>
      <c r="N549" s="94" cm="1">
        <f t="array" ref="N549">msoa_calculations5[[#This Row],[Weighted estimate]]*msoa_calculations5[[#This Row],[Population share of ICB]:[Population share of ICB]]</f>
        <v>0.18256633777401088</v>
      </c>
    </row>
    <row r="550" spans="1:14">
      <c r="A550" s="63" t="s">
        <v>5158</v>
      </c>
      <c r="B550" s="63" t="s">
        <v>13734</v>
      </c>
      <c r="C550" s="63" t="s">
        <v>13809</v>
      </c>
      <c r="D550" s="63" t="s">
        <v>13886</v>
      </c>
      <c r="E550" s="72">
        <v>10621</v>
      </c>
      <c r="F550" s="64">
        <v>1</v>
      </c>
      <c r="G550" s="79">
        <v>0</v>
      </c>
      <c r="H550" s="133">
        <v>81.146896362304688</v>
      </c>
      <c r="I550" s="134">
        <v>57.460411071777344</v>
      </c>
      <c r="J550" s="105">
        <v>74.737548828125</v>
      </c>
      <c r="K550" s="96">
        <f>msoa_calculations5[[#This Row],[ Pop20]]/SUMIF(msoa_calculations5[ICB26],msoa_calculations5[[#This Row],[ICB26]],msoa_calculations5[[ Pop20]])</f>
        <v>2.9194203159878737E-3</v>
      </c>
      <c r="L550" s="98" cm="1">
        <f t="array" ref="L550">msoa_calculations5[[#This Row],[ Estimated case time (see and convey)]]*msoa_calculations5[[#This Row],[Population share of ICB]:[Population share of ICB]]</f>
        <v>0.23690189781947479</v>
      </c>
      <c r="M550" s="98" cm="1">
        <f t="array" ref="M550">msoa_calculations5[[#This Row],[Estimated case time (see and treat)]]*msoa_calculations5[[#This Row],[Population share of ICB]:[Population share of ICB]]</f>
        <v>0.16775109144796133</v>
      </c>
      <c r="N550" s="94" cm="1">
        <f t="array" ref="N550">msoa_calculations5[[#This Row],[Weighted estimate]]*msoa_calculations5[[#This Row],[Population share of ICB]:[Population share of ICB]]</f>
        <v>0.21819031841596384</v>
      </c>
    </row>
    <row r="551" spans="1:14">
      <c r="A551" s="63" t="s">
        <v>5156</v>
      </c>
      <c r="B551" s="63" t="s">
        <v>13734</v>
      </c>
      <c r="C551" s="63" t="s">
        <v>13809</v>
      </c>
      <c r="D551" s="63" t="s">
        <v>13886</v>
      </c>
      <c r="E551" s="72">
        <v>10769</v>
      </c>
      <c r="F551" s="64">
        <v>1</v>
      </c>
      <c r="G551" s="79">
        <v>0</v>
      </c>
      <c r="H551" s="133">
        <v>82.561851501464844</v>
      </c>
      <c r="I551" s="134">
        <v>58.505050659179688</v>
      </c>
      <c r="J551" s="105">
        <v>76.052299499511719</v>
      </c>
      <c r="K551" s="96">
        <f>msoa_calculations5[[#This Row],[ Pop20]]/SUMIF(msoa_calculations5[ICB26],msoa_calculations5[[#This Row],[ICB26]],msoa_calculations5[[ Pop20]])</f>
        <v>2.9601014389298006E-3</v>
      </c>
      <c r="L551" s="98" cm="1">
        <f t="array" ref="L551">msoa_calculations5[[#This Row],[ Estimated case time (see and convey)]]*msoa_calculations5[[#This Row],[Population share of ICB]:[Population share of ICB]]</f>
        <v>0.24439145543019461</v>
      </c>
      <c r="M551" s="98" cm="1">
        <f t="array" ref="M551">msoa_calculations5[[#This Row],[Estimated case time (see and treat)]]*msoa_calculations5[[#This Row],[Population share of ICB]:[Population share of ICB]]</f>
        <v>0.17318088464089867</v>
      </c>
      <c r="N551" s="94" cm="1">
        <f t="array" ref="N551">msoa_calculations5[[#This Row],[Weighted estimate]]*msoa_calculations5[[#This Row],[Population share of ICB]:[Population share of ICB]]</f>
        <v>0.22512252118242479</v>
      </c>
    </row>
    <row r="552" spans="1:14">
      <c r="A552" s="63" t="s">
        <v>5154</v>
      </c>
      <c r="B552" s="63" t="s">
        <v>13734</v>
      </c>
      <c r="C552" s="63" t="s">
        <v>13809</v>
      </c>
      <c r="D552" s="63" t="s">
        <v>13886</v>
      </c>
      <c r="E552" s="72">
        <v>9422</v>
      </c>
      <c r="F552" s="64">
        <v>1</v>
      </c>
      <c r="G552" s="79">
        <v>0</v>
      </c>
      <c r="H552" s="133">
        <v>80.99114990234375</v>
      </c>
      <c r="I552" s="134">
        <v>57.519931793212891</v>
      </c>
      <c r="J552" s="105">
        <v>74.640052795410156</v>
      </c>
      <c r="K552" s="96">
        <f>msoa_calculations5[[#This Row],[ Pop20]]/SUMIF(msoa_calculations5[ICB26],msoa_calculations5[[#This Row],[ICB26]],msoa_calculations5[[ Pop20]])</f>
        <v>2.5898482456678039E-3</v>
      </c>
      <c r="L552" s="98" cm="1">
        <f t="array" ref="L552">msoa_calculations5[[#This Row],[ Estimated case time (see and convey)]]*msoa_calculations5[[#This Row],[Population share of ICB]:[Population share of ICB]]</f>
        <v>0.20975478748920309</v>
      </c>
      <c r="M552" s="98" cm="1">
        <f t="array" ref="M552">msoa_calculations5[[#This Row],[Estimated case time (see and treat)]]*msoa_calculations5[[#This Row],[Population share of ICB]:[Population share of ICB]]</f>
        <v>0.14896789444558414</v>
      </c>
      <c r="N552" s="94" cm="1">
        <f t="array" ref="N552">msoa_calculations5[[#This Row],[Weighted estimate]]*msoa_calculations5[[#This Row],[Population share of ICB]:[Population share of ICB]]</f>
        <v>0.19330640978874525</v>
      </c>
    </row>
    <row r="553" spans="1:14">
      <c r="A553" s="63" t="s">
        <v>5152</v>
      </c>
      <c r="B553" s="63" t="s">
        <v>13734</v>
      </c>
      <c r="C553" s="63" t="s">
        <v>13809</v>
      </c>
      <c r="D553" s="63" t="s">
        <v>13886</v>
      </c>
      <c r="E553" s="72">
        <v>8783</v>
      </c>
      <c r="F553" s="64">
        <v>1</v>
      </c>
      <c r="G553" s="79">
        <v>0</v>
      </c>
      <c r="H553" s="133">
        <v>81.615364074707031</v>
      </c>
      <c r="I553" s="134">
        <v>58.337173461914063</v>
      </c>
      <c r="J553" s="105">
        <v>75.316497802734375</v>
      </c>
      <c r="K553" s="96">
        <f>msoa_calculations5[[#This Row],[ Pop20]]/SUMIF(msoa_calculations5[ICB26],msoa_calculations5[[#This Row],[ICB26]],msoa_calculations5[[ Pop20]])</f>
        <v>2.4142047486415117E-3</v>
      </c>
      <c r="L553" s="98" cm="1">
        <f t="array" ref="L553">msoa_calculations5[[#This Row],[ Estimated case time (see and convey)]]*msoa_calculations5[[#This Row],[Population share of ICB]:[Population share of ICB]]</f>
        <v>0.19703619951126355</v>
      </c>
      <c r="M553" s="98" cm="1">
        <f t="array" ref="M553">msoa_calculations5[[#This Row],[Estimated case time (see and treat)]]*msoa_calculations5[[#This Row],[Population share of ICB]:[Population share of ICB]]</f>
        <v>0.1408378811940765</v>
      </c>
      <c r="N553" s="94" cm="1">
        <f t="array" ref="N553">msoa_calculations5[[#This Row],[Weighted estimate]]*msoa_calculations5[[#This Row],[Population share of ICB]:[Population share of ICB]]</f>
        <v>0.18182944664640932</v>
      </c>
    </row>
    <row r="554" spans="1:14">
      <c r="A554" s="63" t="s">
        <v>5150</v>
      </c>
      <c r="B554" s="63" t="s">
        <v>13734</v>
      </c>
      <c r="C554" s="63" t="s">
        <v>13809</v>
      </c>
      <c r="D554" s="63" t="s">
        <v>13886</v>
      </c>
      <c r="E554" s="72">
        <v>9081</v>
      </c>
      <c r="F554" s="64">
        <v>1</v>
      </c>
      <c r="G554" s="79">
        <v>0</v>
      </c>
      <c r="H554" s="133">
        <v>84.227127075195313</v>
      </c>
      <c r="I554" s="134">
        <v>59.995635986328125</v>
      </c>
      <c r="J554" s="105">
        <v>77.670303344726563</v>
      </c>
      <c r="K554" s="96">
        <f>msoa_calculations5[[#This Row],[ Pop20]]/SUMIF(msoa_calculations5[ICB26],msoa_calculations5[[#This Row],[ICB26]],msoa_calculations5[[ Pop20]])</f>
        <v>2.496116739429986E-3</v>
      </c>
      <c r="L554" s="98" cm="1">
        <f t="array" ref="L554">msoa_calculations5[[#This Row],[ Estimated case time (see and convey)]]*msoa_calculations5[[#This Row],[Population share of ICB]:[Population share of ICB]]</f>
        <v>0.21024074180649163</v>
      </c>
      <c r="M554" s="98" cm="1">
        <f t="array" ref="M554">msoa_calculations5[[#This Row],[Estimated case time (see and treat)]]*msoa_calculations5[[#This Row],[Population share of ICB]:[Population share of ICB]]</f>
        <v>0.14975611127822169</v>
      </c>
      <c r="N554" s="94" cm="1">
        <f t="array" ref="N554">msoa_calculations5[[#This Row],[Weighted estimate]]*msoa_calculations5[[#This Row],[Population share of ICB]:[Population share of ICB]]</f>
        <v>0.19387414433537681</v>
      </c>
    </row>
    <row r="555" spans="1:14">
      <c r="A555" s="63" t="s">
        <v>5148</v>
      </c>
      <c r="B555" s="63" t="s">
        <v>13734</v>
      </c>
      <c r="C555" s="63" t="s">
        <v>13809</v>
      </c>
      <c r="D555" s="63" t="s">
        <v>13886</v>
      </c>
      <c r="E555" s="72">
        <v>8780</v>
      </c>
      <c r="F555" s="64">
        <v>1</v>
      </c>
      <c r="G555" s="79">
        <v>0</v>
      </c>
      <c r="H555" s="133">
        <v>81.93487548828125</v>
      </c>
      <c r="I555" s="134">
        <v>58.389598846435547</v>
      </c>
      <c r="J555" s="105">
        <v>75.563735961914063</v>
      </c>
      <c r="K555" s="96">
        <f>msoa_calculations5[[#This Row],[ Pop20]]/SUMIF(msoa_calculations5[ICB26],msoa_calculations5[[#This Row],[ICB26]],msoa_calculations5[[ Pop20]])</f>
        <v>2.4133801312845806E-3</v>
      </c>
      <c r="L555" s="98" cm="1">
        <f t="array" ref="L555">msoa_calculations5[[#This Row],[ Estimated case time (see and convey)]]*msoa_calculations5[[#This Row],[Population share of ICB]:[Population share of ICB]]</f>
        <v>0.19774000056269397</v>
      </c>
      <c r="M555" s="98" cm="1">
        <f t="array" ref="M555">msoa_calculations5[[#This Row],[Estimated case time (see and treat)]]*msoa_calculations5[[#This Row],[Population share of ICB]:[Population share of ICB]]</f>
        <v>0.1409162977296646</v>
      </c>
      <c r="N555" s="94" cm="1">
        <f t="array" ref="N555">msoa_calculations5[[#This Row],[Weighted estimate]]*msoa_calculations5[[#This Row],[Population share of ICB]:[Population share of ICB]]</f>
        <v>0.18236401901611754</v>
      </c>
    </row>
    <row r="556" spans="1:14">
      <c r="A556" s="63" t="s">
        <v>5146</v>
      </c>
      <c r="B556" s="63" t="s">
        <v>13734</v>
      </c>
      <c r="C556" s="63" t="s">
        <v>13809</v>
      </c>
      <c r="D556" s="63" t="s">
        <v>13886</v>
      </c>
      <c r="E556" s="72">
        <v>15224</v>
      </c>
      <c r="F556" s="64">
        <v>1</v>
      </c>
      <c r="G556" s="79">
        <v>0</v>
      </c>
      <c r="H556" s="133">
        <v>81.795066833496094</v>
      </c>
      <c r="I556" s="134">
        <v>57.835773468017578</v>
      </c>
      <c r="J556" s="105">
        <v>75.311897277832031</v>
      </c>
      <c r="K556" s="96">
        <f>msoa_calculations5[[#This Row],[ Pop20]]/SUMIF(msoa_calculations5[ICB26],msoa_calculations5[[#This Row],[ICB26]],msoa_calculations5[[ Pop20]])</f>
        <v>4.1846582139722617E-3</v>
      </c>
      <c r="L556" s="98" cm="1">
        <f t="array" ref="L556">msoa_calculations5[[#This Row],[ Estimated case time (see and convey)]]*msoa_calculations5[[#This Row],[Population share of ICB]:[Population share of ICB]]</f>
        <v>0.34228439828719953</v>
      </c>
      <c r="M556" s="98" cm="1">
        <f t="array" ref="M556">msoa_calculations5[[#This Row],[Estimated case time (see and treat)]]*msoa_calculations5[[#This Row],[Population share of ICB]:[Population share of ICB]]</f>
        <v>0.24202294450437875</v>
      </c>
      <c r="N556" s="94" cm="1">
        <f t="array" ref="N556">msoa_calculations5[[#This Row],[Weighted estimate]]*msoa_calculations5[[#This Row],[Population share of ICB]:[Population share of ICB]]</f>
        <v>0.31515454955351502</v>
      </c>
    </row>
    <row r="557" spans="1:14">
      <c r="A557" s="63" t="s">
        <v>5144</v>
      </c>
      <c r="B557" s="63" t="s">
        <v>13734</v>
      </c>
      <c r="C557" s="63" t="s">
        <v>13809</v>
      </c>
      <c r="D557" s="63" t="s">
        <v>13886</v>
      </c>
      <c r="E557" s="72">
        <v>9212</v>
      </c>
      <c r="F557" s="64">
        <v>1</v>
      </c>
      <c r="G557" s="79">
        <v>0</v>
      </c>
      <c r="H557" s="133">
        <v>82.382209777832031</v>
      </c>
      <c r="I557" s="134">
        <v>58.304218292236328</v>
      </c>
      <c r="J557" s="105">
        <v>75.866928100585938</v>
      </c>
      <c r="K557" s="96">
        <f>msoa_calculations5[[#This Row],[ Pop20]]/SUMIF(msoa_calculations5[ICB26],msoa_calculations5[[#This Row],[ICB26]],msoa_calculations5[[ Pop20]])</f>
        <v>2.5321250306826375E-3</v>
      </c>
      <c r="L557" s="98" cm="1">
        <f t="array" ref="L557">msoa_calculations5[[#This Row],[ Estimated case time (see and convey)]]*msoa_calculations5[[#This Row],[Population share of ICB]:[Population share of ICB]]</f>
        <v>0.2086020554613964</v>
      </c>
      <c r="M557" s="98" cm="1">
        <f t="array" ref="M557">msoa_calculations5[[#This Row],[Estimated case time (see and treat)]]*msoa_calculations5[[#This Row],[Population share of ICB]:[Population share of ICB]]</f>
        <v>0.14763357053215612</v>
      </c>
      <c r="N557" s="94" cm="1">
        <f t="array" ref="N557">msoa_calculations5[[#This Row],[Weighted estimate]]*msoa_calculations5[[#This Row],[Population share of ICB]:[Population share of ICB]]</f>
        <v>0.19210454764449361</v>
      </c>
    </row>
    <row r="558" spans="1:14">
      <c r="A558" s="63" t="s">
        <v>5142</v>
      </c>
      <c r="B558" s="63" t="s">
        <v>13734</v>
      </c>
      <c r="C558" s="63" t="s">
        <v>13809</v>
      </c>
      <c r="D558" s="63" t="s">
        <v>13886</v>
      </c>
      <c r="E558" s="72">
        <v>9772</v>
      </c>
      <c r="F558" s="64">
        <v>1</v>
      </c>
      <c r="G558" s="79">
        <v>0</v>
      </c>
      <c r="H558" s="133">
        <v>83.041053771972656</v>
      </c>
      <c r="I558" s="134">
        <v>59.236103057861328</v>
      </c>
      <c r="J558" s="105">
        <v>76.599647521972656</v>
      </c>
      <c r="K558" s="96">
        <f>msoa_calculations5[[#This Row],[ Pop20]]/SUMIF(msoa_calculations5[ICB26],msoa_calculations5[[#This Row],[ICB26]],msoa_calculations5[[ Pop20]])</f>
        <v>2.6860536039764148E-3</v>
      </c>
      <c r="L558" s="98" cm="1">
        <f t="array" ref="L558">msoa_calculations5[[#This Row],[ Estimated case time (see and convey)]]*msoa_calculations5[[#This Row],[Population share of ICB]:[Population share of ICB]]</f>
        <v>0.22305272176220642</v>
      </c>
      <c r="M558" s="98" cm="1">
        <f t="array" ref="M558">msoa_calculations5[[#This Row],[Estimated case time (see and treat)]]*msoa_calculations5[[#This Row],[Population share of ICB]:[Population share of ICB]]</f>
        <v>0.15911134810408675</v>
      </c>
      <c r="N558" s="94" cm="1">
        <f t="array" ref="N558">msoa_calculations5[[#This Row],[Weighted estimate]]*msoa_calculations5[[#This Row],[Population share of ICB]:[Population share of ICB]]</f>
        <v>0.2057507592897177</v>
      </c>
    </row>
    <row r="559" spans="1:14">
      <c r="A559" s="63" t="s">
        <v>5140</v>
      </c>
      <c r="B559" s="63" t="s">
        <v>13734</v>
      </c>
      <c r="C559" s="63" t="s">
        <v>13809</v>
      </c>
      <c r="D559" s="63" t="s">
        <v>13886</v>
      </c>
      <c r="E559" s="72">
        <v>11724</v>
      </c>
      <c r="F559" s="64">
        <v>1</v>
      </c>
      <c r="G559" s="79">
        <v>0</v>
      </c>
      <c r="H559" s="133">
        <v>83.063728332519531</v>
      </c>
      <c r="I559" s="134">
        <v>59.195213317871094</v>
      </c>
      <c r="J559" s="105">
        <v>76.605125427246094</v>
      </c>
      <c r="K559" s="96">
        <f>msoa_calculations5[[#This Row],[ Pop20]]/SUMIF(msoa_calculations5[ICB26],msoa_calculations5[[#This Row],[ICB26]],msoa_calculations5[[ Pop20]])</f>
        <v>3.2226046308861532E-3</v>
      </c>
      <c r="L559" s="98" cm="1">
        <f t="array" ref="L559">msoa_calculations5[[#This Row],[ Estimated case time (see and convey)]]*msoa_calculations5[[#This Row],[Population share of ICB]:[Population share of ICB]]</f>
        <v>0.26768155558304679</v>
      </c>
      <c r="M559" s="98" cm="1">
        <f t="array" ref="M559">msoa_calculations5[[#This Row],[Estimated case time (see and treat)]]*msoa_calculations5[[#This Row],[Population share of ICB]:[Population share of ICB]]</f>
        <v>0.19076276856446509</v>
      </c>
      <c r="N559" s="94" cm="1">
        <f t="array" ref="N559">msoa_calculations5[[#This Row],[Weighted estimate]]*msoa_calculations5[[#This Row],[Population share of ICB]:[Population share of ICB]]</f>
        <v>0.24686803195145787</v>
      </c>
    </row>
    <row r="560" spans="1:14">
      <c r="A560" s="63" t="s">
        <v>5138</v>
      </c>
      <c r="B560" s="63" t="s">
        <v>13734</v>
      </c>
      <c r="C560" s="63" t="s">
        <v>13809</v>
      </c>
      <c r="D560" s="63" t="s">
        <v>13886</v>
      </c>
      <c r="E560" s="72">
        <v>13583</v>
      </c>
      <c r="F560" s="64">
        <v>1</v>
      </c>
      <c r="G560" s="79">
        <v>0</v>
      </c>
      <c r="H560" s="133">
        <v>82.665725708007813</v>
      </c>
      <c r="I560" s="134">
        <v>58.484035491943359</v>
      </c>
      <c r="J560" s="105">
        <v>76.122383117675781</v>
      </c>
      <c r="K560" s="96">
        <f>msoa_calculations5[[#This Row],[ Pop20]]/SUMIF(msoa_calculations5[ICB26],msoa_calculations5[[#This Row],[ICB26]],msoa_calculations5[[ Pop20]])</f>
        <v>3.7335925197310316E-3</v>
      </c>
      <c r="L560" s="98" cm="1">
        <f t="array" ref="L560">msoa_calculations5[[#This Row],[ Estimated case time (see and convey)]]*msoa_calculations5[[#This Row],[Population share of ICB]:[Population share of ICB]]</f>
        <v>0.30864013514155519</v>
      </c>
      <c r="M560" s="98" cm="1">
        <f t="array" ref="M560">msoa_calculations5[[#This Row],[Estimated case time (see and treat)]]*msoa_calculations5[[#This Row],[Population share of ICB]:[Population share of ICB]]</f>
        <v>0.21835555743640389</v>
      </c>
      <c r="N560" s="94" cm="1">
        <f t="array" ref="N560">msoa_calculations5[[#This Row],[Weighted estimate]]*msoa_calculations5[[#This Row],[Population share of ICB]:[Population share of ICB]]</f>
        <v>0.28420996019225409</v>
      </c>
    </row>
    <row r="561" spans="1:14">
      <c r="A561" s="63" t="s">
        <v>5136</v>
      </c>
      <c r="B561" s="63" t="s">
        <v>13734</v>
      </c>
      <c r="C561" s="63" t="s">
        <v>13809</v>
      </c>
      <c r="D561" s="63" t="s">
        <v>13886</v>
      </c>
      <c r="E561" s="72">
        <v>11498</v>
      </c>
      <c r="F561" s="64">
        <v>1</v>
      </c>
      <c r="G561" s="79">
        <v>0</v>
      </c>
      <c r="H561" s="133">
        <v>83.83416748046875</v>
      </c>
      <c r="I561" s="134">
        <v>59.942073822021484</v>
      </c>
      <c r="J561" s="105">
        <v>77.369186401367188</v>
      </c>
      <c r="K561" s="96">
        <f>msoa_calculations5[[#This Row],[ Pop20]]/SUMIF(msoa_calculations5[ICB26],msoa_calculations5[[#This Row],[ICB26]],msoa_calculations5[[ Pop20]])</f>
        <v>3.1604834566640217E-3</v>
      </c>
      <c r="L561" s="98" cm="1">
        <f t="array" ref="L561">msoa_calculations5[[#This Row],[ Estimated case time (see and convey)]]*msoa_calculations5[[#This Row],[Population share of ICB]:[Population share of ICB]]</f>
        <v>0.26495649942522237</v>
      </c>
      <c r="M561" s="98" cm="1">
        <f t="array" ref="M561">msoa_calculations5[[#This Row],[Estimated case time (see and treat)]]*msoa_calculations5[[#This Row],[Population share of ICB]:[Population share of ICB]]</f>
        <v>0.18944593267263243</v>
      </c>
      <c r="N561" s="94" cm="1">
        <f t="array" ref="N561">msoa_calculations5[[#This Row],[Weighted estimate]]*msoa_calculations5[[#This Row],[Population share of ICB]:[Population share of ICB]]</f>
        <v>0.24452403367707598</v>
      </c>
    </row>
    <row r="562" spans="1:14">
      <c r="A562" s="63" t="s">
        <v>5134</v>
      </c>
      <c r="B562" s="63" t="s">
        <v>13734</v>
      </c>
      <c r="C562" s="63" t="s">
        <v>13809</v>
      </c>
      <c r="D562" s="63" t="s">
        <v>13886</v>
      </c>
      <c r="E562" s="72">
        <v>10077</v>
      </c>
      <c r="F562" s="64">
        <v>1</v>
      </c>
      <c r="G562" s="79">
        <v>0</v>
      </c>
      <c r="H562" s="133">
        <v>83.497795104980469</v>
      </c>
      <c r="I562" s="134">
        <v>59.613353729248047</v>
      </c>
      <c r="J562" s="105">
        <v>77.034881591796875</v>
      </c>
      <c r="K562" s="96">
        <f>msoa_calculations5[[#This Row],[ Pop20]]/SUMIF(msoa_calculations5[ICB26],msoa_calculations5[[#This Row],[ICB26]],msoa_calculations5[[ Pop20]])</f>
        <v>2.7698897019310612E-3</v>
      </c>
      <c r="L562" s="98" cm="1">
        <f t="array" ref="L562">msoa_calculations5[[#This Row],[ Estimated case time (see and convey)]]*msoa_calculations5[[#This Row],[Population share of ICB]:[Population share of ICB]]</f>
        <v>0.23127968279523517</v>
      </c>
      <c r="M562" s="98" cm="1">
        <f t="array" ref="M562">msoa_calculations5[[#This Row],[Estimated case time (see and treat)]]*msoa_calculations5[[#This Row],[Population share of ICB]:[Population share of ICB]]</f>
        <v>0.1651224145922178</v>
      </c>
      <c r="N562" s="94" cm="1">
        <f t="array" ref="N562">msoa_calculations5[[#This Row],[Weighted estimate]]*msoa_calculations5[[#This Row],[Population share of ICB]:[Population share of ICB]]</f>
        <v>0.21337812521059685</v>
      </c>
    </row>
    <row r="563" spans="1:14">
      <c r="A563" s="63" t="s">
        <v>5132</v>
      </c>
      <c r="B563" s="63" t="s">
        <v>13734</v>
      </c>
      <c r="C563" s="63" t="s">
        <v>13809</v>
      </c>
      <c r="D563" s="63" t="s">
        <v>13886</v>
      </c>
      <c r="E563" s="72">
        <v>9518</v>
      </c>
      <c r="F563" s="64">
        <v>1</v>
      </c>
      <c r="G563" s="79">
        <v>0</v>
      </c>
      <c r="H563" s="133">
        <v>83.794845581054688</v>
      </c>
      <c r="I563" s="134">
        <v>59.862533569335938</v>
      </c>
      <c r="J563" s="105">
        <v>77.318977355957031</v>
      </c>
      <c r="K563" s="96">
        <f>msoa_calculations5[[#This Row],[ Pop20]]/SUMIF(msoa_calculations5[ICB26],msoa_calculations5[[#This Row],[ICB26]],msoa_calculations5[[ Pop20]])</f>
        <v>2.6162360010895942E-3</v>
      </c>
      <c r="L563" s="98" cm="1">
        <f t="array" ref="L563">msoa_calculations5[[#This Row],[ Estimated case time (see and convey)]]*msoa_calculations5[[#This Row],[Population share of ICB]:[Population share of ICB]]</f>
        <v>0.21922709171489857</v>
      </c>
      <c r="M563" s="98" cm="1">
        <f t="array" ref="M563">msoa_calculations5[[#This Row],[Estimated case time (see and treat)]]*msoa_calculations5[[#This Row],[Population share of ICB]:[Population share of ICB]]</f>
        <v>0.15661451544053104</v>
      </c>
      <c r="N563" s="94" cm="1">
        <f t="array" ref="N563">msoa_calculations5[[#This Row],[Weighted estimate]]*msoa_calculations5[[#This Row],[Population share of ICB]:[Population share of ICB]]</f>
        <v>0.20228469212608591</v>
      </c>
    </row>
    <row r="564" spans="1:14">
      <c r="A564" s="63" t="s">
        <v>5130</v>
      </c>
      <c r="B564" s="63" t="s">
        <v>13734</v>
      </c>
      <c r="C564" s="63" t="s">
        <v>13809</v>
      </c>
      <c r="D564" s="63" t="s">
        <v>13886</v>
      </c>
      <c r="E564" s="72">
        <v>9317</v>
      </c>
      <c r="F564" s="64">
        <v>1</v>
      </c>
      <c r="G564" s="79">
        <v>0</v>
      </c>
      <c r="H564" s="133">
        <v>80.99591064453125</v>
      </c>
      <c r="I564" s="134">
        <v>57.404464721679688</v>
      </c>
      <c r="J564" s="105">
        <v>74.612281799316406</v>
      </c>
      <c r="K564" s="96">
        <f>msoa_calculations5[[#This Row],[ Pop20]]/SUMIF(msoa_calculations5[ICB26],msoa_calculations5[[#This Row],[ICB26]],msoa_calculations5[[ Pop20]])</f>
        <v>2.5609866381752209E-3</v>
      </c>
      <c r="L564" s="98" cm="1">
        <f t="array" ref="L564">msoa_calculations5[[#This Row],[ Estimated case time (see and convey)]]*msoa_calculations5[[#This Row],[Population share of ICB]:[Population share of ICB]]</f>
        <v>0.20742944490747867</v>
      </c>
      <c r="M564" s="98" cm="1">
        <f t="array" ref="M564">msoa_calculations5[[#This Row],[Estimated case time (see and treat)]]*msoa_calculations5[[#This Row],[Population share of ICB]:[Population share of ICB]]</f>
        <v>0.14701206712382253</v>
      </c>
      <c r="N564" s="94" cm="1">
        <f t="array" ref="N564">msoa_calculations5[[#This Row],[Weighted estimate]]*msoa_calculations5[[#This Row],[Population share of ICB]:[Population share of ICB]]</f>
        <v>0.19108105673181355</v>
      </c>
    </row>
    <row r="565" spans="1:14">
      <c r="A565" s="63" t="s">
        <v>5128</v>
      </c>
      <c r="B565" s="63" t="s">
        <v>13734</v>
      </c>
      <c r="C565" s="63" t="s">
        <v>13809</v>
      </c>
      <c r="D565" s="63" t="s">
        <v>13886</v>
      </c>
      <c r="E565" s="72">
        <v>11031</v>
      </c>
      <c r="F565" s="64">
        <v>1</v>
      </c>
      <c r="G565" s="79">
        <v>0</v>
      </c>
      <c r="H565" s="133">
        <v>82.823135375976563</v>
      </c>
      <c r="I565" s="134">
        <v>59.253620147705078</v>
      </c>
      <c r="J565" s="105">
        <v>76.445442199707031</v>
      </c>
      <c r="K565" s="96">
        <f>msoa_calculations5[[#This Row],[ Pop20]]/SUMIF(msoa_calculations5[ICB26],msoa_calculations5[[#This Row],[ICB26]],msoa_calculations5[[ Pop20]])</f>
        <v>3.0321180214351036E-3</v>
      </c>
      <c r="L565" s="98" cm="1">
        <f t="array" ref="L565">msoa_calculations5[[#This Row],[ Estimated case time (see and convey)]]*msoa_calculations5[[#This Row],[Population share of ICB]:[Population share of ICB]]</f>
        <v>0.25112952136525779</v>
      </c>
      <c r="M565" s="98" cm="1">
        <f t="array" ref="M565">msoa_calculations5[[#This Row],[Estimated case time (see and treat)]]*msoa_calculations5[[#This Row],[Population share of ICB]:[Population share of ICB]]</f>
        <v>0.17966396948512672</v>
      </c>
      <c r="N565" s="94" cm="1">
        <f t="array" ref="N565">msoa_calculations5[[#This Row],[Weighted estimate]]*msoa_calculations5[[#This Row],[Population share of ICB]:[Population share of ICB]]</f>
        <v>0.23179160295030726</v>
      </c>
    </row>
    <row r="566" spans="1:14">
      <c r="A566" s="63" t="s">
        <v>5126</v>
      </c>
      <c r="B566" s="63" t="s">
        <v>13734</v>
      </c>
      <c r="C566" s="63" t="s">
        <v>13809</v>
      </c>
      <c r="D566" s="63" t="s">
        <v>13886</v>
      </c>
      <c r="E566" s="72">
        <v>10084</v>
      </c>
      <c r="F566" s="64">
        <v>1</v>
      </c>
      <c r="G566" s="79">
        <v>0</v>
      </c>
      <c r="H566" s="133">
        <v>81.861770629882813</v>
      </c>
      <c r="I566" s="134">
        <v>58.379787445068359</v>
      </c>
      <c r="J566" s="105">
        <v>75.507759094238281</v>
      </c>
      <c r="K566" s="96">
        <f>msoa_calculations5[[#This Row],[ Pop20]]/SUMIF(msoa_calculations5[ICB26],msoa_calculations5[[#This Row],[ICB26]],msoa_calculations5[[ Pop20]])</f>
        <v>2.7718138090972338E-3</v>
      </c>
      <c r="L566" s="98" cm="1">
        <f t="array" ref="L566">msoa_calculations5[[#This Row],[ Estimated case time (see and convey)]]*msoa_calculations5[[#This Row],[Population share of ICB]:[Population share of ICB]]</f>
        <v>0.22690558626905954</v>
      </c>
      <c r="M566" s="98" cm="1">
        <f t="array" ref="M566">msoa_calculations5[[#This Row],[Estimated case time (see and treat)]]*msoa_calculations5[[#This Row],[Population share of ICB]:[Population share of ICB]]</f>
        <v>0.16181790101240179</v>
      </c>
      <c r="N566" s="94" cm="1">
        <f t="array" ref="N566">msoa_calculations5[[#This Row],[Weighted estimate]]*msoa_calculations5[[#This Row],[Population share of ICB]:[Population share of ICB]]</f>
        <v>0.2092934493513969</v>
      </c>
    </row>
    <row r="567" spans="1:14">
      <c r="A567" s="63" t="s">
        <v>5124</v>
      </c>
      <c r="B567" s="63" t="s">
        <v>13734</v>
      </c>
      <c r="C567" s="63" t="s">
        <v>13809</v>
      </c>
      <c r="D567" s="63" t="s">
        <v>13886</v>
      </c>
      <c r="E567" s="72">
        <v>16151</v>
      </c>
      <c r="F567" s="64">
        <v>1</v>
      </c>
      <c r="G567" s="79">
        <v>0</v>
      </c>
      <c r="H567" s="133">
        <v>82.330543518066406</v>
      </c>
      <c r="I567" s="134">
        <v>58.212863922119141</v>
      </c>
      <c r="J567" s="105">
        <v>75.804519653320313</v>
      </c>
      <c r="K567" s="96">
        <f>msoa_calculations5[[#This Row],[ Pop20]]/SUMIF(msoa_calculations5[ICB26],msoa_calculations5[[#This Row],[ICB26]],msoa_calculations5[[ Pop20]])</f>
        <v>4.4394649772639249E-3</v>
      </c>
      <c r="L567" s="98" cm="1">
        <f t="array" ref="L567">msoa_calculations5[[#This Row],[ Estimated case time (see and convey)]]*msoa_calculations5[[#This Row],[Population share of ICB]:[Population share of ICB]]</f>
        <v>0.36550356450755928</v>
      </c>
      <c r="M567" s="98" cm="1">
        <f t="array" ref="M567">msoa_calculations5[[#This Row],[Estimated case time (see and treat)]]*msoa_calculations5[[#This Row],[Population share of ICB]:[Population share of ICB]]</f>
        <v>0.25843397060847861</v>
      </c>
      <c r="N567" s="94" cm="1">
        <f t="array" ref="N567">msoa_calculations5[[#This Row],[Weighted estimate]]*msoa_calculations5[[#This Row],[Population share of ICB]:[Population share of ICB]]</f>
        <v>0.33653151011923044</v>
      </c>
    </row>
    <row r="568" spans="1:14">
      <c r="A568" s="63" t="s">
        <v>5122</v>
      </c>
      <c r="B568" s="63" t="s">
        <v>13734</v>
      </c>
      <c r="C568" s="63" t="s">
        <v>13809</v>
      </c>
      <c r="D568" s="63" t="s">
        <v>13886</v>
      </c>
      <c r="E568" s="72">
        <v>12591</v>
      </c>
      <c r="F568" s="64">
        <v>1</v>
      </c>
      <c r="G568" s="79">
        <v>0</v>
      </c>
      <c r="H568" s="133">
        <v>82.762809753417969</v>
      </c>
      <c r="I568" s="134">
        <v>58.530235290527344</v>
      </c>
      <c r="J568" s="105">
        <v>76.205696105957031</v>
      </c>
      <c r="K568" s="96">
        <f>msoa_calculations5[[#This Row],[ Pop20]]/SUMIF(msoa_calculations5[ICB26],msoa_calculations5[[#This Row],[ICB26]],msoa_calculations5[[ Pop20]])</f>
        <v>3.4609190470391974E-3</v>
      </c>
      <c r="L568" s="98" cm="1">
        <f t="array" ref="L568">msoa_calculations5[[#This Row],[ Estimated case time (see and convey)]]*msoa_calculations5[[#This Row],[Population share of ICB]:[Population share of ICB]]</f>
        <v>0.28643538466208573</v>
      </c>
      <c r="M568" s="98" cm="1">
        <f t="array" ref="M568">msoa_calculations5[[#This Row],[Estimated case time (see and treat)]]*msoa_calculations5[[#This Row],[Population share of ICB]:[Population share of ICB]]</f>
        <v>0.20256840614467189</v>
      </c>
      <c r="N568" s="94" cm="1">
        <f t="array" ref="N568">msoa_calculations5[[#This Row],[Weighted estimate]]*msoa_calculations5[[#This Row],[Population share of ICB]:[Population share of ICB]]</f>
        <v>0.26374174514598747</v>
      </c>
    </row>
    <row r="569" spans="1:14">
      <c r="A569" s="63" t="s">
        <v>4398</v>
      </c>
      <c r="B569" s="63" t="s">
        <v>13719</v>
      </c>
      <c r="C569" s="63" t="s">
        <v>13809</v>
      </c>
      <c r="D569" s="63" t="s">
        <v>13886</v>
      </c>
      <c r="E569" s="72">
        <v>6691</v>
      </c>
      <c r="F569" s="64">
        <v>1</v>
      </c>
      <c r="G569" s="79">
        <v>0</v>
      </c>
      <c r="H569" s="133">
        <v>84.316902160644531</v>
      </c>
      <c r="I569" s="134">
        <v>60.334331512451172</v>
      </c>
      <c r="J569" s="105">
        <v>77.827438354492188</v>
      </c>
      <c r="K569" s="96">
        <f>msoa_calculations5[[#This Row],[ Pop20]]/SUMIF(msoa_calculations5[ICB26],msoa_calculations5[[#This Row],[ICB26]],msoa_calculations5[[ Pop20]])</f>
        <v>1.8391715784083292E-3</v>
      </c>
      <c r="L569" s="98" cm="1">
        <f t="array" ref="L569">msoa_calculations5[[#This Row],[ Estimated case time (see and convey)]]*msoa_calculations5[[#This Row],[Population share of ICB]:[Population share of ICB]]</f>
        <v>0.15507325003329325</v>
      </c>
      <c r="M569" s="98" cm="1">
        <f t="array" ref="M569">msoa_calculations5[[#This Row],[Estimated case time (see and treat)]]*msoa_calculations5[[#This Row],[Population share of ICB]:[Population share of ICB]]</f>
        <v>0.11096518771996622</v>
      </c>
      <c r="N569" s="94" cm="1">
        <f t="array" ref="N569">msoa_calculations5[[#This Row],[Weighted estimate]]*msoa_calculations5[[#This Row],[Population share of ICB]:[Population share of ICB]]</f>
        <v>0.14313801264190834</v>
      </c>
    </row>
    <row r="570" spans="1:14">
      <c r="A570" s="63" t="s">
        <v>4396</v>
      </c>
      <c r="B570" s="63" t="s">
        <v>13719</v>
      </c>
      <c r="C570" s="63" t="s">
        <v>13809</v>
      </c>
      <c r="D570" s="63" t="s">
        <v>13886</v>
      </c>
      <c r="E570" s="72">
        <v>5579</v>
      </c>
      <c r="F570" s="64">
        <v>1</v>
      </c>
      <c r="G570" s="79">
        <v>0</v>
      </c>
      <c r="H570" s="133">
        <v>81.8245849609375</v>
      </c>
      <c r="I570" s="134">
        <v>58.806034088134766</v>
      </c>
      <c r="J570" s="105">
        <v>75.595977783203125</v>
      </c>
      <c r="K570" s="96">
        <f>msoa_calculations5[[#This Row],[ Pop20]]/SUMIF(msoa_calculations5[ICB26],msoa_calculations5[[#This Row],[ICB26]],msoa_calculations5[[ Pop20]])</f>
        <v>1.5335134114392568E-3</v>
      </c>
      <c r="L570" s="98" cm="1">
        <f t="array" ref="L570">msoa_calculations5[[#This Row],[ Estimated case time (see and convey)]]*msoa_calculations5[[#This Row],[Population share of ICB]:[Population share of ICB]]</f>
        <v>0.12547909842304858</v>
      </c>
      <c r="M570" s="98" cm="1">
        <f t="array" ref="M570">msoa_calculations5[[#This Row],[Estimated case time (see and treat)]]*msoa_calculations5[[#This Row],[Population share of ICB]:[Population share of ICB]]</f>
        <v>9.0179841947708769E-2</v>
      </c>
      <c r="N570" s="94" cm="1">
        <f t="array" ref="N570">msoa_calculations5[[#This Row],[Weighted estimate]]*msoa_calculations5[[#This Row],[Population share of ICB]:[Population share of ICB]]</f>
        <v>0.1159274457814061</v>
      </c>
    </row>
    <row r="571" spans="1:14">
      <c r="A571" s="63" t="s">
        <v>4394</v>
      </c>
      <c r="B571" s="63" t="s">
        <v>13719</v>
      </c>
      <c r="C571" s="63" t="s">
        <v>13809</v>
      </c>
      <c r="D571" s="63" t="s">
        <v>13886</v>
      </c>
      <c r="E571" s="72">
        <v>8038</v>
      </c>
      <c r="F571" s="64">
        <v>1</v>
      </c>
      <c r="G571" s="79">
        <v>0</v>
      </c>
      <c r="H571" s="133">
        <v>81.843879699707031</v>
      </c>
      <c r="I571" s="134">
        <v>59.017063140869141</v>
      </c>
      <c r="J571" s="105">
        <v>75.667152404785156</v>
      </c>
      <c r="K571" s="96">
        <f>msoa_calculations5[[#This Row],[ Pop20]]/SUMIF(msoa_calculations5[ICB26],msoa_calculations5[[#This Row],[ICB26]],msoa_calculations5[[ Pop20]])</f>
        <v>2.2094247716703255E-3</v>
      </c>
      <c r="L571" s="98" cm="1">
        <f t="array" ref="L571">msoa_calculations5[[#This Row],[ Estimated case time (see and convey)]]*msoa_calculations5[[#This Row],[Population share of ICB]:[Population share of ICB]]</f>
        <v>0.1808278952181388</v>
      </c>
      <c r="M571" s="98" cm="1">
        <f t="array" ref="M571">msoa_calculations5[[#This Row],[Estimated case time (see and treat)]]*msoa_calculations5[[#This Row],[Population share of ICB]:[Population share of ICB]]</f>
        <v>0.13039376125466798</v>
      </c>
      <c r="N571" s="94" cm="1">
        <f t="array" ref="N571">msoa_calculations5[[#This Row],[Weighted estimate]]*msoa_calculations5[[#This Row],[Population share of ICB]:[Population share of ICB]]</f>
        <v>0.16718088092488617</v>
      </c>
    </row>
    <row r="572" spans="1:14">
      <c r="A572" s="63" t="s">
        <v>4392</v>
      </c>
      <c r="B572" s="63" t="s">
        <v>13719</v>
      </c>
      <c r="C572" s="63" t="s">
        <v>13809</v>
      </c>
      <c r="D572" s="63" t="s">
        <v>13886</v>
      </c>
      <c r="E572" s="72">
        <v>7753</v>
      </c>
      <c r="F572" s="64">
        <v>1</v>
      </c>
      <c r="G572" s="79">
        <v>0</v>
      </c>
      <c r="H572" s="133">
        <v>82.104736328125</v>
      </c>
      <c r="I572" s="134">
        <v>59.345199584960938</v>
      </c>
      <c r="J572" s="105">
        <v>75.946212768554688</v>
      </c>
      <c r="K572" s="96">
        <f>msoa_calculations5[[#This Row],[ Pop20]]/SUMIF(msoa_calculations5[ICB26],msoa_calculations5[[#This Row],[ICB26]],msoa_calculations5[[ Pop20]])</f>
        <v>2.1310861227618852E-3</v>
      </c>
      <c r="L572" s="98" cm="1">
        <f t="array" ref="L572">msoa_calculations5[[#This Row],[ Estimated case time (see and convey)]]*msoa_calculations5[[#This Row],[Population share of ICB]:[Population share of ICB]]</f>
        <v>0.1749722642018908</v>
      </c>
      <c r="M572" s="98" cm="1">
        <f t="array" ref="M572">msoa_calculations5[[#This Row],[Estimated case time (see and treat)]]*msoa_calculations5[[#This Row],[Population share of ICB]:[Population share of ICB]]</f>
        <v>0.12646973128804465</v>
      </c>
      <c r="N572" s="94" cm="1">
        <f t="array" ref="N572">msoa_calculations5[[#This Row],[Weighted estimate]]*msoa_calculations5[[#This Row],[Population share of ICB]:[Population share of ICB]]</f>
        <v>0.16184792010738838</v>
      </c>
    </row>
    <row r="573" spans="1:14">
      <c r="A573" s="63" t="s">
        <v>4390</v>
      </c>
      <c r="B573" s="63" t="s">
        <v>13719</v>
      </c>
      <c r="C573" s="63" t="s">
        <v>13809</v>
      </c>
      <c r="D573" s="63" t="s">
        <v>13886</v>
      </c>
      <c r="E573" s="72">
        <v>6180</v>
      </c>
      <c r="F573" s="64">
        <v>1</v>
      </c>
      <c r="G573" s="79">
        <v>0</v>
      </c>
      <c r="H573" s="133">
        <v>82.092391967773438</v>
      </c>
      <c r="I573" s="134">
        <v>59.356834411621094</v>
      </c>
      <c r="J573" s="105">
        <v>75.940361022949219</v>
      </c>
      <c r="K573" s="96">
        <f>msoa_calculations5[[#This Row],[ Pop20]]/SUMIF(msoa_calculations5[ICB26],msoa_calculations5[[#This Row],[ICB26]],msoa_calculations5[[ Pop20]])</f>
        <v>1.6987117552777573E-3</v>
      </c>
      <c r="L573" s="98" cm="1">
        <f t="array" ref="L573">msoa_calculations5[[#This Row],[ Estimated case time (see and convey)]]*msoa_calculations5[[#This Row],[Population share of ICB]:[Population share of ICB]]</f>
        <v>0.13945131125452609</v>
      </c>
      <c r="M573" s="98" cm="1">
        <f t="array" ref="M573">msoa_calculations5[[#This Row],[Estimated case time (see and treat)]]*msoa_calculations5[[#This Row],[Population share of ICB]:[Population share of ICB]]</f>
        <v>0.10083015237109605</v>
      </c>
      <c r="N573" s="94" cm="1">
        <f t="array" ref="N573">msoa_calculations5[[#This Row],[Weighted estimate]]*msoa_calculations5[[#This Row],[Population share of ICB]:[Population share of ICB]]</f>
        <v>0.12900078396972064</v>
      </c>
    </row>
    <row r="574" spans="1:14">
      <c r="A574" s="63" t="s">
        <v>4388</v>
      </c>
      <c r="B574" s="63" t="s">
        <v>13719</v>
      </c>
      <c r="C574" s="63" t="s">
        <v>13809</v>
      </c>
      <c r="D574" s="63" t="s">
        <v>13886</v>
      </c>
      <c r="E574" s="72">
        <v>7310</v>
      </c>
      <c r="F574" s="64">
        <v>1</v>
      </c>
      <c r="G574" s="79">
        <v>0</v>
      </c>
      <c r="H574" s="133">
        <v>82.617347717285156</v>
      </c>
      <c r="I574" s="134">
        <v>59.811771392822266</v>
      </c>
      <c r="J574" s="105">
        <v>76.446365356445313</v>
      </c>
      <c r="K574" s="96">
        <f>msoa_calculations5[[#This Row],[ Pop20]]/SUMIF(msoa_calculations5[ICB26],msoa_calculations5[[#This Row],[ICB26]],msoa_calculations5[[ Pop20]])</f>
        <v>2.0093176263884151E-3</v>
      </c>
      <c r="L574" s="98" cm="1">
        <f t="array" ref="L574">msoa_calculations5[[#This Row],[ Estimated case time (see and convey)]]*msoa_calculations5[[#This Row],[Population share of ICB]:[Population share of ICB]]</f>
        <v>0.16600449301380177</v>
      </c>
      <c r="M574" s="98" cm="1">
        <f t="array" ref="M574">msoa_calculations5[[#This Row],[Estimated case time (see and treat)]]*msoa_calculations5[[#This Row],[Population share of ICB]:[Population share of ICB]]</f>
        <v>0.12018084652511214</v>
      </c>
      <c r="N574" s="94" cm="1">
        <f t="array" ref="N574">msoa_calculations5[[#This Row],[Weighted estimate]]*msoa_calculations5[[#This Row],[Population share of ICB]:[Population share of ICB]]</f>
        <v>0.15360502938403425</v>
      </c>
    </row>
    <row r="575" spans="1:14">
      <c r="A575" s="63" t="s">
        <v>4386</v>
      </c>
      <c r="B575" s="63" t="s">
        <v>13719</v>
      </c>
      <c r="C575" s="63" t="s">
        <v>13809</v>
      </c>
      <c r="D575" s="63" t="s">
        <v>13886</v>
      </c>
      <c r="E575" s="72">
        <v>6952</v>
      </c>
      <c r="F575" s="64">
        <v>1</v>
      </c>
      <c r="G575" s="79">
        <v>0</v>
      </c>
      <c r="H575" s="133">
        <v>83.338546752929688</v>
      </c>
      <c r="I575" s="134">
        <v>60.236099243164063</v>
      </c>
      <c r="J575" s="105">
        <v>77.087234497070313</v>
      </c>
      <c r="K575" s="96">
        <f>msoa_calculations5[[#This Row],[ Pop20]]/SUMIF(msoa_calculations5[ICB26],msoa_calculations5[[#This Row],[ICB26]],msoa_calculations5[[ Pop20]])</f>
        <v>1.9109132884613216E-3</v>
      </c>
      <c r="L575" s="98" cm="1">
        <f t="array" ref="L575">msoa_calculations5[[#This Row],[ Estimated case time (see and convey)]]*msoa_calculations5[[#This Row],[Population share of ICB]:[Population share of ICB]]</f>
        <v>0.15925273643122848</v>
      </c>
      <c r="M575" s="98" cm="1">
        <f t="array" ref="M575">msoa_calculations5[[#This Row],[Estimated case time (see and treat)]]*msoa_calculations5[[#This Row],[Population share of ICB]:[Population share of ICB]]</f>
        <v>0.11510596248883717</v>
      </c>
      <c r="N575" s="94" cm="1">
        <f t="array" ref="N575">msoa_calculations5[[#This Row],[Weighted estimate]]*msoa_calculations5[[#This Row],[Population share of ICB]:[Population share of ICB]]</f>
        <v>0.14730702077118565</v>
      </c>
    </row>
    <row r="576" spans="1:14">
      <c r="A576" s="63" t="s">
        <v>4384</v>
      </c>
      <c r="B576" s="63" t="s">
        <v>13719</v>
      </c>
      <c r="C576" s="63" t="s">
        <v>13809</v>
      </c>
      <c r="D576" s="63" t="s">
        <v>13886</v>
      </c>
      <c r="E576" s="72">
        <v>8391</v>
      </c>
      <c r="F576" s="64">
        <v>1</v>
      </c>
      <c r="G576" s="79">
        <v>0</v>
      </c>
      <c r="H576" s="133">
        <v>83.509140014648438</v>
      </c>
      <c r="I576" s="134">
        <v>60.425552368164063</v>
      </c>
      <c r="J576" s="105">
        <v>77.262931823730469</v>
      </c>
      <c r="K576" s="96">
        <f>msoa_calculations5[[#This Row],[ Pop20]]/SUMIF(msoa_calculations5[ICB26],msoa_calculations5[[#This Row],[ICB26]],msoa_calculations5[[ Pop20]])</f>
        <v>2.3064547473358676E-3</v>
      </c>
      <c r="L576" s="98" cm="1">
        <f t="array" ref="L576">msoa_calculations5[[#This Row],[ Estimated case time (see and convey)]]*msoa_calculations5[[#This Row],[Population share of ICB]:[Population share of ICB]]</f>
        <v>0.19261005243272156</v>
      </c>
      <c r="M576" s="98" cm="1">
        <f t="array" ref="M576">msoa_calculations5[[#This Row],[Estimated case time (see and treat)]]*msoa_calculations5[[#This Row],[Population share of ICB]:[Population share of ICB]]</f>
        <v>0.13936880211994407</v>
      </c>
      <c r="N576" s="94" cm="1">
        <f t="array" ref="N576">msoa_calculations5[[#This Row],[Weighted estimate]]*msoa_calculations5[[#This Row],[Population share of ICB]:[Population share of ICB]]</f>
        <v>0.17820345589793063</v>
      </c>
    </row>
    <row r="577" spans="1:14">
      <c r="A577" s="63" t="s">
        <v>4382</v>
      </c>
      <c r="B577" s="63" t="s">
        <v>13719</v>
      </c>
      <c r="C577" s="63" t="s">
        <v>13809</v>
      </c>
      <c r="D577" s="63" t="s">
        <v>13886</v>
      </c>
      <c r="E577" s="72">
        <v>8145</v>
      </c>
      <c r="F577" s="64">
        <v>1</v>
      </c>
      <c r="G577" s="79">
        <v>0</v>
      </c>
      <c r="H577" s="133">
        <v>83.909904479980469</v>
      </c>
      <c r="I577" s="134">
        <v>60.416210174560547</v>
      </c>
      <c r="J577" s="105">
        <v>77.552726745605469</v>
      </c>
      <c r="K577" s="96">
        <f>msoa_calculations5[[#This Row],[ Pop20]]/SUMIF(msoa_calculations5[ICB26],msoa_calculations5[[#This Row],[ICB26]],msoa_calculations5[[ Pop20]])</f>
        <v>2.2388361240675294E-3</v>
      </c>
      <c r="L577" s="98" cm="1">
        <f t="array" ref="L577">msoa_calculations5[[#This Row],[ Estimated case time (see and convey)]]*msoa_calculations5[[#This Row],[Population share of ICB]:[Population share of ICB]]</f>
        <v>0.18786052531683609</v>
      </c>
      <c r="M577" s="98" cm="1">
        <f t="array" ref="M577">msoa_calculations5[[#This Row],[Estimated case time (see and treat)]]*msoa_calculations5[[#This Row],[Population share of ICB]:[Population share of ICB]]</f>
        <v>0.13526199381806236</v>
      </c>
      <c r="N577" s="94" cm="1">
        <f t="array" ref="N577">msoa_calculations5[[#This Row],[Weighted estimate]]*msoa_calculations5[[#This Row],[Population share of ICB]:[Population share of ICB]]</f>
        <v>0.17362784615799956</v>
      </c>
    </row>
    <row r="578" spans="1:14">
      <c r="A578" s="63" t="s">
        <v>4380</v>
      </c>
      <c r="B578" s="63" t="s">
        <v>13719</v>
      </c>
      <c r="C578" s="63" t="s">
        <v>13809</v>
      </c>
      <c r="D578" s="63" t="s">
        <v>13886</v>
      </c>
      <c r="E578" s="72">
        <v>7822</v>
      </c>
      <c r="F578" s="64">
        <v>1</v>
      </c>
      <c r="G578" s="79">
        <v>0</v>
      </c>
      <c r="H578" s="133">
        <v>81.826171875</v>
      </c>
      <c r="I578" s="134">
        <v>58.867729187011719</v>
      </c>
      <c r="J578" s="105">
        <v>75.613822937011719</v>
      </c>
      <c r="K578" s="96">
        <f>msoa_calculations5[[#This Row],[ Pop20]]/SUMIF(msoa_calculations5[ICB26],msoa_calculations5[[#This Row],[ICB26]],msoa_calculations5[[ Pop20]])</f>
        <v>2.1500523219712972E-3</v>
      </c>
      <c r="L578" s="98" cm="1">
        <f t="array" ref="L578">msoa_calculations5[[#This Row],[ Estimated case time (see and convey)]]*msoa_calculations5[[#This Row],[Population share of ICB]:[Population share of ICB]]</f>
        <v>0.17593055083786621</v>
      </c>
      <c r="M578" s="98" cm="1">
        <f t="array" ref="M578">msoa_calculations5[[#This Row],[Estimated case time (see and treat)]]*msoa_calculations5[[#This Row],[Population share of ICB]:[Population share of ICB]]</f>
        <v>0.12656869782771205</v>
      </c>
      <c r="N578" s="94" cm="1">
        <f t="array" ref="N578">msoa_calculations5[[#This Row],[Weighted estimate]]*msoa_calculations5[[#This Row],[Population share of ICB]:[Population share of ICB]]</f>
        <v>0.16257367557884858</v>
      </c>
    </row>
    <row r="579" spans="1:14">
      <c r="A579" s="63" t="s">
        <v>4378</v>
      </c>
      <c r="B579" s="63" t="s">
        <v>13719</v>
      </c>
      <c r="C579" s="63" t="s">
        <v>13809</v>
      </c>
      <c r="D579" s="63" t="s">
        <v>13886</v>
      </c>
      <c r="E579" s="72">
        <v>7627</v>
      </c>
      <c r="F579" s="64">
        <v>1</v>
      </c>
      <c r="G579" s="79">
        <v>0</v>
      </c>
      <c r="H579" s="133">
        <v>82.603874206542969</v>
      </c>
      <c r="I579" s="134">
        <v>59.981533050537109</v>
      </c>
      <c r="J579" s="105">
        <v>76.482475280761719</v>
      </c>
      <c r="K579" s="96">
        <f>msoa_calculations5[[#This Row],[ Pop20]]/SUMIF(msoa_calculations5[ICB26],msoa_calculations5[[#This Row],[ICB26]],msoa_calculations5[[ Pop20]])</f>
        <v>2.0964521937707854E-3</v>
      </c>
      <c r="L579" s="98" cm="1">
        <f t="array" ref="L579">msoa_calculations5[[#This Row],[ Estimated case time (see and convey)]]*msoa_calculations5[[#This Row],[Population share of ICB]:[Population share of ICB]]</f>
        <v>0.17317507329427301</v>
      </c>
      <c r="M579" s="98" cm="1">
        <f t="array" ref="M579">msoa_calculations5[[#This Row],[Estimated case time (see and treat)]]*msoa_calculations5[[#This Row],[Population share of ICB]:[Population share of ICB]]</f>
        <v>0.12574841654953339</v>
      </c>
      <c r="N579" s="94" cm="1">
        <f t="array" ref="N579">msoa_calculations5[[#This Row],[Weighted estimate]]*msoa_calculations5[[#This Row],[Population share of ICB]:[Population share of ICB]]</f>
        <v>0.16034185308737278</v>
      </c>
    </row>
    <row r="580" spans="1:14">
      <c r="A580" s="63" t="s">
        <v>4376</v>
      </c>
      <c r="B580" s="63" t="s">
        <v>13719</v>
      </c>
      <c r="C580" s="63" t="s">
        <v>13809</v>
      </c>
      <c r="D580" s="63" t="s">
        <v>13886</v>
      </c>
      <c r="E580" s="72">
        <v>7912</v>
      </c>
      <c r="F580" s="64">
        <v>1</v>
      </c>
      <c r="G580" s="79">
        <v>0</v>
      </c>
      <c r="H580" s="133">
        <v>83.058448791503906</v>
      </c>
      <c r="I580" s="134">
        <v>60.341403961181641</v>
      </c>
      <c r="J580" s="105">
        <v>76.911422729492188</v>
      </c>
      <c r="K580" s="96">
        <f>msoa_calculations5[[#This Row],[ Pop20]]/SUMIF(msoa_calculations5[ICB26],msoa_calculations5[[#This Row],[ICB26]],msoa_calculations5[[ Pop20]])</f>
        <v>2.1747908426792257E-3</v>
      </c>
      <c r="L580" s="98" cm="1">
        <f t="array" ref="L580">msoa_calculations5[[#This Row],[ Estimated case time (see and convey)]]*msoa_calculations5[[#This Row],[Population share of ICB]:[Population share of ICB]]</f>
        <v>0.18063475383890409</v>
      </c>
      <c r="M580" s="98" cm="1">
        <f t="array" ref="M580">msoa_calculations5[[#This Row],[Estimated case time (see and treat)]]*msoa_calculations5[[#This Row],[Population share of ICB]:[Population share of ICB]]</f>
        <v>0.13122993276918579</v>
      </c>
      <c r="N580" s="94" cm="1">
        <f t="array" ref="N580">msoa_calculations5[[#This Row],[Weighted estimate]]*msoa_calculations5[[#This Row],[Population share of ICB]:[Population share of ICB]]</f>
        <v>0.16726625784953048</v>
      </c>
    </row>
    <row r="581" spans="1:14">
      <c r="A581" s="63" t="s">
        <v>4374</v>
      </c>
      <c r="B581" s="63" t="s">
        <v>13719</v>
      </c>
      <c r="C581" s="63" t="s">
        <v>13809</v>
      </c>
      <c r="D581" s="63" t="s">
        <v>13886</v>
      </c>
      <c r="E581" s="72">
        <v>8954</v>
      </c>
      <c r="F581" s="64">
        <v>1</v>
      </c>
      <c r="G581" s="79">
        <v>0</v>
      </c>
      <c r="H581" s="133">
        <v>81.22845458984375</v>
      </c>
      <c r="I581" s="134">
        <v>58.223388671875</v>
      </c>
      <c r="J581" s="105">
        <v>75.003494262695313</v>
      </c>
      <c r="K581" s="96">
        <f>msoa_calculations5[[#This Row],[ Pop20]]/SUMIF(msoa_calculations5[ICB26],msoa_calculations5[[#This Row],[ICB26]],msoa_calculations5[[ Pop20]])</f>
        <v>2.461207937986576E-3</v>
      </c>
      <c r="L581" s="98" cm="1">
        <f t="array" ref="L581">msoa_calculations5[[#This Row],[ Estimated case time (see and convey)]]*msoa_calculations5[[#This Row],[Population share of ICB]:[Population share of ICB]]</f>
        <v>0.19992011722690556</v>
      </c>
      <c r="M581" s="98" cm="1">
        <f t="array" ref="M581">msoa_calculations5[[#This Row],[Estimated case time (see and treat)]]*msoa_calculations5[[#This Row],[Population share of ICB]:[Population share of ICB]]</f>
        <v>0.14329986637569644</v>
      </c>
      <c r="N581" s="94" cm="1">
        <f t="array" ref="N581">msoa_calculations5[[#This Row],[Weighted estimate]]*msoa_calculations5[[#This Row],[Population share of ICB]:[Population share of ICB]]</f>
        <v>0.18459919545607631</v>
      </c>
    </row>
    <row r="582" spans="1:14">
      <c r="A582" s="63" t="s">
        <v>4372</v>
      </c>
      <c r="B582" s="63" t="s">
        <v>13719</v>
      </c>
      <c r="C582" s="63" t="s">
        <v>13809</v>
      </c>
      <c r="D582" s="63" t="s">
        <v>13886</v>
      </c>
      <c r="E582" s="72">
        <v>6879</v>
      </c>
      <c r="F582" s="64">
        <v>1</v>
      </c>
      <c r="G582" s="79">
        <v>0</v>
      </c>
      <c r="H582" s="133">
        <v>82.262397766113281</v>
      </c>
      <c r="I582" s="134">
        <v>60.236072540283203</v>
      </c>
      <c r="J582" s="105">
        <v>76.302276611328125</v>
      </c>
      <c r="K582" s="96">
        <f>msoa_calculations5[[#This Row],[ Pop20]]/SUMIF(msoa_calculations5[ICB26],msoa_calculations5[[#This Row],[ICB26]],msoa_calculations5[[ Pop20]])</f>
        <v>1.8908475994426687E-3</v>
      </c>
      <c r="L582" s="98" cm="1">
        <f t="array" ref="L582">msoa_calculations5[[#This Row],[ Estimated case time (see and convey)]]*msoa_calculations5[[#This Row],[Population share of ICB]:[Population share of ICB]]</f>
        <v>0.15554565734045325</v>
      </c>
      <c r="M582" s="98" cm="1">
        <f t="array" ref="M582">msoa_calculations5[[#This Row],[Estimated case time (see and treat)]]*msoa_calculations5[[#This Row],[Population share of ICB]:[Population share of ICB]]</f>
        <v>0.11389723316264895</v>
      </c>
      <c r="N582" s="94" cm="1">
        <f t="array" ref="N582">msoa_calculations5[[#This Row],[Weighted estimate]]*msoa_calculations5[[#This Row],[Population share of ICB]:[Population share of ICB]]</f>
        <v>0.14427597656254026</v>
      </c>
    </row>
    <row r="583" spans="1:14">
      <c r="A583" s="63" t="s">
        <v>4370</v>
      </c>
      <c r="B583" s="63" t="s">
        <v>13719</v>
      </c>
      <c r="C583" s="63" t="s">
        <v>13809</v>
      </c>
      <c r="D583" s="63" t="s">
        <v>13886</v>
      </c>
      <c r="E583" s="72">
        <v>7005</v>
      </c>
      <c r="F583" s="64">
        <v>1</v>
      </c>
      <c r="G583" s="79">
        <v>0</v>
      </c>
      <c r="H583" s="133">
        <v>81.59832763671875</v>
      </c>
      <c r="I583" s="134">
        <v>58.943832397460938</v>
      </c>
      <c r="J583" s="105">
        <v>75.468231201171875</v>
      </c>
      <c r="K583" s="96">
        <f>msoa_calculations5[[#This Row],[ Pop20]]/SUMIF(msoa_calculations5[ICB26],msoa_calculations5[[#This Row],[ICB26]],msoa_calculations5[[ Pop20]])</f>
        <v>1.9254815284337685E-3</v>
      </c>
      <c r="L583" s="98" cm="1">
        <f t="array" ref="L583">msoa_calculations5[[#This Row],[ Estimated case time (see and convey)]]*msoa_calculations5[[#This Row],[Population share of ICB]:[Population share of ICB]]</f>
        <v>0.15711607261558863</v>
      </c>
      <c r="M583" s="98" cm="1">
        <f t="array" ref="M583">msoa_calculations5[[#This Row],[Estimated case time (see and treat)]]*msoa_calculations5[[#This Row],[Population share of ICB]:[Population share of ICB]]</f>
        <v>0.11349526049640697</v>
      </c>
      <c r="N583" s="94" cm="1">
        <f t="array" ref="N583">msoa_calculations5[[#This Row],[Weighted estimate]]*msoa_calculations5[[#This Row],[Population share of ICB]:[Population share of ICB]]</f>
        <v>0.14531268516142543</v>
      </c>
    </row>
    <row r="584" spans="1:14">
      <c r="A584" s="63" t="s">
        <v>4368</v>
      </c>
      <c r="B584" s="63" t="s">
        <v>13719</v>
      </c>
      <c r="C584" s="63" t="s">
        <v>13809</v>
      </c>
      <c r="D584" s="63" t="s">
        <v>13886</v>
      </c>
      <c r="E584" s="72">
        <v>7062</v>
      </c>
      <c r="F584" s="64">
        <v>1</v>
      </c>
      <c r="G584" s="79">
        <v>0</v>
      </c>
      <c r="H584" s="133">
        <v>81.350685119628906</v>
      </c>
      <c r="I584" s="134">
        <v>58.592750549316406</v>
      </c>
      <c r="J584" s="105">
        <v>75.192596435546875</v>
      </c>
      <c r="K584" s="96">
        <f>msoa_calculations5[[#This Row],[ Pop20]]/SUMIF(msoa_calculations5[ICB26],msoa_calculations5[[#This Row],[ICB26]],msoa_calculations5[[ Pop20]])</f>
        <v>1.9411492582154565E-3</v>
      </c>
      <c r="L584" s="98" cm="1">
        <f t="array" ref="L584">msoa_calculations5[[#This Row],[ Estimated case time (see and convey)]]*msoa_calculations5[[#This Row],[Population share of ICB]:[Population share of ICB]]</f>
        <v>0.15791382207528681</v>
      </c>
      <c r="M584" s="98" cm="1">
        <f t="array" ref="M584">msoa_calculations5[[#This Row],[Estimated case time (see and treat)]]*msoa_calculations5[[#This Row],[Population share of ICB]:[Population share of ICB]]</f>
        <v>0.11373727426560883</v>
      </c>
      <c r="N584" s="94" cm="1">
        <f t="array" ref="N584">msoa_calculations5[[#This Row],[Weighted estimate]]*msoa_calculations5[[#This Row],[Population share of ICB]:[Population share of ICB]]</f>
        <v>0.145960052794156</v>
      </c>
    </row>
    <row r="585" spans="1:14">
      <c r="A585" s="63" t="s">
        <v>4366</v>
      </c>
      <c r="B585" s="63" t="s">
        <v>13719</v>
      </c>
      <c r="C585" s="63" t="s">
        <v>13809</v>
      </c>
      <c r="D585" s="63" t="s">
        <v>13886</v>
      </c>
      <c r="E585" s="72">
        <v>8230</v>
      </c>
      <c r="F585" s="64">
        <v>1</v>
      </c>
      <c r="G585" s="79">
        <v>0</v>
      </c>
      <c r="H585" s="133">
        <v>81.243537902832031</v>
      </c>
      <c r="I585" s="134">
        <v>58.644454956054688</v>
      </c>
      <c r="J585" s="105">
        <v>75.128433227539063</v>
      </c>
      <c r="K585" s="96">
        <f>msoa_calculations5[[#This Row],[ Pop20]]/SUMIF(msoa_calculations5[ICB26],msoa_calculations5[[#This Row],[ICB26]],msoa_calculations5[[ Pop20]])</f>
        <v>2.2622002825139066E-3</v>
      </c>
      <c r="L585" s="98" cm="1">
        <f t="array" ref="L585">msoa_calculations5[[#This Row],[ Estimated case time (see and convey)]]*msoa_calculations5[[#This Row],[Population share of ICB]:[Population share of ICB]]</f>
        <v>0.1837891543962159</v>
      </c>
      <c r="M585" s="98" cm="1">
        <f t="array" ref="M585">msoa_calculations5[[#This Row],[Estimated case time (see and treat)]]*msoa_calculations5[[#This Row],[Population share of ICB]:[Population share of ICB]]</f>
        <v>0.132665502569461</v>
      </c>
      <c r="N585" s="94" cm="1">
        <f t="array" ref="N585">msoa_calculations5[[#This Row],[Weighted estimate]]*msoa_calculations5[[#This Row],[Population share of ICB]:[Population share of ICB]]</f>
        <v>0.16995556287216604</v>
      </c>
    </row>
    <row r="586" spans="1:14">
      <c r="A586" s="63" t="s">
        <v>4364</v>
      </c>
      <c r="B586" s="63" t="s">
        <v>13719</v>
      </c>
      <c r="C586" s="63" t="s">
        <v>13809</v>
      </c>
      <c r="D586" s="63" t="s">
        <v>13886</v>
      </c>
      <c r="E586" s="72">
        <v>7726</v>
      </c>
      <c r="F586" s="64">
        <v>1</v>
      </c>
      <c r="G586" s="79">
        <v>0</v>
      </c>
      <c r="H586" s="133">
        <v>83.821945190429688</v>
      </c>
      <c r="I586" s="134">
        <v>62.092327117919922</v>
      </c>
      <c r="J586" s="105">
        <v>77.942108154296875</v>
      </c>
      <c r="K586" s="96">
        <f>msoa_calculations5[[#This Row],[ Pop20]]/SUMIF(msoa_calculations5[ICB26],msoa_calculations5[[#This Row],[ICB26]],msoa_calculations5[[ Pop20]])</f>
        <v>2.1236645665495069E-3</v>
      </c>
      <c r="L586" s="98" cm="1">
        <f t="array" ref="L586">msoa_calculations5[[#This Row],[ Estimated case time (see and convey)]]*msoa_calculations5[[#This Row],[Population share of ICB]:[Population share of ICB]]</f>
        <v>0.17800969490017038</v>
      </c>
      <c r="M586" s="98" cm="1">
        <f t="array" ref="M586">msoa_calculations5[[#This Row],[Estimated case time (see and treat)]]*msoa_calculations5[[#This Row],[Population share of ICB]:[Population share of ICB]]</f>
        <v>0.13186327495492761</v>
      </c>
      <c r="N586" s="94" cm="1">
        <f t="array" ref="N586">msoa_calculations5[[#This Row],[Weighted estimate]]*msoa_calculations5[[#This Row],[Population share of ICB]:[Population share of ICB]]</f>
        <v>0.16552289332944967</v>
      </c>
    </row>
    <row r="587" spans="1:14">
      <c r="A587" s="63" t="s">
        <v>4362</v>
      </c>
      <c r="B587" s="63" t="s">
        <v>13719</v>
      </c>
      <c r="C587" s="63" t="s">
        <v>13809</v>
      </c>
      <c r="D587" s="63" t="s">
        <v>13886</v>
      </c>
      <c r="E587" s="72">
        <v>7780</v>
      </c>
      <c r="F587" s="64">
        <v>1</v>
      </c>
      <c r="G587" s="79">
        <v>0</v>
      </c>
      <c r="H587" s="133">
        <v>81.870368957519531</v>
      </c>
      <c r="I587" s="134">
        <v>59.966609954833984</v>
      </c>
      <c r="J587" s="105">
        <v>75.943412780761719</v>
      </c>
      <c r="K587" s="96">
        <f>msoa_calculations5[[#This Row],[ Pop20]]/SUMIF(msoa_calculations5[ICB26],msoa_calculations5[[#This Row],[ICB26]],msoa_calculations5[[ Pop20]])</f>
        <v>2.138507678974264E-3</v>
      </c>
      <c r="L587" s="98" cm="1">
        <f t="array" ref="L587">msoa_calculations5[[#This Row],[ Estimated case time (see and convey)]]*msoa_calculations5[[#This Row],[Population share of ICB]:[Population share of ICB]]</f>
        <v>0.17508041269611171</v>
      </c>
      <c r="M587" s="98" cm="1">
        <f t="array" ref="M587">msoa_calculations5[[#This Row],[Estimated case time (see and treat)]]*msoa_calculations5[[#This Row],[Population share of ICB]:[Population share of ICB]]</f>
        <v>0.12823905587046702</v>
      </c>
      <c r="N587" s="94" cm="1">
        <f t="array" ref="N587">msoa_calculations5[[#This Row],[Weighted estimate]]*msoa_calculations5[[#This Row],[Population share of ICB]:[Population share of ICB]]</f>
        <v>0.16240557139917119</v>
      </c>
    </row>
    <row r="588" spans="1:14">
      <c r="A588" s="63" t="s">
        <v>4360</v>
      </c>
      <c r="B588" s="63" t="s">
        <v>13719</v>
      </c>
      <c r="C588" s="63" t="s">
        <v>13809</v>
      </c>
      <c r="D588" s="63" t="s">
        <v>13886</v>
      </c>
      <c r="E588" s="72">
        <v>7711</v>
      </c>
      <c r="F588" s="64">
        <v>1</v>
      </c>
      <c r="G588" s="79">
        <v>0</v>
      </c>
      <c r="H588" s="133">
        <v>80.1573486328125</v>
      </c>
      <c r="I588" s="134">
        <v>57.691940307617188</v>
      </c>
      <c r="J588" s="105">
        <v>74.078414916992188</v>
      </c>
      <c r="K588" s="96">
        <f>msoa_calculations5[[#This Row],[ Pop20]]/SUMIF(msoa_calculations5[ICB26],msoa_calculations5[[#This Row],[ICB26]],msoa_calculations5[[ Pop20]])</f>
        <v>2.1195414797648519E-3</v>
      </c>
      <c r="L588" s="98" cm="1">
        <f t="array" ref="L588">msoa_calculations5[[#This Row],[ Estimated case time (see and convey)]]*msoa_calculations5[[#This Row],[Population share of ICB]:[Population share of ICB]]</f>
        <v>0.16989682533521855</v>
      </c>
      <c r="M588" s="98" cm="1">
        <f t="array" ref="M588">msoa_calculations5[[#This Row],[Estimated case time (see and treat)]]*msoa_calculations5[[#This Row],[Population share of ICB]:[Population share of ICB]]</f>
        <v>0.12228046053011245</v>
      </c>
      <c r="N588" s="94" cm="1">
        <f t="array" ref="N588">msoa_calculations5[[#This Row],[Weighted estimate]]*msoa_calculations5[[#This Row],[Population share of ICB]:[Population share of ICB]]</f>
        <v>0.15701227317179631</v>
      </c>
    </row>
    <row r="589" spans="1:14">
      <c r="A589" s="63" t="s">
        <v>4358</v>
      </c>
      <c r="B589" s="63" t="s">
        <v>13719</v>
      </c>
      <c r="C589" s="63" t="s">
        <v>13809</v>
      </c>
      <c r="D589" s="63" t="s">
        <v>13886</v>
      </c>
      <c r="E589" s="72">
        <v>7117</v>
      </c>
      <c r="F589" s="64">
        <v>1</v>
      </c>
      <c r="G589" s="79">
        <v>0</v>
      </c>
      <c r="H589" s="133">
        <v>80.700126647949219</v>
      </c>
      <c r="I589" s="134">
        <v>58.682758331298828</v>
      </c>
      <c r="J589" s="105">
        <v>74.742424011230469</v>
      </c>
      <c r="K589" s="96">
        <f>msoa_calculations5[[#This Row],[ Pop20]]/SUMIF(msoa_calculations5[ICB26],msoa_calculations5[[#This Row],[ICB26]],msoa_calculations5[[ Pop20]])</f>
        <v>1.9562672430925238E-3</v>
      </c>
      <c r="L589" s="98" cm="1">
        <f t="array" ref="L589">msoa_calculations5[[#This Row],[ Estimated case time (see and convey)]]*msoa_calculations5[[#This Row],[Population share of ICB]:[Population share of ICB]]</f>
        <v>0.15787101427480113</v>
      </c>
      <c r="M589" s="98" cm="1">
        <f t="array" ref="M589">msoa_calculations5[[#This Row],[Estimated case time (see and treat)]]*msoa_calculations5[[#This Row],[Population share of ICB]:[Population share of ICB]]</f>
        <v>0.11479915785783479</v>
      </c>
      <c r="N589" s="94" cm="1">
        <f t="array" ref="N589">msoa_calculations5[[#This Row],[Weighted estimate]]*msoa_calculations5[[#This Row],[Population share of ICB]:[Population share of ICB]]</f>
        <v>0.14621615576250227</v>
      </c>
    </row>
    <row r="590" spans="1:14">
      <c r="A590" s="63" t="s">
        <v>5120</v>
      </c>
      <c r="B590" s="63" t="s">
        <v>13731</v>
      </c>
      <c r="C590" s="63" t="s">
        <v>12</v>
      </c>
      <c r="D590" s="63" t="s">
        <v>89</v>
      </c>
      <c r="E590" s="72">
        <v>8347</v>
      </c>
      <c r="F590" s="64">
        <v>1</v>
      </c>
      <c r="G590" s="79">
        <v>0</v>
      </c>
      <c r="H590" s="133">
        <v>83.723747253417969</v>
      </c>
      <c r="I590" s="134">
        <v>60.273868560791016</v>
      </c>
      <c r="J590" s="105">
        <v>77.378425598144531</v>
      </c>
      <c r="K590" s="96">
        <f>msoa_calculations5[[#This Row],[ Pop20]]/SUMIF(msoa_calculations5[ICB26],msoa_calculations5[[#This Row],[ICB26]],msoa_calculations5[[ Pop20]])</f>
        <v>5.5287628805205657E-3</v>
      </c>
      <c r="L590" s="98" cm="1">
        <f t="array" ref="L590">msoa_calculations5[[#This Row],[ Estimated case time (see and convey)]]*msoa_calculations5[[#This Row],[Population share of ICB]:[Population share of ICB]]</f>
        <v>0.46288874603278296</v>
      </c>
      <c r="M590" s="98" cm="1">
        <f t="array" ref="M590">msoa_calculations5[[#This Row],[Estimated case time (see and treat)]]*msoa_calculations5[[#This Row],[Population share of ICB]:[Population share of ICB]]</f>
        <v>0.33323992716427692</v>
      </c>
      <c r="N590" s="94" cm="1">
        <f t="array" ref="N590">msoa_calculations5[[#This Row],[Weighted estimate]]*msoa_calculations5[[#This Row],[Population share of ICB]:[Population share of ICB]]</f>
        <v>0.42780696720014383</v>
      </c>
    </row>
    <row r="591" spans="1:14">
      <c r="A591" s="63" t="s">
        <v>5118</v>
      </c>
      <c r="B591" s="63" t="s">
        <v>13731</v>
      </c>
      <c r="C591" s="63" t="s">
        <v>12</v>
      </c>
      <c r="D591" s="63" t="s">
        <v>89</v>
      </c>
      <c r="E591" s="72">
        <v>8621</v>
      </c>
      <c r="F591" s="64">
        <v>1</v>
      </c>
      <c r="G591" s="79">
        <v>0</v>
      </c>
      <c r="H591" s="133">
        <v>85.850601196289063</v>
      </c>
      <c r="I591" s="134">
        <v>61.762275695800781</v>
      </c>
      <c r="J591" s="105">
        <v>79.33251953125</v>
      </c>
      <c r="K591" s="96">
        <f>msoa_calculations5[[#This Row],[ Pop20]]/SUMIF(msoa_calculations5[ICB26],msoa_calculations5[[#This Row],[ICB26]],msoa_calculations5[[ Pop20]])</f>
        <v>5.7102509635758719E-3</v>
      </c>
      <c r="L591" s="98" cm="1">
        <f t="array" ref="L591">msoa_calculations5[[#This Row],[ Estimated case time (see and convey)]]*msoa_calculations5[[#This Row],[Population share of ICB]:[Population share of ICB]]</f>
        <v>0.49022847820467752</v>
      </c>
      <c r="M591" s="98" cm="1">
        <f t="array" ref="M591">msoa_calculations5[[#This Row],[Estimated case time (see and treat)]]*msoa_calculations5[[#This Row],[Population share of ICB]:[Population share of ICB]]</f>
        <v>0.35267809430458508</v>
      </c>
      <c r="N591" s="94" cm="1">
        <f t="array" ref="N591">msoa_calculations5[[#This Row],[Weighted estimate]]*msoa_calculations5[[#This Row],[Population share of ICB]:[Population share of ICB]]</f>
        <v>0.45300859609622202</v>
      </c>
    </row>
    <row r="592" spans="1:14">
      <c r="A592" s="63" t="s">
        <v>5116</v>
      </c>
      <c r="B592" s="63" t="s">
        <v>13731</v>
      </c>
      <c r="C592" s="63" t="s">
        <v>12</v>
      </c>
      <c r="D592" s="63" t="s">
        <v>89</v>
      </c>
      <c r="E592" s="72">
        <v>9736</v>
      </c>
      <c r="F592" s="64">
        <v>1</v>
      </c>
      <c r="G592" s="79">
        <v>0</v>
      </c>
      <c r="H592" s="133">
        <v>80.610671997070313</v>
      </c>
      <c r="I592" s="134">
        <v>57.254978179931641</v>
      </c>
      <c r="J592" s="105">
        <v>74.29083251953125</v>
      </c>
      <c r="K592" s="96">
        <f>msoa_calculations5[[#This Row],[ Pop20]]/SUMIF(msoa_calculations5[ICB26],msoa_calculations5[[#This Row],[ICB26]],msoa_calculations5[[ Pop20]])</f>
        <v>6.4487882358629728E-3</v>
      </c>
      <c r="L592" s="98" cm="1">
        <f t="array" ref="L592">msoa_calculations5[[#This Row],[ Estimated case time (see and convey)]]*msoa_calculations5[[#This Row],[Population share of ICB]:[Population share of ICB]]</f>
        <v>0.5198411532597158</v>
      </c>
      <c r="M592" s="98" cm="1">
        <f t="array" ref="M592">msoa_calculations5[[#This Row],[Estimated case time (see and treat)]]*msoa_calculations5[[#This Row],[Population share of ICB]:[Population share of ICB]]</f>
        <v>0.36922522973133437</v>
      </c>
      <c r="N592" s="94" cm="1">
        <f t="array" ref="N592">msoa_calculations5[[#This Row],[Weighted estimate]]*msoa_calculations5[[#This Row],[Population share of ICB]:[Population share of ICB]]</f>
        <v>0.47908584678441951</v>
      </c>
    </row>
    <row r="593" spans="1:14">
      <c r="A593" s="63" t="s">
        <v>5114</v>
      </c>
      <c r="B593" s="63" t="s">
        <v>13731</v>
      </c>
      <c r="C593" s="63" t="s">
        <v>12</v>
      </c>
      <c r="D593" s="63" t="s">
        <v>89</v>
      </c>
      <c r="E593" s="72">
        <v>13775</v>
      </c>
      <c r="F593" s="64">
        <v>1</v>
      </c>
      <c r="G593" s="79">
        <v>0</v>
      </c>
      <c r="H593" s="133">
        <v>81.265419006347656</v>
      </c>
      <c r="I593" s="134">
        <v>57.621498107910156</v>
      </c>
      <c r="J593" s="105">
        <v>74.867591857910156</v>
      </c>
      <c r="K593" s="96">
        <f>msoa_calculations5[[#This Row],[ Pop20]]/SUMIF(msoa_calculations5[ICB26],msoa_calculations5[[#This Row],[ICB26]],msoa_calculations5[[ Pop20]])</f>
        <v>9.1240815477621664E-3</v>
      </c>
      <c r="L593" s="98" cm="1">
        <f t="array" ref="L593">msoa_calculations5[[#This Row],[ Estimated case time (see and convey)]]*msoa_calculations5[[#This Row],[Population share of ICB]:[Population share of ICB]]</f>
        <v>0.74147231002697744</v>
      </c>
      <c r="M593" s="98" cm="1">
        <f t="array" ref="M593">msoa_calculations5[[#This Row],[Estimated case time (see and treat)]]*msoa_calculations5[[#This Row],[Population share of ICB]:[Population share of ICB]]</f>
        <v>0.52574324764079561</v>
      </c>
      <c r="N593" s="94" cm="1">
        <f t="array" ref="N593">msoa_calculations5[[#This Row],[Weighted estimate]]*msoa_calculations5[[#This Row],[Population share of ICB]:[Population share of ICB]]</f>
        <v>0.68309801339614706</v>
      </c>
    </row>
    <row r="594" spans="1:14">
      <c r="A594" s="63" t="s">
        <v>5112</v>
      </c>
      <c r="B594" s="63" t="s">
        <v>13731</v>
      </c>
      <c r="C594" s="63" t="s">
        <v>12</v>
      </c>
      <c r="D594" s="63" t="s">
        <v>89</v>
      </c>
      <c r="E594" s="72">
        <v>12130</v>
      </c>
      <c r="F594" s="64">
        <v>1</v>
      </c>
      <c r="G594" s="79">
        <v>0</v>
      </c>
      <c r="H594" s="133">
        <v>81.50048828125</v>
      </c>
      <c r="I594" s="134">
        <v>57.720745086669922</v>
      </c>
      <c r="J594" s="105">
        <v>75.065902709960938</v>
      </c>
      <c r="K594" s="96">
        <f>msoa_calculations5[[#This Row],[ Pop20]]/SUMIF(msoa_calculations5[ICB26],msoa_calculations5[[#This Row],[ICB26]],msoa_calculations5[[ Pop20]])</f>
        <v>8.0344906841637084E-3</v>
      </c>
      <c r="L594" s="98" cm="1">
        <f t="array" ref="L594">msoa_calculations5[[#This Row],[ Estimated case time (see and convey)]]*msoa_calculations5[[#This Row],[Population share of ICB]:[Population share of ICB]]</f>
        <v>0.65481491385049662</v>
      </c>
      <c r="M594" s="98" cm="1">
        <f t="array" ref="M594">msoa_calculations5[[#This Row],[Estimated case time (see and treat)]]*msoa_calculations5[[#This Row],[Population share of ICB]:[Population share of ICB]]</f>
        <v>0.46375678868183762</v>
      </c>
      <c r="N594" s="94" cm="1">
        <f t="array" ref="N594">msoa_calculations5[[#This Row],[Weighted estimate]]*msoa_calculations5[[#This Row],[Population share of ICB]:[Population share of ICB]]</f>
        <v>0.60311629602152039</v>
      </c>
    </row>
    <row r="595" spans="1:14">
      <c r="A595" s="63" t="s">
        <v>5110</v>
      </c>
      <c r="B595" s="63" t="s">
        <v>13731</v>
      </c>
      <c r="C595" s="63" t="s">
        <v>12</v>
      </c>
      <c r="D595" s="63" t="s">
        <v>89</v>
      </c>
      <c r="E595" s="72">
        <v>9039</v>
      </c>
      <c r="F595" s="64">
        <v>1</v>
      </c>
      <c r="G595" s="79">
        <v>0</v>
      </c>
      <c r="H595" s="133">
        <v>82.26287841796875</v>
      </c>
      <c r="I595" s="134">
        <v>58.43096923828125</v>
      </c>
      <c r="J595" s="105">
        <v>75.814178466796875</v>
      </c>
      <c r="K595" s="96">
        <f>msoa_calculations5[[#This Row],[ Pop20]]/SUMIF(msoa_calculations5[ICB26],msoa_calculations5[[#This Row],[ICB26]],msoa_calculations5[[ Pop20]])</f>
        <v>5.9871196450252059E-3</v>
      </c>
      <c r="L595" s="98" cm="1">
        <f t="array" ref="L595">msoa_calculations5[[#This Row],[ Estimated case time (see and convey)]]*msoa_calculations5[[#This Row],[Population share of ICB]:[Population share of ICB]]</f>
        <v>0.49251769543254076</v>
      </c>
      <c r="M595" s="98" cm="1">
        <f t="array" ref="M595">msoa_calculations5[[#This Row],[Estimated case time (see and treat)]]*msoa_calculations5[[#This Row],[Population share of ICB]:[Population share of ICB]]</f>
        <v>0.34983320380437716</v>
      </c>
      <c r="N595" s="94" cm="1">
        <f t="array" ref="N595">msoa_calculations5[[#This Row],[Weighted estimate]]*msoa_calculations5[[#This Row],[Population share of ICB]:[Population share of ICB]]</f>
        <v>0.45390855727000651</v>
      </c>
    </row>
    <row r="596" spans="1:14">
      <c r="A596" s="63" t="s">
        <v>5108</v>
      </c>
      <c r="B596" s="63" t="s">
        <v>13731</v>
      </c>
      <c r="C596" s="63" t="s">
        <v>12</v>
      </c>
      <c r="D596" s="63" t="s">
        <v>89</v>
      </c>
      <c r="E596" s="72">
        <v>9539</v>
      </c>
      <c r="F596" s="64">
        <v>1</v>
      </c>
      <c r="G596" s="79">
        <v>0</v>
      </c>
      <c r="H596" s="133">
        <v>84.984321594238281</v>
      </c>
      <c r="I596" s="134">
        <v>60.794918060302734</v>
      </c>
      <c r="J596" s="105">
        <v>78.438888549804688</v>
      </c>
      <c r="K596" s="96">
        <f>msoa_calculations5[[#This Row],[ Pop20]]/SUMIF(msoa_calculations5[ICB26],msoa_calculations5[[#This Row],[ICB26]],msoa_calculations5[[ Pop20]])</f>
        <v>6.3183022783378073E-3</v>
      </c>
      <c r="L596" s="98" cm="1">
        <f t="array" ref="L596">msoa_calculations5[[#This Row],[ Estimated case time (see and convey)]]*msoa_calculations5[[#This Row],[Population share of ICB]:[Population share of ICB]]</f>
        <v>0.53695663275186867</v>
      </c>
      <c r="M596" s="98" cm="1">
        <f t="array" ref="M596">msoa_calculations5[[#This Row],[Estimated case time (see and treat)]]*msoa_calculations5[[#This Row],[Population share of ICB]:[Population share of ICB]]</f>
        <v>0.38412066929177108</v>
      </c>
      <c r="N596" s="94" cm="1">
        <f t="array" ref="N596">msoa_calculations5[[#This Row],[Weighted estimate]]*msoa_calculations5[[#This Row],[Population share of ICB]:[Population share of ICB]]</f>
        <v>0.49560060823451629</v>
      </c>
    </row>
    <row r="597" spans="1:14">
      <c r="A597" s="63" t="s">
        <v>5106</v>
      </c>
      <c r="B597" s="63" t="s">
        <v>13731</v>
      </c>
      <c r="C597" s="63" t="s">
        <v>12</v>
      </c>
      <c r="D597" s="63" t="s">
        <v>89</v>
      </c>
      <c r="E597" s="72">
        <v>8435</v>
      </c>
      <c r="F597" s="64">
        <v>1</v>
      </c>
      <c r="G597" s="79">
        <v>0</v>
      </c>
      <c r="H597" s="133">
        <v>84.409263610839844</v>
      </c>
      <c r="I597" s="134">
        <v>60.969722747802734</v>
      </c>
      <c r="J597" s="105">
        <v>78.066734313964844</v>
      </c>
      <c r="K597" s="96">
        <f>msoa_calculations5[[#This Row],[ Pop20]]/SUMIF(msoa_calculations5[ICB26],msoa_calculations5[[#This Row],[ICB26]],msoa_calculations5[[ Pop20]])</f>
        <v>5.5870510239835842E-3</v>
      </c>
      <c r="L597" s="98" cm="1">
        <f t="array" ref="L597">msoa_calculations5[[#This Row],[ Estimated case time (see and convey)]]*msoa_calculations5[[#This Row],[Population share of ICB]:[Population share of ICB]]</f>
        <v>0.47159886269064305</v>
      </c>
      <c r="M597" s="98" cm="1">
        <f t="array" ref="M597">msoa_calculations5[[#This Row],[Estimated case time (see and treat)]]*msoa_calculations5[[#This Row],[Population share of ICB]:[Population share of ICB]]</f>
        <v>0.34064095191010652</v>
      </c>
      <c r="N597" s="94" cm="1">
        <f t="array" ref="N597">msoa_calculations5[[#This Row],[Weighted estimate]]*msoa_calculations5[[#This Row],[Population share of ICB]:[Population share of ICB]]</f>
        <v>0.43616282788789168</v>
      </c>
    </row>
    <row r="598" spans="1:14">
      <c r="A598" s="63" t="s">
        <v>5104</v>
      </c>
      <c r="B598" s="63" t="s">
        <v>13731</v>
      </c>
      <c r="C598" s="63" t="s">
        <v>12</v>
      </c>
      <c r="D598" s="63" t="s">
        <v>89</v>
      </c>
      <c r="E598" s="72">
        <v>11595</v>
      </c>
      <c r="F598" s="64">
        <v>1</v>
      </c>
      <c r="G598" s="79">
        <v>0</v>
      </c>
      <c r="H598" s="133">
        <v>83.190116882324219</v>
      </c>
      <c r="I598" s="134">
        <v>59.157863616943359</v>
      </c>
      <c r="J598" s="105">
        <v>76.687210083007813</v>
      </c>
      <c r="K598" s="96">
        <f>msoa_calculations5[[#This Row],[ Pop20]]/SUMIF(msoa_calculations5[ICB26],msoa_calculations5[[#This Row],[ICB26]],msoa_calculations5[[ Pop20]])</f>
        <v>7.6801252665192245E-3</v>
      </c>
      <c r="L598" s="98" cm="1">
        <f t="array" ref="L598">msoa_calculations5[[#This Row],[ Estimated case time (see and convey)]]*msoa_calculations5[[#This Row],[Population share of ICB]:[Population share of ICB]]</f>
        <v>0.63891051859262571</v>
      </c>
      <c r="M598" s="98" cm="1">
        <f t="array" ref="M598">msoa_calculations5[[#This Row],[Estimated case time (see and treat)]]*msoa_calculations5[[#This Row],[Population share of ICB]:[Population share of ICB]]</f>
        <v>0.45433980307778504</v>
      </c>
      <c r="N598" s="94" cm="1">
        <f t="array" ref="N598">msoa_calculations5[[#This Row],[Weighted estimate]]*msoa_calculations5[[#This Row],[Population share of ICB]:[Population share of ICB]]</f>
        <v>0.58896737977737612</v>
      </c>
    </row>
    <row r="599" spans="1:14">
      <c r="A599" s="63" t="s">
        <v>5102</v>
      </c>
      <c r="B599" s="63" t="s">
        <v>13731</v>
      </c>
      <c r="C599" s="63" t="s">
        <v>12</v>
      </c>
      <c r="D599" s="63" t="s">
        <v>89</v>
      </c>
      <c r="E599" s="72">
        <v>7975</v>
      </c>
      <c r="F599" s="64">
        <v>1</v>
      </c>
      <c r="G599" s="79">
        <v>0</v>
      </c>
      <c r="H599" s="133">
        <v>83.707733154296875</v>
      </c>
      <c r="I599" s="134">
        <v>59.378135681152344</v>
      </c>
      <c r="J599" s="105">
        <v>77.124366760253906</v>
      </c>
      <c r="K599" s="96">
        <f>msoa_calculations5[[#This Row],[ Pop20]]/SUMIF(msoa_calculations5[ICB26],msoa_calculations5[[#This Row],[ICB26]],msoa_calculations5[[ Pop20]])</f>
        <v>5.2823630013359903E-3</v>
      </c>
      <c r="L599" s="98" cm="1">
        <f t="array" ref="L599">msoa_calculations5[[#This Row],[ Estimated case time (see and convey)]]*msoa_calculations5[[#This Row],[Population share of ICB]:[Population share of ICB]]</f>
        <v>0.44217463253996381</v>
      </c>
      <c r="M599" s="98" cm="1">
        <f t="array" ref="M599">msoa_calculations5[[#This Row],[Estimated case time (see and treat)]]*msoa_calculations5[[#This Row],[Population share of ICB]:[Population share of ICB]]</f>
        <v>0.31365686701042755</v>
      </c>
      <c r="N599" s="94" cm="1">
        <f t="array" ref="N599">msoa_calculations5[[#This Row],[Weighted estimate]]*msoa_calculations5[[#This Row],[Population share of ICB]:[Population share of ICB]]</f>
        <v>0.40739890147583252</v>
      </c>
    </row>
    <row r="600" spans="1:14">
      <c r="A600" s="63" t="s">
        <v>5100</v>
      </c>
      <c r="B600" s="63" t="s">
        <v>13731</v>
      </c>
      <c r="C600" s="63" t="s">
        <v>12</v>
      </c>
      <c r="D600" s="63" t="s">
        <v>89</v>
      </c>
      <c r="E600" s="72">
        <v>7720</v>
      </c>
      <c r="F600" s="64">
        <v>1</v>
      </c>
      <c r="G600" s="79">
        <v>0</v>
      </c>
      <c r="H600" s="133">
        <v>84.1690673828125</v>
      </c>
      <c r="I600" s="134">
        <v>59.607158660888672</v>
      </c>
      <c r="J600" s="105">
        <v>77.522842407226563</v>
      </c>
      <c r="K600" s="96">
        <f>msoa_calculations5[[#This Row],[ Pop20]]/SUMIF(msoa_calculations5[ICB26],msoa_calculations5[[#This Row],[ICB26]],msoa_calculations5[[ Pop20]])</f>
        <v>5.1134598583465639E-3</v>
      </c>
      <c r="L600" s="98" cm="1">
        <f t="array" ref="L600">msoa_calculations5[[#This Row],[ Estimated case time (see and convey)]]*msoa_calculations5[[#This Row],[Population share of ICB]:[Population share of ICB]]</f>
        <v>0.43039514737647877</v>
      </c>
      <c r="M600" s="98" cm="1">
        <f t="array" ref="M600">msoa_calculations5[[#This Row],[Estimated case time (see and treat)]]*msoa_calculations5[[#This Row],[Population share of ICB]:[Population share of ICB]]</f>
        <v>0.30479881308254897</v>
      </c>
      <c r="N600" s="94" cm="1">
        <f t="array" ref="N600">msoa_calculations5[[#This Row],[Weighted estimate]]*msoa_calculations5[[#This Row],[Population share of ICB]:[Population share of ICB]]</f>
        <v>0.39640994275427971</v>
      </c>
    </row>
    <row r="601" spans="1:14">
      <c r="A601" s="63" t="s">
        <v>5098</v>
      </c>
      <c r="B601" s="63" t="s">
        <v>13731</v>
      </c>
      <c r="C601" s="63" t="s">
        <v>12</v>
      </c>
      <c r="D601" s="63" t="s">
        <v>89</v>
      </c>
      <c r="E601" s="72">
        <v>7741</v>
      </c>
      <c r="F601" s="64">
        <v>1</v>
      </c>
      <c r="G601" s="79">
        <v>0</v>
      </c>
      <c r="H601" s="133">
        <v>88.633964538574219</v>
      </c>
      <c r="I601" s="134">
        <v>63.900634765625</v>
      </c>
      <c r="J601" s="105">
        <v>81.941352844238281</v>
      </c>
      <c r="K601" s="96">
        <f>msoa_calculations5[[#This Row],[ Pop20]]/SUMIF(msoa_calculations5[ICB26],msoa_calculations5[[#This Row],[ICB26]],msoa_calculations5[[ Pop20]])</f>
        <v>5.1273695289456933E-3</v>
      </c>
      <c r="L601" s="98" cm="1">
        <f t="array" ref="L601">msoa_calculations5[[#This Row],[ Estimated case time (see and convey)]]*msoa_calculations5[[#This Row],[Population share of ICB]:[Population share of ICB]]</f>
        <v>0.45445908900473858</v>
      </c>
      <c r="M601" s="98" cm="1">
        <f t="array" ref="M601">msoa_calculations5[[#This Row],[Estimated case time (see and treat)]]*msoa_calculations5[[#This Row],[Population share of ICB]:[Population share of ICB]]</f>
        <v>0.32764216757755343</v>
      </c>
      <c r="N601" s="94" cm="1">
        <f t="array" ref="N601">msoa_calculations5[[#This Row],[Weighted estimate]]*msoa_calculations5[[#This Row],[Population share of ICB]:[Population share of ICB]]</f>
        <v>0.4201435957341349</v>
      </c>
    </row>
    <row r="602" spans="1:14">
      <c r="A602" s="63" t="s">
        <v>5096</v>
      </c>
      <c r="B602" s="63" t="s">
        <v>13731</v>
      </c>
      <c r="C602" s="63" t="s">
        <v>12</v>
      </c>
      <c r="D602" s="63" t="s">
        <v>89</v>
      </c>
      <c r="E602" s="72">
        <v>8139</v>
      </c>
      <c r="F602" s="64">
        <v>1</v>
      </c>
      <c r="G602" s="79">
        <v>0</v>
      </c>
      <c r="H602" s="133">
        <v>85.273429870605469</v>
      </c>
      <c r="I602" s="134">
        <v>61.325225830078125</v>
      </c>
      <c r="J602" s="105">
        <v>78.793266296386719</v>
      </c>
      <c r="K602" s="96">
        <f>msoa_calculations5[[#This Row],[ Pop20]]/SUMIF(msoa_calculations5[ICB26],msoa_calculations5[[#This Row],[ICB26]],msoa_calculations5[[ Pop20]])</f>
        <v>5.3909909050625241E-3</v>
      </c>
      <c r="L602" s="98" cm="1">
        <f t="array" ref="L602">msoa_calculations5[[#This Row],[ Estimated case time (see and convey)]]*msoa_calculations5[[#This Row],[Population share of ICB]:[Population share of ICB]]</f>
        <v>0.45970828487592102</v>
      </c>
      <c r="M602" s="98" cm="1">
        <f t="array" ref="M602">msoa_calculations5[[#This Row],[Estimated case time (see and treat)]]*msoa_calculations5[[#This Row],[Population share of ICB]:[Population share of ICB]]</f>
        <v>0.33060373470085658</v>
      </c>
      <c r="N602" s="94" cm="1">
        <f t="array" ref="N602">msoa_calculations5[[#This Row],[Weighted estimate]]*msoa_calculations5[[#This Row],[Population share of ICB]:[Population share of ICB]]</f>
        <v>0.4247737819839903</v>
      </c>
    </row>
    <row r="603" spans="1:14">
      <c r="A603" s="63" t="s">
        <v>5094</v>
      </c>
      <c r="B603" s="63" t="s">
        <v>13731</v>
      </c>
      <c r="C603" s="63" t="s">
        <v>12</v>
      </c>
      <c r="D603" s="63" t="s">
        <v>89</v>
      </c>
      <c r="E603" s="72">
        <v>7422</v>
      </c>
      <c r="F603" s="64">
        <v>1</v>
      </c>
      <c r="G603" s="79">
        <v>0</v>
      </c>
      <c r="H603" s="133">
        <v>90.786064147949219</v>
      </c>
      <c r="I603" s="134">
        <v>65.504966735839844</v>
      </c>
      <c r="J603" s="105">
        <v>83.945228576660156</v>
      </c>
      <c r="K603" s="96">
        <f>msoa_calculations5[[#This Row],[ Pop20]]/SUMIF(msoa_calculations5[ICB26],msoa_calculations5[[#This Row],[ICB26]],msoa_calculations5[[ Pop20]])</f>
        <v>4.9160750088922539E-3</v>
      </c>
      <c r="L603" s="98" cm="1">
        <f t="array" ref="L603">msoa_calculations5[[#This Row],[ Estimated case time (see and convey)]]*msoa_calculations5[[#This Row],[Population share of ICB]:[Population share of ICB]]</f>
        <v>0.4463111011134222</v>
      </c>
      <c r="M603" s="98" cm="1">
        <f t="array" ref="M603">msoa_calculations5[[#This Row],[Estimated case time (see and treat)]]*msoa_calculations5[[#This Row],[Population share of ICB]:[Population share of ICB]]</f>
        <v>0.32202732992838068</v>
      </c>
      <c r="N603" s="94" cm="1">
        <f t="array" ref="N603">msoa_calculations5[[#This Row],[Weighted estimate]]*msoa_calculations5[[#This Row],[Population share of ICB]:[Population share of ICB]]</f>
        <v>0.41268104032146685</v>
      </c>
    </row>
    <row r="604" spans="1:14">
      <c r="A604" s="63" t="s">
        <v>5092</v>
      </c>
      <c r="B604" s="63" t="s">
        <v>13731</v>
      </c>
      <c r="C604" s="63" t="s">
        <v>12</v>
      </c>
      <c r="D604" s="63" t="s">
        <v>89</v>
      </c>
      <c r="E604" s="72">
        <v>8253</v>
      </c>
      <c r="F604" s="64">
        <v>1</v>
      </c>
      <c r="G604" s="79">
        <v>0</v>
      </c>
      <c r="H604" s="133">
        <v>89.424385070800781</v>
      </c>
      <c r="I604" s="134">
        <v>64.644950866699219</v>
      </c>
      <c r="J604" s="105">
        <v>82.71929931640625</v>
      </c>
      <c r="K604" s="96">
        <f>msoa_calculations5[[#This Row],[ Pop20]]/SUMIF(msoa_calculations5[ICB26],msoa_calculations5[[#This Row],[ICB26]],msoa_calculations5[[ Pop20]])</f>
        <v>5.466500545457797E-3</v>
      </c>
      <c r="L604" s="98" cm="1">
        <f t="array" ref="L604">msoa_calculations5[[#This Row],[ Estimated case time (see and convey)]]*msoa_calculations5[[#This Row],[Population share of ICB]:[Population share of ICB]]</f>
        <v>0.48883844976676055</v>
      </c>
      <c r="M604" s="98" cm="1">
        <f t="array" ref="M604">msoa_calculations5[[#This Row],[Estimated case time (see and treat)]]*msoa_calculations5[[#This Row],[Population share of ICB]:[Population share of ICB]]</f>
        <v>0.35338165917390374</v>
      </c>
      <c r="N604" s="94" cm="1">
        <f t="array" ref="N604">msoa_calculations5[[#This Row],[Weighted estimate]]*msoa_calculations5[[#This Row],[Population share of ICB]:[Population share of ICB]]</f>
        <v>0.45218509483302155</v>
      </c>
    </row>
    <row r="605" spans="1:14">
      <c r="A605" s="63" t="s">
        <v>5090</v>
      </c>
      <c r="B605" s="63" t="s">
        <v>13731</v>
      </c>
      <c r="C605" s="63" t="s">
        <v>12</v>
      </c>
      <c r="D605" s="63" t="s">
        <v>89</v>
      </c>
      <c r="E605" s="72">
        <v>8371</v>
      </c>
      <c r="F605" s="64">
        <v>1</v>
      </c>
      <c r="G605" s="79">
        <v>0</v>
      </c>
      <c r="H605" s="133">
        <v>86.284347534179688</v>
      </c>
      <c r="I605" s="134">
        <v>61.7117919921875</v>
      </c>
      <c r="J605" s="105">
        <v>79.635238647460938</v>
      </c>
      <c r="K605" s="96">
        <f>msoa_calculations5[[#This Row],[ Pop20]]/SUMIF(msoa_calculations5[ICB26],msoa_calculations5[[#This Row],[ICB26]],msoa_calculations5[[ Pop20]])</f>
        <v>5.5446596469195713E-3</v>
      </c>
      <c r="L605" s="98" cm="1">
        <f t="array" ref="L605">msoa_calculations5[[#This Row],[ Estimated case time (see and convey)]]*msoa_calculations5[[#This Row],[Population share of ICB]:[Population share of ICB]]</f>
        <v>0.47841733993355035</v>
      </c>
      <c r="M605" s="98" cm="1">
        <f t="array" ref="M605">msoa_calculations5[[#This Row],[Estimated case time (see and treat)]]*msoa_calculations5[[#This Row],[Population share of ICB]:[Population share of ICB]]</f>
        <v>0.34217088279817637</v>
      </c>
      <c r="N605" s="94" cm="1">
        <f t="array" ref="N605">msoa_calculations5[[#This Row],[Weighted estimate]]*msoa_calculations5[[#This Row],[Population share of ICB]:[Population share of ICB]]</f>
        <v>0.44155029420138658</v>
      </c>
    </row>
    <row r="606" spans="1:14">
      <c r="A606" s="63" t="s">
        <v>5088</v>
      </c>
      <c r="B606" s="63" t="s">
        <v>13731</v>
      </c>
      <c r="C606" s="63" t="s">
        <v>12</v>
      </c>
      <c r="D606" s="63" t="s">
        <v>89</v>
      </c>
      <c r="E606" s="72">
        <v>9463</v>
      </c>
      <c r="F606" s="64">
        <v>1</v>
      </c>
      <c r="G606" s="79">
        <v>0</v>
      </c>
      <c r="H606" s="133">
        <v>90.910331726074219</v>
      </c>
      <c r="I606" s="134">
        <v>64.082939147949219</v>
      </c>
      <c r="J606" s="105">
        <v>83.651084899902344</v>
      </c>
      <c r="K606" s="96">
        <f>msoa_calculations5[[#This Row],[ Pop20]]/SUMIF(msoa_calculations5[ICB26],msoa_calculations5[[#This Row],[ICB26]],msoa_calculations5[[ Pop20]])</f>
        <v>6.267962518074292E-3</v>
      </c>
      <c r="L606" s="98" cm="1">
        <f t="array" ref="L606">msoa_calculations5[[#This Row],[ Estimated case time (see and convey)]]*msoa_calculations5[[#This Row],[Population share of ICB]:[Population share of ICB]]</f>
        <v>0.5698225517647334</v>
      </c>
      <c r="M606" s="98" cm="1">
        <f t="array" ref="M606">msoa_calculations5[[#This Row],[Estimated case time (see and treat)]]*msoa_calculations5[[#This Row],[Population share of ICB]:[Population share of ICB]]</f>
        <v>0.4016694606273814</v>
      </c>
      <c r="N606" s="94" cm="1">
        <f t="array" ref="N606">msoa_calculations5[[#This Row],[Weighted estimate]]*msoa_calculations5[[#This Row],[Population share of ICB]:[Population share of ICB]]</f>
        <v>0.52432186474883824</v>
      </c>
    </row>
    <row r="607" spans="1:14">
      <c r="A607" s="63" t="s">
        <v>5086</v>
      </c>
      <c r="B607" s="63" t="s">
        <v>13731</v>
      </c>
      <c r="C607" s="63" t="s">
        <v>12</v>
      </c>
      <c r="D607" s="63" t="s">
        <v>89</v>
      </c>
      <c r="E607" s="72">
        <v>7849</v>
      </c>
      <c r="F607" s="64">
        <v>1</v>
      </c>
      <c r="G607" s="79">
        <v>0</v>
      </c>
      <c r="H607" s="133">
        <v>92.46185302734375</v>
      </c>
      <c r="I607" s="134">
        <v>65.839744567871094</v>
      </c>
      <c r="J607" s="105">
        <v>85.258155822753906</v>
      </c>
      <c r="K607" s="96">
        <f>msoa_calculations5[[#This Row],[ Pop20]]/SUMIF(msoa_calculations5[ICB26],msoa_calculations5[[#This Row],[ICB26]],msoa_calculations5[[ Pop20]])</f>
        <v>5.1989049777412151E-3</v>
      </c>
      <c r="L607" s="98" cm="1">
        <f t="array" ref="L607">msoa_calculations5[[#This Row],[ Estimated case time (see and convey)]]*msoa_calculations5[[#This Row],[Population share of ICB]:[Population share of ICB]]</f>
        <v>0.48070038795503406</v>
      </c>
      <c r="M607" s="98" cm="1">
        <f t="array" ref="M607">msoa_calculations5[[#This Row],[Estimated case time (see and treat)]]*msoa_calculations5[[#This Row],[Population share of ICB]:[Population share of ICB]]</f>
        <v>0.34229457576711514</v>
      </c>
      <c r="N607" s="94" cm="1">
        <f t="array" ref="N607">msoa_calculations5[[#This Row],[Weighted estimate]]*msoa_calculations5[[#This Row],[Population share of ICB]:[Population share of ICB]]</f>
        <v>0.44324905069995146</v>
      </c>
    </row>
    <row r="608" spans="1:14">
      <c r="A608" s="63" t="s">
        <v>5084</v>
      </c>
      <c r="B608" s="63" t="s">
        <v>13731</v>
      </c>
      <c r="C608" s="63" t="s">
        <v>12</v>
      </c>
      <c r="D608" s="63" t="s">
        <v>89</v>
      </c>
      <c r="E608" s="72">
        <v>6054</v>
      </c>
      <c r="F608" s="64">
        <v>1</v>
      </c>
      <c r="G608" s="79">
        <v>0</v>
      </c>
      <c r="H608" s="133">
        <v>87.670654296875</v>
      </c>
      <c r="I608" s="134">
        <v>62.773654937744141</v>
      </c>
      <c r="J608" s="105">
        <v>80.933753967285156</v>
      </c>
      <c r="K608" s="96">
        <f>msoa_calculations5[[#This Row],[ Pop20]]/SUMIF(msoa_calculations5[ICB26],msoa_calculations5[[#This Row],[ICB26]],msoa_calculations5[[ Pop20]])</f>
        <v>4.0099593241489763E-3</v>
      </c>
      <c r="L608" s="98" cm="1">
        <f t="array" ref="L608">msoa_calculations5[[#This Row],[ Estimated case time (see and convey)]]*msoa_calculations5[[#This Row],[Population share of ICB]:[Population share of ICB]]</f>
        <v>0.35155575765199543</v>
      </c>
      <c r="M608" s="98" cm="1">
        <f t="array" ref="M608">msoa_calculations5[[#This Row],[Estimated case time (see and treat)]]*msoa_calculations5[[#This Row],[Population share of ICB]:[Population share of ICB]]</f>
        <v>0.25171980292851753</v>
      </c>
      <c r="N608" s="94" cm="1">
        <f t="array" ref="N608">msoa_calculations5[[#This Row],[Weighted estimate]]*msoa_calculations5[[#This Row],[Population share of ICB]:[Population share of ICB]]</f>
        <v>0.32454106135949434</v>
      </c>
    </row>
    <row r="609" spans="1:14">
      <c r="A609" s="63" t="s">
        <v>5082</v>
      </c>
      <c r="B609" s="63" t="s">
        <v>13731</v>
      </c>
      <c r="C609" s="63" t="s">
        <v>12</v>
      </c>
      <c r="D609" s="63" t="s">
        <v>89</v>
      </c>
      <c r="E609" s="72">
        <v>8938</v>
      </c>
      <c r="F609" s="64">
        <v>1</v>
      </c>
      <c r="G609" s="79">
        <v>0</v>
      </c>
      <c r="H609" s="133">
        <v>90.314933776855469</v>
      </c>
      <c r="I609" s="134">
        <v>63.886486053466797</v>
      </c>
      <c r="J609" s="105">
        <v>83.16363525390625</v>
      </c>
      <c r="K609" s="96">
        <f>msoa_calculations5[[#This Row],[ Pop20]]/SUMIF(msoa_calculations5[ICB26],msoa_calculations5[[#This Row],[ICB26]],msoa_calculations5[[ Pop20]])</f>
        <v>5.9202207530960607E-3</v>
      </c>
      <c r="L609" s="98" cm="1">
        <f t="array" ref="L609">msoa_calculations5[[#This Row],[ Estimated case time (see and convey)]]*msoa_calculations5[[#This Row],[Population share of ICB]:[Population share of ICB]]</f>
        <v>0.53468434526023612</v>
      </c>
      <c r="M609" s="98" cm="1">
        <f t="array" ref="M609">msoa_calculations5[[#This Row],[Estimated case time (see and treat)]]*msoa_calculations5[[#This Row],[Population share of ICB]:[Population share of ICB]]</f>
        <v>0.37822210057611616</v>
      </c>
      <c r="N609" s="94" cm="1">
        <f t="array" ref="N609">msoa_calculations5[[#This Row],[Weighted estimate]]*msoa_calculations5[[#This Row],[Population share of ICB]:[Population share of ICB]]</f>
        <v>0.49234707933308697</v>
      </c>
    </row>
    <row r="610" spans="1:14">
      <c r="A610" s="63" t="s">
        <v>5080</v>
      </c>
      <c r="B610" s="63" t="s">
        <v>13703</v>
      </c>
      <c r="C610" s="63" t="s">
        <v>29</v>
      </c>
      <c r="D610" s="63" t="s">
        <v>88</v>
      </c>
      <c r="E610" s="72">
        <v>9103</v>
      </c>
      <c r="F610" s="64">
        <v>1</v>
      </c>
      <c r="G610" s="79">
        <v>0</v>
      </c>
      <c r="H610" s="133">
        <v>80.976409912109375</v>
      </c>
      <c r="I610" s="134">
        <v>58.172061920166016</v>
      </c>
      <c r="J610" s="105">
        <v>74.805763244628906</v>
      </c>
      <c r="K610" s="96">
        <f>msoa_calculations5[[#This Row],[ Pop20]]/SUMIF(msoa_calculations5[ICB26],msoa_calculations5[[#This Row],[ICB26]],msoa_calculations5[[ Pop20]])</f>
        <v>5.0065283413613052E-3</v>
      </c>
      <c r="L610" s="98" cm="1">
        <f t="array" ref="L610">msoa_calculations5[[#This Row],[ Estimated case time (see and convey)]]*msoa_calculations5[[#This Row],[Population share of ICB]:[Population share of ICB]]</f>
        <v>0.40541069120666612</v>
      </c>
      <c r="M610" s="98" cm="1">
        <f t="array" ref="M610">msoa_calculations5[[#This Row],[Estimated case time (see and treat)]]*msoa_calculations5[[#This Row],[Population share of ICB]:[Population share of ICB]]</f>
        <v>0.29124007667873592</v>
      </c>
      <c r="N610" s="94" cm="1">
        <f t="array" ref="N610">msoa_calculations5[[#This Row],[Weighted estimate]]*msoa_calculations5[[#This Row],[Population share of ICB]:[Population share of ICB]]</f>
        <v>0.37451717378139843</v>
      </c>
    </row>
    <row r="611" spans="1:14">
      <c r="A611" s="63" t="s">
        <v>5078</v>
      </c>
      <c r="B611" s="63" t="s">
        <v>13703</v>
      </c>
      <c r="C611" s="63" t="s">
        <v>29</v>
      </c>
      <c r="D611" s="63" t="s">
        <v>88</v>
      </c>
      <c r="E611" s="72">
        <v>10596</v>
      </c>
      <c r="F611" s="64">
        <v>1</v>
      </c>
      <c r="G611" s="79">
        <v>0</v>
      </c>
      <c r="H611" s="133">
        <v>81.3426513671875</v>
      </c>
      <c r="I611" s="134">
        <v>57.835918426513672</v>
      </c>
      <c r="J611" s="105">
        <v>74.981941223144531</v>
      </c>
      <c r="K611" s="96">
        <f>msoa_calculations5[[#This Row],[ Pop20]]/SUMIF(msoa_calculations5[ICB26],msoa_calculations5[[#This Row],[ICB26]],msoa_calculations5[[ Pop20]])</f>
        <v>5.8276583879011742E-3</v>
      </c>
      <c r="L611" s="98" cm="1">
        <f t="array" ref="L611">msoa_calculations5[[#This Row],[ Estimated case time (see and convey)]]*msoa_calculations5[[#This Row],[Population share of ICB]:[Population share of ICB]]</f>
        <v>0.47403718453411114</v>
      </c>
      <c r="M611" s="98" cm="1">
        <f t="array" ref="M611">msoa_calculations5[[#This Row],[Estimated case time (see and treat)]]*msoa_calculations5[[#This Row],[Population share of ICB]:[Population share of ICB]]</f>
        <v>0.33704797514024049</v>
      </c>
      <c r="N611" s="94" cm="1">
        <f t="array" ref="N611">msoa_calculations5[[#This Row],[Weighted estimate]]*msoa_calculations5[[#This Row],[Population share of ICB]:[Population share of ICB]]</f>
        <v>0.43696913871017107</v>
      </c>
    </row>
    <row r="612" spans="1:14">
      <c r="A612" s="63" t="s">
        <v>5076</v>
      </c>
      <c r="B612" s="63" t="s">
        <v>13703</v>
      </c>
      <c r="C612" s="63" t="s">
        <v>29</v>
      </c>
      <c r="D612" s="63" t="s">
        <v>88</v>
      </c>
      <c r="E612" s="72">
        <v>12784</v>
      </c>
      <c r="F612" s="64">
        <v>1</v>
      </c>
      <c r="G612" s="79">
        <v>0</v>
      </c>
      <c r="H612" s="133">
        <v>81.646171569824219</v>
      </c>
      <c r="I612" s="134">
        <v>58.148593902587891</v>
      </c>
      <c r="J612" s="105">
        <v>75.287940979003906</v>
      </c>
      <c r="K612" s="96">
        <f>msoa_calculations5[[#This Row],[ Pop20]]/SUMIF(msoa_calculations5[ICB26],msoa_calculations5[[#This Row],[ICB26]],msoa_calculations5[[ Pop20]])</f>
        <v>7.0310291459917528E-3</v>
      </c>
      <c r="L612" s="98" cm="1">
        <f t="array" ref="L612">msoa_calculations5[[#This Row],[ Estimated case time (see and convey)]]*msoa_calculations5[[#This Row],[Population share of ICB]:[Population share of ICB]]</f>
        <v>0.57405661196607727</v>
      </c>
      <c r="M612" s="98" cm="1">
        <f t="array" ref="M612">msoa_calculations5[[#This Row],[Estimated case time (see and treat)]]*msoa_calculations5[[#This Row],[Population share of ICB]:[Population share of ICB]]</f>
        <v>0.40884445852753376</v>
      </c>
      <c r="N612" s="94" cm="1">
        <f t="array" ref="N612">msoa_calculations5[[#This Row],[Weighted estimate]]*msoa_calculations5[[#This Row],[Population share of ICB]:[Population share of ICB]]</f>
        <v>0.5293517073650833</v>
      </c>
    </row>
    <row r="613" spans="1:14">
      <c r="A613" s="63" t="s">
        <v>5074</v>
      </c>
      <c r="B613" s="63" t="s">
        <v>13703</v>
      </c>
      <c r="C613" s="63" t="s">
        <v>29</v>
      </c>
      <c r="D613" s="63" t="s">
        <v>88</v>
      </c>
      <c r="E613" s="72">
        <v>8698</v>
      </c>
      <c r="F613" s="64">
        <v>1</v>
      </c>
      <c r="G613" s="79">
        <v>0</v>
      </c>
      <c r="H613" s="133">
        <v>81.900581359863281</v>
      </c>
      <c r="I613" s="134">
        <v>57.955493927001953</v>
      </c>
      <c r="J613" s="105">
        <v>75.421257019042969</v>
      </c>
      <c r="K613" s="96">
        <f>msoa_calculations5[[#This Row],[ Pop20]]/SUMIF(msoa_calculations5[ICB26],msoa_calculations5[[#This Row],[ICB26]],msoa_calculations5[[ Pop20]])</f>
        <v>4.7837837540547767E-3</v>
      </c>
      <c r="L613" s="98" cm="1">
        <f t="array" ref="L613">msoa_calculations5[[#This Row],[ Estimated case time (see and convey)]]*msoa_calculations5[[#This Row],[Population share of ICB]:[Population share of ICB]]</f>
        <v>0.39179467055695544</v>
      </c>
      <c r="M613" s="98" cm="1">
        <f t="array" ref="M613">msoa_calculations5[[#This Row],[Estimated case time (see and treat)]]*msoa_calculations5[[#This Row],[Population share of ICB]:[Population share of ICB]]</f>
        <v>0.2772465503062122</v>
      </c>
      <c r="N613" s="94" cm="1">
        <f t="array" ref="N613">msoa_calculations5[[#This Row],[Weighted estimate]]*msoa_calculations5[[#This Row],[Population share of ICB]:[Population share of ICB]]</f>
        <v>0.36079898403808758</v>
      </c>
    </row>
    <row r="614" spans="1:14">
      <c r="A614" s="63" t="s">
        <v>5072</v>
      </c>
      <c r="B614" s="63" t="s">
        <v>13703</v>
      </c>
      <c r="C614" s="63" t="s">
        <v>29</v>
      </c>
      <c r="D614" s="63" t="s">
        <v>88</v>
      </c>
      <c r="E614" s="72">
        <v>7949</v>
      </c>
      <c r="F614" s="64">
        <v>1</v>
      </c>
      <c r="G614" s="79">
        <v>0</v>
      </c>
      <c r="H614" s="133">
        <v>81.893272399902344</v>
      </c>
      <c r="I614" s="134">
        <v>58.275001525878906</v>
      </c>
      <c r="J614" s="105">
        <v>75.50238037109375</v>
      </c>
      <c r="K614" s="96">
        <f>msoa_calculations5[[#This Row],[ Pop20]]/SUMIF(msoa_calculations5[ICB26],msoa_calculations5[[#This Row],[ICB26]],msoa_calculations5[[ Pop20]])</f>
        <v>4.3718437641965301E-3</v>
      </c>
      <c r="L614" s="98" cm="1">
        <f t="array" ref="L614">msoa_calculations5[[#This Row],[ Estimated case time (see and convey)]]*msoa_calculations5[[#This Row],[Population share of ICB]:[Population share of ICB]]</f>
        <v>0.35802459227116085</v>
      </c>
      <c r="M614" s="98" cm="1">
        <f t="array" ref="M614">msoa_calculations5[[#This Row],[Estimated case time (see and treat)]]*msoa_calculations5[[#This Row],[Population share of ICB]:[Population share of ICB]]</f>
        <v>0.25476920202945696</v>
      </c>
      <c r="N614" s="94" cm="1">
        <f t="array" ref="N614">msoa_calculations5[[#This Row],[Weighted estimate]]*msoa_calculations5[[#This Row],[Population share of ICB]:[Population share of ICB]]</f>
        <v>0.33008461080736073</v>
      </c>
    </row>
    <row r="615" spans="1:14">
      <c r="A615" s="63" t="s">
        <v>5070</v>
      </c>
      <c r="B615" s="63" t="s">
        <v>13703</v>
      </c>
      <c r="C615" s="63" t="s">
        <v>29</v>
      </c>
      <c r="D615" s="63" t="s">
        <v>88</v>
      </c>
      <c r="E615" s="72">
        <v>8859</v>
      </c>
      <c r="F615" s="64">
        <v>1</v>
      </c>
      <c r="G615" s="79">
        <v>0</v>
      </c>
      <c r="H615" s="133">
        <v>81.970817565917969</v>
      </c>
      <c r="I615" s="134">
        <v>58.089950561523438</v>
      </c>
      <c r="J615" s="105">
        <v>75.508872985839844</v>
      </c>
      <c r="K615" s="96">
        <f>msoa_calculations5[[#This Row],[ Pop20]]/SUMIF(msoa_calculations5[ICB26],msoa_calculations5[[#This Row],[ICB26]],msoa_calculations5[[ Pop20]])</f>
        <v>4.8723316023420631E-3</v>
      </c>
      <c r="L615" s="98" cm="1">
        <f t="array" ref="L615">msoa_calculations5[[#This Row],[ Estimated case time (see and convey)]]*msoa_calculations5[[#This Row],[Population share of ICB]:[Population share of ICB]]</f>
        <v>0.39938900489623802</v>
      </c>
      <c r="M615" s="98" cm="1">
        <f t="array" ref="M615">msoa_calculations5[[#This Row],[Estimated case time (see and treat)]]*msoa_calculations5[[#This Row],[Population share of ICB]:[Population share of ICB]]</f>
        <v>0.28303350189939874</v>
      </c>
      <c r="N615" s="94" cm="1">
        <f t="array" ref="N615">msoa_calculations5[[#This Row],[Weighted estimate]]*msoa_calculations5[[#This Row],[Population share of ICB]:[Population share of ICB]]</f>
        <v>0.36790426810614035</v>
      </c>
    </row>
    <row r="616" spans="1:14">
      <c r="A616" s="63" t="s">
        <v>5068</v>
      </c>
      <c r="B616" s="63" t="s">
        <v>13703</v>
      </c>
      <c r="C616" s="63" t="s">
        <v>29</v>
      </c>
      <c r="D616" s="63" t="s">
        <v>88</v>
      </c>
      <c r="E616" s="72">
        <v>8331</v>
      </c>
      <c r="F616" s="64">
        <v>1</v>
      </c>
      <c r="G616" s="79">
        <v>0</v>
      </c>
      <c r="H616" s="133">
        <v>82.2833251953125</v>
      </c>
      <c r="I616" s="134">
        <v>57.872207641601563</v>
      </c>
      <c r="J616" s="105">
        <v>75.677902221679688</v>
      </c>
      <c r="K616" s="96">
        <f>msoa_calculations5[[#This Row],[ Pop20]]/SUMIF(msoa_calculations5[ICB26],msoa_calculations5[[#This Row],[ICB26]],msoa_calculations5[[ Pop20]])</f>
        <v>4.5819386588905886E-3</v>
      </c>
      <c r="L616" s="98" cm="1">
        <f t="array" ref="L616">msoa_calculations5[[#This Row],[ Estimated case time (see and convey)]]*msoa_calculations5[[#This Row],[Population share of ICB]:[Population share of ICB]]</f>
        <v>0.37701714869446834</v>
      </c>
      <c r="M616" s="98" cm="1">
        <f t="array" ref="M616">msoa_calculations5[[#This Row],[Estimated case time (see and treat)]]*msoa_calculations5[[#This Row],[Population share of ICB]:[Population share of ICB]]</f>
        <v>0.26516690546839755</v>
      </c>
      <c r="N616" s="94" cm="1">
        <f t="array" ref="N616">msoa_calculations5[[#This Row],[Weighted estimate]]*msoa_calculations5[[#This Row],[Population share of ICB]:[Population share of ICB]]</f>
        <v>0.34675150581325614</v>
      </c>
    </row>
    <row r="617" spans="1:14">
      <c r="A617" s="63" t="s">
        <v>5066</v>
      </c>
      <c r="B617" s="63" t="s">
        <v>13703</v>
      </c>
      <c r="C617" s="63" t="s">
        <v>29</v>
      </c>
      <c r="D617" s="63" t="s">
        <v>88</v>
      </c>
      <c r="E617" s="72">
        <v>8121</v>
      </c>
      <c r="F617" s="64">
        <v>1</v>
      </c>
      <c r="G617" s="79">
        <v>0</v>
      </c>
      <c r="H617" s="133">
        <v>80.531990051269531</v>
      </c>
      <c r="I617" s="134">
        <v>56.780559539794922</v>
      </c>
      <c r="J617" s="105">
        <v>74.105072021484375</v>
      </c>
      <c r="K617" s="96">
        <f>msoa_calculations5[[#This Row],[ Pop20]]/SUMIF(msoa_calculations5[ICB26],msoa_calculations5[[#This Row],[ICB26]],msoa_calculations5[[ Pop20]])</f>
        <v>4.4664414654723887E-3</v>
      </c>
      <c r="L617" s="98" cm="1">
        <f t="array" ref="L617">msoa_calculations5[[#This Row],[ Estimated case time (see and convey)]]*msoa_calculations5[[#This Row],[Population share of ICB]:[Population share of ICB]]</f>
        <v>0.35969141966200013</v>
      </c>
      <c r="M617" s="98" cm="1">
        <f t="array" ref="M617">msoa_calculations5[[#This Row],[Estimated case time (see and treat)]]*msoa_calculations5[[#This Row],[Population share of ICB]:[Population share of ICB]]</f>
        <v>0.25360704556126384</v>
      </c>
      <c r="N617" s="94" cm="1">
        <f t="array" ref="N617">msoa_calculations5[[#This Row],[Weighted estimate]]*msoa_calculations5[[#This Row],[Population share of ICB]:[Population share of ICB]]</f>
        <v>0.33098596647857559</v>
      </c>
    </row>
    <row r="618" spans="1:14">
      <c r="A618" s="63" t="s">
        <v>5064</v>
      </c>
      <c r="B618" s="63" t="s">
        <v>13703</v>
      </c>
      <c r="C618" s="63" t="s">
        <v>29</v>
      </c>
      <c r="D618" s="63" t="s">
        <v>88</v>
      </c>
      <c r="E618" s="72">
        <v>9756</v>
      </c>
      <c r="F618" s="64">
        <v>1</v>
      </c>
      <c r="G618" s="79">
        <v>0</v>
      </c>
      <c r="H618" s="133">
        <v>82.425956726074219</v>
      </c>
      <c r="I618" s="134">
        <v>58.163848876953125</v>
      </c>
      <c r="J618" s="105">
        <v>75.860855102539063</v>
      </c>
      <c r="K618" s="96">
        <f>msoa_calculations5[[#This Row],[ Pop20]]/SUMIF(msoa_calculations5[ICB26],msoa_calculations5[[#This Row],[ICB26]],msoa_calculations5[[ Pop20]])</f>
        <v>5.3656696142283739E-3</v>
      </c>
      <c r="L618" s="98" cm="1">
        <f t="array" ref="L618">msoa_calculations5[[#This Row],[ Estimated case time (see and convey)]]*msoa_calculations5[[#This Row],[Population share of ICB]:[Population share of ICB]]</f>
        <v>0.44227045142879928</v>
      </c>
      <c r="M618" s="98" cm="1">
        <f t="array" ref="M618">msoa_calculations5[[#This Row],[Estimated case time (see and treat)]]*msoa_calculations5[[#This Row],[Population share of ICB]:[Population share of ICB]]</f>
        <v>0.31208799656563851</v>
      </c>
      <c r="N618" s="94" cm="1">
        <f t="array" ref="N618">msoa_calculations5[[#This Row],[Weighted estimate]]*msoa_calculations5[[#This Row],[Population share of ICB]:[Population share of ICB]]</f>
        <v>0.40704428513307533</v>
      </c>
    </row>
    <row r="619" spans="1:14">
      <c r="A619" s="63" t="s">
        <v>5062</v>
      </c>
      <c r="B619" s="63" t="s">
        <v>13703</v>
      </c>
      <c r="C619" s="63" t="s">
        <v>29</v>
      </c>
      <c r="D619" s="63" t="s">
        <v>88</v>
      </c>
      <c r="E619" s="72">
        <v>9559</v>
      </c>
      <c r="F619" s="64">
        <v>1</v>
      </c>
      <c r="G619" s="79">
        <v>0</v>
      </c>
      <c r="H619" s="133">
        <v>81.301284790039063</v>
      </c>
      <c r="I619" s="134">
        <v>57.413860321044922</v>
      </c>
      <c r="J619" s="105">
        <v>74.837562561035156</v>
      </c>
      <c r="K619" s="96">
        <f>msoa_calculations5[[#This Row],[ Pop20]]/SUMIF(msoa_calculations5[ICB26],msoa_calculations5[[#This Row],[ICB26]],msoa_calculations5[[ Pop20]])</f>
        <v>5.2573222470693962E-3</v>
      </c>
      <c r="L619" s="98" cm="1">
        <f t="array" ref="L619">msoa_calculations5[[#This Row],[ Estimated case time (see and convey)]]*msoa_calculations5[[#This Row],[Population share of ICB]:[Population share of ICB]]</f>
        <v>0.42742705324199709</v>
      </c>
      <c r="M619" s="98" cm="1">
        <f t="array" ref="M619">msoa_calculations5[[#This Row],[Estimated case time (see and treat)]]*msoa_calculations5[[#This Row],[Population share of ICB]:[Population share of ICB]]</f>
        <v>0.30184316515596432</v>
      </c>
      <c r="N619" s="94" cm="1">
        <f t="array" ref="N619">msoa_calculations5[[#This Row],[Weighted estimate]]*msoa_calculations5[[#This Row],[Population share of ICB]:[Population share of ICB]]</f>
        <v>0.39344518256857786</v>
      </c>
    </row>
    <row r="620" spans="1:14">
      <c r="A620" s="63" t="s">
        <v>5060</v>
      </c>
      <c r="B620" s="63" t="s">
        <v>13703</v>
      </c>
      <c r="C620" s="63" t="s">
        <v>29</v>
      </c>
      <c r="D620" s="63" t="s">
        <v>88</v>
      </c>
      <c r="E620" s="72">
        <v>8931</v>
      </c>
      <c r="F620" s="64">
        <v>1</v>
      </c>
      <c r="G620" s="79">
        <v>0</v>
      </c>
      <c r="H620" s="133">
        <v>83.256645202636719</v>
      </c>
      <c r="I620" s="134">
        <v>58.788963317871094</v>
      </c>
      <c r="J620" s="105">
        <v>76.635910034179688</v>
      </c>
      <c r="K620" s="96">
        <f>msoa_calculations5[[#This Row],[ Pop20]]/SUMIF(msoa_calculations5[ICB26],msoa_calculations5[[#This Row],[ICB26]],msoa_calculations5[[ Pop20]])</f>
        <v>4.9119306400854457E-3</v>
      </c>
      <c r="L620" s="98" cm="1">
        <f t="array" ref="L620">msoa_calculations5[[#This Row],[ Estimated case time (see and convey)]]*msoa_calculations5[[#This Row],[Population share of ICB]:[Population share of ICB]]</f>
        <v>0.40895086656155422</v>
      </c>
      <c r="M620" s="98" cm="1">
        <f t="array" ref="M620">msoa_calculations5[[#This Row],[Estimated case time (see and treat)]]*msoa_calculations5[[#This Row],[Population share of ICB]:[Population share of ICB]]</f>
        <v>0.28876731021991037</v>
      </c>
      <c r="N620" s="94" cm="1">
        <f t="array" ref="N620">msoa_calculations5[[#This Row],[Weighted estimate]]*msoa_calculations5[[#This Row],[Population share of ICB]:[Population share of ICB]]</f>
        <v>0.37643027462771889</v>
      </c>
    </row>
    <row r="621" spans="1:14">
      <c r="A621" s="63" t="s">
        <v>5058</v>
      </c>
      <c r="B621" s="63" t="s">
        <v>13703</v>
      </c>
      <c r="C621" s="63" t="s">
        <v>29</v>
      </c>
      <c r="D621" s="63" t="s">
        <v>88</v>
      </c>
      <c r="E621" s="72">
        <v>7919</v>
      </c>
      <c r="F621" s="64">
        <v>1</v>
      </c>
      <c r="G621" s="79">
        <v>0</v>
      </c>
      <c r="H621" s="133">
        <v>84.1463623046875</v>
      </c>
      <c r="I621" s="134">
        <v>59.546310424804688</v>
      </c>
      <c r="J621" s="105">
        <v>77.489814758300781</v>
      </c>
      <c r="K621" s="96">
        <f>msoa_calculations5[[#This Row],[ Pop20]]/SUMIF(msoa_calculations5[ICB26],msoa_calculations5[[#This Row],[ICB26]],msoa_calculations5[[ Pop20]])</f>
        <v>4.3553441651367868E-3</v>
      </c>
      <c r="L621" s="98" cm="1">
        <f t="array" ref="L621">msoa_calculations5[[#This Row],[ Estimated case time (see and convey)]]*msoa_calculations5[[#This Row],[Population share of ICB]:[Population share of ICB]]</f>
        <v>0.36648636808120677</v>
      </c>
      <c r="M621" s="98" cm="1">
        <f t="array" ref="M621">msoa_calculations5[[#This Row],[Estimated case time (see and treat)]]*msoa_calculations5[[#This Row],[Population share of ICB]:[Population share of ICB]]</f>
        <v>0.25934467566409691</v>
      </c>
      <c r="N621" s="94" cm="1">
        <f t="array" ref="N621">msoa_calculations5[[#This Row],[Weighted estimate]]*msoa_calculations5[[#This Row],[Population share of ICB]:[Population share of ICB]]</f>
        <v>0.33749481256509578</v>
      </c>
    </row>
    <row r="622" spans="1:14">
      <c r="A622" s="63" t="s">
        <v>5056</v>
      </c>
      <c r="B622" s="63" t="s">
        <v>13703</v>
      </c>
      <c r="C622" s="63" t="s">
        <v>29</v>
      </c>
      <c r="D622" s="63" t="s">
        <v>88</v>
      </c>
      <c r="E622" s="72">
        <v>9221</v>
      </c>
      <c r="F622" s="64">
        <v>1</v>
      </c>
      <c r="G622" s="79">
        <v>0</v>
      </c>
      <c r="H622" s="133">
        <v>81.644203186035156</v>
      </c>
      <c r="I622" s="134">
        <v>57.974143981933594</v>
      </c>
      <c r="J622" s="105">
        <v>75.239303588867188</v>
      </c>
      <c r="K622" s="96">
        <f>msoa_calculations5[[#This Row],[ Pop20]]/SUMIF(msoa_calculations5[ICB26],msoa_calculations5[[#This Row],[ICB26]],msoa_calculations5[[ Pop20]])</f>
        <v>5.0714267643296269E-3</v>
      </c>
      <c r="L622" s="98" cm="1">
        <f t="array" ref="L622">msoa_calculations5[[#This Row],[ Estimated case time (see and convey)]]*msoa_calculations5[[#This Row],[Population share of ICB]:[Population share of ICB]]</f>
        <v>0.41405259719002491</v>
      </c>
      <c r="M622" s="98" cm="1">
        <f t="array" ref="M622">msoa_calculations5[[#This Row],[Estimated case time (see and treat)]]*msoa_calculations5[[#This Row],[Population share of ICB]:[Population share of ICB]]</f>
        <v>0.29401162542907738</v>
      </c>
      <c r="N622" s="94" cm="1">
        <f t="array" ref="N622">msoa_calculations5[[#This Row],[Weighted estimate]]*msoa_calculations5[[#This Row],[Population share of ICB]:[Population share of ICB]]</f>
        <v>0.38157061795010322</v>
      </c>
    </row>
    <row r="623" spans="1:14">
      <c r="A623" s="63" t="s">
        <v>5054</v>
      </c>
      <c r="B623" s="63" t="s">
        <v>13703</v>
      </c>
      <c r="C623" s="63" t="s">
        <v>29</v>
      </c>
      <c r="D623" s="63" t="s">
        <v>88</v>
      </c>
      <c r="E623" s="72">
        <v>8862</v>
      </c>
      <c r="F623" s="64">
        <v>1</v>
      </c>
      <c r="G623" s="79">
        <v>0</v>
      </c>
      <c r="H623" s="133">
        <v>82.037094116210938</v>
      </c>
      <c r="I623" s="134">
        <v>57.859722137451172</v>
      </c>
      <c r="J623" s="105">
        <v>75.494918823242188</v>
      </c>
      <c r="K623" s="96">
        <f>msoa_calculations5[[#This Row],[ Pop20]]/SUMIF(msoa_calculations5[ICB26],msoa_calculations5[[#This Row],[ICB26]],msoa_calculations5[[ Pop20]])</f>
        <v>4.8739815622480375E-3</v>
      </c>
      <c r="L623" s="98" cm="1">
        <f t="array" ref="L623">msoa_calculations5[[#This Row],[ Estimated case time (see and convey)]]*msoa_calculations5[[#This Row],[Population share of ICB]:[Population share of ICB]]</f>
        <v>0.39984728414281906</v>
      </c>
      <c r="M623" s="98" cm="1">
        <f t="array" ref="M623">msoa_calculations5[[#This Row],[Estimated case time (see and treat)]]*msoa_calculations5[[#This Row],[Population share of ICB]:[Population share of ICB]]</f>
        <v>0.28200721889473163</v>
      </c>
      <c r="N623" s="94" cm="1">
        <f t="array" ref="N623">msoa_calculations5[[#This Row],[Weighted estimate]]*msoa_calculations5[[#This Row],[Population share of ICB]:[Population share of ICB]]</f>
        <v>0.36796084238789473</v>
      </c>
    </row>
    <row r="624" spans="1:14">
      <c r="A624" s="63" t="s">
        <v>5052</v>
      </c>
      <c r="B624" s="63" t="s">
        <v>13703</v>
      </c>
      <c r="C624" s="63" t="s">
        <v>29</v>
      </c>
      <c r="D624" s="63" t="s">
        <v>88</v>
      </c>
      <c r="E624" s="72">
        <v>8981</v>
      </c>
      <c r="F624" s="64">
        <v>1</v>
      </c>
      <c r="G624" s="79">
        <v>0</v>
      </c>
      <c r="H624" s="133">
        <v>81.889877319335938</v>
      </c>
      <c r="I624" s="134">
        <v>57.897285461425781</v>
      </c>
      <c r="J624" s="105">
        <v>75.397697448730469</v>
      </c>
      <c r="K624" s="96">
        <f>msoa_calculations5[[#This Row],[ Pop20]]/SUMIF(msoa_calculations5[ICB26],msoa_calculations5[[#This Row],[ICB26]],msoa_calculations5[[ Pop20]])</f>
        <v>4.9394299718516837E-3</v>
      </c>
      <c r="L624" s="98" cm="1">
        <f t="array" ref="L624">msoa_calculations5[[#This Row],[ Estimated case time (see and convey)]]*msoa_calculations5[[#This Row],[Population share of ICB]:[Population share of ICB]]</f>
        <v>0.40448931442238534</v>
      </c>
      <c r="M624" s="98" cm="1">
        <f t="array" ref="M624">msoa_calculations5[[#This Row],[Estimated case time (see and treat)]]*msoa_calculations5[[#This Row],[Population share of ICB]:[Population share of ICB]]</f>
        <v>0.28597958709701926</v>
      </c>
      <c r="N624" s="94" cm="1">
        <f t="array" ref="N624">msoa_calculations5[[#This Row],[Weighted estimate]]*msoa_calculations5[[#This Row],[Population share of ICB]:[Population share of ICB]]</f>
        <v>0.3724216465868645</v>
      </c>
    </row>
    <row r="625" spans="1:14">
      <c r="A625" s="63" t="s">
        <v>5050</v>
      </c>
      <c r="B625" s="63" t="s">
        <v>13703</v>
      </c>
      <c r="C625" s="63" t="s">
        <v>29</v>
      </c>
      <c r="D625" s="63" t="s">
        <v>88</v>
      </c>
      <c r="E625" s="72">
        <v>6674</v>
      </c>
      <c r="F625" s="64">
        <v>1</v>
      </c>
      <c r="G625" s="79">
        <v>0</v>
      </c>
      <c r="H625" s="133">
        <v>83.535324096679688</v>
      </c>
      <c r="I625" s="134">
        <v>59.225704193115234</v>
      </c>
      <c r="J625" s="105">
        <v>76.957359313964844</v>
      </c>
      <c r="K625" s="96">
        <f>msoa_calculations5[[#This Row],[ Pop20]]/SUMIF(msoa_calculations5[ICB26],msoa_calculations5[[#This Row],[ICB26]],msoa_calculations5[[ Pop20]])</f>
        <v>3.6706108041574589E-3</v>
      </c>
      <c r="L625" s="98" cm="1">
        <f t="array" ref="L625">msoa_calculations5[[#This Row],[ Estimated case time (see and convey)]]*msoa_calculations5[[#This Row],[Population share of ICB]:[Population share of ICB]]</f>
        <v>0.30662566315806739</v>
      </c>
      <c r="M625" s="98" cm="1">
        <f t="array" ref="M625">msoa_calculations5[[#This Row],[Estimated case time (see and treat)]]*msoa_calculations5[[#This Row],[Population share of ICB]:[Population share of ICB]]</f>
        <v>0.21739450969508251</v>
      </c>
      <c r="N625" s="94" cm="1">
        <f t="array" ref="N625">msoa_calculations5[[#This Row],[Weighted estimate]]*msoa_calculations5[[#This Row],[Population share of ICB]:[Population share of ICB]]</f>
        <v>0.28248051455726703</v>
      </c>
    </row>
    <row r="626" spans="1:14">
      <c r="A626" s="63" t="s">
        <v>5048</v>
      </c>
      <c r="B626" s="63" t="s">
        <v>13703</v>
      </c>
      <c r="C626" s="63" t="s">
        <v>29</v>
      </c>
      <c r="D626" s="63" t="s">
        <v>88</v>
      </c>
      <c r="E626" s="72">
        <v>9246</v>
      </c>
      <c r="F626" s="64">
        <v>1</v>
      </c>
      <c r="G626" s="79">
        <v>0</v>
      </c>
      <c r="H626" s="133">
        <v>82.91888427734375</v>
      </c>
      <c r="I626" s="134">
        <v>58.487834930419922</v>
      </c>
      <c r="J626" s="105">
        <v>76.308067321777344</v>
      </c>
      <c r="K626" s="96">
        <f>msoa_calculations5[[#This Row],[ Pop20]]/SUMIF(msoa_calculations5[ICB26],msoa_calculations5[[#This Row],[ICB26]],msoa_calculations5[[ Pop20]])</f>
        <v>5.0851764302127459E-3</v>
      </c>
      <c r="L626" s="98" cm="1">
        <f t="array" ref="L626">msoa_calculations5[[#This Row],[ Estimated case time (see and convey)]]*msoa_calculations5[[#This Row],[Population share of ICB]:[Population share of ICB]]</f>
        <v>0.42165715594668668</v>
      </c>
      <c r="M626" s="98" cm="1">
        <f t="array" ref="M626">msoa_calculations5[[#This Row],[Estimated case time (see and treat)]]*msoa_calculations5[[#This Row],[Population share of ICB]:[Population share of ICB]]</f>
        <v>0.29742095964234511</v>
      </c>
      <c r="N626" s="94" cm="1">
        <f t="array" ref="N626">msoa_calculations5[[#This Row],[Weighted estimate]]*msoa_calculations5[[#This Row],[Population share of ICB]:[Population share of ICB]]</f>
        <v>0.38803998537978962</v>
      </c>
    </row>
    <row r="627" spans="1:14">
      <c r="A627" s="63" t="s">
        <v>5046</v>
      </c>
      <c r="B627" s="63" t="s">
        <v>13703</v>
      </c>
      <c r="C627" s="63" t="s">
        <v>29</v>
      </c>
      <c r="D627" s="63" t="s">
        <v>88</v>
      </c>
      <c r="E627" s="72">
        <v>8019</v>
      </c>
      <c r="F627" s="64">
        <v>1</v>
      </c>
      <c r="G627" s="79">
        <v>0</v>
      </c>
      <c r="H627" s="133">
        <v>84.686538696289063</v>
      </c>
      <c r="I627" s="134">
        <v>59.582035064697266</v>
      </c>
      <c r="J627" s="105">
        <v>77.893486022949219</v>
      </c>
      <c r="K627" s="96">
        <f>msoa_calculations5[[#This Row],[ Pop20]]/SUMIF(msoa_calculations5[ICB26],msoa_calculations5[[#This Row],[ICB26]],msoa_calculations5[[ Pop20]])</f>
        <v>4.4103428286692637E-3</v>
      </c>
      <c r="L627" s="98" cm="1">
        <f t="array" ref="L627">msoa_calculations5[[#This Row],[ Estimated case time (see and convey)]]*msoa_calculations5[[#This Row],[Population share of ICB]:[Population share of ICB]]</f>
        <v>0.37349666862400055</v>
      </c>
      <c r="M627" s="98" cm="1">
        <f t="array" ref="M627">msoa_calculations5[[#This Row],[Estimated case time (see and treat)]]*msoa_calculations5[[#This Row],[Population share of ICB]:[Population share of ICB]]</f>
        <v>0.26277720106510821</v>
      </c>
      <c r="N627" s="94" cm="1">
        <f t="array" ref="N627">msoa_calculations5[[#This Row],[Weighted estimate]]*msoa_calculations5[[#This Row],[Population share of ICB]:[Population share of ICB]]</f>
        <v>0.34353697748136364</v>
      </c>
    </row>
    <row r="628" spans="1:14">
      <c r="A628" s="63" t="s">
        <v>5044</v>
      </c>
      <c r="B628" s="63" t="s">
        <v>13703</v>
      </c>
      <c r="C628" s="63" t="s">
        <v>29</v>
      </c>
      <c r="D628" s="63" t="s">
        <v>88</v>
      </c>
      <c r="E628" s="72">
        <v>8897</v>
      </c>
      <c r="F628" s="64">
        <v>1</v>
      </c>
      <c r="G628" s="79">
        <v>0</v>
      </c>
      <c r="H628" s="133">
        <v>83.108428955078125</v>
      </c>
      <c r="I628" s="134">
        <v>58.911167144775391</v>
      </c>
      <c r="J628" s="105">
        <v>76.560867309570313</v>
      </c>
      <c r="K628" s="96">
        <f>msoa_calculations5[[#This Row],[ Pop20]]/SUMIF(msoa_calculations5[ICB26],msoa_calculations5[[#This Row],[ICB26]],msoa_calculations5[[ Pop20]])</f>
        <v>4.8932310944844043E-3</v>
      </c>
      <c r="L628" s="98" cm="1">
        <f t="array" ref="L628">msoa_calculations5[[#This Row],[ Estimated case time (see and convey)]]*msoa_calculations5[[#This Row],[Population share of ICB]:[Population share of ICB]]</f>
        <v>0.40666874877673631</v>
      </c>
      <c r="M628" s="98" cm="1">
        <f t="array" ref="M628">msoa_calculations5[[#This Row],[Estimated case time (see and treat)]]*msoa_calculations5[[#This Row],[Population share of ICB]:[Population share of ICB]]</f>
        <v>0.28826595488518297</v>
      </c>
      <c r="N628" s="94" cm="1">
        <f t="array" ref="N628">msoa_calculations5[[#This Row],[Weighted estimate]]*msoa_calculations5[[#This Row],[Population share of ICB]:[Population share of ICB]]</f>
        <v>0.37463001653988398</v>
      </c>
    </row>
    <row r="629" spans="1:14">
      <c r="A629" s="63" t="s">
        <v>5042</v>
      </c>
      <c r="B629" s="63" t="s">
        <v>13703</v>
      </c>
      <c r="C629" s="63" t="s">
        <v>29</v>
      </c>
      <c r="D629" s="63" t="s">
        <v>88</v>
      </c>
      <c r="E629" s="72">
        <v>10597</v>
      </c>
      <c r="F629" s="64">
        <v>1</v>
      </c>
      <c r="G629" s="79">
        <v>0</v>
      </c>
      <c r="H629" s="133">
        <v>83.332832336425781</v>
      </c>
      <c r="I629" s="134">
        <v>58.898445129394531</v>
      </c>
      <c r="J629" s="105">
        <v>76.721107482910156</v>
      </c>
      <c r="K629" s="96">
        <f>msoa_calculations5[[#This Row],[ Pop20]]/SUMIF(msoa_calculations5[ICB26],msoa_calculations5[[#This Row],[ICB26]],msoa_calculations5[[ Pop20]])</f>
        <v>5.8282083745364987E-3</v>
      </c>
      <c r="L629" s="98" cm="1">
        <f t="array" ref="L629">msoa_calculations5[[#This Row],[ Estimated case time (see and convey)]]*msoa_calculations5[[#This Row],[Population share of ICB]:[Population share of ICB]]</f>
        <v>0.4856811112970027</v>
      </c>
      <c r="M629" s="98" cm="1">
        <f t="array" ref="M629">msoa_calculations5[[#This Row],[Estimated case time (see and treat)]]*msoa_calculations5[[#This Row],[Population share of ICB]:[Population share of ICB]]</f>
        <v>0.34327241115031565</v>
      </c>
      <c r="N629" s="94" cm="1">
        <f t="array" ref="N629">msoa_calculations5[[#This Row],[Weighted estimate]]*msoa_calculations5[[#This Row],[Population share of ICB]:[Population share of ICB]]</f>
        <v>0.44714660113561183</v>
      </c>
    </row>
    <row r="630" spans="1:14">
      <c r="A630" s="63" t="s">
        <v>5040</v>
      </c>
      <c r="B630" s="63" t="s">
        <v>13703</v>
      </c>
      <c r="C630" s="63" t="s">
        <v>29</v>
      </c>
      <c r="D630" s="63" t="s">
        <v>88</v>
      </c>
      <c r="E630" s="72">
        <v>7979</v>
      </c>
      <c r="F630" s="64">
        <v>1</v>
      </c>
      <c r="G630" s="79">
        <v>0</v>
      </c>
      <c r="H630" s="133">
        <v>84.367835998535156</v>
      </c>
      <c r="I630" s="134">
        <v>59.272113800048828</v>
      </c>
      <c r="J630" s="105">
        <v>77.577163696289063</v>
      </c>
      <c r="K630" s="96">
        <f>msoa_calculations5[[#This Row],[ Pop20]]/SUMIF(msoa_calculations5[ICB26],msoa_calculations5[[#This Row],[ICB26]],msoa_calculations5[[ Pop20]])</f>
        <v>4.3883433632562726E-3</v>
      </c>
      <c r="L630" s="98" cm="1">
        <f t="array" ref="L630">msoa_calculations5[[#This Row],[ Estimated case time (see and convey)]]*msoa_calculations5[[#This Row],[Population share of ICB]:[Population share of ICB]]</f>
        <v>0.37023503317646539</v>
      </c>
      <c r="M630" s="98" cm="1">
        <f t="array" ref="M630">msoa_calculations5[[#This Row],[Estimated case time (see and treat)]]*msoa_calculations5[[#This Row],[Population share of ICB]:[Population share of ICB]]</f>
        <v>0.2601063872206148</v>
      </c>
      <c r="N630" s="94" cm="1">
        <f t="array" ref="N630">msoa_calculations5[[#This Row],[Weighted estimate]]*msoa_calculations5[[#This Row],[Population share of ICB]:[Population share of ICB]]</f>
        <v>0.34043523144685556</v>
      </c>
    </row>
    <row r="631" spans="1:14">
      <c r="A631" s="63" t="s">
        <v>5038</v>
      </c>
      <c r="B631" s="63" t="s">
        <v>13703</v>
      </c>
      <c r="C631" s="63" t="s">
        <v>29</v>
      </c>
      <c r="D631" s="63" t="s">
        <v>88</v>
      </c>
      <c r="E631" s="72">
        <v>9654</v>
      </c>
      <c r="F631" s="64">
        <v>1</v>
      </c>
      <c r="G631" s="79">
        <v>0</v>
      </c>
      <c r="H631" s="133">
        <v>83.615074157714844</v>
      </c>
      <c r="I631" s="134">
        <v>59.134445190429688</v>
      </c>
      <c r="J631" s="105">
        <v>76.990837097167969</v>
      </c>
      <c r="K631" s="96">
        <f>msoa_calculations5[[#This Row],[ Pop20]]/SUMIF(msoa_calculations5[ICB26],msoa_calculations5[[#This Row],[ICB26]],msoa_calculations5[[ Pop20]])</f>
        <v>5.3095709774252488E-3</v>
      </c>
      <c r="L631" s="98" cm="1">
        <f t="array" ref="L631">msoa_calculations5[[#This Row],[ Estimated case time (see and convey)]]*msoa_calculations5[[#This Row],[Population share of ICB]:[Population share of ICB]]</f>
        <v>0.44396017102306268</v>
      </c>
      <c r="M631" s="98" cm="1">
        <f t="array" ref="M631">msoa_calculations5[[#This Row],[Estimated case time (see and treat)]]*msoa_calculations5[[#This Row],[Population share of ICB]:[Population share of ICB]]</f>
        <v>0.31397853394924957</v>
      </c>
      <c r="N631" s="94" cm="1">
        <f t="array" ref="N631">msoa_calculations5[[#This Row],[Weighted estimate]]*msoa_calculations5[[#This Row],[Population share of ICB]:[Population share of ICB]]</f>
        <v>0.40878831417879824</v>
      </c>
    </row>
    <row r="632" spans="1:14">
      <c r="A632" s="63" t="s">
        <v>5036</v>
      </c>
      <c r="B632" s="63" t="s">
        <v>13703</v>
      </c>
      <c r="C632" s="63" t="s">
        <v>29</v>
      </c>
      <c r="D632" s="63" t="s">
        <v>88</v>
      </c>
      <c r="E632" s="72">
        <v>8469</v>
      </c>
      <c r="F632" s="64">
        <v>1</v>
      </c>
      <c r="G632" s="79">
        <v>0</v>
      </c>
      <c r="H632" s="133">
        <v>82.47467041015625</v>
      </c>
      <c r="I632" s="134">
        <v>58.037361145019531</v>
      </c>
      <c r="J632" s="105">
        <v>75.862159729003906</v>
      </c>
      <c r="K632" s="96">
        <f>msoa_calculations5[[#This Row],[ Pop20]]/SUMIF(msoa_calculations5[ICB26],msoa_calculations5[[#This Row],[ICB26]],msoa_calculations5[[ Pop20]])</f>
        <v>4.6578368145654058E-3</v>
      </c>
      <c r="L632" s="98" cm="1">
        <f t="array" ref="L632">msoa_calculations5[[#This Row],[ Estimated case time (see and convey)]]*msoa_calculations5[[#This Row],[Population share of ICB]:[Population share of ICB]]</f>
        <v>0.38415355610557395</v>
      </c>
      <c r="M632" s="98" cm="1">
        <f t="array" ref="M632">msoa_calculations5[[#This Row],[Estimated case time (see and treat)]]*msoa_calculations5[[#This Row],[Population share of ICB]:[Population share of ICB]]</f>
        <v>0.27032855736149985</v>
      </c>
      <c r="N632" s="94" cm="1">
        <f t="array" ref="N632">msoa_calculations5[[#This Row],[Weighted estimate]]*msoa_calculations5[[#This Row],[Population share of ICB]:[Population share of ICB]]</f>
        <v>0.35335356041819554</v>
      </c>
    </row>
    <row r="633" spans="1:14">
      <c r="A633" s="63" t="s">
        <v>5034</v>
      </c>
      <c r="B633" s="63" t="s">
        <v>13703</v>
      </c>
      <c r="C633" s="63" t="s">
        <v>29</v>
      </c>
      <c r="D633" s="63" t="s">
        <v>88</v>
      </c>
      <c r="E633" s="72">
        <v>9581</v>
      </c>
      <c r="F633" s="64">
        <v>1</v>
      </c>
      <c r="G633" s="79">
        <v>0</v>
      </c>
      <c r="H633" s="133">
        <v>84.243110656738281</v>
      </c>
      <c r="I633" s="134">
        <v>59.793575286865234</v>
      </c>
      <c r="J633" s="105">
        <v>77.627288818359375</v>
      </c>
      <c r="K633" s="96">
        <f>msoa_calculations5[[#This Row],[ Pop20]]/SUMIF(msoa_calculations5[ICB26],msoa_calculations5[[#This Row],[ICB26]],msoa_calculations5[[ Pop20]])</f>
        <v>5.2694219530465408E-3</v>
      </c>
      <c r="L633" s="98" cm="1">
        <f t="array" ref="L633">msoa_calculations5[[#This Row],[ Estimated case time (see and convey)]]*msoa_calculations5[[#This Row],[Population share of ICB]:[Population share of ICB]]</f>
        <v>0.44391249668754568</v>
      </c>
      <c r="M633" s="98" cm="1">
        <f t="array" ref="M633">msoa_calculations5[[#This Row],[Estimated case time (see and treat)]]*msoa_calculations5[[#This Row],[Population share of ICB]:[Population share of ICB]]</f>
        <v>0.31507757826774879</v>
      </c>
      <c r="N633" s="94" cm="1">
        <f t="array" ref="N633">msoa_calculations5[[#This Row],[Weighted estimate]]*msoa_calculations5[[#This Row],[Population share of ICB]:[Population share of ICB]]</f>
        <v>0.40905093985494717</v>
      </c>
    </row>
    <row r="634" spans="1:14">
      <c r="A634" s="63" t="s">
        <v>5032</v>
      </c>
      <c r="B634" s="63" t="s">
        <v>13703</v>
      </c>
      <c r="C634" s="63" t="s">
        <v>29</v>
      </c>
      <c r="D634" s="63" t="s">
        <v>88</v>
      </c>
      <c r="E634" s="72">
        <v>9479</v>
      </c>
      <c r="F634" s="64">
        <v>1</v>
      </c>
      <c r="G634" s="79">
        <v>0</v>
      </c>
      <c r="H634" s="133">
        <v>85.03692626953125</v>
      </c>
      <c r="I634" s="134">
        <v>60.134719848632813</v>
      </c>
      <c r="J634" s="105">
        <v>78.298614501953125</v>
      </c>
      <c r="K634" s="96">
        <f>msoa_calculations5[[#This Row],[ Pop20]]/SUMIF(msoa_calculations5[ICB26],msoa_calculations5[[#This Row],[ICB26]],msoa_calculations5[[ Pop20]])</f>
        <v>5.2133233162434149E-3</v>
      </c>
      <c r="L634" s="98" cm="1">
        <f t="array" ref="L634">msoa_calculations5[[#This Row],[ Estimated case time (see and convey)]]*msoa_calculations5[[#This Row],[Population share of ICB]:[Population share of ICB]]</f>
        <v>0.44332499046261942</v>
      </c>
      <c r="M634" s="98" cm="1">
        <f t="array" ref="M634">msoa_calculations5[[#This Row],[Estimated case time (see and treat)]]*msoa_calculations5[[#This Row],[Population share of ICB]:[Population share of ICB]]</f>
        <v>0.31350173710264312</v>
      </c>
      <c r="N634" s="94" cm="1">
        <f t="array" ref="N634">msoa_calculations5[[#This Row],[Weighted estimate]]*msoa_calculations5[[#This Row],[Population share of ICB]:[Population share of ICB]]</f>
        <v>0.40819599261258699</v>
      </c>
    </row>
    <row r="635" spans="1:14">
      <c r="A635" s="63" t="s">
        <v>5030</v>
      </c>
      <c r="B635" s="63" t="s">
        <v>13703</v>
      </c>
      <c r="C635" s="63" t="s">
        <v>29</v>
      </c>
      <c r="D635" s="63" t="s">
        <v>88</v>
      </c>
      <c r="E635" s="72">
        <v>8763</v>
      </c>
      <c r="F635" s="64">
        <v>1</v>
      </c>
      <c r="G635" s="79">
        <v>0</v>
      </c>
      <c r="H635" s="133">
        <v>84.308692932128906</v>
      </c>
      <c r="I635" s="134">
        <v>59.642749786376953</v>
      </c>
      <c r="J635" s="105">
        <v>77.634315490722656</v>
      </c>
      <c r="K635" s="96">
        <f>msoa_calculations5[[#This Row],[ Pop20]]/SUMIF(msoa_calculations5[ICB26],msoa_calculations5[[#This Row],[ICB26]],msoa_calculations5[[ Pop20]])</f>
        <v>4.819532885350886E-3</v>
      </c>
      <c r="L635" s="98" cm="1">
        <f t="array" ref="L635">msoa_calculations5[[#This Row],[ Estimated case time (see and convey)]]*msoa_calculations5[[#This Row],[Population share of ICB]:[Population share of ICB]]</f>
        <v>0.40632851810734505</v>
      </c>
      <c r="M635" s="98" cm="1">
        <f t="array" ref="M635">msoa_calculations5[[#This Row],[Estimated case time (see and treat)]]*msoa_calculations5[[#This Row],[Population share of ICB]:[Population share of ICB]]</f>
        <v>0.28745019396819826</v>
      </c>
      <c r="N635" s="94" cm="1">
        <f t="array" ref="N635">msoa_calculations5[[#This Row],[Weighted estimate]]*msoa_calculations5[[#This Row],[Population share of ICB]:[Population share of ICB]]</f>
        <v>0.37416113653924354</v>
      </c>
    </row>
    <row r="636" spans="1:14">
      <c r="A636" s="63" t="s">
        <v>5028</v>
      </c>
      <c r="B636" s="63" t="s">
        <v>13703</v>
      </c>
      <c r="C636" s="63" t="s">
        <v>29</v>
      </c>
      <c r="D636" s="63" t="s">
        <v>88</v>
      </c>
      <c r="E636" s="72">
        <v>9831</v>
      </c>
      <c r="F636" s="64">
        <v>1</v>
      </c>
      <c r="G636" s="79">
        <v>0</v>
      </c>
      <c r="H636" s="133">
        <v>84.425651550292969</v>
      </c>
      <c r="I636" s="134">
        <v>59.480304718017578</v>
      </c>
      <c r="J636" s="105">
        <v>77.675666809082031</v>
      </c>
      <c r="K636" s="96">
        <f>msoa_calculations5[[#This Row],[ Pop20]]/SUMIF(msoa_calculations5[ICB26],msoa_calculations5[[#This Row],[ICB26]],msoa_calculations5[[ Pop20]])</f>
        <v>5.4069186118777318E-3</v>
      </c>
      <c r="L636" s="98" cm="1">
        <f t="array" ref="L636">msoa_calculations5[[#This Row],[ Estimated case time (see and convey)]]*msoa_calculations5[[#This Row],[Population share of ICB]:[Population share of ICB]]</f>
        <v>0.45648262668718315</v>
      </c>
      <c r="M636" s="98" cm="1">
        <f t="array" ref="M636">msoa_calculations5[[#This Row],[Estimated case time (see and treat)]]*msoa_calculations5[[#This Row],[Population share of ICB]:[Population share of ICB]]</f>
        <v>0.3216051666200081</v>
      </c>
      <c r="N636" s="94" cm="1">
        <f t="array" ref="N636">msoa_calculations5[[#This Row],[Weighted estimate]]*msoa_calculations5[[#This Row],[Population share of ICB]:[Population share of ICB]]</f>
        <v>0.41998600856003904</v>
      </c>
    </row>
    <row r="637" spans="1:14">
      <c r="A637" s="63" t="s">
        <v>5026</v>
      </c>
      <c r="B637" s="63" t="s">
        <v>13703</v>
      </c>
      <c r="C637" s="63" t="s">
        <v>29</v>
      </c>
      <c r="D637" s="63" t="s">
        <v>88</v>
      </c>
      <c r="E637" s="72">
        <v>10261</v>
      </c>
      <c r="F637" s="64">
        <v>1</v>
      </c>
      <c r="G637" s="79">
        <v>0</v>
      </c>
      <c r="H637" s="133">
        <v>84.802558898925781</v>
      </c>
      <c r="I637" s="134">
        <v>60.225715637207031</v>
      </c>
      <c r="J637" s="105">
        <v>78.152290344238281</v>
      </c>
      <c r="K637" s="96">
        <f>msoa_calculations5[[#This Row],[ Pop20]]/SUMIF(msoa_calculations5[ICB26],msoa_calculations5[[#This Row],[ICB26]],msoa_calculations5[[ Pop20]])</f>
        <v>5.6434128650673793E-3</v>
      </c>
      <c r="L637" s="98" cm="1">
        <f t="array" ref="L637">msoa_calculations5[[#This Row],[ Estimated case time (see and convey)]]*msoa_calculations5[[#This Row],[Population share of ICB]:[Population share of ICB]]</f>
        <v>0.4785758518808319</v>
      </c>
      <c r="M637" s="98" cm="1">
        <f t="array" ref="M637">msoa_calculations5[[#This Row],[Estimated case time (see and treat)]]*msoa_calculations5[[#This Row],[Population share of ICB]:[Population share of ICB]]</f>
        <v>0.33987857843490382</v>
      </c>
      <c r="N637" s="94" cm="1">
        <f t="array" ref="N637">msoa_calculations5[[#This Row],[Weighted estimate]]*msoa_calculations5[[#This Row],[Population share of ICB]:[Population share of ICB]]</f>
        <v>0.44104564076315544</v>
      </c>
    </row>
    <row r="638" spans="1:14">
      <c r="A638" s="63" t="s">
        <v>5024</v>
      </c>
      <c r="B638" s="63" t="s">
        <v>13703</v>
      </c>
      <c r="C638" s="63" t="s">
        <v>29</v>
      </c>
      <c r="D638" s="63" t="s">
        <v>88</v>
      </c>
      <c r="E638" s="72">
        <v>9045</v>
      </c>
      <c r="F638" s="64">
        <v>1</v>
      </c>
      <c r="G638" s="79">
        <v>0</v>
      </c>
      <c r="H638" s="133">
        <v>85.688117980957031</v>
      </c>
      <c r="I638" s="134">
        <v>60.98065185546875</v>
      </c>
      <c r="J638" s="105">
        <v>79.00250244140625</v>
      </c>
      <c r="K638" s="96">
        <f>msoa_calculations5[[#This Row],[ Pop20]]/SUMIF(msoa_calculations5[ICB26],msoa_calculations5[[#This Row],[ICB26]],msoa_calculations5[[ Pop20]])</f>
        <v>4.9746291165124685E-3</v>
      </c>
      <c r="L638" s="98" cm="1">
        <f t="array" ref="L638">msoa_calculations5[[#This Row],[ Estimated case time (see and convey)]]*msoa_calculations5[[#This Row],[Population share of ICB]:[Population share of ICB]]</f>
        <v>0.42626660664722443</v>
      </c>
      <c r="M638" s="98" cm="1">
        <f t="array" ref="M638">msoa_calculations5[[#This Row],[Estimated case time (see and treat)]]*msoa_calculations5[[#This Row],[Population share of ICB]:[Population share of ICB]]</f>
        <v>0.30335612626412495</v>
      </c>
      <c r="N638" s="94" cm="1">
        <f t="array" ref="N638">msoa_calculations5[[#This Row],[Weighted estimate]]*msoa_calculations5[[#This Row],[Population share of ICB]:[Population share of ICB]]</f>
        <v>0.39300814892236691</v>
      </c>
    </row>
    <row r="639" spans="1:14">
      <c r="A639" s="63" t="s">
        <v>5022</v>
      </c>
      <c r="B639" s="63" t="s">
        <v>13703</v>
      </c>
      <c r="C639" s="63" t="s">
        <v>29</v>
      </c>
      <c r="D639" s="63" t="s">
        <v>88</v>
      </c>
      <c r="E639" s="72">
        <v>8215</v>
      </c>
      <c r="F639" s="64">
        <v>1</v>
      </c>
      <c r="G639" s="79">
        <v>0</v>
      </c>
      <c r="H639" s="133">
        <v>84.585975646972656</v>
      </c>
      <c r="I639" s="134">
        <v>59.499168395996094</v>
      </c>
      <c r="J639" s="105">
        <v>77.797714233398438</v>
      </c>
      <c r="K639" s="96">
        <f>msoa_calculations5[[#This Row],[ Pop20]]/SUMIF(msoa_calculations5[ICB26],msoa_calculations5[[#This Row],[ICB26]],msoa_calculations5[[ Pop20]])</f>
        <v>4.5181402091929168E-3</v>
      </c>
      <c r="L639" s="98" cm="1">
        <f t="array" ref="L639">msoa_calculations5[[#This Row],[ Estimated case time (see and convey)]]*msoa_calculations5[[#This Row],[Population share of ICB]:[Population share of ICB]]</f>
        <v>0.3821712977044</v>
      </c>
      <c r="M639" s="98" cm="1">
        <f t="array" ref="M639">msoa_calculations5[[#This Row],[Estimated case time (see and treat)]]*msoa_calculations5[[#This Row],[Population share of ICB]:[Population share of ICB]]</f>
        <v>0.26882558514349036</v>
      </c>
      <c r="N639" s="94" cm="1">
        <f t="array" ref="N639">msoa_calculations5[[#This Row],[Weighted estimate]]*msoa_calculations5[[#This Row],[Population share of ICB]:[Population share of ICB]]</f>
        <v>0.35150098086121756</v>
      </c>
    </row>
    <row r="640" spans="1:14">
      <c r="A640" s="63" t="s">
        <v>5020</v>
      </c>
      <c r="B640" s="63" t="s">
        <v>13703</v>
      </c>
      <c r="C640" s="63" t="s">
        <v>29</v>
      </c>
      <c r="D640" s="63" t="s">
        <v>88</v>
      </c>
      <c r="E640" s="72">
        <v>13456</v>
      </c>
      <c r="F640" s="64">
        <v>1</v>
      </c>
      <c r="G640" s="79">
        <v>0</v>
      </c>
      <c r="H640" s="133">
        <v>83.799491882324219</v>
      </c>
      <c r="I640" s="134">
        <v>58.990047454833984</v>
      </c>
      <c r="J640" s="105">
        <v>77.086280822753906</v>
      </c>
      <c r="K640" s="96">
        <f>msoa_calculations5[[#This Row],[ Pop20]]/SUMIF(msoa_calculations5[ICB26],msoa_calculations5[[#This Row],[ICB26]],msoa_calculations5[[ Pop20]])</f>
        <v>7.4006201649299925E-3</v>
      </c>
      <c r="L640" s="98" cm="1">
        <f t="array" ref="L640">msoa_calculations5[[#This Row],[ Estimated case time (see and convey)]]*msoa_calculations5[[#This Row],[Population share of ICB]:[Population share of ICB]]</f>
        <v>0.62016820943521578</v>
      </c>
      <c r="M640" s="98" cm="1">
        <f t="array" ref="M640">msoa_calculations5[[#This Row],[Estimated case time (see and treat)]]*msoa_calculations5[[#This Row],[Population share of ICB]:[Population share of ICB]]</f>
        <v>0.43656293472442159</v>
      </c>
      <c r="N640" s="94" cm="1">
        <f t="array" ref="N640">msoa_calculations5[[#This Row],[Weighted estimate]]*msoa_calculations5[[#This Row],[Population share of ICB]:[Population share of ICB]]</f>
        <v>0.57048628429632875</v>
      </c>
    </row>
    <row r="641" spans="1:14">
      <c r="A641" s="63" t="s">
        <v>5018</v>
      </c>
      <c r="B641" s="63" t="s">
        <v>13703</v>
      </c>
      <c r="C641" s="63" t="s">
        <v>29</v>
      </c>
      <c r="D641" s="63" t="s">
        <v>88</v>
      </c>
      <c r="E641" s="72">
        <v>7728</v>
      </c>
      <c r="F641" s="64">
        <v>1</v>
      </c>
      <c r="G641" s="79">
        <v>0</v>
      </c>
      <c r="H641" s="133">
        <v>85.778305053710938</v>
      </c>
      <c r="I641" s="134">
        <v>60.600379943847656</v>
      </c>
      <c r="J641" s="105">
        <v>78.965385437011719</v>
      </c>
      <c r="K641" s="96">
        <f>msoa_calculations5[[#This Row],[ Pop20]]/SUMIF(msoa_calculations5[ICB26],msoa_calculations5[[#This Row],[ICB26]],msoa_calculations5[[ Pop20]])</f>
        <v>4.2502967177897579E-3</v>
      </c>
      <c r="L641" s="98" cm="1">
        <f t="array" ref="L641">msoa_calculations5[[#This Row],[ Estimated case time (see and convey)]]*msoa_calculations5[[#This Row],[Population share of ICB]:[Population share of ICB]]</f>
        <v>0.36458324842735618</v>
      </c>
      <c r="M641" s="98" cm="1">
        <f t="array" ref="M641">msoa_calculations5[[#This Row],[Estimated case time (see and treat)]]*msoa_calculations5[[#This Row],[Population share of ICB]:[Population share of ICB]]</f>
        <v>0.25756959597214796</v>
      </c>
      <c r="N641" s="94" cm="1">
        <f t="array" ref="N641">msoa_calculations5[[#This Row],[Weighted estimate]]*msoa_calculations5[[#This Row],[Population share of ICB]:[Population share of ICB]]</f>
        <v>0.33562631854193403</v>
      </c>
    </row>
    <row r="642" spans="1:14">
      <c r="A642" s="63" t="s">
        <v>5016</v>
      </c>
      <c r="B642" s="63" t="s">
        <v>13703</v>
      </c>
      <c r="C642" s="63" t="s">
        <v>29</v>
      </c>
      <c r="D642" s="63" t="s">
        <v>88</v>
      </c>
      <c r="E642" s="72">
        <v>9040</v>
      </c>
      <c r="F642" s="64">
        <v>1</v>
      </c>
      <c r="G642" s="79">
        <v>0</v>
      </c>
      <c r="H642" s="133">
        <v>85.740875244140625</v>
      </c>
      <c r="I642" s="134">
        <v>60.744438171386719</v>
      </c>
      <c r="J642" s="105">
        <v>78.977066040039063</v>
      </c>
      <c r="K642" s="96">
        <f>msoa_calculations5[[#This Row],[ Pop20]]/SUMIF(msoa_calculations5[ICB26],msoa_calculations5[[#This Row],[ICB26]],msoa_calculations5[[ Pop20]])</f>
        <v>4.971879183335845E-3</v>
      </c>
      <c r="L642" s="98" cm="1">
        <f t="array" ref="L642">msoa_calculations5[[#This Row],[ Estimated case time (see and convey)]]*msoa_calculations5[[#This Row],[Population share of ICB]:[Population share of ICB]]</f>
        <v>0.42629327278733847</v>
      </c>
      <c r="M642" s="98" cm="1">
        <f t="array" ref="M642">msoa_calculations5[[#This Row],[Estimated case time (see and treat)]]*msoa_calculations5[[#This Row],[Population share of ICB]:[Population share of ICB]]</f>
        <v>0.30201400764774894</v>
      </c>
      <c r="N642" s="94" cm="1">
        <f t="array" ref="N642">msoa_calculations5[[#This Row],[Weighted estimate]]*msoa_calculations5[[#This Row],[Population share of ICB]:[Population share of ICB]]</f>
        <v>0.39266443060541051</v>
      </c>
    </row>
    <row r="643" spans="1:14">
      <c r="A643" s="63" t="s">
        <v>5014</v>
      </c>
      <c r="B643" s="63" t="s">
        <v>13703</v>
      </c>
      <c r="C643" s="63" t="s">
        <v>29</v>
      </c>
      <c r="D643" s="63" t="s">
        <v>88</v>
      </c>
      <c r="E643" s="72">
        <v>7780</v>
      </c>
      <c r="F643" s="64">
        <v>1</v>
      </c>
      <c r="G643" s="79">
        <v>0</v>
      </c>
      <c r="H643" s="133">
        <v>84.465347290039063</v>
      </c>
      <c r="I643" s="134">
        <v>60.080551147460938</v>
      </c>
      <c r="J643" s="105">
        <v>77.867042541503906</v>
      </c>
      <c r="K643" s="96">
        <f>msoa_calculations5[[#This Row],[ Pop20]]/SUMIF(msoa_calculations5[ICB26],msoa_calculations5[[#This Row],[ICB26]],msoa_calculations5[[ Pop20]])</f>
        <v>4.278896022826645E-3</v>
      </c>
      <c r="L643" s="98" cm="1">
        <f t="array" ref="L643">msoa_calculations5[[#This Row],[ Estimated case time (see and convey)]]*msoa_calculations5[[#This Row],[Population share of ICB]:[Population share of ICB]]</f>
        <v>0.36141843858601946</v>
      </c>
      <c r="M643" s="98" cm="1">
        <f t="array" ref="M643">msoa_calculations5[[#This Row],[Estimated case time (see and treat)]]*msoa_calculations5[[#This Row],[Population share of ICB]:[Population share of ICB]]</f>
        <v>0.25707843135410341</v>
      </c>
      <c r="N643" s="94" cm="1">
        <f t="array" ref="N643">msoa_calculations5[[#This Row],[Weighted estimate]]*msoa_calculations5[[#This Row],[Population share of ICB]:[Population share of ICB]]</f>
        <v>0.33318497864011426</v>
      </c>
    </row>
    <row r="644" spans="1:14">
      <c r="A644" s="63" t="s">
        <v>5010</v>
      </c>
      <c r="B644" s="63" t="s">
        <v>13703</v>
      </c>
      <c r="C644" s="63" t="s">
        <v>29</v>
      </c>
      <c r="D644" s="63" t="s">
        <v>88</v>
      </c>
      <c r="E644" s="72">
        <v>11970</v>
      </c>
      <c r="F644" s="64">
        <v>1</v>
      </c>
      <c r="G644" s="79">
        <v>0</v>
      </c>
      <c r="H644" s="133">
        <v>83.978759765625</v>
      </c>
      <c r="I644" s="134">
        <v>58.505397796630859</v>
      </c>
      <c r="J644" s="105">
        <v>77.085899353027344</v>
      </c>
      <c r="K644" s="96">
        <f>msoa_calculations5[[#This Row],[ Pop20]]/SUMIF(msoa_calculations5[ICB26],msoa_calculations5[[#This Row],[ICB26]],msoa_calculations5[[ Pop20]])</f>
        <v>6.5833400248373961E-3</v>
      </c>
      <c r="L644" s="98" cm="1">
        <f t="array" ref="L644">msoa_calculations5[[#This Row],[ Estimated case time (see and convey)]]*msoa_calculations5[[#This Row],[Population share of ICB]:[Population share of ICB]]</f>
        <v>0.55286073040124339</v>
      </c>
      <c r="M644" s="98" cm="1">
        <f t="array" ref="M644">msoa_calculations5[[#This Row],[Estimated case time (see and treat)]]*msoa_calculations5[[#This Row],[Population share of ICB]:[Population share of ICB]]</f>
        <v>0.38516092698359355</v>
      </c>
      <c r="N644" s="94" cm="1">
        <f t="array" ref="N644">msoa_calculations5[[#This Row],[Weighted estimate]]*msoa_calculations5[[#This Row],[Population share of ICB]:[Population share of ICB]]</f>
        <v>0.50748268656137208</v>
      </c>
    </row>
    <row r="645" spans="1:14">
      <c r="A645" s="63" t="s">
        <v>5008</v>
      </c>
      <c r="B645" s="63" t="s">
        <v>13703</v>
      </c>
      <c r="C645" s="63" t="s">
        <v>29</v>
      </c>
      <c r="D645" s="63" t="s">
        <v>88</v>
      </c>
      <c r="E645" s="72">
        <v>8881</v>
      </c>
      <c r="F645" s="64">
        <v>1</v>
      </c>
      <c r="G645" s="79">
        <v>0</v>
      </c>
      <c r="H645" s="133">
        <v>83.789192199707031</v>
      </c>
      <c r="I645" s="134">
        <v>58.511672973632813</v>
      </c>
      <c r="J645" s="105">
        <v>76.949325561523438</v>
      </c>
      <c r="K645" s="96">
        <f>msoa_calculations5[[#This Row],[ Pop20]]/SUMIF(msoa_calculations5[ICB26],msoa_calculations5[[#This Row],[ICB26]],msoa_calculations5[[ Pop20]])</f>
        <v>4.8844313083192077E-3</v>
      </c>
      <c r="L645" s="98" cm="1">
        <f t="array" ref="L645">msoa_calculations5[[#This Row],[ Estimated case time (see and convey)]]*msoa_calculations5[[#This Row],[Population share of ICB]:[Population share of ICB]]</f>
        <v>0.40926255367902459</v>
      </c>
      <c r="M645" s="98" cm="1">
        <f t="array" ref="M645">msoa_calculations5[[#This Row],[Estimated case time (see and treat)]]*msoa_calculations5[[#This Row],[Population share of ICB]:[Population share of ICB]]</f>
        <v>0.28579624737454695</v>
      </c>
      <c r="N645" s="94" cm="1">
        <f t="array" ref="N645">msoa_calculations5[[#This Row],[Weighted estimate]]*msoa_calculations5[[#This Row],[Population share of ICB]:[Population share of ICB]]</f>
        <v>0.37585369492675258</v>
      </c>
    </row>
    <row r="646" spans="1:14">
      <c r="A646" s="63" t="s">
        <v>5006</v>
      </c>
      <c r="B646" s="63" t="s">
        <v>13703</v>
      </c>
      <c r="C646" s="63" t="s">
        <v>29</v>
      </c>
      <c r="D646" s="63" t="s">
        <v>88</v>
      </c>
      <c r="E646" s="72">
        <v>9331</v>
      </c>
      <c r="F646" s="64">
        <v>1</v>
      </c>
      <c r="G646" s="79">
        <v>0</v>
      </c>
      <c r="H646" s="133">
        <v>84.273826599121094</v>
      </c>
      <c r="I646" s="134">
        <v>58.900096893310547</v>
      </c>
      <c r="J646" s="105">
        <v>77.407928466796875</v>
      </c>
      <c r="K646" s="96">
        <f>msoa_calculations5[[#This Row],[ Pop20]]/SUMIF(msoa_calculations5[ICB26],msoa_calculations5[[#This Row],[ICB26]],msoa_calculations5[[ Pop20]])</f>
        <v>5.1319252942153507E-3</v>
      </c>
      <c r="L646" s="98" cm="1">
        <f t="array" ref="L646">msoa_calculations5[[#This Row],[ Estimated case time (see and convey)]]*msoa_calculations5[[#This Row],[Population share of ICB]:[Population share of ICB]]</f>
        <v>0.43248698236434796</v>
      </c>
      <c r="M646" s="98" cm="1">
        <f t="array" ref="M646">msoa_calculations5[[#This Row],[Estimated case time (see and treat)]]*msoa_calculations5[[#This Row],[Population share of ICB]:[Population share of ICB]]</f>
        <v>0.3022708970785154</v>
      </c>
      <c r="N646" s="94" cm="1">
        <f t="array" ref="N646">msoa_calculations5[[#This Row],[Weighted estimate]]*msoa_calculations5[[#This Row],[Population share of ICB]:[Population share of ICB]]</f>
        <v>0.3972517060715674</v>
      </c>
    </row>
    <row r="647" spans="1:14">
      <c r="A647" s="63" t="s">
        <v>5004</v>
      </c>
      <c r="B647" s="63" t="s">
        <v>13703</v>
      </c>
      <c r="C647" s="63" t="s">
        <v>29</v>
      </c>
      <c r="D647" s="63" t="s">
        <v>88</v>
      </c>
      <c r="E647" s="72">
        <v>10098</v>
      </c>
      <c r="F647" s="64">
        <v>1</v>
      </c>
      <c r="G647" s="79">
        <v>0</v>
      </c>
      <c r="H647" s="133">
        <v>82.448554992675781</v>
      </c>
      <c r="I647" s="134">
        <v>57.990081787109375</v>
      </c>
      <c r="J647" s="105">
        <v>75.830314636230469</v>
      </c>
      <c r="K647" s="96">
        <f>msoa_calculations5[[#This Row],[ Pop20]]/SUMIF(msoa_calculations5[ICB26],msoa_calculations5[[#This Row],[ICB26]],msoa_calculations5[[ Pop20]])</f>
        <v>5.553765043509443E-3</v>
      </c>
      <c r="L647" s="98" cm="1">
        <f t="array" ref="L647">msoa_calculations5[[#This Row],[ Estimated case time (see and convey)]]*msoa_calculations5[[#This Row],[Population share of ICB]:[Population share of ICB]]</f>
        <v>0.45789990260618874</v>
      </c>
      <c r="M647" s="98" cm="1">
        <f t="array" ref="M647">msoa_calculations5[[#This Row],[Estimated case time (see and treat)]]*msoa_calculations5[[#This Row],[Population share of ICB]:[Population share of ICB]]</f>
        <v>0.32206328909950166</v>
      </c>
      <c r="N647" s="94" cm="1">
        <f t="array" ref="N647">msoa_calculations5[[#This Row],[Weighted estimate]]*msoa_calculations5[[#This Row],[Population share of ICB]:[Population share of ICB]]</f>
        <v>0.42114375066501925</v>
      </c>
    </row>
    <row r="648" spans="1:14">
      <c r="A648" s="63" t="s">
        <v>5002</v>
      </c>
      <c r="B648" s="63" t="s">
        <v>13703</v>
      </c>
      <c r="C648" s="63" t="s">
        <v>29</v>
      </c>
      <c r="D648" s="63" t="s">
        <v>88</v>
      </c>
      <c r="E648" s="72">
        <v>8753</v>
      </c>
      <c r="F648" s="64">
        <v>1</v>
      </c>
      <c r="G648" s="79">
        <v>0</v>
      </c>
      <c r="H648" s="133">
        <v>83.930938720703125</v>
      </c>
      <c r="I648" s="134">
        <v>59.467857360839844</v>
      </c>
      <c r="J648" s="105">
        <v>77.311454772949219</v>
      </c>
      <c r="K648" s="96">
        <f>msoa_calculations5[[#This Row],[ Pop20]]/SUMIF(msoa_calculations5[ICB26],msoa_calculations5[[#This Row],[ICB26]],msoa_calculations5[[ Pop20]])</f>
        <v>4.8140330189976382E-3</v>
      </c>
      <c r="L648" s="98" cm="1">
        <f t="array" ref="L648">msoa_calculations5[[#This Row],[ Estimated case time (see and convey)]]*msoa_calculations5[[#This Row],[Population share of ICB]:[Population share of ICB]]</f>
        <v>0.40404631031693222</v>
      </c>
      <c r="M648" s="98" cm="1">
        <f t="array" ref="M648">msoa_calculations5[[#This Row],[Estimated case time (see and treat)]]*msoa_calculations5[[#This Row],[Population share of ICB]:[Population share of ICB]]</f>
        <v>0.28628022890412474</v>
      </c>
      <c r="N648" s="94" cm="1">
        <f t="array" ref="N648">msoa_calculations5[[#This Row],[Weighted estimate]]*msoa_calculations5[[#This Row],[Population share of ICB]:[Population share of ICB]]</f>
        <v>0.37217989602372009</v>
      </c>
    </row>
    <row r="649" spans="1:14">
      <c r="A649" s="63" t="s">
        <v>5000</v>
      </c>
      <c r="B649" s="63" t="s">
        <v>13703</v>
      </c>
      <c r="C649" s="63" t="s">
        <v>29</v>
      </c>
      <c r="D649" s="63" t="s">
        <v>88</v>
      </c>
      <c r="E649" s="72">
        <v>8485</v>
      </c>
      <c r="F649" s="64">
        <v>1</v>
      </c>
      <c r="G649" s="79">
        <v>0</v>
      </c>
      <c r="H649" s="133">
        <v>82.245285034179688</v>
      </c>
      <c r="I649" s="134">
        <v>58.475776672363281</v>
      </c>
      <c r="J649" s="105">
        <v>75.813468933105469</v>
      </c>
      <c r="K649" s="96">
        <f>msoa_calculations5[[#This Row],[ Pop20]]/SUMIF(msoa_calculations5[ICB26],msoa_calculations5[[#This Row],[ICB26]],msoa_calculations5[[ Pop20]])</f>
        <v>4.6666366007306025E-3</v>
      </c>
      <c r="L649" s="98" cm="1">
        <f t="array" ref="L649">msoa_calculations5[[#This Row],[ Estimated case time (see and convey)]]*msoa_calculations5[[#This Row],[Population share of ICB]:[Population share of ICB]]</f>
        <v>0.38380885737802378</v>
      </c>
      <c r="M649" s="98" cm="1">
        <f t="array" ref="M649">msoa_calculations5[[#This Row],[Estimated case time (see and treat)]]*msoa_calculations5[[#This Row],[Population share of ICB]:[Population share of ICB]]</f>
        <v>0.27288519967539926</v>
      </c>
      <c r="N649" s="94" cm="1">
        <f t="array" ref="N649">msoa_calculations5[[#This Row],[Weighted estimate]]*msoa_calculations5[[#This Row],[Population share of ICB]:[Population share of ICB]]</f>
        <v>0.35379390895158241</v>
      </c>
    </row>
    <row r="650" spans="1:14">
      <c r="A650" s="63" t="s">
        <v>4998</v>
      </c>
      <c r="B650" s="63" t="s">
        <v>13703</v>
      </c>
      <c r="C650" s="63" t="s">
        <v>29</v>
      </c>
      <c r="D650" s="63" t="s">
        <v>88</v>
      </c>
      <c r="E650" s="72">
        <v>8712</v>
      </c>
      <c r="F650" s="64">
        <v>1</v>
      </c>
      <c r="G650" s="79">
        <v>0</v>
      </c>
      <c r="H650" s="133">
        <v>82.276679992675781</v>
      </c>
      <c r="I650" s="134">
        <v>58.123725891113281</v>
      </c>
      <c r="J650" s="105">
        <v>75.741111755371094</v>
      </c>
      <c r="K650" s="96">
        <f>msoa_calculations5[[#This Row],[ Pop20]]/SUMIF(msoa_calculations5[ICB26],msoa_calculations5[[#This Row],[ICB26]],msoa_calculations5[[ Pop20]])</f>
        <v>4.7914835669493235E-3</v>
      </c>
      <c r="L650" s="98" cm="1">
        <f t="array" ref="L650">msoa_calculations5[[#This Row],[ Estimated case time (see and convey)]]*msoa_calculations5[[#This Row],[Population share of ICB]:[Population share of ICB]]</f>
        <v>0.39422736012805421</v>
      </c>
      <c r="M650" s="98" cm="1">
        <f t="array" ref="M650">msoa_calculations5[[#This Row],[Estimated case time (see and treat)]]*msoa_calculations5[[#This Row],[Population share of ICB]:[Population share of ICB]]</f>
        <v>0.2784988774571362</v>
      </c>
      <c r="N650" s="94" cm="1">
        <f t="array" ref="N650">msoa_calculations5[[#This Row],[Weighted estimate]]*msoa_calculations5[[#This Row],[Population share of ICB]:[Population share of ICB]]</f>
        <v>0.36291229231833283</v>
      </c>
    </row>
    <row r="651" spans="1:14">
      <c r="A651" s="63" t="s">
        <v>4996</v>
      </c>
      <c r="B651" s="63" t="s">
        <v>13703</v>
      </c>
      <c r="C651" s="63" t="s">
        <v>29</v>
      </c>
      <c r="D651" s="63" t="s">
        <v>88</v>
      </c>
      <c r="E651" s="72">
        <v>6827</v>
      </c>
      <c r="F651" s="64">
        <v>1</v>
      </c>
      <c r="G651" s="79">
        <v>0</v>
      </c>
      <c r="H651" s="133">
        <v>84.357330322265625</v>
      </c>
      <c r="I651" s="134">
        <v>60.664608001708984</v>
      </c>
      <c r="J651" s="105">
        <v>77.946296691894531</v>
      </c>
      <c r="K651" s="96">
        <f>msoa_calculations5[[#This Row],[ Pop20]]/SUMIF(msoa_calculations5[ICB26],msoa_calculations5[[#This Row],[ICB26]],msoa_calculations5[[ Pop20]])</f>
        <v>3.7547587593621473E-3</v>
      </c>
      <c r="L651" s="98" cm="1">
        <f t="array" ref="L651">msoa_calculations5[[#This Row],[ Estimated case time (see and convey)]]*msoa_calculations5[[#This Row],[Population share of ICB]:[Population share of ICB]]</f>
        <v>0.31674142494393293</v>
      </c>
      <c r="M651" s="98" cm="1">
        <f t="array" ref="M651">msoa_calculations5[[#This Row],[Estimated case time (see and treat)]]*msoa_calculations5[[#This Row],[Population share of ICB]:[Population share of ICB]]</f>
        <v>0.22778096827768782</v>
      </c>
      <c r="N651" s="94" cm="1">
        <f t="array" ref="N651">msoa_calculations5[[#This Row],[Weighted estimate]]*msoa_calculations5[[#This Row],[Population share of ICB]:[Population share of ICB]]</f>
        <v>0.29266954026373176</v>
      </c>
    </row>
    <row r="652" spans="1:14">
      <c r="A652" s="63" t="s">
        <v>4994</v>
      </c>
      <c r="B652" s="63" t="s">
        <v>13703</v>
      </c>
      <c r="C652" s="63" t="s">
        <v>29</v>
      </c>
      <c r="D652" s="63" t="s">
        <v>88</v>
      </c>
      <c r="E652" s="72">
        <v>8718</v>
      </c>
      <c r="F652" s="64">
        <v>1</v>
      </c>
      <c r="G652" s="79">
        <v>0</v>
      </c>
      <c r="H652" s="133">
        <v>82.435462951660156</v>
      </c>
      <c r="I652" s="134">
        <v>57.929416656494141</v>
      </c>
      <c r="J652" s="105">
        <v>75.804351806640625</v>
      </c>
      <c r="K652" s="96">
        <f>msoa_calculations5[[#This Row],[ Pop20]]/SUMIF(msoa_calculations5[ICB26],msoa_calculations5[[#This Row],[ICB26]],msoa_calculations5[[ Pop20]])</f>
        <v>4.7947834867612714E-3</v>
      </c>
      <c r="L652" s="98" cm="1">
        <f t="array" ref="L652">msoa_calculations5[[#This Row],[ Estimated case time (see and convey)]]*msoa_calculations5[[#This Row],[Population share of ICB]:[Population share of ICB]]</f>
        <v>0.39526019648414068</v>
      </c>
      <c r="M652" s="98" cm="1">
        <f t="array" ref="M652">msoa_calculations5[[#This Row],[Estimated case time (see and treat)]]*msoa_calculations5[[#This Row],[Population share of ICB]:[Population share of ICB]]</f>
        <v>0.27775901038227147</v>
      </c>
      <c r="N652" s="94" cm="1">
        <f t="array" ref="N652">msoa_calculations5[[#This Row],[Weighted estimate]]*msoa_calculations5[[#This Row],[Population share of ICB]:[Population share of ICB]]</f>
        <v>0.3634654542671224</v>
      </c>
    </row>
    <row r="653" spans="1:14">
      <c r="A653" s="63" t="s">
        <v>4992</v>
      </c>
      <c r="B653" s="63" t="s">
        <v>13703</v>
      </c>
      <c r="C653" s="63" t="s">
        <v>29</v>
      </c>
      <c r="D653" s="63" t="s">
        <v>88</v>
      </c>
      <c r="E653" s="72">
        <v>7378</v>
      </c>
      <c r="F653" s="64">
        <v>1</v>
      </c>
      <c r="G653" s="79">
        <v>0</v>
      </c>
      <c r="H653" s="133">
        <v>81.46026611328125</v>
      </c>
      <c r="I653" s="134">
        <v>58.164299011230469</v>
      </c>
      <c r="J653" s="105">
        <v>75.156593322753906</v>
      </c>
      <c r="K653" s="96">
        <f>msoa_calculations5[[#This Row],[ Pop20]]/SUMIF(msoa_calculations5[ICB26],msoa_calculations5[[#This Row],[ICB26]],msoa_calculations5[[ Pop20]])</f>
        <v>4.0578013954260909E-3</v>
      </c>
      <c r="L653" s="98" cm="1">
        <f t="array" ref="L653">msoa_calculations5[[#This Row],[ Estimated case time (see and convey)]]*msoa_calculations5[[#This Row],[Population share of ICB]:[Population share of ICB]]</f>
        <v>0.33054958150625335</v>
      </c>
      <c r="M653" s="98" cm="1">
        <f t="array" ref="M653">msoa_calculations5[[#This Row],[Estimated case time (see and treat)]]*msoa_calculations5[[#This Row],[Population share of ICB]:[Population share of ICB]]</f>
        <v>0.2360191736917514</v>
      </c>
      <c r="N653" s="94" cm="1">
        <f t="array" ref="N653">msoa_calculations5[[#This Row],[Weighted estimate]]*msoa_calculations5[[#This Row],[Population share of ICB]:[Population share of ICB]]</f>
        <v>0.30497052926054202</v>
      </c>
    </row>
    <row r="654" spans="1:14">
      <c r="A654" s="63" t="s">
        <v>4990</v>
      </c>
      <c r="B654" s="63" t="s">
        <v>13703</v>
      </c>
      <c r="C654" s="63" t="s">
        <v>29</v>
      </c>
      <c r="D654" s="63" t="s">
        <v>88</v>
      </c>
      <c r="E654" s="72">
        <v>14726</v>
      </c>
      <c r="F654" s="64">
        <v>1</v>
      </c>
      <c r="G654" s="79">
        <v>0</v>
      </c>
      <c r="H654" s="133">
        <v>80.975479125976563</v>
      </c>
      <c r="I654" s="134">
        <v>57.188907623291016</v>
      </c>
      <c r="J654" s="105">
        <v>74.539047241210938</v>
      </c>
      <c r="K654" s="96">
        <f>msoa_calculations5[[#This Row],[ Pop20]]/SUMIF(msoa_calculations5[ICB26],msoa_calculations5[[#This Row],[ICB26]],msoa_calculations5[[ Pop20]])</f>
        <v>8.0991031917924394E-3</v>
      </c>
      <c r="L654" s="98" cm="1">
        <f t="array" ref="L654">msoa_calculations5[[#This Row],[ Estimated case time (see and convey)]]*msoa_calculations5[[#This Row],[Population share of ICB]:[Population share of ICB]]</f>
        <v>0.65582876144611879</v>
      </c>
      <c r="M654" s="98" cm="1">
        <f t="array" ref="M654">msoa_calculations5[[#This Row],[Estimated case time (see and treat)]]*msoa_calculations5[[#This Row],[Population share of ICB]:[Population share of ICB]]</f>
        <v>0.46317886426691923</v>
      </c>
      <c r="N654" s="94" cm="1">
        <f t="array" ref="N654">msoa_calculations5[[#This Row],[Weighted estimate]]*msoa_calculations5[[#This Row],[Population share of ICB]:[Population share of ICB]]</f>
        <v>0.60369943542445892</v>
      </c>
    </row>
    <row r="655" spans="1:14">
      <c r="A655" s="63" t="s">
        <v>4988</v>
      </c>
      <c r="B655" s="63" t="s">
        <v>13703</v>
      </c>
      <c r="C655" s="63" t="s">
        <v>29</v>
      </c>
      <c r="D655" s="63" t="s">
        <v>88</v>
      </c>
      <c r="E655" s="72">
        <v>8608</v>
      </c>
      <c r="F655" s="64">
        <v>1</v>
      </c>
      <c r="G655" s="79">
        <v>0</v>
      </c>
      <c r="H655" s="133">
        <v>82.929763793945313</v>
      </c>
      <c r="I655" s="134">
        <v>59.229682922363281</v>
      </c>
      <c r="J655" s="105">
        <v>76.516738891601563</v>
      </c>
      <c r="K655" s="96">
        <f>msoa_calculations5[[#This Row],[ Pop20]]/SUMIF(msoa_calculations5[ICB26],msoa_calculations5[[#This Row],[ICB26]],msoa_calculations5[[ Pop20]])</f>
        <v>4.7342849568755476E-3</v>
      </c>
      <c r="L655" s="98" cm="1">
        <f t="array" ref="L655">msoa_calculations5[[#This Row],[ Estimated case time (see and convey)]]*msoa_calculations5[[#This Row],[Population share of ICB]:[Population share of ICB]]</f>
        <v>0.39261313320691771</v>
      </c>
      <c r="M655" s="98" cm="1">
        <f t="array" ref="M655">msoa_calculations5[[#This Row],[Estimated case time (see and treat)]]*msoa_calculations5[[#This Row],[Population share of ICB]:[Population share of ICB]]</f>
        <v>0.28041019685985302</v>
      </c>
      <c r="N655" s="94" cm="1">
        <f t="array" ref="N655">msoa_calculations5[[#This Row],[Weighted estimate]]*msoa_calculations5[[#This Row],[Population share of ICB]:[Population share of ICB]]</f>
        <v>0.36225204588368343</v>
      </c>
    </row>
    <row r="656" spans="1:14">
      <c r="A656" s="63" t="s">
        <v>4986</v>
      </c>
      <c r="B656" s="63" t="s">
        <v>13703</v>
      </c>
      <c r="C656" s="63" t="s">
        <v>29</v>
      </c>
      <c r="D656" s="63" t="s">
        <v>88</v>
      </c>
      <c r="E656" s="72">
        <v>7357</v>
      </c>
      <c r="F656" s="64">
        <v>1</v>
      </c>
      <c r="G656" s="79">
        <v>0</v>
      </c>
      <c r="H656" s="133">
        <v>81.532875061035156</v>
      </c>
      <c r="I656" s="134">
        <v>57.858322143554688</v>
      </c>
      <c r="J656" s="105">
        <v>75.126754760742188</v>
      </c>
      <c r="K656" s="96">
        <f>msoa_calculations5[[#This Row],[ Pop20]]/SUMIF(msoa_calculations5[ICB26],msoa_calculations5[[#This Row],[ICB26]],msoa_calculations5[[ Pop20]])</f>
        <v>4.0462516760842709E-3</v>
      </c>
      <c r="L656" s="98" cm="1">
        <f t="array" ref="L656">msoa_calculations5[[#This Row],[ Estimated case time (see and convey)]]*msoa_calculations5[[#This Row],[Population share of ICB]:[Population share of ICB]]</f>
        <v>0.32990253237168293</v>
      </c>
      <c r="M656" s="98" cm="1">
        <f t="array" ref="M656">msoa_calculations5[[#This Row],[Estimated case time (see and treat)]]*msoa_calculations5[[#This Row],[Population share of ICB]:[Population share of ICB]]</f>
        <v>0.23410933294878183</v>
      </c>
      <c r="N656" s="94" cm="1">
        <f t="array" ref="N656">msoa_calculations5[[#This Row],[Weighted estimate]]*msoa_calculations5[[#This Row],[Population share of ICB]:[Population share of ICB]]</f>
        <v>0.30398175736942507</v>
      </c>
    </row>
    <row r="657" spans="1:14">
      <c r="A657" s="63" t="s">
        <v>4984</v>
      </c>
      <c r="B657" s="63" t="s">
        <v>13703</v>
      </c>
      <c r="C657" s="63" t="s">
        <v>29</v>
      </c>
      <c r="D657" s="63" t="s">
        <v>88</v>
      </c>
      <c r="E657" s="72">
        <v>6835</v>
      </c>
      <c r="F657" s="64">
        <v>1</v>
      </c>
      <c r="G657" s="79">
        <v>0</v>
      </c>
      <c r="H657" s="133">
        <v>83.006538391113281</v>
      </c>
      <c r="I657" s="134">
        <v>59.105476379394531</v>
      </c>
      <c r="J657" s="105">
        <v>76.539131164550781</v>
      </c>
      <c r="K657" s="96">
        <f>msoa_calculations5[[#This Row],[ Pop20]]/SUMIF(msoa_calculations5[ICB26],msoa_calculations5[[#This Row],[ICB26]],msoa_calculations5[[ Pop20]])</f>
        <v>3.7591586524447457E-3</v>
      </c>
      <c r="L657" s="98" cm="1">
        <f t="array" ref="L657">msoa_calculations5[[#This Row],[ Estimated case time (see and convey)]]*msoa_calculations5[[#This Row],[Population share of ICB]:[Population share of ICB]]</f>
        <v>0.31203474700244044</v>
      </c>
      <c r="M657" s="98" cm="1">
        <f t="array" ref="M657">msoa_calculations5[[#This Row],[Estimated case time (see and treat)]]*msoa_calculations5[[#This Row],[Population share of ICB]:[Population share of ICB]]</f>
        <v>0.22218686293846948</v>
      </c>
      <c r="N657" s="94" cm="1">
        <f t="array" ref="N657">msoa_calculations5[[#This Row],[Weighted estimate]]*msoa_calculations5[[#This Row],[Population share of ICB]:[Population share of ICB]]</f>
        <v>0.28772273716782437</v>
      </c>
    </row>
    <row r="658" spans="1:14">
      <c r="A658" s="63" t="s">
        <v>4982</v>
      </c>
      <c r="B658" s="63" t="s">
        <v>13703</v>
      </c>
      <c r="C658" s="63" t="s">
        <v>29</v>
      </c>
      <c r="D658" s="63" t="s">
        <v>88</v>
      </c>
      <c r="E658" s="72">
        <v>7472</v>
      </c>
      <c r="F658" s="64">
        <v>1</v>
      </c>
      <c r="G658" s="79">
        <v>0</v>
      </c>
      <c r="H658" s="133">
        <v>84.666725158691406</v>
      </c>
      <c r="I658" s="134">
        <v>60.620456695556641</v>
      </c>
      <c r="J658" s="105">
        <v>78.160026550292969</v>
      </c>
      <c r="K658" s="96">
        <f>msoa_calculations5[[#This Row],[ Pop20]]/SUMIF(msoa_calculations5[ICB26],msoa_calculations5[[#This Row],[ICB26]],msoa_calculations5[[ Pop20]])</f>
        <v>4.109500139146619E-3</v>
      </c>
      <c r="L658" s="98" cm="1">
        <f t="array" ref="L658">msoa_calculations5[[#This Row],[ Estimated case time (see and convey)]]*msoa_calculations5[[#This Row],[Population share of ICB]:[Population share of ICB]]</f>
        <v>0.34793791882073088</v>
      </c>
      <c r="M658" s="98" cm="1">
        <f t="array" ref="M658">msoa_calculations5[[#This Row],[Estimated case time (see and treat)]]*msoa_calculations5[[#This Row],[Population share of ICB]:[Population share of ICB]]</f>
        <v>0.24911977522552162</v>
      </c>
      <c r="N658" s="94" cm="1">
        <f t="array" ref="N658">msoa_calculations5[[#This Row],[Weighted estimate]]*msoa_calculations5[[#This Row],[Population share of ICB]:[Population share of ICB]]</f>
        <v>0.32119863998413239</v>
      </c>
    </row>
    <row r="659" spans="1:14">
      <c r="A659" s="63" t="s">
        <v>4980</v>
      </c>
      <c r="B659" s="63" t="s">
        <v>13703</v>
      </c>
      <c r="C659" s="63" t="s">
        <v>29</v>
      </c>
      <c r="D659" s="63" t="s">
        <v>88</v>
      </c>
      <c r="E659" s="72">
        <v>8399</v>
      </c>
      <c r="F659" s="64">
        <v>1</v>
      </c>
      <c r="G659" s="79">
        <v>0</v>
      </c>
      <c r="H659" s="133">
        <v>81.098373413085938</v>
      </c>
      <c r="I659" s="134">
        <v>57.562362670898438</v>
      </c>
      <c r="J659" s="105">
        <v>74.729743957519531</v>
      </c>
      <c r="K659" s="96">
        <f>msoa_calculations5[[#This Row],[ Pop20]]/SUMIF(msoa_calculations5[ICB26],msoa_calculations5[[#This Row],[ICB26]],msoa_calculations5[[ Pop20]])</f>
        <v>4.6193377500926731E-3</v>
      </c>
      <c r="L659" s="98" cm="1">
        <f t="array" ref="L659">msoa_calculations5[[#This Row],[ Estimated case time (see and convey)]]*msoa_calculations5[[#This Row],[Population share of ICB]:[Population share of ICB]]</f>
        <v>0.37462077777817987</v>
      </c>
      <c r="M659" s="98" cm="1">
        <f t="array" ref="M659">msoa_calculations5[[#This Row],[Estimated case time (see and treat)]]*msoa_calculations5[[#This Row],[Population share of ICB]:[Population share of ICB]]</f>
        <v>0.26589999487020649</v>
      </c>
      <c r="N659" s="94" cm="1">
        <f t="array" ref="N659">msoa_calculations5[[#This Row],[Weighted estimate]]*msoa_calculations5[[#This Row],[Population share of ICB]:[Population share of ICB]]</f>
        <v>0.34520192731772981</v>
      </c>
    </row>
    <row r="660" spans="1:14">
      <c r="A660" s="63" t="s">
        <v>4978</v>
      </c>
      <c r="B660" s="63" t="s">
        <v>13703</v>
      </c>
      <c r="C660" s="63" t="s">
        <v>29</v>
      </c>
      <c r="D660" s="63" t="s">
        <v>88</v>
      </c>
      <c r="E660" s="72">
        <v>6596</v>
      </c>
      <c r="F660" s="64">
        <v>1</v>
      </c>
      <c r="G660" s="79">
        <v>0</v>
      </c>
      <c r="H660" s="133">
        <v>81.140213012695313</v>
      </c>
      <c r="I660" s="134">
        <v>57.486736297607422</v>
      </c>
      <c r="J660" s="105">
        <v>74.739799499511719</v>
      </c>
      <c r="K660" s="96">
        <f>msoa_calculations5[[#This Row],[ Pop20]]/SUMIF(msoa_calculations5[ICB26],msoa_calculations5[[#This Row],[ICB26]],msoa_calculations5[[ Pop20]])</f>
        <v>3.6277118466021274E-3</v>
      </c>
      <c r="L660" s="98" cm="1">
        <f t="array" ref="L660">msoa_calculations5[[#This Row],[ Estimated case time (see and convey)]]*msoa_calculations5[[#This Row],[Population share of ICB]:[Population share of ICB]]</f>
        <v>0.2943533119819749</v>
      </c>
      <c r="M660" s="98" cm="1">
        <f t="array" ref="M660">msoa_calculations5[[#This Row],[Estimated case time (see and treat)]]*msoa_calculations5[[#This Row],[Population share of ICB]:[Population share of ICB]]</f>
        <v>0.20854531428932296</v>
      </c>
      <c r="N660" s="94" cm="1">
        <f t="array" ref="N660">msoa_calculations5[[#This Row],[Weighted estimate]]*msoa_calculations5[[#This Row],[Population share of ICB]:[Population share of ICB]]</f>
        <v>0.27113445605704639</v>
      </c>
    </row>
    <row r="661" spans="1:14">
      <c r="A661" s="63" t="s">
        <v>4976</v>
      </c>
      <c r="B661" s="63" t="s">
        <v>13703</v>
      </c>
      <c r="C661" s="63" t="s">
        <v>29</v>
      </c>
      <c r="D661" s="63" t="s">
        <v>88</v>
      </c>
      <c r="E661" s="72">
        <v>8704</v>
      </c>
      <c r="F661" s="64">
        <v>1</v>
      </c>
      <c r="G661" s="79">
        <v>0</v>
      </c>
      <c r="H661" s="133">
        <v>83.730354309082031</v>
      </c>
      <c r="I661" s="134">
        <v>59.664272308349609</v>
      </c>
      <c r="J661" s="105">
        <v>77.218292236328125</v>
      </c>
      <c r="K661" s="96">
        <f>msoa_calculations5[[#This Row],[ Pop20]]/SUMIF(msoa_calculations5[ICB26],msoa_calculations5[[#This Row],[ICB26]],msoa_calculations5[[ Pop20]])</f>
        <v>4.7870836738667247E-3</v>
      </c>
      <c r="L661" s="98" cm="1">
        <f t="array" ref="L661">msoa_calculations5[[#This Row],[ Estimated case time (see and convey)]]*msoa_calculations5[[#This Row],[Population share of ICB]:[Population share of ICB]]</f>
        <v>0.40082421212008296</v>
      </c>
      <c r="M661" s="98" cm="1">
        <f t="array" ref="M661">msoa_calculations5[[#This Row],[Estimated case time (see and treat)]]*msoa_calculations5[[#This Row],[Population share of ICB]:[Population share of ICB]]</f>
        <v>0.28561786388043892</v>
      </c>
      <c r="N661" s="94" cm="1">
        <f t="array" ref="N661">msoa_calculations5[[#This Row],[Weighted estimate]]*msoa_calculations5[[#This Row],[Population share of ICB]:[Population share of ICB]]</f>
        <v>0.36965042608839604</v>
      </c>
    </row>
    <row r="662" spans="1:14">
      <c r="A662" s="63" t="s">
        <v>4974</v>
      </c>
      <c r="B662" s="63" t="s">
        <v>13703</v>
      </c>
      <c r="C662" s="63" t="s">
        <v>29</v>
      </c>
      <c r="D662" s="63" t="s">
        <v>88</v>
      </c>
      <c r="E662" s="72">
        <v>10410</v>
      </c>
      <c r="F662" s="64">
        <v>1</v>
      </c>
      <c r="G662" s="79">
        <v>0</v>
      </c>
      <c r="H662" s="133">
        <v>82.111900329589844</v>
      </c>
      <c r="I662" s="134">
        <v>58.216545104980469</v>
      </c>
      <c r="J662" s="105">
        <v>75.646034240722656</v>
      </c>
      <c r="K662" s="96">
        <f>msoa_calculations5[[#This Row],[ Pop20]]/SUMIF(msoa_calculations5[ICB26],msoa_calculations5[[#This Row],[ICB26]],msoa_calculations5[[ Pop20]])</f>
        <v>5.7253608737307679E-3</v>
      </c>
      <c r="L662" s="98" cm="1">
        <f t="array" ref="L662">msoa_calculations5[[#This Row],[ Estimated case time (see and convey)]]*msoa_calculations5[[#This Row],[Population share of ICB]:[Population share of ICB]]</f>
        <v>0.47012026141471425</v>
      </c>
      <c r="M662" s="98" cm="1">
        <f t="array" ref="M662">msoa_calculations5[[#This Row],[Estimated case time (see and treat)]]*msoa_calculations5[[#This Row],[Population share of ICB]:[Population share of ICB]]</f>
        <v>0.33331072954783764</v>
      </c>
      <c r="N662" s="94" cm="1">
        <f t="array" ref="N662">msoa_calculations5[[#This Row],[Weighted estimate]]*msoa_calculations5[[#This Row],[Population share of ICB]:[Population share of ICB]]</f>
        <v>0.43310084469473148</v>
      </c>
    </row>
    <row r="663" spans="1:14">
      <c r="A663" s="63" t="s">
        <v>4972</v>
      </c>
      <c r="B663" s="63" t="s">
        <v>13703</v>
      </c>
      <c r="C663" s="63" t="s">
        <v>29</v>
      </c>
      <c r="D663" s="63" t="s">
        <v>88</v>
      </c>
      <c r="E663" s="72">
        <v>8746</v>
      </c>
      <c r="F663" s="64">
        <v>1</v>
      </c>
      <c r="G663" s="79">
        <v>0</v>
      </c>
      <c r="H663" s="133">
        <v>84.854255676269531</v>
      </c>
      <c r="I663" s="134">
        <v>60.21234130859375</v>
      </c>
      <c r="J663" s="105">
        <v>78.186378479003906</v>
      </c>
      <c r="K663" s="96">
        <f>msoa_calculations5[[#This Row],[ Pop20]]/SUMIF(msoa_calculations5[ICB26],msoa_calculations5[[#This Row],[ICB26]],msoa_calculations5[[ Pop20]])</f>
        <v>4.8101831125503649E-3</v>
      </c>
      <c r="L663" s="98" cm="1">
        <f t="array" ref="L663">msoa_calculations5[[#This Row],[ Estimated case time (see and convey)]]*msoa_calculations5[[#This Row],[Population share of ICB]:[Population share of ICB]]</f>
        <v>0.40816450768202261</v>
      </c>
      <c r="M663" s="98" cm="1">
        <f t="array" ref="M663">msoa_calculations5[[#This Row],[Estimated case time (see and treat)]]*msoa_calculations5[[#This Row],[Population share of ICB]:[Population share of ICB]]</f>
        <v>0.28963238732971641</v>
      </c>
      <c r="N663" s="94" cm="1">
        <f t="array" ref="N663">msoa_calculations5[[#This Row],[Weighted estimate]]*msoa_calculations5[[#This Row],[Population share of ICB]:[Population share of ICB]]</f>
        <v>0.37609079739117585</v>
      </c>
    </row>
    <row r="664" spans="1:14">
      <c r="A664" s="63" t="s">
        <v>4970</v>
      </c>
      <c r="B664" s="63" t="s">
        <v>13703</v>
      </c>
      <c r="C664" s="63" t="s">
        <v>29</v>
      </c>
      <c r="D664" s="63" t="s">
        <v>88</v>
      </c>
      <c r="E664" s="72">
        <v>8590</v>
      </c>
      <c r="F664" s="64">
        <v>1</v>
      </c>
      <c r="G664" s="79">
        <v>0</v>
      </c>
      <c r="H664" s="133">
        <v>82.836143493652344</v>
      </c>
      <c r="I664" s="134">
        <v>59.257221221923828</v>
      </c>
      <c r="J664" s="105">
        <v>76.455902099609375</v>
      </c>
      <c r="K664" s="96">
        <f>msoa_calculations5[[#This Row],[ Pop20]]/SUMIF(msoa_calculations5[ICB26],msoa_calculations5[[#This Row],[ICB26]],msoa_calculations5[[ Pop20]])</f>
        <v>4.724385197439702E-3</v>
      </c>
      <c r="L664" s="98" cm="1">
        <f t="array" ref="L664">msoa_calculations5[[#This Row],[ Estimated case time (see and convey)]]*msoa_calculations5[[#This Row],[Population share of ICB]:[Population share of ICB]]</f>
        <v>0.39134985013440221</v>
      </c>
      <c r="M664" s="98" cm="1">
        <f t="array" ref="M664">msoa_calculations5[[#This Row],[Estimated case time (see and treat)]]*msoa_calculations5[[#This Row],[Population share of ICB]:[Population share of ICB]]</f>
        <v>0.27995393878226671</v>
      </c>
      <c r="N664" s="94" cm="1">
        <f t="array" ref="N664">msoa_calculations5[[#This Row],[Weighted estimate]]*msoa_calculations5[[#This Row],[Population share of ICB]:[Population share of ICB]]</f>
        <v>0.36120713213629357</v>
      </c>
    </row>
    <row r="665" spans="1:14">
      <c r="A665" s="63" t="s">
        <v>4968</v>
      </c>
      <c r="B665" s="63" t="s">
        <v>13703</v>
      </c>
      <c r="C665" s="63" t="s">
        <v>29</v>
      </c>
      <c r="D665" s="63" t="s">
        <v>88</v>
      </c>
      <c r="E665" s="72">
        <v>8841</v>
      </c>
      <c r="F665" s="64">
        <v>1</v>
      </c>
      <c r="G665" s="79">
        <v>0</v>
      </c>
      <c r="H665" s="133">
        <v>85.559410095214844</v>
      </c>
      <c r="I665" s="134">
        <v>61.4241943359375</v>
      </c>
      <c r="J665" s="105">
        <v>79.028640747070313</v>
      </c>
      <c r="K665" s="96">
        <f>msoa_calculations5[[#This Row],[ Pop20]]/SUMIF(msoa_calculations5[ICB26],msoa_calculations5[[#This Row],[ICB26]],msoa_calculations5[[ Pop20]])</f>
        <v>4.8624318429062174E-3</v>
      </c>
      <c r="L665" s="98" cm="1">
        <f t="array" ref="L665">msoa_calculations5[[#This Row],[ Estimated case time (see and convey)]]*msoa_calculations5[[#This Row],[Population share of ICB]:[Population share of ICB]]</f>
        <v>0.41602680010724435</v>
      </c>
      <c r="M665" s="98" cm="1">
        <f t="array" ref="M665">msoa_calculations5[[#This Row],[Estimated case time (see and treat)]]*msoa_calculations5[[#This Row],[Population share of ICB]:[Population share of ICB]]</f>
        <v>0.29867095846392222</v>
      </c>
      <c r="N665" s="94" cm="1">
        <f t="array" ref="N665">msoa_calculations5[[#This Row],[Weighted estimate]]*msoa_calculations5[[#This Row],[Population share of ICB]:[Population share of ICB]]</f>
        <v>0.38427137927015048</v>
      </c>
    </row>
    <row r="666" spans="1:14">
      <c r="A666" s="63" t="s">
        <v>4966</v>
      </c>
      <c r="B666" s="63" t="s">
        <v>13703</v>
      </c>
      <c r="C666" s="63" t="s">
        <v>29</v>
      </c>
      <c r="D666" s="63" t="s">
        <v>88</v>
      </c>
      <c r="E666" s="72">
        <v>8245</v>
      </c>
      <c r="F666" s="64">
        <v>1</v>
      </c>
      <c r="G666" s="79">
        <v>0</v>
      </c>
      <c r="H666" s="133">
        <v>82.983070373535156</v>
      </c>
      <c r="I666" s="134">
        <v>59.160457611083984</v>
      </c>
      <c r="J666" s="105">
        <v>76.536888122558594</v>
      </c>
      <c r="K666" s="96">
        <f>msoa_calculations5[[#This Row],[ Pop20]]/SUMIF(msoa_calculations5[ICB26],msoa_calculations5[[#This Row],[ICB26]],msoa_calculations5[[ Pop20]])</f>
        <v>4.5346398082526593E-3</v>
      </c>
      <c r="L666" s="98" cm="1">
        <f t="array" ref="L666">msoa_calculations5[[#This Row],[ Estimated case time (see and convey)]]*msoa_calculations5[[#This Row],[Population share of ICB]:[Population share of ICB]]</f>
        <v>0.37629833432686438</v>
      </c>
      <c r="M666" s="98" cm="1">
        <f t="array" ref="M666">msoa_calculations5[[#This Row],[Estimated case time (see and treat)]]*msoa_calculations5[[#This Row],[Population share of ICB]:[Population share of ICB]]</f>
        <v>0.26827136615766545</v>
      </c>
      <c r="N666" s="94" cm="1">
        <f t="array" ref="N666">msoa_calculations5[[#This Row],[Weighted estimate]]*msoa_calculations5[[#This Row],[Population share of ICB]:[Population share of ICB]]</f>
        <v>0.34706721968033433</v>
      </c>
    </row>
    <row r="667" spans="1:14">
      <c r="A667" s="63" t="s">
        <v>4964</v>
      </c>
      <c r="B667" s="63" t="s">
        <v>13703</v>
      </c>
      <c r="C667" s="63" t="s">
        <v>29</v>
      </c>
      <c r="D667" s="63" t="s">
        <v>88</v>
      </c>
      <c r="E667" s="72">
        <v>7536</v>
      </c>
      <c r="F667" s="64">
        <v>1</v>
      </c>
      <c r="G667" s="79">
        <v>0</v>
      </c>
      <c r="H667" s="133">
        <v>83.34552001953125</v>
      </c>
      <c r="I667" s="134">
        <v>59.768424987792969</v>
      </c>
      <c r="J667" s="105">
        <v>76.965774536132813</v>
      </c>
      <c r="K667" s="96">
        <f>msoa_calculations5[[#This Row],[ Pop20]]/SUMIF(msoa_calculations5[ICB26],msoa_calculations5[[#This Row],[ICB26]],msoa_calculations5[[ Pop20]])</f>
        <v>4.1446992838074037E-3</v>
      </c>
      <c r="L667" s="98" cm="1">
        <f t="array" ref="L667">msoa_calculations5[[#This Row],[ Estimated case time (see and convey)]]*msoa_calculations5[[#This Row],[Population share of ICB]:[Population share of ICB]]</f>
        <v>0.34544211713350681</v>
      </c>
      <c r="M667" s="98" cm="1">
        <f t="array" ref="M667">msoa_calculations5[[#This Row],[Estimated case time (see and treat)]]*msoa_calculations5[[#This Row],[Population share of ICB]:[Population share of ICB]]</f>
        <v>0.24772214824120206</v>
      </c>
      <c r="N667" s="94" cm="1">
        <f t="array" ref="N667">msoa_calculations5[[#This Row],[Weighted estimate]]*msoa_calculations5[[#This Row],[Population share of ICB]:[Population share of ICB]]</f>
        <v>0.31899999059759176</v>
      </c>
    </row>
    <row r="668" spans="1:14">
      <c r="A668" s="63" t="s">
        <v>4962</v>
      </c>
      <c r="B668" s="63" t="s">
        <v>13703</v>
      </c>
      <c r="C668" s="63" t="s">
        <v>29</v>
      </c>
      <c r="D668" s="63" t="s">
        <v>88</v>
      </c>
      <c r="E668" s="72">
        <v>6864</v>
      </c>
      <c r="F668" s="64">
        <v>1</v>
      </c>
      <c r="G668" s="79">
        <v>0</v>
      </c>
      <c r="H668" s="133">
        <v>85.30859375</v>
      </c>
      <c r="I668" s="134">
        <v>60.234710693359375</v>
      </c>
      <c r="J668" s="105">
        <v>78.523826599121094</v>
      </c>
      <c r="K668" s="96">
        <f>msoa_calculations5[[#This Row],[ Pop20]]/SUMIF(msoa_calculations5[ICB26],msoa_calculations5[[#This Row],[ICB26]],msoa_calculations5[[ Pop20]])</f>
        <v>3.7751082648691636E-3</v>
      </c>
      <c r="L668" s="98" cm="1">
        <f t="array" ref="L668">msoa_calculations5[[#This Row],[ Estimated case time (see and convey)]]*msoa_calculations5[[#This Row],[Population share of ICB]:[Population share of ICB]]</f>
        <v>0.32204917732999089</v>
      </c>
      <c r="M668" s="98" cm="1">
        <f t="array" ref="M668">msoa_calculations5[[#This Row],[Estimated case time (see and treat)]]*msoa_calculations5[[#This Row],[Population share of ICB]:[Population share of ICB]]</f>
        <v>0.22739255417050397</v>
      </c>
      <c r="N668" s="94" cm="1">
        <f t="array" ref="N668">msoa_calculations5[[#This Row],[Weighted estimate]]*msoa_calculations5[[#This Row],[Population share of ICB]:[Population share of ICB]]</f>
        <v>0.29643594678349511</v>
      </c>
    </row>
    <row r="669" spans="1:14">
      <c r="A669" s="63" t="s">
        <v>4960</v>
      </c>
      <c r="B669" s="63" t="s">
        <v>13703</v>
      </c>
      <c r="C669" s="63" t="s">
        <v>29</v>
      </c>
      <c r="D669" s="63" t="s">
        <v>88</v>
      </c>
      <c r="E669" s="72">
        <v>8267</v>
      </c>
      <c r="F669" s="64">
        <v>1</v>
      </c>
      <c r="G669" s="79">
        <v>0</v>
      </c>
      <c r="H669" s="133">
        <v>84.15252685546875</v>
      </c>
      <c r="I669" s="134">
        <v>59.841464996337891</v>
      </c>
      <c r="J669" s="105">
        <v>77.574172973632813</v>
      </c>
      <c r="K669" s="96">
        <f>msoa_calculations5[[#This Row],[ Pop20]]/SUMIF(msoa_calculations5[ICB26],msoa_calculations5[[#This Row],[ICB26]],msoa_calculations5[[ Pop20]])</f>
        <v>4.5467395142298039E-3</v>
      </c>
      <c r="L669" s="98" cm="1">
        <f t="array" ref="L669">msoa_calculations5[[#This Row],[ Estimated case time (see and convey)]]*msoa_calculations5[[#This Row],[Population share of ICB]:[Population share of ICB]]</f>
        <v>0.38261961907604453</v>
      </c>
      <c r="M669" s="98" cm="1">
        <f t="array" ref="M669">msoa_calculations5[[#This Row],[Estimated case time (see and treat)]]*msoa_calculations5[[#This Row],[Population share of ICB]:[Population share of ICB]]</f>
        <v>0.27208355348824914</v>
      </c>
      <c r="N669" s="94" cm="1">
        <f t="array" ref="N669">msoa_calculations5[[#This Row],[Weighted estimate]]*msoa_calculations5[[#This Row],[Population share of ICB]:[Population share of ICB]]</f>
        <v>0.35270955754291405</v>
      </c>
    </row>
    <row r="670" spans="1:14">
      <c r="A670" s="63" t="s">
        <v>4958</v>
      </c>
      <c r="B670" s="63" t="s">
        <v>13703</v>
      </c>
      <c r="C670" s="63" t="s">
        <v>29</v>
      </c>
      <c r="D670" s="63" t="s">
        <v>88</v>
      </c>
      <c r="E670" s="72">
        <v>7568</v>
      </c>
      <c r="F670" s="64">
        <v>1</v>
      </c>
      <c r="G670" s="79">
        <v>0</v>
      </c>
      <c r="H670" s="133">
        <v>85.255531311035156</v>
      </c>
      <c r="I670" s="134">
        <v>60.512920379638672</v>
      </c>
      <c r="J670" s="105">
        <v>78.560409545898438</v>
      </c>
      <c r="K670" s="96">
        <f>msoa_calculations5[[#This Row],[ Pop20]]/SUMIF(msoa_calculations5[ICB26],msoa_calculations5[[#This Row],[ICB26]],msoa_calculations5[[ Pop20]])</f>
        <v>4.1622988561377961E-3</v>
      </c>
      <c r="L670" s="98" cm="1">
        <f t="array" ref="L670">msoa_calculations5[[#This Row],[ Estimated case time (see and convey)]]*msoa_calculations5[[#This Row],[Population share of ICB]:[Population share of ICB]]</f>
        <v>0.35485900045534169</v>
      </c>
      <c r="M670" s="98" cm="1">
        <f t="array" ref="M670">msoa_calculations5[[#This Row],[Estimated case time (see and treat)]]*msoa_calculations5[[#This Row],[Population share of ICB]:[Population share of ICB]]</f>
        <v>0.25187285927772757</v>
      </c>
      <c r="N670" s="94" cm="1">
        <f t="array" ref="N670">msoa_calculations5[[#This Row],[Weighted estimate]]*msoa_calculations5[[#This Row],[Population share of ICB]:[Population share of ICB]]</f>
        <v>0.32699190279060986</v>
      </c>
    </row>
    <row r="671" spans="1:14">
      <c r="A671" s="63" t="s">
        <v>4956</v>
      </c>
      <c r="B671" s="63" t="s">
        <v>13703</v>
      </c>
      <c r="C671" s="63" t="s">
        <v>29</v>
      </c>
      <c r="D671" s="63" t="s">
        <v>88</v>
      </c>
      <c r="E671" s="72">
        <v>8645</v>
      </c>
      <c r="F671" s="64">
        <v>1</v>
      </c>
      <c r="G671" s="79">
        <v>0</v>
      </c>
      <c r="H671" s="133">
        <v>84.136970520019531</v>
      </c>
      <c r="I671" s="134">
        <v>59.956089019775391</v>
      </c>
      <c r="J671" s="105">
        <v>77.593841552734375</v>
      </c>
      <c r="K671" s="96">
        <f>msoa_calculations5[[#This Row],[ Pop20]]/SUMIF(msoa_calculations5[ICB26],msoa_calculations5[[#This Row],[ICB26]],msoa_calculations5[[ Pop20]])</f>
        <v>4.7546344623825643E-3</v>
      </c>
      <c r="L671" s="98" cm="1">
        <f t="array" ref="L671">msoa_calculations5[[#This Row],[ Estimated case time (see and convey)]]*msoa_calculations5[[#This Row],[Population share of ICB]:[Population share of ICB]]</f>
        <v>0.40004053959495073</v>
      </c>
      <c r="M671" s="98" cm="1">
        <f t="array" ref="M671">msoa_calculations5[[#This Row],[Estimated case time (see and treat)]]*msoa_calculations5[[#This Row],[Population share of ICB]:[Population share of ICB]]</f>
        <v>0.28506928708310092</v>
      </c>
      <c r="N671" s="94" cm="1">
        <f t="array" ref="N671">msoa_calculations5[[#This Row],[Weighted estimate]]*msoa_calculations5[[#This Row],[Population share of ICB]:[Population share of ICB]]</f>
        <v>0.36893035311528311</v>
      </c>
    </row>
    <row r="672" spans="1:14">
      <c r="A672" s="63" t="s">
        <v>4954</v>
      </c>
      <c r="B672" s="63" t="s">
        <v>13703</v>
      </c>
      <c r="C672" s="63" t="s">
        <v>29</v>
      </c>
      <c r="D672" s="63" t="s">
        <v>88</v>
      </c>
      <c r="E672" s="72">
        <v>9018</v>
      </c>
      <c r="F672" s="64">
        <v>1</v>
      </c>
      <c r="G672" s="79">
        <v>0</v>
      </c>
      <c r="H672" s="133">
        <v>84.175506591796875</v>
      </c>
      <c r="I672" s="134">
        <v>59.845684051513672</v>
      </c>
      <c r="J672" s="105">
        <v>77.592079162597656</v>
      </c>
      <c r="K672" s="96">
        <f>msoa_calculations5[[#This Row],[ Pop20]]/SUMIF(msoa_calculations5[ICB26],msoa_calculations5[[#This Row],[ICB26]],msoa_calculations5[[ Pop20]])</f>
        <v>4.9597794773587004E-3</v>
      </c>
      <c r="L672" s="98" cm="1">
        <f t="array" ref="L672">msoa_calculations5[[#This Row],[ Estimated case time (see and convey)]]*msoa_calculations5[[#This Row],[Population share of ICB]:[Population share of ICB]]</f>
        <v>0.41749195009026613</v>
      </c>
      <c r="M672" s="98" cm="1">
        <f t="array" ref="M672">msoa_calculations5[[#This Row],[Estimated case time (see and treat)]]*msoa_calculations5[[#This Row],[Population share of ICB]:[Population share of ICB]]</f>
        <v>0.29682139556719039</v>
      </c>
      <c r="N672" s="94" cm="1">
        <f t="array" ref="N672">msoa_calculations5[[#This Row],[Weighted estimate]]*msoa_calculations5[[#This Row],[Population share of ICB]:[Population share of ICB]]</f>
        <v>0.38483960183624349</v>
      </c>
    </row>
    <row r="673" spans="1:14">
      <c r="A673" s="63" t="s">
        <v>4952</v>
      </c>
      <c r="B673" s="63" t="s">
        <v>13703</v>
      </c>
      <c r="C673" s="63" t="s">
        <v>29</v>
      </c>
      <c r="D673" s="63" t="s">
        <v>88</v>
      </c>
      <c r="E673" s="72">
        <v>6485</v>
      </c>
      <c r="F673" s="64">
        <v>1</v>
      </c>
      <c r="G673" s="79">
        <v>0</v>
      </c>
      <c r="H673" s="133">
        <v>86.856689453125</v>
      </c>
      <c r="I673" s="134">
        <v>61.752830505371094</v>
      </c>
      <c r="J673" s="105">
        <v>80.063812255859375</v>
      </c>
      <c r="K673" s="96">
        <f>msoa_calculations5[[#This Row],[ Pop20]]/SUMIF(msoa_calculations5[ICB26],msoa_calculations5[[#This Row],[ICB26]],msoa_calculations5[[ Pop20]])</f>
        <v>3.5666633300810791E-3</v>
      </c>
      <c r="L673" s="98" cm="1">
        <f t="array" ref="L673">msoa_calculations5[[#This Row],[ Estimated case time (see and convey)]]*msoa_calculations5[[#This Row],[Population share of ICB]:[Population share of ICB]]</f>
        <v>0.30978856924470094</v>
      </c>
      <c r="M673" s="98" cm="1">
        <f t="array" ref="M673">msoa_calculations5[[#This Row],[Estimated case time (see and treat)]]*msoa_calculations5[[#This Row],[Population share of ICB]:[Population share of ICB]]</f>
        <v>0.2202515560922193</v>
      </c>
      <c r="N673" s="94" cm="1">
        <f t="array" ref="N673">msoa_calculations5[[#This Row],[Weighted estimate]]*msoa_calculations5[[#This Row],[Population share of ICB]:[Population share of ICB]]</f>
        <v>0.28556066323946971</v>
      </c>
    </row>
    <row r="674" spans="1:14">
      <c r="A674" s="63" t="s">
        <v>4950</v>
      </c>
      <c r="B674" s="63" t="s">
        <v>13703</v>
      </c>
      <c r="C674" s="63" t="s">
        <v>29</v>
      </c>
      <c r="D674" s="63" t="s">
        <v>88</v>
      </c>
      <c r="E674" s="72">
        <v>8470</v>
      </c>
      <c r="F674" s="64">
        <v>1</v>
      </c>
      <c r="G674" s="79">
        <v>0</v>
      </c>
      <c r="H674" s="133">
        <v>86.149925231933594</v>
      </c>
      <c r="I674" s="134">
        <v>61.439361572265625</v>
      </c>
      <c r="J674" s="105">
        <v>79.463470458984375</v>
      </c>
      <c r="K674" s="96">
        <f>msoa_calculations5[[#This Row],[ Pop20]]/SUMIF(msoa_calculations5[ICB26],msoa_calculations5[[#This Row],[ICB26]],msoa_calculations5[[ Pop20]])</f>
        <v>4.6583868012007312E-3</v>
      </c>
      <c r="L674" s="98" cm="1">
        <f t="array" ref="L674">msoa_calculations5[[#This Row],[ Estimated case time (see and convey)]]*msoa_calculations5[[#This Row],[Population share of ICB]:[Population share of ICB]]</f>
        <v>0.40131967462486928</v>
      </c>
      <c r="M674" s="98" cm="1">
        <f t="array" ref="M674">msoa_calculations5[[#This Row],[Estimated case time (see and treat)]]*msoa_calculations5[[#This Row],[Population share of ICB]:[Population share of ICB]]</f>
        <v>0.2862083110224416</v>
      </c>
      <c r="N674" s="94" cm="1">
        <f t="array" ref="N674">msoa_calculations5[[#This Row],[Weighted estimate]]*msoa_calculations5[[#This Row],[Population share of ICB]:[Population share of ICB]]</f>
        <v>0.37017158196373701</v>
      </c>
    </row>
    <row r="675" spans="1:14">
      <c r="A675" s="63" t="s">
        <v>4948</v>
      </c>
      <c r="B675" s="63" t="s">
        <v>13703</v>
      </c>
      <c r="C675" s="63" t="s">
        <v>29</v>
      </c>
      <c r="D675" s="63" t="s">
        <v>88</v>
      </c>
      <c r="E675" s="72">
        <v>7482</v>
      </c>
      <c r="F675" s="64">
        <v>1</v>
      </c>
      <c r="G675" s="79">
        <v>0</v>
      </c>
      <c r="H675" s="133">
        <v>85.179786682128906</v>
      </c>
      <c r="I675" s="134">
        <v>59.69354248046875</v>
      </c>
      <c r="J675" s="105">
        <v>78.283439636230469</v>
      </c>
      <c r="K675" s="96">
        <f>msoa_calculations5[[#This Row],[ Pop20]]/SUMIF(msoa_calculations5[ICB26],msoa_calculations5[[#This Row],[ICB26]],msoa_calculations5[[ Pop20]])</f>
        <v>4.1150000054998659E-3</v>
      </c>
      <c r="L675" s="98" cm="1">
        <f t="array" ref="L675">msoa_calculations5[[#This Row],[ Estimated case time (see and convey)]]*msoa_calculations5[[#This Row],[Population share of ICB]:[Population share of ICB]]</f>
        <v>0.35051482266543788</v>
      </c>
      <c r="M675" s="98" cm="1">
        <f t="array" ref="M675">msoa_calculations5[[#This Row],[Estimated case time (see and treat)]]*msoa_calculations5[[#This Row],[Population share of ICB]:[Population share of ICB]]</f>
        <v>0.24563892763543538</v>
      </c>
      <c r="N675" s="94" cm="1">
        <f t="array" ref="N675">msoa_calculations5[[#This Row],[Weighted estimate]]*msoa_calculations5[[#This Row],[Population share of ICB]:[Population share of ICB]]</f>
        <v>0.32213635453363682</v>
      </c>
    </row>
    <row r="676" spans="1:14">
      <c r="A676" s="63" t="s">
        <v>4946</v>
      </c>
      <c r="B676" s="63" t="s">
        <v>13703</v>
      </c>
      <c r="C676" s="63" t="s">
        <v>29</v>
      </c>
      <c r="D676" s="63" t="s">
        <v>88</v>
      </c>
      <c r="E676" s="72">
        <v>8309</v>
      </c>
      <c r="F676" s="64">
        <v>1</v>
      </c>
      <c r="G676" s="79">
        <v>0</v>
      </c>
      <c r="H676" s="133">
        <v>84.650970458984375</v>
      </c>
      <c r="I676" s="134">
        <v>60.489780426025391</v>
      </c>
      <c r="J676" s="105">
        <v>78.113174438476563</v>
      </c>
      <c r="K676" s="96">
        <f>msoa_calculations5[[#This Row],[ Pop20]]/SUMIF(msoa_calculations5[ICB26],msoa_calculations5[[#This Row],[ICB26]],msoa_calculations5[[ Pop20]])</f>
        <v>4.569838952913444E-3</v>
      </c>
      <c r="L676" s="98" cm="1">
        <f t="array" ref="L676">msoa_calculations5[[#This Row],[ Estimated case time (see and convey)]]*msoa_calculations5[[#This Row],[Population share of ICB]:[Population share of ICB]]</f>
        <v>0.38684130220539203</v>
      </c>
      <c r="M676" s="98" cm="1">
        <f t="array" ref="M676">msoa_calculations5[[#This Row],[Estimated case time (see and treat)]]*msoa_calculations5[[#This Row],[Population share of ICB]:[Population share of ICB]]</f>
        <v>0.276428554844032</v>
      </c>
      <c r="N676" s="94" cm="1">
        <f t="array" ref="N676">msoa_calculations5[[#This Row],[Weighted estimate]]*msoa_calculations5[[#This Row],[Population share of ICB]:[Population share of ICB]]</f>
        <v>0.35696462728467293</v>
      </c>
    </row>
    <row r="677" spans="1:14">
      <c r="A677" s="63" t="s">
        <v>4690</v>
      </c>
      <c r="B677" s="63" t="s">
        <v>13731</v>
      </c>
      <c r="C677" s="63" t="s">
        <v>12</v>
      </c>
      <c r="D677" s="63" t="s">
        <v>89</v>
      </c>
      <c r="E677" s="72">
        <v>8420</v>
      </c>
      <c r="F677" s="64">
        <v>1</v>
      </c>
      <c r="G677" s="79">
        <v>0</v>
      </c>
      <c r="H677" s="133">
        <v>83.759468078613281</v>
      </c>
      <c r="I677" s="134">
        <v>59.155059814453125</v>
      </c>
      <c r="J677" s="105">
        <v>77.101737976074219</v>
      </c>
      <c r="K677" s="96">
        <f>msoa_calculations5[[#This Row],[ Pop20]]/SUMIF(msoa_calculations5[ICB26],msoa_calculations5[[#This Row],[ICB26]],msoa_calculations5[[ Pop20]])</f>
        <v>5.5771155449842059E-3</v>
      </c>
      <c r="L677" s="98" cm="1">
        <f t="array" ref="L677">msoa_calculations5[[#This Row],[ Estimated case time (see and convey)]]*msoa_calculations5[[#This Row],[Population share of ICB]:[Population share of ICB]]</f>
        <v>0.46713623146084249</v>
      </c>
      <c r="M677" s="98" cm="1">
        <f t="array" ref="M677">msoa_calculations5[[#This Row],[Estimated case time (see and treat)]]*msoa_calculations5[[#This Row],[Population share of ICB]:[Population share of ICB]]</f>
        <v>0.32991460365565706</v>
      </c>
      <c r="N677" s="94" cm="1">
        <f t="array" ref="N677">msoa_calculations5[[#This Row],[Weighted estimate]]*msoa_calculations5[[#This Row],[Population share of ICB]:[Population share of ICB]]</f>
        <v>0.4300053014116626</v>
      </c>
    </row>
    <row r="678" spans="1:14">
      <c r="A678" s="63" t="s">
        <v>4688</v>
      </c>
      <c r="B678" s="63" t="s">
        <v>13731</v>
      </c>
      <c r="C678" s="63" t="s">
        <v>12</v>
      </c>
      <c r="D678" s="63" t="s">
        <v>89</v>
      </c>
      <c r="E678" s="72">
        <v>5536</v>
      </c>
      <c r="F678" s="64">
        <v>1</v>
      </c>
      <c r="G678" s="79">
        <v>0</v>
      </c>
      <c r="H678" s="133">
        <v>89.373031616210938</v>
      </c>
      <c r="I678" s="134">
        <v>65.144851684570313</v>
      </c>
      <c r="J678" s="105">
        <v>82.817108154296875</v>
      </c>
      <c r="K678" s="96">
        <f>msoa_calculations5[[#This Row],[ Pop20]]/SUMIF(msoa_calculations5[ICB26],msoa_calculations5[[#This Row],[ICB26]],msoa_calculations5[[ Pop20]])</f>
        <v>3.6668541160371215E-3</v>
      </c>
      <c r="L678" s="98" cm="1">
        <f t="array" ref="L678">msoa_calculations5[[#This Row],[ Estimated case time (see and convey)]]*msoa_calculations5[[#This Row],[Population share of ICB]:[Population share of ICB]]</f>
        <v>0.3277178688446189</v>
      </c>
      <c r="M678" s="98" cm="1">
        <f t="array" ref="M678">msoa_calculations5[[#This Row],[Estimated case time (see and treat)]]*msoa_calculations5[[#This Row],[Population share of ICB]:[Population share of ICB]]</f>
        <v>0.23887666753819445</v>
      </c>
      <c r="N678" s="94" cm="1">
        <f t="array" ref="N678">msoa_calculations5[[#This Row],[Weighted estimate]]*msoa_calculations5[[#This Row],[Population share of ICB]:[Population share of ICB]]</f>
        <v>0.30367825391387493</v>
      </c>
    </row>
    <row r="679" spans="1:14">
      <c r="A679" s="63" t="s">
        <v>4686</v>
      </c>
      <c r="B679" s="63" t="s">
        <v>13731</v>
      </c>
      <c r="C679" s="63" t="s">
        <v>12</v>
      </c>
      <c r="D679" s="63" t="s">
        <v>89</v>
      </c>
      <c r="E679" s="72">
        <v>7397</v>
      </c>
      <c r="F679" s="64">
        <v>1</v>
      </c>
      <c r="G679" s="79">
        <v>0</v>
      </c>
      <c r="H679" s="133">
        <v>82.718551635742188</v>
      </c>
      <c r="I679" s="134">
        <v>58.931507110595703</v>
      </c>
      <c r="J679" s="105">
        <v>76.281997680664063</v>
      </c>
      <c r="K679" s="96">
        <f>msoa_calculations5[[#This Row],[ Pop20]]/SUMIF(msoa_calculations5[ICB26],msoa_calculations5[[#This Row],[ICB26]],msoa_calculations5[[ Pop20]])</f>
        <v>4.8995158772266239E-3</v>
      </c>
      <c r="L679" s="98" cm="1">
        <f t="array" ref="L679">msoa_calculations5[[#This Row],[ Estimated case time (see and convey)]]*msoa_calculations5[[#This Row],[Population share of ICB]:[Population share of ICB]]</f>
        <v>0.40528085708050915</v>
      </c>
      <c r="M679" s="98" cm="1">
        <f t="array" ref="M679">msoa_calculations5[[#This Row],[Estimated case time (see and treat)]]*msoa_calculations5[[#This Row],[Population share of ICB]:[Population share of ICB]]</f>
        <v>0.28873585475725733</v>
      </c>
      <c r="N679" s="94" cm="1">
        <f t="array" ref="N679">msoa_calculations5[[#This Row],[Weighted estimate]]*msoa_calculations5[[#This Row],[Population share of ICB]:[Population share of ICB]]</f>
        <v>0.37374485878297808</v>
      </c>
    </row>
    <row r="680" spans="1:14">
      <c r="A680" s="63" t="s">
        <v>4684</v>
      </c>
      <c r="B680" s="63" t="s">
        <v>13731</v>
      </c>
      <c r="C680" s="63" t="s">
        <v>12</v>
      </c>
      <c r="D680" s="63" t="s">
        <v>89</v>
      </c>
      <c r="E680" s="72">
        <v>7945</v>
      </c>
      <c r="F680" s="64">
        <v>1</v>
      </c>
      <c r="G680" s="79">
        <v>0</v>
      </c>
      <c r="H680" s="133">
        <v>85.202041625976563</v>
      </c>
      <c r="I680" s="134">
        <v>61.722084045410156</v>
      </c>
      <c r="J680" s="105">
        <v>78.848579406738281</v>
      </c>
      <c r="K680" s="96">
        <f>msoa_calculations5[[#This Row],[ Pop20]]/SUMIF(msoa_calculations5[ICB26],msoa_calculations5[[#This Row],[ICB26]],msoa_calculations5[[ Pop20]])</f>
        <v>5.2624920433372345E-3</v>
      </c>
      <c r="L680" s="98" cm="1">
        <f t="array" ref="L680">msoa_calculations5[[#This Row],[ Estimated case time (see and convey)]]*msoa_calculations5[[#This Row],[Population share of ICB]:[Population share of ICB]]</f>
        <v>0.44837506613278949</v>
      </c>
      <c r="M680" s="98" cm="1">
        <f t="array" ref="M680">msoa_calculations5[[#This Row],[Estimated case time (see and treat)]]*msoa_calculations5[[#This Row],[Population share of ICB]:[Population share of ICB]]</f>
        <v>0.32481197618716301</v>
      </c>
      <c r="N680" s="94" cm="1">
        <f t="array" ref="N680">msoa_calculations5[[#This Row],[Weighted estimate]]*msoa_calculations5[[#This Row],[Population share of ICB]:[Population share of ICB]]</f>
        <v>0.41494002175640432</v>
      </c>
    </row>
    <row r="681" spans="1:14">
      <c r="A681" s="63" t="s">
        <v>4682</v>
      </c>
      <c r="B681" s="63" t="s">
        <v>13731</v>
      </c>
      <c r="C681" s="63" t="s">
        <v>12</v>
      </c>
      <c r="D681" s="63" t="s">
        <v>89</v>
      </c>
      <c r="E681" s="72">
        <v>9566</v>
      </c>
      <c r="F681" s="64">
        <v>1</v>
      </c>
      <c r="G681" s="79">
        <v>0</v>
      </c>
      <c r="H681" s="133">
        <v>81.2012939453125</v>
      </c>
      <c r="I681" s="134">
        <v>57.63677978515625</v>
      </c>
      <c r="J681" s="105">
        <v>74.824951171875</v>
      </c>
      <c r="K681" s="96">
        <f>msoa_calculations5[[#This Row],[ Pop20]]/SUMIF(msoa_calculations5[ICB26],msoa_calculations5[[#This Row],[ICB26]],msoa_calculations5[[ Pop20]])</f>
        <v>6.3361861405366879E-3</v>
      </c>
      <c r="L681" s="98" cm="1">
        <f t="array" ref="L681">msoa_calculations5[[#This Row],[ Estimated case time (see and convey)]]*msoa_calculations5[[#This Row],[Population share of ICB]:[Population share of ICB]]</f>
        <v>0.51450651328993469</v>
      </c>
      <c r="M681" s="98" cm="1">
        <f t="array" ref="M681">msoa_calculations5[[#This Row],[Estimated case time (see and treat)]]*msoa_calculations5[[#This Row],[Population share of ICB]:[Population share of ICB]]</f>
        <v>0.36519736525987218</v>
      </c>
      <c r="N681" s="94" cm="1">
        <f t="array" ref="N681">msoa_calculations5[[#This Row],[Weighted estimate]]*msoa_calculations5[[#This Row],[Population share of ICB]:[Population share of ICB]]</f>
        <v>0.47410481858156878</v>
      </c>
    </row>
    <row r="682" spans="1:14">
      <c r="A682" s="63" t="s">
        <v>4680</v>
      </c>
      <c r="B682" s="63" t="s">
        <v>13731</v>
      </c>
      <c r="C682" s="63" t="s">
        <v>12</v>
      </c>
      <c r="D682" s="63" t="s">
        <v>89</v>
      </c>
      <c r="E682" s="72">
        <v>9076</v>
      </c>
      <c r="F682" s="64">
        <v>1</v>
      </c>
      <c r="G682" s="79">
        <v>0</v>
      </c>
      <c r="H682" s="133">
        <v>82.295799255371094</v>
      </c>
      <c r="I682" s="134">
        <v>58.429302215576172</v>
      </c>
      <c r="J682" s="105">
        <v>75.837745666503906</v>
      </c>
      <c r="K682" s="96">
        <f>msoa_calculations5[[#This Row],[ Pop20]]/SUMIF(msoa_calculations5[ICB26],msoa_calculations5[[#This Row],[ICB26]],msoa_calculations5[[ Pop20]])</f>
        <v>6.0116271598903391E-3</v>
      </c>
      <c r="L682" s="98" cm="1">
        <f t="array" ref="L682">msoa_calculations5[[#This Row],[ Estimated case time (see and convey)]]*msoa_calculations5[[#This Row],[Population share of ICB]:[Population share of ICB]]</f>
        <v>0.49473166194847201</v>
      </c>
      <c r="M682" s="98" cm="1">
        <f t="array" ref="M682">msoa_calculations5[[#This Row],[Estimated case time (see and treat)]]*msoa_calculations5[[#This Row],[Population share of ICB]:[Population share of ICB]]</f>
        <v>0.35125518013259849</v>
      </c>
      <c r="N682" s="94" cm="1">
        <f t="array" ref="N682">msoa_calculations5[[#This Row],[Weighted estimate]]*msoa_calculations5[[#This Row],[Population share of ICB]:[Population share of ICB]]</f>
        <v>0.45590825159361076</v>
      </c>
    </row>
    <row r="683" spans="1:14">
      <c r="A683" s="63" t="s">
        <v>4678</v>
      </c>
      <c r="B683" s="63" t="s">
        <v>13731</v>
      </c>
      <c r="C683" s="63" t="s">
        <v>12</v>
      </c>
      <c r="D683" s="63" t="s">
        <v>89</v>
      </c>
      <c r="E683" s="72">
        <v>8477</v>
      </c>
      <c r="F683" s="64">
        <v>1</v>
      </c>
      <c r="G683" s="79">
        <v>0</v>
      </c>
      <c r="H683" s="133">
        <v>83.052543640136719</v>
      </c>
      <c r="I683" s="134">
        <v>59.471660614013672</v>
      </c>
      <c r="J683" s="105">
        <v>76.671768188476563</v>
      </c>
      <c r="K683" s="96">
        <f>msoa_calculations5[[#This Row],[ Pop20]]/SUMIF(msoa_calculations5[ICB26],msoa_calculations5[[#This Row],[ICB26]],msoa_calculations5[[ Pop20]])</f>
        <v>5.6148703651818423E-3</v>
      </c>
      <c r="L683" s="98" cm="1">
        <f t="array" ref="L683">msoa_calculations5[[#This Row],[ Estimated case time (see and convey)]]*msoa_calculations5[[#This Row],[Population share of ICB]:[Population share of ICB]]</f>
        <v>0.46632926603797537</v>
      </c>
      <c r="M683" s="98" cm="1">
        <f t="array" ref="M683">msoa_calculations5[[#This Row],[Estimated case time (see and treat)]]*msoa_calculations5[[#This Row],[Population share of ICB]:[Population share of ICB]]</f>
        <v>0.33392566474977753</v>
      </c>
      <c r="N683" s="94" cm="1">
        <f t="array" ref="N683">msoa_calculations5[[#This Row],[Weighted estimate]]*msoa_calculations5[[#This Row],[Population share of ICB]:[Population share of ICB]]</f>
        <v>0.43050203904756895</v>
      </c>
    </row>
    <row r="684" spans="1:14">
      <c r="A684" s="63" t="s">
        <v>4676</v>
      </c>
      <c r="B684" s="63" t="s">
        <v>13731</v>
      </c>
      <c r="C684" s="63" t="s">
        <v>12</v>
      </c>
      <c r="D684" s="63" t="s">
        <v>89</v>
      </c>
      <c r="E684" s="72">
        <v>8103</v>
      </c>
      <c r="F684" s="64">
        <v>1</v>
      </c>
      <c r="G684" s="79">
        <v>0</v>
      </c>
      <c r="H684" s="133">
        <v>82.272979736328125</v>
      </c>
      <c r="I684" s="134">
        <v>58.039630889892578</v>
      </c>
      <c r="J684" s="105">
        <v>75.715660095214844</v>
      </c>
      <c r="K684" s="96">
        <f>msoa_calculations5[[#This Row],[ Pop20]]/SUMIF(msoa_calculations5[ICB26],msoa_calculations5[[#This Row],[ICB26]],msoa_calculations5[[ Pop20]])</f>
        <v>5.3671457554640162E-3</v>
      </c>
      <c r="L684" s="98" cm="1">
        <f t="array" ref="L684">msoa_calculations5[[#This Row],[ Estimated case time (see and convey)]]*msoa_calculations5[[#This Row],[Population share of ICB]:[Population share of ICB]]</f>
        <v>0.44157107398121054</v>
      </c>
      <c r="M684" s="98" cm="1">
        <f t="array" ref="M684">msoa_calculations5[[#This Row],[Estimated case time (see and treat)]]*msoa_calculations5[[#This Row],[Population share of ICB]:[Population share of ICB]]</f>
        <v>0.31150715857938516</v>
      </c>
      <c r="N684" s="94" cm="1">
        <f t="array" ref="N684">msoa_calculations5[[#This Row],[Weighted estimate]]*msoa_calculations5[[#This Row],[Population share of ICB]:[Population share of ICB]]</f>
        <v>0.40637698370218855</v>
      </c>
    </row>
    <row r="685" spans="1:14">
      <c r="A685" s="63" t="s">
        <v>4674</v>
      </c>
      <c r="B685" s="63" t="s">
        <v>13731</v>
      </c>
      <c r="C685" s="63" t="s">
        <v>12</v>
      </c>
      <c r="D685" s="63" t="s">
        <v>89</v>
      </c>
      <c r="E685" s="72">
        <v>9007</v>
      </c>
      <c r="F685" s="64">
        <v>1</v>
      </c>
      <c r="G685" s="79">
        <v>0</v>
      </c>
      <c r="H685" s="133">
        <v>83.46337890625</v>
      </c>
      <c r="I685" s="134">
        <v>59.127140045166016</v>
      </c>
      <c r="J685" s="105">
        <v>76.878211975097656</v>
      </c>
      <c r="K685" s="96">
        <f>msoa_calculations5[[#This Row],[ Pop20]]/SUMIF(msoa_calculations5[ICB26],msoa_calculations5[[#This Row],[ICB26]],msoa_calculations5[[ Pop20]])</f>
        <v>5.9659239564931995E-3</v>
      </c>
      <c r="L685" s="98" cm="1">
        <f t="array" ref="L685">msoa_calculations5[[#This Row],[ Estimated case time (see and convey)]]*msoa_calculations5[[#This Row],[Population share of ICB]:[Population share of ICB]]</f>
        <v>0.49793617170666604</v>
      </c>
      <c r="M685" s="98" cm="1">
        <f t="array" ref="M685">msoa_calculations5[[#This Row],[Estimated case time (see and treat)]]*msoa_calculations5[[#This Row],[Population share of ICB]:[Population share of ICB]]</f>
        <v>0.35274802127438432</v>
      </c>
      <c r="N685" s="94" cm="1">
        <f t="array" ref="N685">msoa_calculations5[[#This Row],[Weighted estimate]]*msoa_calculations5[[#This Row],[Population share of ICB]:[Population share of ICB]]</f>
        <v>0.45864956655459749</v>
      </c>
    </row>
    <row r="686" spans="1:14">
      <c r="A686" s="63" t="s">
        <v>4672</v>
      </c>
      <c r="B686" s="63" t="s">
        <v>13731</v>
      </c>
      <c r="C686" s="63" t="s">
        <v>12</v>
      </c>
      <c r="D686" s="63" t="s">
        <v>89</v>
      </c>
      <c r="E686" s="72">
        <v>8070</v>
      </c>
      <c r="F686" s="64">
        <v>1</v>
      </c>
      <c r="G686" s="79">
        <v>0</v>
      </c>
      <c r="H686" s="133">
        <v>86.160346984863281</v>
      </c>
      <c r="I686" s="134">
        <v>62.161479949951172</v>
      </c>
      <c r="J686" s="105">
        <v>79.666473388671875</v>
      </c>
      <c r="K686" s="96">
        <f>msoa_calculations5[[#This Row],[ Pop20]]/SUMIF(msoa_calculations5[ICB26],msoa_calculations5[[#This Row],[ICB26]],msoa_calculations5[[ Pop20]])</f>
        <v>5.3452877016653853E-3</v>
      </c>
      <c r="L686" s="98" cm="1">
        <f t="array" ref="L686">msoa_calculations5[[#This Row],[ Estimated case time (see and convey)]]*msoa_calculations5[[#This Row],[Population share of ICB]:[Population share of ICB]]</f>
        <v>0.46055184310941194</v>
      </c>
      <c r="M686" s="98" cm="1">
        <f t="array" ref="M686">msoa_calculations5[[#This Row],[Estimated case time (see and treat)]]*msoa_calculations5[[#This Row],[Population share of ICB]:[Population share of ICB]]</f>
        <v>0.33227099429379342</v>
      </c>
      <c r="N686" s="94" cm="1">
        <f t="array" ref="N686">msoa_calculations5[[#This Row],[Weighted estimate]]*msoa_calculations5[[#This Row],[Population share of ICB]:[Population share of ICB]]</f>
        <v>0.42584022043952047</v>
      </c>
    </row>
    <row r="687" spans="1:14">
      <c r="A687" s="63" t="s">
        <v>4670</v>
      </c>
      <c r="B687" s="63" t="s">
        <v>13731</v>
      </c>
      <c r="C687" s="63" t="s">
        <v>12</v>
      </c>
      <c r="D687" s="63" t="s">
        <v>89</v>
      </c>
      <c r="E687" s="72">
        <v>8259</v>
      </c>
      <c r="F687" s="64">
        <v>1</v>
      </c>
      <c r="G687" s="79">
        <v>0</v>
      </c>
      <c r="H687" s="133">
        <v>86.881553649902344</v>
      </c>
      <c r="I687" s="134">
        <v>61.792568206787109</v>
      </c>
      <c r="J687" s="105">
        <v>80.092704772949219</v>
      </c>
      <c r="K687" s="96">
        <f>msoa_calculations5[[#This Row],[ Pop20]]/SUMIF(msoa_calculations5[ICB26],msoa_calculations5[[#This Row],[ICB26]],msoa_calculations5[[ Pop20]])</f>
        <v>5.4704747370575482E-3</v>
      </c>
      <c r="L687" s="98" cm="1">
        <f t="array" ref="L687">msoa_calculations5[[#This Row],[ Estimated case time (see and convey)]]*msoa_calculations5[[#This Row],[Population share of ICB]:[Population share of ICB]]</f>
        <v>0.47528334435810077</v>
      </c>
      <c r="M687" s="98" cm="1">
        <f t="array" ref="M687">msoa_calculations5[[#This Row],[Estimated case time (see and treat)]]*msoa_calculations5[[#This Row],[Population share of ICB]:[Population share of ICB]]</f>
        <v>0.3380346833131343</v>
      </c>
      <c r="N687" s="94" cm="1">
        <f t="array" ref="N687">msoa_calculations5[[#This Row],[Weighted estimate]]*msoa_calculations5[[#This Row],[Population share of ICB]:[Population share of ICB]]</f>
        <v>0.4381451180830272</v>
      </c>
    </row>
    <row r="688" spans="1:14">
      <c r="A688" s="63" t="s">
        <v>4668</v>
      </c>
      <c r="B688" s="63" t="s">
        <v>13731</v>
      </c>
      <c r="C688" s="63" t="s">
        <v>12</v>
      </c>
      <c r="D688" s="63" t="s">
        <v>89</v>
      </c>
      <c r="E688" s="72">
        <v>8369</v>
      </c>
      <c r="F688" s="64">
        <v>1</v>
      </c>
      <c r="G688" s="79">
        <v>0</v>
      </c>
      <c r="H688" s="133">
        <v>82.698287963867188</v>
      </c>
      <c r="I688" s="134">
        <v>58.507785797119141</v>
      </c>
      <c r="J688" s="105">
        <v>76.152557373046875</v>
      </c>
      <c r="K688" s="96">
        <f>msoa_calculations5[[#This Row],[ Pop20]]/SUMIF(msoa_calculations5[ICB26],msoa_calculations5[[#This Row],[ICB26]],msoa_calculations5[[ Pop20]])</f>
        <v>5.5433349163863206E-3</v>
      </c>
      <c r="L688" s="98" cm="1">
        <f t="array" ref="L688">msoa_calculations5[[#This Row],[ Estimated case time (see and convey)]]*msoa_calculations5[[#This Row],[Population share of ICB]:[Population share of ICB]]</f>
        <v>0.45842430719547556</v>
      </c>
      <c r="M688" s="98" cm="1">
        <f t="array" ref="M688">msoa_calculations5[[#This Row],[Estimated case time (see and treat)]]*msoa_calculations5[[#This Row],[Population share of ICB]:[Population share of ICB]]</f>
        <v>0.32432825188962217</v>
      </c>
      <c r="N688" s="94" cm="1">
        <f t="array" ref="N688">msoa_calculations5[[#This Row],[Weighted estimate]]*msoa_calculations5[[#This Row],[Population share of ICB]:[Population share of ICB]]</f>
        <v>0.42213913025812327</v>
      </c>
    </row>
    <row r="689" spans="1:14">
      <c r="A689" s="63" t="s">
        <v>4666</v>
      </c>
      <c r="B689" s="63" t="s">
        <v>13731</v>
      </c>
      <c r="C689" s="63" t="s">
        <v>12</v>
      </c>
      <c r="D689" s="63" t="s">
        <v>89</v>
      </c>
      <c r="E689" s="72">
        <v>8468</v>
      </c>
      <c r="F689" s="64">
        <v>1</v>
      </c>
      <c r="G689" s="79">
        <v>0</v>
      </c>
      <c r="H689" s="133">
        <v>83.373222351074219</v>
      </c>
      <c r="I689" s="134">
        <v>59.160888671875</v>
      </c>
      <c r="J689" s="105">
        <v>76.821586608886719</v>
      </c>
      <c r="K689" s="96">
        <f>msoa_calculations5[[#This Row],[ Pop20]]/SUMIF(msoa_calculations5[ICB26],msoa_calculations5[[#This Row],[ICB26]],msoa_calculations5[[ Pop20]])</f>
        <v>5.608909077782216E-3</v>
      </c>
      <c r="L689" s="98" cm="1">
        <f t="array" ref="L689">msoa_calculations5[[#This Row],[ Estimated case time (see and convey)]]*msoa_calculations5[[#This Row],[Population share of ICB]:[Population share of ICB]]</f>
        <v>0.46763282368889536</v>
      </c>
      <c r="M689" s="98" cm="1">
        <f t="array" ref="M689">msoa_calculations5[[#This Row],[Estimated case time (see and treat)]]*msoa_calculations5[[#This Row],[Population share of ICB]:[Population share of ICB]]</f>
        <v>0.33182804552134276</v>
      </c>
      <c r="N689" s="94" cm="1">
        <f t="array" ref="N689">msoa_calculations5[[#This Row],[Weighted estimate]]*msoa_calculations5[[#This Row],[Population share of ICB]:[Population share of ICB]]</f>
        <v>0.43088529450021745</v>
      </c>
    </row>
    <row r="690" spans="1:14">
      <c r="A690" s="63" t="s">
        <v>4664</v>
      </c>
      <c r="B690" s="63" t="s">
        <v>13731</v>
      </c>
      <c r="C690" s="63" t="s">
        <v>12</v>
      </c>
      <c r="D690" s="63" t="s">
        <v>89</v>
      </c>
      <c r="E690" s="72">
        <v>8631</v>
      </c>
      <c r="F690" s="64">
        <v>1</v>
      </c>
      <c r="G690" s="79">
        <v>0</v>
      </c>
      <c r="H690" s="133">
        <v>85.516830444335938</v>
      </c>
      <c r="I690" s="134">
        <v>60.392189025878906</v>
      </c>
      <c r="J690" s="105">
        <v>78.718330383300781</v>
      </c>
      <c r="K690" s="96">
        <f>msoa_calculations5[[#This Row],[ Pop20]]/SUMIF(msoa_calculations5[ICB26],msoa_calculations5[[#This Row],[ICB26]],msoa_calculations5[[ Pop20]])</f>
        <v>5.7168746162421236E-3</v>
      </c>
      <c r="L690" s="98" cm="1">
        <f t="array" ref="L690">msoa_calculations5[[#This Row],[ Estimated case time (see and convey)]]*msoa_calculations5[[#This Row],[Population share of ICB]:[Population share of ICB]]</f>
        <v>0.48888899722870577</v>
      </c>
      <c r="M690" s="98" cm="1">
        <f t="array" ref="M690">msoa_calculations5[[#This Row],[Estimated case time (see and treat)]]*msoa_calculations5[[#This Row],[Population share of ICB]:[Population share of ICB]]</f>
        <v>0.34525457246134328</v>
      </c>
      <c r="N690" s="94" cm="1">
        <f t="array" ref="N690">msoa_calculations5[[#This Row],[Weighted estimate]]*msoa_calculations5[[#This Row],[Population share of ICB]:[Population share of ICB]]</f>
        <v>0.45002282480125333</v>
      </c>
    </row>
    <row r="691" spans="1:14">
      <c r="A691" s="63" t="s">
        <v>4662</v>
      </c>
      <c r="B691" s="63" t="s">
        <v>13731</v>
      </c>
      <c r="C691" s="63" t="s">
        <v>12</v>
      </c>
      <c r="D691" s="63" t="s">
        <v>89</v>
      </c>
      <c r="E691" s="72">
        <v>7909</v>
      </c>
      <c r="F691" s="64">
        <v>1</v>
      </c>
      <c r="G691" s="79">
        <v>0</v>
      </c>
      <c r="H691" s="133">
        <v>85.740211486816406</v>
      </c>
      <c r="I691" s="134">
        <v>61.974445343017578</v>
      </c>
      <c r="J691" s="105">
        <v>79.309410095214844</v>
      </c>
      <c r="K691" s="96">
        <f>msoa_calculations5[[#This Row],[ Pop20]]/SUMIF(msoa_calculations5[ICB26],msoa_calculations5[[#This Row],[ICB26]],msoa_calculations5[[ Pop20]])</f>
        <v>5.2386468937387276E-3</v>
      </c>
      <c r="L691" s="98" cm="1">
        <f t="array" ref="L691">msoa_calculations5[[#This Row],[ Estimated case time (see and convey)]]*msoa_calculations5[[#This Row],[Population share of ICB]:[Population share of ICB]]</f>
        <v>0.44916269257391234</v>
      </c>
      <c r="M691" s="98" cm="1">
        <f t="array" ref="M691">msoa_calculations5[[#This Row],[Estimated case time (see and treat)]]*msoa_calculations5[[#This Row],[Population share of ICB]:[Population share of ICB]]</f>
        <v>0.32466223558737961</v>
      </c>
      <c r="N691" s="94" cm="1">
        <f t="array" ref="N691">msoa_calculations5[[#This Row],[Weighted estimate]]*msoa_calculations5[[#This Row],[Population share of ICB]:[Population share of ICB]]</f>
        <v>0.41547399483954811</v>
      </c>
    </row>
    <row r="692" spans="1:14">
      <c r="A692" s="63" t="s">
        <v>4660</v>
      </c>
      <c r="B692" s="63" t="s">
        <v>13731</v>
      </c>
      <c r="C692" s="63" t="s">
        <v>12</v>
      </c>
      <c r="D692" s="63" t="s">
        <v>89</v>
      </c>
      <c r="E692" s="72">
        <v>8324</v>
      </c>
      <c r="F692" s="64">
        <v>1</v>
      </c>
      <c r="G692" s="79">
        <v>0</v>
      </c>
      <c r="H692" s="133">
        <v>86.648170471191406</v>
      </c>
      <c r="I692" s="134">
        <v>61.972297668457031</v>
      </c>
      <c r="J692" s="105">
        <v>79.971107482910156</v>
      </c>
      <c r="K692" s="96">
        <f>msoa_calculations5[[#This Row],[ Pop20]]/SUMIF(msoa_calculations5[ICB26],msoa_calculations5[[#This Row],[ICB26]],msoa_calculations5[[ Pop20]])</f>
        <v>5.5135284793881864E-3</v>
      </c>
      <c r="L692" s="98" cm="1">
        <f t="array" ref="L692">msoa_calculations5[[#This Row],[ Estimated case time (see and convey)]]*msoa_calculations5[[#This Row],[Population share of ICB]:[Population share of ICB]]</f>
        <v>0.47773715557979629</v>
      </c>
      <c r="M692" s="98" cm="1">
        <f t="array" ref="M692">msoa_calculations5[[#This Row],[Estimated case time (see and treat)]]*msoa_calculations5[[#This Row],[Population share of ICB]:[Population share of ICB]]</f>
        <v>0.34168602812815996</v>
      </c>
      <c r="N692" s="94" cm="1">
        <f t="array" ref="N692">msoa_calculations5[[#This Row],[Weighted estimate]]*msoa_calculations5[[#This Row],[Population share of ICB]:[Population share of ICB]]</f>
        <v>0.44092297863523883</v>
      </c>
    </row>
    <row r="693" spans="1:14">
      <c r="A693" s="63" t="s">
        <v>4658</v>
      </c>
      <c r="B693" s="63" t="s">
        <v>13731</v>
      </c>
      <c r="C693" s="63" t="s">
        <v>12</v>
      </c>
      <c r="D693" s="63" t="s">
        <v>89</v>
      </c>
      <c r="E693" s="72">
        <v>8433</v>
      </c>
      <c r="F693" s="64">
        <v>1</v>
      </c>
      <c r="G693" s="79">
        <v>0</v>
      </c>
      <c r="H693" s="133">
        <v>87.571754455566406</v>
      </c>
      <c r="I693" s="134">
        <v>62.310806274414063</v>
      </c>
      <c r="J693" s="105">
        <v>80.736373901367188</v>
      </c>
      <c r="K693" s="96">
        <f>msoa_calculations5[[#This Row],[ Pop20]]/SUMIF(msoa_calculations5[ICB26],msoa_calculations5[[#This Row],[ICB26]],msoa_calculations5[[ Pop20]])</f>
        <v>5.5857262934503335E-3</v>
      </c>
      <c r="L693" s="98" cm="1">
        <f t="array" ref="L693">msoa_calculations5[[#This Row],[ Estimated case time (see and convey)]]*msoa_calculations5[[#This Row],[Population share of ICB]:[Population share of ICB]]</f>
        <v>0.48915185142603368</v>
      </c>
      <c r="M693" s="98" cm="1">
        <f t="array" ref="M693">msoa_calculations5[[#This Row],[Estimated case time (see and treat)]]*msoa_calculations5[[#This Row],[Population share of ICB]:[Population share of ICB]]</f>
        <v>0.34805110897308467</v>
      </c>
      <c r="N693" s="94" cm="1">
        <f t="array" ref="N693">msoa_calculations5[[#This Row],[Weighted estimate]]*msoa_calculations5[[#This Row],[Population share of ICB]:[Population share of ICB]]</f>
        <v>0.450971286538704</v>
      </c>
    </row>
    <row r="694" spans="1:14">
      <c r="A694" s="63" t="s">
        <v>4656</v>
      </c>
      <c r="B694" s="63" t="s">
        <v>13731</v>
      </c>
      <c r="C694" s="63" t="s">
        <v>12</v>
      </c>
      <c r="D694" s="63" t="s">
        <v>89</v>
      </c>
      <c r="E694" s="72">
        <v>9449</v>
      </c>
      <c r="F694" s="64">
        <v>1</v>
      </c>
      <c r="G694" s="79">
        <v>0</v>
      </c>
      <c r="H694" s="133">
        <v>83.542442321777344</v>
      </c>
      <c r="I694" s="134">
        <v>58.842784881591797</v>
      </c>
      <c r="J694" s="105">
        <v>76.858940124511719</v>
      </c>
      <c r="K694" s="96">
        <f>msoa_calculations5[[#This Row],[ Pop20]]/SUMIF(msoa_calculations5[ICB26],msoa_calculations5[[#This Row],[ICB26]],msoa_calculations5[[ Pop20]])</f>
        <v>6.258689404341539E-3</v>
      </c>
      <c r="L694" s="98" cm="1">
        <f t="array" ref="L694">msoa_calculations5[[#This Row],[ Estimated case time (see and convey)]]*msoa_calculations5[[#This Row],[Population share of ICB]:[Population share of ICB]]</f>
        <v>0.52286619857212202</v>
      </c>
      <c r="M694" s="98" cm="1">
        <f t="array" ref="M694">msoa_calculations5[[#This Row],[Estimated case time (see and treat)]]*msoa_calculations5[[#This Row],[Population share of ICB]:[Population share of ICB]]</f>
        <v>0.36827871426036707</v>
      </c>
      <c r="N694" s="94" cm="1">
        <f t="array" ref="N694">msoa_calculations5[[#This Row],[Weighted estimate]]*msoa_calculations5[[#This Row],[Population share of ICB]:[Population share of ICB]]</f>
        <v>0.48103623418620228</v>
      </c>
    </row>
    <row r="695" spans="1:14">
      <c r="A695" s="63" t="s">
        <v>4654</v>
      </c>
      <c r="B695" s="63" t="s">
        <v>13731</v>
      </c>
      <c r="C695" s="63" t="s">
        <v>12</v>
      </c>
      <c r="D695" s="63" t="s">
        <v>89</v>
      </c>
      <c r="E695" s="72">
        <v>7463</v>
      </c>
      <c r="F695" s="64">
        <v>1</v>
      </c>
      <c r="G695" s="79">
        <v>0</v>
      </c>
      <c r="H695" s="133">
        <v>87.242561340332031</v>
      </c>
      <c r="I695" s="134">
        <v>61.470794677734375</v>
      </c>
      <c r="J695" s="105">
        <v>80.268959045410156</v>
      </c>
      <c r="K695" s="96">
        <f>msoa_calculations5[[#This Row],[ Pop20]]/SUMIF(msoa_calculations5[ICB26],msoa_calculations5[[#This Row],[ICB26]],msoa_calculations5[[ Pop20]])</f>
        <v>4.9432319848238867E-3</v>
      </c>
      <c r="L695" s="98" cm="1">
        <f t="array" ref="L695">msoa_calculations5[[#This Row],[ Estimated case time (see and convey)]]*msoa_calculations5[[#This Row],[Population share of ICB]:[Population share of ICB]]</f>
        <v>0.43126021965548922</v>
      </c>
      <c r="M695" s="98" cm="1">
        <f t="array" ref="M695">msoa_calculations5[[#This Row],[Estimated case time (see and treat)]]*msoa_calculations5[[#This Row],[Population share of ICB]:[Population share of ICB]]</f>
        <v>0.30386439838351853</v>
      </c>
      <c r="N695" s="94" cm="1">
        <f t="array" ref="N695">msoa_calculations5[[#This Row],[Weighted estimate]]*msoa_calculations5[[#This Row],[Population share of ICB]:[Population share of ICB]]</f>
        <v>0.39678808574179014</v>
      </c>
    </row>
    <row r="696" spans="1:14">
      <c r="A696" s="63" t="s">
        <v>4652</v>
      </c>
      <c r="B696" s="63" t="s">
        <v>13731</v>
      </c>
      <c r="C696" s="63" t="s">
        <v>12</v>
      </c>
      <c r="D696" s="63" t="s">
        <v>89</v>
      </c>
      <c r="E696" s="72">
        <v>8298</v>
      </c>
      <c r="F696" s="64">
        <v>1</v>
      </c>
      <c r="G696" s="79">
        <v>0</v>
      </c>
      <c r="H696" s="133">
        <v>87.212005615234375</v>
      </c>
      <c r="I696" s="134">
        <v>62.338901519775391</v>
      </c>
      <c r="J696" s="105">
        <v>80.4815673828125</v>
      </c>
      <c r="K696" s="96">
        <f>msoa_calculations5[[#This Row],[ Pop20]]/SUMIF(msoa_calculations5[ICB26],msoa_calculations5[[#This Row],[ICB26]],msoa_calculations5[[ Pop20]])</f>
        <v>5.4963069824559311E-3</v>
      </c>
      <c r="L696" s="98" cm="1">
        <f t="array" ref="L696">msoa_calculations5[[#This Row],[ Estimated case time (see and convey)]]*msoa_calculations5[[#This Row],[Population share of ICB]:[Population share of ICB]]</f>
        <v>0.47934395541699859</v>
      </c>
      <c r="M696" s="98" cm="1">
        <f t="array" ref="M696">msoa_calculations5[[#This Row],[Estimated case time (see and treat)]]*msoa_calculations5[[#This Row],[Population share of ICB]:[Population share of ICB]]</f>
        <v>0.34263373970177413</v>
      </c>
      <c r="N696" s="94" cm="1">
        <f t="array" ref="N696">msoa_calculations5[[#This Row],[Weighted estimate]]*msoa_calculations5[[#This Row],[Population share of ICB]:[Population share of ICB]]</f>
        <v>0.44235140076514984</v>
      </c>
    </row>
    <row r="697" spans="1:14">
      <c r="A697" s="63" t="s">
        <v>4650</v>
      </c>
      <c r="B697" s="63" t="s">
        <v>13731</v>
      </c>
      <c r="C697" s="63" t="s">
        <v>12</v>
      </c>
      <c r="D697" s="63" t="s">
        <v>89</v>
      </c>
      <c r="E697" s="72">
        <v>7648</v>
      </c>
      <c r="F697" s="64">
        <v>1</v>
      </c>
      <c r="G697" s="79">
        <v>0</v>
      </c>
      <c r="H697" s="133">
        <v>87.232284545898438</v>
      </c>
      <c r="I697" s="134">
        <v>63.183315277099609</v>
      </c>
      <c r="J697" s="105">
        <v>80.724853515625</v>
      </c>
      <c r="K697" s="96">
        <f>msoa_calculations5[[#This Row],[ Pop20]]/SUMIF(msoa_calculations5[ICB26],msoa_calculations5[[#This Row],[ICB26]],msoa_calculations5[[ Pop20]])</f>
        <v>5.0657695591495491E-3</v>
      </c>
      <c r="L697" s="98" cm="1">
        <f t="array" ref="L697">msoa_calculations5[[#This Row],[ Estimated case time (see and convey)]]*msoa_calculations5[[#This Row],[Population share of ICB]:[Population share of ICB]]</f>
        <v>0.44189865162768394</v>
      </c>
      <c r="M697" s="98" cm="1">
        <f t="array" ref="M697">msoa_calculations5[[#This Row],[Estimated case time (see and treat)]]*msoa_calculations5[[#This Row],[Population share of ICB]:[Population share of ICB]]</f>
        <v>0.32007211517687983</v>
      </c>
      <c r="N697" s="94" cm="1">
        <f t="array" ref="N697">msoa_calculations5[[#This Row],[Weighted estimate]]*msoa_calculations5[[#This Row],[Population share of ICB]:[Population share of ICB]]</f>
        <v>0.40893350560625957</v>
      </c>
    </row>
    <row r="698" spans="1:14">
      <c r="A698" s="63" t="s">
        <v>4648</v>
      </c>
      <c r="B698" s="63" t="s">
        <v>13731</v>
      </c>
      <c r="C698" s="63" t="s">
        <v>12</v>
      </c>
      <c r="D698" s="63" t="s">
        <v>89</v>
      </c>
      <c r="E698" s="72">
        <v>8643</v>
      </c>
      <c r="F698" s="64">
        <v>1</v>
      </c>
      <c r="G698" s="79">
        <v>0</v>
      </c>
      <c r="H698" s="133">
        <v>85.109298706054688</v>
      </c>
      <c r="I698" s="134">
        <v>60.978267669677734</v>
      </c>
      <c r="J698" s="105">
        <v>78.579658508300781</v>
      </c>
      <c r="K698" s="96">
        <f>msoa_calculations5[[#This Row],[ Pop20]]/SUMIF(msoa_calculations5[ICB26],msoa_calculations5[[#This Row],[ICB26]],msoa_calculations5[[ Pop20]])</f>
        <v>5.7248229994416259E-3</v>
      </c>
      <c r="L698" s="98" cm="1">
        <f t="array" ref="L698">msoa_calculations5[[#This Row],[ Estimated case time (see and convey)]]*msoa_calculations5[[#This Row],[Population share of ICB]:[Population share of ICB]]</f>
        <v>0.48723567069876927</v>
      </c>
      <c r="M698" s="98" cm="1">
        <f t="array" ref="M698">msoa_calculations5[[#This Row],[Estimated case time (see and treat)]]*msoa_calculations5[[#This Row],[Population share of ICB]:[Population share of ICB]]</f>
        <v>0.34908978922147882</v>
      </c>
      <c r="N698" s="94" cm="1">
        <f t="array" ref="N698">msoa_calculations5[[#This Row],[Weighted estimate]]*msoa_calculations5[[#This Row],[Population share of ICB]:[Population share of ICB]]</f>
        <v>0.44985463631658917</v>
      </c>
    </row>
    <row r="699" spans="1:14">
      <c r="A699" s="63" t="s">
        <v>4646</v>
      </c>
      <c r="B699" s="63" t="s">
        <v>13731</v>
      </c>
      <c r="C699" s="63" t="s">
        <v>12</v>
      </c>
      <c r="D699" s="63" t="s">
        <v>89</v>
      </c>
      <c r="E699" s="72">
        <v>8922</v>
      </c>
      <c r="F699" s="64">
        <v>1</v>
      </c>
      <c r="G699" s="79">
        <v>0</v>
      </c>
      <c r="H699" s="133">
        <v>83.146766662597656</v>
      </c>
      <c r="I699" s="134">
        <v>59.1400146484375</v>
      </c>
      <c r="J699" s="105">
        <v>76.6507568359375</v>
      </c>
      <c r="K699" s="96">
        <f>msoa_calculations5[[#This Row],[ Pop20]]/SUMIF(msoa_calculations5[ICB26],msoa_calculations5[[#This Row],[ICB26]],msoa_calculations5[[ Pop20]])</f>
        <v>5.9096229088300579E-3</v>
      </c>
      <c r="L699" s="98" cm="1">
        <f t="array" ref="L699">msoa_calculations5[[#This Row],[ Estimated case time (see and convey)]]*msoa_calculations5[[#This Row],[Population share of ICB]:[Population share of ICB]]</f>
        <v>0.49136603706443444</v>
      </c>
      <c r="M699" s="98" cm="1">
        <f t="array" ref="M699">msoa_calculations5[[#This Row],[Estimated case time (see and treat)]]*msoa_calculations5[[#This Row],[Population share of ICB]:[Population share of ICB]]</f>
        <v>0.34949518539495145</v>
      </c>
      <c r="N699" s="94" cm="1">
        <f t="array" ref="N699">msoa_calculations5[[#This Row],[Weighted estimate]]*msoa_calculations5[[#This Row],[Population share of ICB]:[Population share of ICB]]</f>
        <v>0.45297706857681841</v>
      </c>
    </row>
    <row r="700" spans="1:14">
      <c r="A700" s="63" t="s">
        <v>4644</v>
      </c>
      <c r="B700" s="63" t="s">
        <v>13731</v>
      </c>
      <c r="C700" s="63" t="s">
        <v>12</v>
      </c>
      <c r="D700" s="63" t="s">
        <v>89</v>
      </c>
      <c r="E700" s="72">
        <v>8766</v>
      </c>
      <c r="F700" s="64">
        <v>1</v>
      </c>
      <c r="G700" s="79">
        <v>0</v>
      </c>
      <c r="H700" s="133">
        <v>82.912277221679688</v>
      </c>
      <c r="I700" s="134">
        <v>59.456947326660156</v>
      </c>
      <c r="J700" s="105">
        <v>76.565475463867188</v>
      </c>
      <c r="K700" s="96">
        <f>msoa_calculations5[[#This Row],[ Pop20]]/SUMIF(msoa_calculations5[ICB26],msoa_calculations5[[#This Row],[ICB26]],msoa_calculations5[[ Pop20]])</f>
        <v>5.806293927236526E-3</v>
      </c>
      <c r="L700" s="98" cm="1">
        <f t="array" ref="L700">msoa_calculations5[[#This Row],[ Estimated case time (see and convey)]]*msoa_calculations5[[#This Row],[Population share of ICB]:[Population share of ICB]]</f>
        <v>0.48141305172559012</v>
      </c>
      <c r="M700" s="98" cm="1">
        <f t="array" ref="M700">msoa_calculations5[[#This Row],[Estimated case time (see and treat)]]*msoa_calculations5[[#This Row],[Population share of ICB]:[Population share of ICB]]</f>
        <v>0.34522451219480887</v>
      </c>
      <c r="N700" s="94" cm="1">
        <f t="array" ref="N700">msoa_calculations5[[#This Row],[Weighted estimate]]*msoa_calculations5[[#This Row],[Population share of ICB]:[Population share of ICB]]</f>
        <v>0.44456165522182928</v>
      </c>
    </row>
    <row r="701" spans="1:14">
      <c r="A701" s="63" t="s">
        <v>4642</v>
      </c>
      <c r="B701" s="63" t="s">
        <v>13731</v>
      </c>
      <c r="C701" s="63" t="s">
        <v>12</v>
      </c>
      <c r="D701" s="63" t="s">
        <v>89</v>
      </c>
      <c r="E701" s="72">
        <v>7274</v>
      </c>
      <c r="F701" s="64">
        <v>1</v>
      </c>
      <c r="G701" s="79">
        <v>0</v>
      </c>
      <c r="H701" s="133">
        <v>85.6351318359375</v>
      </c>
      <c r="I701" s="134">
        <v>61.864269256591797</v>
      </c>
      <c r="J701" s="105">
        <v>79.202949523925781</v>
      </c>
      <c r="K701" s="96">
        <f>msoa_calculations5[[#This Row],[ Pop20]]/SUMIF(msoa_calculations5[ICB26],msoa_calculations5[[#This Row],[ICB26]],msoa_calculations5[[ Pop20]])</f>
        <v>4.8180449494317238E-3</v>
      </c>
      <c r="L701" s="98" cm="1">
        <f t="array" ref="L701">msoa_calculations5[[#This Row],[ Estimated case time (see and convey)]]*msoa_calculations5[[#This Row],[Population share of ICB]:[Population share of ICB]]</f>
        <v>0.41259391443605847</v>
      </c>
      <c r="M701" s="98" cm="1">
        <f t="array" ref="M701">msoa_calculations5[[#This Row],[Estimated case time (see and treat)]]*msoa_calculations5[[#This Row],[Population share of ICB]:[Population share of ICB]]</f>
        <v>0.29806483004200635</v>
      </c>
      <c r="N701" s="94" cm="1">
        <f t="array" ref="N701">msoa_calculations5[[#This Row],[Weighted estimate]]*msoa_calculations5[[#This Row],[Population share of ICB]:[Population share of ICB]]</f>
        <v>0.38160337093384639</v>
      </c>
    </row>
    <row r="702" spans="1:14">
      <c r="A702" s="63" t="s">
        <v>4938</v>
      </c>
      <c r="B702" s="63" t="s">
        <v>13705</v>
      </c>
      <c r="C702" s="63" t="s">
        <v>27</v>
      </c>
      <c r="D702" s="63" t="s">
        <v>87</v>
      </c>
      <c r="E702" s="72">
        <v>7949</v>
      </c>
      <c r="F702" s="64">
        <v>1</v>
      </c>
      <c r="G702" s="79">
        <v>0</v>
      </c>
      <c r="H702" s="133">
        <v>83.419700622558594</v>
      </c>
      <c r="I702" s="134">
        <v>58.475704193115234</v>
      </c>
      <c r="J702" s="105">
        <v>76.670082092285156</v>
      </c>
      <c r="K702" s="96">
        <f>msoa_calculations5[[#This Row],[ Pop20]]/SUMIF(msoa_calculations5[ICB26],msoa_calculations5[[#This Row],[ICB26]],msoa_calculations5[[ Pop20]])</f>
        <v>3.9033229067946006E-3</v>
      </c>
      <c r="L702" s="98" cm="1">
        <f t="array" ref="L702">msoa_calculations5[[#This Row],[ Estimated case time (see and convey)]]*msoa_calculations5[[#This Row],[Population share of ICB]:[Population share of ICB]]</f>
        <v>0.32561402831798075</v>
      </c>
      <c r="M702" s="98" cm="1">
        <f t="array" ref="M702">msoa_calculations5[[#This Row],[Estimated case time (see and treat)]]*msoa_calculations5[[#This Row],[Population share of ICB]:[Population share of ICB]]</f>
        <v>0.22824955566793179</v>
      </c>
      <c r="N702" s="94" cm="1">
        <f t="array" ref="N702">msoa_calculations5[[#This Row],[Weighted estimate]]*msoa_calculations5[[#This Row],[Population share of ICB]:[Population share of ICB]]</f>
        <v>0.29926808769663915</v>
      </c>
    </row>
    <row r="703" spans="1:14">
      <c r="A703" s="63" t="s">
        <v>4936</v>
      </c>
      <c r="B703" s="63" t="s">
        <v>13705</v>
      </c>
      <c r="C703" s="63" t="s">
        <v>27</v>
      </c>
      <c r="D703" s="63" t="s">
        <v>87</v>
      </c>
      <c r="E703" s="72">
        <v>7644</v>
      </c>
      <c r="F703" s="64">
        <v>1</v>
      </c>
      <c r="G703" s="79">
        <v>0</v>
      </c>
      <c r="H703" s="133">
        <v>85.474571228027344</v>
      </c>
      <c r="I703" s="134">
        <v>59.498680114746094</v>
      </c>
      <c r="J703" s="105">
        <v>78.445732116699219</v>
      </c>
      <c r="K703" s="96">
        <f>msoa_calculations5[[#This Row],[ Pop20]]/SUMIF(msoa_calculations5[ICB26],msoa_calculations5[[#This Row],[ICB26]],msoa_calculations5[[ Pop20]])</f>
        <v>3.7535539438341837E-3</v>
      </c>
      <c r="L703" s="98" cm="1">
        <f t="array" ref="L703">msoa_calculations5[[#This Row],[ Estimated case time (see and convey)]]*msoa_calculations5[[#This Row],[Population share of ICB]:[Population share of ICB]]</f>
        <v>0.32083341393049791</v>
      </c>
      <c r="M703" s="98" cm="1">
        <f t="array" ref="M703">msoa_calculations5[[#This Row],[Estimated case time (see and treat)]]*msoa_calculations5[[#This Row],[Population share of ICB]:[Population share of ICB]]</f>
        <v>0.22333150539763372</v>
      </c>
      <c r="N703" s="94" cm="1">
        <f t="array" ref="N703">msoa_calculations5[[#This Row],[Weighted estimate]]*msoa_calculations5[[#This Row],[Population share of ICB]:[Population share of ICB]]</f>
        <v>0.29445028716359622</v>
      </c>
    </row>
    <row r="704" spans="1:14">
      <c r="A704" s="63" t="s">
        <v>4934</v>
      </c>
      <c r="B704" s="63" t="s">
        <v>13705</v>
      </c>
      <c r="C704" s="63" t="s">
        <v>27</v>
      </c>
      <c r="D704" s="63" t="s">
        <v>87</v>
      </c>
      <c r="E704" s="72">
        <v>7567</v>
      </c>
      <c r="F704" s="64">
        <v>1</v>
      </c>
      <c r="G704" s="79">
        <v>0</v>
      </c>
      <c r="H704" s="133">
        <v>85.028282165527344</v>
      </c>
      <c r="I704" s="134">
        <v>59.294300079345703</v>
      </c>
      <c r="J704" s="105">
        <v>78.064903259277344</v>
      </c>
      <c r="K704" s="96">
        <f>msoa_calculations5[[#This Row],[ Pop20]]/SUMIF(msoa_calculations5[ICB26],msoa_calculations5[[#This Row],[ICB26]],msoa_calculations5[[ Pop20]])</f>
        <v>3.7157434187589308E-3</v>
      </c>
      <c r="L704" s="98" cm="1">
        <f t="array" ref="L704">msoa_calculations5[[#This Row],[ Estimated case time (see and convey)]]*msoa_calculations5[[#This Row],[Population share of ICB]:[Population share of ICB]]</f>
        <v>0.31594327986493559</v>
      </c>
      <c r="M704" s="98" cm="1">
        <f t="array" ref="M704">msoa_calculations5[[#This Row],[Estimated case time (see and treat)]]*msoa_calculations5[[#This Row],[Population share of ICB]:[Population share of ICB]]</f>
        <v>0.22032240528974595</v>
      </c>
      <c r="N704" s="94" cm="1">
        <f t="array" ref="N704">msoa_calculations5[[#This Row],[Weighted estimate]]*msoa_calculations5[[#This Row],[Population share of ICB]:[Population share of ICB]]</f>
        <v>0.29006915052171239</v>
      </c>
    </row>
    <row r="705" spans="1:14">
      <c r="A705" s="63" t="s">
        <v>4932</v>
      </c>
      <c r="B705" s="63" t="s">
        <v>13705</v>
      </c>
      <c r="C705" s="63" t="s">
        <v>27</v>
      </c>
      <c r="D705" s="63" t="s">
        <v>87</v>
      </c>
      <c r="E705" s="72">
        <v>8347</v>
      </c>
      <c r="F705" s="64">
        <v>1</v>
      </c>
      <c r="G705" s="79">
        <v>0</v>
      </c>
      <c r="H705" s="133">
        <v>82.971542358398438</v>
      </c>
      <c r="I705" s="134">
        <v>57.835483551025391</v>
      </c>
      <c r="J705" s="105">
        <v>76.169952392578125</v>
      </c>
      <c r="K705" s="96">
        <f>msoa_calculations5[[#This Row],[ Pop20]]/SUMIF(msoa_calculations5[ICB26],msoa_calculations5[[#This Row],[ICB26]],msoa_calculations5[[ Pop20]])</f>
        <v>4.0987591273134397E-3</v>
      </c>
      <c r="L705" s="98" cm="1">
        <f t="array" ref="L705">msoa_calculations5[[#This Row],[ Estimated case time (see and convey)]]*msoa_calculations5[[#This Row],[Population share of ICB]:[Population share of ICB]]</f>
        <v>0.34008036654875928</v>
      </c>
      <c r="M705" s="98" cm="1">
        <f t="array" ref="M705">msoa_calculations5[[#This Row],[Estimated case time (see and treat)]]*msoa_calculations5[[#This Row],[Population share of ICB]:[Population share of ICB]]</f>
        <v>0.23705371608735162</v>
      </c>
      <c r="N705" s="94" cm="1">
        <f t="array" ref="N705">msoa_calculations5[[#This Row],[Weighted estimate]]*msoa_calculations5[[#This Row],[Population share of ICB]:[Population share of ICB]]</f>
        <v>0.31220228759610974</v>
      </c>
    </row>
    <row r="706" spans="1:14">
      <c r="A706" s="63" t="s">
        <v>4930</v>
      </c>
      <c r="B706" s="63" t="s">
        <v>13705</v>
      </c>
      <c r="C706" s="63" t="s">
        <v>27</v>
      </c>
      <c r="D706" s="63" t="s">
        <v>87</v>
      </c>
      <c r="E706" s="72">
        <v>7310</v>
      </c>
      <c r="F706" s="64">
        <v>1</v>
      </c>
      <c r="G706" s="79">
        <v>0</v>
      </c>
      <c r="H706" s="133">
        <v>83.526008605957031</v>
      </c>
      <c r="I706" s="134">
        <v>57.964839935302734</v>
      </c>
      <c r="J706" s="105">
        <v>76.609390258789063</v>
      </c>
      <c r="K706" s="96">
        <f>msoa_calculations5[[#This Row],[ Pop20]]/SUMIF(msoa_calculations5[ICB26],msoa_calculations5[[#This Row],[ICB26]],msoa_calculations5[[ Pop20]])</f>
        <v>3.5895446532480221E-3</v>
      </c>
      <c r="L706" s="98" cm="1">
        <f t="array" ref="L706">msoa_calculations5[[#This Row],[ Estimated case time (see and convey)]]*msoa_calculations5[[#This Row],[Population share of ICB]:[Population share of ICB]]</f>
        <v>0.29982033759866134</v>
      </c>
      <c r="M706" s="98" cm="1">
        <f t="array" ref="M706">msoa_calculations5[[#This Row],[Estimated case time (see and treat)]]*msoa_calculations5[[#This Row],[Population share of ICB]:[Population share of ICB]]</f>
        <v>0.20806738126614335</v>
      </c>
      <c r="N706" s="94" cm="1">
        <f t="array" ref="N706">msoa_calculations5[[#This Row],[Weighted estimate]]*msoa_calculations5[[#This Row],[Population share of ICB]:[Population share of ICB]]</f>
        <v>0.27499282719202739</v>
      </c>
    </row>
    <row r="707" spans="1:14">
      <c r="A707" s="63" t="s">
        <v>4928</v>
      </c>
      <c r="B707" s="63" t="s">
        <v>13705</v>
      </c>
      <c r="C707" s="63" t="s">
        <v>27</v>
      </c>
      <c r="D707" s="63" t="s">
        <v>87</v>
      </c>
      <c r="E707" s="72">
        <v>8600</v>
      </c>
      <c r="F707" s="64">
        <v>1</v>
      </c>
      <c r="G707" s="79">
        <v>0</v>
      </c>
      <c r="H707" s="133">
        <v>85.153274536132813</v>
      </c>
      <c r="I707" s="134">
        <v>59.614097595214844</v>
      </c>
      <c r="J707" s="105">
        <v>78.242607116699219</v>
      </c>
      <c r="K707" s="96">
        <f>msoa_calculations5[[#This Row],[ Pop20]]/SUMIF(msoa_calculations5[ICB26],msoa_calculations5[[#This Row],[ICB26]],msoa_calculations5[[ Pop20]])</f>
        <v>4.2229937097035559E-3</v>
      </c>
      <c r="L707" s="98" cm="1">
        <f t="array" ref="L707">msoa_calculations5[[#This Row],[ Estimated case time (see and convey)]]*msoa_calculations5[[#This Row],[Population share of ICB]:[Population share of ICB]]</f>
        <v>0.35960174272674883</v>
      </c>
      <c r="M707" s="98" cm="1">
        <f t="array" ref="M707">msoa_calculations5[[#This Row],[Estimated case time (see and treat)]]*msoa_calculations5[[#This Row],[Population share of ICB]:[Population share of ICB]]</f>
        <v>0.25174995915424614</v>
      </c>
      <c r="N707" s="94" cm="1">
        <f t="array" ref="N707">msoa_calculations5[[#This Row],[Weighted estimate]]*msoa_calculations5[[#This Row],[Population share of ICB]:[Population share of ICB]]</f>
        <v>0.33041803768462746</v>
      </c>
    </row>
    <row r="708" spans="1:14">
      <c r="A708" s="63" t="s">
        <v>4926</v>
      </c>
      <c r="B708" s="63" t="s">
        <v>13705</v>
      </c>
      <c r="C708" s="63" t="s">
        <v>27</v>
      </c>
      <c r="D708" s="63" t="s">
        <v>87</v>
      </c>
      <c r="E708" s="72">
        <v>7722</v>
      </c>
      <c r="F708" s="64">
        <v>1</v>
      </c>
      <c r="G708" s="79">
        <v>0</v>
      </c>
      <c r="H708" s="133">
        <v>82.57574462890625</v>
      </c>
      <c r="I708" s="134">
        <v>58.202266693115234</v>
      </c>
      <c r="J708" s="105">
        <v>75.980506896972656</v>
      </c>
      <c r="K708" s="96">
        <f>msoa_calculations5[[#This Row],[ Pop20]]/SUMIF(msoa_calculations5[ICB26],msoa_calculations5[[#This Row],[ICB26]],msoa_calculations5[[ Pop20]])</f>
        <v>3.7918555146896345E-3</v>
      </c>
      <c r="L708" s="98" cm="1">
        <f t="array" ref="L708">msoa_calculations5[[#This Row],[ Estimated case time (see and convey)]]*msoa_calculations5[[#This Row],[Population share of ICB]:[Population share of ICB]]</f>
        <v>0.31311529265072113</v>
      </c>
      <c r="M708" s="98" cm="1">
        <f t="array" ref="M708">msoa_calculations5[[#This Row],[Estimated case time (see and treat)]]*msoa_calculations5[[#This Row],[Population share of ICB]:[Population share of ICB]]</f>
        <v>0.22069458592772584</v>
      </c>
      <c r="N708" s="94" cm="1">
        <f t="array" ref="N708">msoa_calculations5[[#This Row],[Weighted estimate]]*msoa_calculations5[[#This Row],[Population share of ICB]:[Population share of ICB]]</f>
        <v>0.28810710408619955</v>
      </c>
    </row>
    <row r="709" spans="1:14">
      <c r="A709" s="63" t="s">
        <v>4924</v>
      </c>
      <c r="B709" s="63" t="s">
        <v>13705</v>
      </c>
      <c r="C709" s="63" t="s">
        <v>27</v>
      </c>
      <c r="D709" s="63" t="s">
        <v>87</v>
      </c>
      <c r="E709" s="72">
        <v>9707</v>
      </c>
      <c r="F709" s="64">
        <v>1</v>
      </c>
      <c r="G709" s="79">
        <v>0</v>
      </c>
      <c r="H709" s="133">
        <v>81.726280212402344</v>
      </c>
      <c r="I709" s="134">
        <v>57.149921417236328</v>
      </c>
      <c r="J709" s="105">
        <v>75.076141357421875</v>
      </c>
      <c r="K709" s="96">
        <f>msoa_calculations5[[#This Row],[ Pop20]]/SUMIF(msoa_calculations5[ICB26],msoa_calculations5[[#This Row],[ICB26]],msoa_calculations5[[ Pop20]])</f>
        <v>4.7665813883828387E-3</v>
      </c>
      <c r="L709" s="98" cm="1">
        <f t="array" ref="L709">msoa_calculations5[[#This Row],[ Estimated case time (see and convey)]]*msoa_calculations5[[#This Row],[Population share of ICB]:[Population share of ICB]]</f>
        <v>0.38955496620219771</v>
      </c>
      <c r="M709" s="98" cm="1">
        <f t="array" ref="M709">msoa_calculations5[[#This Row],[Estimated case time (see and treat)]]*msoa_calculations5[[#This Row],[Population share of ICB]:[Population share of ICB]]</f>
        <v>0.27240975177494048</v>
      </c>
      <c r="N709" s="94" cm="1">
        <f t="array" ref="N709">msoa_calculations5[[#This Row],[Weighted estimate]]*msoa_calculations5[[#This Row],[Population share of ICB]:[Population share of ICB]]</f>
        <v>0.35785653810588619</v>
      </c>
    </row>
    <row r="710" spans="1:14">
      <c r="A710" s="63" t="s">
        <v>4922</v>
      </c>
      <c r="B710" s="63" t="s">
        <v>13705</v>
      </c>
      <c r="C710" s="63" t="s">
        <v>27</v>
      </c>
      <c r="D710" s="63" t="s">
        <v>87</v>
      </c>
      <c r="E710" s="72">
        <v>8328</v>
      </c>
      <c r="F710" s="64">
        <v>1</v>
      </c>
      <c r="G710" s="79">
        <v>0</v>
      </c>
      <c r="H710" s="133">
        <v>82.110221862792969</v>
      </c>
      <c r="I710" s="134">
        <v>57.656261444091797</v>
      </c>
      <c r="J710" s="105">
        <v>75.493202209472656</v>
      </c>
      <c r="K710" s="96">
        <f>msoa_calculations5[[#This Row],[ Pop20]]/SUMIF(msoa_calculations5[ICB26],msoa_calculations5[[#This Row],[ICB26]],msoa_calculations5[[ Pop20]])</f>
        <v>4.0894292574896757E-3</v>
      </c>
      <c r="L710" s="98" cm="1">
        <f t="array" ref="L710">msoa_calculations5[[#This Row],[ Estimated case time (see and convey)]]*msoa_calculations5[[#This Row],[Population share of ICB]:[Population share of ICB]]</f>
        <v>0.33578394362467401</v>
      </c>
      <c r="M710" s="98" cm="1">
        <f t="array" ref="M710">msoa_calculations5[[#This Row],[Estimated case time (see and treat)]]*msoa_calculations5[[#This Row],[Population share of ICB]:[Population share of ICB]]</f>
        <v>0.23578120242694295</v>
      </c>
      <c r="N710" s="94" cm="1">
        <f t="array" ref="N710">msoa_calculations5[[#This Row],[Weighted estimate]]*msoa_calculations5[[#This Row],[Population share of ICB]:[Population share of ICB]]</f>
        <v>0.30872410985700172</v>
      </c>
    </row>
    <row r="711" spans="1:14">
      <c r="A711" s="63" t="s">
        <v>4920</v>
      </c>
      <c r="B711" s="63" t="s">
        <v>13705</v>
      </c>
      <c r="C711" s="63" t="s">
        <v>27</v>
      </c>
      <c r="D711" s="63" t="s">
        <v>87</v>
      </c>
      <c r="E711" s="72">
        <v>11228</v>
      </c>
      <c r="F711" s="64">
        <v>1</v>
      </c>
      <c r="G711" s="79">
        <v>0</v>
      </c>
      <c r="H711" s="133">
        <v>82.779335021972656</v>
      </c>
      <c r="I711" s="134">
        <v>58.175880432128906</v>
      </c>
      <c r="J711" s="105">
        <v>76.121864318847656</v>
      </c>
      <c r="K711" s="96">
        <f>msoa_calculations5[[#This Row],[ Pop20]]/SUMIF(msoa_calculations5[ICB26],msoa_calculations5[[#This Row],[ICB26]],msoa_calculations5[[ Pop20]])</f>
        <v>5.5134620200641303E-3</v>
      </c>
      <c r="L711" s="98" cm="1">
        <f t="array" ref="L711">msoa_calculations5[[#This Row],[ Estimated case time (see and convey)]]*msoa_calculations5[[#This Row],[Population share of ICB]:[Population share of ICB]]</f>
        <v>0.45640071968981077</v>
      </c>
      <c r="M711" s="98" cm="1">
        <f t="array" ref="M711">msoa_calculations5[[#This Row],[Estimated case time (see and treat)]]*msoa_calculations5[[#This Row],[Population share of ICB]:[Population share of ICB]]</f>
        <v>0.32075050724633475</v>
      </c>
      <c r="N711" s="94" cm="1">
        <f t="array" ref="N711">msoa_calculations5[[#This Row],[Weighted estimate]]*msoa_calculations5[[#This Row],[Population share of ICB]:[Population share of ICB]]</f>
        <v>0.41969500781844143</v>
      </c>
    </row>
    <row r="712" spans="1:14">
      <c r="A712" s="63" t="s">
        <v>4918</v>
      </c>
      <c r="B712" s="63" t="s">
        <v>13705</v>
      </c>
      <c r="C712" s="63" t="s">
        <v>27</v>
      </c>
      <c r="D712" s="63" t="s">
        <v>87</v>
      </c>
      <c r="E712" s="72">
        <v>9994</v>
      </c>
      <c r="F712" s="64">
        <v>1</v>
      </c>
      <c r="G712" s="79">
        <v>0</v>
      </c>
      <c r="H712" s="133">
        <v>81.580848693847656</v>
      </c>
      <c r="I712" s="134">
        <v>57.111724853515625</v>
      </c>
      <c r="J712" s="105">
        <v>74.959724426269531</v>
      </c>
      <c r="K712" s="96">
        <f>msoa_calculations5[[#This Row],[ Pop20]]/SUMIF(msoa_calculations5[ICB26],msoa_calculations5[[#This Row],[ICB26]],msoa_calculations5[[ Pop20]])</f>
        <v>4.9075115272996898E-3</v>
      </c>
      <c r="L712" s="98" cm="1">
        <f t="array" ref="L712">msoa_calculations5[[#This Row],[ Estimated case time (see and convey)]]*msoa_calculations5[[#This Row],[Population share of ICB]:[Population share of ICB]]</f>
        <v>0.40035895537194921</v>
      </c>
      <c r="M712" s="98" cm="1">
        <f t="array" ref="M712">msoa_calculations5[[#This Row],[Estimated case time (see and treat)]]*msoa_calculations5[[#This Row],[Population share of ICB]:[Population share of ICB]]</f>
        <v>0.28027644806259611</v>
      </c>
      <c r="N712" s="94" cm="1">
        <f t="array" ref="N712">msoa_calculations5[[#This Row],[Weighted estimate]]*msoa_calculations5[[#This Row],[Population share of ICB]:[Population share of ICB]]</f>
        <v>0.36786571170512583</v>
      </c>
    </row>
    <row r="713" spans="1:14">
      <c r="A713" s="63" t="s">
        <v>4916</v>
      </c>
      <c r="B713" s="63" t="s">
        <v>13705</v>
      </c>
      <c r="C713" s="63" t="s">
        <v>27</v>
      </c>
      <c r="D713" s="63" t="s">
        <v>87</v>
      </c>
      <c r="E713" s="72">
        <v>10203</v>
      </c>
      <c r="F713" s="64">
        <v>1</v>
      </c>
      <c r="G713" s="79">
        <v>0</v>
      </c>
      <c r="H713" s="133">
        <v>82.949623107910156</v>
      </c>
      <c r="I713" s="134">
        <v>58.314208984375</v>
      </c>
      <c r="J713" s="105">
        <v>76.28350830078125</v>
      </c>
      <c r="K713" s="96">
        <f>msoa_calculations5[[#This Row],[ Pop20]]/SUMIF(msoa_calculations5[ICB26],msoa_calculations5[[#This Row],[ICB26]],msoa_calculations5[[ Pop20]])</f>
        <v>5.0101400953610903E-3</v>
      </c>
      <c r="L713" s="98" cm="1">
        <f t="array" ref="L713">msoa_calculations5[[#This Row],[ Estimated case time (see and convey)]]*msoa_calculations5[[#This Row],[Population share of ICB]:[Population share of ICB]]</f>
        <v>0.41558923262803149</v>
      </c>
      <c r="M713" s="98" cm="1">
        <f t="array" ref="M713">msoa_calculations5[[#This Row],[Estimated case time (see and treat)]]*msoa_calculations5[[#This Row],[Population share of ICB]:[Population share of ICB]]</f>
        <v>0.29216235656188311</v>
      </c>
      <c r="N713" s="94" cm="1">
        <f t="array" ref="N713">msoa_calculations5[[#This Row],[Weighted estimate]]*msoa_calculations5[[#This Row],[Population share of ICB]:[Population share of ICB]]</f>
        <v>0.38219106355255472</v>
      </c>
    </row>
    <row r="714" spans="1:14">
      <c r="A714" s="63" t="s">
        <v>4914</v>
      </c>
      <c r="B714" s="63" t="s">
        <v>13705</v>
      </c>
      <c r="C714" s="63" t="s">
        <v>27</v>
      </c>
      <c r="D714" s="63" t="s">
        <v>87</v>
      </c>
      <c r="E714" s="72">
        <v>27911</v>
      </c>
      <c r="F714" s="64">
        <v>1</v>
      </c>
      <c r="G714" s="79">
        <v>0</v>
      </c>
      <c r="H714" s="133">
        <v>85.707427978515625</v>
      </c>
      <c r="I714" s="134">
        <v>59.395496368408203</v>
      </c>
      <c r="J714" s="105">
        <v>78.587661743164063</v>
      </c>
      <c r="K714" s="96">
        <f>msoa_calculations5[[#This Row],[ Pop20]]/SUMIF(msoa_calculations5[ICB26],msoa_calculations5[[#This Row],[ICB26]],msoa_calculations5[[ Pop20]])</f>
        <v>1.3705578771108831E-2</v>
      </c>
      <c r="L714" s="98" cm="1">
        <f t="array" ref="L714">msoa_calculations5[[#This Row],[ Estimated case time (see and convey)]]*msoa_calculations5[[#This Row],[Population share of ICB]:[Population share of ICB]]</f>
        <v>1.1746699054286829</v>
      </c>
      <c r="M714" s="98" cm="1">
        <f t="array" ref="M714">msoa_calculations5[[#This Row],[Estimated case time (see and treat)]]*msoa_calculations5[[#This Row],[Population share of ICB]:[Population share of ICB]]</f>
        <v>0.81404965412632713</v>
      </c>
      <c r="N714" s="94" cm="1">
        <f t="array" ref="N714">msoa_calculations5[[#This Row],[Weighted estimate]]*msoa_calculations5[[#This Row],[Population share of ICB]:[Population share of ICB]]</f>
        <v>1.0770893884581909</v>
      </c>
    </row>
    <row r="715" spans="1:14">
      <c r="A715" s="63" t="s">
        <v>4912</v>
      </c>
      <c r="B715" s="63" t="s">
        <v>13705</v>
      </c>
      <c r="C715" s="63" t="s">
        <v>27</v>
      </c>
      <c r="D715" s="63" t="s">
        <v>87</v>
      </c>
      <c r="E715" s="72">
        <v>8793</v>
      </c>
      <c r="F715" s="64">
        <v>1</v>
      </c>
      <c r="G715" s="79">
        <v>0</v>
      </c>
      <c r="H715" s="133">
        <v>80.765380859375</v>
      </c>
      <c r="I715" s="134">
        <v>56.501815795898438</v>
      </c>
      <c r="J715" s="105">
        <v>74.199882507324219</v>
      </c>
      <c r="K715" s="96">
        <f>msoa_calculations5[[#This Row],[ Pop20]]/SUMIF(msoa_calculations5[ICB26],msoa_calculations5[[#This Row],[ICB26]],msoa_calculations5[[ Pop20]])</f>
        <v>4.3177655452817862E-3</v>
      </c>
      <c r="L715" s="98" cm="1">
        <f t="array" ref="L715">msoa_calculations5[[#This Row],[ Estimated case time (see and convey)]]*msoa_calculations5[[#This Row],[Population share of ICB]:[Population share of ICB]]</f>
        <v>0.34872597872617045</v>
      </c>
      <c r="M715" s="98" cm="1">
        <f t="array" ref="M715">msoa_calculations5[[#This Row],[Estimated case time (see and treat)]]*msoa_calculations5[[#This Row],[Population share of ICB]:[Population share of ICB]]</f>
        <v>0.24396159348938845</v>
      </c>
      <c r="N715" s="94" cm="1">
        <f t="array" ref="N715">msoa_calculations5[[#This Row],[Weighted estimate]]*msoa_calculations5[[#This Row],[Population share of ICB]:[Population share of ICB]]</f>
        <v>0.32037769615408124</v>
      </c>
    </row>
    <row r="716" spans="1:14">
      <c r="A716" s="63" t="s">
        <v>4910</v>
      </c>
      <c r="B716" s="63" t="s">
        <v>13705</v>
      </c>
      <c r="C716" s="63" t="s">
        <v>27</v>
      </c>
      <c r="D716" s="63" t="s">
        <v>87</v>
      </c>
      <c r="E716" s="72">
        <v>8268</v>
      </c>
      <c r="F716" s="64">
        <v>1</v>
      </c>
      <c r="G716" s="79">
        <v>0</v>
      </c>
      <c r="H716" s="133">
        <v>82.573081970214844</v>
      </c>
      <c r="I716" s="134">
        <v>57.765106201171875</v>
      </c>
      <c r="J716" s="105">
        <v>75.860267639160156</v>
      </c>
      <c r="K716" s="96">
        <f>msoa_calculations5[[#This Row],[ Pop20]]/SUMIF(msoa_calculations5[ICB26],msoa_calculations5[[#This Row],[ICB26]],msoa_calculations5[[ Pop20]])</f>
        <v>4.0599665106777908E-3</v>
      </c>
      <c r="L716" s="98" cm="1">
        <f t="array" ref="L716">msoa_calculations5[[#This Row],[ Estimated case time (see and convey)]]*msoa_calculations5[[#This Row],[Population share of ICB]:[Population share of ICB]]</f>
        <v>0.33524394748252434</v>
      </c>
      <c r="M716" s="98" cm="1">
        <f t="array" ref="M716">msoa_calculations5[[#This Row],[Estimated case time (see and treat)]]*msoa_calculations5[[#This Row],[Population share of ICB]:[Population share of ICB]]</f>
        <v>0.2345243966625038</v>
      </c>
      <c r="N716" s="94" cm="1">
        <f t="array" ref="N716">msoa_calculations5[[#This Row],[Weighted estimate]]*msoa_calculations5[[#This Row],[Population share of ICB]:[Population share of ICB]]</f>
        <v>0.30799014610604442</v>
      </c>
    </row>
    <row r="717" spans="1:14">
      <c r="A717" s="63" t="s">
        <v>4908</v>
      </c>
      <c r="B717" s="63" t="s">
        <v>13705</v>
      </c>
      <c r="C717" s="63" t="s">
        <v>27</v>
      </c>
      <c r="D717" s="63" t="s">
        <v>87</v>
      </c>
      <c r="E717" s="72">
        <v>7266</v>
      </c>
      <c r="F717" s="64">
        <v>1</v>
      </c>
      <c r="G717" s="79">
        <v>0</v>
      </c>
      <c r="H717" s="133">
        <v>81.817916870117188</v>
      </c>
      <c r="I717" s="134">
        <v>57.599555969238281</v>
      </c>
      <c r="J717" s="105">
        <v>75.2646484375</v>
      </c>
      <c r="K717" s="96">
        <f>msoa_calculations5[[#This Row],[ Pop20]]/SUMIF(msoa_calculations5[ICB26],msoa_calculations5[[#This Row],[ICB26]],msoa_calculations5[[ Pop20]])</f>
        <v>3.5679386389193064E-3</v>
      </c>
      <c r="L717" s="98" cm="1">
        <f t="array" ref="L717">msoa_calculations5[[#This Row],[ Estimated case time (see and convey)]]*msoa_calculations5[[#This Row],[Population share of ICB]:[Population share of ICB]]</f>
        <v>0.29192130695677887</v>
      </c>
      <c r="M717" s="98" cm="1">
        <f t="array" ref="M717">msoa_calculations5[[#This Row],[Estimated case time (see and treat)]]*msoa_calculations5[[#This Row],[Population share of ICB]:[Population share of ICB]]</f>
        <v>0.20551168132724046</v>
      </c>
      <c r="N717" s="94" cm="1">
        <f t="array" ref="N717">msoa_calculations5[[#This Row],[Weighted estimate]]*msoa_calculations5[[#This Row],[Population share of ICB]:[Population share of ICB]]</f>
        <v>0.26853964730483387</v>
      </c>
    </row>
    <row r="718" spans="1:14">
      <c r="A718" s="63" t="s">
        <v>4906</v>
      </c>
      <c r="B718" s="63" t="s">
        <v>13705</v>
      </c>
      <c r="C718" s="63" t="s">
        <v>27</v>
      </c>
      <c r="D718" s="63" t="s">
        <v>87</v>
      </c>
      <c r="E718" s="72">
        <v>9141</v>
      </c>
      <c r="F718" s="64">
        <v>1</v>
      </c>
      <c r="G718" s="79">
        <v>0</v>
      </c>
      <c r="H718" s="133">
        <v>81.25787353515625</v>
      </c>
      <c r="I718" s="134">
        <v>57.224128723144531</v>
      </c>
      <c r="J718" s="105">
        <v>74.754562377929688</v>
      </c>
      <c r="K718" s="96">
        <f>msoa_calculations5[[#This Row],[ Pop20]]/SUMIF(msoa_calculations5[ICB26],msoa_calculations5[[#This Row],[ICB26]],msoa_calculations5[[ Pop20]])</f>
        <v>4.4886494767907214E-3</v>
      </c>
      <c r="L718" s="98" cm="1">
        <f t="array" ref="L718">msoa_calculations5[[#This Row],[ Estimated case time (see and convey)]]*msoa_calculations5[[#This Row],[Population share of ICB]:[Population share of ICB]]</f>
        <v>0.36473811152870572</v>
      </c>
      <c r="M718" s="98" cm="1">
        <f t="array" ref="M718">msoa_calculations5[[#This Row],[Estimated case time (see and treat)]]*msoa_calculations5[[#This Row],[Population share of ICB]:[Population share of ICB]]</f>
        <v>0.25685905545294757</v>
      </c>
      <c r="N718" s="94" cm="1">
        <f t="array" ref="N718">msoa_calculations5[[#This Row],[Weighted estimate]]*msoa_calculations5[[#This Row],[Population share of ICB]:[Population share of ICB]]</f>
        <v>0.33554702730541341</v>
      </c>
    </row>
    <row r="719" spans="1:14">
      <c r="A719" s="63" t="s">
        <v>4904</v>
      </c>
      <c r="B719" s="63" t="s">
        <v>13705</v>
      </c>
      <c r="C719" s="63" t="s">
        <v>27</v>
      </c>
      <c r="D719" s="63" t="s">
        <v>87</v>
      </c>
      <c r="E719" s="72">
        <v>10986</v>
      </c>
      <c r="F719" s="64">
        <v>1</v>
      </c>
      <c r="G719" s="79">
        <v>0</v>
      </c>
      <c r="H719" s="133">
        <v>81.060081481933594</v>
      </c>
      <c r="I719" s="134">
        <v>56.819004058837891</v>
      </c>
      <c r="J719" s="105">
        <v>74.500663757324219</v>
      </c>
      <c r="K719" s="96">
        <f>msoa_calculations5[[#This Row],[ Pop20]]/SUMIF(msoa_calculations5[ICB26],msoa_calculations5[[#This Row],[ICB26]],msoa_calculations5[[ Pop20]])</f>
        <v>5.394628941256193E-3</v>
      </c>
      <c r="L719" s="98" cm="1">
        <f t="array" ref="L719">msoa_calculations5[[#This Row],[ Estimated case time (see and convey)]]*msoa_calculations5[[#This Row],[Population share of ICB]:[Population share of ICB]]</f>
        <v>0.43728906154302416</v>
      </c>
      <c r="M719" s="98" cm="1">
        <f t="array" ref="M719">msoa_calculations5[[#This Row],[Estimated case time (see and treat)]]*msoa_calculations5[[#This Row],[Population share of ICB]:[Population share of ICB]]</f>
        <v>0.30651744370916001</v>
      </c>
      <c r="N719" s="94" cm="1">
        <f t="array" ref="N719">msoa_calculations5[[#This Row],[Weighted estimate]]*msoa_calculations5[[#This Row],[Population share of ICB]:[Population share of ICB]]</f>
        <v>0.40190343684805757</v>
      </c>
    </row>
    <row r="720" spans="1:14">
      <c r="A720" s="63" t="s">
        <v>4902</v>
      </c>
      <c r="B720" s="63" t="s">
        <v>13705</v>
      </c>
      <c r="C720" s="63" t="s">
        <v>27</v>
      </c>
      <c r="D720" s="63" t="s">
        <v>87</v>
      </c>
      <c r="E720" s="72">
        <v>8097</v>
      </c>
      <c r="F720" s="64">
        <v>1</v>
      </c>
      <c r="G720" s="79">
        <v>0</v>
      </c>
      <c r="H720" s="133">
        <v>80.626327514648438</v>
      </c>
      <c r="I720" s="134">
        <v>56.513938903808594</v>
      </c>
      <c r="J720" s="105">
        <v>74.101737976074219</v>
      </c>
      <c r="K720" s="96">
        <f>msoa_calculations5[[#This Row],[ Pop20]]/SUMIF(msoa_calculations5[ICB26],msoa_calculations5[[#This Row],[ICB26]],msoa_calculations5[[ Pop20]])</f>
        <v>3.9759976822639174E-3</v>
      </c>
      <c r="L720" s="98" cm="1">
        <f t="array" ref="L720">msoa_calculations5[[#This Row],[ Estimated case time (see and convey)]]*msoa_calculations5[[#This Row],[Population share of ICB]:[Population share of ICB]]</f>
        <v>0.32057009132769371</v>
      </c>
      <c r="M720" s="98" cm="1">
        <f t="array" ref="M720">msoa_calculations5[[#This Row],[Estimated case time (see and treat)]]*msoa_calculations5[[#This Row],[Population share of ICB]:[Population share of ICB]]</f>
        <v>0.22469929009714759</v>
      </c>
      <c r="N720" s="94" cm="1">
        <f t="array" ref="N720">msoa_calculations5[[#This Row],[Weighted estimate]]*msoa_calculations5[[#This Row],[Population share of ICB]:[Population share of ICB]]</f>
        <v>0.29462833844459918</v>
      </c>
    </row>
    <row r="721" spans="1:14">
      <c r="A721" s="63" t="s">
        <v>4900</v>
      </c>
      <c r="B721" s="63" t="s">
        <v>13705</v>
      </c>
      <c r="C721" s="63" t="s">
        <v>27</v>
      </c>
      <c r="D721" s="63" t="s">
        <v>87</v>
      </c>
      <c r="E721" s="72">
        <v>10119</v>
      </c>
      <c r="F721" s="64">
        <v>1</v>
      </c>
      <c r="G721" s="79">
        <v>0</v>
      </c>
      <c r="H721" s="133">
        <v>82.421501159667969</v>
      </c>
      <c r="I721" s="134">
        <v>57.940212249755859</v>
      </c>
      <c r="J721" s="105">
        <v>75.797088623046875</v>
      </c>
      <c r="K721" s="96">
        <f>msoa_calculations5[[#This Row],[ Pop20]]/SUMIF(msoa_calculations5[ICB26],msoa_calculations5[[#This Row],[ICB26]],msoa_calculations5[[ Pop20]])</f>
        <v>4.968892249824451E-3</v>
      </c>
      <c r="L721" s="98" cm="1">
        <f t="array" ref="L721">msoa_calculations5[[#This Row],[ Estimated case time (see and convey)]]*msoa_calculations5[[#This Row],[Population share of ICB]:[Population share of ICB]]</f>
        <v>0.40954355833117118</v>
      </c>
      <c r="M721" s="98" cm="1">
        <f t="array" ref="M721">msoa_calculations5[[#This Row],[Estimated case time (see and treat)]]*msoa_calculations5[[#This Row],[Population share of ICB]:[Population share of ICB]]</f>
        <v>0.28789867160099558</v>
      </c>
      <c r="N721" s="94" cm="1">
        <f t="array" ref="N721">msoa_calculations5[[#This Row],[Weighted estimate]]*msoa_calculations5[[#This Row],[Population share of ICB]:[Population share of ICB]]</f>
        <v>0.37662756621831467</v>
      </c>
    </row>
    <row r="722" spans="1:14">
      <c r="A722" s="63" t="s">
        <v>4898</v>
      </c>
      <c r="B722" s="63" t="s">
        <v>13705</v>
      </c>
      <c r="C722" s="63" t="s">
        <v>27</v>
      </c>
      <c r="D722" s="63" t="s">
        <v>87</v>
      </c>
      <c r="E722" s="72">
        <v>7638</v>
      </c>
      <c r="F722" s="64">
        <v>1</v>
      </c>
      <c r="G722" s="79">
        <v>0</v>
      </c>
      <c r="H722" s="133">
        <v>80.338020324707031</v>
      </c>
      <c r="I722" s="134">
        <v>56.496585845947266</v>
      </c>
      <c r="J722" s="105">
        <v>73.886741638183594</v>
      </c>
      <c r="K722" s="96">
        <f>msoa_calculations5[[#This Row],[ Pop20]]/SUMIF(msoa_calculations5[ICB26],msoa_calculations5[[#This Row],[ICB26]],msoa_calculations5[[ Pop20]])</f>
        <v>3.7506076691529952E-3</v>
      </c>
      <c r="L722" s="98" cm="1">
        <f t="array" ref="L722">msoa_calculations5[[#This Row],[ Estimated case time (see and convey)]]*msoa_calculations5[[#This Row],[Population share of ICB]:[Population share of ICB]]</f>
        <v>0.30131639515441538</v>
      </c>
      <c r="M722" s="98" cm="1">
        <f t="array" ref="M722">msoa_calculations5[[#This Row],[Estimated case time (see and treat)]]*msoa_calculations5[[#This Row],[Population share of ICB]:[Population share of ICB]]</f>
        <v>0.21189652815477036</v>
      </c>
      <c r="N722" s="94" cm="1">
        <f t="array" ref="N722">msoa_calculations5[[#This Row],[Weighted estimate]]*msoa_calculations5[[#This Row],[Population share of ICB]:[Population share of ICB]]</f>
        <v>0.2771201798368973</v>
      </c>
    </row>
    <row r="723" spans="1:14">
      <c r="A723" s="63" t="s">
        <v>4896</v>
      </c>
      <c r="B723" s="63" t="s">
        <v>13705</v>
      </c>
      <c r="C723" s="63" t="s">
        <v>27</v>
      </c>
      <c r="D723" s="63" t="s">
        <v>87</v>
      </c>
      <c r="E723" s="72">
        <v>8646</v>
      </c>
      <c r="F723" s="64">
        <v>1</v>
      </c>
      <c r="G723" s="79">
        <v>0</v>
      </c>
      <c r="H723" s="133">
        <v>80.641738891601563</v>
      </c>
      <c r="I723" s="134">
        <v>56.915298461914063</v>
      </c>
      <c r="J723" s="105">
        <v>74.221580505371094</v>
      </c>
      <c r="K723" s="96">
        <f>msoa_calculations5[[#This Row],[ Pop20]]/SUMIF(msoa_calculations5[ICB26],msoa_calculations5[[#This Row],[ICB26]],msoa_calculations5[[ Pop20]])</f>
        <v>4.2455818155926681E-3</v>
      </c>
      <c r="L723" s="98" cm="1">
        <f t="array" ref="L723">msoa_calculations5[[#This Row],[ Estimated case time (see and convey)]]*msoa_calculations5[[#This Row],[Population share of ICB]:[Population share of ICB]]</f>
        <v>0.34237110021595563</v>
      </c>
      <c r="M723" s="98" cm="1">
        <f t="array" ref="M723">msoa_calculations5[[#This Row],[Estimated case time (see and treat)]]*msoa_calculations5[[#This Row],[Population share of ICB]:[Population share of ICB]]</f>
        <v>0.24163855617893171</v>
      </c>
      <c r="N723" s="94" cm="1">
        <f t="array" ref="N723">msoa_calculations5[[#This Row],[Weighted estimate]]*msoa_calculations5[[#This Row],[Population share of ICB]:[Population share of ICB]]</f>
        <v>0.3151137925181508</v>
      </c>
    </row>
    <row r="724" spans="1:14">
      <c r="A724" s="63" t="s">
        <v>4894</v>
      </c>
      <c r="B724" s="63" t="s">
        <v>13705</v>
      </c>
      <c r="C724" s="63" t="s">
        <v>27</v>
      </c>
      <c r="D724" s="63" t="s">
        <v>87</v>
      </c>
      <c r="E724" s="72">
        <v>9069</v>
      </c>
      <c r="F724" s="64">
        <v>1</v>
      </c>
      <c r="G724" s="79">
        <v>0</v>
      </c>
      <c r="H724" s="133">
        <v>83.102760314941406</v>
      </c>
      <c r="I724" s="134">
        <v>57.822036743164063</v>
      </c>
      <c r="J724" s="105">
        <v>76.26202392578125</v>
      </c>
      <c r="K724" s="96">
        <f>msoa_calculations5[[#This Row],[ Pop20]]/SUMIF(msoa_calculations5[ICB26],msoa_calculations5[[#This Row],[ICB26]],msoa_calculations5[[ Pop20]])</f>
        <v>4.4532941806164593E-3</v>
      </c>
      <c r="L724" s="98" cm="1">
        <f t="array" ref="L724">msoa_calculations5[[#This Row],[ Estimated case time (see and convey)]]*msoa_calculations5[[#This Row],[Population share of ICB]:[Population share of ICB]]</f>
        <v>0.37008103890369298</v>
      </c>
      <c r="M724" s="98" cm="1">
        <f t="array" ref="M724">msoa_calculations5[[#This Row],[Estimated case time (see and treat)]]*msoa_calculations5[[#This Row],[Population share of ICB]:[Population share of ICB]]</f>
        <v>0.25749853973972359</v>
      </c>
      <c r="N724" s="94" cm="1">
        <f t="array" ref="N724">msoa_calculations5[[#This Row],[Weighted estimate]]*msoa_calculations5[[#This Row],[Population share of ICB]:[Population share of ICB]]</f>
        <v>0.33961722735071481</v>
      </c>
    </row>
    <row r="725" spans="1:14">
      <c r="A725" s="63" t="s">
        <v>4892</v>
      </c>
      <c r="B725" s="63" t="s">
        <v>13705</v>
      </c>
      <c r="C725" s="63" t="s">
        <v>27</v>
      </c>
      <c r="D725" s="63" t="s">
        <v>87</v>
      </c>
      <c r="E725" s="72">
        <v>10129</v>
      </c>
      <c r="F725" s="64">
        <v>1</v>
      </c>
      <c r="G725" s="79">
        <v>0</v>
      </c>
      <c r="H725" s="133">
        <v>81.319244384765625</v>
      </c>
      <c r="I725" s="134">
        <v>57.125133514404297</v>
      </c>
      <c r="J725" s="105">
        <v>74.772537231445313</v>
      </c>
      <c r="K725" s="96">
        <f>msoa_calculations5[[#This Row],[ Pop20]]/SUMIF(msoa_calculations5[ICB26],msoa_calculations5[[#This Row],[ICB26]],msoa_calculations5[[ Pop20]])</f>
        <v>4.9738027076264317E-3</v>
      </c>
      <c r="L725" s="98" cm="1">
        <f t="array" ref="L725">msoa_calculations5[[#This Row],[ Estimated case time (see and convey)]]*msoa_calculations5[[#This Row],[Population share of ICB]:[Population share of ICB]]</f>
        <v>0.40446587790308275</v>
      </c>
      <c r="M725" s="98" cm="1">
        <f t="array" ref="M725">msoa_calculations5[[#This Row],[Estimated case time (see and treat)]]*msoa_calculations5[[#This Row],[Population share of ICB]:[Population share of ICB]]</f>
        <v>0.28412914374746551</v>
      </c>
      <c r="N725" s="94" cm="1">
        <f t="array" ref="N725">msoa_calculations5[[#This Row],[Weighted estimate]]*msoa_calculations5[[#This Row],[Population share of ICB]:[Population share of ICB]]</f>
        <v>0.37190384813786087</v>
      </c>
    </row>
    <row r="726" spans="1:14">
      <c r="A726" s="63" t="s">
        <v>4890</v>
      </c>
      <c r="B726" s="63" t="s">
        <v>13705</v>
      </c>
      <c r="C726" s="63" t="s">
        <v>27</v>
      </c>
      <c r="D726" s="63" t="s">
        <v>87</v>
      </c>
      <c r="E726" s="72">
        <v>9295</v>
      </c>
      <c r="F726" s="64">
        <v>1</v>
      </c>
      <c r="G726" s="79">
        <v>0</v>
      </c>
      <c r="H726" s="133">
        <v>79.613563537597656</v>
      </c>
      <c r="I726" s="134">
        <v>55.900547027587891</v>
      </c>
      <c r="J726" s="105">
        <v>73.197036743164063</v>
      </c>
      <c r="K726" s="96">
        <f>msoa_calculations5[[#This Row],[ Pop20]]/SUMIF(msoa_calculations5[ICB26],msoa_calculations5[[#This Row],[ICB26]],msoa_calculations5[[ Pop20]])</f>
        <v>4.5642705269412264E-3</v>
      </c>
      <c r="L726" s="98" cm="1">
        <f t="array" ref="L726">msoa_calculations5[[#This Row],[ Estimated case time (see and convey)]]*msoa_calculations5[[#This Row],[Population share of ICB]:[Population share of ICB]]</f>
        <v>0.36337784159941966</v>
      </c>
      <c r="M726" s="98" cm="1">
        <f t="array" ref="M726">msoa_calculations5[[#This Row],[Estimated case time (see and treat)]]*msoa_calculations5[[#This Row],[Population share of ICB]:[Population share of ICB]]</f>
        <v>0.25514521923791139</v>
      </c>
      <c r="N726" s="94" cm="1">
        <f t="array" ref="N726">msoa_calculations5[[#This Row],[Weighted estimate]]*msoa_calculations5[[#This Row],[Population share of ICB]:[Population share of ICB]]</f>
        <v>0.33409107746625777</v>
      </c>
    </row>
    <row r="727" spans="1:14">
      <c r="A727" s="63" t="s">
        <v>4888</v>
      </c>
      <c r="B727" s="63" t="s">
        <v>13705</v>
      </c>
      <c r="C727" s="63" t="s">
        <v>27</v>
      </c>
      <c r="D727" s="63" t="s">
        <v>87</v>
      </c>
      <c r="E727" s="72">
        <v>7553</v>
      </c>
      <c r="F727" s="64">
        <v>1</v>
      </c>
      <c r="G727" s="79">
        <v>0</v>
      </c>
      <c r="H727" s="133">
        <v>80.048095703125</v>
      </c>
      <c r="I727" s="134">
        <v>56.306724548339844</v>
      </c>
      <c r="J727" s="105">
        <v>73.623893737792969</v>
      </c>
      <c r="K727" s="96">
        <f>msoa_calculations5[[#This Row],[ Pop20]]/SUMIF(msoa_calculations5[ICB26],msoa_calculations5[[#This Row],[ICB26]],msoa_calculations5[[ Pop20]])</f>
        <v>3.7088687778361576E-3</v>
      </c>
      <c r="L727" s="98" cm="1">
        <f t="array" ref="L727">msoa_calculations5[[#This Row],[ Estimated case time (see and convey)]]*msoa_calculations5[[#This Row],[Population share of ICB]:[Population share of ICB]]</f>
        <v>0.29688788287856099</v>
      </c>
      <c r="M727" s="98" cm="1">
        <f t="array" ref="M727">msoa_calculations5[[#This Row],[Estimated case time (see and treat)]]*msoa_calculations5[[#This Row],[Population share of ICB]:[Population share of ICB]]</f>
        <v>0.20883425265955838</v>
      </c>
      <c r="N727" s="94" cm="1">
        <f t="array" ref="N727">msoa_calculations5[[#This Row],[Weighted estimate]]*msoa_calculations5[[#This Row],[Population share of ICB]:[Population share of ICB]]</f>
        <v>0.27306136078682736</v>
      </c>
    </row>
    <row r="728" spans="1:14">
      <c r="A728" s="63" t="s">
        <v>4886</v>
      </c>
      <c r="B728" s="63" t="s">
        <v>13705</v>
      </c>
      <c r="C728" s="63" t="s">
        <v>27</v>
      </c>
      <c r="D728" s="63" t="s">
        <v>87</v>
      </c>
      <c r="E728" s="72">
        <v>7144</v>
      </c>
      <c r="F728" s="64">
        <v>1</v>
      </c>
      <c r="G728" s="79">
        <v>0</v>
      </c>
      <c r="H728" s="133">
        <v>82.366241455078125</v>
      </c>
      <c r="I728" s="134">
        <v>57.669452667236328</v>
      </c>
      <c r="J728" s="105">
        <v>75.683517456054688</v>
      </c>
      <c r="K728" s="96">
        <f>msoa_calculations5[[#This Row],[ Pop20]]/SUMIF(msoa_calculations5[ICB26],msoa_calculations5[[#This Row],[ICB26]],msoa_calculations5[[ Pop20]])</f>
        <v>3.5080310537351396E-3</v>
      </c>
      <c r="L728" s="98" cm="1">
        <f t="array" ref="L728">msoa_calculations5[[#This Row],[ Estimated case time (see and convey)]]*msoa_calculations5[[#This Row],[Population share of ICB]:[Population share of ICB]]</f>
        <v>0.28894333280386064</v>
      </c>
      <c r="M728" s="98" cm="1">
        <f t="array" ref="M728">msoa_calculations5[[#This Row],[Estimated case time (see and treat)]]*msoa_calculations5[[#This Row],[Population share of ICB]:[Population share of ICB]]</f>
        <v>0.20230623080857382</v>
      </c>
      <c r="N728" s="94" cm="1">
        <f t="array" ref="N728">msoa_calculations5[[#This Row],[Weighted estimate]]*msoa_calculations5[[#This Row],[Population share of ICB]:[Population share of ICB]]</f>
        <v>0.26550012949174534</v>
      </c>
    </row>
    <row r="729" spans="1:14">
      <c r="A729" s="63" t="s">
        <v>4884</v>
      </c>
      <c r="B729" s="63" t="s">
        <v>13705</v>
      </c>
      <c r="C729" s="63" t="s">
        <v>27</v>
      </c>
      <c r="D729" s="63" t="s">
        <v>87</v>
      </c>
      <c r="E729" s="72">
        <v>8747</v>
      </c>
      <c r="F729" s="64">
        <v>1</v>
      </c>
      <c r="G729" s="79">
        <v>0</v>
      </c>
      <c r="H729" s="133">
        <v>80.296730041503906</v>
      </c>
      <c r="I729" s="134">
        <v>56.361930847167969</v>
      </c>
      <c r="J729" s="105">
        <v>73.8201904296875</v>
      </c>
      <c r="K729" s="96">
        <f>msoa_calculations5[[#This Row],[ Pop20]]/SUMIF(msoa_calculations5[ICB26],msoa_calculations5[[#This Row],[ICB26]],msoa_calculations5[[ Pop20]])</f>
        <v>4.2951774393926749E-3</v>
      </c>
      <c r="L729" s="98" cm="1">
        <f t="array" ref="L729">msoa_calculations5[[#This Row],[ Estimated case time (see and convey)]]*msoa_calculations5[[#This Row],[Population share of ICB]:[Population share of ICB]]</f>
        <v>0.34488870333127164</v>
      </c>
      <c r="M729" s="98" cm="1">
        <f t="array" ref="M729">msoa_calculations5[[#This Row],[Estimated case time (see and treat)]]*msoa_calculations5[[#This Row],[Population share of ICB]:[Population share of ICB]]</f>
        <v>0.24208449381536593</v>
      </c>
      <c r="N729" s="94" cm="1">
        <f t="array" ref="N729">msoa_calculations5[[#This Row],[Weighted estimate]]*msoa_calculations5[[#This Row],[Population share of ICB]:[Population share of ICB]]</f>
        <v>0.31707081650526481</v>
      </c>
    </row>
    <row r="730" spans="1:14">
      <c r="A730" s="63" t="s">
        <v>4882</v>
      </c>
      <c r="B730" s="63" t="s">
        <v>13705</v>
      </c>
      <c r="C730" s="63" t="s">
        <v>27</v>
      </c>
      <c r="D730" s="63" t="s">
        <v>87</v>
      </c>
      <c r="E730" s="72">
        <v>8742</v>
      </c>
      <c r="F730" s="64">
        <v>1</v>
      </c>
      <c r="G730" s="79">
        <v>0</v>
      </c>
      <c r="H730" s="133">
        <v>80.846611022949219</v>
      </c>
      <c r="I730" s="134">
        <v>56.503822326660156</v>
      </c>
      <c r="J730" s="105">
        <v>74.259674072265625</v>
      </c>
      <c r="K730" s="96">
        <f>msoa_calculations5[[#This Row],[ Pop20]]/SUMIF(msoa_calculations5[ICB26],msoa_calculations5[[#This Row],[ICB26]],msoa_calculations5[[ Pop20]])</f>
        <v>4.2927222104916845E-3</v>
      </c>
      <c r="L730" s="98" cm="1">
        <f t="array" ref="L730">msoa_calculations5[[#This Row],[ Estimated case time (see and convey)]]*msoa_calculations5[[#This Row],[Population share of ICB]:[Population share of ICB]]</f>
        <v>0.34705204278119595</v>
      </c>
      <c r="M730" s="98" cm="1">
        <f t="array" ref="M730">msoa_calculations5[[#This Row],[Estimated case time (see and treat)]]*msoa_calculations5[[#This Row],[Population share of ICB]:[Population share of ICB]]</f>
        <v>0.24255521307932998</v>
      </c>
      <c r="N730" s="94" cm="1">
        <f t="array" ref="N730">msoa_calculations5[[#This Row],[Weighted estimate]]*msoa_calculations5[[#This Row],[Population share of ICB]:[Population share of ICB]]</f>
        <v>0.31877615223388811</v>
      </c>
    </row>
    <row r="731" spans="1:14">
      <c r="A731" s="63" t="s">
        <v>4880</v>
      </c>
      <c r="B731" s="63" t="s">
        <v>13705</v>
      </c>
      <c r="C731" s="63" t="s">
        <v>27</v>
      </c>
      <c r="D731" s="63" t="s">
        <v>87</v>
      </c>
      <c r="E731" s="72">
        <v>10269</v>
      </c>
      <c r="F731" s="64">
        <v>1</v>
      </c>
      <c r="G731" s="79">
        <v>0</v>
      </c>
      <c r="H731" s="133">
        <v>81.111221313476563</v>
      </c>
      <c r="I731" s="134">
        <v>57.199134826660156</v>
      </c>
      <c r="J731" s="105">
        <v>74.640830993652344</v>
      </c>
      <c r="K731" s="96">
        <f>msoa_calculations5[[#This Row],[ Pop20]]/SUMIF(msoa_calculations5[ICB26],msoa_calculations5[[#This Row],[ICB26]],msoa_calculations5[[ Pop20]])</f>
        <v>5.0425491168541647E-3</v>
      </c>
      <c r="L731" s="98" cm="1">
        <f t="array" ref="L731">msoa_calculations5[[#This Row],[ Estimated case time (see and convey)]]*msoa_calculations5[[#This Row],[Population share of ICB]:[Population share of ICB]]</f>
        <v>0.40900731740123392</v>
      </c>
      <c r="M731" s="98" cm="1">
        <f t="array" ref="M731">msoa_calculations5[[#This Row],[Estimated case time (see and treat)]]*msoa_calculations5[[#This Row],[Population share of ICB]:[Population share of ICB]]</f>
        <v>0.28842944680499749</v>
      </c>
      <c r="N731" s="94" cm="1">
        <f t="array" ref="N731">msoa_calculations5[[#This Row],[Weighted estimate]]*msoa_calculations5[[#This Row],[Population share of ICB]:[Population share of ICB]]</f>
        <v>0.37638005640830258</v>
      </c>
    </row>
    <row r="732" spans="1:14">
      <c r="A732" s="63" t="s">
        <v>4878</v>
      </c>
      <c r="B732" s="63" t="s">
        <v>13705</v>
      </c>
      <c r="C732" s="63" t="s">
        <v>27</v>
      </c>
      <c r="D732" s="63" t="s">
        <v>87</v>
      </c>
      <c r="E732" s="72">
        <v>9473</v>
      </c>
      <c r="F732" s="64">
        <v>1</v>
      </c>
      <c r="G732" s="79">
        <v>0</v>
      </c>
      <c r="H732" s="133">
        <v>80.001251220703125</v>
      </c>
      <c r="I732" s="134">
        <v>56.180759429931641</v>
      </c>
      <c r="J732" s="105">
        <v>73.555641174316406</v>
      </c>
      <c r="K732" s="96">
        <f>msoa_calculations5[[#This Row],[ Pop20]]/SUMIF(msoa_calculations5[ICB26],msoa_calculations5[[#This Row],[ICB26]],msoa_calculations5[[ Pop20]])</f>
        <v>4.6516766758164865E-3</v>
      </c>
      <c r="L732" s="98" cm="1">
        <f t="array" ref="L732">msoa_calculations5[[#This Row],[ Estimated case time (see and convey)]]*msoa_calculations5[[#This Row],[Population share of ICB]:[Population share of ICB]]</f>
        <v>0.37213995433947994</v>
      </c>
      <c r="M732" s="98" cm="1">
        <f t="array" ref="M732">msoa_calculations5[[#This Row],[Estimated case time (see and treat)]]*msoa_calculations5[[#This Row],[Population share of ICB]:[Population share of ICB]]</f>
        <v>0.26133472826987014</v>
      </c>
      <c r="N732" s="94" cm="1">
        <f t="array" ref="N732">msoa_calculations5[[#This Row],[Weighted estimate]]*msoa_calculations5[[#This Row],[Population share of ICB]:[Population share of ICB]]</f>
        <v>0.34215706042529442</v>
      </c>
    </row>
    <row r="733" spans="1:14">
      <c r="A733" s="63" t="s">
        <v>4876</v>
      </c>
      <c r="B733" s="63" t="s">
        <v>13705</v>
      </c>
      <c r="C733" s="63" t="s">
        <v>27</v>
      </c>
      <c r="D733" s="63" t="s">
        <v>87</v>
      </c>
      <c r="E733" s="72">
        <v>8181</v>
      </c>
      <c r="F733" s="64">
        <v>1</v>
      </c>
      <c r="G733" s="79">
        <v>0</v>
      </c>
      <c r="H733" s="133">
        <v>80.51226806640625</v>
      </c>
      <c r="I733" s="134">
        <v>56.478740692138672</v>
      </c>
      <c r="J733" s="105">
        <v>74.009017944335938</v>
      </c>
      <c r="K733" s="96">
        <f>msoa_calculations5[[#This Row],[ Pop20]]/SUMIF(msoa_calculations5[ICB26],msoa_calculations5[[#This Row],[ICB26]],msoa_calculations5[[ Pop20]])</f>
        <v>4.0172455278005567E-3</v>
      </c>
      <c r="L733" s="98" cm="1">
        <f t="array" ref="L733">msoa_calculations5[[#This Row],[ Estimated case time (see and convey)]]*msoa_calculations5[[#This Row],[Population share of ICB]:[Population share of ICB]]</f>
        <v>0.32343754882285009</v>
      </c>
      <c r="M733" s="98" cm="1">
        <f t="array" ref="M733">msoa_calculations5[[#This Row],[Estimated case time (see and treat)]]*msoa_calculations5[[#This Row],[Population share of ICB]:[Population share of ICB]]</f>
        <v>0.22688896846130141</v>
      </c>
      <c r="N733" s="94" cm="1">
        <f t="array" ref="N733">msoa_calculations5[[#This Row],[Weighted estimate]]*msoa_calculations5[[#This Row],[Population share of ICB]:[Population share of ICB]]</f>
        <v>0.29731239635379469</v>
      </c>
    </row>
    <row r="734" spans="1:14">
      <c r="A734" s="63" t="s">
        <v>4874</v>
      </c>
      <c r="B734" s="63" t="s">
        <v>13705</v>
      </c>
      <c r="C734" s="63" t="s">
        <v>27</v>
      </c>
      <c r="D734" s="63" t="s">
        <v>87</v>
      </c>
      <c r="E734" s="72">
        <v>8459</v>
      </c>
      <c r="F734" s="64">
        <v>1</v>
      </c>
      <c r="G734" s="79">
        <v>0</v>
      </c>
      <c r="H734" s="133">
        <v>85.308830261230469</v>
      </c>
      <c r="I734" s="134">
        <v>58.925861358642578</v>
      </c>
      <c r="J734" s="105">
        <v>78.169837951660156</v>
      </c>
      <c r="K734" s="96">
        <f>msoa_calculations5[[#This Row],[ Pop20]]/SUMIF(msoa_calculations5[ICB26],msoa_calculations5[[#This Row],[ICB26]],msoa_calculations5[[ Pop20]])</f>
        <v>4.1537562546956255E-3</v>
      </c>
      <c r="L734" s="98" cm="1">
        <f t="array" ref="L734">msoa_calculations5[[#This Row],[ Estimated case time (see and convey)]]*msoa_calculations5[[#This Row],[Population share of ICB]:[Population share of ICB]]</f>
        <v>0.35435208727835349</v>
      </c>
      <c r="M734" s="98" cm="1">
        <f t="array" ref="M734">msoa_calculations5[[#This Row],[Estimated case time (see and treat)]]*msoa_calculations5[[#This Row],[Population share of ICB]:[Population share of ICB]]</f>
        <v>0.24476366518178888</v>
      </c>
      <c r="N734" s="94" cm="1">
        <f t="array" ref="N734">msoa_calculations5[[#This Row],[Weighted estimate]]*msoa_calculations5[[#This Row],[Population share of ICB]:[Population share of ICB]]</f>
        <v>0.32469845332025188</v>
      </c>
    </row>
    <row r="735" spans="1:14">
      <c r="A735" s="63" t="s">
        <v>4872</v>
      </c>
      <c r="B735" s="63" t="s">
        <v>13705</v>
      </c>
      <c r="C735" s="63" t="s">
        <v>27</v>
      </c>
      <c r="D735" s="63" t="s">
        <v>87</v>
      </c>
      <c r="E735" s="72">
        <v>14159</v>
      </c>
      <c r="F735" s="64">
        <v>1</v>
      </c>
      <c r="G735" s="79">
        <v>0</v>
      </c>
      <c r="H735" s="133">
        <v>82.382759094238281</v>
      </c>
      <c r="I735" s="134">
        <v>57.588405609130859</v>
      </c>
      <c r="J735" s="105">
        <v>75.673629760742188</v>
      </c>
      <c r="K735" s="96">
        <f>msoa_calculations5[[#This Row],[ Pop20]]/SUMIF(msoa_calculations5[ICB26],msoa_calculations5[[#This Row],[ICB26]],msoa_calculations5[[ Pop20]])</f>
        <v>6.952717201824726E-3</v>
      </c>
      <c r="L735" s="98" cm="1">
        <f t="array" ref="L735">msoa_calculations5[[#This Row],[ Estimated case time (see and convey)]]*msoa_calculations5[[#This Row],[Population share of ICB]:[Population share of ICB]]</f>
        <v>0.57278402628829284</v>
      </c>
      <c r="M735" s="98" cm="1">
        <f t="array" ref="M735">msoa_calculations5[[#This Row],[Estimated case time (see and treat)]]*msoa_calculations5[[#This Row],[Population share of ICB]:[Population share of ICB]]</f>
        <v>0.40039589830426364</v>
      </c>
      <c r="N735" s="94" cm="1">
        <f t="array" ref="N735">msoa_calculations5[[#This Row],[Weighted estimate]]*msoa_calculations5[[#This Row],[Population share of ICB]:[Population share of ICB]]</f>
        <v>0.52613734736202777</v>
      </c>
    </row>
    <row r="736" spans="1:14">
      <c r="A736" s="63" t="s">
        <v>4870</v>
      </c>
      <c r="B736" s="63" t="s">
        <v>13705</v>
      </c>
      <c r="C736" s="63" t="s">
        <v>27</v>
      </c>
      <c r="D736" s="63" t="s">
        <v>87</v>
      </c>
      <c r="E736" s="72">
        <v>6444</v>
      </c>
      <c r="F736" s="64">
        <v>1</v>
      </c>
      <c r="G736" s="79">
        <v>0</v>
      </c>
      <c r="H736" s="133">
        <v>82.807601928710938</v>
      </c>
      <c r="I736" s="134">
        <v>57.633533477783203</v>
      </c>
      <c r="J736" s="105">
        <v>75.9957275390625</v>
      </c>
      <c r="K736" s="96">
        <f>msoa_calculations5[[#This Row],[ Pop20]]/SUMIF(msoa_calculations5[ICB26],msoa_calculations5[[#This Row],[ICB26]],msoa_calculations5[[ Pop20]])</f>
        <v>3.1642990075964783E-3</v>
      </c>
      <c r="L736" s="98" cm="1">
        <f t="array" ref="L736">msoa_calculations5[[#This Row],[ Estimated case time (see and convey)]]*msoa_calculations5[[#This Row],[Population share of ICB]:[Population share of ICB]]</f>
        <v>0.26202801260446423</v>
      </c>
      <c r="M736" s="98" cm="1">
        <f t="array" ref="M736">msoa_calculations5[[#This Row],[Estimated case time (see and treat)]]*msoa_calculations5[[#This Row],[Population share of ICB]:[Population share of ICB]]</f>
        <v>0.18236973278802779</v>
      </c>
      <c r="N736" s="94" cm="1">
        <f t="array" ref="N736">msoa_calculations5[[#This Row],[Weighted estimate]]*msoa_calculations5[[#This Row],[Population share of ICB]:[Population share of ICB]]</f>
        <v>0.24047320523342783</v>
      </c>
    </row>
    <row r="737" spans="1:14">
      <c r="A737" s="63" t="s">
        <v>4868</v>
      </c>
      <c r="B737" s="63" t="s">
        <v>13705</v>
      </c>
      <c r="C737" s="63" t="s">
        <v>27</v>
      </c>
      <c r="D737" s="63" t="s">
        <v>87</v>
      </c>
      <c r="E737" s="72">
        <v>8446</v>
      </c>
      <c r="F737" s="64">
        <v>1</v>
      </c>
      <c r="G737" s="79">
        <v>0</v>
      </c>
      <c r="H737" s="133">
        <v>81.559562683105469</v>
      </c>
      <c r="I737" s="134">
        <v>57.075172424316406</v>
      </c>
      <c r="J737" s="105">
        <v>74.934310913085938</v>
      </c>
      <c r="K737" s="96">
        <f>msoa_calculations5[[#This Row],[ Pop20]]/SUMIF(msoa_calculations5[ICB26],msoa_calculations5[[#This Row],[ICB26]],msoa_calculations5[[ Pop20]])</f>
        <v>4.1473726595530501E-3</v>
      </c>
      <c r="L737" s="98" cm="1">
        <f t="array" ref="L737">msoa_calculations5[[#This Row],[ Estimated case time (see and convey)]]*msoa_calculations5[[#This Row],[Population share of ICB]:[Population share of ICB]]</f>
        <v>0.33825790039701481</v>
      </c>
      <c r="M737" s="98" cm="1">
        <f t="array" ref="M737">msoa_calculations5[[#This Row],[Estimated case time (see and treat)]]*msoa_calculations5[[#This Row],[Population share of ICB]:[Population share of ICB]]</f>
        <v>0.23671200965188605</v>
      </c>
      <c r="N737" s="94" cm="1">
        <f t="array" ref="N737">msoa_calculations5[[#This Row],[Weighted estimate]]*msoa_calculations5[[#This Row],[Population share of ICB]:[Population share of ICB]]</f>
        <v>0.31078051234338039</v>
      </c>
    </row>
    <row r="738" spans="1:14">
      <c r="A738" s="63" t="s">
        <v>4866</v>
      </c>
      <c r="B738" s="63" t="s">
        <v>13705</v>
      </c>
      <c r="C738" s="63" t="s">
        <v>27</v>
      </c>
      <c r="D738" s="63" t="s">
        <v>87</v>
      </c>
      <c r="E738" s="72">
        <v>17692</v>
      </c>
      <c r="F738" s="64">
        <v>1</v>
      </c>
      <c r="G738" s="79">
        <v>0</v>
      </c>
      <c r="H738" s="133">
        <v>83.965530395507813</v>
      </c>
      <c r="I738" s="134">
        <v>58.0059814453125</v>
      </c>
      <c r="J738" s="105">
        <v>76.941116333007813</v>
      </c>
      <c r="K738" s="96">
        <f>msoa_calculations5[[#This Row],[ Pop20]]/SUMIF(msoa_calculations5[ICB26],msoa_calculations5[[#This Row],[ICB26]],msoa_calculations5[[ Pop20]])</f>
        <v>8.6875819432645704E-3</v>
      </c>
      <c r="L738" s="98" cm="1">
        <f t="array" ref="L738">msoa_calculations5[[#This Row],[ Estimated case time (see and convey)]]*msoa_calculations5[[#This Row],[Population share of ICB]:[Population share of ICB]]</f>
        <v>0.72945742572064609</v>
      </c>
      <c r="M738" s="98" cm="1">
        <f t="array" ref="M738">msoa_calculations5[[#This Row],[Estimated case time (see and treat)]]*msoa_calculations5[[#This Row],[Population share of ICB]:[Population share of ICB]]</f>
        <v>0.50393171700563655</v>
      </c>
      <c r="N738" s="94" cm="1">
        <f t="array" ref="N738">msoa_calculations5[[#This Row],[Weighted estimate]]*msoa_calculations5[[#This Row],[Population share of ICB]:[Population share of ICB]]</f>
        <v>0.66843225294925734</v>
      </c>
    </row>
    <row r="739" spans="1:14">
      <c r="A739" s="63" t="s">
        <v>4864</v>
      </c>
      <c r="B739" s="63" t="s">
        <v>13705</v>
      </c>
      <c r="C739" s="63" t="s">
        <v>27</v>
      </c>
      <c r="D739" s="63" t="s">
        <v>87</v>
      </c>
      <c r="E739" s="72">
        <v>10605</v>
      </c>
      <c r="F739" s="64">
        <v>1</v>
      </c>
      <c r="G739" s="79">
        <v>0</v>
      </c>
      <c r="H739" s="133">
        <v>87.981941223144531</v>
      </c>
      <c r="I739" s="134">
        <v>64.344757080078125</v>
      </c>
      <c r="J739" s="105">
        <v>81.5859375</v>
      </c>
      <c r="K739" s="96">
        <f>msoa_calculations5[[#This Row],[ Pop20]]/SUMIF(msoa_calculations5[ICB26],msoa_calculations5[[#This Row],[ICB26]],msoa_calculations5[[ Pop20]])</f>
        <v>5.2075404990007219E-3</v>
      </c>
      <c r="L739" s="98" cm="1">
        <f t="array" ref="L739">msoa_calculations5[[#This Row],[ Estimated case time (see and convey)]]*msoa_calculations5[[#This Row],[Population share of ICB]:[Population share of ICB]]</f>
        <v>0.45816952210022627</v>
      </c>
      <c r="M739" s="98" cm="1">
        <f t="array" ref="M739">msoa_calculations5[[#This Row],[Estimated case time (see and treat)]]*msoa_calculations5[[#This Row],[Population share of ICB]:[Population share of ICB]]</f>
        <v>0.33507792839287026</v>
      </c>
      <c r="N739" s="94" cm="1">
        <f t="array" ref="N739">msoa_calculations5[[#This Row],[Weighted estimate]]*msoa_calculations5[[#This Row],[Population share of ICB]:[Population share of ICB]]</f>
        <v>0.42486207368019169</v>
      </c>
    </row>
    <row r="740" spans="1:14">
      <c r="A740" s="63" t="s">
        <v>4862</v>
      </c>
      <c r="B740" s="63" t="s">
        <v>13705</v>
      </c>
      <c r="C740" s="63" t="s">
        <v>27</v>
      </c>
      <c r="D740" s="63" t="s">
        <v>87</v>
      </c>
      <c r="E740" s="72">
        <v>7917</v>
      </c>
      <c r="F740" s="64">
        <v>1</v>
      </c>
      <c r="G740" s="79">
        <v>0</v>
      </c>
      <c r="H740" s="133">
        <v>87.803672790527344</v>
      </c>
      <c r="I740" s="134">
        <v>62.4896240234375</v>
      </c>
      <c r="J740" s="105">
        <v>80.95391845703125</v>
      </c>
      <c r="K740" s="96">
        <f>msoa_calculations5[[#This Row],[ Pop20]]/SUMIF(msoa_calculations5[ICB26],msoa_calculations5[[#This Row],[ICB26]],msoa_calculations5[[ Pop20]])</f>
        <v>3.8876094418282617E-3</v>
      </c>
      <c r="L740" s="98" cm="1">
        <f t="array" ref="L740">msoa_calculations5[[#This Row],[ Estimated case time (see and convey)]]*msoa_calculations5[[#This Row],[Population share of ICB]:[Population share of ICB]]</f>
        <v>0.34134638736765333</v>
      </c>
      <c r="M740" s="98" cm="1">
        <f t="array" ref="M740">msoa_calculations5[[#This Row],[Estimated case time (see and treat)]]*msoa_calculations5[[#This Row],[Population share of ICB]:[Population share of ICB]]</f>
        <v>0.24293525236981378</v>
      </c>
      <c r="N740" s="94" cm="1">
        <f t="array" ref="N740">msoa_calculations5[[#This Row],[Weighted estimate]]*msoa_calculations5[[#This Row],[Population share of ICB]:[Population share of ICB]]</f>
        <v>0.31471721774654987</v>
      </c>
    </row>
    <row r="741" spans="1:14">
      <c r="A741" s="63" t="s">
        <v>4860</v>
      </c>
      <c r="B741" s="63" t="s">
        <v>13705</v>
      </c>
      <c r="C741" s="63" t="s">
        <v>27</v>
      </c>
      <c r="D741" s="63" t="s">
        <v>87</v>
      </c>
      <c r="E741" s="72">
        <v>6598</v>
      </c>
      <c r="F741" s="64">
        <v>1</v>
      </c>
      <c r="G741" s="79">
        <v>0</v>
      </c>
      <c r="H741" s="133">
        <v>85.611610412597656</v>
      </c>
      <c r="I741" s="134">
        <v>61.159420013427734</v>
      </c>
      <c r="J741" s="105">
        <v>78.995071411132813</v>
      </c>
      <c r="K741" s="96">
        <f>msoa_calculations5[[#This Row],[ Pop20]]/SUMIF(msoa_calculations5[ICB26],msoa_calculations5[[#This Row],[ICB26]],msoa_calculations5[[ Pop20]])</f>
        <v>3.2399200577469837E-3</v>
      </c>
      <c r="L741" s="98" cm="1">
        <f t="array" ref="L741">msoa_calculations5[[#This Row],[ Estimated case time (see and convey)]]*msoa_calculations5[[#This Row],[Population share of ICB]:[Population share of ICB]]</f>
        <v>0.27737477375179564</v>
      </c>
      <c r="M741" s="98" cm="1">
        <f t="array" ref="M741">msoa_calculations5[[#This Row],[Estimated case time (see and treat)]]*msoa_calculations5[[#This Row],[Population share of ICB]:[Population share of ICB]]</f>
        <v>0.19815163162167682</v>
      </c>
      <c r="N741" s="94" cm="1">
        <f t="array" ref="N741">msoa_calculations5[[#This Row],[Weighted estimate]]*msoa_calculations5[[#This Row],[Population share of ICB]:[Population share of ICB]]</f>
        <v>0.25593771632808454</v>
      </c>
    </row>
    <row r="742" spans="1:14">
      <c r="A742" s="63" t="s">
        <v>4858</v>
      </c>
      <c r="B742" s="63" t="s">
        <v>13705</v>
      </c>
      <c r="C742" s="63" t="s">
        <v>27</v>
      </c>
      <c r="D742" s="63" t="s">
        <v>87</v>
      </c>
      <c r="E742" s="72">
        <v>6666</v>
      </c>
      <c r="F742" s="64">
        <v>1</v>
      </c>
      <c r="G742" s="79">
        <v>0</v>
      </c>
      <c r="H742" s="133">
        <v>87.695892333984375</v>
      </c>
      <c r="I742" s="134">
        <v>62.629127502441406</v>
      </c>
      <c r="J742" s="105">
        <v>80.913055419921875</v>
      </c>
      <c r="K742" s="96">
        <f>msoa_calculations5[[#This Row],[ Pop20]]/SUMIF(msoa_calculations5[ICB26],msoa_calculations5[[#This Row],[ICB26]],msoa_calculations5[[ Pop20]])</f>
        <v>3.2733111708004537E-3</v>
      </c>
      <c r="L742" s="98" cm="1">
        <f t="array" ref="L742">msoa_calculations5[[#This Row],[ Estimated case time (see and convey)]]*msoa_calculations5[[#This Row],[Population share of ICB]:[Population share of ICB]]</f>
        <v>0.28705594401014495</v>
      </c>
      <c r="M742" s="98" cm="1">
        <f t="array" ref="M742">msoa_calculations5[[#This Row],[Estimated case time (see and treat)]]*msoa_calculations5[[#This Row],[Population share of ICB]:[Population share of ICB]]</f>
        <v>0.20500462267122738</v>
      </c>
      <c r="N742" s="94" cm="1">
        <f t="array" ref="N742">msoa_calculations5[[#This Row],[Weighted estimate]]*msoa_calculations5[[#This Row],[Population share of ICB]:[Population share of ICB]]</f>
        <v>0.2648536081696265</v>
      </c>
    </row>
    <row r="743" spans="1:14">
      <c r="A743" s="63" t="s">
        <v>4856</v>
      </c>
      <c r="B743" s="63" t="s">
        <v>13705</v>
      </c>
      <c r="C743" s="63" t="s">
        <v>27</v>
      </c>
      <c r="D743" s="63" t="s">
        <v>87</v>
      </c>
      <c r="E743" s="72">
        <v>5593</v>
      </c>
      <c r="F743" s="64">
        <v>1</v>
      </c>
      <c r="G743" s="79">
        <v>0</v>
      </c>
      <c r="H743" s="133">
        <v>87.938262939453125</v>
      </c>
      <c r="I743" s="134">
        <v>63.041397094726563</v>
      </c>
      <c r="J743" s="105">
        <v>81.201400756835938</v>
      </c>
      <c r="K743" s="96">
        <f>msoa_calculations5[[#This Row],[ Pop20]]/SUMIF(msoa_calculations5[ICB26],msoa_calculations5[[#This Row],[ICB26]],msoa_calculations5[[ Pop20]])</f>
        <v>2.7464190486479055E-3</v>
      </c>
      <c r="L743" s="98" cm="1">
        <f t="array" ref="L743">msoa_calculations5[[#This Row],[ Estimated case time (see and convey)]]*msoa_calculations5[[#This Row],[Population share of ICB]:[Population share of ICB]]</f>
        <v>0.24151532044192223</v>
      </c>
      <c r="M743" s="98" cm="1">
        <f t="array" ref="M743">msoa_calculations5[[#This Row],[Estimated case time (see and treat)]]*msoa_calculations5[[#This Row],[Population share of ICB]:[Population share of ICB]]</f>
        <v>0.17313809383433376</v>
      </c>
      <c r="N743" s="94" cm="1">
        <f t="array" ref="N743">msoa_calculations5[[#This Row],[Weighted estimate]]*msoa_calculations5[[#This Row],[Population share of ICB]:[Population share of ICB]]</f>
        <v>0.22301307381546667</v>
      </c>
    </row>
    <row r="744" spans="1:14">
      <c r="A744" s="63" t="s">
        <v>4854</v>
      </c>
      <c r="B744" s="63" t="s">
        <v>13705</v>
      </c>
      <c r="C744" s="63" t="s">
        <v>27</v>
      </c>
      <c r="D744" s="63" t="s">
        <v>87</v>
      </c>
      <c r="E744" s="72">
        <v>13768</v>
      </c>
      <c r="F744" s="64">
        <v>1</v>
      </c>
      <c r="G744" s="79">
        <v>0</v>
      </c>
      <c r="H744" s="133">
        <v>90.745590209960938</v>
      </c>
      <c r="I744" s="134">
        <v>64.337394714355469</v>
      </c>
      <c r="J744" s="105">
        <v>83.599769592285156</v>
      </c>
      <c r="K744" s="96">
        <f>msoa_calculations5[[#This Row],[ Pop20]]/SUMIF(msoa_calculations5[ICB26],msoa_calculations5[[#This Row],[ICB26]],msoa_calculations5[[ Pop20]])</f>
        <v>6.7607183017672741E-3</v>
      </c>
      <c r="L744" s="98" cm="1">
        <f t="array" ref="L744">msoa_calculations5[[#This Row],[ Estimated case time (see and convey)]]*msoa_calculations5[[#This Row],[Population share of ICB]:[Population share of ICB]]</f>
        <v>0.61350537253715609</v>
      </c>
      <c r="M744" s="98" cm="1">
        <f t="array" ref="M744">msoa_calculations5[[#This Row],[Estimated case time (see and treat)]]*msoa_calculations5[[#This Row],[Population share of ICB]:[Population share of ICB]]</f>
        <v>0.43496700193336812</v>
      </c>
      <c r="N744" s="94" cm="1">
        <f t="array" ref="N744">msoa_calculations5[[#This Row],[Weighted estimate]]*msoa_calculations5[[#This Row],[Population share of ICB]:[Population share of ICB]]</f>
        <v>0.56519449230608954</v>
      </c>
    </row>
    <row r="745" spans="1:14">
      <c r="A745" s="63" t="s">
        <v>4852</v>
      </c>
      <c r="B745" s="63" t="s">
        <v>13705</v>
      </c>
      <c r="C745" s="63" t="s">
        <v>27</v>
      </c>
      <c r="D745" s="63" t="s">
        <v>87</v>
      </c>
      <c r="E745" s="72">
        <v>12762</v>
      </c>
      <c r="F745" s="64">
        <v>1</v>
      </c>
      <c r="G745" s="79">
        <v>0</v>
      </c>
      <c r="H745" s="133">
        <v>83.888023376464844</v>
      </c>
      <c r="I745" s="134">
        <v>60.204990386962891</v>
      </c>
      <c r="J745" s="105">
        <v>77.4796142578125</v>
      </c>
      <c r="K745" s="96">
        <f>msoa_calculations5[[#This Row],[ Pop20]]/SUMIF(msoa_calculations5[ICB26],msoa_calculations5[[#This Row],[ICB26]],msoa_calculations5[[ Pop20]])</f>
        <v>6.2667262468879973E-3</v>
      </c>
      <c r="L745" s="98" cm="1">
        <f t="array" ref="L745">msoa_calculations5[[#This Row],[ Estimated case time (see and convey)]]*msoa_calculations5[[#This Row],[Population share of ICB]:[Population share of ICB]]</f>
        <v>0.5257032778928461</v>
      </c>
      <c r="M745" s="98" cm="1">
        <f t="array" ref="M745">msoa_calculations5[[#This Row],[Estimated case time (see and treat)]]*msoa_calculations5[[#This Row],[Population share of ICB]:[Population share of ICB]]</f>
        <v>0.3772881934516199</v>
      </c>
      <c r="N745" s="94" cm="1">
        <f t="array" ref="N745">msoa_calculations5[[#This Row],[Weighted estimate]]*msoa_calculations5[[#This Row],[Population share of ICB]:[Population share of ICB]]</f>
        <v>0.48554353226819108</v>
      </c>
    </row>
    <row r="746" spans="1:14">
      <c r="A746" s="63" t="s">
        <v>4850</v>
      </c>
      <c r="B746" s="63" t="s">
        <v>13705</v>
      </c>
      <c r="C746" s="63" t="s">
        <v>27</v>
      </c>
      <c r="D746" s="63" t="s">
        <v>87</v>
      </c>
      <c r="E746" s="72">
        <v>6334</v>
      </c>
      <c r="F746" s="64">
        <v>1</v>
      </c>
      <c r="G746" s="79">
        <v>0</v>
      </c>
      <c r="H746" s="133">
        <v>87.834632873535156</v>
      </c>
      <c r="I746" s="134">
        <v>63.203704833984375</v>
      </c>
      <c r="J746" s="105">
        <v>81.169731140136719</v>
      </c>
      <c r="K746" s="96">
        <f>msoa_calculations5[[#This Row],[ Pop20]]/SUMIF(msoa_calculations5[ICB26],msoa_calculations5[[#This Row],[ICB26]],msoa_calculations5[[ Pop20]])</f>
        <v>3.1102839717746886E-3</v>
      </c>
      <c r="L746" s="98" cm="1">
        <f t="array" ref="L746">msoa_calculations5[[#This Row],[ Estimated case time (see and convey)]]*msoa_calculations5[[#This Row],[Population share of ICB]:[Population share of ICB]]</f>
        <v>0.27319065079327054</v>
      </c>
      <c r="M746" s="98" cm="1">
        <f t="array" ref="M746">msoa_calculations5[[#This Row],[Estimated case time (see and treat)]]*msoa_calculations5[[#This Row],[Population share of ICB]:[Population share of ICB]]</f>
        <v>0.19658147010192001</v>
      </c>
      <c r="N746" s="94" cm="1">
        <f t="array" ref="N746">msoa_calculations5[[#This Row],[Weighted estimate]]*msoa_calculations5[[#This Row],[Population share of ICB]:[Population share of ICB]]</f>
        <v>0.25246091375842805</v>
      </c>
    </row>
    <row r="747" spans="1:14">
      <c r="A747" s="63" t="s">
        <v>4848</v>
      </c>
      <c r="B747" s="63" t="s">
        <v>13705</v>
      </c>
      <c r="C747" s="63" t="s">
        <v>27</v>
      </c>
      <c r="D747" s="63" t="s">
        <v>87</v>
      </c>
      <c r="E747" s="72">
        <v>13304</v>
      </c>
      <c r="F747" s="64">
        <v>1</v>
      </c>
      <c r="G747" s="79">
        <v>0</v>
      </c>
      <c r="H747" s="133">
        <v>85.220779418945313</v>
      </c>
      <c r="I747" s="134">
        <v>60.505500793457031</v>
      </c>
      <c r="J747" s="105">
        <v>78.533050537109375</v>
      </c>
      <c r="K747" s="96">
        <f>msoa_calculations5[[#This Row],[ Pop20]]/SUMIF(msoa_calculations5[ICB26],msoa_calculations5[[#This Row],[ICB26]],msoa_calculations5[[ Pop20]])</f>
        <v>6.5328730597553611E-3</v>
      </c>
      <c r="L747" s="98" cm="1">
        <f t="array" ref="L747">msoa_calculations5[[#This Row],[ Estimated case time (see and convey)]]*msoa_calculations5[[#This Row],[Population share of ICB]:[Population share of ICB]]</f>
        <v>0.55673653399738199</v>
      </c>
      <c r="M747" s="98" cm="1">
        <f t="array" ref="M747">msoa_calculations5[[#This Row],[Estimated case time (see and treat)]]*msoa_calculations5[[#This Row],[Population share of ICB]:[Population share of ICB]]</f>
        <v>0.39527475610058205</v>
      </c>
      <c r="N747" s="94" cm="1">
        <f t="array" ref="N747">msoa_calculations5[[#This Row],[Weighted estimate]]*msoa_calculations5[[#This Row],[Population share of ICB]:[Population share of ICB]]</f>
        <v>0.51304645015428807</v>
      </c>
    </row>
    <row r="748" spans="1:14">
      <c r="A748" s="63" t="s">
        <v>4846</v>
      </c>
      <c r="B748" s="63" t="s">
        <v>13705</v>
      </c>
      <c r="C748" s="63" t="s">
        <v>27</v>
      </c>
      <c r="D748" s="63" t="s">
        <v>87</v>
      </c>
      <c r="E748" s="72">
        <v>7138</v>
      </c>
      <c r="F748" s="64">
        <v>1</v>
      </c>
      <c r="G748" s="79">
        <v>0</v>
      </c>
      <c r="H748" s="133">
        <v>88.266647338867188</v>
      </c>
      <c r="I748" s="134">
        <v>63.052539825439453</v>
      </c>
      <c r="J748" s="105">
        <v>81.443939208984375</v>
      </c>
      <c r="K748" s="96">
        <f>msoa_calculations5[[#This Row],[ Pop20]]/SUMIF(msoa_calculations5[ICB26],msoa_calculations5[[#This Row],[ICB26]],msoa_calculations5[[ Pop20]])</f>
        <v>3.505084779053951E-3</v>
      </c>
      <c r="L748" s="98" cm="1">
        <f t="array" ref="L748">msoa_calculations5[[#This Row],[ Estimated case time (see and convey)]]*msoa_calculations5[[#This Row],[Population share of ICB]:[Population share of ICB]]</f>
        <v>0.30938208208558632</v>
      </c>
      <c r="M748" s="98" cm="1">
        <f t="array" ref="M748">msoa_calculations5[[#This Row],[Estimated case time (see and treat)]]*msoa_calculations5[[#This Row],[Population share of ICB]:[Population share of ICB]]</f>
        <v>0.22100449762284088</v>
      </c>
      <c r="N748" s="94" cm="1">
        <f t="array" ref="N748">msoa_calculations5[[#This Row],[Weighted estimate]]*msoa_calculations5[[#This Row],[Population share of ICB]:[Population share of ICB]]</f>
        <v>0.28546791166760643</v>
      </c>
    </row>
    <row r="749" spans="1:14">
      <c r="A749" s="63" t="s">
        <v>4844</v>
      </c>
      <c r="B749" s="63" t="s">
        <v>13705</v>
      </c>
      <c r="C749" s="63" t="s">
        <v>27</v>
      </c>
      <c r="D749" s="63" t="s">
        <v>87</v>
      </c>
      <c r="E749" s="72">
        <v>6637</v>
      </c>
      <c r="F749" s="64">
        <v>1</v>
      </c>
      <c r="G749" s="79">
        <v>0</v>
      </c>
      <c r="H749" s="133">
        <v>86.847503662109375</v>
      </c>
      <c r="I749" s="134">
        <v>62.663120269775391</v>
      </c>
      <c r="J749" s="105">
        <v>80.303428649902344</v>
      </c>
      <c r="K749" s="96">
        <f>msoa_calculations5[[#This Row],[ Pop20]]/SUMIF(msoa_calculations5[ICB26],msoa_calculations5[[#This Row],[ICB26]],msoa_calculations5[[ Pop20]])</f>
        <v>3.2590708431747091E-3</v>
      </c>
      <c r="L749" s="98" cm="1">
        <f t="array" ref="L749">msoa_calculations5[[#This Row],[ Estimated case time (see and convey)]]*msoa_calculations5[[#This Row],[Population share of ICB]:[Population share of ICB]]</f>
        <v>0.28304216698768941</v>
      </c>
      <c r="M749" s="98" cm="1">
        <f t="array" ref="M749">msoa_calculations5[[#This Row],[Estimated case time (see and treat)]]*msoa_calculations5[[#This Row],[Population share of ICB]:[Population share of ICB]]</f>
        <v>0.20422354821357508</v>
      </c>
      <c r="N749" s="94" cm="1">
        <f t="array" ref="N749">msoa_calculations5[[#This Row],[Weighted estimate]]*msoa_calculations5[[#This Row],[Population share of ICB]:[Population share of ICB]]</f>
        <v>0.26171456291985734</v>
      </c>
    </row>
    <row r="750" spans="1:14">
      <c r="A750" s="63" t="s">
        <v>4842</v>
      </c>
      <c r="B750" s="63" t="s">
        <v>13705</v>
      </c>
      <c r="C750" s="63" t="s">
        <v>27</v>
      </c>
      <c r="D750" s="63" t="s">
        <v>87</v>
      </c>
      <c r="E750" s="72">
        <v>7654</v>
      </c>
      <c r="F750" s="64">
        <v>1</v>
      </c>
      <c r="G750" s="79">
        <v>0</v>
      </c>
      <c r="H750" s="133">
        <v>86.313041687011719</v>
      </c>
      <c r="I750" s="134">
        <v>60.927524566650391</v>
      </c>
      <c r="J750" s="105">
        <v>79.443954467773438</v>
      </c>
      <c r="K750" s="96">
        <f>msoa_calculations5[[#This Row],[ Pop20]]/SUMIF(msoa_calculations5[ICB26],msoa_calculations5[[#This Row],[ICB26]],msoa_calculations5[[ Pop20]])</f>
        <v>3.7584644016361644E-3</v>
      </c>
      <c r="L750" s="98" cm="1">
        <f t="array" ref="L750">msoa_calculations5[[#This Row],[ Estimated case time (see and convey)]]*msoa_calculations5[[#This Row],[Population share of ICB]:[Population share of ICB]]</f>
        <v>0.32440449457757181</v>
      </c>
      <c r="M750" s="98" cm="1">
        <f t="array" ref="M750">msoa_calculations5[[#This Row],[Estimated case time (see and treat)]]*msoa_calculations5[[#This Row],[Population share of ICB]:[Population share of ICB]]</f>
        <v>0.22899393216356836</v>
      </c>
      <c r="N750" s="94" cm="1">
        <f t="array" ref="N750">msoa_calculations5[[#This Row],[Weighted estimate]]*msoa_calculations5[[#This Row],[Population share of ICB]:[Population share of ICB]]</f>
        <v>0.29858727479233077</v>
      </c>
    </row>
    <row r="751" spans="1:14">
      <c r="A751" s="63" t="s">
        <v>4840</v>
      </c>
      <c r="B751" s="63" t="s">
        <v>13705</v>
      </c>
      <c r="C751" s="63" t="s">
        <v>27</v>
      </c>
      <c r="D751" s="63" t="s">
        <v>87</v>
      </c>
      <c r="E751" s="72">
        <v>12250</v>
      </c>
      <c r="F751" s="64">
        <v>1</v>
      </c>
      <c r="G751" s="79">
        <v>0</v>
      </c>
      <c r="H751" s="133">
        <v>84.627632141113281</v>
      </c>
      <c r="I751" s="134">
        <v>61.571556091308594</v>
      </c>
      <c r="J751" s="105">
        <v>78.388870239257813</v>
      </c>
      <c r="K751" s="96">
        <f>msoa_calculations5[[#This Row],[ Pop20]]/SUMIF(msoa_calculations5[ICB26],msoa_calculations5[[#This Row],[ICB26]],msoa_calculations5[[ Pop20]])</f>
        <v>6.0153108074265764E-3</v>
      </c>
      <c r="L751" s="98" cm="1">
        <f t="array" ref="L751">msoa_calculations5[[#This Row],[ Estimated case time (see and convey)]]*msoa_calculations5[[#This Row],[Population share of ICB]:[Population share of ICB]]</f>
        <v>0.50906151022535939</v>
      </c>
      <c r="M751" s="98" cm="1">
        <f t="array" ref="M751">msoa_calculations5[[#This Row],[Estimated case time (see and treat)]]*msoa_calculations5[[#This Row],[Population share of ICB]:[Population share of ICB]]</f>
        <v>0.37037204678612023</v>
      </c>
      <c r="N751" s="94" cm="1">
        <f t="array" ref="N751">msoa_calculations5[[#This Row],[Weighted estimate]]*msoa_calculations5[[#This Row],[Population share of ICB]:[Population share of ICB]]</f>
        <v>0.47153341833216705</v>
      </c>
    </row>
    <row r="752" spans="1:14">
      <c r="A752" s="63" t="s">
        <v>4838</v>
      </c>
      <c r="B752" s="63" t="s">
        <v>13705</v>
      </c>
      <c r="C752" s="63" t="s">
        <v>27</v>
      </c>
      <c r="D752" s="63" t="s">
        <v>87</v>
      </c>
      <c r="E752" s="72">
        <v>7257</v>
      </c>
      <c r="F752" s="64">
        <v>1</v>
      </c>
      <c r="G752" s="79">
        <v>0</v>
      </c>
      <c r="H752" s="133">
        <v>85.612846374511719</v>
      </c>
      <c r="I752" s="134">
        <v>61.266765594482422</v>
      </c>
      <c r="J752" s="105">
        <v>79.025016784667969</v>
      </c>
      <c r="K752" s="96">
        <f>msoa_calculations5[[#This Row],[ Pop20]]/SUMIF(msoa_calculations5[ICB26],msoa_calculations5[[#This Row],[ICB26]],msoa_calculations5[[ Pop20]])</f>
        <v>3.5635192268975236E-3</v>
      </c>
      <c r="L752" s="98" cm="1">
        <f t="array" ref="L752">msoa_calculations5[[#This Row],[ Estimated case time (see and convey)]]*msoa_calculations5[[#This Row],[Population share of ICB]:[Population share of ICB]]</f>
        <v>0.30508302412499644</v>
      </c>
      <c r="M752" s="98" cm="1">
        <f t="array" ref="M752">msoa_calculations5[[#This Row],[Estimated case time (see and treat)]]*msoa_calculations5[[#This Row],[Population share of ICB]:[Population share of ICB]]</f>
        <v>0.21832529716576179</v>
      </c>
      <c r="N752" s="94" cm="1">
        <f t="array" ref="N752">msoa_calculations5[[#This Row],[Weighted estimate]]*msoa_calculations5[[#This Row],[Population share of ICB]:[Population share of ICB]]</f>
        <v>0.28160716671806385</v>
      </c>
    </row>
    <row r="753" spans="1:14">
      <c r="A753" s="63" t="s">
        <v>4836</v>
      </c>
      <c r="B753" s="63" t="s">
        <v>13705</v>
      </c>
      <c r="C753" s="63" t="s">
        <v>27</v>
      </c>
      <c r="D753" s="63" t="s">
        <v>87</v>
      </c>
      <c r="E753" s="72">
        <v>8495</v>
      </c>
      <c r="F753" s="64">
        <v>1</v>
      </c>
      <c r="G753" s="79">
        <v>0</v>
      </c>
      <c r="H753" s="133">
        <v>84.34197998046875</v>
      </c>
      <c r="I753" s="134">
        <v>60.125930786132813</v>
      </c>
      <c r="J753" s="105">
        <v>77.789337158203125</v>
      </c>
      <c r="K753" s="96">
        <f>msoa_calculations5[[#This Row],[ Pop20]]/SUMIF(msoa_calculations5[ICB26],msoa_calculations5[[#This Row],[ICB26]],msoa_calculations5[[ Pop20]])</f>
        <v>4.1714339027827561E-3</v>
      </c>
      <c r="L753" s="98" cm="1">
        <f t="array" ref="L753">msoa_calculations5[[#This Row],[ Estimated case time (see and convey)]]*msoa_calculations5[[#This Row],[Population share of ICB]:[Population share of ICB]]</f>
        <v>0.35182699471835183</v>
      </c>
      <c r="M753" s="98" cm="1">
        <f t="array" ref="M753">msoa_calculations5[[#This Row],[Estimated case time (see and treat)]]*msoa_calculations5[[#This Row],[Population share of ICB]:[Population share of ICB]]</f>
        <v>0.25081134611764389</v>
      </c>
      <c r="N753" s="94" cm="1">
        <f t="array" ref="N753">msoa_calculations5[[#This Row],[Weighted estimate]]*msoa_calculations5[[#This Row],[Population share of ICB]:[Population share of ICB]]</f>
        <v>0.32449307829672691</v>
      </c>
    </row>
    <row r="754" spans="1:14">
      <c r="A754" s="63" t="s">
        <v>4834</v>
      </c>
      <c r="B754" s="63" t="s">
        <v>13705</v>
      </c>
      <c r="C754" s="63" t="s">
        <v>27</v>
      </c>
      <c r="D754" s="63" t="s">
        <v>87</v>
      </c>
      <c r="E754" s="72">
        <v>5751</v>
      </c>
      <c r="F754" s="64">
        <v>1</v>
      </c>
      <c r="G754" s="79">
        <v>0</v>
      </c>
      <c r="H754" s="133">
        <v>85.210311889648438</v>
      </c>
      <c r="I754" s="134">
        <v>61.473545074462891</v>
      </c>
      <c r="J754" s="105">
        <v>78.787361145019531</v>
      </c>
      <c r="K754" s="96">
        <f>msoa_calculations5[[#This Row],[ Pop20]]/SUMIF(msoa_calculations5[ICB26],msoa_calculations5[[#This Row],[ICB26]],msoa_calculations5[[ Pop20]])</f>
        <v>2.8240042819192034E-3</v>
      </c>
      <c r="L754" s="98" cm="1">
        <f t="array" ref="L754">msoa_calculations5[[#This Row],[ Estimated case time (see and convey)]]*msoa_calculations5[[#This Row],[Population share of ICB]:[Population share of ICB]]</f>
        <v>0.240634285640038</v>
      </c>
      <c r="M754" s="98" cm="1">
        <f t="array" ref="M754">msoa_calculations5[[#This Row],[Estimated case time (see and treat)]]*msoa_calculations5[[#This Row],[Population share of ICB]:[Population share of ICB]]</f>
        <v>0.17360155451503637</v>
      </c>
      <c r="N754" s="94" cm="1">
        <f t="array" ref="N754">msoa_calculations5[[#This Row],[Weighted estimate]]*msoa_calculations5[[#This Row],[Population share of ICB]:[Population share of ICB]]</f>
        <v>0.22249584523464982</v>
      </c>
    </row>
    <row r="755" spans="1:14">
      <c r="A755" s="63" t="s">
        <v>4832</v>
      </c>
      <c r="B755" s="63" t="s">
        <v>13705</v>
      </c>
      <c r="C755" s="63" t="s">
        <v>27</v>
      </c>
      <c r="D755" s="63" t="s">
        <v>87</v>
      </c>
      <c r="E755" s="72">
        <v>15827</v>
      </c>
      <c r="F755" s="64">
        <v>1</v>
      </c>
      <c r="G755" s="79">
        <v>0</v>
      </c>
      <c r="H755" s="133">
        <v>81.454216003417969</v>
      </c>
      <c r="I755" s="134">
        <v>57.72760009765625</v>
      </c>
      <c r="J755" s="105">
        <v>75.034011840820313</v>
      </c>
      <c r="K755" s="96">
        <f>msoa_calculations5[[#This Row],[ Pop20]]/SUMIF(msoa_calculations5[ICB26],msoa_calculations5[[#This Row],[ICB26]],msoa_calculations5[[ Pop20]])</f>
        <v>7.7717815631951365E-3</v>
      </c>
      <c r="L755" s="98" cm="1">
        <f t="array" ref="L755">msoa_calculations5[[#This Row],[ Estimated case time (see and convey)]]*msoa_calculations5[[#This Row],[Population share of ICB]:[Population share of ICB]]</f>
        <v>0.63304437417987802</v>
      </c>
      <c r="M755" s="98" cm="1">
        <f t="array" ref="M755">msoa_calculations5[[#This Row],[Estimated case time (see and treat)]]*msoa_calculations5[[#This Row],[Population share of ICB]:[Population share of ICB]]</f>
        <v>0.44864629812646661</v>
      </c>
      <c r="N755" s="94" cm="1">
        <f t="array" ref="N755">msoa_calculations5[[#This Row],[Weighted estimate]]*msoa_calculations5[[#This Row],[Population share of ICB]:[Population share of ICB]]</f>
        <v>0.58314794983705287</v>
      </c>
    </row>
    <row r="756" spans="1:14">
      <c r="A756" s="63" t="s">
        <v>4830</v>
      </c>
      <c r="B756" s="63" t="s">
        <v>13705</v>
      </c>
      <c r="C756" s="63" t="s">
        <v>27</v>
      </c>
      <c r="D756" s="63" t="s">
        <v>87</v>
      </c>
      <c r="E756" s="72">
        <v>8012</v>
      </c>
      <c r="F756" s="64">
        <v>1</v>
      </c>
      <c r="G756" s="79">
        <v>0</v>
      </c>
      <c r="H756" s="133">
        <v>83.644187927246094</v>
      </c>
      <c r="I756" s="134">
        <v>59.122333526611328</v>
      </c>
      <c r="J756" s="105">
        <v>77.008796691894531</v>
      </c>
      <c r="K756" s="96">
        <f>msoa_calculations5[[#This Row],[ Pop20]]/SUMIF(msoa_calculations5[ICB26],msoa_calculations5[[#This Row],[ICB26]],msoa_calculations5[[ Pop20]])</f>
        <v>3.9342587909470799E-3</v>
      </c>
      <c r="L756" s="98" cm="1">
        <f t="array" ref="L756">msoa_calculations5[[#This Row],[ Estimated case time (see and convey)]]*msoa_calculations5[[#This Row],[Population share of ICB]:[Population share of ICB]]</f>
        <v>0.32907788166439755</v>
      </c>
      <c r="M756" s="98" cm="1">
        <f t="array" ref="M756">msoa_calculations5[[#This Row],[Estimated case time (see and treat)]]*msoa_calculations5[[#This Row],[Population share of ICB]:[Population share of ICB]]</f>
        <v>0.2326025604183759</v>
      </c>
      <c r="N756" s="94" cm="1">
        <f t="array" ref="N756">msoa_calculations5[[#This Row],[Weighted estimate]]*msoa_calculations5[[#This Row],[Population share of ICB]:[Population share of ICB]]</f>
        <v>0.30297253536534247</v>
      </c>
    </row>
    <row r="757" spans="1:14">
      <c r="A757" s="63" t="s">
        <v>4828</v>
      </c>
      <c r="B757" s="63" t="s">
        <v>13705</v>
      </c>
      <c r="C757" s="63" t="s">
        <v>27</v>
      </c>
      <c r="D757" s="63" t="s">
        <v>87</v>
      </c>
      <c r="E757" s="72">
        <v>9022</v>
      </c>
      <c r="F757" s="64">
        <v>1</v>
      </c>
      <c r="G757" s="79">
        <v>0</v>
      </c>
      <c r="H757" s="133">
        <v>81.562538146972656</v>
      </c>
      <c r="I757" s="134">
        <v>57.374729156494141</v>
      </c>
      <c r="J757" s="105">
        <v>75.017539978027344</v>
      </c>
      <c r="K757" s="96">
        <f>msoa_calculations5[[#This Row],[ Pop20]]/SUMIF(msoa_calculations5[ICB26],msoa_calculations5[[#This Row],[ICB26]],msoa_calculations5[[ Pop20]])</f>
        <v>4.4302150289471489E-3</v>
      </c>
      <c r="L757" s="98" cm="1">
        <f t="array" ref="L757">msoa_calculations5[[#This Row],[ Estimated case time (see and convey)]]*msoa_calculations5[[#This Row],[Population share of ICB]:[Population share of ICB]]</f>
        <v>0.36133958229779339</v>
      </c>
      <c r="M757" s="98" cm="1">
        <f t="array" ref="M757">msoa_calculations5[[#This Row],[Estimated case time (see and treat)]]*msoa_calculations5[[#This Row],[Population share of ICB]:[Population share of ICB]]</f>
        <v>0.25418238739087251</v>
      </c>
      <c r="N757" s="94" cm="1">
        <f t="array" ref="N757">msoa_calculations5[[#This Row],[Weighted estimate]]*msoa_calculations5[[#This Row],[Population share of ICB]:[Population share of ICB]]</f>
        <v>0.3323438330453003</v>
      </c>
    </row>
    <row r="758" spans="1:14">
      <c r="A758" s="63" t="s">
        <v>4826</v>
      </c>
      <c r="B758" s="63" t="s">
        <v>13705</v>
      </c>
      <c r="C758" s="63" t="s">
        <v>27</v>
      </c>
      <c r="D758" s="63" t="s">
        <v>87</v>
      </c>
      <c r="E758" s="72">
        <v>9993</v>
      </c>
      <c r="F758" s="64">
        <v>1</v>
      </c>
      <c r="G758" s="79">
        <v>0</v>
      </c>
      <c r="H758" s="133">
        <v>83.581382751464844</v>
      </c>
      <c r="I758" s="134">
        <v>58.680576324462891</v>
      </c>
      <c r="J758" s="105">
        <v>76.843452453613281</v>
      </c>
      <c r="K758" s="96">
        <f>msoa_calculations5[[#This Row],[ Pop20]]/SUMIF(msoa_calculations5[ICB26],msoa_calculations5[[#This Row],[ICB26]],msoa_calculations5[[ Pop20]])</f>
        <v>4.9070204815194925E-3</v>
      </c>
      <c r="L758" s="98" cm="1">
        <f t="array" ref="L758">msoa_calculations5[[#This Row],[ Estimated case time (see and convey)]]*msoa_calculations5[[#This Row],[Population share of ICB]:[Population share of ICB]]</f>
        <v>0.41013555703515803</v>
      </c>
      <c r="M758" s="98" cm="1">
        <f t="array" ref="M758">msoa_calculations5[[#This Row],[Estimated case time (see and treat)]]*msoa_calculations5[[#This Row],[Population share of ICB]:[Population share of ICB]]</f>
        <v>0.28794678989150724</v>
      </c>
      <c r="N758" s="94" cm="1">
        <f t="array" ref="N758">msoa_calculations5[[#This Row],[Weighted estimate]]*msoa_calculations5[[#This Row],[Population share of ICB]:[Population share of ICB]]</f>
        <v>0.37707239506054968</v>
      </c>
    </row>
    <row r="759" spans="1:14">
      <c r="A759" s="63" t="s">
        <v>4824</v>
      </c>
      <c r="B759" s="63" t="s">
        <v>13705</v>
      </c>
      <c r="C759" s="63" t="s">
        <v>27</v>
      </c>
      <c r="D759" s="63" t="s">
        <v>87</v>
      </c>
      <c r="E759" s="72">
        <v>7517</v>
      </c>
      <c r="F759" s="64">
        <v>1</v>
      </c>
      <c r="G759" s="79">
        <v>0</v>
      </c>
      <c r="H759" s="133">
        <v>82.633049011230469</v>
      </c>
      <c r="I759" s="134">
        <v>58.416347503662109</v>
      </c>
      <c r="J759" s="105">
        <v>76.080230712890625</v>
      </c>
      <c r="K759" s="96">
        <f>msoa_calculations5[[#This Row],[ Pop20]]/SUMIF(msoa_calculations5[ICB26],msoa_calculations5[[#This Row],[ICB26]],msoa_calculations5[[ Pop20]])</f>
        <v>3.6911911297490265E-3</v>
      </c>
      <c r="L759" s="98" cm="1">
        <f t="array" ref="L759">msoa_calculations5[[#This Row],[ Estimated case time (see and convey)]]*msoa_calculations5[[#This Row],[Population share of ICB]:[Population share of ICB]]</f>
        <v>0.3050143775343705</v>
      </c>
      <c r="M759" s="98" cm="1">
        <f t="array" ref="M759">msoa_calculations5[[#This Row],[Estimated case time (see and treat)]]*msoa_calculations5[[#This Row],[Population share of ICB]:[Population share of ICB]]</f>
        <v>0.21562590373785426</v>
      </c>
      <c r="N759" s="94" cm="1">
        <f t="array" ref="N759">msoa_calculations5[[#This Row],[Weighted estimate]]*msoa_calculations5[[#This Row],[Population share of ICB]:[Population share of ICB]]</f>
        <v>0.28082667275668133</v>
      </c>
    </row>
    <row r="760" spans="1:14">
      <c r="A760" s="63" t="s">
        <v>4822</v>
      </c>
      <c r="B760" s="63" t="s">
        <v>13705</v>
      </c>
      <c r="C760" s="63" t="s">
        <v>27</v>
      </c>
      <c r="D760" s="63" t="s">
        <v>87</v>
      </c>
      <c r="E760" s="72">
        <v>6961</v>
      </c>
      <c r="F760" s="64">
        <v>1</v>
      </c>
      <c r="G760" s="79">
        <v>0</v>
      </c>
      <c r="H760" s="133">
        <v>84.186676025390625</v>
      </c>
      <c r="I760" s="134">
        <v>59.388736724853516</v>
      </c>
      <c r="J760" s="105">
        <v>77.476577758789063</v>
      </c>
      <c r="K760" s="96">
        <f>msoa_calculations5[[#This Row],[ Pop20]]/SUMIF(msoa_calculations5[ICB26],msoa_calculations5[[#This Row],[ICB26]],msoa_calculations5[[ Pop20]])</f>
        <v>3.4181696759588895E-3</v>
      </c>
      <c r="L760" s="98" cm="1">
        <f t="array" ref="L760">msoa_calculations5[[#This Row],[ Estimated case time (see and convey)]]*msoa_calculations5[[#This Row],[Population share of ICB]:[Population share of ICB]]</f>
        <v>0.28776434310976551</v>
      </c>
      <c r="M760" s="98" cm="1">
        <f t="array" ref="M760">msoa_calculations5[[#This Row],[Estimated case time (see and treat)]]*msoa_calculations5[[#This Row],[Population share of ICB]:[Population share of ICB]]</f>
        <v>0.20300077896640034</v>
      </c>
      <c r="N760" s="94" cm="1">
        <f t="array" ref="N760">msoa_calculations5[[#This Row],[Weighted estimate]]*msoa_calculations5[[#This Row],[Population share of ICB]:[Population share of ICB]]</f>
        <v>0.26482808869216373</v>
      </c>
    </row>
    <row r="761" spans="1:14">
      <c r="A761" s="63" t="s">
        <v>4820</v>
      </c>
      <c r="B761" s="63" t="s">
        <v>13705</v>
      </c>
      <c r="C761" s="63" t="s">
        <v>27</v>
      </c>
      <c r="D761" s="63" t="s">
        <v>87</v>
      </c>
      <c r="E761" s="72">
        <v>5980</v>
      </c>
      <c r="F761" s="64">
        <v>1</v>
      </c>
      <c r="G761" s="79">
        <v>0</v>
      </c>
      <c r="H761" s="133">
        <v>87.438407897949219</v>
      </c>
      <c r="I761" s="134">
        <v>62.881881713867188</v>
      </c>
      <c r="J761" s="105">
        <v>80.793632507324219</v>
      </c>
      <c r="K761" s="96">
        <f>msoa_calculations5[[#This Row],[ Pop20]]/SUMIF(msoa_calculations5[ICB26],msoa_calculations5[[#This Row],[ICB26]],msoa_calculations5[[ Pop20]])</f>
        <v>2.9364537655845653E-3</v>
      </c>
      <c r="L761" s="98" cm="1">
        <f t="array" ref="L761">msoa_calculations5[[#This Row],[ Estimated case time (see and convey)]]*msoa_calculations5[[#This Row],[Population share of ICB]:[Population share of ICB]]</f>
        <v>0.25675884212865219</v>
      </c>
      <c r="M761" s="98" cm="1">
        <f t="array" ref="M761">msoa_calculations5[[#This Row],[Estimated case time (see and treat)]]*msoa_calculations5[[#This Row],[Population share of ICB]:[Population share of ICB]]</f>
        <v>0.18464973834572851</v>
      </c>
      <c r="N761" s="94" cm="1">
        <f t="array" ref="N761">msoa_calculations5[[#This Row],[Weighted estimate]]*msoa_calculations5[[#This Row],[Population share of ICB]:[Population share of ICB]]</f>
        <v>0.23724676641138776</v>
      </c>
    </row>
    <row r="762" spans="1:14">
      <c r="A762" s="63" t="s">
        <v>4818</v>
      </c>
      <c r="B762" s="63" t="s">
        <v>13705</v>
      </c>
      <c r="C762" s="63" t="s">
        <v>27</v>
      </c>
      <c r="D762" s="63" t="s">
        <v>87</v>
      </c>
      <c r="E762" s="72">
        <v>9252</v>
      </c>
      <c r="F762" s="64">
        <v>1</v>
      </c>
      <c r="G762" s="79">
        <v>0</v>
      </c>
      <c r="H762" s="133">
        <v>85.804191589355469</v>
      </c>
      <c r="I762" s="134">
        <v>59.878288269042969</v>
      </c>
      <c r="J762" s="105">
        <v>78.78887939453125</v>
      </c>
      <c r="K762" s="96">
        <f>msoa_calculations5[[#This Row],[ Pop20]]/SUMIF(msoa_calculations5[ICB26],msoa_calculations5[[#This Row],[ICB26]],msoa_calculations5[[ Pop20]])</f>
        <v>4.5431555583927089E-3</v>
      </c>
      <c r="L762" s="98" cm="1">
        <f t="array" ref="L762">msoa_calculations5[[#This Row],[ Estimated case time (see and convey)]]*msoa_calculations5[[#This Row],[Population share of ICB]:[Population share of ICB]]</f>
        <v>0.38982178995257322</v>
      </c>
      <c r="M762" s="98" cm="1">
        <f t="array" ref="M762">msoa_calculations5[[#This Row],[Estimated case time (see and treat)]]*msoa_calculations5[[#This Row],[Population share of ICB]:[Population share of ICB]]</f>
        <v>0.27203637817654353</v>
      </c>
      <c r="N762" s="94" cm="1">
        <f t="array" ref="N762">msoa_calculations5[[#This Row],[Weighted estimate]]*msoa_calculations5[[#This Row],[Population share of ICB]:[Population share of ICB]]</f>
        <v>0.35795013536079739</v>
      </c>
    </row>
    <row r="763" spans="1:14">
      <c r="A763" s="63" t="s">
        <v>4816</v>
      </c>
      <c r="B763" s="63" t="s">
        <v>13705</v>
      </c>
      <c r="C763" s="63" t="s">
        <v>27</v>
      </c>
      <c r="D763" s="63" t="s">
        <v>87</v>
      </c>
      <c r="E763" s="72">
        <v>18202</v>
      </c>
      <c r="F763" s="64">
        <v>1</v>
      </c>
      <c r="G763" s="79">
        <v>0</v>
      </c>
      <c r="H763" s="133">
        <v>83.478805541992188</v>
      </c>
      <c r="I763" s="134">
        <v>58.191375732421875</v>
      </c>
      <c r="J763" s="105">
        <v>76.636260986328125</v>
      </c>
      <c r="K763" s="96">
        <f>msoa_calculations5[[#This Row],[ Pop20]]/SUMIF(msoa_calculations5[ICB26],msoa_calculations5[[#This Row],[ICB26]],msoa_calculations5[[ Pop20]])</f>
        <v>8.9380152911655956E-3</v>
      </c>
      <c r="L763" s="98" cm="1">
        <f t="array" ref="L763">msoa_calculations5[[#This Row],[ Estimated case time (see and convey)]]*msoa_calculations5[[#This Row],[Population share of ICB]:[Population share of ICB]]</f>
        <v>0.74613484042256539</v>
      </c>
      <c r="M763" s="98" cm="1">
        <f t="array" ref="M763">msoa_calculations5[[#This Row],[Estimated case time (see and treat)]]*msoa_calculations5[[#This Row],[Population share of ICB]:[Population share of ICB]]</f>
        <v>0.52011540611034923</v>
      </c>
      <c r="N763" s="94" cm="1">
        <f t="array" ref="N763">msoa_calculations5[[#This Row],[Weighted estimate]]*msoa_calculations5[[#This Row],[Population share of ICB]:[Population share of ICB]]</f>
        <v>0.68497607255355819</v>
      </c>
    </row>
    <row r="764" spans="1:14">
      <c r="A764" s="63" t="s">
        <v>4814</v>
      </c>
      <c r="B764" s="63" t="s">
        <v>13705</v>
      </c>
      <c r="C764" s="63" t="s">
        <v>27</v>
      </c>
      <c r="D764" s="63" t="s">
        <v>87</v>
      </c>
      <c r="E764" s="72">
        <v>15124</v>
      </c>
      <c r="F764" s="64">
        <v>1</v>
      </c>
      <c r="G764" s="79">
        <v>0</v>
      </c>
      <c r="H764" s="133">
        <v>83.997489929199219</v>
      </c>
      <c r="I764" s="134">
        <v>59.511627197265625</v>
      </c>
      <c r="J764" s="105">
        <v>77.371841430664063</v>
      </c>
      <c r="K764" s="96">
        <f>msoa_calculations5[[#This Row],[ Pop20]]/SUMIF(msoa_calculations5[ICB26],msoa_calculations5[[#This Row],[ICB26]],msoa_calculations5[[ Pop20]])</f>
        <v>7.426576379715881E-3</v>
      </c>
      <c r="L764" s="98" cm="1">
        <f t="array" ref="L764">msoa_calculations5[[#This Row],[ Estimated case time (see and convey)]]*msoa_calculations5[[#This Row],[Population share of ICB]:[Population share of ICB]]</f>
        <v>0.62381377466361354</v>
      </c>
      <c r="M764" s="98" cm="1">
        <f t="array" ref="M764">msoa_calculations5[[#This Row],[Estimated case time (see and treat)]]*msoa_calculations5[[#This Row],[Population share of ICB]:[Population share of ICB]]</f>
        <v>0.44196764486167012</v>
      </c>
      <c r="N764" s="94" cm="1">
        <f t="array" ref="N764">msoa_calculations5[[#This Row],[Weighted estimate]]*msoa_calculations5[[#This Row],[Population share of ICB]:[Population share of ICB]]</f>
        <v>0.57460789002409229</v>
      </c>
    </row>
    <row r="765" spans="1:14">
      <c r="A765" s="63" t="s">
        <v>4812</v>
      </c>
      <c r="B765" s="63" t="s">
        <v>13705</v>
      </c>
      <c r="C765" s="63" t="s">
        <v>27</v>
      </c>
      <c r="D765" s="63" t="s">
        <v>87</v>
      </c>
      <c r="E765" s="72">
        <v>11043</v>
      </c>
      <c r="F765" s="64">
        <v>1</v>
      </c>
      <c r="G765" s="79">
        <v>0</v>
      </c>
      <c r="H765" s="133">
        <v>84.044349670410156</v>
      </c>
      <c r="I765" s="134">
        <v>58.45111083984375</v>
      </c>
      <c r="J765" s="105">
        <v>77.119049072265625</v>
      </c>
      <c r="K765" s="96">
        <f>msoa_calculations5[[#This Row],[ Pop20]]/SUMIF(msoa_calculations5[ICB26],msoa_calculations5[[#This Row],[ICB26]],msoa_calculations5[[ Pop20]])</f>
        <v>5.4226185507274842E-3</v>
      </c>
      <c r="L765" s="98" cm="1">
        <f t="array" ref="L765">msoa_calculations5[[#This Row],[ Estimated case time (see and convey)]]*msoa_calculations5[[#This Row],[Population share of ICB]:[Population share of ICB]]</f>
        <v>0.45574044960659343</v>
      </c>
      <c r="M765" s="98" cm="1">
        <f t="array" ref="M765">msoa_calculations5[[#This Row],[Estimated case time (see and treat)]]*msoa_calculations5[[#This Row],[Population share of ICB]:[Population share of ICB]]</f>
        <v>0.31695807795076508</v>
      </c>
      <c r="N765" s="94" cm="1">
        <f t="array" ref="N765">msoa_calculations5[[#This Row],[Weighted estimate]]*msoa_calculations5[[#This Row],[Population share of ICB]:[Population share of ICB]]</f>
        <v>0.41818718611373074</v>
      </c>
    </row>
    <row r="766" spans="1:14">
      <c r="A766" s="63" t="s">
        <v>4810</v>
      </c>
      <c r="B766" s="63" t="s">
        <v>13705</v>
      </c>
      <c r="C766" s="63" t="s">
        <v>27</v>
      </c>
      <c r="D766" s="63" t="s">
        <v>87</v>
      </c>
      <c r="E766" s="72">
        <v>7855</v>
      </c>
      <c r="F766" s="64">
        <v>1</v>
      </c>
      <c r="G766" s="79">
        <v>0</v>
      </c>
      <c r="H766" s="133">
        <v>85.413200378417969</v>
      </c>
      <c r="I766" s="134">
        <v>59.295249938964844</v>
      </c>
      <c r="J766" s="105">
        <v>78.345924377441406</v>
      </c>
      <c r="K766" s="96">
        <f>msoa_calculations5[[#This Row],[ Pop20]]/SUMIF(msoa_calculations5[ICB26],msoa_calculations5[[#This Row],[ICB26]],msoa_calculations5[[ Pop20]])</f>
        <v>3.8571646034559802E-3</v>
      </c>
      <c r="L766" s="98" cm="1">
        <f t="array" ref="L766">msoa_calculations5[[#This Row],[ Estimated case time (see and convey)]]*msoa_calculations5[[#This Row],[Population share of ICB]:[Population share of ICB]]</f>
        <v>0.32945277316752675</v>
      </c>
      <c r="M766" s="98" cm="1">
        <f t="array" ref="M766">msoa_calculations5[[#This Row],[Estimated case time (see and treat)]]*msoa_calculations5[[#This Row],[Population share of ICB]:[Population share of ICB]]</f>
        <v>0.22871153921765056</v>
      </c>
      <c r="N766" s="94" cm="1">
        <f t="array" ref="N766">msoa_calculations5[[#This Row],[Weighted estimate]]*msoa_calculations5[[#This Row],[Population share of ICB]:[Population share of ICB]]</f>
        <v>0.30219312633370599</v>
      </c>
    </row>
    <row r="767" spans="1:14">
      <c r="A767" s="63" t="s">
        <v>4802</v>
      </c>
      <c r="B767" s="63" t="s">
        <v>13731</v>
      </c>
      <c r="C767" s="63" t="s">
        <v>12</v>
      </c>
      <c r="D767" s="63" t="s">
        <v>89</v>
      </c>
      <c r="E767" s="72">
        <v>10131</v>
      </c>
      <c r="F767" s="64">
        <v>1</v>
      </c>
      <c r="G767" s="79">
        <v>0</v>
      </c>
      <c r="H767" s="133">
        <v>85.124290466308594</v>
      </c>
      <c r="I767" s="134">
        <v>61.45703125</v>
      </c>
      <c r="J767" s="105">
        <v>78.720146179199219</v>
      </c>
      <c r="K767" s="96">
        <f>msoa_calculations5[[#This Row],[ Pop20]]/SUMIF(msoa_calculations5[ICB26],msoa_calculations5[[#This Row],[ICB26]],msoa_calculations5[[ Pop20]])</f>
        <v>6.7104225161799275E-3</v>
      </c>
      <c r="L767" s="98" cm="1">
        <f t="array" ref="L767">msoa_calculations5[[#This Row],[ Estimated case time (see and convey)]]*msoa_calculations5[[#This Row],[Population share of ICB]:[Population share of ICB]]</f>
        <v>0.57121995541895754</v>
      </c>
      <c r="M767" s="98" cm="1">
        <f t="array" ref="M767">msoa_calculations5[[#This Row],[Estimated case time (see and treat)]]*msoa_calculations5[[#This Row],[Population share of ICB]:[Population share of ICB]]</f>
        <v>0.41240264627757345</v>
      </c>
      <c r="N767" s="94" cm="1">
        <f t="array" ref="N767">msoa_calculations5[[#This Row],[Weighted estimate]]*msoa_calculations5[[#This Row],[Population share of ICB]:[Population share of ICB]]</f>
        <v>0.52824544139787377</v>
      </c>
    </row>
    <row r="768" spans="1:14">
      <c r="A768" s="63" t="s">
        <v>4800</v>
      </c>
      <c r="B768" s="63" t="s">
        <v>13731</v>
      </c>
      <c r="C768" s="63" t="s">
        <v>12</v>
      </c>
      <c r="D768" s="63" t="s">
        <v>89</v>
      </c>
      <c r="E768" s="72">
        <v>10074</v>
      </c>
      <c r="F768" s="64">
        <v>1</v>
      </c>
      <c r="G768" s="79">
        <v>0</v>
      </c>
      <c r="H768" s="133">
        <v>88.206108093261719</v>
      </c>
      <c r="I768" s="134">
        <v>63.560367584228516</v>
      </c>
      <c r="J768" s="105">
        <v>81.537193298339844</v>
      </c>
      <c r="K768" s="96">
        <f>msoa_calculations5[[#This Row],[ Pop20]]/SUMIF(msoa_calculations5[ICB26],msoa_calculations5[[#This Row],[ICB26]],msoa_calculations5[[ Pop20]])</f>
        <v>6.6726676959822911E-3</v>
      </c>
      <c r="L768" s="98" cm="1">
        <f t="array" ref="L768">msoa_calculations5[[#This Row],[ Estimated case time (see and convey)]]*msoa_calculations5[[#This Row],[Population share of ICB]:[Population share of ICB]]</f>
        <v>0.58857004806222957</v>
      </c>
      <c r="M768" s="98" cm="1">
        <f t="array" ref="M768">msoa_calculations5[[#This Row],[Estimated case time (see and treat)]]*msoa_calculations5[[#This Row],[Population share of ICB]:[Population share of ICB]]</f>
        <v>0.42411721152404158</v>
      </c>
      <c r="N768" s="94" cm="1">
        <f t="array" ref="N768">msoa_calculations5[[#This Row],[Weighted estimate]]*msoa_calculations5[[#This Row],[Population share of ICB]:[Population share of ICB]]</f>
        <v>0.54407059574289607</v>
      </c>
    </row>
    <row r="769" spans="1:14">
      <c r="A769" s="63" t="s">
        <v>4798</v>
      </c>
      <c r="B769" s="63" t="s">
        <v>13731</v>
      </c>
      <c r="C769" s="63" t="s">
        <v>12</v>
      </c>
      <c r="D769" s="63" t="s">
        <v>89</v>
      </c>
      <c r="E769" s="72">
        <v>11661</v>
      </c>
      <c r="F769" s="64">
        <v>1</v>
      </c>
      <c r="G769" s="79">
        <v>0</v>
      </c>
      <c r="H769" s="133">
        <v>85.588134765625</v>
      </c>
      <c r="I769" s="134">
        <v>61.222000122070313</v>
      </c>
      <c r="J769" s="105">
        <v>78.994880676269531</v>
      </c>
      <c r="K769" s="96">
        <f>msoa_calculations5[[#This Row],[ Pop20]]/SUMIF(msoa_calculations5[ICB26],msoa_calculations5[[#This Row],[ICB26]],msoa_calculations5[[ Pop20]])</f>
        <v>7.7238413741164873E-3</v>
      </c>
      <c r="L769" s="98" cm="1">
        <f t="array" ref="L769">msoa_calculations5[[#This Row],[ Estimated case time (see and convey)]]*msoa_calculations5[[#This Row],[Population share of ICB]:[Population share of ICB]]</f>
        <v>0.66106917643619212</v>
      </c>
      <c r="M769" s="98" cm="1">
        <f t="array" ref="M769">msoa_calculations5[[#This Row],[Estimated case time (see and treat)]]*msoa_calculations5[[#This Row],[Population share of ICB]:[Population share of ICB]]</f>
        <v>0.47286901754901134</v>
      </c>
      <c r="N769" s="94" cm="1">
        <f t="array" ref="N769">msoa_calculations5[[#This Row],[Weighted estimate]]*msoa_calculations5[[#This Row],[Population share of ICB]:[Population share of ICB]]</f>
        <v>0.61014392771076564</v>
      </c>
    </row>
    <row r="770" spans="1:14">
      <c r="A770" s="63" t="s">
        <v>4796</v>
      </c>
      <c r="B770" s="63" t="s">
        <v>13731</v>
      </c>
      <c r="C770" s="63" t="s">
        <v>12</v>
      </c>
      <c r="D770" s="63" t="s">
        <v>89</v>
      </c>
      <c r="E770" s="72">
        <v>12464</v>
      </c>
      <c r="F770" s="64">
        <v>1</v>
      </c>
      <c r="G770" s="79">
        <v>0</v>
      </c>
      <c r="H770" s="133">
        <v>87.178474426269531</v>
      </c>
      <c r="I770" s="134">
        <v>62.234218597412109</v>
      </c>
      <c r="J770" s="105">
        <v>80.428787231445313</v>
      </c>
      <c r="K770" s="96">
        <f>msoa_calculations5[[#This Row],[ Pop20]]/SUMIF(msoa_calculations5[ICB26],msoa_calculations5[[#This Row],[ICB26]],msoa_calculations5[[ Pop20]])</f>
        <v>8.2557206832165244E-3</v>
      </c>
      <c r="L770" s="98" cm="1">
        <f t="array" ref="L770">msoa_calculations5[[#This Row],[ Estimated case time (see and convey)]]*msoa_calculations5[[#This Row],[Population share of ICB]:[Population share of ICB]]</f>
        <v>0.71972113445221619</v>
      </c>
      <c r="M770" s="98" cm="1">
        <f t="array" ref="M770">msoa_calculations5[[#This Row],[Estimated case time (see and treat)]]*msoa_calculations5[[#This Row],[Population share of ICB]:[Population share of ICB]]</f>
        <v>0.51378832567847366</v>
      </c>
      <c r="N770" s="94" cm="1">
        <f t="array" ref="N770">msoa_calculations5[[#This Row],[Weighted estimate]]*msoa_calculations5[[#This Row],[Population share of ICB]:[Population share of ICB]]</f>
        <v>0.66399760227266413</v>
      </c>
    </row>
    <row r="771" spans="1:14">
      <c r="A771" s="63" t="s">
        <v>4794</v>
      </c>
      <c r="B771" s="63" t="s">
        <v>13731</v>
      </c>
      <c r="C771" s="63" t="s">
        <v>12</v>
      </c>
      <c r="D771" s="63" t="s">
        <v>89</v>
      </c>
      <c r="E771" s="72">
        <v>9053</v>
      </c>
      <c r="F771" s="64">
        <v>1</v>
      </c>
      <c r="G771" s="79">
        <v>0</v>
      </c>
      <c r="H771" s="133">
        <v>87.407760620117188</v>
      </c>
      <c r="I771" s="134">
        <v>62.508583068847656</v>
      </c>
      <c r="J771" s="105">
        <v>80.670272827148438</v>
      </c>
      <c r="K771" s="96">
        <f>msoa_calculations5[[#This Row],[ Pop20]]/SUMIF(msoa_calculations5[ICB26],msoa_calculations5[[#This Row],[ICB26]],msoa_calculations5[[ Pop20]])</f>
        <v>5.9963927587579589E-3</v>
      </c>
      <c r="L771" s="98" cm="1">
        <f t="array" ref="L771">msoa_calculations5[[#This Row],[ Estimated case time (see and convey)]]*msoa_calculations5[[#This Row],[Population share of ICB]:[Population share of ICB]]</f>
        <v>0.52413126284171974</v>
      </c>
      <c r="M771" s="98" cm="1">
        <f t="array" ref="M771">msoa_calculations5[[#This Row],[Estimated case time (see and treat)]]*msoa_calculations5[[#This Row],[Population share of ICB]:[Population share of ICB]]</f>
        <v>0.37482601487425843</v>
      </c>
      <c r="N771" s="94" cm="1">
        <f t="array" ref="N771">msoa_calculations5[[#This Row],[Weighted estimate]]*msoa_calculations5[[#This Row],[Population share of ICB]:[Population share of ICB]]</f>
        <v>0.48373063982774184</v>
      </c>
    </row>
    <row r="772" spans="1:14">
      <c r="A772" s="63" t="s">
        <v>4792</v>
      </c>
      <c r="B772" s="63" t="s">
        <v>13731</v>
      </c>
      <c r="C772" s="63" t="s">
        <v>12</v>
      </c>
      <c r="D772" s="63" t="s">
        <v>89</v>
      </c>
      <c r="E772" s="72">
        <v>6608</v>
      </c>
      <c r="F772" s="64">
        <v>1</v>
      </c>
      <c r="G772" s="79">
        <v>0</v>
      </c>
      <c r="H772" s="133">
        <v>87.651931762695313</v>
      </c>
      <c r="I772" s="134">
        <v>63.033897399902344</v>
      </c>
      <c r="J772" s="105">
        <v>80.990516662597656</v>
      </c>
      <c r="K772" s="96">
        <f>msoa_calculations5[[#This Row],[ Pop20]]/SUMIF(msoa_calculations5[ICB26],msoa_calculations5[[#This Row],[ICB26]],msoa_calculations5[[ Pop20]])</f>
        <v>4.376909681859339E-3</v>
      </c>
      <c r="L772" s="98" cm="1">
        <f t="array" ref="L772">msoa_calculations5[[#This Row],[ Estimated case time (see and convey)]]*msoa_calculations5[[#This Row],[Population share of ICB]:[Population share of ICB]]</f>
        <v>0.38364458876581525</v>
      </c>
      <c r="M772" s="98" cm="1">
        <f t="array" ref="M772">msoa_calculations5[[#This Row],[Estimated case time (see and treat)]]*msoa_calculations5[[#This Row],[Population share of ICB]:[Population share of ICB]]</f>
        <v>0.27589367581496077</v>
      </c>
      <c r="N772" s="94" cm="1">
        <f t="array" ref="N772">msoa_calculations5[[#This Row],[Weighted estimate]]*msoa_calculations5[[#This Row],[Population share of ICB]:[Population share of ICB]]</f>
        <v>0.3544881765193138</v>
      </c>
    </row>
    <row r="773" spans="1:14">
      <c r="A773" s="63" t="s">
        <v>4790</v>
      </c>
      <c r="B773" s="63" t="s">
        <v>13731</v>
      </c>
      <c r="C773" s="63" t="s">
        <v>12</v>
      </c>
      <c r="D773" s="63" t="s">
        <v>89</v>
      </c>
      <c r="E773" s="72">
        <v>6684</v>
      </c>
      <c r="F773" s="64">
        <v>1</v>
      </c>
      <c r="G773" s="79">
        <v>0</v>
      </c>
      <c r="H773" s="133">
        <v>82.769615173339844</v>
      </c>
      <c r="I773" s="134">
        <v>59.004158020019531</v>
      </c>
      <c r="J773" s="105">
        <v>76.338897705078125</v>
      </c>
      <c r="K773" s="96">
        <f>msoa_calculations5[[#This Row],[ Pop20]]/SUMIF(msoa_calculations5[ICB26],msoa_calculations5[[#This Row],[ICB26]],msoa_calculations5[[ Pop20]])</f>
        <v>4.4272494421228542E-3</v>
      </c>
      <c r="L773" s="98" cm="1">
        <f t="array" ref="L773">msoa_calculations5[[#This Row],[ Estimated case time (see and convey)]]*msoa_calculations5[[#This Row],[Population share of ICB]:[Population share of ICB]]</f>
        <v>0.36644173260089213</v>
      </c>
      <c r="M773" s="98" cm="1">
        <f t="array" ref="M773">msoa_calculations5[[#This Row],[Estimated case time (see and treat)]]*msoa_calculations5[[#This Row],[Population share of ICB]:[Population share of ICB]]</f>
        <v>0.26122612567706022</v>
      </c>
      <c r="N773" s="94" cm="1">
        <f t="array" ref="N773">msoa_calculations5[[#This Row],[Weighted estimate]]*msoa_calculations5[[#This Row],[Population share of ICB]:[Population share of ICB]]</f>
        <v>0.33797134227708076</v>
      </c>
    </row>
    <row r="774" spans="1:14">
      <c r="A774" s="63" t="s">
        <v>4788</v>
      </c>
      <c r="B774" s="63" t="s">
        <v>13731</v>
      </c>
      <c r="C774" s="63" t="s">
        <v>12</v>
      </c>
      <c r="D774" s="63" t="s">
        <v>89</v>
      </c>
      <c r="E774" s="72">
        <v>7477</v>
      </c>
      <c r="F774" s="64">
        <v>1</v>
      </c>
      <c r="G774" s="79">
        <v>0</v>
      </c>
      <c r="H774" s="133">
        <v>86.7901611328125</v>
      </c>
      <c r="I774" s="134">
        <v>62.631465911865234</v>
      </c>
      <c r="J774" s="105">
        <v>80.253036499023438</v>
      </c>
      <c r="K774" s="96">
        <f>msoa_calculations5[[#This Row],[ Pop20]]/SUMIF(msoa_calculations5[ICB26],msoa_calculations5[[#This Row],[ICB26]],msoa_calculations5[[ Pop20]])</f>
        <v>4.9525050985566397E-3</v>
      </c>
      <c r="L774" s="98" cm="1">
        <f t="array" ref="L774">msoa_calculations5[[#This Row],[ Estimated case time (see and convey)]]*msoa_calculations5[[#This Row],[Population share of ICB]:[Population share of ICB]]</f>
        <v>0.42982871551480623</v>
      </c>
      <c r="M774" s="98" cm="1">
        <f t="array" ref="M774">msoa_calculations5[[#This Row],[Estimated case time (see and treat)]]*msoa_calculations5[[#This Row],[Population share of ICB]:[Population share of ICB]]</f>
        <v>0.31018265425858893</v>
      </c>
      <c r="N774" s="94" cm="1">
        <f t="array" ref="N774">msoa_calculations5[[#This Row],[Weighted estimate]]*msoa_calculations5[[#This Row],[Population share of ICB]:[Population share of ICB]]</f>
        <v>0.39745357243606566</v>
      </c>
    </row>
    <row r="775" spans="1:14">
      <c r="A775" s="63" t="s">
        <v>4786</v>
      </c>
      <c r="B775" s="63" t="s">
        <v>13731</v>
      </c>
      <c r="C775" s="63" t="s">
        <v>12</v>
      </c>
      <c r="D775" s="63" t="s">
        <v>89</v>
      </c>
      <c r="E775" s="72">
        <v>7400</v>
      </c>
      <c r="F775" s="64">
        <v>1</v>
      </c>
      <c r="G775" s="79">
        <v>0</v>
      </c>
      <c r="H775" s="133">
        <v>85.164260864257813</v>
      </c>
      <c r="I775" s="134">
        <v>61.545524597167969</v>
      </c>
      <c r="J775" s="105">
        <v>78.773246765136719</v>
      </c>
      <c r="K775" s="96">
        <f>msoa_calculations5[[#This Row],[ Pop20]]/SUMIF(msoa_calculations5[ICB26],msoa_calculations5[[#This Row],[ICB26]],msoa_calculations5[[ Pop20]])</f>
        <v>4.9015029730264991E-3</v>
      </c>
      <c r="L775" s="98" cm="1">
        <f t="array" ref="L775">msoa_calculations5[[#This Row],[ Estimated case time (see and convey)]]*msoa_calculations5[[#This Row],[Population share of ICB]:[Population share of ICB]]</f>
        <v>0.41743287782176397</v>
      </c>
      <c r="M775" s="98" cm="1">
        <f t="array" ref="M775">msoa_calculations5[[#This Row],[Estimated case time (see and treat)]]*msoa_calculations5[[#This Row],[Population share of ICB]:[Population share of ICB]]</f>
        <v>0.30166557178949432</v>
      </c>
      <c r="N775" s="94" cm="1">
        <f t="array" ref="N775">msoa_calculations5[[#This Row],[Weighted estimate]]*msoa_calculations5[[#This Row],[Population share of ICB]:[Population share of ICB]]</f>
        <v>0.38610730321426767</v>
      </c>
    </row>
    <row r="776" spans="1:14">
      <c r="A776" s="63" t="s">
        <v>4784</v>
      </c>
      <c r="B776" s="63" t="s">
        <v>13731</v>
      </c>
      <c r="C776" s="63" t="s">
        <v>12</v>
      </c>
      <c r="D776" s="63" t="s">
        <v>89</v>
      </c>
      <c r="E776" s="72">
        <v>8271</v>
      </c>
      <c r="F776" s="64">
        <v>1</v>
      </c>
      <c r="G776" s="79">
        <v>0</v>
      </c>
      <c r="H776" s="133">
        <v>86.061882019042969</v>
      </c>
      <c r="I776" s="134">
        <v>62.007339477539063</v>
      </c>
      <c r="J776" s="105">
        <v>79.552940368652344</v>
      </c>
      <c r="K776" s="96">
        <f>msoa_calculations5[[#This Row],[ Pop20]]/SUMIF(msoa_calculations5[ICB26],msoa_calculations5[[#This Row],[ICB26]],msoa_calculations5[[ Pop20]])</f>
        <v>5.4784231202570505E-3</v>
      </c>
      <c r="L776" s="98" cm="1">
        <f t="array" ref="L776">msoa_calculations5[[#This Row],[ Estimated case time (see and convey)]]*msoa_calculations5[[#This Row],[Population share of ICB]:[Population share of ICB]]</f>
        <v>0.47148340422595952</v>
      </c>
      <c r="M776" s="98" cm="1">
        <f t="array" ref="M776">msoa_calculations5[[#This Row],[Estimated case time (see and treat)]]*msoa_calculations5[[#This Row],[Population share of ICB]:[Population share of ICB]]</f>
        <v>0.33970244221937773</v>
      </c>
      <c r="N776" s="94" cm="1">
        <f t="array" ref="N776">msoa_calculations5[[#This Row],[Weighted estimate]]*msoa_calculations5[[#This Row],[Population share of ICB]:[Population share of ICB]]</f>
        <v>0.43582466780005547</v>
      </c>
    </row>
    <row r="777" spans="1:14">
      <c r="A777" s="63" t="s">
        <v>4782</v>
      </c>
      <c r="B777" s="63" t="s">
        <v>13731</v>
      </c>
      <c r="C777" s="63" t="s">
        <v>12</v>
      </c>
      <c r="D777" s="63" t="s">
        <v>89</v>
      </c>
      <c r="E777" s="72">
        <v>7092</v>
      </c>
      <c r="F777" s="64">
        <v>1</v>
      </c>
      <c r="G777" s="79">
        <v>0</v>
      </c>
      <c r="H777" s="133">
        <v>84.824287414550781</v>
      </c>
      <c r="I777" s="134">
        <v>60.816982269287109</v>
      </c>
      <c r="J777" s="105">
        <v>78.328132629394531</v>
      </c>
      <c r="K777" s="96">
        <f>msoa_calculations5[[#This Row],[ Pop20]]/SUMIF(msoa_calculations5[ICB26],msoa_calculations5[[#This Row],[ICB26]],msoa_calculations5[[ Pop20]])</f>
        <v>4.6974944709059366E-3</v>
      </c>
      <c r="L777" s="98" cm="1">
        <f t="array" ref="L777">msoa_calculations5[[#This Row],[ Estimated case time (see and convey)]]*msoa_calculations5[[#This Row],[Population share of ICB]:[Population share of ICB]]</f>
        <v>0.39846162112838834</v>
      </c>
      <c r="M777" s="98" cm="1">
        <f t="array" ref="M777">msoa_calculations5[[#This Row],[Estimated case time (see and treat)]]*msoa_calculations5[[#This Row],[Population share of ICB]:[Population share of ICB]]</f>
        <v>0.28568743794716056</v>
      </c>
      <c r="N777" s="94" cm="1">
        <f t="array" ref="N777">msoa_calculations5[[#This Row],[Weighted estimate]]*msoa_calculations5[[#This Row],[Population share of ICB]:[Population share of ICB]]</f>
        <v>0.36794596994296769</v>
      </c>
    </row>
    <row r="778" spans="1:14">
      <c r="A778" s="63" t="s">
        <v>4780</v>
      </c>
      <c r="B778" s="63" t="s">
        <v>13731</v>
      </c>
      <c r="C778" s="63" t="s">
        <v>12</v>
      </c>
      <c r="D778" s="63" t="s">
        <v>89</v>
      </c>
      <c r="E778" s="72">
        <v>7184</v>
      </c>
      <c r="F778" s="64">
        <v>1</v>
      </c>
      <c r="G778" s="79">
        <v>0</v>
      </c>
      <c r="H778" s="133">
        <v>88.77764892578125</v>
      </c>
      <c r="I778" s="134">
        <v>63.722434997558594</v>
      </c>
      <c r="J778" s="105">
        <v>81.997940063476563</v>
      </c>
      <c r="K778" s="96">
        <f>msoa_calculations5[[#This Row],[ Pop20]]/SUMIF(msoa_calculations5[ICB26],msoa_calculations5[[#This Row],[ICB26]],msoa_calculations5[[ Pop20]])</f>
        <v>4.7584320754354556E-3</v>
      </c>
      <c r="L778" s="98" cm="1">
        <f t="array" ref="L778">msoa_calculations5[[#This Row],[ Estimated case time (see and convey)]]*msoa_calculations5[[#This Row],[Population share of ICB]:[Population share of ICB]]</f>
        <v>0.42244241223018553</v>
      </c>
      <c r="M778" s="98" cm="1">
        <f t="array" ref="M778">msoa_calculations5[[#This Row],[Estimated case time (see and treat)]]*msoa_calculations5[[#This Row],[Population share of ICB]:[Population share of ICB]]</f>
        <v>0.30321887861723362</v>
      </c>
      <c r="N778" s="94" cm="1">
        <f t="array" ref="N778">msoa_calculations5[[#This Row],[Weighted estimate]]*msoa_calculations5[[#This Row],[Population share of ICB]:[Population share of ICB]]</f>
        <v>0.39018162811768087</v>
      </c>
    </row>
    <row r="779" spans="1:14">
      <c r="A779" s="63" t="s">
        <v>4778</v>
      </c>
      <c r="B779" s="63" t="s">
        <v>13731</v>
      </c>
      <c r="C779" s="63" t="s">
        <v>12</v>
      </c>
      <c r="D779" s="63" t="s">
        <v>89</v>
      </c>
      <c r="E779" s="72">
        <v>10740</v>
      </c>
      <c r="F779" s="64">
        <v>1</v>
      </c>
      <c r="G779" s="79">
        <v>0</v>
      </c>
      <c r="H779" s="133">
        <v>87.699722290039063</v>
      </c>
      <c r="I779" s="134">
        <v>62.870784759521484</v>
      </c>
      <c r="J779" s="105">
        <v>80.981239318847656</v>
      </c>
      <c r="K779" s="96">
        <f>msoa_calculations5[[#This Row],[ Pop20]]/SUMIF(msoa_calculations5[ICB26],msoa_calculations5[[#This Row],[ICB26]],msoa_calculations5[[ Pop20]])</f>
        <v>7.113802963554676E-3</v>
      </c>
      <c r="L779" s="98" cm="1">
        <f t="array" ref="L779">msoa_calculations5[[#This Row],[ Estimated case time (see and convey)]]*msoa_calculations5[[#This Row],[Population share of ICB]:[Population share of ICB]]</f>
        <v>0.62387854432980194</v>
      </c>
      <c r="M779" s="98" cm="1">
        <f t="array" ref="M779">msoa_calculations5[[#This Row],[Estimated case time (see and treat)]]*msoa_calculations5[[#This Row],[Population share of ICB]:[Population share of ICB]]</f>
        <v>0.44725037494329212</v>
      </c>
      <c r="N779" s="94" cm="1">
        <f t="array" ref="N779">msoa_calculations5[[#This Row],[Weighted estimate]]*msoa_calculations5[[#This Row],[Population share of ICB]:[Population share of ICB]]</f>
        <v>0.57608458025874887</v>
      </c>
    </row>
    <row r="780" spans="1:14">
      <c r="A780" s="63" t="s">
        <v>4776</v>
      </c>
      <c r="B780" s="63" t="s">
        <v>13731</v>
      </c>
      <c r="C780" s="63" t="s">
        <v>12</v>
      </c>
      <c r="D780" s="63" t="s">
        <v>89</v>
      </c>
      <c r="E780" s="72">
        <v>8006</v>
      </c>
      <c r="F780" s="64">
        <v>1</v>
      </c>
      <c r="G780" s="79">
        <v>0</v>
      </c>
      <c r="H780" s="133">
        <v>84.269386291503906</v>
      </c>
      <c r="I780" s="134">
        <v>60.172298431396484</v>
      </c>
      <c r="J780" s="105">
        <v>77.748931884765625</v>
      </c>
      <c r="K780" s="96">
        <f>msoa_calculations5[[#This Row],[ Pop20]]/SUMIF(msoa_calculations5[ICB26],msoa_calculations5[[#This Row],[ICB26]],msoa_calculations5[[ Pop20]])</f>
        <v>5.3028963246013723E-3</v>
      </c>
      <c r="L780" s="98" cm="1">
        <f t="array" ref="L780">msoa_calculations5[[#This Row],[ Estimated case time (see and convey)]]*msoa_calculations5[[#This Row],[Population share of ICB]:[Population share of ICB]]</f>
        <v>0.44687181884162935</v>
      </c>
      <c r="M780" s="98" cm="1">
        <f t="array" ref="M780">msoa_calculations5[[#This Row],[Estimated case time (see and treat)]]*msoa_calculations5[[#This Row],[Population share of ICB]:[Population share of ICB]]</f>
        <v>0.31908746019466933</v>
      </c>
      <c r="N780" s="94" cm="1">
        <f t="array" ref="N780">msoa_calculations5[[#This Row],[Weighted estimate]]*msoa_calculations5[[#This Row],[Population share of ICB]:[Population share of ICB]]</f>
        <v>0.41229452513340609</v>
      </c>
    </row>
    <row r="781" spans="1:14">
      <c r="A781" s="63" t="s">
        <v>4774</v>
      </c>
      <c r="B781" s="63" t="s">
        <v>13731</v>
      </c>
      <c r="C781" s="63" t="s">
        <v>12</v>
      </c>
      <c r="D781" s="63" t="s">
        <v>89</v>
      </c>
      <c r="E781" s="72">
        <v>11092</v>
      </c>
      <c r="F781" s="64">
        <v>1</v>
      </c>
      <c r="G781" s="79">
        <v>0</v>
      </c>
      <c r="H781" s="133">
        <v>87.777519226074219</v>
      </c>
      <c r="I781" s="134">
        <v>62.481792449951172</v>
      </c>
      <c r="J781" s="105">
        <v>80.932723999023438</v>
      </c>
      <c r="K781" s="96">
        <f>msoa_calculations5[[#This Row],[ Pop20]]/SUMIF(msoa_calculations5[ICB26],msoa_calculations5[[#This Row],[ICB26]],msoa_calculations5[[ Pop20]])</f>
        <v>7.3469555374067472E-3</v>
      </c>
      <c r="L781" s="98" cm="1">
        <f t="array" ref="L781">msoa_calculations5[[#This Row],[ Estimated case time (see and convey)]]*msoa_calculations5[[#This Row],[Population share of ICB]:[Population share of ICB]]</f>
        <v>0.6448975309378332</v>
      </c>
      <c r="M781" s="98" cm="1">
        <f t="array" ref="M781">msoa_calculations5[[#This Row],[Estimated case time (see and treat)]]*msoa_calculations5[[#This Row],[Population share of ICB]:[Population share of ICB]]</f>
        <v>0.45905095102726784</v>
      </c>
      <c r="N781" s="94" cm="1">
        <f t="array" ref="N781">msoa_calculations5[[#This Row],[Weighted estimate]]*msoa_calculations5[[#This Row],[Population share of ICB]:[Population share of ICB]]</f>
        <v>0.5946091247420372</v>
      </c>
    </row>
    <row r="782" spans="1:14">
      <c r="A782" s="63" t="s">
        <v>4772</v>
      </c>
      <c r="B782" s="63" t="s">
        <v>13731</v>
      </c>
      <c r="C782" s="63" t="s">
        <v>12</v>
      </c>
      <c r="D782" s="63" t="s">
        <v>89</v>
      </c>
      <c r="E782" s="72">
        <v>6233</v>
      </c>
      <c r="F782" s="64">
        <v>1</v>
      </c>
      <c r="G782" s="79">
        <v>0</v>
      </c>
      <c r="H782" s="133">
        <v>86.02459716796875</v>
      </c>
      <c r="I782" s="134">
        <v>61.42999267578125</v>
      </c>
      <c r="J782" s="105">
        <v>79.369522094726563</v>
      </c>
      <c r="K782" s="96">
        <f>msoa_calculations5[[#This Row],[ Pop20]]/SUMIF(msoa_calculations5[ICB26],msoa_calculations5[[#This Row],[ICB26]],msoa_calculations5[[ Pop20]])</f>
        <v>4.1285227068748875E-3</v>
      </c>
      <c r="L782" s="98" cm="1">
        <f t="array" ref="L782">msoa_calculations5[[#This Row],[ Estimated case time (see and convey)]]*msoa_calculations5[[#This Row],[Population share of ICB]:[Population share of ICB]]</f>
        <v>0.35515450275772414</v>
      </c>
      <c r="M782" s="98" cm="1">
        <f t="array" ref="M782">msoa_calculations5[[#This Row],[Estimated case time (see and treat)]]*msoa_calculations5[[#This Row],[Population share of ICB]:[Population share of ICB]]</f>
        <v>0.2536151196451209</v>
      </c>
      <c r="N782" s="94" cm="1">
        <f t="array" ref="N782">msoa_calculations5[[#This Row],[Weighted estimate]]*msoa_calculations5[[#This Row],[Population share of ICB]:[Population share of ICB]]</f>
        <v>0.32767887420188668</v>
      </c>
    </row>
    <row r="783" spans="1:14">
      <c r="A783" s="63" t="s">
        <v>4770</v>
      </c>
      <c r="B783" s="63" t="s">
        <v>13731</v>
      </c>
      <c r="C783" s="63" t="s">
        <v>12</v>
      </c>
      <c r="D783" s="63" t="s">
        <v>89</v>
      </c>
      <c r="E783" s="72">
        <v>5477</v>
      </c>
      <c r="F783" s="64">
        <v>1</v>
      </c>
      <c r="G783" s="79">
        <v>0</v>
      </c>
      <c r="H783" s="133">
        <v>87.233566284179688</v>
      </c>
      <c r="I783" s="134">
        <v>62.66656494140625</v>
      </c>
      <c r="J783" s="105">
        <v>80.585960388183594</v>
      </c>
      <c r="K783" s="96">
        <f>msoa_calculations5[[#This Row],[ Pop20]]/SUMIF(msoa_calculations5[ICB26],msoa_calculations5[[#This Row],[ICB26]],msoa_calculations5[[ Pop20]])</f>
        <v>3.6277745653062348E-3</v>
      </c>
      <c r="L783" s="98" cm="1">
        <f t="array" ref="L783">msoa_calculations5[[#This Row],[ Estimated case time (see and convey)]]*msoa_calculations5[[#This Row],[Population share of ICB]:[Population share of ICB]]</f>
        <v>0.31646371300670256</v>
      </c>
      <c r="M783" s="98" cm="1">
        <f t="array" ref="M783">msoa_calculations5[[#This Row],[Estimated case time (see and treat)]]*msoa_calculations5[[#This Row],[Population share of ICB]:[Population share of ICB]]</f>
        <v>0.22734017038954499</v>
      </c>
      <c r="N783" s="94" cm="1">
        <f t="array" ref="N783">msoa_calculations5[[#This Row],[Weighted estimate]]*msoa_calculations5[[#This Row],[Population share of ICB]:[Population share of ICB]]</f>
        <v>0.29234769741702821</v>
      </c>
    </row>
    <row r="784" spans="1:14">
      <c r="A784" s="63" t="s">
        <v>4768</v>
      </c>
      <c r="B784" s="63" t="s">
        <v>13731</v>
      </c>
      <c r="C784" s="63" t="s">
        <v>12</v>
      </c>
      <c r="D784" s="63" t="s">
        <v>89</v>
      </c>
      <c r="E784" s="72">
        <v>7221</v>
      </c>
      <c r="F784" s="64">
        <v>1</v>
      </c>
      <c r="G784" s="79">
        <v>0</v>
      </c>
      <c r="H784" s="133">
        <v>86.48590087890625</v>
      </c>
      <c r="I784" s="134">
        <v>61.827407836914063</v>
      </c>
      <c r="J784" s="105">
        <v>79.81353759765625</v>
      </c>
      <c r="K784" s="96">
        <f>msoa_calculations5[[#This Row],[ Pop20]]/SUMIF(msoa_calculations5[ICB26],msoa_calculations5[[#This Row],[ICB26]],msoa_calculations5[[ Pop20]])</f>
        <v>4.7829395903005879E-3</v>
      </c>
      <c r="L784" s="98" cm="1">
        <f t="array" ref="L784">msoa_calculations5[[#This Row],[ Estimated case time (see and convey)]]*msoa_calculations5[[#This Row],[Population share of ICB]:[Population share of ICB]]</f>
        <v>0.41365683931653313</v>
      </c>
      <c r="M784" s="98" cm="1">
        <f t="array" ref="M784">msoa_calculations5[[#This Row],[Estimated case time (see and treat)]]*msoa_calculations5[[#This Row],[Population share of ICB]:[Population share of ICB]]</f>
        <v>0.29571675670883713</v>
      </c>
      <c r="N784" s="94" cm="1">
        <f t="array" ref="N784">msoa_calculations5[[#This Row],[Weighted estimate]]*msoa_calculations5[[#This Row],[Population share of ICB]:[Population share of ICB]]</f>
        <v>0.38174332881777456</v>
      </c>
    </row>
    <row r="785" spans="1:14">
      <c r="A785" s="63" t="s">
        <v>4766</v>
      </c>
      <c r="B785" s="63" t="s">
        <v>13731</v>
      </c>
      <c r="C785" s="63" t="s">
        <v>12</v>
      </c>
      <c r="D785" s="63" t="s">
        <v>89</v>
      </c>
      <c r="E785" s="72">
        <v>6940</v>
      </c>
      <c r="F785" s="64">
        <v>1</v>
      </c>
      <c r="G785" s="79">
        <v>0</v>
      </c>
      <c r="H785" s="133">
        <v>88.626861572265625</v>
      </c>
      <c r="I785" s="134">
        <v>63.690177917480469</v>
      </c>
      <c r="J785" s="105">
        <v>81.879219055175781</v>
      </c>
      <c r="K785" s="96">
        <f>msoa_calculations5[[#This Row],[ Pop20]]/SUMIF(msoa_calculations5[ICB26],msoa_calculations5[[#This Row],[ICB26]],msoa_calculations5[[ Pop20]])</f>
        <v>4.5968149503789061E-3</v>
      </c>
      <c r="L785" s="98" cm="1">
        <f t="array" ref="L785">msoa_calculations5[[#This Row],[ Estimated case time (see and convey)]]*msoa_calculations5[[#This Row],[Population share of ICB]:[Population share of ICB]]</f>
        <v>0.40740128228055239</v>
      </c>
      <c r="M785" s="98" cm="1">
        <f t="array" ref="M785">msoa_calculations5[[#This Row],[Estimated case time (see and treat)]]*msoa_calculations5[[#This Row],[Population share of ICB]:[Population share of ICB]]</f>
        <v>0.2927719620433667</v>
      </c>
      <c r="N785" s="94" cm="1">
        <f t="array" ref="N785">msoa_calculations5[[#This Row],[Weighted estimate]]*msoa_calculations5[[#This Row],[Population share of ICB]:[Population share of ICB]]</f>
        <v>0.37638361827818145</v>
      </c>
    </row>
    <row r="786" spans="1:14">
      <c r="A786" s="63" t="s">
        <v>4764</v>
      </c>
      <c r="B786" s="63" t="s">
        <v>13731</v>
      </c>
      <c r="C786" s="63" t="s">
        <v>12</v>
      </c>
      <c r="D786" s="63" t="s">
        <v>89</v>
      </c>
      <c r="E786" s="72">
        <v>9379</v>
      </c>
      <c r="F786" s="64">
        <v>1</v>
      </c>
      <c r="G786" s="79">
        <v>0</v>
      </c>
      <c r="H786" s="133">
        <v>89.997352600097656</v>
      </c>
      <c r="I786" s="134">
        <v>64.777862548828125</v>
      </c>
      <c r="J786" s="105">
        <v>83.173187255859375</v>
      </c>
      <c r="K786" s="96">
        <f>msoa_calculations5[[#This Row],[ Pop20]]/SUMIF(msoa_calculations5[ICB26],msoa_calculations5[[#This Row],[ICB26]],msoa_calculations5[[ Pop20]])</f>
        <v>6.2123238356777749E-3</v>
      </c>
      <c r="L786" s="98" cm="1">
        <f t="array" ref="L786">msoa_calculations5[[#This Row],[ Estimated case time (see and convey)]]*msoa_calculations5[[#This Row],[Population share of ICB]:[Population share of ICB]]</f>
        <v>0.55909269870548384</v>
      </c>
      <c r="M786" s="98" cm="1">
        <f t="array" ref="M786">msoa_calculations5[[#This Row],[Estimated case time (see and treat)]]*msoa_calculations5[[#This Row],[Population share of ICB]:[Population share of ICB]]</f>
        <v>0.40242105953634361</v>
      </c>
      <c r="N786" s="94" cm="1">
        <f t="array" ref="N786">msoa_calculations5[[#This Row],[Weighted estimate]]*msoa_calculations5[[#This Row],[Population share of ICB]:[Population share of ICB]]</f>
        <v>0.51669877367886619</v>
      </c>
    </row>
    <row r="787" spans="1:14">
      <c r="A787" s="63" t="s">
        <v>4762</v>
      </c>
      <c r="B787" s="63" t="s">
        <v>13731</v>
      </c>
      <c r="C787" s="63" t="s">
        <v>12</v>
      </c>
      <c r="D787" s="63" t="s">
        <v>89</v>
      </c>
      <c r="E787" s="72">
        <v>7245</v>
      </c>
      <c r="F787" s="64">
        <v>1</v>
      </c>
      <c r="G787" s="79">
        <v>0</v>
      </c>
      <c r="H787" s="133">
        <v>88.093727111816406</v>
      </c>
      <c r="I787" s="134">
        <v>63.132564544677734</v>
      </c>
      <c r="J787" s="105">
        <v>81.339462280273438</v>
      </c>
      <c r="K787" s="96">
        <f>msoa_calculations5[[#This Row],[ Pop20]]/SUMIF(msoa_calculations5[ICB26],msoa_calculations5[[#This Row],[ICB26]],msoa_calculations5[[ Pop20]])</f>
        <v>4.7988363566995925E-3</v>
      </c>
      <c r="L787" s="98" cm="1">
        <f t="array" ref="L787">msoa_calculations5[[#This Row],[ Estimated case time (see and convey)]]*msoa_calculations5[[#This Row],[Population share of ICB]:[Population share of ICB]]</f>
        <v>0.42274738046135718</v>
      </c>
      <c r="M787" s="98" cm="1">
        <f t="array" ref="M787">msoa_calculations5[[#This Row],[Estimated case time (see and treat)]]*msoa_calculations5[[#This Row],[Population share of ICB]:[Population share of ICB]]</f>
        <v>0.30296284602868317</v>
      </c>
      <c r="N787" s="94" cm="1">
        <f t="array" ref="N787">msoa_calculations5[[#This Row],[Weighted estimate]]*msoa_calculations5[[#This Row],[Population share of ICB]:[Population share of ICB]]</f>
        <v>0.39033476882497131</v>
      </c>
    </row>
    <row r="788" spans="1:14">
      <c r="A788" s="63" t="s">
        <v>4760</v>
      </c>
      <c r="B788" s="63" t="s">
        <v>13731</v>
      </c>
      <c r="C788" s="63" t="s">
        <v>12</v>
      </c>
      <c r="D788" s="63" t="s">
        <v>89</v>
      </c>
      <c r="E788" s="72">
        <v>11418</v>
      </c>
      <c r="F788" s="64">
        <v>1</v>
      </c>
      <c r="G788" s="79">
        <v>0</v>
      </c>
      <c r="H788" s="133">
        <v>85.496986389160156</v>
      </c>
      <c r="I788" s="134">
        <v>61.453178405761719</v>
      </c>
      <c r="J788" s="105">
        <v>78.990951538085938</v>
      </c>
      <c r="K788" s="96">
        <f>msoa_calculations5[[#This Row],[ Pop20]]/SUMIF(msoa_calculations5[ICB26],msoa_calculations5[[#This Row],[ICB26]],msoa_calculations5[[ Pop20]])</f>
        <v>7.5628866143265631E-3</v>
      </c>
      <c r="L788" s="98" cm="1">
        <f t="array" ref="L788">msoa_calculations5[[#This Row],[ Estimated case time (see and convey)]]*msoa_calculations5[[#This Row],[Population share of ICB]:[Population share of ICB]]</f>
        <v>0.64660401392783973</v>
      </c>
      <c r="M788" s="98" cm="1">
        <f t="array" ref="M788">msoa_calculations5[[#This Row],[Estimated case time (see and treat)]]*msoa_calculations5[[#This Row],[Population share of ICB]:[Population share of ICB]]</f>
        <v>0.46476342037275753</v>
      </c>
      <c r="N788" s="94" cm="1">
        <f t="array" ref="N788">msoa_calculations5[[#This Row],[Weighted estimate]]*msoa_calculations5[[#This Row],[Population share of ICB]:[Population share of ICB]]</f>
        <v>0.59739961004030839</v>
      </c>
    </row>
    <row r="789" spans="1:14">
      <c r="A789" s="63" t="s">
        <v>4758</v>
      </c>
      <c r="B789" s="63" t="s">
        <v>13731</v>
      </c>
      <c r="C789" s="63" t="s">
        <v>12</v>
      </c>
      <c r="D789" s="63" t="s">
        <v>89</v>
      </c>
      <c r="E789" s="72">
        <v>10291</v>
      </c>
      <c r="F789" s="64">
        <v>1</v>
      </c>
      <c r="G789" s="79">
        <v>0</v>
      </c>
      <c r="H789" s="133">
        <v>91.040855407714844</v>
      </c>
      <c r="I789" s="134">
        <v>65.272819519042969</v>
      </c>
      <c r="J789" s="105">
        <v>84.068260192871094</v>
      </c>
      <c r="K789" s="96">
        <f>msoa_calculations5[[#This Row],[ Pop20]]/SUMIF(msoa_calculations5[ICB26],msoa_calculations5[[#This Row],[ICB26]],msoa_calculations5[[ Pop20]])</f>
        <v>6.8164009588399599E-3</v>
      </c>
      <c r="L789" s="98" cm="1">
        <f t="array" ref="L789">msoa_calculations5[[#This Row],[ Estimated case time (see and convey)]]*msoa_calculations5[[#This Row],[Population share of ICB]:[Population share of ICB]]</f>
        <v>0.62057097409475759</v>
      </c>
      <c r="M789" s="98" cm="1">
        <f t="array" ref="M789">msoa_calculations5[[#This Row],[Estimated case time (see and treat)]]*msoa_calculations5[[#This Row],[Population share of ICB]:[Population share of ICB]]</f>
        <v>0.44492570955579214</v>
      </c>
      <c r="N789" s="94" cm="1">
        <f t="array" ref="N789">msoa_calculations5[[#This Row],[Weighted estimate]]*msoa_calculations5[[#This Row],[Population share of ICB]:[Population share of ICB]]</f>
        <v>0.57304296938669375</v>
      </c>
    </row>
    <row r="790" spans="1:14">
      <c r="A790" s="63" t="s">
        <v>4756</v>
      </c>
      <c r="B790" s="63" t="s">
        <v>13703</v>
      </c>
      <c r="C790" s="63" t="s">
        <v>29</v>
      </c>
      <c r="D790" s="63" t="s">
        <v>88</v>
      </c>
      <c r="E790" s="72">
        <v>9581</v>
      </c>
      <c r="F790" s="64">
        <v>1</v>
      </c>
      <c r="G790" s="79">
        <v>0</v>
      </c>
      <c r="H790" s="133">
        <v>82.360572814941406</v>
      </c>
      <c r="I790" s="134">
        <v>58.241107940673828</v>
      </c>
      <c r="J790" s="105">
        <v>75.834068298339844</v>
      </c>
      <c r="K790" s="96">
        <f>msoa_calculations5[[#This Row],[ Pop20]]/SUMIF(msoa_calculations5[ICB26],msoa_calculations5[[#This Row],[ICB26]],msoa_calculations5[[ Pop20]])</f>
        <v>5.2694219530465408E-3</v>
      </c>
      <c r="L790" s="98" cm="1">
        <f t="array" ref="L790">msoa_calculations5[[#This Row],[ Estimated case time (see and convey)]]*msoa_calculations5[[#This Row],[Population share of ICB]:[Population share of ICB]]</f>
        <v>0.43399261045654036</v>
      </c>
      <c r="M790" s="98" cm="1">
        <f t="array" ref="M790">msoa_calculations5[[#This Row],[Estimated case time (see and treat)]]*msoa_calculations5[[#This Row],[Population share of ICB]:[Population share of ICB]]</f>
        <v>0.3068969727523399</v>
      </c>
      <c r="N790" s="94" cm="1">
        <f t="array" ref="N790">msoa_calculations5[[#This Row],[Weighted estimate]]*msoa_calculations5[[#This Row],[Population share of ICB]:[Population share of ICB]]</f>
        <v>0.39960170428010272</v>
      </c>
    </row>
    <row r="791" spans="1:14">
      <c r="A791" s="63" t="s">
        <v>4754</v>
      </c>
      <c r="B791" s="63" t="s">
        <v>13703</v>
      </c>
      <c r="C791" s="63" t="s">
        <v>29</v>
      </c>
      <c r="D791" s="63" t="s">
        <v>88</v>
      </c>
      <c r="E791" s="72">
        <v>11708</v>
      </c>
      <c r="F791" s="64">
        <v>1</v>
      </c>
      <c r="G791" s="79">
        <v>0</v>
      </c>
      <c r="H791" s="133">
        <v>82.011329650878906</v>
      </c>
      <c r="I791" s="134">
        <v>58.268947601318359</v>
      </c>
      <c r="J791" s="105">
        <v>75.586860656738281</v>
      </c>
      <c r="K791" s="96">
        <f>msoa_calculations5[[#This Row],[ Pop20]]/SUMIF(msoa_calculations5[ICB26],msoa_calculations5[[#This Row],[ICB26]],msoa_calculations5[[ Pop20]])</f>
        <v>6.4392435263823091E-3</v>
      </c>
      <c r="L791" s="98" cm="1">
        <f t="array" ref="L791">msoa_calculations5[[#This Row],[ Estimated case time (see and convey)]]*msoa_calculations5[[#This Row],[Population share of ICB]:[Population share of ICB]]</f>
        <v>0.52809092354442755</v>
      </c>
      <c r="M791" s="98" cm="1">
        <f t="array" ref="M791">msoa_calculations5[[#This Row],[Estimated case time (see and treat)]]*msoa_calculations5[[#This Row],[Population share of ICB]:[Population share of ICB]]</f>
        <v>0.37520794363089921</v>
      </c>
      <c r="N791" s="94" cm="1">
        <f t="array" ref="N791">msoa_calculations5[[#This Row],[Weighted estimate]]*msoa_calculations5[[#This Row],[Population share of ICB]:[Population share of ICB]]</f>
        <v>0.48672220316346365</v>
      </c>
    </row>
    <row r="792" spans="1:14">
      <c r="A792" s="63" t="s">
        <v>4752</v>
      </c>
      <c r="B792" s="63" t="s">
        <v>13703</v>
      </c>
      <c r="C792" s="63" t="s">
        <v>29</v>
      </c>
      <c r="D792" s="63" t="s">
        <v>88</v>
      </c>
      <c r="E792" s="72">
        <v>14503</v>
      </c>
      <c r="F792" s="64">
        <v>1</v>
      </c>
      <c r="G792" s="79">
        <v>0</v>
      </c>
      <c r="H792" s="133">
        <v>82.081192016601563</v>
      </c>
      <c r="I792" s="134">
        <v>58.160400390625</v>
      </c>
      <c r="J792" s="105">
        <v>75.608444213867188</v>
      </c>
      <c r="K792" s="96">
        <f>msoa_calculations5[[#This Row],[ Pop20]]/SUMIF(msoa_calculations5[ICB26],msoa_calculations5[[#This Row],[ICB26]],msoa_calculations5[[ Pop20]])</f>
        <v>7.9764561721150182E-3</v>
      </c>
      <c r="L792" s="98" cm="1">
        <f t="array" ref="L792">msoa_calculations5[[#This Row],[ Estimated case time (see and convey)]]*msoa_calculations5[[#This Row],[Population share of ICB]:[Population share of ICB]]</f>
        <v>0.65471703067537945</v>
      </c>
      <c r="M792" s="98" cm="1">
        <f t="array" ref="M792">msoa_calculations5[[#This Row],[Estimated case time (see and treat)]]*msoa_calculations5[[#This Row],[Population share of ICB]:[Population share of ICB]]</f>
        <v>0.46391388466848149</v>
      </c>
      <c r="N792" s="94" cm="1">
        <f t="array" ref="N792">msoa_calculations5[[#This Row],[Weighted estimate]]*msoa_calculations5[[#This Row],[Population share of ICB]:[Population share of ICB]]</f>
        <v>0.60308744151371496</v>
      </c>
    </row>
    <row r="793" spans="1:14">
      <c r="A793" s="63" t="s">
        <v>4750</v>
      </c>
      <c r="B793" s="63" t="s">
        <v>13703</v>
      </c>
      <c r="C793" s="63" t="s">
        <v>29</v>
      </c>
      <c r="D793" s="63" t="s">
        <v>88</v>
      </c>
      <c r="E793" s="72">
        <v>13548</v>
      </c>
      <c r="F793" s="64">
        <v>1</v>
      </c>
      <c r="G793" s="79">
        <v>0</v>
      </c>
      <c r="H793" s="133">
        <v>83.136383056640625</v>
      </c>
      <c r="I793" s="134">
        <v>58.708518981933594</v>
      </c>
      <c r="J793" s="105">
        <v>76.52642822265625</v>
      </c>
      <c r="K793" s="96">
        <f>msoa_calculations5[[#This Row],[ Pop20]]/SUMIF(msoa_calculations5[ICB26],msoa_calculations5[[#This Row],[ICB26]],msoa_calculations5[[ Pop20]])</f>
        <v>7.4512189353798707E-3</v>
      </c>
      <c r="L793" s="98" cm="1">
        <f t="array" ref="L793">msoa_calculations5[[#This Row],[ Estimated case time (see and convey)]]*msoa_calculations5[[#This Row],[Population share of ICB]:[Population share of ICB]]</f>
        <v>0.61946739165063491</v>
      </c>
      <c r="M793" s="98" cm="1">
        <f t="array" ref="M793">msoa_calculations5[[#This Row],[Estimated case time (see and treat)]]*msoa_calculations5[[#This Row],[Population share of ICB]:[Population share of ICB]]</f>
        <v>0.43745002830629215</v>
      </c>
      <c r="N793" s="94" cm="1">
        <f t="array" ref="N793">msoa_calculations5[[#This Row],[Weighted estimate]]*msoa_calculations5[[#This Row],[Population share of ICB]:[Population share of ICB]]</f>
        <v>0.57021517102964481</v>
      </c>
    </row>
    <row r="794" spans="1:14">
      <c r="A794" s="63" t="s">
        <v>4748</v>
      </c>
      <c r="B794" s="63" t="s">
        <v>13703</v>
      </c>
      <c r="C794" s="63" t="s">
        <v>29</v>
      </c>
      <c r="D794" s="63" t="s">
        <v>88</v>
      </c>
      <c r="E794" s="72">
        <v>10762</v>
      </c>
      <c r="F794" s="64">
        <v>1</v>
      </c>
      <c r="G794" s="79">
        <v>0</v>
      </c>
      <c r="H794" s="133">
        <v>81.8634033203125</v>
      </c>
      <c r="I794" s="134">
        <v>57.874546051025391</v>
      </c>
      <c r="J794" s="105">
        <v>75.372238159179688</v>
      </c>
      <c r="K794" s="96">
        <f>msoa_calculations5[[#This Row],[ Pop20]]/SUMIF(msoa_calculations5[ICB26],msoa_calculations5[[#This Row],[ICB26]],msoa_calculations5[[ Pop20]])</f>
        <v>5.9189561693650848E-3</v>
      </c>
      <c r="L794" s="98" cm="1">
        <f t="array" ref="L794">msoa_calculations5[[#This Row],[ Estimated case time (see and convey)]]*msoa_calculations5[[#This Row],[Population share of ICB]:[Population share of ICB]]</f>
        <v>0.48454589612798582</v>
      </c>
      <c r="M794" s="98" cm="1">
        <f t="array" ref="M794">msoa_calculations5[[#This Row],[Estimated case time (see and treat)]]*msoa_calculations5[[#This Row],[Population share of ICB]:[Population share of ICB]]</f>
        <v>0.34255690139792044</v>
      </c>
      <c r="N794" s="94" cm="1">
        <f t="array" ref="N794">msoa_calculations5[[#This Row],[Weighted estimate]]*msoa_calculations5[[#This Row],[Population share of ICB]:[Population share of ICB]]</f>
        <v>0.44612497405113105</v>
      </c>
    </row>
    <row r="795" spans="1:14">
      <c r="A795" s="63" t="s">
        <v>4746</v>
      </c>
      <c r="B795" s="63" t="s">
        <v>13703</v>
      </c>
      <c r="C795" s="63" t="s">
        <v>29</v>
      </c>
      <c r="D795" s="63" t="s">
        <v>88</v>
      </c>
      <c r="E795" s="72">
        <v>11014</v>
      </c>
      <c r="F795" s="64">
        <v>1</v>
      </c>
      <c r="G795" s="79">
        <v>0</v>
      </c>
      <c r="H795" s="133">
        <v>83.019973754882813</v>
      </c>
      <c r="I795" s="134">
        <v>58.673015594482422</v>
      </c>
      <c r="J795" s="105">
        <v>76.431907653808594</v>
      </c>
      <c r="K795" s="96">
        <f>msoa_calculations5[[#This Row],[ Pop20]]/SUMIF(msoa_calculations5[ICB26],msoa_calculations5[[#This Row],[ICB26]],msoa_calculations5[[ Pop20]])</f>
        <v>6.057552801466924E-3</v>
      </c>
      <c r="L795" s="98" cm="1">
        <f t="array" ref="L795">msoa_calculations5[[#This Row],[ Estimated case time (see and convey)]]*msoa_calculations5[[#This Row],[Population share of ICB]:[Population share of ICB]]</f>
        <v>0.50289787459660085</v>
      </c>
      <c r="M795" s="98" cm="1">
        <f t="array" ref="M795">msoa_calculations5[[#This Row],[Estimated case time (see and treat)]]*msoa_calculations5[[#This Row],[Population share of ICB]:[Population share of ICB]]</f>
        <v>0.35541488998486953</v>
      </c>
      <c r="N795" s="94" cm="1">
        <f t="array" ref="N795">msoa_calculations5[[#This Row],[Weighted estimate]]*msoa_calculations5[[#This Row],[Population share of ICB]:[Population share of ICB]]</f>
        <v>0.46299031632978949</v>
      </c>
    </row>
    <row r="796" spans="1:14">
      <c r="A796" s="63" t="s">
        <v>4744</v>
      </c>
      <c r="B796" s="63" t="s">
        <v>13703</v>
      </c>
      <c r="C796" s="63" t="s">
        <v>29</v>
      </c>
      <c r="D796" s="63" t="s">
        <v>88</v>
      </c>
      <c r="E796" s="72">
        <v>10644</v>
      </c>
      <c r="F796" s="64">
        <v>1</v>
      </c>
      <c r="G796" s="79">
        <v>0</v>
      </c>
      <c r="H796" s="133">
        <v>84.582633972167969</v>
      </c>
      <c r="I796" s="134">
        <v>59.615406036376953</v>
      </c>
      <c r="J796" s="105">
        <v>77.826728820800781</v>
      </c>
      <c r="K796" s="96">
        <f>msoa_calculations5[[#This Row],[ Pop20]]/SUMIF(msoa_calculations5[ICB26],msoa_calculations5[[#This Row],[ICB26]],msoa_calculations5[[ Pop20]])</f>
        <v>5.8540577463967623E-3</v>
      </c>
      <c r="L796" s="98" cm="1">
        <f t="array" ref="L796">msoa_calculations5[[#This Row],[ Estimated case time (see and convey)]]*msoa_calculations5[[#This Row],[Population share of ICB]:[Population share of ICB]]</f>
        <v>0.49515162361541182</v>
      </c>
      <c r="M796" s="98" cm="1">
        <f t="array" ref="M796">msoa_calculations5[[#This Row],[Estimated case time (see and treat)]]*msoa_calculations5[[#This Row],[Population share of ICB]:[Population share of ICB]]</f>
        <v>0.34899202951184083</v>
      </c>
      <c r="N796" s="94" cm="1">
        <f t="array" ref="N796">msoa_calculations5[[#This Row],[Weighted estimate]]*msoa_calculations5[[#This Row],[Population share of ICB]:[Population share of ICB]]</f>
        <v>0.45560216473012899</v>
      </c>
    </row>
    <row r="797" spans="1:14">
      <c r="A797" s="63" t="s">
        <v>4742</v>
      </c>
      <c r="B797" s="63" t="s">
        <v>13703</v>
      </c>
      <c r="C797" s="63" t="s">
        <v>29</v>
      </c>
      <c r="D797" s="63" t="s">
        <v>88</v>
      </c>
      <c r="E797" s="72">
        <v>7679</v>
      </c>
      <c r="F797" s="64">
        <v>1</v>
      </c>
      <c r="G797" s="79">
        <v>0</v>
      </c>
      <c r="H797" s="133">
        <v>80.345664978027344</v>
      </c>
      <c r="I797" s="134">
        <v>56.097705841064453</v>
      </c>
      <c r="J797" s="105">
        <v>73.784385681152344</v>
      </c>
      <c r="K797" s="96">
        <f>msoa_calculations5[[#This Row],[ Pop20]]/SUMIF(msoa_calculations5[ICB26],msoa_calculations5[[#This Row],[ICB26]],msoa_calculations5[[ Pop20]])</f>
        <v>4.2233473726588444E-3</v>
      </c>
      <c r="L797" s="98" cm="1">
        <f t="array" ref="L797">msoa_calculations5[[#This Row],[ Estimated case time (see and convey)]]*msoa_calculations5[[#This Row],[Population share of ICB]:[Population share of ICB]]</f>
        <v>0.33932765308947954</v>
      </c>
      <c r="M797" s="98" cm="1">
        <f t="array" ref="M797">msoa_calculations5[[#This Row],[Estimated case time (see and treat)]]*msoa_calculations5[[#This Row],[Population share of ICB]:[Population share of ICB]]</f>
        <v>0.23692009857604826</v>
      </c>
      <c r="N797" s="94" cm="1">
        <f t="array" ref="N797">msoa_calculations5[[#This Row],[Weighted estimate]]*msoa_calculations5[[#This Row],[Population share of ICB]:[Population share of ICB]]</f>
        <v>0.31161709140974159</v>
      </c>
    </row>
    <row r="798" spans="1:14">
      <c r="A798" s="63" t="s">
        <v>4740</v>
      </c>
      <c r="B798" s="63" t="s">
        <v>13703</v>
      </c>
      <c r="C798" s="63" t="s">
        <v>29</v>
      </c>
      <c r="D798" s="63" t="s">
        <v>88</v>
      </c>
      <c r="E798" s="72">
        <v>10725</v>
      </c>
      <c r="F798" s="64">
        <v>1</v>
      </c>
      <c r="G798" s="79">
        <v>0</v>
      </c>
      <c r="H798" s="133">
        <v>83.774688720703125</v>
      </c>
      <c r="I798" s="134">
        <v>59.239681243896484</v>
      </c>
      <c r="J798" s="105">
        <v>77.1357421875</v>
      </c>
      <c r="K798" s="96">
        <f>msoa_calculations5[[#This Row],[ Pop20]]/SUMIF(msoa_calculations5[ICB26],msoa_calculations5[[#This Row],[ICB26]],msoa_calculations5[[ Pop20]])</f>
        <v>5.8986066638580682E-3</v>
      </c>
      <c r="L798" s="98" cm="1">
        <f t="array" ref="L798">msoa_calculations5[[#This Row],[ Estimated case time (see and convey)]]*msoa_calculations5[[#This Row],[Population share of ICB]:[Population share of ICB]]</f>
        <v>0.49415393715057482</v>
      </c>
      <c r="M798" s="98" cm="1">
        <f t="array" ref="M798">msoa_calculations5[[#This Row],[Estimated case time (see and treat)]]*msoa_calculations5[[#This Row],[Population share of ICB]:[Population share of ICB]]</f>
        <v>0.34943157855007562</v>
      </c>
      <c r="N798" s="94" cm="1">
        <f t="array" ref="N798">msoa_calculations5[[#This Row],[Weighted estimate]]*msoa_calculations5[[#This Row],[Population share of ICB]:[Population share of ICB]]</f>
        <v>0.45499340288882539</v>
      </c>
    </row>
    <row r="799" spans="1:14">
      <c r="A799" s="63" t="s">
        <v>4738</v>
      </c>
      <c r="B799" s="63" t="s">
        <v>13703</v>
      </c>
      <c r="C799" s="63" t="s">
        <v>29</v>
      </c>
      <c r="D799" s="63" t="s">
        <v>88</v>
      </c>
      <c r="E799" s="72">
        <v>7207</v>
      </c>
      <c r="F799" s="64">
        <v>1</v>
      </c>
      <c r="G799" s="79">
        <v>0</v>
      </c>
      <c r="H799" s="133">
        <v>85.051414489746094</v>
      </c>
      <c r="I799" s="134">
        <v>60.420070648193359</v>
      </c>
      <c r="J799" s="105">
        <v>78.386398315429688</v>
      </c>
      <c r="K799" s="96">
        <f>msoa_calculations5[[#This Row],[ Pop20]]/SUMIF(msoa_calculations5[ICB26],msoa_calculations5[[#This Row],[ICB26]],msoa_calculations5[[ Pop20]])</f>
        <v>3.9637536807855568E-3</v>
      </c>
      <c r="L799" s="98" cm="1">
        <f t="array" ref="L799">msoa_calculations5[[#This Row],[ Estimated case time (see and convey)]]*msoa_calculations5[[#This Row],[Population share of ICB]:[Population share of ICB]]</f>
        <v>0.33712285723974911</v>
      </c>
      <c r="M799" s="98" cm="1">
        <f t="array" ref="M799">msoa_calculations5[[#This Row],[Estimated case time (see and treat)]]*msoa_calculations5[[#This Row],[Population share of ICB]:[Population share of ICB]]</f>
        <v>0.23949027742509982</v>
      </c>
      <c r="N799" s="94" cm="1">
        <f t="array" ref="N799">msoa_calculations5[[#This Row],[Weighted estimate]]*msoa_calculations5[[#This Row],[Population share of ICB]:[Population share of ICB]]</f>
        <v>0.3107043748463072</v>
      </c>
    </row>
    <row r="800" spans="1:14">
      <c r="A800" s="63" t="s">
        <v>4736</v>
      </c>
      <c r="B800" s="63" t="s">
        <v>13703</v>
      </c>
      <c r="C800" s="63" t="s">
        <v>29</v>
      </c>
      <c r="D800" s="63" t="s">
        <v>88</v>
      </c>
      <c r="E800" s="72">
        <v>8725</v>
      </c>
      <c r="F800" s="64">
        <v>1</v>
      </c>
      <c r="G800" s="79">
        <v>0</v>
      </c>
      <c r="H800" s="133">
        <v>82.169410705566406</v>
      </c>
      <c r="I800" s="134">
        <v>58.445079803466797</v>
      </c>
      <c r="J800" s="105">
        <v>75.749824523925781</v>
      </c>
      <c r="K800" s="96">
        <f>msoa_calculations5[[#This Row],[ Pop20]]/SUMIF(msoa_calculations5[ICB26],msoa_calculations5[[#This Row],[ICB26]],msoa_calculations5[[ Pop20]])</f>
        <v>4.7986333932085448E-3</v>
      </c>
      <c r="L800" s="98" cm="1">
        <f t="array" ref="L800">msoa_calculations5[[#This Row],[ Estimated case time (see and convey)]]*msoa_calculations5[[#This Row],[Population share of ICB]:[Population share of ICB]]</f>
        <v>0.39430087811199865</v>
      </c>
      <c r="M800" s="98" cm="1">
        <f t="array" ref="M800">msoa_calculations5[[#This Row],[Estimated case time (see and treat)]]*msoa_calculations5[[#This Row],[Population share of ICB]:[Population share of ICB]]</f>
        <v>0.28045651161365409</v>
      </c>
      <c r="N800" s="94" cm="1">
        <f t="array" ref="N800">msoa_calculations5[[#This Row],[Weighted estimate]]*msoa_calculations5[[#This Row],[Population share of ICB]:[Population share of ICB]]</f>
        <v>0.36349563749019781</v>
      </c>
    </row>
    <row r="801" spans="1:14">
      <c r="A801" s="63" t="s">
        <v>4734</v>
      </c>
      <c r="B801" s="63" t="s">
        <v>13703</v>
      </c>
      <c r="C801" s="63" t="s">
        <v>29</v>
      </c>
      <c r="D801" s="63" t="s">
        <v>88</v>
      </c>
      <c r="E801" s="72">
        <v>8805</v>
      </c>
      <c r="F801" s="64">
        <v>1</v>
      </c>
      <c r="G801" s="79">
        <v>0</v>
      </c>
      <c r="H801" s="133">
        <v>82.306488037109375</v>
      </c>
      <c r="I801" s="134">
        <v>58.127670288085938</v>
      </c>
      <c r="J801" s="105">
        <v>75.763923645019531</v>
      </c>
      <c r="K801" s="96">
        <f>msoa_calculations5[[#This Row],[ Pop20]]/SUMIF(msoa_calculations5[ICB26],msoa_calculations5[[#This Row],[ICB26]],msoa_calculations5[[ Pop20]])</f>
        <v>4.8426323240345261E-3</v>
      </c>
      <c r="L801" s="98" cm="1">
        <f t="array" ref="L801">msoa_calculations5[[#This Row],[ Estimated case time (see and convey)]]*msoa_calculations5[[#This Row],[Population share of ICB]:[Population share of ICB]]</f>
        <v>0.3985800594462669</v>
      </c>
      <c r="M801" s="98" cm="1">
        <f t="array" ref="M801">msoa_calculations5[[#This Row],[Estimated case time (see and treat)]]*msoa_calculations5[[#This Row],[Population share of ICB]:[Population share of ICB]]</f>
        <v>0.28149093505790629</v>
      </c>
      <c r="N801" s="94" cm="1">
        <f t="array" ref="N801">msoa_calculations5[[#This Row],[Weighted estimate]]*msoa_calculations5[[#This Row],[Population share of ICB]:[Population share of ICB]]</f>
        <v>0.36689682563905535</v>
      </c>
    </row>
    <row r="802" spans="1:14">
      <c r="A802" s="63" t="s">
        <v>4732</v>
      </c>
      <c r="B802" s="63" t="s">
        <v>13703</v>
      </c>
      <c r="C802" s="63" t="s">
        <v>29</v>
      </c>
      <c r="D802" s="63" t="s">
        <v>88</v>
      </c>
      <c r="E802" s="72">
        <v>10529</v>
      </c>
      <c r="F802" s="64">
        <v>1</v>
      </c>
      <c r="G802" s="79">
        <v>0</v>
      </c>
      <c r="H802" s="133">
        <v>81.284622192382813</v>
      </c>
      <c r="I802" s="134">
        <v>57.692428588867188</v>
      </c>
      <c r="J802" s="105">
        <v>74.900787353515625</v>
      </c>
      <c r="K802" s="96">
        <f>msoa_calculations5[[#This Row],[ Pop20]]/SUMIF(msoa_calculations5[ICB26],msoa_calculations5[[#This Row],[ICB26]],msoa_calculations5[[ Pop20]])</f>
        <v>5.790809283334415E-3</v>
      </c>
      <c r="L802" s="98" cm="1">
        <f t="array" ref="L802">msoa_calculations5[[#This Row],[ Estimated case time (see and convey)]]*msoa_calculations5[[#This Row],[Population share of ICB]:[Population share of ICB]]</f>
        <v>0.47070374478398103</v>
      </c>
      <c r="M802" s="98" cm="1">
        <f t="array" ref="M802">msoa_calculations5[[#This Row],[Estimated case time (see and treat)]]*msoa_calculations5[[#This Row],[Population share of ICB]:[Population share of ICB]]</f>
        <v>0.33408585105051991</v>
      </c>
      <c r="N802" s="94" cm="1">
        <f t="array" ref="N802">msoa_calculations5[[#This Row],[Weighted estimate]]*msoa_calculations5[[#This Row],[Population share of ICB]:[Population share of ICB]]</f>
        <v>0.43373617473579523</v>
      </c>
    </row>
    <row r="803" spans="1:14">
      <c r="A803" s="63" t="s">
        <v>4730</v>
      </c>
      <c r="B803" s="63" t="s">
        <v>13703</v>
      </c>
      <c r="C803" s="63" t="s">
        <v>29</v>
      </c>
      <c r="D803" s="63" t="s">
        <v>88</v>
      </c>
      <c r="E803" s="72">
        <v>7886</v>
      </c>
      <c r="F803" s="64">
        <v>1</v>
      </c>
      <c r="G803" s="79">
        <v>0</v>
      </c>
      <c r="H803" s="133">
        <v>82.286270141601563</v>
      </c>
      <c r="I803" s="134">
        <v>57.904384613037109</v>
      </c>
      <c r="J803" s="105">
        <v>75.688751220703125</v>
      </c>
      <c r="K803" s="96">
        <f>msoa_calculations5[[#This Row],[ Pop20]]/SUMIF(msoa_calculations5[ICB26],msoa_calculations5[[#This Row],[ICB26]],msoa_calculations5[[ Pop20]])</f>
        <v>4.3371946061710699E-3</v>
      </c>
      <c r="L803" s="98" cm="1">
        <f t="array" ref="L803">msoa_calculations5[[#This Row],[ Estimated case time (see and convey)]]*msoa_calculations5[[#This Row],[Population share of ICB]:[Population share of ICB]]</f>
        <v>0.35689156702008984</v>
      </c>
      <c r="M803" s="98" cm="1">
        <f t="array" ref="M803">msoa_calculations5[[#This Row],[Estimated case time (see and treat)]]*msoa_calculations5[[#This Row],[Population share of ICB]:[Population share of ICB]]</f>
        <v>0.25114258461731964</v>
      </c>
      <c r="N803" s="94" cm="1">
        <f t="array" ref="N803">msoa_calculations5[[#This Row],[Weighted estimate]]*msoa_calculations5[[#This Row],[Population share of ICB]:[Population share of ICB]]</f>
        <v>0.32827684354225756</v>
      </c>
    </row>
    <row r="804" spans="1:14">
      <c r="A804" s="63" t="s">
        <v>4728</v>
      </c>
      <c r="B804" s="63" t="s">
        <v>13703</v>
      </c>
      <c r="C804" s="63" t="s">
        <v>29</v>
      </c>
      <c r="D804" s="63" t="s">
        <v>88</v>
      </c>
      <c r="E804" s="72">
        <v>7061</v>
      </c>
      <c r="F804" s="64">
        <v>1</v>
      </c>
      <c r="G804" s="79">
        <v>0</v>
      </c>
      <c r="H804" s="133">
        <v>81.100326538085938</v>
      </c>
      <c r="I804" s="134">
        <v>57.253364562988281</v>
      </c>
      <c r="J804" s="105">
        <v>74.647552490234375</v>
      </c>
      <c r="K804" s="96">
        <f>msoa_calculations5[[#This Row],[ Pop20]]/SUMIF(msoa_calculations5[ICB26],msoa_calculations5[[#This Row],[ICB26]],msoa_calculations5[[ Pop20]])</f>
        <v>3.8834556320281417E-3</v>
      </c>
      <c r="L804" s="98" cm="1">
        <f t="array" ref="L804">msoa_calculations5[[#This Row],[ Estimated case time (see and convey)]]*msoa_calculations5[[#This Row],[Population share of ICB]:[Population share of ICB]]</f>
        <v>0.31494951985365122</v>
      </c>
      <c r="M804" s="98" cm="1">
        <f t="array" ref="M804">msoa_calculations5[[#This Row],[Estimated case time (see and treat)]]*msoa_calculations5[[#This Row],[Population share of ICB]:[Population share of ICB]]</f>
        <v>0.22234090106469726</v>
      </c>
      <c r="N804" s="94" cm="1">
        <f t="array" ref="N804">msoa_calculations5[[#This Row],[Weighted estimate]]*msoa_calculations5[[#This Row],[Population share of ICB]:[Population share of ICB]]</f>
        <v>0.289890458135317</v>
      </c>
    </row>
    <row r="805" spans="1:14">
      <c r="A805" s="63" t="s">
        <v>4726</v>
      </c>
      <c r="B805" s="63" t="s">
        <v>13703</v>
      </c>
      <c r="C805" s="63" t="s">
        <v>29</v>
      </c>
      <c r="D805" s="63" t="s">
        <v>88</v>
      </c>
      <c r="E805" s="72">
        <v>8765</v>
      </c>
      <c r="F805" s="64">
        <v>1</v>
      </c>
      <c r="G805" s="79">
        <v>0</v>
      </c>
      <c r="H805" s="133">
        <v>81.918991088867188</v>
      </c>
      <c r="I805" s="134">
        <v>58.115089416503906</v>
      </c>
      <c r="J805" s="105">
        <v>75.477874755859375</v>
      </c>
      <c r="K805" s="96">
        <f>msoa_calculations5[[#This Row],[ Pop20]]/SUMIF(msoa_calculations5[ICB26],msoa_calculations5[[#This Row],[ICB26]],msoa_calculations5[[ Pop20]])</f>
        <v>4.8206328586215359E-3</v>
      </c>
      <c r="L805" s="98" cm="1">
        <f t="array" ref="L805">msoa_calculations5[[#This Row],[ Estimated case time (see and convey)]]*msoa_calculations5[[#This Row],[Population share of ICB]:[Population share of ICB]]</f>
        <v>0.39490138018811793</v>
      </c>
      <c r="M805" s="98" cm="1">
        <f t="array" ref="M805">msoa_calculations5[[#This Row],[Estimated case time (see and treat)]]*msoa_calculations5[[#This Row],[Population share of ICB]:[Population share of ICB]]</f>
        <v>0.2801515096229274</v>
      </c>
      <c r="N805" s="94" cm="1">
        <f t="array" ref="N805">msoa_calculations5[[#This Row],[Weighted estimate]]*msoa_calculations5[[#This Row],[Population share of ICB]:[Population share of ICB]]</f>
        <v>0.36385112314701662</v>
      </c>
    </row>
    <row r="806" spans="1:14">
      <c r="A806" s="63" t="s">
        <v>4724</v>
      </c>
      <c r="B806" s="63" t="s">
        <v>13703</v>
      </c>
      <c r="C806" s="63" t="s">
        <v>29</v>
      </c>
      <c r="D806" s="63" t="s">
        <v>88</v>
      </c>
      <c r="E806" s="72">
        <v>9926</v>
      </c>
      <c r="F806" s="64">
        <v>1</v>
      </c>
      <c r="G806" s="79">
        <v>0</v>
      </c>
      <c r="H806" s="133">
        <v>82.650032043457031</v>
      </c>
      <c r="I806" s="134">
        <v>58.071079254150391</v>
      </c>
      <c r="J806" s="105">
        <v>75.999191284179688</v>
      </c>
      <c r="K806" s="96">
        <f>msoa_calculations5[[#This Row],[ Pop20]]/SUMIF(msoa_calculations5[ICB26],msoa_calculations5[[#This Row],[ICB26]],msoa_calculations5[[ Pop20]])</f>
        <v>5.4591673422335835E-3</v>
      </c>
      <c r="L806" s="98" cm="1">
        <f t="array" ref="L806">msoa_calculations5[[#This Row],[ Estimated case time (see and convey)]]*msoa_calculations5[[#This Row],[Population share of ICB]:[Population share of ICB]]</f>
        <v>0.45120035576619982</v>
      </c>
      <c r="M806" s="98" cm="1">
        <f t="array" ref="M806">msoa_calculations5[[#This Row],[Estimated case time (see and treat)]]*msoa_calculations5[[#This Row],[Population share of ICB]:[Population share of ICB]]</f>
        <v>0.31701973939251599</v>
      </c>
      <c r="N806" s="94" cm="1">
        <f t="array" ref="N806">msoa_calculations5[[#This Row],[Weighted estimate]]*msoa_calculations5[[#This Row],[Population share of ICB]:[Population share of ICB]]</f>
        <v>0.41489230309475694</v>
      </c>
    </row>
    <row r="807" spans="1:14">
      <c r="A807" s="63" t="s">
        <v>4722</v>
      </c>
      <c r="B807" s="63" t="s">
        <v>13703</v>
      </c>
      <c r="C807" s="63" t="s">
        <v>29</v>
      </c>
      <c r="D807" s="63" t="s">
        <v>88</v>
      </c>
      <c r="E807" s="72">
        <v>9522</v>
      </c>
      <c r="F807" s="64">
        <v>1</v>
      </c>
      <c r="G807" s="79">
        <v>0</v>
      </c>
      <c r="H807" s="133">
        <v>80.677482604980469</v>
      </c>
      <c r="I807" s="134">
        <v>56.623184204101563</v>
      </c>
      <c r="J807" s="105">
        <v>74.168609619140625</v>
      </c>
      <c r="K807" s="96">
        <f>msoa_calculations5[[#This Row],[ Pop20]]/SUMIF(msoa_calculations5[ICB26],msoa_calculations5[[#This Row],[ICB26]],msoa_calculations5[[ Pop20]])</f>
        <v>5.2369727415623804E-3</v>
      </c>
      <c r="L807" s="98" cm="1">
        <f t="array" ref="L807">msoa_calculations5[[#This Row],[ Estimated case time (see and convey)]]*msoa_calculations5[[#This Row],[Population share of ICB]:[Population share of ICB]]</f>
        <v>0.42250577726015581</v>
      </c>
      <c r="M807" s="98" cm="1">
        <f t="array" ref="M807">msoa_calculations5[[#This Row],[Estimated case time (see and treat)]]*msoa_calculations5[[#This Row],[Population share of ICB]:[Population share of ICB]]</f>
        <v>0.29653407221734546</v>
      </c>
      <c r="N807" s="94" cm="1">
        <f t="array" ref="N807">msoa_calculations5[[#This Row],[Weighted estimate]]*msoa_calculations5[[#This Row],[Population share of ICB]:[Population share of ICB]]</f>
        <v>0.3884189868550208</v>
      </c>
    </row>
    <row r="808" spans="1:14">
      <c r="A808" s="63" t="s">
        <v>4720</v>
      </c>
      <c r="B808" s="63" t="s">
        <v>13703</v>
      </c>
      <c r="C808" s="63" t="s">
        <v>29</v>
      </c>
      <c r="D808" s="63" t="s">
        <v>88</v>
      </c>
      <c r="E808" s="72">
        <v>9364</v>
      </c>
      <c r="F808" s="64">
        <v>1</v>
      </c>
      <c r="G808" s="79">
        <v>0</v>
      </c>
      <c r="H808" s="133">
        <v>80.243461608886719</v>
      </c>
      <c r="I808" s="134">
        <v>56.836471557617188</v>
      </c>
      <c r="J808" s="105">
        <v>73.909744262695313</v>
      </c>
      <c r="K808" s="96">
        <f>msoa_calculations5[[#This Row],[ Pop20]]/SUMIF(msoa_calculations5[ICB26],msoa_calculations5[[#This Row],[ICB26]],msoa_calculations5[[ Pop20]])</f>
        <v>5.1500748531810676E-3</v>
      </c>
      <c r="L808" s="98" cm="1">
        <f t="array" ref="L808">msoa_calculations5[[#This Row],[ Estimated case time (see and convey)]]*msoa_calculations5[[#This Row],[Population share of ICB]:[Population share of ICB]]</f>
        <v>0.41325983376412789</v>
      </c>
      <c r="M808" s="98" cm="1">
        <f t="array" ref="M808">msoa_calculations5[[#This Row],[Estimated case time (see and treat)]]*msoa_calculations5[[#This Row],[Population share of ICB]:[Population share of ICB]]</f>
        <v>0.29271208291242529</v>
      </c>
      <c r="N808" s="94" cm="1">
        <f t="array" ref="N808">msoa_calculations5[[#This Row],[Weighted estimate]]*msoa_calculations5[[#This Row],[Population share of ICB]:[Population share of ICB]]</f>
        <v>0.38064071533235083</v>
      </c>
    </row>
    <row r="809" spans="1:14">
      <c r="A809" s="63" t="s">
        <v>4718</v>
      </c>
      <c r="B809" s="63" t="s">
        <v>13703</v>
      </c>
      <c r="C809" s="63" t="s">
        <v>29</v>
      </c>
      <c r="D809" s="63" t="s">
        <v>88</v>
      </c>
      <c r="E809" s="72">
        <v>11145</v>
      </c>
      <c r="F809" s="64">
        <v>1</v>
      </c>
      <c r="G809" s="79">
        <v>0</v>
      </c>
      <c r="H809" s="133">
        <v>80.337409973144531</v>
      </c>
      <c r="I809" s="134">
        <v>56.971267700195313</v>
      </c>
      <c r="J809" s="105">
        <v>74.014747619628906</v>
      </c>
      <c r="K809" s="96">
        <f>msoa_calculations5[[#This Row],[ Pop20]]/SUMIF(msoa_calculations5[ICB26],msoa_calculations5[[#This Row],[ICB26]],msoa_calculations5[[ Pop20]])</f>
        <v>6.1296010506944679E-3</v>
      </c>
      <c r="L809" s="98" cm="1">
        <f t="array" ref="L809">msoa_calculations5[[#This Row],[ Estimated case time (see and convey)]]*msoa_calculations5[[#This Row],[Population share of ICB]:[Population share of ICB]]</f>
        <v>0.49243627258145894</v>
      </c>
      <c r="M809" s="98" cm="1">
        <f t="array" ref="M809">msoa_calculations5[[#This Row],[Estimated case time (see and treat)]]*msoa_calculations5[[#This Row],[Population share of ICB]:[Population share of ICB]]</f>
        <v>0.349211142354513</v>
      </c>
      <c r="N809" s="94" cm="1">
        <f t="array" ref="N809">msoa_calculations5[[#This Row],[Weighted estimate]]*msoa_calculations5[[#This Row],[Population share of ICB]:[Population share of ICB]]</f>
        <v>0.4536808747761632</v>
      </c>
    </row>
    <row r="810" spans="1:14">
      <c r="A810" s="63" t="s">
        <v>4716</v>
      </c>
      <c r="B810" s="63" t="s">
        <v>13703</v>
      </c>
      <c r="C810" s="63" t="s">
        <v>29</v>
      </c>
      <c r="D810" s="63" t="s">
        <v>88</v>
      </c>
      <c r="E810" s="72">
        <v>8635</v>
      </c>
      <c r="F810" s="64">
        <v>1</v>
      </c>
      <c r="G810" s="79">
        <v>0</v>
      </c>
      <c r="H810" s="133">
        <v>81.7762451171875</v>
      </c>
      <c r="I810" s="134">
        <v>57.660305023193359</v>
      </c>
      <c r="J810" s="105">
        <v>75.250694274902344</v>
      </c>
      <c r="K810" s="96">
        <f>msoa_calculations5[[#This Row],[ Pop20]]/SUMIF(msoa_calculations5[ICB26],msoa_calculations5[[#This Row],[ICB26]],msoa_calculations5[[ Pop20]])</f>
        <v>4.7491345960293165E-3</v>
      </c>
      <c r="L810" s="98" cm="1">
        <f t="array" ref="L810">msoa_calculations5[[#This Row],[ Estimated case time (see and convey)]]*msoa_calculations5[[#This Row],[Population share of ICB]:[Population share of ICB]]</f>
        <v>0.3883663948194086</v>
      </c>
      <c r="M810" s="98" cm="1">
        <f t="array" ref="M810">msoa_calculations5[[#This Row],[Estimated case time (see and treat)]]*msoa_calculations5[[#This Row],[Population share of ICB]:[Population share of ICB]]</f>
        <v>0.27383654940325058</v>
      </c>
      <c r="N810" s="94" cm="1">
        <f t="array" ref="N810">msoa_calculations5[[#This Row],[Weighted estimate]]*msoa_calculations5[[#This Row],[Population share of ICB]:[Population share of ICB]]</f>
        <v>0.35737567555616395</v>
      </c>
    </row>
    <row r="811" spans="1:14">
      <c r="A811" s="63" t="s">
        <v>4714</v>
      </c>
      <c r="B811" s="63" t="s">
        <v>13703</v>
      </c>
      <c r="C811" s="63" t="s">
        <v>29</v>
      </c>
      <c r="D811" s="63" t="s">
        <v>88</v>
      </c>
      <c r="E811" s="72">
        <v>11511</v>
      </c>
      <c r="F811" s="64">
        <v>1</v>
      </c>
      <c r="G811" s="79">
        <v>0</v>
      </c>
      <c r="H811" s="133">
        <v>82.5667724609375</v>
      </c>
      <c r="I811" s="134">
        <v>58.614570617675781</v>
      </c>
      <c r="J811" s="105">
        <v>76.085525512695313</v>
      </c>
      <c r="K811" s="96">
        <f>msoa_calculations5[[#This Row],[ Pop20]]/SUMIF(msoa_calculations5[ICB26],msoa_calculations5[[#This Row],[ICB26]],msoa_calculations5[[ Pop20]])</f>
        <v>6.3308961592233306E-3</v>
      </c>
      <c r="L811" s="98" cm="1">
        <f t="array" ref="L811">msoa_calculations5[[#This Row],[ Estimated case time (see and convey)]]*msoa_calculations5[[#This Row],[Population share of ICB]:[Population share of ICB]]</f>
        <v>0.52272166265241593</v>
      </c>
      <c r="M811" s="98" cm="1">
        <f t="array" ref="M811">msoa_calculations5[[#This Row],[Estimated case time (see and treat)]]*msoa_calculations5[[#This Row],[Population share of ICB]:[Population share of ICB]]</f>
        <v>0.3710827599979683</v>
      </c>
      <c r="N811" s="94" cm="1">
        <f t="array" ref="N811">msoa_calculations5[[#This Row],[Weighted estimate]]*msoa_calculations5[[#This Row],[Population share of ICB]:[Population share of ICB]]</f>
        <v>0.48168956124081147</v>
      </c>
    </row>
    <row r="812" spans="1:14">
      <c r="A812" s="63" t="s">
        <v>4712</v>
      </c>
      <c r="B812" s="63" t="s">
        <v>13703</v>
      </c>
      <c r="C812" s="63" t="s">
        <v>29</v>
      </c>
      <c r="D812" s="63" t="s">
        <v>88</v>
      </c>
      <c r="E812" s="72">
        <v>9386</v>
      </c>
      <c r="F812" s="64">
        <v>1</v>
      </c>
      <c r="G812" s="79">
        <v>0</v>
      </c>
      <c r="H812" s="133">
        <v>81.119186401367188</v>
      </c>
      <c r="I812" s="134">
        <v>57.825717926025391</v>
      </c>
      <c r="J812" s="105">
        <v>74.816184997558594</v>
      </c>
      <c r="K812" s="96">
        <f>msoa_calculations5[[#This Row],[ Pop20]]/SUMIF(msoa_calculations5[ICB26],msoa_calculations5[[#This Row],[ICB26]],msoa_calculations5[[ Pop20]])</f>
        <v>5.1621745591582122E-3</v>
      </c>
      <c r="L812" s="98" cm="1">
        <f t="array" ref="L812">msoa_calculations5[[#This Row],[ Estimated case time (see and convey)]]*msoa_calculations5[[#This Row],[Population share of ICB]:[Population share of ICB]]</f>
        <v>0.41875140030075048</v>
      </c>
      <c r="M812" s="98" cm="1">
        <f t="array" ref="M812">msoa_calculations5[[#This Row],[Estimated case time (see and treat)]]*msoa_calculations5[[#This Row],[Population share of ICB]:[Population share of ICB]]</f>
        <v>0.29850644994278724</v>
      </c>
      <c r="N812" s="94" cm="1">
        <f t="array" ref="N812">msoa_calculations5[[#This Row],[Weighted estimate]]*msoa_calculations5[[#This Row],[Population share of ICB]:[Population share of ICB]]</f>
        <v>0.38621420680767127</v>
      </c>
    </row>
    <row r="813" spans="1:14">
      <c r="A813" s="63" t="s">
        <v>4710</v>
      </c>
      <c r="B813" s="63" t="s">
        <v>13703</v>
      </c>
      <c r="C813" s="63" t="s">
        <v>29</v>
      </c>
      <c r="D813" s="63" t="s">
        <v>88</v>
      </c>
      <c r="E813" s="72">
        <v>9882</v>
      </c>
      <c r="F813" s="64">
        <v>1</v>
      </c>
      <c r="G813" s="79">
        <v>0</v>
      </c>
      <c r="H813" s="133">
        <v>81.44879150390625</v>
      </c>
      <c r="I813" s="134">
        <v>57.82525634765625</v>
      </c>
      <c r="J813" s="105">
        <v>75.056480407714844</v>
      </c>
      <c r="K813" s="96">
        <f>msoa_calculations5[[#This Row],[ Pop20]]/SUMIF(msoa_calculations5[ICB26],msoa_calculations5[[#This Row],[ICB26]],msoa_calculations5[[ Pop20]])</f>
        <v>5.4349679302792943E-3</v>
      </c>
      <c r="L813" s="98" cm="1">
        <f t="array" ref="L813">msoa_calculations5[[#This Row],[ Estimated case time (see and convey)]]*msoa_calculations5[[#This Row],[Population share of ICB]:[Population share of ICB]]</f>
        <v>0.44267156978373512</v>
      </c>
      <c r="M813" s="98" cm="1">
        <f t="array" ref="M813">msoa_calculations5[[#This Row],[Estimated case time (see and treat)]]*msoa_calculations5[[#This Row],[Population share of ICB]:[Population share of ICB]]</f>
        <v>0.3142784138096909</v>
      </c>
      <c r="N813" s="94" cm="1">
        <f t="array" ref="N813">msoa_calculations5[[#This Row],[Weighted estimate]]*msoa_calculations5[[#This Row],[Population share of ICB]:[Population share of ICB]]</f>
        <v>0.40792956397556634</v>
      </c>
    </row>
    <row r="814" spans="1:14">
      <c r="A814" s="63" t="s">
        <v>4708</v>
      </c>
      <c r="B814" s="63" t="s">
        <v>13703</v>
      </c>
      <c r="C814" s="63" t="s">
        <v>29</v>
      </c>
      <c r="D814" s="63" t="s">
        <v>88</v>
      </c>
      <c r="E814" s="72">
        <v>10611</v>
      </c>
      <c r="F814" s="64">
        <v>1</v>
      </c>
      <c r="G814" s="79">
        <v>0</v>
      </c>
      <c r="H814" s="133">
        <v>82.625495910644531</v>
      </c>
      <c r="I814" s="134">
        <v>58.736583709716797</v>
      </c>
      <c r="J814" s="105">
        <v>76.161376953125</v>
      </c>
      <c r="K814" s="96">
        <f>msoa_calculations5[[#This Row],[ Pop20]]/SUMIF(msoa_calculations5[ICB26],msoa_calculations5[[#This Row],[ICB26]],msoa_calculations5[[ Pop20]])</f>
        <v>5.8359081874310454E-3</v>
      </c>
      <c r="L814" s="98" cm="1">
        <f t="array" ref="L814">msoa_calculations5[[#This Row],[ Estimated case time (see and convey)]]*msoa_calculations5[[#This Row],[Population share of ICB]:[Population share of ICB]]</f>
        <v>0.48219480807548076</v>
      </c>
      <c r="M814" s="98" cm="1">
        <f t="array" ref="M814">msoa_calculations5[[#This Row],[Estimated case time (see and treat)]]*msoa_calculations5[[#This Row],[Population share of ICB]:[Population share of ICB]]</f>
        <v>0.34278130977326521</v>
      </c>
      <c r="N814" s="94" cm="1">
        <f t="array" ref="N814">msoa_calculations5[[#This Row],[Weighted estimate]]*msoa_calculations5[[#This Row],[Population share of ICB]:[Population share of ICB]]</f>
        <v>0.44447080332676431</v>
      </c>
    </row>
    <row r="815" spans="1:14">
      <c r="A815" s="63" t="s">
        <v>4706</v>
      </c>
      <c r="B815" s="63" t="s">
        <v>13703</v>
      </c>
      <c r="C815" s="63" t="s">
        <v>29</v>
      </c>
      <c r="D815" s="63" t="s">
        <v>88</v>
      </c>
      <c r="E815" s="72">
        <v>8642</v>
      </c>
      <c r="F815" s="64">
        <v>1</v>
      </c>
      <c r="G815" s="79">
        <v>0</v>
      </c>
      <c r="H815" s="133">
        <v>80.22088623046875</v>
      </c>
      <c r="I815" s="134">
        <v>56.5118408203125</v>
      </c>
      <c r="J815" s="105">
        <v>73.805435180664063</v>
      </c>
      <c r="K815" s="96">
        <f>msoa_calculations5[[#This Row],[ Pop20]]/SUMIF(msoa_calculations5[ICB26],msoa_calculations5[[#This Row],[ICB26]],msoa_calculations5[[ Pop20]])</f>
        <v>4.7529845024765899E-3</v>
      </c>
      <c r="L815" s="98" cm="1">
        <f t="array" ref="L815">msoa_calculations5[[#This Row],[ Estimated case time (see and convey)]]*msoa_calculations5[[#This Row],[Population share of ICB]:[Population share of ICB]]</f>
        <v>0.38128862902835564</v>
      </c>
      <c r="M815" s="98" cm="1">
        <f t="array" ref="M815">msoa_calculations5[[#This Row],[Estimated case time (see and treat)]]*msoa_calculations5[[#This Row],[Population share of ICB]:[Population share of ICB]]</f>
        <v>0.26859990362536923</v>
      </c>
      <c r="N815" s="94" cm="1">
        <f t="array" ref="N815">msoa_calculations5[[#This Row],[Weighted estimate]]*msoa_calculations5[[#This Row],[Population share of ICB]:[Population share of ICB]]</f>
        <v>0.35079608961223679</v>
      </c>
    </row>
    <row r="816" spans="1:14">
      <c r="A816" s="63" t="s">
        <v>4704</v>
      </c>
      <c r="B816" s="63" t="s">
        <v>13703</v>
      </c>
      <c r="C816" s="63" t="s">
        <v>29</v>
      </c>
      <c r="D816" s="63" t="s">
        <v>88</v>
      </c>
      <c r="E816" s="72">
        <v>9754</v>
      </c>
      <c r="F816" s="64">
        <v>1</v>
      </c>
      <c r="G816" s="79">
        <v>0</v>
      </c>
      <c r="H816" s="133">
        <v>82.732994079589844</v>
      </c>
      <c r="I816" s="134">
        <v>58.978523254394531</v>
      </c>
      <c r="J816" s="105">
        <v>76.305252075195313</v>
      </c>
      <c r="K816" s="96">
        <f>msoa_calculations5[[#This Row],[ Pop20]]/SUMIF(msoa_calculations5[ICB26],msoa_calculations5[[#This Row],[ICB26]],msoa_calculations5[[ Pop20]])</f>
        <v>5.3645696409577249E-3</v>
      </c>
      <c r="L816" s="98" cm="1">
        <f t="array" ref="L816">msoa_calculations5[[#This Row],[ Estimated case time (see and convey)]]*msoa_calculations5[[#This Row],[Population share of ICB]:[Population share of ICB]]</f>
        <v>0.44382690834490285</v>
      </c>
      <c r="M816" s="98" cm="1">
        <f t="array" ref="M816">msoa_calculations5[[#This Row],[Estimated case time (see and treat)]]*msoa_calculations5[[#This Row],[Population share of ICB]:[Population share of ICB]]</f>
        <v>0.31639439531904412</v>
      </c>
      <c r="N816" s="94" cm="1">
        <f t="array" ref="N816">msoa_calculations5[[#This Row],[Weighted estimate]]*msoa_calculations5[[#This Row],[Population share of ICB]:[Population share of ICB]]</f>
        <v>0.4093448387282192</v>
      </c>
    </row>
    <row r="817" spans="1:14">
      <c r="A817" s="63" t="s">
        <v>4702</v>
      </c>
      <c r="B817" s="63" t="s">
        <v>13703</v>
      </c>
      <c r="C817" s="63" t="s">
        <v>29</v>
      </c>
      <c r="D817" s="63" t="s">
        <v>88</v>
      </c>
      <c r="E817" s="72">
        <v>7842</v>
      </c>
      <c r="F817" s="64">
        <v>1</v>
      </c>
      <c r="G817" s="79">
        <v>0</v>
      </c>
      <c r="H817" s="133">
        <v>84.458053588867188</v>
      </c>
      <c r="I817" s="134">
        <v>59.749374389648438</v>
      </c>
      <c r="J817" s="105">
        <v>77.772109985351563</v>
      </c>
      <c r="K817" s="96">
        <f>msoa_calculations5[[#This Row],[ Pop20]]/SUMIF(msoa_calculations5[ICB26],msoa_calculations5[[#This Row],[ICB26]],msoa_calculations5[[ Pop20]])</f>
        <v>4.3129951942167807E-3</v>
      </c>
      <c r="L817" s="98" cm="1">
        <f t="array" ref="L817">msoa_calculations5[[#This Row],[ Estimated case time (see and convey)]]*msoa_calculations5[[#This Row],[Population share of ICB]:[Population share of ICB]]</f>
        <v>0.3642671792416875</v>
      </c>
      <c r="M817" s="98" cm="1">
        <f t="array" ref="M817">msoa_calculations5[[#This Row],[Estimated case time (see and treat)]]*msoa_calculations5[[#This Row],[Population share of ICB]:[Population share of ICB]]</f>
        <v>0.2576987646000129</v>
      </c>
      <c r="N817" s="94" cm="1">
        <f t="array" ref="N817">msoa_calculations5[[#This Row],[Weighted estimate]]*msoa_calculations5[[#This Row],[Population share of ICB]:[Population share of ICB]]</f>
        <v>0.33543073661092021</v>
      </c>
    </row>
    <row r="818" spans="1:14">
      <c r="A818" s="63" t="s">
        <v>4700</v>
      </c>
      <c r="B818" s="63" t="s">
        <v>13703</v>
      </c>
      <c r="C818" s="63" t="s">
        <v>29</v>
      </c>
      <c r="D818" s="63" t="s">
        <v>88</v>
      </c>
      <c r="E818" s="72">
        <v>8592</v>
      </c>
      <c r="F818" s="64">
        <v>1</v>
      </c>
      <c r="G818" s="79">
        <v>0</v>
      </c>
      <c r="H818" s="133">
        <v>82.278823852539063</v>
      </c>
      <c r="I818" s="134">
        <v>58.7137451171875</v>
      </c>
      <c r="J818" s="105">
        <v>75.902328491210938</v>
      </c>
      <c r="K818" s="96">
        <f>msoa_calculations5[[#This Row],[ Pop20]]/SUMIF(msoa_calculations5[ICB26],msoa_calculations5[[#This Row],[ICB26]],msoa_calculations5[[ Pop20]])</f>
        <v>4.7254851707103519E-3</v>
      </c>
      <c r="L818" s="98" cm="1">
        <f t="array" ref="L818">msoa_calculations5[[#This Row],[ Estimated case time (see and convey)]]*msoa_calculations5[[#This Row],[Population share of ICB]:[Population share of ICB]]</f>
        <v>0.3888073619786625</v>
      </c>
      <c r="M818" s="98" cm="1">
        <f t="array" ref="M818">msoa_calculations5[[#This Row],[Estimated case time (see and treat)]]*msoa_calculations5[[#This Row],[Population share of ICB]:[Population share of ICB]]</f>
        <v>0.27745093186813685</v>
      </c>
      <c r="N818" s="94" cm="1">
        <f t="array" ref="N818">msoa_calculations5[[#This Row],[Weighted estimate]]*msoa_calculations5[[#This Row],[Population share of ICB]:[Population share of ICB]]</f>
        <v>0.35867532770760313</v>
      </c>
    </row>
    <row r="819" spans="1:14">
      <c r="A819" s="63" t="s">
        <v>4698</v>
      </c>
      <c r="B819" s="63" t="s">
        <v>13703</v>
      </c>
      <c r="C819" s="63" t="s">
        <v>29</v>
      </c>
      <c r="D819" s="63" t="s">
        <v>88</v>
      </c>
      <c r="E819" s="72">
        <v>9295</v>
      </c>
      <c r="F819" s="64">
        <v>1</v>
      </c>
      <c r="G819" s="79">
        <v>0</v>
      </c>
      <c r="H819" s="133">
        <v>83.611152648925781</v>
      </c>
      <c r="I819" s="134">
        <v>59.684223175048828</v>
      </c>
      <c r="J819" s="105">
        <v>77.136741638183594</v>
      </c>
      <c r="K819" s="96">
        <f>msoa_calculations5[[#This Row],[ Pop20]]/SUMIF(msoa_calculations5[ICB26],msoa_calculations5[[#This Row],[ICB26]],msoa_calculations5[[ Pop20]])</f>
        <v>5.1121257753436594E-3</v>
      </c>
      <c r="L819" s="98" cm="1">
        <f t="array" ref="L819">msoa_calculations5[[#This Row],[ Estimated case time (see and convey)]]*msoa_calculations5[[#This Row],[Population share of ICB]:[Population share of ICB]]</f>
        <v>0.42743072856276676</v>
      </c>
      <c r="M819" s="98" cm="1">
        <f t="array" ref="M819">msoa_calculations5[[#This Row],[Estimated case time (see and treat)]]*msoa_calculations5[[#This Row],[Population share of ICB]:[Population share of ICB]]</f>
        <v>0.30511325567453051</v>
      </c>
      <c r="N819" s="94" cm="1">
        <f t="array" ref="N819">msoa_calculations5[[#This Row],[Weighted estimate]]*msoa_calculations5[[#This Row],[Population share of ICB]:[Population share of ICB]]</f>
        <v>0.39433272515458284</v>
      </c>
    </row>
    <row r="820" spans="1:14">
      <c r="A820" s="63" t="s">
        <v>4696</v>
      </c>
      <c r="B820" s="63" t="s">
        <v>13703</v>
      </c>
      <c r="C820" s="63" t="s">
        <v>29</v>
      </c>
      <c r="D820" s="63" t="s">
        <v>88</v>
      </c>
      <c r="E820" s="72">
        <v>9799</v>
      </c>
      <c r="F820" s="64">
        <v>1</v>
      </c>
      <c r="G820" s="79">
        <v>0</v>
      </c>
      <c r="H820" s="133">
        <v>83.917999267578125</v>
      </c>
      <c r="I820" s="134">
        <v>59.728534698486328</v>
      </c>
      <c r="J820" s="105">
        <v>77.372550964355469</v>
      </c>
      <c r="K820" s="96">
        <f>msoa_calculations5[[#This Row],[ Pop20]]/SUMIF(msoa_calculations5[ICB26],msoa_calculations5[[#This Row],[ICB26]],msoa_calculations5[[ Pop20]])</f>
        <v>5.3893190395473394E-3</v>
      </c>
      <c r="L820" s="98" cm="1">
        <f t="array" ref="L820">msoa_calculations5[[#This Row],[ Estimated case time (see and convey)]]*msoa_calculations5[[#This Row],[Population share of ICB]:[Population share of ICB]]</f>
        <v>0.45226087121347847</v>
      </c>
      <c r="M820" s="98" cm="1">
        <f t="array" ref="M820">msoa_calculations5[[#This Row],[Estimated case time (see and treat)]]*msoa_calculations5[[#This Row],[Population share of ICB]:[Population share of ICB]]</f>
        <v>0.32189612925481625</v>
      </c>
      <c r="N820" s="94" cm="1">
        <f t="array" ref="N820">msoa_calculations5[[#This Row],[Weighted estimate]]*msoa_calculations5[[#This Row],[Population share of ICB]:[Population share of ICB]]</f>
        <v>0.41698536205054776</v>
      </c>
    </row>
    <row r="821" spans="1:14">
      <c r="A821" s="63" t="s">
        <v>4694</v>
      </c>
      <c r="B821" s="63" t="s">
        <v>13703</v>
      </c>
      <c r="C821" s="63" t="s">
        <v>29</v>
      </c>
      <c r="D821" s="63" t="s">
        <v>88</v>
      </c>
      <c r="E821" s="72">
        <v>8466</v>
      </c>
      <c r="F821" s="64">
        <v>1</v>
      </c>
      <c r="G821" s="79">
        <v>0</v>
      </c>
      <c r="H821" s="133">
        <v>87.840850830078125</v>
      </c>
      <c r="I821" s="134">
        <v>62.510185241699219</v>
      </c>
      <c r="J821" s="105">
        <v>80.986602783203125</v>
      </c>
      <c r="K821" s="96">
        <f>msoa_calculations5[[#This Row],[ Pop20]]/SUMIF(msoa_calculations5[ICB26],msoa_calculations5[[#This Row],[ICB26]],msoa_calculations5[[ Pop20]])</f>
        <v>4.6561868546594314E-3</v>
      </c>
      <c r="L821" s="98" cm="1">
        <f t="array" ref="L821">msoa_calculations5[[#This Row],[ Estimated case time (see and convey)]]*msoa_calculations5[[#This Row],[Population share of ICB]:[Population share of ICB]]</f>
        <v>0.40900341493710979</v>
      </c>
      <c r="M821" s="98" cm="1">
        <f t="array" ref="M821">msoa_calculations5[[#This Row],[Estimated case time (see and treat)]]*msoa_calculations5[[#This Row],[Population share of ICB]:[Population share of ICB]]</f>
        <v>0.29105910280472591</v>
      </c>
      <c r="N821" s="94" cm="1">
        <f t="array" ref="N821">msoa_calculations5[[#This Row],[Weighted estimate]]*msoa_calculations5[[#This Row],[Population share of ICB]:[Population share of ICB]]</f>
        <v>0.37708875528267533</v>
      </c>
    </row>
    <row r="822" spans="1:14">
      <c r="A822" s="63" t="s">
        <v>4640</v>
      </c>
      <c r="B822" s="63" t="s">
        <v>13731</v>
      </c>
      <c r="C822" s="63" t="s">
        <v>12</v>
      </c>
      <c r="D822" s="63" t="s">
        <v>89</v>
      </c>
      <c r="E822" s="72">
        <v>8809</v>
      </c>
      <c r="F822" s="64">
        <v>1</v>
      </c>
      <c r="G822" s="79">
        <v>0</v>
      </c>
      <c r="H822" s="133">
        <v>81.614173889160156</v>
      </c>
      <c r="I822" s="134">
        <v>57.712818145751953</v>
      </c>
      <c r="J822" s="105">
        <v>75.146682739257813</v>
      </c>
      <c r="K822" s="96">
        <f>msoa_calculations5[[#This Row],[ Pop20]]/SUMIF(msoa_calculations5[ICB26],msoa_calculations5[[#This Row],[ICB26]],msoa_calculations5[[ Pop20]])</f>
        <v>5.8347756337014094E-3</v>
      </c>
      <c r="L822" s="98" cm="1">
        <f t="array" ref="L822">msoa_calculations5[[#This Row],[ Estimated case time (see and convey)]]*msoa_calculations5[[#This Row],[Population share of ICB]:[Population share of ICB]]</f>
        <v>0.4762003931731415</v>
      </c>
      <c r="M822" s="98" cm="1">
        <f t="array" ref="M822">msoa_calculations5[[#This Row],[Estimated case time (see and treat)]]*msoa_calculations5[[#This Row],[Population share of ICB]:[Population share of ICB]]</f>
        <v>0.33674134506907405</v>
      </c>
      <c r="N822" s="94" cm="1">
        <f t="array" ref="N822">msoa_calculations5[[#This Row],[Weighted estimate]]*msoa_calculations5[[#This Row],[Population share of ICB]:[Population share of ICB]]</f>
        <v>0.43846403340051177</v>
      </c>
    </row>
    <row r="823" spans="1:14">
      <c r="A823" s="63" t="s">
        <v>4638</v>
      </c>
      <c r="B823" s="63" t="s">
        <v>13731</v>
      </c>
      <c r="C823" s="63" t="s">
        <v>12</v>
      </c>
      <c r="D823" s="63" t="s">
        <v>89</v>
      </c>
      <c r="E823" s="72">
        <v>9332</v>
      </c>
      <c r="F823" s="64">
        <v>1</v>
      </c>
      <c r="G823" s="79">
        <v>0</v>
      </c>
      <c r="H823" s="133">
        <v>80.681564331054688</v>
      </c>
      <c r="I823" s="134">
        <v>57.268836975097656</v>
      </c>
      <c r="J823" s="105">
        <v>74.346290588378906</v>
      </c>
      <c r="K823" s="96">
        <f>msoa_calculations5[[#This Row],[ Pop20]]/SUMIF(msoa_calculations5[ICB26],msoa_calculations5[[#This Row],[ICB26]],msoa_calculations5[[ Pop20]])</f>
        <v>6.1811926681463909E-3</v>
      </c>
      <c r="L823" s="98" cm="1">
        <f t="array" ref="L823">msoa_calculations5[[#This Row],[ Estimated case time (see and convey)]]*msoa_calculations5[[#This Row],[Population share of ICB]:[Population share of ICB]]</f>
        <v>0.49870829389769661</v>
      </c>
      <c r="M823" s="98" cm="1">
        <f t="array" ref="M823">msoa_calculations5[[#This Row],[Estimated case time (see and treat)]]*msoa_calculations5[[#This Row],[Population share of ICB]:[Population share of ICB]]</f>
        <v>0.35398971522374456</v>
      </c>
      <c r="N823" s="94" cm="1">
        <f t="array" ref="N823">msoa_calculations5[[#This Row],[Weighted estimate]]*msoa_calculations5[[#This Row],[Population share of ICB]:[Population share of ICB]]</f>
        <v>0.45954874628876874</v>
      </c>
    </row>
    <row r="824" spans="1:14">
      <c r="A824" s="63" t="s">
        <v>4636</v>
      </c>
      <c r="B824" s="63" t="s">
        <v>13731</v>
      </c>
      <c r="C824" s="63" t="s">
        <v>12</v>
      </c>
      <c r="D824" s="63" t="s">
        <v>89</v>
      </c>
      <c r="E824" s="72">
        <v>7937</v>
      </c>
      <c r="F824" s="64">
        <v>1</v>
      </c>
      <c r="G824" s="79">
        <v>0</v>
      </c>
      <c r="H824" s="133">
        <v>84.871513366699219</v>
      </c>
      <c r="I824" s="134">
        <v>61.524166107177734</v>
      </c>
      <c r="J824" s="105">
        <v>78.553932189941406</v>
      </c>
      <c r="K824" s="96">
        <f>msoa_calculations5[[#This Row],[ Pop20]]/SUMIF(msoa_calculations5[ICB26],msoa_calculations5[[#This Row],[ICB26]],msoa_calculations5[[ Pop20]])</f>
        <v>5.2571931212042327E-3</v>
      </c>
      <c r="L824" s="98" cm="1">
        <f t="array" ref="L824">msoa_calculations5[[#This Row],[ Estimated case time (see and convey)]]*msoa_calculations5[[#This Row],[Population share of ICB]:[Population share of ICB]]</f>
        <v>0.44618593625760422</v>
      </c>
      <c r="M824" s="98" cm="1">
        <f t="array" ref="M824">msoa_calculations5[[#This Row],[Estimated case time (see and treat)]]*msoa_calculations5[[#This Row],[Population share of ICB]:[Population share of ICB]]</f>
        <v>0.32344442284648139</v>
      </c>
      <c r="N824" s="94" cm="1">
        <f t="array" ref="N824">msoa_calculations5[[#This Row],[Weighted estimate]]*msoa_calculations5[[#This Row],[Population share of ICB]:[Population share of ICB]]</f>
        <v>0.4129731919525037</v>
      </c>
    </row>
    <row r="825" spans="1:14">
      <c r="A825" s="63" t="s">
        <v>4634</v>
      </c>
      <c r="B825" s="63" t="s">
        <v>13731</v>
      </c>
      <c r="C825" s="63" t="s">
        <v>12</v>
      </c>
      <c r="D825" s="63" t="s">
        <v>89</v>
      </c>
      <c r="E825" s="72">
        <v>8990</v>
      </c>
      <c r="F825" s="64">
        <v>1</v>
      </c>
      <c r="G825" s="79">
        <v>0</v>
      </c>
      <c r="H825" s="133">
        <v>83.544471740722656</v>
      </c>
      <c r="I825" s="134">
        <v>59.488368988037109</v>
      </c>
      <c r="J825" s="105">
        <v>77.035110473632813</v>
      </c>
      <c r="K825" s="96">
        <f>msoa_calculations5[[#This Row],[ Pop20]]/SUMIF(msoa_calculations5[ICB26],msoa_calculations5[[#This Row],[ICB26]],msoa_calculations5[[ Pop20]])</f>
        <v>5.9546637469605713E-3</v>
      </c>
      <c r="L825" s="98" cm="1">
        <f t="array" ref="L825">msoa_calculations5[[#This Row],[ Estimated case time (see and convey)]]*msoa_calculations5[[#This Row],[Population share of ICB]:[Population share of ICB]]</f>
        <v>0.49747923713345316</v>
      </c>
      <c r="M825" s="98" cm="1">
        <f t="array" ref="M825">msoa_calculations5[[#This Row],[Estimated case time (see and treat)]]*msoa_calculations5[[#This Row],[Population share of ICB]:[Population share of ICB]]</f>
        <v>0.35423323417887809</v>
      </c>
      <c r="N825" s="94" cm="1">
        <f t="array" ref="N825">msoa_calculations5[[#This Row],[Weighted estimate]]*msoa_calculations5[[#This Row],[Population share of ICB]:[Population share of ICB]]</f>
        <v>0.45871817958044392</v>
      </c>
    </row>
    <row r="826" spans="1:14">
      <c r="A826" s="63" t="s">
        <v>4632</v>
      </c>
      <c r="B826" s="63" t="s">
        <v>13731</v>
      </c>
      <c r="C826" s="63" t="s">
        <v>12</v>
      </c>
      <c r="D826" s="63" t="s">
        <v>89</v>
      </c>
      <c r="E826" s="72">
        <v>8523</v>
      </c>
      <c r="F826" s="64">
        <v>1</v>
      </c>
      <c r="G826" s="79">
        <v>0</v>
      </c>
      <c r="H826" s="133">
        <v>82.04644775390625</v>
      </c>
      <c r="I826" s="134">
        <v>58.7794189453125</v>
      </c>
      <c r="J826" s="105">
        <v>75.750602722167969</v>
      </c>
      <c r="K826" s="96">
        <f>msoa_calculations5[[#This Row],[ Pop20]]/SUMIF(msoa_calculations5[ICB26],msoa_calculations5[[#This Row],[ICB26]],msoa_calculations5[[ Pop20]])</f>
        <v>5.6453391674466018E-3</v>
      </c>
      <c r="L826" s="98" cm="1">
        <f t="array" ref="L826">msoa_calculations5[[#This Row],[ Estimated case time (see and convey)]]*msoa_calculations5[[#This Row],[Population share of ICB]:[Population share of ICB]]</f>
        <v>0.46318002505498823</v>
      </c>
      <c r="M826" s="98" cm="1">
        <f t="array" ref="M826">msoa_calculations5[[#This Row],[Estimated case time (see and treat)]]*msoa_calculations5[[#This Row],[Population share of ICB]:[Population share of ICB]]</f>
        <v>0.33182975601172549</v>
      </c>
      <c r="N826" s="94" cm="1">
        <f t="array" ref="N826">msoa_calculations5[[#This Row],[Weighted estimate]]*msoa_calculations5[[#This Row],[Population share of ICB]:[Population share of ICB]]</f>
        <v>0.42763784450514203</v>
      </c>
    </row>
    <row r="827" spans="1:14">
      <c r="A827" s="63" t="s">
        <v>4630</v>
      </c>
      <c r="B827" s="63" t="s">
        <v>13731</v>
      </c>
      <c r="C827" s="63" t="s">
        <v>12</v>
      </c>
      <c r="D827" s="63" t="s">
        <v>89</v>
      </c>
      <c r="E827" s="72">
        <v>9982</v>
      </c>
      <c r="F827" s="64">
        <v>1</v>
      </c>
      <c r="G827" s="79">
        <v>0</v>
      </c>
      <c r="H827" s="133">
        <v>86.105438232421875</v>
      </c>
      <c r="I827" s="134">
        <v>61.170986175537109</v>
      </c>
      <c r="J827" s="105">
        <v>79.358406066894531</v>
      </c>
      <c r="K827" s="96">
        <f>msoa_calculations5[[#This Row],[ Pop20]]/SUMIF(msoa_calculations5[ICB26],msoa_calculations5[[#This Row],[ICB26]],msoa_calculations5[[ Pop20]])</f>
        <v>6.6117300914527721E-3</v>
      </c>
      <c r="L827" s="98" cm="1">
        <f t="array" ref="L827">msoa_calculations5[[#This Row],[ Estimated case time (see and convey)]]*msoa_calculations5[[#This Row],[Population share of ICB]:[Population share of ICB]]</f>
        <v>0.56930591699903166</v>
      </c>
      <c r="M827" s="98" cm="1">
        <f t="array" ref="M827">msoa_calculations5[[#This Row],[Estimated case time (see and treat)]]*msoa_calculations5[[#This Row],[Population share of ICB]:[Population share of ICB]]</f>
        <v>0.40444605002064021</v>
      </c>
      <c r="N827" s="94" cm="1">
        <f t="array" ref="N827">msoa_calculations5[[#This Row],[Weighted estimate]]*msoa_calculations5[[#This Row],[Population share of ICB]:[Population share of ICB]]</f>
        <v>0.52469636140221476</v>
      </c>
    </row>
    <row r="828" spans="1:14">
      <c r="A828" s="63" t="s">
        <v>4628</v>
      </c>
      <c r="B828" s="63" t="s">
        <v>13731</v>
      </c>
      <c r="C828" s="63" t="s">
        <v>12</v>
      </c>
      <c r="D828" s="63" t="s">
        <v>89</v>
      </c>
      <c r="E828" s="72">
        <v>7538</v>
      </c>
      <c r="F828" s="64">
        <v>1</v>
      </c>
      <c r="G828" s="79">
        <v>0</v>
      </c>
      <c r="H828" s="133">
        <v>83.606826782226563</v>
      </c>
      <c r="I828" s="134">
        <v>60.677253723144531</v>
      </c>
      <c r="J828" s="105">
        <v>77.402290344238281</v>
      </c>
      <c r="K828" s="96">
        <f>msoa_calculations5[[#This Row],[ Pop20]]/SUMIF(msoa_calculations5[ICB26],msoa_calculations5[[#This Row],[ICB26]],msoa_calculations5[[ Pop20]])</f>
        <v>4.9929093798207775E-3</v>
      </c>
      <c r="L828" s="98" cm="1">
        <f t="array" ref="L828">msoa_calculations5[[#This Row],[ Estimated case time (see and convey)]]*msoa_calculations5[[#This Row],[Population share of ICB]:[Population share of ICB]]</f>
        <v>0.41744130965803</v>
      </c>
      <c r="M828" s="98" cm="1">
        <f t="array" ref="M828">msoa_calculations5[[#This Row],[Estimated case time (see and treat)]]*msoa_calculations5[[#This Row],[Population share of ICB]:[Population share of ICB]]</f>
        <v>0.30295602925605353</v>
      </c>
      <c r="N828" s="94" cm="1">
        <f t="array" ref="N828">msoa_calculations5[[#This Row],[Weighted estimate]]*msoa_calculations5[[#This Row],[Population share of ICB]:[Population share of ICB]]</f>
        <v>0.3864626214793585</v>
      </c>
    </row>
    <row r="829" spans="1:14">
      <c r="A829" s="63" t="s">
        <v>4626</v>
      </c>
      <c r="B829" s="63" t="s">
        <v>13731</v>
      </c>
      <c r="C829" s="63" t="s">
        <v>12</v>
      </c>
      <c r="D829" s="63" t="s">
        <v>89</v>
      </c>
      <c r="E829" s="72">
        <v>9619</v>
      </c>
      <c r="F829" s="64">
        <v>1</v>
      </c>
      <c r="G829" s="79">
        <v>0</v>
      </c>
      <c r="H829" s="133">
        <v>87.257339477539063</v>
      </c>
      <c r="I829" s="134">
        <v>63.551609039306641</v>
      </c>
      <c r="J829" s="105">
        <v>80.842781066894531</v>
      </c>
      <c r="K829" s="96">
        <f>msoa_calculations5[[#This Row],[ Pop20]]/SUMIF(msoa_calculations5[ICB26],msoa_calculations5[[#This Row],[ICB26]],msoa_calculations5[[ Pop20]])</f>
        <v>6.3712914996678239E-3</v>
      </c>
      <c r="L829" s="98" cm="1">
        <f t="array" ref="L829">msoa_calculations5[[#This Row],[ Estimated case time (see and convey)]]*msoa_calculations5[[#This Row],[Population share of ICB]:[Population share of ICB]]</f>
        <v>0.55594194529687424</v>
      </c>
      <c r="M829" s="98" cm="1">
        <f t="array" ref="M829">msoa_calculations5[[#This Row],[Estimated case time (see and treat)]]*msoa_calculations5[[#This Row],[Population share of ICB]:[Population share of ICB]]</f>
        <v>0.40490582646234724</v>
      </c>
      <c r="N829" s="94" cm="1">
        <f t="array" ref="N829">msoa_calculations5[[#This Row],[Weighted estimate]]*msoa_calculations5[[#This Row],[Population share of ICB]:[Population share of ICB]]</f>
        <v>0.515072923821012</v>
      </c>
    </row>
    <row r="830" spans="1:14">
      <c r="A830" s="63" t="s">
        <v>4624</v>
      </c>
      <c r="B830" s="63" t="s">
        <v>13731</v>
      </c>
      <c r="C830" s="63" t="s">
        <v>12</v>
      </c>
      <c r="D830" s="63" t="s">
        <v>89</v>
      </c>
      <c r="E830" s="72">
        <v>8089</v>
      </c>
      <c r="F830" s="64">
        <v>1</v>
      </c>
      <c r="G830" s="79">
        <v>0</v>
      </c>
      <c r="H830" s="133">
        <v>84.839805603027344</v>
      </c>
      <c r="I830" s="134">
        <v>61.152515411376953</v>
      </c>
      <c r="J830" s="105">
        <v>78.430244445800781</v>
      </c>
      <c r="K830" s="96">
        <f>msoa_calculations5[[#This Row],[ Pop20]]/SUMIF(msoa_calculations5[ICB26],msoa_calculations5[[#This Row],[ICB26]],msoa_calculations5[[ Pop20]])</f>
        <v>5.3578726417312641E-3</v>
      </c>
      <c r="L830" s="98" cm="1">
        <f t="array" ref="L830">msoa_calculations5[[#This Row],[ Estimated case time (see and convey)]]*msoa_calculations5[[#This Row],[Population share of ICB]:[Population share of ICB]]</f>
        <v>0.45456087337025902</v>
      </c>
      <c r="M830" s="98" cm="1">
        <f t="array" ref="M830">msoa_calculations5[[#This Row],[Estimated case time (see and treat)]]*msoa_calculations5[[#This Row],[Population share of ICB]:[Population share of ICB]]</f>
        <v>0.32764738929566606</v>
      </c>
      <c r="N830" s="94" cm="1">
        <f t="array" ref="N830">msoa_calculations5[[#This Row],[Weighted estimate]]*msoa_calculations5[[#This Row],[Population share of ICB]:[Population share of ICB]]</f>
        <v>0.42021926100045143</v>
      </c>
    </row>
    <row r="831" spans="1:14">
      <c r="A831" s="63" t="s">
        <v>4622</v>
      </c>
      <c r="B831" s="63" t="s">
        <v>13731</v>
      </c>
      <c r="C831" s="63" t="s">
        <v>12</v>
      </c>
      <c r="D831" s="63" t="s">
        <v>89</v>
      </c>
      <c r="E831" s="72">
        <v>8133</v>
      </c>
      <c r="F831" s="64">
        <v>1</v>
      </c>
      <c r="G831" s="79">
        <v>0</v>
      </c>
      <c r="H831" s="133">
        <v>84.704856872558594</v>
      </c>
      <c r="I831" s="134">
        <v>60.832492828369141</v>
      </c>
      <c r="J831" s="105">
        <v>78.245216369628906</v>
      </c>
      <c r="K831" s="96">
        <f>msoa_calculations5[[#This Row],[ Pop20]]/SUMIF(msoa_calculations5[ICB26],msoa_calculations5[[#This Row],[ICB26]],msoa_calculations5[[ Pop20]])</f>
        <v>5.3870167134627729E-3</v>
      </c>
      <c r="L831" s="98" cm="1">
        <f t="array" ref="L831">msoa_calculations5[[#This Row],[ Estimated case time (see and convey)]]*msoa_calculations5[[#This Row],[Population share of ICB]:[Population share of ICB]]</f>
        <v>0.45630647968394517</v>
      </c>
      <c r="M831" s="98" cm="1">
        <f t="array" ref="M831">msoa_calculations5[[#This Row],[Estimated case time (see and treat)]]*msoa_calculations5[[#This Row],[Population share of ICB]:[Population share of ICB]]</f>
        <v>0.32770565558802883</v>
      </c>
      <c r="N831" s="94" cm="1">
        <f t="array" ref="N831">msoa_calculations5[[#This Row],[Weighted estimate]]*msoa_calculations5[[#This Row],[Population share of ICB]:[Population share of ICB]]</f>
        <v>0.4215082883317019</v>
      </c>
    </row>
    <row r="832" spans="1:14">
      <c r="A832" s="63" t="s">
        <v>4620</v>
      </c>
      <c r="B832" s="63" t="s">
        <v>13731</v>
      </c>
      <c r="C832" s="63" t="s">
        <v>12</v>
      </c>
      <c r="D832" s="63" t="s">
        <v>89</v>
      </c>
      <c r="E832" s="72">
        <v>10979</v>
      </c>
      <c r="F832" s="64">
        <v>1</v>
      </c>
      <c r="G832" s="79">
        <v>0</v>
      </c>
      <c r="H832" s="133">
        <v>87.675384521484375</v>
      </c>
      <c r="I832" s="134">
        <v>62.738075256347656</v>
      </c>
      <c r="J832" s="105">
        <v>80.927574157714844</v>
      </c>
      <c r="K832" s="96">
        <f>msoa_calculations5[[#This Row],[ Pop20]]/SUMIF(msoa_calculations5[ICB26],msoa_calculations5[[#This Row],[ICB26]],msoa_calculations5[[ Pop20]])</f>
        <v>7.2721082622780996E-3</v>
      </c>
      <c r="L832" s="98" cm="1">
        <f t="array" ref="L832">msoa_calculations5[[#This Row],[ Estimated case time (see and convey)]]*msoa_calculations5[[#This Row],[Population share of ICB]:[Population share of ICB]]</f>
        <v>0.63758488817709591</v>
      </c>
      <c r="M832" s="98" cm="1">
        <f t="array" ref="M832">msoa_calculations5[[#This Row],[Estimated case time (see and treat)]]*msoa_calculations5[[#This Row],[Population share of ICB]:[Population share of ICB]]</f>
        <v>0.456238075431111</v>
      </c>
      <c r="N832" s="94" cm="1">
        <f t="array" ref="N832">msoa_calculations5[[#This Row],[Weighted estimate]]*msoa_calculations5[[#This Row],[Population share of ICB]:[Population share of ICB]]</f>
        <v>0.58851408067844169</v>
      </c>
    </row>
    <row r="833" spans="1:14">
      <c r="A833" s="63" t="s">
        <v>4618</v>
      </c>
      <c r="B833" s="63" t="s">
        <v>13731</v>
      </c>
      <c r="C833" s="63" t="s">
        <v>12</v>
      </c>
      <c r="D833" s="63" t="s">
        <v>89</v>
      </c>
      <c r="E833" s="72">
        <v>10755</v>
      </c>
      <c r="F833" s="64">
        <v>1</v>
      </c>
      <c r="G833" s="79">
        <v>0</v>
      </c>
      <c r="H833" s="133">
        <v>82.811637878417969</v>
      </c>
      <c r="I833" s="134">
        <v>59.552825927734375</v>
      </c>
      <c r="J833" s="105">
        <v>76.518013000488281</v>
      </c>
      <c r="K833" s="96">
        <f>msoa_calculations5[[#This Row],[ Pop20]]/SUMIF(msoa_calculations5[ICB26],msoa_calculations5[[#This Row],[ICB26]],msoa_calculations5[[ Pop20]])</f>
        <v>7.1237384425540543E-3</v>
      </c>
      <c r="L833" s="98" cm="1">
        <f t="array" ref="L833">msoa_calculations5[[#This Row],[ Estimated case time (see and convey)]]*msoa_calculations5[[#This Row],[Population share of ICB]:[Population share of ICB]]</f>
        <v>0.58992844824535151</v>
      </c>
      <c r="M833" s="98" cm="1">
        <f t="array" ref="M833">msoa_calculations5[[#This Row],[Estimated case time (see and treat)]]*msoa_calculations5[[#This Row],[Population share of ICB]:[Population share of ICB]]</f>
        <v>0.4242387554241312</v>
      </c>
      <c r="N833" s="94" cm="1">
        <f t="array" ref="N833">msoa_calculations5[[#This Row],[Weighted estimate]]*msoa_calculations5[[#This Row],[Population share of ICB]:[Population share of ICB]]</f>
        <v>0.54509431075942927</v>
      </c>
    </row>
    <row r="834" spans="1:14">
      <c r="A834" s="63" t="s">
        <v>4616</v>
      </c>
      <c r="B834" s="63" t="s">
        <v>13731</v>
      </c>
      <c r="C834" s="63" t="s">
        <v>12</v>
      </c>
      <c r="D834" s="63" t="s">
        <v>89</v>
      </c>
      <c r="E834" s="72">
        <v>7987</v>
      </c>
      <c r="F834" s="64">
        <v>1</v>
      </c>
      <c r="G834" s="79">
        <v>0</v>
      </c>
      <c r="H834" s="133">
        <v>83.037727355957031</v>
      </c>
      <c r="I834" s="134">
        <v>59.768405914306641</v>
      </c>
      <c r="J834" s="105">
        <v>76.741264343261719</v>
      </c>
      <c r="K834" s="96">
        <f>msoa_calculations5[[#This Row],[ Pop20]]/SUMIF(msoa_calculations5[ICB26],msoa_calculations5[[#This Row],[ICB26]],msoa_calculations5[[ Pop20]])</f>
        <v>5.2903113845354935E-3</v>
      </c>
      <c r="L834" s="98" cm="1">
        <f t="array" ref="L834">msoa_calculations5[[#This Row],[ Estimated case time (see and convey)]]*msoa_calculations5[[#This Row],[Population share of ICB]:[Population share of ICB]]</f>
        <v>0.43929543437717389</v>
      </c>
      <c r="M834" s="98" cm="1">
        <f t="array" ref="M834">msoa_calculations5[[#This Row],[Estimated case time (see and treat)]]*msoa_calculations5[[#This Row],[Population share of ICB]:[Population share of ICB]]</f>
        <v>0.31619347824399496</v>
      </c>
      <c r="N834" s="94" cm="1">
        <f t="array" ref="N834">msoa_calculations5[[#This Row],[Weighted estimate]]*msoa_calculations5[[#This Row],[Population share of ICB]:[Population share of ICB]]</f>
        <v>0.40598518441880521</v>
      </c>
    </row>
    <row r="835" spans="1:14">
      <c r="A835" s="63" t="s">
        <v>4614</v>
      </c>
      <c r="B835" s="63" t="s">
        <v>13731</v>
      </c>
      <c r="C835" s="63" t="s">
        <v>12</v>
      </c>
      <c r="D835" s="63" t="s">
        <v>89</v>
      </c>
      <c r="E835" s="72">
        <v>8120</v>
      </c>
      <c r="F835" s="64">
        <v>1</v>
      </c>
      <c r="G835" s="79">
        <v>0</v>
      </c>
      <c r="H835" s="133">
        <v>84.34539794921875</v>
      </c>
      <c r="I835" s="134">
        <v>60.305213928222656</v>
      </c>
      <c r="J835" s="105">
        <v>77.840339660644531</v>
      </c>
      <c r="K835" s="96">
        <f>msoa_calculations5[[#This Row],[ Pop20]]/SUMIF(msoa_calculations5[ICB26],msoa_calculations5[[#This Row],[ICB26]],msoa_calculations5[[ Pop20]])</f>
        <v>5.3784059649966453E-3</v>
      </c>
      <c r="L835" s="98" cm="1">
        <f t="array" ref="L835">msoa_calculations5[[#This Row],[ Estimated case time (see and convey)]]*msoa_calculations5[[#This Row],[Population share of ICB]:[Population share of ICB]]</f>
        <v>0.45364379145009393</v>
      </c>
      <c r="M835" s="98" cm="1">
        <f t="array" ref="M835">msoa_calculations5[[#This Row],[Estimated case time (see and treat)]]*msoa_calculations5[[#This Row],[Population share of ICB]:[Population share of ICB]]</f>
        <v>0.32434592231195153</v>
      </c>
      <c r="N835" s="94" cm="1">
        <f t="array" ref="N835">msoa_calculations5[[#This Row],[Weighted estimate]]*msoa_calculations5[[#This Row],[Population share of ICB]:[Population share of ICB]]</f>
        <v>0.41865694714817547</v>
      </c>
    </row>
    <row r="836" spans="1:14">
      <c r="A836" s="63" t="s">
        <v>4612</v>
      </c>
      <c r="B836" s="63" t="s">
        <v>13731</v>
      </c>
      <c r="C836" s="63" t="s">
        <v>12</v>
      </c>
      <c r="D836" s="63" t="s">
        <v>89</v>
      </c>
      <c r="E836" s="72">
        <v>7724</v>
      </c>
      <c r="F836" s="64">
        <v>1</v>
      </c>
      <c r="G836" s="79">
        <v>0</v>
      </c>
      <c r="H836" s="133">
        <v>84.58380126953125</v>
      </c>
      <c r="I836" s="134">
        <v>61.038406372070313</v>
      </c>
      <c r="J836" s="105">
        <v>78.212631225585938</v>
      </c>
      <c r="K836" s="96">
        <f>msoa_calculations5[[#This Row],[ Pop20]]/SUMIF(msoa_calculations5[ICB26],msoa_calculations5[[#This Row],[ICB26]],msoa_calculations5[[ Pop20]])</f>
        <v>5.1161093194130652E-3</v>
      </c>
      <c r="L836" s="98" cm="1">
        <f t="array" ref="L836">msoa_calculations5[[#This Row],[ Estimated case time (see and convey)]]*msoa_calculations5[[#This Row],[Population share of ICB]:[Population share of ICB]]</f>
        <v>0.43273997394643149</v>
      </c>
      <c r="M836" s="98" cm="1">
        <f t="array" ref="M836">msoa_calculations5[[#This Row],[Estimated case time (see and treat)]]*msoa_calculations5[[#This Row],[Population share of ICB]:[Population share of ICB]]</f>
        <v>0.31227915968227077</v>
      </c>
      <c r="N836" s="94" cm="1">
        <f t="array" ref="N836">msoa_calculations5[[#This Row],[Weighted estimate]]*msoa_calculations5[[#This Row],[Population share of ICB]:[Population share of ICB]]</f>
        <v>0.40014437150903753</v>
      </c>
    </row>
    <row r="837" spans="1:14">
      <c r="A837" s="63" t="s">
        <v>4610</v>
      </c>
      <c r="B837" s="63" t="s">
        <v>13731</v>
      </c>
      <c r="C837" s="63" t="s">
        <v>12</v>
      </c>
      <c r="D837" s="63" t="s">
        <v>89</v>
      </c>
      <c r="E837" s="72">
        <v>8138</v>
      </c>
      <c r="F837" s="64">
        <v>1</v>
      </c>
      <c r="G837" s="79">
        <v>0</v>
      </c>
      <c r="H837" s="133">
        <v>86.75677490234375</v>
      </c>
      <c r="I837" s="134">
        <v>62.894878387451172</v>
      </c>
      <c r="J837" s="105">
        <v>80.299964904785156</v>
      </c>
      <c r="K837" s="96">
        <f>msoa_calculations5[[#This Row],[ Pop20]]/SUMIF(msoa_calculations5[ICB26],msoa_calculations5[[#This Row],[ICB26]],msoa_calculations5[[ Pop20]])</f>
        <v>5.3903285397958987E-3</v>
      </c>
      <c r="L837" s="98" cm="1">
        <f t="array" ref="L837">msoa_calculations5[[#This Row],[ Estimated case time (see and convey)]]*msoa_calculations5[[#This Row],[Population share of ICB]:[Population share of ICB]]</f>
        <v>0.46764751977675206</v>
      </c>
      <c r="M837" s="98" cm="1">
        <f t="array" ref="M837">msoa_calculations5[[#This Row],[Estimated case time (see and treat)]]*msoa_calculations5[[#This Row],[Population share of ICB]:[Population share of ICB]]</f>
        <v>0.33902405797887031</v>
      </c>
      <c r="N837" s="94" cm="1">
        <f t="array" ref="N837">msoa_calculations5[[#This Row],[Weighted estimate]]*msoa_calculations5[[#This Row],[Population share of ICB]:[Population share of ICB]]</f>
        <v>0.4328431925708725</v>
      </c>
    </row>
    <row r="838" spans="1:14">
      <c r="A838" s="63" t="s">
        <v>4608</v>
      </c>
      <c r="B838" s="63" t="s">
        <v>13731</v>
      </c>
      <c r="C838" s="63" t="s">
        <v>12</v>
      </c>
      <c r="D838" s="63" t="s">
        <v>89</v>
      </c>
      <c r="E838" s="72">
        <v>9450</v>
      </c>
      <c r="F838" s="64">
        <v>1</v>
      </c>
      <c r="G838" s="79">
        <v>0</v>
      </c>
      <c r="H838" s="133">
        <v>85.768821716308594</v>
      </c>
      <c r="I838" s="134">
        <v>61.840465545654297</v>
      </c>
      <c r="J838" s="105">
        <v>79.294029235839844</v>
      </c>
      <c r="K838" s="96">
        <f>msoa_calculations5[[#This Row],[ Pop20]]/SUMIF(msoa_calculations5[ICB26],msoa_calculations5[[#This Row],[ICB26]],msoa_calculations5[[ Pop20]])</f>
        <v>6.2593517696081643E-3</v>
      </c>
      <c r="L838" s="98" cm="1">
        <f t="array" ref="L838">msoa_calculations5[[#This Row],[ Estimated case time (see and convey)]]*msoa_calculations5[[#This Row],[Population share of ICB]:[Population share of ICB]]</f>
        <v>0.53685722598718333</v>
      </c>
      <c r="M838" s="98" cm="1">
        <f t="array" ref="M838">msoa_calculations5[[#This Row],[Estimated case time (see and treat)]]*msoa_calculations5[[#This Row],[Population share of ICB]:[Population share of ICB]]</f>
        <v>0.38708122744658396</v>
      </c>
      <c r="N838" s="94" cm="1">
        <f t="array" ref="N838">msoa_calculations5[[#This Row],[Weighted estimate]]*msoa_calculations5[[#This Row],[Population share of ICB]:[Population share of ICB]]</f>
        <v>0.49632922221671566</v>
      </c>
    </row>
    <row r="839" spans="1:14">
      <c r="A839" s="63" t="s">
        <v>4606</v>
      </c>
      <c r="B839" s="63" t="s">
        <v>13731</v>
      </c>
      <c r="C839" s="63" t="s">
        <v>12</v>
      </c>
      <c r="D839" s="63" t="s">
        <v>89</v>
      </c>
      <c r="E839" s="72">
        <v>8835</v>
      </c>
      <c r="F839" s="64">
        <v>1</v>
      </c>
      <c r="G839" s="79">
        <v>0</v>
      </c>
      <c r="H839" s="133">
        <v>85.284080505371094</v>
      </c>
      <c r="I839" s="134">
        <v>61.72967529296875</v>
      </c>
      <c r="J839" s="105">
        <v>78.910476684570313</v>
      </c>
      <c r="K839" s="96">
        <f>msoa_calculations5[[#This Row],[ Pop20]]/SUMIF(msoa_calculations5[ICB26],msoa_calculations5[[#This Row],[ICB26]],msoa_calculations5[[ Pop20]])</f>
        <v>5.8519971306336648E-3</v>
      </c>
      <c r="L839" s="98" cm="1">
        <f t="array" ref="L839">msoa_calculations5[[#This Row],[ Estimated case time (see and convey)]]*msoa_calculations5[[#This Row],[Population share of ICB]:[Population share of ICB]]</f>
        <v>0.49908219440616208</v>
      </c>
      <c r="M839" s="98" cm="1">
        <f t="array" ref="M839">msoa_calculations5[[#This Row],[Estimated case time (see and treat)]]*msoa_calculations5[[#This Row],[Population share of ICB]:[Population share of ICB]]</f>
        <v>0.36124188268940094</v>
      </c>
      <c r="N839" s="94" cm="1">
        <f t="array" ref="N839">msoa_calculations5[[#This Row],[Weighted estimate]]*msoa_calculations5[[#This Row],[Population share of ICB]:[Population share of ICB]]</f>
        <v>0.46178388313504015</v>
      </c>
    </row>
    <row r="840" spans="1:14">
      <c r="A840" s="63" t="s">
        <v>4604</v>
      </c>
      <c r="B840" s="63" t="s">
        <v>13731</v>
      </c>
      <c r="C840" s="63" t="s">
        <v>12</v>
      </c>
      <c r="D840" s="63" t="s">
        <v>89</v>
      </c>
      <c r="E840" s="72">
        <v>8398</v>
      </c>
      <c r="F840" s="64">
        <v>1</v>
      </c>
      <c r="G840" s="79">
        <v>0</v>
      </c>
      <c r="H840" s="133">
        <v>86.744468688964844</v>
      </c>
      <c r="I840" s="134">
        <v>61.021205902099609</v>
      </c>
      <c r="J840" s="105">
        <v>79.783988952636719</v>
      </c>
      <c r="K840" s="96">
        <f>msoa_calculations5[[#This Row],[ Pop20]]/SUMIF(msoa_calculations5[ICB26],msoa_calculations5[[#This Row],[ICB26]],msoa_calculations5[[ Pop20]])</f>
        <v>5.562543509118451E-3</v>
      </c>
      <c r="L840" s="98" cm="1">
        <f t="array" ref="L840">msoa_calculations5[[#This Row],[ Estimated case time (see and convey)]]*msoa_calculations5[[#This Row],[Population share of ICB]:[Population share of ICB]]</f>
        <v>0.4825198812577301</v>
      </c>
      <c r="M840" s="98" cm="1">
        <f t="array" ref="M840">msoa_calculations5[[#This Row],[Estimated case time (see and treat)]]*msoa_calculations5[[#This Row],[Population share of ICB]:[Population share of ICB]]</f>
        <v>0.33943311280930472</v>
      </c>
      <c r="N840" s="94" cm="1">
        <f t="array" ref="N840">msoa_calculations5[[#This Row],[Weighted estimate]]*msoa_calculations5[[#This Row],[Population share of ICB]:[Population share of ICB]]</f>
        <v>0.44380190988006757</v>
      </c>
    </row>
    <row r="841" spans="1:14">
      <c r="A841" s="63" t="s">
        <v>4602</v>
      </c>
      <c r="B841" s="63" t="s">
        <v>13731</v>
      </c>
      <c r="C841" s="63" t="s">
        <v>12</v>
      </c>
      <c r="D841" s="63" t="s">
        <v>89</v>
      </c>
      <c r="E841" s="72">
        <v>8608</v>
      </c>
      <c r="F841" s="64">
        <v>1</v>
      </c>
      <c r="G841" s="79">
        <v>0</v>
      </c>
      <c r="H841" s="133">
        <v>86.574317932128906</v>
      </c>
      <c r="I841" s="134">
        <v>63.094257354736328</v>
      </c>
      <c r="J841" s="105">
        <v>80.2208251953125</v>
      </c>
      <c r="K841" s="96">
        <f>msoa_calculations5[[#This Row],[ Pop20]]/SUMIF(msoa_calculations5[ICB26],msoa_calculations5[[#This Row],[ICB26]],msoa_calculations5[[ Pop20]])</f>
        <v>5.7016402151097443E-3</v>
      </c>
      <c r="L841" s="98" cm="1">
        <f t="array" ref="L841">msoa_calculations5[[#This Row],[ Estimated case time (see and convey)]]*msoa_calculations5[[#This Row],[Population share of ICB]:[Population share of ICB]]</f>
        <v>0.49361561271752286</v>
      </c>
      <c r="M841" s="98" cm="1">
        <f t="array" ref="M841">msoa_calculations5[[#This Row],[Estimated case time (see and treat)]]*msoa_calculations5[[#This Row],[Population share of ICB]:[Population share of ICB]]</f>
        <v>0.35974075507624842</v>
      </c>
      <c r="N841" s="94" cm="1">
        <f t="array" ref="N841">msoa_calculations5[[#This Row],[Weighted estimate]]*msoa_calculations5[[#This Row],[Population share of ICB]:[Population share of ICB]]</f>
        <v>0.45739028302288276</v>
      </c>
    </row>
    <row r="842" spans="1:14">
      <c r="A842" s="63" t="s">
        <v>4600</v>
      </c>
      <c r="B842" s="63" t="s">
        <v>13731</v>
      </c>
      <c r="C842" s="63" t="s">
        <v>12</v>
      </c>
      <c r="D842" s="63" t="s">
        <v>89</v>
      </c>
      <c r="E842" s="72">
        <v>8599</v>
      </c>
      <c r="F842" s="64">
        <v>1</v>
      </c>
      <c r="G842" s="79">
        <v>0</v>
      </c>
      <c r="H842" s="133">
        <v>85.428314208984375</v>
      </c>
      <c r="I842" s="134">
        <v>61.620944976806641</v>
      </c>
      <c r="J842" s="105">
        <v>78.986259460449219</v>
      </c>
      <c r="K842" s="96">
        <f>msoa_calculations5[[#This Row],[ Pop20]]/SUMIF(msoa_calculations5[ICB26],msoa_calculations5[[#This Row],[ICB26]],msoa_calculations5[[ Pop20]])</f>
        <v>5.6956789277101171E-3</v>
      </c>
      <c r="L842" s="98" cm="1">
        <f t="array" ref="L842">msoa_calculations5[[#This Row],[ Estimated case time (see and convey)]]*msoa_calculations5[[#This Row],[Population share of ICB]:[Population share of ICB]]</f>
        <v>0.48657224906991109</v>
      </c>
      <c r="M842" s="98" cm="1">
        <f t="array" ref="M842">msoa_calculations5[[#This Row],[Estimated case time (see and treat)]]*msoa_calculations5[[#This Row],[Population share of ICB]:[Population share of ICB]]</f>
        <v>0.35097311780998219</v>
      </c>
      <c r="N842" s="94" cm="1">
        <f t="array" ref="N842">msoa_calculations5[[#This Row],[Weighted estimate]]*msoa_calculations5[[#This Row],[Population share of ICB]:[Population share of ICB]]</f>
        <v>0.44988037358752447</v>
      </c>
    </row>
    <row r="843" spans="1:14">
      <c r="A843" s="63" t="s">
        <v>4598</v>
      </c>
      <c r="B843" s="63" t="s">
        <v>13731</v>
      </c>
      <c r="C843" s="63" t="s">
        <v>12</v>
      </c>
      <c r="D843" s="63" t="s">
        <v>89</v>
      </c>
      <c r="E843" s="72">
        <v>7814</v>
      </c>
      <c r="F843" s="64">
        <v>1</v>
      </c>
      <c r="G843" s="79">
        <v>0</v>
      </c>
      <c r="H843" s="133">
        <v>87.636085510253906</v>
      </c>
      <c r="I843" s="134">
        <v>63.854110717773438</v>
      </c>
      <c r="J843" s="105">
        <v>81.200897216796875</v>
      </c>
      <c r="K843" s="96">
        <f>msoa_calculations5[[#This Row],[ Pop20]]/SUMIF(msoa_calculations5[ICB26],msoa_calculations5[[#This Row],[ICB26]],msoa_calculations5[[ Pop20]])</f>
        <v>5.1757221934093335E-3</v>
      </c>
      <c r="L843" s="98" cm="1">
        <f t="array" ref="L843">msoa_calculations5[[#This Row],[ Estimated case time (see and convey)]]*msoa_calculations5[[#This Row],[Population share of ICB]:[Population share of ICB]]</f>
        <v>0.45358003271893926</v>
      </c>
      <c r="M843" s="98" cm="1">
        <f t="array" ref="M843">msoa_calculations5[[#This Row],[Estimated case time (see and treat)]]*msoa_calculations5[[#This Row],[Population share of ICB]:[Population share of ICB]]</f>
        <v>0.33049113798239677</v>
      </c>
      <c r="N843" s="94" cm="1">
        <f t="array" ref="N843">msoa_calculations5[[#This Row],[Weighted estimate]]*msoa_calculations5[[#This Row],[Population share of ICB]:[Population share of ICB]]</f>
        <v>0.42027328584972579</v>
      </c>
    </row>
    <row r="844" spans="1:14">
      <c r="A844" s="63" t="s">
        <v>4596</v>
      </c>
      <c r="B844" s="63" t="s">
        <v>13731</v>
      </c>
      <c r="C844" s="63" t="s">
        <v>12</v>
      </c>
      <c r="D844" s="63" t="s">
        <v>89</v>
      </c>
      <c r="E844" s="72">
        <v>6855</v>
      </c>
      <c r="F844" s="64">
        <v>1</v>
      </c>
      <c r="G844" s="79">
        <v>0</v>
      </c>
      <c r="H844" s="133">
        <v>90.702102661132813</v>
      </c>
      <c r="I844" s="134">
        <v>65.423660278320313</v>
      </c>
      <c r="J844" s="105">
        <v>83.861984252929688</v>
      </c>
      <c r="K844" s="96">
        <f>msoa_calculations5[[#This Row],[ Pop20]]/SUMIF(msoa_calculations5[ICB26],msoa_calculations5[[#This Row],[ICB26]],msoa_calculations5[[ Pop20]])</f>
        <v>4.5405139027157636E-3</v>
      </c>
      <c r="L844" s="98" cm="1">
        <f t="array" ref="L844">msoa_calculations5[[#This Row],[ Estimated case time (see and convey)]]*msoa_calculations5[[#This Row],[Population share of ICB]:[Population share of ICB]]</f>
        <v>0.411834158138426</v>
      </c>
      <c r="M844" s="98" cm="1">
        <f t="array" ref="M844">msoa_calculations5[[#This Row],[Estimated case time (see and treat)]]*msoa_calculations5[[#This Row],[Population share of ICB]:[Population share of ICB]]</f>
        <v>0.29705703906026643</v>
      </c>
      <c r="N844" s="94" cm="1">
        <f t="array" ref="N844">msoa_calculations5[[#This Row],[Weighted estimate]]*msoa_calculations5[[#This Row],[Population share of ICB]:[Population share of ICB]]</f>
        <v>0.38077650540975766</v>
      </c>
    </row>
    <row r="845" spans="1:14">
      <c r="A845" s="63" t="s">
        <v>4592</v>
      </c>
      <c r="B845" s="63" t="s">
        <v>13705</v>
      </c>
      <c r="C845" s="63" t="s">
        <v>27</v>
      </c>
      <c r="D845" s="63" t="s">
        <v>87</v>
      </c>
      <c r="E845" s="72">
        <v>11293</v>
      </c>
      <c r="F845" s="64">
        <v>1</v>
      </c>
      <c r="G845" s="79">
        <v>0</v>
      </c>
      <c r="H845" s="133">
        <v>83.242599487304688</v>
      </c>
      <c r="I845" s="134">
        <v>58.697959899902344</v>
      </c>
      <c r="J845" s="105">
        <v>76.601043701171875</v>
      </c>
      <c r="K845" s="96">
        <f>msoa_calculations5[[#This Row],[ Pop20]]/SUMIF(msoa_calculations5[ICB26],msoa_calculations5[[#This Row],[ICB26]],msoa_calculations5[[ Pop20]])</f>
        <v>5.5453799957770064E-3</v>
      </c>
      <c r="L845" s="98" cm="1">
        <f t="array" ref="L845">msoa_calculations5[[#This Row],[ Estimated case time (see and convey)]]*msoa_calculations5[[#This Row],[Population share of ICB]:[Population share of ICB]]</f>
        <v>0.46161184599337668</v>
      </c>
      <c r="M845" s="98" cm="1">
        <f t="array" ref="M845">msoa_calculations5[[#This Row],[Estimated case time (see and treat)]]*msoa_calculations5[[#This Row],[Population share of ICB]:[Population share of ICB]]</f>
        <v>0.32550249262183933</v>
      </c>
      <c r="N845" s="94" cm="1">
        <f t="array" ref="N845">msoa_calculations5[[#This Row],[Weighted estimate]]*msoa_calculations5[[#This Row],[Population share of ICB]:[Population share of ICB]]</f>
        <v>0.42478189539611877</v>
      </c>
    </row>
    <row r="846" spans="1:14">
      <c r="A846" s="63" t="s">
        <v>4590</v>
      </c>
      <c r="B846" s="63" t="s">
        <v>13705</v>
      </c>
      <c r="C846" s="63" t="s">
        <v>27</v>
      </c>
      <c r="D846" s="63" t="s">
        <v>87</v>
      </c>
      <c r="E846" s="72">
        <v>8501</v>
      </c>
      <c r="F846" s="64">
        <v>1</v>
      </c>
      <c r="G846" s="79">
        <v>0</v>
      </c>
      <c r="H846" s="133">
        <v>80.587745666503906</v>
      </c>
      <c r="I846" s="134">
        <v>56.662750244140625</v>
      </c>
      <c r="J846" s="105">
        <v>74.113861083984375</v>
      </c>
      <c r="K846" s="96">
        <f>msoa_calculations5[[#This Row],[ Pop20]]/SUMIF(msoa_calculations5[ICB26],msoa_calculations5[[#This Row],[ICB26]],msoa_calculations5[[ Pop20]])</f>
        <v>4.1743801774639447E-3</v>
      </c>
      <c r="L846" s="98" cm="1">
        <f t="array" ref="L846">msoa_calculations5[[#This Row],[ Estimated case time (see and convey)]]*msoa_calculations5[[#This Row],[Population share of ICB]:[Population share of ICB]]</f>
        <v>0.3364038880567598</v>
      </c>
      <c r="M846" s="98" cm="1">
        <f t="array" ref="M846">msoa_calculations5[[#This Row],[Estimated case time (see and treat)]]*msoa_calculations5[[#This Row],[Population share of ICB]:[Population share of ICB]]</f>
        <v>0.23653186141973093</v>
      </c>
      <c r="N846" s="94" cm="1">
        <f t="array" ref="N846">msoa_calculations5[[#This Row],[Weighted estimate]]*msoa_calculations5[[#This Row],[Population share of ICB]:[Population share of ICB]]</f>
        <v>0.30937943258430084</v>
      </c>
    </row>
    <row r="847" spans="1:14">
      <c r="A847" s="63" t="s">
        <v>4588</v>
      </c>
      <c r="B847" s="63" t="s">
        <v>13705</v>
      </c>
      <c r="C847" s="63" t="s">
        <v>27</v>
      </c>
      <c r="D847" s="63" t="s">
        <v>87</v>
      </c>
      <c r="E847" s="72">
        <v>11002</v>
      </c>
      <c r="F847" s="64">
        <v>1</v>
      </c>
      <c r="G847" s="79">
        <v>0</v>
      </c>
      <c r="H847" s="133">
        <v>82.417449951171875</v>
      </c>
      <c r="I847" s="134">
        <v>58.209243774414063</v>
      </c>
      <c r="J847" s="105">
        <v>75.866928100585938</v>
      </c>
      <c r="K847" s="96">
        <f>msoa_calculations5[[#This Row],[ Pop20]]/SUMIF(msoa_calculations5[ICB26],msoa_calculations5[[#This Row],[ICB26]],msoa_calculations5[[ Pop20]])</f>
        <v>5.4024856737393623E-3</v>
      </c>
      <c r="L847" s="98" cm="1">
        <f t="array" ref="L847">msoa_calculations5[[#This Row],[ Estimated case time (see and convey)]]*msoa_calculations5[[#This Row],[Population share of ICB]:[Population share of ICB]]</f>
        <v>0.44525909262733698</v>
      </c>
      <c r="M847" s="98" cm="1">
        <f t="array" ref="M847">msoa_calculations5[[#This Row],[Estimated case time (see and treat)]]*msoa_calculations5[[#This Row],[Population share of ICB]:[Population share of ICB]]</f>
        <v>0.31447460557047413</v>
      </c>
      <c r="N847" s="94" cm="1">
        <f t="array" ref="N847">msoa_calculations5[[#This Row],[Weighted estimate]]*msoa_calculations5[[#This Row],[Population share of ICB]:[Population share of ICB]]</f>
        <v>0.40986999217402975</v>
      </c>
    </row>
    <row r="848" spans="1:14">
      <c r="A848" s="63" t="s">
        <v>4586</v>
      </c>
      <c r="B848" s="63" t="s">
        <v>13705</v>
      </c>
      <c r="C848" s="63" t="s">
        <v>27</v>
      </c>
      <c r="D848" s="63" t="s">
        <v>87</v>
      </c>
      <c r="E848" s="72">
        <v>12936</v>
      </c>
      <c r="F848" s="64">
        <v>1</v>
      </c>
      <c r="G848" s="79">
        <v>0</v>
      </c>
      <c r="H848" s="133">
        <v>82.242439270019531</v>
      </c>
      <c r="I848" s="134">
        <v>57.479446411132813</v>
      </c>
      <c r="J848" s="105">
        <v>75.541801452636719</v>
      </c>
      <c r="K848" s="96">
        <f>msoa_calculations5[[#This Row],[ Pop20]]/SUMIF(msoa_calculations5[ICB26],msoa_calculations5[[#This Row],[ICB26]],msoa_calculations5[[ Pop20]])</f>
        <v>6.3521682126424645E-3</v>
      </c>
      <c r="L848" s="98" cm="1">
        <f t="array" ref="L848">msoa_calculations5[[#This Row],[ Estimated case time (see and convey)]]*msoa_calculations5[[#This Row],[Population share of ICB]:[Population share of ICB]]</f>
        <v>0.52241780846119634</v>
      </c>
      <c r="M848" s="98" cm="1">
        <f t="array" ref="M848">msoa_calculations5[[#This Row],[Estimated case time (see and treat)]]*msoa_calculations5[[#This Row],[Population share of ICB]:[Population share of ICB]]</f>
        <v>0.36511911237308381</v>
      </c>
      <c r="N848" s="94" cm="1">
        <f t="array" ref="N848">msoa_calculations5[[#This Row],[Weighted estimate]]*msoa_calculations5[[#This Row],[Population share of ICB]:[Population share of ICB]]</f>
        <v>0.47985422991318732</v>
      </c>
    </row>
    <row r="849" spans="1:14">
      <c r="A849" s="63" t="s">
        <v>4584</v>
      </c>
      <c r="B849" s="63" t="s">
        <v>13705</v>
      </c>
      <c r="C849" s="63" t="s">
        <v>27</v>
      </c>
      <c r="D849" s="63" t="s">
        <v>87</v>
      </c>
      <c r="E849" s="72">
        <v>7620</v>
      </c>
      <c r="F849" s="64">
        <v>1</v>
      </c>
      <c r="G849" s="79">
        <v>0</v>
      </c>
      <c r="H849" s="133">
        <v>80.379898071289063</v>
      </c>
      <c r="I849" s="134">
        <v>56.566150665283203</v>
      </c>
      <c r="J849" s="105">
        <v>73.936111450195313</v>
      </c>
      <c r="K849" s="96">
        <f>msoa_calculations5[[#This Row],[ Pop20]]/SUMIF(msoa_calculations5[ICB26],msoa_calculations5[[#This Row],[ICB26]],msoa_calculations5[[ Pop20]])</f>
        <v>3.7417688451094294E-3</v>
      </c>
      <c r="L849" s="98" cm="1">
        <f t="array" ref="L849">msoa_calculations5[[#This Row],[ Estimated case time (see and convey)]]*msoa_calculations5[[#This Row],[Population share of ICB]:[Population share of ICB]]</f>
        <v>0.30076299837622095</v>
      </c>
      <c r="M849" s="98" cm="1">
        <f t="array" ref="M849">msoa_calculations5[[#This Row],[Estimated case time (see and treat)]]*msoa_calculations5[[#This Row],[Population share of ICB]:[Population share of ICB]]</f>
        <v>0.2116574602471227</v>
      </c>
      <c r="N849" s="94" cm="1">
        <f t="array" ref="N849">msoa_calculations5[[#This Row],[Weighted estimate]]*msoa_calculations5[[#This Row],[Population share of ICB]:[Population share of ICB]]</f>
        <v>0.27665183835287938</v>
      </c>
    </row>
    <row r="850" spans="1:14">
      <c r="A850" s="63" t="s">
        <v>4582</v>
      </c>
      <c r="B850" s="63" t="s">
        <v>13705</v>
      </c>
      <c r="C850" s="63" t="s">
        <v>27</v>
      </c>
      <c r="D850" s="63" t="s">
        <v>87</v>
      </c>
      <c r="E850" s="72">
        <v>6713</v>
      </c>
      <c r="F850" s="64">
        <v>1</v>
      </c>
      <c r="G850" s="79">
        <v>0</v>
      </c>
      <c r="H850" s="133">
        <v>81.078956604003906</v>
      </c>
      <c r="I850" s="134">
        <v>57.638587951660156</v>
      </c>
      <c r="J850" s="105">
        <v>74.7362060546875</v>
      </c>
      <c r="K850" s="96">
        <f>msoa_calculations5[[#This Row],[ Pop20]]/SUMIF(msoa_calculations5[ICB26],msoa_calculations5[[#This Row],[ICB26]],msoa_calculations5[[ Pop20]])</f>
        <v>3.2963903224697637E-3</v>
      </c>
      <c r="L850" s="98" cm="1">
        <f t="array" ref="L850">msoa_calculations5[[#This Row],[ Estimated case time (see and convey)]]*msoa_calculations5[[#This Row],[Population share of ICB]:[Population share of ICB]]</f>
        <v>0.26726788790538442</v>
      </c>
      <c r="M850" s="98" cm="1">
        <f t="array" ref="M850">msoa_calculations5[[#This Row],[Estimated case time (see and treat)]]*msoa_calculations5[[#This Row],[Population share of ICB]:[Population share of ICB]]</f>
        <v>0.18999928352467485</v>
      </c>
      <c r="N850" s="94" cm="1">
        <f t="array" ref="N850">msoa_calculations5[[#This Row],[Weighted estimate]]*msoa_calculations5[[#This Row],[Population share of ICB]:[Population share of ICB]]</f>
        <v>0.24635970637677804</v>
      </c>
    </row>
    <row r="851" spans="1:14">
      <c r="A851" s="63" t="s">
        <v>4580</v>
      </c>
      <c r="B851" s="63" t="s">
        <v>13705</v>
      </c>
      <c r="C851" s="63" t="s">
        <v>27</v>
      </c>
      <c r="D851" s="63" t="s">
        <v>87</v>
      </c>
      <c r="E851" s="72">
        <v>7078</v>
      </c>
      <c r="F851" s="64">
        <v>1</v>
      </c>
      <c r="G851" s="79">
        <v>0</v>
      </c>
      <c r="H851" s="133">
        <v>80.301467895507813</v>
      </c>
      <c r="I851" s="134">
        <v>56.616779327392578</v>
      </c>
      <c r="J851" s="105">
        <v>73.892608642578125</v>
      </c>
      <c r="K851" s="96">
        <f>msoa_calculations5[[#This Row],[ Pop20]]/SUMIF(msoa_calculations5[ICB26],msoa_calculations5[[#This Row],[ICB26]],msoa_calculations5[[ Pop20]])</f>
        <v>3.475622032242066E-3</v>
      </c>
      <c r="L851" s="98" cm="1">
        <f t="array" ref="L851">msoa_calculations5[[#This Row],[ Estimated case time (see and convey)]]*msoa_calculations5[[#This Row],[Population share of ICB]:[Population share of ICB]]</f>
        <v>0.27909755103900591</v>
      </c>
      <c r="M851" s="98" cm="1">
        <f t="array" ref="M851">msoa_calculations5[[#This Row],[Estimated case time (see and treat)]]*msoa_calculations5[[#This Row],[Population share of ICB]:[Population share of ICB]]</f>
        <v>0.19677852562487277</v>
      </c>
      <c r="N851" s="94" cm="1">
        <f t="array" ref="N851">msoa_calculations5[[#This Row],[Weighted estimate]]*msoa_calculations5[[#This Row],[Population share of ICB]:[Population share of ICB]]</f>
        <v>0.25682277861798503</v>
      </c>
    </row>
    <row r="852" spans="1:14">
      <c r="A852" s="63" t="s">
        <v>4578</v>
      </c>
      <c r="B852" s="63" t="s">
        <v>13705</v>
      </c>
      <c r="C852" s="63" t="s">
        <v>27</v>
      </c>
      <c r="D852" s="63" t="s">
        <v>87</v>
      </c>
      <c r="E852" s="72">
        <v>11728</v>
      </c>
      <c r="F852" s="64">
        <v>1</v>
      </c>
      <c r="G852" s="79">
        <v>0</v>
      </c>
      <c r="H852" s="133">
        <v>82.639984130859375</v>
      </c>
      <c r="I852" s="134">
        <v>57.270351409912109</v>
      </c>
      <c r="J852" s="105">
        <v>75.775192260742188</v>
      </c>
      <c r="K852" s="96">
        <f>msoa_calculations5[[#This Row],[ Pop20]]/SUMIF(msoa_calculations5[ICB26],msoa_calculations5[[#This Row],[ICB26]],msoa_calculations5[[ Pop20]])</f>
        <v>5.7589849101631748E-3</v>
      </c>
      <c r="L852" s="98" cm="1">
        <f t="array" ref="L852">msoa_calculations5[[#This Row],[ Estimated case time (see and convey)]]*msoa_calculations5[[#This Row],[Population share of ICB]:[Population share of ICB]]</f>
        <v>0.47592242158574338</v>
      </c>
      <c r="M852" s="98" cm="1">
        <f t="array" ref="M852">msoa_calculations5[[#This Row],[Estimated case time (see and treat)]]*msoa_calculations5[[#This Row],[Population share of ICB]:[Population share of ICB]]</f>
        <v>0.32981908956942613</v>
      </c>
      <c r="N852" s="94" cm="1">
        <f t="array" ref="N852">msoa_calculations5[[#This Row],[Weighted estimate]]*msoa_calculations5[[#This Row],[Population share of ICB]:[Population share of ICB]]</f>
        <v>0.43638818879432767</v>
      </c>
    </row>
    <row r="853" spans="1:14">
      <c r="A853" s="63" t="s">
        <v>4576</v>
      </c>
      <c r="B853" s="63" t="s">
        <v>13705</v>
      </c>
      <c r="C853" s="63" t="s">
        <v>27</v>
      </c>
      <c r="D853" s="63" t="s">
        <v>87</v>
      </c>
      <c r="E853" s="72">
        <v>9063</v>
      </c>
      <c r="F853" s="64">
        <v>1</v>
      </c>
      <c r="G853" s="79">
        <v>0</v>
      </c>
      <c r="H853" s="133">
        <v>79.862266540527344</v>
      </c>
      <c r="I853" s="134">
        <v>55.932525634765625</v>
      </c>
      <c r="J853" s="105">
        <v>73.387100219726563</v>
      </c>
      <c r="K853" s="96">
        <f>msoa_calculations5[[#This Row],[ Pop20]]/SUMIF(msoa_calculations5[ICB26],msoa_calculations5[[#This Row],[ICB26]],msoa_calculations5[[ Pop20]])</f>
        <v>4.4503479059352707E-3</v>
      </c>
      <c r="L853" s="98" cm="1">
        <f t="array" ref="L853">msoa_calculations5[[#This Row],[ Estimated case time (see and convey)]]*msoa_calculations5[[#This Row],[Population share of ICB]:[Population share of ICB]]</f>
        <v>0.35541487066188032</v>
      </c>
      <c r="M853" s="98" cm="1">
        <f t="array" ref="M853">msoa_calculations5[[#This Row],[Estimated case time (see and treat)]]*msoa_calculations5[[#This Row],[Population share of ICB]:[Population share of ICB]]</f>
        <v>0.24891919833235004</v>
      </c>
      <c r="N853" s="94" cm="1">
        <f t="array" ref="N853">msoa_calculations5[[#This Row],[Weighted estimate]]*msoa_calculations5[[#This Row],[Population share of ICB]:[Population share of ICB]]</f>
        <v>0.32659812778552194</v>
      </c>
    </row>
    <row r="854" spans="1:14">
      <c r="A854" s="63" t="s">
        <v>4574</v>
      </c>
      <c r="B854" s="63" t="s">
        <v>13705</v>
      </c>
      <c r="C854" s="63" t="s">
        <v>27</v>
      </c>
      <c r="D854" s="63" t="s">
        <v>87</v>
      </c>
      <c r="E854" s="72">
        <v>11525</v>
      </c>
      <c r="F854" s="64">
        <v>1</v>
      </c>
      <c r="G854" s="79">
        <v>0</v>
      </c>
      <c r="H854" s="133">
        <v>79.627693176269531</v>
      </c>
      <c r="I854" s="134">
        <v>55.086055755615234</v>
      </c>
      <c r="J854" s="105">
        <v>72.986946105957031</v>
      </c>
      <c r="K854" s="96">
        <f>msoa_calculations5[[#This Row],[ Pop20]]/SUMIF(msoa_calculations5[ICB26],msoa_calculations5[[#This Row],[ICB26]],msoa_calculations5[[ Pop20]])</f>
        <v>5.659302616782963E-3</v>
      </c>
      <c r="L854" s="98" cm="1">
        <f t="array" ref="L854">msoa_calculations5[[#This Row],[ Estimated case time (see and convey)]]*msoa_calculations5[[#This Row],[Population share of ICB]:[Population share of ICB]]</f>
        <v>0.45063721236085302</v>
      </c>
      <c r="M854" s="98" cm="1">
        <f t="array" ref="M854">msoa_calculations5[[#This Row],[Estimated case time (see and treat)]]*msoa_calculations5[[#This Row],[Population share of ICB]:[Population share of ICB]]</f>
        <v>0.3117486594860055</v>
      </c>
      <c r="N854" s="94" cm="1">
        <f t="array" ref="N854">msoa_calculations5[[#This Row],[Weighted estimate]]*msoa_calculations5[[#This Row],[Population share of ICB]:[Population share of ICB]]</f>
        <v>0.41305521508843973</v>
      </c>
    </row>
    <row r="855" spans="1:14">
      <c r="A855" s="63" t="s">
        <v>4572</v>
      </c>
      <c r="B855" s="63" t="s">
        <v>13705</v>
      </c>
      <c r="C855" s="63" t="s">
        <v>27</v>
      </c>
      <c r="D855" s="63" t="s">
        <v>87</v>
      </c>
      <c r="E855" s="72">
        <v>8320</v>
      </c>
      <c r="F855" s="64">
        <v>1</v>
      </c>
      <c r="G855" s="79">
        <v>0</v>
      </c>
      <c r="H855" s="133">
        <v>78.753273010253906</v>
      </c>
      <c r="I855" s="134">
        <v>54.937728881835938</v>
      </c>
      <c r="J855" s="105">
        <v>72.309005737304688</v>
      </c>
      <c r="K855" s="96">
        <f>msoa_calculations5[[#This Row],[ Pop20]]/SUMIF(msoa_calculations5[ICB26],msoa_calculations5[[#This Row],[ICB26]],msoa_calculations5[[ Pop20]])</f>
        <v>4.0855008912480907E-3</v>
      </c>
      <c r="L855" s="98" cm="1">
        <f t="array" ref="L855">msoa_calculations5[[#This Row],[ Estimated case time (see and convey)]]*msoa_calculations5[[#This Row],[Population share of ICB]:[Population share of ICB]]</f>
        <v>0.32174656707209653</v>
      </c>
      <c r="M855" s="98" cm="1">
        <f t="array" ref="M855">msoa_calculations5[[#This Row],[Estimated case time (see and treat)]]*msoa_calculations5[[#This Row],[Population share of ICB]:[Population share of ICB]]</f>
        <v>0.22444814030988669</v>
      </c>
      <c r="N855" s="94" cm="1">
        <f t="array" ref="N855">msoa_calculations5[[#This Row],[Weighted estimate]]*msoa_calculations5[[#This Row],[Population share of ICB]:[Population share of ICB]]</f>
        <v>0.29541850738502162</v>
      </c>
    </row>
    <row r="856" spans="1:14">
      <c r="A856" s="63" t="s">
        <v>4570</v>
      </c>
      <c r="B856" s="63" t="s">
        <v>13705</v>
      </c>
      <c r="C856" s="63" t="s">
        <v>27</v>
      </c>
      <c r="D856" s="63" t="s">
        <v>87</v>
      </c>
      <c r="E856" s="72">
        <v>13946</v>
      </c>
      <c r="F856" s="64">
        <v>1</v>
      </c>
      <c r="G856" s="79">
        <v>0</v>
      </c>
      <c r="H856" s="133">
        <v>81.541603088378906</v>
      </c>
      <c r="I856" s="134">
        <v>56.470375061035156</v>
      </c>
      <c r="J856" s="105">
        <v>74.757560729980469</v>
      </c>
      <c r="K856" s="96">
        <f>msoa_calculations5[[#This Row],[ Pop20]]/SUMIF(msoa_calculations5[ICB26],msoa_calculations5[[#This Row],[ICB26]],msoa_calculations5[[ Pop20]])</f>
        <v>6.8481244506425334E-3</v>
      </c>
      <c r="L856" s="98" cm="1">
        <f t="array" ref="L856">msoa_calculations5[[#This Row],[ Estimated case time (see and convey)]]*msoa_calculations5[[#This Row],[Population share of ICB]:[Population share of ICB]]</f>
        <v>0.55840704585411627</v>
      </c>
      <c r="M856" s="98" cm="1">
        <f t="array" ref="M856">msoa_calculations5[[#This Row],[Estimated case time (see and treat)]]*msoa_calculations5[[#This Row],[Population share of ICB]:[Population share of ICB]]</f>
        <v>0.38671615619242922</v>
      </c>
      <c r="N856" s="94" cm="1">
        <f t="array" ref="N856">msoa_calculations5[[#This Row],[Weighted estimate]]*msoa_calculations5[[#This Row],[Population share of ICB]:[Population share of ICB]]</f>
        <v>0.51194907950537327</v>
      </c>
    </row>
    <row r="857" spans="1:14">
      <c r="A857" s="63" t="s">
        <v>4568</v>
      </c>
      <c r="B857" s="63" t="s">
        <v>13705</v>
      </c>
      <c r="C857" s="63" t="s">
        <v>27</v>
      </c>
      <c r="D857" s="63" t="s">
        <v>87</v>
      </c>
      <c r="E857" s="72">
        <v>8332</v>
      </c>
      <c r="F857" s="64">
        <v>1</v>
      </c>
      <c r="G857" s="79">
        <v>0</v>
      </c>
      <c r="H857" s="133">
        <v>79.030136108398438</v>
      </c>
      <c r="I857" s="134">
        <v>55.08349609375</v>
      </c>
      <c r="J857" s="105">
        <v>72.550392150878906</v>
      </c>
      <c r="K857" s="96">
        <f>msoa_calculations5[[#This Row],[ Pop20]]/SUMIF(msoa_calculations5[ICB26],msoa_calculations5[[#This Row],[ICB26]],msoa_calculations5[[ Pop20]])</f>
        <v>4.0913934406104678E-3</v>
      </c>
      <c r="L857" s="98" cm="1">
        <f t="array" ref="L857">msoa_calculations5[[#This Row],[ Estimated case time (see and convey)]]*msoa_calculations5[[#This Row],[Population share of ICB]:[Population share of ICB]]</f>
        <v>0.32334338048445388</v>
      </c>
      <c r="M857" s="98" cm="1">
        <f t="array" ref="M857">msoa_calculations5[[#This Row],[Estimated case time (see and treat)]]*msoa_calculations5[[#This Row],[Population share of ICB]:[Population share of ICB]]</f>
        <v>0.22536825460386109</v>
      </c>
      <c r="N857" s="94" cm="1">
        <f t="array" ref="N857">msoa_calculations5[[#This Row],[Weighted estimate]]*msoa_calculations5[[#This Row],[Population share of ICB]:[Population share of ICB]]</f>
        <v>0.29683219855982312</v>
      </c>
    </row>
    <row r="858" spans="1:14">
      <c r="A858" s="63" t="s">
        <v>4566</v>
      </c>
      <c r="B858" s="63" t="s">
        <v>13705</v>
      </c>
      <c r="C858" s="63" t="s">
        <v>27</v>
      </c>
      <c r="D858" s="63" t="s">
        <v>87</v>
      </c>
      <c r="E858" s="72">
        <v>13590</v>
      </c>
      <c r="F858" s="64">
        <v>1</v>
      </c>
      <c r="G858" s="79">
        <v>0</v>
      </c>
      <c r="H858" s="133">
        <v>80.998886108398438</v>
      </c>
      <c r="I858" s="134">
        <v>56.150894165039063</v>
      </c>
      <c r="J858" s="105">
        <v>74.275245666503906</v>
      </c>
      <c r="K858" s="96">
        <f>msoa_calculations5[[#This Row],[ Pop20]]/SUMIF(msoa_calculations5[ICB26],msoa_calculations5[[#This Row],[ICB26]],msoa_calculations5[[ Pop20]])</f>
        <v>6.673312152892014E-3</v>
      </c>
      <c r="L858" s="98" cm="1">
        <f t="array" ref="L858">msoa_calculations5[[#This Row],[ Estimated case time (see and convey)]]*msoa_calculations5[[#This Row],[Population share of ICB]:[Population share of ICB]]</f>
        <v>0.54053085103789145</v>
      </c>
      <c r="M858" s="98" cm="1">
        <f t="array" ref="M858">msoa_calculations5[[#This Row],[Estimated case time (see and treat)]]*msoa_calculations5[[#This Row],[Population share of ICB]:[Population share of ICB]]</f>
        <v>0.37471244442730844</v>
      </c>
      <c r="N858" s="94" cm="1">
        <f t="array" ref="N858">msoa_calculations5[[#This Row],[Weighted estimate]]*msoa_calculations5[[#This Row],[Population share of ICB]:[Population share of ICB]]</f>
        <v>0.49566189956532042</v>
      </c>
    </row>
    <row r="859" spans="1:14">
      <c r="A859" s="63" t="s">
        <v>4564</v>
      </c>
      <c r="B859" s="63" t="s">
        <v>13705</v>
      </c>
      <c r="C859" s="63" t="s">
        <v>27</v>
      </c>
      <c r="D859" s="63" t="s">
        <v>87</v>
      </c>
      <c r="E859" s="72">
        <v>12256</v>
      </c>
      <c r="F859" s="64">
        <v>1</v>
      </c>
      <c r="G859" s="79">
        <v>0</v>
      </c>
      <c r="H859" s="133">
        <v>79.912933349609375</v>
      </c>
      <c r="I859" s="134">
        <v>56.159732818603516</v>
      </c>
      <c r="J859" s="105">
        <v>73.48553466796875</v>
      </c>
      <c r="K859" s="96">
        <f>msoa_calculations5[[#This Row],[ Pop20]]/SUMIF(msoa_calculations5[ICB26],msoa_calculations5[[#This Row],[ICB26]],msoa_calculations5[[ Pop20]])</f>
        <v>6.018257082107765E-3</v>
      </c>
      <c r="L859" s="98" cm="1">
        <f t="array" ref="L859">msoa_calculations5[[#This Row],[ Estimated case time (see and convey)]]*msoa_calculations5[[#This Row],[Population share of ICB]:[Population share of ICB]]</f>
        <v>0.4809365770832924</v>
      </c>
      <c r="M859" s="98" cm="1">
        <f t="array" ref="M859">msoa_calculations5[[#This Row],[Estimated case time (see and treat)]]*msoa_calculations5[[#This Row],[Population share of ICB]:[Population share of ICB]]</f>
        <v>0.33798370976484049</v>
      </c>
      <c r="N859" s="94" cm="1">
        <f t="array" ref="N859">msoa_calculations5[[#This Row],[Weighted estimate]]*msoa_calculations5[[#This Row],[Population share of ICB]:[Population share of ICB]]</f>
        <v>0.44225483944797861</v>
      </c>
    </row>
    <row r="860" spans="1:14">
      <c r="A860" s="63" t="s">
        <v>4562</v>
      </c>
      <c r="B860" s="63" t="s">
        <v>13705</v>
      </c>
      <c r="C860" s="63" t="s">
        <v>27</v>
      </c>
      <c r="D860" s="63" t="s">
        <v>87</v>
      </c>
      <c r="E860" s="72">
        <v>9373</v>
      </c>
      <c r="F860" s="64">
        <v>1</v>
      </c>
      <c r="G860" s="79">
        <v>0</v>
      </c>
      <c r="H860" s="133">
        <v>79.453826904296875</v>
      </c>
      <c r="I860" s="134">
        <v>56.225154876708984</v>
      </c>
      <c r="J860" s="105">
        <v>73.168357849121094</v>
      </c>
      <c r="K860" s="96">
        <f>msoa_calculations5[[#This Row],[ Pop20]]/SUMIF(msoa_calculations5[ICB26],msoa_calculations5[[#This Row],[ICB26]],msoa_calculations5[[ Pop20]])</f>
        <v>4.602572097796678E-3</v>
      </c>
      <c r="L860" s="98" cm="1">
        <f t="array" ref="L860">msoa_calculations5[[#This Row],[ Estimated case time (see and convey)]]*msoa_calculations5[[#This Row],[Population share of ICB]:[Population share of ICB]]</f>
        <v>0.36569196677288379</v>
      </c>
      <c r="M860" s="98" cm="1">
        <f t="array" ref="M860">msoa_calculations5[[#This Row],[Estimated case time (see and treat)]]*msoa_calculations5[[#This Row],[Population share of ICB]:[Population share of ICB]]</f>
        <v>0.25878032902983761</v>
      </c>
      <c r="N860" s="94" cm="1">
        <f t="array" ref="N860">msoa_calculations5[[#This Row],[Weighted estimate]]*msoa_calculations5[[#This Row],[Population share of ICB]:[Population share of ICB]]</f>
        <v>0.33676264227796732</v>
      </c>
    </row>
    <row r="861" spans="1:14">
      <c r="A861" s="63" t="s">
        <v>4560</v>
      </c>
      <c r="B861" s="63" t="s">
        <v>13705</v>
      </c>
      <c r="C861" s="63" t="s">
        <v>27</v>
      </c>
      <c r="D861" s="63" t="s">
        <v>87</v>
      </c>
      <c r="E861" s="72">
        <v>6755</v>
      </c>
      <c r="F861" s="64">
        <v>1</v>
      </c>
      <c r="G861" s="79">
        <v>0</v>
      </c>
      <c r="H861" s="133">
        <v>78.755485534667969</v>
      </c>
      <c r="I861" s="134">
        <v>55.164760589599609</v>
      </c>
      <c r="J861" s="105">
        <v>72.372047424316406</v>
      </c>
      <c r="K861" s="96">
        <f>msoa_calculations5[[#This Row],[ Pop20]]/SUMIF(msoa_calculations5[ICB26],msoa_calculations5[[#This Row],[ICB26]],msoa_calculations5[[ Pop20]])</f>
        <v>3.3170142452380834E-3</v>
      </c>
      <c r="L861" s="98" cm="1">
        <f t="array" ref="L861">msoa_calculations5[[#This Row],[ Estimated case time (see and convey)]]*msoa_calculations5[[#This Row],[Population share of ICB]:[Population share of ICB]]</f>
        <v>0.26123306740913549</v>
      </c>
      <c r="M861" s="98" cm="1">
        <f t="array" ref="M861">msoa_calculations5[[#This Row],[Estimated case time (see and treat)]]*msoa_calculations5[[#This Row],[Population share of ICB]:[Population share of ICB]]</f>
        <v>0.18298229671085031</v>
      </c>
      <c r="N861" s="94" cm="1">
        <f t="array" ref="N861">msoa_calculations5[[#This Row],[Weighted estimate]]*msoa_calculations5[[#This Row],[Population share of ICB]:[Population share of ICB]]</f>
        <v>0.24005911226350365</v>
      </c>
    </row>
    <row r="862" spans="1:14">
      <c r="A862" s="63" t="s">
        <v>4558</v>
      </c>
      <c r="B862" s="63" t="s">
        <v>13705</v>
      </c>
      <c r="C862" s="63" t="s">
        <v>27</v>
      </c>
      <c r="D862" s="63" t="s">
        <v>87</v>
      </c>
      <c r="E862" s="72">
        <v>9949</v>
      </c>
      <c r="F862" s="64">
        <v>1</v>
      </c>
      <c r="G862" s="79">
        <v>0</v>
      </c>
      <c r="H862" s="133">
        <v>83.437088012695313</v>
      </c>
      <c r="I862" s="134">
        <v>57.858348846435547</v>
      </c>
      <c r="J862" s="105">
        <v>76.515716552734375</v>
      </c>
      <c r="K862" s="96">
        <f>msoa_calculations5[[#This Row],[ Pop20]]/SUMIF(msoa_calculations5[ICB26],msoa_calculations5[[#This Row],[ICB26]],msoa_calculations5[[ Pop20]])</f>
        <v>4.8854144671907759E-3</v>
      </c>
      <c r="L862" s="98" cm="1">
        <f t="array" ref="L862">msoa_calculations5[[#This Row],[ Estimated case time (see and convey)]]*msoa_calculations5[[#This Row],[Population share of ICB]:[Population share of ICB]]</f>
        <v>0.40762475687749172</v>
      </c>
      <c r="M862" s="98" cm="1">
        <f t="array" ref="M862">msoa_calculations5[[#This Row],[Estimated case time (see and treat)]]*msoa_calculations5[[#This Row],[Population share of ICB]:[Population share of ICB]]</f>
        <v>0.28266201450214695</v>
      </c>
      <c r="N862" s="94" cm="1">
        <f t="array" ref="N862">msoa_calculations5[[#This Row],[Weighted estimate]]*msoa_calculations5[[#This Row],[Population share of ICB]:[Population share of ICB]]</f>
        <v>0.37381098861419726</v>
      </c>
    </row>
    <row r="863" spans="1:14">
      <c r="A863" s="63" t="s">
        <v>4556</v>
      </c>
      <c r="B863" s="63" t="s">
        <v>13705</v>
      </c>
      <c r="C863" s="63" t="s">
        <v>27</v>
      </c>
      <c r="D863" s="63" t="s">
        <v>87</v>
      </c>
      <c r="E863" s="72">
        <v>10921</v>
      </c>
      <c r="F863" s="64">
        <v>1</v>
      </c>
      <c r="G863" s="79">
        <v>0</v>
      </c>
      <c r="H863" s="133">
        <v>80.112312316894531</v>
      </c>
      <c r="I863" s="134">
        <v>55.865886688232422</v>
      </c>
      <c r="J863" s="105">
        <v>73.55145263671875</v>
      </c>
      <c r="K863" s="96">
        <f>msoa_calculations5[[#This Row],[ Pop20]]/SUMIF(msoa_calculations5[ICB26],msoa_calculations5[[#This Row],[ICB26]],msoa_calculations5[[ Pop20]])</f>
        <v>5.3627109655433177E-3</v>
      </c>
      <c r="L863" s="98" cm="1">
        <f t="array" ref="L863">msoa_calculations5[[#This Row],[ Estimated case time (see and convey)]]*msoa_calculations5[[#This Row],[Population share of ICB]:[Population share of ICB]]</f>
        <v>0.42961917573684127</v>
      </c>
      <c r="M863" s="98" cm="1">
        <f t="array" ref="M863">msoa_calculations5[[#This Row],[Estimated case time (see and treat)]]*msoa_calculations5[[#This Row],[Population share of ICB]:[Population share of ICB]]</f>
        <v>0.29959260314278446</v>
      </c>
      <c r="N863" s="94" cm="1">
        <f t="array" ref="N863">msoa_calculations5[[#This Row],[Weighted estimate]]*msoa_calculations5[[#This Row],[Population share of ICB]:[Population share of ICB]]</f>
        <v>0.39443518158657159</v>
      </c>
    </row>
    <row r="864" spans="1:14">
      <c r="A864" s="63" t="s">
        <v>4554</v>
      </c>
      <c r="B864" s="63" t="s">
        <v>13705</v>
      </c>
      <c r="C864" s="63" t="s">
        <v>27</v>
      </c>
      <c r="D864" s="63" t="s">
        <v>87</v>
      </c>
      <c r="E864" s="72">
        <v>9154</v>
      </c>
      <c r="F864" s="64">
        <v>1</v>
      </c>
      <c r="G864" s="79">
        <v>0</v>
      </c>
      <c r="H864" s="133">
        <v>82.784736633300781</v>
      </c>
      <c r="I864" s="134">
        <v>57.87115478515625</v>
      </c>
      <c r="J864" s="105">
        <v>76.043350219726563</v>
      </c>
      <c r="K864" s="96">
        <f>msoa_calculations5[[#This Row],[ Pop20]]/SUMIF(msoa_calculations5[ICB26],msoa_calculations5[[#This Row],[ICB26]],msoa_calculations5[[ Pop20]])</f>
        <v>4.495033071933296E-3</v>
      </c>
      <c r="L864" s="98" cm="1">
        <f t="array" ref="L864">msoa_calculations5[[#This Row],[ Estimated case time (see and convey)]]*msoa_calculations5[[#This Row],[Population share of ICB]:[Population share of ICB]]</f>
        <v>0.37212012901797487</v>
      </c>
      <c r="M864" s="98" cm="1">
        <f t="array" ref="M864">msoa_calculations5[[#This Row],[Estimated case time (see and treat)]]*msoa_calculations5[[#This Row],[Population share of ICB]:[Population share of ICB]]</f>
        <v>0.26013275467024816</v>
      </c>
      <c r="N864" s="94" cm="1">
        <f t="array" ref="N864">msoa_calculations5[[#This Row],[Weighted estimate]]*msoa_calculations5[[#This Row],[Population share of ICB]:[Population share of ICB]]</f>
        <v>0.34181737413827695</v>
      </c>
    </row>
    <row r="865" spans="1:14">
      <c r="A865" s="63" t="s">
        <v>4552</v>
      </c>
      <c r="B865" s="63" t="s">
        <v>13705</v>
      </c>
      <c r="C865" s="63" t="s">
        <v>27</v>
      </c>
      <c r="D865" s="63" t="s">
        <v>87</v>
      </c>
      <c r="E865" s="72">
        <v>14497</v>
      </c>
      <c r="F865" s="64">
        <v>1</v>
      </c>
      <c r="G865" s="79">
        <v>0</v>
      </c>
      <c r="H865" s="133">
        <v>79.439376831054688</v>
      </c>
      <c r="I865" s="134">
        <v>55.489646911621094</v>
      </c>
      <c r="J865" s="105">
        <v>72.95880126953125</v>
      </c>
      <c r="K865" s="96">
        <f>msoa_calculations5[[#This Row],[ Pop20]]/SUMIF(msoa_calculations5[ICB26],msoa_calculations5[[#This Row],[ICB26]],msoa_calculations5[[ Pop20]])</f>
        <v>7.1186906755316796E-3</v>
      </c>
      <c r="L865" s="98" cm="1">
        <f t="array" ref="L865">msoa_calculations5[[#This Row],[ Estimated case time (see and convey)]]*msoa_calculations5[[#This Row],[Population share of ICB]:[Population share of ICB]]</f>
        <v>0.56550435111727637</v>
      </c>
      <c r="M865" s="98" cm="1">
        <f t="array" ref="M865">msoa_calculations5[[#This Row],[Estimated case time (see and treat)]]*msoa_calculations5[[#This Row],[Population share of ICB]:[Population share of ICB]]</f>
        <v>0.39501363205830237</v>
      </c>
      <c r="N865" s="94" cm="1">
        <f t="array" ref="N865">msoa_calculations5[[#This Row],[Weighted estimate]]*msoa_calculations5[[#This Row],[Population share of ICB]:[Population share of ICB]]</f>
        <v>0.51937113829538095</v>
      </c>
    </row>
    <row r="866" spans="1:14">
      <c r="A866" s="63" t="s">
        <v>4550</v>
      </c>
      <c r="B866" s="63" t="s">
        <v>13705</v>
      </c>
      <c r="C866" s="63" t="s">
        <v>27</v>
      </c>
      <c r="D866" s="63" t="s">
        <v>87</v>
      </c>
      <c r="E866" s="72">
        <v>7754</v>
      </c>
      <c r="F866" s="64">
        <v>1</v>
      </c>
      <c r="G866" s="79">
        <v>0</v>
      </c>
      <c r="H866" s="133">
        <v>79.21844482421875</v>
      </c>
      <c r="I866" s="134">
        <v>55.744815826416016</v>
      </c>
      <c r="J866" s="105">
        <v>72.866691589355469</v>
      </c>
      <c r="K866" s="96">
        <f>msoa_calculations5[[#This Row],[ Pop20]]/SUMIF(msoa_calculations5[ICB26],msoa_calculations5[[#This Row],[ICB26]],msoa_calculations5[[ Pop20]])</f>
        <v>3.8075689796559734E-3</v>
      </c>
      <c r="L866" s="98" cm="1">
        <f t="array" ref="L866">msoa_calculations5[[#This Row],[ Estimated case time (see and convey)]]*msoa_calculations5[[#This Row],[Population share of ICB]:[Population share of ICB]]</f>
        <v>0.30162969312928362</v>
      </c>
      <c r="M866" s="98" cm="1">
        <f t="array" ref="M866">msoa_calculations5[[#This Row],[Estimated case time (see and treat)]]*msoa_calculations5[[#This Row],[Population share of ICB]:[Population share of ICB]]</f>
        <v>0.212252231517297</v>
      </c>
      <c r="N866" s="94" cm="1">
        <f t="array" ref="N866">msoa_calculations5[[#This Row],[Weighted estimate]]*msoa_calculations5[[#This Row],[Population share of ICB]:[Population share of ICB]]</f>
        <v>0.27744495454578871</v>
      </c>
    </row>
    <row r="867" spans="1:14">
      <c r="A867" s="63" t="s">
        <v>4548</v>
      </c>
      <c r="B867" s="63" t="s">
        <v>13705</v>
      </c>
      <c r="C867" s="63" t="s">
        <v>27</v>
      </c>
      <c r="D867" s="63" t="s">
        <v>87</v>
      </c>
      <c r="E867" s="72">
        <v>9747</v>
      </c>
      <c r="F867" s="64">
        <v>1</v>
      </c>
      <c r="G867" s="79">
        <v>0</v>
      </c>
      <c r="H867" s="133">
        <v>81.67022705078125</v>
      </c>
      <c r="I867" s="134">
        <v>57.508571624755859</v>
      </c>
      <c r="J867" s="105">
        <v>75.132301330566406</v>
      </c>
      <c r="K867" s="96">
        <f>msoa_calculations5[[#This Row],[ Pop20]]/SUMIF(msoa_calculations5[ICB26],msoa_calculations5[[#This Row],[ICB26]],msoa_calculations5[[ Pop20]])</f>
        <v>4.7862232195907623E-3</v>
      </c>
      <c r="L867" s="98" cm="1">
        <f t="array" ref="L867">msoa_calculations5[[#This Row],[ Estimated case time (see and convey)]]*msoa_calculations5[[#This Row],[Population share of ICB]:[Population share of ICB]]</f>
        <v>0.39089193705969882</v>
      </c>
      <c r="M867" s="98" cm="1">
        <f t="array" ref="M867">msoa_calculations5[[#This Row],[Estimated case time (see and treat)]]*msoa_calculations5[[#This Row],[Population share of ICB]:[Population share of ICB]]</f>
        <v>0.27524886083590494</v>
      </c>
      <c r="N867" s="94" cm="1">
        <f t="array" ref="N867">msoa_calculations5[[#This Row],[Weighted estimate]]*msoa_calculations5[[#This Row],[Population share of ICB]:[Population share of ICB]]</f>
        <v>0.35959996516964687</v>
      </c>
    </row>
    <row r="868" spans="1:14">
      <c r="A868" s="63" t="s">
        <v>4546</v>
      </c>
      <c r="B868" s="63" t="s">
        <v>13705</v>
      </c>
      <c r="C868" s="63" t="s">
        <v>27</v>
      </c>
      <c r="D868" s="63" t="s">
        <v>87</v>
      </c>
      <c r="E868" s="72">
        <v>11556</v>
      </c>
      <c r="F868" s="64">
        <v>1</v>
      </c>
      <c r="G868" s="79">
        <v>0</v>
      </c>
      <c r="H868" s="133">
        <v>81.282173156738281</v>
      </c>
      <c r="I868" s="134">
        <v>56.5687255859375</v>
      </c>
      <c r="J868" s="105">
        <v>74.594940185546875</v>
      </c>
      <c r="K868" s="96">
        <f>msoa_calculations5[[#This Row],[ Pop20]]/SUMIF(msoa_calculations5[ICB26],msoa_calculations5[[#This Row],[ICB26]],msoa_calculations5[[ Pop20]])</f>
        <v>5.6745250359691033E-3</v>
      </c>
      <c r="L868" s="98" cm="1">
        <f t="array" ref="L868">msoa_calculations5[[#This Row],[ Estimated case time (see and convey)]]*msoa_calculations5[[#This Row],[Population share of ICB]:[Population share of ICB]]</f>
        <v>0.46123772655588718</v>
      </c>
      <c r="M868" s="98" cm="1">
        <f t="array" ref="M868">msoa_calculations5[[#This Row],[Estimated case time (see and treat)]]*msoa_calculations5[[#This Row],[Population share of ICB]:[Population share of ICB]]</f>
        <v>0.32100064959026831</v>
      </c>
      <c r="N868" s="94" cm="1">
        <f t="array" ref="N868">msoa_calculations5[[#This Row],[Weighted estimate]]*msoa_calculations5[[#This Row],[Population share of ICB]:[Population share of ICB]]</f>
        <v>0.42329085563950347</v>
      </c>
    </row>
    <row r="869" spans="1:14">
      <c r="A869" s="63" t="s">
        <v>4544</v>
      </c>
      <c r="B869" s="63" t="s">
        <v>13705</v>
      </c>
      <c r="C869" s="63" t="s">
        <v>27</v>
      </c>
      <c r="D869" s="63" t="s">
        <v>87</v>
      </c>
      <c r="E869" s="72">
        <v>10469</v>
      </c>
      <c r="F869" s="64">
        <v>1</v>
      </c>
      <c r="G869" s="79">
        <v>0</v>
      </c>
      <c r="H869" s="133">
        <v>79.568504333496094</v>
      </c>
      <c r="I869" s="134">
        <v>55.534660339355469</v>
      </c>
      <c r="J869" s="105">
        <v>73.065162658691406</v>
      </c>
      <c r="K869" s="96">
        <f>msoa_calculations5[[#This Row],[ Pop20]]/SUMIF(msoa_calculations5[ICB26],msoa_calculations5[[#This Row],[ICB26]],msoa_calculations5[[ Pop20]])</f>
        <v>5.1407582728937818E-3</v>
      </c>
      <c r="L869" s="98" cm="1">
        <f t="array" ref="L869">msoa_calculations5[[#This Row],[ Estimated case time (see and convey)]]*msoa_calculations5[[#This Row],[Population share of ICB]:[Population share of ICB]]</f>
        <v>0.40904244691420477</v>
      </c>
      <c r="M869" s="98" cm="1">
        <f t="array" ref="M869">msoa_calculations5[[#This Row],[Estimated case time (see and treat)]]*msoa_calculations5[[#This Row],[Population share of ICB]:[Population share of ICB]]</f>
        <v>0.28549026457188781</v>
      </c>
      <c r="N869" s="94" cm="1">
        <f t="array" ref="N869">msoa_calculations5[[#This Row],[Weighted estimate]]*msoa_calculations5[[#This Row],[Population share of ICB]:[Population share of ICB]]</f>
        <v>0.37561033939799765</v>
      </c>
    </row>
    <row r="870" spans="1:14">
      <c r="A870" s="63" t="s">
        <v>4542</v>
      </c>
      <c r="B870" s="63" t="s">
        <v>13705</v>
      </c>
      <c r="C870" s="63" t="s">
        <v>27</v>
      </c>
      <c r="D870" s="63" t="s">
        <v>87</v>
      </c>
      <c r="E870" s="72">
        <v>9102</v>
      </c>
      <c r="F870" s="64">
        <v>1</v>
      </c>
      <c r="G870" s="79">
        <v>0</v>
      </c>
      <c r="H870" s="133">
        <v>80.811470031738281</v>
      </c>
      <c r="I870" s="134">
        <v>56.840187072753906</v>
      </c>
      <c r="J870" s="105">
        <v>74.325057983398438</v>
      </c>
      <c r="K870" s="96">
        <f>msoa_calculations5[[#This Row],[ Pop20]]/SUMIF(msoa_calculations5[ICB26],msoa_calculations5[[#This Row],[ICB26]],msoa_calculations5[[ Pop20]])</f>
        <v>4.4694986913629961E-3</v>
      </c>
      <c r="L870" s="98" cm="1">
        <f t="array" ref="L870">msoa_calculations5[[#This Row],[ Estimated case time (see and convey)]]*msoa_calculations5[[#This Row],[Population share of ICB]:[Population share of ICB]]</f>
        <v>0.36118675955397422</v>
      </c>
      <c r="M870" s="98" cm="1">
        <f t="array" ref="M870">msoa_calculations5[[#This Row],[Estimated case time (see and treat)]]*msoa_calculations5[[#This Row],[Population share of ICB]:[Population share of ICB]]</f>
        <v>0.25404714173850146</v>
      </c>
      <c r="N870" s="94" cm="1">
        <f t="array" ref="N870">msoa_calculations5[[#This Row],[Weighted estimate]]*msoa_calculations5[[#This Row],[Population share of ICB]:[Population share of ICB]]</f>
        <v>0.33219574939227814</v>
      </c>
    </row>
    <row r="871" spans="1:14">
      <c r="A871" s="63" t="s">
        <v>4540</v>
      </c>
      <c r="B871" s="63" t="s">
        <v>13705</v>
      </c>
      <c r="C871" s="63" t="s">
        <v>27</v>
      </c>
      <c r="D871" s="63" t="s">
        <v>87</v>
      </c>
      <c r="E871" s="72">
        <v>6873</v>
      </c>
      <c r="F871" s="64">
        <v>1</v>
      </c>
      <c r="G871" s="79">
        <v>0</v>
      </c>
      <c r="H871" s="133">
        <v>82.469627380371094</v>
      </c>
      <c r="I871" s="134">
        <v>59.154167175292969</v>
      </c>
      <c r="J871" s="105">
        <v>76.160675048828125</v>
      </c>
      <c r="K871" s="96">
        <f>msoa_calculations5[[#This Row],[ Pop20]]/SUMIF(msoa_calculations5[ICB26],msoa_calculations5[[#This Row],[ICB26]],msoa_calculations5[[ Pop20]])</f>
        <v>3.3749576473014577E-3</v>
      </c>
      <c r="L871" s="98" cm="1">
        <f t="array" ref="L871">msoa_calculations5[[#This Row],[ Estimated case time (see and convey)]]*msoa_calculations5[[#This Row],[Population share of ICB]:[Population share of ICB]]</f>
        <v>0.2783314995974851</v>
      </c>
      <c r="M871" s="98" cm="1">
        <f t="array" ref="M871">msoa_calculations5[[#This Row],[Estimated case time (see and treat)]]*msoa_calculations5[[#This Row],[Population share of ICB]:[Population share of ICB]]</f>
        <v>0.19964280887800387</v>
      </c>
      <c r="N871" s="94" cm="1">
        <f t="array" ref="N871">msoa_calculations5[[#This Row],[Weighted estimate]]*msoa_calculations5[[#This Row],[Population share of ICB]:[Population share of ICB]]</f>
        <v>0.2570390526796838</v>
      </c>
    </row>
    <row r="872" spans="1:14">
      <c r="A872" s="63" t="s">
        <v>4538</v>
      </c>
      <c r="B872" s="63" t="s">
        <v>13705</v>
      </c>
      <c r="C872" s="63" t="s">
        <v>27</v>
      </c>
      <c r="D872" s="63" t="s">
        <v>87</v>
      </c>
      <c r="E872" s="72">
        <v>21473</v>
      </c>
      <c r="F872" s="64">
        <v>1</v>
      </c>
      <c r="G872" s="79">
        <v>0</v>
      </c>
      <c r="H872" s="133">
        <v>83.360916137695313</v>
      </c>
      <c r="I872" s="134">
        <v>57.793228149414063</v>
      </c>
      <c r="J872" s="105">
        <v>76.442535400390625</v>
      </c>
      <c r="K872" s="96">
        <f>msoa_calculations5[[#This Row],[ Pop20]]/SUMIF(msoa_calculations5[ICB26],msoa_calculations5[[#This Row],[ICB26]],msoa_calculations5[[ Pop20]])</f>
        <v>1.0544226038193541E-2</v>
      </c>
      <c r="L872" s="98" cm="1">
        <f t="array" ref="L872">msoa_calculations5[[#This Row],[ Estimated case time (see and convey)]]*msoa_calculations5[[#This Row],[Population share of ICB]:[Population share of ICB]]</f>
        <v>0.87897634250675505</v>
      </c>
      <c r="M872" s="98" cm="1">
        <f t="array" ref="M872">msoa_calculations5[[#This Row],[Estimated case time (see and treat)]]*msoa_calculations5[[#This Row],[Population share of ICB]:[Population share of ICB]]</f>
        <v>0.60938486108431167</v>
      </c>
      <c r="N872" s="94" cm="1">
        <f t="array" ref="N872">msoa_calculations5[[#This Row],[Weighted estimate]]*msoa_calculations5[[#This Row],[Population share of ICB]:[Population share of ICB]]</f>
        <v>0.80602737219433029</v>
      </c>
    </row>
    <row r="873" spans="1:14">
      <c r="A873" s="63" t="s">
        <v>4536</v>
      </c>
      <c r="B873" s="63" t="s">
        <v>13705</v>
      </c>
      <c r="C873" s="63" t="s">
        <v>27</v>
      </c>
      <c r="D873" s="63" t="s">
        <v>87</v>
      </c>
      <c r="E873" s="72">
        <v>8135</v>
      </c>
      <c r="F873" s="64">
        <v>1</v>
      </c>
      <c r="G873" s="79">
        <v>0</v>
      </c>
      <c r="H873" s="133">
        <v>85.41473388671875</v>
      </c>
      <c r="I873" s="134">
        <v>59.938907623291016</v>
      </c>
      <c r="J873" s="105">
        <v>78.521209716796875</v>
      </c>
      <c r="K873" s="96">
        <f>msoa_calculations5[[#This Row],[ Pop20]]/SUMIF(msoa_calculations5[ICB26],msoa_calculations5[[#This Row],[ICB26]],msoa_calculations5[[ Pop20]])</f>
        <v>3.9946574219114446E-3</v>
      </c>
      <c r="L873" s="98" cm="1">
        <f t="array" ref="L873">msoa_calculations5[[#This Row],[ Estimated case time (see and convey)]]*msoa_calculations5[[#This Row],[Population share of ICB]:[Population share of ICB]]</f>
        <v>0.34120260066117203</v>
      </c>
      <c r="M873" s="98" cm="1">
        <f t="array" ref="M873">msoa_calculations5[[#This Row],[Estimated case time (see and treat)]]*msoa_calculations5[[#This Row],[Population share of ICB]:[Population share of ICB]]</f>
        <v>0.23943540219864393</v>
      </c>
      <c r="N873" s="94" cm="1">
        <f t="array" ref="N873">msoa_calculations5[[#This Row],[Weighted estimate]]*msoa_calculations5[[#This Row],[Population share of ICB]:[Population share of ICB]]</f>
        <v>0.31366533317266765</v>
      </c>
    </row>
    <row r="874" spans="1:14">
      <c r="A874" s="63" t="s">
        <v>4534</v>
      </c>
      <c r="B874" s="63" t="s">
        <v>13705</v>
      </c>
      <c r="C874" s="63" t="s">
        <v>27</v>
      </c>
      <c r="D874" s="63" t="s">
        <v>87</v>
      </c>
      <c r="E874" s="72">
        <v>12393</v>
      </c>
      <c r="F874" s="64">
        <v>1</v>
      </c>
      <c r="G874" s="79">
        <v>0</v>
      </c>
      <c r="H874" s="133">
        <v>83.623313903808594</v>
      </c>
      <c r="I874" s="134">
        <v>58.589241027832031</v>
      </c>
      <c r="J874" s="105">
        <v>76.849319458007813</v>
      </c>
      <c r="K874" s="96">
        <f>msoa_calculations5[[#This Row],[ Pop20]]/SUMIF(msoa_calculations5[ICB26],msoa_calculations5[[#This Row],[ICB26]],msoa_calculations5[[ Pop20]])</f>
        <v>6.0855303539949033E-3</v>
      </c>
      <c r="L874" s="98" cm="1">
        <f t="array" ref="L874">msoa_calculations5[[#This Row],[ Estimated case time (see and convey)]]*msoa_calculations5[[#This Row],[Population share of ICB]:[Population share of ICB]]</f>
        <v>0.5088922150632712</v>
      </c>
      <c r="M874" s="98" cm="1">
        <f t="array" ref="M874">msoa_calculations5[[#This Row],[Estimated case time (see and treat)]]*msoa_calculations5[[#This Row],[Population share of ICB]:[Population share of ICB]]</f>
        <v>0.35654660469239535</v>
      </c>
      <c r="N874" s="94" cm="1">
        <f t="array" ref="N874">msoa_calculations5[[#This Row],[Weighted estimate]]*msoa_calculations5[[#This Row],[Population share of ICB]:[Population share of ICB]]</f>
        <v>0.4676688662455577</v>
      </c>
    </row>
    <row r="875" spans="1:14">
      <c r="A875" s="63" t="s">
        <v>4528</v>
      </c>
      <c r="B875" s="63" t="s">
        <v>13705</v>
      </c>
      <c r="C875" s="63" t="s">
        <v>27</v>
      </c>
      <c r="D875" s="63" t="s">
        <v>87</v>
      </c>
      <c r="E875" s="72">
        <v>8122</v>
      </c>
      <c r="F875" s="64">
        <v>1</v>
      </c>
      <c r="G875" s="79">
        <v>0</v>
      </c>
      <c r="H875" s="133">
        <v>89.656051635742188</v>
      </c>
      <c r="I875" s="134">
        <v>65.082466125488281</v>
      </c>
      <c r="J875" s="105">
        <v>83.006660461425781</v>
      </c>
      <c r="K875" s="96">
        <f>msoa_calculations5[[#This Row],[ Pop20]]/SUMIF(msoa_calculations5[ICB26],msoa_calculations5[[#This Row],[ICB26]],msoa_calculations5[[ Pop20]])</f>
        <v>3.98827382676887E-3</v>
      </c>
      <c r="L875" s="98" cm="1">
        <f t="array" ref="L875">msoa_calculations5[[#This Row],[ Estimated case time (see and convey)]]*msoa_calculations5[[#This Row],[Population share of ICB]:[Population share of ICB]]</f>
        <v>0.35757288415026889</v>
      </c>
      <c r="M875" s="98" cm="1">
        <f t="array" ref="M875">msoa_calculations5[[#This Row],[Estimated case time (see and treat)]]*msoa_calculations5[[#This Row],[Population share of ICB]:[Population share of ICB]]</f>
        <v>0.25956669622985651</v>
      </c>
      <c r="N875" s="94" cm="1">
        <f t="array" ref="N875">msoa_calculations5[[#This Row],[Weighted estimate]]*msoa_calculations5[[#This Row],[Population share of ICB]:[Population share of ICB]]</f>
        <v>0.33105329136579487</v>
      </c>
    </row>
    <row r="876" spans="1:14">
      <c r="A876" s="63" t="s">
        <v>4526</v>
      </c>
      <c r="B876" s="63" t="s">
        <v>13705</v>
      </c>
      <c r="C876" s="63" t="s">
        <v>27</v>
      </c>
      <c r="D876" s="63" t="s">
        <v>87</v>
      </c>
      <c r="E876" s="72">
        <v>9014</v>
      </c>
      <c r="F876" s="64">
        <v>1</v>
      </c>
      <c r="G876" s="79">
        <v>0</v>
      </c>
      <c r="H876" s="133">
        <v>90.712165832519531</v>
      </c>
      <c r="I876" s="134">
        <v>65.639900207519531</v>
      </c>
      <c r="J876" s="105">
        <v>83.927841186523438</v>
      </c>
      <c r="K876" s="96">
        <f>msoa_calculations5[[#This Row],[ Pop20]]/SUMIF(msoa_calculations5[ICB26],msoa_calculations5[[#This Row],[ICB26]],msoa_calculations5[[ Pop20]])</f>
        <v>4.4262866627055638E-3</v>
      </c>
      <c r="L876" s="98" cm="1">
        <f t="array" ref="L876">msoa_calculations5[[#This Row],[ Estimated case time (see and convey)]]*msoa_calculations5[[#This Row],[Population share of ICB]:[Population share of ICB]]</f>
        <v>0.40151804976961653</v>
      </c>
      <c r="M876" s="98" cm="1">
        <f t="array" ref="M876">msoa_calculations5[[#This Row],[Estimated case time (see and treat)]]*msoa_calculations5[[#This Row],[Population share of ICB]:[Population share of ICB]]</f>
        <v>0.29054101482986788</v>
      </c>
      <c r="N876" s="94" cm="1">
        <f t="array" ref="N876">msoa_calculations5[[#This Row],[Weighted estimate]]*msoa_calculations5[[#This Row],[Population share of ICB]:[Population share of ICB]]</f>
        <v>0.37148868407357938</v>
      </c>
    </row>
    <row r="877" spans="1:14">
      <c r="A877" s="63" t="s">
        <v>4524</v>
      </c>
      <c r="B877" s="63" t="s">
        <v>13705</v>
      </c>
      <c r="C877" s="63" t="s">
        <v>27</v>
      </c>
      <c r="D877" s="63" t="s">
        <v>87</v>
      </c>
      <c r="E877" s="72">
        <v>8527</v>
      </c>
      <c r="F877" s="64">
        <v>1</v>
      </c>
      <c r="G877" s="79">
        <v>0</v>
      </c>
      <c r="H877" s="133">
        <v>87.371879577636719</v>
      </c>
      <c r="I877" s="134">
        <v>62.850578308105469</v>
      </c>
      <c r="J877" s="105">
        <v>80.736640930175781</v>
      </c>
      <c r="K877" s="96">
        <f>msoa_calculations5[[#This Row],[ Pop20]]/SUMIF(msoa_calculations5[ICB26],msoa_calculations5[[#This Row],[ICB26]],msoa_calculations5[[ Pop20]])</f>
        <v>4.1871473677490955E-3</v>
      </c>
      <c r="L877" s="98" cm="1">
        <f t="array" ref="L877">msoa_calculations5[[#This Row],[ Estimated case time (see and convey)]]*msoa_calculations5[[#This Row],[Population share of ICB]:[Population share of ICB]]</f>
        <v>0.36583893558879255</v>
      </c>
      <c r="M877" s="98" cm="1">
        <f t="array" ref="M877">msoa_calculations5[[#This Row],[Estimated case time (see and treat)]]*msoa_calculations5[[#This Row],[Population share of ICB]:[Population share of ICB]]</f>
        <v>0.2631646335242922</v>
      </c>
      <c r="N877" s="94" cm="1">
        <f t="array" ref="N877">msoa_calculations5[[#This Row],[Weighted estimate]]*msoa_calculations5[[#This Row],[Population share of ICB]:[Population share of ICB]]</f>
        <v>0.33805621355168941</v>
      </c>
    </row>
    <row r="878" spans="1:14">
      <c r="A878" s="63" t="s">
        <v>4522</v>
      </c>
      <c r="B878" s="63" t="s">
        <v>13705</v>
      </c>
      <c r="C878" s="63" t="s">
        <v>27</v>
      </c>
      <c r="D878" s="63" t="s">
        <v>87</v>
      </c>
      <c r="E878" s="72">
        <v>7835</v>
      </c>
      <c r="F878" s="64">
        <v>1</v>
      </c>
      <c r="G878" s="79">
        <v>0</v>
      </c>
      <c r="H878" s="133">
        <v>88.226997375488281</v>
      </c>
      <c r="I878" s="134">
        <v>63.525653839111328</v>
      </c>
      <c r="J878" s="105">
        <v>81.543037414550781</v>
      </c>
      <c r="K878" s="96">
        <f>msoa_calculations5[[#This Row],[ Pop20]]/SUMIF(msoa_calculations5[ICB26],msoa_calculations5[[#This Row],[ICB26]],msoa_calculations5[[ Pop20]])</f>
        <v>3.8473436878520184E-3</v>
      </c>
      <c r="L878" s="98" cm="1">
        <f t="array" ref="L878">msoa_calculations5[[#This Row],[ Estimated case time (see and convey)]]*msoa_calculations5[[#This Row],[Population share of ICB]:[Population share of ICB]]</f>
        <v>0.33943958145072145</v>
      </c>
      <c r="M878" s="98" cm="1">
        <f t="array" ref="M878">msoa_calculations5[[#This Row],[Estimated case time (see and treat)]]*msoa_calculations5[[#This Row],[Population share of ICB]:[Population share of ICB]]</f>
        <v>0.24440502331457731</v>
      </c>
      <c r="N878" s="94" cm="1">
        <f t="array" ref="N878">msoa_calculations5[[#This Row],[Weighted estimate]]*msoa_calculations5[[#This Row],[Population share of ICB]:[Population share of ICB]]</f>
        <v>0.31372409028515291</v>
      </c>
    </row>
    <row r="879" spans="1:14">
      <c r="A879" s="63" t="s">
        <v>4520</v>
      </c>
      <c r="B879" s="63" t="s">
        <v>13705</v>
      </c>
      <c r="C879" s="63" t="s">
        <v>27</v>
      </c>
      <c r="D879" s="63" t="s">
        <v>87</v>
      </c>
      <c r="E879" s="72">
        <v>8676</v>
      </c>
      <c r="F879" s="64">
        <v>1</v>
      </c>
      <c r="G879" s="79">
        <v>0</v>
      </c>
      <c r="H879" s="133">
        <v>86.808883666992188</v>
      </c>
      <c r="I879" s="134">
        <v>62.732658386230469</v>
      </c>
      <c r="J879" s="105">
        <v>80.294075012207031</v>
      </c>
      <c r="K879" s="96">
        <f>msoa_calculations5[[#This Row],[ Pop20]]/SUMIF(msoa_calculations5[ICB26],msoa_calculations5[[#This Row],[ICB26]],msoa_calculations5[[ Pop20]])</f>
        <v>4.2603131889986101E-3</v>
      </c>
      <c r="L879" s="98" cm="1">
        <f t="array" ref="L879">msoa_calculations5[[#This Row],[ Estimated case time (see and convey)]]*msoa_calculations5[[#This Row],[Population share of ICB]:[Population share of ICB]]</f>
        <v>0.36983303200873285</v>
      </c>
      <c r="M879" s="98" cm="1">
        <f t="array" ref="M879">msoa_calculations5[[#This Row],[Estimated case time (see and treat)]]*msoa_calculations5[[#This Row],[Population share of ICB]:[Population share of ICB]]</f>
        <v>0.26726077190380193</v>
      </c>
      <c r="N879" s="94" cm="1">
        <f t="array" ref="N879">msoa_calculations5[[#This Row],[Weighted estimate]]*msoa_calculations5[[#This Row],[Population share of ICB]:[Population share of ICB]]</f>
        <v>0.34207790677294936</v>
      </c>
    </row>
    <row r="880" spans="1:14">
      <c r="A880" s="63" t="s">
        <v>4518</v>
      </c>
      <c r="B880" s="63" t="s">
        <v>13705</v>
      </c>
      <c r="C880" s="63" t="s">
        <v>27</v>
      </c>
      <c r="D880" s="63" t="s">
        <v>87</v>
      </c>
      <c r="E880" s="72">
        <v>8773</v>
      </c>
      <c r="F880" s="64">
        <v>1</v>
      </c>
      <c r="G880" s="79">
        <v>0</v>
      </c>
      <c r="H880" s="133">
        <v>85.161231994628906</v>
      </c>
      <c r="I880" s="134">
        <v>60.699409484863281</v>
      </c>
      <c r="J880" s="105">
        <v>78.542083740234375</v>
      </c>
      <c r="K880" s="96">
        <f>msoa_calculations5[[#This Row],[ Pop20]]/SUMIF(msoa_calculations5[ICB26],msoa_calculations5[[#This Row],[ICB26]],msoa_calculations5[[ Pop20]])</f>
        <v>4.3079446296778248E-3</v>
      </c>
      <c r="L880" s="98" cm="1">
        <f t="array" ref="L880">msoa_calculations5[[#This Row],[ Estimated case time (see and convey)]]*msoa_calculations5[[#This Row],[Population share of ICB]:[Population share of ICB]]</f>
        <v>0.36686987202800897</v>
      </c>
      <c r="M880" s="98" cm="1">
        <f t="array" ref="M880">msoa_calculations5[[#This Row],[Estimated case time (see and treat)]]*msoa_calculations5[[#This Row],[Population share of ICB]:[Population share of ICB]]</f>
        <v>0.26148969511493197</v>
      </c>
      <c r="N880" s="94" cm="1">
        <f t="array" ref="N880">msoa_calculations5[[#This Row],[Weighted estimate]]*msoa_calculations5[[#This Row],[Population share of ICB]:[Population share of ICB]]</f>
        <v>0.33835494785244868</v>
      </c>
    </row>
    <row r="881" spans="1:14">
      <c r="A881" s="63" t="s">
        <v>4516</v>
      </c>
      <c r="B881" s="63" t="s">
        <v>13705</v>
      </c>
      <c r="C881" s="63" t="s">
        <v>27</v>
      </c>
      <c r="D881" s="63" t="s">
        <v>87</v>
      </c>
      <c r="E881" s="72">
        <v>10166</v>
      </c>
      <c r="F881" s="64">
        <v>1</v>
      </c>
      <c r="G881" s="79">
        <v>0</v>
      </c>
      <c r="H881" s="133">
        <v>85.996749877929688</v>
      </c>
      <c r="I881" s="134">
        <v>61.756938934326172</v>
      </c>
      <c r="J881" s="105">
        <v>79.437675476074219</v>
      </c>
      <c r="K881" s="96">
        <f>msoa_calculations5[[#This Row],[ Pop20]]/SUMIF(msoa_calculations5[ICB26],msoa_calculations5[[#This Row],[ICB26]],msoa_calculations5[[ Pop20]])</f>
        <v>4.9919714014937614E-3</v>
      </c>
      <c r="L881" s="98" cm="1">
        <f t="array" ref="L881">msoa_calculations5[[#This Row],[ Estimated case time (see and convey)]]*msoa_calculations5[[#This Row],[Population share of ICB]:[Population share of ICB]]</f>
        <v>0.42929331601203713</v>
      </c>
      <c r="M881" s="98" cm="1">
        <f t="array" ref="M881">msoa_calculations5[[#This Row],[Estimated case time (see and treat)]]*msoa_calculations5[[#This Row],[Population share of ICB]:[Population share of ICB]]</f>
        <v>0.30828887300395286</v>
      </c>
      <c r="N881" s="94" cm="1">
        <f t="array" ref="N881">msoa_calculations5[[#This Row],[Weighted estimate]]*msoa_calculations5[[#This Row],[Population share of ICB]:[Population share of ICB]]</f>
        <v>0.39655060417770482</v>
      </c>
    </row>
    <row r="882" spans="1:14">
      <c r="A882" s="63" t="s">
        <v>4514</v>
      </c>
      <c r="B882" s="63" t="s">
        <v>13705</v>
      </c>
      <c r="C882" s="63" t="s">
        <v>27</v>
      </c>
      <c r="D882" s="63" t="s">
        <v>87</v>
      </c>
      <c r="E882" s="72">
        <v>9885</v>
      </c>
      <c r="F882" s="64">
        <v>1</v>
      </c>
      <c r="G882" s="79">
        <v>0</v>
      </c>
      <c r="H882" s="133">
        <v>84.844093322753906</v>
      </c>
      <c r="I882" s="134">
        <v>60.169540405273438</v>
      </c>
      <c r="J882" s="105">
        <v>78.167381286621094</v>
      </c>
      <c r="K882" s="96">
        <f>msoa_calculations5[[#This Row],[ Pop20]]/SUMIF(msoa_calculations5[ICB26],msoa_calculations5[[#This Row],[ICB26]],msoa_calculations5[[ Pop20]])</f>
        <v>4.8539875372580988E-3</v>
      </c>
      <c r="L882" s="98" cm="1">
        <f t="array" ref="L882">msoa_calculations5[[#This Row],[ Estimated case time (see and convey)]]*msoa_calculations5[[#This Row],[Population share of ICB]:[Population share of ICB]]</f>
        <v>0.41183217159861052</v>
      </c>
      <c r="M882" s="98" cm="1">
        <f t="array" ref="M882">msoa_calculations5[[#This Row],[Estimated case time (see and treat)]]*msoa_calculations5[[#This Row],[Population share of ICB]:[Population share of ICB]]</f>
        <v>0.29206219924974486</v>
      </c>
      <c r="N882" s="94" cm="1">
        <f t="array" ref="N882">msoa_calculations5[[#This Row],[Weighted estimate]]*msoa_calculations5[[#This Row],[Population share of ICB]:[Population share of ICB]]</f>
        <v>0.37942349458536073</v>
      </c>
    </row>
    <row r="883" spans="1:14">
      <c r="A883" s="63" t="s">
        <v>4512</v>
      </c>
      <c r="B883" s="63" t="s">
        <v>13705</v>
      </c>
      <c r="C883" s="63" t="s">
        <v>27</v>
      </c>
      <c r="D883" s="63" t="s">
        <v>87</v>
      </c>
      <c r="E883" s="72">
        <v>9954</v>
      </c>
      <c r="F883" s="64">
        <v>1</v>
      </c>
      <c r="G883" s="79">
        <v>0</v>
      </c>
      <c r="H883" s="133">
        <v>86.604988098144531</v>
      </c>
      <c r="I883" s="134">
        <v>60.733577728271484</v>
      </c>
      <c r="J883" s="105">
        <v>79.604423522949219</v>
      </c>
      <c r="K883" s="96">
        <f>msoa_calculations5[[#This Row],[ Pop20]]/SUMIF(msoa_calculations5[ICB26],msoa_calculations5[[#This Row],[ICB26]],msoa_calculations5[[ Pop20]])</f>
        <v>4.8878696960917662E-3</v>
      </c>
      <c r="L883" s="98" cm="1">
        <f t="array" ref="L883">msoa_calculations5[[#This Row],[ Estimated case time (see and convey)]]*msoa_calculations5[[#This Row],[Population share of ICB]:[Population share of ICB]]</f>
        <v>0.42331389685530874</v>
      </c>
      <c r="M883" s="98" cm="1">
        <f t="array" ref="M883">msoa_calculations5[[#This Row],[Estimated case time (see and treat)]]*msoa_calculations5[[#This Row],[Population share of ICB]:[Population share of ICB]]</f>
        <v>0.29685781411325202</v>
      </c>
      <c r="N883" s="94" cm="1">
        <f t="array" ref="N883">msoa_calculations5[[#This Row],[Weighted estimate]]*msoa_calculations5[[#This Row],[Population share of ICB]:[Population share of ICB]]</f>
        <v>0.38909604941267806</v>
      </c>
    </row>
    <row r="884" spans="1:14">
      <c r="A884" s="63" t="s">
        <v>4510</v>
      </c>
      <c r="B884" s="63" t="s">
        <v>13705</v>
      </c>
      <c r="C884" s="63" t="s">
        <v>27</v>
      </c>
      <c r="D884" s="63" t="s">
        <v>87</v>
      </c>
      <c r="E884" s="72">
        <v>8811</v>
      </c>
      <c r="F884" s="64">
        <v>1</v>
      </c>
      <c r="G884" s="79">
        <v>0</v>
      </c>
      <c r="H884" s="133">
        <v>82.6680908203125</v>
      </c>
      <c r="I884" s="134">
        <v>58.374813079833984</v>
      </c>
      <c r="J884" s="105">
        <v>76.094551086425781</v>
      </c>
      <c r="K884" s="96">
        <f>msoa_calculations5[[#This Row],[ Pop20]]/SUMIF(msoa_calculations5[ICB26],msoa_calculations5[[#This Row],[ICB26]],msoa_calculations5[[ Pop20]])</f>
        <v>4.3266043693253519E-3</v>
      </c>
      <c r="L884" s="98" cm="1">
        <f t="array" ref="L884">msoa_calculations5[[#This Row],[ Estimated case time (see and convey)]]*msoa_calculations5[[#This Row],[Population share of ICB]:[Population share of ICB]]</f>
        <v>0.35767212294694906</v>
      </c>
      <c r="M884" s="98" cm="1">
        <f t="array" ref="M884">msoa_calculations5[[#This Row],[Estimated case time (see and treat)]]*msoa_calculations5[[#This Row],[Population share of ICB]:[Population share of ICB]]</f>
        <v>0.25256472132976043</v>
      </c>
      <c r="N884" s="94" cm="1">
        <f t="array" ref="N884">msoa_calculations5[[#This Row],[Weighted estimate]]*msoa_calculations5[[#This Row],[Population share of ICB]:[Population share of ICB]]</f>
        <v>0.32923101721238102</v>
      </c>
    </row>
    <row r="885" spans="1:14">
      <c r="A885" s="63" t="s">
        <v>4508</v>
      </c>
      <c r="B885" s="63" t="s">
        <v>13705</v>
      </c>
      <c r="C885" s="63" t="s">
        <v>27</v>
      </c>
      <c r="D885" s="63" t="s">
        <v>87</v>
      </c>
      <c r="E885" s="72">
        <v>10477</v>
      </c>
      <c r="F885" s="64">
        <v>1</v>
      </c>
      <c r="G885" s="79">
        <v>0</v>
      </c>
      <c r="H885" s="133">
        <v>82.769577026367188</v>
      </c>
      <c r="I885" s="134">
        <v>58.498867034912109</v>
      </c>
      <c r="J885" s="105">
        <v>76.202140808105469</v>
      </c>
      <c r="K885" s="96">
        <f>msoa_calculations5[[#This Row],[ Pop20]]/SUMIF(msoa_calculations5[ICB26],msoa_calculations5[[#This Row],[ICB26]],msoa_calculations5[[ Pop20]])</f>
        <v>5.1446866391353669E-3</v>
      </c>
      <c r="L885" s="98" cm="1">
        <f t="array" ref="L885">msoa_calculations5[[#This Row],[ Estimated case time (see and convey)]]*msoa_calculations5[[#This Row],[Population share of ICB]:[Population share of ICB]]</f>
        <v>0.42582353705443687</v>
      </c>
      <c r="M885" s="98" cm="1">
        <f t="array" ref="M885">msoa_calculations5[[#This Row],[Estimated case time (see and treat)]]*msoa_calculations5[[#This Row],[Population share of ICB]:[Population share of ICB]]</f>
        <v>0.30095833963906871</v>
      </c>
      <c r="N885" s="94" cm="1">
        <f t="array" ref="N885">msoa_calculations5[[#This Row],[Weighted estimate]]*msoa_calculations5[[#This Row],[Population share of ICB]:[Population share of ICB]]</f>
        <v>0.39203613568897211</v>
      </c>
    </row>
    <row r="886" spans="1:14">
      <c r="A886" s="63" t="s">
        <v>4506</v>
      </c>
      <c r="B886" s="63" t="s">
        <v>13705</v>
      </c>
      <c r="C886" s="63" t="s">
        <v>27</v>
      </c>
      <c r="D886" s="63" t="s">
        <v>87</v>
      </c>
      <c r="E886" s="72">
        <v>9578</v>
      </c>
      <c r="F886" s="64">
        <v>1</v>
      </c>
      <c r="G886" s="79">
        <v>0</v>
      </c>
      <c r="H886" s="133">
        <v>82.250686645507813</v>
      </c>
      <c r="I886" s="134">
        <v>58.011913299560547</v>
      </c>
      <c r="J886" s="105">
        <v>75.69189453125</v>
      </c>
      <c r="K886" s="96">
        <f>msoa_calculations5[[#This Row],[ Pop20]]/SUMIF(msoa_calculations5[ICB26],msoa_calculations5[[#This Row],[ICB26]],msoa_calculations5[[ Pop20]])</f>
        <v>4.7032364827372854E-3</v>
      </c>
      <c r="L886" s="98" cm="1">
        <f t="array" ref="L886">msoa_calculations5[[#This Row],[ Estimated case time (see and convey)]]*msoa_calculations5[[#This Row],[Population share of ICB]:[Population share of ICB]]</f>
        <v>0.38684443016134479</v>
      </c>
      <c r="M886" s="98" cm="1">
        <f t="array" ref="M886">msoa_calculations5[[#This Row],[Estimated case time (see and treat)]]*msoa_calculations5[[#This Row],[Population share of ICB]:[Population share of ICB]]</f>
        <v>0.27284374706388548</v>
      </c>
      <c r="N886" s="94" cm="1">
        <f t="array" ref="N886">msoa_calculations5[[#This Row],[Weighted estimate]]*msoa_calculations5[[#This Row],[Population share of ICB]:[Population share of ICB]]</f>
        <v>0.35599687980687783</v>
      </c>
    </row>
    <row r="887" spans="1:14">
      <c r="A887" s="63" t="s">
        <v>4504</v>
      </c>
      <c r="B887" s="63" t="s">
        <v>13705</v>
      </c>
      <c r="C887" s="63" t="s">
        <v>27</v>
      </c>
      <c r="D887" s="63" t="s">
        <v>87</v>
      </c>
      <c r="E887" s="72">
        <v>10768</v>
      </c>
      <c r="F887" s="64">
        <v>1</v>
      </c>
      <c r="G887" s="79">
        <v>0</v>
      </c>
      <c r="H887" s="133">
        <v>80.779678344726563</v>
      </c>
      <c r="I887" s="134">
        <v>56.985389709472656</v>
      </c>
      <c r="J887" s="105">
        <v>74.341163635253906</v>
      </c>
      <c r="K887" s="96">
        <f>msoa_calculations5[[#This Row],[ Pop20]]/SUMIF(msoa_calculations5[ICB26],msoa_calculations5[[#This Row],[ICB26]],msoa_calculations5[[ Pop20]])</f>
        <v>5.2875809611730102E-3</v>
      </c>
      <c r="L887" s="98" cm="1">
        <f t="array" ref="L887">msoa_calculations5[[#This Row],[ Estimated case time (see and convey)]]*msoa_calculations5[[#This Row],[Population share of ICB]:[Population share of ICB]]</f>
        <v>0.42712908926525589</v>
      </c>
      <c r="M887" s="98" cm="1">
        <f t="array" ref="M887">msoa_calculations5[[#This Row],[Estimated case time (see and treat)]]*msoa_calculations5[[#This Row],[Population share of ICB]:[Population share of ICB]]</f>
        <v>0.301314861692832</v>
      </c>
      <c r="N887" s="94" cm="1">
        <f t="array" ref="N887">msoa_calculations5[[#This Row],[Weighted estimate]]*msoa_calculations5[[#This Row],[Population share of ICB]:[Population share of ICB]]</f>
        <v>0.39308492146921586</v>
      </c>
    </row>
    <row r="888" spans="1:14">
      <c r="A888" s="63" t="s">
        <v>4502</v>
      </c>
      <c r="B888" s="63" t="s">
        <v>13705</v>
      </c>
      <c r="C888" s="63" t="s">
        <v>27</v>
      </c>
      <c r="D888" s="63" t="s">
        <v>87</v>
      </c>
      <c r="E888" s="72">
        <v>13013</v>
      </c>
      <c r="F888" s="64">
        <v>1</v>
      </c>
      <c r="G888" s="79">
        <v>0</v>
      </c>
      <c r="H888" s="133">
        <v>84.682929992675781</v>
      </c>
      <c r="I888" s="134">
        <v>59.287490844726563</v>
      </c>
      <c r="J888" s="105">
        <v>77.8111572265625</v>
      </c>
      <c r="K888" s="96">
        <f>msoa_calculations5[[#This Row],[ Pop20]]/SUMIF(msoa_calculations5[ICB26],msoa_calculations5[[#This Row],[ICB26]],msoa_calculations5[[ Pop20]])</f>
        <v>6.3899787377177178E-3</v>
      </c>
      <c r="L888" s="98" cm="1">
        <f t="array" ref="L888">msoa_calculations5[[#This Row],[ Estimated case time (see and convey)]]*msoa_calculations5[[#This Row],[Population share of ICB]:[Population share of ICB]]</f>
        <v>0.54112212210083621</v>
      </c>
      <c r="M888" s="98" cm="1">
        <f t="array" ref="M888">msoa_calculations5[[#This Row],[Estimated case time (see and treat)]]*msoa_calculations5[[#This Row],[Population share of ICB]:[Population share of ICB]]</f>
        <v>0.37884580591043659</v>
      </c>
      <c r="N888" s="94" cm="1">
        <f t="array" ref="N888">msoa_calculations5[[#This Row],[Weighted estimate]]*msoa_calculations5[[#This Row],[Population share of ICB]:[Population share of ICB]]</f>
        <v>0.49721164023494474</v>
      </c>
    </row>
    <row r="889" spans="1:14">
      <c r="A889" s="63" t="s">
        <v>4500</v>
      </c>
      <c r="B889" s="63" t="s">
        <v>13705</v>
      </c>
      <c r="C889" s="63" t="s">
        <v>27</v>
      </c>
      <c r="D889" s="63" t="s">
        <v>87</v>
      </c>
      <c r="E889" s="72">
        <v>9123</v>
      </c>
      <c r="F889" s="64">
        <v>1</v>
      </c>
      <c r="G889" s="79">
        <v>0</v>
      </c>
      <c r="H889" s="133">
        <v>81.417839050292969</v>
      </c>
      <c r="I889" s="134">
        <v>57.774692535400391</v>
      </c>
      <c r="J889" s="105">
        <v>75.020217895507813</v>
      </c>
      <c r="K889" s="96">
        <f>msoa_calculations5[[#This Row],[ Pop20]]/SUMIF(msoa_calculations5[ICB26],msoa_calculations5[[#This Row],[ICB26]],msoa_calculations5[[ Pop20]])</f>
        <v>4.4798106527471557E-3</v>
      </c>
      <c r="L889" s="98" cm="1">
        <f t="array" ref="L889">msoa_calculations5[[#This Row],[ Estimated case time (see and convey)]]*msoa_calculations5[[#This Row],[Population share of ICB]:[Population share of ICB]]</f>
        <v>0.36473650270115582</v>
      </c>
      <c r="M889" s="98" cm="1">
        <f t="array" ref="M889">msoa_calculations5[[#This Row],[Estimated case time (see and treat)]]*msoa_calculations5[[#This Row],[Population share of ICB]:[Population share of ICB]]</f>
        <v>0.25881968307927827</v>
      </c>
      <c r="N889" s="94" cm="1">
        <f t="array" ref="N889">msoa_calculations5[[#This Row],[Weighted estimate]]*msoa_calculations5[[#This Row],[Population share of ICB]:[Population share of ICB]]</f>
        <v>0.33607637129970869</v>
      </c>
    </row>
    <row r="890" spans="1:14">
      <c r="A890" s="63" t="s">
        <v>4498</v>
      </c>
      <c r="B890" s="63" t="s">
        <v>13705</v>
      </c>
      <c r="C890" s="63" t="s">
        <v>27</v>
      </c>
      <c r="D890" s="63" t="s">
        <v>87</v>
      </c>
      <c r="E890" s="72">
        <v>10782</v>
      </c>
      <c r="F890" s="64">
        <v>1</v>
      </c>
      <c r="G890" s="79">
        <v>0</v>
      </c>
      <c r="H890" s="133">
        <v>81.740768432617188</v>
      </c>
      <c r="I890" s="134">
        <v>57.966793060302734</v>
      </c>
      <c r="J890" s="105">
        <v>75.307746887207031</v>
      </c>
      <c r="K890" s="96">
        <f>msoa_calculations5[[#This Row],[ Pop20]]/SUMIF(msoa_calculations5[ICB26],msoa_calculations5[[#This Row],[ICB26]],msoa_calculations5[[ Pop20]])</f>
        <v>5.2944556020957838E-3</v>
      </c>
      <c r="L890" s="98" cm="1">
        <f t="array" ref="L890">msoa_calculations5[[#This Row],[ Estimated case time (see and convey)]]*msoa_calculations5[[#This Row],[Population share of ICB]:[Population share of ICB]]</f>
        <v>0.43277286934768427</v>
      </c>
      <c r="M890" s="98" cm="1">
        <f t="array" ref="M890">msoa_calculations5[[#This Row],[Estimated case time (see and treat)]]*msoa_calculations5[[#This Row],[Population share of ICB]:[Population share of ICB]]</f>
        <v>0.30690261225364679</v>
      </c>
      <c r="N890" s="94" cm="1">
        <f t="array" ref="N890">msoa_calculations5[[#This Row],[Weighted estimate]]*msoa_calculations5[[#This Row],[Population share of ICB]:[Population share of ICB]]</f>
        <v>0.39871352238818458</v>
      </c>
    </row>
    <row r="891" spans="1:14">
      <c r="A891" s="63" t="s">
        <v>4496</v>
      </c>
      <c r="B891" s="63" t="s">
        <v>13705</v>
      </c>
      <c r="C891" s="63" t="s">
        <v>27</v>
      </c>
      <c r="D891" s="63" t="s">
        <v>87</v>
      </c>
      <c r="E891" s="72">
        <v>12077</v>
      </c>
      <c r="F891" s="64">
        <v>1</v>
      </c>
      <c r="G891" s="79">
        <v>0</v>
      </c>
      <c r="H891" s="133">
        <v>82.765655517578125</v>
      </c>
      <c r="I891" s="134">
        <v>58.266941070556641</v>
      </c>
      <c r="J891" s="105">
        <v>76.136528015136719</v>
      </c>
      <c r="K891" s="96">
        <f>msoa_calculations5[[#This Row],[ Pop20]]/SUMIF(msoa_calculations5[ICB26],msoa_calculations5[[#This Row],[ICB26]],msoa_calculations5[[ Pop20]])</f>
        <v>5.9303598874523075E-3</v>
      </c>
      <c r="L891" s="98" cm="1">
        <f t="array" ref="L891">msoa_calculations5[[#This Row],[ Estimated case time (see and convey)]]*msoa_calculations5[[#This Row],[Population share of ICB]:[Population share of ICB]]</f>
        <v>0.49083012354014105</v>
      </c>
      <c r="M891" s="98" cm="1">
        <f t="array" ref="M891">msoa_calculations5[[#This Row],[Estimated case time (see and treat)]]*msoa_calculations5[[#This Row],[Population share of ICB]:[Population share of ICB]]</f>
        <v>0.34554393008937651</v>
      </c>
      <c r="N891" s="94" cm="1">
        <f t="array" ref="N891">msoa_calculations5[[#This Row],[Weighted estimate]]*msoa_calculations5[[#This Row],[Population share of ICB]:[Population share of ICB]]</f>
        <v>0.45151701171085562</v>
      </c>
    </row>
    <row r="892" spans="1:14">
      <c r="A892" s="63" t="s">
        <v>4494</v>
      </c>
      <c r="B892" s="63" t="s">
        <v>13705</v>
      </c>
      <c r="C892" s="63" t="s">
        <v>27</v>
      </c>
      <c r="D892" s="63" t="s">
        <v>87</v>
      </c>
      <c r="E892" s="72">
        <v>9511</v>
      </c>
      <c r="F892" s="64">
        <v>1</v>
      </c>
      <c r="G892" s="79">
        <v>0</v>
      </c>
      <c r="H892" s="133">
        <v>83.849128723144531</v>
      </c>
      <c r="I892" s="134">
        <v>58.953094482421875</v>
      </c>
      <c r="J892" s="105">
        <v>77.11248779296875</v>
      </c>
      <c r="K892" s="96">
        <f>msoa_calculations5[[#This Row],[ Pop20]]/SUMIF(msoa_calculations5[ICB26],msoa_calculations5[[#This Row],[ICB26]],msoa_calculations5[[ Pop20]])</f>
        <v>4.6703364154640136E-3</v>
      </c>
      <c r="L892" s="98" cm="1">
        <f t="array" ref="L892">msoa_calculations5[[#This Row],[ Estimated case time (see and convey)]]*msoa_calculations5[[#This Row],[Population share of ICB]:[Population share of ICB]]</f>
        <v>0.39160363928063152</v>
      </c>
      <c r="M892" s="98" cm="1">
        <f t="array" ref="M892">msoa_calculations5[[#This Row],[Estimated case time (see and treat)]]*msoa_calculations5[[#This Row],[Population share of ICB]:[Population share of ICB]]</f>
        <v>0.2753307839655455</v>
      </c>
      <c r="N892" s="94" cm="1">
        <f t="array" ref="N892">msoa_calculations5[[#This Row],[Weighted estimate]]*msoa_calculations5[[#This Row],[Population share of ICB]:[Population share of ICB]]</f>
        <v>0.36014125982652617</v>
      </c>
    </row>
    <row r="893" spans="1:14">
      <c r="A893" s="63" t="s">
        <v>4492</v>
      </c>
      <c r="B893" s="63" t="s">
        <v>13705</v>
      </c>
      <c r="C893" s="63" t="s">
        <v>27</v>
      </c>
      <c r="D893" s="63" t="s">
        <v>87</v>
      </c>
      <c r="E893" s="72">
        <v>9066</v>
      </c>
      <c r="F893" s="64">
        <v>1</v>
      </c>
      <c r="G893" s="79">
        <v>0</v>
      </c>
      <c r="H893" s="133">
        <v>81.985221862792969</v>
      </c>
      <c r="I893" s="134">
        <v>58.305179595947266</v>
      </c>
      <c r="J893" s="105">
        <v>75.577621459960938</v>
      </c>
      <c r="K893" s="96">
        <f>msoa_calculations5[[#This Row],[ Pop20]]/SUMIF(msoa_calculations5[ICB26],msoa_calculations5[[#This Row],[ICB26]],msoa_calculations5[[ Pop20]])</f>
        <v>4.4518210432758646E-3</v>
      </c>
      <c r="L893" s="98" cm="1">
        <f t="array" ref="L893">msoa_calculations5[[#This Row],[ Estimated case time (see and convey)]]*msoa_calculations5[[#This Row],[Population share of ICB]:[Population share of ICB]]</f>
        <v>0.36498353592642224</v>
      </c>
      <c r="M893" s="98" cm="1">
        <f t="array" ref="M893">msoa_calculations5[[#This Row],[Estimated case time (see and treat)]]*msoa_calculations5[[#This Row],[Population share of ICB]:[Population share of ICB]]</f>
        <v>0.25956422545721664</v>
      </c>
      <c r="N893" s="94" cm="1">
        <f t="array" ref="N893">msoa_calculations5[[#This Row],[Weighted estimate]]*msoa_calculations5[[#This Row],[Population share of ICB]:[Population share of ICB]]</f>
        <v>0.33645804561619169</v>
      </c>
    </row>
    <row r="894" spans="1:14">
      <c r="A894" s="63" t="s">
        <v>4490</v>
      </c>
      <c r="B894" s="63" t="s">
        <v>13705</v>
      </c>
      <c r="C894" s="63" t="s">
        <v>27</v>
      </c>
      <c r="D894" s="63" t="s">
        <v>87</v>
      </c>
      <c r="E894" s="72">
        <v>11210</v>
      </c>
      <c r="F894" s="64">
        <v>1</v>
      </c>
      <c r="G894" s="79">
        <v>0</v>
      </c>
      <c r="H894" s="133">
        <v>80.596710205078125</v>
      </c>
      <c r="I894" s="134">
        <v>56.891040802001953</v>
      </c>
      <c r="J894" s="105">
        <v>74.182174682617188</v>
      </c>
      <c r="K894" s="96">
        <f>msoa_calculations5[[#This Row],[ Pop20]]/SUMIF(msoa_calculations5[ICB26],msoa_calculations5[[#This Row],[ICB26]],msoa_calculations5[[ Pop20]])</f>
        <v>5.5046231960205654E-3</v>
      </c>
      <c r="L894" s="98" cm="1">
        <f t="array" ref="L894">msoa_calculations5[[#This Row],[ Estimated case time (see and convey)]]*msoa_calculations5[[#This Row],[Population share of ICB]:[Population share of ICB]]</f>
        <v>0.44365452051782045</v>
      </c>
      <c r="M894" s="98" cm="1">
        <f t="array" ref="M894">msoa_calculations5[[#This Row],[Estimated case time (see and treat)]]*msoa_calculations5[[#This Row],[Population share of ICB]:[Population share of ICB]]</f>
        <v>0.31316374284445236</v>
      </c>
      <c r="N894" s="94" cm="1">
        <f t="array" ref="N894">msoa_calculations5[[#This Row],[Weighted estimate]]*msoa_calculations5[[#This Row],[Population share of ICB]:[Population share of ICB]]</f>
        <v>0.40834491948918411</v>
      </c>
    </row>
    <row r="895" spans="1:14">
      <c r="A895" s="63" t="s">
        <v>4488</v>
      </c>
      <c r="B895" s="63" t="s">
        <v>13705</v>
      </c>
      <c r="C895" s="63" t="s">
        <v>27</v>
      </c>
      <c r="D895" s="63" t="s">
        <v>87</v>
      </c>
      <c r="E895" s="72">
        <v>9256</v>
      </c>
      <c r="F895" s="64">
        <v>1</v>
      </c>
      <c r="G895" s="79">
        <v>0</v>
      </c>
      <c r="H895" s="133">
        <v>83.153846740722656</v>
      </c>
      <c r="I895" s="134">
        <v>58.946201324462891</v>
      </c>
      <c r="J895" s="105">
        <v>76.603477478027344</v>
      </c>
      <c r="K895" s="96">
        <f>msoa_calculations5[[#This Row],[ Pop20]]/SUMIF(msoa_calculations5[ICB26],msoa_calculations5[[#This Row],[ICB26]],msoa_calculations5[[ Pop20]])</f>
        <v>4.545119741513501E-3</v>
      </c>
      <c r="L895" s="98" cm="1">
        <f t="array" ref="L895">msoa_calculations5[[#This Row],[ Estimated case time (see and convey)]]*msoa_calculations5[[#This Row],[Population share of ICB]:[Population share of ICB]]</f>
        <v>0.37794419040404664</v>
      </c>
      <c r="M895" s="98" cm="1">
        <f t="array" ref="M895">msoa_calculations5[[#This Row],[Estimated case time (see and treat)]]*msoa_calculations5[[#This Row],[Population share of ICB]:[Population share of ICB]]</f>
        <v>0.26791754332704554</v>
      </c>
      <c r="N895" s="94" cm="1">
        <f t="array" ref="N895">msoa_calculations5[[#This Row],[Weighted estimate]]*msoa_calculations5[[#This Row],[Population share of ICB]:[Population share of ICB]]</f>
        <v>0.34817197775396691</v>
      </c>
    </row>
    <row r="896" spans="1:14">
      <c r="A896" s="63" t="s">
        <v>4486</v>
      </c>
      <c r="B896" s="63" t="s">
        <v>13705</v>
      </c>
      <c r="C896" s="63" t="s">
        <v>27</v>
      </c>
      <c r="D896" s="63" t="s">
        <v>87</v>
      </c>
      <c r="E896" s="72">
        <v>9997</v>
      </c>
      <c r="F896" s="64">
        <v>1</v>
      </c>
      <c r="G896" s="79">
        <v>0</v>
      </c>
      <c r="H896" s="133">
        <v>83.313079833984375</v>
      </c>
      <c r="I896" s="134">
        <v>58.172763824462891</v>
      </c>
      <c r="J896" s="105">
        <v>76.510337829589844</v>
      </c>
      <c r="K896" s="96">
        <f>msoa_calculations5[[#This Row],[ Pop20]]/SUMIF(msoa_calculations5[ICB26],msoa_calculations5[[#This Row],[ICB26]],msoa_calculations5[[ Pop20]])</f>
        <v>4.9089846646402846E-3</v>
      </c>
      <c r="L896" s="98" cm="1">
        <f t="array" ref="L896">msoa_calculations5[[#This Row],[ Estimated case time (see and convey)]]*msoa_calculations5[[#This Row],[Population share of ICB]:[Population share of ICB]]</f>
        <v>0.40898263126898105</v>
      </c>
      <c r="M896" s="98" cm="1">
        <f t="array" ref="M896">msoa_calculations5[[#This Row],[Estimated case time (see and treat)]]*msoa_calculations5[[#This Row],[Population share of ICB]:[Population share of ICB]]</f>
        <v>0.28556920551402942</v>
      </c>
      <c r="N896" s="94" cm="1">
        <f t="array" ref="N896">msoa_calculations5[[#This Row],[Weighted estimate]]*msoa_calculations5[[#This Row],[Population share of ICB]:[Population share of ICB]]</f>
        <v>0.37558807509190395</v>
      </c>
    </row>
    <row r="897" spans="1:14">
      <c r="A897" s="63" t="s">
        <v>4484</v>
      </c>
      <c r="B897" s="63" t="s">
        <v>13705</v>
      </c>
      <c r="C897" s="63" t="s">
        <v>27</v>
      </c>
      <c r="D897" s="63" t="s">
        <v>87</v>
      </c>
      <c r="E897" s="72">
        <v>10301</v>
      </c>
      <c r="F897" s="64">
        <v>1</v>
      </c>
      <c r="G897" s="79">
        <v>0</v>
      </c>
      <c r="H897" s="133">
        <v>81.422203063964844</v>
      </c>
      <c r="I897" s="134">
        <v>57.150783538818359</v>
      </c>
      <c r="J897" s="105">
        <v>74.854576110839844</v>
      </c>
      <c r="K897" s="96">
        <f>msoa_calculations5[[#This Row],[ Pop20]]/SUMIF(msoa_calculations5[ICB26],msoa_calculations5[[#This Row],[ICB26]],msoa_calculations5[[ Pop20]])</f>
        <v>5.0582625818205032E-3</v>
      </c>
      <c r="L897" s="98" cm="1">
        <f t="array" ref="L897">msoa_calculations5[[#This Row],[ Estimated case time (see and convey)]]*msoa_calculations5[[#This Row],[Population share of ICB]:[Population share of ICB]]</f>
        <v>0.41185488308784413</v>
      </c>
      <c r="M897" s="98" cm="1">
        <f t="array" ref="M897">msoa_calculations5[[#This Row],[Estimated case time (see and treat)]]*msoa_calculations5[[#This Row],[Population share of ICB]:[Population share of ICB]]</f>
        <v>0.28908366989612805</v>
      </c>
      <c r="N897" s="94" cm="1">
        <f t="array" ref="N897">msoa_calculations5[[#This Row],[Weighted estimate]]*msoa_calculations5[[#This Row],[Population share of ICB]:[Population share of ICB]]</f>
        <v>0.37863410141949611</v>
      </c>
    </row>
    <row r="898" spans="1:14">
      <c r="A898" s="63" t="s">
        <v>4482</v>
      </c>
      <c r="B898" s="63" t="s">
        <v>13705</v>
      </c>
      <c r="C898" s="63" t="s">
        <v>27</v>
      </c>
      <c r="D898" s="63" t="s">
        <v>87</v>
      </c>
      <c r="E898" s="72">
        <v>9765</v>
      </c>
      <c r="F898" s="64">
        <v>1</v>
      </c>
      <c r="G898" s="79">
        <v>0</v>
      </c>
      <c r="H898" s="133">
        <v>82.108139038085938</v>
      </c>
      <c r="I898" s="134">
        <v>58.054183959960938</v>
      </c>
      <c r="J898" s="105">
        <v>75.599357604980469</v>
      </c>
      <c r="K898" s="96">
        <f>msoa_calculations5[[#This Row],[ Pop20]]/SUMIF(msoa_calculations5[ICB26],msoa_calculations5[[#This Row],[ICB26]],msoa_calculations5[[ Pop20]])</f>
        <v>4.795062043634328E-3</v>
      </c>
      <c r="L898" s="98" cm="1">
        <f t="array" ref="L898">msoa_calculations5[[#This Row],[ Estimated case time (see and convey)]]*msoa_calculations5[[#This Row],[Population share of ICB]:[Population share of ICB]]</f>
        <v>0.39371362097497592</v>
      </c>
      <c r="M898" s="98" cm="1">
        <f t="array" ref="M898">msoa_calculations5[[#This Row],[Estimated case time (see and treat)]]*msoa_calculations5[[#This Row],[Population share of ICB]:[Population share of ICB]]</f>
        <v>0.27837341398057353</v>
      </c>
      <c r="N898" s="94" cm="1">
        <f t="array" ref="N898">msoa_calculations5[[#This Row],[Weighted estimate]]*msoa_calculations5[[#This Row],[Population share of ICB]:[Population share of ICB]]</f>
        <v>0.36250361017478</v>
      </c>
    </row>
    <row r="899" spans="1:14">
      <c r="A899" s="63" t="s">
        <v>4480</v>
      </c>
      <c r="B899" s="63" t="s">
        <v>13705</v>
      </c>
      <c r="C899" s="63" t="s">
        <v>27</v>
      </c>
      <c r="D899" s="63" t="s">
        <v>87</v>
      </c>
      <c r="E899" s="72">
        <v>9937</v>
      </c>
      <c r="F899" s="64">
        <v>1</v>
      </c>
      <c r="G899" s="79">
        <v>0</v>
      </c>
      <c r="H899" s="133">
        <v>82.709625244140625</v>
      </c>
      <c r="I899" s="134">
        <v>58.49456787109375</v>
      </c>
      <c r="J899" s="105">
        <v>76.157249450683594</v>
      </c>
      <c r="K899" s="96">
        <f>msoa_calculations5[[#This Row],[ Pop20]]/SUMIF(msoa_calculations5[ICB26],msoa_calculations5[[#This Row],[ICB26]],msoa_calculations5[[ Pop20]])</f>
        <v>4.8795219178283987E-3</v>
      </c>
      <c r="L899" s="98" cm="1">
        <f t="array" ref="L899">msoa_calculations5[[#This Row],[ Estimated case time (see and convey)]]*msoa_calculations5[[#This Row],[Population share of ICB]:[Population share of ICB]]</f>
        <v>0.40358342919415718</v>
      </c>
      <c r="M899" s="98" cm="1">
        <f t="array" ref="M899">msoa_calculations5[[#This Row],[Estimated case time (see and treat)]]*msoa_calculations5[[#This Row],[Population share of ICB]:[Population share of ICB]]</f>
        <v>0.28542552600090282</v>
      </c>
      <c r="N899" s="94" cm="1">
        <f t="array" ref="N899">msoa_calculations5[[#This Row],[Weighted estimate]]*msoa_calculations5[[#This Row],[Population share of ICB]:[Population share of ICB]]</f>
        <v>0.3716109678961354</v>
      </c>
    </row>
    <row r="900" spans="1:14">
      <c r="A900" s="63" t="s">
        <v>4478</v>
      </c>
      <c r="B900" s="63" t="s">
        <v>13705</v>
      </c>
      <c r="C900" s="63" t="s">
        <v>27</v>
      </c>
      <c r="D900" s="63" t="s">
        <v>87</v>
      </c>
      <c r="E900" s="72">
        <v>10298</v>
      </c>
      <c r="F900" s="64">
        <v>1</v>
      </c>
      <c r="G900" s="79">
        <v>0</v>
      </c>
      <c r="H900" s="133">
        <v>83.414688110351563</v>
      </c>
      <c r="I900" s="134">
        <v>58.481666564941406</v>
      </c>
      <c r="J900" s="105">
        <v>76.668037414550781</v>
      </c>
      <c r="K900" s="96">
        <f>msoa_calculations5[[#This Row],[ Pop20]]/SUMIF(msoa_calculations5[ICB26],msoa_calculations5[[#This Row],[ICB26]],msoa_calculations5[[ Pop20]])</f>
        <v>5.0567894444799085E-3</v>
      </c>
      <c r="L900" s="98" cm="1">
        <f t="array" ref="L900">msoa_calculations5[[#This Row],[ Estimated case time (see and convey)]]*msoa_calculations5[[#This Row],[Population share of ICB]:[Population share of ICB]]</f>
        <v>0.42181051435100952</v>
      </c>
      <c r="M900" s="98" cm="1">
        <f t="array" ref="M900">msoa_calculations5[[#This Row],[Estimated case time (see and treat)]]*msoa_calculations5[[#This Row],[Population share of ICB]:[Population share of ICB]]</f>
        <v>0.29572947418118928</v>
      </c>
      <c r="N900" s="94" cm="1">
        <f t="array" ref="N900">msoa_calculations5[[#This Row],[Weighted estimate]]*msoa_calculations5[[#This Row],[Population share of ICB]:[Population share of ICB]]</f>
        <v>0.3876941223268911</v>
      </c>
    </row>
    <row r="901" spans="1:14">
      <c r="A901" s="63" t="s">
        <v>4476</v>
      </c>
      <c r="B901" s="63" t="s">
        <v>13705</v>
      </c>
      <c r="C901" s="63" t="s">
        <v>27</v>
      </c>
      <c r="D901" s="63" t="s">
        <v>87</v>
      </c>
      <c r="E901" s="72">
        <v>11216</v>
      </c>
      <c r="F901" s="64">
        <v>1</v>
      </c>
      <c r="G901" s="79">
        <v>0</v>
      </c>
      <c r="H901" s="133">
        <v>83.029830932617188</v>
      </c>
      <c r="I901" s="134">
        <v>58.361614227294922</v>
      </c>
      <c r="J901" s="105">
        <v>76.354835510253906</v>
      </c>
      <c r="K901" s="96">
        <f>msoa_calculations5[[#This Row],[ Pop20]]/SUMIF(msoa_calculations5[ICB26],msoa_calculations5[[#This Row],[ICB26]],msoa_calculations5[[ Pop20]])</f>
        <v>5.5075694707017531E-3</v>
      </c>
      <c r="L901" s="98" cm="1">
        <f t="array" ref="L901">msoa_calculations5[[#This Row],[ Estimated case time (see and convey)]]*msoa_calculations5[[#This Row],[Population share of ICB]:[Population share of ICB]]</f>
        <v>0.45729256200201052</v>
      </c>
      <c r="M901" s="98" cm="1">
        <f t="array" ref="M901">msoa_calculations5[[#This Row],[Estimated case time (see and treat)]]*msoa_calculations5[[#This Row],[Population share of ICB]:[Population share of ICB]]</f>
        <v>0.32143064477912259</v>
      </c>
      <c r="N901" s="94" cm="1">
        <f t="array" ref="N901">msoa_calculations5[[#This Row],[Weighted estimate]]*msoa_calculations5[[#This Row],[Population share of ICB]:[Population share of ICB]]</f>
        <v>0.4205295609967285</v>
      </c>
    </row>
    <row r="902" spans="1:14">
      <c r="A902" s="63" t="s">
        <v>4474</v>
      </c>
      <c r="B902" s="63" t="s">
        <v>13705</v>
      </c>
      <c r="C902" s="63" t="s">
        <v>27</v>
      </c>
      <c r="D902" s="63" t="s">
        <v>87</v>
      </c>
      <c r="E902" s="72">
        <v>10802</v>
      </c>
      <c r="F902" s="64">
        <v>1</v>
      </c>
      <c r="G902" s="79">
        <v>0</v>
      </c>
      <c r="H902" s="133">
        <v>83.186996459960938</v>
      </c>
      <c r="I902" s="134">
        <v>58.556304931640625</v>
      </c>
      <c r="J902" s="105">
        <v>76.52215576171875</v>
      </c>
      <c r="K902" s="96">
        <f>msoa_calculations5[[#This Row],[ Pop20]]/SUMIF(msoa_calculations5[ICB26],msoa_calculations5[[#This Row],[ICB26]],msoa_calculations5[[ Pop20]])</f>
        <v>5.3042765176997452E-3</v>
      </c>
      <c r="L902" s="98" cm="1">
        <f t="array" ref="L902">msoa_calculations5[[#This Row],[ Estimated case time (see and convey)]]*msoa_calculations5[[#This Row],[Population share of ICB]:[Population share of ICB]]</f>
        <v>0.44124683190054265</v>
      </c>
      <c r="M902" s="98" cm="1">
        <f t="array" ref="M902">msoa_calculations5[[#This Row],[Estimated case time (see and treat)]]*msoa_calculations5[[#This Row],[Population share of ICB]:[Population share of ICB]]</f>
        <v>0.31059883321216714</v>
      </c>
      <c r="N902" s="94" cm="1">
        <f t="array" ref="N902">msoa_calculations5[[#This Row],[Weighted estimate]]*msoa_calculations5[[#This Row],[Population share of ICB]:[Population share of ICB]]</f>
        <v>0.40589467389064704</v>
      </c>
    </row>
    <row r="903" spans="1:14">
      <c r="A903" s="63" t="s">
        <v>4472</v>
      </c>
      <c r="B903" s="63" t="s">
        <v>13731</v>
      </c>
      <c r="C903" s="63" t="s">
        <v>12</v>
      </c>
      <c r="D903" s="63" t="s">
        <v>89</v>
      </c>
      <c r="E903" s="72">
        <v>8272</v>
      </c>
      <c r="F903" s="64">
        <v>1</v>
      </c>
      <c r="G903" s="79">
        <v>0</v>
      </c>
      <c r="H903" s="133">
        <v>82.913619995117188</v>
      </c>
      <c r="I903" s="134">
        <v>59.838756561279297</v>
      </c>
      <c r="J903" s="105">
        <v>76.669769287109375</v>
      </c>
      <c r="K903" s="96">
        <f>msoa_calculations5[[#This Row],[ Pop20]]/SUMIF(msoa_calculations5[ICB26],msoa_calculations5[[#This Row],[ICB26]],msoa_calculations5[[ Pop20]])</f>
        <v>5.4790854855236758E-3</v>
      </c>
      <c r="L903" s="98" cm="1">
        <f t="array" ref="L903">msoa_calculations5[[#This Row],[ Estimated case time (see and convey)]]*msoa_calculations5[[#This Row],[Population share of ICB]:[Population share of ICB]]</f>
        <v>0.45429081186747222</v>
      </c>
      <c r="M903" s="98" cm="1">
        <f t="array" ref="M903">msoa_calculations5[[#This Row],[Estimated case time (see and treat)]]*msoa_calculations5[[#This Row],[Population share of ICB]:[Population share of ICB]]</f>
        <v>0.32786166254669002</v>
      </c>
      <c r="N903" s="94" cm="1">
        <f t="array" ref="N903">msoa_calculations5[[#This Row],[Weighted estimate]]*msoa_calculations5[[#This Row],[Population share of ICB]:[Population share of ICB]]</f>
        <v>0.4200802200794499</v>
      </c>
    </row>
    <row r="904" spans="1:14">
      <c r="A904" s="63" t="s">
        <v>4470</v>
      </c>
      <c r="B904" s="63" t="s">
        <v>13731</v>
      </c>
      <c r="C904" s="63" t="s">
        <v>12</v>
      </c>
      <c r="D904" s="63" t="s">
        <v>89</v>
      </c>
      <c r="E904" s="72">
        <v>15495</v>
      </c>
      <c r="F904" s="64">
        <v>1</v>
      </c>
      <c r="G904" s="79">
        <v>0</v>
      </c>
      <c r="H904" s="133">
        <v>84.128387451171875</v>
      </c>
      <c r="I904" s="134">
        <v>59.405609130859375</v>
      </c>
      <c r="J904" s="105">
        <v>77.438629150390625</v>
      </c>
      <c r="K904" s="96">
        <f>msoa_calculations5[[#This Row],[ Pop20]]/SUMIF(msoa_calculations5[ICB26],msoa_calculations5[[#This Row],[ICB26]],msoa_calculations5[[ Pop20]])</f>
        <v>1.0263349806357513E-2</v>
      </c>
      <c r="L904" s="98" cm="1">
        <f t="array" ref="L904">msoa_calculations5[[#This Row],[ Estimated case time (see and convey)]]*msoa_calculations5[[#This Row],[Population share of ICB]:[Population share of ICB]]</f>
        <v>0.86343906905615475</v>
      </c>
      <c r="M904" s="98" cm="1">
        <f t="array" ref="M904">msoa_calculations5[[#This Row],[Estimated case time (see and treat)]]*msoa_calculations5[[#This Row],[Population share of ICB]:[Population share of ICB]]</f>
        <v>0.60970054696975573</v>
      </c>
      <c r="N904" s="94" cm="1">
        <f t="array" ref="N904">msoa_calculations5[[#This Row],[Weighted estimate]]*msoa_calculations5[[#This Row],[Population share of ICB]:[Population share of ICB]]</f>
        <v>0.79477973949525293</v>
      </c>
    </row>
    <row r="905" spans="1:14">
      <c r="A905" s="63" t="s">
        <v>4468</v>
      </c>
      <c r="B905" s="63" t="s">
        <v>13731</v>
      </c>
      <c r="C905" s="63" t="s">
        <v>12</v>
      </c>
      <c r="D905" s="63" t="s">
        <v>89</v>
      </c>
      <c r="E905" s="72">
        <v>8108</v>
      </c>
      <c r="F905" s="64">
        <v>1</v>
      </c>
      <c r="G905" s="79">
        <v>0</v>
      </c>
      <c r="H905" s="133">
        <v>81.139938354492188</v>
      </c>
      <c r="I905" s="134">
        <v>57.759525299072266</v>
      </c>
      <c r="J905" s="105">
        <v>74.813407897949219</v>
      </c>
      <c r="K905" s="96">
        <f>msoa_calculations5[[#This Row],[ Pop20]]/SUMIF(msoa_calculations5[ICB26],msoa_calculations5[[#This Row],[ICB26]],msoa_calculations5[[ Pop20]])</f>
        <v>5.3704575817971429E-3</v>
      </c>
      <c r="L905" s="98" cm="1">
        <f t="array" ref="L905">msoa_calculations5[[#This Row],[ Estimated case time (see and convey)]]*msoa_calculations5[[#This Row],[Population share of ICB]:[Population share of ICB]]</f>
        <v>0.43575859712243536</v>
      </c>
      <c r="M905" s="98" cm="1">
        <f t="array" ref="M905">msoa_calculations5[[#This Row],[Estimated case time (see and treat)]]*msoa_calculations5[[#This Row],[Population share of ICB]:[Population share of ICB]]</f>
        <v>0.31019508056340656</v>
      </c>
      <c r="N905" s="94" cm="1">
        <f t="array" ref="N905">msoa_calculations5[[#This Row],[Weighted estimate]]*msoa_calculations5[[#This Row],[Population share of ICB]:[Population share of ICB]]</f>
        <v>0.40178223366562366</v>
      </c>
    </row>
    <row r="906" spans="1:14">
      <c r="A906" s="63" t="s">
        <v>4466</v>
      </c>
      <c r="B906" s="63" t="s">
        <v>13731</v>
      </c>
      <c r="C906" s="63" t="s">
        <v>12</v>
      </c>
      <c r="D906" s="63" t="s">
        <v>89</v>
      </c>
      <c r="E906" s="72">
        <v>11554</v>
      </c>
      <c r="F906" s="64">
        <v>1</v>
      </c>
      <c r="G906" s="79">
        <v>0</v>
      </c>
      <c r="H906" s="133">
        <v>81.813041687011719</v>
      </c>
      <c r="I906" s="134">
        <v>58.515674591064453</v>
      </c>
      <c r="J906" s="105">
        <v>75.508987426757813</v>
      </c>
      <c r="K906" s="96">
        <f>msoa_calculations5[[#This Row],[ Pop20]]/SUMIF(msoa_calculations5[ICB26],msoa_calculations5[[#This Row],[ICB26]],msoa_calculations5[[ Pop20]])</f>
        <v>7.6529682905875909E-3</v>
      </c>
      <c r="L906" s="98" cm="1">
        <f t="array" ref="L906">msoa_calculations5[[#This Row],[ Estimated case time (see and convey)]]*msoa_calculations5[[#This Row],[Population share of ICB]:[Population share of ICB]]</f>
        <v>0.62611261378722138</v>
      </c>
      <c r="M906" s="98" cm="1">
        <f t="array" ref="M906">msoa_calculations5[[#This Row],[Estimated case time (see and treat)]]*msoa_calculations5[[#This Row],[Population share of ICB]:[Population share of ICB]]</f>
        <v>0.44781860214775826</v>
      </c>
      <c r="N906" s="94" cm="1">
        <f t="array" ref="N906">msoa_calculations5[[#This Row],[Weighted estimate]]*msoa_calculations5[[#This Row],[Population share of ICB]:[Population share of ICB]]</f>
        <v>0.57786788643135467</v>
      </c>
    </row>
    <row r="907" spans="1:14">
      <c r="A907" s="63" t="s">
        <v>4464</v>
      </c>
      <c r="B907" s="63" t="s">
        <v>13731</v>
      </c>
      <c r="C907" s="63" t="s">
        <v>12</v>
      </c>
      <c r="D907" s="63" t="s">
        <v>89</v>
      </c>
      <c r="E907" s="72">
        <v>7266</v>
      </c>
      <c r="F907" s="64">
        <v>1</v>
      </c>
      <c r="G907" s="79">
        <v>0</v>
      </c>
      <c r="H907" s="133">
        <v>82.817405700683594</v>
      </c>
      <c r="I907" s="134">
        <v>59.276546478271484</v>
      </c>
      <c r="J907" s="105">
        <v>76.447463989257813</v>
      </c>
      <c r="K907" s="96">
        <f>msoa_calculations5[[#This Row],[ Pop20]]/SUMIF(msoa_calculations5[ICB26],msoa_calculations5[[#This Row],[ICB26]],msoa_calculations5[[ Pop20]])</f>
        <v>4.812746027298722E-3</v>
      </c>
      <c r="L907" s="98" cm="1">
        <f t="array" ref="L907">msoa_calculations5[[#This Row],[ Estimated case time (see and convey)]]*msoa_calculations5[[#This Row],[Population share of ICB]:[Population share of ICB]]</f>
        <v>0.39857914027715152</v>
      </c>
      <c r="M907" s="98" cm="1">
        <f t="array" ref="M907">msoa_calculations5[[#This Row],[Estimated case time (see and treat)]]*msoa_calculations5[[#This Row],[Population share of ICB]:[Population share of ICB]]</f>
        <v>0.28528296357528915</v>
      </c>
      <c r="N907" s="94" cm="1">
        <f t="array" ref="N907">msoa_calculations5[[#This Row],[Weighted estimate]]*msoa_calculations5[[#This Row],[Population share of ICB]:[Population share of ICB]]</f>
        <v>0.36792222861136265</v>
      </c>
    </row>
    <row r="908" spans="1:14">
      <c r="A908" s="63" t="s">
        <v>4462</v>
      </c>
      <c r="B908" s="63" t="s">
        <v>13731</v>
      </c>
      <c r="C908" s="63" t="s">
        <v>12</v>
      </c>
      <c r="D908" s="63" t="s">
        <v>89</v>
      </c>
      <c r="E908" s="72">
        <v>8576</v>
      </c>
      <c r="F908" s="64">
        <v>1</v>
      </c>
      <c r="G908" s="79">
        <v>0</v>
      </c>
      <c r="H908" s="133">
        <v>83.766105651855469</v>
      </c>
      <c r="I908" s="134">
        <v>59.933769226074219</v>
      </c>
      <c r="J908" s="105">
        <v>77.317291259765625</v>
      </c>
      <c r="K908" s="96">
        <f>msoa_calculations5[[#This Row],[ Pop20]]/SUMIF(msoa_calculations5[ICB26],msoa_calculations5[[#This Row],[ICB26]],msoa_calculations5[[ Pop20]])</f>
        <v>5.6804445265777378E-3</v>
      </c>
      <c r="L908" s="98" cm="1">
        <f t="array" ref="L908">msoa_calculations5[[#This Row],[ Estimated case time (see and convey)]]*msoa_calculations5[[#This Row],[Population share of ICB]:[Population share of ICB]]</f>
        <v>0.47582871636281493</v>
      </c>
      <c r="M908" s="98" cm="1">
        <f t="array" ref="M908">msoa_calculations5[[#This Row],[Estimated case time (see and treat)]]*msoa_calculations5[[#This Row],[Population share of ICB]:[Population share of ICB]]</f>
        <v>0.34045045135742658</v>
      </c>
      <c r="N908" s="94" cm="1">
        <f t="array" ref="N908">msoa_calculations5[[#This Row],[Weighted estimate]]*msoa_calculations5[[#This Row],[Population share of ICB]:[Population share of ICB]]</f>
        <v>0.43919658394635241</v>
      </c>
    </row>
    <row r="909" spans="1:14">
      <c r="A909" s="63" t="s">
        <v>4460</v>
      </c>
      <c r="B909" s="63" t="s">
        <v>13731</v>
      </c>
      <c r="C909" s="63" t="s">
        <v>12</v>
      </c>
      <c r="D909" s="63" t="s">
        <v>89</v>
      </c>
      <c r="E909" s="72">
        <v>7477</v>
      </c>
      <c r="F909" s="64">
        <v>1</v>
      </c>
      <c r="G909" s="79">
        <v>0</v>
      </c>
      <c r="H909" s="133">
        <v>82.2774658203125</v>
      </c>
      <c r="I909" s="134">
        <v>58.393180847167969</v>
      </c>
      <c r="J909" s="105">
        <v>75.814598083496094</v>
      </c>
      <c r="K909" s="96">
        <f>msoa_calculations5[[#This Row],[ Pop20]]/SUMIF(msoa_calculations5[ICB26],msoa_calculations5[[#This Row],[ICB26]],msoa_calculations5[[ Pop20]])</f>
        <v>4.9525050985566397E-3</v>
      </c>
      <c r="L909" s="98" cm="1">
        <f t="array" ref="L909">msoa_calculations5[[#This Row],[ Estimated case time (see and convey)]]*msoa_calculations5[[#This Row],[Population share of ICB]:[Population share of ICB]]</f>
        <v>0.40747956897141729</v>
      </c>
      <c r="M909" s="98" cm="1">
        <f t="array" ref="M909">msoa_calculations5[[#This Row],[Estimated case time (see and treat)]]*msoa_calculations5[[#This Row],[Population share of ICB]:[Population share of ICB]]</f>
        <v>0.28919252586653926</v>
      </c>
      <c r="N909" s="94" cm="1">
        <f t="array" ref="N909">msoa_calculations5[[#This Row],[Weighted estimate]]*msoa_calculations5[[#This Row],[Population share of ICB]:[Population share of ICB]]</f>
        <v>0.37547218355353684</v>
      </c>
    </row>
    <row r="910" spans="1:14">
      <c r="A910" s="63" t="s">
        <v>4458</v>
      </c>
      <c r="B910" s="63" t="s">
        <v>13731</v>
      </c>
      <c r="C910" s="63" t="s">
        <v>12</v>
      </c>
      <c r="D910" s="63" t="s">
        <v>89</v>
      </c>
      <c r="E910" s="72">
        <v>10954</v>
      </c>
      <c r="F910" s="64">
        <v>1</v>
      </c>
      <c r="G910" s="79">
        <v>0</v>
      </c>
      <c r="H910" s="133">
        <v>82.525360107421875</v>
      </c>
      <c r="I910" s="134">
        <v>58.174312591552734</v>
      </c>
      <c r="J910" s="105">
        <v>75.936187744140625</v>
      </c>
      <c r="K910" s="96">
        <f>msoa_calculations5[[#This Row],[ Pop20]]/SUMIF(msoa_calculations5[ICB26],msoa_calculations5[[#This Row],[ICB26]],msoa_calculations5[[ Pop20]])</f>
        <v>7.2555491306124697E-3</v>
      </c>
      <c r="L910" s="98" cm="1">
        <f t="array" ref="L910">msoa_calculations5[[#This Row],[ Estimated case time (see and convey)]]*msoa_calculations5[[#This Row],[Population share of ICB]:[Population share of ICB]]</f>
        <v>0.59876680478088573</v>
      </c>
      <c r="M910" s="98" cm="1">
        <f t="array" ref="M910">msoa_calculations5[[#This Row],[Estimated case time (see and treat)]]*msoa_calculations5[[#This Row],[Population share of ICB]:[Population share of ICB]]</f>
        <v>0.42208658314761849</v>
      </c>
      <c r="N910" s="94" cm="1">
        <f t="array" ref="N910">msoa_calculations5[[#This Row],[Weighted estimate]]*msoa_calculations5[[#This Row],[Population share of ICB]:[Population share of ICB]]</f>
        <v>0.55095874096902475</v>
      </c>
    </row>
    <row r="911" spans="1:14">
      <c r="A911" s="63" t="s">
        <v>4456</v>
      </c>
      <c r="B911" s="63" t="s">
        <v>13731</v>
      </c>
      <c r="C911" s="63" t="s">
        <v>12</v>
      </c>
      <c r="D911" s="63" t="s">
        <v>89</v>
      </c>
      <c r="E911" s="72">
        <v>9721</v>
      </c>
      <c r="F911" s="64">
        <v>1</v>
      </c>
      <c r="G911" s="79">
        <v>0</v>
      </c>
      <c r="H911" s="133">
        <v>82.759666442871094</v>
      </c>
      <c r="I911" s="134">
        <v>58.375537872314453</v>
      </c>
      <c r="J911" s="105">
        <v>76.161544799804688</v>
      </c>
      <c r="K911" s="96">
        <f>msoa_calculations5[[#This Row],[ Pop20]]/SUMIF(msoa_calculations5[ICB26],msoa_calculations5[[#This Row],[ICB26]],msoa_calculations5[[ Pop20]])</f>
        <v>6.4388527568635945E-3</v>
      </c>
      <c r="L911" s="98" cm="1">
        <f t="array" ref="L911">msoa_calculations5[[#This Row],[ Estimated case time (see and convey)]]*msoa_calculations5[[#This Row],[Population share of ICB]:[Population share of ICB]]</f>
        <v>0.53287730643279207</v>
      </c>
      <c r="M911" s="98" cm="1">
        <f t="array" ref="M911">msoa_calculations5[[#This Row],[Estimated case time (see and treat)]]*msoa_calculations5[[#This Row],[Population share of ICB]:[Population share of ICB]]</f>
        <v>0.37587149296254707</v>
      </c>
      <c r="N911" s="94" cm="1">
        <f t="array" ref="N911">msoa_calculations5[[#This Row],[Weighted estimate]]*msoa_calculations5[[#This Row],[Population share of ICB]:[Population share of ICB]]</f>
        <v>0.49039297270121257</v>
      </c>
    </row>
    <row r="912" spans="1:14">
      <c r="A912" s="63" t="s">
        <v>4454</v>
      </c>
      <c r="B912" s="63" t="s">
        <v>13731</v>
      </c>
      <c r="C912" s="63" t="s">
        <v>12</v>
      </c>
      <c r="D912" s="63" t="s">
        <v>89</v>
      </c>
      <c r="E912" s="72">
        <v>12080</v>
      </c>
      <c r="F912" s="64">
        <v>1</v>
      </c>
      <c r="G912" s="79">
        <v>0</v>
      </c>
      <c r="H912" s="133">
        <v>83.687362670898438</v>
      </c>
      <c r="I912" s="134">
        <v>59.345119476318359</v>
      </c>
      <c r="J912" s="105">
        <v>77.100570678710938</v>
      </c>
      <c r="K912" s="96">
        <f>msoa_calculations5[[#This Row],[ Pop20]]/SUMIF(msoa_calculations5[ICB26],msoa_calculations5[[#This Row],[ICB26]],msoa_calculations5[[ Pop20]])</f>
        <v>8.0013724208324467E-3</v>
      </c>
      <c r="L912" s="98" cm="1">
        <f t="array" ref="L912">msoa_calculations5[[#This Row],[ Estimated case time (see and convey)]]*msoa_calculations5[[#This Row],[Population share of ICB]:[Population share of ICB]]</f>
        <v>0.66961375564712955</v>
      </c>
      <c r="M912" s="98" cm="1">
        <f t="array" ref="M912">msoa_calculations5[[#This Row],[Estimated case time (see and treat)]]*msoa_calculations5[[#This Row],[Population share of ICB]:[Population share of ICB]]</f>
        <v>0.47484240228882019</v>
      </c>
      <c r="N912" s="94" cm="1">
        <f t="array" ref="N912">msoa_calculations5[[#This Row],[Weighted estimate]]*msoa_calculations5[[#This Row],[Population share of ICB]:[Population share of ICB]]</f>
        <v>0.61691037985908048</v>
      </c>
    </row>
    <row r="913" spans="1:14">
      <c r="A913" s="63" t="s">
        <v>4452</v>
      </c>
      <c r="B913" s="63" t="s">
        <v>13731</v>
      </c>
      <c r="C913" s="63" t="s">
        <v>12</v>
      </c>
      <c r="D913" s="63" t="s">
        <v>89</v>
      </c>
      <c r="E913" s="72">
        <v>9031</v>
      </c>
      <c r="F913" s="64">
        <v>1</v>
      </c>
      <c r="G913" s="79">
        <v>0</v>
      </c>
      <c r="H913" s="133">
        <v>85.144577026367188</v>
      </c>
      <c r="I913" s="134">
        <v>61.107318878173828</v>
      </c>
      <c r="J913" s="105">
        <v>78.640312194824219</v>
      </c>
      <c r="K913" s="96">
        <f>msoa_calculations5[[#This Row],[ Pop20]]/SUMIF(msoa_calculations5[ICB26],msoa_calculations5[[#This Row],[ICB26]],msoa_calculations5[[ Pop20]])</f>
        <v>5.981820722892205E-3</v>
      </c>
      <c r="L913" s="98" cm="1">
        <f t="array" ref="L913">msoa_calculations5[[#This Row],[ Estimated case time (see and convey)]]*msoa_calculations5[[#This Row],[Population share of ICB]:[Population share of ICB]]</f>
        <v>0.5093195952982148</v>
      </c>
      <c r="M913" s="98" cm="1">
        <f t="array" ref="M913">msoa_calculations5[[#This Row],[Estimated case time (see and treat)]]*msoa_calculations5[[#This Row],[Population share of ICB]:[Population share of ICB]]</f>
        <v>0.36553302638584223</v>
      </c>
      <c r="N913" s="94" cm="1">
        <f t="array" ref="N913">msoa_calculations5[[#This Row],[Weighted estimate]]*msoa_calculations5[[#This Row],[Population share of ICB]:[Population share of ICB]]</f>
        <v>0.47041224914171209</v>
      </c>
    </row>
    <row r="914" spans="1:14">
      <c r="A914" s="63" t="s">
        <v>4450</v>
      </c>
      <c r="B914" s="63" t="s">
        <v>13731</v>
      </c>
      <c r="C914" s="63" t="s">
        <v>12</v>
      </c>
      <c r="D914" s="63" t="s">
        <v>89</v>
      </c>
      <c r="E914" s="72">
        <v>9971</v>
      </c>
      <c r="F914" s="64">
        <v>1</v>
      </c>
      <c r="G914" s="79">
        <v>0</v>
      </c>
      <c r="H914" s="133">
        <v>83.386245727539063</v>
      </c>
      <c r="I914" s="134">
        <v>59.083980560302734</v>
      </c>
      <c r="J914" s="105">
        <v>76.810272216796875</v>
      </c>
      <c r="K914" s="96">
        <f>msoa_calculations5[[#This Row],[ Pop20]]/SUMIF(msoa_calculations5[ICB26],msoa_calculations5[[#This Row],[ICB26]],msoa_calculations5[[ Pop20]])</f>
        <v>6.6044440735198951E-3</v>
      </c>
      <c r="L914" s="98" cm="1">
        <f t="array" ref="L914">msoa_calculations5[[#This Row],[ Estimated case time (see and convey)]]*msoa_calculations5[[#This Row],[Population share of ICB]:[Population share of ICB]]</f>
        <v>0.55071979640831903</v>
      </c>
      <c r="M914" s="98" cm="1">
        <f t="array" ref="M914">msoa_calculations5[[#This Row],[Estimated case time (see and treat)]]*msoa_calculations5[[#This Row],[Population share of ICB]:[Population share of ICB]]</f>
        <v>0.39021684525145611</v>
      </c>
      <c r="N914" s="94" cm="1">
        <f t="array" ref="N914">msoa_calculations5[[#This Row],[Weighted estimate]]*msoa_calculations5[[#This Row],[Population share of ICB]:[Population share of ICB]]</f>
        <v>0.50728914712767403</v>
      </c>
    </row>
    <row r="915" spans="1:14">
      <c r="A915" s="63" t="s">
        <v>4448</v>
      </c>
      <c r="B915" s="63" t="s">
        <v>13731</v>
      </c>
      <c r="C915" s="63" t="s">
        <v>12</v>
      </c>
      <c r="D915" s="63" t="s">
        <v>89</v>
      </c>
      <c r="E915" s="72">
        <v>7150</v>
      </c>
      <c r="F915" s="64">
        <v>1</v>
      </c>
      <c r="G915" s="79">
        <v>0</v>
      </c>
      <c r="H915" s="133">
        <v>87.036720275878906</v>
      </c>
      <c r="I915" s="134">
        <v>60.696952819824219</v>
      </c>
      <c r="J915" s="105">
        <v>79.909416198730469</v>
      </c>
      <c r="K915" s="96">
        <f>msoa_calculations5[[#This Row],[ Pop20]]/SUMIF(msoa_calculations5[ICB26],msoa_calculations5[[#This Row],[ICB26]],msoa_calculations5[[ Pop20]])</f>
        <v>4.7359116563701984E-3</v>
      </c>
      <c r="L915" s="98" cm="1">
        <f t="array" ref="L915">msoa_calculations5[[#This Row],[ Estimated case time (see and convey)]]*msoa_calculations5[[#This Row],[Population share of ICB]:[Population share of ICB]]</f>
        <v>0.41219821808676732</v>
      </c>
      <c r="M915" s="98" cm="1">
        <f t="array" ref="M915">msoa_calculations5[[#This Row],[Estimated case time (see and treat)]]*msoa_calculations5[[#This Row],[Population share of ICB]:[Population share of ICB]]</f>
        <v>0.2874554063655575</v>
      </c>
      <c r="N915" s="94" cm="1">
        <f t="array" ref="N915">msoa_calculations5[[#This Row],[Weighted estimate]]*msoa_calculations5[[#This Row],[Population share of ICB]:[Population share of ICB]]</f>
        <v>0.37844393562930517</v>
      </c>
    </row>
    <row r="916" spans="1:14">
      <c r="A916" s="63" t="s">
        <v>4446</v>
      </c>
      <c r="B916" s="63" t="s">
        <v>13731</v>
      </c>
      <c r="C916" s="63" t="s">
        <v>12</v>
      </c>
      <c r="D916" s="63" t="s">
        <v>89</v>
      </c>
      <c r="E916" s="72">
        <v>9411</v>
      </c>
      <c r="F916" s="64">
        <v>1</v>
      </c>
      <c r="G916" s="79">
        <v>0</v>
      </c>
      <c r="H916" s="133">
        <v>84.599441528320313</v>
      </c>
      <c r="I916" s="134">
        <v>60.799995422363281</v>
      </c>
      <c r="J916" s="105">
        <v>78.159530639648438</v>
      </c>
      <c r="K916" s="96">
        <f>msoa_calculations5[[#This Row],[ Pop20]]/SUMIF(msoa_calculations5[ICB26],msoa_calculations5[[#This Row],[ICB26]],msoa_calculations5[[ Pop20]])</f>
        <v>6.2335195242097814E-3</v>
      </c>
      <c r="L916" s="98" cm="1">
        <f t="array" ref="L916">msoa_calculations5[[#This Row],[ Estimated case time (see and convey)]]*msoa_calculations5[[#This Row],[Population share of ICB]:[Population share of ICB]]</f>
        <v>0.52735227050402844</v>
      </c>
      <c r="M916" s="98" cm="1">
        <f t="array" ref="M916">msoa_calculations5[[#This Row],[Estimated case time (see and treat)]]*msoa_calculations5[[#This Row],[Population share of ICB]:[Population share of ICB]]</f>
        <v>0.37899795853716683</v>
      </c>
      <c r="N916" s="94" cm="1">
        <f t="array" ref="N916">msoa_calculations5[[#This Row],[Weighted estimate]]*msoa_calculations5[[#This Row],[Population share of ICB]:[Population share of ICB]]</f>
        <v>0.48720896024532118</v>
      </c>
    </row>
    <row r="917" spans="1:14">
      <c r="A917" s="63" t="s">
        <v>4444</v>
      </c>
      <c r="B917" s="63" t="s">
        <v>13731</v>
      </c>
      <c r="C917" s="63" t="s">
        <v>12</v>
      </c>
      <c r="D917" s="63" t="s">
        <v>89</v>
      </c>
      <c r="E917" s="72">
        <v>8606</v>
      </c>
      <c r="F917" s="64">
        <v>1</v>
      </c>
      <c r="G917" s="79">
        <v>0</v>
      </c>
      <c r="H917" s="133">
        <v>84.663536071777344</v>
      </c>
      <c r="I917" s="134">
        <v>59.648475646972656</v>
      </c>
      <c r="J917" s="105">
        <v>77.894691467285156</v>
      </c>
      <c r="K917" s="96">
        <f>msoa_calculations5[[#This Row],[ Pop20]]/SUMIF(msoa_calculations5[ICB26],msoa_calculations5[[#This Row],[ICB26]],msoa_calculations5[[ Pop20]])</f>
        <v>5.7003154845764936E-3</v>
      </c>
      <c r="L917" s="98" cm="1">
        <f t="array" ref="L917">msoa_calculations5[[#This Row],[ Estimated case time (see and convey)]]*msoa_calculations5[[#This Row],[Population share of ICB]:[Population share of ICB]]</f>
        <v>0.48260886564895289</v>
      </c>
      <c r="M917" s="98" cm="1">
        <f t="array" ref="M917">msoa_calculations5[[#This Row],[Estimated case time (see and treat)]]*msoa_calculations5[[#This Row],[Population share of ICB]:[Population share of ICB]]</f>
        <v>0.3400151293618221</v>
      </c>
      <c r="N917" s="94" cm="1">
        <f t="array" ref="N917">msoa_calculations5[[#This Row],[Weighted estimate]]*msoa_calculations5[[#This Row],[Population share of ICB]:[Population share of ICB]]</f>
        <v>0.44402431593727404</v>
      </c>
    </row>
    <row r="918" spans="1:14">
      <c r="A918" s="63" t="s">
        <v>4442</v>
      </c>
      <c r="B918" s="63" t="s">
        <v>13731</v>
      </c>
      <c r="C918" s="63" t="s">
        <v>12</v>
      </c>
      <c r="D918" s="63" t="s">
        <v>89</v>
      </c>
      <c r="E918" s="72">
        <v>11287</v>
      </c>
      <c r="F918" s="64">
        <v>1</v>
      </c>
      <c r="G918" s="79">
        <v>0</v>
      </c>
      <c r="H918" s="133">
        <v>86.094345092773438</v>
      </c>
      <c r="I918" s="134">
        <v>61.400459289550781</v>
      </c>
      <c r="J918" s="105">
        <v>79.412406921386719</v>
      </c>
      <c r="K918" s="96">
        <f>msoa_calculations5[[#This Row],[ Pop20]]/SUMIF(msoa_calculations5[ICB26],msoa_calculations5[[#This Row],[ICB26]],msoa_calculations5[[ Pop20]])</f>
        <v>7.4761167643986621E-3</v>
      </c>
      <c r="L918" s="98" cm="1">
        <f t="array" ref="L918">msoa_calculations5[[#This Row],[ Estimated case time (see and convey)]]*msoa_calculations5[[#This Row],[Population share of ICB]:[Population share of ICB]]</f>
        <v>0.6436513766680072</v>
      </c>
      <c r="M918" s="98" cm="1">
        <f t="array" ref="M918">msoa_calculations5[[#This Row],[Estimated case time (see and treat)]]*msoa_calculations5[[#This Row],[Population share of ICB]:[Population share of ICB]]</f>
        <v>0.45903700303638817</v>
      </c>
      <c r="N918" s="94" cm="1">
        <f t="array" ref="N918">msoa_calculations5[[#This Row],[Weighted estimate]]*msoa_calculations5[[#This Row],[Population share of ICB]:[Population share of ICB]]</f>
        <v>0.59369642668622757</v>
      </c>
    </row>
    <row r="919" spans="1:14">
      <c r="A919" s="63" t="s">
        <v>4440</v>
      </c>
      <c r="B919" s="63" t="s">
        <v>13731</v>
      </c>
      <c r="C919" s="63" t="s">
        <v>12</v>
      </c>
      <c r="D919" s="63" t="s">
        <v>89</v>
      </c>
      <c r="E919" s="72">
        <v>8320</v>
      </c>
      <c r="F919" s="64">
        <v>1</v>
      </c>
      <c r="G919" s="79">
        <v>0</v>
      </c>
      <c r="H919" s="133">
        <v>84.178184509277344</v>
      </c>
      <c r="I919" s="134">
        <v>59.84466552734375</v>
      </c>
      <c r="J919" s="105">
        <v>77.593757629394531</v>
      </c>
      <c r="K919" s="96">
        <f>msoa_calculations5[[#This Row],[ Pop20]]/SUMIF(msoa_calculations5[ICB26],msoa_calculations5[[#This Row],[ICB26]],msoa_calculations5[[ Pop20]])</f>
        <v>5.510879018321686E-3</v>
      </c>
      <c r="L919" s="98" cm="1">
        <f t="array" ref="L919">msoa_calculations5[[#This Row],[ Estimated case time (see and convey)]]*msoa_calculations5[[#This Row],[Population share of ICB]:[Population share of ICB]]</f>
        <v>0.46389579081258808</v>
      </c>
      <c r="M919" s="98" cm="1">
        <f t="array" ref="M919">msoa_calculations5[[#This Row],[Estimated case time (see and treat)]]*msoa_calculations5[[#This Row],[Population share of ICB]:[Population share of ICB]]</f>
        <v>0.32979671161311774</v>
      </c>
      <c r="N919" s="94" cm="1">
        <f t="array" ref="N919">msoa_calculations5[[#This Row],[Weighted estimate]]*msoa_calculations5[[#This Row],[Population share of ICB]:[Population share of ICB]]</f>
        <v>0.42760981087256855</v>
      </c>
    </row>
    <row r="920" spans="1:14">
      <c r="A920" s="63" t="s">
        <v>4438</v>
      </c>
      <c r="B920" s="63" t="s">
        <v>13731</v>
      </c>
      <c r="C920" s="63" t="s">
        <v>12</v>
      </c>
      <c r="D920" s="63" t="s">
        <v>89</v>
      </c>
      <c r="E920" s="72">
        <v>8652</v>
      </c>
      <c r="F920" s="64">
        <v>1</v>
      </c>
      <c r="G920" s="79">
        <v>0</v>
      </c>
      <c r="H920" s="133">
        <v>83.18524169921875</v>
      </c>
      <c r="I920" s="134">
        <v>58.700736999511719</v>
      </c>
      <c r="J920" s="105">
        <v>76.559959411621094</v>
      </c>
      <c r="K920" s="96">
        <f>msoa_calculations5[[#This Row],[ Pop20]]/SUMIF(msoa_calculations5[ICB26],msoa_calculations5[[#This Row],[ICB26]],msoa_calculations5[[ Pop20]])</f>
        <v>5.7307842868412531E-3</v>
      </c>
      <c r="L920" s="98" cm="1">
        <f t="array" ref="L920">msoa_calculations5[[#This Row],[ Estimated case time (see and convey)]]*msoa_calculations5[[#This Row],[Population share of ICB]:[Population share of ICB]]</f>
        <v>0.4767166760269746</v>
      </c>
      <c r="M920" s="98" cm="1">
        <f t="array" ref="M920">msoa_calculations5[[#This Row],[Estimated case time (see and treat)]]*msoa_calculations5[[#This Row],[Population share of ICB]:[Population share of ICB]]</f>
        <v>0.33640126122280273</v>
      </c>
      <c r="N920" s="94" cm="1">
        <f t="array" ref="N920">msoa_calculations5[[#This Row],[Weighted estimate]]*msoa_calculations5[[#This Row],[Population share of ICB]:[Population share of ICB]]</f>
        <v>0.43874861239732227</v>
      </c>
    </row>
    <row r="921" spans="1:14">
      <c r="A921" s="63" t="s">
        <v>4436</v>
      </c>
      <c r="B921" s="63" t="s">
        <v>13731</v>
      </c>
      <c r="C921" s="63" t="s">
        <v>12</v>
      </c>
      <c r="D921" s="63" t="s">
        <v>89</v>
      </c>
      <c r="E921" s="72">
        <v>10307</v>
      </c>
      <c r="F921" s="64">
        <v>1</v>
      </c>
      <c r="G921" s="79">
        <v>0</v>
      </c>
      <c r="H921" s="133">
        <v>83.476249694824219</v>
      </c>
      <c r="I921" s="134">
        <v>59.113517761230469</v>
      </c>
      <c r="J921" s="105">
        <v>76.883918762207031</v>
      </c>
      <c r="K921" s="96">
        <f>msoa_calculations5[[#This Row],[ Pop20]]/SUMIF(msoa_calculations5[ICB26],msoa_calculations5[[#This Row],[ICB26]],msoa_calculations5[[ Pop20]])</f>
        <v>6.8269988031059636E-3</v>
      </c>
      <c r="L921" s="98" cm="1">
        <f t="array" ref="L921">msoa_calculations5[[#This Row],[ Estimated case time (see and convey)]]*msoa_calculations5[[#This Row],[Population share of ICB]:[Population share of ICB]]</f>
        <v>0.56989225675433952</v>
      </c>
      <c r="M921" s="98" cm="1">
        <f t="array" ref="M921">msoa_calculations5[[#This Row],[Estimated case time (see and treat)]]*msoa_calculations5[[#This Row],[Population share of ICB]:[Population share of ICB]]</f>
        <v>0.40356791500330352</v>
      </c>
      <c r="N921" s="94" cm="1">
        <f t="array" ref="N921">msoa_calculations5[[#This Row],[Weighted estimate]]*msoa_calculations5[[#This Row],[Population share of ICB]:[Population share of ICB]]</f>
        <v>0.52488642136768349</v>
      </c>
    </row>
    <row r="922" spans="1:14">
      <c r="A922" s="63" t="s">
        <v>4434</v>
      </c>
      <c r="B922" s="63" t="s">
        <v>13731</v>
      </c>
      <c r="C922" s="63" t="s">
        <v>12</v>
      </c>
      <c r="D922" s="63" t="s">
        <v>89</v>
      </c>
      <c r="E922" s="72">
        <v>9578</v>
      </c>
      <c r="F922" s="64">
        <v>1</v>
      </c>
      <c r="G922" s="79">
        <v>0</v>
      </c>
      <c r="H922" s="133">
        <v>84.58221435546875</v>
      </c>
      <c r="I922" s="134">
        <v>60.219913482666016</v>
      </c>
      <c r="J922" s="105">
        <v>77.989997863769531</v>
      </c>
      <c r="K922" s="96">
        <f>msoa_calculations5[[#This Row],[ Pop20]]/SUMIF(msoa_calculations5[ICB26],msoa_calculations5[[#This Row],[ICB26]],msoa_calculations5[[ Pop20]])</f>
        <v>6.3441345237361902E-3</v>
      </c>
      <c r="L922" s="98" cm="1">
        <f t="array" ref="L922">msoa_calculations5[[#This Row],[ Estimated case time (see and convey)]]*msoa_calculations5[[#This Row],[Population share of ICB]:[Population share of ICB]]</f>
        <v>0.53660094618658405</v>
      </c>
      <c r="M922" s="98" cm="1">
        <f t="array" ref="M922">msoa_calculations5[[#This Row],[Estimated case time (see and treat)]]*msoa_calculations5[[#This Row],[Population share of ICB]:[Population share of ICB]]</f>
        <v>0.38204323214178793</v>
      </c>
      <c r="N922" s="94" cm="1">
        <f t="array" ref="N922">msoa_calculations5[[#This Row],[Weighted estimate]]*msoa_calculations5[[#This Row],[Population share of ICB]:[Population share of ICB]]</f>
        <v>0.49477903795365202</v>
      </c>
    </row>
    <row r="923" spans="1:14">
      <c r="A923" s="63" t="s">
        <v>4432</v>
      </c>
      <c r="B923" s="63" t="s">
        <v>13731</v>
      </c>
      <c r="C923" s="63" t="s">
        <v>12</v>
      </c>
      <c r="D923" s="63" t="s">
        <v>89</v>
      </c>
      <c r="E923" s="72">
        <v>8818</v>
      </c>
      <c r="F923" s="64">
        <v>1</v>
      </c>
      <c r="G923" s="79">
        <v>0</v>
      </c>
      <c r="H923" s="133">
        <v>82.929176330566406</v>
      </c>
      <c r="I923" s="134">
        <v>58.672245025634766</v>
      </c>
      <c r="J923" s="105">
        <v>76.365470886230469</v>
      </c>
      <c r="K923" s="96">
        <f>msoa_calculations5[[#This Row],[ Pop20]]/SUMIF(msoa_calculations5[ICB26],msoa_calculations5[[#This Row],[ICB26]],msoa_calculations5[[ Pop20]])</f>
        <v>5.8407369211010366E-3</v>
      </c>
      <c r="L923" s="98" cm="1">
        <f t="array" ref="L923">msoa_calculations5[[#This Row],[ Estimated case time (see and convey)]]*msoa_calculations5[[#This Row],[Population share of ICB]:[Population share of ICB]]</f>
        <v>0.48436750203043738</v>
      </c>
      <c r="M923" s="98" cm="1">
        <f t="array" ref="M923">msoa_calculations5[[#This Row],[Estimated case time (see and treat)]]*msoa_calculations5[[#This Row],[Population share of ICB]:[Population share of ICB]]</f>
        <v>0.34268914776511161</v>
      </c>
      <c r="N923" s="94" cm="1">
        <f t="array" ref="N923">msoa_calculations5[[#This Row],[Weighted estimate]]*msoa_calculations5[[#This Row],[Population share of ICB]:[Population share of ICB]]</f>
        <v>0.44603062530247262</v>
      </c>
    </row>
    <row r="924" spans="1:14">
      <c r="A924" s="63" t="s">
        <v>4430</v>
      </c>
      <c r="B924" s="63" t="s">
        <v>13731</v>
      </c>
      <c r="C924" s="63" t="s">
        <v>12</v>
      </c>
      <c r="D924" s="63" t="s">
        <v>89</v>
      </c>
      <c r="E924" s="72">
        <v>7286</v>
      </c>
      <c r="F924" s="64">
        <v>1</v>
      </c>
      <c r="G924" s="79">
        <v>0</v>
      </c>
      <c r="H924" s="133">
        <v>86.302345275878906</v>
      </c>
      <c r="I924" s="134">
        <v>60.879192352294922</v>
      </c>
      <c r="J924" s="105">
        <v>79.423072814941406</v>
      </c>
      <c r="K924" s="96">
        <f>msoa_calculations5[[#This Row],[ Pop20]]/SUMIF(msoa_calculations5[ICB26],msoa_calculations5[[#This Row],[ICB26]],msoa_calculations5[[ Pop20]])</f>
        <v>4.8259933326312262E-3</v>
      </c>
      <c r="L924" s="98" cm="1">
        <f t="array" ref="L924">msoa_calculations5[[#This Row],[ Estimated case time (see and convey)]]*msoa_calculations5[[#This Row],[Population share of ICB]:[Population share of ICB]]</f>
        <v>0.41649454289182958</v>
      </c>
      <c r="M924" s="98" cm="1">
        <f t="array" ref="M924">msoa_calculations5[[#This Row],[Estimated case time (see and treat)]]*msoa_calculations5[[#This Row],[Population share of ICB]:[Population share of ICB]]</f>
        <v>0.29380257638814922</v>
      </c>
      <c r="N924" s="94" cm="1">
        <f t="array" ref="N924">msoa_calculations5[[#This Row],[Weighted estimate]]*msoa_calculations5[[#This Row],[Population share of ICB]:[Population share of ICB]]</f>
        <v>0.38329521986199161</v>
      </c>
    </row>
    <row r="925" spans="1:14">
      <c r="A925" s="63" t="s">
        <v>4428</v>
      </c>
      <c r="B925" s="63" t="s">
        <v>13731</v>
      </c>
      <c r="C925" s="63" t="s">
        <v>12</v>
      </c>
      <c r="D925" s="63" t="s">
        <v>89</v>
      </c>
      <c r="E925" s="72">
        <v>8462</v>
      </c>
      <c r="F925" s="64">
        <v>1</v>
      </c>
      <c r="G925" s="79">
        <v>0</v>
      </c>
      <c r="H925" s="133">
        <v>86.558197021484375</v>
      </c>
      <c r="I925" s="134">
        <v>60.880908966064453</v>
      </c>
      <c r="J925" s="105">
        <v>79.610153198242188</v>
      </c>
      <c r="K925" s="96">
        <f>msoa_calculations5[[#This Row],[ Pop20]]/SUMIF(msoa_calculations5[ICB26],msoa_calculations5[[#This Row],[ICB26]],msoa_calculations5[[ Pop20]])</f>
        <v>5.604934886182464E-3</v>
      </c>
      <c r="L925" s="98" cm="1">
        <f t="array" ref="L925">msoa_calculations5[[#This Row],[ Estimated case time (see and convey)]]*msoa_calculations5[[#This Row],[Population share of ICB]:[Population share of ICB]]</f>
        <v>0.48515305817077281</v>
      </c>
      <c r="M925" s="98" cm="1">
        <f t="array" ref="M925">msoa_calculations5[[#This Row],[Estimated case time (see and treat)]]*msoa_calculations5[[#This Row],[Population share of ICB]:[Population share of ICB]]</f>
        <v>0.34123353056639344</v>
      </c>
      <c r="N925" s="94" cm="1">
        <f t="array" ref="N925">msoa_calculations5[[#This Row],[Weighted estimate]]*msoa_calculations5[[#This Row],[Population share of ICB]:[Population share of ICB]]</f>
        <v>0.44620972495515809</v>
      </c>
    </row>
    <row r="926" spans="1:14">
      <c r="A926" s="63" t="s">
        <v>4426</v>
      </c>
      <c r="B926" s="63" t="s">
        <v>13731</v>
      </c>
      <c r="C926" s="63" t="s">
        <v>12</v>
      </c>
      <c r="D926" s="63" t="s">
        <v>89</v>
      </c>
      <c r="E926" s="72">
        <v>8268</v>
      </c>
      <c r="F926" s="64">
        <v>1</v>
      </c>
      <c r="G926" s="79">
        <v>0</v>
      </c>
      <c r="H926" s="133">
        <v>82.6826171875</v>
      </c>
      <c r="I926" s="134">
        <v>58.620494842529297</v>
      </c>
      <c r="J926" s="105">
        <v>76.171623229980469</v>
      </c>
      <c r="K926" s="96">
        <f>msoa_calculations5[[#This Row],[ Pop20]]/SUMIF(msoa_calculations5[ICB26],msoa_calculations5[[#This Row],[ICB26]],msoa_calculations5[[ Pop20]])</f>
        <v>5.4764360244571753E-3</v>
      </c>
      <c r="L926" s="98" cm="1">
        <f t="array" ref="L926">msoa_calculations5[[#This Row],[ Estimated case time (see and convey)]]*msoa_calculations5[[#This Row],[Population share of ICB]:[Population share of ICB]]</f>
        <v>0.452806063362027</v>
      </c>
      <c r="M926" s="98" cm="1">
        <f t="array" ref="M926">msoa_calculations5[[#This Row],[Estimated case time (see and treat)]]*msoa_calculations5[[#This Row],[Population share of ICB]:[Population share of ICB]]</f>
        <v>0.32103138972713346</v>
      </c>
      <c r="N926" s="94" cm="1">
        <f t="array" ref="N926">msoa_calculations5[[#This Row],[Weighted estimate]]*msoa_calculations5[[#This Row],[Population share of ICB]:[Population share of ICB]]</f>
        <v>0.41714902149804406</v>
      </c>
    </row>
    <row r="927" spans="1:14">
      <c r="A927" s="63" t="s">
        <v>4424</v>
      </c>
      <c r="B927" s="63" t="s">
        <v>13731</v>
      </c>
      <c r="C927" s="63" t="s">
        <v>12</v>
      </c>
      <c r="D927" s="63" t="s">
        <v>89</v>
      </c>
      <c r="E927" s="72">
        <v>9070</v>
      </c>
      <c r="F927" s="64">
        <v>1</v>
      </c>
      <c r="G927" s="79">
        <v>0</v>
      </c>
      <c r="H927" s="133">
        <v>83.338531494140625</v>
      </c>
      <c r="I927" s="134">
        <v>59.145278930664063</v>
      </c>
      <c r="J927" s="105">
        <v>76.792060852050781</v>
      </c>
      <c r="K927" s="96">
        <f>msoa_calculations5[[#This Row],[ Pop20]]/SUMIF(msoa_calculations5[ICB26],msoa_calculations5[[#This Row],[ICB26]],msoa_calculations5[[ Pop20]])</f>
        <v>6.0076529682905879E-3</v>
      </c>
      <c r="L927" s="98" cm="1">
        <f t="array" ref="L927">msoa_calculations5[[#This Row],[ Estimated case time (see and convey)]]*msoa_calculations5[[#This Row],[Population share of ICB]:[Population share of ICB]]</f>
        <v>0.50066897610375261</v>
      </c>
      <c r="M927" s="98" cm="1">
        <f t="array" ref="M927">msoa_calculations5[[#This Row],[Estimated case time (see and treat)]]*msoa_calculations5[[#This Row],[Population share of ICB]:[Population share of ICB]]</f>
        <v>0.3553243105281787</v>
      </c>
      <c r="N927" s="94" cm="1">
        <f t="array" ref="N927">msoa_calculations5[[#This Row],[Weighted estimate]]*msoa_calculations5[[#This Row],[Population share of ICB]:[Population share of ICB]]</f>
        <v>0.46134005231897435</v>
      </c>
    </row>
    <row r="928" spans="1:14">
      <c r="A928" s="63" t="s">
        <v>4422</v>
      </c>
      <c r="B928" s="63" t="s">
        <v>13731</v>
      </c>
      <c r="C928" s="63" t="s">
        <v>12</v>
      </c>
      <c r="D928" s="63" t="s">
        <v>89</v>
      </c>
      <c r="E928" s="72">
        <v>9761</v>
      </c>
      <c r="F928" s="64">
        <v>1</v>
      </c>
      <c r="G928" s="79">
        <v>0</v>
      </c>
      <c r="H928" s="133">
        <v>83.469711303710938</v>
      </c>
      <c r="I928" s="134">
        <v>58.970405578613281</v>
      </c>
      <c r="J928" s="105">
        <v>76.840423583984375</v>
      </c>
      <c r="K928" s="96">
        <f>msoa_calculations5[[#This Row],[ Pop20]]/SUMIF(msoa_calculations5[ICB26],msoa_calculations5[[#This Row],[ICB26]],msoa_calculations5[[ Pop20]])</f>
        <v>6.4653473675286028E-3</v>
      </c>
      <c r="L928" s="98" cm="1">
        <f t="array" ref="L928">msoa_calculations5[[#This Row],[ Estimated case time (see and convey)]]*msoa_calculations5[[#This Row],[Population share of ICB]:[Population share of ICB]]</f>
        <v>0.53966067824581998</v>
      </c>
      <c r="M928" s="98" cm="1">
        <f t="array" ref="M928">msoa_calculations5[[#This Row],[Estimated case time (see and treat)]]*msoa_calculations5[[#This Row],[Population share of ICB]:[Population share of ICB]]</f>
        <v>0.3812641564697814</v>
      </c>
      <c r="N928" s="94" cm="1">
        <f t="array" ref="N928">msoa_calculations5[[#This Row],[Weighted estimate]]*msoa_calculations5[[#This Row],[Population share of ICB]:[Population share of ICB]]</f>
        <v>0.49680003033849612</v>
      </c>
    </row>
    <row r="929" spans="1:14">
      <c r="A929" s="63" t="s">
        <v>4420</v>
      </c>
      <c r="B929" s="63" t="s">
        <v>13731</v>
      </c>
      <c r="C929" s="63" t="s">
        <v>12</v>
      </c>
      <c r="D929" s="63" t="s">
        <v>89</v>
      </c>
      <c r="E929" s="72">
        <v>9815</v>
      </c>
      <c r="F929" s="64">
        <v>1</v>
      </c>
      <c r="G929" s="79">
        <v>0</v>
      </c>
      <c r="H929" s="133">
        <v>83.202835083007813</v>
      </c>
      <c r="I929" s="134">
        <v>59.146102905273438</v>
      </c>
      <c r="J929" s="105">
        <v>76.693305969238281</v>
      </c>
      <c r="K929" s="96">
        <f>msoa_calculations5[[#This Row],[ Pop20]]/SUMIF(msoa_calculations5[ICB26],msoa_calculations5[[#This Row],[ICB26]],msoa_calculations5[[ Pop20]])</f>
        <v>6.5011150919263632E-3</v>
      </c>
      <c r="L929" s="98" cm="1">
        <f t="array" ref="L929">msoa_calculations5[[#This Row],[ Estimated case time (see and convey)]]*msoa_calculations5[[#This Row],[Population share of ICB]:[Population share of ICB]]</f>
        <v>0.54091120684920235</v>
      </c>
      <c r="M929" s="98" cm="1">
        <f t="array" ref="M929">msoa_calculations5[[#This Row],[Estimated case time (see and treat)]]*msoa_calculations5[[#This Row],[Population share of ICB]:[Population share of ICB]]</f>
        <v>0.38451562222610286</v>
      </c>
      <c r="N929" s="94" cm="1">
        <f t="array" ref="N929">msoa_calculations5[[#This Row],[Weighted estimate]]*msoa_calculations5[[#This Row],[Population share of ICB]:[Population share of ICB]]</f>
        <v>0.49859200888634125</v>
      </c>
    </row>
    <row r="930" spans="1:14">
      <c r="A930" s="63" t="s">
        <v>4418</v>
      </c>
      <c r="B930" s="63" t="s">
        <v>13731</v>
      </c>
      <c r="C930" s="63" t="s">
        <v>12</v>
      </c>
      <c r="D930" s="63" t="s">
        <v>89</v>
      </c>
      <c r="E930" s="72">
        <v>7519</v>
      </c>
      <c r="F930" s="64">
        <v>1</v>
      </c>
      <c r="G930" s="79">
        <v>0</v>
      </c>
      <c r="H930" s="133">
        <v>87.138870239257813</v>
      </c>
      <c r="I930" s="134">
        <v>61.789543151855469</v>
      </c>
      <c r="J930" s="105">
        <v>80.279571533203125</v>
      </c>
      <c r="K930" s="96">
        <f>msoa_calculations5[[#This Row],[ Pop20]]/SUMIF(msoa_calculations5[ICB26],msoa_calculations5[[#This Row],[ICB26]],msoa_calculations5[[ Pop20]])</f>
        <v>4.9803244397548987E-3</v>
      </c>
      <c r="L930" s="98" cm="1">
        <f t="array" ref="L930">msoa_calculations5[[#This Row],[ Estimated case time (see and convey)]]*msoa_calculations5[[#This Row],[Population share of ICB]:[Population share of ICB]]</f>
        <v>0.43397984510520649</v>
      </c>
      <c r="M930" s="98" cm="1">
        <f t="array" ref="M930">msoa_calculations5[[#This Row],[Estimated case time (see and treat)]]*msoa_calculations5[[#This Row],[Population share of ICB]:[Population share of ICB]]</f>
        <v>0.30773197188047574</v>
      </c>
      <c r="N930" s="94" cm="1">
        <f t="array" ref="N930">msoa_calculations5[[#This Row],[Weighted estimate]]*msoa_calculations5[[#This Row],[Population share of ICB]:[Population share of ICB]]</f>
        <v>0.39981831211986318</v>
      </c>
    </row>
    <row r="931" spans="1:14">
      <c r="A931" s="63" t="s">
        <v>4416</v>
      </c>
      <c r="B931" s="63" t="s">
        <v>13731</v>
      </c>
      <c r="C931" s="63" t="s">
        <v>12</v>
      </c>
      <c r="D931" s="63" t="s">
        <v>89</v>
      </c>
      <c r="E931" s="72">
        <v>6318</v>
      </c>
      <c r="F931" s="64">
        <v>1</v>
      </c>
      <c r="G931" s="79">
        <v>0</v>
      </c>
      <c r="H931" s="133">
        <v>81.899024963378906</v>
      </c>
      <c r="I931" s="134">
        <v>58.336597442626953</v>
      </c>
      <c r="J931" s="105">
        <v>75.523246765136719</v>
      </c>
      <c r="K931" s="96">
        <f>msoa_calculations5[[#This Row],[ Pop20]]/SUMIF(msoa_calculations5[ICB26],msoa_calculations5[[#This Row],[ICB26]],msoa_calculations5[[ Pop20]])</f>
        <v>4.18482375453803E-3</v>
      </c>
      <c r="L931" s="98" cm="1">
        <f t="array" ref="L931">msoa_calculations5[[#This Row],[ Estimated case time (see and convey)]]*msoa_calculations5[[#This Row],[Population share of ICB]:[Population share of ICB]]</f>
        <v>0.34273298514025113</v>
      </c>
      <c r="M931" s="98" cm="1">
        <f t="array" ref="M931">msoa_calculations5[[#This Row],[Estimated case time (see and treat)]]*msoa_calculations5[[#This Row],[Population share of ICB]:[Population share of ICB]]</f>
        <v>0.24412837873682777</v>
      </c>
      <c r="N931" s="94" cm="1">
        <f t="array" ref="N931">msoa_calculations5[[#This Row],[Weighted estimate]]*msoa_calculations5[[#This Row],[Population share of ICB]:[Population share of ICB]]</f>
        <v>0.31605147708258158</v>
      </c>
    </row>
    <row r="932" spans="1:14">
      <c r="A932" s="63" t="s">
        <v>4414</v>
      </c>
      <c r="B932" s="63" t="s">
        <v>13731</v>
      </c>
      <c r="C932" s="63" t="s">
        <v>12</v>
      </c>
      <c r="D932" s="63" t="s">
        <v>89</v>
      </c>
      <c r="E932" s="72">
        <v>5988</v>
      </c>
      <c r="F932" s="64">
        <v>1</v>
      </c>
      <c r="G932" s="79">
        <v>0</v>
      </c>
      <c r="H932" s="133">
        <v>82.503608703613281</v>
      </c>
      <c r="I932" s="134">
        <v>58.648563385009766</v>
      </c>
      <c r="J932" s="105">
        <v>76.048652648925781</v>
      </c>
      <c r="K932" s="96">
        <f>msoa_calculations5[[#This Row],[ Pop20]]/SUMIF(msoa_calculations5[ICB26],msoa_calculations5[[#This Row],[ICB26]],msoa_calculations5[[ Pop20]])</f>
        <v>3.9662432165517136E-3</v>
      </c>
      <c r="L932" s="98" cm="1">
        <f t="array" ref="L932">msoa_calculations5[[#This Row],[ Estimated case time (see and convey)]]*msoa_calculations5[[#This Row],[Population share of ICB]:[Population share of ICB]]</f>
        <v>0.3272293783617431</v>
      </c>
      <c r="M932" s="98" cm="1">
        <f t="array" ref="M932">msoa_calculations5[[#This Row],[Estimated case time (see and treat)]]*msoa_calculations5[[#This Row],[Population share of ICB]:[Population share of ICB]]</f>
        <v>0.23261446668629818</v>
      </c>
      <c r="N932" s="94" cm="1">
        <f t="array" ref="N932">msoa_calculations5[[#This Row],[Weighted estimate]]*msoa_calculations5[[#This Row],[Population share of ICB]:[Population share of ICB]]</f>
        <v>0.30162745269669938</v>
      </c>
    </row>
    <row r="933" spans="1:14">
      <c r="A933" s="63" t="s">
        <v>4412</v>
      </c>
      <c r="B933" s="63" t="s">
        <v>13731</v>
      </c>
      <c r="C933" s="63" t="s">
        <v>12</v>
      </c>
      <c r="D933" s="63" t="s">
        <v>89</v>
      </c>
      <c r="E933" s="72">
        <v>7835</v>
      </c>
      <c r="F933" s="64">
        <v>1</v>
      </c>
      <c r="G933" s="79">
        <v>0</v>
      </c>
      <c r="H933" s="133">
        <v>81.002784729003906</v>
      </c>
      <c r="I933" s="134">
        <v>57.038017272949219</v>
      </c>
      <c r="J933" s="105">
        <v>74.518135070800781</v>
      </c>
      <c r="K933" s="96">
        <f>msoa_calculations5[[#This Row],[ Pop20]]/SUMIF(msoa_calculations5[ICB26],msoa_calculations5[[#This Row],[ICB26]],msoa_calculations5[[ Pop20]])</f>
        <v>5.1896318640084621E-3</v>
      </c>
      <c r="L933" s="98" cm="1">
        <f t="array" ref="L933">msoa_calculations5[[#This Row],[ Estimated case time (see and convey)]]*msoa_calculations5[[#This Row],[Population share of ICB]:[Population share of ICB]]</f>
        <v>0.42037463270305675</v>
      </c>
      <c r="M933" s="98" cm="1">
        <f t="array" ref="M933">msoa_calculations5[[#This Row],[Estimated case time (see and treat)]]*msoa_calculations5[[#This Row],[Population share of ICB]:[Population share of ICB]]</f>
        <v>0.29600631189956234</v>
      </c>
      <c r="N933" s="94" cm="1">
        <f t="array" ref="N933">msoa_calculations5[[#This Row],[Weighted estimate]]*msoa_calculations5[[#This Row],[Population share of ICB]:[Population share of ICB]]</f>
        <v>0.38672168820991421</v>
      </c>
    </row>
    <row r="934" spans="1:14">
      <c r="A934" s="63" t="s">
        <v>4410</v>
      </c>
      <c r="B934" s="63" t="s">
        <v>13731</v>
      </c>
      <c r="C934" s="63" t="s">
        <v>12</v>
      </c>
      <c r="D934" s="63" t="s">
        <v>89</v>
      </c>
      <c r="E934" s="72">
        <v>6074</v>
      </c>
      <c r="F934" s="64">
        <v>1</v>
      </c>
      <c r="G934" s="79">
        <v>0</v>
      </c>
      <c r="H934" s="133">
        <v>80.983146667480469</v>
      </c>
      <c r="I934" s="134">
        <v>57.631538391113281</v>
      </c>
      <c r="J934" s="105">
        <v>74.664413452148438</v>
      </c>
      <c r="K934" s="96">
        <f>msoa_calculations5[[#This Row],[ Pop20]]/SUMIF(msoa_calculations5[ICB26],msoa_calculations5[[#This Row],[ICB26]],msoa_calculations5[[ Pop20]])</f>
        <v>4.0232066294814805E-3</v>
      </c>
      <c r="L934" s="98" cm="1">
        <f t="array" ref="L934">msoa_calculations5[[#This Row],[ Estimated case time (see and convey)]]*msoa_calculations5[[#This Row],[Population share of ICB]:[Population share of ICB]]</f>
        <v>0.32581193254887847</v>
      </c>
      <c r="M934" s="98" cm="1">
        <f t="array" ref="M934">msoa_calculations5[[#This Row],[Estimated case time (see and treat)]]*msoa_calculations5[[#This Row],[Population share of ICB]:[Population share of ICB]]</f>
        <v>0.23186358732234341</v>
      </c>
      <c r="N934" s="94" cm="1">
        <f t="array" ref="N934">msoa_calculations5[[#This Row],[Weighted estimate]]*msoa_calculations5[[#This Row],[Population share of ICB]:[Population share of ICB]]</f>
        <v>0.30039036318702983</v>
      </c>
    </row>
    <row r="935" spans="1:14">
      <c r="A935" s="63" t="s">
        <v>4408</v>
      </c>
      <c r="B935" s="63" t="s">
        <v>13731</v>
      </c>
      <c r="C935" s="63" t="s">
        <v>12</v>
      </c>
      <c r="D935" s="63" t="s">
        <v>89</v>
      </c>
      <c r="E935" s="72">
        <v>6434</v>
      </c>
      <c r="F935" s="64">
        <v>1</v>
      </c>
      <c r="G935" s="79">
        <v>0</v>
      </c>
      <c r="H935" s="133">
        <v>80.8946533203125</v>
      </c>
      <c r="I935" s="134">
        <v>57.4346923828125</v>
      </c>
      <c r="J935" s="105">
        <v>74.546600341796875</v>
      </c>
      <c r="K935" s="96">
        <f>msoa_calculations5[[#This Row],[ Pop20]]/SUMIF(msoa_calculations5[ICB26],msoa_calculations5[[#This Row],[ICB26]],msoa_calculations5[[ Pop20]])</f>
        <v>4.2616581254665536E-3</v>
      </c>
      <c r="L935" s="98" cm="1">
        <f t="array" ref="L935">msoa_calculations5[[#This Row],[ Estimated case time (see and convey)]]*msoa_calculations5[[#This Row],[Population share of ICB]:[Population share of ICB]]</f>
        <v>0.34474535662930966</v>
      </c>
      <c r="M935" s="98" cm="1">
        <f t="array" ref="M935">msoa_calculations5[[#This Row],[Estimated case time (see and treat)]]*msoa_calculations5[[#This Row],[Population share of ICB]:[Population share of ICB]]</f>
        <v>0.24476702347688487</v>
      </c>
      <c r="N935" s="94" cm="1">
        <f t="array" ref="N935">msoa_calculations5[[#This Row],[Weighted estimate]]*msoa_calculations5[[#This Row],[Population share of ICB]:[Population share of ICB]]</f>
        <v>0.31769212507252642</v>
      </c>
    </row>
    <row r="936" spans="1:14">
      <c r="A936" s="63" t="s">
        <v>4406</v>
      </c>
      <c r="B936" s="63" t="s">
        <v>13731</v>
      </c>
      <c r="C936" s="63" t="s">
        <v>12</v>
      </c>
      <c r="D936" s="63" t="s">
        <v>89</v>
      </c>
      <c r="E936" s="72">
        <v>8160</v>
      </c>
      <c r="F936" s="64">
        <v>1</v>
      </c>
      <c r="G936" s="79">
        <v>0</v>
      </c>
      <c r="H936" s="133">
        <v>80.260330200195313</v>
      </c>
      <c r="I936" s="134">
        <v>56.494194030761719</v>
      </c>
      <c r="J936" s="105">
        <v>73.829429626464844</v>
      </c>
      <c r="K936" s="96">
        <f>msoa_calculations5[[#This Row],[ Pop20]]/SUMIF(msoa_calculations5[ICB26],msoa_calculations5[[#This Row],[ICB26]],msoa_calculations5[[ Pop20]])</f>
        <v>5.4049005756616536E-3</v>
      </c>
      <c r="L936" s="98" cm="1">
        <f t="array" ref="L936">msoa_calculations5[[#This Row],[ Estimated case time (see and convey)]]*msoa_calculations5[[#This Row],[Population share of ICB]:[Population share of ICB]]</f>
        <v>0.43379910490183005</v>
      </c>
      <c r="M936" s="98" cm="1">
        <f t="array" ref="M936">msoa_calculations5[[#This Row],[Estimated case time (see and treat)]]*msoa_calculations5[[#This Row],[Population share of ICB]:[Population share of ICB]]</f>
        <v>0.30534550183840514</v>
      </c>
      <c r="N936" s="94" cm="1">
        <f t="array" ref="N936">msoa_calculations5[[#This Row],[Weighted estimate]]*msoa_calculations5[[#This Row],[Population share of ICB]:[Population share of ICB]]</f>
        <v>0.39904072668885138</v>
      </c>
    </row>
    <row r="937" spans="1:14">
      <c r="A937" s="63" t="s">
        <v>4404</v>
      </c>
      <c r="B937" s="63" t="s">
        <v>13731</v>
      </c>
      <c r="C937" s="63" t="s">
        <v>12</v>
      </c>
      <c r="D937" s="63" t="s">
        <v>89</v>
      </c>
      <c r="E937" s="72">
        <v>11129</v>
      </c>
      <c r="F937" s="64">
        <v>1</v>
      </c>
      <c r="G937" s="79">
        <v>0</v>
      </c>
      <c r="H937" s="133">
        <v>80.665885925292969</v>
      </c>
      <c r="I937" s="134">
        <v>57.256126403808594</v>
      </c>
      <c r="J937" s="105">
        <v>74.3314208984375</v>
      </c>
      <c r="K937" s="96">
        <f>msoa_calculations5[[#This Row],[ Pop20]]/SUMIF(msoa_calculations5[ICB26],msoa_calculations5[[#This Row],[ICB26]],msoa_calculations5[[ Pop20]])</f>
        <v>7.3714630522718795E-3</v>
      </c>
      <c r="L937" s="98" cm="1">
        <f t="array" ref="L937">msoa_calculations5[[#This Row],[ Estimated case time (see and convey)]]*msoa_calculations5[[#This Row],[Population share of ICB]:[Population share of ICB]]</f>
        <v>0.59462559767707535</v>
      </c>
      <c r="M937" s="98" cm="1">
        <f t="array" ref="M937">msoa_calculations5[[#This Row],[Estimated case time (see and treat)]]*msoa_calculations5[[#This Row],[Population share of ICB]:[Population share of ICB]]</f>
        <v>0.42206142030188343</v>
      </c>
      <c r="N937" s="94" cm="1">
        <f t="array" ref="N937">msoa_calculations5[[#This Row],[Weighted estimate]]*msoa_calculations5[[#This Row],[Population share of ICB]:[Population share of ICB]]</f>
        <v>0.54793132277570189</v>
      </c>
    </row>
    <row r="938" spans="1:14">
      <c r="A938" s="63" t="s">
        <v>4402</v>
      </c>
      <c r="B938" s="63" t="s">
        <v>13731</v>
      </c>
      <c r="C938" s="63" t="s">
        <v>12</v>
      </c>
      <c r="D938" s="63" t="s">
        <v>89</v>
      </c>
      <c r="E938" s="72">
        <v>8683</v>
      </c>
      <c r="F938" s="64">
        <v>1</v>
      </c>
      <c r="G938" s="79">
        <v>0</v>
      </c>
      <c r="H938" s="133">
        <v>82.992462158203125</v>
      </c>
      <c r="I938" s="134">
        <v>59.274806976318359</v>
      </c>
      <c r="J938" s="105">
        <v>76.574684143066406</v>
      </c>
      <c r="K938" s="96">
        <f>msoa_calculations5[[#This Row],[ Pop20]]/SUMIF(msoa_calculations5[ICB26],msoa_calculations5[[#This Row],[ICB26]],msoa_calculations5[[ Pop20]])</f>
        <v>5.7513176101066342E-3</v>
      </c>
      <c r="L938" s="98" cm="1">
        <f t="array" ref="L938">msoa_calculations5[[#This Row],[ Estimated case time (see and convey)]]*msoa_calculations5[[#This Row],[Population share of ICB]:[Population share of ICB]]</f>
        <v>0.47731600911658206</v>
      </c>
      <c r="M938" s="98" cm="1">
        <f t="array" ref="M938">msoa_calculations5[[#This Row],[Estimated case time (see and treat)]]*msoa_calculations5[[#This Row],[Population share of ICB]:[Population share of ICB]]</f>
        <v>0.34090824119857138</v>
      </c>
      <c r="N938" s="94" cm="1">
        <f t="array" ref="N938">msoa_calculations5[[#This Row],[Weighted estimate]]*msoa_calculations5[[#This Row],[Population share of ICB]:[Population share of ICB]]</f>
        <v>0.44040532940037108</v>
      </c>
    </row>
    <row r="939" spans="1:14">
      <c r="A939" s="63" t="s">
        <v>4400</v>
      </c>
      <c r="B939" s="63" t="s">
        <v>13731</v>
      </c>
      <c r="C939" s="63" t="s">
        <v>12</v>
      </c>
      <c r="D939" s="63" t="s">
        <v>89</v>
      </c>
      <c r="E939" s="72">
        <v>8299</v>
      </c>
      <c r="F939" s="64">
        <v>1</v>
      </c>
      <c r="G939" s="79">
        <v>0</v>
      </c>
      <c r="H939" s="133">
        <v>82.413223266601563</v>
      </c>
      <c r="I939" s="134">
        <v>58.385429382324219</v>
      </c>
      <c r="J939" s="105">
        <v>75.911521911621094</v>
      </c>
      <c r="K939" s="96">
        <f>msoa_calculations5[[#This Row],[ Pop20]]/SUMIF(msoa_calculations5[ICB26],msoa_calculations5[[#This Row],[ICB26]],msoa_calculations5[[ Pop20]])</f>
        <v>5.4969693477225565E-3</v>
      </c>
      <c r="L939" s="98" cm="1">
        <f t="array" ref="L939">msoa_calculations5[[#This Row],[ Estimated case time (see and convey)]]*msoa_calculations5[[#This Row],[Population share of ICB]:[Population share of ICB]]</f>
        <v>0.45302296214352422</v>
      </c>
      <c r="M939" s="98" cm="1">
        <f t="array" ref="M939">msoa_calculations5[[#This Row],[Estimated case time (see and treat)]]*msoa_calculations5[[#This Row],[Population share of ICB]:[Population share of ICB]]</f>
        <v>0.32094291566825617</v>
      </c>
      <c r="N939" s="94" cm="1">
        <f t="array" ref="N939">msoa_calculations5[[#This Row],[Weighted estimate]]*msoa_calculations5[[#This Row],[Population share of ICB]:[Population share of ICB]]</f>
        <v>0.41728330908715033</v>
      </c>
    </row>
    <row r="940" spans="1:14">
      <c r="A940" s="63" t="s">
        <v>4346</v>
      </c>
      <c r="B940" s="63" t="s">
        <v>13719</v>
      </c>
      <c r="C940" s="63" t="s">
        <v>13809</v>
      </c>
      <c r="D940" s="63" t="s">
        <v>13886</v>
      </c>
      <c r="E940" s="72">
        <v>9174</v>
      </c>
      <c r="F940" s="64">
        <v>1</v>
      </c>
      <c r="G940" s="79">
        <v>0</v>
      </c>
      <c r="H940" s="133">
        <v>84.679977416992188</v>
      </c>
      <c r="I940" s="134">
        <v>61.412273406982422</v>
      </c>
      <c r="J940" s="105">
        <v>78.383949279785156</v>
      </c>
      <c r="K940" s="96">
        <f>msoa_calculations5[[#This Row],[ Pop20]]/SUMIF(msoa_calculations5[ICB26],msoa_calculations5[[#This Row],[ICB26]],msoa_calculations5[[ Pop20]])</f>
        <v>2.5216798774948456E-3</v>
      </c>
      <c r="L940" s="98" cm="1">
        <f t="array" ref="L940">msoa_calculations5[[#This Row],[ Estimated case time (see and convey)]]*msoa_calculations5[[#This Row],[Population share of ICB]:[Population share of ICB]]</f>
        <v>0.21353579507914716</v>
      </c>
      <c r="M940" s="98" cm="1">
        <f t="array" ref="M940">msoa_calculations5[[#This Row],[Estimated case time (see and treat)]]*msoa_calculations5[[#This Row],[Population share of ICB]:[Population share of ICB]]</f>
        <v>0.1548620940815994</v>
      </c>
      <c r="N940" s="94" cm="1">
        <f t="array" ref="N940">msoa_calculations5[[#This Row],[Weighted estimate]]*msoa_calculations5[[#This Row],[Population share of ICB]:[Population share of ICB]]</f>
        <v>0.19765922761741084</v>
      </c>
    </row>
    <row r="941" spans="1:14">
      <c r="A941" s="63" t="s">
        <v>4344</v>
      </c>
      <c r="B941" s="63" t="s">
        <v>13719</v>
      </c>
      <c r="C941" s="63" t="s">
        <v>13809</v>
      </c>
      <c r="D941" s="63" t="s">
        <v>13886</v>
      </c>
      <c r="E941" s="72">
        <v>11959</v>
      </c>
      <c r="F941" s="64">
        <v>1</v>
      </c>
      <c r="G941" s="79">
        <v>0</v>
      </c>
      <c r="H941" s="133">
        <v>82.823982238769531</v>
      </c>
      <c r="I941" s="134">
        <v>59.249092102050781</v>
      </c>
      <c r="J941" s="105">
        <v>76.444831848144531</v>
      </c>
      <c r="K941" s="96">
        <f>msoa_calculations5[[#This Row],[ Pop20]]/SUMIF(msoa_calculations5[ICB26],msoa_calculations5[[#This Row],[ICB26]],msoa_calculations5[[ Pop20]])</f>
        <v>3.2871996571790774E-3</v>
      </c>
      <c r="L941" s="98" cm="1">
        <f t="array" ref="L941">msoa_calculations5[[#This Row],[ Estimated case time (see and convey)]]*msoa_calculations5[[#This Row],[Population share of ICB]:[Population share of ICB]]</f>
        <v>0.27225896602148919</v>
      </c>
      <c r="M941" s="98" cm="1">
        <f t="array" ref="M941">msoa_calculations5[[#This Row],[Estimated case time (see and treat)]]*msoa_calculations5[[#This Row],[Population share of ICB]:[Population share of ICB]]</f>
        <v>0.1947635952460329</v>
      </c>
      <c r="N941" s="94" cm="1">
        <f t="array" ref="N941">msoa_calculations5[[#This Row],[Weighted estimate]]*msoa_calculations5[[#This Row],[Population share of ICB]:[Population share of ICB]]</f>
        <v>0.25128942504433294</v>
      </c>
    </row>
    <row r="942" spans="1:14">
      <c r="A942" s="63" t="s">
        <v>4342</v>
      </c>
      <c r="B942" s="63" t="s">
        <v>13719</v>
      </c>
      <c r="C942" s="63" t="s">
        <v>13809</v>
      </c>
      <c r="D942" s="63" t="s">
        <v>13886</v>
      </c>
      <c r="E942" s="72">
        <v>11101</v>
      </c>
      <c r="F942" s="64">
        <v>1</v>
      </c>
      <c r="G942" s="79">
        <v>0</v>
      </c>
      <c r="H942" s="133">
        <v>83.001197814941406</v>
      </c>
      <c r="I942" s="134">
        <v>60.490039825439453</v>
      </c>
      <c r="J942" s="105">
        <v>76.909881591796875</v>
      </c>
      <c r="K942" s="96">
        <f>msoa_calculations5[[#This Row],[ Pop20]]/SUMIF(msoa_calculations5[ICB26],msoa_calculations5[[#This Row],[ICB26]],msoa_calculations5[[ Pop20]])</f>
        <v>3.0513590930968258E-3</v>
      </c>
      <c r="L942" s="98" cm="1">
        <f t="array" ref="L942">msoa_calculations5[[#This Row],[ Estimated case time (see and convey)]]*msoa_calculations5[[#This Row],[Population share of ICB]:[Population share of ICB]]</f>
        <v>0.25326645969054984</v>
      </c>
      <c r="M942" s="98" cm="1">
        <f t="array" ref="M942">msoa_calculations5[[#This Row],[Estimated case time (see and treat)]]*msoa_calculations5[[#This Row],[Population share of ICB]:[Population share of ICB]]</f>
        <v>0.18457683306314382</v>
      </c>
      <c r="N942" s="94" cm="1">
        <f t="array" ref="N942">msoa_calculations5[[#This Row],[Weighted estimate]]*msoa_calculations5[[#This Row],[Population share of ICB]:[Population share of ICB]]</f>
        <v>0.23467966654412958</v>
      </c>
    </row>
    <row r="943" spans="1:14">
      <c r="A943" s="63" t="s">
        <v>4356</v>
      </c>
      <c r="B943" s="63" t="s">
        <v>13719</v>
      </c>
      <c r="C943" s="63" t="s">
        <v>13809</v>
      </c>
      <c r="D943" s="63" t="s">
        <v>13886</v>
      </c>
      <c r="E943" s="72">
        <v>11195</v>
      </c>
      <c r="F943" s="64">
        <v>1</v>
      </c>
      <c r="G943" s="79">
        <v>0</v>
      </c>
      <c r="H943" s="133">
        <v>82.852989196777344</v>
      </c>
      <c r="I943" s="134">
        <v>58.919952392578125</v>
      </c>
      <c r="J943" s="105">
        <v>76.376930236816406</v>
      </c>
      <c r="K943" s="96">
        <f>msoa_calculations5[[#This Row],[ Pop20]]/SUMIF(msoa_calculations5[ICB26],msoa_calculations5[[#This Row],[ICB26]],msoa_calculations5[[ Pop20]])</f>
        <v>3.0771971036139957E-3</v>
      </c>
      <c r="L943" s="98" cm="1">
        <f t="array" ref="L943">msoa_calculations5[[#This Row],[ Estimated case time (see and convey)]]*msoa_calculations5[[#This Row],[Population share of ICB]:[Population share of ICB]]</f>
        <v>0.25495497838208492</v>
      </c>
      <c r="M943" s="98" cm="1">
        <f t="array" ref="M943">msoa_calculations5[[#This Row],[Estimated case time (see and treat)]]*msoa_calculations5[[#This Row],[Population share of ICB]:[Population share of ICB]]</f>
        <v>0.18130830684751592</v>
      </c>
      <c r="N943" s="94" cm="1">
        <f t="array" ref="N943">msoa_calculations5[[#This Row],[Weighted estimate]]*msoa_calculations5[[#This Row],[Population share of ICB]:[Population share of ICB]]</f>
        <v>0.23502686850765966</v>
      </c>
    </row>
    <row r="944" spans="1:14">
      <c r="A944" s="63" t="s">
        <v>4354</v>
      </c>
      <c r="B944" s="63" t="s">
        <v>13719</v>
      </c>
      <c r="C944" s="63" t="s">
        <v>13809</v>
      </c>
      <c r="D944" s="63" t="s">
        <v>13886</v>
      </c>
      <c r="E944" s="72">
        <v>13967</v>
      </c>
      <c r="F944" s="64">
        <v>1</v>
      </c>
      <c r="G944" s="79">
        <v>0</v>
      </c>
      <c r="H944" s="133">
        <v>82.261520385742188</v>
      </c>
      <c r="I944" s="134">
        <v>58.580013275146484</v>
      </c>
      <c r="J944" s="105">
        <v>75.853523254394531</v>
      </c>
      <c r="K944" s="96">
        <f>msoa_calculations5[[#This Row],[ Pop20]]/SUMIF(msoa_calculations5[ICB26],msoa_calculations5[[#This Row],[ICB26]],msoa_calculations5[[ Pop20]])</f>
        <v>3.8391435414181934E-3</v>
      </c>
      <c r="L944" s="98" cm="1">
        <f t="array" ref="L944">msoa_calculations5[[#This Row],[ Estimated case time (see and convey)]]*msoa_calculations5[[#This Row],[Population share of ICB]:[Population share of ICB]]</f>
        <v>0.31581378469616317</v>
      </c>
      <c r="M944" s="98" cm="1">
        <f t="array" ref="M944">msoa_calculations5[[#This Row],[Estimated case time (see and treat)]]*msoa_calculations5[[#This Row],[Population share of ICB]:[Population share of ICB]]</f>
        <v>0.22489707962147065</v>
      </c>
      <c r="N944" s="94" cm="1">
        <f t="array" ref="N944">msoa_calculations5[[#This Row],[Weighted estimate]]*msoa_calculations5[[#This Row],[Population share of ICB]:[Population share of ICB]]</f>
        <v>0.29121256389592348</v>
      </c>
    </row>
    <row r="945" spans="1:14">
      <c r="A945" s="63" t="s">
        <v>4340</v>
      </c>
      <c r="B945" s="63" t="s">
        <v>13719</v>
      </c>
      <c r="C945" s="63" t="s">
        <v>13809</v>
      </c>
      <c r="D945" s="63" t="s">
        <v>13886</v>
      </c>
      <c r="E945" s="72">
        <v>9597</v>
      </c>
      <c r="F945" s="64">
        <v>1</v>
      </c>
      <c r="G945" s="79">
        <v>0</v>
      </c>
      <c r="H945" s="133">
        <v>81.840805053710938</v>
      </c>
      <c r="I945" s="134">
        <v>58.154041290283203</v>
      </c>
      <c r="J945" s="105">
        <v>75.431381225585938</v>
      </c>
      <c r="K945" s="96">
        <f>msoa_calculations5[[#This Row],[ Pop20]]/SUMIF(msoa_calculations5[ICB26],msoa_calculations5[[#This Row],[ICB26]],msoa_calculations5[[ Pop20]])</f>
        <v>2.6379509248221095E-3</v>
      </c>
      <c r="L945" s="98" cm="1">
        <f t="array" ref="L945">msoa_calculations5[[#This Row],[ Estimated case time (see and convey)]]*msoa_calculations5[[#This Row],[Population share of ICB]:[Population share of ICB]]</f>
        <v>0.21589202737962274</v>
      </c>
      <c r="M945" s="98" cm="1">
        <f t="array" ref="M945">msoa_calculations5[[#This Row],[Estimated case time (see and treat)]]*msoa_calculations5[[#This Row],[Population share of ICB]:[Population share of ICB]]</f>
        <v>0.15340750700384573</v>
      </c>
      <c r="N945" s="94" cm="1">
        <f t="array" ref="N945">msoa_calculations5[[#This Row],[Weighted estimate]]*msoa_calculations5[[#This Row],[Population share of ICB]:[Population share of ICB]]</f>
        <v>0.19898428186464354</v>
      </c>
    </row>
    <row r="946" spans="1:14">
      <c r="A946" s="63" t="s">
        <v>4338</v>
      </c>
      <c r="B946" s="63" t="s">
        <v>13719</v>
      </c>
      <c r="C946" s="63" t="s">
        <v>13809</v>
      </c>
      <c r="D946" s="63" t="s">
        <v>13886</v>
      </c>
      <c r="E946" s="72">
        <v>11624</v>
      </c>
      <c r="F946" s="64">
        <v>1</v>
      </c>
      <c r="G946" s="79">
        <v>0</v>
      </c>
      <c r="H946" s="133">
        <v>81.924781799316406</v>
      </c>
      <c r="I946" s="134">
        <v>59.0772705078125</v>
      </c>
      <c r="J946" s="105">
        <v>75.742454528808594</v>
      </c>
      <c r="K946" s="96">
        <f>msoa_calculations5[[#This Row],[ Pop20]]/SUMIF(msoa_calculations5[ICB26],msoa_calculations5[[#This Row],[ICB26]],msoa_calculations5[[ Pop20]])</f>
        <v>3.1951173856551215E-3</v>
      </c>
      <c r="L946" s="98" cm="1">
        <f t="array" ref="L946">msoa_calculations5[[#This Row],[ Estimated case time (see and convey)]]*msoa_calculations5[[#This Row],[Population share of ICB]:[Population share of ICB]]</f>
        <v>0.26175929464299813</v>
      </c>
      <c r="M946" s="98" cm="1">
        <f t="array" ref="M946">msoa_calculations5[[#This Row],[Estimated case time (see and treat)]]*msoa_calculations5[[#This Row],[Population share of ICB]:[Population share of ICB]]</f>
        <v>0.18875881409656228</v>
      </c>
      <c r="N946" s="94" cm="1">
        <f t="array" ref="N946">msoa_calculations5[[#This Row],[Weighted estimate]]*msoa_calculations5[[#This Row],[Population share of ICB]:[Population share of ICB]]</f>
        <v>0.24200603329718884</v>
      </c>
    </row>
    <row r="947" spans="1:14">
      <c r="A947" s="63" t="s">
        <v>4336</v>
      </c>
      <c r="B947" s="63" t="s">
        <v>13719</v>
      </c>
      <c r="C947" s="63" t="s">
        <v>13809</v>
      </c>
      <c r="D947" s="63" t="s">
        <v>13886</v>
      </c>
      <c r="E947" s="72">
        <v>11149</v>
      </c>
      <c r="F947" s="64">
        <v>1</v>
      </c>
      <c r="G947" s="79">
        <v>0</v>
      </c>
      <c r="H947" s="133">
        <v>82.777275085449219</v>
      </c>
      <c r="I947" s="134">
        <v>59.198863983154297</v>
      </c>
      <c r="J947" s="105">
        <v>76.397171020507813</v>
      </c>
      <c r="K947" s="96">
        <f>msoa_calculations5[[#This Row],[ Pop20]]/SUMIF(msoa_calculations5[ICB26],msoa_calculations5[[#This Row],[ICB26]],msoa_calculations5[[ Pop20]])</f>
        <v>3.064552970807721E-3</v>
      </c>
      <c r="L947" s="98" cm="1">
        <f t="array" ref="L947">msoa_calculations5[[#This Row],[ Estimated case time (see and convey)]]*msoa_calculations5[[#This Row],[Population share of ICB]:[Population share of ICB]]</f>
        <v>0.25367534427848137</v>
      </c>
      <c r="M947" s="98" cm="1">
        <f t="array" ref="M947">msoa_calculations5[[#This Row],[Estimated case time (see and treat)]]*msoa_calculations5[[#This Row],[Population share of ICB]:[Population share of ICB]]</f>
        <v>0.1814180544880177</v>
      </c>
      <c r="N947" s="94" cm="1">
        <f t="array" ref="N947">msoa_calculations5[[#This Row],[Weighted estimate]]*msoa_calculations5[[#This Row],[Population share of ICB]:[Population share of ICB]]</f>
        <v>0.23412317741220276</v>
      </c>
    </row>
    <row r="948" spans="1:14">
      <c r="A948" s="63" t="s">
        <v>4334</v>
      </c>
      <c r="B948" s="63" t="s">
        <v>13719</v>
      </c>
      <c r="C948" s="63" t="s">
        <v>13809</v>
      </c>
      <c r="D948" s="63" t="s">
        <v>13886</v>
      </c>
      <c r="E948" s="72">
        <v>16204</v>
      </c>
      <c r="F948" s="64">
        <v>1</v>
      </c>
      <c r="G948" s="79">
        <v>0</v>
      </c>
      <c r="H948" s="133">
        <v>80.010688781738281</v>
      </c>
      <c r="I948" s="134">
        <v>57.112350463867188</v>
      </c>
      <c r="J948" s="105">
        <v>73.814605712890625</v>
      </c>
      <c r="K948" s="96">
        <f>msoa_calculations5[[#This Row],[ Pop20]]/SUMIF(msoa_calculations5[ICB26],msoa_calculations5[[#This Row],[ICB26]],msoa_calculations5[[ Pop20]])</f>
        <v>4.4540332172363717E-3</v>
      </c>
      <c r="L948" s="98" cm="1">
        <f t="array" ref="L948">msoa_calculations5[[#This Row],[ Estimated case time (see and convey)]]*msoa_calculations5[[#This Row],[Population share of ICB]:[Population share of ICB]]</f>
        <v>0.35637026556782381</v>
      </c>
      <c r="M948" s="98" cm="1">
        <f t="array" ref="M948">msoa_calculations5[[#This Row],[Estimated case time (see and treat)]]*msoa_calculations5[[#This Row],[Population share of ICB]:[Population share of ICB]]</f>
        <v>0.25438030608050954</v>
      </c>
      <c r="N948" s="94" cm="1">
        <f t="array" ref="N948">msoa_calculations5[[#This Row],[Weighted estimate]]*msoa_calculations5[[#This Row],[Population share of ICB]:[Population share of ICB]]</f>
        <v>0.32877270576242051</v>
      </c>
    </row>
    <row r="949" spans="1:14">
      <c r="A949" s="63" t="s">
        <v>4332</v>
      </c>
      <c r="B949" s="63" t="s">
        <v>13719</v>
      </c>
      <c r="C949" s="63" t="s">
        <v>13809</v>
      </c>
      <c r="D949" s="63" t="s">
        <v>13886</v>
      </c>
      <c r="E949" s="72">
        <v>11180</v>
      </c>
      <c r="F949" s="64">
        <v>1</v>
      </c>
      <c r="G949" s="79">
        <v>0</v>
      </c>
      <c r="H949" s="133">
        <v>81.433670043945313</v>
      </c>
      <c r="I949" s="134">
        <v>57.842639923095703</v>
      </c>
      <c r="J949" s="105">
        <v>75.050155639648438</v>
      </c>
      <c r="K949" s="96">
        <f>msoa_calculations5[[#This Row],[ Pop20]]/SUMIF(msoa_calculations5[ICB26],msoa_calculations5[[#This Row],[ICB26]],msoa_calculations5[[ Pop20]])</f>
        <v>3.0730740168293407E-3</v>
      </c>
      <c r="L949" s="98" cm="1">
        <f t="array" ref="L949">msoa_calculations5[[#This Row],[ Estimated case time (see and convey)]]*msoa_calculations5[[#This Row],[Population share of ICB]:[Population share of ICB]]</f>
        <v>0.25025169550710219</v>
      </c>
      <c r="M949" s="98" cm="1">
        <f t="array" ref="M949">msoa_calculations5[[#This Row],[Estimated case time (see and treat)]]*msoa_calculations5[[#This Row],[Population share of ICB]:[Population share of ICB]]</f>
        <v>0.1777547138124809</v>
      </c>
      <c r="N949" s="94" cm="1">
        <f t="array" ref="N949">msoa_calculations5[[#This Row],[Weighted estimate]]*msoa_calculations5[[#This Row],[Population share of ICB]:[Population share of ICB]]</f>
        <v>0.23063468325520162</v>
      </c>
    </row>
    <row r="950" spans="1:14">
      <c r="A950" s="63" t="s">
        <v>4330</v>
      </c>
      <c r="B950" s="63" t="s">
        <v>13719</v>
      </c>
      <c r="C950" s="63" t="s">
        <v>13809</v>
      </c>
      <c r="D950" s="63" t="s">
        <v>13886</v>
      </c>
      <c r="E950" s="72">
        <v>11825</v>
      </c>
      <c r="F950" s="64">
        <v>1</v>
      </c>
      <c r="G950" s="79">
        <v>0</v>
      </c>
      <c r="H950" s="133">
        <v>82.796600341796875</v>
      </c>
      <c r="I950" s="134">
        <v>60.019390106201172</v>
      </c>
      <c r="J950" s="105">
        <v>76.633293151855469</v>
      </c>
      <c r="K950" s="96">
        <f>msoa_calculations5[[#This Row],[ Pop20]]/SUMIF(msoa_calculations5[ICB26],msoa_calculations5[[#This Row],[ICB26]],msoa_calculations5[[ Pop20]])</f>
        <v>3.2503667485694952E-3</v>
      </c>
      <c r="L950" s="98" cm="1">
        <f t="array" ref="L950">msoa_calculations5[[#This Row],[ Estimated case time (see and convey)]]*msoa_calculations5[[#This Row],[Population share of ICB]:[Population share of ICB]]</f>
        <v>0.26911931664557426</v>
      </c>
      <c r="M950" s="98" cm="1">
        <f t="array" ref="M950">msoa_calculations5[[#This Row],[Estimated case time (see and treat)]]*msoa_calculations5[[#This Row],[Population share of ICB]:[Population share of ICB]]</f>
        <v>0.19508502987061724</v>
      </c>
      <c r="N950" s="94" cm="1">
        <f t="array" ref="N950">msoa_calculations5[[#This Row],[Weighted estimate]]*msoa_calculations5[[#This Row],[Population share of ICB]:[Population share of ICB]]</f>
        <v>0.24908630789416941</v>
      </c>
    </row>
    <row r="951" spans="1:14">
      <c r="A951" s="63" t="s">
        <v>4328</v>
      </c>
      <c r="B951" s="63" t="s">
        <v>13719</v>
      </c>
      <c r="C951" s="63" t="s">
        <v>13809</v>
      </c>
      <c r="D951" s="63" t="s">
        <v>13886</v>
      </c>
      <c r="E951" s="72">
        <v>10519</v>
      </c>
      <c r="F951" s="64">
        <v>1</v>
      </c>
      <c r="G951" s="79">
        <v>0</v>
      </c>
      <c r="H951" s="133">
        <v>81.063896179199219</v>
      </c>
      <c r="I951" s="134">
        <v>58.35162353515625</v>
      </c>
      <c r="J951" s="105">
        <v>74.918159484863281</v>
      </c>
      <c r="K951" s="96">
        <f>msoa_calculations5[[#This Row],[ Pop20]]/SUMIF(msoa_calculations5[ICB26],msoa_calculations5[[#This Row],[ICB26]],msoa_calculations5[[ Pop20]])</f>
        <v>2.8913833258522215E-3</v>
      </c>
      <c r="L951" s="98" cm="1">
        <f t="array" ref="L951">msoa_calculations5[[#This Row],[ Estimated case time (see and convey)]]*msoa_calculations5[[#This Row],[Population share of ICB]:[Population share of ICB]]</f>
        <v>0.23438679774115223</v>
      </c>
      <c r="M951" s="98" cm="1">
        <f t="array" ref="M951">msoa_calculations5[[#This Row],[Estimated case time (see and treat)]]*msoa_calculations5[[#This Row],[Population share of ICB]:[Population share of ICB]]</f>
        <v>0.16871691132595684</v>
      </c>
      <c r="N951" s="94" cm="1">
        <f t="array" ref="N951">msoa_calculations5[[#This Row],[Weighted estimate]]*msoa_calculations5[[#This Row],[Population share of ICB]:[Population share of ICB]]</f>
        <v>0.21661711713807114</v>
      </c>
    </row>
    <row r="952" spans="1:14">
      <c r="A952" s="63" t="s">
        <v>4326</v>
      </c>
      <c r="B952" s="63" t="s">
        <v>13719</v>
      </c>
      <c r="C952" s="63" t="s">
        <v>13809</v>
      </c>
      <c r="D952" s="63" t="s">
        <v>13886</v>
      </c>
      <c r="E952" s="72">
        <v>11666</v>
      </c>
      <c r="F952" s="64">
        <v>1</v>
      </c>
      <c r="G952" s="79">
        <v>0</v>
      </c>
      <c r="H952" s="133">
        <v>82.470596313476563</v>
      </c>
      <c r="I952" s="134">
        <v>59.311077117919922</v>
      </c>
      <c r="J952" s="105">
        <v>76.203842163085938</v>
      </c>
      <c r="K952" s="96">
        <f>msoa_calculations5[[#This Row],[ Pop20]]/SUMIF(msoa_calculations5[ICB26],msoa_calculations5[[#This Row],[ICB26]],msoa_calculations5[[ Pop20]])</f>
        <v>3.2066620286521547E-3</v>
      </c>
      <c r="L952" s="98" cm="1">
        <f t="array" ref="L952">msoa_calculations5[[#This Row],[ Estimated case time (see and convey)]]*msoa_calculations5[[#This Row],[Population share of ICB]:[Population share of ICB]]</f>
        <v>0.26445532967872565</v>
      </c>
      <c r="M952" s="98" cm="1">
        <f t="array" ref="M952">msoa_calculations5[[#This Row],[Estimated case time (see and treat)]]*msoa_calculations5[[#This Row],[Population share of ICB]:[Population share of ICB]]</f>
        <v>0.19019057887249349</v>
      </c>
      <c r="N952" s="94" cm="1">
        <f t="array" ref="N952">msoa_calculations5[[#This Row],[Weighted estimate]]*msoa_calculations5[[#This Row],[Population share of ICB]:[Population share of ICB]]</f>
        <v>0.24435996710176974</v>
      </c>
    </row>
    <row r="953" spans="1:14">
      <c r="A953" s="63" t="s">
        <v>4352</v>
      </c>
      <c r="B953" s="63" t="s">
        <v>13719</v>
      </c>
      <c r="C953" s="63" t="s">
        <v>13809</v>
      </c>
      <c r="D953" s="63" t="s">
        <v>13886</v>
      </c>
      <c r="E953" s="72">
        <v>11931</v>
      </c>
      <c r="F953" s="64">
        <v>1</v>
      </c>
      <c r="G953" s="79">
        <v>0</v>
      </c>
      <c r="H953" s="133">
        <v>82.235931396484375</v>
      </c>
      <c r="I953" s="134">
        <v>59.223182678222656</v>
      </c>
      <c r="J953" s="105">
        <v>76.008888244628906</v>
      </c>
      <c r="K953" s="96">
        <f>msoa_calculations5[[#This Row],[ Pop20]]/SUMIF(msoa_calculations5[ICB26],msoa_calculations5[[#This Row],[ICB26]],msoa_calculations5[[ Pop20]])</f>
        <v>3.2795032285143884E-3</v>
      </c>
      <c r="L953" s="98" cm="1">
        <f t="array" ref="L953">msoa_calculations5[[#This Row],[ Estimated case time (see and convey)]]*msoa_calculations5[[#This Row],[Population share of ICB]:[Population share of ICB]]</f>
        <v>0.26969300251465828</v>
      </c>
      <c r="M953" s="98" cm="1">
        <f t="array" ref="M953">msoa_calculations5[[#This Row],[Estimated case time (see and treat)]]*msoa_calculations5[[#This Row],[Population share of ICB]:[Population share of ICB]]</f>
        <v>0.19422261879612859</v>
      </c>
      <c r="N953" s="94" cm="1">
        <f t="array" ref="N953">msoa_calculations5[[#This Row],[Weighted estimate]]*msoa_calculations5[[#This Row],[Population share of ICB]:[Population share of ICB]]</f>
        <v>0.24927139439404986</v>
      </c>
    </row>
    <row r="954" spans="1:14">
      <c r="A954" s="63" t="s">
        <v>4324</v>
      </c>
      <c r="B954" s="63" t="s">
        <v>13719</v>
      </c>
      <c r="C954" s="63" t="s">
        <v>13809</v>
      </c>
      <c r="D954" s="63" t="s">
        <v>13886</v>
      </c>
      <c r="E954" s="72">
        <v>11225</v>
      </c>
      <c r="F954" s="64">
        <v>1</v>
      </c>
      <c r="G954" s="79">
        <v>0</v>
      </c>
      <c r="H954" s="133">
        <v>80.624786376953125</v>
      </c>
      <c r="I954" s="134">
        <v>57.878871917724609</v>
      </c>
      <c r="J954" s="105">
        <v>74.469947814941406</v>
      </c>
      <c r="K954" s="96">
        <f>msoa_calculations5[[#This Row],[ Pop20]]/SUMIF(msoa_calculations5[ICB26],msoa_calculations5[[#This Row],[ICB26]],msoa_calculations5[[ Pop20]])</f>
        <v>3.0854432771833052E-3</v>
      </c>
      <c r="L954" s="98" cm="1">
        <f t="array" ref="L954">msoa_calculations5[[#This Row],[ Estimated case time (see and convey)]]*msoa_calculations5[[#This Row],[Population share of ICB]:[Population share of ICB]]</f>
        <v>0.24876320510111014</v>
      </c>
      <c r="M954" s="98" cm="1">
        <f t="array" ref="M954">msoa_calculations5[[#This Row],[Estimated case time (see and treat)]]*msoa_calculations5[[#This Row],[Population share of ICB]:[Population share of ICB]]</f>
        <v>0.17858197624949698</v>
      </c>
      <c r="N954" s="94" cm="1">
        <f t="array" ref="N954">msoa_calculations5[[#This Row],[Weighted estimate]]*msoa_calculations5[[#This Row],[Population share of ICB]:[Population share of ICB]]</f>
        <v>0.22977279983780252</v>
      </c>
    </row>
    <row r="955" spans="1:14">
      <c r="A955" s="63" t="s">
        <v>4350</v>
      </c>
      <c r="B955" s="63" t="s">
        <v>13719</v>
      </c>
      <c r="C955" s="63" t="s">
        <v>13809</v>
      </c>
      <c r="D955" s="63" t="s">
        <v>13886</v>
      </c>
      <c r="E955" s="72">
        <v>11191</v>
      </c>
      <c r="F955" s="64">
        <v>1</v>
      </c>
      <c r="G955" s="79">
        <v>0</v>
      </c>
      <c r="H955" s="133">
        <v>79.764999389648438</v>
      </c>
      <c r="I955" s="134">
        <v>56.996746063232422</v>
      </c>
      <c r="J955" s="105">
        <v>73.604118347167969</v>
      </c>
      <c r="K955" s="96">
        <f>msoa_calculations5[[#This Row],[ Pop20]]/SUMIF(msoa_calculations5[ICB26],msoa_calculations5[[#This Row],[ICB26]],msoa_calculations5[[ Pop20]])</f>
        <v>3.0760976138047543E-3</v>
      </c>
      <c r="L955" s="98" cm="1">
        <f t="array" ref="L955">msoa_calculations5[[#This Row],[ Estimated case time (see and convey)]]*msoa_calculations5[[#This Row],[Population share of ICB]:[Population share of ICB]]</f>
        <v>0.24536492428763523</v>
      </c>
      <c r="M955" s="98" cm="1">
        <f t="array" ref="M955">msoa_calculations5[[#This Row],[Estimated case time (see and treat)]]*msoa_calculations5[[#This Row],[Population share of ICB]:[Population share of ICB]]</f>
        <v>0.17532755455974477</v>
      </c>
      <c r="N955" s="94" cm="1">
        <f t="array" ref="N955">msoa_calculations5[[#This Row],[Weighted estimate]]*msoa_calculations5[[#This Row],[Population share of ICB]:[Population share of ICB]]</f>
        <v>0.22641345281392614</v>
      </c>
    </row>
    <row r="956" spans="1:14">
      <c r="A956" s="63" t="s">
        <v>4348</v>
      </c>
      <c r="B956" s="63" t="s">
        <v>13719</v>
      </c>
      <c r="C956" s="63" t="s">
        <v>13809</v>
      </c>
      <c r="D956" s="63" t="s">
        <v>13886</v>
      </c>
      <c r="E956" s="72">
        <v>11952</v>
      </c>
      <c r="F956" s="64">
        <v>1</v>
      </c>
      <c r="G956" s="79">
        <v>0</v>
      </c>
      <c r="H956" s="133">
        <v>80.313583374023438</v>
      </c>
      <c r="I956" s="134">
        <v>57.492366790771484</v>
      </c>
      <c r="J956" s="105">
        <v>74.13836669921875</v>
      </c>
      <c r="K956" s="96">
        <f>msoa_calculations5[[#This Row],[ Pop20]]/SUMIF(msoa_calculations5[ICB26],msoa_calculations5[[#This Row],[ICB26]],msoa_calculations5[[ Pop20]])</f>
        <v>3.2852755500129053E-3</v>
      </c>
      <c r="L956" s="98" cm="1">
        <f t="array" ref="L956">msoa_calculations5[[#This Row],[ Estimated case time (see and convey)]]*msoa_calculations5[[#This Row],[Population share of ICB]:[Population share of ICB]]</f>
        <v>0.26385225179260219</v>
      </c>
      <c r="M956" s="98" cm="1">
        <f t="array" ref="M956">msoa_calculations5[[#This Row],[Estimated case time (see and treat)]]*msoa_calculations5[[#This Row],[Population share of ICB]:[Population share of ICB]]</f>
        <v>0.18887826693009549</v>
      </c>
      <c r="N956" s="94" cm="1">
        <f t="array" ref="N956">msoa_calculations5[[#This Row],[Weighted estimate]]*msoa_calculations5[[#This Row],[Population share of ICB]:[Population share of ICB]]</f>
        <v>0.24356496343483433</v>
      </c>
    </row>
    <row r="957" spans="1:14">
      <c r="A957" s="63" t="s">
        <v>4322</v>
      </c>
      <c r="B957" s="63" t="s">
        <v>13719</v>
      </c>
      <c r="C957" s="63" t="s">
        <v>13809</v>
      </c>
      <c r="D957" s="63" t="s">
        <v>13886</v>
      </c>
      <c r="E957" s="72">
        <v>7762</v>
      </c>
      <c r="F957" s="64">
        <v>1</v>
      </c>
      <c r="G957" s="79">
        <v>0</v>
      </c>
      <c r="H957" s="133">
        <v>84.767173767089844</v>
      </c>
      <c r="I957" s="134">
        <v>61.080726623535156</v>
      </c>
      <c r="J957" s="105">
        <v>78.357833862304688</v>
      </c>
      <c r="K957" s="96">
        <f>msoa_calculations5[[#This Row],[ Pop20]]/SUMIF(msoa_calculations5[ICB26],msoa_calculations5[[#This Row],[ICB26]],msoa_calculations5[[ Pop20]])</f>
        <v>2.1335599748326783E-3</v>
      </c>
      <c r="L957" s="98" cm="1">
        <f t="array" ref="L957">msoa_calculations5[[#This Row],[ Estimated case time (see and convey)]]*msoa_calculations5[[#This Row],[Population share of ICB]:[Population share of ICB]]</f>
        <v>0.18085584912914948</v>
      </c>
      <c r="M957" s="98" cm="1">
        <f t="array" ref="M957">msoa_calculations5[[#This Row],[Estimated case time (see and treat)]]*msoa_calculations5[[#This Row],[Population share of ICB]:[Population share of ICB]]</f>
        <v>0.13031939355767136</v>
      </c>
      <c r="N957" s="94" cm="1">
        <f t="array" ref="N957">msoa_calculations5[[#This Row],[Weighted estimate]]*msoa_calculations5[[#This Row],[Population share of ICB]:[Population share of ICB]]</f>
        <v>0.16718113804320198</v>
      </c>
    </row>
    <row r="958" spans="1:14">
      <c r="A958" s="63" t="s">
        <v>4320</v>
      </c>
      <c r="B958" s="63" t="s">
        <v>13719</v>
      </c>
      <c r="C958" s="63" t="s">
        <v>13809</v>
      </c>
      <c r="D958" s="63" t="s">
        <v>13886</v>
      </c>
      <c r="E958" s="72">
        <v>12139</v>
      </c>
      <c r="F958" s="64">
        <v>1</v>
      </c>
      <c r="G958" s="79">
        <v>0</v>
      </c>
      <c r="H958" s="133">
        <v>84.910255432128906</v>
      </c>
      <c r="I958" s="134">
        <v>60.985561370849609</v>
      </c>
      <c r="J958" s="105">
        <v>78.436454772949219</v>
      </c>
      <c r="K958" s="96">
        <f>msoa_calculations5[[#This Row],[ Pop20]]/SUMIF(msoa_calculations5[ICB26],msoa_calculations5[[#This Row],[ICB26]],msoa_calculations5[[ Pop20]])</f>
        <v>3.3366766985949343E-3</v>
      </c>
      <c r="L958" s="98" cm="1">
        <f t="array" ref="L958">msoa_calculations5[[#This Row],[ Estimated case time (see and convey)]]*msoa_calculations5[[#This Row],[Population share of ICB]:[Population share of ICB]]</f>
        <v>0.28331807077212845</v>
      </c>
      <c r="M958" s="98" cm="1">
        <f t="array" ref="M958">msoa_calculations5[[#This Row],[Estimated case time (see and treat)]]*msoa_calculations5[[#This Row],[Population share of ICB]:[Population share of ICB]]</f>
        <v>0.20348910157684524</v>
      </c>
      <c r="N958" s="94" cm="1">
        <f t="array" ref="N958">msoa_calculations5[[#This Row],[Weighted estimate]]*msoa_calculations5[[#This Row],[Population share of ICB]:[Population share of ICB]]</f>
        <v>0.26171709096129508</v>
      </c>
    </row>
    <row r="959" spans="1:14">
      <c r="A959" s="63" t="s">
        <v>4318</v>
      </c>
      <c r="B959" s="63" t="s">
        <v>13719</v>
      </c>
      <c r="C959" s="63" t="s">
        <v>13809</v>
      </c>
      <c r="D959" s="63" t="s">
        <v>13886</v>
      </c>
      <c r="E959" s="72">
        <v>11046</v>
      </c>
      <c r="F959" s="64">
        <v>1</v>
      </c>
      <c r="G959" s="79">
        <v>0</v>
      </c>
      <c r="H959" s="133">
        <v>83.117576599121094</v>
      </c>
      <c r="I959" s="134">
        <v>60.024307250976563</v>
      </c>
      <c r="J959" s="105">
        <v>76.868751525878906</v>
      </c>
      <c r="K959" s="96">
        <f>msoa_calculations5[[#This Row],[ Pop20]]/SUMIF(msoa_calculations5[ICB26],msoa_calculations5[[#This Row],[ICB26]],msoa_calculations5[[ Pop20]])</f>
        <v>3.0362411082197585E-3</v>
      </c>
      <c r="L959" s="98" cm="1">
        <f t="array" ref="L959">msoa_calculations5[[#This Row],[ Estimated case time (see and convey)]]*msoa_calculations5[[#This Row],[Population share of ICB]:[Population share of ICB]]</f>
        <v>0.25236500288585612</v>
      </c>
      <c r="M959" s="98" cm="1">
        <f t="array" ref="M959">msoa_calculations5[[#This Row],[Estimated case time (see and treat)]]*msoa_calculations5[[#This Row],[Population share of ICB]:[Population share of ICB]]</f>
        <v>0.18224826916782835</v>
      </c>
      <c r="N959" s="94" cm="1">
        <f t="array" ref="N959">msoa_calculations5[[#This Row],[Weighted estimate]]*msoa_calculations5[[#This Row],[Population share of ICB]:[Population share of ICB]]</f>
        <v>0.23339206332040383</v>
      </c>
    </row>
    <row r="960" spans="1:14">
      <c r="A960" s="63" t="s">
        <v>4316</v>
      </c>
      <c r="B960" s="63" t="s">
        <v>13719</v>
      </c>
      <c r="C960" s="63" t="s">
        <v>13809</v>
      </c>
      <c r="D960" s="63" t="s">
        <v>13886</v>
      </c>
      <c r="E960" s="72">
        <v>11123</v>
      </c>
      <c r="F960" s="64">
        <v>1</v>
      </c>
      <c r="G960" s="79">
        <v>0</v>
      </c>
      <c r="H960" s="133">
        <v>81.362388610839844</v>
      </c>
      <c r="I960" s="134">
        <v>59.076091766357422</v>
      </c>
      <c r="J960" s="105">
        <v>75.331916809082031</v>
      </c>
      <c r="K960" s="96">
        <f>msoa_calculations5[[#This Row],[ Pop20]]/SUMIF(msoa_calculations5[ICB26],msoa_calculations5[[#This Row],[ICB26]],msoa_calculations5[[ Pop20]])</f>
        <v>3.0574062870476525E-3</v>
      </c>
      <c r="L960" s="98" cm="1">
        <f t="array" ref="L960">msoa_calculations5[[#This Row],[ Estimated case time (see and convey)]]*msoa_calculations5[[#This Row],[Population share of ICB]:[Population share of ICB]]</f>
        <v>0.24875787846799605</v>
      </c>
      <c r="M960" s="98" cm="1">
        <f t="array" ref="M960">msoa_calculations5[[#This Row],[Estimated case time (see and treat)]]*msoa_calculations5[[#This Row],[Population share of ICB]:[Population share of ICB]]</f>
        <v>0.18061961438066523</v>
      </c>
      <c r="N960" s="94" cm="1">
        <f t="array" ref="N960">msoa_calculations5[[#This Row],[Weighted estimate]]*msoa_calculations5[[#This Row],[Population share of ICB]:[Population share of ICB]]</f>
        <v>0.23032027606743813</v>
      </c>
    </row>
    <row r="961" spans="1:14">
      <c r="A961" s="63" t="s">
        <v>4314</v>
      </c>
      <c r="B961" s="63" t="s">
        <v>13719</v>
      </c>
      <c r="C961" s="63" t="s">
        <v>13809</v>
      </c>
      <c r="D961" s="63" t="s">
        <v>13886</v>
      </c>
      <c r="E961" s="72">
        <v>10712</v>
      </c>
      <c r="F961" s="64">
        <v>1</v>
      </c>
      <c r="G961" s="79">
        <v>0</v>
      </c>
      <c r="H961" s="133">
        <v>81.882095336914063</v>
      </c>
      <c r="I961" s="134">
        <v>59.120639801025391</v>
      </c>
      <c r="J961" s="105">
        <v>75.723052978515625</v>
      </c>
      <c r="K961" s="96">
        <f>msoa_calculations5[[#This Row],[ Pop20]]/SUMIF(msoa_calculations5[ICB26],msoa_calculations5[[#This Row],[ICB26]],msoa_calculations5[[ Pop20]])</f>
        <v>2.9444337091481124E-3</v>
      </c>
      <c r="L961" s="98" cm="1">
        <f t="array" ref="L961">msoa_calculations5[[#This Row],[ Estimated case time (see and convey)]]*msoa_calculations5[[#This Row],[Population share of ICB]:[Population share of ICB]]</f>
        <v>0.24109640168568924</v>
      </c>
      <c r="M961" s="98" cm="1">
        <f t="array" ref="M961">msoa_calculations5[[#This Row],[Estimated case time (see and treat)]]*msoa_calculations5[[#This Row],[Population share of ICB]:[Population share of ICB]]</f>
        <v>0.17407680473654272</v>
      </c>
      <c r="N961" s="94" cm="1">
        <f t="array" ref="N961">msoa_calculations5[[#This Row],[Weighted estimate]]*msoa_calculations5[[#This Row],[Population share of ICB]:[Population share of ICB]]</f>
        <v>0.22296150974954979</v>
      </c>
    </row>
    <row r="962" spans="1:14">
      <c r="A962" s="63" t="s">
        <v>4312</v>
      </c>
      <c r="B962" s="63" t="s">
        <v>13719</v>
      </c>
      <c r="C962" s="63" t="s">
        <v>13809</v>
      </c>
      <c r="D962" s="63" t="s">
        <v>13886</v>
      </c>
      <c r="E962" s="72">
        <v>9390</v>
      </c>
      <c r="F962" s="64">
        <v>1</v>
      </c>
      <c r="G962" s="79">
        <v>0</v>
      </c>
      <c r="H962" s="133">
        <v>83.50311279296875</v>
      </c>
      <c r="I962" s="134">
        <v>60.159374237060547</v>
      </c>
      <c r="J962" s="105">
        <v>77.186508178710938</v>
      </c>
      <c r="K962" s="96">
        <f>msoa_calculations5[[#This Row],[ Pop20]]/SUMIF(msoa_calculations5[ICB26],msoa_calculations5[[#This Row],[ICB26]],msoa_calculations5[[ Pop20]])</f>
        <v>2.5810523271938739E-3</v>
      </c>
      <c r="L962" s="98" cm="1">
        <f t="array" ref="L962">msoa_calculations5[[#This Row],[ Estimated case time (see and convey)]]*msoa_calculations5[[#This Row],[Population share of ICB]:[Population share of ICB]]</f>
        <v>0.21552590360222454</v>
      </c>
      <c r="M962" s="98" cm="1">
        <f t="array" ref="M962">msoa_calculations5[[#This Row],[Estimated case time (see and treat)]]*msoa_calculations5[[#This Row],[Population share of ICB]:[Population share of ICB]]</f>
        <v>0.1552744928770923</v>
      </c>
      <c r="N962" s="94" cm="1">
        <f t="array" ref="N962">msoa_calculations5[[#This Row],[Weighted estimate]]*msoa_calculations5[[#This Row],[Population share of ICB]:[Population share of ICB]]</f>
        <v>0.19922241656263084</v>
      </c>
    </row>
    <row r="963" spans="1:14">
      <c r="A963" s="63" t="s">
        <v>4310</v>
      </c>
      <c r="B963" s="63" t="s">
        <v>13719</v>
      </c>
      <c r="C963" s="63" t="s">
        <v>13809</v>
      </c>
      <c r="D963" s="63" t="s">
        <v>13886</v>
      </c>
      <c r="E963" s="72">
        <v>10217</v>
      </c>
      <c r="F963" s="64">
        <v>1</v>
      </c>
      <c r="G963" s="79">
        <v>0</v>
      </c>
      <c r="H963" s="133">
        <v>82.200759887695313</v>
      </c>
      <c r="I963" s="134">
        <v>59.938053131103516</v>
      </c>
      <c r="J963" s="105">
        <v>76.176673889160156</v>
      </c>
      <c r="K963" s="96">
        <f>msoa_calculations5[[#This Row],[ Pop20]]/SUMIF(msoa_calculations5[ICB26],msoa_calculations5[[#This Row],[ICB26]],msoa_calculations5[[ Pop20]])</f>
        <v>2.8083718452545058E-3</v>
      </c>
      <c r="L963" s="98" cm="1">
        <f t="array" ref="L963">msoa_calculations5[[#This Row],[ Estimated case time (see and convey)]]*msoa_calculations5[[#This Row],[Population share of ICB]:[Population share of ICB]]</f>
        <v>0.23085029972712945</v>
      </c>
      <c r="M963" s="98" cm="1">
        <f t="array" ref="M963">msoa_calculations5[[#This Row],[Estimated case time (see and treat)]]*msoa_calculations5[[#This Row],[Population share of ICB]:[Population share of ICB]]</f>
        <v>0.16832834087275977</v>
      </c>
      <c r="N963" s="94" cm="1">
        <f t="array" ref="N963">msoa_calculations5[[#This Row],[Weighted estimate]]*msoa_calculations5[[#This Row],[Population share of ICB]:[Population share of ICB]]</f>
        <v>0.21393242621545144</v>
      </c>
    </row>
    <row r="964" spans="1:14">
      <c r="A964" s="63" t="s">
        <v>13006</v>
      </c>
      <c r="B964" s="63" t="s">
        <v>13708</v>
      </c>
      <c r="C964" s="63" t="s">
        <v>24</v>
      </c>
      <c r="D964" s="63" t="s">
        <v>74</v>
      </c>
      <c r="E964" s="72">
        <v>7460</v>
      </c>
      <c r="F964" s="64">
        <v>1</v>
      </c>
      <c r="G964" s="79">
        <v>0</v>
      </c>
      <c r="H964" s="133">
        <v>94.591049194335938</v>
      </c>
      <c r="I964" s="134">
        <v>67.602912902832031</v>
      </c>
      <c r="J964" s="105">
        <v>87.288307189941406</v>
      </c>
      <c r="K964" s="96">
        <f>msoa_calculations5[[#This Row],[ Pop20]]/SUMIF(msoa_calculations5[ICB26],msoa_calculations5[[#This Row],[ICB26]],msoa_calculations5[[ Pop20]])</f>
        <v>2.6191190070098298E-3</v>
      </c>
      <c r="L964" s="98" cm="1">
        <f t="array" ref="L964">msoa_calculations5[[#This Row],[ Estimated case time (see and convey)]]*msoa_calculations5[[#This Row],[Population share of ICB]:[Population share of ICB]]</f>
        <v>0.24774521483788711</v>
      </c>
      <c r="M964" s="98" cm="1">
        <f t="array" ref="M964">msoa_calculations5[[#This Row],[Estimated case time (see and treat)]]*msoa_calculations5[[#This Row],[Population share of ICB]:[Population share of ICB]]</f>
        <v>0.17706007411303745</v>
      </c>
      <c r="N964" s="94" cm="1">
        <f t="array" ref="N964">msoa_calculations5[[#This Row],[Weighted estimate]]*msoa_calculations5[[#This Row],[Population share of ICB]:[Population share of ICB]]</f>
        <v>0.22861846445088832</v>
      </c>
    </row>
    <row r="965" spans="1:14">
      <c r="A965" s="63" t="s">
        <v>13004</v>
      </c>
      <c r="B965" s="63" t="s">
        <v>13708</v>
      </c>
      <c r="C965" s="63" t="s">
        <v>24</v>
      </c>
      <c r="D965" s="63" t="s">
        <v>74</v>
      </c>
      <c r="E965" s="72">
        <v>7296</v>
      </c>
      <c r="F965" s="64">
        <v>1</v>
      </c>
      <c r="G965" s="79">
        <v>0</v>
      </c>
      <c r="H965" s="133">
        <v>92.663818359375</v>
      </c>
      <c r="I965" s="134">
        <v>67.374542236328125</v>
      </c>
      <c r="J965" s="105">
        <v>85.820770263671875</v>
      </c>
      <c r="K965" s="96">
        <f>msoa_calculations5[[#This Row],[ Pop20]]/SUMIF(msoa_calculations5[ICB26],msoa_calculations5[[#This Row],[ICB26]],msoa_calculations5[[ Pop20]])</f>
        <v>2.5615405194562625E-3</v>
      </c>
      <c r="L965" s="98" cm="1">
        <f t="array" ref="L965">msoa_calculations5[[#This Row],[ Estimated case time (see and convey)]]*msoa_calculations5[[#This Row],[Population share of ICB]:[Population share of ICB]]</f>
        <v>0.23736212541507418</v>
      </c>
      <c r="M965" s="98" cm="1">
        <f t="array" ref="M965">msoa_calculations5[[#This Row],[Estimated case time (see and treat)]]*msoa_calculations5[[#This Row],[Population share of ICB]:[Population share of ICB]]</f>
        <v>0.17258261991817184</v>
      </c>
      <c r="N965" s="94" cm="1">
        <f t="array" ref="N965">msoa_calculations5[[#This Row],[Weighted estimate]]*msoa_calculations5[[#This Row],[Population share of ICB]:[Population share of ICB]]</f>
        <v>0.21983338044134262</v>
      </c>
    </row>
    <row r="966" spans="1:14">
      <c r="A966" s="63" t="s">
        <v>13002</v>
      </c>
      <c r="B966" s="63" t="s">
        <v>13708</v>
      </c>
      <c r="C966" s="63" t="s">
        <v>24</v>
      </c>
      <c r="D966" s="63" t="s">
        <v>74</v>
      </c>
      <c r="E966" s="72">
        <v>8472</v>
      </c>
      <c r="F966" s="64">
        <v>1</v>
      </c>
      <c r="G966" s="79">
        <v>0</v>
      </c>
      <c r="H966" s="133">
        <v>90.686981201171875</v>
      </c>
      <c r="I966" s="134">
        <v>65.366401672363281</v>
      </c>
      <c r="J966" s="105">
        <v>83.835464477539063</v>
      </c>
      <c r="K966" s="96">
        <f>msoa_calculations5[[#This Row],[ Pop20]]/SUMIF(msoa_calculations5[ICB26],msoa_calculations5[[#This Row],[ICB26]],msoa_calculations5[[ Pop20]])</f>
        <v>2.9744204058159891E-3</v>
      </c>
      <c r="L966" s="98" cm="1">
        <f t="array" ref="L966">msoa_calculations5[[#This Row],[ Estimated case time (see and convey)]]*msoa_calculations5[[#This Row],[Population share of ICB]:[Population share of ICB]]</f>
        <v>0.26974120742661661</v>
      </c>
      <c r="M966" s="98" cm="1">
        <f t="array" ref="M966">msoa_calculations5[[#This Row],[Estimated case time (see and treat)]]*msoa_calculations5[[#This Row],[Population share of ICB]:[Population share of ICB]]</f>
        <v>0.19442715898904173</v>
      </c>
      <c r="N966" s="94" cm="1">
        <f t="array" ref="N966">msoa_calculations5[[#This Row],[Weighted estimate]]*msoa_calculations5[[#This Row],[Population share of ICB]:[Population share of ICB]]</f>
        <v>0.24936191627305368</v>
      </c>
    </row>
    <row r="967" spans="1:14">
      <c r="A967" s="63" t="s">
        <v>13000</v>
      </c>
      <c r="B967" s="63" t="s">
        <v>13708</v>
      </c>
      <c r="C967" s="63" t="s">
        <v>24</v>
      </c>
      <c r="D967" s="63" t="s">
        <v>74</v>
      </c>
      <c r="E967" s="72">
        <v>7142</v>
      </c>
      <c r="F967" s="64">
        <v>1</v>
      </c>
      <c r="G967" s="79">
        <v>0</v>
      </c>
      <c r="H967" s="133">
        <v>93.058235168457031</v>
      </c>
      <c r="I967" s="134">
        <v>66.879508972167969</v>
      </c>
      <c r="J967" s="105">
        <v>85.974510192871094</v>
      </c>
      <c r="K967" s="96">
        <f>msoa_calculations5[[#This Row],[ Pop20]]/SUMIF(msoa_calculations5[ICB26],msoa_calculations5[[#This Row],[ICB26]],msoa_calculations5[[ Pop20]])</f>
        <v>2.5074729152901078E-3</v>
      </c>
      <c r="L967" s="98" cm="1">
        <f t="array" ref="L967">msoa_calculations5[[#This Row],[ Estimated case time (see and convey)]]*msoa_calculations5[[#This Row],[Population share of ICB]:[Population share of ICB]]</f>
        <v>0.23334100422960338</v>
      </c>
      <c r="M967" s="98" cm="1">
        <f t="array" ref="M967">msoa_calculations5[[#This Row],[Estimated case time (see and treat)]]*msoa_calculations5[[#This Row],[Population share of ICB]:[Population share of ICB]]</f>
        <v>0.16769855733561292</v>
      </c>
      <c r="N967" s="94" cm="1">
        <f t="array" ref="N967">msoa_calculations5[[#This Row],[Weighted estimate]]*msoa_calculations5[[#This Row],[Population share of ICB]:[Population share of ICB]]</f>
        <v>0.21557875571395757</v>
      </c>
    </row>
    <row r="968" spans="1:14">
      <c r="A968" s="63" t="s">
        <v>12998</v>
      </c>
      <c r="B968" s="63" t="s">
        <v>13708</v>
      </c>
      <c r="C968" s="63" t="s">
        <v>24</v>
      </c>
      <c r="D968" s="63" t="s">
        <v>74</v>
      </c>
      <c r="E968" s="72">
        <v>8925</v>
      </c>
      <c r="F968" s="64">
        <v>1</v>
      </c>
      <c r="G968" s="79">
        <v>0</v>
      </c>
      <c r="H968" s="133">
        <v>88.686973571777344</v>
      </c>
      <c r="I968" s="134">
        <v>63.020580291748047</v>
      </c>
      <c r="J968" s="105">
        <v>81.74188232421875</v>
      </c>
      <c r="K968" s="96">
        <f>msoa_calculations5[[#This Row],[ Pop20]]/SUMIF(msoa_calculations5[ICB26],msoa_calculations5[[#This Row],[ICB26]],msoa_calculations5[[ Pop20]])</f>
        <v>3.1334634232657818E-3</v>
      </c>
      <c r="L968" s="98" cm="1">
        <f t="array" ref="L968">msoa_calculations5[[#This Row],[ Estimated case time (see and convey)]]*msoa_calculations5[[#This Row],[Population share of ICB]:[Population share of ICB]]</f>
        <v>0.27789738780730333</v>
      </c>
      <c r="M968" s="98" cm="1">
        <f t="array" ref="M968">msoa_calculations5[[#This Row],[Estimated case time (see and treat)]]*msoa_calculations5[[#This Row],[Population share of ICB]:[Population share of ICB]]</f>
        <v>0.1974726832571769</v>
      </c>
      <c r="N968" s="94" cm="1">
        <f t="array" ref="N968">msoa_calculations5[[#This Row],[Weighted estimate]]*msoa_calculations5[[#This Row],[Population share of ICB]:[Population share of ICB]]</f>
        <v>0.25613519841183519</v>
      </c>
    </row>
    <row r="969" spans="1:14">
      <c r="A969" s="63" t="s">
        <v>12996</v>
      </c>
      <c r="B969" s="63" t="s">
        <v>13708</v>
      </c>
      <c r="C969" s="63" t="s">
        <v>24</v>
      </c>
      <c r="D969" s="63" t="s">
        <v>74</v>
      </c>
      <c r="E969" s="72">
        <v>8075</v>
      </c>
      <c r="F969" s="64">
        <v>1</v>
      </c>
      <c r="G969" s="79">
        <v>0</v>
      </c>
      <c r="H969" s="133">
        <v>95.512496948242188</v>
      </c>
      <c r="I969" s="134">
        <v>69.509269714355469</v>
      </c>
      <c r="J969" s="105">
        <v>88.47625732421875</v>
      </c>
      <c r="K969" s="96">
        <f>msoa_calculations5[[#This Row],[ Pop20]]/SUMIF(msoa_calculations5[ICB26],msoa_calculations5[[#This Row],[ICB26]],msoa_calculations5[[ Pop20]])</f>
        <v>2.8350383353357073E-3</v>
      </c>
      <c r="L969" s="98" cm="1">
        <f t="array" ref="L969">msoa_calculations5[[#This Row],[ Estimated case time (see and convey)]]*msoa_calculations5[[#This Row],[Population share of ICB]:[Population share of ICB]]</f>
        <v>0.27078159035190136</v>
      </c>
      <c r="M969" s="98" cm="1">
        <f t="array" ref="M969">msoa_calculations5[[#This Row],[Estimated case time (see and treat)]]*msoa_calculations5[[#This Row],[Population share of ICB]:[Population share of ICB]]</f>
        <v>0.19706144430138703</v>
      </c>
      <c r="N969" s="94" cm="1">
        <f t="array" ref="N969">msoa_calculations5[[#This Row],[Weighted estimate]]*msoa_calculations5[[#This Row],[Population share of ICB]:[Population share of ICB]]</f>
        <v>0.25083358128118682</v>
      </c>
    </row>
    <row r="970" spans="1:14">
      <c r="A970" s="63" t="s">
        <v>12994</v>
      </c>
      <c r="B970" s="63" t="s">
        <v>13708</v>
      </c>
      <c r="C970" s="63" t="s">
        <v>24</v>
      </c>
      <c r="D970" s="63" t="s">
        <v>74</v>
      </c>
      <c r="E970" s="72">
        <v>7910</v>
      </c>
      <c r="F970" s="64">
        <v>1</v>
      </c>
      <c r="G970" s="79">
        <v>0</v>
      </c>
      <c r="H970" s="133">
        <v>96.094985961914063</v>
      </c>
      <c r="I970" s="134">
        <v>68.066978454589844</v>
      </c>
      <c r="J970" s="105">
        <v>88.5108642578125</v>
      </c>
      <c r="K970" s="96">
        <f>msoa_calculations5[[#This Row],[ Pop20]]/SUMIF(msoa_calculations5[ICB26],msoa_calculations5[[#This Row],[ICB26]],msoa_calculations5[[ Pop20]])</f>
        <v>2.7771087594433987E-3</v>
      </c>
      <c r="L970" s="98" cm="1">
        <f t="array" ref="L970">msoa_calculations5[[#This Row],[ Estimated case time (see and convey)]]*msoa_calculations5[[#This Row],[Population share of ICB]:[Population share of ICB]]</f>
        <v>0.26686622725342196</v>
      </c>
      <c r="M970" s="98" cm="1">
        <f t="array" ref="M970">msoa_calculations5[[#This Row],[Estimated case time (see and treat)]]*msoa_calculations5[[#This Row],[Population share of ICB]:[Population share of ICB]]</f>
        <v>0.18902940209508656</v>
      </c>
      <c r="N970" s="94" cm="1">
        <f t="array" ref="N970">msoa_calculations5[[#This Row],[Weighted estimate]]*msoa_calculations5[[#This Row],[Population share of ICB]:[Population share of ICB]]</f>
        <v>0.24580429643627674</v>
      </c>
    </row>
    <row r="971" spans="1:14">
      <c r="A971" s="63" t="s">
        <v>12992</v>
      </c>
      <c r="B971" s="63" t="s">
        <v>13708</v>
      </c>
      <c r="C971" s="63" t="s">
        <v>24</v>
      </c>
      <c r="D971" s="63" t="s">
        <v>74</v>
      </c>
      <c r="E971" s="72">
        <v>7739</v>
      </c>
      <c r="F971" s="64">
        <v>1</v>
      </c>
      <c r="G971" s="79">
        <v>0</v>
      </c>
      <c r="H971" s="133">
        <v>91.848594665527344</v>
      </c>
      <c r="I971" s="134">
        <v>65.779136657714844</v>
      </c>
      <c r="J971" s="105">
        <v>84.79443359375</v>
      </c>
      <c r="K971" s="96">
        <f>msoa_calculations5[[#This Row],[ Pop20]]/SUMIF(msoa_calculations5[ICB26],msoa_calculations5[[#This Row],[ICB26]],msoa_calculations5[[ Pop20]])</f>
        <v>2.7170726535186425E-3</v>
      </c>
      <c r="L971" s="98" cm="1">
        <f t="array" ref="L971">msoa_calculations5[[#This Row],[ Estimated case time (see and convey)]]*msoa_calculations5[[#This Row],[Population share of ICB]:[Population share of ICB]]</f>
        <v>0.24955930482982261</v>
      </c>
      <c r="M971" s="98" cm="1">
        <f t="array" ref="M971">msoa_calculations5[[#This Row],[Estimated case time (see and treat)]]*msoa_calculations5[[#This Row],[Population share of ICB]:[Population share of ICB]]</f>
        <v>0.17872669338474267</v>
      </c>
      <c r="N971" s="94" cm="1">
        <f t="array" ref="N971">msoa_calculations5[[#This Row],[Weighted estimate]]*msoa_calculations5[[#This Row],[Population share of ICB]:[Population share of ICB]]</f>
        <v>0.23039263668818064</v>
      </c>
    </row>
    <row r="972" spans="1:14">
      <c r="A972" s="63" t="s">
        <v>12990</v>
      </c>
      <c r="B972" s="63" t="s">
        <v>13708</v>
      </c>
      <c r="C972" s="63" t="s">
        <v>24</v>
      </c>
      <c r="D972" s="63" t="s">
        <v>74</v>
      </c>
      <c r="E972" s="72">
        <v>6059</v>
      </c>
      <c r="F972" s="64">
        <v>1</v>
      </c>
      <c r="G972" s="79">
        <v>0</v>
      </c>
      <c r="H972" s="133">
        <v>97.306221008300781</v>
      </c>
      <c r="I972" s="134">
        <v>69.593063354492188</v>
      </c>
      <c r="J972" s="105">
        <v>89.807296752929688</v>
      </c>
      <c r="K972" s="96">
        <f>msoa_calculations5[[#This Row],[ Pop20]]/SUMIF(msoa_calculations5[ICB26],msoa_calculations5[[#This Row],[ICB26]],msoa_calculations5[[ Pop20]])</f>
        <v>2.127244244433319E-3</v>
      </c>
      <c r="L972" s="98" cm="1">
        <f t="array" ref="L972">msoa_calculations5[[#This Row],[ Estimated case time (see and convey)]]*msoa_calculations5[[#This Row],[Population share of ICB]:[Population share of ICB]]</f>
        <v>0.20699409858746434</v>
      </c>
      <c r="M972" s="98" cm="1">
        <f t="array" ref="M972">msoa_calculations5[[#This Row],[Estimated case time (see and treat)]]*msoa_calculations5[[#This Row],[Population share of ICB]:[Population share of ICB]]</f>
        <v>0.14804144347332684</v>
      </c>
      <c r="N972" s="94" cm="1">
        <f t="array" ref="N972">msoa_calculations5[[#This Row],[Weighted estimate]]*msoa_calculations5[[#This Row],[Population share of ICB]:[Population share of ICB]]</f>
        <v>0.19104205512578479</v>
      </c>
    </row>
    <row r="973" spans="1:14">
      <c r="A973" s="63" t="s">
        <v>12988</v>
      </c>
      <c r="B973" s="63" t="s">
        <v>13708</v>
      </c>
      <c r="C973" s="63" t="s">
        <v>24</v>
      </c>
      <c r="D973" s="63" t="s">
        <v>74</v>
      </c>
      <c r="E973" s="72">
        <v>8417</v>
      </c>
      <c r="F973" s="64">
        <v>1</v>
      </c>
      <c r="G973" s="79">
        <v>0</v>
      </c>
      <c r="H973" s="133">
        <v>87.804458618164063</v>
      </c>
      <c r="I973" s="134">
        <v>61.980804443359375</v>
      </c>
      <c r="J973" s="105">
        <v>80.816810607910156</v>
      </c>
      <c r="K973" s="96">
        <f>msoa_calculations5[[#This Row],[ Pop20]]/SUMIF(msoa_calculations5[ICB26],msoa_calculations5[[#This Row],[ICB26]],msoa_calculations5[[ Pop20]])</f>
        <v>2.9551105471852194E-3</v>
      </c>
      <c r="L973" s="98" cm="1">
        <f t="array" ref="L973">msoa_calculations5[[#This Row],[ Estimated case time (see and convey)]]*msoa_calculations5[[#This Row],[Population share of ICB]:[Population share of ICB]]</f>
        <v>0.25947188175242475</v>
      </c>
      <c r="M973" s="98" cm="1">
        <f t="array" ref="M973">msoa_calculations5[[#This Row],[Estimated case time (see and treat)]]*msoa_calculations5[[#This Row],[Population share of ICB]:[Population share of ICB]]</f>
        <v>0.18316012893359579</v>
      </c>
      <c r="N973" s="94" cm="1">
        <f t="array" ref="N973">msoa_calculations5[[#This Row],[Weighted estimate]]*msoa_calculations5[[#This Row],[Population share of ICB]:[Population share of ICB]]</f>
        <v>0.23882260941730563</v>
      </c>
    </row>
    <row r="974" spans="1:14">
      <c r="A974" s="63" t="s">
        <v>12986</v>
      </c>
      <c r="B974" s="63" t="s">
        <v>13708</v>
      </c>
      <c r="C974" s="63" t="s">
        <v>24</v>
      </c>
      <c r="D974" s="63" t="s">
        <v>74</v>
      </c>
      <c r="E974" s="72">
        <v>8589</v>
      </c>
      <c r="F974" s="64">
        <v>1</v>
      </c>
      <c r="G974" s="79">
        <v>0</v>
      </c>
      <c r="H974" s="133">
        <v>86.7899169921875</v>
      </c>
      <c r="I974" s="134">
        <v>61.158435821533203</v>
      </c>
      <c r="J974" s="105">
        <v>79.854270935058594</v>
      </c>
      <c r="K974" s="96">
        <f>msoa_calculations5[[#This Row],[ Pop20]]/SUMIF(msoa_calculations5[ICB26],msoa_calculations5[[#This Row],[ICB26]],msoa_calculations5[[ Pop20]])</f>
        <v>3.0154977414487169E-3</v>
      </c>
      <c r="L974" s="98" cm="1">
        <f t="array" ref="L974">msoa_calculations5[[#This Row],[ Estimated case time (see and convey)]]*msoa_calculations5[[#This Row],[Population share of ICB]:[Population share of ICB]]</f>
        <v>0.26171479867046304</v>
      </c>
      <c r="M974" s="98" cm="1">
        <f t="array" ref="M974">msoa_calculations5[[#This Row],[Estimated case time (see and treat)]]*msoa_calculations5[[#This Row],[Population share of ICB]:[Population share of ICB]]</f>
        <v>0.18442312509036968</v>
      </c>
      <c r="N974" s="94" cm="1">
        <f t="array" ref="N974">msoa_calculations5[[#This Row],[Weighted estimate]]*msoa_calculations5[[#This Row],[Population share of ICB]:[Population share of ICB]]</f>
        <v>0.24080037364970311</v>
      </c>
    </row>
    <row r="975" spans="1:14">
      <c r="A975" s="63" t="s">
        <v>12984</v>
      </c>
      <c r="B975" s="63" t="s">
        <v>13708</v>
      </c>
      <c r="C975" s="63" t="s">
        <v>24</v>
      </c>
      <c r="D975" s="63" t="s">
        <v>74</v>
      </c>
      <c r="E975" s="72">
        <v>8105</v>
      </c>
      <c r="F975" s="64">
        <v>1</v>
      </c>
      <c r="G975" s="79">
        <v>0</v>
      </c>
      <c r="H975" s="133">
        <v>93.847152709960938</v>
      </c>
      <c r="I975" s="134">
        <v>66.983062744140625</v>
      </c>
      <c r="J975" s="105">
        <v>86.577972412109375</v>
      </c>
      <c r="K975" s="96">
        <f>msoa_calculations5[[#This Row],[ Pop20]]/SUMIF(msoa_calculations5[ICB26],msoa_calculations5[[#This Row],[ICB26]],msoa_calculations5[[ Pop20]])</f>
        <v>2.8455709854979449E-3</v>
      </c>
      <c r="L975" s="98" cm="1">
        <f t="array" ref="L975">msoa_calculations5[[#This Row],[ Estimated case time (see and convey)]]*msoa_calculations5[[#This Row],[Population share of ICB]:[Population share of ICB]]</f>
        <v>0.26704873482305969</v>
      </c>
      <c r="M975" s="98" cm="1">
        <f t="array" ref="M975">msoa_calculations5[[#This Row],[Estimated case time (see and treat)]]*msoa_calculations5[[#This Row],[Population share of ICB]:[Population share of ICB]]</f>
        <v>0.19060505986451493</v>
      </c>
      <c r="N975" s="94" cm="1">
        <f t="array" ref="N975">msoa_calculations5[[#This Row],[Weighted estimate]]*msoa_calculations5[[#This Row],[Population share of ICB]:[Population share of ICB]]</f>
        <v>0.24636376627913997</v>
      </c>
    </row>
    <row r="976" spans="1:14">
      <c r="A976" s="63" t="s">
        <v>12982</v>
      </c>
      <c r="B976" s="63" t="s">
        <v>13708</v>
      </c>
      <c r="C976" s="63" t="s">
        <v>24</v>
      </c>
      <c r="D976" s="63" t="s">
        <v>74</v>
      </c>
      <c r="E976" s="72">
        <v>8469</v>
      </c>
      <c r="F976" s="64">
        <v>1</v>
      </c>
      <c r="G976" s="79">
        <v>0</v>
      </c>
      <c r="H976" s="133">
        <v>88.088081359863281</v>
      </c>
      <c r="I976" s="134">
        <v>62.607532501220703</v>
      </c>
      <c r="J976" s="105">
        <v>81.193275451660156</v>
      </c>
      <c r="K976" s="96">
        <f>msoa_calculations5[[#This Row],[ Pop20]]/SUMIF(msoa_calculations5[ICB26],msoa_calculations5[[#This Row],[ICB26]],msoa_calculations5[[ Pop20]])</f>
        <v>2.9733671407997653E-3</v>
      </c>
      <c r="L976" s="98" cm="1">
        <f t="array" ref="L976">msoa_calculations5[[#This Row],[ Estimated case time (see and convey)]]*msoa_calculations5[[#This Row],[Population share of ICB]:[Population share of ICB]]</f>
        <v>0.26191820661151377</v>
      </c>
      <c r="M976" s="98" cm="1">
        <f t="array" ref="M976">msoa_calculations5[[#This Row],[Estimated case time (see and treat)]]*msoa_calculations5[[#This Row],[Population share of ICB]:[Population share of ICB]]</f>
        <v>0.18615517990568298</v>
      </c>
      <c r="N976" s="94" cm="1">
        <f t="array" ref="N976">msoa_calculations5[[#This Row],[Weighted estimate]]*msoa_calculations5[[#This Row],[Population share of ICB]:[Population share of ICB]]</f>
        <v>0.24141741728187052</v>
      </c>
    </row>
    <row r="977" spans="1:14">
      <c r="A977" s="63" t="s">
        <v>12980</v>
      </c>
      <c r="B977" s="63" t="s">
        <v>13708</v>
      </c>
      <c r="C977" s="63" t="s">
        <v>24</v>
      </c>
      <c r="D977" s="63" t="s">
        <v>74</v>
      </c>
      <c r="E977" s="72">
        <v>6126</v>
      </c>
      <c r="F977" s="64">
        <v>1</v>
      </c>
      <c r="G977" s="79">
        <v>0</v>
      </c>
      <c r="H977" s="133">
        <v>100.23690795898438</v>
      </c>
      <c r="I977" s="134">
        <v>70.885490417480469</v>
      </c>
      <c r="J977" s="105">
        <v>92.294685363769531</v>
      </c>
      <c r="K977" s="96">
        <f>msoa_calculations5[[#This Row],[ Pop20]]/SUMIF(msoa_calculations5[ICB26],msoa_calculations5[[#This Row],[ICB26]],msoa_calculations5[[ Pop20]])</f>
        <v>2.1507671631289835E-3</v>
      </c>
      <c r="L977" s="98" cm="1">
        <f t="array" ref="L977">msoa_calculations5[[#This Row],[ Estimated case time (see and convey)]]*msoa_calculations5[[#This Row],[Population share of ICB]:[Population share of ICB]]</f>
        <v>0.21558625017176586</v>
      </c>
      <c r="M977" s="98" cm="1">
        <f t="array" ref="M977">msoa_calculations5[[#This Row],[Estimated case time (see and treat)]]*msoa_calculations5[[#This Row],[Population share of ICB]:[Population share of ICB]]</f>
        <v>0.15245818513221121</v>
      </c>
      <c r="N977" s="94" cm="1">
        <f t="array" ref="N977">msoa_calculations5[[#This Row],[Weighted estimate]]*msoa_calculations5[[#This Row],[Population share of ICB]:[Population share of ICB]]</f>
        <v>0.19850437861171671</v>
      </c>
    </row>
    <row r="978" spans="1:14">
      <c r="A978" s="63" t="s">
        <v>12978</v>
      </c>
      <c r="B978" s="63" t="s">
        <v>13708</v>
      </c>
      <c r="C978" s="63" t="s">
        <v>24</v>
      </c>
      <c r="D978" s="63" t="s">
        <v>74</v>
      </c>
      <c r="E978" s="72">
        <v>9732</v>
      </c>
      <c r="F978" s="64">
        <v>1</v>
      </c>
      <c r="G978" s="79">
        <v>0</v>
      </c>
      <c r="H978" s="133">
        <v>87.339286804199219</v>
      </c>
      <c r="I978" s="134">
        <v>61.6405029296875</v>
      </c>
      <c r="J978" s="105">
        <v>80.385429382324219</v>
      </c>
      <c r="K978" s="96">
        <f>msoa_calculations5[[#This Row],[ Pop20]]/SUMIF(msoa_calculations5[ICB26],msoa_calculations5[[#This Row],[ICB26]],msoa_calculations5[[ Pop20]])</f>
        <v>3.4167917126299817E-3</v>
      </c>
      <c r="L978" s="98" cm="1">
        <f t="array" ref="L978">msoa_calculations5[[#This Row],[ Estimated case time (see and convey)]]*msoa_calculations5[[#This Row],[Population share of ICB]:[Population share of ICB]]</f>
        <v>0.29842015133960104</v>
      </c>
      <c r="M978" s="98" cm="1">
        <f t="array" ref="M978">msoa_calculations5[[#This Row],[Estimated case time (see and treat)]]*msoa_calculations5[[#This Row],[Population share of ICB]:[Population share of ICB]]</f>
        <v>0.21061275957250036</v>
      </c>
      <c r="N978" s="94" cm="1">
        <f t="array" ref="N978">msoa_calculations5[[#This Row],[Weighted estimate]]*msoa_calculations5[[#This Row],[Population share of ICB]:[Population share of ICB]]</f>
        <v>0.274660268929728</v>
      </c>
    </row>
    <row r="979" spans="1:14">
      <c r="A979" s="63" t="s">
        <v>12976</v>
      </c>
      <c r="B979" s="63" t="s">
        <v>13708</v>
      </c>
      <c r="C979" s="63" t="s">
        <v>24</v>
      </c>
      <c r="D979" s="63" t="s">
        <v>74</v>
      </c>
      <c r="E979" s="72">
        <v>8156</v>
      </c>
      <c r="F979" s="64">
        <v>1</v>
      </c>
      <c r="G979" s="79">
        <v>0</v>
      </c>
      <c r="H979" s="133">
        <v>88.352157592773438</v>
      </c>
      <c r="I979" s="134">
        <v>62.760677337646484</v>
      </c>
      <c r="J979" s="105">
        <v>81.427337646484375</v>
      </c>
      <c r="K979" s="96">
        <f>msoa_calculations5[[#This Row],[ Pop20]]/SUMIF(msoa_calculations5[ICB26],msoa_calculations5[[#This Row],[ICB26]],msoa_calculations5[[ Pop20]])</f>
        <v>2.8634764907737495E-3</v>
      </c>
      <c r="L979" s="98" cm="1">
        <f t="array" ref="L979">msoa_calculations5[[#This Row],[ Estimated case time (see and convey)]]*msoa_calculations5[[#This Row],[Population share of ICB]:[Population share of ICB]]</f>
        <v>0.25299432617604417</v>
      </c>
      <c r="M979" s="98" cm="1">
        <f t="array" ref="M979">msoa_calculations5[[#This Row],[Estimated case time (see and treat)]]*msoa_calculations5[[#This Row],[Population share of ICB]:[Population share of ICB]]</f>
        <v>0.17971372410138756</v>
      </c>
      <c r="N979" s="94" cm="1">
        <f t="array" ref="N979">msoa_calculations5[[#This Row],[Weighted estimate]]*msoa_calculations5[[#This Row],[Population share of ICB]:[Population share of ICB]]</f>
        <v>0.2331652670570043</v>
      </c>
    </row>
    <row r="980" spans="1:14">
      <c r="A980" s="63" t="s">
        <v>12974</v>
      </c>
      <c r="B980" s="63" t="s">
        <v>13708</v>
      </c>
      <c r="C980" s="63" t="s">
        <v>24</v>
      </c>
      <c r="D980" s="63" t="s">
        <v>74</v>
      </c>
      <c r="E980" s="72">
        <v>9419</v>
      </c>
      <c r="F980" s="64">
        <v>1</v>
      </c>
      <c r="G980" s="79">
        <v>0</v>
      </c>
      <c r="H980" s="133">
        <v>87.328575134277344</v>
      </c>
      <c r="I980" s="134">
        <v>62.808006286621094</v>
      </c>
      <c r="J980" s="105">
        <v>80.693534851074219</v>
      </c>
      <c r="K980" s="96">
        <f>msoa_calculations5[[#This Row],[ Pop20]]/SUMIF(msoa_calculations5[ICB26],msoa_calculations5[[#This Row],[ICB26]],msoa_calculations5[[ Pop20]])</f>
        <v>3.306901062603966E-3</v>
      </c>
      <c r="L980" s="98" cm="1">
        <f t="array" ref="L980">msoa_calculations5[[#This Row],[ Estimated case time (see and convey)]]*msoa_calculations5[[#This Row],[Population share of ICB]:[Population share of ICB]]</f>
        <v>0.28878695790723202</v>
      </c>
      <c r="M980" s="98" cm="1">
        <f t="array" ref="M980">msoa_calculations5[[#This Row],[Estimated case time (see and treat)]]*msoa_calculations5[[#This Row],[Population share of ICB]:[Population share of ICB]]</f>
        <v>0.20769986272926386</v>
      </c>
      <c r="N980" s="94" cm="1">
        <f t="array" ref="N980">msoa_calculations5[[#This Row],[Weighted estimate]]*msoa_calculations5[[#This Row],[Population share of ICB]:[Population share of ICB]]</f>
        <v>0.26684553614428752</v>
      </c>
    </row>
    <row r="981" spans="1:14">
      <c r="A981" s="63" t="s">
        <v>12972</v>
      </c>
      <c r="B981" s="63" t="s">
        <v>13708</v>
      </c>
      <c r="C981" s="63" t="s">
        <v>24</v>
      </c>
      <c r="D981" s="63" t="s">
        <v>74</v>
      </c>
      <c r="E981" s="72">
        <v>8988</v>
      </c>
      <c r="F981" s="64">
        <v>1</v>
      </c>
      <c r="G981" s="79">
        <v>0</v>
      </c>
      <c r="H981" s="133">
        <v>89.193244934082031</v>
      </c>
      <c r="I981" s="134">
        <v>63.225681304931641</v>
      </c>
      <c r="J981" s="105">
        <v>82.166656494140625</v>
      </c>
      <c r="K981" s="96">
        <f>msoa_calculations5[[#This Row],[ Pop20]]/SUMIF(msoa_calculations5[ICB26],msoa_calculations5[[#This Row],[ICB26]],msoa_calculations5[[ Pop20]])</f>
        <v>3.1555819886064812E-3</v>
      </c>
      <c r="L981" s="98" cm="1">
        <f t="array" ref="L981">msoa_calculations5[[#This Row],[ Estimated case time (see and convey)]]*msoa_calculations5[[#This Row],[Population share of ICB]:[Population share of ICB]]</f>
        <v>0.28145659721935551</v>
      </c>
      <c r="M981" s="98" cm="1">
        <f t="array" ref="M981">msoa_calculations5[[#This Row],[Estimated case time (see and treat)]]*msoa_calculations5[[#This Row],[Population share of ICB]:[Population share of ICB]]</f>
        <v>0.19951382114321581</v>
      </c>
      <c r="N981" s="94" cm="1">
        <f t="array" ref="N981">msoa_calculations5[[#This Row],[Weighted estimate]]*msoa_calculations5[[#This Row],[Population share of ICB]:[Population share of ICB]]</f>
        <v>0.25928362129692589</v>
      </c>
    </row>
    <row r="982" spans="1:14">
      <c r="A982" s="63" t="s">
        <v>12970</v>
      </c>
      <c r="B982" s="63" t="s">
        <v>13708</v>
      </c>
      <c r="C982" s="63" t="s">
        <v>24</v>
      </c>
      <c r="D982" s="63" t="s">
        <v>74</v>
      </c>
      <c r="E982" s="72">
        <v>9671</v>
      </c>
      <c r="F982" s="64">
        <v>1</v>
      </c>
      <c r="G982" s="79">
        <v>0</v>
      </c>
      <c r="H982" s="133">
        <v>89.369956970214844</v>
      </c>
      <c r="I982" s="134">
        <v>63.775936126708984</v>
      </c>
      <c r="J982" s="105">
        <v>82.444450378417969</v>
      </c>
      <c r="K982" s="96">
        <f>msoa_calculations5[[#This Row],[ Pop20]]/SUMIF(msoa_calculations5[ICB26],msoa_calculations5[[#This Row],[ICB26]],msoa_calculations5[[ Pop20]])</f>
        <v>3.3953753239667644E-3</v>
      </c>
      <c r="L982" s="98" cm="1">
        <f t="array" ref="L982">msoa_calculations5[[#This Row],[ Estimated case time (see and convey)]]*msoa_calculations5[[#This Row],[Population share of ICB]:[Population share of ICB]]</f>
        <v>0.30344454660063902</v>
      </c>
      <c r="M982" s="98" cm="1">
        <f t="array" ref="M982">msoa_calculations5[[#This Row],[Estimated case time (see and treat)]]*msoa_calculations5[[#This Row],[Population share of ICB]:[Population share of ICB]]</f>
        <v>0.2165432397875082</v>
      </c>
      <c r="N982" s="94" cm="1">
        <f t="array" ref="N982">msoa_calculations5[[#This Row],[Weighted estimate]]*msoa_calculations5[[#This Row],[Population share of ICB]:[Population share of ICB]]</f>
        <v>0.27992985241288276</v>
      </c>
    </row>
    <row r="983" spans="1:14">
      <c r="A983" s="63" t="s">
        <v>12968</v>
      </c>
      <c r="B983" s="63" t="s">
        <v>13708</v>
      </c>
      <c r="C983" s="63" t="s">
        <v>24</v>
      </c>
      <c r="D983" s="63" t="s">
        <v>74</v>
      </c>
      <c r="E983" s="72">
        <v>7339</v>
      </c>
      <c r="F983" s="64">
        <v>1</v>
      </c>
      <c r="G983" s="79">
        <v>0</v>
      </c>
      <c r="H983" s="133">
        <v>91.662574768066406</v>
      </c>
      <c r="I983" s="134">
        <v>66.774009704589844</v>
      </c>
      <c r="J983" s="105">
        <v>84.927955627441406</v>
      </c>
      <c r="K983" s="96">
        <f>msoa_calculations5[[#This Row],[ Pop20]]/SUMIF(msoa_calculations5[ICB26],msoa_calculations5[[#This Row],[ICB26]],msoa_calculations5[[ Pop20]])</f>
        <v>2.5766373180221369E-3</v>
      </c>
      <c r="L983" s="98" cm="1">
        <f t="array" ref="L983">msoa_calculations5[[#This Row],[ Estimated case time (see and convey)]]*msoa_calculations5[[#This Row],[Population share of ICB]:[Population share of ICB]]</f>
        <v>0.23618121081339422</v>
      </c>
      <c r="M983" s="98" cm="1">
        <f t="array" ref="M983">msoa_calculations5[[#This Row],[Estimated case time (see and treat)]]*msoa_calculations5[[#This Row],[Population share of ICB]:[Population share of ICB]]</f>
        <v>0.17205240527881852</v>
      </c>
      <c r="N983" s="94" cm="1">
        <f t="array" ref="N983">msoa_calculations5[[#This Row],[Weighted estimate]]*msoa_calculations5[[#This Row],[Population share of ICB]:[Population share of ICB]]</f>
        <v>0.21882853981299369</v>
      </c>
    </row>
    <row r="984" spans="1:14">
      <c r="A984" s="63" t="s">
        <v>12966</v>
      </c>
      <c r="B984" s="63" t="s">
        <v>13708</v>
      </c>
      <c r="C984" s="63" t="s">
        <v>24</v>
      </c>
      <c r="D984" s="63" t="s">
        <v>74</v>
      </c>
      <c r="E984" s="72">
        <v>8811</v>
      </c>
      <c r="F984" s="64">
        <v>1</v>
      </c>
      <c r="G984" s="79">
        <v>0</v>
      </c>
      <c r="H984" s="133">
        <v>85.053924560546875</v>
      </c>
      <c r="I984" s="134">
        <v>59.898963928222656</v>
      </c>
      <c r="J984" s="105">
        <v>78.247222900390625</v>
      </c>
      <c r="K984" s="96">
        <f>msoa_calculations5[[#This Row],[ Pop20]]/SUMIF(msoa_calculations5[ICB26],msoa_calculations5[[#This Row],[ICB26]],msoa_calculations5[[ Pop20]])</f>
        <v>3.0934393526492773E-3</v>
      </c>
      <c r="L984" s="98" cm="1">
        <f t="array" ref="L984">msoa_calculations5[[#This Row],[ Estimated case time (see and convey)]]*msoa_calculations5[[#This Row],[Population share of ICB]:[Population share of ICB]]</f>
        <v>0.26310915733285861</v>
      </c>
      <c r="M984" s="98" cm="1">
        <f t="array" ref="M984">msoa_calculations5[[#This Row],[Estimated case time (see and treat)]]*msoa_calculations5[[#This Row],[Population share of ICB]:[Population share of ICB]]</f>
        <v>0.18529381219848351</v>
      </c>
      <c r="N984" s="94" cm="1">
        <f t="array" ref="N984">msoa_calculations5[[#This Row],[Weighted estimate]]*msoa_calculations5[[#This Row],[Population share of ICB]:[Population share of ICB]]</f>
        <v>0.24205303855558807</v>
      </c>
    </row>
    <row r="985" spans="1:14">
      <c r="A985" s="63" t="s">
        <v>12964</v>
      </c>
      <c r="B985" s="63" t="s">
        <v>13708</v>
      </c>
      <c r="C985" s="63" t="s">
        <v>24</v>
      </c>
      <c r="D985" s="63" t="s">
        <v>74</v>
      </c>
      <c r="E985" s="72">
        <v>9126</v>
      </c>
      <c r="F985" s="64">
        <v>1</v>
      </c>
      <c r="G985" s="79">
        <v>0</v>
      </c>
      <c r="H985" s="133">
        <v>83.058799743652344</v>
      </c>
      <c r="I985" s="134">
        <v>58.560443878173828</v>
      </c>
      <c r="J985" s="105">
        <v>76.429771423339844</v>
      </c>
      <c r="K985" s="96">
        <f>msoa_calculations5[[#This Row],[ Pop20]]/SUMIF(msoa_calculations5[ICB26],msoa_calculations5[[#This Row],[ICB26]],msoa_calculations5[[ Pop20]])</f>
        <v>3.2040321793527756E-3</v>
      </c>
      <c r="L985" s="98" cm="1">
        <f t="array" ref="L985">msoa_calculations5[[#This Row],[ Estimated case time (see and convey)]]*msoa_calculations5[[#This Row],[Population share of ICB]:[Population share of ICB]]</f>
        <v>0.26612306715708017</v>
      </c>
      <c r="M985" s="98" cm="1">
        <f t="array" ref="M985">msoa_calculations5[[#This Row],[Estimated case time (see and treat)]]*msoa_calculations5[[#This Row],[Population share of ICB]:[Population share of ICB]]</f>
        <v>0.1876295466228512</v>
      </c>
      <c r="N985" s="94" cm="1">
        <f t="array" ref="N985">msoa_calculations5[[#This Row],[Weighted estimate]]*msoa_calculations5[[#This Row],[Population share of ICB]:[Population share of ICB]]</f>
        <v>0.24488344710095805</v>
      </c>
    </row>
    <row r="986" spans="1:14">
      <c r="A986" s="63" t="s">
        <v>12962</v>
      </c>
      <c r="B986" s="63" t="s">
        <v>13708</v>
      </c>
      <c r="C986" s="63" t="s">
        <v>24</v>
      </c>
      <c r="D986" s="63" t="s">
        <v>74</v>
      </c>
      <c r="E986" s="72">
        <v>8404</v>
      </c>
      <c r="F986" s="64">
        <v>1</v>
      </c>
      <c r="G986" s="79">
        <v>0</v>
      </c>
      <c r="H986" s="133">
        <v>84.319679260253906</v>
      </c>
      <c r="I986" s="134">
        <v>59.284934997558594</v>
      </c>
      <c r="J986" s="105">
        <v>77.545509338378906</v>
      </c>
      <c r="K986" s="96">
        <f>msoa_calculations5[[#This Row],[ Pop20]]/SUMIF(msoa_calculations5[ICB26],msoa_calculations5[[#This Row],[ICB26]],msoa_calculations5[[ Pop20]])</f>
        <v>2.9505463987815829E-3</v>
      </c>
      <c r="L986" s="98" cm="1">
        <f t="array" ref="L986">msoa_calculations5[[#This Row],[ Estimated case time (see and convey)]]*msoa_calculations5[[#This Row],[Population share of ICB]:[Population share of ICB]]</f>
        <v>0.24878912598776029</v>
      </c>
      <c r="M986" s="98" cm="1">
        <f t="array" ref="M986">msoa_calculations5[[#This Row],[Estimated case time (see and treat)]]*msoa_calculations5[[#This Row],[Population share of ICB]:[Population share of ICB]]</f>
        <v>0.17492295145904674</v>
      </c>
      <c r="N986" s="94" cm="1">
        <f t="array" ref="N986">msoa_calculations5[[#This Row],[Weighted estimate]]*msoa_calculations5[[#This Row],[Population share of ICB]:[Population share of ICB]]</f>
        <v>0.22880162332003748</v>
      </c>
    </row>
    <row r="987" spans="1:14">
      <c r="A987" s="63" t="s">
        <v>12960</v>
      </c>
      <c r="B987" s="63" t="s">
        <v>13708</v>
      </c>
      <c r="C987" s="63" t="s">
        <v>24</v>
      </c>
      <c r="D987" s="63" t="s">
        <v>74</v>
      </c>
      <c r="E987" s="72">
        <v>9887</v>
      </c>
      <c r="F987" s="64">
        <v>1</v>
      </c>
      <c r="G987" s="79">
        <v>0</v>
      </c>
      <c r="H987" s="133">
        <v>87.974014282226563</v>
      </c>
      <c r="I987" s="134">
        <v>63.924015045166016</v>
      </c>
      <c r="J987" s="105">
        <v>81.466300964355469</v>
      </c>
      <c r="K987" s="96">
        <f>msoa_calculations5[[#This Row],[ Pop20]]/SUMIF(msoa_calculations5[ICB26],msoa_calculations5[[#This Row],[ICB26]],msoa_calculations5[[ Pop20]])</f>
        <v>3.4712104051348776E-3</v>
      </c>
      <c r="L987" s="98" cm="1">
        <f t="array" ref="L987">msoa_calculations5[[#This Row],[ Estimated case time (see and convey)]]*msoa_calculations5[[#This Row],[Population share of ICB]:[Population share of ICB]]</f>
        <v>0.30537631375794916</v>
      </c>
      <c r="M987" s="98" cm="1">
        <f t="array" ref="M987">msoa_calculations5[[#This Row],[Estimated case time (see and treat)]]*msoa_calculations5[[#This Row],[Population share of ICB]:[Population share of ICB]]</f>
        <v>0.22189370616277873</v>
      </c>
      <c r="N987" s="94" cm="1">
        <f t="array" ref="N987">msoa_calculations5[[#This Row],[Weighted estimate]]*msoa_calculations5[[#This Row],[Population share of ICB]:[Population share of ICB]]</f>
        <v>0.28278667157532023</v>
      </c>
    </row>
    <row r="988" spans="1:14">
      <c r="A988" s="63" t="s">
        <v>12958</v>
      </c>
      <c r="B988" s="63" t="s">
        <v>13708</v>
      </c>
      <c r="C988" s="63" t="s">
        <v>24</v>
      </c>
      <c r="D988" s="63" t="s">
        <v>74</v>
      </c>
      <c r="E988" s="72">
        <v>8912</v>
      </c>
      <c r="F988" s="64">
        <v>1</v>
      </c>
      <c r="G988" s="79">
        <v>0</v>
      </c>
      <c r="H988" s="133">
        <v>82.330009460449219</v>
      </c>
      <c r="I988" s="134">
        <v>57.625007629394531</v>
      </c>
      <c r="J988" s="105">
        <v>75.645057678222656</v>
      </c>
      <c r="K988" s="96">
        <f>msoa_calculations5[[#This Row],[ Pop20]]/SUMIF(msoa_calculations5[ICB26],msoa_calculations5[[#This Row],[ICB26]],msoa_calculations5[[ Pop20]])</f>
        <v>3.1288992748621453E-3</v>
      </c>
      <c r="L988" s="98" cm="1">
        <f t="array" ref="L988">msoa_calculations5[[#This Row],[ Estimated case time (see and convey)]]*msoa_calculations5[[#This Row],[Population share of ICB]:[Population share of ICB]]</f>
        <v>0.25760230690019315</v>
      </c>
      <c r="M988" s="98" cm="1">
        <f t="array" ref="M988">msoa_calculations5[[#This Row],[Estimated case time (see and treat)]]*msoa_calculations5[[#This Row],[Population share of ICB]:[Population share of ICB]]</f>
        <v>0.18030284458553814</v>
      </c>
      <c r="N988" s="94" cm="1">
        <f t="array" ref="N988">msoa_calculations5[[#This Row],[Weighted estimate]]*msoa_calculations5[[#This Row],[Population share of ICB]:[Population share of ICB]]</f>
        <v>0.23668576611629602</v>
      </c>
    </row>
    <row r="989" spans="1:14">
      <c r="A989" s="63" t="s">
        <v>12956</v>
      </c>
      <c r="B989" s="63" t="s">
        <v>13708</v>
      </c>
      <c r="C989" s="63" t="s">
        <v>24</v>
      </c>
      <c r="D989" s="63" t="s">
        <v>74</v>
      </c>
      <c r="E989" s="72">
        <v>7423</v>
      </c>
      <c r="F989" s="64">
        <v>1</v>
      </c>
      <c r="G989" s="79">
        <v>0</v>
      </c>
      <c r="H989" s="133">
        <v>87.446052551269531</v>
      </c>
      <c r="I989" s="134">
        <v>62.663028717041016</v>
      </c>
      <c r="J989" s="105">
        <v>80.739990234375</v>
      </c>
      <c r="K989" s="96">
        <f>msoa_calculations5[[#This Row],[ Pop20]]/SUMIF(msoa_calculations5[ICB26],msoa_calculations5[[#This Row],[ICB26]],msoa_calculations5[[ Pop20]])</f>
        <v>2.6061287384764029E-3</v>
      </c>
      <c r="L989" s="98" cm="1">
        <f t="array" ref="L989">msoa_calculations5[[#This Row],[ Estimated case time (see and convey)]]*msoa_calculations5[[#This Row],[Population share of ICB]:[Population share of ICB]]</f>
        <v>0.22789567062018129</v>
      </c>
      <c r="M989" s="98" cm="1">
        <f t="array" ref="M989">msoa_calculations5[[#This Row],[Estimated case time (see and treat)]]*msoa_calculations5[[#This Row],[Population share of ICB]:[Population share of ICB]]</f>
        <v>0.16330791997945271</v>
      </c>
      <c r="N989" s="94" cm="1">
        <f t="array" ref="N989">msoa_calculations5[[#This Row],[Weighted estimate]]*msoa_calculations5[[#This Row],[Population share of ICB]:[Population share of ICB]]</f>
        <v>0.2104188088941088</v>
      </c>
    </row>
    <row r="990" spans="1:14">
      <c r="A990" s="63" t="s">
        <v>12954</v>
      </c>
      <c r="B990" s="63" t="s">
        <v>13708</v>
      </c>
      <c r="C990" s="63" t="s">
        <v>24</v>
      </c>
      <c r="D990" s="63" t="s">
        <v>74</v>
      </c>
      <c r="E990" s="72">
        <v>6198</v>
      </c>
      <c r="F990" s="64">
        <v>1</v>
      </c>
      <c r="G990" s="79">
        <v>0</v>
      </c>
      <c r="H990" s="133">
        <v>84.806777954101563</v>
      </c>
      <c r="I990" s="134">
        <v>60.032958984375</v>
      </c>
      <c r="J990" s="105">
        <v>78.10321044921875</v>
      </c>
      <c r="K990" s="96">
        <f>msoa_calculations5[[#This Row],[ Pop20]]/SUMIF(msoa_calculations5[ICB26],msoa_calculations5[[#This Row],[ICB26]],msoa_calculations5[[ Pop20]])</f>
        <v>2.1760455235183547E-3</v>
      </c>
      <c r="L990" s="98" cm="1">
        <f t="array" ref="L990">msoa_calculations5[[#This Row],[ Estimated case time (see and convey)]]*msoa_calculations5[[#This Row],[Population share of ICB]:[Population share of ICB]]</f>
        <v>0.18454340953103779</v>
      </c>
      <c r="M990" s="98" cm="1">
        <f t="array" ref="M990">msoa_calculations5[[#This Row],[Estimated case time (see and treat)]]*msoa_calculations5[[#This Row],[Population share of ICB]:[Population share of ICB]]</f>
        <v>0.13063445166151022</v>
      </c>
      <c r="N990" s="94" cm="1">
        <f t="array" ref="N990">msoa_calculations5[[#This Row],[Weighted estimate]]*msoa_calculations5[[#This Row],[Population share of ICB]:[Population share of ICB]]</f>
        <v>0.16995614147043445</v>
      </c>
    </row>
    <row r="991" spans="1:14">
      <c r="A991" s="63" t="s">
        <v>12952</v>
      </c>
      <c r="B991" s="63" t="s">
        <v>13708</v>
      </c>
      <c r="C991" s="63" t="s">
        <v>24</v>
      </c>
      <c r="D991" s="63" t="s">
        <v>74</v>
      </c>
      <c r="E991" s="72">
        <v>9657</v>
      </c>
      <c r="F991" s="64">
        <v>1</v>
      </c>
      <c r="G991" s="79">
        <v>0</v>
      </c>
      <c r="H991" s="133">
        <v>89.997146606445313</v>
      </c>
      <c r="I991" s="134">
        <v>64.720138549804688</v>
      </c>
      <c r="J991" s="105">
        <v>83.157417297363281</v>
      </c>
      <c r="K991" s="96">
        <f>msoa_calculations5[[#This Row],[ Pop20]]/SUMIF(msoa_calculations5[ICB26],msoa_calculations5[[#This Row],[ICB26]],msoa_calculations5[[ Pop20]])</f>
        <v>3.3904600872243871E-3</v>
      </c>
      <c r="L991" s="98" cm="1">
        <f t="array" ref="L991">msoa_calculations5[[#This Row],[ Estimated case time (see and convey)]]*msoa_calculations5[[#This Row],[Population share of ICB]:[Population share of ICB]]</f>
        <v>0.30513173353323453</v>
      </c>
      <c r="M991" s="98" cm="1">
        <f t="array" ref="M991">msoa_calculations5[[#This Row],[Estimated case time (see and treat)]]*msoa_calculations5[[#This Row],[Population share of ICB]:[Population share of ICB]]</f>
        <v>0.2194310465927452</v>
      </c>
      <c r="N991" s="94" cm="1">
        <f t="array" ref="N991">msoa_calculations5[[#This Row],[Weighted estimate]]*msoa_calculations5[[#This Row],[Population share of ICB]:[Population share of ICB]]</f>
        <v>0.28194190430337307</v>
      </c>
    </row>
    <row r="992" spans="1:14">
      <c r="A992" s="63" t="s">
        <v>12950</v>
      </c>
      <c r="B992" s="63" t="s">
        <v>13708</v>
      </c>
      <c r="C992" s="63" t="s">
        <v>24</v>
      </c>
      <c r="D992" s="63" t="s">
        <v>74</v>
      </c>
      <c r="E992" s="72">
        <v>8524</v>
      </c>
      <c r="F992" s="64">
        <v>1</v>
      </c>
      <c r="G992" s="79">
        <v>0</v>
      </c>
      <c r="H992" s="133">
        <v>82.472854614257813</v>
      </c>
      <c r="I992" s="134">
        <v>58.974643707275391</v>
      </c>
      <c r="J992" s="105">
        <v>76.114456176757813</v>
      </c>
      <c r="K992" s="96">
        <f>msoa_calculations5[[#This Row],[ Pop20]]/SUMIF(msoa_calculations5[ICB26],msoa_calculations5[[#This Row],[ICB26]],msoa_calculations5[[ Pop20]])</f>
        <v>2.9926769994305345E-3</v>
      </c>
      <c r="L992" s="98" cm="1">
        <f t="array" ref="L992">msoa_calculations5[[#This Row],[ Estimated case time (see and convey)]]*msoa_calculations5[[#This Row],[Population share of ICB]:[Population share of ICB]]</f>
        <v>0.24681461508146779</v>
      </c>
      <c r="M992" s="98" cm="1">
        <f t="array" ref="M992">msoa_calculations5[[#This Row],[Estimated case time (see and treat)]]*msoa_calculations5[[#This Row],[Population share of ICB]:[Population share of ICB]]</f>
        <v>0.17649205977237378</v>
      </c>
      <c r="N992" s="94" cm="1">
        <f t="array" ref="N992">msoa_calculations5[[#This Row],[Weighted estimate]]*msoa_calculations5[[#This Row],[Population share of ICB]:[Population share of ICB]]</f>
        <v>0.22778598232434649</v>
      </c>
    </row>
    <row r="993" spans="1:14">
      <c r="A993" s="63" t="s">
        <v>12948</v>
      </c>
      <c r="B993" s="63" t="s">
        <v>13708</v>
      </c>
      <c r="C993" s="63" t="s">
        <v>24</v>
      </c>
      <c r="D993" s="63" t="s">
        <v>74</v>
      </c>
      <c r="E993" s="72">
        <v>6077</v>
      </c>
      <c r="F993" s="64">
        <v>1</v>
      </c>
      <c r="G993" s="79">
        <v>0</v>
      </c>
      <c r="H993" s="133">
        <v>88.138259887695313</v>
      </c>
      <c r="I993" s="134">
        <v>63.963130950927734</v>
      </c>
      <c r="J993" s="105">
        <v>81.596687316894531</v>
      </c>
      <c r="K993" s="96">
        <f>msoa_calculations5[[#This Row],[ Pop20]]/SUMIF(msoa_calculations5[ICB26],msoa_calculations5[[#This Row],[ICB26]],msoa_calculations5[[ Pop20]])</f>
        <v>2.1335638345306618E-3</v>
      </c>
      <c r="L993" s="98" cm="1">
        <f t="array" ref="L993">msoa_calculations5[[#This Row],[ Estimated case time (see and convey)]]*msoa_calculations5[[#This Row],[Population share of ICB]:[Population share of ICB]]</f>
        <v>0.18804860373485122</v>
      </c>
      <c r="M993" s="98" cm="1">
        <f t="array" ref="M993">msoa_calculations5[[#This Row],[Estimated case time (see and treat)]]*msoa_calculations5[[#This Row],[Population share of ICB]:[Population share of ICB]]</f>
        <v>0.13646942294024822</v>
      </c>
      <c r="N993" s="94" cm="1">
        <f t="array" ref="N993">msoa_calculations5[[#This Row],[Weighted estimate]]*msoa_calculations5[[#This Row],[Population share of ICB]:[Population share of ICB]]</f>
        <v>0.17409174107683292</v>
      </c>
    </row>
    <row r="994" spans="1:14">
      <c r="A994" s="63" t="s">
        <v>12946</v>
      </c>
      <c r="B994" s="63" t="s">
        <v>13708</v>
      </c>
      <c r="C994" s="63" t="s">
        <v>24</v>
      </c>
      <c r="D994" s="63" t="s">
        <v>74</v>
      </c>
      <c r="E994" s="72">
        <v>8031</v>
      </c>
      <c r="F994" s="64">
        <v>1</v>
      </c>
      <c r="G994" s="79">
        <v>0</v>
      </c>
      <c r="H994" s="133">
        <v>91.464790344238281</v>
      </c>
      <c r="I994" s="134">
        <v>65.234710693359375</v>
      </c>
      <c r="J994" s="105">
        <v>84.367172241210938</v>
      </c>
      <c r="K994" s="96">
        <f>msoa_calculations5[[#This Row],[ Pop20]]/SUMIF(msoa_calculations5[ICB26],msoa_calculations5[[#This Row],[ICB26]],msoa_calculations5[[ Pop20]])</f>
        <v>2.8195904484310916E-3</v>
      </c>
      <c r="L994" s="98" cm="1">
        <f t="array" ref="L994">msoa_calculations5[[#This Row],[ Estimated case time (see and convey)]]*msoa_calculations5[[#This Row],[Population share of ICB]:[Population share of ICB]]</f>
        <v>0.25789324922236662</v>
      </c>
      <c r="M994" s="98" cm="1">
        <f t="array" ref="M994">msoa_calculations5[[#This Row],[Estimated case time (see and treat)]]*msoa_calculations5[[#This Row],[Population share of ICB]:[Population share of ICB]]</f>
        <v>0.18393516717716168</v>
      </c>
      <c r="N994" s="94" cm="1">
        <f t="array" ref="N994">msoa_calculations5[[#This Row],[Weighted estimate]]*msoa_calculations5[[#This Row],[Population share of ICB]:[Population share of ICB]]</f>
        <v>0.23788087301245908</v>
      </c>
    </row>
    <row r="995" spans="1:14">
      <c r="A995" s="63" t="s">
        <v>12944</v>
      </c>
      <c r="B995" s="63" t="s">
        <v>13708</v>
      </c>
      <c r="C995" s="63" t="s">
        <v>24</v>
      </c>
      <c r="D995" s="63" t="s">
        <v>74</v>
      </c>
      <c r="E995" s="72">
        <v>8233</v>
      </c>
      <c r="F995" s="64">
        <v>1</v>
      </c>
      <c r="G995" s="79">
        <v>0</v>
      </c>
      <c r="H995" s="133">
        <v>85.582733154296875</v>
      </c>
      <c r="I995" s="134">
        <v>62.118709564208984</v>
      </c>
      <c r="J995" s="105">
        <v>79.23358154296875</v>
      </c>
      <c r="K995" s="96">
        <f>msoa_calculations5[[#This Row],[ Pop20]]/SUMIF(msoa_calculations5[ICB26],msoa_calculations5[[#This Row],[ICB26]],msoa_calculations5[[ Pop20]])</f>
        <v>2.8905102928568267E-3</v>
      </c>
      <c r="L995" s="98" cm="1">
        <f t="array" ref="L995">msoa_calculations5[[#This Row],[ Estimated case time (see and convey)]]*msoa_calculations5[[#This Row],[Population share of ICB]:[Population share of ICB]]</f>
        <v>0.24737777107331432</v>
      </c>
      <c r="M995" s="98" cm="1">
        <f t="array" ref="M995">msoa_calculations5[[#This Row],[Estimated case time (see and treat)]]*msoa_calculations5[[#This Row],[Population share of ICB]:[Population share of ICB]]</f>
        <v>0.17955476937432988</v>
      </c>
      <c r="N995" s="94" cm="1">
        <f t="array" ref="N995">msoa_calculations5[[#This Row],[Weighted estimate]]*msoa_calculations5[[#This Row],[Population share of ICB]:[Population share of ICB]]</f>
        <v>0.22902548298986186</v>
      </c>
    </row>
    <row r="996" spans="1:14">
      <c r="A996" s="63" t="s">
        <v>12942</v>
      </c>
      <c r="B996" s="63" t="s">
        <v>13708</v>
      </c>
      <c r="C996" s="63" t="s">
        <v>24</v>
      </c>
      <c r="D996" s="63" t="s">
        <v>74</v>
      </c>
      <c r="E996" s="72">
        <v>8519</v>
      </c>
      <c r="F996" s="64">
        <v>1</v>
      </c>
      <c r="G996" s="79">
        <v>0</v>
      </c>
      <c r="H996" s="133">
        <v>82.795433044433594</v>
      </c>
      <c r="I996" s="134">
        <v>58.729373931884766</v>
      </c>
      <c r="J996" s="105">
        <v>76.283378601074219</v>
      </c>
      <c r="K996" s="96">
        <f>msoa_calculations5[[#This Row],[ Pop20]]/SUMIF(msoa_calculations5[ICB26],msoa_calculations5[[#This Row],[ICB26]],msoa_calculations5[[ Pop20]])</f>
        <v>2.9909215577368282E-3</v>
      </c>
      <c r="L996" s="98" cm="1">
        <f t="array" ref="L996">msoa_calculations5[[#This Row],[ Estimated case time (see and convey)]]*msoa_calculations5[[#This Row],[Population share of ICB]:[Population share of ICB]]</f>
        <v>0.24763464557475259</v>
      </c>
      <c r="M996" s="98" cm="1">
        <f t="array" ref="M996">msoa_calculations5[[#This Row],[Estimated case time (see and treat)]]*msoa_calculations5[[#This Row],[Population share of ICB]:[Population share of ICB]]</f>
        <v>0.17565495056526145</v>
      </c>
      <c r="N996" s="94" cm="1">
        <f t="array" ref="N996">msoa_calculations5[[#This Row],[Weighted estimate]]*msoa_calculations5[[#This Row],[Population share of ICB]:[Population share of ICB]]</f>
        <v>0.22815760155495313</v>
      </c>
    </row>
    <row r="997" spans="1:14">
      <c r="A997" s="63" t="s">
        <v>12940</v>
      </c>
      <c r="B997" s="63" t="s">
        <v>13708</v>
      </c>
      <c r="C997" s="63" t="s">
        <v>24</v>
      </c>
      <c r="D997" s="63" t="s">
        <v>74</v>
      </c>
      <c r="E997" s="72">
        <v>10869</v>
      </c>
      <c r="F997" s="64">
        <v>1</v>
      </c>
      <c r="G997" s="79">
        <v>0</v>
      </c>
      <c r="H997" s="133">
        <v>88.839256286621094</v>
      </c>
      <c r="I997" s="134">
        <v>63.320178985595703</v>
      </c>
      <c r="J997" s="105">
        <v>81.934028625488281</v>
      </c>
      <c r="K997" s="96">
        <f>msoa_calculations5[[#This Row],[ Pop20]]/SUMIF(msoa_calculations5[ICB26],msoa_calculations5[[#This Row],[ICB26]],msoa_calculations5[[ Pop20]])</f>
        <v>3.8159791537787989E-3</v>
      </c>
      <c r="L997" s="98" cm="1">
        <f t="array" ref="L997">msoa_calculations5[[#This Row],[ Estimated case time (see and convey)]]*msoa_calculations5[[#This Row],[Population share of ICB]:[Population share of ICB]]</f>
        <v>0.33900875002695818</v>
      </c>
      <c r="M997" s="98" cm="1">
        <f t="array" ref="M997">msoa_calculations5[[#This Row],[Estimated case time (see and treat)]]*msoa_calculations5[[#This Row],[Population share of ICB]:[Population share of ICB]]</f>
        <v>0.24162848302257559</v>
      </c>
      <c r="N997" s="94" cm="1">
        <f t="array" ref="N997">msoa_calculations5[[#This Row],[Weighted estimate]]*msoa_calculations5[[#This Row],[Population share of ICB]:[Population share of ICB]]</f>
        <v>0.31265854521997866</v>
      </c>
    </row>
    <row r="998" spans="1:14">
      <c r="A998" s="63" t="s">
        <v>12938</v>
      </c>
      <c r="B998" s="63" t="s">
        <v>13708</v>
      </c>
      <c r="C998" s="63" t="s">
        <v>24</v>
      </c>
      <c r="D998" s="63" t="s">
        <v>74</v>
      </c>
      <c r="E998" s="72">
        <v>7488</v>
      </c>
      <c r="F998" s="64">
        <v>1</v>
      </c>
      <c r="G998" s="79">
        <v>0</v>
      </c>
      <c r="H998" s="133">
        <v>92.015754699707031</v>
      </c>
      <c r="I998" s="134">
        <v>65.07781982421875</v>
      </c>
      <c r="J998" s="105">
        <v>84.726593017578125</v>
      </c>
      <c r="K998" s="96">
        <f>msoa_calculations5[[#This Row],[ Pop20]]/SUMIF(msoa_calculations5[ICB26],msoa_calculations5[[#This Row],[ICB26]],msoa_calculations5[[ Pop20]])</f>
        <v>2.6289494804945853E-3</v>
      </c>
      <c r="L998" s="98" cm="1">
        <f t="array" ref="L998">msoa_calculations5[[#This Row],[ Estimated case time (see and convey)]]*msoa_calculations5[[#This Row],[Population share of ICB]:[Population share of ICB]]</f>
        <v>0.241904770515112</v>
      </c>
      <c r="M998" s="98" cm="1">
        <f t="array" ref="M998">msoa_calculations5[[#This Row],[Estimated case time (see and treat)]]*msoa_calculations5[[#This Row],[Population share of ICB]:[Population share of ICB]]</f>
        <v>0.17108630061860011</v>
      </c>
      <c r="N998" s="94" cm="1">
        <f t="array" ref="N998">msoa_calculations5[[#This Row],[Weighted estimate]]*msoa_calculations5[[#This Row],[Population share of ICB]:[Population share of ICB]]</f>
        <v>0.22274193269763817</v>
      </c>
    </row>
    <row r="999" spans="1:14">
      <c r="A999" s="63" t="s">
        <v>12936</v>
      </c>
      <c r="B999" s="63" t="s">
        <v>13708</v>
      </c>
      <c r="C999" s="63" t="s">
        <v>24</v>
      </c>
      <c r="D999" s="63" t="s">
        <v>74</v>
      </c>
      <c r="E999" s="72">
        <v>8806</v>
      </c>
      <c r="F999" s="64">
        <v>1</v>
      </c>
      <c r="G999" s="79">
        <v>0</v>
      </c>
      <c r="H999" s="133">
        <v>93.056549072265625</v>
      </c>
      <c r="I999" s="134">
        <v>66.309257507324219</v>
      </c>
      <c r="J999" s="105">
        <v>85.818977355957031</v>
      </c>
      <c r="K999" s="96">
        <f>msoa_calculations5[[#This Row],[ Pop20]]/SUMIF(msoa_calculations5[ICB26],msoa_calculations5[[#This Row],[ICB26]],msoa_calculations5[[ Pop20]])</f>
        <v>3.091683910955571E-3</v>
      </c>
      <c r="L999" s="98" cm="1">
        <f t="array" ref="L999">msoa_calculations5[[#This Row],[ Estimated case time (see and convey)]]*msoa_calculations5[[#This Row],[Population share of ICB]:[Population share of ICB]]</f>
        <v>0.28770143557577121</v>
      </c>
      <c r="M999" s="98" cm="1">
        <f t="array" ref="M999">msoa_calculations5[[#This Row],[Estimated case time (see and treat)]]*msoa_calculations5[[#This Row],[Population share of ICB]:[Population share of ICB]]</f>
        <v>0.20500726458280419</v>
      </c>
      <c r="N999" s="94" cm="1">
        <f t="array" ref="N999">msoa_calculations5[[#This Row],[Weighted estimate]]*msoa_calculations5[[#This Row],[Population share of ICB]:[Population share of ICB]]</f>
        <v>0.26532515154607283</v>
      </c>
    </row>
    <row r="1000" spans="1:14">
      <c r="A1000" s="63" t="s">
        <v>12934</v>
      </c>
      <c r="B1000" s="63" t="s">
        <v>13708</v>
      </c>
      <c r="C1000" s="63" t="s">
        <v>24</v>
      </c>
      <c r="D1000" s="63" t="s">
        <v>74</v>
      </c>
      <c r="E1000" s="72">
        <v>5737</v>
      </c>
      <c r="F1000" s="64">
        <v>1</v>
      </c>
      <c r="G1000" s="79">
        <v>0</v>
      </c>
      <c r="H1000" s="133">
        <v>94.631988525390625</v>
      </c>
      <c r="I1000" s="134">
        <v>69.051078796386719</v>
      </c>
      <c r="J1000" s="105">
        <v>87.710029602050781</v>
      </c>
      <c r="K1000" s="96">
        <f>msoa_calculations5[[#This Row],[ Pop20]]/SUMIF(msoa_calculations5[ICB26],msoa_calculations5[[#This Row],[ICB26]],msoa_calculations5[[ Pop20]])</f>
        <v>2.0141937993586319E-3</v>
      </c>
      <c r="L1000" s="98" cm="1">
        <f t="array" ref="L1000">msoa_calculations5[[#This Row],[ Estimated case time (see and convey)]]*msoa_calculations5[[#This Row],[Population share of ICB]:[Population share of ICB]]</f>
        <v>0.19060716450881901</v>
      </c>
      <c r="M1000" s="98" cm="1">
        <f t="array" ref="M1000">msoa_calculations5[[#This Row],[Estimated case time (see and treat)]]*msoa_calculations5[[#This Row],[Population share of ICB]:[Population share of ICB]]</f>
        <v>0.13908225475070643</v>
      </c>
      <c r="N1000" s="94" cm="1">
        <f t="array" ref="N1000">msoa_calculations5[[#This Row],[Weighted estimate]]*msoa_calculations5[[#This Row],[Population share of ICB]:[Population share of ICB]]</f>
        <v>0.17666499776601274</v>
      </c>
    </row>
    <row r="1001" spans="1:14">
      <c r="A1001" s="63" t="s">
        <v>12932</v>
      </c>
      <c r="B1001" s="63" t="s">
        <v>13708</v>
      </c>
      <c r="C1001" s="63" t="s">
        <v>24</v>
      </c>
      <c r="D1001" s="63" t="s">
        <v>74</v>
      </c>
      <c r="E1001" s="72">
        <v>7428</v>
      </c>
      <c r="F1001" s="64">
        <v>1</v>
      </c>
      <c r="G1001" s="79">
        <v>0</v>
      </c>
      <c r="H1001" s="133">
        <v>96.55828857421875</v>
      </c>
      <c r="I1001" s="134">
        <v>68.704803466796875</v>
      </c>
      <c r="J1001" s="105">
        <v>89.021392822265625</v>
      </c>
      <c r="K1001" s="96">
        <f>msoa_calculations5[[#This Row],[ Pop20]]/SUMIF(msoa_calculations5[ICB26],msoa_calculations5[[#This Row],[ICB26]],msoa_calculations5[[ Pop20]])</f>
        <v>2.6078841801701093E-3</v>
      </c>
      <c r="L1001" s="98" cm="1">
        <f t="array" ref="L1001">msoa_calculations5[[#This Row],[ Estimated case time (see and convey)]]*msoa_calculations5[[#This Row],[Population share of ICB]:[Population share of ICB]]</f>
        <v>0.25181283323700532</v>
      </c>
      <c r="M1001" s="98" cm="1">
        <f t="array" ref="M1001">msoa_calculations5[[#This Row],[Estimated case time (see and treat)]]*msoa_calculations5[[#This Row],[Population share of ICB]:[Population share of ICB]]</f>
        <v>0.17917417006275604</v>
      </c>
      <c r="N1001" s="94" cm="1">
        <f t="array" ref="N1001">msoa_calculations5[[#This Row],[Weighted estimate]]*msoa_calculations5[[#This Row],[Population share of ICB]:[Population share of ICB]]</f>
        <v>0.23215748203789544</v>
      </c>
    </row>
    <row r="1002" spans="1:14">
      <c r="A1002" s="63" t="s">
        <v>12930</v>
      </c>
      <c r="B1002" s="63" t="s">
        <v>13708</v>
      </c>
      <c r="C1002" s="63" t="s">
        <v>24</v>
      </c>
      <c r="D1002" s="63" t="s">
        <v>74</v>
      </c>
      <c r="E1002" s="72">
        <v>7893</v>
      </c>
      <c r="F1002" s="64">
        <v>1</v>
      </c>
      <c r="G1002" s="79">
        <v>0</v>
      </c>
      <c r="H1002" s="133">
        <v>88.374336242675781</v>
      </c>
      <c r="I1002" s="134">
        <v>64.272789001464844</v>
      </c>
      <c r="J1002" s="105">
        <v>81.852676391601563</v>
      </c>
      <c r="K1002" s="96">
        <f>msoa_calculations5[[#This Row],[ Pop20]]/SUMIF(msoa_calculations5[ICB26],msoa_calculations5[[#This Row],[ICB26]],msoa_calculations5[[ Pop20]])</f>
        <v>2.7711402576847972E-3</v>
      </c>
      <c r="L1002" s="98" cm="1">
        <f t="array" ref="L1002">msoa_calculations5[[#This Row],[ Estimated case time (see and convey)]]*msoa_calculations5[[#This Row],[Population share of ICB]:[Population share of ICB]]</f>
        <v>0.24489768090825148</v>
      </c>
      <c r="M1002" s="98" cm="1">
        <f t="array" ref="M1002">msoa_calculations5[[#This Row],[Estimated case time (see and treat)]]*msoa_calculations5[[#This Row],[Population share of ICB]:[Population share of ICB]]</f>
        <v>0.17810891307563989</v>
      </c>
      <c r="N1002" s="94" cm="1">
        <f t="array" ref="N1002">msoa_calculations5[[#This Row],[Weighted estimate]]*msoa_calculations5[[#This Row],[Population share of ICB]:[Population share of ICB]]</f>
        <v>0.22682524674801308</v>
      </c>
    </row>
    <row r="1003" spans="1:14">
      <c r="A1003" s="63" t="s">
        <v>12928</v>
      </c>
      <c r="B1003" s="63" t="s">
        <v>13708</v>
      </c>
      <c r="C1003" s="63" t="s">
        <v>24</v>
      </c>
      <c r="D1003" s="63" t="s">
        <v>74</v>
      </c>
      <c r="E1003" s="72">
        <v>5712</v>
      </c>
      <c r="F1003" s="64">
        <v>1</v>
      </c>
      <c r="G1003" s="79">
        <v>0</v>
      </c>
      <c r="H1003" s="133">
        <v>88.192138671875</v>
      </c>
      <c r="I1003" s="134">
        <v>63.498706817626953</v>
      </c>
      <c r="J1003" s="105">
        <v>81.510322570800781</v>
      </c>
      <c r="K1003" s="96">
        <f>msoa_calculations5[[#This Row],[ Pop20]]/SUMIF(msoa_calculations5[ICB26],msoa_calculations5[[#This Row],[ICB26]],msoa_calculations5[[ Pop20]])</f>
        <v>2.0054165908901002E-3</v>
      </c>
      <c r="L1003" s="98" cm="1">
        <f t="array" ref="L1003">msoa_calculations5[[#This Row],[ Estimated case time (see and convey)]]*msoa_calculations5[[#This Row],[Population share of ICB]:[Population share of ICB]]</f>
        <v>0.17686197807865853</v>
      </c>
      <c r="M1003" s="98" cm="1">
        <f t="array" ref="M1003">msoa_calculations5[[#This Row],[Estimated case time (see and treat)]]*msoa_calculations5[[#This Row],[Population share of ICB]:[Population share of ICB]]</f>
        <v>0.1273413601521354</v>
      </c>
      <c r="N1003" s="94" cm="1">
        <f t="array" ref="N1003">msoa_calculations5[[#This Row],[Weighted estimate]]*msoa_calculations5[[#This Row],[Population share of ICB]:[Population share of ICB]]</f>
        <v>0.16346215321228769</v>
      </c>
    </row>
    <row r="1004" spans="1:14">
      <c r="A1004" s="63" t="s">
        <v>12926</v>
      </c>
      <c r="B1004" s="63" t="s">
        <v>13708</v>
      </c>
      <c r="C1004" s="63" t="s">
        <v>24</v>
      </c>
      <c r="D1004" s="63" t="s">
        <v>74</v>
      </c>
      <c r="E1004" s="72">
        <v>8132</v>
      </c>
      <c r="F1004" s="64">
        <v>1</v>
      </c>
      <c r="G1004" s="79">
        <v>0</v>
      </c>
      <c r="H1004" s="133">
        <v>88.531600952148438</v>
      </c>
      <c r="I1004" s="134">
        <v>63.849414825439453</v>
      </c>
      <c r="J1004" s="105">
        <v>81.852828979492188</v>
      </c>
      <c r="K1004" s="96">
        <f>msoa_calculations5[[#This Row],[ Pop20]]/SUMIF(msoa_calculations5[ICB26],msoa_calculations5[[#This Row],[ICB26]],msoa_calculations5[[ Pop20]])</f>
        <v>2.8550503706439591E-3</v>
      </c>
      <c r="L1004" s="98" cm="1">
        <f t="array" ref="L1004">msoa_calculations5[[#This Row],[ Estimated case time (see and convey)]]*msoa_calculations5[[#This Row],[Population share of ICB]:[Population share of ICB]]</f>
        <v>0.25276218011213447</v>
      </c>
      <c r="M1004" s="98" cm="1">
        <f t="array" ref="M1004">msoa_calculations5[[#This Row],[Estimated case time (see and treat)]]*msoa_calculations5[[#This Row],[Population share of ICB]:[Population share of ICB]]</f>
        <v>0.18229329546277082</v>
      </c>
      <c r="N1004" s="94" cm="1">
        <f t="array" ref="N1004">msoa_calculations5[[#This Row],[Weighted estimate]]*msoa_calculations5[[#This Row],[Population share of ICB]:[Population share of ICB]]</f>
        <v>0.23369394971615576</v>
      </c>
    </row>
    <row r="1005" spans="1:14">
      <c r="A1005" s="63" t="s">
        <v>12924</v>
      </c>
      <c r="B1005" s="63" t="s">
        <v>13708</v>
      </c>
      <c r="C1005" s="63" t="s">
        <v>24</v>
      </c>
      <c r="D1005" s="63" t="s">
        <v>74</v>
      </c>
      <c r="E1005" s="72">
        <v>7988</v>
      </c>
      <c r="F1005" s="64">
        <v>1</v>
      </c>
      <c r="G1005" s="79">
        <v>0</v>
      </c>
      <c r="H1005" s="133">
        <v>84.203018188476563</v>
      </c>
      <c r="I1005" s="134">
        <v>59.993827819824219</v>
      </c>
      <c r="J1005" s="105">
        <v>77.652229309082031</v>
      </c>
      <c r="K1005" s="96">
        <f>msoa_calculations5[[#This Row],[ Pop20]]/SUMIF(msoa_calculations5[ICB26],msoa_calculations5[[#This Row],[ICB26]],msoa_calculations5[[ Pop20]])</f>
        <v>2.8044936498652171E-3</v>
      </c>
      <c r="L1005" s="98" cm="1">
        <f t="array" ref="L1005">msoa_calculations5[[#This Row],[ Estimated case time (see and convey)]]*msoa_calculations5[[#This Row],[Population share of ICB]:[Population share of ICB]]</f>
        <v>0.2361468298090679</v>
      </c>
      <c r="M1005" s="98" cm="1">
        <f t="array" ref="M1005">msoa_calculations5[[#This Row],[Estimated case time (see and treat)]]*msoa_calculations5[[#This Row],[Population share of ICB]:[Population share of ICB]]</f>
        <v>0.16825230915180422</v>
      </c>
      <c r="N1005" s="94" cm="1">
        <f t="array" ref="N1005">msoa_calculations5[[#This Row],[Weighted estimate]]*msoa_calculations5[[#This Row],[Population share of ICB]:[Population share of ICB]]</f>
        <v>0.21777518399519824</v>
      </c>
    </row>
    <row r="1006" spans="1:14">
      <c r="A1006" s="63" t="s">
        <v>12922</v>
      </c>
      <c r="B1006" s="63" t="s">
        <v>13708</v>
      </c>
      <c r="C1006" s="63" t="s">
        <v>24</v>
      </c>
      <c r="D1006" s="63" t="s">
        <v>74</v>
      </c>
      <c r="E1006" s="72">
        <v>10790</v>
      </c>
      <c r="F1006" s="64">
        <v>1</v>
      </c>
      <c r="G1006" s="79">
        <v>0</v>
      </c>
      <c r="H1006" s="133">
        <v>83.196907043457031</v>
      </c>
      <c r="I1006" s="134">
        <v>58.653953552246094</v>
      </c>
      <c r="J1006" s="105">
        <v>76.555809020996094</v>
      </c>
      <c r="K1006" s="96">
        <f>msoa_calculations5[[#This Row],[ Pop20]]/SUMIF(msoa_calculations5[ICB26],msoa_calculations5[[#This Row],[ICB26]],msoa_calculations5[[ Pop20]])</f>
        <v>3.7882431750182392E-3</v>
      </c>
      <c r="L1006" s="98" cm="1">
        <f t="array" ref="L1006">msoa_calculations5[[#This Row],[ Estimated case time (see and convey)]]*msoa_calculations5[[#This Row],[Population share of ICB]:[Population share of ICB]]</f>
        <v>0.31517011529000299</v>
      </c>
      <c r="M1006" s="98" cm="1">
        <f t="array" ref="M1006">msoa_calculations5[[#This Row],[Estimated case time (see and treat)]]*msoa_calculations5[[#This Row],[Population share of ICB]:[Population share of ICB]]</f>
        <v>0.22219543923213309</v>
      </c>
      <c r="N1006" s="94" cm="1">
        <f t="array" ref="N1006">msoa_calculations5[[#This Row],[Weighted estimate]]*msoa_calculations5[[#This Row],[Population share of ICB]:[Population share of ICB]]</f>
        <v>0.29001202103178819</v>
      </c>
    </row>
    <row r="1007" spans="1:14">
      <c r="A1007" s="63" t="s">
        <v>12920</v>
      </c>
      <c r="B1007" s="63" t="s">
        <v>13708</v>
      </c>
      <c r="C1007" s="63" t="s">
        <v>24</v>
      </c>
      <c r="D1007" s="63" t="s">
        <v>74</v>
      </c>
      <c r="E1007" s="72">
        <v>7357</v>
      </c>
      <c r="F1007" s="64">
        <v>1</v>
      </c>
      <c r="G1007" s="79">
        <v>0</v>
      </c>
      <c r="H1007" s="133">
        <v>86.190330505371094</v>
      </c>
      <c r="I1007" s="134">
        <v>61.578079223632813</v>
      </c>
      <c r="J1007" s="105">
        <v>79.530479431152344</v>
      </c>
      <c r="K1007" s="96">
        <f>msoa_calculations5[[#This Row],[ Pop20]]/SUMIF(msoa_calculations5[ICB26],msoa_calculations5[[#This Row],[ICB26]],msoa_calculations5[[ Pop20]])</f>
        <v>2.5829569081194798E-3</v>
      </c>
      <c r="L1007" s="98" cm="1">
        <f t="array" ref="L1007">msoa_calculations5[[#This Row],[ Estimated case time (see and convey)]]*msoa_calculations5[[#This Row],[Population share of ICB]:[Population share of ICB]]</f>
        <v>0.22262590959194939</v>
      </c>
      <c r="M1007" s="98" cm="1">
        <f t="array" ref="M1007">msoa_calculations5[[#This Row],[Estimated case time (see and treat)]]*msoa_calculations5[[#This Row],[Population share of ICB]:[Population share of ICB]]</f>
        <v>0.15905352511941098</v>
      </c>
      <c r="N1007" s="94" cm="1">
        <f t="array" ref="N1007">msoa_calculations5[[#This Row],[Weighted estimate]]*msoa_calculations5[[#This Row],[Population share of ICB]:[Population share of ICB]]</f>
        <v>0.20542380125274914</v>
      </c>
    </row>
    <row r="1008" spans="1:14">
      <c r="A1008" s="63" t="s">
        <v>12918</v>
      </c>
      <c r="B1008" s="63" t="s">
        <v>13708</v>
      </c>
      <c r="C1008" s="63" t="s">
        <v>24</v>
      </c>
      <c r="D1008" s="63" t="s">
        <v>74</v>
      </c>
      <c r="E1008" s="72">
        <v>7086</v>
      </c>
      <c r="F1008" s="64">
        <v>1</v>
      </c>
      <c r="G1008" s="79">
        <v>0</v>
      </c>
      <c r="H1008" s="133">
        <v>89.925491333007813</v>
      </c>
      <c r="I1008" s="134">
        <v>66.498191833496094</v>
      </c>
      <c r="J1008" s="105">
        <v>83.586280822753906</v>
      </c>
      <c r="K1008" s="96">
        <f>msoa_calculations5[[#This Row],[ Pop20]]/SUMIF(msoa_calculations5[ICB26],msoa_calculations5[[#This Row],[ICB26]],msoa_calculations5[[ Pop20]])</f>
        <v>2.4878119683205968E-3</v>
      </c>
      <c r="L1008" s="98" cm="1">
        <f t="array" ref="L1008">msoa_calculations5[[#This Row],[ Estimated case time (see and convey)]]*msoa_calculations5[[#This Row],[Population share of ICB]:[Population share of ICB]]</f>
        <v>0.22371771359536693</v>
      </c>
      <c r="M1008" s="98" cm="1">
        <f t="array" ref="M1008">msoa_calculations5[[#This Row],[Estimated case time (see and treat)]]*msoa_calculations5[[#This Row],[Population share of ICB]:[Population share of ICB]]</f>
        <v>0.16543499751505056</v>
      </c>
      <c r="N1008" s="94" cm="1">
        <f t="array" ref="N1008">msoa_calculations5[[#This Row],[Weighted estimate]]*msoa_calculations5[[#This Row],[Population share of ICB]:[Population share of ICB]]</f>
        <v>0.20794694981825354</v>
      </c>
    </row>
    <row r="1009" spans="1:14">
      <c r="A1009" s="63" t="s">
        <v>12916</v>
      </c>
      <c r="B1009" s="63" t="s">
        <v>13708</v>
      </c>
      <c r="C1009" s="63" t="s">
        <v>24</v>
      </c>
      <c r="D1009" s="63" t="s">
        <v>74</v>
      </c>
      <c r="E1009" s="72">
        <v>7732</v>
      </c>
      <c r="F1009" s="64">
        <v>1</v>
      </c>
      <c r="G1009" s="79">
        <v>0</v>
      </c>
      <c r="H1009" s="133">
        <v>85.986221313476563</v>
      </c>
      <c r="I1009" s="134">
        <v>61.211456298828125</v>
      </c>
      <c r="J1009" s="105">
        <v>79.282394409179688</v>
      </c>
      <c r="K1009" s="96">
        <f>msoa_calculations5[[#This Row],[ Pop20]]/SUMIF(msoa_calculations5[ICB26],msoa_calculations5[[#This Row],[ICB26]],msoa_calculations5[[ Pop20]])</f>
        <v>2.7146150351474536E-3</v>
      </c>
      <c r="L1009" s="98" cm="1">
        <f t="array" ref="L1009">msoa_calculations5[[#This Row],[ Estimated case time (see and convey)]]*msoa_calculations5[[#This Row],[Population share of ICB]:[Population share of ICB]]</f>
        <v>0.23341948919307989</v>
      </c>
      <c r="M1009" s="98" cm="1">
        <f t="array" ref="M1009">msoa_calculations5[[#This Row],[Estimated case time (see and treat)]]*msoa_calculations5[[#This Row],[Population share of ICB]:[Population share of ICB]]</f>
        <v>0.16616553959207014</v>
      </c>
      <c r="N1009" s="94" cm="1">
        <f t="array" ref="N1009">msoa_calculations5[[#This Row],[Weighted estimate]]*msoa_calculations5[[#This Row],[Population share of ICB]:[Population share of ICB]]</f>
        <v>0.21522117988564959</v>
      </c>
    </row>
    <row r="1010" spans="1:14">
      <c r="A1010" s="63" t="s">
        <v>12914</v>
      </c>
      <c r="B1010" s="63" t="s">
        <v>13708</v>
      </c>
      <c r="C1010" s="63" t="s">
        <v>24</v>
      </c>
      <c r="D1010" s="63" t="s">
        <v>74</v>
      </c>
      <c r="E1010" s="72">
        <v>5887</v>
      </c>
      <c r="F1010" s="64">
        <v>1</v>
      </c>
      <c r="G1010" s="79">
        <v>0</v>
      </c>
      <c r="H1010" s="133">
        <v>92.373237609863281</v>
      </c>
      <c r="I1010" s="134">
        <v>66.319190979003906</v>
      </c>
      <c r="J1010" s="105">
        <v>85.323249816894531</v>
      </c>
      <c r="K1010" s="96">
        <f>msoa_calculations5[[#This Row],[ Pop20]]/SUMIF(msoa_calculations5[ICB26],msoa_calculations5[[#This Row],[ICB26]],msoa_calculations5[[ Pop20]])</f>
        <v>2.0668570501698215E-3</v>
      </c>
      <c r="L1010" s="98" cm="1">
        <f t="array" ref="L1010">msoa_calculations5[[#This Row],[ Estimated case time (see and convey)]]*msoa_calculations5[[#This Row],[Population share of ICB]:[Population share of ICB]]</f>
        <v>0.19092227740095805</v>
      </c>
      <c r="M1010" s="98" cm="1">
        <f t="array" ref="M1010">msoa_calculations5[[#This Row],[Estimated case time (see and treat)]]*msoa_calculations5[[#This Row],[Population share of ICB]:[Population share of ICB]]</f>
        <v>0.13707228743651306</v>
      </c>
      <c r="N1010" s="94" cm="1">
        <f t="array" ref="N1010">msoa_calculations5[[#This Row],[Weighted estimate]]*msoa_calculations5[[#This Row],[Population share of ICB]:[Population share of ICB]]</f>
        <v>0.17635096042744938</v>
      </c>
    </row>
    <row r="1011" spans="1:14">
      <c r="A1011" s="63" t="s">
        <v>12912</v>
      </c>
      <c r="B1011" s="63" t="s">
        <v>13708</v>
      </c>
      <c r="C1011" s="63" t="s">
        <v>24</v>
      </c>
      <c r="D1011" s="63" t="s">
        <v>74</v>
      </c>
      <c r="E1011" s="72">
        <v>6636</v>
      </c>
      <c r="F1011" s="64">
        <v>1</v>
      </c>
      <c r="G1011" s="79">
        <v>0</v>
      </c>
      <c r="H1011" s="133">
        <v>89.443748474121094</v>
      </c>
      <c r="I1011" s="134">
        <v>64.117912292480469</v>
      </c>
      <c r="J1011" s="105">
        <v>82.590805053710938</v>
      </c>
      <c r="K1011" s="96">
        <f>msoa_calculations5[[#This Row],[ Pop20]]/SUMIF(msoa_calculations5[ICB26],msoa_calculations5[[#This Row],[ICB26]],msoa_calculations5[[ Pop20]])</f>
        <v>2.3298222158870284E-3</v>
      </c>
      <c r="L1011" s="98" cm="1">
        <f t="array" ref="L1011">msoa_calculations5[[#This Row],[ Estimated case time (see and convey)]]*msoa_calculations5[[#This Row],[Population share of ICB]:[Population share of ICB]]</f>
        <v>0.20838803226721883</v>
      </c>
      <c r="M1011" s="98" cm="1">
        <f t="array" ref="M1011">msoa_calculations5[[#This Row],[Estimated case time (see and treat)]]*msoa_calculations5[[#This Row],[Population share of ICB]:[Population share of ICB]]</f>
        <v>0.14938333649531699</v>
      </c>
      <c r="N1011" s="94" cm="1">
        <f t="array" ref="N1011">msoa_calculations5[[#This Row],[Weighted estimate]]*msoa_calculations5[[#This Row],[Population share of ICB]:[Population share of ICB]]</f>
        <v>0.1924218924421304</v>
      </c>
    </row>
    <row r="1012" spans="1:14">
      <c r="A1012" s="63" t="s">
        <v>12910</v>
      </c>
      <c r="B1012" s="63" t="s">
        <v>13708</v>
      </c>
      <c r="C1012" s="63" t="s">
        <v>24</v>
      </c>
      <c r="D1012" s="63" t="s">
        <v>74</v>
      </c>
      <c r="E1012" s="72">
        <v>7672</v>
      </c>
      <c r="F1012" s="64">
        <v>1</v>
      </c>
      <c r="G1012" s="79">
        <v>0</v>
      </c>
      <c r="H1012" s="133">
        <v>90.703559875488281</v>
      </c>
      <c r="I1012" s="134">
        <v>64.9326171875</v>
      </c>
      <c r="J1012" s="105">
        <v>83.730178833007813</v>
      </c>
      <c r="K1012" s="96">
        <f>msoa_calculations5[[#This Row],[ Pop20]]/SUMIF(msoa_calculations5[ICB26],msoa_calculations5[[#This Row],[ICB26]],msoa_calculations5[[ Pop20]])</f>
        <v>2.6935497348229776E-3</v>
      </c>
      <c r="L1012" s="98" cm="1">
        <f t="array" ref="L1012">msoa_calculations5[[#This Row],[ Estimated case time (see and convey)]]*msoa_calculations5[[#This Row],[Population share of ICB]:[Population share of ICB]]</f>
        <v>0.24431454965012153</v>
      </c>
      <c r="M1012" s="98" cm="1">
        <f t="array" ref="M1012">msoa_calculations5[[#This Row],[Estimated case time (see and treat)]]*msoa_calculations5[[#This Row],[Population share of ICB]:[Population share of ICB]]</f>
        <v>0.17489923380675254</v>
      </c>
      <c r="N1012" s="94" cm="1">
        <f t="array" ref="N1012">msoa_calculations5[[#This Row],[Weighted estimate]]*msoa_calculations5[[#This Row],[Population share of ICB]:[Population share of ICB]]</f>
        <v>0.22553140099232868</v>
      </c>
    </row>
    <row r="1013" spans="1:14">
      <c r="A1013" s="63" t="s">
        <v>12908</v>
      </c>
      <c r="B1013" s="63" t="s">
        <v>13708</v>
      </c>
      <c r="C1013" s="63" t="s">
        <v>24</v>
      </c>
      <c r="D1013" s="63" t="s">
        <v>74</v>
      </c>
      <c r="E1013" s="72">
        <v>6001</v>
      </c>
      <c r="F1013" s="64">
        <v>1</v>
      </c>
      <c r="G1013" s="79">
        <v>0</v>
      </c>
      <c r="H1013" s="133">
        <v>89.748458862304688</v>
      </c>
      <c r="I1013" s="134">
        <v>63.412460327148438</v>
      </c>
      <c r="J1013" s="105">
        <v>82.622177124023438</v>
      </c>
      <c r="K1013" s="96">
        <f>msoa_calculations5[[#This Row],[ Pop20]]/SUMIF(msoa_calculations5[ICB26],msoa_calculations5[[#This Row],[ICB26]],msoa_calculations5[[ Pop20]])</f>
        <v>2.1068811207863255E-3</v>
      </c>
      <c r="L1013" s="98" cm="1">
        <f t="array" ref="L1013">msoa_calculations5[[#This Row],[ Estimated case time (see and convey)]]*msoa_calculations5[[#This Row],[Population share of ICB]:[Population share of ICB]]</f>
        <v>0.18908933359665792</v>
      </c>
      <c r="M1013" s="98" cm="1">
        <f t="array" ref="M1013">msoa_calculations5[[#This Row],[Estimated case time (see and treat)]]*msoa_calculations5[[#This Row],[Population share of ICB]:[Population share of ICB]]</f>
        <v>0.1336025154858809</v>
      </c>
      <c r="N1013" s="94" cm="1">
        <f t="array" ref="N1013">msoa_calculations5[[#This Row],[Weighted estimate]]*msoa_calculations5[[#This Row],[Population share of ICB]:[Population share of ICB]]</f>
        <v>0.1740751051408688</v>
      </c>
    </row>
    <row r="1014" spans="1:14">
      <c r="A1014" s="63" t="s">
        <v>12906</v>
      </c>
      <c r="B1014" s="63" t="s">
        <v>13708</v>
      </c>
      <c r="C1014" s="63" t="s">
        <v>24</v>
      </c>
      <c r="D1014" s="63" t="s">
        <v>74</v>
      </c>
      <c r="E1014" s="72">
        <v>8457</v>
      </c>
      <c r="F1014" s="64">
        <v>1</v>
      </c>
      <c r="G1014" s="79">
        <v>0</v>
      </c>
      <c r="H1014" s="133">
        <v>89.005828857421875</v>
      </c>
      <c r="I1014" s="134">
        <v>63.379550933837891</v>
      </c>
      <c r="J1014" s="105">
        <v>82.07159423828125</v>
      </c>
      <c r="K1014" s="96">
        <f>msoa_calculations5[[#This Row],[ Pop20]]/SUMIF(msoa_calculations5[ICB26],msoa_calculations5[[#This Row],[ICB26]],msoa_calculations5[[ Pop20]])</f>
        <v>2.9691540807348701E-3</v>
      </c>
      <c r="L1014" s="98" cm="1">
        <f t="array" ref="L1014">msoa_calculations5[[#This Row],[ Estimated case time (see and convey)]]*msoa_calculations5[[#This Row],[Population share of ICB]:[Population share of ICB]]</f>
        <v>0.26427201996120364</v>
      </c>
      <c r="M1014" s="98" cm="1">
        <f t="array" ref="M1014">msoa_calculations5[[#This Row],[Estimated case time (see and treat)]]*msoa_calculations5[[#This Row],[Population share of ICB]:[Population share of ICB]]</f>
        <v>0.18818365229034831</v>
      </c>
      <c r="N1014" s="94" cm="1">
        <f t="array" ref="N1014">msoa_calculations5[[#This Row],[Weighted estimate]]*msoa_calculations5[[#This Row],[Population share of ICB]:[Population share of ICB]]</f>
        <v>0.24368320894500922</v>
      </c>
    </row>
    <row r="1015" spans="1:14">
      <c r="A1015" s="63" t="s">
        <v>12904</v>
      </c>
      <c r="B1015" s="63" t="s">
        <v>13708</v>
      </c>
      <c r="C1015" s="63" t="s">
        <v>24</v>
      </c>
      <c r="D1015" s="63" t="s">
        <v>74</v>
      </c>
      <c r="E1015" s="72">
        <v>6918</v>
      </c>
      <c r="F1015" s="64">
        <v>1</v>
      </c>
      <c r="G1015" s="79">
        <v>0</v>
      </c>
      <c r="H1015" s="133">
        <v>91.143409729003906</v>
      </c>
      <c r="I1015" s="134">
        <v>66.266769409179688</v>
      </c>
      <c r="J1015" s="105">
        <v>84.412017822265625</v>
      </c>
      <c r="K1015" s="96">
        <f>msoa_calculations5[[#This Row],[ Pop20]]/SUMIF(msoa_calculations5[ICB26],msoa_calculations5[[#This Row],[ICB26]],msoa_calculations5[[ Pop20]])</f>
        <v>2.4288291274120648E-3</v>
      </c>
      <c r="L1015" s="98" cm="1">
        <f t="array" ref="L1015">msoa_calculations5[[#This Row],[ Estimated case time (see and convey)]]*msoa_calculations5[[#This Row],[Population share of ICB]:[Population share of ICB]]</f>
        <v>0.22137176832145686</v>
      </c>
      <c r="M1015" s="98" cm="1">
        <f t="array" ref="M1015">msoa_calculations5[[#This Row],[Estimated case time (see and treat)]]*msoa_calculations5[[#This Row],[Population share of ICB]:[Population share of ICB]]</f>
        <v>0.16095065972051442</v>
      </c>
      <c r="N1015" s="94" cm="1">
        <f t="array" ref="N1015">msoa_calculations5[[#This Row],[Weighted estimate]]*msoa_calculations5[[#This Row],[Population share of ICB]:[Population share of ICB]]</f>
        <v>0.20502236759034509</v>
      </c>
    </row>
    <row r="1016" spans="1:14">
      <c r="A1016" s="63" t="s">
        <v>12902</v>
      </c>
      <c r="B1016" s="63" t="s">
        <v>13708</v>
      </c>
      <c r="C1016" s="63" t="s">
        <v>24</v>
      </c>
      <c r="D1016" s="63" t="s">
        <v>74</v>
      </c>
      <c r="E1016" s="72">
        <v>7743</v>
      </c>
      <c r="F1016" s="64">
        <v>1</v>
      </c>
      <c r="G1016" s="79">
        <v>0</v>
      </c>
      <c r="H1016" s="133">
        <v>95.281715393066406</v>
      </c>
      <c r="I1016" s="134">
        <v>66.495140075683594</v>
      </c>
      <c r="J1016" s="105">
        <v>87.492332458496094</v>
      </c>
      <c r="K1016" s="96">
        <f>msoa_calculations5[[#This Row],[ Pop20]]/SUMIF(msoa_calculations5[ICB26],msoa_calculations5[[#This Row],[ICB26]],msoa_calculations5[[ Pop20]])</f>
        <v>2.7184770068736075E-3</v>
      </c>
      <c r="L1016" s="98" cm="1">
        <f t="array" ref="L1016">msoa_calculations5[[#This Row],[ Estimated case time (see and convey)]]*msoa_calculations5[[#This Row],[Population share of ICB]:[Population share of ICB]]</f>
        <v>0.25902115247152613</v>
      </c>
      <c r="M1016" s="98" cm="1">
        <f t="array" ref="M1016">msoa_calculations5[[#This Row],[Estimated case time (see and treat)]]*msoa_calculations5[[#This Row],[Population share of ICB]:[Population share of ICB]]</f>
        <v>0.1807655093645856</v>
      </c>
      <c r="N1016" s="94" cm="1">
        <f t="array" ref="N1016">msoa_calculations5[[#This Row],[Weighted estimate]]*msoa_calculations5[[#This Row],[Population share of ICB]:[Population share of ICB]]</f>
        <v>0.23784589406616305</v>
      </c>
    </row>
    <row r="1017" spans="1:14">
      <c r="A1017" s="63" t="s">
        <v>12900</v>
      </c>
      <c r="B1017" s="63" t="s">
        <v>13708</v>
      </c>
      <c r="C1017" s="63" t="s">
        <v>24</v>
      </c>
      <c r="D1017" s="63" t="s">
        <v>74</v>
      </c>
      <c r="E1017" s="72">
        <v>6933</v>
      </c>
      <c r="F1017" s="64">
        <v>1</v>
      </c>
      <c r="G1017" s="79">
        <v>0</v>
      </c>
      <c r="H1017" s="133">
        <v>95.020370483398438</v>
      </c>
      <c r="I1017" s="134">
        <v>68.673667907714844</v>
      </c>
      <c r="J1017" s="105">
        <v>87.891189575195313</v>
      </c>
      <c r="K1017" s="96">
        <f>msoa_calculations5[[#This Row],[ Pop20]]/SUMIF(msoa_calculations5[ICB26],msoa_calculations5[[#This Row],[ICB26]],msoa_calculations5[[ Pop20]])</f>
        <v>2.4340954524931838E-3</v>
      </c>
      <c r="L1017" s="98" cm="1">
        <f t="array" ref="L1017">msoa_calculations5[[#This Row],[ Estimated case time (see and convey)]]*msoa_calculations5[[#This Row],[Population share of ICB]:[Population share of ICB]]</f>
        <v>0.2312886516878577</v>
      </c>
      <c r="M1017" s="98" cm="1">
        <f t="array" ref="M1017">msoa_calculations5[[#This Row],[Estimated case time (see and treat)]]*msoa_calculations5[[#This Row],[Population share of ICB]:[Population share of ICB]]</f>
        <v>0.1671582627601958</v>
      </c>
      <c r="N1017" s="94" cm="1">
        <f t="array" ref="N1017">msoa_calculations5[[#This Row],[Weighted estimate]]*msoa_calculations5[[#This Row],[Population share of ICB]:[Population share of ICB]]</f>
        <v>0.21393554485919924</v>
      </c>
    </row>
    <row r="1018" spans="1:14">
      <c r="A1018" s="63" t="s">
        <v>12898</v>
      </c>
      <c r="B1018" s="63" t="s">
        <v>13708</v>
      </c>
      <c r="C1018" s="63" t="s">
        <v>24</v>
      </c>
      <c r="D1018" s="63" t="s">
        <v>74</v>
      </c>
      <c r="E1018" s="72">
        <v>5836</v>
      </c>
      <c r="F1018" s="64">
        <v>1</v>
      </c>
      <c r="G1018" s="79">
        <v>0</v>
      </c>
      <c r="H1018" s="133">
        <v>92.286262512207031</v>
      </c>
      <c r="I1018" s="134">
        <v>66.073532104492188</v>
      </c>
      <c r="J1018" s="105">
        <v>85.193336486816406</v>
      </c>
      <c r="K1018" s="96">
        <f>msoa_calculations5[[#This Row],[ Pop20]]/SUMIF(msoa_calculations5[ICB26],msoa_calculations5[[#This Row],[ICB26]],msoa_calculations5[[ Pop20]])</f>
        <v>2.0489515448940169E-3</v>
      </c>
      <c r="L1018" s="98" cm="1">
        <f t="array" ref="L1018">msoa_calculations5[[#This Row],[ Estimated case time (see and convey)]]*msoa_calculations5[[#This Row],[Population share of ICB]:[Population share of ICB]]</f>
        <v>0.18909008014688139</v>
      </c>
      <c r="M1018" s="98" cm="1">
        <f t="array" ref="M1018">msoa_calculations5[[#This Row],[Estimated case time (see and treat)]]*msoa_calculations5[[#This Row],[Population share of ICB]:[Population share of ICB]]</f>
        <v>0.13538146568210369</v>
      </c>
      <c r="N1018" s="94" cm="1">
        <f t="array" ref="N1018">msoa_calculations5[[#This Row],[Weighted estimate]]*msoa_calculations5[[#This Row],[Population share of ICB]:[Population share of ICB]]</f>
        <v>0.17455701840933829</v>
      </c>
    </row>
    <row r="1019" spans="1:14">
      <c r="A1019" s="63" t="s">
        <v>12896</v>
      </c>
      <c r="B1019" s="63" t="s">
        <v>13708</v>
      </c>
      <c r="C1019" s="63" t="s">
        <v>24</v>
      </c>
      <c r="D1019" s="63" t="s">
        <v>74</v>
      </c>
      <c r="E1019" s="72">
        <v>8523</v>
      </c>
      <c r="F1019" s="64">
        <v>1</v>
      </c>
      <c r="G1019" s="79">
        <v>0</v>
      </c>
      <c r="H1019" s="133">
        <v>89.470626831054688</v>
      </c>
      <c r="I1019" s="134">
        <v>63.354801177978516</v>
      </c>
      <c r="J1019" s="105">
        <v>82.403923034667969</v>
      </c>
      <c r="K1019" s="96">
        <f>msoa_calculations5[[#This Row],[ Pop20]]/SUMIF(msoa_calculations5[ICB26],msoa_calculations5[[#This Row],[ICB26]],msoa_calculations5[[ Pop20]])</f>
        <v>2.9923259110917933E-3</v>
      </c>
      <c r="L1019" s="98" cm="1">
        <f t="array" ref="L1019">msoa_calculations5[[#This Row],[ Estimated case time (see and convey)]]*msoa_calculations5[[#This Row],[Population share of ICB]:[Population share of ICB]]</f>
        <v>0.26772527494818954</v>
      </c>
      <c r="M1019" s="98" cm="1">
        <f t="array" ref="M1019">msoa_calculations5[[#This Row],[Estimated case time (see and treat)]]*msoa_calculations5[[#This Row],[Population share of ICB]:[Population share of ICB]]</f>
        <v>0.18957821315693399</v>
      </c>
      <c r="N1019" s="94" cm="1">
        <f t="array" ref="N1019">msoa_calculations5[[#This Row],[Weighted estimate]]*msoa_calculations5[[#This Row],[Population share of ICB]:[Population share of ICB]]</f>
        <v>0.24657939407225085</v>
      </c>
    </row>
    <row r="1020" spans="1:14">
      <c r="A1020" s="63" t="s">
        <v>12894</v>
      </c>
      <c r="B1020" s="63" t="s">
        <v>13708</v>
      </c>
      <c r="C1020" s="63" t="s">
        <v>24</v>
      </c>
      <c r="D1020" s="63" t="s">
        <v>74</v>
      </c>
      <c r="E1020" s="72">
        <v>6196</v>
      </c>
      <c r="F1020" s="64">
        <v>1</v>
      </c>
      <c r="G1020" s="79">
        <v>0</v>
      </c>
      <c r="H1020" s="133">
        <v>92.418876647949219</v>
      </c>
      <c r="I1020" s="134">
        <v>66.804450988769531</v>
      </c>
      <c r="J1020" s="105">
        <v>85.487846374511719</v>
      </c>
      <c r="K1020" s="96">
        <f>msoa_calculations5[[#This Row],[ Pop20]]/SUMIF(msoa_calculations5[ICB26],msoa_calculations5[[#This Row],[ICB26]],msoa_calculations5[[ Pop20]])</f>
        <v>2.1753433468408722E-3</v>
      </c>
      <c r="L1020" s="98" cm="1">
        <f t="array" ref="L1020">msoa_calculations5[[#This Row],[ Estimated case time (see and convey)]]*msoa_calculations5[[#This Row],[Population share of ICB]:[Population share of ICB]]</f>
        <v>0.20104278843862358</v>
      </c>
      <c r="M1020" s="98" cm="1">
        <f t="array" ref="M1020">msoa_calculations5[[#This Row],[Estimated case time (see and treat)]]*msoa_calculations5[[#This Row],[Population share of ICB]:[Population share of ICB]]</f>
        <v>0.14532261799777693</v>
      </c>
      <c r="N1020" s="94" cm="1">
        <f t="array" ref="N1020">msoa_calculations5[[#This Row],[Weighted estimate]]*msoa_calculations5[[#This Row],[Population share of ICB]:[Population share of ICB]]</f>
        <v>0.18596541784654863</v>
      </c>
    </row>
    <row r="1021" spans="1:14">
      <c r="A1021" s="63" t="s">
        <v>12892</v>
      </c>
      <c r="B1021" s="63" t="s">
        <v>13708</v>
      </c>
      <c r="C1021" s="63" t="s">
        <v>24</v>
      </c>
      <c r="D1021" s="63" t="s">
        <v>74</v>
      </c>
      <c r="E1021" s="72">
        <v>7665</v>
      </c>
      <c r="F1021" s="64">
        <v>1</v>
      </c>
      <c r="G1021" s="79">
        <v>0</v>
      </c>
      <c r="H1021" s="133">
        <v>91.403861999511719</v>
      </c>
      <c r="I1021" s="134">
        <v>64.953956604003906</v>
      </c>
      <c r="J1021" s="105">
        <v>84.246757507324219</v>
      </c>
      <c r="K1021" s="96">
        <f>msoa_calculations5[[#This Row],[ Pop20]]/SUMIF(msoa_calculations5[ICB26],msoa_calculations5[[#This Row],[ICB26]],msoa_calculations5[[ Pop20]])</f>
        <v>2.6910921164517887E-3</v>
      </c>
      <c r="L1021" s="98" cm="1">
        <f t="array" ref="L1021">msoa_calculations5[[#This Row],[ Estimated case time (see and convey)]]*msoa_calculations5[[#This Row],[Population share of ICB]:[Population share of ICB]]</f>
        <v>0.24597621244013321</v>
      </c>
      <c r="M1021" s="98" cm="1">
        <f t="array" ref="M1021">msoa_calculations5[[#This Row],[Estimated case time (see and treat)]]*msoa_calculations5[[#This Row],[Population share of ICB]:[Population share of ICB]]</f>
        <v>0.1747970805493865</v>
      </c>
      <c r="N1021" s="94" cm="1">
        <f t="array" ref="N1021">msoa_calculations5[[#This Row],[Weighted estimate]]*msoa_calculations5[[#This Row],[Population share of ICB]:[Population share of ICB]]</f>
        <v>0.22671578496458575</v>
      </c>
    </row>
    <row r="1022" spans="1:14">
      <c r="A1022" s="63" t="s">
        <v>12890</v>
      </c>
      <c r="B1022" s="63" t="s">
        <v>13708</v>
      </c>
      <c r="C1022" s="63" t="s">
        <v>24</v>
      </c>
      <c r="D1022" s="63" t="s">
        <v>74</v>
      </c>
      <c r="E1022" s="72">
        <v>6437</v>
      </c>
      <c r="F1022" s="64">
        <v>1</v>
      </c>
      <c r="G1022" s="79">
        <v>0</v>
      </c>
      <c r="H1022" s="133">
        <v>92.595649719238281</v>
      </c>
      <c r="I1022" s="134">
        <v>66.5972900390625</v>
      </c>
      <c r="J1022" s="105">
        <v>85.56072998046875</v>
      </c>
      <c r="K1022" s="96">
        <f>msoa_calculations5[[#This Row],[ Pop20]]/SUMIF(msoa_calculations5[ICB26],msoa_calculations5[[#This Row],[ICB26]],msoa_calculations5[[ Pop20]])</f>
        <v>2.2599556364775166E-3</v>
      </c>
      <c r="L1022" s="98" cm="1">
        <f t="array" ref="L1022">msoa_calculations5[[#This Row],[ Estimated case time (see and convey)]]*msoa_calculations5[[#This Row],[Population share of ICB]:[Population share of ICB]]</f>
        <v>0.20926206049629034</v>
      </c>
      <c r="M1022" s="98" cm="1">
        <f t="array" ref="M1022">msoa_calculations5[[#This Row],[Estimated case time (see and treat)]]*msoa_calculations5[[#This Row],[Population share of ICB]:[Population share of ICB]]</f>
        <v>0.15050692099790727</v>
      </c>
      <c r="N1022" s="94" cm="1">
        <f t="array" ref="N1022">msoa_calculations5[[#This Row],[Weighted estimate]]*msoa_calculations5[[#This Row],[Population share of ICB]:[Population share of ICB]]</f>
        <v>0.19336345398049121</v>
      </c>
    </row>
    <row r="1023" spans="1:14">
      <c r="A1023" s="63" t="s">
        <v>12888</v>
      </c>
      <c r="B1023" s="63" t="s">
        <v>13708</v>
      </c>
      <c r="C1023" s="63" t="s">
        <v>24</v>
      </c>
      <c r="D1023" s="63" t="s">
        <v>74</v>
      </c>
      <c r="E1023" s="72">
        <v>5458</v>
      </c>
      <c r="F1023" s="64">
        <v>1</v>
      </c>
      <c r="G1023" s="79">
        <v>0</v>
      </c>
      <c r="H1023" s="133">
        <v>90.008087158203125</v>
      </c>
      <c r="I1023" s="134">
        <v>64.731094360351563</v>
      </c>
      <c r="J1023" s="105">
        <v>83.168365478515625</v>
      </c>
      <c r="K1023" s="96">
        <f>msoa_calculations5[[#This Row],[ Pop20]]/SUMIF(msoa_calculations5[ICB26],msoa_calculations5[[#This Row],[ICB26]],msoa_calculations5[[ Pop20]])</f>
        <v>1.9162401528498192E-3</v>
      </c>
      <c r="L1023" s="98" cm="1">
        <f t="array" ref="L1023">msoa_calculations5[[#This Row],[ Estimated case time (see and convey)]]*msoa_calculations5[[#This Row],[Population share of ICB]:[Population share of ICB]]</f>
        <v>0.17247711069375501</v>
      </c>
      <c r="M1023" s="98" cm="1">
        <f t="array" ref="M1023">msoa_calculations5[[#This Row],[Estimated case time (see and treat)]]*msoa_calculations5[[#This Row],[Population share of ICB]:[Population share of ICB]]</f>
        <v>0.12404032215121615</v>
      </c>
      <c r="N1023" s="94" cm="1">
        <f t="array" ref="N1023">msoa_calculations5[[#This Row],[Weighted estimate]]*msoa_calculations5[[#This Row],[Population share of ICB]:[Population share of ICB]]</f>
        <v>0.1593705613768204</v>
      </c>
    </row>
    <row r="1024" spans="1:14">
      <c r="A1024" s="63" t="s">
        <v>12886</v>
      </c>
      <c r="B1024" s="63" t="s">
        <v>13708</v>
      </c>
      <c r="C1024" s="63" t="s">
        <v>24</v>
      </c>
      <c r="D1024" s="63" t="s">
        <v>74</v>
      </c>
      <c r="E1024" s="72">
        <v>9685</v>
      </c>
      <c r="F1024" s="64">
        <v>1</v>
      </c>
      <c r="G1024" s="79">
        <v>0</v>
      </c>
      <c r="H1024" s="133">
        <v>82.77691650390625</v>
      </c>
      <c r="I1024" s="134">
        <v>58.046001434326172</v>
      </c>
      <c r="J1024" s="105">
        <v>76.084953308105469</v>
      </c>
      <c r="K1024" s="96">
        <f>msoa_calculations5[[#This Row],[ Pop20]]/SUMIF(msoa_calculations5[ICB26],msoa_calculations5[[#This Row],[ICB26]],msoa_calculations5[[ Pop20]])</f>
        <v>3.4002905607091421E-3</v>
      </c>
      <c r="L1024" s="98" cm="1">
        <f t="array" ref="L1024">msoa_calculations5[[#This Row],[ Estimated case time (see and convey)]]*msoa_calculations5[[#This Row],[Population share of ICB]:[Population share of ICB]]</f>
        <v>0.28146556783284121</v>
      </c>
      <c r="M1024" s="98" cm="1">
        <f t="array" ref="M1024">msoa_calculations5[[#This Row],[Estimated case time (see and treat)]]*msoa_calculations5[[#This Row],[Population share of ICB]:[Population share of ICB]]</f>
        <v>0.19737327076404862</v>
      </c>
      <c r="N1024" s="94" cm="1">
        <f t="array" ref="N1024">msoa_calculations5[[#This Row],[Weighted estimate]]*msoa_calculations5[[#This Row],[Population share of ICB]:[Population share of ICB]]</f>
        <v>0.25871094854554683</v>
      </c>
    </row>
    <row r="1025" spans="1:14">
      <c r="A1025" s="63" t="s">
        <v>12176</v>
      </c>
      <c r="B1025" s="63" t="s">
        <v>13708</v>
      </c>
      <c r="C1025" s="63" t="s">
        <v>24</v>
      </c>
      <c r="D1025" s="63" t="s">
        <v>74</v>
      </c>
      <c r="E1025" s="72">
        <v>8107</v>
      </c>
      <c r="F1025" s="64">
        <v>1</v>
      </c>
      <c r="G1025" s="79">
        <v>0</v>
      </c>
      <c r="H1025" s="133">
        <v>85.08087158203125</v>
      </c>
      <c r="I1025" s="134">
        <v>61.175453186035156</v>
      </c>
      <c r="J1025" s="105">
        <v>78.612281799316406</v>
      </c>
      <c r="K1025" s="96">
        <f>msoa_calculations5[[#This Row],[ Pop20]]/SUMIF(msoa_calculations5[ICB26],msoa_calculations5[[#This Row],[ICB26]],msoa_calculations5[[ Pop20]])</f>
        <v>2.8462731621754275E-3</v>
      </c>
      <c r="L1025" s="98" cm="1">
        <f t="array" ref="L1025">msoa_calculations5[[#This Row],[ Estimated case time (see and convey)]]*msoa_calculations5[[#This Row],[Population share of ICB]:[Population share of ICB]]</f>
        <v>0.24216340139842954</v>
      </c>
      <c r="M1025" s="98" cm="1">
        <f t="array" ref="M1025">msoa_calculations5[[#This Row],[Estimated case time (see and treat)]]*msoa_calculations5[[#This Row],[Population share of ICB]:[Population share of ICB]]</f>
        <v>0.1741220505873311</v>
      </c>
      <c r="N1025" s="94" cm="1">
        <f t="array" ref="N1025">msoa_calculations5[[#This Row],[Weighted estimate]]*msoa_calculations5[[#This Row],[Population share of ICB]:[Population share of ICB]]</f>
        <v>0.2237520279027661</v>
      </c>
    </row>
    <row r="1026" spans="1:14">
      <c r="A1026" s="63" t="s">
        <v>12174</v>
      </c>
      <c r="B1026" s="63" t="s">
        <v>13708</v>
      </c>
      <c r="C1026" s="63" t="s">
        <v>24</v>
      </c>
      <c r="D1026" s="63" t="s">
        <v>74</v>
      </c>
      <c r="E1026" s="72">
        <v>10427</v>
      </c>
      <c r="F1026" s="64">
        <v>1</v>
      </c>
      <c r="G1026" s="79">
        <v>0</v>
      </c>
      <c r="H1026" s="133">
        <v>83.541694641113281</v>
      </c>
      <c r="I1026" s="134">
        <v>59.286190032958984</v>
      </c>
      <c r="J1026" s="105">
        <v>76.978378295898438</v>
      </c>
      <c r="K1026" s="96">
        <f>msoa_calculations5[[#This Row],[ Pop20]]/SUMIF(msoa_calculations5[ICB26],msoa_calculations5[[#This Row],[ICB26]],msoa_calculations5[[ Pop20]])</f>
        <v>3.6607981080551601E-3</v>
      </c>
      <c r="L1026" s="98" cm="1">
        <f t="array" ref="L1026">msoa_calculations5[[#This Row],[ Estimated case time (see and convey)]]*msoa_calculations5[[#This Row],[Population share of ICB]:[Population share of ICB]]</f>
        <v>0.3058292776859094</v>
      </c>
      <c r="M1026" s="98" cm="1">
        <f t="array" ref="M1026">msoa_calculations5[[#This Row],[Estimated case time (see and treat)]]*msoa_calculations5[[#This Row],[Population share of ICB]:[Population share of ICB]]</f>
        <v>0.21703477230645493</v>
      </c>
      <c r="N1026" s="94" cm="1">
        <f t="array" ref="N1026">msoa_calculations5[[#This Row],[Weighted estimate]]*msoa_calculations5[[#This Row],[Population share of ICB]:[Population share of ICB]]</f>
        <v>0.28180230162677938</v>
      </c>
    </row>
    <row r="1027" spans="1:14">
      <c r="A1027" s="63" t="s">
        <v>12172</v>
      </c>
      <c r="B1027" s="63" t="s">
        <v>13708</v>
      </c>
      <c r="C1027" s="63" t="s">
        <v>24</v>
      </c>
      <c r="D1027" s="63" t="s">
        <v>74</v>
      </c>
      <c r="E1027" s="72">
        <v>9935</v>
      </c>
      <c r="F1027" s="64">
        <v>1</v>
      </c>
      <c r="G1027" s="79">
        <v>0</v>
      </c>
      <c r="H1027" s="133">
        <v>89.395736694335938</v>
      </c>
      <c r="I1027" s="134">
        <v>63.439659118652344</v>
      </c>
      <c r="J1027" s="105">
        <v>82.372261047363281</v>
      </c>
      <c r="K1027" s="96">
        <f>msoa_calculations5[[#This Row],[ Pop20]]/SUMIF(msoa_calculations5[ICB26],msoa_calculations5[[#This Row],[ICB26]],msoa_calculations5[[ Pop20]])</f>
        <v>3.4880626453944585E-3</v>
      </c>
      <c r="L1027" s="98" cm="1">
        <f t="array" ref="L1027">msoa_calculations5[[#This Row],[ Estimated case time (see and convey)]]*msoa_calculations5[[#This Row],[Population share of ICB]:[Population share of ICB]]</f>
        <v>0.31181792982103185</v>
      </c>
      <c r="M1027" s="98" cm="1">
        <f t="array" ref="M1027">msoa_calculations5[[#This Row],[Estimated case time (see and treat)]]*msoa_calculations5[[#This Row],[Population share of ICB]:[Population share of ICB]]</f>
        <v>0.22128150520832918</v>
      </c>
      <c r="N1027" s="94" cm="1">
        <f t="array" ref="N1027">msoa_calculations5[[#This Row],[Weighted estimate]]*msoa_calculations5[[#This Row],[Population share of ICB]:[Population share of ICB]]</f>
        <v>0.28731960677598889</v>
      </c>
    </row>
    <row r="1028" spans="1:14">
      <c r="A1028" s="63" t="s">
        <v>12170</v>
      </c>
      <c r="B1028" s="63" t="s">
        <v>13708</v>
      </c>
      <c r="C1028" s="63" t="s">
        <v>24</v>
      </c>
      <c r="D1028" s="63" t="s">
        <v>74</v>
      </c>
      <c r="E1028" s="72">
        <v>8954</v>
      </c>
      <c r="F1028" s="64">
        <v>1</v>
      </c>
      <c r="G1028" s="79">
        <v>0</v>
      </c>
      <c r="H1028" s="133">
        <v>83.945747375488281</v>
      </c>
      <c r="I1028" s="134">
        <v>59.654453277587891</v>
      </c>
      <c r="J1028" s="105">
        <v>77.37274169921875</v>
      </c>
      <c r="K1028" s="96">
        <f>msoa_calculations5[[#This Row],[ Pop20]]/SUMIF(msoa_calculations5[ICB26],msoa_calculations5[[#This Row],[ICB26]],msoa_calculations5[[ Pop20]])</f>
        <v>3.1436449850892781E-3</v>
      </c>
      <c r="L1028" s="98" cm="1">
        <f t="array" ref="L1028">msoa_calculations5[[#This Row],[ Estimated case time (see and convey)]]*msoa_calculations5[[#This Row],[Population share of ICB]:[Population share of ICB]]</f>
        <v>0.26389562775652514</v>
      </c>
      <c r="M1028" s="98" cm="1">
        <f t="array" ref="M1028">msoa_calculations5[[#This Row],[Estimated case time (see and treat)]]*msoa_calculations5[[#This Row],[Population share of ICB]:[Population share of ICB]]</f>
        <v>0.18753242288433181</v>
      </c>
      <c r="N1028" s="94" cm="1">
        <f t="array" ref="N1028">msoa_calculations5[[#This Row],[Weighted estimate]]*msoa_calculations5[[#This Row],[Population share of ICB]:[Population share of ICB]]</f>
        <v>0.24323243142535708</v>
      </c>
    </row>
    <row r="1029" spans="1:14">
      <c r="A1029" s="63" t="s">
        <v>12168</v>
      </c>
      <c r="B1029" s="63" t="s">
        <v>13708</v>
      </c>
      <c r="C1029" s="63" t="s">
        <v>24</v>
      </c>
      <c r="D1029" s="63" t="s">
        <v>74</v>
      </c>
      <c r="E1029" s="72">
        <v>9643</v>
      </c>
      <c r="F1029" s="64">
        <v>1</v>
      </c>
      <c r="G1029" s="79">
        <v>0</v>
      </c>
      <c r="H1029" s="133">
        <v>89.319511413574219</v>
      </c>
      <c r="I1029" s="134">
        <v>64.056137084960938</v>
      </c>
      <c r="J1029" s="105">
        <v>82.483474731445313</v>
      </c>
      <c r="K1029" s="96">
        <f>msoa_calculations5[[#This Row],[ Pop20]]/SUMIF(msoa_calculations5[ICB26],msoa_calculations5[[#This Row],[ICB26]],msoa_calculations5[[ Pop20]])</f>
        <v>3.3855448504820094E-3</v>
      </c>
      <c r="L1029" s="98" cm="1">
        <f t="array" ref="L1029">msoa_calculations5[[#This Row],[ Estimated case time (see and convey)]]*msoa_calculations5[[#This Row],[Population share of ICB]:[Population share of ICB]]</f>
        <v>0.30239521191379526</v>
      </c>
      <c r="M1029" s="98" cm="1">
        <f t="array" ref="M1029">msoa_calculations5[[#This Row],[Estimated case time (see and treat)]]*msoa_calculations5[[#This Row],[Population share of ICB]:[Population share of ICB]]</f>
        <v>0.21686492504975918</v>
      </c>
      <c r="N1029" s="94" cm="1">
        <f t="array" ref="N1029">msoa_calculations5[[#This Row],[Weighted estimate]]*msoa_calculations5[[#This Row],[Population share of ICB]:[Population share of ICB]]</f>
        <v>0.27925150312690761</v>
      </c>
    </row>
    <row r="1030" spans="1:14">
      <c r="A1030" s="63" t="s">
        <v>12166</v>
      </c>
      <c r="B1030" s="63" t="s">
        <v>13708</v>
      </c>
      <c r="C1030" s="63" t="s">
        <v>24</v>
      </c>
      <c r="D1030" s="63" t="s">
        <v>74</v>
      </c>
      <c r="E1030" s="72">
        <v>8513</v>
      </c>
      <c r="F1030" s="64">
        <v>1</v>
      </c>
      <c r="G1030" s="79">
        <v>0</v>
      </c>
      <c r="H1030" s="133">
        <v>83.357734680175781</v>
      </c>
      <c r="I1030" s="134">
        <v>59.039398193359375</v>
      </c>
      <c r="J1030" s="105">
        <v>76.777412414550781</v>
      </c>
      <c r="K1030" s="96">
        <f>msoa_calculations5[[#This Row],[ Pop20]]/SUMIF(msoa_calculations5[ICB26],msoa_calculations5[[#This Row],[ICB26]],msoa_calculations5[[ Pop20]])</f>
        <v>2.988815027704381E-3</v>
      </c>
      <c r="L1030" s="98" cm="1">
        <f t="array" ref="L1030">msoa_calculations5[[#This Row],[ Estimated case time (see and convey)]]*msoa_calculations5[[#This Row],[Population share of ICB]:[Population share of ICB]]</f>
        <v>0.24914085008750403</v>
      </c>
      <c r="M1030" s="98" cm="1">
        <f t="array" ref="M1030">msoa_calculations5[[#This Row],[Estimated case time (see and treat)]]*msoa_calculations5[[#This Row],[Population share of ICB]:[Population share of ICB]]</f>
        <v>0.17645784054693539</v>
      </c>
      <c r="N1030" s="94" cm="1">
        <f t="array" ref="N1030">msoa_calculations5[[#This Row],[Weighted estimate]]*msoa_calculations5[[#This Row],[Population share of ICB]:[Population share of ICB]]</f>
        <v>0.22947348401286627</v>
      </c>
    </row>
    <row r="1031" spans="1:14">
      <c r="A1031" s="63" t="s">
        <v>12164</v>
      </c>
      <c r="B1031" s="63" t="s">
        <v>13708</v>
      </c>
      <c r="C1031" s="63" t="s">
        <v>24</v>
      </c>
      <c r="D1031" s="63" t="s">
        <v>74</v>
      </c>
      <c r="E1031" s="72">
        <v>8998</v>
      </c>
      <c r="F1031" s="64">
        <v>1</v>
      </c>
      <c r="G1031" s="79">
        <v>0</v>
      </c>
      <c r="H1031" s="133">
        <v>84.783493041992188</v>
      </c>
      <c r="I1031" s="134">
        <v>60.592388153076172</v>
      </c>
      <c r="J1031" s="105">
        <v>78.237602233886719</v>
      </c>
      <c r="K1031" s="96">
        <f>msoa_calculations5[[#This Row],[ Pop20]]/SUMIF(msoa_calculations5[ICB26],msoa_calculations5[[#This Row],[ICB26]],msoa_calculations5[[ Pop20]])</f>
        <v>3.1590928719938938E-3</v>
      </c>
      <c r="L1031" s="98" cm="1">
        <f t="array" ref="L1031">msoa_calculations5[[#This Row],[ Estimated case time (see and convey)]]*msoa_calculations5[[#This Row],[Population share of ICB]:[Population share of ICB]]</f>
        <v>0.26783892853170144</v>
      </c>
      <c r="M1031" s="98" cm="1">
        <f t="array" ref="M1031">msoa_calculations5[[#This Row],[Estimated case time (see and treat)]]*msoa_calculations5[[#This Row],[Population share of ICB]:[Population share of ICB]]</f>
        <v>0.19141698151147019</v>
      </c>
      <c r="N1031" s="94" cm="1">
        <f t="array" ref="N1031">msoa_calculations5[[#This Row],[Weighted estimate]]*msoa_calculations5[[#This Row],[Population share of ICB]:[Population share of ICB]]</f>
        <v>0.24715985153896508</v>
      </c>
    </row>
    <row r="1032" spans="1:14">
      <c r="A1032" s="63" t="s">
        <v>12162</v>
      </c>
      <c r="B1032" s="63" t="s">
        <v>13708</v>
      </c>
      <c r="C1032" s="63" t="s">
        <v>24</v>
      </c>
      <c r="D1032" s="63" t="s">
        <v>74</v>
      </c>
      <c r="E1032" s="72">
        <v>14260</v>
      </c>
      <c r="F1032" s="64">
        <v>1</v>
      </c>
      <c r="G1032" s="79">
        <v>0</v>
      </c>
      <c r="H1032" s="133">
        <v>81.321990966796875</v>
      </c>
      <c r="I1032" s="134">
        <v>56.840290069580078</v>
      </c>
      <c r="J1032" s="105">
        <v>74.697463989257813</v>
      </c>
      <c r="K1032" s="96">
        <f>msoa_calculations5[[#This Row],[ Pop20]]/SUMIF(msoa_calculations5[ICB26],msoa_calculations5[[#This Row],[ICB26]],msoa_calculations5[[ Pop20]])</f>
        <v>5.0065197104504251E-3</v>
      </c>
      <c r="L1032" s="98" cm="1">
        <f t="array" ref="L1032">msoa_calculations5[[#This Row],[ Estimated case time (see and convey)]]*msoa_calculations5[[#This Row],[Population share of ICB]:[Population share of ICB]]</f>
        <v>0.40714015066833997</v>
      </c>
      <c r="M1032" s="98" cm="1">
        <f t="array" ref="M1032">msoa_calculations5[[#This Row],[Estimated case time (see and treat)]]*msoa_calculations5[[#This Row],[Population share of ICB]:[Population share of ICB]]</f>
        <v>0.28457203258107222</v>
      </c>
      <c r="N1032" s="94" cm="1">
        <f t="array" ref="N1032">msoa_calculations5[[#This Row],[Weighted estimate]]*msoa_calculations5[[#This Row],[Population share of ICB]:[Population share of ICB]]</f>
        <v>0.37397432578288009</v>
      </c>
    </row>
    <row r="1033" spans="1:14">
      <c r="A1033" s="63" t="s">
        <v>12160</v>
      </c>
      <c r="B1033" s="63" t="s">
        <v>13708</v>
      </c>
      <c r="C1033" s="63" t="s">
        <v>24</v>
      </c>
      <c r="D1033" s="63" t="s">
        <v>74</v>
      </c>
      <c r="E1033" s="72">
        <v>11142</v>
      </c>
      <c r="F1033" s="64">
        <v>1</v>
      </c>
      <c r="G1033" s="79">
        <v>0</v>
      </c>
      <c r="H1033" s="133">
        <v>84.22882080078125</v>
      </c>
      <c r="I1033" s="134">
        <v>59.259231567382813</v>
      </c>
      <c r="J1033" s="105">
        <v>77.472274780273438</v>
      </c>
      <c r="K1033" s="96">
        <f>msoa_calculations5[[#This Row],[ Pop20]]/SUMIF(msoa_calculations5[ICB26],msoa_calculations5[[#This Row],[ICB26]],msoa_calculations5[[ Pop20]])</f>
        <v>3.9118262702551639E-3</v>
      </c>
      <c r="L1033" s="98" cm="1">
        <f t="array" ref="L1033">msoa_calculations5[[#This Row],[ Estimated case time (see and convey)]]*msoa_calculations5[[#This Row],[Population share of ICB]:[Population share of ICB]]</f>
        <v>0.32948851392111067</v>
      </c>
      <c r="M1033" s="98" cm="1">
        <f t="array" ref="M1033">msoa_calculations5[[#This Row],[Estimated case time (see and treat)]]*msoa_calculations5[[#This Row],[Population share of ICB]:[Population share of ICB]]</f>
        <v>0.23181181880042218</v>
      </c>
      <c r="N1033" s="94" cm="1">
        <f t="array" ref="N1033">msoa_calculations5[[#This Row],[Weighted estimate]]*msoa_calculations5[[#This Row],[Population share of ICB]:[Population share of ICB]]</f>
        <v>0.30305807970190024</v>
      </c>
    </row>
    <row r="1034" spans="1:14">
      <c r="A1034" s="63" t="s">
        <v>12158</v>
      </c>
      <c r="B1034" s="63" t="s">
        <v>13708</v>
      </c>
      <c r="C1034" s="63" t="s">
        <v>24</v>
      </c>
      <c r="D1034" s="63" t="s">
        <v>74</v>
      </c>
      <c r="E1034" s="72">
        <v>9108</v>
      </c>
      <c r="F1034" s="64">
        <v>1</v>
      </c>
      <c r="G1034" s="79">
        <v>0</v>
      </c>
      <c r="H1034" s="133">
        <v>90.315055847167969</v>
      </c>
      <c r="I1034" s="134">
        <v>63.892276763916016</v>
      </c>
      <c r="J1034" s="105">
        <v>83.165290832519531</v>
      </c>
      <c r="K1034" s="96">
        <f>msoa_calculations5[[#This Row],[ Pop20]]/SUMIF(msoa_calculations5[ICB26],msoa_calculations5[[#This Row],[ICB26]],msoa_calculations5[[ Pop20]])</f>
        <v>3.1977125892554328E-3</v>
      </c>
      <c r="L1034" s="98" cm="1">
        <f t="array" ref="L1034">msoa_calculations5[[#This Row],[ Estimated case time (see and convey)]]*msoa_calculations5[[#This Row],[Population share of ICB]:[Population share of ICB]]</f>
        <v>0.28880159108179648</v>
      </c>
      <c r="M1034" s="98" cm="1">
        <f t="array" ref="M1034">msoa_calculations5[[#This Row],[Estimated case time (see and treat)]]*msoa_calculations5[[#This Row],[Population share of ICB]:[Population share of ICB]]</f>
        <v>0.20430913776416659</v>
      </c>
      <c r="N1034" s="94" cm="1">
        <f t="array" ref="N1034">msoa_calculations5[[#This Row],[Weighted estimate]]*msoa_calculations5[[#This Row],[Population share of ICB]:[Population share of ICB]]</f>
        <v>0.26593869748423715</v>
      </c>
    </row>
    <row r="1035" spans="1:14">
      <c r="A1035" s="63" t="s">
        <v>12156</v>
      </c>
      <c r="B1035" s="63" t="s">
        <v>13708</v>
      </c>
      <c r="C1035" s="63" t="s">
        <v>24</v>
      </c>
      <c r="D1035" s="63" t="s">
        <v>74</v>
      </c>
      <c r="E1035" s="72">
        <v>8189</v>
      </c>
      <c r="F1035" s="64">
        <v>1</v>
      </c>
      <c r="G1035" s="79">
        <v>0</v>
      </c>
      <c r="H1035" s="133">
        <v>86.942420959472656</v>
      </c>
      <c r="I1035" s="134">
        <v>61.320018768310547</v>
      </c>
      <c r="J1035" s="105">
        <v>80.009231567382813</v>
      </c>
      <c r="K1035" s="96">
        <f>msoa_calculations5[[#This Row],[ Pop20]]/SUMIF(msoa_calculations5[ICB26],msoa_calculations5[[#This Row],[ICB26]],msoa_calculations5[[ Pop20]])</f>
        <v>2.8750624059522114E-3</v>
      </c>
      <c r="L1035" s="98" cm="1">
        <f t="array" ref="L1035">msoa_calculations5[[#This Row],[ Estimated case time (see and convey)]]*msoa_calculations5[[#This Row],[Population share of ICB]:[Population share of ICB]]</f>
        <v>0.24996488598305142</v>
      </c>
      <c r="M1035" s="98" cm="1">
        <f t="array" ref="M1035">msoa_calculations5[[#This Row],[Estimated case time (see and treat)]]*msoa_calculations5[[#This Row],[Population share of ICB]:[Population share of ICB]]</f>
        <v>0.17629888069305369</v>
      </c>
      <c r="N1035" s="94" cm="1">
        <f t="array" ref="N1035">msoa_calculations5[[#This Row],[Weighted estimate]]*msoa_calculations5[[#This Row],[Population share of ICB]:[Population share of ICB]]</f>
        <v>0.23003153380850724</v>
      </c>
    </row>
    <row r="1036" spans="1:14">
      <c r="A1036" s="63" t="s">
        <v>12154</v>
      </c>
      <c r="B1036" s="63" t="s">
        <v>13708</v>
      </c>
      <c r="C1036" s="63" t="s">
        <v>24</v>
      </c>
      <c r="D1036" s="63" t="s">
        <v>74</v>
      </c>
      <c r="E1036" s="72">
        <v>11836</v>
      </c>
      <c r="F1036" s="64">
        <v>1</v>
      </c>
      <c r="G1036" s="79">
        <v>0</v>
      </c>
      <c r="H1036" s="133">
        <v>85.512863159179688</v>
      </c>
      <c r="I1036" s="134">
        <v>60.006401062011719</v>
      </c>
      <c r="J1036" s="105">
        <v>78.611045837402344</v>
      </c>
      <c r="K1036" s="96">
        <f>msoa_calculations5[[#This Row],[ Pop20]]/SUMIF(msoa_calculations5[ICB26],msoa_calculations5[[#This Row],[ICB26]],msoa_calculations5[[ Pop20]])</f>
        <v>4.1554815773416015E-3</v>
      </c>
      <c r="L1036" s="98" cm="1">
        <f t="array" ref="L1036">msoa_calculations5[[#This Row],[ Estimated case time (see and convey)]]*msoa_calculations5[[#This Row],[Population share of ICB]:[Population share of ICB]]</f>
        <v>0.35534712748370456</v>
      </c>
      <c r="M1036" s="98" cm="1">
        <f t="array" ref="M1036">msoa_calculations5[[#This Row],[Estimated case time (see and treat)]]*msoa_calculations5[[#This Row],[Population share of ICB]:[Population share of ICB]]</f>
        <v>0.24935549413576122</v>
      </c>
      <c r="N1036" s="94" cm="1">
        <f t="array" ref="N1036">msoa_calculations5[[#This Row],[Weighted estimate]]*msoa_calculations5[[#This Row],[Population share of ICB]:[Population share of ICB]]</f>
        <v>0.32666675275288165</v>
      </c>
    </row>
    <row r="1037" spans="1:14">
      <c r="A1037" s="63" t="s">
        <v>12152</v>
      </c>
      <c r="B1037" s="63" t="s">
        <v>13708</v>
      </c>
      <c r="C1037" s="63" t="s">
        <v>24</v>
      </c>
      <c r="D1037" s="63" t="s">
        <v>74</v>
      </c>
      <c r="E1037" s="72">
        <v>11937</v>
      </c>
      <c r="F1037" s="64">
        <v>1</v>
      </c>
      <c r="G1037" s="79">
        <v>0</v>
      </c>
      <c r="H1037" s="133">
        <v>85.74468994140625</v>
      </c>
      <c r="I1037" s="134">
        <v>59.942386627197266</v>
      </c>
      <c r="J1037" s="105">
        <v>78.762825012207031</v>
      </c>
      <c r="K1037" s="96">
        <f>msoa_calculations5[[#This Row],[ Pop20]]/SUMIF(msoa_calculations5[ICB26],msoa_calculations5[[#This Row],[ICB26]],msoa_calculations5[[ Pop20]])</f>
        <v>4.1909414995544691E-3</v>
      </c>
      <c r="L1037" s="98" cm="1">
        <f t="array" ref="L1037">msoa_calculations5[[#This Row],[ Estimated case time (see and convey)]]*msoa_calculations5[[#This Row],[Population share of ICB]:[Population share of ICB]]</f>
        <v>0.35935097944187011</v>
      </c>
      <c r="M1037" s="98" cm="1">
        <f t="array" ref="M1037">msoa_calculations5[[#This Row],[Estimated case time (see and treat)]]*msoa_calculations5[[#This Row],[Population share of ICB]:[Population share of ICB]]</f>
        <v>0.25121503569825987</v>
      </c>
      <c r="N1037" s="94" cm="1">
        <f t="array" ref="N1037">msoa_calculations5[[#This Row],[Weighted estimate]]*msoa_calculations5[[#This Row],[Population share of ICB]:[Population share of ICB]]</f>
        <v>0.3300903919658052</v>
      </c>
    </row>
    <row r="1038" spans="1:14">
      <c r="A1038" s="63" t="s">
        <v>12884</v>
      </c>
      <c r="B1038" s="63" t="s">
        <v>13708</v>
      </c>
      <c r="C1038" s="63" t="s">
        <v>24</v>
      </c>
      <c r="D1038" s="63" t="s">
        <v>74</v>
      </c>
      <c r="E1038" s="72">
        <v>10149</v>
      </c>
      <c r="F1038" s="64">
        <v>1</v>
      </c>
      <c r="G1038" s="79">
        <v>0</v>
      </c>
      <c r="H1038" s="133">
        <v>86.652549743652344</v>
      </c>
      <c r="I1038" s="134">
        <v>61.359066009521484</v>
      </c>
      <c r="J1038" s="105">
        <v>79.808364868164063</v>
      </c>
      <c r="K1038" s="96">
        <f>msoa_calculations5[[#This Row],[ Pop20]]/SUMIF(msoa_calculations5[ICB26],msoa_calculations5[[#This Row],[ICB26]],msoa_calculations5[[ Pop20]])</f>
        <v>3.5631955498850888E-3</v>
      </c>
      <c r="L1038" s="98" cm="1">
        <f t="array" ref="L1038">msoa_calculations5[[#This Row],[ Estimated case time (see and convey)]]*msoa_calculations5[[#This Row],[Population share of ICB]:[Population share of ICB]]</f>
        <v>0.30875997963277835</v>
      </c>
      <c r="M1038" s="98" cm="1">
        <f t="array" ref="M1038">msoa_calculations5[[#This Row],[Estimated case time (see and treat)]]*msoa_calculations5[[#This Row],[Population share of ICB]:[Population share of ICB]]</f>
        <v>0.21863435095023237</v>
      </c>
      <c r="N1038" s="94" cm="1">
        <f t="array" ref="N1038">msoa_calculations5[[#This Row],[Weighted estimate]]*msoa_calculations5[[#This Row],[Population share of ICB]:[Population share of ICB]]</f>
        <v>0.28437281054184765</v>
      </c>
    </row>
    <row r="1039" spans="1:14">
      <c r="A1039" s="63" t="s">
        <v>12882</v>
      </c>
      <c r="B1039" s="63" t="s">
        <v>13708</v>
      </c>
      <c r="C1039" s="63" t="s">
        <v>24</v>
      </c>
      <c r="D1039" s="63" t="s">
        <v>74</v>
      </c>
      <c r="E1039" s="72">
        <v>11269</v>
      </c>
      <c r="F1039" s="64">
        <v>1</v>
      </c>
      <c r="G1039" s="79">
        <v>0</v>
      </c>
      <c r="H1039" s="133">
        <v>81.871986389160156</v>
      </c>
      <c r="I1039" s="134">
        <v>56.629425048828125</v>
      </c>
      <c r="J1039" s="105">
        <v>75.041580200195313</v>
      </c>
      <c r="K1039" s="96">
        <f>msoa_calculations5[[#This Row],[ Pop20]]/SUMIF(msoa_calculations5[ICB26],msoa_calculations5[[#This Row],[ICB26]],msoa_calculations5[[ Pop20]])</f>
        <v>3.9564144892753044E-3</v>
      </c>
      <c r="L1039" s="98" cm="1">
        <f t="array" ref="L1039">msoa_calculations5[[#This Row],[ Estimated case time (see and convey)]]*msoa_calculations5[[#This Row],[Population share of ICB]:[Population share of ICB]]</f>
        <v>0.32391951321582374</v>
      </c>
      <c r="M1039" s="98" cm="1">
        <f t="array" ref="M1039">msoa_calculations5[[#This Row],[Estimated case time (see and treat)]]*msoa_calculations5[[#This Row],[Population share of ICB]:[Population share of ICB]]</f>
        <v>0.22404947778251347</v>
      </c>
      <c r="N1039" s="94" cm="1">
        <f t="array" ref="N1039">msoa_calculations5[[#This Row],[Weighted estimate]]*msoa_calculations5[[#This Row],[Population share of ICB]:[Population share of ICB]]</f>
        <v>0.29689559520216752</v>
      </c>
    </row>
    <row r="1040" spans="1:14">
      <c r="A1040" s="63" t="s">
        <v>12880</v>
      </c>
      <c r="B1040" s="63" t="s">
        <v>13708</v>
      </c>
      <c r="C1040" s="63" t="s">
        <v>24</v>
      </c>
      <c r="D1040" s="63" t="s">
        <v>74</v>
      </c>
      <c r="E1040" s="72">
        <v>14693</v>
      </c>
      <c r="F1040" s="64">
        <v>1</v>
      </c>
      <c r="G1040" s="79">
        <v>0</v>
      </c>
      <c r="H1040" s="133">
        <v>81.034416198730469</v>
      </c>
      <c r="I1040" s="134">
        <v>55.515048980712891</v>
      </c>
      <c r="J1040" s="105">
        <v>74.129104614257813</v>
      </c>
      <c r="K1040" s="96">
        <f>msoa_calculations5[[#This Row],[ Pop20]]/SUMIF(msoa_calculations5[ICB26],msoa_calculations5[[#This Row],[ICB26]],msoa_calculations5[[ Pop20]])</f>
        <v>5.1585409611253925E-3</v>
      </c>
      <c r="L1040" s="98" cm="1">
        <f t="array" ref="L1040">msoa_calculations5[[#This Row],[ Estimated case time (see and convey)]]*msoa_calculations5[[#This Row],[Population share of ICB]:[Population share of ICB]]</f>
        <v>0.41801935522203415</v>
      </c>
      <c r="M1040" s="98" cm="1">
        <f t="array" ref="M1040">msoa_calculations5[[#This Row],[Estimated case time (see and treat)]]*msoa_calculations5[[#This Row],[Population share of ICB]:[Population share of ICB]]</f>
        <v>0.28637665412588992</v>
      </c>
      <c r="N1040" s="94" cm="1">
        <f t="array" ref="N1040">msoa_calculations5[[#This Row],[Weighted estimate]]*msoa_calculations5[[#This Row],[Population share of ICB]:[Population share of ICB]]</f>
        <v>0.38239802256419825</v>
      </c>
    </row>
    <row r="1041" spans="1:14">
      <c r="A1041" s="63" t="s">
        <v>12878</v>
      </c>
      <c r="B1041" s="63" t="s">
        <v>13708</v>
      </c>
      <c r="C1041" s="63" t="s">
        <v>24</v>
      </c>
      <c r="D1041" s="63" t="s">
        <v>74</v>
      </c>
      <c r="E1041" s="72">
        <v>10407</v>
      </c>
      <c r="F1041" s="64">
        <v>1</v>
      </c>
      <c r="G1041" s="79">
        <v>0</v>
      </c>
      <c r="H1041" s="133">
        <v>83.628776550292969</v>
      </c>
      <c r="I1041" s="134">
        <v>58.701198577880859</v>
      </c>
      <c r="J1041" s="105">
        <v>76.883598327636719</v>
      </c>
      <c r="K1041" s="96">
        <f>msoa_calculations5[[#This Row],[ Pop20]]/SUMIF(msoa_calculations5[ICB26],msoa_calculations5[[#This Row],[ICB26]],msoa_calculations5[[ Pop20]])</f>
        <v>3.6537763412803348E-3</v>
      </c>
      <c r="L1041" s="98" cm="1">
        <f t="array" ref="L1041">msoa_calculations5[[#This Row],[ Estimated case time (see and convey)]]*msoa_calculations5[[#This Row],[Population share of ICB]:[Population share of ICB]]</f>
        <v>0.30556084520968008</v>
      </c>
      <c r="M1041" s="98" cm="1">
        <f t="array" ref="M1041">msoa_calculations5[[#This Row],[Estimated case time (see and treat)]]*msoa_calculations5[[#This Row],[Population share of ICB]:[Population share of ICB]]</f>
        <v>0.21448105056865993</v>
      </c>
      <c r="N1041" s="94" cm="1">
        <f t="array" ref="N1041">msoa_calculations5[[#This Row],[Weighted estimate]]*msoa_calculations5[[#This Row],[Population share of ICB]:[Population share of ICB]]</f>
        <v>0.28091547260201938</v>
      </c>
    </row>
    <row r="1042" spans="1:14">
      <c r="A1042" s="63" t="s">
        <v>12876</v>
      </c>
      <c r="B1042" s="63" t="s">
        <v>13708</v>
      </c>
      <c r="C1042" s="63" t="s">
        <v>24</v>
      </c>
      <c r="D1042" s="63" t="s">
        <v>74</v>
      </c>
      <c r="E1042" s="72">
        <v>9718</v>
      </c>
      <c r="F1042" s="64">
        <v>1</v>
      </c>
      <c r="G1042" s="79">
        <v>0</v>
      </c>
      <c r="H1042" s="133">
        <v>86.453079223632813</v>
      </c>
      <c r="I1042" s="134">
        <v>61.084388732910156</v>
      </c>
      <c r="J1042" s="105">
        <v>79.588539123535156</v>
      </c>
      <c r="K1042" s="96">
        <f>msoa_calculations5[[#This Row],[ Pop20]]/SUMIF(msoa_calculations5[ICB26],msoa_calculations5[[#This Row],[ICB26]],msoa_calculations5[[ Pop20]])</f>
        <v>3.4118764758876039E-3</v>
      </c>
      <c r="L1042" s="98" cm="1">
        <f t="array" ref="L1042">msoa_calculations5[[#This Row],[ Estimated case time (see and convey)]]*msoa_calculations5[[#This Row],[Population share of ICB]:[Population share of ICB]]</f>
        <v>0.29496722727116015</v>
      </c>
      <c r="M1042" s="98" cm="1">
        <f t="array" ref="M1042">msoa_calculations5[[#This Row],[Estimated case time (see and treat)]]*msoa_calculations5[[#This Row],[Population share of ICB]:[Population share of ICB]]</f>
        <v>0.20841238896178996</v>
      </c>
      <c r="N1042" s="94" cm="1">
        <f t="array" ref="N1042">msoa_calculations5[[#This Row],[Weighted estimate]]*msoa_calculations5[[#This Row],[Population share of ICB]:[Population share of ICB]]</f>
        <v>0.27154626438584983</v>
      </c>
    </row>
    <row r="1043" spans="1:14">
      <c r="A1043" s="63" t="s">
        <v>12874</v>
      </c>
      <c r="B1043" s="63" t="s">
        <v>13708</v>
      </c>
      <c r="C1043" s="63" t="s">
        <v>24</v>
      </c>
      <c r="D1043" s="63" t="s">
        <v>74</v>
      </c>
      <c r="E1043" s="72">
        <v>13077</v>
      </c>
      <c r="F1043" s="64">
        <v>1</v>
      </c>
      <c r="G1043" s="79">
        <v>0</v>
      </c>
      <c r="H1043" s="133">
        <v>79.391456604003906</v>
      </c>
      <c r="I1043" s="134">
        <v>54.683250427246094</v>
      </c>
      <c r="J1043" s="105">
        <v>72.705642700195313</v>
      </c>
      <c r="K1043" s="96">
        <f>msoa_calculations5[[#This Row],[ Pop20]]/SUMIF(msoa_calculations5[ICB26],msoa_calculations5[[#This Row],[ICB26]],msoa_calculations5[[ Pop20]])</f>
        <v>4.5911822057195101E-3</v>
      </c>
      <c r="L1043" s="98" cm="1">
        <f t="array" ref="L1043">msoa_calculations5[[#This Row],[ Estimated case time (see and convey)]]*msoa_calculations5[[#This Row],[Population share of ICB]:[Population share of ICB]]</f>
        <v>0.36450064284645539</v>
      </c>
      <c r="M1043" s="98" cm="1">
        <f t="array" ref="M1043">msoa_calculations5[[#This Row],[Estimated case time (see and treat)]]*msoa_calculations5[[#This Row],[Population share of ICB]:[Population share of ICB]]</f>
        <v>0.25106076631247604</v>
      </c>
      <c r="N1043" s="94" cm="1">
        <f t="array" ref="N1043">msoa_calculations5[[#This Row],[Weighted estimate]]*msoa_calculations5[[#This Row],[Population share of ICB]:[Population share of ICB]]</f>
        <v>0.33380485302053731</v>
      </c>
    </row>
    <row r="1044" spans="1:14">
      <c r="A1044" s="63" t="s">
        <v>12872</v>
      </c>
      <c r="B1044" s="63" t="s">
        <v>13708</v>
      </c>
      <c r="C1044" s="63" t="s">
        <v>24</v>
      </c>
      <c r="D1044" s="63" t="s">
        <v>74</v>
      </c>
      <c r="E1044" s="72">
        <v>11296</v>
      </c>
      <c r="F1044" s="64">
        <v>1</v>
      </c>
      <c r="G1044" s="79">
        <v>0</v>
      </c>
      <c r="H1044" s="133">
        <v>84.747123718261719</v>
      </c>
      <c r="I1044" s="134">
        <v>59.102970123291016</v>
      </c>
      <c r="J1044" s="105">
        <v>77.808052062988281</v>
      </c>
      <c r="K1044" s="96">
        <f>msoa_calculations5[[#This Row],[ Pop20]]/SUMIF(msoa_calculations5[ICB26],msoa_calculations5[[#This Row],[ICB26]],msoa_calculations5[[ Pop20]])</f>
        <v>3.9658938744213191E-3</v>
      </c>
      <c r="L1044" s="98" cm="1">
        <f t="array" ref="L1044">msoa_calculations5[[#This Row],[ Estimated case time (see and convey)]]*msoa_calculations5[[#This Row],[Population share of ICB]:[Population share of ICB]]</f>
        <v>0.33609809882907982</v>
      </c>
      <c r="M1044" s="98" cm="1">
        <f t="array" ref="M1044">msoa_calculations5[[#This Row],[Estimated case time (see and treat)]]*msoa_calculations5[[#This Row],[Population share of ICB]:[Population share of ICB]]</f>
        <v>0.23439610717206608</v>
      </c>
      <c r="N1044" s="94" cm="1">
        <f t="array" ref="N1044">msoa_calculations5[[#This Row],[Weighted estimate]]*msoa_calculations5[[#This Row],[Population share of ICB]:[Population share of ICB]]</f>
        <v>0.30857847705726033</v>
      </c>
    </row>
    <row r="1045" spans="1:14">
      <c r="A1045" s="63" t="s">
        <v>12870</v>
      </c>
      <c r="B1045" s="63" t="s">
        <v>13708</v>
      </c>
      <c r="C1045" s="63" t="s">
        <v>24</v>
      </c>
      <c r="D1045" s="63" t="s">
        <v>74</v>
      </c>
      <c r="E1045" s="72">
        <v>10691</v>
      </c>
      <c r="F1045" s="64">
        <v>1</v>
      </c>
      <c r="G1045" s="79">
        <v>0</v>
      </c>
      <c r="H1045" s="133">
        <v>81.515205383300781</v>
      </c>
      <c r="I1045" s="134">
        <v>56.556999206542969</v>
      </c>
      <c r="J1045" s="105">
        <v>74.761741638183594</v>
      </c>
      <c r="K1045" s="96">
        <f>msoa_calculations5[[#This Row],[ Pop20]]/SUMIF(msoa_calculations5[ICB26],msoa_calculations5[[#This Row],[ICB26]],msoa_calculations5[[ Pop20]])</f>
        <v>3.7534854294828538E-3</v>
      </c>
      <c r="L1045" s="98" cm="1">
        <f t="array" ref="L1045">msoa_calculations5[[#This Row],[ Estimated case time (see and convey)]]*msoa_calculations5[[#This Row],[Population share of ICB]:[Population share of ICB]]</f>
        <v>0.30596613568752179</v>
      </c>
      <c r="M1045" s="98" cm="1">
        <f t="array" ref="M1045">msoa_calculations5[[#This Row],[Estimated case time (see and treat)]]*msoa_calculations5[[#This Row],[Population share of ICB]:[Population share of ICB]]</f>
        <v>0.21228587245703234</v>
      </c>
      <c r="N1045" s="94" cm="1">
        <f t="array" ref="N1045">msoa_calculations5[[#This Row],[Weighted estimate]]*msoa_calculations5[[#This Row],[Population share of ICB]:[Population share of ICB]]</f>
        <v>0.28061710792168371</v>
      </c>
    </row>
    <row r="1046" spans="1:14">
      <c r="A1046" s="63" t="s">
        <v>12868</v>
      </c>
      <c r="B1046" s="63" t="s">
        <v>13708</v>
      </c>
      <c r="C1046" s="63" t="s">
        <v>24</v>
      </c>
      <c r="D1046" s="63" t="s">
        <v>74</v>
      </c>
      <c r="E1046" s="72">
        <v>12723</v>
      </c>
      <c r="F1046" s="64">
        <v>1</v>
      </c>
      <c r="G1046" s="79">
        <v>0</v>
      </c>
      <c r="H1046" s="133">
        <v>79.539077758789063</v>
      </c>
      <c r="I1046" s="134">
        <v>54.929309844970703</v>
      </c>
      <c r="J1046" s="105">
        <v>72.879898071289063</v>
      </c>
      <c r="K1046" s="96">
        <f>msoa_calculations5[[#This Row],[ Pop20]]/SUMIF(msoa_calculations5[ICB26],msoa_calculations5[[#This Row],[ICB26]],msoa_calculations5[[ Pop20]])</f>
        <v>4.4668969338051024E-3</v>
      </c>
      <c r="L1046" s="98" cm="1">
        <f t="array" ref="L1046">msoa_calculations5[[#This Row],[ Estimated case time (see and convey)]]*msoa_calculations5[[#This Row],[Population share of ICB]:[Population share of ICB]]</f>
        <v>0.35529286255842046</v>
      </c>
      <c r="M1046" s="98" cm="1">
        <f t="array" ref="M1046">msoa_calculations5[[#This Row],[Estimated case time (see and treat)]]*msoa_calculations5[[#This Row],[Population share of ICB]:[Population share of ICB]]</f>
        <v>0.24536356572253007</v>
      </c>
      <c r="N1046" s="94" cm="1">
        <f t="array" ref="N1046">msoa_calculations5[[#This Row],[Weighted estimate]]*msoa_calculations5[[#This Row],[Population share of ICB]:[Population share of ICB]]</f>
        <v>0.32554699323066949</v>
      </c>
    </row>
    <row r="1047" spans="1:14">
      <c r="A1047" s="63" t="s">
        <v>12866</v>
      </c>
      <c r="B1047" s="63" t="s">
        <v>13708</v>
      </c>
      <c r="C1047" s="63" t="s">
        <v>24</v>
      </c>
      <c r="D1047" s="63" t="s">
        <v>74</v>
      </c>
      <c r="E1047" s="72">
        <v>13603</v>
      </c>
      <c r="F1047" s="64">
        <v>1</v>
      </c>
      <c r="G1047" s="79">
        <v>0</v>
      </c>
      <c r="H1047" s="133">
        <v>80.14752197265625</v>
      </c>
      <c r="I1047" s="134">
        <v>55.200275421142578</v>
      </c>
      <c r="J1047" s="105">
        <v>73.397026062011719</v>
      </c>
      <c r="K1047" s="96">
        <f>msoa_calculations5[[#This Row],[ Pop20]]/SUMIF(msoa_calculations5[ICB26],msoa_calculations5[[#This Row],[ICB26]],msoa_calculations5[[ Pop20]])</f>
        <v>4.7758546718974148E-3</v>
      </c>
      <c r="L1047" s="98" cm="1">
        <f t="array" ref="L1047">msoa_calculations5[[#This Row],[ Estimated case time (see and convey)]]*msoa_calculations5[[#This Row],[Population share of ICB]:[Population share of ICB]]</f>
        <v>0.38277291725411106</v>
      </c>
      <c r="M1047" s="98" cm="1">
        <f t="array" ref="M1047">msoa_calculations5[[#This Row],[Estimated case time (see and treat)]]*msoa_calculations5[[#This Row],[Population share of ICB]:[Population share of ICB]]</f>
        <v>0.2636284932600878</v>
      </c>
      <c r="N1047" s="94" cm="1">
        <f t="array" ref="N1047">msoa_calculations5[[#This Row],[Weighted estimate]]*msoa_calculations5[[#This Row],[Population share of ICB]:[Population share of ICB]]</f>
        <v>0.35053352982163499</v>
      </c>
    </row>
    <row r="1048" spans="1:14">
      <c r="A1048" s="63" t="s">
        <v>12864</v>
      </c>
      <c r="B1048" s="63" t="s">
        <v>13708</v>
      </c>
      <c r="C1048" s="63" t="s">
        <v>24</v>
      </c>
      <c r="D1048" s="63" t="s">
        <v>74</v>
      </c>
      <c r="E1048" s="72">
        <v>14575</v>
      </c>
      <c r="F1048" s="64">
        <v>1</v>
      </c>
      <c r="G1048" s="79">
        <v>0</v>
      </c>
      <c r="H1048" s="133">
        <v>81.850685119628906</v>
      </c>
      <c r="I1048" s="134">
        <v>56.799076080322266</v>
      </c>
      <c r="J1048" s="105">
        <v>75.071945190429688</v>
      </c>
      <c r="K1048" s="96">
        <f>msoa_calculations5[[#This Row],[ Pop20]]/SUMIF(msoa_calculations5[ICB26],msoa_calculations5[[#This Row],[ICB26]],msoa_calculations5[[ Pop20]])</f>
        <v>5.1171125371539238E-3</v>
      </c>
      <c r="L1048" s="98" cm="1">
        <f t="array" ref="L1048">msoa_calculations5[[#This Row],[ Estimated case time (see and convey)]]*msoa_calculations5[[#This Row],[Population share of ICB]:[Population share of ICB]]</f>
        <v>0.41883916700029117</v>
      </c>
      <c r="M1048" s="98" cm="1">
        <f t="array" ref="M1048">msoa_calculations5[[#This Row],[Estimated case time (see and treat)]]*msoa_calculations5[[#This Row],[Population share of ICB]:[Population share of ICB]]</f>
        <v>0.2906472643093766</v>
      </c>
      <c r="N1048" s="94" cm="1">
        <f t="array" ref="N1048">msoa_calculations5[[#This Row],[Weighted estimate]]*msoa_calculations5[[#This Row],[Population share of ICB]:[Population share of ICB]]</f>
        <v>0.38415159192247994</v>
      </c>
    </row>
    <row r="1049" spans="1:14">
      <c r="A1049" s="63" t="s">
        <v>12862</v>
      </c>
      <c r="B1049" s="63" t="s">
        <v>13708</v>
      </c>
      <c r="C1049" s="63" t="s">
        <v>24</v>
      </c>
      <c r="D1049" s="63" t="s">
        <v>74</v>
      </c>
      <c r="E1049" s="72">
        <v>9046</v>
      </c>
      <c r="F1049" s="64">
        <v>1</v>
      </c>
      <c r="G1049" s="79">
        <v>0</v>
      </c>
      <c r="H1049" s="133">
        <v>84.002372741699219</v>
      </c>
      <c r="I1049" s="134">
        <v>59.092330932617188</v>
      </c>
      <c r="J1049" s="105">
        <v>77.261940002441406</v>
      </c>
      <c r="K1049" s="96">
        <f>msoa_calculations5[[#This Row],[ Pop20]]/SUMIF(msoa_calculations5[ICB26],msoa_calculations5[[#This Row],[ICB26]],msoa_calculations5[[ Pop20]])</f>
        <v>3.1759451122534746E-3</v>
      </c>
      <c r="L1049" s="98" cm="1">
        <f t="array" ref="L1049">msoa_calculations5[[#This Row],[ Estimated case time (see and convey)]]*msoa_calculations5[[#This Row],[Population share of ICB]:[Population share of ICB]]</f>
        <v>0.26678692512669416</v>
      </c>
      <c r="M1049" s="98" cm="1">
        <f t="array" ref="M1049">msoa_calculations5[[#This Row],[Estimated case time (see and treat)]]*msoa_calculations5[[#This Row],[Population share of ICB]:[Population share of ICB]]</f>
        <v>0.18767399959711037</v>
      </c>
      <c r="N1049" s="94" cm="1">
        <f t="array" ref="N1049">msoa_calculations5[[#This Row],[Weighted estimate]]*msoa_calculations5[[#This Row],[Population share of ICB]:[Population share of ICB]]</f>
        <v>0.24537968071397501</v>
      </c>
    </row>
    <row r="1050" spans="1:14">
      <c r="A1050" s="63" t="s">
        <v>12860</v>
      </c>
      <c r="B1050" s="63" t="s">
        <v>13708</v>
      </c>
      <c r="C1050" s="63" t="s">
        <v>24</v>
      </c>
      <c r="D1050" s="63" t="s">
        <v>74</v>
      </c>
      <c r="E1050" s="72">
        <v>9502</v>
      </c>
      <c r="F1050" s="64">
        <v>1</v>
      </c>
      <c r="G1050" s="79">
        <v>0</v>
      </c>
      <c r="H1050" s="133">
        <v>85.595024108886719</v>
      </c>
      <c r="I1050" s="134">
        <v>61.057552337646484</v>
      </c>
      <c r="J1050" s="105">
        <v>78.955406188964844</v>
      </c>
      <c r="K1050" s="96">
        <f>msoa_calculations5[[#This Row],[ Pop20]]/SUMIF(msoa_calculations5[ICB26],msoa_calculations5[[#This Row],[ICB26]],msoa_calculations5[[ Pop20]])</f>
        <v>3.3360413947194911E-3</v>
      </c>
      <c r="L1050" s="98" cm="1">
        <f t="array" ref="L1050">msoa_calculations5[[#This Row],[ Estimated case time (see and convey)]]*msoa_calculations5[[#This Row],[Population share of ICB]:[Population share of ICB]]</f>
        <v>0.28554854360925891</v>
      </c>
      <c r="M1050" s="98" cm="1">
        <f t="array" ref="M1050">msoa_calculations5[[#This Row],[Estimated case time (see and treat)]]*msoa_calculations5[[#This Row],[Population share of ICB]:[Population share of ICB]]</f>
        <v>0.20369052205864049</v>
      </c>
      <c r="N1050" s="94" cm="1">
        <f t="array" ref="N1050">msoa_calculations5[[#This Row],[Weighted estimate]]*msoa_calculations5[[#This Row],[Population share of ICB]:[Population share of ICB]]</f>
        <v>0.26339850338327819</v>
      </c>
    </row>
    <row r="1051" spans="1:14">
      <c r="A1051" s="63" t="s">
        <v>12858</v>
      </c>
      <c r="B1051" s="63" t="s">
        <v>13708</v>
      </c>
      <c r="C1051" s="63" t="s">
        <v>24</v>
      </c>
      <c r="D1051" s="63" t="s">
        <v>74</v>
      </c>
      <c r="E1051" s="72">
        <v>11728</v>
      </c>
      <c r="F1051" s="64">
        <v>1</v>
      </c>
      <c r="G1051" s="79">
        <v>0</v>
      </c>
      <c r="H1051" s="133">
        <v>83.953285217285156</v>
      </c>
      <c r="I1051" s="134">
        <v>59.151424407958984</v>
      </c>
      <c r="J1051" s="105">
        <v>77.24212646484375</v>
      </c>
      <c r="K1051" s="96">
        <f>msoa_calculations5[[#This Row],[ Pop20]]/SUMIF(msoa_calculations5[ICB26],msoa_calculations5[[#This Row],[ICB26]],msoa_calculations5[[ Pop20]])</f>
        <v>4.1175640367575447E-3</v>
      </c>
      <c r="L1051" s="98" cm="1">
        <f t="array" ref="L1051">msoa_calculations5[[#This Row],[ Estimated case time (see and convey)]]*msoa_calculations5[[#This Row],[Population share of ICB]:[Population share of ICB]]</f>
        <v>0.34568302797834216</v>
      </c>
      <c r="M1051" s="98" cm="1">
        <f t="array" ref="M1051">msoa_calculations5[[#This Row],[Estimated case time (see and treat)]]*msoa_calculations5[[#This Row],[Population share of ICB]:[Population share of ICB]]</f>
        <v>0.24355977786519437</v>
      </c>
      <c r="N1051" s="94" cm="1">
        <f t="array" ref="N1051">msoa_calculations5[[#This Row],[Weighted estimate]]*msoa_calculations5[[#This Row],[Population share of ICB]:[Population share of ICB]]</f>
        <v>0.31804940205431881</v>
      </c>
    </row>
    <row r="1052" spans="1:14">
      <c r="A1052" s="63" t="s">
        <v>12856</v>
      </c>
      <c r="B1052" s="63" t="s">
        <v>13708</v>
      </c>
      <c r="C1052" s="63" t="s">
        <v>24</v>
      </c>
      <c r="D1052" s="63" t="s">
        <v>74</v>
      </c>
      <c r="E1052" s="72">
        <v>8728</v>
      </c>
      <c r="F1052" s="64">
        <v>1</v>
      </c>
      <c r="G1052" s="79">
        <v>0</v>
      </c>
      <c r="H1052" s="133">
        <v>83.46075439453125</v>
      </c>
      <c r="I1052" s="134">
        <v>58.415370941162109</v>
      </c>
      <c r="J1052" s="105">
        <v>76.683700561523438</v>
      </c>
      <c r="K1052" s="96">
        <f>msoa_calculations5[[#This Row],[ Pop20]]/SUMIF(msoa_calculations5[ICB26],msoa_calculations5[[#This Row],[ICB26]],msoa_calculations5[[ Pop20]])</f>
        <v>3.0642990205337526E-3</v>
      </c>
      <c r="L1052" s="98" cm="1">
        <f t="array" ref="L1052">msoa_calculations5[[#This Row],[ Estimated case time (see and convey)]]*msoa_calculations5[[#This Row],[Population share of ICB]:[Population share of ICB]]</f>
        <v>0.25574870794417021</v>
      </c>
      <c r="M1052" s="98" cm="1">
        <f t="array" ref="M1052">msoa_calculations5[[#This Row],[Estimated case time (see and treat)]]*msoa_calculations5[[#This Row],[Population share of ICB]:[Population share of ICB]]</f>
        <v>0.17900216395911889</v>
      </c>
      <c r="N1052" s="94" cm="1">
        <f t="array" ref="N1052">msoa_calculations5[[#This Row],[Weighted estimate]]*msoa_calculations5[[#This Row],[Population share of ICB]:[Population share of ICB]]</f>
        <v>0.23498178852157983</v>
      </c>
    </row>
    <row r="1053" spans="1:14">
      <c r="A1053" s="63" t="s">
        <v>12854</v>
      </c>
      <c r="B1053" s="63" t="s">
        <v>13708</v>
      </c>
      <c r="C1053" s="63" t="s">
        <v>24</v>
      </c>
      <c r="D1053" s="63" t="s">
        <v>74</v>
      </c>
      <c r="E1053" s="72">
        <v>11853</v>
      </c>
      <c r="F1053" s="64">
        <v>1</v>
      </c>
      <c r="G1053" s="79">
        <v>0</v>
      </c>
      <c r="H1053" s="133">
        <v>81.287178039550781</v>
      </c>
      <c r="I1053" s="134">
        <v>55.267887115478516</v>
      </c>
      <c r="J1053" s="105">
        <v>74.246597290039063</v>
      </c>
      <c r="K1053" s="96">
        <f>msoa_calculations5[[#This Row],[ Pop20]]/SUMIF(msoa_calculations5[ICB26],msoa_calculations5[[#This Row],[ICB26]],msoa_calculations5[[ Pop20]])</f>
        <v>4.1614500791002026E-3</v>
      </c>
      <c r="L1053" s="98" cm="1">
        <f t="array" ref="L1053">msoa_calculations5[[#This Row],[ Estimated case time (see and convey)]]*msoa_calculations5[[#This Row],[Population share of ICB]:[Population share of ICB]]</f>
        <v>0.33827253348252084</v>
      </c>
      <c r="M1053" s="98" cm="1">
        <f t="array" ref="M1053">msoa_calculations5[[#This Row],[Estimated case time (see and treat)]]*msoa_calculations5[[#This Row],[Population share of ICB]:[Population share of ICB]]</f>
        <v>0.22999455320840914</v>
      </c>
      <c r="N1053" s="94" cm="1">
        <f t="array" ref="N1053">msoa_calculations5[[#This Row],[Weighted estimate]]*msoa_calculations5[[#This Row],[Population share of ICB]:[Population share of ICB]]</f>
        <v>0.30897350816555397</v>
      </c>
    </row>
    <row r="1054" spans="1:14">
      <c r="A1054" s="63" t="s">
        <v>12852</v>
      </c>
      <c r="B1054" s="63" t="s">
        <v>13708</v>
      </c>
      <c r="C1054" s="63" t="s">
        <v>24</v>
      </c>
      <c r="D1054" s="63" t="s">
        <v>74</v>
      </c>
      <c r="E1054" s="72">
        <v>7199</v>
      </c>
      <c r="F1054" s="64">
        <v>1</v>
      </c>
      <c r="G1054" s="79">
        <v>0</v>
      </c>
      <c r="H1054" s="133">
        <v>87.012191772460938</v>
      </c>
      <c r="I1054" s="134">
        <v>61.830513000488281</v>
      </c>
      <c r="J1054" s="105">
        <v>80.198257446289063</v>
      </c>
      <c r="K1054" s="96">
        <f>msoa_calculations5[[#This Row],[ Pop20]]/SUMIF(msoa_calculations5[ICB26],msoa_calculations5[[#This Row],[ICB26]],msoa_calculations5[[ Pop20]])</f>
        <v>2.52748495059836E-3</v>
      </c>
      <c r="L1054" s="98" cm="1">
        <f t="array" ref="L1054">msoa_calculations5[[#This Row],[ Estimated case time (see and convey)]]*msoa_calculations5[[#This Row],[Population share of ICB]:[Population share of ICB]]</f>
        <v>0.21992200522347347</v>
      </c>
      <c r="M1054" s="98" cm="1">
        <f t="array" ref="M1054">msoa_calculations5[[#This Row],[Estimated case time (see and treat)]]*msoa_calculations5[[#This Row],[Population share of ICB]:[Population share of ICB]]</f>
        <v>0.15627569109651038</v>
      </c>
      <c r="N1054" s="94" cm="1">
        <f t="array" ref="N1054">msoa_calculations5[[#This Row],[Weighted estimate]]*msoa_calculations5[[#This Row],[Population share of ICB]:[Population share of ICB]]</f>
        <v>0.20269988875970846</v>
      </c>
    </row>
    <row r="1055" spans="1:14">
      <c r="A1055" s="63" t="s">
        <v>12850</v>
      </c>
      <c r="B1055" s="63" t="s">
        <v>13708</v>
      </c>
      <c r="C1055" s="63" t="s">
        <v>24</v>
      </c>
      <c r="D1055" s="63" t="s">
        <v>74</v>
      </c>
      <c r="E1055" s="72">
        <v>10337</v>
      </c>
      <c r="F1055" s="64">
        <v>1</v>
      </c>
      <c r="G1055" s="79">
        <v>0</v>
      </c>
      <c r="H1055" s="133">
        <v>84.793289184570313</v>
      </c>
      <c r="I1055" s="134">
        <v>60.313571929931641</v>
      </c>
      <c r="J1055" s="105">
        <v>78.169303894042969</v>
      </c>
      <c r="K1055" s="96">
        <f>msoa_calculations5[[#This Row],[ Pop20]]/SUMIF(msoa_calculations5[ICB26],msoa_calculations5[[#This Row],[ICB26]],msoa_calculations5[[ Pop20]])</f>
        <v>3.6292001575684465E-3</v>
      </c>
      <c r="L1055" s="98" cm="1">
        <f t="array" ref="L1055">msoa_calculations5[[#This Row],[ Estimated case time (see and convey)]]*msoa_calculations5[[#This Row],[Population share of ICB]:[Population share of ICB]]</f>
        <v>0.30773181846938941</v>
      </c>
      <c r="M1055" s="98" cm="1">
        <f t="array" ref="M1055">msoa_calculations5[[#This Row],[Estimated case time (see and treat)]]*msoa_calculations5[[#This Row],[Population share of ICB]:[Population share of ICB]]</f>
        <v>0.21889002475162375</v>
      </c>
      <c r="N1055" s="94" cm="1">
        <f t="array" ref="N1055">msoa_calculations5[[#This Row],[Weighted estimate]]*msoa_calculations5[[#This Row],[Population share of ICB]:[Population share of ICB]]</f>
        <v>0.2836920500092765</v>
      </c>
    </row>
    <row r="1056" spans="1:14">
      <c r="A1056" s="63" t="s">
        <v>12140</v>
      </c>
      <c r="B1056" s="63" t="s">
        <v>13708</v>
      </c>
      <c r="C1056" s="63" t="s">
        <v>24</v>
      </c>
      <c r="D1056" s="63" t="s">
        <v>74</v>
      </c>
      <c r="E1056" s="72">
        <v>8905</v>
      </c>
      <c r="F1056" s="64">
        <v>1</v>
      </c>
      <c r="G1056" s="79">
        <v>0</v>
      </c>
      <c r="H1056" s="133">
        <v>85.043243408203125</v>
      </c>
      <c r="I1056" s="134">
        <v>59.472751617431641</v>
      </c>
      <c r="J1056" s="105">
        <v>78.124099731445313</v>
      </c>
      <c r="K1056" s="96">
        <f>msoa_calculations5[[#This Row],[ Pop20]]/SUMIF(msoa_calculations5[ICB26],msoa_calculations5[[#This Row],[ICB26]],msoa_calculations5[[ Pop20]])</f>
        <v>3.1264416564909564E-3</v>
      </c>
      <c r="L1056" s="98" cm="1">
        <f t="array" ref="L1056">msoa_calculations5[[#This Row],[ Estimated case time (see and convey)]]*msoa_calculations5[[#This Row],[Population share of ICB]:[Population share of ICB]]</f>
        <v>0.26588273879450619</v>
      </c>
      <c r="M1056" s="98" cm="1">
        <f t="array" ref="M1056">msoa_calculations5[[#This Row],[Estimated case time (see and treat)]]*msoa_calculations5[[#This Row],[Population share of ICB]:[Population share of ICB]]</f>
        <v>0.18593808808287818</v>
      </c>
      <c r="N1056" s="94" cm="1">
        <f t="array" ref="N1056">msoa_calculations5[[#This Row],[Weighted estimate]]*msoa_calculations5[[#This Row],[Population share of ICB]:[Population share of ICB]]</f>
        <v>0.24425043977624455</v>
      </c>
    </row>
    <row r="1057" spans="1:14">
      <c r="A1057" s="63" t="s">
        <v>12138</v>
      </c>
      <c r="B1057" s="63" t="s">
        <v>13708</v>
      </c>
      <c r="C1057" s="63" t="s">
        <v>24</v>
      </c>
      <c r="D1057" s="63" t="s">
        <v>74</v>
      </c>
      <c r="E1057" s="72">
        <v>9476</v>
      </c>
      <c r="F1057" s="64">
        <v>1</v>
      </c>
      <c r="G1057" s="79">
        <v>0</v>
      </c>
      <c r="H1057" s="133">
        <v>82.559829711914063</v>
      </c>
      <c r="I1057" s="134">
        <v>57.1552734375</v>
      </c>
      <c r="J1057" s="105">
        <v>75.685585021972656</v>
      </c>
      <c r="K1057" s="96">
        <f>msoa_calculations5[[#This Row],[ Pop20]]/SUMIF(msoa_calculations5[ICB26],msoa_calculations5[[#This Row],[ICB26]],msoa_calculations5[[ Pop20]])</f>
        <v>3.3269130979122182E-3</v>
      </c>
      <c r="L1057" s="98" cm="1">
        <f t="array" ref="L1057">msoa_calculations5[[#This Row],[ Estimated case time (see and convey)]]*msoa_calculations5[[#This Row],[Population share of ICB]:[Population share of ICB]]</f>
        <v>0.27466937882996922</v>
      </c>
      <c r="M1057" s="98" cm="1">
        <f t="array" ref="M1057">msoa_calculations5[[#This Row],[Estimated case time (see and treat)]]*msoa_calculations5[[#This Row],[Population share of ICB]:[Population share of ICB]]</f>
        <v>0.19015062781397304</v>
      </c>
      <c r="N1057" s="94" cm="1">
        <f t="array" ref="N1057">msoa_calculations5[[#This Row],[Weighted estimate]]*msoa_calculations5[[#This Row],[Population share of ICB]:[Population share of ICB]]</f>
        <v>0.25179936413274961</v>
      </c>
    </row>
    <row r="1058" spans="1:14">
      <c r="A1058" s="63" t="s">
        <v>12848</v>
      </c>
      <c r="B1058" s="63" t="s">
        <v>13708</v>
      </c>
      <c r="C1058" s="63" t="s">
        <v>24</v>
      </c>
      <c r="D1058" s="63" t="s">
        <v>74</v>
      </c>
      <c r="E1058" s="72">
        <v>6235</v>
      </c>
      <c r="F1058" s="64">
        <v>1</v>
      </c>
      <c r="G1058" s="79">
        <v>0</v>
      </c>
      <c r="H1058" s="133">
        <v>90.189666748046875</v>
      </c>
      <c r="I1058" s="134">
        <v>63.920463562011719</v>
      </c>
      <c r="J1058" s="105">
        <v>83.081459045410156</v>
      </c>
      <c r="K1058" s="96">
        <f>msoa_calculations5[[#This Row],[ Pop20]]/SUMIF(msoa_calculations5[ICB26],msoa_calculations5[[#This Row],[ICB26]],msoa_calculations5[[ Pop20]])</f>
        <v>2.1890357920517811E-3</v>
      </c>
      <c r="L1058" s="98" cm="1">
        <f t="array" ref="L1058">msoa_calculations5[[#This Row],[ Estimated case time (see and convey)]]*msoa_calculations5[[#This Row],[Population share of ICB]:[Population share of ICB]]</f>
        <v>0.19742840858469698</v>
      </c>
      <c r="M1058" s="98" cm="1">
        <f t="array" ref="M1058">msoa_calculations5[[#This Row],[Estimated case time (see and treat)]]*msoa_calculations5[[#This Row],[Population share of ICB]:[Population share of ICB]]</f>
        <v>0.13992418258178535</v>
      </c>
      <c r="N1058" s="94" cm="1">
        <f t="array" ref="N1058">msoa_calculations5[[#This Row],[Weighted estimate]]*msoa_calculations5[[#This Row],[Population share of ICB]:[Population share of ICB]]</f>
        <v>0.18186828750628703</v>
      </c>
    </row>
    <row r="1059" spans="1:14">
      <c r="A1059" s="63" t="s">
        <v>12136</v>
      </c>
      <c r="B1059" s="63" t="s">
        <v>13708</v>
      </c>
      <c r="C1059" s="63" t="s">
        <v>24</v>
      </c>
      <c r="D1059" s="63" t="s">
        <v>74</v>
      </c>
      <c r="E1059" s="72">
        <v>6645</v>
      </c>
      <c r="F1059" s="64">
        <v>1</v>
      </c>
      <c r="G1059" s="79">
        <v>0</v>
      </c>
      <c r="H1059" s="133">
        <v>84.335830688476563</v>
      </c>
      <c r="I1059" s="134">
        <v>59.30462646484375</v>
      </c>
      <c r="J1059" s="105">
        <v>77.562614440917969</v>
      </c>
      <c r="K1059" s="96">
        <f>msoa_calculations5[[#This Row],[ Pop20]]/SUMIF(msoa_calculations5[ICB26],msoa_calculations5[[#This Row],[ICB26]],msoa_calculations5[[ Pop20]])</f>
        <v>2.3329820109356998E-3</v>
      </c>
      <c r="L1059" s="98" cm="1">
        <f t="array" ref="L1059">msoa_calculations5[[#This Row],[ Estimated case time (see and convey)]]*msoa_calculations5[[#This Row],[Population share of ICB]:[Population share of ICB]]</f>
        <v>0.19675397587353474</v>
      </c>
      <c r="M1059" s="98" cm="1">
        <f t="array" ref="M1059">msoa_calculations5[[#This Row],[Estimated case time (see and treat)]]*msoa_calculations5[[#This Row],[Population share of ICB]:[Population share of ICB]]</f>
        <v>0.13835662670774168</v>
      </c>
      <c r="N1059" s="94" cm="1">
        <f t="array" ref="N1059">msoa_calculations5[[#This Row],[Weighted estimate]]*msoa_calculations5[[#This Row],[Population share of ICB]:[Population share of ICB]]</f>
        <v>0.18095218421180315</v>
      </c>
    </row>
    <row r="1060" spans="1:14">
      <c r="A1060" s="63" t="s">
        <v>12134</v>
      </c>
      <c r="B1060" s="63" t="s">
        <v>13708</v>
      </c>
      <c r="C1060" s="63" t="s">
        <v>24</v>
      </c>
      <c r="D1060" s="63" t="s">
        <v>74</v>
      </c>
      <c r="E1060" s="72">
        <v>8262</v>
      </c>
      <c r="F1060" s="64">
        <v>1</v>
      </c>
      <c r="G1060" s="79">
        <v>0</v>
      </c>
      <c r="H1060" s="133">
        <v>86.848220825195313</v>
      </c>
      <c r="I1060" s="134">
        <v>60.575904846191406</v>
      </c>
      <c r="J1060" s="105">
        <v>79.739173889160156</v>
      </c>
      <c r="K1060" s="96">
        <f>msoa_calculations5[[#This Row],[ Pop20]]/SUMIF(msoa_calculations5[ICB26],msoa_calculations5[[#This Row],[ICB26]],msoa_calculations5[[ Pop20]])</f>
        <v>2.9006918546803234E-3</v>
      </c>
      <c r="L1060" s="98" cm="1">
        <f t="array" ref="L1060">msoa_calculations5[[#This Row],[ Estimated case time (see and convey)]]*msoa_calculations5[[#This Row],[Population share of ICB]:[Population share of ICB]]</f>
        <v>0.25191992674112207</v>
      </c>
      <c r="M1060" s="98" cm="1">
        <f t="array" ref="M1060">msoa_calculations5[[#This Row],[Estimated case time (see and treat)]]*msoa_calculations5[[#This Row],[Population share of ICB]:[Population share of ICB]]</f>
        <v>0.17571203377723774</v>
      </c>
      <c r="N1060" s="94" cm="1">
        <f t="array" ref="N1060">msoa_calculations5[[#This Row],[Weighted estimate]]*msoa_calculations5[[#This Row],[Population share of ICB]:[Population share of ICB]]</f>
        <v>0.23129877219922479</v>
      </c>
    </row>
    <row r="1061" spans="1:14">
      <c r="A1061" s="63" t="s">
        <v>12132</v>
      </c>
      <c r="B1061" s="63" t="s">
        <v>13708</v>
      </c>
      <c r="C1061" s="63" t="s">
        <v>24</v>
      </c>
      <c r="D1061" s="63" t="s">
        <v>74</v>
      </c>
      <c r="E1061" s="72">
        <v>8242</v>
      </c>
      <c r="F1061" s="64">
        <v>1</v>
      </c>
      <c r="G1061" s="79">
        <v>0</v>
      </c>
      <c r="H1061" s="133">
        <v>85.350822448730469</v>
      </c>
      <c r="I1061" s="134">
        <v>60.200016021728516</v>
      </c>
      <c r="J1061" s="105">
        <v>78.545242309570313</v>
      </c>
      <c r="K1061" s="96">
        <f>msoa_calculations5[[#This Row],[ Pop20]]/SUMIF(msoa_calculations5[ICB26],msoa_calculations5[[#This Row],[ICB26]],msoa_calculations5[[ Pop20]])</f>
        <v>2.8936700879054981E-3</v>
      </c>
      <c r="L1061" s="98" cm="1">
        <f t="array" ref="L1061">msoa_calculations5[[#This Row],[ Estimated case time (see and convey)]]*msoa_calculations5[[#This Row],[Population share of ICB]:[Population share of ICB]]</f>
        <v>0.24697712189802445</v>
      </c>
      <c r="M1061" s="98" cm="1">
        <f t="array" ref="M1061">msoa_calculations5[[#This Row],[Estimated case time (see and treat)]]*msoa_calculations5[[#This Row],[Population share of ICB]:[Population share of ICB]]</f>
        <v>0.17419898565350755</v>
      </c>
      <c r="N1061" s="94" cm="1">
        <f t="array" ref="N1061">msoa_calculations5[[#This Row],[Weighted estimate]]*msoa_calculations5[[#This Row],[Population share of ICB]:[Population share of ICB]]</f>
        <v>0.22728401821849298</v>
      </c>
    </row>
    <row r="1062" spans="1:14">
      <c r="A1062" s="63" t="s">
        <v>12130</v>
      </c>
      <c r="B1062" s="63" t="s">
        <v>13708</v>
      </c>
      <c r="C1062" s="63" t="s">
        <v>24</v>
      </c>
      <c r="D1062" s="63" t="s">
        <v>74</v>
      </c>
      <c r="E1062" s="72">
        <v>8202</v>
      </c>
      <c r="F1062" s="64">
        <v>1</v>
      </c>
      <c r="G1062" s="79">
        <v>0</v>
      </c>
      <c r="H1062" s="133">
        <v>84.935684204101563</v>
      </c>
      <c r="I1062" s="134">
        <v>59.957157135009766</v>
      </c>
      <c r="J1062" s="105">
        <v>78.176719665527344</v>
      </c>
      <c r="K1062" s="96">
        <f>msoa_calculations5[[#This Row],[ Pop20]]/SUMIF(msoa_calculations5[ICB26],msoa_calculations5[[#This Row],[ICB26]],msoa_calculations5[[ Pop20]])</f>
        <v>2.8796265543558478E-3</v>
      </c>
      <c r="L1062" s="98" cm="1">
        <f t="array" ref="L1062">msoa_calculations5[[#This Row],[ Estimated case time (see and convey)]]*msoa_calculations5[[#This Row],[Population share of ICB]:[Population share of ICB]]</f>
        <v>0.24458305164651339</v>
      </c>
      <c r="M1062" s="98" cm="1">
        <f t="array" ref="M1062">msoa_calculations5[[#This Row],[Estimated case time (see and treat)]]*msoa_calculations5[[#This Row],[Population share of ICB]:[Population share of ICB]]</f>
        <v>0.17265422180966031</v>
      </c>
      <c r="N1062" s="94" cm="1">
        <f t="array" ref="N1062">msoa_calculations5[[#This Row],[Weighted estimate]]*msoa_calculations5[[#This Row],[Population share of ICB]:[Population share of ICB]]</f>
        <v>0.22511975788128555</v>
      </c>
    </row>
    <row r="1063" spans="1:14">
      <c r="A1063" s="63" t="s">
        <v>12128</v>
      </c>
      <c r="B1063" s="63" t="s">
        <v>13708</v>
      </c>
      <c r="C1063" s="63" t="s">
        <v>24</v>
      </c>
      <c r="D1063" s="63" t="s">
        <v>74</v>
      </c>
      <c r="E1063" s="72">
        <v>6775</v>
      </c>
      <c r="F1063" s="64">
        <v>1</v>
      </c>
      <c r="G1063" s="79">
        <v>0</v>
      </c>
      <c r="H1063" s="133">
        <v>88.178466796875</v>
      </c>
      <c r="I1063" s="134">
        <v>62.438835144042969</v>
      </c>
      <c r="J1063" s="105">
        <v>81.213554382324219</v>
      </c>
      <c r="K1063" s="96">
        <f>msoa_calculations5[[#This Row],[ Pop20]]/SUMIF(msoa_calculations5[ICB26],msoa_calculations5[[#This Row],[ICB26]],msoa_calculations5[[ Pop20]])</f>
        <v>2.3786234949720641E-3</v>
      </c>
      <c r="L1063" s="98" cm="1">
        <f t="array" ref="L1063">msoa_calculations5[[#This Row],[ Estimated case time (see and convey)]]*msoa_calculations5[[#This Row],[Population share of ICB]:[Population share of ICB]]</f>
        <v>0.2097433728736609</v>
      </c>
      <c r="M1063" s="98" cm="1">
        <f t="array" ref="M1063">msoa_calculations5[[#This Row],[Estimated case time (see and treat)]]*msoa_calculations5[[#This Row],[Population share of ICB]:[Population share of ICB]]</f>
        <v>0.14851848027230802</v>
      </c>
      <c r="N1063" s="94" cm="1">
        <f t="array" ref="N1063">msoa_calculations5[[#This Row],[Weighted estimate]]*msoa_calculations5[[#This Row],[Population share of ICB]:[Population share of ICB]]</f>
        <v>0.19317646856398782</v>
      </c>
    </row>
    <row r="1064" spans="1:14">
      <c r="A1064" s="63" t="s">
        <v>12126</v>
      </c>
      <c r="B1064" s="63" t="s">
        <v>13708</v>
      </c>
      <c r="C1064" s="63" t="s">
        <v>24</v>
      </c>
      <c r="D1064" s="63" t="s">
        <v>74</v>
      </c>
      <c r="E1064" s="72">
        <v>9388</v>
      </c>
      <c r="F1064" s="64">
        <v>1</v>
      </c>
      <c r="G1064" s="79">
        <v>0</v>
      </c>
      <c r="H1064" s="133">
        <v>88.755844116210938</v>
      </c>
      <c r="I1064" s="134">
        <v>63.378902435302734</v>
      </c>
      <c r="J1064" s="105">
        <v>81.889076232910156</v>
      </c>
      <c r="K1064" s="96">
        <f>msoa_calculations5[[#This Row],[ Pop20]]/SUMIF(msoa_calculations5[ICB26],msoa_calculations5[[#This Row],[ICB26]],msoa_calculations5[[ Pop20]])</f>
        <v>3.2960173241029867E-3</v>
      </c>
      <c r="L1064" s="98" cm="1">
        <f t="array" ref="L1064">msoa_calculations5[[#This Row],[ Estimated case time (see and convey)]]*msoa_calculations5[[#This Row],[Population share of ICB]:[Population share of ICB]]</f>
        <v>0.29254079982241538</v>
      </c>
      <c r="M1064" s="98" cm="1">
        <f t="array" ref="M1064">msoa_calculations5[[#This Row],[Estimated case time (see and treat)]]*msoa_calculations5[[#This Row],[Population share of ICB]:[Population share of ICB]]</f>
        <v>0.20889796040939079</v>
      </c>
      <c r="N1064" s="94" cm="1">
        <f t="array" ref="N1064">msoa_calculations5[[#This Row],[Weighted estimate]]*msoa_calculations5[[#This Row],[Population share of ICB]:[Population share of ICB]]</f>
        <v>0.26990781391846203</v>
      </c>
    </row>
    <row r="1065" spans="1:14">
      <c r="A1065" s="63" t="s">
        <v>12124</v>
      </c>
      <c r="B1065" s="63" t="s">
        <v>13708</v>
      </c>
      <c r="C1065" s="63" t="s">
        <v>24</v>
      </c>
      <c r="D1065" s="63" t="s">
        <v>74</v>
      </c>
      <c r="E1065" s="72">
        <v>8952</v>
      </c>
      <c r="F1065" s="64">
        <v>1</v>
      </c>
      <c r="G1065" s="79">
        <v>0</v>
      </c>
      <c r="H1065" s="133">
        <v>86.138519287109375</v>
      </c>
      <c r="I1065" s="134">
        <v>61.178070068359375</v>
      </c>
      <c r="J1065" s="105">
        <v>79.384452819824219</v>
      </c>
      <c r="K1065" s="96">
        <f>msoa_calculations5[[#This Row],[ Pop20]]/SUMIF(msoa_calculations5[ICB26],msoa_calculations5[[#This Row],[ICB26]],msoa_calculations5[[ Pop20]])</f>
        <v>3.1429428084117955E-3</v>
      </c>
      <c r="L1065" s="98" cm="1">
        <f t="array" ref="L1065">msoa_calculations5[[#This Row],[ Estimated case time (see and convey)]]*msoa_calculations5[[#This Row],[Population share of ICB]:[Population share of ICB]]</f>
        <v>0.27072843972066113</v>
      </c>
      <c r="M1065" s="98" cm="1">
        <f t="array" ref="M1065">msoa_calculations5[[#This Row],[Estimated case time (see and treat)]]*msoa_calculations5[[#This Row],[Population share of ICB]:[Population share of ICB]]</f>
        <v>0.19227917535386302</v>
      </c>
      <c r="N1065" s="94" cm="1">
        <f t="array" ref="N1065">msoa_calculations5[[#This Row],[Weighted estimate]]*msoa_calculations5[[#This Row],[Population share of ICB]:[Population share of ICB]]</f>
        <v>0.24950079508977202</v>
      </c>
    </row>
    <row r="1066" spans="1:14">
      <c r="A1066" s="63" t="s">
        <v>12122</v>
      </c>
      <c r="B1066" s="63" t="s">
        <v>13708</v>
      </c>
      <c r="C1066" s="63" t="s">
        <v>24</v>
      </c>
      <c r="D1066" s="63" t="s">
        <v>74</v>
      </c>
      <c r="E1066" s="72">
        <v>7917</v>
      </c>
      <c r="F1066" s="64">
        <v>1</v>
      </c>
      <c r="G1066" s="79">
        <v>0</v>
      </c>
      <c r="H1066" s="133">
        <v>89.144371032714844</v>
      </c>
      <c r="I1066" s="134">
        <v>63.591316223144531</v>
      </c>
      <c r="J1066" s="105">
        <v>82.229949951171875</v>
      </c>
      <c r="K1066" s="96">
        <f>msoa_calculations5[[#This Row],[ Pop20]]/SUMIF(msoa_calculations5[ICB26],msoa_calculations5[[#This Row],[ICB26]],msoa_calculations5[[ Pop20]])</f>
        <v>2.7795663778145876E-3</v>
      </c>
      <c r="L1066" s="98" cm="1">
        <f t="array" ref="L1066">msoa_calculations5[[#This Row],[ Estimated case time (see and convey)]]*msoa_calculations5[[#This Row],[Population share of ICB]:[Population share of ICB]]</f>
        <v>0.24778269649396284</v>
      </c>
      <c r="M1066" s="98" cm="1">
        <f t="array" ref="M1066">msoa_calculations5[[#This Row],[Estimated case time (see and treat)]]*msoa_calculations5[[#This Row],[Population share of ICB]:[Population share of ICB]]</f>
        <v>0.17675628449482786</v>
      </c>
      <c r="N1066" s="94" cm="1">
        <f t="array" ref="N1066">msoa_calculations5[[#This Row],[Weighted estimate]]*msoa_calculations5[[#This Row],[Population share of ICB]:[Population share of ICB]]</f>
        <v>0.22856360413365362</v>
      </c>
    </row>
    <row r="1067" spans="1:14">
      <c r="A1067" s="63" t="s">
        <v>12120</v>
      </c>
      <c r="B1067" s="63" t="s">
        <v>13708</v>
      </c>
      <c r="C1067" s="63" t="s">
        <v>24</v>
      </c>
      <c r="D1067" s="63" t="s">
        <v>74</v>
      </c>
      <c r="E1067" s="72">
        <v>6451</v>
      </c>
      <c r="F1067" s="64">
        <v>1</v>
      </c>
      <c r="G1067" s="79">
        <v>0</v>
      </c>
      <c r="H1067" s="133">
        <v>88.150177001953125</v>
      </c>
      <c r="I1067" s="134">
        <v>63.872135162353516</v>
      </c>
      <c r="J1067" s="105">
        <v>81.580757141113281</v>
      </c>
      <c r="K1067" s="96">
        <f>msoa_calculations5[[#This Row],[ Pop20]]/SUMIF(msoa_calculations5[ICB26],msoa_calculations5[[#This Row],[ICB26]],msoa_calculations5[[ Pop20]])</f>
        <v>2.2648708732198944E-3</v>
      </c>
      <c r="L1067" s="98" cm="1">
        <f t="array" ref="L1067">msoa_calculations5[[#This Row],[ Estimated case time (see and convey)]]*msoa_calculations5[[#This Row],[Population share of ICB]:[Population share of ICB]]</f>
        <v>0.19964876836090181</v>
      </c>
      <c r="M1067" s="98" cm="1">
        <f t="array" ref="M1067">msoa_calculations5[[#This Row],[Estimated case time (see and treat)]]*msoa_calculations5[[#This Row],[Population share of ICB]:[Population share of ICB]]</f>
        <v>0.14466213853957874</v>
      </c>
      <c r="N1067" s="94" cm="1">
        <f t="array" ref="N1067">msoa_calculations5[[#This Row],[Weighted estimate]]*msoa_calculations5[[#This Row],[Population share of ICB]:[Population share of ICB]]</f>
        <v>0.18476988066413338</v>
      </c>
    </row>
    <row r="1068" spans="1:14">
      <c r="A1068" s="63" t="s">
        <v>12118</v>
      </c>
      <c r="B1068" s="63" t="s">
        <v>13708</v>
      </c>
      <c r="C1068" s="63" t="s">
        <v>24</v>
      </c>
      <c r="D1068" s="63" t="s">
        <v>74</v>
      </c>
      <c r="E1068" s="72">
        <v>7880</v>
      </c>
      <c r="F1068" s="64">
        <v>1</v>
      </c>
      <c r="G1068" s="79">
        <v>0</v>
      </c>
      <c r="H1068" s="133">
        <v>84.768348693847656</v>
      </c>
      <c r="I1068" s="134">
        <v>61.456119537353516</v>
      </c>
      <c r="J1068" s="105">
        <v>78.460273742675781</v>
      </c>
      <c r="K1068" s="96">
        <f>msoa_calculations5[[#This Row],[ Pop20]]/SUMIF(msoa_calculations5[ICB26],msoa_calculations5[[#This Row],[ICB26]],msoa_calculations5[[ Pop20]])</f>
        <v>2.7665761092811607E-3</v>
      </c>
      <c r="L1068" s="98" cm="1">
        <f t="array" ref="L1068">msoa_calculations5[[#This Row],[ Estimated case time (see and convey)]]*msoa_calculations5[[#This Row],[Population share of ICB]:[Population share of ICB]]</f>
        <v>0.23451808831961382</v>
      </c>
      <c r="M1068" s="98" cm="1">
        <f t="array" ref="M1068">msoa_calculations5[[#This Row],[Estimated case time (see and treat)]]*msoa_calculations5[[#This Row],[Population share of ICB]:[Population share of ICB]]</f>
        <v>0.17002303208116942</v>
      </c>
      <c r="N1068" s="94" cm="1">
        <f t="array" ref="N1068">msoa_calculations5[[#This Row],[Weighted estimate]]*msoa_calculations5[[#This Row],[Population share of ICB]:[Population share of ICB]]</f>
        <v>0.21706631886414676</v>
      </c>
    </row>
    <row r="1069" spans="1:14">
      <c r="A1069" s="63" t="s">
        <v>12116</v>
      </c>
      <c r="B1069" s="63" t="s">
        <v>13708</v>
      </c>
      <c r="C1069" s="63" t="s">
        <v>24</v>
      </c>
      <c r="D1069" s="63" t="s">
        <v>74</v>
      </c>
      <c r="E1069" s="72">
        <v>8438</v>
      </c>
      <c r="F1069" s="64">
        <v>1</v>
      </c>
      <c r="G1069" s="79">
        <v>0</v>
      </c>
      <c r="H1069" s="133">
        <v>83.497123718261719</v>
      </c>
      <c r="I1069" s="134">
        <v>59.340152740478516</v>
      </c>
      <c r="J1069" s="105">
        <v>76.960464477539063</v>
      </c>
      <c r="K1069" s="96">
        <f>msoa_calculations5[[#This Row],[ Pop20]]/SUMIF(msoa_calculations5[ICB26],msoa_calculations5[[#This Row],[ICB26]],msoa_calculations5[[ Pop20]])</f>
        <v>2.962483402298786E-3</v>
      </c>
      <c r="L1069" s="98" cm="1">
        <f t="array" ref="L1069">msoa_calculations5[[#This Row],[ Estimated case time (see and convey)]]*msoa_calculations5[[#This Row],[Population share of ICB]:[Population share of ICB]]</f>
        <v>0.24735884315503864</v>
      </c>
      <c r="M1069" s="98" cm="1">
        <f t="array" ref="M1069">msoa_calculations5[[#This Row],[Estimated case time (see and treat)]]*msoa_calculations5[[#This Row],[Population share of ICB]:[Population share of ICB]]</f>
        <v>0.17579421758354241</v>
      </c>
      <c r="N1069" s="94" cm="1">
        <f t="array" ref="N1069">msoa_calculations5[[#This Row],[Weighted estimate]]*msoa_calculations5[[#This Row],[Population share of ICB]:[Population share of ICB]]</f>
        <v>0.22799409864791478</v>
      </c>
    </row>
    <row r="1070" spans="1:14">
      <c r="A1070" s="63" t="s">
        <v>12114</v>
      </c>
      <c r="B1070" s="63" t="s">
        <v>13708</v>
      </c>
      <c r="C1070" s="63" t="s">
        <v>24</v>
      </c>
      <c r="D1070" s="63" t="s">
        <v>74</v>
      </c>
      <c r="E1070" s="72">
        <v>9283</v>
      </c>
      <c r="F1070" s="64">
        <v>1</v>
      </c>
      <c r="G1070" s="79">
        <v>0</v>
      </c>
      <c r="H1070" s="133">
        <v>84.582084655761719</v>
      </c>
      <c r="I1070" s="134">
        <v>59.506008148193359</v>
      </c>
      <c r="J1070" s="105">
        <v>77.796730041503906</v>
      </c>
      <c r="K1070" s="96">
        <f>msoa_calculations5[[#This Row],[ Pop20]]/SUMIF(msoa_calculations5[ICB26],msoa_calculations5[[#This Row],[ICB26]],msoa_calculations5[[ Pop20]])</f>
        <v>3.2591530485351541E-3</v>
      </c>
      <c r="L1070" s="98" cm="1">
        <f t="array" ref="L1070">msoa_calculations5[[#This Row],[ Estimated case time (see and convey)]]*msoa_calculations5[[#This Row],[Population share of ICB]:[Population share of ICB]]</f>
        <v>0.2756659590572843</v>
      </c>
      <c r="M1070" s="98" cm="1">
        <f t="array" ref="M1070">msoa_calculations5[[#This Row],[Estimated case time (see and treat)]]*msoa_calculations5[[#This Row],[Population share of ICB]:[Population share of ICB]]</f>
        <v>0.1939391878623421</v>
      </c>
      <c r="N1070" s="94" cm="1">
        <f t="array" ref="N1070">msoa_calculations5[[#This Row],[Weighted estimate]]*msoa_calculations5[[#This Row],[Population share of ICB]:[Population share of ICB]]</f>
        <v>0.25355144988083383</v>
      </c>
    </row>
    <row r="1071" spans="1:14">
      <c r="A1071" s="63" t="s">
        <v>12112</v>
      </c>
      <c r="B1071" s="63" t="s">
        <v>13708</v>
      </c>
      <c r="C1071" s="63" t="s">
        <v>24</v>
      </c>
      <c r="D1071" s="63" t="s">
        <v>74</v>
      </c>
      <c r="E1071" s="72">
        <v>9579</v>
      </c>
      <c r="F1071" s="64">
        <v>1</v>
      </c>
      <c r="G1071" s="79">
        <v>0</v>
      </c>
      <c r="H1071" s="133">
        <v>83.159675598144531</v>
      </c>
      <c r="I1071" s="134">
        <v>58.626487731933594</v>
      </c>
      <c r="J1071" s="105">
        <v>76.521217346191406</v>
      </c>
      <c r="K1071" s="96">
        <f>msoa_calculations5[[#This Row],[ Pop20]]/SUMIF(msoa_calculations5[ICB26],msoa_calculations5[[#This Row],[ICB26]],msoa_calculations5[[ Pop20]])</f>
        <v>3.3630751968025683E-3</v>
      </c>
      <c r="L1071" s="98" cm="1">
        <f t="array" ref="L1071">msoa_calculations5[[#This Row],[ Estimated case time (see and convey)]]*msoa_calculations5[[#This Row],[Population share of ICB]:[Population share of ICB]]</f>
        <v>0.27967224237826765</v>
      </c>
      <c r="M1071" s="98" cm="1">
        <f t="array" ref="M1071">msoa_calculations5[[#This Row],[Estimated case time (see and treat)]]*msoa_calculations5[[#This Row],[Population share of ICB]:[Population share of ICB]]</f>
        <v>0.19716528676691591</v>
      </c>
      <c r="N1071" s="94" cm="1">
        <f t="array" ref="N1071">msoa_calculations5[[#This Row],[Weighted estimate]]*msoa_calculations5[[#This Row],[Population share of ICB]:[Population share of ICB]]</f>
        <v>0.25734660808611476</v>
      </c>
    </row>
    <row r="1072" spans="1:14">
      <c r="A1072" s="63" t="s">
        <v>12110</v>
      </c>
      <c r="B1072" s="63" t="s">
        <v>13708</v>
      </c>
      <c r="C1072" s="63" t="s">
        <v>24</v>
      </c>
      <c r="D1072" s="63" t="s">
        <v>74</v>
      </c>
      <c r="E1072" s="72">
        <v>8330</v>
      </c>
      <c r="F1072" s="64">
        <v>1</v>
      </c>
      <c r="G1072" s="79">
        <v>0</v>
      </c>
      <c r="H1072" s="133">
        <v>83.784400939941406</v>
      </c>
      <c r="I1072" s="134">
        <v>59.567695617675781</v>
      </c>
      <c r="J1072" s="105">
        <v>77.231582641601563</v>
      </c>
      <c r="K1072" s="96">
        <f>msoa_calculations5[[#This Row],[ Pop20]]/SUMIF(msoa_calculations5[ICB26],msoa_calculations5[[#This Row],[ICB26]],msoa_calculations5[[ Pop20]])</f>
        <v>2.9245658617147296E-3</v>
      </c>
      <c r="L1072" s="98" cm="1">
        <f t="array" ref="L1072">msoa_calculations5[[#This Row],[ Estimated case time (see and convey)]]*msoa_calculations5[[#This Row],[Population share of ICB]:[Population share of ICB]]</f>
        <v>0.24503299873317214</v>
      </c>
      <c r="M1072" s="98" cm="1">
        <f t="array" ref="M1072">msoa_calculations5[[#This Row],[Estimated case time (see and treat)]]*msoa_calculations5[[#This Row],[Population share of ICB]:[Population share of ICB]]</f>
        <v>0.1742096490644687</v>
      </c>
      <c r="N1072" s="94" cm="1">
        <f t="array" ref="N1072">msoa_calculations5[[#This Row],[Weighted estimate]]*msoa_calculations5[[#This Row],[Population share of ICB]:[Population share of ICB]]</f>
        <v>0.22586885003982782</v>
      </c>
    </row>
    <row r="1073" spans="1:14">
      <c r="A1073" s="63" t="s">
        <v>12108</v>
      </c>
      <c r="B1073" s="63" t="s">
        <v>13708</v>
      </c>
      <c r="C1073" s="63" t="s">
        <v>24</v>
      </c>
      <c r="D1073" s="63" t="s">
        <v>74</v>
      </c>
      <c r="E1073" s="72">
        <v>7498</v>
      </c>
      <c r="F1073" s="64">
        <v>1</v>
      </c>
      <c r="G1073" s="79">
        <v>0</v>
      </c>
      <c r="H1073" s="133">
        <v>89.832199096679688</v>
      </c>
      <c r="I1073" s="134">
        <v>64.028945922851563</v>
      </c>
      <c r="J1073" s="105">
        <v>82.850074768066406</v>
      </c>
      <c r="K1073" s="96">
        <f>msoa_calculations5[[#This Row],[ Pop20]]/SUMIF(msoa_calculations5[ICB26],msoa_calculations5[[#This Row],[ICB26]],msoa_calculations5[[ Pop20]])</f>
        <v>2.632460363881998E-3</v>
      </c>
      <c r="L1073" s="98" cm="1">
        <f t="array" ref="L1073">msoa_calculations5[[#This Row],[ Estimated case time (see and convey)]]*msoa_calculations5[[#This Row],[Population share of ICB]:[Population share of ICB]]</f>
        <v>0.2364797035223655</v>
      </c>
      <c r="M1073" s="98" cm="1">
        <f t="array" ref="M1073">msoa_calculations5[[#This Row],[Estimated case time (see and treat)]]*msoa_calculations5[[#This Row],[Population share of ICB]:[Population share of ICB]]</f>
        <v>0.1685536622830506</v>
      </c>
      <c r="N1073" s="94" cm="1">
        <f t="array" ref="N1073">msoa_calculations5[[#This Row],[Weighted estimate]]*msoa_calculations5[[#This Row],[Population share of ICB]:[Population share of ICB]]</f>
        <v>0.21809953797159484</v>
      </c>
    </row>
    <row r="1074" spans="1:14">
      <c r="A1074" s="63" t="s">
        <v>12106</v>
      </c>
      <c r="B1074" s="63" t="s">
        <v>13708</v>
      </c>
      <c r="C1074" s="63" t="s">
        <v>24</v>
      </c>
      <c r="D1074" s="63" t="s">
        <v>74</v>
      </c>
      <c r="E1074" s="72">
        <v>8111</v>
      </c>
      <c r="F1074" s="64">
        <v>1</v>
      </c>
      <c r="G1074" s="79">
        <v>0</v>
      </c>
      <c r="H1074" s="133">
        <v>89.396751403808594</v>
      </c>
      <c r="I1074" s="134">
        <v>63.128726959228516</v>
      </c>
      <c r="J1074" s="105">
        <v>82.288864135742188</v>
      </c>
      <c r="K1074" s="96">
        <f>msoa_calculations5[[#This Row],[ Pop20]]/SUMIF(msoa_calculations5[ICB26],msoa_calculations5[[#This Row],[ICB26]],msoa_calculations5[[ Pop20]])</f>
        <v>2.8476775155303925E-3</v>
      </c>
      <c r="L1074" s="98" cm="1">
        <f t="array" ref="L1074">msoa_calculations5[[#This Row],[ Estimated case time (see and convey)]]*msoa_calculations5[[#This Row],[Population share of ICB]:[Population share of ICB]]</f>
        <v>0.2545731189340858</v>
      </c>
      <c r="M1074" s="98" cm="1">
        <f t="array" ref="M1074">msoa_calculations5[[#This Row],[Estimated case time (see and treat)]]*msoa_calculations5[[#This Row],[Population share of ICB]:[Population share of ICB]]</f>
        <v>0.17977025634585236</v>
      </c>
      <c r="N1074" s="94" cm="1">
        <f t="array" ref="N1074">msoa_calculations5[[#This Row],[Weighted estimate]]*msoa_calculations5[[#This Row],[Population share of ICB]:[Population share of ICB]]</f>
        <v>0.23433214817788833</v>
      </c>
    </row>
    <row r="1075" spans="1:14">
      <c r="A1075" s="63" t="s">
        <v>12796</v>
      </c>
      <c r="B1075" s="63" t="s">
        <v>13708</v>
      </c>
      <c r="C1075" s="63" t="s">
        <v>24</v>
      </c>
      <c r="D1075" s="63" t="s">
        <v>74</v>
      </c>
      <c r="E1075" s="72">
        <v>5821</v>
      </c>
      <c r="F1075" s="64">
        <v>1</v>
      </c>
      <c r="G1075" s="79">
        <v>0</v>
      </c>
      <c r="H1075" s="133">
        <v>90.116470336914063</v>
      </c>
      <c r="I1075" s="134">
        <v>66.005630493164063</v>
      </c>
      <c r="J1075" s="105">
        <v>83.592300415039063</v>
      </c>
      <c r="K1075" s="96">
        <f>msoa_calculations5[[#This Row],[ Pop20]]/SUMIF(msoa_calculations5[ICB26],msoa_calculations5[[#This Row],[ICB26]],msoa_calculations5[[ Pop20]])</f>
        <v>2.0436852198128979E-3</v>
      </c>
      <c r="L1075" s="98" cm="1">
        <f t="array" ref="L1075">msoa_calculations5[[#This Row],[ Estimated case time (see and convey)]]*msoa_calculations5[[#This Row],[Population share of ICB]:[Population share of ICB]]</f>
        <v>0.18416969848925871</v>
      </c>
      <c r="M1075" s="98" cm="1">
        <f t="array" ref="M1075">msoa_calculations5[[#This Row],[Estimated case time (see and treat)]]*msoa_calculations5[[#This Row],[Population share of ICB]:[Population share of ICB]]</f>
        <v>0.13489473146331091</v>
      </c>
      <c r="N1075" s="94" cm="1">
        <f t="array" ref="N1075">msoa_calculations5[[#This Row],[Weighted estimate]]*msoa_calculations5[[#This Row],[Population share of ICB]:[Population share of ICB]]</f>
        <v>0.1708363488483749</v>
      </c>
    </row>
    <row r="1076" spans="1:14">
      <c r="A1076" s="63" t="s">
        <v>12794</v>
      </c>
      <c r="B1076" s="63" t="s">
        <v>13708</v>
      </c>
      <c r="C1076" s="63" t="s">
        <v>24</v>
      </c>
      <c r="D1076" s="63" t="s">
        <v>74</v>
      </c>
      <c r="E1076" s="72">
        <v>5889</v>
      </c>
      <c r="F1076" s="64">
        <v>1</v>
      </c>
      <c r="G1076" s="79">
        <v>0</v>
      </c>
      <c r="H1076" s="133">
        <v>87.047958374023438</v>
      </c>
      <c r="I1076" s="134">
        <v>62.781673431396484</v>
      </c>
      <c r="J1076" s="105">
        <v>80.481719970703125</v>
      </c>
      <c r="K1076" s="96">
        <f>msoa_calculations5[[#This Row],[ Pop20]]/SUMIF(msoa_calculations5[ICB26],msoa_calculations5[[#This Row],[ICB26]],msoa_calculations5[[ Pop20]])</f>
        <v>2.067559226847304E-3</v>
      </c>
      <c r="L1076" s="98" cm="1">
        <f t="array" ref="L1076">msoa_calculations5[[#This Row],[ Estimated case time (see and convey)]]*msoa_calculations5[[#This Row],[Population share of ICB]:[Population share of ICB]]</f>
        <v>0.17997680951443221</v>
      </c>
      <c r="M1076" s="98" cm="1">
        <f t="array" ref="M1076">msoa_calculations5[[#This Row],[Estimated case time (see and treat)]]*msoa_calculations5[[#This Row],[Population share of ICB]:[Population share of ICB]]</f>
        <v>0.12980482817999806</v>
      </c>
      <c r="N1076" s="94" cm="1">
        <f t="array" ref="N1076">msoa_calculations5[[#This Row],[Weighted estimate]]*msoa_calculations5[[#This Row],[Population share of ICB]:[Population share of ICB]]</f>
        <v>0.16640072271796819</v>
      </c>
    </row>
    <row r="1077" spans="1:14">
      <c r="A1077" s="63" t="s">
        <v>12792</v>
      </c>
      <c r="B1077" s="63" t="s">
        <v>13708</v>
      </c>
      <c r="C1077" s="63" t="s">
        <v>24</v>
      </c>
      <c r="D1077" s="63" t="s">
        <v>74</v>
      </c>
      <c r="E1077" s="72">
        <v>5936</v>
      </c>
      <c r="F1077" s="64">
        <v>1</v>
      </c>
      <c r="G1077" s="79">
        <v>0</v>
      </c>
      <c r="H1077" s="133">
        <v>89.179389953613281</v>
      </c>
      <c r="I1077" s="134">
        <v>64.820594787597656</v>
      </c>
      <c r="J1077" s="105">
        <v>82.588119506835938</v>
      </c>
      <c r="K1077" s="96">
        <f>msoa_calculations5[[#This Row],[ Pop20]]/SUMIF(msoa_calculations5[ICB26],msoa_calculations5[[#This Row],[ICB26]],msoa_calculations5[[ Pop20]])</f>
        <v>2.0840603787681436E-3</v>
      </c>
      <c r="L1077" s="98" cm="1">
        <f t="array" ref="L1077">msoa_calculations5[[#This Row],[ Estimated case time (see and convey)]]*msoa_calculations5[[#This Row],[Population share of ICB]:[Population share of ICB]]</f>
        <v>0.18585523320503927</v>
      </c>
      <c r="M1077" s="98" cm="1">
        <f t="array" ref="M1077">msoa_calculations5[[#This Row],[Estimated case time (see and treat)]]*msoa_calculations5[[#This Row],[Population share of ICB]:[Population share of ICB]]</f>
        <v>0.13509003332501712</v>
      </c>
      <c r="N1077" s="94" cm="1">
        <f t="array" ref="N1077">msoa_calculations5[[#This Row],[Weighted estimate]]*msoa_calculations5[[#This Row],[Population share of ICB]:[Population share of ICB]]</f>
        <v>0.1721186276211652</v>
      </c>
    </row>
    <row r="1078" spans="1:14">
      <c r="A1078" s="63" t="s">
        <v>12790</v>
      </c>
      <c r="B1078" s="63" t="s">
        <v>13708</v>
      </c>
      <c r="C1078" s="63" t="s">
        <v>24</v>
      </c>
      <c r="D1078" s="63" t="s">
        <v>74</v>
      </c>
      <c r="E1078" s="72">
        <v>5459</v>
      </c>
      <c r="F1078" s="64">
        <v>1</v>
      </c>
      <c r="G1078" s="79">
        <v>0</v>
      </c>
      <c r="H1078" s="133">
        <v>87.328300476074219</v>
      </c>
      <c r="I1078" s="134">
        <v>63.646221160888672</v>
      </c>
      <c r="J1078" s="105">
        <v>80.920143127441406</v>
      </c>
      <c r="K1078" s="96">
        <f>msoa_calculations5[[#This Row],[ Pop20]]/SUMIF(msoa_calculations5[ICB26],msoa_calculations5[[#This Row],[ICB26]],msoa_calculations5[[ Pop20]])</f>
        <v>1.9165912411885605E-3</v>
      </c>
      <c r="L1078" s="98" cm="1">
        <f t="array" ref="L1078">msoa_calculations5[[#This Row],[ Estimated case time (see and convey)]]*msoa_calculations5[[#This Row],[Population share of ICB]:[Population share of ICB]]</f>
        <v>0.16737265580032665</v>
      </c>
      <c r="M1078" s="98" cm="1">
        <f t="array" ref="M1078">msoa_calculations5[[#This Row],[Estimated case time (see and treat)]]*msoa_calculations5[[#This Row],[Population share of ICB]:[Population share of ICB]]</f>
        <v>0.12198379001170924</v>
      </c>
      <c r="N1078" s="94" cm="1">
        <f t="array" ref="N1078">msoa_calculations5[[#This Row],[Weighted estimate]]*msoa_calculations5[[#This Row],[Population share of ICB]:[Population share of ICB]]</f>
        <v>0.15509083755377889</v>
      </c>
    </row>
    <row r="1079" spans="1:14">
      <c r="A1079" s="63" t="s">
        <v>12788</v>
      </c>
      <c r="B1079" s="63" t="s">
        <v>13708</v>
      </c>
      <c r="C1079" s="63" t="s">
        <v>24</v>
      </c>
      <c r="D1079" s="63" t="s">
        <v>74</v>
      </c>
      <c r="E1079" s="72">
        <v>6036</v>
      </c>
      <c r="F1079" s="64">
        <v>1</v>
      </c>
      <c r="G1079" s="79">
        <v>0</v>
      </c>
      <c r="H1079" s="133">
        <v>84.856239318847656</v>
      </c>
      <c r="I1079" s="134">
        <v>61.071361541748047</v>
      </c>
      <c r="J1079" s="105">
        <v>78.420265197753906</v>
      </c>
      <c r="K1079" s="96">
        <f>msoa_calculations5[[#This Row],[ Pop20]]/SUMIF(msoa_calculations5[ICB26],msoa_calculations5[[#This Row],[ICB26]],msoa_calculations5[[ Pop20]])</f>
        <v>2.1191692126422699E-3</v>
      </c>
      <c r="L1079" s="98" cm="1">
        <f t="array" ref="L1079">msoa_calculations5[[#This Row],[ Estimated case time (see and convey)]]*msoa_calculations5[[#This Row],[Population share of ICB]:[Population share of ICB]]</f>
        <v>0.17982472986510642</v>
      </c>
      <c r="M1079" s="98" cm="1">
        <f t="array" ref="M1079">msoa_calculations5[[#This Row],[Estimated case time (see and treat)]]*msoa_calculations5[[#This Row],[Population share of ICB]:[Population share of ICB]]</f>
        <v>0.12942054915341761</v>
      </c>
      <c r="N1079" s="94" cm="1">
        <f t="array" ref="N1079">msoa_calculations5[[#This Row],[Weighted estimate]]*msoa_calculations5[[#This Row],[Population share of ICB]:[Population share of ICB]]</f>
        <v>0.16618581165432214</v>
      </c>
    </row>
    <row r="1080" spans="1:14">
      <c r="A1080" s="63" t="s">
        <v>12786</v>
      </c>
      <c r="B1080" s="63" t="s">
        <v>13708</v>
      </c>
      <c r="C1080" s="63" t="s">
        <v>24</v>
      </c>
      <c r="D1080" s="63" t="s">
        <v>74</v>
      </c>
      <c r="E1080" s="72">
        <v>5450</v>
      </c>
      <c r="F1080" s="64">
        <v>1</v>
      </c>
      <c r="G1080" s="79">
        <v>0</v>
      </c>
      <c r="H1080" s="133">
        <v>98.601371765136719</v>
      </c>
      <c r="I1080" s="134">
        <v>70.555809020996094</v>
      </c>
      <c r="J1080" s="105">
        <v>91.012496948242188</v>
      </c>
      <c r="K1080" s="96">
        <f>msoa_calculations5[[#This Row],[ Pop20]]/SUMIF(msoa_calculations5[ICB26],msoa_calculations5[[#This Row],[ICB26]],msoa_calculations5[[ Pop20]])</f>
        <v>1.9134314461398891E-3</v>
      </c>
      <c r="L1080" s="98" cm="1">
        <f t="array" ref="L1080">msoa_calculations5[[#This Row],[ Estimated case time (see and convey)]]*msoa_calculations5[[#This Row],[Population share of ICB]:[Population share of ICB]]</f>
        <v>0.18866696536794239</v>
      </c>
      <c r="M1080" s="98" cm="1">
        <f t="array" ref="M1080">msoa_calculations5[[#This Row],[Estimated case time (see and treat)]]*msoa_calculations5[[#This Row],[Population share of ICB]:[Population share of ICB]]</f>
        <v>0.13500370368861439</v>
      </c>
      <c r="N1080" s="94" cm="1">
        <f t="array" ref="N1080">msoa_calculations5[[#This Row],[Weighted estimate]]*msoa_calculations5[[#This Row],[Population share of ICB]:[Population share of ICB]]</f>
        <v>0.17414617365247728</v>
      </c>
    </row>
    <row r="1081" spans="1:14">
      <c r="A1081" s="63" t="s">
        <v>12784</v>
      </c>
      <c r="B1081" s="63" t="s">
        <v>13708</v>
      </c>
      <c r="C1081" s="63" t="s">
        <v>24</v>
      </c>
      <c r="D1081" s="63" t="s">
        <v>74</v>
      </c>
      <c r="E1081" s="72">
        <v>7204</v>
      </c>
      <c r="F1081" s="64">
        <v>1</v>
      </c>
      <c r="G1081" s="79">
        <v>0</v>
      </c>
      <c r="H1081" s="133">
        <v>89.480934143066406</v>
      </c>
      <c r="I1081" s="134">
        <v>63.220878601074219</v>
      </c>
      <c r="J1081" s="105">
        <v>82.375205993652344</v>
      </c>
      <c r="K1081" s="96">
        <f>msoa_calculations5[[#This Row],[ Pop20]]/SUMIF(msoa_calculations5[ICB26],msoa_calculations5[[#This Row],[ICB26]],msoa_calculations5[[ Pop20]])</f>
        <v>2.5292403922920663E-3</v>
      </c>
      <c r="L1081" s="98" cm="1">
        <f t="array" ref="L1081">msoa_calculations5[[#This Row],[ Estimated case time (see and convey)]]*msoa_calculations5[[#This Row],[Population share of ICB]:[Population share of ICB]]</f>
        <v>0.22631879297466984</v>
      </c>
      <c r="M1081" s="98" cm="1">
        <f t="array" ref="M1081">msoa_calculations5[[#This Row],[Estimated case time (see and treat)]]*msoa_calculations5[[#This Row],[Population share of ICB]:[Population share of ICB]]</f>
        <v>0.15990079979403005</v>
      </c>
      <c r="N1081" s="94" cm="1">
        <f t="array" ref="N1081">msoa_calculations5[[#This Row],[Weighted estimate]]*msoa_calculations5[[#This Row],[Population share of ICB]:[Population share of ICB]]</f>
        <v>0.20834669832252503</v>
      </c>
    </row>
    <row r="1082" spans="1:14">
      <c r="A1082" s="63" t="s">
        <v>12782</v>
      </c>
      <c r="B1082" s="63" t="s">
        <v>13708</v>
      </c>
      <c r="C1082" s="63" t="s">
        <v>24</v>
      </c>
      <c r="D1082" s="63" t="s">
        <v>74</v>
      </c>
      <c r="E1082" s="72">
        <v>6029</v>
      </c>
      <c r="F1082" s="64">
        <v>1</v>
      </c>
      <c r="G1082" s="79">
        <v>0</v>
      </c>
      <c r="H1082" s="133">
        <v>86.723091125488281</v>
      </c>
      <c r="I1082" s="134">
        <v>63.521865844726563</v>
      </c>
      <c r="J1082" s="105">
        <v>80.445053100585938</v>
      </c>
      <c r="K1082" s="96">
        <f>msoa_calculations5[[#This Row],[ Pop20]]/SUMIF(msoa_calculations5[ICB26],msoa_calculations5[[#This Row],[ICB26]],msoa_calculations5[[ Pop20]])</f>
        <v>2.116711594271081E-3</v>
      </c>
      <c r="L1082" s="98" cm="1">
        <f t="array" ref="L1082">msoa_calculations5[[#This Row],[ Estimated case time (see and convey)]]*msoa_calculations5[[#This Row],[Population share of ICB]:[Population share of ICB]]</f>
        <v>0.18356777247634853</v>
      </c>
      <c r="M1082" s="98" cm="1">
        <f t="array" ref="M1082">msoa_calculations5[[#This Row],[Estimated case time (see and treat)]]*msoa_calculations5[[#This Row],[Population share of ICB]:[Population share of ICB]]</f>
        <v>0.13445746992326488</v>
      </c>
      <c r="N1082" s="94" cm="1">
        <f t="array" ref="N1082">msoa_calculations5[[#This Row],[Weighted estimate]]*msoa_calculations5[[#This Row],[Population share of ICB]:[Population share of ICB]]</f>
        <v>0.17027897659976302</v>
      </c>
    </row>
    <row r="1083" spans="1:14">
      <c r="A1083" s="63" t="s">
        <v>12780</v>
      </c>
      <c r="B1083" s="63" t="s">
        <v>13708</v>
      </c>
      <c r="C1083" s="63" t="s">
        <v>24</v>
      </c>
      <c r="D1083" s="63" t="s">
        <v>74</v>
      </c>
      <c r="E1083" s="72">
        <v>5720</v>
      </c>
      <c r="F1083" s="64">
        <v>1</v>
      </c>
      <c r="G1083" s="79">
        <v>0</v>
      </c>
      <c r="H1083" s="133">
        <v>85.470672607421875</v>
      </c>
      <c r="I1083" s="134">
        <v>62.281024932861328</v>
      </c>
      <c r="J1083" s="105">
        <v>79.195762634277344</v>
      </c>
      <c r="K1083" s="96">
        <f>msoa_calculations5[[#This Row],[ Pop20]]/SUMIF(msoa_calculations5[ICB26],msoa_calculations5[[#This Row],[ICB26]],msoa_calculations5[[ Pop20]])</f>
        <v>2.0082252976000303E-3</v>
      </c>
      <c r="L1083" s="98" cm="1">
        <f t="array" ref="L1083">msoa_calculations5[[#This Row],[ Estimated case time (see and convey)]]*msoa_calculations5[[#This Row],[Population share of ICB]:[Population share of ICB]]</f>
        <v>0.17164436693311455</v>
      </c>
      <c r="M1083" s="98" cm="1">
        <f t="array" ref="M1083">msoa_calculations5[[#This Row],[Estimated case time (see and treat)]]*msoa_calculations5[[#This Row],[Population share of ICB]:[Population share of ICB]]</f>
        <v>0.12507432983063035</v>
      </c>
      <c r="N1083" s="94" cm="1">
        <f t="array" ref="N1083">msoa_calculations5[[#This Row],[Weighted estimate]]*msoa_calculations5[[#This Row],[Population share of ICB]:[Population share of ICB]]</f>
        <v>0.15904293398488298</v>
      </c>
    </row>
    <row r="1084" spans="1:14">
      <c r="A1084" s="63" t="s">
        <v>12778</v>
      </c>
      <c r="B1084" s="63" t="s">
        <v>13708</v>
      </c>
      <c r="C1084" s="63" t="s">
        <v>24</v>
      </c>
      <c r="D1084" s="63" t="s">
        <v>74</v>
      </c>
      <c r="E1084" s="72">
        <v>6556</v>
      </c>
      <c r="F1084" s="64">
        <v>1</v>
      </c>
      <c r="G1084" s="79">
        <v>0</v>
      </c>
      <c r="H1084" s="133">
        <v>85.111541748046875</v>
      </c>
      <c r="I1084" s="134">
        <v>60.957511901855469</v>
      </c>
      <c r="J1084" s="105">
        <v>78.57568359375</v>
      </c>
      <c r="K1084" s="96">
        <f>msoa_calculations5[[#This Row],[ Pop20]]/SUMIF(msoa_calculations5[ICB26],msoa_calculations5[[#This Row],[ICB26]],msoa_calculations5[[ Pop20]])</f>
        <v>2.301735148787727E-3</v>
      </c>
      <c r="L1084" s="98" cm="1">
        <f t="array" ref="L1084">msoa_calculations5[[#This Row],[ Estimated case time (see and convey)]]*msoa_calculations5[[#This Row],[Population share of ICB]:[Population share of ICB]]</f>
        <v>0.1959042272089935</v>
      </c>
      <c r="M1084" s="98" cm="1">
        <f t="array" ref="M1084">msoa_calculations5[[#This Row],[Estimated case time (see and treat)]]*msoa_calculations5[[#This Row],[Population share of ICB]:[Population share of ICB]]</f>
        <v>0.14030804772714695</v>
      </c>
      <c r="N1084" s="94" cm="1">
        <f t="array" ref="N1084">msoa_calculations5[[#This Row],[Weighted estimate]]*msoa_calculations5[[#This Row],[Population share of ICB]:[Population share of ICB]]</f>
        <v>0.18086041276775752</v>
      </c>
    </row>
    <row r="1085" spans="1:14">
      <c r="A1085" s="63" t="s">
        <v>12776</v>
      </c>
      <c r="B1085" s="63" t="s">
        <v>13708</v>
      </c>
      <c r="C1085" s="63" t="s">
        <v>24</v>
      </c>
      <c r="D1085" s="63" t="s">
        <v>74</v>
      </c>
      <c r="E1085" s="72">
        <v>5908</v>
      </c>
      <c r="F1085" s="64">
        <v>1</v>
      </c>
      <c r="G1085" s="79">
        <v>0</v>
      </c>
      <c r="H1085" s="133">
        <v>86.900505065917969</v>
      </c>
      <c r="I1085" s="134">
        <v>61.275115966796875</v>
      </c>
      <c r="J1085" s="105">
        <v>79.966506958007813</v>
      </c>
      <c r="K1085" s="96">
        <f>msoa_calculations5[[#This Row],[ Pop20]]/SUMIF(msoa_calculations5[ICB26],msoa_calculations5[[#This Row],[ICB26]],msoa_calculations5[[ Pop20]])</f>
        <v>2.0742299052833881E-3</v>
      </c>
      <c r="L1085" s="98" cm="1">
        <f t="array" ref="L1085">msoa_calculations5[[#This Row],[ Estimated case time (see and convey)]]*msoa_calculations5[[#This Row],[Population share of ICB]:[Population share of ICB]]</f>
        <v>0.1802516263919576</v>
      </c>
      <c r="M1085" s="98" cm="1">
        <f t="array" ref="M1085">msoa_calculations5[[#This Row],[Estimated case time (see and treat)]]*msoa_calculations5[[#This Row],[Population share of ICB]:[Population share of ICB]]</f>
        <v>0.1270986779880377</v>
      </c>
      <c r="N1085" s="94" cm="1">
        <f t="array" ref="N1085">msoa_calculations5[[#This Row],[Weighted estimate]]*msoa_calculations5[[#This Row],[Population share of ICB]:[Population share of ICB]]</f>
        <v>0.16586892015335195</v>
      </c>
    </row>
    <row r="1086" spans="1:14">
      <c r="A1086" s="63" t="s">
        <v>12774</v>
      </c>
      <c r="B1086" s="63" t="s">
        <v>13708</v>
      </c>
      <c r="C1086" s="63" t="s">
        <v>24</v>
      </c>
      <c r="D1086" s="63" t="s">
        <v>74</v>
      </c>
      <c r="E1086" s="72">
        <v>7734</v>
      </c>
      <c r="F1086" s="64">
        <v>1</v>
      </c>
      <c r="G1086" s="79">
        <v>0</v>
      </c>
      <c r="H1086" s="133">
        <v>87.257789611816406</v>
      </c>
      <c r="I1086" s="134">
        <v>62.696952819824219</v>
      </c>
      <c r="J1086" s="105">
        <v>80.611854553222656</v>
      </c>
      <c r="K1086" s="96">
        <f>msoa_calculations5[[#This Row],[ Pop20]]/SUMIF(msoa_calculations5[ICB26],msoa_calculations5[[#This Row],[ICB26]],msoa_calculations5[[ Pop20]])</f>
        <v>2.7153172118249361E-3</v>
      </c>
      <c r="L1086" s="98" cm="1">
        <f t="array" ref="L1086">msoa_calculations5[[#This Row],[ Estimated case time (see and convey)]]*msoa_calculations5[[#This Row],[Population share of ICB]:[Population share of ICB]]</f>
        <v>0.23693257799876419</v>
      </c>
      <c r="M1086" s="98" cm="1">
        <f t="array" ref="M1086">msoa_calculations5[[#This Row],[Estimated case time (see and treat)]]*msoa_calculations5[[#This Row],[Population share of ICB]:[Population share of ICB]]</f>
        <v>0.17024211512064466</v>
      </c>
      <c r="N1086" s="94" cm="1">
        <f t="array" ref="N1086">msoa_calculations5[[#This Row],[Weighted estimate]]*msoa_calculations5[[#This Row],[Population share of ICB]:[Population share of ICB]]</f>
        <v>0.21888675614549383</v>
      </c>
    </row>
    <row r="1087" spans="1:14">
      <c r="A1087" s="63" t="s">
        <v>12772</v>
      </c>
      <c r="B1087" s="63" t="s">
        <v>13708</v>
      </c>
      <c r="C1087" s="63" t="s">
        <v>24</v>
      </c>
      <c r="D1087" s="63" t="s">
        <v>74</v>
      </c>
      <c r="E1087" s="72">
        <v>6394</v>
      </c>
      <c r="F1087" s="64">
        <v>1</v>
      </c>
      <c r="G1087" s="79">
        <v>0</v>
      </c>
      <c r="H1087" s="133">
        <v>94.193550109863281</v>
      </c>
      <c r="I1087" s="134">
        <v>68.178642272949219</v>
      </c>
      <c r="J1087" s="105">
        <v>87.154151916503906</v>
      </c>
      <c r="K1087" s="96">
        <f>msoa_calculations5[[#This Row],[ Pop20]]/SUMIF(msoa_calculations5[ICB26],msoa_calculations5[[#This Row],[ICB26]],msoa_calculations5[[ Pop20]])</f>
        <v>2.2448588379116422E-3</v>
      </c>
      <c r="L1087" s="98" cm="1">
        <f t="array" ref="L1087">msoa_calculations5[[#This Row],[ Estimated case time (see and convey)]]*msoa_calculations5[[#This Row],[Population share of ICB]:[Population share of ICB]]</f>
        <v>0.21145122343839973</v>
      </c>
      <c r="M1087" s="98" cm="1">
        <f t="array" ref="M1087">msoa_calculations5[[#This Row],[Estimated case time (see and treat)]]*msoa_calculations5[[#This Row],[Population share of ICB]:[Population share of ICB]]</f>
        <v>0.15305142766324634</v>
      </c>
      <c r="N1087" s="94" cm="1">
        <f t="array" ref="N1087">msoa_calculations5[[#This Row],[Weighted estimate]]*msoa_calculations5[[#This Row],[Population share of ICB]:[Population share of ICB]]</f>
        <v>0.19564876819045768</v>
      </c>
    </row>
    <row r="1088" spans="1:14">
      <c r="A1088" s="63" t="s">
        <v>12770</v>
      </c>
      <c r="B1088" s="63" t="s">
        <v>13708</v>
      </c>
      <c r="C1088" s="63" t="s">
        <v>24</v>
      </c>
      <c r="D1088" s="63" t="s">
        <v>74</v>
      </c>
      <c r="E1088" s="72">
        <v>7692</v>
      </c>
      <c r="F1088" s="64">
        <v>1</v>
      </c>
      <c r="G1088" s="79">
        <v>0</v>
      </c>
      <c r="H1088" s="133">
        <v>82.967002868652344</v>
      </c>
      <c r="I1088" s="134">
        <v>58.800441741943359</v>
      </c>
      <c r="J1088" s="105">
        <v>76.427749633789063</v>
      </c>
      <c r="K1088" s="96">
        <f>msoa_calculations5[[#This Row],[ Pop20]]/SUMIF(msoa_calculations5[ICB26],msoa_calculations5[[#This Row],[ICB26]],msoa_calculations5[[ Pop20]])</f>
        <v>2.7005715015978029E-3</v>
      </c>
      <c r="L1088" s="98" cm="1">
        <f t="array" ref="L1088">msoa_calculations5[[#This Row],[ Estimated case time (see and convey)]]*msoa_calculations5[[#This Row],[Population share of ICB]:[Population share of ICB]]</f>
        <v>0.22405832352006569</v>
      </c>
      <c r="M1088" s="98" cm="1">
        <f t="array" ref="M1088">msoa_calculations5[[#This Row],[Estimated case time (see and treat)]]*msoa_calculations5[[#This Row],[Population share of ICB]:[Population share of ICB]]</f>
        <v>0.15879479724965412</v>
      </c>
      <c r="N1088" s="94" cm="1">
        <f t="array" ref="N1088">msoa_calculations5[[#This Row],[Weighted estimate]]*msoa_calculations5[[#This Row],[Population share of ICB]:[Population share of ICB]]</f>
        <v>0.20639860259226267</v>
      </c>
    </row>
    <row r="1089" spans="1:14">
      <c r="A1089" s="63" t="s">
        <v>12768</v>
      </c>
      <c r="B1089" s="63" t="s">
        <v>13708</v>
      </c>
      <c r="C1089" s="63" t="s">
        <v>24</v>
      </c>
      <c r="D1089" s="63" t="s">
        <v>74</v>
      </c>
      <c r="E1089" s="72">
        <v>5802</v>
      </c>
      <c r="F1089" s="64">
        <v>1</v>
      </c>
      <c r="G1089" s="79">
        <v>0</v>
      </c>
      <c r="H1089" s="133">
        <v>88.251976013183594</v>
      </c>
      <c r="I1089" s="134">
        <v>64.117607116699219</v>
      </c>
      <c r="J1089" s="105">
        <v>81.721435546875</v>
      </c>
      <c r="K1089" s="96">
        <f>msoa_calculations5[[#This Row],[ Pop20]]/SUMIF(msoa_calculations5[ICB26],msoa_calculations5[[#This Row],[ICB26]],msoa_calculations5[[ Pop20]])</f>
        <v>2.0370145413768138E-3</v>
      </c>
      <c r="L1089" s="98" cm="1">
        <f t="array" ref="L1089">msoa_calculations5[[#This Row],[ Estimated case time (see and convey)]]*msoa_calculations5[[#This Row],[Population share of ICB]:[Population share of ICB]]</f>
        <v>0.17977055844409276</v>
      </c>
      <c r="M1089" s="98" cm="1">
        <f t="array" ref="M1089">msoa_calculations5[[#This Row],[Estimated case time (see and treat)]]*msoa_calculations5[[#This Row],[Population share of ICB]:[Population share of ICB]]</f>
        <v>0.1306084980550018</v>
      </c>
      <c r="N1089" s="94" cm="1">
        <f t="array" ref="N1089">msoa_calculations5[[#This Row],[Weighted estimate]]*msoa_calculations5[[#This Row],[Population share of ICB]:[Population share of ICB]]</f>
        <v>0.16646775255117244</v>
      </c>
    </row>
    <row r="1090" spans="1:14">
      <c r="A1090" s="63" t="s">
        <v>12766</v>
      </c>
      <c r="B1090" s="63" t="s">
        <v>13708</v>
      </c>
      <c r="C1090" s="63" t="s">
        <v>24</v>
      </c>
      <c r="D1090" s="63" t="s">
        <v>74</v>
      </c>
      <c r="E1090" s="72">
        <v>9398</v>
      </c>
      <c r="F1090" s="64">
        <v>1</v>
      </c>
      <c r="G1090" s="79">
        <v>0</v>
      </c>
      <c r="H1090" s="133">
        <v>80.234817504882813</v>
      </c>
      <c r="I1090" s="134">
        <v>55.190597534179688</v>
      </c>
      <c r="J1090" s="105">
        <v>73.458076477050781</v>
      </c>
      <c r="K1090" s="96">
        <f>msoa_calculations5[[#This Row],[ Pop20]]/SUMIF(msoa_calculations5[ICB26],msoa_calculations5[[#This Row],[ICB26]],msoa_calculations5[[ Pop20]])</f>
        <v>3.2995282074903994E-3</v>
      </c>
      <c r="L1090" s="98" cm="1">
        <f t="array" ref="L1090">msoa_calculations5[[#This Row],[ Estimated case time (see and convey)]]*msoa_calculations5[[#This Row],[Population share of ICB]:[Population share of ICB]]</f>
        <v>0.26473704358020528</v>
      </c>
      <c r="M1090" s="98" cm="1">
        <f t="array" ref="M1090">msoa_calculations5[[#This Row],[Estimated case time (see and treat)]]*msoa_calculations5[[#This Row],[Population share of ICB]:[Population share of ICB]]</f>
        <v>0.18210293335227595</v>
      </c>
      <c r="N1090" s="94" cm="1">
        <f t="array" ref="N1090">msoa_calculations5[[#This Row],[Weighted estimate]]*msoa_calculations5[[#This Row],[Population share of ICB]:[Population share of ICB]]</f>
        <v>0.24237699540401603</v>
      </c>
    </row>
    <row r="1091" spans="1:14">
      <c r="A1091" s="63" t="s">
        <v>12764</v>
      </c>
      <c r="B1091" s="63" t="s">
        <v>13708</v>
      </c>
      <c r="C1091" s="63" t="s">
        <v>24</v>
      </c>
      <c r="D1091" s="63" t="s">
        <v>74</v>
      </c>
      <c r="E1091" s="72">
        <v>8834</v>
      </c>
      <c r="F1091" s="64">
        <v>1</v>
      </c>
      <c r="G1091" s="79">
        <v>0</v>
      </c>
      <c r="H1091" s="133">
        <v>84.867919921875</v>
      </c>
      <c r="I1091" s="134">
        <v>61.201713562011719</v>
      </c>
      <c r="J1091" s="105">
        <v>78.464057922363281</v>
      </c>
      <c r="K1091" s="96">
        <f>msoa_calculations5[[#This Row],[ Pop20]]/SUMIF(msoa_calculations5[ICB26],msoa_calculations5[[#This Row],[ICB26]],msoa_calculations5[[ Pop20]])</f>
        <v>3.1015143844403265E-3</v>
      </c>
      <c r="L1091" s="98" cm="1">
        <f t="array" ref="L1091">msoa_calculations5[[#This Row],[ Estimated case time (see and convey)]]*msoa_calculations5[[#This Row],[Population share of ICB]:[Population share of ICB]]</f>
        <v>0.26321907441522507</v>
      </c>
      <c r="M1091" s="98" cm="1">
        <f t="array" ref="M1091">msoa_calculations5[[#This Row],[Estimated case time (see and treat)]]*msoa_calculations5[[#This Row],[Population share of ICB]:[Population share of ICB]]</f>
        <v>0.18981799496497595</v>
      </c>
      <c r="N1091" s="94" cm="1">
        <f t="array" ref="N1091">msoa_calculations5[[#This Row],[Weighted estimate]]*msoa_calculations5[[#This Row],[Population share of ICB]:[Population share of ICB]]</f>
        <v>0.24335740430776867</v>
      </c>
    </row>
    <row r="1092" spans="1:14">
      <c r="A1092" s="63" t="s">
        <v>12762</v>
      </c>
      <c r="B1092" s="63" t="s">
        <v>13708</v>
      </c>
      <c r="C1092" s="63" t="s">
        <v>24</v>
      </c>
      <c r="D1092" s="63" t="s">
        <v>74</v>
      </c>
      <c r="E1092" s="72">
        <v>5847</v>
      </c>
      <c r="F1092" s="64">
        <v>1</v>
      </c>
      <c r="G1092" s="79">
        <v>0</v>
      </c>
      <c r="H1092" s="133">
        <v>88.273399353027344</v>
      </c>
      <c r="I1092" s="134">
        <v>63.545280456542969</v>
      </c>
      <c r="J1092" s="105">
        <v>81.582199096679688</v>
      </c>
      <c r="K1092" s="96">
        <f>msoa_calculations5[[#This Row],[ Pop20]]/SUMIF(msoa_calculations5[ICB26],msoa_calculations5[[#This Row],[ICB26]],msoa_calculations5[[ Pop20]])</f>
        <v>2.0528135166201708E-3</v>
      </c>
      <c r="L1092" s="98" cm="1">
        <f t="array" ref="L1092">msoa_calculations5[[#This Row],[ Estimated case time (see and convey)]]*msoa_calculations5[[#This Row],[Population share of ICB]:[Population share of ICB]]</f>
        <v>0.18120882734990476</v>
      </c>
      <c r="M1092" s="98" cm="1">
        <f t="array" ref="M1092">msoa_calculations5[[#This Row],[Estimated case time (see and treat)]]*msoa_calculations5[[#This Row],[Population share of ICB]:[Population share of ICB]]</f>
        <v>0.13044661063861099</v>
      </c>
      <c r="N1092" s="94" cm="1">
        <f t="array" ref="N1092">msoa_calculations5[[#This Row],[Weighted estimate]]*msoa_calculations5[[#This Row],[Population share of ICB]:[Population share of ICB]]</f>
        <v>0.16747304102126195</v>
      </c>
    </row>
    <row r="1093" spans="1:14">
      <c r="A1093" s="63" t="s">
        <v>12760</v>
      </c>
      <c r="B1093" s="63" t="s">
        <v>13708</v>
      </c>
      <c r="C1093" s="63" t="s">
        <v>24</v>
      </c>
      <c r="D1093" s="63" t="s">
        <v>74</v>
      </c>
      <c r="E1093" s="72">
        <v>7799</v>
      </c>
      <c r="F1093" s="64">
        <v>1</v>
      </c>
      <c r="G1093" s="79">
        <v>0</v>
      </c>
      <c r="H1093" s="133">
        <v>84.864120483398438</v>
      </c>
      <c r="I1093" s="134">
        <v>59.411087036132813</v>
      </c>
      <c r="J1093" s="105">
        <v>77.976760864257813</v>
      </c>
      <c r="K1093" s="96">
        <f>msoa_calculations5[[#This Row],[ Pop20]]/SUMIF(msoa_calculations5[ICB26],msoa_calculations5[[#This Row],[ICB26]],msoa_calculations5[[ Pop20]])</f>
        <v>2.7381379538431181E-3</v>
      </c>
      <c r="L1093" s="98" cm="1">
        <f t="array" ref="L1093">msoa_calculations5[[#This Row],[ Estimated case time (see and convey)]]*msoa_calculations5[[#This Row],[Population share of ICB]:[Population share of ICB]]</f>
        <v>0.23236966921510843</v>
      </c>
      <c r="M1093" s="98" cm="1">
        <f t="array" ref="M1093">msoa_calculations5[[#This Row],[Estimated case time (see and treat)]]*msoa_calculations5[[#This Row],[Population share of ICB]:[Population share of ICB]]</f>
        <v>0.16267575229271208</v>
      </c>
      <c r="N1093" s="94" cm="1">
        <f t="array" ref="N1093">msoa_calculations5[[#This Row],[Weighted estimate]]*msoa_calculations5[[#This Row],[Population share of ICB]:[Population share of ICB]]</f>
        <v>0.213511128440173</v>
      </c>
    </row>
    <row r="1094" spans="1:14">
      <c r="A1094" s="63" t="s">
        <v>12758</v>
      </c>
      <c r="B1094" s="63" t="s">
        <v>13708</v>
      </c>
      <c r="C1094" s="63" t="s">
        <v>24</v>
      </c>
      <c r="D1094" s="63" t="s">
        <v>74</v>
      </c>
      <c r="E1094" s="72">
        <v>6084</v>
      </c>
      <c r="F1094" s="64">
        <v>1</v>
      </c>
      <c r="G1094" s="79">
        <v>0</v>
      </c>
      <c r="H1094" s="133">
        <v>95.7684326171875</v>
      </c>
      <c r="I1094" s="134">
        <v>68.753677368164063</v>
      </c>
      <c r="J1094" s="105">
        <v>88.458488464355469</v>
      </c>
      <c r="K1094" s="96">
        <f>msoa_calculations5[[#This Row],[ Pop20]]/SUMIF(msoa_calculations5[ICB26],msoa_calculations5[[#This Row],[ICB26]],msoa_calculations5[[ Pop20]])</f>
        <v>2.1360214529018502E-3</v>
      </c>
      <c r="L1094" s="98" cm="1">
        <f t="array" ref="L1094">msoa_calculations5[[#This Row],[ Estimated case time (see and convey)]]*msoa_calculations5[[#This Row],[Population share of ICB]:[Population share of ICB]]</f>
        <v>0.2045634265810978</v>
      </c>
      <c r="M1094" s="98" cm="1">
        <f t="array" ref="M1094">msoa_calculations5[[#This Row],[Estimated case time (see and treat)]]*msoa_calculations5[[#This Row],[Population share of ICB]:[Population share of ICB]]</f>
        <v>0.14685932982429087</v>
      </c>
      <c r="N1094" s="94" cm="1">
        <f t="array" ref="N1094">msoa_calculations5[[#This Row],[Weighted estimate]]*msoa_calculations5[[#This Row],[Population share of ICB]:[Population share of ICB]]</f>
        <v>0.18894922905113412</v>
      </c>
    </row>
    <row r="1095" spans="1:14">
      <c r="A1095" s="63" t="s">
        <v>12756</v>
      </c>
      <c r="B1095" s="63" t="s">
        <v>13708</v>
      </c>
      <c r="C1095" s="63" t="s">
        <v>24</v>
      </c>
      <c r="D1095" s="63" t="s">
        <v>74</v>
      </c>
      <c r="E1095" s="72">
        <v>5944</v>
      </c>
      <c r="F1095" s="64">
        <v>1</v>
      </c>
      <c r="G1095" s="79">
        <v>0</v>
      </c>
      <c r="H1095" s="133">
        <v>90.213973999023438</v>
      </c>
      <c r="I1095" s="134">
        <v>65.362205505371094</v>
      </c>
      <c r="J1095" s="105">
        <v>83.489311218261719</v>
      </c>
      <c r="K1095" s="96">
        <f>msoa_calculations5[[#This Row],[ Pop20]]/SUMIF(msoa_calculations5[ICB26],msoa_calculations5[[#This Row],[ICB26]],msoa_calculations5[[ Pop20]])</f>
        <v>2.0868690854780733E-3</v>
      </c>
      <c r="L1095" s="98" cm="1">
        <f t="array" ref="L1095">msoa_calculations5[[#This Row],[ Estimated case time (see and convey)]]*msoa_calculations5[[#This Row],[Population share of ICB]:[Population share of ICB]]</f>
        <v>0.18826475341668472</v>
      </c>
      <c r="M1095" s="98" cm="1">
        <f t="array" ref="M1095">msoa_calculations5[[#This Row],[Estimated case time (see and treat)]]*msoa_calculations5[[#This Row],[Population share of ICB]:[Population share of ICB]]</f>
        <v>0.13640236602782366</v>
      </c>
      <c r="N1095" s="94" cm="1">
        <f t="array" ref="N1095">msoa_calculations5[[#This Row],[Weighted estimate]]*msoa_calculations5[[#This Row],[Population share of ICB]:[Population share of ICB]]</f>
        <v>0.17423126254924809</v>
      </c>
    </row>
    <row r="1096" spans="1:14">
      <c r="A1096" s="63" t="s">
        <v>12754</v>
      </c>
      <c r="B1096" s="63" t="s">
        <v>13708</v>
      </c>
      <c r="C1096" s="63" t="s">
        <v>24</v>
      </c>
      <c r="D1096" s="63" t="s">
        <v>74</v>
      </c>
      <c r="E1096" s="72">
        <v>12189</v>
      </c>
      <c r="F1096" s="64">
        <v>1</v>
      </c>
      <c r="G1096" s="79">
        <v>0</v>
      </c>
      <c r="H1096" s="133">
        <v>83.009262084960938</v>
      </c>
      <c r="I1096" s="134">
        <v>57.288097381591797</v>
      </c>
      <c r="J1096" s="105">
        <v>76.049346923828125</v>
      </c>
      <c r="K1096" s="96">
        <f>msoa_calculations5[[#This Row],[ Pop20]]/SUMIF(msoa_calculations5[ICB26],msoa_calculations5[[#This Row],[ICB26]],msoa_calculations5[[ Pop20]])</f>
        <v>4.2794157609172675E-3</v>
      </c>
      <c r="L1096" s="98" cm="1">
        <f t="array" ref="L1096">msoa_calculations5[[#This Row],[ Estimated case time (see and convey)]]*msoa_calculations5[[#This Row],[Population share of ICB]:[Population share of ICB]]</f>
        <v>0.35523114446849402</v>
      </c>
      <c r="M1096" s="98" cm="1">
        <f t="array" ref="M1096">msoa_calculations5[[#This Row],[Estimated case time (see and treat)]]*msoa_calculations5[[#This Row],[Population share of ICB]:[Population share of ICB]]</f>
        <v>0.24515958684774719</v>
      </c>
      <c r="N1096" s="94" cm="1">
        <f t="array" ref="N1096">msoa_calculations5[[#This Row],[Weighted estimate]]*msoa_calculations5[[#This Row],[Population share of ICB]:[Population share of ICB]]</f>
        <v>0.32544677383329518</v>
      </c>
    </row>
    <row r="1097" spans="1:14">
      <c r="A1097" s="63" t="s">
        <v>12752</v>
      </c>
      <c r="B1097" s="63" t="s">
        <v>13708</v>
      </c>
      <c r="C1097" s="63" t="s">
        <v>24</v>
      </c>
      <c r="D1097" s="63" t="s">
        <v>74</v>
      </c>
      <c r="E1097" s="72">
        <v>8908</v>
      </c>
      <c r="F1097" s="64">
        <v>1</v>
      </c>
      <c r="G1097" s="79">
        <v>0</v>
      </c>
      <c r="H1097" s="133">
        <v>83.077033996582031</v>
      </c>
      <c r="I1097" s="134">
        <v>57.766960144042969</v>
      </c>
      <c r="J1097" s="105">
        <v>76.228355407714844</v>
      </c>
      <c r="K1097" s="96">
        <f>msoa_calculations5[[#This Row],[ Pop20]]/SUMIF(msoa_calculations5[ICB26],msoa_calculations5[[#This Row],[ICB26]],msoa_calculations5[[ Pop20]])</f>
        <v>3.1274949215071802E-3</v>
      </c>
      <c r="L1097" s="98" cm="1">
        <f t="array" ref="L1097">msoa_calculations5[[#This Row],[ Estimated case time (see and convey)]]*msoa_calculations5[[#This Row],[Population share of ICB]:[Population share of ICB]]</f>
        <v>0.25982300191818969</v>
      </c>
      <c r="M1097" s="98" cm="1">
        <f t="array" ref="M1097">msoa_calculations5[[#This Row],[Estimated case time (see and treat)]]*msoa_calculations5[[#This Row],[Population share of ICB]:[Population share of ICB]]</f>
        <v>0.18066587448140206</v>
      </c>
      <c r="N1097" s="94" cm="1">
        <f t="array" ref="N1097">msoa_calculations5[[#This Row],[Weighted estimate]]*msoa_calculations5[[#This Row],[Population share of ICB]:[Population share of ICB]]</f>
        <v>0.23840379441247256</v>
      </c>
    </row>
    <row r="1098" spans="1:14">
      <c r="A1098" s="63" t="s">
        <v>12750</v>
      </c>
      <c r="B1098" s="63" t="s">
        <v>13708</v>
      </c>
      <c r="C1098" s="63" t="s">
        <v>24</v>
      </c>
      <c r="D1098" s="63" t="s">
        <v>74</v>
      </c>
      <c r="E1098" s="72">
        <v>6887</v>
      </c>
      <c r="F1098" s="64">
        <v>1</v>
      </c>
      <c r="G1098" s="79">
        <v>0</v>
      </c>
      <c r="H1098" s="133">
        <v>87.262138366699219</v>
      </c>
      <c r="I1098" s="134">
        <v>61.637195587158203</v>
      </c>
      <c r="J1098" s="105">
        <v>80.328262329101563</v>
      </c>
      <c r="K1098" s="96">
        <f>msoa_calculations5[[#This Row],[ Pop20]]/SUMIF(msoa_calculations5[ICB26],msoa_calculations5[[#This Row],[ICB26]],msoa_calculations5[[ Pop20]])</f>
        <v>2.4179453889110855E-3</v>
      </c>
      <c r="L1098" s="98" cm="1">
        <f t="array" ref="L1098">msoa_calculations5[[#This Row],[ Estimated case time (see and convey)]]*msoa_calculations5[[#This Row],[Population share of ICB]:[Population share of ICB]]</f>
        <v>0.2109950850902815</v>
      </c>
      <c r="M1098" s="98" cm="1">
        <f t="array" ref="M1098">msoa_calculations5[[#This Row],[Estimated case time (see and treat)]]*msoa_calculations5[[#This Row],[Population share of ICB]:[Population share of ICB]]</f>
        <v>0.14903537285537988</v>
      </c>
      <c r="N1098" s="94" cm="1">
        <f t="array" ref="N1098">msoa_calculations5[[#This Row],[Weighted estimate]]*msoa_calculations5[[#This Row],[Population share of ICB]:[Population share of ICB]]</f>
        <v>0.19422935149789117</v>
      </c>
    </row>
    <row r="1099" spans="1:14">
      <c r="A1099" s="63" t="s">
        <v>12748</v>
      </c>
      <c r="B1099" s="63" t="s">
        <v>13708</v>
      </c>
      <c r="C1099" s="63" t="s">
        <v>24</v>
      </c>
      <c r="D1099" s="63" t="s">
        <v>74</v>
      </c>
      <c r="E1099" s="72">
        <v>6669</v>
      </c>
      <c r="F1099" s="64">
        <v>1</v>
      </c>
      <c r="G1099" s="79">
        <v>0</v>
      </c>
      <c r="H1099" s="133">
        <v>85.273605346679688</v>
      </c>
      <c r="I1099" s="134">
        <v>61.074897766113281</v>
      </c>
      <c r="J1099" s="105">
        <v>78.725654602050781</v>
      </c>
      <c r="K1099" s="96">
        <f>msoa_calculations5[[#This Row],[ Pop20]]/SUMIF(msoa_calculations5[ICB26],msoa_calculations5[[#This Row],[ICB26]],msoa_calculations5[[ Pop20]])</f>
        <v>2.3414081310654897E-3</v>
      </c>
      <c r="L1099" s="98" cm="1">
        <f t="array" ref="L1099">msoa_calculations5[[#This Row],[ Estimated case time (see and convey)]]*msoa_calculations5[[#This Row],[Population share of ICB]:[Population share of ICB]]</f>
        <v>0.19966031292398545</v>
      </c>
      <c r="M1099" s="98" cm="1">
        <f t="array" ref="M1099">msoa_calculations5[[#This Row],[Estimated case time (see and treat)]]*msoa_calculations5[[#This Row],[Population share of ICB]:[Population share of ICB]]</f>
        <v>0.14300126223357115</v>
      </c>
      <c r="N1099" s="94" cm="1">
        <f t="array" ref="N1099">msoa_calculations5[[#This Row],[Weighted estimate]]*msoa_calculations5[[#This Row],[Population share of ICB]:[Population share of ICB]]</f>
        <v>0.184328887808695</v>
      </c>
    </row>
    <row r="1100" spans="1:14">
      <c r="A1100" s="63" t="s">
        <v>12746</v>
      </c>
      <c r="B1100" s="63" t="s">
        <v>13708</v>
      </c>
      <c r="C1100" s="63" t="s">
        <v>24</v>
      </c>
      <c r="D1100" s="63" t="s">
        <v>74</v>
      </c>
      <c r="E1100" s="72">
        <v>8153</v>
      </c>
      <c r="F1100" s="64">
        <v>1</v>
      </c>
      <c r="G1100" s="79">
        <v>0</v>
      </c>
      <c r="H1100" s="133">
        <v>88.36273193359375</v>
      </c>
      <c r="I1100" s="134">
        <v>63.379253387451172</v>
      </c>
      <c r="J1100" s="105">
        <v>81.602432250976563</v>
      </c>
      <c r="K1100" s="96">
        <f>msoa_calculations5[[#This Row],[ Pop20]]/SUMIF(msoa_calculations5[ICB26],msoa_calculations5[[#This Row],[ICB26]],msoa_calculations5[[ Pop20]])</f>
        <v>2.8624232257575257E-3</v>
      </c>
      <c r="L1100" s="98" cm="1">
        <f t="array" ref="L1100">msoa_calculations5[[#This Row],[ Estimated case time (see and convey)]]*msoa_calculations5[[#This Row],[Population share of ICB]:[Population share of ICB]]</f>
        <v>0.25293153617810493</v>
      </c>
      <c r="M1100" s="98" cm="1">
        <f t="array" ref="M1100">msoa_calculations5[[#This Row],[Estimated case time (see and treat)]]*msoa_calculations5[[#This Row],[Population share of ICB]:[Population share of ICB]]</f>
        <v>0.18141824692741157</v>
      </c>
      <c r="N1100" s="94" cm="1">
        <f t="array" ref="N1100">msoa_calculations5[[#This Row],[Weighted estimate]]*msoa_calculations5[[#This Row],[Population share of ICB]:[Population share of ICB]]</f>
        <v>0.23358069735350029</v>
      </c>
    </row>
    <row r="1101" spans="1:14">
      <c r="A1101" s="63" t="s">
        <v>12744</v>
      </c>
      <c r="B1101" s="63" t="s">
        <v>13708</v>
      </c>
      <c r="C1101" s="63" t="s">
        <v>24</v>
      </c>
      <c r="D1101" s="63" t="s">
        <v>74</v>
      </c>
      <c r="E1101" s="72">
        <v>9075</v>
      </c>
      <c r="F1101" s="64">
        <v>1</v>
      </c>
      <c r="G1101" s="79">
        <v>0</v>
      </c>
      <c r="H1101" s="133">
        <v>85.305793762207031</v>
      </c>
      <c r="I1101" s="134">
        <v>60.263938903808594</v>
      </c>
      <c r="J1101" s="105">
        <v>78.529693603515625</v>
      </c>
      <c r="K1101" s="96">
        <f>msoa_calculations5[[#This Row],[ Pop20]]/SUMIF(msoa_calculations5[ICB26],msoa_calculations5[[#This Row],[ICB26]],msoa_calculations5[[ Pop20]])</f>
        <v>3.1861266740769714E-3</v>
      </c>
      <c r="L1101" s="98" cm="1">
        <f t="array" ref="L1101">msoa_calculations5[[#This Row],[ Estimated case time (see and convey)]]*msoa_calculations5[[#This Row],[Population share of ICB]:[Population share of ICB]]</f>
        <v>0.27179506495907674</v>
      </c>
      <c r="M1101" s="98" cm="1">
        <f t="array" ref="M1101">msoa_calculations5[[#This Row],[Estimated case time (see and treat)]]*msoa_calculations5[[#This Row],[Population share of ICB]:[Population share of ICB]]</f>
        <v>0.19200854322636948</v>
      </c>
      <c r="N1101" s="94" cm="1">
        <f t="array" ref="N1101">msoa_calculations5[[#This Row],[Weighted estimate]]*msoa_calculations5[[#This Row],[Population share of ICB]:[Population share of ICB]]</f>
        <v>0.25020555149725288</v>
      </c>
    </row>
    <row r="1102" spans="1:14">
      <c r="A1102" s="63" t="s">
        <v>12742</v>
      </c>
      <c r="B1102" s="63" t="s">
        <v>13708</v>
      </c>
      <c r="C1102" s="63" t="s">
        <v>24</v>
      </c>
      <c r="D1102" s="63" t="s">
        <v>74</v>
      </c>
      <c r="E1102" s="72">
        <v>7767</v>
      </c>
      <c r="F1102" s="64">
        <v>1</v>
      </c>
      <c r="G1102" s="79">
        <v>0</v>
      </c>
      <c r="H1102" s="133">
        <v>86.122566223144531</v>
      </c>
      <c r="I1102" s="134">
        <v>61.066421508789063</v>
      </c>
      <c r="J1102" s="105">
        <v>79.342605590820313</v>
      </c>
      <c r="K1102" s="96">
        <f>msoa_calculations5[[#This Row],[ Pop20]]/SUMIF(msoa_calculations5[ICB26],msoa_calculations5[[#This Row],[ICB26]],msoa_calculations5[[ Pop20]])</f>
        <v>2.726903127003398E-3</v>
      </c>
      <c r="L1102" s="98" cm="1">
        <f t="array" ref="L1102">msoa_calculations5[[#This Row],[ Estimated case time (see and convey)]]*msoa_calculations5[[#This Row],[Population share of ICB]:[Population share of ICB]]</f>
        <v>0.23484789513945004</v>
      </c>
      <c r="M1102" s="98" cm="1">
        <f t="array" ref="M1102">msoa_calculations5[[#This Row],[Estimated case time (see and treat)]]*msoa_calculations5[[#This Row],[Population share of ICB]:[Population share of ICB]]</f>
        <v>0.16652221576722445</v>
      </c>
      <c r="N1102" s="94" cm="1">
        <f t="array" ref="N1102">msoa_calculations5[[#This Row],[Weighted estimate]]*msoa_calculations5[[#This Row],[Population share of ICB]:[Population share of ICB]]</f>
        <v>0.21635959929020521</v>
      </c>
    </row>
    <row r="1103" spans="1:14">
      <c r="A1103" s="63" t="s">
        <v>12740</v>
      </c>
      <c r="B1103" s="63" t="s">
        <v>13708</v>
      </c>
      <c r="C1103" s="63" t="s">
        <v>24</v>
      </c>
      <c r="D1103" s="63" t="s">
        <v>74</v>
      </c>
      <c r="E1103" s="72">
        <v>7674</v>
      </c>
      <c r="F1103" s="64">
        <v>1</v>
      </c>
      <c r="G1103" s="79">
        <v>0</v>
      </c>
      <c r="H1103" s="133">
        <v>87.176963806152344</v>
      </c>
      <c r="I1103" s="134">
        <v>62.666286468505859</v>
      </c>
      <c r="J1103" s="105">
        <v>80.544601440429688</v>
      </c>
      <c r="K1103" s="96">
        <f>msoa_calculations5[[#This Row],[ Pop20]]/SUMIF(msoa_calculations5[ICB26],msoa_calculations5[[#This Row],[ICB26]],msoa_calculations5[[ Pop20]])</f>
        <v>2.6942519115004601E-3</v>
      </c>
      <c r="L1103" s="98" cm="1">
        <f t="array" ref="L1103">msoa_calculations5[[#This Row],[ Estimated case time (see and convey)]]*msoa_calculations5[[#This Row],[Population share of ICB]:[Population share of ICB]]</f>
        <v>0.23487670137353239</v>
      </c>
      <c r="M1103" s="98" cm="1">
        <f t="array" ref="M1103">msoa_calculations5[[#This Row],[Estimated case time (see and treat)]]*msoa_calculations5[[#This Row],[Population share of ICB]:[Population share of ICB]]</f>
        <v>0.16883876210440732</v>
      </c>
      <c r="N1103" s="94" cm="1">
        <f t="array" ref="N1103">msoa_calculations5[[#This Row],[Weighted estimate]]*msoa_calculations5[[#This Row],[Population share of ICB]:[Population share of ICB]]</f>
        <v>0.21700744639192041</v>
      </c>
    </row>
    <row r="1104" spans="1:14">
      <c r="A1104" s="63" t="s">
        <v>12738</v>
      </c>
      <c r="B1104" s="63" t="s">
        <v>13708</v>
      </c>
      <c r="C1104" s="63" t="s">
        <v>24</v>
      </c>
      <c r="D1104" s="63" t="s">
        <v>74</v>
      </c>
      <c r="E1104" s="72">
        <v>6374</v>
      </c>
      <c r="F1104" s="64">
        <v>1</v>
      </c>
      <c r="G1104" s="79">
        <v>0</v>
      </c>
      <c r="H1104" s="133">
        <v>88.36083984375</v>
      </c>
      <c r="I1104" s="134">
        <v>63.273334503173828</v>
      </c>
      <c r="J1104" s="105">
        <v>81.5723876953125</v>
      </c>
      <c r="K1104" s="96">
        <f>msoa_calculations5[[#This Row],[ Pop20]]/SUMIF(msoa_calculations5[ICB26],msoa_calculations5[[#This Row],[ICB26]],msoa_calculations5[[ Pop20]])</f>
        <v>2.2378370711368168E-3</v>
      </c>
      <c r="L1104" s="98" cm="1">
        <f t="array" ref="L1104">msoa_calculations5[[#This Row],[ Estimated case time (see and convey)]]*msoa_calculations5[[#This Row],[Population share of ICB]:[Population share of ICB]]</f>
        <v>0.19773716303912683</v>
      </c>
      <c r="M1104" s="98" cm="1">
        <f t="array" ref="M1104">msoa_calculations5[[#This Row],[Estimated case time (see and treat)]]*msoa_calculations5[[#This Row],[Population share of ICB]:[Population share of ICB]]</f>
        <v>0.14159541356564262</v>
      </c>
      <c r="N1104" s="94" cm="1">
        <f t="array" ref="N1104">msoa_calculations5[[#This Row],[Weighted estimate]]*msoa_calculations5[[#This Row],[Population share of ICB]:[Population share of ICB]]</f>
        <v>0.18254571316571505</v>
      </c>
    </row>
    <row r="1105" spans="1:14">
      <c r="A1105" s="63" t="s">
        <v>12736</v>
      </c>
      <c r="B1105" s="63" t="s">
        <v>13708</v>
      </c>
      <c r="C1105" s="63" t="s">
        <v>24</v>
      </c>
      <c r="D1105" s="63" t="s">
        <v>74</v>
      </c>
      <c r="E1105" s="72">
        <v>5453</v>
      </c>
      <c r="F1105" s="64">
        <v>1</v>
      </c>
      <c r="G1105" s="79">
        <v>0</v>
      </c>
      <c r="H1105" s="133">
        <v>91.411331176757813</v>
      </c>
      <c r="I1105" s="134">
        <v>66.154754638671875</v>
      </c>
      <c r="J1105" s="105">
        <v>84.577133178710938</v>
      </c>
      <c r="K1105" s="96">
        <f>msoa_calculations5[[#This Row],[ Pop20]]/SUMIF(msoa_calculations5[ICB26],msoa_calculations5[[#This Row],[ICB26]],msoa_calculations5[[ Pop20]])</f>
        <v>1.9144847111561129E-3</v>
      </c>
      <c r="L1105" s="98" cm="1">
        <f t="array" ref="L1105">msoa_calculations5[[#This Row],[ Estimated case time (see and convey)]]*msoa_calculations5[[#This Row],[Population share of ICB]:[Population share of ICB]]</f>
        <v>0.17500559596433096</v>
      </c>
      <c r="M1105" s="98" cm="1">
        <f t="array" ref="M1105">msoa_calculations5[[#This Row],[Estimated case time (see and treat)]]*msoa_calculations5[[#This Row],[Population share of ICB]:[Population share of ICB]]</f>
        <v>0.12665226632602125</v>
      </c>
      <c r="N1105" s="94" cm="1">
        <f t="array" ref="N1105">msoa_calculations5[[#This Row],[Weighted estimate]]*msoa_calculations5[[#This Row],[Population share of ICB]:[Population share of ICB]]</f>
        <v>0.16192162838405649</v>
      </c>
    </row>
    <row r="1106" spans="1:14">
      <c r="A1106" s="63" t="s">
        <v>12734</v>
      </c>
      <c r="B1106" s="63" t="s">
        <v>13708</v>
      </c>
      <c r="C1106" s="63" t="s">
        <v>24</v>
      </c>
      <c r="D1106" s="63" t="s">
        <v>74</v>
      </c>
      <c r="E1106" s="72">
        <v>5238</v>
      </c>
      <c r="F1106" s="64">
        <v>1</v>
      </c>
      <c r="G1106" s="79">
        <v>0</v>
      </c>
      <c r="H1106" s="133">
        <v>89.907402038574219</v>
      </c>
      <c r="I1106" s="134">
        <v>65.441703796386719</v>
      </c>
      <c r="J1106" s="105">
        <v>83.287208557128906</v>
      </c>
      <c r="K1106" s="96">
        <f>msoa_calculations5[[#This Row],[ Pop20]]/SUMIF(msoa_calculations5[ICB26],msoa_calculations5[[#This Row],[ICB26]],msoa_calculations5[[ Pop20]])</f>
        <v>1.8390007183267411E-3</v>
      </c>
      <c r="L1106" s="98" cm="1">
        <f t="array" ref="L1106">msoa_calculations5[[#This Row],[ Estimated case time (see and convey)]]*msoa_calculations5[[#This Row],[Population share of ICB]:[Population share of ICB]]</f>
        <v>0.16533977693182911</v>
      </c>
      <c r="M1106" s="98" cm="1">
        <f t="array" ref="M1106">msoa_calculations5[[#This Row],[Estimated case time (see and treat)]]*msoa_calculations5[[#This Row],[Population share of ICB]:[Population share of ICB]]</f>
        <v>0.120347340290081</v>
      </c>
      <c r="N1106" s="94" cm="1">
        <f t="array" ref="N1106">msoa_calculations5[[#This Row],[Weighted estimate]]*msoa_calculations5[[#This Row],[Population share of ICB]:[Population share of ICB]]</f>
        <v>0.15316523636398915</v>
      </c>
    </row>
    <row r="1107" spans="1:14">
      <c r="A1107" s="63" t="s">
        <v>12580</v>
      </c>
      <c r="B1107" s="63" t="s">
        <v>13708</v>
      </c>
      <c r="C1107" s="63" t="s">
        <v>24</v>
      </c>
      <c r="D1107" s="63" t="s">
        <v>74</v>
      </c>
      <c r="E1107" s="72">
        <v>6476</v>
      </c>
      <c r="F1107" s="64">
        <v>1</v>
      </c>
      <c r="G1107" s="79">
        <v>0</v>
      </c>
      <c r="H1107" s="133">
        <v>99.98284912109375</v>
      </c>
      <c r="I1107" s="134">
        <v>69.996383666992188</v>
      </c>
      <c r="J1107" s="105">
        <v>91.868782043457031</v>
      </c>
      <c r="K1107" s="96">
        <f>msoa_calculations5[[#This Row],[ Pop20]]/SUMIF(msoa_calculations5[ICB26],msoa_calculations5[[#This Row],[ICB26]],msoa_calculations5[[ Pop20]])</f>
        <v>2.2736480816884261E-3</v>
      </c>
      <c r="L1107" s="98" cm="1">
        <f t="array" ref="L1107">msoa_calculations5[[#This Row],[ Estimated case time (see and convey)]]*msoa_calculations5[[#This Row],[Population share of ICB]:[Population share of ICB]]</f>
        <v>0.22732581310591815</v>
      </c>
      <c r="M1107" s="98" cm="1">
        <f t="array" ref="M1107">msoa_calculations5[[#This Row],[Estimated case time (see and treat)]]*msoa_calculations5[[#This Row],[Population share of ICB]:[Population share of ICB]]</f>
        <v>0.15914714344958386</v>
      </c>
      <c r="N1107" s="94" cm="1">
        <f t="array" ref="N1107">msoa_calculations5[[#This Row],[Weighted estimate]]*msoa_calculations5[[#This Row],[Population share of ICB]:[Population share of ICB]]</f>
        <v>0.20887728006015821</v>
      </c>
    </row>
    <row r="1108" spans="1:14">
      <c r="A1108" s="63" t="s">
        <v>12578</v>
      </c>
      <c r="B1108" s="63" t="s">
        <v>13708</v>
      </c>
      <c r="C1108" s="63" t="s">
        <v>24</v>
      </c>
      <c r="D1108" s="63" t="s">
        <v>74</v>
      </c>
      <c r="E1108" s="72">
        <v>6459</v>
      </c>
      <c r="F1108" s="64">
        <v>1</v>
      </c>
      <c r="G1108" s="79">
        <v>0</v>
      </c>
      <c r="H1108" s="133">
        <v>99.466522216796875</v>
      </c>
      <c r="I1108" s="134">
        <v>69.717422485351563</v>
      </c>
      <c r="J1108" s="105">
        <v>91.41668701171875</v>
      </c>
      <c r="K1108" s="96">
        <f>msoa_calculations5[[#This Row],[ Pop20]]/SUMIF(msoa_calculations5[ICB26],msoa_calculations5[[#This Row],[ICB26]],msoa_calculations5[[ Pop20]])</f>
        <v>2.2676795799298245E-3</v>
      </c>
      <c r="L1108" s="98" cm="1">
        <f t="array" ref="L1108">msoa_calculations5[[#This Row],[ Estimated case time (see and convey)]]*msoa_calculations5[[#This Row],[Population share of ICB]:[Population share of ICB]]</f>
        <v>0.22555820131766649</v>
      </c>
      <c r="M1108" s="98" cm="1">
        <f t="array" ref="M1108">msoa_calculations5[[#This Row],[Estimated case time (see and treat)]]*msoa_calculations5[[#This Row],[Population share of ICB]:[Population share of ICB]]</f>
        <v>0.15809677533537214</v>
      </c>
      <c r="N1108" s="94" cm="1">
        <f t="array" ref="N1108">msoa_calculations5[[#This Row],[Weighted estimate]]*msoa_calculations5[[#This Row],[Population share of ICB]:[Population share of ICB]]</f>
        <v>0.20730375440131063</v>
      </c>
    </row>
    <row r="1109" spans="1:14">
      <c r="A1109" s="63" t="s">
        <v>12576</v>
      </c>
      <c r="B1109" s="63" t="s">
        <v>13708</v>
      </c>
      <c r="C1109" s="63" t="s">
        <v>24</v>
      </c>
      <c r="D1109" s="63" t="s">
        <v>74</v>
      </c>
      <c r="E1109" s="72">
        <v>6396</v>
      </c>
      <c r="F1109" s="64">
        <v>1</v>
      </c>
      <c r="G1109" s="79">
        <v>0</v>
      </c>
      <c r="H1109" s="133">
        <v>99.143486022949219</v>
      </c>
      <c r="I1109" s="134">
        <v>70.255752563476563</v>
      </c>
      <c r="J1109" s="105">
        <v>91.326728820800781</v>
      </c>
      <c r="K1109" s="96">
        <f>msoa_calculations5[[#This Row],[ Pop20]]/SUMIF(msoa_calculations5[ICB26],msoa_calculations5[[#This Row],[ICB26]],msoa_calculations5[[ Pop20]])</f>
        <v>2.2455610145891247E-3</v>
      </c>
      <c r="L1109" s="98" cm="1">
        <f t="array" ref="L1109">msoa_calculations5[[#This Row],[ Estimated case time (see and convey)]]*msoa_calculations5[[#This Row],[Population share of ICB]:[Population share of ICB]]</f>
        <v>0.22263274706359656</v>
      </c>
      <c r="M1109" s="98" cm="1">
        <f t="array" ref="M1109">msoa_calculations5[[#This Row],[Estimated case time (see and treat)]]*msoa_calculations5[[#This Row],[Population share of ICB]:[Population share of ICB]]</f>
        <v>0.15776357900716292</v>
      </c>
      <c r="N1109" s="94" cm="1">
        <f t="array" ref="N1109">msoa_calculations5[[#This Row],[Weighted estimate]]*msoa_calculations5[[#This Row],[Population share of ICB]:[Population share of ICB]]</f>
        <v>0.20507974182994326</v>
      </c>
    </row>
    <row r="1110" spans="1:14">
      <c r="A1110" s="63" t="s">
        <v>12574</v>
      </c>
      <c r="B1110" s="63" t="s">
        <v>13708</v>
      </c>
      <c r="C1110" s="63" t="s">
        <v>24</v>
      </c>
      <c r="D1110" s="63" t="s">
        <v>74</v>
      </c>
      <c r="E1110" s="72">
        <v>8310</v>
      </c>
      <c r="F1110" s="64">
        <v>1</v>
      </c>
      <c r="G1110" s="79">
        <v>0</v>
      </c>
      <c r="H1110" s="133">
        <v>92.721412658691406</v>
      </c>
      <c r="I1110" s="134">
        <v>64.511360168457031</v>
      </c>
      <c r="J1110" s="105">
        <v>85.088027954101563</v>
      </c>
      <c r="K1110" s="96">
        <f>msoa_calculations5[[#This Row],[ Pop20]]/SUMIF(msoa_calculations5[ICB26],msoa_calculations5[[#This Row],[ICB26]],msoa_calculations5[[ Pop20]])</f>
        <v>2.9175440949399042E-3</v>
      </c>
      <c r="L1110" s="98" cm="1">
        <f t="array" ref="L1110">msoa_calculations5[[#This Row],[ Estimated case time (see and convey)]]*msoa_calculations5[[#This Row],[Population share of ICB]:[Population share of ICB]]</f>
        <v>0.27051880997685118</v>
      </c>
      <c r="M1110" s="98" cm="1">
        <f t="array" ref="M1110">msoa_calculations5[[#This Row],[Estimated case time (see and treat)]]*msoa_calculations5[[#This Row],[Population share of ICB]:[Population share of ICB]]</f>
        <v>0.18821473791602317</v>
      </c>
      <c r="N1110" s="94" cm="1">
        <f t="array" ref="N1110">msoa_calculations5[[#This Row],[Weighted estimate]]*msoa_calculations5[[#This Row],[Population share of ICB]:[Population share of ICB]]</f>
        <v>0.24824807350757053</v>
      </c>
    </row>
    <row r="1111" spans="1:14">
      <c r="A1111" s="63" t="s">
        <v>12572</v>
      </c>
      <c r="B1111" s="63" t="s">
        <v>13708</v>
      </c>
      <c r="C1111" s="63" t="s">
        <v>24</v>
      </c>
      <c r="D1111" s="63" t="s">
        <v>74</v>
      </c>
      <c r="E1111" s="72">
        <v>9316</v>
      </c>
      <c r="F1111" s="64">
        <v>1</v>
      </c>
      <c r="G1111" s="79">
        <v>0</v>
      </c>
      <c r="H1111" s="133">
        <v>94.3905029296875</v>
      </c>
      <c r="I1111" s="134">
        <v>67.143905639648438</v>
      </c>
      <c r="J1111" s="105">
        <v>87.017822265625</v>
      </c>
      <c r="K1111" s="96">
        <f>msoa_calculations5[[#This Row],[ Pop20]]/SUMIF(msoa_calculations5[ICB26],msoa_calculations5[[#This Row],[ICB26]],msoa_calculations5[[ Pop20]])</f>
        <v>3.2707389637136159E-3</v>
      </c>
      <c r="L1111" s="98" cm="1">
        <f t="array" ref="L1111">msoa_calculations5[[#This Row],[ Estimated case time (see and convey)]]*msoa_calculations5[[#This Row],[Population share of ICB]:[Population share of ICB]]</f>
        <v>0.30872669573665312</v>
      </c>
      <c r="M1111" s="98" cm="1">
        <f t="array" ref="M1111">msoa_calculations5[[#This Row],[Estimated case time (see and treat)]]*msoa_calculations5[[#This Row],[Population share of ICB]:[Population share of ICB]]</f>
        <v>0.21961018835150853</v>
      </c>
      <c r="N1111" s="94" cm="1">
        <f t="array" ref="N1111">msoa_calculations5[[#This Row],[Weighted estimate]]*msoa_calculations5[[#This Row],[Population share of ICB]:[Population share of ICB]]</f>
        <v>0.28461258182168592</v>
      </c>
    </row>
    <row r="1112" spans="1:14">
      <c r="A1112" s="63" t="s">
        <v>12570</v>
      </c>
      <c r="B1112" s="63" t="s">
        <v>13708</v>
      </c>
      <c r="C1112" s="63" t="s">
        <v>24</v>
      </c>
      <c r="D1112" s="63" t="s">
        <v>74</v>
      </c>
      <c r="E1112" s="72">
        <v>6162</v>
      </c>
      <c r="F1112" s="64">
        <v>1</v>
      </c>
      <c r="G1112" s="79">
        <v>0</v>
      </c>
      <c r="H1112" s="133">
        <v>93.080184936523438</v>
      </c>
      <c r="I1112" s="134">
        <v>66.154487609863281</v>
      </c>
      <c r="J1112" s="105">
        <v>85.794334411621094</v>
      </c>
      <c r="K1112" s="96">
        <f>msoa_calculations5[[#This Row],[ Pop20]]/SUMIF(msoa_calculations5[ICB26],msoa_calculations5[[#This Row],[ICB26]],msoa_calculations5[[ Pop20]])</f>
        <v>2.1634063433236691E-3</v>
      </c>
      <c r="L1112" s="98" cm="1">
        <f t="array" ref="L1112">msoa_calculations5[[#This Row],[ Estimated case time (see and convey)]]*msoa_calculations5[[#This Row],[Population share of ICB]:[Population share of ICB]]</f>
        <v>0.20137026252941503</v>
      </c>
      <c r="M1112" s="98" cm="1">
        <f t="array" ref="M1112">msoa_calculations5[[#This Row],[Estimated case time (see and treat)]]*msoa_calculations5[[#This Row],[Population share of ICB]:[Population share of ICB]]</f>
        <v>0.1431190381345053</v>
      </c>
      <c r="N1112" s="94" cm="1">
        <f t="array" ref="N1112">msoa_calculations5[[#This Row],[Weighted estimate]]*msoa_calculations5[[#This Row],[Population share of ICB]:[Population share of ICB]]</f>
        <v>0.18560800728733323</v>
      </c>
    </row>
    <row r="1113" spans="1:14">
      <c r="A1113" s="63" t="s">
        <v>12568</v>
      </c>
      <c r="B1113" s="63" t="s">
        <v>13708</v>
      </c>
      <c r="C1113" s="63" t="s">
        <v>24</v>
      </c>
      <c r="D1113" s="63" t="s">
        <v>74</v>
      </c>
      <c r="E1113" s="72">
        <v>8532</v>
      </c>
      <c r="F1113" s="64">
        <v>1</v>
      </c>
      <c r="G1113" s="79">
        <v>0</v>
      </c>
      <c r="H1113" s="133">
        <v>88.834426879882813</v>
      </c>
      <c r="I1113" s="134">
        <v>64.591194152832031</v>
      </c>
      <c r="J1113" s="105">
        <v>82.274429321289063</v>
      </c>
      <c r="K1113" s="96">
        <f>msoa_calculations5[[#This Row],[ Pop20]]/SUMIF(msoa_calculations5[ICB26],msoa_calculations5[[#This Row],[ICB26]],msoa_calculations5[[ Pop20]])</f>
        <v>2.9954857061404647E-3</v>
      </c>
      <c r="L1113" s="98" cm="1">
        <f t="array" ref="L1113">msoa_calculations5[[#This Row],[ Estimated case time (see and convey)]]*msoa_calculations5[[#This Row],[Population share of ICB]:[Population share of ICB]]</f>
        <v>0.26610225593186926</v>
      </c>
      <c r="M1113" s="98" cm="1">
        <f t="array" ref="M1113">msoa_calculations5[[#This Row],[Estimated case time (see and treat)]]*msoa_calculations5[[#This Row],[Population share of ICB]:[Population share of ICB]]</f>
        <v>0.1934819988273519</v>
      </c>
      <c r="N1113" s="94" cm="1">
        <f t="array" ref="N1113">msoa_calculations5[[#This Row],[Weighted estimate]]*msoa_calculations5[[#This Row],[Population share of ICB]:[Population share of ICB]]</f>
        <v>0.24645187701278531</v>
      </c>
    </row>
    <row r="1114" spans="1:14">
      <c r="A1114" s="63" t="s">
        <v>12566</v>
      </c>
      <c r="B1114" s="63" t="s">
        <v>13708</v>
      </c>
      <c r="C1114" s="63" t="s">
        <v>24</v>
      </c>
      <c r="D1114" s="63" t="s">
        <v>74</v>
      </c>
      <c r="E1114" s="72">
        <v>10096</v>
      </c>
      <c r="F1114" s="64">
        <v>1</v>
      </c>
      <c r="G1114" s="79">
        <v>0</v>
      </c>
      <c r="H1114" s="133">
        <v>90.92718505859375</v>
      </c>
      <c r="I1114" s="134">
        <v>62.649574279785156</v>
      </c>
      <c r="J1114" s="105">
        <v>83.275520324707031</v>
      </c>
      <c r="K1114" s="96">
        <f>msoa_calculations5[[#This Row],[ Pop20]]/SUMIF(msoa_calculations5[ICB26],msoa_calculations5[[#This Row],[ICB26]],msoa_calculations5[[ Pop20]])</f>
        <v>3.5445878679318016E-3</v>
      </c>
      <c r="L1114" s="98" cm="1">
        <f t="array" ref="L1114">msoa_calculations5[[#This Row],[ Estimated case time (see and convey)]]*msoa_calculations5[[#This Row],[Population share of ICB]:[Population share of ICB]]</f>
        <v>0.32229939702388116</v>
      </c>
      <c r="M1114" s="98" cm="1">
        <f t="array" ref="M1114">msoa_calculations5[[#This Row],[Estimated case time (see and treat)]]*msoa_calculations5[[#This Row],[Population share of ICB]:[Population share of ICB]]</f>
        <v>0.2220669209232187</v>
      </c>
      <c r="N1114" s="94" cm="1">
        <f t="array" ref="N1114">msoa_calculations5[[#This Row],[Weighted estimate]]*msoa_calculations5[[#This Row],[Population share of ICB]:[Population share of ICB]]</f>
        <v>0.29517739903866469</v>
      </c>
    </row>
    <row r="1115" spans="1:14">
      <c r="A1115" s="63" t="s">
        <v>12564</v>
      </c>
      <c r="B1115" s="63" t="s">
        <v>13708</v>
      </c>
      <c r="C1115" s="63" t="s">
        <v>24</v>
      </c>
      <c r="D1115" s="63" t="s">
        <v>74</v>
      </c>
      <c r="E1115" s="72">
        <v>8459</v>
      </c>
      <c r="F1115" s="64">
        <v>1</v>
      </c>
      <c r="G1115" s="79">
        <v>0</v>
      </c>
      <c r="H1115" s="133">
        <v>88.305641174316406</v>
      </c>
      <c r="I1115" s="134">
        <v>62.669464111328125</v>
      </c>
      <c r="J1115" s="105">
        <v>81.368728637695313</v>
      </c>
      <c r="K1115" s="96">
        <f>msoa_calculations5[[#This Row],[ Pop20]]/SUMIF(msoa_calculations5[ICB26],msoa_calculations5[[#This Row],[ICB26]],msoa_calculations5[[ Pop20]])</f>
        <v>2.9698562574123526E-3</v>
      </c>
      <c r="L1115" s="98" cm="1">
        <f t="array" ref="L1115">msoa_calculations5[[#This Row],[ Estimated case time (see and convey)]]*msoa_calculations5[[#This Row],[Population share of ICB]:[Population share of ICB]]</f>
        <v>0.26225506100635348</v>
      </c>
      <c r="M1115" s="98" cm="1">
        <f t="array" ref="M1115">msoa_calculations5[[#This Row],[Estimated case time (see and treat)]]*msoa_calculations5[[#This Row],[Population share of ICB]:[Population share of ICB]]</f>
        <v>0.18611930013970671</v>
      </c>
      <c r="N1115" s="94" cm="1">
        <f t="array" ref="N1115">msoa_calculations5[[#This Row],[Weighted estimate]]*msoa_calculations5[[#This Row],[Population share of ICB]:[Population share of ICB]]</f>
        <v>0.24165342790234712</v>
      </c>
    </row>
    <row r="1116" spans="1:14">
      <c r="A1116" s="63" t="s">
        <v>12562</v>
      </c>
      <c r="B1116" s="63" t="s">
        <v>13708</v>
      </c>
      <c r="C1116" s="63" t="s">
        <v>24</v>
      </c>
      <c r="D1116" s="63" t="s">
        <v>74</v>
      </c>
      <c r="E1116" s="72">
        <v>12653</v>
      </c>
      <c r="F1116" s="64">
        <v>1</v>
      </c>
      <c r="G1116" s="79">
        <v>0</v>
      </c>
      <c r="H1116" s="133">
        <v>90.446487426757813</v>
      </c>
      <c r="I1116" s="134">
        <v>63.106769561767578</v>
      </c>
      <c r="J1116" s="105">
        <v>83.048606872558594</v>
      </c>
      <c r="K1116" s="96">
        <f>msoa_calculations5[[#This Row],[ Pop20]]/SUMIF(msoa_calculations5[ICB26],msoa_calculations5[[#This Row],[ICB26]],msoa_calculations5[[ Pop20]])</f>
        <v>4.4423207500932137E-3</v>
      </c>
      <c r="L1116" s="98" cm="1">
        <f t="array" ref="L1116">msoa_calculations5[[#This Row],[ Estimated case time (see and convey)]]*msoa_calculations5[[#This Row],[Population share of ICB]:[Population share of ICB]]</f>
        <v>0.40179230786893116</v>
      </c>
      <c r="M1116" s="98" cm="1">
        <f t="array" ref="M1116">msoa_calculations5[[#This Row],[Estimated case time (see and treat)]]*msoa_calculations5[[#This Row],[Population share of ICB]:[Population share of ICB]]</f>
        <v>0.28034051189559095</v>
      </c>
      <c r="N1116" s="94" cm="1">
        <f t="array" ref="N1116">msoa_calculations5[[#This Row],[Weighted estimate]]*msoa_calculations5[[#This Row],[Population share of ICB]:[Population share of ICB]]</f>
        <v>0.36892854957630089</v>
      </c>
    </row>
    <row r="1117" spans="1:14">
      <c r="A1117" s="63" t="s">
        <v>12560</v>
      </c>
      <c r="B1117" s="63" t="s">
        <v>13708</v>
      </c>
      <c r="C1117" s="63" t="s">
        <v>24</v>
      </c>
      <c r="D1117" s="63" t="s">
        <v>74</v>
      </c>
      <c r="E1117" s="72">
        <v>5849</v>
      </c>
      <c r="F1117" s="64">
        <v>1</v>
      </c>
      <c r="G1117" s="79">
        <v>0</v>
      </c>
      <c r="H1117" s="133">
        <v>88.684394836425781</v>
      </c>
      <c r="I1117" s="134">
        <v>65.083831787109375</v>
      </c>
      <c r="J1117" s="105">
        <v>82.298294067382813</v>
      </c>
      <c r="K1117" s="96">
        <f>msoa_calculations5[[#This Row],[ Pop20]]/SUMIF(msoa_calculations5[ICB26],msoa_calculations5[[#This Row],[ICB26]],msoa_calculations5[[ Pop20]])</f>
        <v>2.0535156932976533E-3</v>
      </c>
      <c r="L1117" s="98" cm="1">
        <f t="array" ref="L1117">msoa_calculations5[[#This Row],[ Estimated case time (see and convey)]]*msoa_calculations5[[#This Row],[Population share of ICB]:[Population share of ICB]]</f>
        <v>0.18211479654720572</v>
      </c>
      <c r="M1117" s="98" cm="1">
        <f t="array" ref="M1117">msoa_calculations5[[#This Row],[Estimated case time (see and treat)]]*msoa_calculations5[[#This Row],[Population share of ICB]:[Population share of ICB]]</f>
        <v>0.13365066995477376</v>
      </c>
      <c r="N1117" s="94" cm="1">
        <f t="array" ref="N1117">msoa_calculations5[[#This Row],[Weighted estimate]]*msoa_calculations5[[#This Row],[Population share of ICB]:[Population share of ICB]]</f>
        <v>0.16900083839899577</v>
      </c>
    </row>
    <row r="1118" spans="1:14">
      <c r="A1118" s="63" t="s">
        <v>12558</v>
      </c>
      <c r="B1118" s="63" t="s">
        <v>13708</v>
      </c>
      <c r="C1118" s="63" t="s">
        <v>24</v>
      </c>
      <c r="D1118" s="63" t="s">
        <v>74</v>
      </c>
      <c r="E1118" s="72">
        <v>11848</v>
      </c>
      <c r="F1118" s="64">
        <v>1</v>
      </c>
      <c r="G1118" s="79">
        <v>0</v>
      </c>
      <c r="H1118" s="133">
        <v>91.017997741699219</v>
      </c>
      <c r="I1118" s="134">
        <v>63.350715637207031</v>
      </c>
      <c r="J1118" s="105">
        <v>83.531486511230469</v>
      </c>
      <c r="K1118" s="96">
        <f>msoa_calculations5[[#This Row],[ Pop20]]/SUMIF(msoa_calculations5[ICB26],msoa_calculations5[[#This Row],[ICB26]],msoa_calculations5[[ Pop20]])</f>
        <v>4.1596946374064967E-3</v>
      </c>
      <c r="L1118" s="98" cm="1">
        <f t="array" ref="L1118">msoa_calculations5[[#This Row],[ Estimated case time (see and convey)]]*msoa_calculations5[[#This Row],[Population share of ICB]:[Population share of ICB]]</f>
        <v>0.37860707711362285</v>
      </c>
      <c r="M1118" s="98" cm="1">
        <f t="array" ref="M1118">msoa_calculations5[[#This Row],[Estimated case time (see and treat)]]*msoa_calculations5[[#This Row],[Population share of ICB]:[Population share of ICB]]</f>
        <v>0.26351963211195401</v>
      </c>
      <c r="N1118" s="94" cm="1">
        <f t="array" ref="N1118">msoa_calculations5[[#This Row],[Weighted estimate]]*msoa_calculations5[[#This Row],[Population share of ICB]:[Population share of ICB]]</f>
        <v>0.34746547649535847</v>
      </c>
    </row>
    <row r="1119" spans="1:14">
      <c r="A1119" s="63" t="s">
        <v>12556</v>
      </c>
      <c r="B1119" s="63" t="s">
        <v>13708</v>
      </c>
      <c r="C1119" s="63" t="s">
        <v>24</v>
      </c>
      <c r="D1119" s="63" t="s">
        <v>74</v>
      </c>
      <c r="E1119" s="72">
        <v>6531</v>
      </c>
      <c r="F1119" s="64">
        <v>1</v>
      </c>
      <c r="G1119" s="79">
        <v>0</v>
      </c>
      <c r="H1119" s="133">
        <v>93.715957641601563</v>
      </c>
      <c r="I1119" s="134">
        <v>66.564582824707031</v>
      </c>
      <c r="J1119" s="105">
        <v>86.369041442871094</v>
      </c>
      <c r="K1119" s="96">
        <f>msoa_calculations5[[#This Row],[ Pop20]]/SUMIF(msoa_calculations5[ICB26],msoa_calculations5[[#This Row],[ICB26]],msoa_calculations5[[ Pop20]])</f>
        <v>2.2929579403191953E-3</v>
      </c>
      <c r="L1119" s="98" cm="1">
        <f t="array" ref="L1119">msoa_calculations5[[#This Row],[ Estimated case time (see and convey)]]*msoa_calculations5[[#This Row],[Population share of ICB]:[Population share of ICB]]</f>
        <v>0.21488674920892767</v>
      </c>
      <c r="M1119" s="98" cm="1">
        <f t="array" ref="M1119">msoa_calculations5[[#This Row],[Estimated case time (see and treat)]]*msoa_calculations5[[#This Row],[Population share of ICB]:[Population share of ICB]]</f>
        <v>0.15262978873194671</v>
      </c>
      <c r="N1119" s="94" cm="1">
        <f t="array" ref="N1119">msoa_calculations5[[#This Row],[Weighted estimate]]*msoa_calculations5[[#This Row],[Population share of ICB]:[Population share of ICB]]</f>
        <v>0.19804057937418892</v>
      </c>
    </row>
    <row r="1120" spans="1:14">
      <c r="A1120" s="63" t="s">
        <v>12554</v>
      </c>
      <c r="B1120" s="63" t="s">
        <v>13708</v>
      </c>
      <c r="C1120" s="63" t="s">
        <v>24</v>
      </c>
      <c r="D1120" s="63" t="s">
        <v>74</v>
      </c>
      <c r="E1120" s="72">
        <v>7067</v>
      </c>
      <c r="F1120" s="64">
        <v>1</v>
      </c>
      <c r="G1120" s="79">
        <v>0</v>
      </c>
      <c r="H1120" s="133">
        <v>95.744651794433594</v>
      </c>
      <c r="I1120" s="134">
        <v>67.945625305175781</v>
      </c>
      <c r="J1120" s="105">
        <v>88.222488403320313</v>
      </c>
      <c r="K1120" s="96">
        <f>msoa_calculations5[[#This Row],[ Pop20]]/SUMIF(msoa_calculations5[ICB26],msoa_calculations5[[#This Row],[ICB26]],msoa_calculations5[[ Pop20]])</f>
        <v>2.4811412898845132E-3</v>
      </c>
      <c r="L1120" s="98" cm="1">
        <f t="array" ref="L1120">msoa_calculations5[[#This Row],[ Estimated case time (see and convey)]]*msoa_calculations5[[#This Row],[Population share of ICB]:[Population share of ICB]]</f>
        <v>0.23755600885278452</v>
      </c>
      <c r="M1120" s="98" cm="1">
        <f t="array" ref="M1120">msoa_calculations5[[#This Row],[Estimated case time (see and treat)]]*msoa_calculations5[[#This Row],[Population share of ICB]:[Population share of ICB]]</f>
        <v>0.16858269641169366</v>
      </c>
      <c r="N1120" s="94" cm="1">
        <f t="array" ref="N1120">msoa_calculations5[[#This Row],[Weighted estimate]]*msoa_calculations5[[#This Row],[Population share of ICB]:[Population share of ICB]]</f>
        <v>0.21889245867383567</v>
      </c>
    </row>
    <row r="1121" spans="1:14">
      <c r="A1121" s="63" t="s">
        <v>12552</v>
      </c>
      <c r="B1121" s="63" t="s">
        <v>13708</v>
      </c>
      <c r="C1121" s="63" t="s">
        <v>24</v>
      </c>
      <c r="D1121" s="63" t="s">
        <v>74</v>
      </c>
      <c r="E1121" s="72">
        <v>9983</v>
      </c>
      <c r="F1121" s="64">
        <v>1</v>
      </c>
      <c r="G1121" s="79">
        <v>0</v>
      </c>
      <c r="H1121" s="133">
        <v>89.100784301757813</v>
      </c>
      <c r="I1121" s="134">
        <v>61.921684265136719</v>
      </c>
      <c r="J1121" s="105">
        <v>81.746368408203125</v>
      </c>
      <c r="K1121" s="96">
        <f>msoa_calculations5[[#This Row],[ Pop20]]/SUMIF(msoa_calculations5[ICB26],msoa_calculations5[[#This Row],[ICB26]],msoa_calculations5[[ Pop20]])</f>
        <v>3.5049148856540389E-3</v>
      </c>
      <c r="L1121" s="98" cm="1">
        <f t="array" ref="L1121">msoa_calculations5[[#This Row],[ Estimated case time (see and convey)]]*msoa_calculations5[[#This Row],[Population share of ICB]:[Population share of ICB]]</f>
        <v>0.31229066522268067</v>
      </c>
      <c r="M1121" s="98" cm="1">
        <f t="array" ref="M1121">msoa_calculations5[[#This Row],[Estimated case time (see and treat)]]*msoa_calculations5[[#This Row],[Population share of ICB]:[Population share of ICB]]</f>
        <v>0.21703023292564716</v>
      </c>
      <c r="N1121" s="94" cm="1">
        <f t="array" ref="N1121">msoa_calculations5[[#This Row],[Weighted estimate]]*msoa_calculations5[[#This Row],[Population share of ICB]:[Population share of ICB]]</f>
        <v>0.2865140634820702</v>
      </c>
    </row>
    <row r="1122" spans="1:14">
      <c r="A1122" s="63" t="s">
        <v>12550</v>
      </c>
      <c r="B1122" s="63" t="s">
        <v>13708</v>
      </c>
      <c r="C1122" s="63" t="s">
        <v>24</v>
      </c>
      <c r="D1122" s="63" t="s">
        <v>74</v>
      </c>
      <c r="E1122" s="72">
        <v>10272</v>
      </c>
      <c r="F1122" s="64">
        <v>1</v>
      </c>
      <c r="G1122" s="79">
        <v>0</v>
      </c>
      <c r="H1122" s="133">
        <v>90.364280700683594</v>
      </c>
      <c r="I1122" s="134">
        <v>63.782756805419922</v>
      </c>
      <c r="J1122" s="105">
        <v>83.171562194824219</v>
      </c>
      <c r="K1122" s="96">
        <f>msoa_calculations5[[#This Row],[ Pop20]]/SUMIF(msoa_calculations5[ICB26],msoa_calculations5[[#This Row],[ICB26]],msoa_calculations5[[ Pop20]])</f>
        <v>3.6063794155502642E-3</v>
      </c>
      <c r="L1122" s="98" cm="1">
        <f t="array" ref="L1122">msoa_calculations5[[#This Row],[ Estimated case time (see and convey)]]*msoa_calculations5[[#This Row],[Population share of ICB]:[Population share of ICB]]</f>
        <v>0.32588788181995132</v>
      </c>
      <c r="M1122" s="98" cm="1">
        <f t="array" ref="M1122">msoa_calculations5[[#This Row],[Estimated case time (see and treat)]]*msoa_calculations5[[#This Row],[Population share of ICB]:[Population share of ICB]]</f>
        <v>0.23002482121011494</v>
      </c>
      <c r="N1122" s="94" cm="1">
        <f t="array" ref="N1122">msoa_calculations5[[#This Row],[Weighted estimate]]*msoa_calculations5[[#This Row],[Population share of ICB]:[Population share of ICB]]</f>
        <v>0.29994820985857262</v>
      </c>
    </row>
    <row r="1123" spans="1:14">
      <c r="A1123" s="63" t="s">
        <v>12548</v>
      </c>
      <c r="B1123" s="63" t="s">
        <v>13708</v>
      </c>
      <c r="C1123" s="63" t="s">
        <v>24</v>
      </c>
      <c r="D1123" s="63" t="s">
        <v>74</v>
      </c>
      <c r="E1123" s="72">
        <v>10602</v>
      </c>
      <c r="F1123" s="64">
        <v>1</v>
      </c>
      <c r="G1123" s="79">
        <v>0</v>
      </c>
      <c r="H1123" s="133">
        <v>91.0791015625</v>
      </c>
      <c r="I1123" s="134">
        <v>65.360794067382813</v>
      </c>
      <c r="J1123" s="105">
        <v>84.119964599609375</v>
      </c>
      <c r="K1123" s="96">
        <f>msoa_calculations5[[#This Row],[ Pop20]]/SUMIF(msoa_calculations5[ICB26],msoa_calculations5[[#This Row],[ICB26]],msoa_calculations5[[ Pop20]])</f>
        <v>3.7222385673348814E-3</v>
      </c>
      <c r="L1123" s="98" cm="1">
        <f t="array" ref="L1123">msoa_calculations5[[#This Row],[ Estimated case time (see and convey)]]*msoa_calculations5[[#This Row],[Population share of ICB]:[Population share of ICB]]</f>
        <v>0.33901814451414813</v>
      </c>
      <c r="M1123" s="98" cm="1">
        <f t="array" ref="M1123">msoa_calculations5[[#This Row],[Estimated case time (see and treat)]]*msoa_calculations5[[#This Row],[Population share of ICB]:[Population share of ICB]]</f>
        <v>0.24328846846924521</v>
      </c>
      <c r="N1123" s="94" cm="1">
        <f t="array" ref="N1123">msoa_calculations5[[#This Row],[Weighted estimate]]*msoa_calculations5[[#This Row],[Population share of ICB]:[Population share of ICB]]</f>
        <v>0.31311457651551095</v>
      </c>
    </row>
    <row r="1124" spans="1:14">
      <c r="A1124" s="63" t="s">
        <v>12546</v>
      </c>
      <c r="B1124" s="63" t="s">
        <v>13708</v>
      </c>
      <c r="C1124" s="63" t="s">
        <v>24</v>
      </c>
      <c r="D1124" s="63" t="s">
        <v>74</v>
      </c>
      <c r="E1124" s="72">
        <v>10564</v>
      </c>
      <c r="F1124" s="64">
        <v>1</v>
      </c>
      <c r="G1124" s="79">
        <v>0</v>
      </c>
      <c r="H1124" s="133">
        <v>87.390937805175781</v>
      </c>
      <c r="I1124" s="134">
        <v>62.749931335449219</v>
      </c>
      <c r="J1124" s="105">
        <v>80.723304748535156</v>
      </c>
      <c r="K1124" s="96">
        <f>msoa_calculations5[[#This Row],[ Pop20]]/SUMIF(msoa_calculations5[ICB26],msoa_calculations5[[#This Row],[ICB26]],msoa_calculations5[[ Pop20]])</f>
        <v>3.7088972104627133E-3</v>
      </c>
      <c r="L1124" s="98" cm="1">
        <f t="array" ref="L1124">msoa_calculations5[[#This Row],[ Estimated case time (see and convey)]]*msoa_calculations5[[#This Row],[Population share of ICB]:[Population share of ICB]]</f>
        <v>0.32412400544533693</v>
      </c>
      <c r="M1124" s="98" cm="1">
        <f t="array" ref="M1124">msoa_calculations5[[#This Row],[Estimated case time (see and treat)]]*msoa_calculations5[[#This Row],[Population share of ICB]:[Population share of ICB]]</f>
        <v>0.23273304528677441</v>
      </c>
      <c r="N1124" s="94" cm="1">
        <f t="array" ref="N1124">msoa_calculations5[[#This Row],[Weighted estimate]]*msoa_calculations5[[#This Row],[Population share of ICB]:[Population share of ICB]]</f>
        <v>0.29939443980117353</v>
      </c>
    </row>
    <row r="1125" spans="1:14">
      <c r="A1125" s="63" t="s">
        <v>12544</v>
      </c>
      <c r="B1125" s="63" t="s">
        <v>13708</v>
      </c>
      <c r="C1125" s="63" t="s">
        <v>24</v>
      </c>
      <c r="D1125" s="63" t="s">
        <v>74</v>
      </c>
      <c r="E1125" s="72">
        <v>9038</v>
      </c>
      <c r="F1125" s="64">
        <v>1</v>
      </c>
      <c r="G1125" s="79">
        <v>0</v>
      </c>
      <c r="H1125" s="133">
        <v>87.3642578125</v>
      </c>
      <c r="I1125" s="134">
        <v>62.491592407226563</v>
      </c>
      <c r="J1125" s="105">
        <v>80.633941650390625</v>
      </c>
      <c r="K1125" s="96">
        <f>msoa_calculations5[[#This Row],[ Pop20]]/SUMIF(msoa_calculations5[ICB26],msoa_calculations5[[#This Row],[ICB26]],msoa_calculations5[[ Pop20]])</f>
        <v>3.1731364055435445E-3</v>
      </c>
      <c r="L1125" s="98" cm="1">
        <f t="array" ref="L1125">msoa_calculations5[[#This Row],[ Estimated case time (see and convey)]]*msoa_calculations5[[#This Row],[Population share of ICB]:[Population share of ICB]]</f>
        <v>0.27721870700813578</v>
      </c>
      <c r="M1125" s="98" cm="1">
        <f t="array" ref="M1125">msoa_calculations5[[#This Row],[Estimated case time (see and treat)]]*msoa_calculations5[[#This Row],[Population share of ICB]:[Population share of ICB]]</f>
        <v>0.19829434690775916</v>
      </c>
      <c r="N1125" s="94" cm="1">
        <f t="array" ref="N1125">msoa_calculations5[[#This Row],[Weighted estimate]]*msoa_calculations5[[#This Row],[Population share of ICB]:[Population share of ICB]]</f>
        <v>0.25586249577332842</v>
      </c>
    </row>
    <row r="1126" spans="1:14">
      <c r="A1126" s="63" t="s">
        <v>12542</v>
      </c>
      <c r="B1126" s="63" t="s">
        <v>13708</v>
      </c>
      <c r="C1126" s="63" t="s">
        <v>24</v>
      </c>
      <c r="D1126" s="63" t="s">
        <v>74</v>
      </c>
      <c r="E1126" s="72">
        <v>10155</v>
      </c>
      <c r="F1126" s="64">
        <v>1</v>
      </c>
      <c r="G1126" s="79">
        <v>0</v>
      </c>
      <c r="H1126" s="133">
        <v>95.835289001464844</v>
      </c>
      <c r="I1126" s="134">
        <v>67.855941772460938</v>
      </c>
      <c r="J1126" s="105">
        <v>88.264335632324219</v>
      </c>
      <c r="K1126" s="96">
        <f>msoa_calculations5[[#This Row],[ Pop20]]/SUMIF(msoa_calculations5[ICB26],msoa_calculations5[[#This Row],[ICB26]],msoa_calculations5[[ Pop20]])</f>
        <v>3.5653020799175364E-3</v>
      </c>
      <c r="L1126" s="98" cm="1">
        <f t="array" ref="L1126">msoa_calculations5[[#This Row],[ Estimated case time (see and convey)]]*msoa_calculations5[[#This Row],[Population share of ICB]:[Population share of ICB]]</f>
        <v>0.3416817552064208</v>
      </c>
      <c r="M1126" s="98" cm="1">
        <f t="array" ref="M1126">msoa_calculations5[[#This Row],[Estimated case time (see and treat)]]*msoa_calculations5[[#This Row],[Population share of ICB]:[Population share of ICB]]</f>
        <v>0.24192693033611823</v>
      </c>
      <c r="N1126" s="94" cm="1">
        <f t="array" ref="N1126">msoa_calculations5[[#This Row],[Weighted estimate]]*msoa_calculations5[[#This Row],[Population share of ICB]:[Population share of ICB]]</f>
        <v>0.31468901941246508</v>
      </c>
    </row>
    <row r="1127" spans="1:14">
      <c r="A1127" s="63" t="s">
        <v>12540</v>
      </c>
      <c r="B1127" s="63" t="s">
        <v>13708</v>
      </c>
      <c r="C1127" s="63" t="s">
        <v>24</v>
      </c>
      <c r="D1127" s="63" t="s">
        <v>74</v>
      </c>
      <c r="E1127" s="72">
        <v>9656</v>
      </c>
      <c r="F1127" s="64">
        <v>1</v>
      </c>
      <c r="G1127" s="79">
        <v>0</v>
      </c>
      <c r="H1127" s="133">
        <v>90.756752014160156</v>
      </c>
      <c r="I1127" s="134">
        <v>64.64691162109375</v>
      </c>
      <c r="J1127" s="105">
        <v>83.691665649414063</v>
      </c>
      <c r="K1127" s="96">
        <f>msoa_calculations5[[#This Row],[ Pop20]]/SUMIF(msoa_calculations5[ICB26],msoa_calculations5[[#This Row],[ICB26]],msoa_calculations5[[ Pop20]])</f>
        <v>3.3901089988856458E-3</v>
      </c>
      <c r="L1127" s="98" cm="1">
        <f t="array" ref="L1127">msoa_calculations5[[#This Row],[ Estimated case time (see and convey)]]*msoa_calculations5[[#This Row],[Population share of ICB]:[Population share of ICB]]</f>
        <v>0.30767528171283731</v>
      </c>
      <c r="M1127" s="98" cm="1">
        <f t="array" ref="M1127">msoa_calculations5[[#This Row],[Estimated case time (see and treat)]]*msoa_calculations5[[#This Row],[Population share of ICB]:[Population share of ICB]]</f>
        <v>0.21916007683683494</v>
      </c>
      <c r="N1127" s="94" cm="1">
        <f t="array" ref="N1127">msoa_calculations5[[#This Row],[Weighted estimate]]*msoa_calculations5[[#This Row],[Population share of ICB]:[Population share of ICB]]</f>
        <v>0.28372386884980733</v>
      </c>
    </row>
    <row r="1128" spans="1:14">
      <c r="A1128" s="63" t="s">
        <v>12538</v>
      </c>
      <c r="B1128" s="63" t="s">
        <v>13708</v>
      </c>
      <c r="C1128" s="63" t="s">
        <v>24</v>
      </c>
      <c r="D1128" s="63" t="s">
        <v>74</v>
      </c>
      <c r="E1128" s="72">
        <v>11809</v>
      </c>
      <c r="F1128" s="64">
        <v>1</v>
      </c>
      <c r="G1128" s="79">
        <v>0</v>
      </c>
      <c r="H1128" s="133">
        <v>91.28515625</v>
      </c>
      <c r="I1128" s="134">
        <v>64.606483459472656</v>
      </c>
      <c r="J1128" s="105">
        <v>84.066146850585938</v>
      </c>
      <c r="K1128" s="96">
        <f>msoa_calculations5[[#This Row],[ Pop20]]/SUMIF(msoa_calculations5[ICB26],msoa_calculations5[[#This Row],[ICB26]],msoa_calculations5[[ Pop20]])</f>
        <v>4.1460021921955869E-3</v>
      </c>
      <c r="L1128" s="98" cm="1">
        <f t="array" ref="L1128">msoa_calculations5[[#This Row],[ Estimated case time (see and convey)]]*msoa_calculations5[[#This Row],[Population share of ICB]:[Population share of ICB]]</f>
        <v>0.37846845792741668</v>
      </c>
      <c r="M1128" s="98" cm="1">
        <f t="array" ref="M1128">msoa_calculations5[[#This Row],[Estimated case time (see and treat)]]*msoa_calculations5[[#This Row],[Population share of ICB]:[Population share of ICB]]</f>
        <v>0.26785862205302158</v>
      </c>
      <c r="N1128" s="94" cm="1">
        <f t="array" ref="N1128">msoa_calculations5[[#This Row],[Weighted estimate]]*msoa_calculations5[[#This Row],[Population share of ICB]:[Population share of ICB]]</f>
        <v>0.34853842913196542</v>
      </c>
    </row>
    <row r="1129" spans="1:14">
      <c r="A1129" s="63" t="s">
        <v>12536</v>
      </c>
      <c r="B1129" s="63" t="s">
        <v>13708</v>
      </c>
      <c r="C1129" s="63" t="s">
        <v>24</v>
      </c>
      <c r="D1129" s="63" t="s">
        <v>74</v>
      </c>
      <c r="E1129" s="72">
        <v>10394</v>
      </c>
      <c r="F1129" s="64">
        <v>1</v>
      </c>
      <c r="G1129" s="79">
        <v>0</v>
      </c>
      <c r="H1129" s="133">
        <v>86.449737548828125</v>
      </c>
      <c r="I1129" s="134">
        <v>61.892955780029297</v>
      </c>
      <c r="J1129" s="105">
        <v>79.804893493652344</v>
      </c>
      <c r="K1129" s="96">
        <f>msoa_calculations5[[#This Row],[ Pop20]]/SUMIF(msoa_calculations5[ICB26],msoa_calculations5[[#This Row],[ICB26]],msoa_calculations5[[ Pop20]])</f>
        <v>3.6492121928766983E-3</v>
      </c>
      <c r="L1129" s="98" cm="1">
        <f t="array" ref="L1129">msoa_calculations5[[#This Row],[ Estimated case time (see and convey)]]*msoa_calculations5[[#This Row],[Population share of ICB]:[Population share of ICB]]</f>
        <v>0.31547343633417413</v>
      </c>
      <c r="M1129" s="98" cm="1">
        <f t="array" ref="M1129">msoa_calculations5[[#This Row],[Estimated case time (see and treat)]]*msoa_calculations5[[#This Row],[Population share of ICB]:[Population share of ICB]]</f>
        <v>0.22586052888566124</v>
      </c>
      <c r="N1129" s="94" cm="1">
        <f t="array" ref="N1129">msoa_calculations5[[#This Row],[Weighted estimate]]*msoa_calculations5[[#This Row],[Population share of ICB]:[Population share of ICB]]</f>
        <v>0.29122499038826244</v>
      </c>
    </row>
    <row r="1130" spans="1:14">
      <c r="A1130" s="63" t="s">
        <v>12534</v>
      </c>
      <c r="B1130" s="63" t="s">
        <v>13708</v>
      </c>
      <c r="C1130" s="63" t="s">
        <v>24</v>
      </c>
      <c r="D1130" s="63" t="s">
        <v>74</v>
      </c>
      <c r="E1130" s="72">
        <v>7411</v>
      </c>
      <c r="F1130" s="64">
        <v>1</v>
      </c>
      <c r="G1130" s="79">
        <v>0</v>
      </c>
      <c r="H1130" s="133">
        <v>94.388534545898438</v>
      </c>
      <c r="I1130" s="134">
        <v>67.312362670898438</v>
      </c>
      <c r="J1130" s="105">
        <v>87.061965942382813</v>
      </c>
      <c r="K1130" s="96">
        <f>msoa_calculations5[[#This Row],[ Pop20]]/SUMIF(msoa_calculations5[ICB26],msoa_calculations5[[#This Row],[ICB26]],msoa_calculations5[[ Pop20]])</f>
        <v>2.6019156784115077E-3</v>
      </c>
      <c r="L1130" s="98" cm="1">
        <f t="array" ref="L1130">msoa_calculations5[[#This Row],[ Estimated case time (see and convey)]]*msoa_calculations5[[#This Row],[Population share of ICB]:[Population share of ICB]]</f>
        <v>0.24559100789725938</v>
      </c>
      <c r="M1130" s="98" cm="1">
        <f t="array" ref="M1130">msoa_calculations5[[#This Row],[Estimated case time (see and treat)]]*msoa_calculations5[[#This Row],[Population share of ICB]:[Population share of ICB]]</f>
        <v>0.17514109178433215</v>
      </c>
      <c r="N1130" s="94" cm="1">
        <f t="array" ref="N1130">msoa_calculations5[[#This Row],[Weighted estimate]]*msoa_calculations5[[#This Row],[Population share of ICB]:[Population share of ICB]]</f>
        <v>0.22652789417881455</v>
      </c>
    </row>
    <row r="1131" spans="1:14">
      <c r="A1131" s="63" t="s">
        <v>12532</v>
      </c>
      <c r="B1131" s="63" t="s">
        <v>13708</v>
      </c>
      <c r="C1131" s="63" t="s">
        <v>24</v>
      </c>
      <c r="D1131" s="63" t="s">
        <v>74</v>
      </c>
      <c r="E1131" s="72">
        <v>9621</v>
      </c>
      <c r="F1131" s="64">
        <v>1</v>
      </c>
      <c r="G1131" s="79">
        <v>0</v>
      </c>
      <c r="H1131" s="133">
        <v>88.124382019042969</v>
      </c>
      <c r="I1131" s="134">
        <v>64.398025512695313</v>
      </c>
      <c r="J1131" s="105">
        <v>81.704246520996094</v>
      </c>
      <c r="K1131" s="96">
        <f>msoa_calculations5[[#This Row],[ Pop20]]/SUMIF(msoa_calculations5[ICB26],msoa_calculations5[[#This Row],[ICB26]],msoa_calculations5[[ Pop20]])</f>
        <v>3.3778209070297015E-3</v>
      </c>
      <c r="L1131" s="98" cm="1">
        <f t="array" ref="L1131">msoa_calculations5[[#This Row],[ Estimated case time (see and convey)]]*msoa_calculations5[[#This Row],[Population share of ICB]:[Population share of ICB]]</f>
        <v>0.29766838000299561</v>
      </c>
      <c r="M1131" s="98" cm="1">
        <f t="array" ref="M1131">msoa_calculations5[[#This Row],[Estimated case time (see and treat)]]*msoa_calculations5[[#This Row],[Population share of ICB]:[Population share of ICB]]</f>
        <v>0.21752499694821434</v>
      </c>
      <c r="N1131" s="94" cm="1">
        <f t="array" ref="N1131">msoa_calculations5[[#This Row],[Weighted estimate]]*msoa_calculations5[[#This Row],[Population share of ICB]:[Population share of ICB]]</f>
        <v>0.27598231209172935</v>
      </c>
    </row>
    <row r="1132" spans="1:14">
      <c r="A1132" s="63" t="s">
        <v>12444</v>
      </c>
      <c r="B1132" s="63" t="s">
        <v>13708</v>
      </c>
      <c r="C1132" s="63" t="s">
        <v>24</v>
      </c>
      <c r="D1132" s="63" t="s">
        <v>74</v>
      </c>
      <c r="E1132" s="72">
        <v>8446</v>
      </c>
      <c r="F1132" s="64">
        <v>1</v>
      </c>
      <c r="G1132" s="79">
        <v>0</v>
      </c>
      <c r="H1132" s="133">
        <v>85.620750427246094</v>
      </c>
      <c r="I1132" s="134">
        <v>60.766708374023438</v>
      </c>
      <c r="J1132" s="105">
        <v>78.895469665527344</v>
      </c>
      <c r="K1132" s="96">
        <f>msoa_calculations5[[#This Row],[ Pop20]]/SUMIF(msoa_calculations5[ICB26],msoa_calculations5[[#This Row],[ICB26]],msoa_calculations5[[ Pop20]])</f>
        <v>2.9652921090087161E-3</v>
      </c>
      <c r="L1132" s="98" cm="1">
        <f t="array" ref="L1132">msoa_calculations5[[#This Row],[ Estimated case time (see and convey)]]*msoa_calculations5[[#This Row],[Population share of ICB]:[Population share of ICB]]</f>
        <v>0.25389053560931751</v>
      </c>
      <c r="M1132" s="98" cm="1">
        <f t="array" ref="M1132">msoa_calculations5[[#This Row],[Estimated case time (see and treat)]]*msoa_calculations5[[#This Row],[Population share of ICB]:[Population share of ICB]]</f>
        <v>0.18019104083192558</v>
      </c>
      <c r="N1132" s="94" cm="1">
        <f t="array" ref="N1132">msoa_calculations5[[#This Row],[Weighted estimate]]*msoa_calculations5[[#This Row],[Population share of ICB]:[Population share of ICB]]</f>
        <v>0.23394811363572476</v>
      </c>
    </row>
    <row r="1133" spans="1:14">
      <c r="A1133" s="63" t="s">
        <v>12442</v>
      </c>
      <c r="B1133" s="63" t="s">
        <v>13708</v>
      </c>
      <c r="C1133" s="63" t="s">
        <v>24</v>
      </c>
      <c r="D1133" s="63" t="s">
        <v>74</v>
      </c>
      <c r="E1133" s="72">
        <v>6132</v>
      </c>
      <c r="F1133" s="64">
        <v>1</v>
      </c>
      <c r="G1133" s="79">
        <v>0</v>
      </c>
      <c r="H1133" s="133">
        <v>85.642768859863281</v>
      </c>
      <c r="I1133" s="134">
        <v>61.500938415527344</v>
      </c>
      <c r="J1133" s="105">
        <v>79.110206604003906</v>
      </c>
      <c r="K1133" s="96">
        <f>msoa_calculations5[[#This Row],[ Pop20]]/SUMIF(msoa_calculations5[ICB26],msoa_calculations5[[#This Row],[ICB26]],msoa_calculations5[[ Pop20]])</f>
        <v>2.1528736931614311E-3</v>
      </c>
      <c r="L1133" s="98" cm="1">
        <f t="array" ref="L1133">msoa_calculations5[[#This Row],[ Estimated case time (see and convey)]]*msoa_calculations5[[#This Row],[Population share of ICB]:[Population share of ICB]]</f>
        <v>0.18437806408790466</v>
      </c>
      <c r="M1133" s="98" cm="1">
        <f t="array" ref="M1133">msoa_calculations5[[#This Row],[Estimated case time (see and treat)]]*msoa_calculations5[[#This Row],[Population share of ICB]:[Population share of ICB]]</f>
        <v>0.13240375241953009</v>
      </c>
      <c r="N1133" s="94" cm="1">
        <f t="array" ref="N1133">msoa_calculations5[[#This Row],[Weighted estimate]]*msoa_calculations5[[#This Row],[Population share of ICB]:[Population share of ICB]]</f>
        <v>0.17031428265832571</v>
      </c>
    </row>
    <row r="1134" spans="1:14">
      <c r="A1134" s="63" t="s">
        <v>12440</v>
      </c>
      <c r="B1134" s="63" t="s">
        <v>13708</v>
      </c>
      <c r="C1134" s="63" t="s">
        <v>24</v>
      </c>
      <c r="D1134" s="63" t="s">
        <v>74</v>
      </c>
      <c r="E1134" s="72">
        <v>6895</v>
      </c>
      <c r="F1134" s="64">
        <v>1</v>
      </c>
      <c r="G1134" s="79">
        <v>0</v>
      </c>
      <c r="H1134" s="133">
        <v>88.0797119140625</v>
      </c>
      <c r="I1134" s="134">
        <v>62.465198516845703</v>
      </c>
      <c r="J1134" s="105">
        <v>81.148658752441406</v>
      </c>
      <c r="K1134" s="96">
        <f>msoa_calculations5[[#This Row],[ Pop20]]/SUMIF(msoa_calculations5[ICB26],msoa_calculations5[[#This Row],[ICB26]],msoa_calculations5[[ Pop20]])</f>
        <v>2.4207540956210157E-3</v>
      </c>
      <c r="L1134" s="98" cm="1">
        <f t="array" ref="L1134">msoa_calculations5[[#This Row],[ Estimated case time (see and convey)]]*msoa_calculations5[[#This Row],[Population share of ICB]:[Population share of ICB]]</f>
        <v>0.21321932335708596</v>
      </c>
      <c r="M1134" s="98" cm="1">
        <f t="array" ref="M1134">msoa_calculations5[[#This Row],[Estimated case time (see and treat)]]*msoa_calculations5[[#This Row],[Population share of ICB]:[Population share of ICB]]</f>
        <v>0.15121288514343403</v>
      </c>
      <c r="N1134" s="94" cm="1">
        <f t="array" ref="N1134">msoa_calculations5[[#This Row],[Weighted estimate]]*msoa_calculations5[[#This Row],[Population share of ICB]:[Population share of ICB]]</f>
        <v>0.19644094802912471</v>
      </c>
    </row>
    <row r="1135" spans="1:14">
      <c r="A1135" s="63" t="s">
        <v>12438</v>
      </c>
      <c r="B1135" s="63" t="s">
        <v>13708</v>
      </c>
      <c r="C1135" s="63" t="s">
        <v>24</v>
      </c>
      <c r="D1135" s="63" t="s">
        <v>74</v>
      </c>
      <c r="E1135" s="72">
        <v>7184</v>
      </c>
      <c r="F1135" s="64">
        <v>1</v>
      </c>
      <c r="G1135" s="79">
        <v>0</v>
      </c>
      <c r="H1135" s="133">
        <v>87.030952453613281</v>
      </c>
      <c r="I1135" s="134">
        <v>61.678665161132813</v>
      </c>
      <c r="J1135" s="105">
        <v>80.170852661132813</v>
      </c>
      <c r="K1135" s="96">
        <f>msoa_calculations5[[#This Row],[ Pop20]]/SUMIF(msoa_calculations5[ICB26],msoa_calculations5[[#This Row],[ICB26]],msoa_calculations5[[ Pop20]])</f>
        <v>2.522218625517241E-3</v>
      </c>
      <c r="L1135" s="98" cm="1">
        <f t="array" ref="L1135">msoa_calculations5[[#This Row],[ Estimated case time (see and convey)]]*msoa_calculations5[[#This Row],[Population share of ICB]:[Population share of ICB]]</f>
        <v>0.21951108927500884</v>
      </c>
      <c r="M1135" s="98" cm="1">
        <f t="array" ref="M1135">msoa_calculations5[[#This Row],[Estimated case time (see and treat)]]*msoa_calculations5[[#This Row],[Population share of ICB]:[Population share of ICB]]</f>
        <v>0.15556707806645054</v>
      </c>
      <c r="N1135" s="94" cm="1">
        <f t="array" ref="N1135">msoa_calculations5[[#This Row],[Weighted estimate]]*msoa_calculations5[[#This Row],[Population share of ICB]:[Population share of ICB]]</f>
        <v>0.20220841780550763</v>
      </c>
    </row>
    <row r="1136" spans="1:14">
      <c r="A1136" s="63" t="s">
        <v>12436</v>
      </c>
      <c r="B1136" s="63" t="s">
        <v>13708</v>
      </c>
      <c r="C1136" s="63" t="s">
        <v>24</v>
      </c>
      <c r="D1136" s="63" t="s">
        <v>74</v>
      </c>
      <c r="E1136" s="72">
        <v>5970</v>
      </c>
      <c r="F1136" s="64">
        <v>1</v>
      </c>
      <c r="G1136" s="79">
        <v>0</v>
      </c>
      <c r="H1136" s="133">
        <v>93.979240417480469</v>
      </c>
      <c r="I1136" s="134">
        <v>67.141357421875</v>
      </c>
      <c r="J1136" s="105">
        <v>86.717155456542969</v>
      </c>
      <c r="K1136" s="96">
        <f>msoa_calculations5[[#This Row],[ Pop20]]/SUMIF(msoa_calculations5[ICB26],msoa_calculations5[[#This Row],[ICB26]],msoa_calculations5[[ Pop20]])</f>
        <v>2.0959973822853462E-3</v>
      </c>
      <c r="L1136" s="98" cm="1">
        <f t="array" ref="L1136">msoa_calculations5[[#This Row],[ Estimated case time (see and convey)]]*msoa_calculations5[[#This Row],[Population share of ICB]:[Population share of ICB]]</f>
        <v>0.19698024190420427</v>
      </c>
      <c r="M1136" s="98" cm="1">
        <f t="array" ref="M1136">msoa_calculations5[[#This Row],[Estimated case time (see and treat)]]*msoa_calculations5[[#This Row],[Population share of ICB]:[Population share of ICB]]</f>
        <v>0.14072810939933481</v>
      </c>
      <c r="N1136" s="94" cm="1">
        <f t="array" ref="N1136">msoa_calculations5[[#This Row],[Weighted estimate]]*msoa_calculations5[[#This Row],[Population share of ICB]:[Population share of ICB]]</f>
        <v>0.1817589308361455</v>
      </c>
    </row>
    <row r="1137" spans="1:14">
      <c r="A1137" s="63" t="s">
        <v>12434</v>
      </c>
      <c r="B1137" s="63" t="s">
        <v>13708</v>
      </c>
      <c r="C1137" s="63" t="s">
        <v>24</v>
      </c>
      <c r="D1137" s="63" t="s">
        <v>74</v>
      </c>
      <c r="E1137" s="72">
        <v>6038</v>
      </c>
      <c r="F1137" s="64">
        <v>1</v>
      </c>
      <c r="G1137" s="79">
        <v>0</v>
      </c>
      <c r="H1137" s="133">
        <v>94.11224365234375</v>
      </c>
      <c r="I1137" s="134">
        <v>67.344139099121094</v>
      </c>
      <c r="J1137" s="105">
        <v>86.869041442871094</v>
      </c>
      <c r="K1137" s="96">
        <f>msoa_calculations5[[#This Row],[ Pop20]]/SUMIF(msoa_calculations5[ICB26],msoa_calculations5[[#This Row],[ICB26]],msoa_calculations5[[ Pop20]])</f>
        <v>2.1198713893197524E-3</v>
      </c>
      <c r="L1137" s="98" cm="1">
        <f t="array" ref="L1137">msoa_calculations5[[#This Row],[ Estimated case time (see and convey)]]*msoa_calculations5[[#This Row],[Population share of ICB]:[Population share of ICB]]</f>
        <v>0.19950585270329299</v>
      </c>
      <c r="M1137" s="98" cm="1">
        <f t="array" ref="M1137">msoa_calculations5[[#This Row],[Estimated case time (see and treat)]]*msoa_calculations5[[#This Row],[Population share of ICB]:[Population share of ICB]]</f>
        <v>0.14276091371459648</v>
      </c>
      <c r="N1137" s="94" cm="1">
        <f t="array" ref="N1137">msoa_calculations5[[#This Row],[Weighted estimate]]*msoa_calculations5[[#This Row],[Population share of ICB]:[Population share of ICB]]</f>
        <v>0.1841511955723743</v>
      </c>
    </row>
    <row r="1138" spans="1:14">
      <c r="A1138" s="63" t="s">
        <v>12432</v>
      </c>
      <c r="B1138" s="63" t="s">
        <v>13708</v>
      </c>
      <c r="C1138" s="63" t="s">
        <v>24</v>
      </c>
      <c r="D1138" s="63" t="s">
        <v>74</v>
      </c>
      <c r="E1138" s="72">
        <v>9595</v>
      </c>
      <c r="F1138" s="64">
        <v>1</v>
      </c>
      <c r="G1138" s="79">
        <v>0</v>
      </c>
      <c r="H1138" s="133">
        <v>91.128158569335938</v>
      </c>
      <c r="I1138" s="134">
        <v>65.965538024902344</v>
      </c>
      <c r="J1138" s="105">
        <v>84.319381713867188</v>
      </c>
      <c r="K1138" s="96">
        <f>msoa_calculations5[[#This Row],[ Pop20]]/SUMIF(msoa_calculations5[ICB26],msoa_calculations5[[#This Row],[ICB26]],msoa_calculations5[[ Pop20]])</f>
        <v>3.3686926102224285E-3</v>
      </c>
      <c r="L1138" s="98" cm="1">
        <f t="array" ref="L1138">msoa_calculations5[[#This Row],[ Estimated case time (see and convey)]]*msoa_calculations5[[#This Row],[Population share of ICB]:[Population share of ICB]]</f>
        <v>0.30698275435569966</v>
      </c>
      <c r="M1138" s="98" cm="1">
        <f t="array" ref="M1138">msoa_calculations5[[#This Row],[Estimated case time (see and treat)]]*msoa_calculations5[[#This Row],[Population share of ICB]:[Population share of ICB]]</f>
        <v>0.22221762047383514</v>
      </c>
      <c r="N1138" s="94" cm="1">
        <f t="array" ref="N1138">msoa_calculations5[[#This Row],[Weighted estimate]]*msoa_calculations5[[#This Row],[Population share of ICB]:[Population share of ICB]]</f>
        <v>0.28404607807802856</v>
      </c>
    </row>
    <row r="1139" spans="1:14">
      <c r="A1139" s="63" t="s">
        <v>12430</v>
      </c>
      <c r="B1139" s="63" t="s">
        <v>13708</v>
      </c>
      <c r="C1139" s="63" t="s">
        <v>24</v>
      </c>
      <c r="D1139" s="63" t="s">
        <v>74</v>
      </c>
      <c r="E1139" s="72">
        <v>7782</v>
      </c>
      <c r="F1139" s="64">
        <v>1</v>
      </c>
      <c r="G1139" s="79">
        <v>0</v>
      </c>
      <c r="H1139" s="133">
        <v>87.49041748046875</v>
      </c>
      <c r="I1139" s="134">
        <v>61.461830139160156</v>
      </c>
      <c r="J1139" s="105">
        <v>80.447319030761719</v>
      </c>
      <c r="K1139" s="96">
        <f>msoa_calculations5[[#This Row],[ Pop20]]/SUMIF(msoa_calculations5[ICB26],msoa_calculations5[[#This Row],[ICB26]],msoa_calculations5[[ Pop20]])</f>
        <v>2.732169452084517E-3</v>
      </c>
      <c r="L1139" s="98" cm="1">
        <f t="array" ref="L1139">msoa_calculations5[[#This Row],[ Estimated case time (see and convey)]]*msoa_calculations5[[#This Row],[Population share of ICB]:[Population share of ICB]]</f>
        <v>0.23903864599025795</v>
      </c>
      <c r="M1139" s="98" cm="1">
        <f t="array" ref="M1139">msoa_calculations5[[#This Row],[Estimated case time (see and treat)]]*msoa_calculations5[[#This Row],[Population share of ICB]:[Population share of ICB]]</f>
        <v>0.16792413477542084</v>
      </c>
      <c r="N1139" s="94" cm="1">
        <f t="array" ref="N1139">msoa_calculations5[[#This Row],[Weighted estimate]]*msoa_calculations5[[#This Row],[Population share of ICB]:[Population share of ICB]]</f>
        <v>0.21979570755794459</v>
      </c>
    </row>
    <row r="1140" spans="1:14">
      <c r="A1140" s="63" t="s">
        <v>12428</v>
      </c>
      <c r="B1140" s="63" t="s">
        <v>13708</v>
      </c>
      <c r="C1140" s="63" t="s">
        <v>24</v>
      </c>
      <c r="D1140" s="63" t="s">
        <v>74</v>
      </c>
      <c r="E1140" s="72">
        <v>5899</v>
      </c>
      <c r="F1140" s="64">
        <v>1</v>
      </c>
      <c r="G1140" s="79">
        <v>0</v>
      </c>
      <c r="H1140" s="133">
        <v>91.85076904296875</v>
      </c>
      <c r="I1140" s="134">
        <v>65.222091674804688</v>
      </c>
      <c r="J1140" s="105">
        <v>84.645294189453125</v>
      </c>
      <c r="K1140" s="96">
        <f>msoa_calculations5[[#This Row],[ Pop20]]/SUMIF(msoa_calculations5[ICB26],msoa_calculations5[[#This Row],[ICB26]],msoa_calculations5[[ Pop20]])</f>
        <v>2.0710701102347167E-3</v>
      </c>
      <c r="L1140" s="98" cm="1">
        <f t="array" ref="L1140">msoa_calculations5[[#This Row],[ Estimated case time (see and convey)]]*msoa_calculations5[[#This Row],[Population share of ICB]:[Population share of ICB]]</f>
        <v>0.19022938236696479</v>
      </c>
      <c r="M1140" s="98" cm="1">
        <f t="array" ref="M1140">msoa_calculations5[[#This Row],[Estimated case time (see and treat)]]*msoa_calculations5[[#This Row],[Population share of ICB]:[Population share of ICB]]</f>
        <v>0.13507952459467654</v>
      </c>
      <c r="N1140" s="94" cm="1">
        <f t="array" ref="N1140">msoa_calculations5[[#This Row],[Weighted estimate]]*msoa_calculations5[[#This Row],[Population share of ICB]:[Population share of ICB]]</f>
        <v>0.17530633876780072</v>
      </c>
    </row>
    <row r="1141" spans="1:14">
      <c r="A1141" s="63" t="s">
        <v>12426</v>
      </c>
      <c r="B1141" s="63" t="s">
        <v>13708</v>
      </c>
      <c r="C1141" s="63" t="s">
        <v>24</v>
      </c>
      <c r="D1141" s="63" t="s">
        <v>74</v>
      </c>
      <c r="E1141" s="72">
        <v>7351</v>
      </c>
      <c r="F1141" s="64">
        <v>1</v>
      </c>
      <c r="G1141" s="79">
        <v>0</v>
      </c>
      <c r="H1141" s="133">
        <v>82.7816162109375</v>
      </c>
      <c r="I1141" s="134">
        <v>58.126842498779297</v>
      </c>
      <c r="J1141" s="105">
        <v>76.110260009765625</v>
      </c>
      <c r="K1141" s="96">
        <f>msoa_calculations5[[#This Row],[ Pop20]]/SUMIF(msoa_calculations5[ICB26],msoa_calculations5[[#This Row],[ICB26]],msoa_calculations5[[ Pop20]])</f>
        <v>2.5808503780870322E-3</v>
      </c>
      <c r="L1141" s="98" cm="1">
        <f t="array" ref="L1141">msoa_calculations5[[#This Row],[ Estimated case time (see and convey)]]*msoa_calculations5[[#This Row],[Population share of ICB]:[Population share of ICB]]</f>
        <v>0.21364696549665363</v>
      </c>
      <c r="M1141" s="98" cm="1">
        <f t="array" ref="M1141">msoa_calculations5[[#This Row],[Estimated case time (see and treat)]]*msoa_calculations5[[#This Row],[Population share of ICB]:[Population share of ICB]]</f>
        <v>0.15001668343997993</v>
      </c>
      <c r="N1141" s="94" cm="1">
        <f t="array" ref="N1141">msoa_calculations5[[#This Row],[Weighted estimate]]*msoa_calculations5[[#This Row],[Population share of ICB]:[Population share of ICB]]</f>
        <v>0.19642919332250594</v>
      </c>
    </row>
    <row r="1142" spans="1:14">
      <c r="A1142" s="63" t="s">
        <v>12424</v>
      </c>
      <c r="B1142" s="63" t="s">
        <v>13708</v>
      </c>
      <c r="C1142" s="63" t="s">
        <v>24</v>
      </c>
      <c r="D1142" s="63" t="s">
        <v>74</v>
      </c>
      <c r="E1142" s="72">
        <v>7291</v>
      </c>
      <c r="F1142" s="64">
        <v>1</v>
      </c>
      <c r="G1142" s="79">
        <v>0</v>
      </c>
      <c r="H1142" s="133">
        <v>89.081146240234375</v>
      </c>
      <c r="I1142" s="134">
        <v>63.076023101806641</v>
      </c>
      <c r="J1142" s="105">
        <v>82.044395446777344</v>
      </c>
      <c r="K1142" s="96">
        <f>msoa_calculations5[[#This Row],[ Pop20]]/SUMIF(msoa_calculations5[ICB26],msoa_calculations5[[#This Row],[ICB26]],msoa_calculations5[[ Pop20]])</f>
        <v>2.5597850777625561E-3</v>
      </c>
      <c r="L1142" s="98" cm="1">
        <f t="array" ref="L1142">msoa_calculations5[[#This Row],[ Estimated case time (see and convey)]]*msoa_calculations5[[#This Row],[Population share of ICB]:[Population share of ICB]]</f>
        <v>0.22802858885573599</v>
      </c>
      <c r="M1142" s="98" cm="1">
        <f t="array" ref="M1142">msoa_calculations5[[#This Row],[Estimated case time (see and treat)]]*msoa_calculations5[[#This Row],[Population share of ICB]:[Population share of ICB]]</f>
        <v>0.16146106270061089</v>
      </c>
      <c r="N1142" s="94" cm="1">
        <f t="array" ref="N1142">msoa_calculations5[[#This Row],[Weighted estimate]]*msoa_calculations5[[#This Row],[Population share of ICB]:[Population share of ICB]]</f>
        <v>0.21001601917871085</v>
      </c>
    </row>
    <row r="1143" spans="1:14">
      <c r="A1143" s="63" t="s">
        <v>12422</v>
      </c>
      <c r="B1143" s="63" t="s">
        <v>13708</v>
      </c>
      <c r="C1143" s="63" t="s">
        <v>24</v>
      </c>
      <c r="D1143" s="63" t="s">
        <v>74</v>
      </c>
      <c r="E1143" s="72">
        <v>9594</v>
      </c>
      <c r="F1143" s="64">
        <v>1</v>
      </c>
      <c r="G1143" s="79">
        <v>0</v>
      </c>
      <c r="H1143" s="133">
        <v>86.162681579589844</v>
      </c>
      <c r="I1143" s="134">
        <v>62.13018798828125</v>
      </c>
      <c r="J1143" s="105">
        <v>79.659706115722656</v>
      </c>
      <c r="K1143" s="96">
        <f>msoa_calculations5[[#This Row],[ Pop20]]/SUMIF(msoa_calculations5[ICB26],msoa_calculations5[[#This Row],[ICB26]],msoa_calculations5[[ Pop20]])</f>
        <v>3.3683415218836873E-3</v>
      </c>
      <c r="L1143" s="98" cm="1">
        <f t="array" ref="L1143">msoa_calculations5[[#This Row],[ Estimated case time (see and convey)]]*msoa_calculations5[[#This Row],[Population share of ICB]:[Population share of ICB]]</f>
        <v>0.29022533800137518</v>
      </c>
      <c r="M1143" s="98" cm="1">
        <f t="array" ref="M1143">msoa_calculations5[[#This Row],[Estimated case time (see and treat)]]*msoa_calculations5[[#This Row],[Population share of ICB]:[Population share of ICB]]</f>
        <v>0.20927569196336684</v>
      </c>
      <c r="N1143" s="94" cm="1">
        <f t="array" ref="N1143">msoa_calculations5[[#This Row],[Weighted estimate]]*msoa_calculations5[[#This Row],[Population share of ICB]:[Population share of ICB]]</f>
        <v>0.2683210957306405</v>
      </c>
    </row>
    <row r="1144" spans="1:14">
      <c r="A1144" s="63" t="s">
        <v>12420</v>
      </c>
      <c r="B1144" s="63" t="s">
        <v>13708</v>
      </c>
      <c r="C1144" s="63" t="s">
        <v>24</v>
      </c>
      <c r="D1144" s="63" t="s">
        <v>74</v>
      </c>
      <c r="E1144" s="72">
        <v>10412</v>
      </c>
      <c r="F1144" s="64">
        <v>1</v>
      </c>
      <c r="G1144" s="79">
        <v>0</v>
      </c>
      <c r="H1144" s="133">
        <v>92.636627197265625</v>
      </c>
      <c r="I1144" s="134">
        <v>66.213836669921875</v>
      </c>
      <c r="J1144" s="105">
        <v>85.486862182617188</v>
      </c>
      <c r="K1144" s="96">
        <f>msoa_calculations5[[#This Row],[ Pop20]]/SUMIF(msoa_calculations5[ICB26],msoa_calculations5[[#This Row],[ICB26]],msoa_calculations5[[ Pop20]])</f>
        <v>3.6555317829740411E-3</v>
      </c>
      <c r="L1144" s="98" cm="1">
        <f t="array" ref="L1144">msoa_calculations5[[#This Row],[ Estimated case time (see and convey)]]*msoa_calculations5[[#This Row],[Population share of ICB]:[Population share of ICB]]</f>
        <v>0.33863613498712197</v>
      </c>
      <c r="M1144" s="98" cm="1">
        <f t="array" ref="M1144">msoa_calculations5[[#This Row],[Estimated case time (see and treat)]]*msoa_calculations5[[#This Row],[Population share of ICB]:[Population share of ICB]]</f>
        <v>0.24204678441955146</v>
      </c>
      <c r="N1144" s="94" cm="1">
        <f t="array" ref="N1144">msoa_calculations5[[#This Row],[Weighted estimate]]*msoa_calculations5[[#This Row],[Population share of ICB]:[Population share of ICB]]</f>
        <v>0.31249994173527873</v>
      </c>
    </row>
    <row r="1145" spans="1:14">
      <c r="A1145" s="63" t="s">
        <v>12418</v>
      </c>
      <c r="B1145" s="63" t="s">
        <v>13708</v>
      </c>
      <c r="C1145" s="63" t="s">
        <v>24</v>
      </c>
      <c r="D1145" s="63" t="s">
        <v>74</v>
      </c>
      <c r="E1145" s="72">
        <v>9698</v>
      </c>
      <c r="F1145" s="64">
        <v>1</v>
      </c>
      <c r="G1145" s="79">
        <v>0</v>
      </c>
      <c r="H1145" s="133">
        <v>91.518417358398438</v>
      </c>
      <c r="I1145" s="134">
        <v>66.262657165527344</v>
      </c>
      <c r="J1145" s="105">
        <v>84.684440612792969</v>
      </c>
      <c r="K1145" s="96">
        <f>msoa_calculations5[[#This Row],[ Pop20]]/SUMIF(msoa_calculations5[ICB26],msoa_calculations5[[#This Row],[ICB26]],msoa_calculations5[[ Pop20]])</f>
        <v>3.4048547091127786E-3</v>
      </c>
      <c r="L1145" s="98" cm="1">
        <f t="array" ref="L1145">msoa_calculations5[[#This Row],[ Estimated case time (see and convey)]]*msoa_calculations5[[#This Row],[Population share of ICB]:[Population share of ICB]]</f>
        <v>0.31160691431329157</v>
      </c>
      <c r="M1145" s="98" cm="1">
        <f t="array" ref="M1145">msoa_calculations5[[#This Row],[Estimated case time (see and treat)]]*msoa_calculations5[[#This Row],[Population share of ICB]:[Population share of ICB]]</f>
        <v>0.22561472028837137</v>
      </c>
      <c r="N1145" s="94" cm="1">
        <f t="array" ref="N1145">msoa_calculations5[[#This Row],[Weighted estimate]]*msoa_calculations5[[#This Row],[Population share of ICB]:[Population share of ICB]]</f>
        <v>0.28833821640904955</v>
      </c>
    </row>
    <row r="1146" spans="1:14">
      <c r="A1146" s="63" t="s">
        <v>12416</v>
      </c>
      <c r="B1146" s="63" t="s">
        <v>13708</v>
      </c>
      <c r="C1146" s="63" t="s">
        <v>24</v>
      </c>
      <c r="D1146" s="63" t="s">
        <v>74</v>
      </c>
      <c r="E1146" s="72">
        <v>5887</v>
      </c>
      <c r="F1146" s="64">
        <v>1</v>
      </c>
      <c r="G1146" s="79">
        <v>0</v>
      </c>
      <c r="H1146" s="133">
        <v>84.630638122558594</v>
      </c>
      <c r="I1146" s="134">
        <v>61.908840179443359</v>
      </c>
      <c r="J1146" s="105">
        <v>78.482330322265625</v>
      </c>
      <c r="K1146" s="96">
        <f>msoa_calculations5[[#This Row],[ Pop20]]/SUMIF(msoa_calculations5[ICB26],msoa_calculations5[[#This Row],[ICB26]],msoa_calculations5[[ Pop20]])</f>
        <v>2.0668570501698215E-3</v>
      </c>
      <c r="L1146" s="98" cm="1">
        <f t="array" ref="L1146">msoa_calculations5[[#This Row],[ Estimated case time (see and convey)]]*msoa_calculations5[[#This Row],[Population share of ICB]:[Population share of ICB]]</f>
        <v>0.17491943106398108</v>
      </c>
      <c r="M1146" s="98" cm="1">
        <f t="array" ref="M1146">msoa_calculations5[[#This Row],[Estimated case time (see and treat)]]*msoa_calculations5[[#This Row],[Population share of ICB]:[Population share of ICB]]</f>
        <v>0.12795672279271922</v>
      </c>
      <c r="N1146" s="94" cm="1">
        <f t="array" ref="N1146">msoa_calculations5[[#This Row],[Weighted estimate]]*msoa_calculations5[[#This Row],[Population share of ICB]:[Population share of ICB]]</f>
        <v>0.16221175774033147</v>
      </c>
    </row>
    <row r="1147" spans="1:14">
      <c r="A1147" s="63" t="s">
        <v>12414</v>
      </c>
      <c r="B1147" s="63" t="s">
        <v>13708</v>
      </c>
      <c r="C1147" s="63" t="s">
        <v>24</v>
      </c>
      <c r="D1147" s="63" t="s">
        <v>74</v>
      </c>
      <c r="E1147" s="72">
        <v>16000</v>
      </c>
      <c r="F1147" s="64">
        <v>1</v>
      </c>
      <c r="G1147" s="79">
        <v>0</v>
      </c>
      <c r="H1147" s="133">
        <v>83.844924926757813</v>
      </c>
      <c r="I1147" s="134">
        <v>58.977764129638672</v>
      </c>
      <c r="J1147" s="105">
        <v>77.116096496582031</v>
      </c>
      <c r="K1147" s="96">
        <f>msoa_calculations5[[#This Row],[ Pop20]]/SUMIF(msoa_calculations5[ICB26],msoa_calculations5[[#This Row],[ICB26]],msoa_calculations5[[ Pop20]])</f>
        <v>5.6174134198602246E-3</v>
      </c>
      <c r="L1147" s="98" cm="1">
        <f t="array" ref="L1147">msoa_calculations5[[#This Row],[ Estimated case time (see and convey)]]*msoa_calculations5[[#This Row],[Population share of ICB]:[Population share of ICB]]</f>
        <v>0.4709916064707424</v>
      </c>
      <c r="M1147" s="98" cm="1">
        <f t="array" ref="M1147">msoa_calculations5[[#This Row],[Estimated case time (see and treat)]]*msoa_calculations5[[#This Row],[Population share of ICB]:[Population share of ICB]]</f>
        <v>0.33130248369518328</v>
      </c>
      <c r="N1147" s="94" cm="1">
        <f t="array" ref="N1147">msoa_calculations5[[#This Row],[Weighted estimate]]*msoa_calculations5[[#This Row],[Population share of ICB]:[Population share of ICB]]</f>
        <v>0.43319299534713596</v>
      </c>
    </row>
    <row r="1148" spans="1:14">
      <c r="A1148" s="63" t="s">
        <v>12412</v>
      </c>
      <c r="B1148" s="63" t="s">
        <v>13708</v>
      </c>
      <c r="C1148" s="63" t="s">
        <v>24</v>
      </c>
      <c r="D1148" s="63" t="s">
        <v>74</v>
      </c>
      <c r="E1148" s="72">
        <v>8366</v>
      </c>
      <c r="F1148" s="64">
        <v>1</v>
      </c>
      <c r="G1148" s="79">
        <v>0</v>
      </c>
      <c r="H1148" s="133">
        <v>87.019882202148438</v>
      </c>
      <c r="I1148" s="134">
        <v>60.845043182373047</v>
      </c>
      <c r="J1148" s="105">
        <v>79.937210083007813</v>
      </c>
      <c r="K1148" s="96">
        <f>msoa_calculations5[[#This Row],[ Pop20]]/SUMIF(msoa_calculations5[ICB26],msoa_calculations5[[#This Row],[ICB26]],msoa_calculations5[[ Pop20]])</f>
        <v>2.9372050419094152E-3</v>
      </c>
      <c r="L1148" s="98" cm="1">
        <f t="array" ref="L1148">msoa_calculations5[[#This Row],[ Estimated case time (see and convey)]]*msoa_calculations5[[#This Row],[Population share of ICB]:[Population share of ICB]]</f>
        <v>0.25559523675051377</v>
      </c>
      <c r="M1148" s="98" cm="1">
        <f t="array" ref="M1148">msoa_calculations5[[#This Row],[Estimated case time (see and treat)]]*msoa_calculations5[[#This Row],[Population share of ICB]:[Population share of ICB]]</f>
        <v>0.17871436761046219</v>
      </c>
      <c r="N1148" s="94" cm="1">
        <f t="array" ref="N1148">msoa_calculations5[[#This Row],[Weighted estimate]]*msoa_calculations5[[#This Row],[Population share of ICB]:[Population share of ICB]]</f>
        <v>0.23479197649198269</v>
      </c>
    </row>
    <row r="1149" spans="1:14">
      <c r="A1149" s="63" t="s">
        <v>12410</v>
      </c>
      <c r="B1149" s="63" t="s">
        <v>13708</v>
      </c>
      <c r="C1149" s="63" t="s">
        <v>24</v>
      </c>
      <c r="D1149" s="63" t="s">
        <v>74</v>
      </c>
      <c r="E1149" s="72">
        <v>5520</v>
      </c>
      <c r="F1149" s="64">
        <v>1</v>
      </c>
      <c r="G1149" s="79">
        <v>0</v>
      </c>
      <c r="H1149" s="133">
        <v>84.093154907226563</v>
      </c>
      <c r="I1149" s="134">
        <v>60.969497680664063</v>
      </c>
      <c r="J1149" s="105">
        <v>77.836105346679688</v>
      </c>
      <c r="K1149" s="96">
        <f>msoa_calculations5[[#This Row],[ Pop20]]/SUMIF(msoa_calculations5[ICB26],msoa_calculations5[[#This Row],[ICB26]],msoa_calculations5[[ Pop20]])</f>
        <v>1.9380076298517776E-3</v>
      </c>
      <c r="L1149" s="98" cm="1">
        <f t="array" ref="L1149">msoa_calculations5[[#This Row],[ Estimated case time (see and convey)]]*msoa_calculations5[[#This Row],[Population share of ICB]:[Population share of ICB]]</f>
        <v>0.16297317582851253</v>
      </c>
      <c r="M1149" s="98" cm="1">
        <f t="array" ref="M1149">msoa_calculations5[[#This Row],[Estimated case time (see and treat)]]*msoa_calculations5[[#This Row],[Population share of ICB]:[Population share of ICB]]</f>
        <v>0.11815935169335721</v>
      </c>
      <c r="N1149" s="94" cm="1">
        <f t="array" ref="N1149">msoa_calculations5[[#This Row],[Weighted estimate]]*msoa_calculations5[[#This Row],[Population share of ICB]:[Population share of ICB]]</f>
        <v>0.15084696603981196</v>
      </c>
    </row>
    <row r="1150" spans="1:14">
      <c r="A1150" s="63" t="s">
        <v>12408</v>
      </c>
      <c r="B1150" s="63" t="s">
        <v>13708</v>
      </c>
      <c r="C1150" s="63" t="s">
        <v>24</v>
      </c>
      <c r="D1150" s="63" t="s">
        <v>74</v>
      </c>
      <c r="E1150" s="72">
        <v>7323</v>
      </c>
      <c r="F1150" s="64">
        <v>1</v>
      </c>
      <c r="G1150" s="79">
        <v>0</v>
      </c>
      <c r="H1150" s="133">
        <v>85.705581665039063</v>
      </c>
      <c r="I1150" s="134">
        <v>61.257801055908203</v>
      </c>
      <c r="J1150" s="105">
        <v>79.090232849121094</v>
      </c>
      <c r="K1150" s="96">
        <f>msoa_calculations5[[#This Row],[ Pop20]]/SUMIF(msoa_calculations5[ICB26],msoa_calculations5[[#This Row],[ICB26]],msoa_calculations5[[ Pop20]])</f>
        <v>2.5710199046022767E-3</v>
      </c>
      <c r="L1150" s="98" cm="1">
        <f t="array" ref="L1150">msoa_calculations5[[#This Row],[ Estimated case time (see and convey)]]*msoa_calculations5[[#This Row],[Population share of ICB]:[Population share of ICB]]</f>
        <v>0.22035075639633137</v>
      </c>
      <c r="M1150" s="98" cm="1">
        <f t="array" ref="M1150">msoa_calculations5[[#This Row],[Estimated case time (see and treat)]]*msoa_calculations5[[#This Row],[Population share of ICB]:[Population share of ICB]]</f>
        <v>0.15749502582690636</v>
      </c>
      <c r="N1150" s="94" cm="1">
        <f t="array" ref="N1150">msoa_calculations5[[#This Row],[Weighted estimate]]*msoa_calculations5[[#This Row],[Population share of ICB]:[Population share of ICB]]</f>
        <v>0.20334256291471917</v>
      </c>
    </row>
    <row r="1151" spans="1:14">
      <c r="A1151" s="63" t="s">
        <v>12406</v>
      </c>
      <c r="B1151" s="63" t="s">
        <v>13708</v>
      </c>
      <c r="C1151" s="63" t="s">
        <v>24</v>
      </c>
      <c r="D1151" s="63" t="s">
        <v>74</v>
      </c>
      <c r="E1151" s="72">
        <v>11581</v>
      </c>
      <c r="F1151" s="64">
        <v>1</v>
      </c>
      <c r="G1151" s="79">
        <v>0</v>
      </c>
      <c r="H1151" s="133">
        <v>84.641532897949219</v>
      </c>
      <c r="I1151" s="134">
        <v>61.569034576416016</v>
      </c>
      <c r="J1151" s="105">
        <v>78.398323059082031</v>
      </c>
      <c r="K1151" s="96">
        <f>msoa_calculations5[[#This Row],[ Pop20]]/SUMIF(msoa_calculations5[ICB26],msoa_calculations5[[#This Row],[ICB26]],msoa_calculations5[[ Pop20]])</f>
        <v>4.0659540509625789E-3</v>
      </c>
      <c r="L1151" s="98" cm="1">
        <f t="array" ref="L1151">msoa_calculations5[[#This Row],[ Estimated case time (see and convey)]]*msoa_calculations5[[#This Row],[Population share of ICB]:[Population share of ICB]]</f>
        <v>0.34414858356609901</v>
      </c>
      <c r="M1151" s="98" cm="1">
        <f t="array" ref="M1151">msoa_calculations5[[#This Row],[Estimated case time (see and treat)]]*msoa_calculations5[[#This Row],[Population share of ICB]:[Population share of ICB]]</f>
        <v>0.25033686554983381</v>
      </c>
      <c r="N1151" s="94" cm="1">
        <f t="array" ref="N1151">msoa_calculations5[[#This Row],[Weighted estimate]]*msoa_calculations5[[#This Row],[Population share of ICB]:[Population share of ICB]]</f>
        <v>0.31876397923074756</v>
      </c>
    </row>
    <row r="1152" spans="1:14">
      <c r="A1152" s="63" t="s">
        <v>12404</v>
      </c>
      <c r="B1152" s="63" t="s">
        <v>13708</v>
      </c>
      <c r="C1152" s="63" t="s">
        <v>24</v>
      </c>
      <c r="D1152" s="63" t="s">
        <v>74</v>
      </c>
      <c r="E1152" s="72">
        <v>13392</v>
      </c>
      <c r="F1152" s="64">
        <v>1</v>
      </c>
      <c r="G1152" s="79">
        <v>0</v>
      </c>
      <c r="H1152" s="133">
        <v>83.288414001464844</v>
      </c>
      <c r="I1152" s="134">
        <v>59.871971130371094</v>
      </c>
      <c r="J1152" s="105">
        <v>76.952140808105469</v>
      </c>
      <c r="K1152" s="96">
        <f>msoa_calculations5[[#This Row],[ Pop20]]/SUMIF(msoa_calculations5[ICB26],msoa_calculations5[[#This Row],[ICB26]],msoa_calculations5[[ Pop20]])</f>
        <v>4.7017750324230079E-3</v>
      </c>
      <c r="L1152" s="98" cm="1">
        <f t="array" ref="L1152">msoa_calculations5[[#This Row],[ Estimated case time (see and convey)]]*msoa_calculations5[[#This Row],[Population share of ICB]:[Population share of ICB]]</f>
        <v>0.39160338544219825</v>
      </c>
      <c r="M1152" s="98" cm="1">
        <f t="array" ref="M1152">msoa_calculations5[[#This Row],[Estimated case time (see and treat)]]*msoa_calculations5[[#This Row],[Population share of ICB]:[Population share of ICB]]</f>
        <v>0.28150453900272993</v>
      </c>
      <c r="N1152" s="94" cm="1">
        <f t="array" ref="N1152">msoa_calculations5[[#This Row],[Weighted estimate]]*msoa_calculations5[[#This Row],[Population share of ICB]:[Population share of ICB]]</f>
        <v>0.36181165434304996</v>
      </c>
    </row>
    <row r="1153" spans="1:14">
      <c r="A1153" s="63" t="s">
        <v>12402</v>
      </c>
      <c r="B1153" s="63" t="s">
        <v>13708</v>
      </c>
      <c r="C1153" s="63" t="s">
        <v>24</v>
      </c>
      <c r="D1153" s="63" t="s">
        <v>74</v>
      </c>
      <c r="E1153" s="72">
        <v>16209</v>
      </c>
      <c r="F1153" s="64">
        <v>1</v>
      </c>
      <c r="G1153" s="79">
        <v>0</v>
      </c>
      <c r="H1153" s="133">
        <v>86.673744201660156</v>
      </c>
      <c r="I1153" s="134">
        <v>60.383552551269531</v>
      </c>
      <c r="J1153" s="105">
        <v>79.559860229492188</v>
      </c>
      <c r="K1153" s="96">
        <f>msoa_calculations5[[#This Row],[ Pop20]]/SUMIF(msoa_calculations5[ICB26],msoa_calculations5[[#This Row],[ICB26]],msoa_calculations5[[ Pop20]])</f>
        <v>5.690790882657149E-3</v>
      </c>
      <c r="L1153" s="98" cm="1">
        <f t="array" ref="L1153">msoa_calculations5[[#This Row],[ Estimated case time (see and convey)]]*msoa_calculations5[[#This Row],[Population share of ICB]:[Population share of ICB]]</f>
        <v>0.49324215326856558</v>
      </c>
      <c r="M1153" s="98" cm="1">
        <f t="array" ref="M1153">msoa_calculations5[[#This Row],[Estimated case time (see and treat)]]*msoa_calculations5[[#This Row],[Population share of ICB]:[Population share of ICB]]</f>
        <v>0.34363017032121346</v>
      </c>
      <c r="N1153" s="94" cm="1">
        <f t="array" ref="N1153">msoa_calculations5[[#This Row],[Weighted estimate]]*msoa_calculations5[[#This Row],[Population share of ICB]:[Population share of ICB]]</f>
        <v>0.45275852721947124</v>
      </c>
    </row>
    <row r="1154" spans="1:14">
      <c r="A1154" s="63" t="s">
        <v>12400</v>
      </c>
      <c r="B1154" s="63" t="s">
        <v>13708</v>
      </c>
      <c r="C1154" s="63" t="s">
        <v>24</v>
      </c>
      <c r="D1154" s="63" t="s">
        <v>74</v>
      </c>
      <c r="E1154" s="72">
        <v>6865</v>
      </c>
      <c r="F1154" s="64">
        <v>1</v>
      </c>
      <c r="G1154" s="79">
        <v>0</v>
      </c>
      <c r="H1154" s="133">
        <v>83.645050048828125</v>
      </c>
      <c r="I1154" s="134">
        <v>60.232421875</v>
      </c>
      <c r="J1154" s="105">
        <v>77.309806823730469</v>
      </c>
      <c r="K1154" s="96">
        <f>msoa_calculations5[[#This Row],[ Pop20]]/SUMIF(msoa_calculations5[ICB26],msoa_calculations5[[#This Row],[ICB26]],msoa_calculations5[[ Pop20]])</f>
        <v>2.4102214454587777E-3</v>
      </c>
      <c r="L1154" s="98" cm="1">
        <f t="array" ref="L1154">msoa_calculations5[[#This Row],[ Estimated case time (see and convey)]]*msoa_calculations5[[#This Row],[Population share of ICB]:[Population share of ICB]]</f>
        <v>0.20160309343415833</v>
      </c>
      <c r="M1154" s="98" cm="1">
        <f t="array" ref="M1154">msoa_calculations5[[#This Row],[Estimated case time (see and treat)]]*msoa_calculations5[[#This Row],[Population share of ICB]:[Population share of ICB]]</f>
        <v>0.1451734749150454</v>
      </c>
      <c r="N1154" s="94" cm="1">
        <f t="array" ref="N1154">msoa_calculations5[[#This Row],[Weighted estimate]]*msoa_calculations5[[#This Row],[Population share of ICB]:[Population share of ICB]]</f>
        <v>0.18633375435083052</v>
      </c>
    </row>
    <row r="1155" spans="1:14">
      <c r="A1155" s="63" t="s">
        <v>12398</v>
      </c>
      <c r="B1155" s="63" t="s">
        <v>13708</v>
      </c>
      <c r="C1155" s="63" t="s">
        <v>24</v>
      </c>
      <c r="D1155" s="63" t="s">
        <v>74</v>
      </c>
      <c r="E1155" s="72">
        <v>6669</v>
      </c>
      <c r="F1155" s="64">
        <v>1</v>
      </c>
      <c r="G1155" s="79">
        <v>0</v>
      </c>
      <c r="H1155" s="133">
        <v>85.208282470703125</v>
      </c>
      <c r="I1155" s="134">
        <v>60.58148193359375</v>
      </c>
      <c r="J1155" s="105">
        <v>78.54449462890625</v>
      </c>
      <c r="K1155" s="96">
        <f>msoa_calculations5[[#This Row],[ Pop20]]/SUMIF(msoa_calculations5[ICB26],msoa_calculations5[[#This Row],[ICB26]],msoa_calculations5[[ Pop20]])</f>
        <v>2.3414081310654897E-3</v>
      </c>
      <c r="L1155" s="98" cm="1">
        <f t="array" ref="L1155">msoa_calculations5[[#This Row],[ Estimated case time (see and convey)]]*msoa_calculations5[[#This Row],[Population share of ICB]:[Population share of ICB]]</f>
        <v>0.19950736541102934</v>
      </c>
      <c r="M1155" s="98" cm="1">
        <f t="array" ref="M1155">msoa_calculations5[[#This Row],[Estimated case time (see and treat)]]*msoa_calculations5[[#This Row],[Population share of ICB]:[Population share of ICB]]</f>
        <v>0.14184597439131347</v>
      </c>
      <c r="N1155" s="94" cm="1">
        <f t="array" ref="N1155">msoa_calculations5[[#This Row],[Weighted estimate]]*msoa_calculations5[[#This Row],[Population share of ICB]:[Population share of ICB]]</f>
        <v>0.18390471837455077</v>
      </c>
    </row>
    <row r="1156" spans="1:14">
      <c r="A1156" s="63" t="s">
        <v>12396</v>
      </c>
      <c r="B1156" s="63" t="s">
        <v>13708</v>
      </c>
      <c r="C1156" s="63" t="s">
        <v>24</v>
      </c>
      <c r="D1156" s="63" t="s">
        <v>74</v>
      </c>
      <c r="E1156" s="72">
        <v>6126</v>
      </c>
      <c r="F1156" s="64">
        <v>1</v>
      </c>
      <c r="G1156" s="79">
        <v>0</v>
      </c>
      <c r="H1156" s="133">
        <v>88.686721801757813</v>
      </c>
      <c r="I1156" s="134">
        <v>62.970283508300781</v>
      </c>
      <c r="J1156" s="105">
        <v>81.72808837890625</v>
      </c>
      <c r="K1156" s="96">
        <f>msoa_calculations5[[#This Row],[ Pop20]]/SUMIF(msoa_calculations5[ICB26],msoa_calculations5[[#This Row],[ICB26]],msoa_calculations5[[ Pop20]])</f>
        <v>2.1507671631289835E-3</v>
      </c>
      <c r="L1156" s="98" cm="1">
        <f t="array" ref="L1156">msoa_calculations5[[#This Row],[ Estimated case time (see and convey)]]*msoa_calculations5[[#This Row],[Population share of ICB]:[Population share of ICB]]</f>
        <v>0.19074448905677602</v>
      </c>
      <c r="M1156" s="98" cm="1">
        <f t="array" ref="M1156">msoa_calculations5[[#This Row],[Estimated case time (see and treat)]]*msoa_calculations5[[#This Row],[Population share of ICB]:[Population share of ICB]]</f>
        <v>0.13543441802257589</v>
      </c>
      <c r="N1156" s="94" cm="1">
        <f t="array" ref="N1156">msoa_calculations5[[#This Row],[Weighted estimate]]*msoa_calculations5[[#This Row],[Population share of ICB]:[Population share of ICB]]</f>
        <v>0.17577808879065504</v>
      </c>
    </row>
    <row r="1157" spans="1:14">
      <c r="A1157" s="63" t="s">
        <v>12394</v>
      </c>
      <c r="B1157" s="63" t="s">
        <v>13708</v>
      </c>
      <c r="C1157" s="63" t="s">
        <v>24</v>
      </c>
      <c r="D1157" s="63" t="s">
        <v>74</v>
      </c>
      <c r="E1157" s="72">
        <v>6718</v>
      </c>
      <c r="F1157" s="64">
        <v>1</v>
      </c>
      <c r="G1157" s="79">
        <v>0</v>
      </c>
      <c r="H1157" s="133">
        <v>84.095497131347656</v>
      </c>
      <c r="I1157" s="134">
        <v>60.274734497070313</v>
      </c>
      <c r="J1157" s="105">
        <v>77.649818420410156</v>
      </c>
      <c r="K1157" s="96">
        <f>msoa_calculations5[[#This Row],[ Pop20]]/SUMIF(msoa_calculations5[ICB26],msoa_calculations5[[#This Row],[ICB26]],msoa_calculations5[[ Pop20]])</f>
        <v>2.3586114596638118E-3</v>
      </c>
      <c r="L1157" s="98" cm="1">
        <f t="array" ref="L1157">msoa_calculations5[[#This Row],[ Estimated case time (see and convey)]]*msoa_calculations5[[#This Row],[Population share of ICB]:[Population share of ICB]]</f>
        <v>0.1983486032401218</v>
      </c>
      <c r="M1157" s="98" cm="1">
        <f t="array" ref="M1157">msoa_calculations5[[#This Row],[Estimated case time (see and treat)]]*msoa_calculations5[[#This Row],[Population share of ICB]:[Population share of ICB]]</f>
        <v>0.14216467951298373</v>
      </c>
      <c r="N1157" s="94" cm="1">
        <f t="array" ref="N1157">msoa_calculations5[[#This Row],[Weighted estimate]]*msoa_calculations5[[#This Row],[Population share of ICB]:[Population share of ICB]]</f>
        <v>0.18314575156719354</v>
      </c>
    </row>
    <row r="1158" spans="1:14">
      <c r="A1158" s="63" t="s">
        <v>12392</v>
      </c>
      <c r="B1158" s="63" t="s">
        <v>13708</v>
      </c>
      <c r="C1158" s="63" t="s">
        <v>24</v>
      </c>
      <c r="D1158" s="63" t="s">
        <v>74</v>
      </c>
      <c r="E1158" s="72">
        <v>6801</v>
      </c>
      <c r="F1158" s="64">
        <v>1</v>
      </c>
      <c r="G1158" s="79">
        <v>0</v>
      </c>
      <c r="H1158" s="133">
        <v>88.313064575195313</v>
      </c>
      <c r="I1158" s="134">
        <v>62.614261627197266</v>
      </c>
      <c r="J1158" s="105">
        <v>81.359199523925781</v>
      </c>
      <c r="K1158" s="96">
        <f>msoa_calculations5[[#This Row],[ Pop20]]/SUMIF(msoa_calculations5[ICB26],msoa_calculations5[[#This Row],[ICB26]],msoa_calculations5[[ Pop20]])</f>
        <v>2.3877517917793366E-3</v>
      </c>
      <c r="L1158" s="98" cm="1">
        <f t="array" ref="L1158">msoa_calculations5[[#This Row],[ Estimated case time (see and convey)]]*msoa_calculations5[[#This Row],[Population share of ICB]:[Population share of ICB]]</f>
        <v>0.21086967817694685</v>
      </c>
      <c r="M1158" s="98" cm="1">
        <f t="array" ref="M1158">msoa_calculations5[[#This Row],[Estimated case time (see and treat)]]*msoa_calculations5[[#This Row],[Population share of ICB]:[Population share of ICB]]</f>
        <v>0.14950731539128043</v>
      </c>
      <c r="N1158" s="94" cm="1">
        <f t="array" ref="N1158">msoa_calculations5[[#This Row],[Weighted estimate]]*msoa_calculations5[[#This Row],[Population share of ICB]:[Population share of ICB]]</f>
        <v>0.19426557444098633</v>
      </c>
    </row>
    <row r="1159" spans="1:14">
      <c r="A1159" s="63" t="s">
        <v>12390</v>
      </c>
      <c r="B1159" s="63" t="s">
        <v>13708</v>
      </c>
      <c r="C1159" s="63" t="s">
        <v>24</v>
      </c>
      <c r="D1159" s="63" t="s">
        <v>74</v>
      </c>
      <c r="E1159" s="72">
        <v>16658</v>
      </c>
      <c r="F1159" s="64">
        <v>1</v>
      </c>
      <c r="G1159" s="79">
        <v>0</v>
      </c>
      <c r="H1159" s="133">
        <v>84.78753662109375</v>
      </c>
      <c r="I1159" s="134">
        <v>59.4346923828125</v>
      </c>
      <c r="J1159" s="105">
        <v>77.927284240722656</v>
      </c>
      <c r="K1159" s="96">
        <f>msoa_calculations5[[#This Row],[ Pop20]]/SUMIF(msoa_calculations5[ICB26],msoa_calculations5[[#This Row],[ICB26]],msoa_calculations5[[ Pop20]])</f>
        <v>5.8484295467519766E-3</v>
      </c>
      <c r="L1159" s="98" cm="1">
        <f t="array" ref="L1159">msoa_calculations5[[#This Row],[ Estimated case time (see and convey)]]*msoa_calculations5[[#This Row],[Population share of ICB]:[Population share of ICB]]</f>
        <v>0.49587393437111993</v>
      </c>
      <c r="M1159" s="98" cm="1">
        <f t="array" ref="M1159">msoa_calculations5[[#This Row],[Estimated case time (see and treat)]]*msoa_calculations5[[#This Row],[Population share of ICB]:[Population share of ICB]]</f>
        <v>0.34759961103375525</v>
      </c>
      <c r="N1159" s="94" cm="1">
        <f t="array" ref="N1159">msoa_calculations5[[#This Row],[Weighted estimate]]*msoa_calculations5[[#This Row],[Population share of ICB]:[Population share of ICB]]</f>
        <v>0.45575223165158207</v>
      </c>
    </row>
    <row r="1160" spans="1:14">
      <c r="A1160" s="63" t="s">
        <v>12388</v>
      </c>
      <c r="B1160" s="63" t="s">
        <v>13708</v>
      </c>
      <c r="C1160" s="63" t="s">
        <v>24</v>
      </c>
      <c r="D1160" s="63" t="s">
        <v>74</v>
      </c>
      <c r="E1160" s="72">
        <v>9848</v>
      </c>
      <c r="F1160" s="64">
        <v>1</v>
      </c>
      <c r="G1160" s="79">
        <v>0</v>
      </c>
      <c r="H1160" s="133">
        <v>93.68341064453125</v>
      </c>
      <c r="I1160" s="134">
        <v>66.28277587890625</v>
      </c>
      <c r="J1160" s="105">
        <v>86.269050598144531</v>
      </c>
      <c r="K1160" s="96">
        <f>msoa_calculations5[[#This Row],[ Pop20]]/SUMIF(msoa_calculations5[ICB26],msoa_calculations5[[#This Row],[ICB26]],msoa_calculations5[[ Pop20]])</f>
        <v>3.4575179599239682E-3</v>
      </c>
      <c r="L1160" s="98" cm="1">
        <f t="array" ref="L1160">msoa_calculations5[[#This Row],[ Estimated case time (see and convey)]]*msoa_calculations5[[#This Row],[Population share of ICB]:[Population share of ICB]]</f>
        <v>0.32391207485039908</v>
      </c>
      <c r="M1160" s="98" cm="1">
        <f t="array" ref="M1160">msoa_calculations5[[#This Row],[Estimated case time (see and treat)]]*msoa_calculations5[[#This Row],[Population share of ICB]:[Population share of ICB]]</f>
        <v>0.22917388803493355</v>
      </c>
      <c r="N1160" s="94" cm="1">
        <f t="array" ref="N1160">msoa_calculations5[[#This Row],[Weighted estimate]]*msoa_calculations5[[#This Row],[Population share of ICB]:[Population share of ICB]]</f>
        <v>0.29827679182867428</v>
      </c>
    </row>
    <row r="1161" spans="1:14">
      <c r="A1161" s="63" t="s">
        <v>12386</v>
      </c>
      <c r="B1161" s="63" t="s">
        <v>13708</v>
      </c>
      <c r="C1161" s="63" t="s">
        <v>24</v>
      </c>
      <c r="D1161" s="63" t="s">
        <v>74</v>
      </c>
      <c r="E1161" s="72">
        <v>10447</v>
      </c>
      <c r="F1161" s="64">
        <v>1</v>
      </c>
      <c r="G1161" s="79">
        <v>0</v>
      </c>
      <c r="H1161" s="133">
        <v>97.106864929199219</v>
      </c>
      <c r="I1161" s="134">
        <v>67.779083251953125</v>
      </c>
      <c r="J1161" s="105">
        <v>89.171035766601563</v>
      </c>
      <c r="K1161" s="96">
        <f>msoa_calculations5[[#This Row],[ Pop20]]/SUMIF(msoa_calculations5[ICB26],msoa_calculations5[[#This Row],[ICB26]],msoa_calculations5[[ Pop20]])</f>
        <v>3.6678198748299855E-3</v>
      </c>
      <c r="L1161" s="98" cm="1">
        <f t="array" ref="L1161">msoa_calculations5[[#This Row],[ Estimated case time (see and convey)]]*msoa_calculations5[[#This Row],[Population share of ICB]:[Population share of ICB]]</f>
        <v>0.35617048916974781</v>
      </c>
      <c r="M1161" s="98" cm="1">
        <f t="array" ref="M1161">msoa_calculations5[[#This Row],[Estimated case time (see and treat)]]*msoa_calculations5[[#This Row],[Population share of ICB]:[Population share of ICB]]</f>
        <v>0.24860146864926988</v>
      </c>
      <c r="N1161" s="94" cm="1">
        <f t="array" ref="N1161">msoa_calculations5[[#This Row],[Weighted estimate]]*msoa_calculations5[[#This Row],[Population share of ICB]:[Population share of ICB]]</f>
        <v>0.3270632972439167</v>
      </c>
    </row>
    <row r="1162" spans="1:14">
      <c r="A1162" s="63" t="s">
        <v>11980</v>
      </c>
      <c r="B1162" s="63" t="s">
        <v>13708</v>
      </c>
      <c r="C1162" s="63" t="s">
        <v>24</v>
      </c>
      <c r="D1162" s="63" t="s">
        <v>74</v>
      </c>
      <c r="E1162" s="72">
        <v>7105</v>
      </c>
      <c r="F1162" s="64">
        <v>1</v>
      </c>
      <c r="G1162" s="79">
        <v>0</v>
      </c>
      <c r="H1162" s="133">
        <v>88.042350769042969</v>
      </c>
      <c r="I1162" s="134">
        <v>63.257308959960938</v>
      </c>
      <c r="J1162" s="105">
        <v>81.335746765136719</v>
      </c>
      <c r="K1162" s="96">
        <f>msoa_calculations5[[#This Row],[ Pop20]]/SUMIF(msoa_calculations5[ICB26],msoa_calculations5[[#This Row],[ICB26]],msoa_calculations5[[ Pop20]])</f>
        <v>2.4944826467566809E-3</v>
      </c>
      <c r="L1162" s="98" cm="1">
        <f t="array" ref="L1162">msoa_calculations5[[#This Row],[ Estimated case time (see and convey)]]*msoa_calculations5[[#This Row],[Population share of ICB]:[Population share of ICB]]</f>
        <v>0.21962011617304239</v>
      </c>
      <c r="M1162" s="98" cm="1">
        <f t="array" ref="M1162">msoa_calculations5[[#This Row],[Estimated case time (see and treat)]]*msoa_calculations5[[#This Row],[Population share of ICB]:[Population share of ICB]]</f>
        <v>0.15779425948114847</v>
      </c>
      <c r="N1162" s="94" cm="1">
        <f t="array" ref="N1162">msoa_calculations5[[#This Row],[Weighted estimate]]*msoa_calculations5[[#This Row],[Population share of ICB]:[Population share of ICB]]</f>
        <v>0.20289060886662938</v>
      </c>
    </row>
    <row r="1163" spans="1:14">
      <c r="A1163" s="63" t="s">
        <v>11978</v>
      </c>
      <c r="B1163" s="63" t="s">
        <v>13708</v>
      </c>
      <c r="C1163" s="63" t="s">
        <v>24</v>
      </c>
      <c r="D1163" s="63" t="s">
        <v>74</v>
      </c>
      <c r="E1163" s="72">
        <v>8640</v>
      </c>
      <c r="F1163" s="64">
        <v>1</v>
      </c>
      <c r="G1163" s="79">
        <v>0</v>
      </c>
      <c r="H1163" s="133">
        <v>86.563430786132813</v>
      </c>
      <c r="I1163" s="134">
        <v>61.309329986572266</v>
      </c>
      <c r="J1163" s="105">
        <v>79.729904174804688</v>
      </c>
      <c r="K1163" s="96">
        <f>msoa_calculations5[[#This Row],[ Pop20]]/SUMIF(msoa_calculations5[ICB26],msoa_calculations5[[#This Row],[ICB26]],msoa_calculations5[[ Pop20]])</f>
        <v>3.0334032467245215E-3</v>
      </c>
      <c r="L1163" s="98" cm="1">
        <f t="array" ref="L1163">msoa_calculations5[[#This Row],[ Estimated case time (see and convey)]]*msoa_calculations5[[#This Row],[Population share of ICB]:[Population share of ICB]]</f>
        <v>0.26258179199426868</v>
      </c>
      <c r="M1163" s="98" cm="1">
        <f t="array" ref="M1163">msoa_calculations5[[#This Row],[Estimated case time (see and treat)]]*msoa_calculations5[[#This Row],[Population share of ICB]:[Population share of ICB]]</f>
        <v>0.18597592063577337</v>
      </c>
      <c r="N1163" s="94" cm="1">
        <f t="array" ref="N1163">msoa_calculations5[[#This Row],[Weighted estimate]]*msoa_calculations5[[#This Row],[Population share of ICB]:[Population share of ICB]]</f>
        <v>0.24185295018488753</v>
      </c>
    </row>
    <row r="1164" spans="1:14">
      <c r="A1164" s="63" t="s">
        <v>11976</v>
      </c>
      <c r="B1164" s="63" t="s">
        <v>13708</v>
      </c>
      <c r="C1164" s="63" t="s">
        <v>24</v>
      </c>
      <c r="D1164" s="63" t="s">
        <v>74</v>
      </c>
      <c r="E1164" s="72">
        <v>8340</v>
      </c>
      <c r="F1164" s="64">
        <v>1</v>
      </c>
      <c r="G1164" s="79">
        <v>0</v>
      </c>
      <c r="H1164" s="133">
        <v>89.994712829589844</v>
      </c>
      <c r="I1164" s="134">
        <v>64.695060729980469</v>
      </c>
      <c r="J1164" s="105">
        <v>83.148857116699219</v>
      </c>
      <c r="K1164" s="96">
        <f>msoa_calculations5[[#This Row],[ Pop20]]/SUMIF(msoa_calculations5[ICB26],msoa_calculations5[[#This Row],[ICB26]],msoa_calculations5[[ Pop20]])</f>
        <v>2.9280767451021423E-3</v>
      </c>
      <c r="L1164" s="98" cm="1">
        <f t="array" ref="L1164">msoa_calculations5[[#This Row],[ Estimated case time (see and convey)]]*msoa_calculations5[[#This Row],[Population share of ICB]:[Population share of ICB]]</f>
        <v>0.26351142581846743</v>
      </c>
      <c r="M1164" s="98" cm="1">
        <f t="array" ref="M1164">msoa_calculations5[[#This Row],[Estimated case time (see and treat)]]*msoa_calculations5[[#This Row],[Population share of ICB]:[Population share of ICB]]</f>
        <v>0.18943210284642664</v>
      </c>
      <c r="N1164" s="94" cm="1">
        <f t="array" ref="N1164">msoa_calculations5[[#This Row],[Weighted estimate]]*msoa_calculations5[[#This Row],[Population share of ICB]:[Population share of ICB]]</f>
        <v>0.24346623490522776</v>
      </c>
    </row>
    <row r="1165" spans="1:14">
      <c r="A1165" s="63" t="s">
        <v>11974</v>
      </c>
      <c r="B1165" s="63" t="s">
        <v>13708</v>
      </c>
      <c r="C1165" s="63" t="s">
        <v>24</v>
      </c>
      <c r="D1165" s="63" t="s">
        <v>74</v>
      </c>
      <c r="E1165" s="72">
        <v>7600</v>
      </c>
      <c r="F1165" s="64">
        <v>1</v>
      </c>
      <c r="G1165" s="79">
        <v>0</v>
      </c>
      <c r="H1165" s="133">
        <v>92.13372802734375</v>
      </c>
      <c r="I1165" s="134">
        <v>64.172691345214844</v>
      </c>
      <c r="J1165" s="105">
        <v>84.567726135253906</v>
      </c>
      <c r="K1165" s="96">
        <f>msoa_calculations5[[#This Row],[ Pop20]]/SUMIF(msoa_calculations5[ICB26],msoa_calculations5[[#This Row],[ICB26]],msoa_calculations5[[ Pop20]])</f>
        <v>2.6682713744336068E-3</v>
      </c>
      <c r="L1165" s="98" cm="1">
        <f t="array" ref="L1165">msoa_calculations5[[#This Row],[ Estimated case time (see and convey)]]*msoa_calculations5[[#This Row],[Population share of ICB]:[Population share of ICB]]</f>
        <v>0.24583778911521262</v>
      </c>
      <c r="M1165" s="98" cm="1">
        <f t="array" ref="M1165">msoa_calculations5[[#This Row],[Estimated case time (see and treat)]]*msoa_calculations5[[#This Row],[Population share of ICB]:[Population share of ICB]]</f>
        <v>0.17123015533680003</v>
      </c>
      <c r="N1165" s="94" cm="1">
        <f t="array" ref="N1165">msoa_calculations5[[#This Row],[Weighted estimate]]*msoa_calculations5[[#This Row],[Population share of ICB]:[Population share of ICB]]</f>
        <v>0.2256496428476388</v>
      </c>
    </row>
    <row r="1166" spans="1:14">
      <c r="A1166" s="63" t="s">
        <v>11972</v>
      </c>
      <c r="B1166" s="63" t="s">
        <v>13708</v>
      </c>
      <c r="C1166" s="63" t="s">
        <v>24</v>
      </c>
      <c r="D1166" s="63" t="s">
        <v>74</v>
      </c>
      <c r="E1166" s="72">
        <v>5661</v>
      </c>
      <c r="F1166" s="64">
        <v>1</v>
      </c>
      <c r="G1166" s="79">
        <v>0</v>
      </c>
      <c r="H1166" s="133">
        <v>96.310783386230469</v>
      </c>
      <c r="I1166" s="134">
        <v>69.338485717773438</v>
      </c>
      <c r="J1166" s="105">
        <v>89.0123291015625</v>
      </c>
      <c r="K1166" s="96">
        <f>msoa_calculations5[[#This Row],[ Pop20]]/SUMIF(msoa_calculations5[ICB26],msoa_calculations5[[#This Row],[ICB26]],msoa_calculations5[[ Pop20]])</f>
        <v>1.9875110856142956E-3</v>
      </c>
      <c r="L1166" s="98" cm="1">
        <f t="array" ref="L1166">msoa_calculations5[[#This Row],[ Estimated case time (see and convey)]]*msoa_calculations5[[#This Row],[Population share of ICB]:[Population share of ICB]]</f>
        <v>0.19141874964433017</v>
      </c>
      <c r="M1166" s="98" cm="1">
        <f t="array" ref="M1166">msoa_calculations5[[#This Row],[Estimated case time (see and treat)]]*msoa_calculations5[[#This Row],[Population share of ICB]:[Population share of ICB]]</f>
        <v>0.13781100902378321</v>
      </c>
      <c r="N1166" s="94" cm="1">
        <f t="array" ref="N1166">msoa_calculations5[[#This Row],[Weighted estimate]]*msoa_calculations5[[#This Row],[Population share of ICB]:[Population share of ICB]]</f>
        <v>0.17691299084570344</v>
      </c>
    </row>
    <row r="1167" spans="1:14">
      <c r="A1167" s="63" t="s">
        <v>11970</v>
      </c>
      <c r="B1167" s="63" t="s">
        <v>13708</v>
      </c>
      <c r="C1167" s="63" t="s">
        <v>24</v>
      </c>
      <c r="D1167" s="63" t="s">
        <v>74</v>
      </c>
      <c r="E1167" s="72">
        <v>6927</v>
      </c>
      <c r="F1167" s="64">
        <v>1</v>
      </c>
      <c r="G1167" s="79">
        <v>0</v>
      </c>
      <c r="H1167" s="133">
        <v>87.969902038574219</v>
      </c>
      <c r="I1167" s="134">
        <v>63.629009246826172</v>
      </c>
      <c r="J1167" s="105">
        <v>81.383476257324219</v>
      </c>
      <c r="K1167" s="96">
        <f>msoa_calculations5[[#This Row],[ Pop20]]/SUMIF(msoa_calculations5[ICB26],msoa_calculations5[[#This Row],[ICB26]],msoa_calculations5[[ Pop20]])</f>
        <v>2.4319889224607362E-3</v>
      </c>
      <c r="L1167" s="98" cm="1">
        <f t="array" ref="L1167">msoa_calculations5[[#This Row],[ Estimated case time (see and convey)]]*msoa_calculations5[[#This Row],[Population share of ICB]:[Population share of ICB]]</f>
        <v>0.21394182726776864</v>
      </c>
      <c r="M1167" s="98" cm="1">
        <f t="array" ref="M1167">msoa_calculations5[[#This Row],[Estimated case time (see and treat)]]*msoa_calculations5[[#This Row],[Population share of ICB]:[Population share of ICB]]</f>
        <v>0.15474504563543301</v>
      </c>
      <c r="N1167" s="94" cm="1">
        <f t="array" ref="N1167">msoa_calculations5[[#This Row],[Weighted estimate]]*msoa_calculations5[[#This Row],[Population share of ICB]:[Population share of ICB]]</f>
        <v>0.19792371272915885</v>
      </c>
    </row>
    <row r="1168" spans="1:14">
      <c r="A1168" s="63" t="s">
        <v>11968</v>
      </c>
      <c r="B1168" s="63" t="s">
        <v>13708</v>
      </c>
      <c r="C1168" s="63" t="s">
        <v>24</v>
      </c>
      <c r="D1168" s="63" t="s">
        <v>74</v>
      </c>
      <c r="E1168" s="72">
        <v>6409</v>
      </c>
      <c r="F1168" s="64">
        <v>1</v>
      </c>
      <c r="G1168" s="79">
        <v>0</v>
      </c>
      <c r="H1168" s="133">
        <v>93.139312744140625</v>
      </c>
      <c r="I1168" s="134">
        <v>65.996932983398438</v>
      </c>
      <c r="J1168" s="105">
        <v>85.794830322265625</v>
      </c>
      <c r="K1168" s="96">
        <f>msoa_calculations5[[#This Row],[ Pop20]]/SUMIF(msoa_calculations5[ICB26],msoa_calculations5[[#This Row],[ICB26]],msoa_calculations5[[ Pop20]])</f>
        <v>2.2501251629927612E-3</v>
      </c>
      <c r="L1168" s="98" cm="1">
        <f t="array" ref="L1168">msoa_calculations5[[#This Row],[ Estimated case time (see and convey)]]*msoa_calculations5[[#This Row],[Population share of ICB]:[Population share of ICB]]</f>
        <v>0.20957511126944317</v>
      </c>
      <c r="M1168" s="98" cm="1">
        <f t="array" ref="M1168">msoa_calculations5[[#This Row],[Estimated case time (see and treat)]]*msoa_calculations5[[#This Row],[Population share of ICB]:[Population share of ICB]]</f>
        <v>0.14850135958629174</v>
      </c>
      <c r="N1168" s="94" cm="1">
        <f t="array" ref="N1168">msoa_calculations5[[#This Row],[Weighted estimate]]*msoa_calculations5[[#This Row],[Population share of ICB]:[Population share of ICB]]</f>
        <v>0.19304910656282423</v>
      </c>
    </row>
    <row r="1169" spans="1:14">
      <c r="A1169" s="63" t="s">
        <v>11966</v>
      </c>
      <c r="B1169" s="63" t="s">
        <v>13708</v>
      </c>
      <c r="C1169" s="63" t="s">
        <v>24</v>
      </c>
      <c r="D1169" s="63" t="s">
        <v>74</v>
      </c>
      <c r="E1169" s="72">
        <v>6396</v>
      </c>
      <c r="F1169" s="64">
        <v>1</v>
      </c>
      <c r="G1169" s="79">
        <v>0</v>
      </c>
      <c r="H1169" s="133">
        <v>89.155441284179688</v>
      </c>
      <c r="I1169" s="134">
        <v>64.933677673339844</v>
      </c>
      <c r="J1169" s="105">
        <v>82.601249694824219</v>
      </c>
      <c r="K1169" s="96">
        <f>msoa_calculations5[[#This Row],[ Pop20]]/SUMIF(msoa_calculations5[ICB26],msoa_calculations5[[#This Row],[ICB26]],msoa_calculations5[[ Pop20]])</f>
        <v>2.2455610145891247E-3</v>
      </c>
      <c r="L1169" s="98" cm="1">
        <f t="array" ref="L1169">msoa_calculations5[[#This Row],[ Estimated case time (see and convey)]]*msoa_calculations5[[#This Row],[Population share of ICB]:[Population share of ICB]]</f>
        <v>0.20020398318624366</v>
      </c>
      <c r="M1169" s="98" cm="1">
        <f t="array" ref="M1169">msoa_calculations5[[#This Row],[Estimated case time (see and treat)]]*msoa_calculations5[[#This Row],[Population share of ICB]:[Population share of ICB]]</f>
        <v>0.1458125351171482</v>
      </c>
      <c r="N1169" s="94" cm="1">
        <f t="array" ref="N1169">msoa_calculations5[[#This Row],[Weighted estimate]]*msoa_calculations5[[#This Row],[Population share of ICB]:[Population share of ICB]]</f>
        <v>0.18548614607103911</v>
      </c>
    </row>
    <row r="1170" spans="1:14">
      <c r="A1170" s="63" t="s">
        <v>11964</v>
      </c>
      <c r="B1170" s="63" t="s">
        <v>13708</v>
      </c>
      <c r="C1170" s="63" t="s">
        <v>24</v>
      </c>
      <c r="D1170" s="63" t="s">
        <v>74</v>
      </c>
      <c r="E1170" s="72">
        <v>7302</v>
      </c>
      <c r="F1170" s="64">
        <v>1</v>
      </c>
      <c r="G1170" s="79">
        <v>0</v>
      </c>
      <c r="H1170" s="133">
        <v>95.107940673828125</v>
      </c>
      <c r="I1170" s="134">
        <v>67.616752624511719</v>
      </c>
      <c r="J1170" s="105">
        <v>87.669075012207031</v>
      </c>
      <c r="K1170" s="96">
        <f>msoa_calculations5[[#This Row],[ Pop20]]/SUMIF(msoa_calculations5[ICB26],msoa_calculations5[[#This Row],[ICB26]],msoa_calculations5[[ Pop20]])</f>
        <v>2.5636470494887101E-3</v>
      </c>
      <c r="L1170" s="98" cm="1">
        <f t="array" ref="L1170">msoa_calculations5[[#This Row],[ Estimated case time (see and convey)]]*msoa_calculations5[[#This Row],[Population share of ICB]:[Population share of ICB]]</f>
        <v>0.24382319149140674</v>
      </c>
      <c r="M1170" s="98" cm="1">
        <f t="array" ref="M1170">msoa_calculations5[[#This Row],[Estimated case time (see and treat)]]*msoa_calculations5[[#This Row],[Population share of ICB]:[Population share of ICB]]</f>
        <v>0.17334548836183747</v>
      </c>
      <c r="N1170" s="94" cm="1">
        <f t="array" ref="N1170">msoa_calculations5[[#This Row],[Weighted estimate]]*msoa_calculations5[[#This Row],[Population share of ICB]:[Population share of ICB]]</f>
        <v>0.22475256548644895</v>
      </c>
    </row>
    <row r="1171" spans="1:14">
      <c r="A1171" s="63" t="s">
        <v>11962</v>
      </c>
      <c r="B1171" s="63" t="s">
        <v>13708</v>
      </c>
      <c r="C1171" s="63" t="s">
        <v>24</v>
      </c>
      <c r="D1171" s="63" t="s">
        <v>74</v>
      </c>
      <c r="E1171" s="72">
        <v>7719</v>
      </c>
      <c r="F1171" s="64">
        <v>1</v>
      </c>
      <c r="G1171" s="79">
        <v>0</v>
      </c>
      <c r="H1171" s="133">
        <v>93.1475830078125</v>
      </c>
      <c r="I1171" s="134">
        <v>67.536811828613281</v>
      </c>
      <c r="J1171" s="105">
        <v>86.217544555664063</v>
      </c>
      <c r="K1171" s="96">
        <f>msoa_calculations5[[#This Row],[ Pop20]]/SUMIF(msoa_calculations5[ICB26],msoa_calculations5[[#This Row],[ICB26]],msoa_calculations5[[ Pop20]])</f>
        <v>2.7100508867438171E-3</v>
      </c>
      <c r="L1171" s="98" cm="1">
        <f t="array" ref="L1171">msoa_calculations5[[#This Row],[ Estimated case time (see and convey)]]*msoa_calculations5[[#This Row],[Population share of ICB]:[Population share of ICB]]</f>
        <v>0.2524346899283656</v>
      </c>
      <c r="M1171" s="98" cm="1">
        <f t="array" ref="M1171">msoa_calculations5[[#This Row],[Estimated case time (see and treat)]]*msoa_calculations5[[#This Row],[Population share of ICB]:[Population share of ICB]]</f>
        <v>0.18302819678398374</v>
      </c>
      <c r="N1171" s="94" cm="1">
        <f t="array" ref="N1171">msoa_calculations5[[#This Row],[Weighted estimate]]*msoa_calculations5[[#This Row],[Population share of ICB]:[Population share of ICB]]</f>
        <v>0.23365393307595195</v>
      </c>
    </row>
    <row r="1172" spans="1:14">
      <c r="A1172" s="63" t="s">
        <v>11960</v>
      </c>
      <c r="B1172" s="63" t="s">
        <v>13708</v>
      </c>
      <c r="C1172" s="63" t="s">
        <v>24</v>
      </c>
      <c r="D1172" s="63" t="s">
        <v>74</v>
      </c>
      <c r="E1172" s="72">
        <v>6388</v>
      </c>
      <c r="F1172" s="64">
        <v>1</v>
      </c>
      <c r="G1172" s="79">
        <v>0</v>
      </c>
      <c r="H1172" s="133">
        <v>89.777969360351563</v>
      </c>
      <c r="I1172" s="134">
        <v>64.481040954589844</v>
      </c>
      <c r="J1172" s="105">
        <v>82.932853698730469</v>
      </c>
      <c r="K1172" s="96">
        <f>msoa_calculations5[[#This Row],[ Pop20]]/SUMIF(msoa_calculations5[ICB26],msoa_calculations5[[#This Row],[ICB26]],msoa_calculations5[[ Pop20]])</f>
        <v>2.2427523078791946E-3</v>
      </c>
      <c r="L1172" s="98" cm="1">
        <f t="array" ref="L1172">msoa_calculations5[[#This Row],[ Estimated case time (see and convey)]]*msoa_calculations5[[#This Row],[Population share of ICB]:[Population share of ICB]]</f>
        <v>0.20134974797963609</v>
      </c>
      <c r="M1172" s="98" cm="1">
        <f t="array" ref="M1172">msoa_calculations5[[#This Row],[Estimated case time (see and treat)]]*msoa_calculations5[[#This Row],[Population share of ICB]:[Population share of ICB]]</f>
        <v>0.14461500341535924</v>
      </c>
      <c r="N1172" s="94" cm="1">
        <f t="array" ref="N1172">msoa_calculations5[[#This Row],[Weighted estimate]]*msoa_calculations5[[#This Row],[Population share of ICB]:[Population share of ICB]]</f>
        <v>0.18599784903183536</v>
      </c>
    </row>
    <row r="1173" spans="1:14">
      <c r="A1173" s="63" t="s">
        <v>11958</v>
      </c>
      <c r="B1173" s="63" t="s">
        <v>13708</v>
      </c>
      <c r="C1173" s="63" t="s">
        <v>24</v>
      </c>
      <c r="D1173" s="63" t="s">
        <v>74</v>
      </c>
      <c r="E1173" s="72">
        <v>7535</v>
      </c>
      <c r="F1173" s="64">
        <v>1</v>
      </c>
      <c r="G1173" s="79">
        <v>0</v>
      </c>
      <c r="H1173" s="133">
        <v>90.884765625</v>
      </c>
      <c r="I1173" s="134">
        <v>65.677536010742188</v>
      </c>
      <c r="J1173" s="105">
        <v>84.063919067382813</v>
      </c>
      <c r="K1173" s="96">
        <f>msoa_calculations5[[#This Row],[ Pop20]]/SUMIF(msoa_calculations5[ICB26],msoa_calculations5[[#This Row],[ICB26]],msoa_calculations5[[ Pop20]])</f>
        <v>2.6454506324154244E-3</v>
      </c>
      <c r="L1173" s="98" cm="1">
        <f t="array" ref="L1173">msoa_calculations5[[#This Row],[ Estimated case time (see and convey)]]*msoa_calculations5[[#This Row],[Population share of ICB]:[Population share of ICB]]</f>
        <v>0.24043116069958387</v>
      </c>
      <c r="M1173" s="98" cm="1">
        <f t="array" ref="M1173">msoa_calculations5[[#This Row],[Estimated case time (see and treat)]]*msoa_calculations5[[#This Row],[Population share of ICB]:[Population share of ICB]]</f>
        <v>0.17374667917510472</v>
      </c>
      <c r="N1173" s="94" cm="1">
        <f t="array" ref="N1173">msoa_calculations5[[#This Row],[Weighted estimate]]*msoa_calculations5[[#This Row],[Population share of ICB]:[Population share of ICB]]</f>
        <v>0.22238694786012692</v>
      </c>
    </row>
    <row r="1174" spans="1:14">
      <c r="A1174" s="63" t="s">
        <v>11956</v>
      </c>
      <c r="B1174" s="63" t="s">
        <v>13708</v>
      </c>
      <c r="C1174" s="63" t="s">
        <v>24</v>
      </c>
      <c r="D1174" s="63" t="s">
        <v>74</v>
      </c>
      <c r="E1174" s="72">
        <v>7933</v>
      </c>
      <c r="F1174" s="64">
        <v>1</v>
      </c>
      <c r="G1174" s="79">
        <v>0</v>
      </c>
      <c r="H1174" s="133">
        <v>90.535751342773438</v>
      </c>
      <c r="I1174" s="134">
        <v>65.072555541992188</v>
      </c>
      <c r="J1174" s="105">
        <v>83.645645141601563</v>
      </c>
      <c r="K1174" s="96">
        <f>msoa_calculations5[[#This Row],[ Pop20]]/SUMIF(msoa_calculations5[ICB26],msoa_calculations5[[#This Row],[ICB26]],msoa_calculations5[[ Pop20]])</f>
        <v>2.7851837912344479E-3</v>
      </c>
      <c r="L1174" s="98" cm="1">
        <f t="array" ref="L1174">msoa_calculations5[[#This Row],[ Estimated case time (see and convey)]]*msoa_calculations5[[#This Row],[Population share of ICB]:[Population share of ICB]]</f>
        <v>0.25215870716712496</v>
      </c>
      <c r="M1174" s="98" cm="1">
        <f t="array" ref="M1174">msoa_calculations5[[#This Row],[Estimated case time (see and treat)]]*msoa_calculations5[[#This Row],[Population share of ICB]:[Population share of ICB]]</f>
        <v>0.18123902694975999</v>
      </c>
      <c r="N1174" s="94" cm="1">
        <f t="array" ref="N1174">msoa_calculations5[[#This Row],[Weighted estimate]]*msoa_calculations5[[#This Row],[Population share of ICB]:[Population share of ICB]]</f>
        <v>0.23296849505573711</v>
      </c>
    </row>
    <row r="1175" spans="1:14">
      <c r="A1175" s="63" t="s">
        <v>11954</v>
      </c>
      <c r="B1175" s="63" t="s">
        <v>13708</v>
      </c>
      <c r="C1175" s="63" t="s">
        <v>24</v>
      </c>
      <c r="D1175" s="63" t="s">
        <v>74</v>
      </c>
      <c r="E1175" s="72">
        <v>7879</v>
      </c>
      <c r="F1175" s="64">
        <v>1</v>
      </c>
      <c r="G1175" s="79">
        <v>0</v>
      </c>
      <c r="H1175" s="133">
        <v>87.387382507324219</v>
      </c>
      <c r="I1175" s="134">
        <v>62.899456024169922</v>
      </c>
      <c r="J1175" s="105">
        <v>80.76116943359375</v>
      </c>
      <c r="K1175" s="96">
        <f>msoa_calculations5[[#This Row],[ Pop20]]/SUMIF(msoa_calculations5[ICB26],msoa_calculations5[[#This Row],[ICB26]],msoa_calculations5[[ Pop20]])</f>
        <v>2.7662250209424194E-3</v>
      </c>
      <c r="L1175" s="98" cm="1">
        <f t="array" ref="L1175">msoa_calculations5[[#This Row],[ Estimated case time (see and convey)]]*msoa_calculations5[[#This Row],[Population share of ICB]:[Population share of ICB]]</f>
        <v>0.24173316400642617</v>
      </c>
      <c r="M1175" s="98" cm="1">
        <f t="array" ref="M1175">msoa_calculations5[[#This Row],[Estimated case time (see and treat)]]*msoa_calculations5[[#This Row],[Population share of ICB]:[Population share of ICB]]</f>
        <v>0.17399404905772622</v>
      </c>
      <c r="N1175" s="94" cm="1">
        <f t="array" ref="N1175">msoa_calculations5[[#This Row],[Weighted estimate]]*msoa_calculations5[[#This Row],[Population share of ICB]:[Population share of ICB]]</f>
        <v>0.22340356760777716</v>
      </c>
    </row>
    <row r="1176" spans="1:14">
      <c r="A1176" s="63" t="s">
        <v>11952</v>
      </c>
      <c r="B1176" s="63" t="s">
        <v>13708</v>
      </c>
      <c r="C1176" s="63" t="s">
        <v>24</v>
      </c>
      <c r="D1176" s="63" t="s">
        <v>74</v>
      </c>
      <c r="E1176" s="72">
        <v>5746</v>
      </c>
      <c r="F1176" s="64">
        <v>1</v>
      </c>
      <c r="G1176" s="79">
        <v>0</v>
      </c>
      <c r="H1176" s="133">
        <v>85.474136352539063</v>
      </c>
      <c r="I1176" s="134">
        <v>61.36846923828125</v>
      </c>
      <c r="J1176" s="105">
        <v>78.951362609863281</v>
      </c>
      <c r="K1176" s="96">
        <f>msoa_calculations5[[#This Row],[ Pop20]]/SUMIF(msoa_calculations5[ICB26],msoa_calculations5[[#This Row],[ICB26]],msoa_calculations5[[ Pop20]])</f>
        <v>2.0173535944073033E-3</v>
      </c>
      <c r="L1176" s="98" cm="1">
        <f t="array" ref="L1176">msoa_calculations5[[#This Row],[ Estimated case time (see and convey)]]*msoa_calculations5[[#This Row],[Population share of ICB]:[Population share of ICB]]</f>
        <v>0.17243155619965461</v>
      </c>
      <c r="M1176" s="98" cm="1">
        <f t="array" ref="M1176">msoa_calculations5[[#This Row],[Estimated case time (see and treat)]]*msoa_calculations5[[#This Row],[Population share of ICB]:[Population share of ICB]]</f>
        <v>0.12380190200112071</v>
      </c>
      <c r="N1176" s="94" cm="1">
        <f t="array" ref="N1176">msoa_calculations5[[#This Row],[Weighted estimate]]*msoa_calculations5[[#This Row],[Population share of ICB]:[Population share of ICB]]</f>
        <v>0.15927281514436206</v>
      </c>
    </row>
    <row r="1177" spans="1:14">
      <c r="A1177" s="63" t="s">
        <v>11950</v>
      </c>
      <c r="B1177" s="63" t="s">
        <v>13708</v>
      </c>
      <c r="C1177" s="63" t="s">
        <v>24</v>
      </c>
      <c r="D1177" s="63" t="s">
        <v>74</v>
      </c>
      <c r="E1177" s="72">
        <v>6461</v>
      </c>
      <c r="F1177" s="64">
        <v>1</v>
      </c>
      <c r="G1177" s="79">
        <v>0</v>
      </c>
      <c r="H1177" s="133">
        <v>85.468711853027344</v>
      </c>
      <c r="I1177" s="134">
        <v>60.732872009277344</v>
      </c>
      <c r="J1177" s="105">
        <v>78.775421142578125</v>
      </c>
      <c r="K1177" s="96">
        <f>msoa_calculations5[[#This Row],[ Pop20]]/SUMIF(msoa_calculations5[ICB26],msoa_calculations5[[#This Row],[ICB26]],msoa_calculations5[[ Pop20]])</f>
        <v>2.2683817566073071E-3</v>
      </c>
      <c r="L1177" s="98" cm="1">
        <f t="array" ref="L1177">msoa_calculations5[[#This Row],[ Estimated case time (see and convey)]]*msoa_calculations5[[#This Row],[Population share of ICB]:[Population share of ICB]]</f>
        <v>0.19387566672813394</v>
      </c>
      <c r="M1177" s="98" cm="1">
        <f t="array" ref="M1177">msoa_calculations5[[#This Row],[Estimated case time (see and treat)]]*msoa_calculations5[[#This Row],[Population share of ICB]:[Population share of ICB]]</f>
        <v>0.13776533889221129</v>
      </c>
      <c r="N1177" s="94" cm="1">
        <f t="array" ref="N1177">msoa_calculations5[[#This Row],[Weighted estimate]]*msoa_calculations5[[#This Row],[Population share of ICB]:[Population share of ICB]]</f>
        <v>0.17869272818888177</v>
      </c>
    </row>
    <row r="1178" spans="1:14">
      <c r="A1178" s="63" t="s">
        <v>11948</v>
      </c>
      <c r="B1178" s="63" t="s">
        <v>13708</v>
      </c>
      <c r="C1178" s="63" t="s">
        <v>24</v>
      </c>
      <c r="D1178" s="63" t="s">
        <v>74</v>
      </c>
      <c r="E1178" s="72">
        <v>5910</v>
      </c>
      <c r="F1178" s="64">
        <v>1</v>
      </c>
      <c r="G1178" s="79">
        <v>0</v>
      </c>
      <c r="H1178" s="133">
        <v>94.922256469726563</v>
      </c>
      <c r="I1178" s="134">
        <v>68.884788513183594</v>
      </c>
      <c r="J1178" s="105">
        <v>87.876754760742188</v>
      </c>
      <c r="K1178" s="96">
        <f>msoa_calculations5[[#This Row],[ Pop20]]/SUMIF(msoa_calculations5[ICB26],msoa_calculations5[[#This Row],[ICB26]],msoa_calculations5[[ Pop20]])</f>
        <v>2.0749320819608706E-3</v>
      </c>
      <c r="L1178" s="98" cm="1">
        <f t="array" ref="L1178">msoa_calculations5[[#This Row],[ Estimated case time (see and convey)]]*msoa_calculations5[[#This Row],[Population share of ICB]:[Population share of ICB]]</f>
        <v>0.19695723524115347</v>
      </c>
      <c r="M1178" s="98" cm="1">
        <f t="array" ref="M1178">msoa_calculations5[[#This Row],[Estimated case time (see and treat)]]*msoa_calculations5[[#This Row],[Population share of ICB]:[Population share of ICB]]</f>
        <v>0.14293125764509429</v>
      </c>
      <c r="N1178" s="94" cm="1">
        <f t="array" ref="N1178">msoa_calculations5[[#This Row],[Weighted estimate]]*msoa_calculations5[[#This Row],[Population share of ICB]:[Population share of ICB]]</f>
        <v>0.18233829771167165</v>
      </c>
    </row>
    <row r="1179" spans="1:14">
      <c r="A1179" s="63" t="s">
        <v>11946</v>
      </c>
      <c r="B1179" s="63" t="s">
        <v>13708</v>
      </c>
      <c r="C1179" s="63" t="s">
        <v>24</v>
      </c>
      <c r="D1179" s="63" t="s">
        <v>74</v>
      </c>
      <c r="E1179" s="72">
        <v>9212</v>
      </c>
      <c r="F1179" s="64">
        <v>1</v>
      </c>
      <c r="G1179" s="79">
        <v>0</v>
      </c>
      <c r="H1179" s="133">
        <v>90.289207458496094</v>
      </c>
      <c r="I1179" s="134">
        <v>64.127784729003906</v>
      </c>
      <c r="J1179" s="105">
        <v>83.210166931152344</v>
      </c>
      <c r="K1179" s="96">
        <f>msoa_calculations5[[#This Row],[ Pop20]]/SUMIF(msoa_calculations5[ICB26],msoa_calculations5[[#This Row],[ICB26]],msoa_calculations5[[ Pop20]])</f>
        <v>3.2342257764845245E-3</v>
      </c>
      <c r="L1179" s="98" cm="1">
        <f t="array" ref="L1179">msoa_calculations5[[#This Row],[ Estimated case time (see and convey)]]*msoa_calculations5[[#This Row],[Population share of ICB]:[Population share of ICB]]</f>
        <v>0.29201568210062684</v>
      </c>
      <c r="M1179" s="98" cm="1">
        <f t="array" ref="M1179">msoa_calculations5[[#This Row],[Estimated case time (see and treat)]]*msoa_calculations5[[#This Row],[Population share of ICB]:[Population share of ICB]]</f>
        <v>0.2074037343593951</v>
      </c>
      <c r="N1179" s="94" cm="1">
        <f t="array" ref="N1179">msoa_calculations5[[#This Row],[Weighted estimate]]*msoa_calculations5[[#This Row],[Population share of ICB]:[Population share of ICB]]</f>
        <v>0.26912046675431311</v>
      </c>
    </row>
    <row r="1180" spans="1:14">
      <c r="A1180" s="63" t="s">
        <v>11944</v>
      </c>
      <c r="B1180" s="63" t="s">
        <v>13708</v>
      </c>
      <c r="C1180" s="63" t="s">
        <v>24</v>
      </c>
      <c r="D1180" s="63" t="s">
        <v>74</v>
      </c>
      <c r="E1180" s="72">
        <v>8265</v>
      </c>
      <c r="F1180" s="64">
        <v>1</v>
      </c>
      <c r="G1180" s="79">
        <v>0</v>
      </c>
      <c r="H1180" s="133">
        <v>85.495742797851563</v>
      </c>
      <c r="I1180" s="134">
        <v>61.555904388427734</v>
      </c>
      <c r="J1180" s="105">
        <v>79.017837524414063</v>
      </c>
      <c r="K1180" s="96">
        <f>msoa_calculations5[[#This Row],[ Pop20]]/SUMIF(msoa_calculations5[ICB26],msoa_calculations5[[#This Row],[ICB26]],msoa_calculations5[[ Pop20]])</f>
        <v>2.9017451196965472E-3</v>
      </c>
      <c r="L1180" s="98" cm="1">
        <f t="array" ref="L1180">msoa_calculations5[[#This Row],[ Estimated case time (see and convey)]]*msoa_calculations5[[#This Row],[Population share of ICB]:[Population share of ICB]]</f>
        <v>0.24808685441849701</v>
      </c>
      <c r="M1180" s="98" cm="1">
        <f t="array" ref="M1180">msoa_calculations5[[#This Row],[Estimated case time (see and treat)]]*msoa_calculations5[[#This Row],[Population share of ICB]:[Population share of ICB]]</f>
        <v>0.17861954514762746</v>
      </c>
      <c r="N1180" s="94" cm="1">
        <f t="array" ref="N1180">msoa_calculations5[[#This Row],[Weighted estimate]]*msoa_calculations5[[#This Row],[Population share of ICB]:[Population share of ICB]]</f>
        <v>0.2292896244054432</v>
      </c>
    </row>
    <row r="1181" spans="1:14">
      <c r="A1181" s="63" t="s">
        <v>11942</v>
      </c>
      <c r="B1181" s="63" t="s">
        <v>13708</v>
      </c>
      <c r="C1181" s="63" t="s">
        <v>24</v>
      </c>
      <c r="D1181" s="63" t="s">
        <v>74</v>
      </c>
      <c r="E1181" s="72">
        <v>7289</v>
      </c>
      <c r="F1181" s="64">
        <v>1</v>
      </c>
      <c r="G1181" s="79">
        <v>0</v>
      </c>
      <c r="H1181" s="133">
        <v>90.554664611816406</v>
      </c>
      <c r="I1181" s="134">
        <v>66.325248718261719</v>
      </c>
      <c r="J1181" s="105">
        <v>83.998405456542969</v>
      </c>
      <c r="K1181" s="96">
        <f>msoa_calculations5[[#This Row],[ Pop20]]/SUMIF(msoa_calculations5[ICB26],msoa_calculations5[[#This Row],[ICB26]],msoa_calculations5[[ Pop20]])</f>
        <v>2.5590829010850736E-3</v>
      </c>
      <c r="L1181" s="98" cm="1">
        <f t="array" ref="L1181">msoa_calculations5[[#This Row],[ Estimated case time (see and convey)]]*msoa_calculations5[[#This Row],[Population share of ICB]:[Population share of ICB]]</f>
        <v>0.23173689382159299</v>
      </c>
      <c r="M1181" s="98" cm="1">
        <f t="array" ref="M1181">msoa_calculations5[[#This Row],[Estimated case time (see and treat)]]*msoa_calculations5[[#This Row],[Population share of ICB]:[Population share of ICB]]</f>
        <v>0.16973180990511827</v>
      </c>
      <c r="N1181" s="94" cm="1">
        <f t="array" ref="N1181">msoa_calculations5[[#This Row],[Weighted estimate]]*msoa_calculations5[[#This Row],[Population share of ICB]:[Population share of ICB]]</f>
        <v>0.21495888312225025</v>
      </c>
    </row>
    <row r="1182" spans="1:14">
      <c r="A1182" s="63" t="s">
        <v>11940</v>
      </c>
      <c r="B1182" s="63" t="s">
        <v>13708</v>
      </c>
      <c r="C1182" s="63" t="s">
        <v>24</v>
      </c>
      <c r="D1182" s="63" t="s">
        <v>74</v>
      </c>
      <c r="E1182" s="72">
        <v>6968</v>
      </c>
      <c r="F1182" s="64">
        <v>1</v>
      </c>
      <c r="G1182" s="79">
        <v>0</v>
      </c>
      <c r="H1182" s="133">
        <v>86.354820251464844</v>
      </c>
      <c r="I1182" s="134">
        <v>62.949794769287109</v>
      </c>
      <c r="J1182" s="105">
        <v>80.021636962890625</v>
      </c>
      <c r="K1182" s="96">
        <f>msoa_calculations5[[#This Row],[ Pop20]]/SUMIF(msoa_calculations5[ICB26],msoa_calculations5[[#This Row],[ICB26]],msoa_calculations5[[ Pop20]])</f>
        <v>2.4463835443491277E-3</v>
      </c>
      <c r="L1182" s="98" cm="1">
        <f t="array" ref="L1182">msoa_calculations5[[#This Row],[ Estimated case time (see and convey)]]*msoa_calculations5[[#This Row],[Population share of ICB]:[Population share of ICB]]</f>
        <v>0.2112570112384104</v>
      </c>
      <c r="M1182" s="98" cm="1">
        <f t="array" ref="M1182">msoa_calculations5[[#This Row],[Estimated case time (see and treat)]]*msoa_calculations5[[#This Row],[Population share of ICB]:[Population share of ICB]]</f>
        <v>0.15399934204373877</v>
      </c>
      <c r="N1182" s="94" cm="1">
        <f t="array" ref="N1182">msoa_calculations5[[#This Row],[Weighted estimate]]*msoa_calculations5[[#This Row],[Population share of ICB]:[Population share of ICB]]</f>
        <v>0.19576361585789553</v>
      </c>
    </row>
    <row r="1183" spans="1:14">
      <c r="A1183" s="63" t="s">
        <v>11938</v>
      </c>
      <c r="B1183" s="63" t="s">
        <v>13708</v>
      </c>
      <c r="C1183" s="63" t="s">
        <v>24</v>
      </c>
      <c r="D1183" s="63" t="s">
        <v>74</v>
      </c>
      <c r="E1183" s="72">
        <v>7536</v>
      </c>
      <c r="F1183" s="64">
        <v>1</v>
      </c>
      <c r="G1183" s="79">
        <v>0</v>
      </c>
      <c r="H1183" s="133">
        <v>90.652885437011719</v>
      </c>
      <c r="I1183" s="134">
        <v>64.661613464355469</v>
      </c>
      <c r="J1183" s="105">
        <v>83.619880676269531</v>
      </c>
      <c r="K1183" s="96">
        <f>msoa_calculations5[[#This Row],[ Pop20]]/SUMIF(msoa_calculations5[ICB26],msoa_calculations5[[#This Row],[ICB26]],msoa_calculations5[[ Pop20]])</f>
        <v>2.6458017207541657E-3</v>
      </c>
      <c r="L1183" s="98" cm="1">
        <f t="array" ref="L1183">msoa_calculations5[[#This Row],[ Estimated case time (see and convey)]]*msoa_calculations5[[#This Row],[Population share of ICB]:[Population share of ICB]]</f>
        <v>0.23984956028057586</v>
      </c>
      <c r="M1183" s="98" cm="1">
        <f t="array" ref="M1183">msoa_calculations5[[#This Row],[Estimated case time (see and treat)]]*msoa_calculations5[[#This Row],[Population share of ICB]:[Population share of ICB]]</f>
        <v>0.17108180817073243</v>
      </c>
      <c r="N1183" s="94" cm="1">
        <f t="array" ref="N1183">msoa_calculations5[[#This Row],[Weighted estimate]]*msoa_calculations5[[#This Row],[Population share of ICB]:[Population share of ICB]]</f>
        <v>0.22124162418253193</v>
      </c>
    </row>
    <row r="1184" spans="1:14">
      <c r="A1184" s="63" t="s">
        <v>11936</v>
      </c>
      <c r="B1184" s="63" t="s">
        <v>13708</v>
      </c>
      <c r="C1184" s="63" t="s">
        <v>24</v>
      </c>
      <c r="D1184" s="63" t="s">
        <v>74</v>
      </c>
      <c r="E1184" s="72">
        <v>7967</v>
      </c>
      <c r="F1184" s="64">
        <v>1</v>
      </c>
      <c r="G1184" s="79">
        <v>0</v>
      </c>
      <c r="H1184" s="133">
        <v>84.513641357421875</v>
      </c>
      <c r="I1184" s="134">
        <v>60.644218444824219</v>
      </c>
      <c r="J1184" s="105">
        <v>78.054794311523438</v>
      </c>
      <c r="K1184" s="96">
        <f>msoa_calculations5[[#This Row],[ Pop20]]/SUMIF(msoa_calculations5[ICB26],msoa_calculations5[[#This Row],[ICB26]],msoa_calculations5[[ Pop20]])</f>
        <v>2.7971207947516505E-3</v>
      </c>
      <c r="L1184" s="98" cm="1">
        <f t="array" ref="L1184">msoa_calculations5[[#This Row],[ Estimated case time (see and convey)]]*msoa_calculations5[[#This Row],[Population share of ICB]:[Population share of ICB]]</f>
        <v>0.23639486368102783</v>
      </c>
      <c r="M1184" s="98" cm="1">
        <f t="array" ref="M1184">msoa_calculations5[[#This Row],[Estimated case time (see and treat)]]*msoa_calculations5[[#This Row],[Population share of ICB]:[Population share of ICB]]</f>
        <v>0.16962920449347943</v>
      </c>
      <c r="N1184" s="94" cm="1">
        <f t="array" ref="N1184">msoa_calculations5[[#This Row],[Weighted estimate]]*msoa_calculations5[[#This Row],[Population share of ICB]:[Population share of ICB]]</f>
        <v>0.21832868829882504</v>
      </c>
    </row>
    <row r="1185" spans="1:14">
      <c r="A1185" s="63" t="s">
        <v>11934</v>
      </c>
      <c r="B1185" s="63" t="s">
        <v>13708</v>
      </c>
      <c r="C1185" s="63" t="s">
        <v>24</v>
      </c>
      <c r="D1185" s="63" t="s">
        <v>74</v>
      </c>
      <c r="E1185" s="72">
        <v>7392</v>
      </c>
      <c r="F1185" s="64">
        <v>1</v>
      </c>
      <c r="G1185" s="79">
        <v>0</v>
      </c>
      <c r="H1185" s="133">
        <v>84.054153442382813</v>
      </c>
      <c r="I1185" s="134">
        <v>60.900581359863281</v>
      </c>
      <c r="J1185" s="105">
        <v>77.789009094238281</v>
      </c>
      <c r="K1185" s="96">
        <f>msoa_calculations5[[#This Row],[ Pop20]]/SUMIF(msoa_calculations5[ICB26],msoa_calculations5[[#This Row],[ICB26]],msoa_calculations5[[ Pop20]])</f>
        <v>2.5952449999754237E-3</v>
      </c>
      <c r="L1185" s="98" cm="1">
        <f t="array" ref="L1185">msoa_calculations5[[#This Row],[ Estimated case time (see and convey)]]*msoa_calculations5[[#This Row],[Population share of ICB]:[Population share of ICB]]</f>
        <v>0.21814112144851103</v>
      </c>
      <c r="M1185" s="98" cm="1">
        <f t="array" ref="M1185">msoa_calculations5[[#This Row],[Estimated case time (see and treat)]]*msoa_calculations5[[#This Row],[Population share of ICB]:[Population share of ICB]]</f>
        <v>0.15805192926978168</v>
      </c>
      <c r="N1185" s="94" cm="1">
        <f t="array" ref="N1185">msoa_calculations5[[#This Row],[Weighted estimate]]*msoa_calculations5[[#This Row],[Population share of ICB]:[Population share of ICB]]</f>
        <v>0.20188153690486466</v>
      </c>
    </row>
    <row r="1186" spans="1:14">
      <c r="A1186" s="63" t="s">
        <v>11932</v>
      </c>
      <c r="B1186" s="63" t="s">
        <v>13708</v>
      </c>
      <c r="C1186" s="63" t="s">
        <v>24</v>
      </c>
      <c r="D1186" s="63" t="s">
        <v>74</v>
      </c>
      <c r="E1186" s="72">
        <v>6393</v>
      </c>
      <c r="F1186" s="64">
        <v>1</v>
      </c>
      <c r="G1186" s="79">
        <v>0</v>
      </c>
      <c r="H1186" s="133">
        <v>87.948150634765625</v>
      </c>
      <c r="I1186" s="134">
        <v>63.916484832763672</v>
      </c>
      <c r="J1186" s="105">
        <v>81.445404052734375</v>
      </c>
      <c r="K1186" s="96">
        <f>msoa_calculations5[[#This Row],[ Pop20]]/SUMIF(msoa_calculations5[ICB26],msoa_calculations5[[#This Row],[ICB26]],msoa_calculations5[[ Pop20]])</f>
        <v>2.2445077495729009E-3</v>
      </c>
      <c r="L1186" s="98" cm="1">
        <f t="array" ref="L1186">msoa_calculations5[[#This Row],[ Estimated case time (see and convey)]]*msoa_calculations5[[#This Row],[Population share of ICB]:[Population share of ICB]]</f>
        <v>0.19740030566033628</v>
      </c>
      <c r="M1186" s="98" cm="1">
        <f t="array" ref="M1186">msoa_calculations5[[#This Row],[Estimated case time (see and treat)]]*msoa_calculations5[[#This Row],[Population share of ICB]:[Population share of ICB]]</f>
        <v>0.14346104553259684</v>
      </c>
      <c r="N1186" s="94" cm="1">
        <f t="array" ref="N1186">msoa_calculations5[[#This Row],[Weighted estimate]]*msoa_calculations5[[#This Row],[Population share of ICB]:[Population share of ICB]]</f>
        <v>0.18280484056345844</v>
      </c>
    </row>
    <row r="1187" spans="1:14">
      <c r="A1187" s="63" t="s">
        <v>11930</v>
      </c>
      <c r="B1187" s="63" t="s">
        <v>13708</v>
      </c>
      <c r="C1187" s="63" t="s">
        <v>24</v>
      </c>
      <c r="D1187" s="63" t="s">
        <v>74</v>
      </c>
      <c r="E1187" s="72">
        <v>7071</v>
      </c>
      <c r="F1187" s="64">
        <v>1</v>
      </c>
      <c r="G1187" s="79">
        <v>0</v>
      </c>
      <c r="H1187" s="133">
        <v>84.948081970214844</v>
      </c>
      <c r="I1187" s="134">
        <v>59.774005889892578</v>
      </c>
      <c r="J1187" s="105">
        <v>78.136207580566406</v>
      </c>
      <c r="K1187" s="96">
        <f>msoa_calculations5[[#This Row],[ Pop20]]/SUMIF(msoa_calculations5[ICB26],msoa_calculations5[[#This Row],[ICB26]],msoa_calculations5[[ Pop20]])</f>
        <v>2.4825456432394782E-3</v>
      </c>
      <c r="L1187" s="98" cm="1">
        <f t="array" ref="L1187">msoa_calculations5[[#This Row],[ Estimated case time (see and convey)]]*msoa_calculations5[[#This Row],[Population share of ICB]:[Population share of ICB]]</f>
        <v>0.21088749079670693</v>
      </c>
      <c r="M1187" s="98" cm="1">
        <f t="array" ref="M1187">msoa_calculations5[[#This Row],[Estimated case time (see and treat)]]*msoa_calculations5[[#This Row],[Population share of ICB]:[Population share of ICB]]</f>
        <v>0.14839169790092374</v>
      </c>
      <c r="N1187" s="94" cm="1">
        <f t="array" ref="N1187">msoa_calculations5[[#This Row],[Weighted estimate]]*msoa_calculations5[[#This Row],[Population share of ICB]:[Population share of ICB]]</f>
        <v>0.19397670170839063</v>
      </c>
    </row>
    <row r="1188" spans="1:14">
      <c r="A1188" s="63" t="s">
        <v>11928</v>
      </c>
      <c r="B1188" s="63" t="s">
        <v>13708</v>
      </c>
      <c r="C1188" s="63" t="s">
        <v>24</v>
      </c>
      <c r="D1188" s="63" t="s">
        <v>74</v>
      </c>
      <c r="E1188" s="72">
        <v>10132</v>
      </c>
      <c r="F1188" s="64">
        <v>1</v>
      </c>
      <c r="G1188" s="79">
        <v>0</v>
      </c>
      <c r="H1188" s="133">
        <v>84.302627563476563</v>
      </c>
      <c r="I1188" s="134">
        <v>61.448604583740234</v>
      </c>
      <c r="J1188" s="105">
        <v>78.118537902832031</v>
      </c>
      <c r="K1188" s="96">
        <f>msoa_calculations5[[#This Row],[ Pop20]]/SUMIF(msoa_calculations5[ICB26],msoa_calculations5[[#This Row],[ICB26]],msoa_calculations5[[ Pop20]])</f>
        <v>3.5572270481264872E-3</v>
      </c>
      <c r="L1188" s="98" cm="1">
        <f t="array" ref="L1188">msoa_calculations5[[#This Row],[ Estimated case time (see and convey)]]*msoa_calculations5[[#This Row],[Population share of ICB]:[Population share of ICB]]</f>
        <v>0.29988358699693235</v>
      </c>
      <c r="M1188" s="98" cm="1">
        <f t="array" ref="M1188">msoa_calculations5[[#This Row],[Estimated case time (see and treat)]]*msoa_calculations5[[#This Row],[Population share of ICB]:[Population share of ICB]]</f>
        <v>0.21858663829491001</v>
      </c>
      <c r="N1188" s="94" cm="1">
        <f t="array" ref="N1188">msoa_calculations5[[#This Row],[Weighted estimate]]*msoa_calculations5[[#This Row],[Population share of ICB]:[Population share of ICB]]</f>
        <v>0.2778853759880483</v>
      </c>
    </row>
    <row r="1189" spans="1:14">
      <c r="A1189" s="63" t="s">
        <v>11926</v>
      </c>
      <c r="B1189" s="63" t="s">
        <v>13708</v>
      </c>
      <c r="C1189" s="63" t="s">
        <v>24</v>
      </c>
      <c r="D1189" s="63" t="s">
        <v>74</v>
      </c>
      <c r="E1189" s="72">
        <v>7680</v>
      </c>
      <c r="F1189" s="64">
        <v>1</v>
      </c>
      <c r="G1189" s="79">
        <v>0</v>
      </c>
      <c r="H1189" s="133">
        <v>90.478279113769531</v>
      </c>
      <c r="I1189" s="134">
        <v>66.058586120605469</v>
      </c>
      <c r="J1189" s="105">
        <v>83.870529174804688</v>
      </c>
      <c r="K1189" s="96">
        <f>msoa_calculations5[[#This Row],[ Pop20]]/SUMIF(msoa_calculations5[ICB26],msoa_calculations5[[#This Row],[ICB26]],msoa_calculations5[[ Pop20]])</f>
        <v>2.6963584415329077E-3</v>
      </c>
      <c r="L1189" s="98" cm="1">
        <f t="array" ref="L1189">msoa_calculations5[[#This Row],[ Estimated case time (see and convey)]]*msoa_calculations5[[#This Row],[Population share of ICB]:[Population share of ICB]]</f>
        <v>0.24396187166378305</v>
      </c>
      <c r="M1189" s="98" cm="1">
        <f t="array" ref="M1189">msoa_calculations5[[#This Row],[Estimated case time (see and treat)]]*msoa_calculations5[[#This Row],[Population share of ICB]:[Population share of ICB]]</f>
        <v>0.17811762632202313</v>
      </c>
      <c r="N1189" s="94" cm="1">
        <f t="array" ref="N1189">msoa_calculations5[[#This Row],[Weighted estimate]]*msoa_calculations5[[#This Row],[Population share of ICB]:[Population share of ICB]]</f>
        <v>0.22614500933631665</v>
      </c>
    </row>
    <row r="1190" spans="1:14">
      <c r="A1190" s="63" t="s">
        <v>11924</v>
      </c>
      <c r="B1190" s="63" t="s">
        <v>13708</v>
      </c>
      <c r="C1190" s="63" t="s">
        <v>24</v>
      </c>
      <c r="D1190" s="63" t="s">
        <v>74</v>
      </c>
      <c r="E1190" s="72">
        <v>5941</v>
      </c>
      <c r="F1190" s="64">
        <v>1</v>
      </c>
      <c r="G1190" s="79">
        <v>0</v>
      </c>
      <c r="H1190" s="133">
        <v>92.771003723144531</v>
      </c>
      <c r="I1190" s="134">
        <v>67.730140686035156</v>
      </c>
      <c r="J1190" s="105">
        <v>85.995170593261719</v>
      </c>
      <c r="K1190" s="96">
        <f>msoa_calculations5[[#This Row],[ Pop20]]/SUMIF(msoa_calculations5[ICB26],msoa_calculations5[[#This Row],[ICB26]],msoa_calculations5[[ Pop20]])</f>
        <v>2.0858158204618495E-3</v>
      </c>
      <c r="L1190" s="98" cm="1">
        <f t="array" ref="L1190">msoa_calculations5[[#This Row],[ Estimated case time (see and convey)]]*msoa_calculations5[[#This Row],[Population share of ICB]:[Population share of ICB]]</f>
        <v>0.19350322724586</v>
      </c>
      <c r="M1190" s="98" cm="1">
        <f t="array" ref="M1190">msoa_calculations5[[#This Row],[Estimated case time (see and treat)]]*msoa_calculations5[[#This Row],[Population share of ICB]:[Population share of ICB]]</f>
        <v>0.14127259896503891</v>
      </c>
      <c r="N1190" s="94" cm="1">
        <f t="array" ref="N1190">msoa_calculations5[[#This Row],[Weighted estimate]]*msoa_calculations5[[#This Row],[Population share of ICB]:[Population share of ICB]]</f>
        <v>0.17937008730674089</v>
      </c>
    </row>
    <row r="1191" spans="1:14">
      <c r="A1191" s="63" t="s">
        <v>11922</v>
      </c>
      <c r="B1191" s="63" t="s">
        <v>13708</v>
      </c>
      <c r="C1191" s="63" t="s">
        <v>24</v>
      </c>
      <c r="D1191" s="63" t="s">
        <v>74</v>
      </c>
      <c r="E1191" s="72">
        <v>7562</v>
      </c>
      <c r="F1191" s="64">
        <v>1</v>
      </c>
      <c r="G1191" s="79">
        <v>0</v>
      </c>
      <c r="H1191" s="133">
        <v>92.780380249023438</v>
      </c>
      <c r="I1191" s="134">
        <v>67.205116271972656</v>
      </c>
      <c r="J1191" s="105">
        <v>85.859947204589844</v>
      </c>
      <c r="K1191" s="96">
        <f>msoa_calculations5[[#This Row],[ Pop20]]/SUMIF(msoa_calculations5[ICB26],msoa_calculations5[[#This Row],[ICB26]],msoa_calculations5[[ Pop20]])</f>
        <v>2.6549300175614386E-3</v>
      </c>
      <c r="L1191" s="98" cm="1">
        <f t="array" ref="L1191">msoa_calculations5[[#This Row],[ Estimated case time (see and convey)]]*msoa_calculations5[[#This Row],[Population share of ICB]:[Population share of ICB]]</f>
        <v>0.24632541656389675</v>
      </c>
      <c r="M1191" s="98" cm="1">
        <f t="array" ref="M1191">msoa_calculations5[[#This Row],[Estimated case time (see and treat)]]*msoa_calculations5[[#This Row],[Population share of ICB]:[Population share of ICB]]</f>
        <v>0.17842488052416688</v>
      </c>
      <c r="N1191" s="94" cm="1">
        <f t="array" ref="N1191">msoa_calculations5[[#This Row],[Weighted estimate]]*msoa_calculations5[[#This Row],[Population share of ICB]:[Population share of ICB]]</f>
        <v>0.22795215113970591</v>
      </c>
    </row>
    <row r="1192" spans="1:14">
      <c r="A1192" s="63" t="s">
        <v>11920</v>
      </c>
      <c r="B1192" s="63" t="s">
        <v>13708</v>
      </c>
      <c r="C1192" s="63" t="s">
        <v>24</v>
      </c>
      <c r="D1192" s="63" t="s">
        <v>74</v>
      </c>
      <c r="E1192" s="72">
        <v>7013</v>
      </c>
      <c r="F1192" s="64">
        <v>1</v>
      </c>
      <c r="G1192" s="79">
        <v>0</v>
      </c>
      <c r="H1192" s="133">
        <v>83.746749877929688</v>
      </c>
      <c r="I1192" s="134">
        <v>60.658184051513672</v>
      </c>
      <c r="J1192" s="105">
        <v>77.499191284179688</v>
      </c>
      <c r="K1192" s="96">
        <f>msoa_calculations5[[#This Row],[ Pop20]]/SUMIF(msoa_calculations5[ICB26],msoa_calculations5[[#This Row],[ICB26]],msoa_calculations5[[ Pop20]])</f>
        <v>2.4621825195924847E-3</v>
      </c>
      <c r="L1192" s="98" cm="1">
        <f t="array" ref="L1192">msoa_calculations5[[#This Row],[ Estimated case time (see and convey)]]*msoa_calculations5[[#This Row],[Population share of ICB]:[Population share of ICB]]</f>
        <v>0.20619978362212255</v>
      </c>
      <c r="M1192" s="98" cm="1">
        <f t="array" ref="M1192">msoa_calculations5[[#This Row],[Estimated case time (see and treat)]]*msoa_calculations5[[#This Row],[Population share of ICB]:[Population share of ICB]]</f>
        <v>0.14935152044186062</v>
      </c>
      <c r="N1192" s="94" cm="1">
        <f t="array" ref="N1192">msoa_calculations5[[#This Row],[Weighted estimate]]*msoa_calculations5[[#This Row],[Population share of ICB]:[Population share of ICB]]</f>
        <v>0.19081715406246147</v>
      </c>
    </row>
    <row r="1193" spans="1:14">
      <c r="A1193" s="63" t="s">
        <v>11918</v>
      </c>
      <c r="B1193" s="63" t="s">
        <v>13708</v>
      </c>
      <c r="C1193" s="63" t="s">
        <v>24</v>
      </c>
      <c r="D1193" s="63" t="s">
        <v>74</v>
      </c>
      <c r="E1193" s="72">
        <v>5964</v>
      </c>
      <c r="F1193" s="64">
        <v>1</v>
      </c>
      <c r="G1193" s="79">
        <v>0</v>
      </c>
      <c r="H1193" s="133">
        <v>87.719429016113281</v>
      </c>
      <c r="I1193" s="134">
        <v>63.989780426025391</v>
      </c>
      <c r="J1193" s="105">
        <v>81.29840087890625</v>
      </c>
      <c r="K1193" s="96">
        <f>msoa_calculations5[[#This Row],[ Pop20]]/SUMIF(msoa_calculations5[ICB26],msoa_calculations5[[#This Row],[ICB26]],msoa_calculations5[[ Pop20]])</f>
        <v>2.0938908522528986E-3</v>
      </c>
      <c r="L1193" s="98" cm="1">
        <f t="array" ref="L1193">msoa_calculations5[[#This Row],[ Estimated case time (see and convey)]]*msoa_calculations5[[#This Row],[Population share of ICB]:[Population share of ICB]]</f>
        <v>0.18367490998168709</v>
      </c>
      <c r="M1193" s="98" cm="1">
        <f t="array" ref="M1193">msoa_calculations5[[#This Row],[Estimated case time (see and treat)]]*msoa_calculations5[[#This Row],[Population share of ICB]:[Population share of ICB]]</f>
        <v>0.13398761587172617</v>
      </c>
      <c r="N1193" s="94" cm="1">
        <f t="array" ref="N1193">msoa_calculations5[[#This Row],[Weighted estimate]]*msoa_calculations5[[#This Row],[Population share of ICB]:[Population share of ICB]]</f>
        <v>0.1702299779031308</v>
      </c>
    </row>
    <row r="1194" spans="1:14">
      <c r="A1194" s="63" t="s">
        <v>11916</v>
      </c>
      <c r="B1194" s="63" t="s">
        <v>13708</v>
      </c>
      <c r="C1194" s="63" t="s">
        <v>24</v>
      </c>
      <c r="D1194" s="63" t="s">
        <v>74</v>
      </c>
      <c r="E1194" s="72">
        <v>5420</v>
      </c>
      <c r="F1194" s="64">
        <v>1</v>
      </c>
      <c r="G1194" s="79">
        <v>0</v>
      </c>
      <c r="H1194" s="133">
        <v>85.496696472167969</v>
      </c>
      <c r="I1194" s="134">
        <v>62.849929809570313</v>
      </c>
      <c r="J1194" s="105">
        <v>79.368690490722656</v>
      </c>
      <c r="K1194" s="96">
        <f>msoa_calculations5[[#This Row],[ Pop20]]/SUMIF(msoa_calculations5[ICB26],msoa_calculations5[[#This Row],[ICB26]],msoa_calculations5[[ Pop20]])</f>
        <v>1.9028987959776511E-3</v>
      </c>
      <c r="L1194" s="98" cm="1">
        <f t="array" ref="L1194">msoa_calculations5[[#This Row],[ Estimated case time (see and convey)]]*msoa_calculations5[[#This Row],[Population share of ICB]:[Population share of ICB]]</f>
        <v>0.16269156077695512</v>
      </c>
      <c r="M1194" s="98" cm="1">
        <f t="array" ref="M1194">msoa_calculations5[[#This Row],[Estimated case time (see and treat)]]*msoa_calculations5[[#This Row],[Population share of ICB]:[Population share of ICB]]</f>
        <v>0.11959705576191122</v>
      </c>
      <c r="N1194" s="94" cm="1">
        <f t="array" ref="N1194">msoa_calculations5[[#This Row],[Weighted estimate]]*msoa_calculations5[[#This Row],[Population share of ICB]:[Population share of ICB]]</f>
        <v>0.15103058557311899</v>
      </c>
    </row>
    <row r="1195" spans="1:14">
      <c r="A1195" s="63" t="s">
        <v>11914</v>
      </c>
      <c r="B1195" s="63" t="s">
        <v>13708</v>
      </c>
      <c r="C1195" s="63" t="s">
        <v>24</v>
      </c>
      <c r="D1195" s="63" t="s">
        <v>74</v>
      </c>
      <c r="E1195" s="72">
        <v>5702</v>
      </c>
      <c r="F1195" s="64">
        <v>1</v>
      </c>
      <c r="G1195" s="79">
        <v>0</v>
      </c>
      <c r="H1195" s="133">
        <v>91.975540161132813</v>
      </c>
      <c r="I1195" s="134">
        <v>66.250968933105469</v>
      </c>
      <c r="J1195" s="105">
        <v>85.014701843261719</v>
      </c>
      <c r="K1195" s="96">
        <f>msoa_calculations5[[#This Row],[ Pop20]]/SUMIF(msoa_calculations5[ICB26],msoa_calculations5[[#This Row],[ICB26]],msoa_calculations5[[ Pop20]])</f>
        <v>2.0019057075026875E-3</v>
      </c>
      <c r="L1195" s="98" cm="1">
        <f t="array" ref="L1195">msoa_calculations5[[#This Row],[ Estimated case time (see and convey)]]*msoa_calculations5[[#This Row],[Population share of ICB]:[Population share of ICB]]</f>
        <v>0.18412635879921443</v>
      </c>
      <c r="M1195" s="98" cm="1">
        <f t="array" ref="M1195">msoa_calculations5[[#This Row],[Estimated case time (see and treat)]]*msoa_calculations5[[#This Row],[Population share of ICB]:[Population share of ICB]]</f>
        <v>0.13262819283476707</v>
      </c>
      <c r="N1195" s="94" cm="1">
        <f t="array" ref="N1195">msoa_calculations5[[#This Row],[Weighted estimate]]*msoa_calculations5[[#This Row],[Population share of ICB]:[Population share of ICB]]</f>
        <v>0.17019141684166489</v>
      </c>
    </row>
    <row r="1196" spans="1:14">
      <c r="A1196" s="63" t="s">
        <v>11912</v>
      </c>
      <c r="B1196" s="63" t="s">
        <v>13708</v>
      </c>
      <c r="C1196" s="63" t="s">
        <v>24</v>
      </c>
      <c r="D1196" s="63" t="s">
        <v>74</v>
      </c>
      <c r="E1196" s="72">
        <v>5868</v>
      </c>
      <c r="F1196" s="64">
        <v>1</v>
      </c>
      <c r="G1196" s="79">
        <v>0</v>
      </c>
      <c r="H1196" s="133">
        <v>85.973854064941406</v>
      </c>
      <c r="I1196" s="134">
        <v>63.252243041992188</v>
      </c>
      <c r="J1196" s="105">
        <v>79.825592041015625</v>
      </c>
      <c r="K1196" s="96">
        <f>msoa_calculations5[[#This Row],[ Pop20]]/SUMIF(msoa_calculations5[ICB26],msoa_calculations5[[#This Row],[ICB26]],msoa_calculations5[[ Pop20]])</f>
        <v>2.0601863717337374E-3</v>
      </c>
      <c r="L1196" s="98" cm="1">
        <f t="array" ref="L1196">msoa_calculations5[[#This Row],[ Estimated case time (see and convey)]]*msoa_calculations5[[#This Row],[Population share of ICB]:[Population share of ICB]]</f>
        <v>0.17712216247001747</v>
      </c>
      <c r="M1196" s="98" cm="1">
        <f t="array" ref="M1196">msoa_calculations5[[#This Row],[Estimated case time (see and treat)]]*msoa_calculations5[[#This Row],[Population share of ICB]:[Population share of ICB]]</f>
        <v>0.13031140909670241</v>
      </c>
      <c r="N1196" s="94" cm="1">
        <f t="array" ref="N1196">msoa_calculations5[[#This Row],[Weighted estimate]]*msoa_calculations5[[#This Row],[Population share of ICB]:[Population share of ICB]]</f>
        <v>0.16445559683847749</v>
      </c>
    </row>
    <row r="1197" spans="1:14">
      <c r="A1197" s="63" t="s">
        <v>11910</v>
      </c>
      <c r="B1197" s="63" t="s">
        <v>13708</v>
      </c>
      <c r="C1197" s="63" t="s">
        <v>24</v>
      </c>
      <c r="D1197" s="63" t="s">
        <v>74</v>
      </c>
      <c r="E1197" s="72">
        <v>6388</v>
      </c>
      <c r="F1197" s="64">
        <v>1</v>
      </c>
      <c r="G1197" s="79">
        <v>0</v>
      </c>
      <c r="H1197" s="133">
        <v>91.427238464355469</v>
      </c>
      <c r="I1197" s="134">
        <v>66.550140380859375</v>
      </c>
      <c r="J1197" s="105">
        <v>84.695724487304688</v>
      </c>
      <c r="K1197" s="96">
        <f>msoa_calculations5[[#This Row],[ Pop20]]/SUMIF(msoa_calculations5[ICB26],msoa_calculations5[[#This Row],[ICB26]],msoa_calculations5[[ Pop20]])</f>
        <v>2.2427523078791946E-3</v>
      </c>
      <c r="L1197" s="98" cm="1">
        <f t="array" ref="L1197">msoa_calculations5[[#This Row],[ Estimated case time (see and convey)]]*msoa_calculations5[[#This Row],[Population share of ICB]:[Population share of ICB]]</f>
        <v>0.2050486500689547</v>
      </c>
      <c r="M1197" s="98" cm="1">
        <f t="array" ref="M1197">msoa_calculations5[[#This Row],[Estimated case time (see and treat)]]*msoa_calculations5[[#This Row],[Population share of ICB]:[Population share of ICB]]</f>
        <v>0.14925548092885674</v>
      </c>
      <c r="N1197" s="94" cm="1">
        <f t="array" ref="N1197">msoa_calculations5[[#This Row],[Weighted estimate]]*msoa_calculations5[[#This Row],[Population share of ICB]:[Population share of ICB]]</f>
        <v>0.18995153156140301</v>
      </c>
    </row>
    <row r="1198" spans="1:14">
      <c r="A1198" s="63" t="s">
        <v>11908</v>
      </c>
      <c r="B1198" s="63" t="s">
        <v>13708</v>
      </c>
      <c r="C1198" s="63" t="s">
        <v>24</v>
      </c>
      <c r="D1198" s="63" t="s">
        <v>74</v>
      </c>
      <c r="E1198" s="72">
        <v>6606</v>
      </c>
      <c r="F1198" s="64">
        <v>1</v>
      </c>
      <c r="G1198" s="79">
        <v>0</v>
      </c>
      <c r="H1198" s="133">
        <v>87.420074462890625</v>
      </c>
      <c r="I1198" s="134">
        <v>64.140174865722656</v>
      </c>
      <c r="J1198" s="105">
        <v>81.120742797851563</v>
      </c>
      <c r="K1198" s="96">
        <f>msoa_calculations5[[#This Row],[ Pop20]]/SUMIF(msoa_calculations5[ICB26],msoa_calculations5[[#This Row],[ICB26]],msoa_calculations5[[ Pop20]])</f>
        <v>2.3192895657247904E-3</v>
      </c>
      <c r="L1198" s="98" cm="1">
        <f t="array" ref="L1198">msoa_calculations5[[#This Row],[ Estimated case time (see and convey)]]*msoa_calculations5[[#This Row],[Population share of ICB]:[Population share of ICB]]</f>
        <v>0.20275246653666643</v>
      </c>
      <c r="M1198" s="98" cm="1">
        <f t="array" ref="M1198">msoa_calculations5[[#This Row],[Estimated case time (see and treat)]]*msoa_calculations5[[#This Row],[Population share of ICB]:[Population share of ICB]]</f>
        <v>0.14875963830983402</v>
      </c>
      <c r="N1198" s="94" cm="1">
        <f t="array" ref="N1198">msoa_calculations5[[#This Row],[Weighted estimate]]*msoa_calculations5[[#This Row],[Population share of ICB]:[Population share of ICB]]</f>
        <v>0.18814249233490157</v>
      </c>
    </row>
    <row r="1199" spans="1:14">
      <c r="A1199" s="63" t="s">
        <v>11906</v>
      </c>
      <c r="B1199" s="63" t="s">
        <v>13708</v>
      </c>
      <c r="C1199" s="63" t="s">
        <v>24</v>
      </c>
      <c r="D1199" s="63" t="s">
        <v>74</v>
      </c>
      <c r="E1199" s="72">
        <v>5730</v>
      </c>
      <c r="F1199" s="64">
        <v>1</v>
      </c>
      <c r="G1199" s="79">
        <v>0</v>
      </c>
      <c r="H1199" s="133">
        <v>91.69403076171875</v>
      </c>
      <c r="I1199" s="134">
        <v>68.035354614257813</v>
      </c>
      <c r="J1199" s="105">
        <v>85.292205810546875</v>
      </c>
      <c r="K1199" s="96">
        <f>msoa_calculations5[[#This Row],[ Pop20]]/SUMIF(msoa_calculations5[ICB26],msoa_calculations5[[#This Row],[ICB26]],msoa_calculations5[[ Pop20]])</f>
        <v>2.011736180987443E-3</v>
      </c>
      <c r="L1199" s="98" cm="1">
        <f t="array" ref="L1199">msoa_calculations5[[#This Row],[ Estimated case time (see and convey)]]*msoa_calculations5[[#This Row],[Population share of ICB]:[Population share of ICB]]</f>
        <v>0.18446419926392521</v>
      </c>
      <c r="M1199" s="98" cm="1">
        <f t="array" ref="M1199">msoa_calculations5[[#This Row],[Estimated case time (see and treat)]]*msoa_calculations5[[#This Row],[Population share of ICB]:[Population share of ICB]]</f>
        <v>0.13686918446381341</v>
      </c>
      <c r="N1199" s="94" cm="1">
        <f t="array" ref="N1199">msoa_calculations5[[#This Row],[Weighted estimate]]*msoa_calculations5[[#This Row],[Population share of ICB]:[Population share of ICB]]</f>
        <v>0.17158541638530456</v>
      </c>
    </row>
    <row r="1200" spans="1:14">
      <c r="A1200" s="63" t="s">
        <v>11904</v>
      </c>
      <c r="B1200" s="63" t="s">
        <v>13708</v>
      </c>
      <c r="C1200" s="63" t="s">
        <v>24</v>
      </c>
      <c r="D1200" s="63" t="s">
        <v>74</v>
      </c>
      <c r="E1200" s="72">
        <v>7313</v>
      </c>
      <c r="F1200" s="64">
        <v>1</v>
      </c>
      <c r="G1200" s="79">
        <v>0</v>
      </c>
      <c r="H1200" s="133">
        <v>89.63067626953125</v>
      </c>
      <c r="I1200" s="134">
        <v>65.063362121582031</v>
      </c>
      <c r="J1200" s="105">
        <v>82.982986450195313</v>
      </c>
      <c r="K1200" s="96">
        <f>msoa_calculations5[[#This Row],[ Pop20]]/SUMIF(msoa_calculations5[ICB26],msoa_calculations5[[#This Row],[ICB26]],msoa_calculations5[[ Pop20]])</f>
        <v>2.567509021214864E-3</v>
      </c>
      <c r="L1200" s="98" cm="1">
        <f t="array" ref="L1200">msoa_calculations5[[#This Row],[ Estimated case time (see and convey)]]*msoa_calculations5[[#This Row],[Population share of ICB]:[Population share of ICB]]</f>
        <v>0.23012756989961053</v>
      </c>
      <c r="M1200" s="98" cm="1">
        <f t="array" ref="M1200">msoa_calculations5[[#This Row],[Estimated case time (see and treat)]]*msoa_calculations5[[#This Row],[Population share of ICB]:[Population share of ICB]]</f>
        <v>0.16705076919773135</v>
      </c>
      <c r="N1200" s="94" cm="1">
        <f t="array" ref="N1200">msoa_calculations5[[#This Row],[Weighted estimate]]*msoa_calculations5[[#This Row],[Population share of ICB]:[Population share of ICB]]</f>
        <v>0.21305956631822728</v>
      </c>
    </row>
    <row r="1201" spans="1:14">
      <c r="A1201" s="63" t="s">
        <v>11902</v>
      </c>
      <c r="B1201" s="63" t="s">
        <v>13708</v>
      </c>
      <c r="C1201" s="63" t="s">
        <v>24</v>
      </c>
      <c r="D1201" s="63" t="s">
        <v>74</v>
      </c>
      <c r="E1201" s="72">
        <v>7082</v>
      </c>
      <c r="F1201" s="64">
        <v>1</v>
      </c>
      <c r="G1201" s="79">
        <v>0</v>
      </c>
      <c r="H1201" s="133">
        <v>92.135284423828125</v>
      </c>
      <c r="I1201" s="134">
        <v>66.142860412597656</v>
      </c>
      <c r="J1201" s="105">
        <v>85.101974487304688</v>
      </c>
      <c r="K1201" s="96">
        <f>msoa_calculations5[[#This Row],[ Pop20]]/SUMIF(msoa_calculations5[ICB26],msoa_calculations5[[#This Row],[ICB26]],msoa_calculations5[[ Pop20]])</f>
        <v>2.4864076149656322E-3</v>
      </c>
      <c r="L1201" s="98" cm="1">
        <f t="array" ref="L1201">msoa_calculations5[[#This Row],[ Estimated case time (see and convey)]]*msoa_calculations5[[#This Row],[Population share of ICB]:[Population share of ICB]]</f>
        <v>0.22908587279843065</v>
      </c>
      <c r="M1201" s="98" cm="1">
        <f t="array" ref="M1201">msoa_calculations5[[#This Row],[Estimated case time (see and treat)]]*msoa_calculations5[[#This Row],[Population share of ICB]:[Population share of ICB]]</f>
        <v>0.16445811180549166</v>
      </c>
      <c r="N1201" s="94" cm="1">
        <f t="array" ref="N1201">msoa_calculations5[[#This Row],[Weighted estimate]]*msoa_calculations5[[#This Row],[Population share of ICB]:[Population share of ICB]]</f>
        <v>0.21159819741384533</v>
      </c>
    </row>
    <row r="1202" spans="1:14">
      <c r="A1202" s="63" t="s">
        <v>11900</v>
      </c>
      <c r="B1202" s="63" t="s">
        <v>13708</v>
      </c>
      <c r="C1202" s="63" t="s">
        <v>24</v>
      </c>
      <c r="D1202" s="63" t="s">
        <v>74</v>
      </c>
      <c r="E1202" s="72">
        <v>5830</v>
      </c>
      <c r="F1202" s="64">
        <v>1</v>
      </c>
      <c r="G1202" s="79">
        <v>0</v>
      </c>
      <c r="H1202" s="133">
        <v>89.689079284667969</v>
      </c>
      <c r="I1202" s="134">
        <v>66.178115844726563</v>
      </c>
      <c r="J1202" s="105">
        <v>83.327224731445313</v>
      </c>
      <c r="K1202" s="96">
        <f>msoa_calculations5[[#This Row],[ Pop20]]/SUMIF(msoa_calculations5[ICB26],msoa_calculations5[[#This Row],[ICB26]],msoa_calculations5[[ Pop20]])</f>
        <v>2.0468450148615693E-3</v>
      </c>
      <c r="L1202" s="98" cm="1">
        <f t="array" ref="L1202">msoa_calculations5[[#This Row],[ Estimated case time (see and convey)]]*msoa_calculations5[[#This Row],[Population share of ICB]:[Population share of ICB]]</f>
        <v>0.18357964482134667</v>
      </c>
      <c r="M1202" s="98" cm="1">
        <f t="array" ref="M1202">msoa_calculations5[[#This Row],[Estimated case time (see and treat)]]*msoa_calculations5[[#This Row],[Population share of ICB]:[Population share of ICB]]</f>
        <v>0.13545634650971</v>
      </c>
      <c r="N1202" s="94" cm="1">
        <f t="array" ref="N1202">msoa_calculations5[[#This Row],[Weighted estimate]]*msoa_calculations5[[#This Row],[Population share of ICB]:[Population share of ICB]]</f>
        <v>0.1705579145438085</v>
      </c>
    </row>
    <row r="1203" spans="1:14">
      <c r="A1203" s="63" t="s">
        <v>11898</v>
      </c>
      <c r="B1203" s="63" t="s">
        <v>13708</v>
      </c>
      <c r="C1203" s="63" t="s">
        <v>24</v>
      </c>
      <c r="D1203" s="63" t="s">
        <v>74</v>
      </c>
      <c r="E1203" s="72">
        <v>5922</v>
      </c>
      <c r="F1203" s="64">
        <v>1</v>
      </c>
      <c r="G1203" s="79">
        <v>0</v>
      </c>
      <c r="H1203" s="133">
        <v>91.195137023925781</v>
      </c>
      <c r="I1203" s="134">
        <v>66.729393005371094</v>
      </c>
      <c r="J1203" s="105">
        <v>84.574928283691406</v>
      </c>
      <c r="K1203" s="96">
        <f>msoa_calculations5[[#This Row],[ Pop20]]/SUMIF(msoa_calculations5[ICB26],msoa_calculations5[[#This Row],[ICB26]],msoa_calculations5[[ Pop20]])</f>
        <v>2.0791451420257658E-3</v>
      </c>
      <c r="L1203" s="98" cm="1">
        <f t="array" ref="L1203">msoa_calculations5[[#This Row],[ Estimated case time (see and convey)]]*msoa_calculations5[[#This Row],[Population share of ICB]:[Population share of ICB]]</f>
        <v>0.18960792611966934</v>
      </c>
      <c r="M1203" s="98" cm="1">
        <f t="array" ref="M1203">msoa_calculations5[[#This Row],[Estimated case time (see and treat)]]*msoa_calculations5[[#This Row],[Population share of ICB]:[Population share of ICB]]</f>
        <v>0.13874009329744544</v>
      </c>
      <c r="N1203" s="94" cm="1">
        <f t="array" ref="N1203">msoa_calculations5[[#This Row],[Weighted estimate]]*msoa_calculations5[[#This Row],[Population share of ICB]:[Population share of ICB]]</f>
        <v>0.17584355127821452</v>
      </c>
    </row>
    <row r="1204" spans="1:14">
      <c r="A1204" s="63" t="s">
        <v>11850</v>
      </c>
      <c r="B1204" s="63" t="s">
        <v>13708</v>
      </c>
      <c r="C1204" s="63" t="s">
        <v>24</v>
      </c>
      <c r="D1204" s="63" t="s">
        <v>74</v>
      </c>
      <c r="E1204" s="72">
        <v>10193</v>
      </c>
      <c r="F1204" s="64">
        <v>1</v>
      </c>
      <c r="G1204" s="79">
        <v>0</v>
      </c>
      <c r="H1204" s="133">
        <v>87.932868957519531</v>
      </c>
      <c r="I1204" s="134">
        <v>63.2122802734375</v>
      </c>
      <c r="J1204" s="105">
        <v>81.243705749511719</v>
      </c>
      <c r="K1204" s="96">
        <f>msoa_calculations5[[#This Row],[ Pop20]]/SUMIF(msoa_calculations5[ICB26],msoa_calculations5[[#This Row],[ICB26]],msoa_calculations5[[ Pop20]])</f>
        <v>3.5786434367897045E-3</v>
      </c>
      <c r="L1204" s="98" cm="1">
        <f t="array" ref="L1204">msoa_calculations5[[#This Row],[ Estimated case time (see and convey)]]*msoa_calculations5[[#This Row],[Population share of ICB]:[Population share of ICB]]</f>
        <v>0.3146803843729164</v>
      </c>
      <c r="M1204" s="98" cm="1">
        <f t="array" ref="M1204">msoa_calculations5[[#This Row],[Estimated case time (see and treat)]]*msoa_calculations5[[#This Row],[Population share of ICB]:[Population share of ICB]]</f>
        <v>0.22621421192504843</v>
      </c>
      <c r="N1204" s="94" cm="1">
        <f t="array" ref="N1204">msoa_calculations5[[#This Row],[Weighted estimate]]*msoa_calculations5[[#This Row],[Population share of ICB]:[Population share of ICB]]</f>
        <v>0.29074225436096407</v>
      </c>
    </row>
    <row r="1205" spans="1:14">
      <c r="A1205" s="63" t="s">
        <v>11848</v>
      </c>
      <c r="B1205" s="63" t="s">
        <v>13708</v>
      </c>
      <c r="C1205" s="63" t="s">
        <v>24</v>
      </c>
      <c r="D1205" s="63" t="s">
        <v>74</v>
      </c>
      <c r="E1205" s="72">
        <v>5948</v>
      </c>
      <c r="F1205" s="64">
        <v>1</v>
      </c>
      <c r="G1205" s="79">
        <v>0</v>
      </c>
      <c r="H1205" s="133">
        <v>88.080978393554688</v>
      </c>
      <c r="I1205" s="134">
        <v>63.811286926269531</v>
      </c>
      <c r="J1205" s="105">
        <v>81.513824462890625</v>
      </c>
      <c r="K1205" s="96">
        <f>msoa_calculations5[[#This Row],[ Pop20]]/SUMIF(msoa_calculations5[ICB26],msoa_calculations5[[#This Row],[ICB26]],msoa_calculations5[[ Pop20]])</f>
        <v>2.0882734388330383E-3</v>
      </c>
      <c r="L1205" s="98" cm="1">
        <f t="array" ref="L1205">msoa_calculations5[[#This Row],[ Estimated case time (see and convey)]]*msoa_calculations5[[#This Row],[Population share of ICB]:[Population share of ICB]]</f>
        <v>0.18393716764568699</v>
      </c>
      <c r="M1205" s="98" cm="1">
        <f t="array" ref="M1205">msoa_calculations5[[#This Row],[Estimated case time (see and treat)]]*msoa_calculations5[[#This Row],[Population share of ICB]:[Population share of ICB]]</f>
        <v>0.13325541558588258</v>
      </c>
      <c r="N1205" s="94" cm="1">
        <f t="array" ref="N1205">msoa_calculations5[[#This Row],[Weighted estimate]]*msoa_calculations5[[#This Row],[Population share of ICB]:[Population share of ICB]]</f>
        <v>0.17022315452355324</v>
      </c>
    </row>
    <row r="1206" spans="1:14">
      <c r="A1206" s="63" t="s">
        <v>11846</v>
      </c>
      <c r="B1206" s="63" t="s">
        <v>13708</v>
      </c>
      <c r="C1206" s="63" t="s">
        <v>24</v>
      </c>
      <c r="D1206" s="63" t="s">
        <v>74</v>
      </c>
      <c r="E1206" s="72">
        <v>7224</v>
      </c>
      <c r="F1206" s="64">
        <v>1</v>
      </c>
      <c r="G1206" s="79">
        <v>0</v>
      </c>
      <c r="H1206" s="133">
        <v>88.968467712402344</v>
      </c>
      <c r="I1206" s="134">
        <v>63.192237854003906</v>
      </c>
      <c r="J1206" s="105">
        <v>81.99365234375</v>
      </c>
      <c r="K1206" s="96">
        <f>msoa_calculations5[[#This Row],[ Pop20]]/SUMIF(msoa_calculations5[ICB26],msoa_calculations5[[#This Row],[ICB26]],msoa_calculations5[[ Pop20]])</f>
        <v>2.5362621590668917E-3</v>
      </c>
      <c r="L1206" s="98" cm="1">
        <f t="array" ref="L1206">msoa_calculations5[[#This Row],[ Estimated case time (see and convey)]]*msoa_calculations5[[#This Row],[Population share of ICB]:[Population share of ICB]]</f>
        <v>0.22564735800913061</v>
      </c>
      <c r="M1206" s="98" cm="1">
        <f t="array" ref="M1206">msoa_calculations5[[#This Row],[Estimated case time (see and treat)]]*msoa_calculations5[[#This Row],[Population share of ICB]:[Population share of ICB]]</f>
        <v>0.16027208161586451</v>
      </c>
      <c r="N1206" s="94" cm="1">
        <f t="array" ref="N1206">msoa_calculations5[[#This Row],[Weighted estimate]]*msoa_calculations5[[#This Row],[Population share of ICB]:[Population share of ICB]]</f>
        <v>0.20795739772313948</v>
      </c>
    </row>
    <row r="1207" spans="1:14">
      <c r="A1207" s="63" t="s">
        <v>11844</v>
      </c>
      <c r="B1207" s="63" t="s">
        <v>13708</v>
      </c>
      <c r="C1207" s="63" t="s">
        <v>24</v>
      </c>
      <c r="D1207" s="63" t="s">
        <v>74</v>
      </c>
      <c r="E1207" s="72">
        <v>8498</v>
      </c>
      <c r="F1207" s="64">
        <v>1</v>
      </c>
      <c r="G1207" s="79">
        <v>0</v>
      </c>
      <c r="H1207" s="133">
        <v>82.731437683105469</v>
      </c>
      <c r="I1207" s="134">
        <v>59.490787506103516</v>
      </c>
      <c r="J1207" s="105">
        <v>76.442726135253906</v>
      </c>
      <c r="K1207" s="96">
        <f>msoa_calculations5[[#This Row],[ Pop20]]/SUMIF(msoa_calculations5[ICB26],msoa_calculations5[[#This Row],[ICB26]],msoa_calculations5[[ Pop20]])</f>
        <v>2.983548702623262E-3</v>
      </c>
      <c r="L1207" s="98" cm="1">
        <f t="array" ref="L1207">msoa_calculations5[[#This Row],[ Estimated case time (see and convey)]]*msoa_calculations5[[#This Row],[Population share of ICB]:[Population share of ICB]]</f>
        <v>0.24683327356558657</v>
      </c>
      <c r="M1207" s="98" cm="1">
        <f t="array" ref="M1207">msoa_calculations5[[#This Row],[Estimated case time (see and treat)]]*msoa_calculations5[[#This Row],[Population share of ICB]:[Population share of ICB]]</f>
        <v>0.17749366188187132</v>
      </c>
      <c r="N1207" s="94" cm="1">
        <f t="array" ref="N1207">msoa_calculations5[[#This Row],[Weighted estimate]]*msoa_calculations5[[#This Row],[Population share of ICB]:[Population share of ICB]]</f>
        <v>0.22807059638582211</v>
      </c>
    </row>
    <row r="1208" spans="1:14">
      <c r="A1208" s="63" t="s">
        <v>11842</v>
      </c>
      <c r="B1208" s="63" t="s">
        <v>13708</v>
      </c>
      <c r="C1208" s="63" t="s">
        <v>24</v>
      </c>
      <c r="D1208" s="63" t="s">
        <v>74</v>
      </c>
      <c r="E1208" s="72">
        <v>7942</v>
      </c>
      <c r="F1208" s="64">
        <v>1</v>
      </c>
      <c r="G1208" s="79">
        <v>0</v>
      </c>
      <c r="H1208" s="133">
        <v>86.220344543457031</v>
      </c>
      <c r="I1208" s="134">
        <v>62.476264953613281</v>
      </c>
      <c r="J1208" s="105">
        <v>79.79541015625</v>
      </c>
      <c r="K1208" s="96">
        <f>msoa_calculations5[[#This Row],[ Pop20]]/SUMIF(msoa_calculations5[ICB26],msoa_calculations5[[#This Row],[ICB26]],msoa_calculations5[[ Pop20]])</f>
        <v>2.7883435862831188E-3</v>
      </c>
      <c r="L1208" s="98" cm="1">
        <f t="array" ref="L1208">msoa_calculations5[[#This Row],[ Estimated case time (see and convey)]]*msoa_calculations5[[#This Row],[Population share of ICB]:[Population share of ICB]]</f>
        <v>0.24041194471486912</v>
      </c>
      <c r="M1208" s="98" cm="1">
        <f t="array" ref="M1208">msoa_calculations5[[#This Row],[Estimated case time (see and treat)]]*msoa_calculations5[[#This Row],[Population share of ICB]:[Population share of ICB]]</f>
        <v>0.17420529267833237</v>
      </c>
      <c r="N1208" s="94" cm="1">
        <f t="array" ref="N1208">msoa_calculations5[[#This Row],[Weighted estimate]]*msoa_calculations5[[#This Row],[Population share of ICB]:[Population share of ICB]]</f>
        <v>0.22249702012401054</v>
      </c>
    </row>
    <row r="1209" spans="1:14">
      <c r="A1209" s="63" t="s">
        <v>11840</v>
      </c>
      <c r="B1209" s="63" t="s">
        <v>13708</v>
      </c>
      <c r="C1209" s="63" t="s">
        <v>24</v>
      </c>
      <c r="D1209" s="63" t="s">
        <v>74</v>
      </c>
      <c r="E1209" s="72">
        <v>7787</v>
      </c>
      <c r="F1209" s="64">
        <v>1</v>
      </c>
      <c r="G1209" s="79">
        <v>0</v>
      </c>
      <c r="H1209" s="133">
        <v>83.028945922851563</v>
      </c>
      <c r="I1209" s="134">
        <v>59.663322448730469</v>
      </c>
      <c r="J1209" s="105">
        <v>76.7064208984375</v>
      </c>
      <c r="K1209" s="96">
        <f>msoa_calculations5[[#This Row],[ Pop20]]/SUMIF(msoa_calculations5[ICB26],msoa_calculations5[[#This Row],[ICB26]],msoa_calculations5[[ Pop20]])</f>
        <v>2.7339248937782233E-3</v>
      </c>
      <c r="L1209" s="98" cm="1">
        <f t="array" ref="L1209">msoa_calculations5[[#This Row],[ Estimated case time (see and convey)]]*msoa_calculations5[[#This Row],[Population share of ICB]:[Population share of ICB]]</f>
        <v>0.22699490216264981</v>
      </c>
      <c r="M1209" s="98" cm="1">
        <f t="array" ref="M1209">msoa_calculations5[[#This Row],[Estimated case time (see and treat)]]*msoa_calculations5[[#This Row],[Population share of ICB]:[Population share of ICB]]</f>
        <v>0.16311504248810133</v>
      </c>
      <c r="N1209" s="94" cm="1">
        <f t="array" ref="N1209">msoa_calculations5[[#This Row],[Weighted estimate]]*msoa_calculations5[[#This Row],[Population share of ICB]:[Population share of ICB]]</f>
        <v>0.20970959360686842</v>
      </c>
    </row>
    <row r="1210" spans="1:14">
      <c r="A1210" s="63" t="s">
        <v>11838</v>
      </c>
      <c r="B1210" s="63" t="s">
        <v>13708</v>
      </c>
      <c r="C1210" s="63" t="s">
        <v>24</v>
      </c>
      <c r="D1210" s="63" t="s">
        <v>74</v>
      </c>
      <c r="E1210" s="72">
        <v>7193</v>
      </c>
      <c r="F1210" s="64">
        <v>1</v>
      </c>
      <c r="G1210" s="79">
        <v>0</v>
      </c>
      <c r="H1210" s="133">
        <v>83.194244384765625</v>
      </c>
      <c r="I1210" s="134">
        <v>59.839298248291016</v>
      </c>
      <c r="J1210" s="105">
        <v>76.874610900878906</v>
      </c>
      <c r="K1210" s="96">
        <f>msoa_calculations5[[#This Row],[ Pop20]]/SUMIF(msoa_calculations5[ICB26],msoa_calculations5[[#This Row],[ICB26]],msoa_calculations5[[ Pop20]])</f>
        <v>2.5253784205659124E-3</v>
      </c>
      <c r="L1210" s="98" cm="1">
        <f t="array" ref="L1210">msoa_calculations5[[#This Row],[ Estimated case time (see and convey)]]*msoa_calculations5[[#This Row],[Population share of ICB]:[Population share of ICB]]</f>
        <v>0.21009694948457394</v>
      </c>
      <c r="M1210" s="98" cm="1">
        <f t="array" ref="M1210">msoa_calculations5[[#This Row],[Estimated case time (see and treat)]]*msoa_calculations5[[#This Row],[Population share of ICB]:[Population share of ICB]]</f>
        <v>0.15111687249804173</v>
      </c>
      <c r="N1210" s="94" cm="1">
        <f t="array" ref="N1210">msoa_calculations5[[#This Row],[Weighted estimate]]*msoa_calculations5[[#This Row],[Population share of ICB]:[Population share of ICB]]</f>
        <v>0.19413748345848064</v>
      </c>
    </row>
    <row r="1211" spans="1:14">
      <c r="A1211" s="63" t="s">
        <v>11836</v>
      </c>
      <c r="B1211" s="63" t="s">
        <v>13708</v>
      </c>
      <c r="C1211" s="63" t="s">
        <v>24</v>
      </c>
      <c r="D1211" s="63" t="s">
        <v>74</v>
      </c>
      <c r="E1211" s="72">
        <v>6023</v>
      </c>
      <c r="F1211" s="64">
        <v>1</v>
      </c>
      <c r="G1211" s="79">
        <v>0</v>
      </c>
      <c r="H1211" s="133">
        <v>82.92388916015625</v>
      </c>
      <c r="I1211" s="134">
        <v>59.473899841308594</v>
      </c>
      <c r="J1211" s="105">
        <v>76.578536987304688</v>
      </c>
      <c r="K1211" s="96">
        <f>msoa_calculations5[[#This Row],[ Pop20]]/SUMIF(msoa_calculations5[ICB26],msoa_calculations5[[#This Row],[ICB26]],msoa_calculations5[[ Pop20]])</f>
        <v>2.1146050642386334E-3</v>
      </c>
      <c r="L1211" s="98" cm="1">
        <f t="array" ref="L1211">msoa_calculations5[[#This Row],[ Estimated case time (see and convey)]]*msoa_calculations5[[#This Row],[Population share of ICB]:[Population share of ICB]]</f>
        <v>0.17535127596442951</v>
      </c>
      <c r="M1211" s="98" cm="1">
        <f t="array" ref="M1211">msoa_calculations5[[#This Row],[Estimated case time (see and treat)]]*msoa_calculations5[[#This Row],[Population share of ICB]:[Population share of ICB]]</f>
        <v>0.1257638097944524</v>
      </c>
      <c r="N1211" s="94" cm="1">
        <f t="array" ref="N1211">msoa_calculations5[[#This Row],[Weighted estimate]]*msoa_calculations5[[#This Row],[Population share of ICB]:[Population share of ICB]]</f>
        <v>0.16193336212533999</v>
      </c>
    </row>
    <row r="1212" spans="1:14">
      <c r="A1212" s="63" t="s">
        <v>11834</v>
      </c>
      <c r="B1212" s="63" t="s">
        <v>13708</v>
      </c>
      <c r="C1212" s="63" t="s">
        <v>24</v>
      </c>
      <c r="D1212" s="63" t="s">
        <v>74</v>
      </c>
      <c r="E1212" s="72">
        <v>7096</v>
      </c>
      <c r="F1212" s="64">
        <v>1</v>
      </c>
      <c r="G1212" s="79">
        <v>0</v>
      </c>
      <c r="H1212" s="133">
        <v>87.926811218261719</v>
      </c>
      <c r="I1212" s="134">
        <v>62.228473663330078</v>
      </c>
      <c r="J1212" s="105">
        <v>80.973075866699219</v>
      </c>
      <c r="K1212" s="96">
        <f>msoa_calculations5[[#This Row],[ Pop20]]/SUMIF(msoa_calculations5[ICB26],msoa_calculations5[[#This Row],[ICB26]],msoa_calculations5[[ Pop20]])</f>
        <v>2.4913228517080095E-3</v>
      </c>
      <c r="L1212" s="98" cm="1">
        <f t="array" ref="L1212">msoa_calculations5[[#This Row],[ Estimated case time (see and convey)]]*msoa_calculations5[[#This Row],[Population share of ICB]:[Population share of ICB]]</f>
        <v>0.21905407406587157</v>
      </c>
      <c r="M1212" s="98" cm="1">
        <f t="array" ref="M1212">msoa_calculations5[[#This Row],[Estimated case time (see and treat)]]*msoa_calculations5[[#This Row],[Population share of ICB]:[Population share of ICB]]</f>
        <v>0.15503121846436427</v>
      </c>
      <c r="N1212" s="94" cm="1">
        <f t="array" ref="N1212">msoa_calculations5[[#This Row],[Weighted estimate]]*msoa_calculations5[[#This Row],[Population share of ICB]:[Population share of ICB]]</f>
        <v>0.20173007427979409</v>
      </c>
    </row>
    <row r="1213" spans="1:14">
      <c r="A1213" s="63" t="s">
        <v>11832</v>
      </c>
      <c r="B1213" s="63" t="s">
        <v>13708</v>
      </c>
      <c r="C1213" s="63" t="s">
        <v>24</v>
      </c>
      <c r="D1213" s="63" t="s">
        <v>74</v>
      </c>
      <c r="E1213" s="72">
        <v>7877</v>
      </c>
      <c r="F1213" s="64">
        <v>1</v>
      </c>
      <c r="G1213" s="79">
        <v>0</v>
      </c>
      <c r="H1213" s="133">
        <v>89.85400390625</v>
      </c>
      <c r="I1213" s="134">
        <v>64.928993225097656</v>
      </c>
      <c r="J1213" s="105">
        <v>83.109519958496094</v>
      </c>
      <c r="K1213" s="96">
        <f>msoa_calculations5[[#This Row],[ Pop20]]/SUMIF(msoa_calculations5[ICB26],msoa_calculations5[[#This Row],[ICB26]],msoa_calculations5[[ Pop20]])</f>
        <v>2.7655228442649369E-3</v>
      </c>
      <c r="L1213" s="98" cm="1">
        <f t="array" ref="L1213">msoa_calculations5[[#This Row],[ Estimated case time (see and convey)]]*msoa_calculations5[[#This Row],[Population share of ICB]:[Population share of ICB]]</f>
        <v>0.24849330045140525</v>
      </c>
      <c r="M1213" s="98" cm="1">
        <f t="array" ref="M1213">msoa_calculations5[[#This Row],[Estimated case time (see and treat)]]*msoa_calculations5[[#This Row],[Population share of ICB]:[Population share of ICB]]</f>
        <v>0.1795626140191309</v>
      </c>
      <c r="N1213" s="94" cm="1">
        <f t="array" ref="N1213">msoa_calculations5[[#This Row],[Weighted estimate]]*msoa_calculations5[[#This Row],[Population share of ICB]:[Population share of ICB]]</f>
        <v>0.22984127602111365</v>
      </c>
    </row>
    <row r="1214" spans="1:14">
      <c r="A1214" s="63" t="s">
        <v>11830</v>
      </c>
      <c r="B1214" s="63" t="s">
        <v>13708</v>
      </c>
      <c r="C1214" s="63" t="s">
        <v>24</v>
      </c>
      <c r="D1214" s="63" t="s">
        <v>74</v>
      </c>
      <c r="E1214" s="72">
        <v>9395</v>
      </c>
      <c r="F1214" s="64">
        <v>1</v>
      </c>
      <c r="G1214" s="79">
        <v>0</v>
      </c>
      <c r="H1214" s="133">
        <v>88.685997009277344</v>
      </c>
      <c r="I1214" s="134">
        <v>63.537498474121094</v>
      </c>
      <c r="J1214" s="105">
        <v>81.88104248046875</v>
      </c>
      <c r="K1214" s="96">
        <f>msoa_calculations5[[#This Row],[ Pop20]]/SUMIF(msoa_calculations5[ICB26],msoa_calculations5[[#This Row],[ICB26]],msoa_calculations5[[ Pop20]])</f>
        <v>3.2984749424741755E-3</v>
      </c>
      <c r="L1214" s="98" cm="1">
        <f t="array" ref="L1214">msoa_calculations5[[#This Row],[ Estimated case time (see and convey)]]*msoa_calculations5[[#This Row],[Population share of ICB]:[Population share of ICB]]</f>
        <v>0.29252853888344099</v>
      </c>
      <c r="M1214" s="98" cm="1">
        <f t="array" ref="M1214">msoa_calculations5[[#This Row],[Estimated case time (see and treat)]]*msoa_calculations5[[#This Row],[Population share of ICB]:[Population share of ICB]]</f>
        <v>0.20957684662437959</v>
      </c>
      <c r="N1214" s="94" cm="1">
        <f t="array" ref="N1214">msoa_calculations5[[#This Row],[Weighted estimate]]*msoa_calculations5[[#This Row],[Population share of ICB]:[Population share of ICB]]</f>
        <v>0.27008256688548971</v>
      </c>
    </row>
    <row r="1215" spans="1:14">
      <c r="A1215" s="63" t="s">
        <v>11828</v>
      </c>
      <c r="B1215" s="63" t="s">
        <v>13708</v>
      </c>
      <c r="C1215" s="63" t="s">
        <v>24</v>
      </c>
      <c r="D1215" s="63" t="s">
        <v>74</v>
      </c>
      <c r="E1215" s="72">
        <v>6153</v>
      </c>
      <c r="F1215" s="64">
        <v>1</v>
      </c>
      <c r="G1215" s="79">
        <v>0</v>
      </c>
      <c r="H1215" s="133">
        <v>88.426490783691406</v>
      </c>
      <c r="I1215" s="134">
        <v>63.640354156494141</v>
      </c>
      <c r="J1215" s="105">
        <v>81.719589233398438</v>
      </c>
      <c r="K1215" s="96">
        <f>msoa_calculations5[[#This Row],[ Pop20]]/SUMIF(msoa_calculations5[ICB26],msoa_calculations5[[#This Row],[ICB26]],msoa_calculations5[[ Pop20]])</f>
        <v>2.1602465482749977E-3</v>
      </c>
      <c r="L1215" s="98" cm="1">
        <f t="array" ref="L1215">msoa_calculations5[[#This Row],[ Estimated case time (see and convey)]]*msoa_calculations5[[#This Row],[Population share of ICB]:[Population share of ICB]]</f>
        <v>0.19102302149154024</v>
      </c>
      <c r="M1215" s="98" cm="1">
        <f t="array" ref="M1215">msoa_calculations5[[#This Row],[Estimated case time (see and treat)]]*msoa_calculations5[[#This Row],[Population share of ICB]:[Population share of ICB]]</f>
        <v>0.13747885539756488</v>
      </c>
      <c r="N1215" s="94" cm="1">
        <f t="array" ref="N1215">msoa_calculations5[[#This Row],[Weighted estimate]]*msoa_calculations5[[#This Row],[Population share of ICB]:[Population share of ICB]]</f>
        <v>0.17653446056789965</v>
      </c>
    </row>
    <row r="1216" spans="1:14">
      <c r="A1216" s="63" t="s">
        <v>11826</v>
      </c>
      <c r="B1216" s="63" t="s">
        <v>13708</v>
      </c>
      <c r="C1216" s="63" t="s">
        <v>24</v>
      </c>
      <c r="D1216" s="63" t="s">
        <v>74</v>
      </c>
      <c r="E1216" s="72">
        <v>11056</v>
      </c>
      <c r="F1216" s="64">
        <v>1</v>
      </c>
      <c r="G1216" s="79">
        <v>0</v>
      </c>
      <c r="H1216" s="133">
        <v>84.559494018554688</v>
      </c>
      <c r="I1216" s="134">
        <v>59.538021087646484</v>
      </c>
      <c r="J1216" s="105">
        <v>77.788909912109375</v>
      </c>
      <c r="K1216" s="96">
        <f>msoa_calculations5[[#This Row],[ Pop20]]/SUMIF(msoa_calculations5[ICB26],msoa_calculations5[[#This Row],[ICB26]],msoa_calculations5[[ Pop20]])</f>
        <v>3.8816326731234154E-3</v>
      </c>
      <c r="L1216" s="98" cm="1">
        <f t="array" ref="L1216">msoa_calculations5[[#This Row],[ Estimated case time (see and convey)]]*msoa_calculations5[[#This Row],[Population share of ICB]:[Population share of ICB]]</f>
        <v>0.3282288948052059</v>
      </c>
      <c r="M1216" s="98" cm="1">
        <f t="array" ref="M1216">msoa_calculations5[[#This Row],[Estimated case time (see and treat)]]*msoa_calculations5[[#This Row],[Population share of ICB]:[Population share of ICB]]</f>
        <v>0.2311047279469195</v>
      </c>
      <c r="N1216" s="94" cm="1">
        <f t="array" ref="N1216">msoa_calculations5[[#This Row],[Weighted estimate]]*msoa_calculations5[[#This Row],[Population share of ICB]:[Population share of ICB]]</f>
        <v>0.30194797432149767</v>
      </c>
    </row>
    <row r="1217" spans="1:14">
      <c r="A1217" s="63" t="s">
        <v>11824</v>
      </c>
      <c r="B1217" s="63" t="s">
        <v>13708</v>
      </c>
      <c r="C1217" s="63" t="s">
        <v>24</v>
      </c>
      <c r="D1217" s="63" t="s">
        <v>74</v>
      </c>
      <c r="E1217" s="72">
        <v>6772</v>
      </c>
      <c r="F1217" s="64">
        <v>1</v>
      </c>
      <c r="G1217" s="79">
        <v>0</v>
      </c>
      <c r="H1217" s="133">
        <v>89.222198486328125</v>
      </c>
      <c r="I1217" s="134">
        <v>64.663375854492188</v>
      </c>
      <c r="J1217" s="105">
        <v>82.576805114746094</v>
      </c>
      <c r="K1217" s="96">
        <f>msoa_calculations5[[#This Row],[ Pop20]]/SUMIF(msoa_calculations5[ICB26],msoa_calculations5[[#This Row],[ICB26]],msoa_calculations5[[ Pop20]])</f>
        <v>2.3775702299558403E-3</v>
      </c>
      <c r="L1217" s="98" cm="1">
        <f t="array" ref="L1217">msoa_calculations5[[#This Row],[ Estimated case time (see and convey)]]*msoa_calculations5[[#This Row],[Population share of ICB]:[Population share of ICB]]</f>
        <v>0.21213204297230479</v>
      </c>
      <c r="M1217" s="98" cm="1">
        <f t="array" ref="M1217">msoa_calculations5[[#This Row],[Estimated case time (see and treat)]]*msoa_calculations5[[#This Row],[Population share of ICB]:[Population share of ICB]]</f>
        <v>0.15374171740008591</v>
      </c>
      <c r="N1217" s="94" cm="1">
        <f t="array" ref="N1217">msoa_calculations5[[#This Row],[Weighted estimate]]*msoa_calculations5[[#This Row],[Population share of ICB]:[Population share of ICB]]</f>
        <v>0.19633215352568548</v>
      </c>
    </row>
    <row r="1218" spans="1:14">
      <c r="A1218" s="63" t="s">
        <v>11822</v>
      </c>
      <c r="B1218" s="63" t="s">
        <v>13708</v>
      </c>
      <c r="C1218" s="63" t="s">
        <v>24</v>
      </c>
      <c r="D1218" s="63" t="s">
        <v>74</v>
      </c>
      <c r="E1218" s="72">
        <v>7992</v>
      </c>
      <c r="F1218" s="64">
        <v>1</v>
      </c>
      <c r="G1218" s="79">
        <v>0</v>
      </c>
      <c r="H1218" s="133">
        <v>87.137115478515625</v>
      </c>
      <c r="I1218" s="134">
        <v>63.509140014648438</v>
      </c>
      <c r="J1218" s="105">
        <v>80.743598937988281</v>
      </c>
      <c r="K1218" s="96">
        <f>msoa_calculations5[[#This Row],[ Pop20]]/SUMIF(msoa_calculations5[ICB26],msoa_calculations5[[#This Row],[ICB26]],msoa_calculations5[[ Pop20]])</f>
        <v>2.8058980032201822E-3</v>
      </c>
      <c r="L1218" s="98" cm="1">
        <f t="array" ref="L1218">msoa_calculations5[[#This Row],[ Estimated case time (see and convey)]]*msoa_calculations5[[#This Row],[Population share of ICB]:[Population share of ICB]]</f>
        <v>0.24449785832753343</v>
      </c>
      <c r="M1218" s="98" cm="1">
        <f t="array" ref="M1218">msoa_calculations5[[#This Row],[Estimated case time (see and treat)]]*msoa_calculations5[[#This Row],[Population share of ICB]:[Population share of ICB]]</f>
        <v>0.17820016915333303</v>
      </c>
      <c r="N1218" s="94" cm="1">
        <f t="array" ref="N1218">msoa_calculations5[[#This Row],[Weighted estimate]]*msoa_calculations5[[#This Row],[Population share of ICB]:[Population share of ICB]]</f>
        <v>0.22655830303291255</v>
      </c>
    </row>
    <row r="1219" spans="1:14">
      <c r="A1219" s="63" t="s">
        <v>11820</v>
      </c>
      <c r="B1219" s="63" t="s">
        <v>13708</v>
      </c>
      <c r="C1219" s="63" t="s">
        <v>24</v>
      </c>
      <c r="D1219" s="63" t="s">
        <v>74</v>
      </c>
      <c r="E1219" s="72">
        <v>5367</v>
      </c>
      <c r="F1219" s="64">
        <v>1</v>
      </c>
      <c r="G1219" s="79">
        <v>0</v>
      </c>
      <c r="H1219" s="133">
        <v>85.688125610351563</v>
      </c>
      <c r="I1219" s="134">
        <v>62.528846740722656</v>
      </c>
      <c r="J1219" s="105">
        <v>79.421432495117188</v>
      </c>
      <c r="K1219" s="96">
        <f>msoa_calculations5[[#This Row],[ Pop20]]/SUMIF(msoa_calculations5[ICB26],msoa_calculations5[[#This Row],[ICB26]],msoa_calculations5[[ Pop20]])</f>
        <v>1.8842911140243641E-3</v>
      </c>
      <c r="L1219" s="98" cm="1">
        <f t="array" ref="L1219">msoa_calculations5[[#This Row],[ Estimated case time (see and convey)]]*msoa_calculations5[[#This Row],[Population share of ICB]:[Population share of ICB]]</f>
        <v>0.161461373664989</v>
      </c>
      <c r="M1219" s="98" cm="1">
        <f t="array" ref="M1219">msoa_calculations5[[#This Row],[Estimated case time (see and treat)]]*msoa_calculations5[[#This Row],[Population share of ICB]:[Population share of ICB]]</f>
        <v>0.11782255028373502</v>
      </c>
      <c r="N1219" s="94" cm="1">
        <f t="array" ref="N1219">msoa_calculations5[[#This Row],[Weighted estimate]]*msoa_calculations5[[#This Row],[Population share of ICB]:[Population share of ICB]]</f>
        <v>0.1496530995136352</v>
      </c>
    </row>
    <row r="1220" spans="1:14">
      <c r="A1220" s="63" t="s">
        <v>11818</v>
      </c>
      <c r="B1220" s="63" t="s">
        <v>13708</v>
      </c>
      <c r="C1220" s="63" t="s">
        <v>24</v>
      </c>
      <c r="D1220" s="63" t="s">
        <v>74</v>
      </c>
      <c r="E1220" s="72">
        <v>8122</v>
      </c>
      <c r="F1220" s="64">
        <v>1</v>
      </c>
      <c r="G1220" s="79">
        <v>0</v>
      </c>
      <c r="H1220" s="133">
        <v>85.587158203125</v>
      </c>
      <c r="I1220" s="134">
        <v>61.273494720458984</v>
      </c>
      <c r="J1220" s="105">
        <v>79.008102416992188</v>
      </c>
      <c r="K1220" s="96">
        <f>msoa_calculations5[[#This Row],[ Pop20]]/SUMIF(msoa_calculations5[ICB26],msoa_calculations5[[#This Row],[ICB26]],msoa_calculations5[[ Pop20]])</f>
        <v>2.8515394872565465E-3</v>
      </c>
      <c r="L1220" s="98" cm="1">
        <f t="array" ref="L1220">msoa_calculations5[[#This Row],[ Estimated case time (see and convey)]]*msoa_calculations5[[#This Row],[Population share of ICB]:[Population share of ICB]]</f>
        <v>0.24405516121828399</v>
      </c>
      <c r="M1220" s="98" cm="1">
        <f t="array" ref="M1220">msoa_calculations5[[#This Row],[Estimated case time (see and treat)]]*msoa_calculations5[[#This Row],[Population share of ICB]:[Population share of ICB]]</f>
        <v>0.17472378971759431</v>
      </c>
      <c r="N1220" s="94" cm="1">
        <f t="array" ref="N1220">msoa_calculations5[[#This Row],[Weighted estimate]]*msoa_calculations5[[#This Row],[Population share of ICB]:[Population share of ICB]]</f>
        <v>0.22529472385526261</v>
      </c>
    </row>
    <row r="1221" spans="1:14">
      <c r="A1221" s="63" t="s">
        <v>11816</v>
      </c>
      <c r="B1221" s="63" t="s">
        <v>13708</v>
      </c>
      <c r="C1221" s="63" t="s">
        <v>24</v>
      </c>
      <c r="D1221" s="63" t="s">
        <v>74</v>
      </c>
      <c r="E1221" s="72">
        <v>7285</v>
      </c>
      <c r="F1221" s="64">
        <v>1</v>
      </c>
      <c r="G1221" s="79">
        <v>0</v>
      </c>
      <c r="H1221" s="133">
        <v>85.53302001953125</v>
      </c>
      <c r="I1221" s="134">
        <v>61.999359130859375</v>
      </c>
      <c r="J1221" s="105">
        <v>79.165023803710938</v>
      </c>
      <c r="K1221" s="96">
        <f>msoa_calculations5[[#This Row],[ Pop20]]/SUMIF(msoa_calculations5[ICB26],msoa_calculations5[[#This Row],[ICB26]],msoa_calculations5[[ Pop20]])</f>
        <v>2.5576785477301085E-3</v>
      </c>
      <c r="L1221" s="98" cm="1">
        <f t="array" ref="L1221">msoa_calculations5[[#This Row],[ Estimated case time (see and convey)]]*msoa_calculations5[[#This Row],[Population share of ICB]:[Population share of ICB]]</f>
        <v>0.21876597042652499</v>
      </c>
      <c r="M1221" s="98" cm="1">
        <f t="array" ref="M1221">msoa_calculations5[[#This Row],[Estimated case time (see and treat)]]*msoa_calculations5[[#This Row],[Population share of ICB]:[Population share of ICB]]</f>
        <v>0.15857443082201386</v>
      </c>
      <c r="N1221" s="94" cm="1">
        <f t="array" ref="N1221">msoa_calculations5[[#This Row],[Weighted estimate]]*msoa_calculations5[[#This Row],[Population share of ICB]:[Population share of ICB]]</f>
        <v>0.20247868311329487</v>
      </c>
    </row>
    <row r="1222" spans="1:14">
      <c r="A1222" s="63" t="s">
        <v>11814</v>
      </c>
      <c r="B1222" s="63" t="s">
        <v>13708</v>
      </c>
      <c r="C1222" s="63" t="s">
        <v>24</v>
      </c>
      <c r="D1222" s="63" t="s">
        <v>74</v>
      </c>
      <c r="E1222" s="72">
        <v>7052</v>
      </c>
      <c r="F1222" s="64">
        <v>1</v>
      </c>
      <c r="G1222" s="79">
        <v>0</v>
      </c>
      <c r="H1222" s="133">
        <v>87.386566162109375</v>
      </c>
      <c r="I1222" s="134">
        <v>62.804866790771484</v>
      </c>
      <c r="J1222" s="105">
        <v>80.7349853515625</v>
      </c>
      <c r="K1222" s="96">
        <f>msoa_calculations5[[#This Row],[ Pop20]]/SUMIF(msoa_calculations5[ICB26],msoa_calculations5[[#This Row],[ICB26]],msoa_calculations5[[ Pop20]])</f>
        <v>2.4758749648033942E-3</v>
      </c>
      <c r="L1222" s="98" cm="1">
        <f t="array" ref="L1222">msoa_calculations5[[#This Row],[ Estimated case time (see and convey)]]*msoa_calculations5[[#This Row],[Population share of ICB]:[Population share of ICB]]</f>
        <v>0.21635821142090203</v>
      </c>
      <c r="M1222" s="98" cm="1">
        <f t="array" ref="M1222">msoa_calculations5[[#This Row],[Estimated case time (see and treat)]]*msoa_calculations5[[#This Row],[Population share of ICB]:[Population share of ICB]]</f>
        <v>0.15549699735508321</v>
      </c>
      <c r="N1222" s="94" cm="1">
        <f t="array" ref="N1222">msoa_calculations5[[#This Row],[Weighted estimate]]*msoa_calculations5[[#This Row],[Population share of ICB]:[Population share of ICB]]</f>
        <v>0.19988972901570234</v>
      </c>
    </row>
    <row r="1223" spans="1:14">
      <c r="A1223" s="63" t="s">
        <v>11812</v>
      </c>
      <c r="B1223" s="63" t="s">
        <v>13708</v>
      </c>
      <c r="C1223" s="63" t="s">
        <v>24</v>
      </c>
      <c r="D1223" s="63" t="s">
        <v>74</v>
      </c>
      <c r="E1223" s="72">
        <v>11640</v>
      </c>
      <c r="F1223" s="64">
        <v>1</v>
      </c>
      <c r="G1223" s="79">
        <v>0</v>
      </c>
      <c r="H1223" s="133">
        <v>85.783279418945313</v>
      </c>
      <c r="I1223" s="134">
        <v>60.937171936035156</v>
      </c>
      <c r="J1223" s="105">
        <v>79.060150146484375</v>
      </c>
      <c r="K1223" s="96">
        <f>msoa_calculations5[[#This Row],[ Pop20]]/SUMIF(msoa_calculations5[ICB26],msoa_calculations5[[#This Row],[ICB26]],msoa_calculations5[[ Pop20]])</f>
        <v>4.0866682629483132E-3</v>
      </c>
      <c r="L1223" s="98" cm="1">
        <f t="array" ref="L1223">msoa_calculations5[[#This Row],[ Estimated case time (see and convey)]]*msoa_calculations5[[#This Row],[Population share of ICB]:[Population share of ICB]]</f>
        <v>0.35056780549303102</v>
      </c>
      <c r="M1223" s="98" cm="1">
        <f t="array" ref="M1223">msoa_calculations5[[#This Row],[Estimated case time (see and treat)]]*msoa_calculations5[[#This Row],[Population share of ICB]:[Population share of ICB]]</f>
        <v>0.2490300065848195</v>
      </c>
      <c r="N1223" s="94" cm="1">
        <f t="array" ref="N1223">msoa_calculations5[[#This Row],[Weighted estimate]]*msoa_calculations5[[#This Row],[Population share of ICB]:[Population share of ICB]]</f>
        <v>0.32309260646756616</v>
      </c>
    </row>
    <row r="1224" spans="1:14">
      <c r="A1224" s="63" t="s">
        <v>11810</v>
      </c>
      <c r="B1224" s="63" t="s">
        <v>13708</v>
      </c>
      <c r="C1224" s="63" t="s">
        <v>24</v>
      </c>
      <c r="D1224" s="63" t="s">
        <v>74</v>
      </c>
      <c r="E1224" s="72">
        <v>6300</v>
      </c>
      <c r="F1224" s="64">
        <v>1</v>
      </c>
      <c r="G1224" s="79">
        <v>0</v>
      </c>
      <c r="H1224" s="133">
        <v>90.953865051269531</v>
      </c>
      <c r="I1224" s="134">
        <v>64.993812561035156</v>
      </c>
      <c r="J1224" s="105">
        <v>83.929313659667969</v>
      </c>
      <c r="K1224" s="96">
        <f>msoa_calculations5[[#This Row],[ Pop20]]/SUMIF(msoa_calculations5[ICB26],msoa_calculations5[[#This Row],[ICB26]],msoa_calculations5[[ Pop20]])</f>
        <v>2.2118565340699635E-3</v>
      </c>
      <c r="L1224" s="98" cm="1">
        <f t="array" ref="L1224">msoa_calculations5[[#This Row],[ Estimated case time (see and convey)]]*msoa_calculations5[[#This Row],[Population share of ICB]:[Population share of ICB]]</f>
        <v>0.20117690071256822</v>
      </c>
      <c r="M1224" s="98" cm="1">
        <f t="array" ref="M1224">msoa_calculations5[[#This Row],[Estimated case time (see and treat)]]*msoa_calculations5[[#This Row],[Population share of ICB]:[Population share of ICB]]</f>
        <v>0.14375698898724407</v>
      </c>
      <c r="N1224" s="94" cm="1">
        <f t="array" ref="N1224">msoa_calculations5[[#This Row],[Weighted estimate]]*msoa_calculations5[[#This Row],[Population share of ICB]:[Population share of ICB]]</f>
        <v>0.18563960081814404</v>
      </c>
    </row>
    <row r="1225" spans="1:14">
      <c r="A1225" s="63" t="s">
        <v>11808</v>
      </c>
      <c r="B1225" s="63" t="s">
        <v>13708</v>
      </c>
      <c r="C1225" s="63" t="s">
        <v>24</v>
      </c>
      <c r="D1225" s="63" t="s">
        <v>74</v>
      </c>
      <c r="E1225" s="72">
        <v>6565</v>
      </c>
      <c r="F1225" s="64">
        <v>1</v>
      </c>
      <c r="G1225" s="79">
        <v>0</v>
      </c>
      <c r="H1225" s="133">
        <v>96.157806396484375</v>
      </c>
      <c r="I1225" s="134">
        <v>68.458892822265625</v>
      </c>
      <c r="J1225" s="105">
        <v>88.662734985351563</v>
      </c>
      <c r="K1225" s="96">
        <f>msoa_calculations5[[#This Row],[ Pop20]]/SUMIF(msoa_calculations5[ICB26],msoa_calculations5[[#This Row],[ICB26]],msoa_calculations5[[ Pop20]])</f>
        <v>2.3048949438363984E-3</v>
      </c>
      <c r="L1225" s="98" cm="1">
        <f t="array" ref="L1225">msoa_calculations5[[#This Row],[ Estimated case time (see and convey)]]*msoa_calculations5[[#This Row],[Population share of ICB]:[Population share of ICB]]</f>
        <v>0.22163364177365613</v>
      </c>
      <c r="M1225" s="98" cm="1">
        <f t="array" ref="M1225">msoa_calculations5[[#This Row],[Estimated case time (see and treat)]]*msoa_calculations5[[#This Row],[Population share of ICB]:[Population share of ICB]]</f>
        <v>0.15779055592667796</v>
      </c>
      <c r="N1225" s="94" cm="1">
        <f t="array" ref="N1225">msoa_calculations5[[#This Row],[Weighted estimate]]*msoa_calculations5[[#This Row],[Population share of ICB]:[Population share of ICB]]</f>
        <v>0.20435828957444335</v>
      </c>
    </row>
    <row r="1226" spans="1:14">
      <c r="A1226" s="63" t="s">
        <v>11806</v>
      </c>
      <c r="B1226" s="63" t="s">
        <v>13708</v>
      </c>
      <c r="C1226" s="63" t="s">
        <v>24</v>
      </c>
      <c r="D1226" s="63" t="s">
        <v>74</v>
      </c>
      <c r="E1226" s="72">
        <v>5882</v>
      </c>
      <c r="F1226" s="64">
        <v>1</v>
      </c>
      <c r="G1226" s="79">
        <v>0</v>
      </c>
      <c r="H1226" s="133">
        <v>91.779983520507813</v>
      </c>
      <c r="I1226" s="134">
        <v>66.513259887695313</v>
      </c>
      <c r="J1226" s="105">
        <v>84.943038940429688</v>
      </c>
      <c r="K1226" s="96">
        <f>msoa_calculations5[[#This Row],[ Pop20]]/SUMIF(msoa_calculations5[ICB26],msoa_calculations5[[#This Row],[ICB26]],msoa_calculations5[[ Pop20]])</f>
        <v>2.0651016084761152E-3</v>
      </c>
      <c r="L1226" s="98" cm="1">
        <f t="array" ref="L1226">msoa_calculations5[[#This Row],[ Estimated case time (see and convey)]]*msoa_calculations5[[#This Row],[Population share of ICB]:[Population share of ICB]]</f>
        <v>0.18953499159411202</v>
      </c>
      <c r="M1226" s="98" cm="1">
        <f t="array" ref="M1226">msoa_calculations5[[#This Row],[Estimated case time (see and treat)]]*msoa_calculations5[[#This Row],[Population share of ICB]:[Population share of ICB]]</f>
        <v>0.13735663997906947</v>
      </c>
      <c r="N1226" s="94" cm="1">
        <f t="array" ref="N1226">msoa_calculations5[[#This Row],[Weighted estimate]]*msoa_calculations5[[#This Row],[Population share of ICB]:[Population share of ICB]]</f>
        <v>0.17541600634473062</v>
      </c>
    </row>
    <row r="1227" spans="1:14">
      <c r="A1227" s="63" t="s">
        <v>11804</v>
      </c>
      <c r="B1227" s="63" t="s">
        <v>13708</v>
      </c>
      <c r="C1227" s="63" t="s">
        <v>24</v>
      </c>
      <c r="D1227" s="63" t="s">
        <v>74</v>
      </c>
      <c r="E1227" s="72">
        <v>7269</v>
      </c>
      <c r="F1227" s="64">
        <v>1</v>
      </c>
      <c r="G1227" s="79">
        <v>0</v>
      </c>
      <c r="H1227" s="133">
        <v>92.111129760742188</v>
      </c>
      <c r="I1227" s="134">
        <v>67.02679443359375</v>
      </c>
      <c r="J1227" s="105">
        <v>85.323539733886719</v>
      </c>
      <c r="K1227" s="96">
        <f>msoa_calculations5[[#This Row],[ Pop20]]/SUMIF(msoa_calculations5[ICB26],msoa_calculations5[[#This Row],[ICB26]],msoa_calculations5[[ Pop20]])</f>
        <v>2.5520611343102483E-3</v>
      </c>
      <c r="L1227" s="98" cm="1">
        <f t="array" ref="L1227">msoa_calculations5[[#This Row],[ Estimated case time (see and convey)]]*msoa_calculations5[[#This Row],[Population share of ICB]:[Population share of ICB]]</f>
        <v>0.23507323429979818</v>
      </c>
      <c r="M1227" s="98" cm="1">
        <f t="array" ref="M1227">msoa_calculations5[[#This Row],[Estimated case time (see and treat)]]*msoa_calculations5[[#This Row],[Population share of ICB]:[Population share of ICB]]</f>
        <v>0.17105647703137711</v>
      </c>
      <c r="N1227" s="94" cm="1">
        <f t="array" ref="N1227">msoa_calculations5[[#This Row],[Weighted estimate]]*msoa_calculations5[[#This Row],[Population share of ICB]:[Population share of ICB]]</f>
        <v>0.21775088959662847</v>
      </c>
    </row>
    <row r="1228" spans="1:14">
      <c r="A1228" s="63" t="s">
        <v>11802</v>
      </c>
      <c r="B1228" s="63" t="s">
        <v>13708</v>
      </c>
      <c r="C1228" s="63" t="s">
        <v>24</v>
      </c>
      <c r="D1228" s="63" t="s">
        <v>74</v>
      </c>
      <c r="E1228" s="72">
        <v>4902</v>
      </c>
      <c r="F1228" s="64">
        <v>1</v>
      </c>
      <c r="G1228" s="79">
        <v>0</v>
      </c>
      <c r="H1228" s="133">
        <v>91.715591430664063</v>
      </c>
      <c r="I1228" s="134">
        <v>65.618263244628906</v>
      </c>
      <c r="J1228" s="105">
        <v>84.653892517089844</v>
      </c>
      <c r="K1228" s="96">
        <f>msoa_calculations5[[#This Row],[ Pop20]]/SUMIF(msoa_calculations5[ICB26],msoa_calculations5[[#This Row],[ICB26]],msoa_calculations5[[ Pop20]])</f>
        <v>1.7210350365096762E-3</v>
      </c>
      <c r="L1228" s="98" cm="1">
        <f t="array" ref="L1228">msoa_calculations5[[#This Row],[ Estimated case time (see and convey)]]*msoa_calculations5[[#This Row],[Population share of ICB]:[Population share of ICB]]</f>
        <v>0.15784574624637948</v>
      </c>
      <c r="M1228" s="98" cm="1">
        <f t="array" ref="M1228">msoa_calculations5[[#This Row],[Estimated case time (see and treat)]]*msoa_calculations5[[#This Row],[Population share of ICB]:[Population share of ICB]]</f>
        <v>0.11293133007892146</v>
      </c>
      <c r="N1228" s="94" cm="1">
        <f t="array" ref="N1228">msoa_calculations5[[#This Row],[Weighted estimate]]*msoa_calculations5[[#This Row],[Population share of ICB]:[Population share of ICB]]</f>
        <v>0.14569231499883592</v>
      </c>
    </row>
    <row r="1229" spans="1:14">
      <c r="A1229" s="63" t="s">
        <v>11800</v>
      </c>
      <c r="B1229" s="63" t="s">
        <v>13708</v>
      </c>
      <c r="C1229" s="63" t="s">
        <v>24</v>
      </c>
      <c r="D1229" s="63" t="s">
        <v>74</v>
      </c>
      <c r="E1229" s="72">
        <v>5679</v>
      </c>
      <c r="F1229" s="64">
        <v>1</v>
      </c>
      <c r="G1229" s="79">
        <v>0</v>
      </c>
      <c r="H1229" s="133">
        <v>92.052536010742188</v>
      </c>
      <c r="I1229" s="134">
        <v>66.015548706054688</v>
      </c>
      <c r="J1229" s="105">
        <v>85.007164001464844</v>
      </c>
      <c r="K1229" s="96">
        <f>msoa_calculations5[[#This Row],[ Pop20]]/SUMIF(msoa_calculations5[ICB26],msoa_calculations5[[#This Row],[ICB26]],msoa_calculations5[[ Pop20]])</f>
        <v>1.9938306757116384E-3</v>
      </c>
      <c r="L1229" s="98" cm="1">
        <f t="array" ref="L1229">msoa_calculations5[[#This Row],[ Estimated case time (see and convey)]]*msoa_calculations5[[#This Row],[Population share of ICB]:[Population share of ICB]]</f>
        <v>0.18353717007526801</v>
      </c>
      <c r="M1229" s="98" cm="1">
        <f t="array" ref="M1229">msoa_calculations5[[#This Row],[Estimated case time (see and treat)]]*msoa_calculations5[[#This Row],[Population share of ICB]:[Population share of ICB]]</f>
        <v>0.13162382608406759</v>
      </c>
      <c r="N1229" s="94" cm="1">
        <f t="array" ref="N1229">msoa_calculations5[[#This Row],[Weighted estimate]]*msoa_calculations5[[#This Row],[Population share of ICB]:[Population share of ICB]]</f>
        <v>0.1694898912413707</v>
      </c>
    </row>
    <row r="1230" spans="1:14">
      <c r="A1230" s="63" t="s">
        <v>11798</v>
      </c>
      <c r="B1230" s="63" t="s">
        <v>13708</v>
      </c>
      <c r="C1230" s="63" t="s">
        <v>24</v>
      </c>
      <c r="D1230" s="63" t="s">
        <v>74</v>
      </c>
      <c r="E1230" s="72">
        <v>7079</v>
      </c>
      <c r="F1230" s="64">
        <v>1</v>
      </c>
      <c r="G1230" s="79">
        <v>0</v>
      </c>
      <c r="H1230" s="133">
        <v>98.186492919921875</v>
      </c>
      <c r="I1230" s="134">
        <v>68.211715698242188</v>
      </c>
      <c r="J1230" s="105">
        <v>90.075592041015625</v>
      </c>
      <c r="K1230" s="96">
        <f>msoa_calculations5[[#This Row],[ Pop20]]/SUMIF(msoa_calculations5[ICB26],msoa_calculations5[[#This Row],[ICB26]],msoa_calculations5[[ Pop20]])</f>
        <v>2.4853543499494084E-3</v>
      </c>
      <c r="L1230" s="98" cm="1">
        <f t="array" ref="L1230">msoa_calculations5[[#This Row],[ Estimated case time (see and convey)]]*msoa_calculations5[[#This Row],[Population share of ICB]:[Population share of ICB]]</f>
        <v>0.24402822728480461</v>
      </c>
      <c r="M1230" s="98" cm="1">
        <f t="array" ref="M1230">msoa_calculations5[[#This Row],[Estimated case time (see and treat)]]*msoa_calculations5[[#This Row],[Population share of ICB]:[Population share of ICB]]</f>
        <v>0.16953028432813858</v>
      </c>
      <c r="N1230" s="94" cm="1">
        <f t="array" ref="N1230">msoa_calculations5[[#This Row],[Weighted estimate]]*msoa_calculations5[[#This Row],[Population share of ICB]:[Population share of ICB]]</f>
        <v>0.22386976450340648</v>
      </c>
    </row>
    <row r="1231" spans="1:14">
      <c r="A1231" s="63" t="s">
        <v>11796</v>
      </c>
      <c r="B1231" s="63" t="s">
        <v>13708</v>
      </c>
      <c r="C1231" s="63" t="s">
        <v>24</v>
      </c>
      <c r="D1231" s="63" t="s">
        <v>74</v>
      </c>
      <c r="E1231" s="72">
        <v>10537</v>
      </c>
      <c r="F1231" s="64">
        <v>1</v>
      </c>
      <c r="G1231" s="79">
        <v>0</v>
      </c>
      <c r="H1231" s="133">
        <v>92.54864501953125</v>
      </c>
      <c r="I1231" s="134">
        <v>64.760299682617188</v>
      </c>
      <c r="J1231" s="105">
        <v>85.029373168945313</v>
      </c>
      <c r="K1231" s="96">
        <f>msoa_calculations5[[#This Row],[ Pop20]]/SUMIF(msoa_calculations5[ICB26],msoa_calculations5[[#This Row],[ICB26]],msoa_calculations5[[ Pop20]])</f>
        <v>3.6994178253166991E-3</v>
      </c>
      <c r="L1231" s="98" cm="1">
        <f t="array" ref="L1231">msoa_calculations5[[#This Row],[ Estimated case time (see and convey)]]*msoa_calculations5[[#This Row],[Population share of ICB]:[Population share of ICB]]</f>
        <v>0.34237610709416144</v>
      </c>
      <c r="M1231" s="98" cm="1">
        <f t="array" ref="M1231">msoa_calculations5[[#This Row],[Estimated case time (see and treat)]]*msoa_calculations5[[#This Row],[Population share of ICB]:[Population share of ICB]]</f>
        <v>0.2395754070187254</v>
      </c>
      <c r="N1231" s="94" cm="1">
        <f t="array" ref="N1231">msoa_calculations5[[#This Row],[Weighted estimate]]*msoa_calculations5[[#This Row],[Population share of ICB]:[Population share of ICB]]</f>
        <v>0.31455917877670175</v>
      </c>
    </row>
    <row r="1232" spans="1:14">
      <c r="A1232" s="63" t="s">
        <v>11794</v>
      </c>
      <c r="B1232" s="63" t="s">
        <v>13708</v>
      </c>
      <c r="C1232" s="63" t="s">
        <v>24</v>
      </c>
      <c r="D1232" s="63" t="s">
        <v>74</v>
      </c>
      <c r="E1232" s="72">
        <v>9061</v>
      </c>
      <c r="F1232" s="64">
        <v>1</v>
      </c>
      <c r="G1232" s="79">
        <v>0</v>
      </c>
      <c r="H1232" s="133">
        <v>93.219039916992188</v>
      </c>
      <c r="I1232" s="134">
        <v>67.292198181152344</v>
      </c>
      <c r="J1232" s="105">
        <v>86.203475952148438</v>
      </c>
      <c r="K1232" s="96">
        <f>msoa_calculations5[[#This Row],[ Pop20]]/SUMIF(msoa_calculations5[ICB26],msoa_calculations5[[#This Row],[ICB26]],msoa_calculations5[[ Pop20]])</f>
        <v>3.1812114373345936E-3</v>
      </c>
      <c r="L1232" s="98" cm="1">
        <f t="array" ref="L1232">msoa_calculations5[[#This Row],[ Estimated case time (see and convey)]]*msoa_calculations5[[#This Row],[Population share of ICB]:[Population share of ICB]]</f>
        <v>0.29654947596128556</v>
      </c>
      <c r="M1232" s="98" cm="1">
        <f t="array" ref="M1232">msoa_calculations5[[#This Row],[Estimated case time (see and treat)]]*msoa_calculations5[[#This Row],[Population share of ICB]:[Population share of ICB]]</f>
        <v>0.21407071049726797</v>
      </c>
      <c r="N1232" s="94" cm="1">
        <f t="array" ref="N1232">msoa_calculations5[[#This Row],[Weighted estimate]]*msoa_calculations5[[#This Row],[Population share of ICB]:[Population share of ICB]]</f>
        <v>0.2742314836369722</v>
      </c>
    </row>
    <row r="1233" spans="1:14">
      <c r="A1233" s="63" t="s">
        <v>11792</v>
      </c>
      <c r="B1233" s="63" t="s">
        <v>13708</v>
      </c>
      <c r="C1233" s="63" t="s">
        <v>24</v>
      </c>
      <c r="D1233" s="63" t="s">
        <v>74</v>
      </c>
      <c r="E1233" s="72">
        <v>7228</v>
      </c>
      <c r="F1233" s="64">
        <v>1</v>
      </c>
      <c r="G1233" s="79">
        <v>0</v>
      </c>
      <c r="H1233" s="133">
        <v>96.954360961914063</v>
      </c>
      <c r="I1233" s="134">
        <v>69.431320190429688</v>
      </c>
      <c r="J1233" s="105">
        <v>89.506874084472656</v>
      </c>
      <c r="K1233" s="96">
        <f>msoa_calculations5[[#This Row],[ Pop20]]/SUMIF(msoa_calculations5[ICB26],msoa_calculations5[[#This Row],[ICB26]],msoa_calculations5[[ Pop20]])</f>
        <v>2.5376665124218563E-3</v>
      </c>
      <c r="L1233" s="98" cm="1">
        <f t="array" ref="L1233">msoa_calculations5[[#This Row],[ Estimated case time (see and convey)]]*msoa_calculations5[[#This Row],[Population share of ICB]:[Population share of ICB]]</f>
        <v>0.24603783504631024</v>
      </c>
      <c r="M1233" s="98" cm="1">
        <f t="array" ref="M1233">msoa_calculations5[[#This Row],[Estimated case time (see and treat)]]*msoa_calculations5[[#This Row],[Population share of ICB]:[Population share of ICB]]</f>
        <v>0.17619353616049291</v>
      </c>
      <c r="N1233" s="94" cm="1">
        <f t="array" ref="N1233">msoa_calculations5[[#This Row],[Weighted estimate]]*msoa_calculations5[[#This Row],[Population share of ICB]:[Population share of ICB]]</f>
        <v>0.22713859699572594</v>
      </c>
    </row>
    <row r="1234" spans="1:14">
      <c r="A1234" s="63" t="s">
        <v>11782</v>
      </c>
      <c r="B1234" s="63" t="s">
        <v>13708</v>
      </c>
      <c r="C1234" s="63" t="s">
        <v>24</v>
      </c>
      <c r="D1234" s="63" t="s">
        <v>74</v>
      </c>
      <c r="E1234" s="72">
        <v>11495</v>
      </c>
      <c r="F1234" s="64">
        <v>1</v>
      </c>
      <c r="G1234" s="79">
        <v>0</v>
      </c>
      <c r="H1234" s="133">
        <v>83.562202453613281</v>
      </c>
      <c r="I1234" s="134">
        <v>58.609882354736328</v>
      </c>
      <c r="J1234" s="105">
        <v>76.810333251953125</v>
      </c>
      <c r="K1234" s="96">
        <f>msoa_calculations5[[#This Row],[ Pop20]]/SUMIF(msoa_calculations5[ICB26],msoa_calculations5[[#This Row],[ICB26]],msoa_calculations5[[ Pop20]])</f>
        <v>4.0357604538308299E-3</v>
      </c>
      <c r="L1234" s="98" cm="1">
        <f t="array" ref="L1234">msoa_calculations5[[#This Row],[ Estimated case time (see and convey)]]*msoa_calculations5[[#This Row],[Population share of ICB]:[Population share of ICB]]</f>
        <v>0.33723703209729805</v>
      </c>
      <c r="M1234" s="98" cm="1">
        <f t="array" ref="M1234">msoa_calculations5[[#This Row],[Estimated case time (see and treat)]]*msoa_calculations5[[#This Row],[Population share of ICB]:[Population share of ICB]]</f>
        <v>0.23653544541092222</v>
      </c>
      <c r="N1234" s="94" cm="1">
        <f t="array" ref="N1234">msoa_calculations5[[#This Row],[Weighted estimate]]*msoa_calculations5[[#This Row],[Population share of ICB]:[Population share of ICB]]</f>
        <v>0.30998810538379962</v>
      </c>
    </row>
    <row r="1235" spans="1:14">
      <c r="A1235" s="63" t="s">
        <v>11780</v>
      </c>
      <c r="B1235" s="63" t="s">
        <v>13708</v>
      </c>
      <c r="C1235" s="63" t="s">
        <v>24</v>
      </c>
      <c r="D1235" s="63" t="s">
        <v>74</v>
      </c>
      <c r="E1235" s="72">
        <v>7664</v>
      </c>
      <c r="F1235" s="64">
        <v>1</v>
      </c>
      <c r="G1235" s="79">
        <v>0</v>
      </c>
      <c r="H1235" s="133">
        <v>93.582023620605469</v>
      </c>
      <c r="I1235" s="134">
        <v>66.8458251953125</v>
      </c>
      <c r="J1235" s="105">
        <v>86.347450256347656</v>
      </c>
      <c r="K1235" s="96">
        <f>msoa_calculations5[[#This Row],[ Pop20]]/SUMIF(msoa_calculations5[ICB26],msoa_calculations5[[#This Row],[ICB26]],msoa_calculations5[[ Pop20]])</f>
        <v>2.6907410281130474E-3</v>
      </c>
      <c r="L1235" s="98" cm="1">
        <f t="array" ref="L1235">msoa_calculations5[[#This Row],[ Estimated case time (see and convey)]]*msoa_calculations5[[#This Row],[Population share of ICB]:[Population share of ICB]]</f>
        <v>0.25180499044980748</v>
      </c>
      <c r="M1235" s="98" cm="1">
        <f t="array" ref="M1235">msoa_calculations5[[#This Row],[Estimated case time (see and treat)]]*msoa_calculations5[[#This Row],[Population share of ICB]:[Population share of ICB]]</f>
        <v>0.1798648044111002</v>
      </c>
      <c r="N1235" s="94" cm="1">
        <f t="array" ref="N1235">msoa_calculations5[[#This Row],[Weighted estimate]]*msoa_calculations5[[#This Row],[Population share of ICB]:[Population share of ICB]]</f>
        <v>0.23233862707770511</v>
      </c>
    </row>
    <row r="1236" spans="1:14">
      <c r="A1236" s="63" t="s">
        <v>11778</v>
      </c>
      <c r="B1236" s="63" t="s">
        <v>13708</v>
      </c>
      <c r="C1236" s="63" t="s">
        <v>24</v>
      </c>
      <c r="D1236" s="63" t="s">
        <v>74</v>
      </c>
      <c r="E1236" s="72">
        <v>8606</v>
      </c>
      <c r="F1236" s="64">
        <v>1</v>
      </c>
      <c r="G1236" s="79">
        <v>0</v>
      </c>
      <c r="H1236" s="133">
        <v>87.621780395507813</v>
      </c>
      <c r="I1236" s="134">
        <v>61.650745391845703</v>
      </c>
      <c r="J1236" s="105">
        <v>80.594253540039063</v>
      </c>
      <c r="K1236" s="96">
        <f>msoa_calculations5[[#This Row],[ Pop20]]/SUMIF(msoa_calculations5[ICB26],msoa_calculations5[[#This Row],[ICB26]],msoa_calculations5[[ Pop20]])</f>
        <v>3.0214662432073184E-3</v>
      </c>
      <c r="L1236" s="98" cm="1">
        <f t="array" ref="L1236">msoa_calculations5[[#This Row],[ Estimated case time (see and convey)]]*msoa_calculations5[[#This Row],[Population share of ICB]:[Population share of ICB]]</f>
        <v>0.26474625163475163</v>
      </c>
      <c r="M1236" s="98" cm="1">
        <f t="array" ref="M1236">msoa_calculations5[[#This Row],[Estimated case time (see and treat)]]*msoa_calculations5[[#This Row],[Population share of ICB]:[Population share of ICB]]</f>
        <v>0.18627564607003094</v>
      </c>
      <c r="N1236" s="94" cm="1">
        <f t="array" ref="N1236">msoa_calculations5[[#This Row],[Weighted estimate]]*msoa_calculations5[[#This Row],[Population share of ICB]:[Population share of ICB]]</f>
        <v>0.24351281646771994</v>
      </c>
    </row>
    <row r="1237" spans="1:14">
      <c r="A1237" s="63" t="s">
        <v>11776</v>
      </c>
      <c r="B1237" s="63" t="s">
        <v>13708</v>
      </c>
      <c r="C1237" s="63" t="s">
        <v>24</v>
      </c>
      <c r="D1237" s="63" t="s">
        <v>74</v>
      </c>
      <c r="E1237" s="72">
        <v>8716</v>
      </c>
      <c r="F1237" s="64">
        <v>1</v>
      </c>
      <c r="G1237" s="79">
        <v>0</v>
      </c>
      <c r="H1237" s="133">
        <v>87.533859252929688</v>
      </c>
      <c r="I1237" s="134">
        <v>62.228363037109375</v>
      </c>
      <c r="J1237" s="105">
        <v>80.686424255371094</v>
      </c>
      <c r="K1237" s="96">
        <f>msoa_calculations5[[#This Row],[ Pop20]]/SUMIF(msoa_calculations5[ICB26],msoa_calculations5[[#This Row],[ICB26]],msoa_calculations5[[ Pop20]])</f>
        <v>3.0600859604688574E-3</v>
      </c>
      <c r="L1237" s="98" cm="1">
        <f t="array" ref="L1237">msoa_calculations5[[#This Row],[ Estimated case time (see and convey)]]*msoa_calculations5[[#This Row],[Population share of ICB]:[Population share of ICB]]</f>
        <v>0.2678611337655471</v>
      </c>
      <c r="M1237" s="98" cm="1">
        <f t="array" ref="M1237">msoa_calculations5[[#This Row],[Estimated case time (see and treat)]]*msoa_calculations5[[#This Row],[Population share of ICB]:[Population share of ICB]]</f>
        <v>0.19042414007281758</v>
      </c>
      <c r="N1237" s="94" cm="1">
        <f t="array" ref="N1237">msoa_calculations5[[#This Row],[Weighted estimate]]*msoa_calculations5[[#This Row],[Population share of ICB]:[Population share of ICB]]</f>
        <v>0.24690739406429496</v>
      </c>
    </row>
    <row r="1238" spans="1:14">
      <c r="A1238" s="63" t="s">
        <v>11774</v>
      </c>
      <c r="B1238" s="63" t="s">
        <v>13708</v>
      </c>
      <c r="C1238" s="63" t="s">
        <v>24</v>
      </c>
      <c r="D1238" s="63" t="s">
        <v>74</v>
      </c>
      <c r="E1238" s="72">
        <v>8354</v>
      </c>
      <c r="F1238" s="64">
        <v>1</v>
      </c>
      <c r="G1238" s="79">
        <v>0</v>
      </c>
      <c r="H1238" s="133">
        <v>93.364707946777344</v>
      </c>
      <c r="I1238" s="134">
        <v>67.353424072265625</v>
      </c>
      <c r="J1238" s="105">
        <v>86.3262939453125</v>
      </c>
      <c r="K1238" s="96">
        <f>msoa_calculations5[[#This Row],[ Pop20]]/SUMIF(msoa_calculations5[ICB26],msoa_calculations5[[#This Row],[ICB26]],msoa_calculations5[[ Pop20]])</f>
        <v>2.93299198184452E-3</v>
      </c>
      <c r="L1238" s="98" cm="1">
        <f t="array" ref="L1238">msoa_calculations5[[#This Row],[ Estimated case time (see and convey)]]*msoa_calculations5[[#This Row],[Population share of ICB]:[Population share of ICB]]</f>
        <v>0.27383793979515331</v>
      </c>
      <c r="M1238" s="98" cm="1">
        <f t="array" ref="M1238">msoa_calculations5[[#This Row],[Estimated case time (see and treat)]]*msoa_calculations5[[#This Row],[Population share of ICB]:[Population share of ICB]]</f>
        <v>0.19754705275372875</v>
      </c>
      <c r="N1238" s="94" cm="1">
        <f t="array" ref="N1238">msoa_calculations5[[#This Row],[Weighted estimate]]*msoa_calculations5[[#This Row],[Population share of ICB]:[Population share of ICB]]</f>
        <v>0.25319432796395469</v>
      </c>
    </row>
    <row r="1239" spans="1:14">
      <c r="A1239" s="63" t="s">
        <v>11772</v>
      </c>
      <c r="B1239" s="63" t="s">
        <v>13708</v>
      </c>
      <c r="C1239" s="63" t="s">
        <v>24</v>
      </c>
      <c r="D1239" s="63" t="s">
        <v>74</v>
      </c>
      <c r="E1239" s="72">
        <v>8513</v>
      </c>
      <c r="F1239" s="64">
        <v>1</v>
      </c>
      <c r="G1239" s="79">
        <v>0</v>
      </c>
      <c r="H1239" s="133">
        <v>93.448677062988281</v>
      </c>
      <c r="I1239" s="134">
        <v>65.845260620117188</v>
      </c>
      <c r="J1239" s="105">
        <v>85.979446411132813</v>
      </c>
      <c r="K1239" s="96">
        <f>msoa_calculations5[[#This Row],[ Pop20]]/SUMIF(msoa_calculations5[ICB26],msoa_calculations5[[#This Row],[ICB26]],msoa_calculations5[[ Pop20]])</f>
        <v>2.988815027704381E-3</v>
      </c>
      <c r="L1239" s="98" cm="1">
        <f t="array" ref="L1239">msoa_calculations5[[#This Row],[ Estimated case time (see and convey)]]*msoa_calculations5[[#This Row],[Population share of ICB]:[Population share of ICB]]</f>
        <v>0.27930081032495307</v>
      </c>
      <c r="M1239" s="98" cm="1">
        <f t="array" ref="M1239">msoa_calculations5[[#This Row],[Estimated case time (see and treat)]]*msoa_calculations5[[#This Row],[Population share of ICB]:[Population share of ICB]]</f>
        <v>0.19679930444451774</v>
      </c>
      <c r="N1239" s="94" cm="1">
        <f t="array" ref="N1239">msoa_calculations5[[#This Row],[Weighted estimate]]*msoa_calculations5[[#This Row],[Population share of ICB]:[Population share of ICB]]</f>
        <v>0.25697666150729725</v>
      </c>
    </row>
    <row r="1240" spans="1:14">
      <c r="A1240" s="63" t="s">
        <v>11770</v>
      </c>
      <c r="B1240" s="63" t="s">
        <v>13708</v>
      </c>
      <c r="C1240" s="63" t="s">
        <v>24</v>
      </c>
      <c r="D1240" s="63" t="s">
        <v>74</v>
      </c>
      <c r="E1240" s="72">
        <v>8077</v>
      </c>
      <c r="F1240" s="64">
        <v>1</v>
      </c>
      <c r="G1240" s="79">
        <v>0</v>
      </c>
      <c r="H1240" s="133">
        <v>94.093406677246094</v>
      </c>
      <c r="I1240" s="134">
        <v>67.17999267578125</v>
      </c>
      <c r="J1240" s="105">
        <v>86.810882568359375</v>
      </c>
      <c r="K1240" s="96">
        <f>msoa_calculations5[[#This Row],[ Pop20]]/SUMIF(msoa_calculations5[ICB26],msoa_calculations5[[#This Row],[ICB26]],msoa_calculations5[[ Pop20]])</f>
        <v>2.8357405120131899E-3</v>
      </c>
      <c r="L1240" s="98" cm="1">
        <f t="array" ref="L1240">msoa_calculations5[[#This Row],[ Estimated case time (see and convey)]]*msoa_calculations5[[#This Row],[Population share of ICB]:[Population share of ICB]]</f>
        <v>0.26682448522799912</v>
      </c>
      <c r="M1240" s="98" cm="1">
        <f t="array" ref="M1240">msoa_calculations5[[#This Row],[Estimated case time (see and treat)]]*msoa_calculations5[[#This Row],[Population share of ICB]:[Population share of ICB]]</f>
        <v>0.19050502682746226</v>
      </c>
      <c r="N1240" s="94" cm="1">
        <f t="array" ref="N1240">msoa_calculations5[[#This Row],[Weighted estimate]]*msoa_calculations5[[#This Row],[Population share of ICB]:[Population share of ICB]]</f>
        <v>0.24617313658271631</v>
      </c>
    </row>
    <row r="1241" spans="1:14">
      <c r="A1241" s="63" t="s">
        <v>11768</v>
      </c>
      <c r="B1241" s="63" t="s">
        <v>13708</v>
      </c>
      <c r="C1241" s="63" t="s">
        <v>24</v>
      </c>
      <c r="D1241" s="63" t="s">
        <v>74</v>
      </c>
      <c r="E1241" s="72">
        <v>6923</v>
      </c>
      <c r="F1241" s="64">
        <v>1</v>
      </c>
      <c r="G1241" s="79">
        <v>0</v>
      </c>
      <c r="H1241" s="133">
        <v>93.358345031738281</v>
      </c>
      <c r="I1241" s="134">
        <v>66.544822692871094</v>
      </c>
      <c r="J1241" s="105">
        <v>86.102851867675781</v>
      </c>
      <c r="K1241" s="96">
        <f>msoa_calculations5[[#This Row],[ Pop20]]/SUMIF(msoa_calculations5[ICB26],msoa_calculations5[[#This Row],[ICB26]],msoa_calculations5[[ Pop20]])</f>
        <v>2.4305845691057711E-3</v>
      </c>
      <c r="L1241" s="98" cm="1">
        <f t="array" ref="L1241">msoa_calculations5[[#This Row],[ Estimated case time (see and convey)]]*msoa_calculations5[[#This Row],[Population share of ICB]:[Population share of ICB]]</f>
        <v>0.22691535283139549</v>
      </c>
      <c r="M1241" s="98" cm="1">
        <f t="array" ref="M1241">msoa_calculations5[[#This Row],[Estimated case time (see and treat)]]*msoa_calculations5[[#This Row],[Population share of ICB]:[Population share of ICB]]</f>
        <v>0.16174281919117203</v>
      </c>
      <c r="N1241" s="94" cm="1">
        <f t="array" ref="N1241">msoa_calculations5[[#This Row],[Weighted estimate]]*msoa_calculations5[[#This Row],[Population share of ICB]:[Population share of ICB]]</f>
        <v>0.20928026310557279</v>
      </c>
    </row>
    <row r="1242" spans="1:14">
      <c r="A1242" s="63" t="s">
        <v>11766</v>
      </c>
      <c r="B1242" s="63" t="s">
        <v>13708</v>
      </c>
      <c r="C1242" s="63" t="s">
        <v>24</v>
      </c>
      <c r="D1242" s="63" t="s">
        <v>74</v>
      </c>
      <c r="E1242" s="72">
        <v>7348</v>
      </c>
      <c r="F1242" s="64">
        <v>1</v>
      </c>
      <c r="G1242" s="79">
        <v>0</v>
      </c>
      <c r="H1242" s="133">
        <v>93.803604125976563</v>
      </c>
      <c r="I1242" s="134">
        <v>67.186820983886719</v>
      </c>
      <c r="J1242" s="105">
        <v>86.601348876953125</v>
      </c>
      <c r="K1242" s="96">
        <f>msoa_calculations5[[#This Row],[ Pop20]]/SUMIF(msoa_calculations5[ICB26],msoa_calculations5[[#This Row],[ICB26]],msoa_calculations5[[ Pop20]])</f>
        <v>2.5797971130708084E-3</v>
      </c>
      <c r="L1242" s="98" cm="1">
        <f t="array" ref="L1242">msoa_calculations5[[#This Row],[ Estimated case time (see and convey)]]*msoa_calculations5[[#This Row],[Population share of ICB]:[Population share of ICB]]</f>
        <v>0.2419942671198313</v>
      </c>
      <c r="M1242" s="98" cm="1">
        <f t="array" ref="M1242">msoa_calculations5[[#This Row],[Estimated case time (see and treat)]]*msoa_calculations5[[#This Row],[Population share of ICB]:[Population share of ICB]]</f>
        <v>0.17332836681063615</v>
      </c>
      <c r="N1242" s="94" cm="1">
        <f t="array" ref="N1242">msoa_calculations5[[#This Row],[Weighted estimate]]*msoa_calculations5[[#This Row],[Population share of ICB]:[Population share of ICB]]</f>
        <v>0.22341390982080156</v>
      </c>
    </row>
    <row r="1243" spans="1:14">
      <c r="A1243" s="63" t="s">
        <v>11764</v>
      </c>
      <c r="B1243" s="63" t="s">
        <v>13708</v>
      </c>
      <c r="C1243" s="63" t="s">
        <v>24</v>
      </c>
      <c r="D1243" s="63" t="s">
        <v>74</v>
      </c>
      <c r="E1243" s="72">
        <v>6898</v>
      </c>
      <c r="F1243" s="64">
        <v>1</v>
      </c>
      <c r="G1243" s="79">
        <v>0</v>
      </c>
      <c r="H1243" s="133">
        <v>92.825157165527344</v>
      </c>
      <c r="I1243" s="134">
        <v>67.470779418945313</v>
      </c>
      <c r="J1243" s="105">
        <v>85.964492797851563</v>
      </c>
      <c r="K1243" s="96">
        <f>msoa_calculations5[[#This Row],[ Pop20]]/SUMIF(msoa_calculations5[ICB26],msoa_calculations5[[#This Row],[ICB26]],msoa_calculations5[[ Pop20]])</f>
        <v>2.4218073606372395E-3</v>
      </c>
      <c r="L1243" s="98" cm="1">
        <f t="array" ref="L1243">msoa_calculations5[[#This Row],[ Estimated case time (see and convey)]]*msoa_calculations5[[#This Row],[Population share of ICB]:[Population share of ICB]]</f>
        <v>0.22480464887578272</v>
      </c>
      <c r="M1243" s="98" cm="1">
        <f t="array" ref="M1243">msoa_calculations5[[#This Row],[Estimated case time (see and treat)]]*msoa_calculations5[[#This Row],[Population share of ICB]:[Population share of ICB]]</f>
        <v>0.16340123022473332</v>
      </c>
      <c r="N1243" s="94" cm="1">
        <f t="array" ref="N1243">msoa_calculations5[[#This Row],[Weighted estimate]]*msoa_calculations5[[#This Row],[Population share of ICB]:[Population share of ICB]]</f>
        <v>0.20818944141128387</v>
      </c>
    </row>
    <row r="1244" spans="1:14">
      <c r="A1244" s="63" t="s">
        <v>11762</v>
      </c>
      <c r="B1244" s="63" t="s">
        <v>13708</v>
      </c>
      <c r="C1244" s="63" t="s">
        <v>24</v>
      </c>
      <c r="D1244" s="63" t="s">
        <v>74</v>
      </c>
      <c r="E1244" s="72">
        <v>8411</v>
      </c>
      <c r="F1244" s="64">
        <v>1</v>
      </c>
      <c r="G1244" s="79">
        <v>0</v>
      </c>
      <c r="H1244" s="133">
        <v>95.185066223144531</v>
      </c>
      <c r="I1244" s="134">
        <v>67.073417663574219</v>
      </c>
      <c r="J1244" s="105">
        <v>87.57830810546875</v>
      </c>
      <c r="K1244" s="96">
        <f>msoa_calculations5[[#This Row],[ Pop20]]/SUMIF(msoa_calculations5[ICB26],msoa_calculations5[[#This Row],[ICB26]],msoa_calculations5[[ Pop20]])</f>
        <v>2.9530040171527718E-3</v>
      </c>
      <c r="L1244" s="98" cm="1">
        <f t="array" ref="L1244">msoa_calculations5[[#This Row],[ Estimated case time (see and convey)]]*msoa_calculations5[[#This Row],[Population share of ICB]:[Population share of ICB]]</f>
        <v>0.28108188292989839</v>
      </c>
      <c r="M1244" s="98" cm="1">
        <f t="array" ref="M1244">msoa_calculations5[[#This Row],[Estimated case time (see and treat)]]*msoa_calculations5[[#This Row],[Population share of ICB]:[Population share of ICB]]</f>
        <v>0.19806807180470035</v>
      </c>
      <c r="N1244" s="94" cm="1">
        <f t="array" ref="N1244">msoa_calculations5[[#This Row],[Weighted estimate]]*msoa_calculations5[[#This Row],[Population share of ICB]:[Population share of ICB]]</f>
        <v>0.25861909565089236</v>
      </c>
    </row>
    <row r="1245" spans="1:14">
      <c r="A1245" s="63" t="s">
        <v>11760</v>
      </c>
      <c r="B1245" s="63" t="s">
        <v>13708</v>
      </c>
      <c r="C1245" s="63" t="s">
        <v>24</v>
      </c>
      <c r="D1245" s="63" t="s">
        <v>74</v>
      </c>
      <c r="E1245" s="72">
        <v>8591</v>
      </c>
      <c r="F1245" s="64">
        <v>1</v>
      </c>
      <c r="G1245" s="79">
        <v>0</v>
      </c>
      <c r="H1245" s="133">
        <v>95.189903259277344</v>
      </c>
      <c r="I1245" s="134">
        <v>67.162742614746094</v>
      </c>
      <c r="J1245" s="105">
        <v>87.606010437011719</v>
      </c>
      <c r="K1245" s="96">
        <f>msoa_calculations5[[#This Row],[ Pop20]]/SUMIF(msoa_calculations5[ICB26],msoa_calculations5[[#This Row],[ICB26]],msoa_calculations5[[ Pop20]])</f>
        <v>3.0161999181261994E-3</v>
      </c>
      <c r="L1245" s="98" cm="1">
        <f t="array" ref="L1245">msoa_calculations5[[#This Row],[ Estimated case time (see and convey)]]*msoa_calculations5[[#This Row],[Population share of ICB]:[Population share of ICB]]</f>
        <v>0.28711177841707319</v>
      </c>
      <c r="M1245" s="98" cm="1">
        <f t="array" ref="M1245">msoa_calculations5[[#This Row],[Estimated case time (see and treat)]]*msoa_calculations5[[#This Row],[Population share of ICB]:[Population share of ICB]]</f>
        <v>0.20257625877572819</v>
      </c>
      <c r="N1245" s="94" cm="1">
        <f t="array" ref="N1245">msoa_calculations5[[#This Row],[Weighted estimate]]*msoa_calculations5[[#This Row],[Population share of ICB]:[Population share of ICB]]</f>
        <v>0.26423724150747774</v>
      </c>
    </row>
    <row r="1246" spans="1:14">
      <c r="A1246" s="63" t="s">
        <v>11758</v>
      </c>
      <c r="B1246" s="63" t="s">
        <v>13708</v>
      </c>
      <c r="C1246" s="63" t="s">
        <v>24</v>
      </c>
      <c r="D1246" s="63" t="s">
        <v>74</v>
      </c>
      <c r="E1246" s="72">
        <v>6508</v>
      </c>
      <c r="F1246" s="64">
        <v>1</v>
      </c>
      <c r="G1246" s="79">
        <v>0</v>
      </c>
      <c r="H1246" s="133">
        <v>95.837333679199219</v>
      </c>
      <c r="I1246" s="134">
        <v>67.877143859863281</v>
      </c>
      <c r="J1246" s="105">
        <v>88.271560668945313</v>
      </c>
      <c r="K1246" s="96">
        <f>msoa_calculations5[[#This Row],[ Pop20]]/SUMIF(msoa_calculations5[ICB26],msoa_calculations5[[#This Row],[ICB26]],msoa_calculations5[[ Pop20]])</f>
        <v>2.2848829085281466E-3</v>
      </c>
      <c r="L1246" s="98" cm="1">
        <f t="array" ref="L1246">msoa_calculations5[[#This Row],[ Estimated case time (see and convey)]]*msoa_calculations5[[#This Row],[Population share of ICB]:[Population share of ICB]]</f>
        <v>0.21897708572251121</v>
      </c>
      <c r="M1246" s="98" cm="1">
        <f t="array" ref="M1246">msoa_calculations5[[#This Row],[Estimated case time (see and treat)]]*msoa_calculations5[[#This Row],[Population share of ICB]:[Population share of ICB]]</f>
        <v>0.15509132588510785</v>
      </c>
      <c r="N1246" s="94" cm="1">
        <f t="array" ref="N1246">msoa_calculations5[[#This Row],[Weighted estimate]]*msoa_calculations5[[#This Row],[Population share of ICB]:[Population share of ICB]]</f>
        <v>0.20169018028157851</v>
      </c>
    </row>
    <row r="1247" spans="1:14">
      <c r="A1247" s="63" t="s">
        <v>11756</v>
      </c>
      <c r="B1247" s="63" t="s">
        <v>13708</v>
      </c>
      <c r="C1247" s="63" t="s">
        <v>24</v>
      </c>
      <c r="D1247" s="63" t="s">
        <v>74</v>
      </c>
      <c r="E1247" s="72">
        <v>8313</v>
      </c>
      <c r="F1247" s="64">
        <v>1</v>
      </c>
      <c r="G1247" s="79">
        <v>0</v>
      </c>
      <c r="H1247" s="133">
        <v>90.867881774902344</v>
      </c>
      <c r="I1247" s="134">
        <v>65.656776428222656</v>
      </c>
      <c r="J1247" s="105">
        <v>84.045989990234375</v>
      </c>
      <c r="K1247" s="96">
        <f>msoa_calculations5[[#This Row],[ Pop20]]/SUMIF(msoa_calculations5[ICB26],msoa_calculations5[[#This Row],[ICB26]],msoa_calculations5[[ Pop20]])</f>
        <v>2.918597359956128E-3</v>
      </c>
      <c r="L1247" s="98" cm="1">
        <f t="array" ref="L1247">msoa_calculations5[[#This Row],[ Estimated case time (see and convey)]]*msoa_calculations5[[#This Row],[Population share of ICB]:[Population share of ICB]]</f>
        <v>0.26520675985303555</v>
      </c>
      <c r="M1247" s="98" cm="1">
        <f t="array" ref="M1247">msoa_calculations5[[#This Row],[Estimated case time (see and treat)]]*msoa_calculations5[[#This Row],[Population share of ICB]:[Population share of ICB]]</f>
        <v>0.1916256943466404</v>
      </c>
      <c r="N1247" s="94" cm="1">
        <f t="array" ref="N1247">msoa_calculations5[[#This Row],[Weighted estimate]]*msoa_calculations5[[#This Row],[Population share of ICB]:[Population share of ICB]]</f>
        <v>0.24529640450039722</v>
      </c>
    </row>
    <row r="1248" spans="1:14">
      <c r="A1248" s="63" t="s">
        <v>11754</v>
      </c>
      <c r="B1248" s="63" t="s">
        <v>13708</v>
      </c>
      <c r="C1248" s="63" t="s">
        <v>24</v>
      </c>
      <c r="D1248" s="63" t="s">
        <v>74</v>
      </c>
      <c r="E1248" s="72">
        <v>10343</v>
      </c>
      <c r="F1248" s="64">
        <v>1</v>
      </c>
      <c r="G1248" s="79">
        <v>0</v>
      </c>
      <c r="H1248" s="133">
        <v>95.795135498046875</v>
      </c>
      <c r="I1248" s="134">
        <v>67.721412658691406</v>
      </c>
      <c r="J1248" s="105">
        <v>88.198638916015625</v>
      </c>
      <c r="K1248" s="96">
        <f>msoa_calculations5[[#This Row],[ Pop20]]/SUMIF(msoa_calculations5[ICB26],msoa_calculations5[[#This Row],[ICB26]],msoa_calculations5[[ Pop20]])</f>
        <v>3.6313066876008941E-3</v>
      </c>
      <c r="L1248" s="98" cm="1">
        <f t="array" ref="L1248">msoa_calculations5[[#This Row],[ Estimated case time (see and convey)]]*msoa_calculations5[[#This Row],[Population share of ICB]:[Population share of ICB]]</f>
        <v>0.34786151617369143</v>
      </c>
      <c r="M1248" s="98" cm="1">
        <f t="array" ref="M1248">msoa_calculations5[[#This Row],[Estimated case time (see and treat)]]*msoa_calculations5[[#This Row],[Population share of ICB]:[Population share of ICB]]</f>
        <v>0.24591721868128597</v>
      </c>
      <c r="N1248" s="94" cm="1">
        <f t="array" ref="N1248">msoa_calculations5[[#This Row],[Weighted estimate]]*msoa_calculations5[[#This Row],[Population share of ICB]:[Population share of ICB]]</f>
        <v>0.32027630733302404</v>
      </c>
    </row>
    <row r="1249" spans="1:14">
      <c r="A1249" s="63" t="s">
        <v>11752</v>
      </c>
      <c r="B1249" s="63" t="s">
        <v>13708</v>
      </c>
      <c r="C1249" s="63" t="s">
        <v>24</v>
      </c>
      <c r="D1249" s="63" t="s">
        <v>74</v>
      </c>
      <c r="E1249" s="72">
        <v>8119</v>
      </c>
      <c r="F1249" s="64">
        <v>1</v>
      </c>
      <c r="G1249" s="79">
        <v>0</v>
      </c>
      <c r="H1249" s="133">
        <v>97.773910522460938</v>
      </c>
      <c r="I1249" s="134">
        <v>70.3851318359375</v>
      </c>
      <c r="J1249" s="105">
        <v>90.362754821777344</v>
      </c>
      <c r="K1249" s="96">
        <f>msoa_calculations5[[#This Row],[ Pop20]]/SUMIF(msoa_calculations5[ICB26],msoa_calculations5[[#This Row],[ICB26]],msoa_calculations5[[ Pop20]])</f>
        <v>2.8504862222403227E-3</v>
      </c>
      <c r="L1249" s="98" cm="1">
        <f t="array" ref="L1249">msoa_calculations5[[#This Row],[ Estimated case time (see and convey)]]*msoa_calculations5[[#This Row],[Population share of ICB]:[Population share of ICB]]</f>
        <v>0.278703184838833</v>
      </c>
      <c r="M1249" s="98" cm="1">
        <f t="array" ref="M1249">msoa_calculations5[[#This Row],[Estimated case time (see and treat)]]*msoa_calculations5[[#This Row],[Population share of ICB]:[Population share of ICB]]</f>
        <v>0.20063184854890856</v>
      </c>
      <c r="N1249" s="94" cm="1">
        <f t="array" ref="N1249">msoa_calculations5[[#This Row],[Weighted estimate]]*msoa_calculations5[[#This Row],[Population share of ICB]:[Population share of ICB]]</f>
        <v>0.25757778762315658</v>
      </c>
    </row>
    <row r="1250" spans="1:14">
      <c r="A1250" s="63" t="s">
        <v>11750</v>
      </c>
      <c r="B1250" s="63" t="s">
        <v>13708</v>
      </c>
      <c r="C1250" s="63" t="s">
        <v>24</v>
      </c>
      <c r="D1250" s="63" t="s">
        <v>74</v>
      </c>
      <c r="E1250" s="72">
        <v>8515</v>
      </c>
      <c r="F1250" s="64">
        <v>1</v>
      </c>
      <c r="G1250" s="79">
        <v>0</v>
      </c>
      <c r="H1250" s="133">
        <v>101.60823059082031</v>
      </c>
      <c r="I1250" s="134">
        <v>69.357276916503906</v>
      </c>
      <c r="J1250" s="105">
        <v>92.881416320800781</v>
      </c>
      <c r="K1250" s="96">
        <f>msoa_calculations5[[#This Row],[ Pop20]]/SUMIF(msoa_calculations5[ICB26],msoa_calculations5[[#This Row],[ICB26]],msoa_calculations5[[ Pop20]])</f>
        <v>2.9895172043818631E-3</v>
      </c>
      <c r="L1250" s="98" cm="1">
        <f t="array" ref="L1250">msoa_calculations5[[#This Row],[ Estimated case time (see and convey)]]*msoa_calculations5[[#This Row],[Population share of ICB]:[Population share of ICB]]</f>
        <v>0.30375955345805683</v>
      </c>
      <c r="M1250" s="98" cm="1">
        <f t="array" ref="M1250">msoa_calculations5[[#This Row],[Estimated case time (see and treat)]]*msoa_calculations5[[#This Row],[Population share of ICB]:[Population share of ICB]]</f>
        <v>0.20734477259096548</v>
      </c>
      <c r="N1250" s="94" cm="1">
        <f t="array" ref="N1250">msoa_calculations5[[#This Row],[Weighted estimate]]*msoa_calculations5[[#This Row],[Population share of ICB]:[Population share of ICB]]</f>
        <v>0.27767059205838829</v>
      </c>
    </row>
    <row r="1251" spans="1:14">
      <c r="A1251" s="63" t="s">
        <v>11748</v>
      </c>
      <c r="B1251" s="63" t="s">
        <v>13708</v>
      </c>
      <c r="C1251" s="63" t="s">
        <v>24</v>
      </c>
      <c r="D1251" s="63" t="s">
        <v>74</v>
      </c>
      <c r="E1251" s="72">
        <v>8278</v>
      </c>
      <c r="F1251" s="64">
        <v>1</v>
      </c>
      <c r="G1251" s="79">
        <v>0</v>
      </c>
      <c r="H1251" s="133">
        <v>89.721298217773438</v>
      </c>
      <c r="I1251" s="134">
        <v>64.306304931640625</v>
      </c>
      <c r="J1251" s="105">
        <v>82.844230651855469</v>
      </c>
      <c r="K1251" s="96">
        <f>msoa_calculations5[[#This Row],[ Pop20]]/SUMIF(msoa_calculations5[ICB26],msoa_calculations5[[#This Row],[ICB26]],msoa_calculations5[[ Pop20]])</f>
        <v>2.9063092681001837E-3</v>
      </c>
      <c r="L1251" s="98" cm="1">
        <f t="array" ref="L1251">msoa_calculations5[[#This Row],[ Estimated case time (see and convey)]]*msoa_calculations5[[#This Row],[Population share of ICB]:[Population share of ICB]]</f>
        <v>0.26075784055629542</v>
      </c>
      <c r="M1251" s="98" cm="1">
        <f t="array" ref="M1251">msoa_calculations5[[#This Row],[Estimated case time (see and treat)]]*msoa_calculations5[[#This Row],[Population share of ICB]:[Population share of ICB]]</f>
        <v>0.1868940100201037</v>
      </c>
      <c r="N1251" s="94" cm="1">
        <f t="array" ref="N1251">msoa_calculations5[[#This Row],[Weighted estimate]]*msoa_calculations5[[#This Row],[Population share of ICB]:[Population share of ICB]]</f>
        <v>0.24077095535211687</v>
      </c>
    </row>
    <row r="1252" spans="1:14">
      <c r="A1252" s="63" t="s">
        <v>11746</v>
      </c>
      <c r="B1252" s="63" t="s">
        <v>13708</v>
      </c>
      <c r="C1252" s="63" t="s">
        <v>24</v>
      </c>
      <c r="D1252" s="63" t="s">
        <v>74</v>
      </c>
      <c r="E1252" s="72">
        <v>9687</v>
      </c>
      <c r="F1252" s="64">
        <v>1</v>
      </c>
      <c r="G1252" s="79">
        <v>0</v>
      </c>
      <c r="H1252" s="133">
        <v>96.422584533691406</v>
      </c>
      <c r="I1252" s="134">
        <v>66.327339172363281</v>
      </c>
      <c r="J1252" s="105">
        <v>88.279083251953125</v>
      </c>
      <c r="K1252" s="96">
        <f>msoa_calculations5[[#This Row],[ Pop20]]/SUMIF(msoa_calculations5[ICB26],msoa_calculations5[[#This Row],[ICB26]],msoa_calculations5[[ Pop20]])</f>
        <v>3.4009927373866247E-3</v>
      </c>
      <c r="L1252" s="98" cm="1">
        <f t="array" ref="L1252">msoa_calculations5[[#This Row],[ Estimated case time (see and convey)]]*msoa_calculations5[[#This Row],[Population share of ICB]:[Population share of ICB]]</f>
        <v>0.32793250971913235</v>
      </c>
      <c r="M1252" s="98" cm="1">
        <f t="array" ref="M1252">msoa_calculations5[[#This Row],[Estimated case time (see and treat)]]*msoa_calculations5[[#This Row],[Population share of ICB]:[Population share of ICB]]</f>
        <v>0.22557879881538689</v>
      </c>
      <c r="N1252" s="94" cm="1">
        <f t="array" ref="N1252">msoa_calculations5[[#This Row],[Weighted estimate]]*msoa_calculations5[[#This Row],[Population share of ICB]:[Population share of ICB]]</f>
        <v>0.30023652100304177</v>
      </c>
    </row>
    <row r="1253" spans="1:14">
      <c r="A1253" s="63" t="s">
        <v>11744</v>
      </c>
      <c r="B1253" s="63" t="s">
        <v>13708</v>
      </c>
      <c r="C1253" s="63" t="s">
        <v>24</v>
      </c>
      <c r="D1253" s="63" t="s">
        <v>74</v>
      </c>
      <c r="E1253" s="72">
        <v>8752</v>
      </c>
      <c r="F1253" s="64">
        <v>1</v>
      </c>
      <c r="G1253" s="79">
        <v>0</v>
      </c>
      <c r="H1253" s="133">
        <v>88.225212097167969</v>
      </c>
      <c r="I1253" s="134">
        <v>63.515487670898438</v>
      </c>
      <c r="J1253" s="105">
        <v>81.538986206054688</v>
      </c>
      <c r="K1253" s="96">
        <f>msoa_calculations5[[#This Row],[ Pop20]]/SUMIF(msoa_calculations5[ICB26],msoa_calculations5[[#This Row],[ICB26]],msoa_calculations5[[ Pop20]])</f>
        <v>3.072725140663543E-3</v>
      </c>
      <c r="L1253" s="98" cm="1">
        <f t="array" ref="L1253">msoa_calculations5[[#This Row],[ Estimated case time (see and convey)]]*msoa_calculations5[[#This Row],[Population share of ICB]:[Population share of ICB]]</f>
        <v>0.27109182725134134</v>
      </c>
      <c r="M1253" s="98" cm="1">
        <f t="array" ref="M1253">msoa_calculations5[[#This Row],[Estimated case time (see and treat)]]*msoa_calculations5[[#This Row],[Population share of ICB]:[Population share of ICB]]</f>
        <v>0.19516563578787494</v>
      </c>
      <c r="N1253" s="94" cm="1">
        <f t="array" ref="N1253">msoa_calculations5[[#This Row],[Weighted estimate]]*msoa_calculations5[[#This Row],[Population share of ICB]:[Population share of ICB]]</f>
        <v>0.25054689285956205</v>
      </c>
    </row>
    <row r="1254" spans="1:14">
      <c r="A1254" s="63" t="s">
        <v>11742</v>
      </c>
      <c r="B1254" s="63" t="s">
        <v>13708</v>
      </c>
      <c r="C1254" s="63" t="s">
        <v>24</v>
      </c>
      <c r="D1254" s="63" t="s">
        <v>74</v>
      </c>
      <c r="E1254" s="72">
        <v>8495</v>
      </c>
      <c r="F1254" s="64">
        <v>1</v>
      </c>
      <c r="G1254" s="79">
        <v>0</v>
      </c>
      <c r="H1254" s="133">
        <v>87.01910400390625</v>
      </c>
      <c r="I1254" s="134">
        <v>62.988636016845703</v>
      </c>
      <c r="J1254" s="105">
        <v>80.516677856445313</v>
      </c>
      <c r="K1254" s="96">
        <f>msoa_calculations5[[#This Row],[ Pop20]]/SUMIF(msoa_calculations5[ICB26],msoa_calculations5[[#This Row],[ICB26]],msoa_calculations5[[ Pop20]])</f>
        <v>2.9824954376070382E-3</v>
      </c>
      <c r="L1254" s="98" cm="1">
        <f t="array" ref="L1254">msoa_calculations5[[#This Row],[ Estimated case time (see and convey)]]*msoa_calculations5[[#This Row],[Population share of ICB]:[Population share of ICB]]</f>
        <v>0.25953408067630274</v>
      </c>
      <c r="M1254" s="98" cm="1">
        <f t="array" ref="M1254">msoa_calculations5[[#This Row],[Estimated case time (see and treat)]]*msoa_calculations5[[#This Row],[Population share of ICB]:[Population share of ICB]]</f>
        <v>0.18786331954133267</v>
      </c>
      <c r="N1254" s="94" cm="1">
        <f t="array" ref="N1254">msoa_calculations5[[#This Row],[Weighted estimate]]*msoa_calculations5[[#This Row],[Population share of ICB]:[Population share of ICB]]</f>
        <v>0.24014062435812378</v>
      </c>
    </row>
    <row r="1255" spans="1:14">
      <c r="A1255" s="63" t="s">
        <v>11740</v>
      </c>
      <c r="B1255" s="63" t="s">
        <v>13708</v>
      </c>
      <c r="C1255" s="63" t="s">
        <v>24</v>
      </c>
      <c r="D1255" s="63" t="s">
        <v>74</v>
      </c>
      <c r="E1255" s="72">
        <v>8445</v>
      </c>
      <c r="F1255" s="64">
        <v>1</v>
      </c>
      <c r="G1255" s="79">
        <v>0</v>
      </c>
      <c r="H1255" s="133">
        <v>85.526100158691406</v>
      </c>
      <c r="I1255" s="134">
        <v>61.855777740478516</v>
      </c>
      <c r="J1255" s="105">
        <v>79.121124267578125</v>
      </c>
      <c r="K1255" s="96">
        <f>msoa_calculations5[[#This Row],[ Pop20]]/SUMIF(msoa_calculations5[ICB26],msoa_calculations5[[#This Row],[ICB26]],msoa_calculations5[[ Pop20]])</f>
        <v>2.9649410206699749E-3</v>
      </c>
      <c r="L1255" s="98" cm="1">
        <f t="array" ref="L1255">msoa_calculations5[[#This Row],[ Estimated case time (see and convey)]]*msoa_calculations5[[#This Row],[Population share of ICB]:[Population share of ICB]]</f>
        <v>0.25357984269843298</v>
      </c>
      <c r="M1255" s="98" cm="1">
        <f t="array" ref="M1255">msoa_calculations5[[#This Row],[Estimated case time (see and treat)]]*msoa_calculations5[[#This Row],[Population share of ICB]:[Population share of ICB]]</f>
        <v>0.18339873278818949</v>
      </c>
      <c r="N1255" s="94" cm="1">
        <f t="array" ref="N1255">msoa_calculations5[[#This Row],[Weighted estimate]]*msoa_calculations5[[#This Row],[Population share of ICB]:[Population share of ICB]]</f>
        <v>0.23458946694246902</v>
      </c>
    </row>
    <row r="1256" spans="1:14">
      <c r="A1256" s="63" t="s">
        <v>11738</v>
      </c>
      <c r="B1256" s="63" t="s">
        <v>13708</v>
      </c>
      <c r="C1256" s="63" t="s">
        <v>24</v>
      </c>
      <c r="D1256" s="63" t="s">
        <v>74</v>
      </c>
      <c r="E1256" s="72">
        <v>7675</v>
      </c>
      <c r="F1256" s="64">
        <v>1</v>
      </c>
      <c r="G1256" s="79">
        <v>0</v>
      </c>
      <c r="H1256" s="133">
        <v>87.527786254882813</v>
      </c>
      <c r="I1256" s="134">
        <v>63.823070526123047</v>
      </c>
      <c r="J1256" s="105">
        <v>81.113502502441406</v>
      </c>
      <c r="K1256" s="96">
        <f>msoa_calculations5[[#This Row],[ Pop20]]/SUMIF(msoa_calculations5[ICB26],msoa_calculations5[[#This Row],[ICB26]],msoa_calculations5[[ Pop20]])</f>
        <v>2.6946029998392014E-3</v>
      </c>
      <c r="L1256" s="98" cm="1">
        <f t="array" ref="L1256">msoa_calculations5[[#This Row],[ Estimated case time (see and convey)]]*msoa_calculations5[[#This Row],[Population share of ICB]:[Population share of ICB]]</f>
        <v>0.23585263541169166</v>
      </c>
      <c r="M1256" s="98" cm="1">
        <f t="array" ref="M1256">msoa_calculations5[[#This Row],[Estimated case time (see and treat)]]*msoa_calculations5[[#This Row],[Population share of ICB]:[Population share of ICB]]</f>
        <v>0.17197783729864008</v>
      </c>
      <c r="N1256" s="94" cm="1">
        <f t="array" ref="N1256">msoa_calculations5[[#This Row],[Weighted estimate]]*msoa_calculations5[[#This Row],[Population share of ICB]:[Population share of ICB]]</f>
        <v>0.21856868717054317</v>
      </c>
    </row>
    <row r="1257" spans="1:14">
      <c r="A1257" s="63" t="s">
        <v>11736</v>
      </c>
      <c r="B1257" s="63" t="s">
        <v>13708</v>
      </c>
      <c r="C1257" s="63" t="s">
        <v>24</v>
      </c>
      <c r="D1257" s="63" t="s">
        <v>74</v>
      </c>
      <c r="E1257" s="72">
        <v>10266</v>
      </c>
      <c r="F1257" s="64">
        <v>1</v>
      </c>
      <c r="G1257" s="79">
        <v>0</v>
      </c>
      <c r="H1257" s="133">
        <v>86.62353515625</v>
      </c>
      <c r="I1257" s="134">
        <v>61.852108001708984</v>
      </c>
      <c r="J1257" s="105">
        <v>79.920616149902344</v>
      </c>
      <c r="K1257" s="96">
        <f>msoa_calculations5[[#This Row],[ Pop20]]/SUMIF(msoa_calculations5[ICB26],msoa_calculations5[[#This Row],[ICB26]],msoa_calculations5[[ Pop20]])</f>
        <v>3.6042728855178166E-3</v>
      </c>
      <c r="L1257" s="98" cm="1">
        <f t="array" ref="L1257">msoa_calculations5[[#This Row],[ Estimated case time (see and convey)]]*msoa_calculations5[[#This Row],[Population share of ICB]:[Population share of ICB]]</f>
        <v>0.31221485901137119</v>
      </c>
      <c r="M1257" s="98" cm="1">
        <f t="array" ref="M1257">msoa_calculations5[[#This Row],[Estimated case time (see and treat)]]*msoa_calculations5[[#This Row],[Population share of ICB]:[Population share of ICB]]</f>
        <v>0.22293187578267928</v>
      </c>
      <c r="N1257" s="94" cm="1">
        <f t="array" ref="N1257">msoa_calculations5[[#This Row],[Weighted estimate]]*msoa_calculations5[[#This Row],[Population share of ICB]:[Population share of ICB]]</f>
        <v>0.28805570978297035</v>
      </c>
    </row>
    <row r="1258" spans="1:14">
      <c r="A1258" s="63" t="s">
        <v>11734</v>
      </c>
      <c r="B1258" s="63" t="s">
        <v>13708</v>
      </c>
      <c r="C1258" s="63" t="s">
        <v>24</v>
      </c>
      <c r="D1258" s="63" t="s">
        <v>74</v>
      </c>
      <c r="E1258" s="72">
        <v>9792</v>
      </c>
      <c r="F1258" s="64">
        <v>1</v>
      </c>
      <c r="G1258" s="79">
        <v>0</v>
      </c>
      <c r="H1258" s="133">
        <v>92.843742370605469</v>
      </c>
      <c r="I1258" s="134">
        <v>66.9454345703125</v>
      </c>
      <c r="J1258" s="105">
        <v>85.835899353027344</v>
      </c>
      <c r="K1258" s="96">
        <f>msoa_calculations5[[#This Row],[ Pop20]]/SUMIF(msoa_calculations5[ICB26],msoa_calculations5[[#This Row],[ICB26]],msoa_calculations5[[ Pop20]])</f>
        <v>3.4378570129544577E-3</v>
      </c>
      <c r="L1258" s="98" cm="1">
        <f t="array" ref="L1258">msoa_calculations5[[#This Row],[ Estimated case time (see and convey)]]*msoa_calculations5[[#This Row],[Population share of ICB]:[Population share of ICB]]</f>
        <v>0.31918351081772295</v>
      </c>
      <c r="M1258" s="98" cm="1">
        <f t="array" ref="M1258">msoa_calculations5[[#This Row],[Estimated case time (see and treat)]]*msoa_calculations5[[#This Row],[Population share of ICB]:[Population share of ICB]]</f>
        <v>0.23014883172283263</v>
      </c>
      <c r="N1258" s="94" cm="1">
        <f t="array" ref="N1258">msoa_calculations5[[#This Row],[Weighted estimate]]*msoa_calculations5[[#This Row],[Population share of ICB]:[Population share of ICB]]</f>
        <v>0.29509154855405806</v>
      </c>
    </row>
    <row r="1259" spans="1:14">
      <c r="A1259" s="63" t="s">
        <v>11732</v>
      </c>
      <c r="B1259" s="63" t="s">
        <v>13708</v>
      </c>
      <c r="C1259" s="63" t="s">
        <v>24</v>
      </c>
      <c r="D1259" s="63" t="s">
        <v>74</v>
      </c>
      <c r="E1259" s="72">
        <v>8454</v>
      </c>
      <c r="F1259" s="64">
        <v>1</v>
      </c>
      <c r="G1259" s="79">
        <v>0</v>
      </c>
      <c r="H1259" s="133">
        <v>86.857627868652344</v>
      </c>
      <c r="I1259" s="134">
        <v>62.245197296142578</v>
      </c>
      <c r="J1259" s="105">
        <v>80.197731018066406</v>
      </c>
      <c r="K1259" s="96">
        <f>msoa_calculations5[[#This Row],[ Pop20]]/SUMIF(msoa_calculations5[ICB26],msoa_calculations5[[#This Row],[ICB26]],msoa_calculations5[[ Pop20]])</f>
        <v>2.9681008157186463E-3</v>
      </c>
      <c r="L1259" s="98" cm="1">
        <f t="array" ref="L1259">msoa_calculations5[[#This Row],[ Estimated case time (see and convey)]]*msoa_calculations5[[#This Row],[Population share of ICB]:[Population share of ICB]]</f>
        <v>0.25780219612833366</v>
      </c>
      <c r="M1259" s="98" cm="1">
        <f t="array" ref="M1259">msoa_calculations5[[#This Row],[Estimated case time (see and treat)]]*msoa_calculations5[[#This Row],[Population share of ICB]:[Population share of ICB]]</f>
        <v>0.18475002086924885</v>
      </c>
      <c r="N1259" s="94" cm="1">
        <f t="array" ref="N1259">msoa_calculations5[[#This Row],[Weighted estimate]]*msoa_calculations5[[#This Row],[Population share of ICB]:[Population share of ICB]]</f>
        <v>0.23803495085350748</v>
      </c>
    </row>
    <row r="1260" spans="1:14">
      <c r="A1260" s="63" t="s">
        <v>11730</v>
      </c>
      <c r="B1260" s="63" t="s">
        <v>13708</v>
      </c>
      <c r="C1260" s="63" t="s">
        <v>24</v>
      </c>
      <c r="D1260" s="63" t="s">
        <v>74</v>
      </c>
      <c r="E1260" s="72">
        <v>8011</v>
      </c>
      <c r="F1260" s="64">
        <v>1</v>
      </c>
      <c r="G1260" s="79">
        <v>0</v>
      </c>
      <c r="H1260" s="133">
        <v>97.709419250488281</v>
      </c>
      <c r="I1260" s="134">
        <v>69.671592712402344</v>
      </c>
      <c r="J1260" s="105">
        <v>90.122642517089844</v>
      </c>
      <c r="K1260" s="96">
        <f>msoa_calculations5[[#This Row],[ Pop20]]/SUMIF(msoa_calculations5[ICB26],msoa_calculations5[[#This Row],[ICB26]],msoa_calculations5[[ Pop20]])</f>
        <v>2.8125686816562663E-3</v>
      </c>
      <c r="L1260" s="98" cm="1">
        <f t="array" ref="L1260">msoa_calculations5[[#This Row],[ Estimated case time (see and convey)]]*msoa_calculations5[[#This Row],[Population share of ICB]:[Population share of ICB]]</f>
        <v>0.27481445248674524</v>
      </c>
      <c r="M1260" s="98" cm="1">
        <f t="array" ref="M1260">msoa_calculations5[[#This Row],[Estimated case time (see and treat)]]*msoa_calculations5[[#This Row],[Population share of ICB]:[Population share of ICB]]</f>
        <v>0.19595613966401379</v>
      </c>
      <c r="N1260" s="94" cm="1">
        <f t="array" ref="N1260">msoa_calculations5[[#This Row],[Weighted estimate]]*msoa_calculations5[[#This Row],[Population share of ICB]:[Population share of ICB]]</f>
        <v>0.25347612185167034</v>
      </c>
    </row>
    <row r="1261" spans="1:14">
      <c r="A1261" s="63" t="s">
        <v>11728</v>
      </c>
      <c r="B1261" s="63" t="s">
        <v>13708</v>
      </c>
      <c r="C1261" s="63" t="s">
        <v>24</v>
      </c>
      <c r="D1261" s="63" t="s">
        <v>74</v>
      </c>
      <c r="E1261" s="72">
        <v>8330</v>
      </c>
      <c r="F1261" s="64">
        <v>1</v>
      </c>
      <c r="G1261" s="79">
        <v>0</v>
      </c>
      <c r="H1261" s="133">
        <v>91.533599853515625</v>
      </c>
      <c r="I1261" s="134">
        <v>66.574966430664063</v>
      </c>
      <c r="J1261" s="105">
        <v>84.780021667480469</v>
      </c>
      <c r="K1261" s="96">
        <f>msoa_calculations5[[#This Row],[ Pop20]]/SUMIF(msoa_calculations5[ICB26],msoa_calculations5[[#This Row],[ICB26]],msoa_calculations5[[ Pop20]])</f>
        <v>2.9245658617147296E-3</v>
      </c>
      <c r="L1261" s="98" cm="1">
        <f t="array" ref="L1261">msoa_calculations5[[#This Row],[ Estimated case time (see and convey)]]*msoa_calculations5[[#This Row],[Population share of ICB]:[Population share of ICB]]</f>
        <v>0.26769604133144814</v>
      </c>
      <c r="M1261" s="98" cm="1">
        <f t="array" ref="M1261">msoa_calculations5[[#This Row],[Estimated case time (see and treat)]]*msoa_calculations5[[#This Row],[Population share of ICB]:[Population share of ICB]]</f>
        <v>0.19470287406792425</v>
      </c>
      <c r="N1261" s="94" cm="1">
        <f t="array" ref="N1261">msoa_calculations5[[#This Row],[Weighted estimate]]*msoa_calculations5[[#This Row],[Population share of ICB]:[Population share of ICB]]</f>
        <v>0.24794475712414846</v>
      </c>
    </row>
    <row r="1262" spans="1:14">
      <c r="A1262" s="63" t="s">
        <v>11552</v>
      </c>
      <c r="B1262" s="63" t="s">
        <v>13708</v>
      </c>
      <c r="C1262" s="63" t="s">
        <v>24</v>
      </c>
      <c r="D1262" s="63" t="s">
        <v>74</v>
      </c>
      <c r="E1262" s="72">
        <v>6134</v>
      </c>
      <c r="F1262" s="64">
        <v>1</v>
      </c>
      <c r="G1262" s="79">
        <v>0</v>
      </c>
      <c r="H1262" s="133">
        <v>89.405281066894531</v>
      </c>
      <c r="I1262" s="134">
        <v>64.40740966796875</v>
      </c>
      <c r="J1262" s="105">
        <v>82.641082763671875</v>
      </c>
      <c r="K1262" s="96">
        <f>msoa_calculations5[[#This Row],[ Pop20]]/SUMIF(msoa_calculations5[ICB26],msoa_calculations5[[#This Row],[ICB26]],msoa_calculations5[[ Pop20]])</f>
        <v>2.1535758698389136E-3</v>
      </c>
      <c r="L1262" s="98" cm="1">
        <f t="array" ref="L1262">msoa_calculations5[[#This Row],[ Estimated case time (see and convey)]]*msoa_calculations5[[#This Row],[Population share of ICB]:[Population share of ICB]]</f>
        <v>0.19254105594182994</v>
      </c>
      <c r="M1262" s="98" cm="1">
        <f t="array" ref="M1262">msoa_calculations5[[#This Row],[Estimated case time (see and treat)]]*msoa_calculations5[[#This Row],[Population share of ICB]:[Population share of ICB]]</f>
        <v>0.13870624329976705</v>
      </c>
      <c r="N1262" s="94" cm="1">
        <f t="array" ref="N1262">msoa_calculations5[[#This Row],[Weighted estimate]]*msoa_calculations5[[#This Row],[Population share of ICB]:[Population share of ICB]]</f>
        <v>0.17797384169720432</v>
      </c>
    </row>
    <row r="1263" spans="1:14">
      <c r="A1263" s="63" t="s">
        <v>11550</v>
      </c>
      <c r="B1263" s="63" t="s">
        <v>13708</v>
      </c>
      <c r="C1263" s="63" t="s">
        <v>24</v>
      </c>
      <c r="D1263" s="63" t="s">
        <v>74</v>
      </c>
      <c r="E1263" s="72">
        <v>8081</v>
      </c>
      <c r="F1263" s="64">
        <v>1</v>
      </c>
      <c r="G1263" s="79">
        <v>0</v>
      </c>
      <c r="H1263" s="133">
        <v>88.749290466308594</v>
      </c>
      <c r="I1263" s="134">
        <v>64.592079162597656</v>
      </c>
      <c r="J1263" s="105">
        <v>82.212570190429688</v>
      </c>
      <c r="K1263" s="96">
        <f>msoa_calculations5[[#This Row],[ Pop20]]/SUMIF(msoa_calculations5[ICB26],msoa_calculations5[[#This Row],[ICB26]],msoa_calculations5[[ Pop20]])</f>
        <v>2.8371448653681549E-3</v>
      </c>
      <c r="L1263" s="98" cm="1">
        <f t="array" ref="L1263">msoa_calculations5[[#This Row],[ Estimated case time (see and convey)]]*msoa_calculations5[[#This Row],[Population share of ICB]:[Population share of ICB]]</f>
        <v>0.25179459375155439</v>
      </c>
      <c r="M1263" s="98" cm="1">
        <f t="array" ref="M1263">msoa_calculations5[[#This Row],[Estimated case time (see and treat)]]*msoa_calculations5[[#This Row],[Population share of ICB]:[Population share of ICB]]</f>
        <v>0.18325708573961733</v>
      </c>
      <c r="N1263" s="94" cm="1">
        <f t="array" ref="N1263">msoa_calculations5[[#This Row],[Weighted estimate]]*msoa_calculations5[[#This Row],[Population share of ICB]:[Population share of ICB]]</f>
        <v>0.23324897138449663</v>
      </c>
    </row>
    <row r="1264" spans="1:14">
      <c r="A1264" s="63" t="s">
        <v>11548</v>
      </c>
      <c r="B1264" s="63" t="s">
        <v>13708</v>
      </c>
      <c r="C1264" s="63" t="s">
        <v>24</v>
      </c>
      <c r="D1264" s="63" t="s">
        <v>74</v>
      </c>
      <c r="E1264" s="72">
        <v>10075</v>
      </c>
      <c r="F1264" s="64">
        <v>1</v>
      </c>
      <c r="G1264" s="79">
        <v>0</v>
      </c>
      <c r="H1264" s="133">
        <v>91.014389038085938</v>
      </c>
      <c r="I1264" s="134">
        <v>66.126708984375</v>
      </c>
      <c r="J1264" s="105">
        <v>84.280006408691406</v>
      </c>
      <c r="K1264" s="96">
        <f>msoa_calculations5[[#This Row],[ Pop20]]/SUMIF(msoa_calculations5[ICB26],msoa_calculations5[[#This Row],[ICB26]],msoa_calculations5[[ Pop20]])</f>
        <v>3.5372150128182354E-3</v>
      </c>
      <c r="L1264" s="98" cm="1">
        <f t="array" ref="L1264">msoa_calculations5[[#This Row],[ Estimated case time (see and convey)]]*msoa_calculations5[[#This Row],[Population share of ICB]:[Population share of ICB]]</f>
        <v>0.32193746328799699</v>
      </c>
      <c r="M1264" s="98" cm="1">
        <f t="array" ref="M1264">msoa_calculations5[[#This Row],[Estimated case time (see and treat)]]*msoa_calculations5[[#This Row],[Population share of ICB]:[Population share of ICB]]</f>
        <v>0.23390438776779374</v>
      </c>
      <c r="N1264" s="94" cm="1">
        <f t="array" ref="N1264">msoa_calculations5[[#This Row],[Weighted estimate]]*msoa_calculations5[[#This Row],[Population share of ICB]:[Population share of ICB]]</f>
        <v>0.29811650394924033</v>
      </c>
    </row>
    <row r="1265" spans="1:14">
      <c r="A1265" s="63" t="s">
        <v>11546</v>
      </c>
      <c r="B1265" s="63" t="s">
        <v>13708</v>
      </c>
      <c r="C1265" s="63" t="s">
        <v>24</v>
      </c>
      <c r="D1265" s="63" t="s">
        <v>74</v>
      </c>
      <c r="E1265" s="72">
        <v>6175</v>
      </c>
      <c r="F1265" s="64">
        <v>1</v>
      </c>
      <c r="G1265" s="79">
        <v>0</v>
      </c>
      <c r="H1265" s="133">
        <v>91.155799865722656</v>
      </c>
      <c r="I1265" s="134">
        <v>65.858726501464844</v>
      </c>
      <c r="J1265" s="105">
        <v>84.310646057128906</v>
      </c>
      <c r="K1265" s="96">
        <f>msoa_calculations5[[#This Row],[ Pop20]]/SUMIF(msoa_calculations5[ICB26],msoa_calculations5[[#This Row],[ICB26]],msoa_calculations5[[ Pop20]])</f>
        <v>2.1679704917273055E-3</v>
      </c>
      <c r="L1265" s="98" cm="1">
        <f t="array" ref="L1265">msoa_calculations5[[#This Row],[ Estimated case time (see and convey)]]*msoa_calculations5[[#This Row],[Population share of ICB]:[Population share of ICB]]</f>
        <v>0.1976230842586866</v>
      </c>
      <c r="M1265" s="98" cm="1">
        <f t="array" ref="M1265">msoa_calculations5[[#This Row],[Estimated case time (see and treat)]]*msoa_calculations5[[#This Row],[Population share of ICB]:[Population share of ICB]]</f>
        <v>0.14277977567791486</v>
      </c>
      <c r="N1265" s="94" cm="1">
        <f t="array" ref="N1265">msoa_calculations5[[#This Row],[Weighted estimate]]*msoa_calculations5[[#This Row],[Population share of ICB]:[Population share of ICB]]</f>
        <v>0.18278299279032056</v>
      </c>
    </row>
    <row r="1266" spans="1:14">
      <c r="A1266" s="63" t="s">
        <v>11544</v>
      </c>
      <c r="B1266" s="63" t="s">
        <v>13708</v>
      </c>
      <c r="C1266" s="63" t="s">
        <v>24</v>
      </c>
      <c r="D1266" s="63" t="s">
        <v>74</v>
      </c>
      <c r="E1266" s="72">
        <v>7840</v>
      </c>
      <c r="F1266" s="64">
        <v>1</v>
      </c>
      <c r="G1266" s="79">
        <v>0</v>
      </c>
      <c r="H1266" s="133">
        <v>84.835899353027344</v>
      </c>
      <c r="I1266" s="134">
        <v>61.266624450683594</v>
      </c>
      <c r="J1266" s="105">
        <v>78.458267211914063</v>
      </c>
      <c r="K1266" s="96">
        <f>msoa_calculations5[[#This Row],[ Pop20]]/SUMIF(msoa_calculations5[ICB26],msoa_calculations5[[#This Row],[ICB26]],msoa_calculations5[[ Pop20]])</f>
        <v>2.75253257573151E-3</v>
      </c>
      <c r="L1266" s="98" cm="1">
        <f t="array" ref="L1266">msoa_calculations5[[#This Row],[ Estimated case time (see and convey)]]*msoa_calculations5[[#This Row],[Population share of ICB]:[Population share of ICB]]</f>
        <v>0.2335135765606875</v>
      </c>
      <c r="M1266" s="98" cm="1">
        <f t="array" ref="M1266">msoa_calculations5[[#This Row],[Estimated case time (see and treat)]]*msoa_calculations5[[#This Row],[Population share of ICB]:[Population share of ICB]]</f>
        <v>0.16863837960561523</v>
      </c>
      <c r="N1266" s="94" cm="1">
        <f t="array" ref="N1266">msoa_calculations5[[#This Row],[Weighted estimate]]*msoa_calculations5[[#This Row],[Population share of ICB]:[Population share of ICB]]</f>
        <v>0.21595893633624089</v>
      </c>
    </row>
    <row r="1267" spans="1:14">
      <c r="A1267" s="63" t="s">
        <v>11542</v>
      </c>
      <c r="B1267" s="63" t="s">
        <v>13708</v>
      </c>
      <c r="C1267" s="63" t="s">
        <v>24</v>
      </c>
      <c r="D1267" s="63" t="s">
        <v>74</v>
      </c>
      <c r="E1267" s="72">
        <v>8152</v>
      </c>
      <c r="F1267" s="64">
        <v>1</v>
      </c>
      <c r="G1267" s="79">
        <v>0</v>
      </c>
      <c r="H1267" s="133">
        <v>83.895004272460938</v>
      </c>
      <c r="I1267" s="134">
        <v>61.687244415283203</v>
      </c>
      <c r="J1267" s="105">
        <v>77.885787963867188</v>
      </c>
      <c r="K1267" s="96">
        <f>msoa_calculations5[[#This Row],[ Pop20]]/SUMIF(msoa_calculations5[ICB26],msoa_calculations5[[#This Row],[ICB26]],msoa_calculations5[[ Pop20]])</f>
        <v>2.8620721374187845E-3</v>
      </c>
      <c r="L1267" s="98" cm="1">
        <f t="array" ref="L1267">msoa_calculations5[[#This Row],[ Estimated case time (see and convey)]]*msoa_calculations5[[#This Row],[Population share of ICB]:[Population share of ICB]]</f>
        <v>0.24011355419684033</v>
      </c>
      <c r="M1267" s="98" cm="1">
        <f t="array" ref="M1267">msoa_calculations5[[#This Row],[Estimated case time (see and treat)]]*msoa_calculations5[[#This Row],[Population share of ICB]:[Population share of ICB]]</f>
        <v>0.17655334347512458</v>
      </c>
      <c r="N1267" s="94" cm="1">
        <f t="array" ref="N1267">msoa_calculations5[[#This Row],[Weighted estimate]]*msoa_calculations5[[#This Row],[Population share of ICB]:[Population share of ICB]]</f>
        <v>0.22291474363229161</v>
      </c>
    </row>
    <row r="1268" spans="1:14">
      <c r="A1268" s="63" t="s">
        <v>11540</v>
      </c>
      <c r="B1268" s="63" t="s">
        <v>13708</v>
      </c>
      <c r="C1268" s="63" t="s">
        <v>24</v>
      </c>
      <c r="D1268" s="63" t="s">
        <v>74</v>
      </c>
      <c r="E1268" s="72">
        <v>6123</v>
      </c>
      <c r="F1268" s="64">
        <v>1</v>
      </c>
      <c r="G1268" s="79">
        <v>0</v>
      </c>
      <c r="H1268" s="133">
        <v>87.800041198730469</v>
      </c>
      <c r="I1268" s="134">
        <v>63.552692413330078</v>
      </c>
      <c r="J1268" s="105">
        <v>81.238929748535156</v>
      </c>
      <c r="K1268" s="96">
        <f>msoa_calculations5[[#This Row],[ Pop20]]/SUMIF(msoa_calculations5[ICB26],msoa_calculations5[[#This Row],[ICB26]],msoa_calculations5[[ Pop20]])</f>
        <v>2.1497138981127597E-3</v>
      </c>
      <c r="L1268" s="98" cm="1">
        <f t="array" ref="L1268">msoa_calculations5[[#This Row],[ Estimated case time (see and convey)]]*msoa_calculations5[[#This Row],[Population share of ICB]:[Population share of ICB]]</f>
        <v>0.18874496881978378</v>
      </c>
      <c r="M1268" s="98" cm="1">
        <f t="array" ref="M1268">msoa_calculations5[[#This Row],[Estimated case time (see and treat)]]*msoa_calculations5[[#This Row],[Population share of ICB]:[Population share of ICB]]</f>
        <v>0.13662010614342102</v>
      </c>
      <c r="N1268" s="94" cm="1">
        <f t="array" ref="N1268">msoa_calculations5[[#This Row],[Weighted estimate]]*msoa_calculations5[[#This Row],[Population share of ICB]:[Population share of ICB]]</f>
        <v>0.17464045634823214</v>
      </c>
    </row>
    <row r="1269" spans="1:14">
      <c r="A1269" s="63" t="s">
        <v>11538</v>
      </c>
      <c r="B1269" s="63" t="s">
        <v>13708</v>
      </c>
      <c r="C1269" s="63" t="s">
        <v>24</v>
      </c>
      <c r="D1269" s="63" t="s">
        <v>74</v>
      </c>
      <c r="E1269" s="72">
        <v>7850</v>
      </c>
      <c r="F1269" s="64">
        <v>1</v>
      </c>
      <c r="G1269" s="79">
        <v>0</v>
      </c>
      <c r="H1269" s="133">
        <v>83.812522888183594</v>
      </c>
      <c r="I1269" s="134">
        <v>60.555286407470703</v>
      </c>
      <c r="J1269" s="105">
        <v>77.519325256347656</v>
      </c>
      <c r="K1269" s="96">
        <f>msoa_calculations5[[#This Row],[ Pop20]]/SUMIF(msoa_calculations5[ICB26],msoa_calculations5[[#This Row],[ICB26]],msoa_calculations5[[ Pop20]])</f>
        <v>2.7560434591189227E-3</v>
      </c>
      <c r="L1269" s="98" cm="1">
        <f t="array" ref="L1269">msoa_calculations5[[#This Row],[ Estimated case time (see and convey)]]*msoa_calculations5[[#This Row],[Population share of ICB]:[Population share of ICB]]</f>
        <v>0.2309909554982334</v>
      </c>
      <c r="M1269" s="98" cm="1">
        <f t="array" ref="M1269">msoa_calculations5[[#This Row],[Estimated case time (see and treat)]]*msoa_calculations5[[#This Row],[Population share of ICB]:[Population share of ICB]]</f>
        <v>0.16689300101838264</v>
      </c>
      <c r="N1269" s="94" cm="1">
        <f t="array" ref="N1269">msoa_calculations5[[#This Row],[Weighted estimate]]*msoa_calculations5[[#This Row],[Population share of ICB]:[Population share of ICB]]</f>
        <v>0.21364662932806927</v>
      </c>
    </row>
    <row r="1270" spans="1:14">
      <c r="A1270" s="63" t="s">
        <v>11536</v>
      </c>
      <c r="B1270" s="63" t="s">
        <v>13708</v>
      </c>
      <c r="C1270" s="63" t="s">
        <v>24</v>
      </c>
      <c r="D1270" s="63" t="s">
        <v>74</v>
      </c>
      <c r="E1270" s="72">
        <v>7786</v>
      </c>
      <c r="F1270" s="64">
        <v>1</v>
      </c>
      <c r="G1270" s="79">
        <v>0</v>
      </c>
      <c r="H1270" s="133">
        <v>84.092193603515625</v>
      </c>
      <c r="I1270" s="134">
        <v>61.257522583007813</v>
      </c>
      <c r="J1270" s="105">
        <v>77.913337707519531</v>
      </c>
      <c r="K1270" s="96">
        <f>msoa_calculations5[[#This Row],[ Pop20]]/SUMIF(msoa_calculations5[ICB26],msoa_calculations5[[#This Row],[ICB26]],msoa_calculations5[[ Pop20]])</f>
        <v>2.733573805439482E-3</v>
      </c>
      <c r="L1270" s="98" cm="1">
        <f t="array" ref="L1270">msoa_calculations5[[#This Row],[ Estimated case time (see and convey)]]*msoa_calculations5[[#This Row],[Population share of ICB]:[Population share of ICB]]</f>
        <v>0.22987221767651589</v>
      </c>
      <c r="M1270" s="98" cm="1">
        <f t="array" ref="M1270">msoa_calculations5[[#This Row],[Estimated case time (see and treat)]]*msoa_calculations5[[#This Row],[Population share of ICB]:[Population share of ICB]]</f>
        <v>0.16745195911902769</v>
      </c>
      <c r="N1270" s="94" cm="1">
        <f t="array" ref="N1270">msoa_calculations5[[#This Row],[Weighted estimate]]*msoa_calculations5[[#This Row],[Population share of ICB]:[Population share of ICB]]</f>
        <v>0.21298185905163566</v>
      </c>
    </row>
    <row r="1271" spans="1:14">
      <c r="A1271" s="63" t="s">
        <v>11534</v>
      </c>
      <c r="B1271" s="63" t="s">
        <v>13708</v>
      </c>
      <c r="C1271" s="63" t="s">
        <v>24</v>
      </c>
      <c r="D1271" s="63" t="s">
        <v>74</v>
      </c>
      <c r="E1271" s="72">
        <v>9716</v>
      </c>
      <c r="F1271" s="64">
        <v>1</v>
      </c>
      <c r="G1271" s="79">
        <v>0</v>
      </c>
      <c r="H1271" s="133">
        <v>86.583816528320313</v>
      </c>
      <c r="I1271" s="134">
        <v>60.858001708984375</v>
      </c>
      <c r="J1271" s="105">
        <v>79.622642517089844</v>
      </c>
      <c r="K1271" s="96">
        <f>msoa_calculations5[[#This Row],[ Pop20]]/SUMIF(msoa_calculations5[ICB26],msoa_calculations5[[#This Row],[ICB26]],msoa_calculations5[[ Pop20]])</f>
        <v>3.4111742992101214E-3</v>
      </c>
      <c r="L1271" s="98" cm="1">
        <f t="array" ref="L1271">msoa_calculations5[[#This Row],[ Estimated case time (see and convey)]]*msoa_calculations5[[#This Row],[Population share of ICB]:[Population share of ICB]]</f>
        <v>0.2953524896689308</v>
      </c>
      <c r="M1271" s="98" cm="1">
        <f t="array" ref="M1271">msoa_calculations5[[#This Row],[Estimated case time (see and treat)]]*msoa_calculations5[[#This Row],[Population share of ICB]:[Population share of ICB]]</f>
        <v>0.20759725133097315</v>
      </c>
      <c r="N1271" s="94" cm="1">
        <f t="array" ref="N1271">msoa_calculations5[[#This Row],[Weighted estimate]]*msoa_calculations5[[#This Row],[Population share of ICB]:[Population share of ICB]]</f>
        <v>0.27160671178949197</v>
      </c>
    </row>
    <row r="1272" spans="1:14">
      <c r="A1272" s="63" t="s">
        <v>11532</v>
      </c>
      <c r="B1272" s="63" t="s">
        <v>13708</v>
      </c>
      <c r="C1272" s="63" t="s">
        <v>24</v>
      </c>
      <c r="D1272" s="63" t="s">
        <v>74</v>
      </c>
      <c r="E1272" s="72">
        <v>6720</v>
      </c>
      <c r="F1272" s="64">
        <v>1</v>
      </c>
      <c r="G1272" s="79">
        <v>0</v>
      </c>
      <c r="H1272" s="133">
        <v>90.458404541015625</v>
      </c>
      <c r="I1272" s="134">
        <v>64.983894348144531</v>
      </c>
      <c r="J1272" s="105">
        <v>83.565231323242188</v>
      </c>
      <c r="K1272" s="96">
        <f>msoa_calculations5[[#This Row],[ Pop20]]/SUMIF(msoa_calculations5[ICB26],msoa_calculations5[[#This Row],[ICB26]],msoa_calculations5[[ Pop20]])</f>
        <v>2.3593136363412944E-3</v>
      </c>
      <c r="L1272" s="98" cm="1">
        <f t="array" ref="L1272">msoa_calculations5[[#This Row],[ Estimated case time (see and convey)]]*msoa_calculations5[[#This Row],[Population share of ICB]:[Population share of ICB]]</f>
        <v>0.21341974735529542</v>
      </c>
      <c r="M1272" s="98" cm="1">
        <f t="array" ref="M1272">msoa_calculations5[[#This Row],[Estimated case time (see and treat)]]*msoa_calculations5[[#This Row],[Population share of ICB]:[Population share of ICB]]</f>
        <v>0.15331738807813935</v>
      </c>
      <c r="N1272" s="94" cm="1">
        <f t="array" ref="N1272">msoa_calculations5[[#This Row],[Weighted estimate]]*msoa_calculations5[[#This Row],[Population share of ICB]:[Population share of ICB]]</f>
        <v>0.19715658978493997</v>
      </c>
    </row>
    <row r="1273" spans="1:14">
      <c r="A1273" s="63" t="s">
        <v>11530</v>
      </c>
      <c r="B1273" s="63" t="s">
        <v>13708</v>
      </c>
      <c r="C1273" s="63" t="s">
        <v>24</v>
      </c>
      <c r="D1273" s="63" t="s">
        <v>74</v>
      </c>
      <c r="E1273" s="72">
        <v>8707</v>
      </c>
      <c r="F1273" s="64">
        <v>1</v>
      </c>
      <c r="G1273" s="79">
        <v>0</v>
      </c>
      <c r="H1273" s="133">
        <v>85.441604614257813</v>
      </c>
      <c r="I1273" s="134">
        <v>60.515083312988281</v>
      </c>
      <c r="J1273" s="105">
        <v>78.69671630859375</v>
      </c>
      <c r="K1273" s="96">
        <f>msoa_calculations5[[#This Row],[ Pop20]]/SUMIF(msoa_calculations5[ICB26],msoa_calculations5[[#This Row],[ICB26]],msoa_calculations5[[ Pop20]])</f>
        <v>3.056926165420186E-3</v>
      </c>
      <c r="L1273" s="98" cm="1">
        <f t="array" ref="L1273">msoa_calculations5[[#This Row],[ Estimated case time (see and convey)]]*msoa_calculations5[[#This Row],[Population share of ICB]:[Population share of ICB]]</f>
        <v>0.26118867676081081</v>
      </c>
      <c r="M1273" s="98" cm="1">
        <f t="array" ref="M1273">msoa_calculations5[[#This Row],[Estimated case time (see and treat)]]*msoa_calculations5[[#This Row],[Population share of ICB]:[Population share of ICB]]</f>
        <v>0.18499014158205634</v>
      </c>
      <c r="N1273" s="94" cm="1">
        <f t="array" ref="N1273">msoa_calculations5[[#This Row],[Weighted estimate]]*msoa_calculations5[[#This Row],[Population share of ICB]:[Population share of ICB]]</f>
        <v>0.24057005121638972</v>
      </c>
    </row>
    <row r="1274" spans="1:14">
      <c r="A1274" s="63" t="s">
        <v>11528</v>
      </c>
      <c r="B1274" s="63" t="s">
        <v>13708</v>
      </c>
      <c r="C1274" s="63" t="s">
        <v>24</v>
      </c>
      <c r="D1274" s="63" t="s">
        <v>74</v>
      </c>
      <c r="E1274" s="72">
        <v>9051</v>
      </c>
      <c r="F1274" s="64">
        <v>1</v>
      </c>
      <c r="G1274" s="79">
        <v>0</v>
      </c>
      <c r="H1274" s="133">
        <v>87.923614501953125</v>
      </c>
      <c r="I1274" s="134">
        <v>63.034107208251953</v>
      </c>
      <c r="J1274" s="105">
        <v>81.188743591308594</v>
      </c>
      <c r="K1274" s="96">
        <f>msoa_calculations5[[#This Row],[ Pop20]]/SUMIF(msoa_calculations5[ICB26],msoa_calculations5[[#This Row],[ICB26]],msoa_calculations5[[ Pop20]])</f>
        <v>3.177700553947181E-3</v>
      </c>
      <c r="L1274" s="98" cm="1">
        <f t="array" ref="L1274">msoa_calculations5[[#This Row],[ Estimated case time (see and convey)]]*msoa_calculations5[[#This Row],[Population share of ICB]:[Population share of ICB]]</f>
        <v>0.27939491850789483</v>
      </c>
      <c r="M1274" s="98" cm="1">
        <f t="array" ref="M1274">msoa_calculations5[[#This Row],[Estimated case time (see and treat)]]*msoa_calculations5[[#This Row],[Population share of ICB]:[Population share of ICB]]</f>
        <v>0.20030351739322821</v>
      </c>
      <c r="N1274" s="94" cm="1">
        <f t="array" ref="N1274">msoa_calculations5[[#This Row],[Weighted estimate]]*msoa_calculations5[[#This Row],[Population share of ICB]:[Population share of ICB]]</f>
        <v>0.25799351548437693</v>
      </c>
    </row>
    <row r="1275" spans="1:14">
      <c r="A1275" s="63" t="s">
        <v>11526</v>
      </c>
      <c r="B1275" s="63" t="s">
        <v>13708</v>
      </c>
      <c r="C1275" s="63" t="s">
        <v>24</v>
      </c>
      <c r="D1275" s="63" t="s">
        <v>74</v>
      </c>
      <c r="E1275" s="72">
        <v>8237</v>
      </c>
      <c r="F1275" s="64">
        <v>1</v>
      </c>
      <c r="G1275" s="79">
        <v>0</v>
      </c>
      <c r="H1275" s="133">
        <v>87.438247680664063</v>
      </c>
      <c r="I1275" s="134">
        <v>63.325489044189453</v>
      </c>
      <c r="J1275" s="105">
        <v>80.913551330566406</v>
      </c>
      <c r="K1275" s="96">
        <f>msoa_calculations5[[#This Row],[ Pop20]]/SUMIF(msoa_calculations5[ICB26],msoa_calculations5[[#This Row],[ICB26]],msoa_calculations5[[ Pop20]])</f>
        <v>2.8919146462117917E-3</v>
      </c>
      <c r="L1275" s="98" cm="1">
        <f t="array" ref="L1275">msoa_calculations5[[#This Row],[ Estimated case time (see and convey)]]*msoa_calculations5[[#This Row],[Population share of ICB]:[Population share of ICB]]</f>
        <v>0.25286394910680665</v>
      </c>
      <c r="M1275" s="98" cm="1">
        <f t="array" ref="M1275">msoa_calculations5[[#This Row],[Estimated case time (see and treat)]]*msoa_calculations5[[#This Row],[Population share of ICB]:[Population share of ICB]]</f>
        <v>0.18313190924541584</v>
      </c>
      <c r="N1275" s="94" cm="1">
        <f t="array" ref="N1275">msoa_calculations5[[#This Row],[Weighted estimate]]*msoa_calculations5[[#This Row],[Population share of ICB]:[Population share of ICB]]</f>
        <v>0.23399508416987461</v>
      </c>
    </row>
    <row r="1276" spans="1:14">
      <c r="A1276" s="63" t="s">
        <v>11524</v>
      </c>
      <c r="B1276" s="63" t="s">
        <v>13708</v>
      </c>
      <c r="C1276" s="63" t="s">
        <v>24</v>
      </c>
      <c r="D1276" s="63" t="s">
        <v>74</v>
      </c>
      <c r="E1276" s="72">
        <v>9122</v>
      </c>
      <c r="F1276" s="64">
        <v>1</v>
      </c>
      <c r="G1276" s="79">
        <v>0</v>
      </c>
      <c r="H1276" s="133">
        <v>86.653335571289063</v>
      </c>
      <c r="I1276" s="134">
        <v>62.096630096435547</v>
      </c>
      <c r="J1276" s="105">
        <v>80.008514404296875</v>
      </c>
      <c r="K1276" s="96">
        <f>msoa_calculations5[[#This Row],[ Pop20]]/SUMIF(msoa_calculations5[ICB26],msoa_calculations5[[#This Row],[ICB26]],msoa_calculations5[[ Pop20]])</f>
        <v>3.2026278259978105E-3</v>
      </c>
      <c r="L1276" s="98" cm="1">
        <f t="array" ref="L1276">msoa_calculations5[[#This Row],[ Estimated case time (see and convey)]]*msoa_calculations5[[#This Row],[Population share of ICB]:[Population share of ICB]]</f>
        <v>0.27751838371613624</v>
      </c>
      <c r="M1276" s="98" cm="1">
        <f t="array" ref="M1276">msoa_calculations5[[#This Row],[Estimated case time (see and treat)]]*msoa_calculations5[[#This Row],[Population share of ICB]:[Population share of ICB]]</f>
        <v>0.1988723954475376</v>
      </c>
      <c r="N1276" s="94" cm="1">
        <f t="array" ref="N1276">msoa_calculations5[[#This Row],[Weighted estimate]]*msoa_calculations5[[#This Row],[Population share of ICB]:[Population share of ICB]]</f>
        <v>0.25623749454794781</v>
      </c>
    </row>
    <row r="1277" spans="1:14">
      <c r="A1277" s="63" t="s">
        <v>11522</v>
      </c>
      <c r="B1277" s="63" t="s">
        <v>13708</v>
      </c>
      <c r="C1277" s="63" t="s">
        <v>24</v>
      </c>
      <c r="D1277" s="63" t="s">
        <v>74</v>
      </c>
      <c r="E1277" s="72">
        <v>8051</v>
      </c>
      <c r="F1277" s="64">
        <v>1</v>
      </c>
      <c r="G1277" s="79">
        <v>0</v>
      </c>
      <c r="H1277" s="133">
        <v>87.860176086425781</v>
      </c>
      <c r="I1277" s="134">
        <v>63.319465637207031</v>
      </c>
      <c r="J1277" s="105">
        <v>81.219680786132813</v>
      </c>
      <c r="K1277" s="96">
        <f>msoa_calculations5[[#This Row],[ Pop20]]/SUMIF(msoa_calculations5[ICB26],msoa_calculations5[[#This Row],[ICB26]],msoa_calculations5[[ Pop20]])</f>
        <v>2.8266122152059169E-3</v>
      </c>
      <c r="L1277" s="98" cm="1">
        <f t="array" ref="L1277">msoa_calculations5[[#This Row],[ Estimated case time (see and convey)]]*msoa_calculations5[[#This Row],[Population share of ICB]:[Population share of ICB]]</f>
        <v>0.2483466469560339</v>
      </c>
      <c r="M1277" s="98" cm="1">
        <f t="array" ref="M1277">msoa_calculations5[[#This Row],[Estimated case time (see and treat)]]*msoa_calculations5[[#This Row],[Population share of ICB]:[Population share of ICB]]</f>
        <v>0.17897957503044071</v>
      </c>
      <c r="N1277" s="94" cm="1">
        <f t="array" ref="N1277">msoa_calculations5[[#This Row],[Weighted estimate]]*msoa_calculations5[[#This Row],[Population share of ICB]:[Population share of ICB]]</f>
        <v>0.22957654182520831</v>
      </c>
    </row>
    <row r="1278" spans="1:14">
      <c r="A1278" s="63" t="s">
        <v>11520</v>
      </c>
      <c r="B1278" s="63" t="s">
        <v>13708</v>
      </c>
      <c r="C1278" s="63" t="s">
        <v>24</v>
      </c>
      <c r="D1278" s="63" t="s">
        <v>74</v>
      </c>
      <c r="E1278" s="72">
        <v>9170</v>
      </c>
      <c r="F1278" s="64">
        <v>1</v>
      </c>
      <c r="G1278" s="79">
        <v>0</v>
      </c>
      <c r="H1278" s="133">
        <v>88.921943664550781</v>
      </c>
      <c r="I1278" s="134">
        <v>63.148303985595703</v>
      </c>
      <c r="J1278" s="105">
        <v>81.947830200195313</v>
      </c>
      <c r="K1278" s="96">
        <f>msoa_calculations5[[#This Row],[ Pop20]]/SUMIF(msoa_calculations5[ICB26],msoa_calculations5[[#This Row],[ICB26]],msoa_calculations5[[ Pop20]])</f>
        <v>3.2194800662573913E-3</v>
      </c>
      <c r="L1278" s="98" cm="1">
        <f t="array" ref="L1278">msoa_calculations5[[#This Row],[ Estimated case time (see and convey)]]*msoa_calculations5[[#This Row],[Population share of ICB]:[Population share of ICB]]</f>
        <v>0.28628242508088397</v>
      </c>
      <c r="M1278" s="98" cm="1">
        <f t="array" ref="M1278">msoa_calculations5[[#This Row],[Estimated case time (see and treat)]]*msoa_calculations5[[#This Row],[Population share of ICB]:[Population share of ICB]]</f>
        <v>0.20330470589958755</v>
      </c>
      <c r="N1278" s="94" cm="1">
        <f t="array" ref="N1278">msoa_calculations5[[#This Row],[Weighted estimate]]*msoa_calculations5[[#This Row],[Population share of ICB]:[Population share of ICB]]</f>
        <v>0.26382940580257425</v>
      </c>
    </row>
    <row r="1279" spans="1:14">
      <c r="A1279" s="63" t="s">
        <v>11518</v>
      </c>
      <c r="B1279" s="63" t="s">
        <v>13708</v>
      </c>
      <c r="C1279" s="63" t="s">
        <v>24</v>
      </c>
      <c r="D1279" s="63" t="s">
        <v>74</v>
      </c>
      <c r="E1279" s="72">
        <v>12921</v>
      </c>
      <c r="F1279" s="64">
        <v>1</v>
      </c>
      <c r="G1279" s="79">
        <v>0</v>
      </c>
      <c r="H1279" s="133">
        <v>93.514152526855469</v>
      </c>
      <c r="I1279" s="134">
        <v>67.5172119140625</v>
      </c>
      <c r="J1279" s="105">
        <v>86.4796142578125</v>
      </c>
      <c r="K1279" s="96">
        <f>msoa_calculations5[[#This Row],[ Pop20]]/SUMIF(msoa_calculations5[ICB26],msoa_calculations5[[#This Row],[ICB26]],msoa_calculations5[[ Pop20]])</f>
        <v>4.5364124248758724E-3</v>
      </c>
      <c r="L1279" s="98" cm="1">
        <f t="array" ref="L1279">msoa_calculations5[[#This Row],[ Estimated case time (see and convey)]]*msoa_calculations5[[#This Row],[Population share of ICB]:[Population share of ICB]]</f>
        <v>0.4242187634245646</v>
      </c>
      <c r="M1279" s="98" cm="1">
        <f t="array" ref="M1279">msoa_calculations5[[#This Row],[Estimated case time (see and treat)]]*msoa_calculations5[[#This Row],[Population share of ICB]:[Population share of ICB]]</f>
        <v>0.30628591901993041</v>
      </c>
      <c r="N1279" s="94" cm="1">
        <f t="array" ref="N1279">msoa_calculations5[[#This Row],[Weighted estimate]]*msoa_calculations5[[#This Row],[Population share of ICB]:[Population share of ICB]]</f>
        <v>0.39230719661761326</v>
      </c>
    </row>
    <row r="1280" spans="1:14">
      <c r="A1280" s="63" t="s">
        <v>11516</v>
      </c>
      <c r="B1280" s="63" t="s">
        <v>13708</v>
      </c>
      <c r="C1280" s="63" t="s">
        <v>24</v>
      </c>
      <c r="D1280" s="63" t="s">
        <v>74</v>
      </c>
      <c r="E1280" s="72">
        <v>8307</v>
      </c>
      <c r="F1280" s="64">
        <v>1</v>
      </c>
      <c r="G1280" s="79">
        <v>0</v>
      </c>
      <c r="H1280" s="133">
        <v>90.2342529296875</v>
      </c>
      <c r="I1280" s="134">
        <v>65.249977111816406</v>
      </c>
      <c r="J1280" s="105">
        <v>83.473731994628906</v>
      </c>
      <c r="K1280" s="96">
        <f>msoa_calculations5[[#This Row],[ Pop20]]/SUMIF(msoa_calculations5[ICB26],msoa_calculations5[[#This Row],[ICB26]],msoa_calculations5[[ Pop20]])</f>
        <v>2.9164908299236804E-3</v>
      </c>
      <c r="L1280" s="98" cm="1">
        <f t="array" ref="L1280">msoa_calculations5[[#This Row],[ Estimated case time (see and convey)]]*msoa_calculations5[[#This Row],[Population share of ICB]:[Population share of ICB]]</f>
        <v>0.26316737121444761</v>
      </c>
      <c r="M1280" s="98" cm="1">
        <f t="array" ref="M1280">msoa_calculations5[[#This Row],[Estimated case time (see and treat)]]*msoa_calculations5[[#This Row],[Population share of ICB]:[Population share of ICB]]</f>
        <v>0.19030095989934259</v>
      </c>
      <c r="N1280" s="94" cm="1">
        <f t="array" ref="N1280">msoa_calculations5[[#This Row],[Weighted estimate]]*msoa_calculations5[[#This Row],[Population share of ICB]:[Population share of ICB]]</f>
        <v>0.24345037390184213</v>
      </c>
    </row>
    <row r="1281" spans="1:14">
      <c r="A1281" s="63" t="s">
        <v>11514</v>
      </c>
      <c r="B1281" s="63" t="s">
        <v>13708</v>
      </c>
      <c r="C1281" s="63" t="s">
        <v>24</v>
      </c>
      <c r="D1281" s="63" t="s">
        <v>74</v>
      </c>
      <c r="E1281" s="72">
        <v>7244</v>
      </c>
      <c r="F1281" s="64">
        <v>1</v>
      </c>
      <c r="G1281" s="79">
        <v>0</v>
      </c>
      <c r="H1281" s="133">
        <v>87.867820739746094</v>
      </c>
      <c r="I1281" s="134">
        <v>63.874961853027344</v>
      </c>
      <c r="J1281" s="105">
        <v>81.375572204589844</v>
      </c>
      <c r="K1281" s="96">
        <f>msoa_calculations5[[#This Row],[ Pop20]]/SUMIF(msoa_calculations5[ICB26],msoa_calculations5[[#This Row],[ICB26]],msoa_calculations5[[ Pop20]])</f>
        <v>2.5432839258417166E-3</v>
      </c>
      <c r="L1281" s="98" cm="1">
        <f t="array" ref="L1281">msoa_calculations5[[#This Row],[ Estimated case time (see and convey)]]*msoa_calculations5[[#This Row],[Population share of ICB]:[Population share of ICB]]</f>
        <v>0.22347281608613764</v>
      </c>
      <c r="M1281" s="98" cm="1">
        <f t="array" ref="M1281">msoa_calculations5[[#This Row],[Estimated case time (see and treat)]]*msoa_calculations5[[#This Row],[Population share of ICB]:[Population share of ICB]]</f>
        <v>0.16245216374455726</v>
      </c>
      <c r="N1281" s="94" cm="1">
        <f t="array" ref="N1281">msoa_calculations5[[#This Row],[Weighted estimate]]*msoa_calculations5[[#This Row],[Population share of ICB]:[Population share of ICB]]</f>
        <v>0.20696118474410533</v>
      </c>
    </row>
    <row r="1282" spans="1:14">
      <c r="A1282" s="63" t="s">
        <v>11512</v>
      </c>
      <c r="B1282" s="63" t="s">
        <v>13708</v>
      </c>
      <c r="C1282" s="63" t="s">
        <v>24</v>
      </c>
      <c r="D1282" s="63" t="s">
        <v>74</v>
      </c>
      <c r="E1282" s="72">
        <v>11776</v>
      </c>
      <c r="F1282" s="64">
        <v>1</v>
      </c>
      <c r="G1282" s="79">
        <v>0</v>
      </c>
      <c r="H1282" s="133">
        <v>90.187644958496094</v>
      </c>
      <c r="I1282" s="134">
        <v>64.565101623535156</v>
      </c>
      <c r="J1282" s="105">
        <v>83.254417419433594</v>
      </c>
      <c r="K1282" s="96">
        <f>msoa_calculations5[[#This Row],[ Pop20]]/SUMIF(msoa_calculations5[ICB26],msoa_calculations5[[#This Row],[ICB26]],msoa_calculations5[[ Pop20]])</f>
        <v>4.1344162770171255E-3</v>
      </c>
      <c r="L1282" s="98" cm="1">
        <f t="array" ref="L1282">msoa_calculations5[[#This Row],[ Estimated case time (see and convey)]]*msoa_calculations5[[#This Row],[Population share of ICB]:[Population share of ICB]]</f>
        <v>0.37287326730224774</v>
      </c>
      <c r="M1282" s="98" cm="1">
        <f t="array" ref="M1282">msoa_calculations5[[#This Row],[Estimated case time (see and treat)]]*msoa_calculations5[[#This Row],[Population share of ICB]:[Population share of ICB]]</f>
        <v>0.2669390070796086</v>
      </c>
      <c r="N1282" s="94" cm="1">
        <f t="array" ref="N1282">msoa_calculations5[[#This Row],[Weighted estimate]]*msoa_calculations5[[#This Row],[Population share of ICB]:[Population share of ICB]]</f>
        <v>0.34420841851248435</v>
      </c>
    </row>
    <row r="1283" spans="1:14">
      <c r="A1283" s="63" t="s">
        <v>11510</v>
      </c>
      <c r="B1283" s="63" t="s">
        <v>13708</v>
      </c>
      <c r="C1283" s="63" t="s">
        <v>24</v>
      </c>
      <c r="D1283" s="63" t="s">
        <v>74</v>
      </c>
      <c r="E1283" s="72">
        <v>6112</v>
      </c>
      <c r="F1283" s="64">
        <v>1</v>
      </c>
      <c r="G1283" s="79">
        <v>0</v>
      </c>
      <c r="H1283" s="133">
        <v>91.003173828125</v>
      </c>
      <c r="I1283" s="134">
        <v>65.954811096191406</v>
      </c>
      <c r="J1283" s="105">
        <v>84.225318908691406</v>
      </c>
      <c r="K1283" s="96">
        <f>msoa_calculations5[[#This Row],[ Pop20]]/SUMIF(msoa_calculations5[ICB26],msoa_calculations5[[#This Row],[ICB26]],msoa_calculations5[[ Pop20]])</f>
        <v>2.1458519263866057E-3</v>
      </c>
      <c r="L1283" s="98" cm="1">
        <f t="array" ref="L1283">msoa_calculations5[[#This Row],[ Estimated case time (see and convey)]]*msoa_calculations5[[#This Row],[Population share of ICB]:[Population share of ICB]]</f>
        <v>0.19527933586637716</v>
      </c>
      <c r="M1283" s="98" cm="1">
        <f t="array" ref="M1283">msoa_calculations5[[#This Row],[Estimated case time (see and treat)]]*msoa_calculations5[[#This Row],[Population share of ICB]:[Population share of ICB]]</f>
        <v>0.14152925844522701</v>
      </c>
      <c r="N1283" s="94" cm="1">
        <f t="array" ref="N1283">msoa_calculations5[[#This Row],[Weighted estimate]]*msoa_calculations5[[#This Row],[Population share of ICB]:[Population share of ICB]]</f>
        <v>0.18073506283074167</v>
      </c>
    </row>
    <row r="1284" spans="1:14">
      <c r="A1284" s="63" t="s">
        <v>11508</v>
      </c>
      <c r="B1284" s="63" t="s">
        <v>13708</v>
      </c>
      <c r="C1284" s="63" t="s">
        <v>24</v>
      </c>
      <c r="D1284" s="63" t="s">
        <v>74</v>
      </c>
      <c r="E1284" s="72">
        <v>8435</v>
      </c>
      <c r="F1284" s="64">
        <v>1</v>
      </c>
      <c r="G1284" s="79">
        <v>0</v>
      </c>
      <c r="H1284" s="133">
        <v>92.092140197753906</v>
      </c>
      <c r="I1284" s="134">
        <v>65.9063720703125</v>
      </c>
      <c r="J1284" s="105">
        <v>85.006507873535156</v>
      </c>
      <c r="K1284" s="96">
        <f>msoa_calculations5[[#This Row],[ Pop20]]/SUMIF(msoa_calculations5[ICB26],msoa_calculations5[[#This Row],[ICB26]],msoa_calculations5[[ Pop20]])</f>
        <v>2.9614301372825622E-3</v>
      </c>
      <c r="L1284" s="98" cm="1">
        <f t="array" ref="L1284">msoa_calculations5[[#This Row],[ Estimated case time (see and convey)]]*msoa_calculations5[[#This Row],[Population share of ICB]:[Population share of ICB]]</f>
        <v>0.27272443938847929</v>
      </c>
      <c r="M1284" s="98" cm="1">
        <f t="array" ref="M1284">msoa_calculations5[[#This Row],[Estimated case time (see and treat)]]*msoa_calculations5[[#This Row],[Population share of ICB]:[Population share of ICB]]</f>
        <v>0.19517711648798117</v>
      </c>
      <c r="N1284" s="94" cm="1">
        <f t="array" ref="N1284">msoa_calculations5[[#This Row],[Weighted estimate]]*msoa_calculations5[[#This Row],[Population share of ICB]:[Population share of ICB]]</f>
        <v>0.25174083428183441</v>
      </c>
    </row>
    <row r="1285" spans="1:14">
      <c r="A1285" s="63" t="s">
        <v>11506</v>
      </c>
      <c r="B1285" s="63" t="s">
        <v>13708</v>
      </c>
      <c r="C1285" s="63" t="s">
        <v>24</v>
      </c>
      <c r="D1285" s="63" t="s">
        <v>74</v>
      </c>
      <c r="E1285" s="72">
        <v>9363</v>
      </c>
      <c r="F1285" s="64">
        <v>1</v>
      </c>
      <c r="G1285" s="79">
        <v>0</v>
      </c>
      <c r="H1285" s="133">
        <v>88.016181945800781</v>
      </c>
      <c r="I1285" s="134">
        <v>62.252487182617188</v>
      </c>
      <c r="J1285" s="105">
        <v>81.044761657714844</v>
      </c>
      <c r="K1285" s="96">
        <f>msoa_calculations5[[#This Row],[ Pop20]]/SUMIF(msoa_calculations5[ICB26],msoa_calculations5[[#This Row],[ICB26]],msoa_calculations5[[ Pop20]])</f>
        <v>3.2872401156344554E-3</v>
      </c>
      <c r="L1285" s="98" cm="1">
        <f t="array" ref="L1285">msoa_calculations5[[#This Row],[ Estimated case time (see and convey)]]*msoa_calculations5[[#This Row],[Population share of ICB]:[Population share of ICB]]</f>
        <v>0.28933032411721743</v>
      </c>
      <c r="M1285" s="98" cm="1">
        <f t="array" ref="M1285">msoa_calculations5[[#This Row],[Estimated case time (see and treat)]]*msoa_calculations5[[#This Row],[Population share of ICB]:[Population share of ICB]]</f>
        <v>0.20463887316471899</v>
      </c>
      <c r="N1285" s="94" cm="1">
        <f t="array" ref="N1285">msoa_calculations5[[#This Row],[Weighted estimate]]*msoa_calculations5[[#This Row],[Population share of ICB]:[Population share of ICB]]</f>
        <v>0.26641359168327344</v>
      </c>
    </row>
    <row r="1286" spans="1:14">
      <c r="A1286" s="63" t="s">
        <v>11504</v>
      </c>
      <c r="B1286" s="63" t="s">
        <v>13708</v>
      </c>
      <c r="C1286" s="63" t="s">
        <v>24</v>
      </c>
      <c r="D1286" s="63" t="s">
        <v>74</v>
      </c>
      <c r="E1286" s="72">
        <v>8304</v>
      </c>
      <c r="F1286" s="64">
        <v>1</v>
      </c>
      <c r="G1286" s="79">
        <v>0</v>
      </c>
      <c r="H1286" s="133">
        <v>90.875999450683594</v>
      </c>
      <c r="I1286" s="134">
        <v>64.907150268554688</v>
      </c>
      <c r="J1286" s="105">
        <v>83.849067687988281</v>
      </c>
      <c r="K1286" s="96">
        <f>msoa_calculations5[[#This Row],[ Pop20]]/SUMIF(msoa_calculations5[ICB26],msoa_calculations5[[#This Row],[ICB26]],msoa_calculations5[[ Pop20]])</f>
        <v>2.9154375649074566E-3</v>
      </c>
      <c r="L1286" s="98" cm="1">
        <f t="array" ref="L1286">msoa_calculations5[[#This Row],[ Estimated case time (see and convey)]]*msoa_calculations5[[#This Row],[Population share of ICB]:[Population share of ICB]]</f>
        <v>0.26494330254703236</v>
      </c>
      <c r="M1286" s="98" cm="1">
        <f t="array" ref="M1286">msoa_calculations5[[#This Row],[Estimated case time (see and treat)]]*msoa_calculations5[[#This Row],[Population share of ICB]:[Population share of ICB]]</f>
        <v>0.18923274412403746</v>
      </c>
      <c r="N1286" s="94" cm="1">
        <f t="array" ref="N1286">msoa_calculations5[[#This Row],[Weighted estimate]]*msoa_calculations5[[#This Row],[Population share of ICB]:[Population share of ICB]]</f>
        <v>0.24445672172002905</v>
      </c>
    </row>
    <row r="1287" spans="1:14">
      <c r="A1287" s="63" t="s">
        <v>11502</v>
      </c>
      <c r="B1287" s="63" t="s">
        <v>13708</v>
      </c>
      <c r="C1287" s="63" t="s">
        <v>24</v>
      </c>
      <c r="D1287" s="63" t="s">
        <v>74</v>
      </c>
      <c r="E1287" s="72">
        <v>8633</v>
      </c>
      <c r="F1287" s="64">
        <v>1</v>
      </c>
      <c r="G1287" s="79">
        <v>0</v>
      </c>
      <c r="H1287" s="133">
        <v>90.660675048828125</v>
      </c>
      <c r="I1287" s="134">
        <v>64.0235595703125</v>
      </c>
      <c r="J1287" s="105">
        <v>83.452911376953125</v>
      </c>
      <c r="K1287" s="96">
        <f>msoa_calculations5[[#This Row],[ Pop20]]/SUMIF(msoa_calculations5[ICB26],msoa_calculations5[[#This Row],[ICB26]],msoa_calculations5[[ Pop20]])</f>
        <v>3.0309456283533326E-3</v>
      </c>
      <c r="L1287" s="98" cm="1">
        <f t="array" ref="L1287">msoa_calculations5[[#This Row],[ Estimated case time (see and convey)]]*msoa_calculations5[[#This Row],[Population share of ICB]:[Population share of ICB]]</f>
        <v>0.27478757670280768</v>
      </c>
      <c r="M1287" s="98" cm="1">
        <f t="array" ref="M1287">msoa_calculations5[[#This Row],[Estimated case time (see and treat)]]*msoa_calculations5[[#This Row],[Population share of ICB]:[Population share of ICB]]</f>
        <v>0.19405192799125784</v>
      </c>
      <c r="N1287" s="94" cm="1">
        <f t="array" ref="N1287">msoa_calculations5[[#This Row],[Weighted estimate]]*msoa_calculations5[[#This Row],[Population share of ICB]:[Population share of ICB]]</f>
        <v>0.25294123691133419</v>
      </c>
    </row>
    <row r="1288" spans="1:14">
      <c r="A1288" s="63" t="s">
        <v>11500</v>
      </c>
      <c r="B1288" s="63" t="s">
        <v>13708</v>
      </c>
      <c r="C1288" s="63" t="s">
        <v>24</v>
      </c>
      <c r="D1288" s="63" t="s">
        <v>74</v>
      </c>
      <c r="E1288" s="72">
        <v>8288</v>
      </c>
      <c r="F1288" s="64">
        <v>1</v>
      </c>
      <c r="G1288" s="79">
        <v>0</v>
      </c>
      <c r="H1288" s="133">
        <v>92.060455322265625</v>
      </c>
      <c r="I1288" s="134">
        <v>65.367660522460938</v>
      </c>
      <c r="J1288" s="105">
        <v>84.837631225585938</v>
      </c>
      <c r="K1288" s="96">
        <f>msoa_calculations5[[#This Row],[ Pop20]]/SUMIF(msoa_calculations5[ICB26],msoa_calculations5[[#This Row],[ICB26]],msoa_calculations5[[ Pop20]])</f>
        <v>2.9098201514875964E-3</v>
      </c>
      <c r="L1288" s="98" cm="1">
        <f t="array" ref="L1288">msoa_calculations5[[#This Row],[ Estimated case time (see and convey)]]*msoa_calculations5[[#This Row],[Population share of ICB]:[Population share of ICB]]</f>
        <v>0.26787936805185208</v>
      </c>
      <c r="M1288" s="98" cm="1">
        <f t="array" ref="M1288">msoa_calculations5[[#This Row],[Estimated case time (see and treat)]]*msoa_calculations5[[#This Row],[Population share of ICB]:[Population share of ICB]]</f>
        <v>0.19020813584385707</v>
      </c>
      <c r="N1288" s="94" cm="1">
        <f t="array" ref="N1288">msoa_calculations5[[#This Row],[Weighted estimate]]*msoa_calculations5[[#This Row],[Population share of ICB]:[Population share of ICB]]</f>
        <v>0.24686224894468331</v>
      </c>
    </row>
    <row r="1289" spans="1:14">
      <c r="A1289" s="63" t="s">
        <v>11498</v>
      </c>
      <c r="B1289" s="63" t="s">
        <v>13708</v>
      </c>
      <c r="C1289" s="63" t="s">
        <v>24</v>
      </c>
      <c r="D1289" s="63" t="s">
        <v>74</v>
      </c>
      <c r="E1289" s="72">
        <v>8342</v>
      </c>
      <c r="F1289" s="64">
        <v>1</v>
      </c>
      <c r="G1289" s="79">
        <v>0</v>
      </c>
      <c r="H1289" s="133">
        <v>94.005973815917969</v>
      </c>
      <c r="I1289" s="134">
        <v>66.257331848144531</v>
      </c>
      <c r="J1289" s="105">
        <v>86.497444152832031</v>
      </c>
      <c r="K1289" s="96">
        <f>msoa_calculations5[[#This Row],[ Pop20]]/SUMIF(msoa_calculations5[ICB26],msoa_calculations5[[#This Row],[ICB26]],msoa_calculations5[[ Pop20]])</f>
        <v>2.9287789217796248E-3</v>
      </c>
      <c r="L1289" s="98" cm="1">
        <f t="array" ref="L1289">msoa_calculations5[[#This Row],[ Estimated case time (see and convey)]]*msoa_calculations5[[#This Row],[Population share of ICB]:[Population share of ICB]]</f>
        <v>0.27532271463342789</v>
      </c>
      <c r="M1289" s="98" cm="1">
        <f t="array" ref="M1289">msoa_calculations5[[#This Row],[Estimated case time (see and treat)]]*msoa_calculations5[[#This Row],[Population share of ICB]:[Population share of ICB]]</f>
        <v>0.19405307693020354</v>
      </c>
      <c r="N1289" s="94" cm="1">
        <f t="array" ref="N1289">msoa_calculations5[[#This Row],[Weighted estimate]]*msoa_calculations5[[#This Row],[Population share of ICB]:[Population share of ICB]]</f>
        <v>0.25333189122262473</v>
      </c>
    </row>
    <row r="1290" spans="1:14">
      <c r="A1290" s="63" t="s">
        <v>11496</v>
      </c>
      <c r="B1290" s="63" t="s">
        <v>13708</v>
      </c>
      <c r="C1290" s="63" t="s">
        <v>24</v>
      </c>
      <c r="D1290" s="63" t="s">
        <v>74</v>
      </c>
      <c r="E1290" s="72">
        <v>8493</v>
      </c>
      <c r="F1290" s="64">
        <v>1</v>
      </c>
      <c r="G1290" s="79">
        <v>0</v>
      </c>
      <c r="H1290" s="133">
        <v>96.304054260253906</v>
      </c>
      <c r="I1290" s="134">
        <v>68.670555114746094</v>
      </c>
      <c r="J1290" s="105">
        <v>88.826683044433594</v>
      </c>
      <c r="K1290" s="96">
        <f>msoa_calculations5[[#This Row],[ Pop20]]/SUMIF(msoa_calculations5[ICB26],msoa_calculations5[[#This Row],[ICB26]],msoa_calculations5[[ Pop20]])</f>
        <v>2.9817932609295557E-3</v>
      </c>
      <c r="L1290" s="98" cm="1">
        <f t="array" ref="L1290">msoa_calculations5[[#This Row],[ Estimated case time (see and convey)]]*msoa_calculations5[[#This Row],[Population share of ICB]:[Population share of ICB]]</f>
        <v>0.28715877999341938</v>
      </c>
      <c r="M1290" s="98" cm="1">
        <f t="array" ref="M1290">msoa_calculations5[[#This Row],[Estimated case time (see and treat)]]*msoa_calculations5[[#This Row],[Population share of ICB]:[Population share of ICB]]</f>
        <v>0.20476139846544153</v>
      </c>
      <c r="N1290" s="94" cm="1">
        <f t="array" ref="N1290">msoa_calculations5[[#This Row],[Weighted estimate]]*msoa_calculations5[[#This Row],[Population share of ICB]:[Population share of ICB]]</f>
        <v>0.26486280489261771</v>
      </c>
    </row>
    <row r="1291" spans="1:14">
      <c r="A1291" s="63" t="s">
        <v>11494</v>
      </c>
      <c r="B1291" s="63" t="s">
        <v>13708</v>
      </c>
      <c r="C1291" s="63" t="s">
        <v>24</v>
      </c>
      <c r="D1291" s="63" t="s">
        <v>74</v>
      </c>
      <c r="E1291" s="72">
        <v>6750</v>
      </c>
      <c r="F1291" s="64">
        <v>1</v>
      </c>
      <c r="G1291" s="79">
        <v>0</v>
      </c>
      <c r="H1291" s="133">
        <v>91.399749755859375</v>
      </c>
      <c r="I1291" s="134">
        <v>64.5489501953125</v>
      </c>
      <c r="J1291" s="105">
        <v>84.134170532226563</v>
      </c>
      <c r="K1291" s="96">
        <f>msoa_calculations5[[#This Row],[ Pop20]]/SUMIF(msoa_calculations5[ICB26],msoa_calculations5[[#This Row],[ICB26]],msoa_calculations5[[ Pop20]])</f>
        <v>2.3698462865035324E-3</v>
      </c>
      <c r="L1291" s="98" cm="1">
        <f t="array" ref="L1291">msoa_calculations5[[#This Row],[ Estimated case time (see and convey)]]*msoa_calculations5[[#This Row],[Population share of ICB]:[Population share of ICB]]</f>
        <v>0.21660335754627549</v>
      </c>
      <c r="M1291" s="98" cm="1">
        <f t="array" ref="M1291">msoa_calculations5[[#This Row],[Estimated case time (see and treat)]]*msoa_calculations5[[#This Row],[Population share of ICB]:[Population share of ICB]]</f>
        <v>0.1529710899180628</v>
      </c>
      <c r="N1291" s="94" cm="1">
        <f t="array" ref="N1291">msoa_calculations5[[#This Row],[Weighted estimate]]*msoa_calculations5[[#This Row],[Population share of ICB]:[Population share of ICB]]</f>
        <v>0.19938505160385203</v>
      </c>
    </row>
    <row r="1292" spans="1:14">
      <c r="A1292" s="63" t="s">
        <v>11492</v>
      </c>
      <c r="B1292" s="63" t="s">
        <v>13708</v>
      </c>
      <c r="C1292" s="63" t="s">
        <v>24</v>
      </c>
      <c r="D1292" s="63" t="s">
        <v>74</v>
      </c>
      <c r="E1292" s="72">
        <v>8777</v>
      </c>
      <c r="F1292" s="64">
        <v>1</v>
      </c>
      <c r="G1292" s="79">
        <v>0</v>
      </c>
      <c r="H1292" s="133">
        <v>97.316238403320313</v>
      </c>
      <c r="I1292" s="134">
        <v>68.695915222167969</v>
      </c>
      <c r="J1292" s="105">
        <v>89.57183837890625</v>
      </c>
      <c r="K1292" s="96">
        <f>msoa_calculations5[[#This Row],[ Pop20]]/SUMIF(msoa_calculations5[ICB26],msoa_calculations5[[#This Row],[ICB26]],msoa_calculations5[[ Pop20]])</f>
        <v>3.0815023491320747E-3</v>
      </c>
      <c r="L1292" s="98" cm="1">
        <f t="array" ref="L1292">msoa_calculations5[[#This Row],[ Estimated case time (see and convey)]]*msoa_calculations5[[#This Row],[Population share of ICB]:[Population share of ICB]]</f>
        <v>0.29988021724852854</v>
      </c>
      <c r="M1292" s="98" cm="1">
        <f t="array" ref="M1292">msoa_calculations5[[#This Row],[Estimated case time (see and treat)]]*msoa_calculations5[[#This Row],[Population share of ICB]:[Population share of ICB]]</f>
        <v>0.21168662413288844</v>
      </c>
      <c r="N1292" s="94" cm="1">
        <f t="array" ref="N1292">msoa_calculations5[[#This Row],[Weighted estimate]]*msoa_calculations5[[#This Row],[Population share of ICB]:[Population share of ICB]]</f>
        <v>0.27601583038067812</v>
      </c>
    </row>
    <row r="1293" spans="1:14">
      <c r="A1293" s="63" t="s">
        <v>11490</v>
      </c>
      <c r="B1293" s="63" t="s">
        <v>13708</v>
      </c>
      <c r="C1293" s="63" t="s">
        <v>24</v>
      </c>
      <c r="D1293" s="63" t="s">
        <v>74</v>
      </c>
      <c r="E1293" s="72">
        <v>7986</v>
      </c>
      <c r="F1293" s="64">
        <v>1</v>
      </c>
      <c r="G1293" s="79">
        <v>0</v>
      </c>
      <c r="H1293" s="133">
        <v>91.434127807617188</v>
      </c>
      <c r="I1293" s="134">
        <v>66.153114318847656</v>
      </c>
      <c r="J1293" s="105">
        <v>84.593315124511719</v>
      </c>
      <c r="K1293" s="96">
        <f>msoa_calculations5[[#This Row],[ Pop20]]/SUMIF(msoa_calculations5[ICB26],msoa_calculations5[[#This Row],[ICB26]],msoa_calculations5[[ Pop20]])</f>
        <v>2.8037914731877346E-3</v>
      </c>
      <c r="L1293" s="98" cm="1">
        <f t="array" ref="L1293">msoa_calculations5[[#This Row],[ Estimated case time (see and convey)]]*msoa_calculations5[[#This Row],[Population share of ICB]:[Population share of ICB]]</f>
        <v>0.25636222790535462</v>
      </c>
      <c r="M1293" s="98" cm="1">
        <f t="array" ref="M1293">msoa_calculations5[[#This Row],[Estimated case time (see and treat)]]*msoa_calculations5[[#This Row],[Population share of ICB]:[Population share of ICB]]</f>
        <v>0.1854795378519985</v>
      </c>
      <c r="N1293" s="94" cm="1">
        <f t="array" ref="N1293">msoa_calculations5[[#This Row],[Weighted estimate]]*msoa_calculations5[[#This Row],[Population share of ICB]:[Population share of ICB]]</f>
        <v>0.23718201563478897</v>
      </c>
    </row>
    <row r="1294" spans="1:14">
      <c r="A1294" s="63" t="s">
        <v>11488</v>
      </c>
      <c r="B1294" s="63" t="s">
        <v>13708</v>
      </c>
      <c r="C1294" s="63" t="s">
        <v>24</v>
      </c>
      <c r="D1294" s="63" t="s">
        <v>74</v>
      </c>
      <c r="E1294" s="72">
        <v>7972</v>
      </c>
      <c r="F1294" s="64">
        <v>1</v>
      </c>
      <c r="G1294" s="79">
        <v>0</v>
      </c>
      <c r="H1294" s="133">
        <v>93.995429992675781</v>
      </c>
      <c r="I1294" s="134">
        <v>66.368331909179688</v>
      </c>
      <c r="J1294" s="105">
        <v>86.519790649414063</v>
      </c>
      <c r="K1294" s="96">
        <f>msoa_calculations5[[#This Row],[ Pop20]]/SUMIF(msoa_calculations5[ICB26],msoa_calculations5[[#This Row],[ICB26]],msoa_calculations5[[ Pop20]])</f>
        <v>2.7988762364453568E-3</v>
      </c>
      <c r="L1294" s="98" cm="1">
        <f t="array" ref="L1294">msoa_calculations5[[#This Row],[ Estimated case time (see and convey)]]*msoa_calculations5[[#This Row],[Population share of ICB]:[Population share of ICB]]</f>
        <v>0.26308157534096338</v>
      </c>
      <c r="M1294" s="98" cm="1">
        <f t="array" ref="M1294">msoa_calculations5[[#This Row],[Estimated case time (see and treat)]]*msoa_calculations5[[#This Row],[Population share of ICB]:[Population share of ICB]]</f>
        <v>0.18575674703312112</v>
      </c>
      <c r="N1294" s="94" cm="1">
        <f t="array" ref="N1294">msoa_calculations5[[#This Row],[Weighted estimate]]*msoa_calculations5[[#This Row],[Population share of ICB]:[Population share of ICB]]</f>
        <v>0.24215818603087222</v>
      </c>
    </row>
    <row r="1295" spans="1:14">
      <c r="A1295" s="63" t="s">
        <v>11486</v>
      </c>
      <c r="B1295" s="63" t="s">
        <v>13708</v>
      </c>
      <c r="C1295" s="63" t="s">
        <v>24</v>
      </c>
      <c r="D1295" s="63" t="s">
        <v>74</v>
      </c>
      <c r="E1295" s="72">
        <v>7616</v>
      </c>
      <c r="F1295" s="64">
        <v>1</v>
      </c>
      <c r="G1295" s="79">
        <v>0</v>
      </c>
      <c r="H1295" s="133">
        <v>97.931739807128906</v>
      </c>
      <c r="I1295" s="134">
        <v>68.988311767578125</v>
      </c>
      <c r="J1295" s="105">
        <v>90.09991455078125</v>
      </c>
      <c r="K1295" s="96">
        <f>msoa_calculations5[[#This Row],[ Pop20]]/SUMIF(msoa_calculations5[ICB26],msoa_calculations5[[#This Row],[ICB26]],msoa_calculations5[[ Pop20]])</f>
        <v>2.6738887878534671E-3</v>
      </c>
      <c r="L1295" s="98" cm="1">
        <f t="array" ref="L1295">msoa_calculations5[[#This Row],[ Estimated case time (see and convey)]]*msoa_calculations5[[#This Row],[Population share of ICB]:[Population share of ICB]]</f>
        <v>0.26185858104526505</v>
      </c>
      <c r="M1295" s="98" cm="1">
        <f t="array" ref="M1295">msoa_calculations5[[#This Row],[Estimated case time (see and treat)]]*msoa_calculations5[[#This Row],[Population share of ICB]:[Population share of ICB]]</f>
        <v>0.18446707332826656</v>
      </c>
      <c r="N1295" s="94" cm="1">
        <f t="array" ref="N1295">msoa_calculations5[[#This Row],[Weighted estimate]]*msoa_calculations5[[#This Row],[Population share of ICB]:[Population share of ICB]]</f>
        <v>0.24091715130388944</v>
      </c>
    </row>
    <row r="1296" spans="1:14">
      <c r="A1296" s="63" t="s">
        <v>11484</v>
      </c>
      <c r="B1296" s="63" t="s">
        <v>13708</v>
      </c>
      <c r="C1296" s="63" t="s">
        <v>24</v>
      </c>
      <c r="D1296" s="63" t="s">
        <v>74</v>
      </c>
      <c r="E1296" s="72">
        <v>8238</v>
      </c>
      <c r="F1296" s="64">
        <v>1</v>
      </c>
      <c r="G1296" s="79">
        <v>0</v>
      </c>
      <c r="H1296" s="133">
        <v>93.133735656738281</v>
      </c>
      <c r="I1296" s="134">
        <v>66.101509094238281</v>
      </c>
      <c r="J1296" s="105">
        <v>85.819061279296875</v>
      </c>
      <c r="K1296" s="96">
        <f>msoa_calculations5[[#This Row],[ Pop20]]/SUMIF(msoa_calculations5[ICB26],msoa_calculations5[[#This Row],[ICB26]],msoa_calculations5[[ Pop20]])</f>
        <v>2.892265734550533E-3</v>
      </c>
      <c r="L1296" s="98" cm="1">
        <f t="array" ref="L1296">msoa_calculations5[[#This Row],[ Estimated case time (see and convey)]]*msoa_calculations5[[#This Row],[Population share of ICB]:[Population share of ICB]]</f>
        <v>0.2693675123706713</v>
      </c>
      <c r="M1296" s="98" cm="1">
        <f t="array" ref="M1296">msoa_calculations5[[#This Row],[Estimated case time (see and treat)]]*msoa_calculations5[[#This Row],[Population share of ICB]:[Population share of ICB]]</f>
        <v>0.19118312975534582</v>
      </c>
      <c r="N1296" s="94" cm="1">
        <f t="array" ref="N1296">msoa_calculations5[[#This Row],[Weighted estimate]]*msoa_calculations5[[#This Row],[Population share of ICB]:[Population share of ICB]]</f>
        <v>0.24821153030940279</v>
      </c>
    </row>
    <row r="1297" spans="1:14">
      <c r="A1297" s="63" t="s">
        <v>11482</v>
      </c>
      <c r="B1297" s="63" t="s">
        <v>13708</v>
      </c>
      <c r="C1297" s="63" t="s">
        <v>24</v>
      </c>
      <c r="D1297" s="63" t="s">
        <v>74</v>
      </c>
      <c r="E1297" s="72">
        <v>7372</v>
      </c>
      <c r="F1297" s="64">
        <v>1</v>
      </c>
      <c r="G1297" s="79">
        <v>0</v>
      </c>
      <c r="H1297" s="133">
        <v>92.487159729003906</v>
      </c>
      <c r="I1297" s="134">
        <v>67.02435302734375</v>
      </c>
      <c r="J1297" s="105">
        <v>85.597152709960938</v>
      </c>
      <c r="K1297" s="96">
        <f>msoa_calculations5[[#This Row],[ Pop20]]/SUMIF(msoa_calculations5[ICB26],msoa_calculations5[[#This Row],[ICB26]],msoa_calculations5[[ Pop20]])</f>
        <v>2.5882232332005983E-3</v>
      </c>
      <c r="L1297" s="98" cm="1">
        <f t="array" ref="L1297">msoa_calculations5[[#This Row],[ Estimated case time (see and convey)]]*msoa_calculations5[[#This Row],[Population share of ICB]:[Population share of ICB]]</f>
        <v>0.23937741558334266</v>
      </c>
      <c r="M1297" s="98" cm="1">
        <f t="array" ref="M1297">msoa_calculations5[[#This Row],[Estimated case time (see and treat)]]*msoa_calculations5[[#This Row],[Population share of ICB]:[Population share of ICB]]</f>
        <v>0.17347398769560995</v>
      </c>
      <c r="N1297" s="94" cm="1">
        <f t="array" ref="N1297">msoa_calculations5[[#This Row],[Weighted estimate]]*msoa_calculations5[[#This Row],[Population share of ICB]:[Population share of ICB]]</f>
        <v>0.22154453933974044</v>
      </c>
    </row>
    <row r="1298" spans="1:14">
      <c r="A1298" s="63" t="s">
        <v>11480</v>
      </c>
      <c r="B1298" s="63" t="s">
        <v>13708</v>
      </c>
      <c r="C1298" s="63" t="s">
        <v>24</v>
      </c>
      <c r="D1298" s="63" t="s">
        <v>74</v>
      </c>
      <c r="E1298" s="72">
        <v>7966</v>
      </c>
      <c r="F1298" s="64">
        <v>1</v>
      </c>
      <c r="G1298" s="79">
        <v>0</v>
      </c>
      <c r="H1298" s="133">
        <v>100.01699829101563</v>
      </c>
      <c r="I1298" s="134">
        <v>70.138565063476563</v>
      </c>
      <c r="J1298" s="105">
        <v>91.932167053222656</v>
      </c>
      <c r="K1298" s="96">
        <f>msoa_calculations5[[#This Row],[ Pop20]]/SUMIF(msoa_calculations5[ICB26],msoa_calculations5[[#This Row],[ICB26]],msoa_calculations5[[ Pop20]])</f>
        <v>2.7967697064129092E-3</v>
      </c>
      <c r="L1298" s="98" cm="1">
        <f t="array" ref="L1298">msoa_calculations5[[#This Row],[ Estimated case time (see and convey)]]*msoa_calculations5[[#This Row],[Population share of ICB]:[Population share of ICB]]</f>
        <v>0.27972451094666423</v>
      </c>
      <c r="M1298" s="98" cm="1">
        <f t="array" ref="M1298">msoa_calculations5[[#This Row],[Estimated case time (see and treat)]]*msoa_calculations5[[#This Row],[Population share of ICB]:[Population share of ICB]]</f>
        <v>0.19616141402080209</v>
      </c>
      <c r="N1298" s="94" cm="1">
        <f t="array" ref="N1298">msoa_calculations5[[#This Row],[Weighted estimate]]*msoa_calculations5[[#This Row],[Population share of ICB]:[Population share of ICB]]</f>
        <v>0.25711309985934405</v>
      </c>
    </row>
    <row r="1299" spans="1:14">
      <c r="A1299" s="63" t="s">
        <v>11478</v>
      </c>
      <c r="B1299" s="63" t="s">
        <v>13708</v>
      </c>
      <c r="C1299" s="63" t="s">
        <v>24</v>
      </c>
      <c r="D1299" s="63" t="s">
        <v>74</v>
      </c>
      <c r="E1299" s="72">
        <v>8493</v>
      </c>
      <c r="F1299" s="64">
        <v>1</v>
      </c>
      <c r="G1299" s="79">
        <v>0</v>
      </c>
      <c r="H1299" s="133">
        <v>92.657737731933594</v>
      </c>
      <c r="I1299" s="134">
        <v>65.745529174804688</v>
      </c>
      <c r="J1299" s="105">
        <v>85.375541687011719</v>
      </c>
      <c r="K1299" s="96">
        <f>msoa_calculations5[[#This Row],[ Pop20]]/SUMIF(msoa_calculations5[ICB26],msoa_calculations5[[#This Row],[ICB26]],msoa_calculations5[[ Pop20]])</f>
        <v>2.9817932609295557E-3</v>
      </c>
      <c r="L1299" s="98" cm="1">
        <f t="array" ref="L1299">msoa_calculations5[[#This Row],[ Estimated case time (see and convey)]]*msoa_calculations5[[#This Row],[Population share of ICB]:[Population share of ICB]]</f>
        <v>0.27628621794205782</v>
      </c>
      <c r="M1299" s="98" cm="1">
        <f t="array" ref="M1299">msoa_calculations5[[#This Row],[Estimated case time (see and treat)]]*msoa_calculations5[[#This Row],[Population share of ICB]:[Population share of ICB]]</f>
        <v>0.1960395758296801</v>
      </c>
      <c r="N1299" s="94" cm="1">
        <f t="array" ref="N1299">msoa_calculations5[[#This Row],[Weighted estimate]]*msoa_calculations5[[#This Row],[Population share of ICB]:[Population share of ICB]]</f>
        <v>0.25457221485054188</v>
      </c>
    </row>
    <row r="1300" spans="1:14">
      <c r="A1300" s="63" t="s">
        <v>11476</v>
      </c>
      <c r="B1300" s="63" t="s">
        <v>13708</v>
      </c>
      <c r="C1300" s="63" t="s">
        <v>24</v>
      </c>
      <c r="D1300" s="63" t="s">
        <v>74</v>
      </c>
      <c r="E1300" s="72">
        <v>8283</v>
      </c>
      <c r="F1300" s="64">
        <v>1</v>
      </c>
      <c r="G1300" s="79">
        <v>0</v>
      </c>
      <c r="H1300" s="133">
        <v>96.328956604003906</v>
      </c>
      <c r="I1300" s="134">
        <v>68.773246765136719</v>
      </c>
      <c r="J1300" s="105">
        <v>88.872634887695313</v>
      </c>
      <c r="K1300" s="96">
        <f>msoa_calculations5[[#This Row],[ Pop20]]/SUMIF(msoa_calculations5[ICB26],msoa_calculations5[[#This Row],[ICB26]],msoa_calculations5[[ Pop20]])</f>
        <v>2.90806470979389E-3</v>
      </c>
      <c r="L1300" s="98" cm="1">
        <f t="array" ref="L1300">msoa_calculations5[[#This Row],[ Estimated case time (see and convey)]]*msoa_calculations5[[#This Row],[Population share of ICB]:[Population share of ICB]]</f>
        <v>0.28013083923137083</v>
      </c>
      <c r="M1300" s="98" cm="1">
        <f t="array" ref="M1300">msoa_calculations5[[#This Row],[Estimated case time (see and treat)]]*msoa_calculations5[[#This Row],[Population share of ICB]:[Population share of ICB]]</f>
        <v>0.1999970518956409</v>
      </c>
      <c r="N1300" s="94" cm="1">
        <f t="array" ref="N1300">msoa_calculations5[[#This Row],[Weighted estimate]]*msoa_calculations5[[#This Row],[Population share of ICB]:[Population share of ICB]]</f>
        <v>0.25844737318330402</v>
      </c>
    </row>
    <row r="1301" spans="1:14">
      <c r="A1301" s="63" t="s">
        <v>11474</v>
      </c>
      <c r="B1301" s="63" t="s">
        <v>13708</v>
      </c>
      <c r="C1301" s="63" t="s">
        <v>24</v>
      </c>
      <c r="D1301" s="63" t="s">
        <v>74</v>
      </c>
      <c r="E1301" s="72">
        <v>8051</v>
      </c>
      <c r="F1301" s="64">
        <v>1</v>
      </c>
      <c r="G1301" s="79">
        <v>0</v>
      </c>
      <c r="H1301" s="133">
        <v>97.28076171875</v>
      </c>
      <c r="I1301" s="134">
        <v>69.120635986328125</v>
      </c>
      <c r="J1301" s="105">
        <v>89.660888671875</v>
      </c>
      <c r="K1301" s="96">
        <f>msoa_calculations5[[#This Row],[ Pop20]]/SUMIF(msoa_calculations5[ICB26],msoa_calculations5[[#This Row],[ICB26]],msoa_calculations5[[ Pop20]])</f>
        <v>2.8266122152059169E-3</v>
      </c>
      <c r="L1301" s="98" cm="1">
        <f t="array" ref="L1301">msoa_calculations5[[#This Row],[ Estimated case time (see and convey)]]*msoa_calculations5[[#This Row],[Population share of ICB]:[Population share of ICB]]</f>
        <v>0.27497498937875492</v>
      </c>
      <c r="M1301" s="98" cm="1">
        <f t="array" ref="M1301">msoa_calculations5[[#This Row],[Estimated case time (see and treat)]]*msoa_calculations5[[#This Row],[Population share of ICB]:[Population share of ICB]]</f>
        <v>0.19537723400175677</v>
      </c>
      <c r="N1301" s="94" cm="1">
        <f t="array" ref="N1301">msoa_calculations5[[#This Row],[Weighted estimate]]*msoa_calculations5[[#This Row],[Population share of ICB]:[Population share of ICB]]</f>
        <v>0.25343656314613972</v>
      </c>
    </row>
    <row r="1302" spans="1:14">
      <c r="A1302" s="63" t="s">
        <v>12256</v>
      </c>
      <c r="B1302" s="63" t="s">
        <v>13702</v>
      </c>
      <c r="C1302" s="63" t="s">
        <v>9</v>
      </c>
      <c r="D1302" s="63" t="s">
        <v>73</v>
      </c>
      <c r="E1302" s="72">
        <v>8596</v>
      </c>
      <c r="F1302" s="64">
        <v>1</v>
      </c>
      <c r="G1302" s="79">
        <v>0</v>
      </c>
      <c r="H1302" s="133">
        <v>87.677909851074219</v>
      </c>
      <c r="I1302" s="134">
        <v>61.682979583740234</v>
      </c>
      <c r="J1302" s="105">
        <v>80.6439208984375</v>
      </c>
      <c r="K1302" s="96">
        <f>msoa_calculations5[[#This Row],[ Pop20]]/SUMIF(msoa_calculations5[ICB26],msoa_calculations5[[#This Row],[ICB26]],msoa_calculations5[[ Pop20]])</f>
        <v>3.4330417085013712E-3</v>
      </c>
      <c r="L1302" s="98" cm="1">
        <f t="array" ref="L1302">msoa_calculations5[[#This Row],[ Estimated case time (see and convey)]]*msoa_calculations5[[#This Row],[Population share of ICB]:[Population share of ICB]]</f>
        <v>0.30100192143296106</v>
      </c>
      <c r="M1302" s="98" cm="1">
        <f t="array" ref="M1302">msoa_calculations5[[#This Row],[Estimated case time (see and treat)]]*msoa_calculations5[[#This Row],[Population share of ICB]:[Population share of ICB]]</f>
        <v>0.21176024161561877</v>
      </c>
      <c r="N1302" s="94" cm="1">
        <f t="array" ref="N1302">msoa_calculations5[[#This Row],[Weighted estimate]]*msoa_calculations5[[#This Row],[Population share of ICB]:[Population share of ICB]]</f>
        <v>0.27685394398142132</v>
      </c>
    </row>
    <row r="1303" spans="1:14">
      <c r="A1303" s="63" t="s">
        <v>12254</v>
      </c>
      <c r="B1303" s="63" t="s">
        <v>13702</v>
      </c>
      <c r="C1303" s="63" t="s">
        <v>9</v>
      </c>
      <c r="D1303" s="63" t="s">
        <v>73</v>
      </c>
      <c r="E1303" s="72">
        <v>10395</v>
      </c>
      <c r="F1303" s="64">
        <v>1</v>
      </c>
      <c r="G1303" s="79">
        <v>0</v>
      </c>
      <c r="H1303" s="133">
        <v>87.264671325683594</v>
      </c>
      <c r="I1303" s="134">
        <v>62.533309936523438</v>
      </c>
      <c r="J1303" s="105">
        <v>80.572593688964844</v>
      </c>
      <c r="K1303" s="96">
        <f>msoa_calculations5[[#This Row],[ Pop20]]/SUMIF(msoa_calculations5[ICB26],msoa_calculations5[[#This Row],[ICB26]],msoa_calculations5[[ Pop20]])</f>
        <v>4.1515203071046712E-3</v>
      </c>
      <c r="L1303" s="98" cm="1">
        <f t="array" ref="L1303">msoa_calculations5[[#This Row],[ Estimated case time (see and convey)]]*msoa_calculations5[[#This Row],[Population share of ICB]:[Population share of ICB]]</f>
        <v>0.36228105510139014</v>
      </c>
      <c r="M1303" s="98" cm="1">
        <f t="array" ref="M1303">msoa_calculations5[[#This Row],[Estimated case time (see and treat)]]*msoa_calculations5[[#This Row],[Population share of ICB]:[Population share of ICB]]</f>
        <v>0.25960830607194735</v>
      </c>
      <c r="N1303" s="94" cm="1">
        <f t="array" ref="N1303">msoa_calculations5[[#This Row],[Weighted estimate]]*msoa_calculations5[[#This Row],[Population share of ICB]:[Population share of ICB]]</f>
        <v>0.33449875889583125</v>
      </c>
    </row>
    <row r="1304" spans="1:14">
      <c r="A1304" s="63" t="s">
        <v>12252</v>
      </c>
      <c r="B1304" s="63" t="s">
        <v>13702</v>
      </c>
      <c r="C1304" s="63" t="s">
        <v>9</v>
      </c>
      <c r="D1304" s="63" t="s">
        <v>73</v>
      </c>
      <c r="E1304" s="72">
        <v>7556</v>
      </c>
      <c r="F1304" s="64">
        <v>1</v>
      </c>
      <c r="G1304" s="79">
        <v>0</v>
      </c>
      <c r="H1304" s="133">
        <v>87.216842651367188</v>
      </c>
      <c r="I1304" s="134">
        <v>62.478424072265625</v>
      </c>
      <c r="J1304" s="105">
        <v>80.522850036621094</v>
      </c>
      <c r="K1304" s="96">
        <f>msoa_calculations5[[#This Row],[ Pop20]]/SUMIF(msoa_calculations5[ICB26],msoa_calculations5[[#This Row],[ICB26]],msoa_calculations5[[ Pop20]])</f>
        <v>3.017689989464444E-3</v>
      </c>
      <c r="L1304" s="98" cm="1">
        <f t="array" ref="L1304">msoa_calculations5[[#This Row],[ Estimated case time (see and convey)]]*msoa_calculations5[[#This Row],[Population share of ICB]:[Population share of ICB]]</f>
        <v>0.26319339298172634</v>
      </c>
      <c r="M1304" s="98" cm="1">
        <f t="array" ref="M1304">msoa_calculations5[[#This Row],[Estimated case time (see and treat)]]*msoa_calculations5[[#This Row],[Population share of ICB]:[Population share of ICB]]</f>
        <v>0.18854051488039031</v>
      </c>
      <c r="N1304" s="94" cm="1">
        <f t="array" ref="N1304">msoa_calculations5[[#This Row],[Weighted estimate]]*msoa_calculations5[[#This Row],[Population share of ICB]:[Population share of ICB]]</f>
        <v>0.2429929984786581</v>
      </c>
    </row>
    <row r="1305" spans="1:14">
      <c r="A1305" s="63" t="s">
        <v>12250</v>
      </c>
      <c r="B1305" s="63" t="s">
        <v>13702</v>
      </c>
      <c r="C1305" s="63" t="s">
        <v>9</v>
      </c>
      <c r="D1305" s="63" t="s">
        <v>73</v>
      </c>
      <c r="E1305" s="72">
        <v>9048</v>
      </c>
      <c r="F1305" s="64">
        <v>1</v>
      </c>
      <c r="G1305" s="79">
        <v>0</v>
      </c>
      <c r="H1305" s="133">
        <v>85.568122863769531</v>
      </c>
      <c r="I1305" s="134">
        <v>61.215309143066406</v>
      </c>
      <c r="J1305" s="105">
        <v>78.978469848632813</v>
      </c>
      <c r="K1305" s="96">
        <f>msoa_calculations5[[#This Row],[ Pop20]]/SUMIF(msoa_calculations5[ICB26],msoa_calculations5[[#This Row],[ICB26]],msoa_calculations5[[ Pop20]])</f>
        <v>3.6135599556212663E-3</v>
      </c>
      <c r="L1305" s="98" cm="1">
        <f t="array" ref="L1305">msoa_calculations5[[#This Row],[ Estimated case time (see and convey)]]*msoa_calculations5[[#This Row],[Population share of ICB]:[Population share of ICB]]</f>
        <v>0.30920554225819807</v>
      </c>
      <c r="M1305" s="98" cm="1">
        <f t="array" ref="M1305">msoa_calculations5[[#This Row],[Estimated case time (see and treat)]]*msoa_calculations5[[#This Row],[Population share of ICB]:[Population share of ICB]]</f>
        <v>0.22120518979036113</v>
      </c>
      <c r="N1305" s="94" cm="1">
        <f t="array" ref="N1305">msoa_calculations5[[#This Row],[Weighted estimate]]*msoa_calculations5[[#This Row],[Population share of ICB]:[Population share of ICB]]</f>
        <v>0.2853934360012611</v>
      </c>
    </row>
    <row r="1306" spans="1:14">
      <c r="A1306" s="63" t="s">
        <v>12248</v>
      </c>
      <c r="B1306" s="63" t="s">
        <v>13702</v>
      </c>
      <c r="C1306" s="63" t="s">
        <v>9</v>
      </c>
      <c r="D1306" s="63" t="s">
        <v>73</v>
      </c>
      <c r="E1306" s="72">
        <v>10089</v>
      </c>
      <c r="F1306" s="64">
        <v>1</v>
      </c>
      <c r="G1306" s="79">
        <v>0</v>
      </c>
      <c r="H1306" s="133">
        <v>91.204658508300781</v>
      </c>
      <c r="I1306" s="134">
        <v>64.998260498046875</v>
      </c>
      <c r="J1306" s="105">
        <v>84.113449096679688</v>
      </c>
      <c r="K1306" s="96">
        <f>msoa_calculations5[[#This Row],[ Pop20]]/SUMIF(msoa_calculations5[ICB26],msoa_calculations5[[#This Row],[ICB26]],msoa_calculations5[[ Pop20]])</f>
        <v>4.029311051311114E-3</v>
      </c>
      <c r="L1306" s="98" cm="1">
        <f t="array" ref="L1306">msoa_calculations5[[#This Row],[ Estimated case time (see and convey)]]*msoa_calculations5[[#This Row],[Population share of ICB]:[Population share of ICB]]</f>
        <v>0.36749193845855255</v>
      </c>
      <c r="M1306" s="98" cm="1">
        <f t="array" ref="M1306">msoa_calculations5[[#This Row],[Estimated case time (see and treat)]]*msoa_calculations5[[#This Row],[Population share of ICB]:[Population share of ICB]]</f>
        <v>0.2618982093407789</v>
      </c>
      <c r="N1306" s="94" cm="1">
        <f t="array" ref="N1306">msoa_calculations5[[#This Row],[Weighted estimate]]*msoa_calculations5[[#This Row],[Population share of ICB]:[Population share of ICB]]</f>
        <v>0.3389192500091463</v>
      </c>
    </row>
    <row r="1307" spans="1:14">
      <c r="A1307" s="63" t="s">
        <v>12246</v>
      </c>
      <c r="B1307" s="63" t="s">
        <v>13702</v>
      </c>
      <c r="C1307" s="63" t="s">
        <v>9</v>
      </c>
      <c r="D1307" s="63" t="s">
        <v>73</v>
      </c>
      <c r="E1307" s="72">
        <v>7478</v>
      </c>
      <c r="F1307" s="64">
        <v>1</v>
      </c>
      <c r="G1307" s="79">
        <v>0</v>
      </c>
      <c r="H1307" s="133">
        <v>91.655387878417969</v>
      </c>
      <c r="I1307" s="134">
        <v>65.551017761230469</v>
      </c>
      <c r="J1307" s="105">
        <v>84.591781616210938</v>
      </c>
      <c r="K1307" s="96">
        <f>msoa_calculations5[[#This Row],[ Pop20]]/SUMIF(msoa_calculations5[ICB26],msoa_calculations5[[#This Row],[ICB26]],msoa_calculations5[[ Pop20]])</f>
        <v>2.9865386105366746E-3</v>
      </c>
      <c r="L1307" s="98" cm="1">
        <f t="array" ref="L1307">msoa_calculations5[[#This Row],[ Estimated case time (see and convey)]]*msoa_calculations5[[#This Row],[Population share of ICB]:[Population share of ICB]]</f>
        <v>0.27373235476261037</v>
      </c>
      <c r="M1307" s="98" cm="1">
        <f t="array" ref="M1307">msoa_calculations5[[#This Row],[Estimated case time (see and treat)]]*msoa_calculations5[[#This Row],[Population share of ICB]:[Population share of ICB]]</f>
        <v>0.19577064550389012</v>
      </c>
      <c r="N1307" s="94" cm="1">
        <f t="array" ref="N1307">msoa_calculations5[[#This Row],[Weighted estimate]]*msoa_calculations5[[#This Row],[Population share of ICB]:[Population share of ICB]]</f>
        <v>0.25263662193090042</v>
      </c>
    </row>
    <row r="1308" spans="1:14">
      <c r="A1308" s="63" t="s">
        <v>12244</v>
      </c>
      <c r="B1308" s="63" t="s">
        <v>13702</v>
      </c>
      <c r="C1308" s="63" t="s">
        <v>9</v>
      </c>
      <c r="D1308" s="63" t="s">
        <v>73</v>
      </c>
      <c r="E1308" s="72">
        <v>9247</v>
      </c>
      <c r="F1308" s="64">
        <v>1</v>
      </c>
      <c r="G1308" s="79">
        <v>0</v>
      </c>
      <c r="H1308" s="133">
        <v>84.479904174804688</v>
      </c>
      <c r="I1308" s="134">
        <v>61.216030120849609</v>
      </c>
      <c r="J1308" s="105">
        <v>78.184913635253906</v>
      </c>
      <c r="K1308" s="96">
        <f>msoa_calculations5[[#This Row],[ Pop20]]/SUMIF(msoa_calculations5[ICB26],msoa_calculations5[[#This Row],[ICB26]],msoa_calculations5[[ Pop20]])</f>
        <v>3.6930359095523708E-3</v>
      </c>
      <c r="L1308" s="98" cm="1">
        <f t="array" ref="L1308">msoa_calculations5[[#This Row],[ Estimated case time (see and convey)]]*msoa_calculations5[[#This Row],[Population share of ICB]:[Population share of ICB]]</f>
        <v>0.31198731975309696</v>
      </c>
      <c r="M1308" s="98" cm="1">
        <f t="array" ref="M1308">msoa_calculations5[[#This Row],[Estimated case time (see and treat)]]*msoa_calculations5[[#This Row],[Population share of ICB]:[Population share of ICB]]</f>
        <v>0.22607299747653717</v>
      </c>
      <c r="N1308" s="94" cm="1">
        <f t="array" ref="N1308">msoa_calculations5[[#This Row],[Weighted estimate]]*msoa_calculations5[[#This Row],[Population share of ICB]:[Population share of ICB]]</f>
        <v>0.28873969364024349</v>
      </c>
    </row>
    <row r="1309" spans="1:14">
      <c r="A1309" s="63" t="s">
        <v>12242</v>
      </c>
      <c r="B1309" s="63" t="s">
        <v>13702</v>
      </c>
      <c r="C1309" s="63" t="s">
        <v>9</v>
      </c>
      <c r="D1309" s="63" t="s">
        <v>73</v>
      </c>
      <c r="E1309" s="72">
        <v>6083</v>
      </c>
      <c r="F1309" s="64">
        <v>1</v>
      </c>
      <c r="G1309" s="79">
        <v>0</v>
      </c>
      <c r="H1309" s="133">
        <v>90.591476440429688</v>
      </c>
      <c r="I1309" s="134">
        <v>64.128517150878906</v>
      </c>
      <c r="J1309" s="105">
        <v>83.430839538574219</v>
      </c>
      <c r="K1309" s="96">
        <f>msoa_calculations5[[#This Row],[ Pop20]]/SUMIF(msoa_calculations5[ICB26],msoa_calculations5[[#This Row],[ICB26]],msoa_calculations5[[ Pop20]])</f>
        <v>2.4294081797131039E-3</v>
      </c>
      <c r="L1309" s="98" cm="1">
        <f t="array" ref="L1309">msoa_calculations5[[#This Row],[ Estimated case time (see and convey)]]*msoa_calculations5[[#This Row],[Population share of ICB]:[Population share of ICB]]</f>
        <v>0.22008367387666683</v>
      </c>
      <c r="M1309" s="98" cm="1">
        <f t="array" ref="M1309">msoa_calculations5[[#This Row],[Estimated case time (see and treat)]]*msoa_calculations5[[#This Row],[Population share of ICB]:[Population share of ICB]]</f>
        <v>0.15579434411921728</v>
      </c>
      <c r="N1309" s="94" cm="1">
        <f t="array" ref="N1309">msoa_calculations5[[#This Row],[Weighted estimate]]*msoa_calculations5[[#This Row],[Population share of ICB]:[Population share of ICB]]</f>
        <v>0.20268756401534366</v>
      </c>
    </row>
    <row r="1310" spans="1:14">
      <c r="A1310" s="63" t="s">
        <v>12240</v>
      </c>
      <c r="B1310" s="63" t="s">
        <v>13702</v>
      </c>
      <c r="C1310" s="63" t="s">
        <v>9</v>
      </c>
      <c r="D1310" s="63" t="s">
        <v>73</v>
      </c>
      <c r="E1310" s="72">
        <v>8241</v>
      </c>
      <c r="F1310" s="64">
        <v>1</v>
      </c>
      <c r="G1310" s="79">
        <v>0</v>
      </c>
      <c r="H1310" s="133">
        <v>82.755134582519531</v>
      </c>
      <c r="I1310" s="134">
        <v>60.037555694580078</v>
      </c>
      <c r="J1310" s="105">
        <v>76.607963562011719</v>
      </c>
      <c r="K1310" s="96">
        <f>msoa_calculations5[[#This Row],[ Pop20]]/SUMIF(msoa_calculations5[ICB26],msoa_calculations5[[#This Row],[ICB26]],msoa_calculations5[[ Pop20]])</f>
        <v>3.2912629967147278E-3</v>
      </c>
      <c r="L1310" s="98" cm="1">
        <f t="array" ref="L1310">msoa_calculations5[[#This Row],[ Estimated case time (see and convey)]]*msoa_calculations5[[#This Row],[Population share of ICB]:[Population share of ICB]]</f>
        <v>0.27236891223959381</v>
      </c>
      <c r="M1310" s="98" cm="1">
        <f t="array" ref="M1310">msoa_calculations5[[#This Row],[Estimated case time (see and treat)]]*msoa_calculations5[[#This Row],[Population share of ICB]:[Population share of ICB]]</f>
        <v>0.19759938547077099</v>
      </c>
      <c r="N1310" s="94" cm="1">
        <f t="array" ref="N1310">msoa_calculations5[[#This Row],[Weighted estimate]]*msoa_calculations5[[#This Row],[Population share of ICB]:[Population share of ICB]]</f>
        <v>0.25213695572531936</v>
      </c>
    </row>
    <row r="1311" spans="1:14">
      <c r="A1311" s="63" t="s">
        <v>12238</v>
      </c>
      <c r="B1311" s="63" t="s">
        <v>13702</v>
      </c>
      <c r="C1311" s="63" t="s">
        <v>9</v>
      </c>
      <c r="D1311" s="63" t="s">
        <v>73</v>
      </c>
      <c r="E1311" s="72">
        <v>7265</v>
      </c>
      <c r="F1311" s="64">
        <v>1</v>
      </c>
      <c r="G1311" s="79">
        <v>0</v>
      </c>
      <c r="H1311" s="133">
        <v>87.297752380371094</v>
      </c>
      <c r="I1311" s="134">
        <v>62.209300994873047</v>
      </c>
      <c r="J1311" s="105">
        <v>80.509048461914063</v>
      </c>
      <c r="K1311" s="96">
        <f>msoa_calculations5[[#This Row],[ Pop20]]/SUMIF(msoa_calculations5[ICB26],msoa_calculations5[[#This Row],[ICB26]],msoa_calculations5[[ Pop20]])</f>
        <v>2.9014713834646885E-3</v>
      </c>
      <c r="L1311" s="98" cm="1">
        <f t="array" ref="L1311">msoa_calculations5[[#This Row],[ Estimated case time (see and convey)]]*msoa_calculations5[[#This Row],[Population share of ICB]:[Population share of ICB]]</f>
        <v>0.25329193037243314</v>
      </c>
      <c r="M1311" s="98" cm="1">
        <f t="array" ref="M1311">msoa_calculations5[[#This Row],[Estimated case time (see and treat)]]*msoa_calculations5[[#This Row],[Population share of ICB]:[Population share of ICB]]</f>
        <v>0.18049850662196551</v>
      </c>
      <c r="N1311" s="94" cm="1">
        <f t="array" ref="N1311">msoa_calculations5[[#This Row],[Weighted estimate]]*msoa_calculations5[[#This Row],[Population share of ICB]:[Population share of ICB]]</f>
        <v>0.23359470022221546</v>
      </c>
    </row>
    <row r="1312" spans="1:14">
      <c r="A1312" s="63" t="s">
        <v>12236</v>
      </c>
      <c r="B1312" s="63" t="s">
        <v>13702</v>
      </c>
      <c r="C1312" s="63" t="s">
        <v>9</v>
      </c>
      <c r="D1312" s="63" t="s">
        <v>73</v>
      </c>
      <c r="E1312" s="72">
        <v>5904</v>
      </c>
      <c r="F1312" s="64">
        <v>1</v>
      </c>
      <c r="G1312" s="79">
        <v>0</v>
      </c>
      <c r="H1312" s="133">
        <v>86.553298950195313</v>
      </c>
      <c r="I1312" s="134">
        <v>62.193569183349609</v>
      </c>
      <c r="J1312" s="105">
        <v>79.961776733398438</v>
      </c>
      <c r="K1312" s="96">
        <f>msoa_calculations5[[#This Row],[ Pop20]]/SUMIF(msoa_calculations5[ICB26],msoa_calculations5[[#This Row],[ICB26]],msoa_calculations5[[ Pop20]])</f>
        <v>2.357919758840402E-3</v>
      </c>
      <c r="L1312" s="98" cm="1">
        <f t="array" ref="L1312">msoa_calculations5[[#This Row],[ Estimated case time (see and convey)]]*msoa_calculations5[[#This Row],[Population share of ICB]:[Population share of ICB]]</f>
        <v>0.20408573378748573</v>
      </c>
      <c r="M1312" s="98" cm="1">
        <f t="array" ref="M1312">msoa_calculations5[[#This Row],[Estimated case time (see and treat)]]*msoa_calculations5[[#This Row],[Population share of ICB]:[Population share of ICB]]</f>
        <v>0.14664744565022755</v>
      </c>
      <c r="N1312" s="94" cm="1">
        <f t="array" ref="N1312">msoa_calculations5[[#This Row],[Weighted estimate]]*msoa_calculations5[[#This Row],[Population share of ICB]:[Population share of ICB]]</f>
        <v>0.18854345331166492</v>
      </c>
    </row>
    <row r="1313" spans="1:14">
      <c r="A1313" s="63" t="s">
        <v>12234</v>
      </c>
      <c r="B1313" s="63" t="s">
        <v>13702</v>
      </c>
      <c r="C1313" s="63" t="s">
        <v>9</v>
      </c>
      <c r="D1313" s="63" t="s">
        <v>73</v>
      </c>
      <c r="E1313" s="72">
        <v>5996</v>
      </c>
      <c r="F1313" s="64">
        <v>1</v>
      </c>
      <c r="G1313" s="79">
        <v>0</v>
      </c>
      <c r="H1313" s="133">
        <v>87.935676574707031</v>
      </c>
      <c r="I1313" s="134">
        <v>63.304161071777344</v>
      </c>
      <c r="J1313" s="105">
        <v>81.270614624023438</v>
      </c>
      <c r="K1313" s="96">
        <f>msoa_calculations5[[#This Row],[ Pop20]]/SUMIF(msoa_calculations5[ICB26],msoa_calculations5[[#This Row],[ICB26]],msoa_calculations5[[ Pop20]])</f>
        <v>2.394662410909053E-3</v>
      </c>
      <c r="L1313" s="98" cm="1">
        <f t="array" ref="L1313">msoa_calculations5[[#This Row],[ Estimated case time (see and convey)]]*msoa_calculations5[[#This Row],[Population share of ICB]:[Population share of ICB]]</f>
        <v>0.21057625927130666</v>
      </c>
      <c r="M1313" s="98" cm="1">
        <f t="array" ref="M1313">msoa_calculations5[[#This Row],[Estimated case time (see and treat)]]*msoa_calculations5[[#This Row],[Population share of ICB]:[Population share of ICB]]</f>
        <v>0.15159209497271736</v>
      </c>
      <c r="N1313" s="94" cm="1">
        <f t="array" ref="N1313">msoa_calculations5[[#This Row],[Weighted estimate]]*msoa_calculations5[[#This Row],[Population share of ICB]:[Population share of ICB]]</f>
        <v>0.19461568595162451</v>
      </c>
    </row>
    <row r="1314" spans="1:14">
      <c r="A1314" s="63" t="s">
        <v>12232</v>
      </c>
      <c r="B1314" s="63" t="s">
        <v>13702</v>
      </c>
      <c r="C1314" s="63" t="s">
        <v>9</v>
      </c>
      <c r="D1314" s="63" t="s">
        <v>73</v>
      </c>
      <c r="E1314" s="72">
        <v>6372</v>
      </c>
      <c r="F1314" s="64">
        <v>1</v>
      </c>
      <c r="G1314" s="79">
        <v>0</v>
      </c>
      <c r="H1314" s="133">
        <v>84.714584350585938</v>
      </c>
      <c r="I1314" s="134">
        <v>60.673259735107422</v>
      </c>
      <c r="J1314" s="105">
        <v>78.209220886230469</v>
      </c>
      <c r="K1314" s="96">
        <f>msoa_calculations5[[#This Row],[ Pop20]]/SUMIF(msoa_calculations5[ICB26],msoa_calculations5[[#This Row],[ICB26]],msoa_calculations5[[ Pop20]])</f>
        <v>2.5448280324070192E-3</v>
      </c>
      <c r="L1314" s="98" cm="1">
        <f t="array" ref="L1314">msoa_calculations5[[#This Row],[ Estimated case time (see and convey)]]*msoa_calculations5[[#This Row],[Population share of ICB]:[Population share of ICB]]</f>
        <v>0.21558404900908007</v>
      </c>
      <c r="M1314" s="98" cm="1">
        <f t="array" ref="M1314">msoa_calculations5[[#This Row],[Estimated case time (see and treat)]]*msoa_calculations5[[#This Row],[Population share of ICB]:[Population share of ICB]]</f>
        <v>0.15440301219141345</v>
      </c>
      <c r="N1314" s="94" cm="1">
        <f t="array" ref="N1314">msoa_calculations5[[#This Row],[Weighted estimate]]*msoa_calculations5[[#This Row],[Population share of ICB]:[Population share of ICB]]</f>
        <v>0.19902901770399184</v>
      </c>
    </row>
    <row r="1315" spans="1:14">
      <c r="A1315" s="63" t="s">
        <v>12230</v>
      </c>
      <c r="B1315" s="63" t="s">
        <v>13702</v>
      </c>
      <c r="C1315" s="63" t="s">
        <v>9</v>
      </c>
      <c r="D1315" s="63" t="s">
        <v>73</v>
      </c>
      <c r="E1315" s="72">
        <v>9626</v>
      </c>
      <c r="F1315" s="64">
        <v>1</v>
      </c>
      <c r="G1315" s="79">
        <v>0</v>
      </c>
      <c r="H1315" s="133">
        <v>91.558868408203125</v>
      </c>
      <c r="I1315" s="134">
        <v>66.259490966796875</v>
      </c>
      <c r="J1315" s="105">
        <v>84.713088989257813</v>
      </c>
      <c r="K1315" s="96">
        <f>msoa_calculations5[[#This Row],[ Pop20]]/SUMIF(msoa_calculations5[ICB26],msoa_calculations5[[#This Row],[ICB26]],msoa_calculations5[[ Pop20]])</f>
        <v>3.8443996610090969E-3</v>
      </c>
      <c r="L1315" s="98" cm="1">
        <f t="array" ref="L1315">msoa_calculations5[[#This Row],[ Estimated case time (see and convey)]]*msoa_calculations5[[#This Row],[Population share of ICB]:[Population share of ICB]]</f>
        <v>0.35198888267087258</v>
      </c>
      <c r="M1315" s="98" cm="1">
        <f t="array" ref="M1315">msoa_calculations5[[#This Row],[Estimated case time (see and treat)]]*msoa_calculations5[[#This Row],[Population share of ICB]:[Population share of ICB]]</f>
        <v>0.25472796461138925</v>
      </c>
      <c r="N1315" s="94" cm="1">
        <f t="array" ref="N1315">msoa_calculations5[[#This Row],[Weighted estimate]]*msoa_calculations5[[#This Row],[Population share of ICB]:[Population share of ICB]]</f>
        <v>0.32567097059333622</v>
      </c>
    </row>
    <row r="1316" spans="1:14">
      <c r="A1316" s="63" t="s">
        <v>12228</v>
      </c>
      <c r="B1316" s="63" t="s">
        <v>13702</v>
      </c>
      <c r="C1316" s="63" t="s">
        <v>9</v>
      </c>
      <c r="D1316" s="63" t="s">
        <v>73</v>
      </c>
      <c r="E1316" s="72">
        <v>7435</v>
      </c>
      <c r="F1316" s="64">
        <v>1</v>
      </c>
      <c r="G1316" s="79">
        <v>0</v>
      </c>
      <c r="H1316" s="133">
        <v>89.459846496582031</v>
      </c>
      <c r="I1316" s="134">
        <v>64.47344970703125</v>
      </c>
      <c r="J1316" s="105">
        <v>82.698753356933594</v>
      </c>
      <c r="K1316" s="96">
        <f>msoa_calculations5[[#This Row],[ Pop20]]/SUMIF(msoa_calculations5[ICB26],msoa_calculations5[[#This Row],[ICB26]],msoa_calculations5[[ Pop20]])</f>
        <v>2.9693654144611089E-3</v>
      </c>
      <c r="L1316" s="98" cm="1">
        <f t="array" ref="L1316">msoa_calculations5[[#This Row],[ Estimated case time (see and convey)]]*msoa_calculations5[[#This Row],[Population share of ICB]:[Population share of ICB]]</f>
        <v>0.26563897416995047</v>
      </c>
      <c r="M1316" s="98" cm="1">
        <f t="array" ref="M1316">msoa_calculations5[[#This Row],[Estimated case time (see and treat)]]*msoa_calculations5[[#This Row],[Population share of ICB]:[Population share of ICB]]</f>
        <v>0.19144523171105632</v>
      </c>
      <c r="N1316" s="94" cm="1">
        <f t="array" ref="N1316">msoa_calculations5[[#This Row],[Weighted estimate]]*msoa_calculations5[[#This Row],[Population share of ICB]:[Population share of ICB]]</f>
        <v>0.24556281803712815</v>
      </c>
    </row>
    <row r="1317" spans="1:14">
      <c r="A1317" s="63" t="s">
        <v>12226</v>
      </c>
      <c r="B1317" s="63" t="s">
        <v>13702</v>
      </c>
      <c r="C1317" s="63" t="s">
        <v>9</v>
      </c>
      <c r="D1317" s="63" t="s">
        <v>73</v>
      </c>
      <c r="E1317" s="72">
        <v>7411</v>
      </c>
      <c r="F1317" s="64">
        <v>1</v>
      </c>
      <c r="G1317" s="79">
        <v>0</v>
      </c>
      <c r="H1317" s="133">
        <v>91.340461730957031</v>
      </c>
      <c r="I1317" s="134">
        <v>66.923263549804688</v>
      </c>
      <c r="J1317" s="105">
        <v>84.733390808105469</v>
      </c>
      <c r="K1317" s="96">
        <f>msoa_calculations5[[#This Row],[ Pop20]]/SUMIF(msoa_calculations5[ICB26],msoa_calculations5[[#This Row],[ICB26]],msoa_calculations5[[ Pop20]])</f>
        <v>2.9597803747910263E-3</v>
      </c>
      <c r="L1317" s="98" cm="1">
        <f t="array" ref="L1317">msoa_calculations5[[#This Row],[ Estimated case time (see and convey)]]*msoa_calculations5[[#This Row],[Population share of ICB]:[Population share of ICB]]</f>
        <v>0.2703477060556374</v>
      </c>
      <c r="M1317" s="98" cm="1">
        <f t="array" ref="M1317">msoa_calculations5[[#This Row],[Estimated case time (see and treat)]]*msoa_calculations5[[#This Row],[Population share of ICB]:[Population share of ICB]]</f>
        <v>0.19807816207167955</v>
      </c>
      <c r="N1317" s="94" cm="1">
        <f t="array" ref="N1317">msoa_calculations5[[#This Row],[Weighted estimate]]*msoa_calculations5[[#This Row],[Population share of ICB]:[Population share of ICB]]</f>
        <v>0.25079222720332889</v>
      </c>
    </row>
    <row r="1318" spans="1:14">
      <c r="A1318" s="63" t="s">
        <v>12224</v>
      </c>
      <c r="B1318" s="63" t="s">
        <v>13702</v>
      </c>
      <c r="C1318" s="63" t="s">
        <v>9</v>
      </c>
      <c r="D1318" s="63" t="s">
        <v>73</v>
      </c>
      <c r="E1318" s="72">
        <v>7330</v>
      </c>
      <c r="F1318" s="64">
        <v>1</v>
      </c>
      <c r="G1318" s="79">
        <v>0</v>
      </c>
      <c r="H1318" s="133">
        <v>90.454841613769531</v>
      </c>
      <c r="I1318" s="134">
        <v>65.0660400390625</v>
      </c>
      <c r="J1318" s="105">
        <v>83.584861755371094</v>
      </c>
      <c r="K1318" s="96">
        <f>msoa_calculations5[[#This Row],[ Pop20]]/SUMIF(msoa_calculations5[ICB26],msoa_calculations5[[#This Row],[ICB26]],msoa_calculations5[[ Pop20]])</f>
        <v>2.9274308659044961E-3</v>
      </c>
      <c r="L1318" s="98" cm="1">
        <f t="array" ref="L1318">msoa_calculations5[[#This Row],[ Estimated case time (see and convey)]]*msoa_calculations5[[#This Row],[Population share of ICB]:[Population share of ICB]]</f>
        <v>0.26480029531065136</v>
      </c>
      <c r="M1318" s="98" cm="1">
        <f t="array" ref="M1318">msoa_calculations5[[#This Row],[Estimated case time (see and treat)]]*msoa_calculations5[[#This Row],[Population share of ICB]:[Population share of ICB]]</f>
        <v>0.19047633393252936</v>
      </c>
      <c r="N1318" s="94" cm="1">
        <f t="array" ref="N1318">msoa_calculations5[[#This Row],[Weighted estimate]]*msoa_calculations5[[#This Row],[Population share of ICB]:[Population share of ICB]]</f>
        <v>0.24468890422503359</v>
      </c>
    </row>
    <row r="1319" spans="1:14">
      <c r="A1319" s="63" t="s">
        <v>12222</v>
      </c>
      <c r="B1319" s="63" t="s">
        <v>13702</v>
      </c>
      <c r="C1319" s="63" t="s">
        <v>9</v>
      </c>
      <c r="D1319" s="63" t="s">
        <v>73</v>
      </c>
      <c r="E1319" s="72">
        <v>5400</v>
      </c>
      <c r="F1319" s="64">
        <v>1</v>
      </c>
      <c r="G1319" s="79">
        <v>0</v>
      </c>
      <c r="H1319" s="133">
        <v>97.059669494628906</v>
      </c>
      <c r="I1319" s="134">
        <v>68.792625427246094</v>
      </c>
      <c r="J1319" s="105">
        <v>89.410865783691406</v>
      </c>
      <c r="K1319" s="96">
        <f>msoa_calculations5[[#This Row],[ Pop20]]/SUMIF(msoa_calculations5[ICB26],msoa_calculations5[[#This Row],[ICB26]],msoa_calculations5[[ Pop20]])</f>
        <v>2.1566339257686603E-3</v>
      </c>
      <c r="L1319" s="98" cm="1">
        <f t="array" ref="L1319">msoa_calculations5[[#This Row],[ Estimated case time (see and convey)]]*msoa_calculations5[[#This Row],[Population share of ICB]:[Population share of ICB]]</f>
        <v>0.20932217605601022</v>
      </c>
      <c r="M1319" s="98" cm="1">
        <f t="array" ref="M1319">msoa_calculations5[[#This Row],[Estimated case time (see and treat)]]*msoa_calculations5[[#This Row],[Population share of ICB]:[Population share of ICB]]</f>
        <v>0.14836050983909471</v>
      </c>
      <c r="N1319" s="94" cm="1">
        <f t="array" ref="N1319">msoa_calculations5[[#This Row],[Weighted estimate]]*msoa_calculations5[[#This Row],[Population share of ICB]:[Population share of ICB]]</f>
        <v>0.19282650648145719</v>
      </c>
    </row>
    <row r="1320" spans="1:14">
      <c r="A1320" s="63" t="s">
        <v>12220</v>
      </c>
      <c r="B1320" s="63" t="s">
        <v>13702</v>
      </c>
      <c r="C1320" s="63" t="s">
        <v>9</v>
      </c>
      <c r="D1320" s="63" t="s">
        <v>73</v>
      </c>
      <c r="E1320" s="72">
        <v>5470</v>
      </c>
      <c r="F1320" s="64">
        <v>1</v>
      </c>
      <c r="G1320" s="79">
        <v>0</v>
      </c>
      <c r="H1320" s="133">
        <v>91.830169677734375</v>
      </c>
      <c r="I1320" s="134">
        <v>66.187118530273438</v>
      </c>
      <c r="J1320" s="105">
        <v>84.891395568847656</v>
      </c>
      <c r="K1320" s="96">
        <f>msoa_calculations5[[#This Row],[ Pop20]]/SUMIF(msoa_calculations5[ICB26],msoa_calculations5[[#This Row],[ICB26]],msoa_calculations5[[ Pop20]])</f>
        <v>2.1845902914730689E-3</v>
      </c>
      <c r="L1320" s="98" cm="1">
        <f t="array" ref="L1320">msoa_calculations5[[#This Row],[ Estimated case time (see and convey)]]*msoa_calculations5[[#This Row],[Population share of ICB]:[Population share of ICB]]</f>
        <v>0.20061129714230311</v>
      </c>
      <c r="M1320" s="98" cm="1">
        <f t="array" ref="M1320">msoa_calculations5[[#This Row],[Estimated case time (see and treat)]]*msoa_calculations5[[#This Row],[Population share of ICB]:[Population share of ICB]]</f>
        <v>0.14459173656181262</v>
      </c>
      <c r="N1320" s="94" cm="1">
        <f t="array" ref="N1320">msoa_calculations5[[#This Row],[Weighted estimate]]*msoa_calculations5[[#This Row],[Population share of ICB]:[Population share of ICB]]</f>
        <v>0.18545291858930449</v>
      </c>
    </row>
    <row r="1321" spans="1:14">
      <c r="A1321" s="63" t="s">
        <v>12218</v>
      </c>
      <c r="B1321" s="63" t="s">
        <v>13702</v>
      </c>
      <c r="C1321" s="63" t="s">
        <v>9</v>
      </c>
      <c r="D1321" s="63" t="s">
        <v>73</v>
      </c>
      <c r="E1321" s="72">
        <v>7510</v>
      </c>
      <c r="F1321" s="64">
        <v>1</v>
      </c>
      <c r="G1321" s="79">
        <v>0</v>
      </c>
      <c r="H1321" s="133">
        <v>94.145957946777344</v>
      </c>
      <c r="I1321" s="134">
        <v>66.498985290527344</v>
      </c>
      <c r="J1321" s="105">
        <v>86.664939880371094</v>
      </c>
      <c r="K1321" s="96">
        <f>msoa_calculations5[[#This Row],[ Pop20]]/SUMIF(msoa_calculations5[ICB26],msoa_calculations5[[#This Row],[ICB26]],msoa_calculations5[[ Pop20]])</f>
        <v>2.9993186634301181E-3</v>
      </c>
      <c r="L1321" s="98" cm="1">
        <f t="array" ref="L1321">msoa_calculations5[[#This Row],[ Estimated case time (see and convey)]]*msoa_calculations5[[#This Row],[Population share of ICB]:[Population share of ICB]]</f>
        <v>0.28237372875627631</v>
      </c>
      <c r="M1321" s="98" cm="1">
        <f t="array" ref="M1321">msoa_calculations5[[#This Row],[Estimated case time (see and treat)]]*msoa_calculations5[[#This Row],[Population share of ICB]:[Population share of ICB]]</f>
        <v>0.19945164768104356</v>
      </c>
      <c r="N1321" s="94" cm="1">
        <f t="array" ref="N1321">msoa_calculations5[[#This Row],[Weighted estimate]]*msoa_calculations5[[#This Row],[Population share of ICB]:[Population share of ICB]]</f>
        <v>0.25993577164824616</v>
      </c>
    </row>
    <row r="1322" spans="1:14">
      <c r="A1322" s="63" t="s">
        <v>1192</v>
      </c>
      <c r="B1322" s="63" t="s">
        <v>13702</v>
      </c>
      <c r="C1322" s="63" t="s">
        <v>9</v>
      </c>
      <c r="D1322" s="63" t="s">
        <v>73</v>
      </c>
      <c r="E1322" s="72">
        <v>7832</v>
      </c>
      <c r="F1322" s="64">
        <v>1</v>
      </c>
      <c r="G1322" s="79">
        <v>0</v>
      </c>
      <c r="H1322" s="133">
        <v>82.99310302734375</v>
      </c>
      <c r="I1322" s="134">
        <v>59.671867370605469</v>
      </c>
      <c r="J1322" s="105">
        <v>76.682586669921875</v>
      </c>
      <c r="K1322" s="96">
        <f>msoa_calculations5[[#This Row],[ Pop20]]/SUMIF(msoa_calculations5[ICB26],msoa_calculations5[[#This Row],[ICB26]],msoa_calculations5[[ Pop20]])</f>
        <v>3.1279179456703975E-3</v>
      </c>
      <c r="L1322" s="98" cm="1">
        <f t="array" ref="L1322">msoa_calculations5[[#This Row],[ Estimated case time (see and convey)]]*msoa_calculations5[[#This Row],[Population share of ICB]:[Population share of ICB]]</f>
        <v>0.25959561632610073</v>
      </c>
      <c r="M1322" s="98" cm="1">
        <f t="array" ref="M1322">msoa_calculations5[[#This Row],[Estimated case time (see and treat)]]*msoa_calculations5[[#This Row],[Population share of ICB]:[Population share of ICB]]</f>
        <v>0.18664870480018067</v>
      </c>
      <c r="N1322" s="94" cm="1">
        <f t="array" ref="N1322">msoa_calculations5[[#This Row],[Weighted estimate]]*msoa_calculations5[[#This Row],[Population share of ICB]:[Population share of ICB]]</f>
        <v>0.23985683896527424</v>
      </c>
    </row>
    <row r="1323" spans="1:14">
      <c r="A1323" s="63" t="s">
        <v>1190</v>
      </c>
      <c r="B1323" s="63" t="s">
        <v>13702</v>
      </c>
      <c r="C1323" s="63" t="s">
        <v>9</v>
      </c>
      <c r="D1323" s="63" t="s">
        <v>73</v>
      </c>
      <c r="E1323" s="72">
        <v>6685</v>
      </c>
      <c r="F1323" s="64">
        <v>1</v>
      </c>
      <c r="G1323" s="79">
        <v>0</v>
      </c>
      <c r="H1323" s="133">
        <v>82.612159729003906</v>
      </c>
      <c r="I1323" s="134">
        <v>59.538803100585938</v>
      </c>
      <c r="J1323" s="105">
        <v>76.368721008300781</v>
      </c>
      <c r="K1323" s="96">
        <f>msoa_calculations5[[#This Row],[ Pop20]]/SUMIF(msoa_calculations5[ICB26],msoa_calculations5[[#This Row],[ICB26]],msoa_calculations5[[ Pop20]])</f>
        <v>2.6698329247710176E-3</v>
      </c>
      <c r="L1323" s="98" cm="1">
        <f t="array" ref="L1323">msoa_calculations5[[#This Row],[ Estimated case time (see and convey)]]*msoa_calculations5[[#This Row],[Population share of ICB]:[Population share of ICB]]</f>
        <v>0.22056066403093696</v>
      </c>
      <c r="M1323" s="98" cm="1">
        <f t="array" ref="M1323">msoa_calculations5[[#This Row],[Estimated case time (see and treat)]]*msoa_calculations5[[#This Row],[Population share of ICB]:[Population share of ICB]]</f>
        <v>0.15895865681940308</v>
      </c>
      <c r="N1323" s="94" cm="1">
        <f t="array" ref="N1323">msoa_calculations5[[#This Row],[Weighted estimate]]*msoa_calculations5[[#This Row],[Population share of ICB]:[Population share of ICB]]</f>
        <v>0.20389172577061354</v>
      </c>
    </row>
    <row r="1324" spans="1:14">
      <c r="A1324" s="63" t="s">
        <v>1188</v>
      </c>
      <c r="B1324" s="63" t="s">
        <v>13702</v>
      </c>
      <c r="C1324" s="63" t="s">
        <v>9</v>
      </c>
      <c r="D1324" s="63" t="s">
        <v>73</v>
      </c>
      <c r="E1324" s="72">
        <v>7742</v>
      </c>
      <c r="F1324" s="64">
        <v>1</v>
      </c>
      <c r="G1324" s="79">
        <v>0</v>
      </c>
      <c r="H1324" s="133">
        <v>83.66876220703125</v>
      </c>
      <c r="I1324" s="134">
        <v>60.326480865478516</v>
      </c>
      <c r="J1324" s="105">
        <v>77.352554321289063</v>
      </c>
      <c r="K1324" s="96">
        <f>msoa_calculations5[[#This Row],[ Pop20]]/SUMIF(msoa_calculations5[ICB26],msoa_calculations5[[#This Row],[ICB26]],msoa_calculations5[[ Pop20]])</f>
        <v>3.0919740469075867E-3</v>
      </c>
      <c r="L1324" s="98" cm="1">
        <f t="array" ref="L1324">msoa_calculations5[[#This Row],[ Estimated case time (see and convey)]]*msoa_calculations5[[#This Row],[Population share of ICB]:[Population share of ICB]]</f>
        <v>0.25870164128102296</v>
      </c>
      <c r="M1324" s="98" cm="1">
        <f t="array" ref="M1324">msoa_calculations5[[#This Row],[Estimated case time (see and treat)]]*msoa_calculations5[[#This Row],[Population share of ICB]:[Population share of ICB]]</f>
        <v>0.1865279131773267</v>
      </c>
      <c r="N1324" s="94" cm="1">
        <f t="array" ref="N1324">msoa_calculations5[[#This Row],[Weighted estimate]]*msoa_calculations5[[#This Row],[Population share of ICB]:[Population share of ICB]]</f>
        <v>0.23917209042343507</v>
      </c>
    </row>
    <row r="1325" spans="1:14">
      <c r="A1325" s="63" t="s">
        <v>1186</v>
      </c>
      <c r="B1325" s="63" t="s">
        <v>13702</v>
      </c>
      <c r="C1325" s="63" t="s">
        <v>9</v>
      </c>
      <c r="D1325" s="63" t="s">
        <v>73</v>
      </c>
      <c r="E1325" s="72">
        <v>7958</v>
      </c>
      <c r="F1325" s="64">
        <v>1</v>
      </c>
      <c r="G1325" s="79">
        <v>0</v>
      </c>
      <c r="H1325" s="133">
        <v>88.413078308105469</v>
      </c>
      <c r="I1325" s="134">
        <v>63.325035095214844</v>
      </c>
      <c r="J1325" s="105">
        <v>81.624481201171875</v>
      </c>
      <c r="K1325" s="96">
        <f>msoa_calculations5[[#This Row],[ Pop20]]/SUMIF(msoa_calculations5[ICB26],msoa_calculations5[[#This Row],[ICB26]],msoa_calculations5[[ Pop20]])</f>
        <v>3.1782394039383331E-3</v>
      </c>
      <c r="L1325" s="98" cm="1">
        <f t="array" ref="L1325">msoa_calculations5[[#This Row],[ Estimated case time (see and convey)]]*msoa_calculations5[[#This Row],[Population share of ICB]:[Population share of ICB]]</f>
        <v>0.28099792930230627</v>
      </c>
      <c r="M1325" s="98" cm="1">
        <f t="array" ref="M1325">msoa_calculations5[[#This Row],[Estimated case time (see and treat)]]*msoa_calculations5[[#This Row],[Population share of ICB]:[Population share of ICB]]</f>
        <v>0.20126212179538966</v>
      </c>
      <c r="N1325" s="94" cm="1">
        <f t="array" ref="N1325">msoa_calculations5[[#This Row],[Weighted estimate]]*msoa_calculations5[[#This Row],[Population share of ICB]:[Population share of ICB]]</f>
        <v>0.25942214247958817</v>
      </c>
    </row>
    <row r="1326" spans="1:14">
      <c r="A1326" s="63" t="s">
        <v>1184</v>
      </c>
      <c r="B1326" s="63" t="s">
        <v>13702</v>
      </c>
      <c r="C1326" s="63" t="s">
        <v>9</v>
      </c>
      <c r="D1326" s="63" t="s">
        <v>73</v>
      </c>
      <c r="E1326" s="72">
        <v>8646</v>
      </c>
      <c r="F1326" s="64">
        <v>1</v>
      </c>
      <c r="G1326" s="79">
        <v>0</v>
      </c>
      <c r="H1326" s="133">
        <v>84.870857238769531</v>
      </c>
      <c r="I1326" s="134">
        <v>60.760227203369141</v>
      </c>
      <c r="J1326" s="105">
        <v>78.34674072265625</v>
      </c>
      <c r="K1326" s="96">
        <f>msoa_calculations5[[#This Row],[ Pop20]]/SUMIF(msoa_calculations5[ICB26],msoa_calculations5[[#This Row],[ICB26]],msoa_calculations5[[ Pop20]])</f>
        <v>3.4530105411473772E-3</v>
      </c>
      <c r="L1326" s="98" cm="1">
        <f t="array" ref="L1326">msoa_calculations5[[#This Row],[ Estimated case time (see and convey)]]*msoa_calculations5[[#This Row],[Population share of ICB]:[Population share of ICB]]</f>
        <v>0.29305996468168538</v>
      </c>
      <c r="M1326" s="98" cm="1">
        <f t="array" ref="M1326">msoa_calculations5[[#This Row],[Estimated case time (see and treat)]]*msoa_calculations5[[#This Row],[Population share of ICB]:[Population share of ICB]]</f>
        <v>0.20980570501574328</v>
      </c>
      <c r="N1326" s="94" cm="1">
        <f t="array" ref="N1326">msoa_calculations5[[#This Row],[Weighted estimate]]*msoa_calculations5[[#This Row],[Population share of ICB]:[Population share of ICB]]</f>
        <v>0.2705321215798725</v>
      </c>
    </row>
    <row r="1327" spans="1:14">
      <c r="A1327" s="63" t="s">
        <v>1182</v>
      </c>
      <c r="B1327" s="63" t="s">
        <v>13702</v>
      </c>
      <c r="C1327" s="63" t="s">
        <v>9</v>
      </c>
      <c r="D1327" s="63" t="s">
        <v>73</v>
      </c>
      <c r="E1327" s="72">
        <v>7378</v>
      </c>
      <c r="F1327" s="64">
        <v>1</v>
      </c>
      <c r="G1327" s="79">
        <v>0</v>
      </c>
      <c r="H1327" s="133">
        <v>84.002311706542969</v>
      </c>
      <c r="I1327" s="134">
        <v>60.168434143066406</v>
      </c>
      <c r="J1327" s="105">
        <v>77.553085327148438</v>
      </c>
      <c r="K1327" s="96">
        <f>msoa_calculations5[[#This Row],[ Pop20]]/SUMIF(msoa_calculations5[ICB26],msoa_calculations5[[#This Row],[ICB26]],msoa_calculations5[[ Pop20]])</f>
        <v>2.9466009452446622E-3</v>
      </c>
      <c r="L1327" s="98" cm="1">
        <f t="array" ref="L1327">msoa_calculations5[[#This Row],[ Estimated case time (see and convey)]]*msoa_calculations5[[#This Row],[Population share of ICB]:[Population share of ICB]]</f>
        <v>0.24752129107723628</v>
      </c>
      <c r="M1327" s="98" cm="1">
        <f t="array" ref="M1327">msoa_calculations5[[#This Row],[Estimated case time (see and treat)]]*msoa_calculations5[[#This Row],[Population share of ICB]:[Population share of ICB]]</f>
        <v>0.17729236491985068</v>
      </c>
      <c r="N1327" s="94" cm="1">
        <f t="array" ref="N1327">msoa_calculations5[[#This Row],[Weighted estimate]]*msoa_calculations5[[#This Row],[Population share of ICB]:[Population share of ICB]]</f>
        <v>0.22851799453161553</v>
      </c>
    </row>
    <row r="1328" spans="1:14">
      <c r="A1328" s="63" t="s">
        <v>1180</v>
      </c>
      <c r="B1328" s="63" t="s">
        <v>13702</v>
      </c>
      <c r="C1328" s="63" t="s">
        <v>9</v>
      </c>
      <c r="D1328" s="63" t="s">
        <v>73</v>
      </c>
      <c r="E1328" s="72">
        <v>7195</v>
      </c>
      <c r="F1328" s="64">
        <v>1</v>
      </c>
      <c r="G1328" s="79">
        <v>0</v>
      </c>
      <c r="H1328" s="133">
        <v>88.476417541503906</v>
      </c>
      <c r="I1328" s="134">
        <v>62.885414123535156</v>
      </c>
      <c r="J1328" s="105">
        <v>81.551727294921875</v>
      </c>
      <c r="K1328" s="96">
        <f>msoa_calculations5[[#This Row],[ Pop20]]/SUMIF(msoa_calculations5[ICB26],msoa_calculations5[[#This Row],[ICB26]],msoa_calculations5[[ Pop20]])</f>
        <v>2.8735150177602799E-3</v>
      </c>
      <c r="L1328" s="98" cm="1">
        <f t="array" ref="L1328">msoa_calculations5[[#This Row],[ Estimated case time (see and convey)]]*msoa_calculations5[[#This Row],[Population share of ICB]:[Population share of ICB]]</f>
        <v>0.25423831452314055</v>
      </c>
      <c r="M1328" s="98" cm="1">
        <f t="array" ref="M1328">msoa_calculations5[[#This Row],[Estimated case time (see and treat)]]*msoa_calculations5[[#This Row],[Population share of ICB]:[Population share of ICB]]</f>
        <v>0.18070218188205267</v>
      </c>
      <c r="N1328" s="94" cm="1">
        <f t="array" ref="N1328">msoa_calculations5[[#This Row],[Weighted estimate]]*msoa_calculations5[[#This Row],[Population share of ICB]:[Population share of ICB]]</f>
        <v>0.23434011310624894</v>
      </c>
    </row>
    <row r="1329" spans="1:14">
      <c r="A1329" s="63" t="s">
        <v>1178</v>
      </c>
      <c r="B1329" s="63" t="s">
        <v>13702</v>
      </c>
      <c r="C1329" s="63" t="s">
        <v>9</v>
      </c>
      <c r="D1329" s="63" t="s">
        <v>73</v>
      </c>
      <c r="E1329" s="72">
        <v>7541</v>
      </c>
      <c r="F1329" s="64">
        <v>1</v>
      </c>
      <c r="G1329" s="79">
        <v>0</v>
      </c>
      <c r="H1329" s="133">
        <v>86.393516540527344</v>
      </c>
      <c r="I1329" s="134">
        <v>61.968059539794922</v>
      </c>
      <c r="J1329" s="105">
        <v>79.784210205078125</v>
      </c>
      <c r="K1329" s="96">
        <f>msoa_calculations5[[#This Row],[ Pop20]]/SUMIF(msoa_calculations5[ICB26],msoa_calculations5[[#This Row],[ICB26]],msoa_calculations5[[ Pop20]])</f>
        <v>3.0116993396706419E-3</v>
      </c>
      <c r="L1329" s="98" cm="1">
        <f t="array" ref="L1329">msoa_calculations5[[#This Row],[ Estimated case time (see and convey)]]*msoa_calculations5[[#This Row],[Population share of ICB]:[Population share of ICB]]</f>
        <v>0.26019129671693086</v>
      </c>
      <c r="M1329" s="98" cm="1">
        <f t="array" ref="M1329">msoa_calculations5[[#This Row],[Estimated case time (see and treat)]]*msoa_calculations5[[#This Row],[Population share of ICB]:[Population share of ICB]]</f>
        <v>0.1866291639966714</v>
      </c>
      <c r="N1329" s="94" cm="1">
        <f t="array" ref="N1329">msoa_calculations5[[#This Row],[Weighted estimate]]*msoa_calculations5[[#This Row],[Population share of ICB]:[Population share of ICB]]</f>
        <v>0.24028605319077748</v>
      </c>
    </row>
    <row r="1330" spans="1:14">
      <c r="A1330" s="63" t="s">
        <v>1176</v>
      </c>
      <c r="B1330" s="63" t="s">
        <v>13702</v>
      </c>
      <c r="C1330" s="63" t="s">
        <v>9</v>
      </c>
      <c r="D1330" s="63" t="s">
        <v>73</v>
      </c>
      <c r="E1330" s="72">
        <v>6668</v>
      </c>
      <c r="F1330" s="64">
        <v>1</v>
      </c>
      <c r="G1330" s="79">
        <v>0</v>
      </c>
      <c r="H1330" s="133">
        <v>86.333168029785156</v>
      </c>
      <c r="I1330" s="134">
        <v>62.214134216308594</v>
      </c>
      <c r="J1330" s="105">
        <v>79.806777954101563</v>
      </c>
      <c r="K1330" s="96">
        <f>msoa_calculations5[[#This Row],[ Pop20]]/SUMIF(msoa_calculations5[ICB26],msoa_calculations5[[#This Row],[ICB26]],msoa_calculations5[[ Pop20]])</f>
        <v>2.6630435216713753E-3</v>
      </c>
      <c r="L1330" s="98" cm="1">
        <f t="array" ref="L1330">msoa_calculations5[[#This Row],[ Estimated case time (see and convey)]]*msoa_calculations5[[#This Row],[Population share of ICB]:[Population share of ICB]]</f>
        <v>0.22990898382708566</v>
      </c>
      <c r="M1330" s="98" cm="1">
        <f t="array" ref="M1330">msoa_calculations5[[#This Row],[Estimated case time (see and treat)]]*msoa_calculations5[[#This Row],[Population share of ICB]:[Population share of ICB]]</f>
        <v>0.16567894708113404</v>
      </c>
      <c r="N1330" s="94" cm="1">
        <f t="array" ref="N1330">msoa_calculations5[[#This Row],[Weighted estimate]]*msoa_calculations5[[#This Row],[Population share of ICB]:[Population share of ICB]]</f>
        <v>0.2125289230161361</v>
      </c>
    </row>
    <row r="1331" spans="1:14">
      <c r="A1331" s="63" t="s">
        <v>1174</v>
      </c>
      <c r="B1331" s="63" t="s">
        <v>13702</v>
      </c>
      <c r="C1331" s="63" t="s">
        <v>9</v>
      </c>
      <c r="D1331" s="63" t="s">
        <v>73</v>
      </c>
      <c r="E1331" s="72">
        <v>8512</v>
      </c>
      <c r="F1331" s="64">
        <v>1</v>
      </c>
      <c r="G1331" s="79">
        <v>0</v>
      </c>
      <c r="H1331" s="133">
        <v>84.542129516601563</v>
      </c>
      <c r="I1331" s="134">
        <v>59.884521484375</v>
      </c>
      <c r="J1331" s="105">
        <v>77.870002746582031</v>
      </c>
      <c r="K1331" s="96">
        <f>msoa_calculations5[[#This Row],[ Pop20]]/SUMIF(msoa_calculations5[ICB26],msoa_calculations5[[#This Row],[ICB26]],msoa_calculations5[[ Pop20]])</f>
        <v>3.3994940696560807E-3</v>
      </c>
      <c r="L1331" s="98" cm="1">
        <f t="array" ref="L1331">msoa_calculations5[[#This Row],[ Estimated case time (see and convey)]]*msoa_calculations5[[#This Row],[Population share of ICB]:[Population share of ICB]]</f>
        <v>0.28740046792778329</v>
      </c>
      <c r="M1331" s="98" cm="1">
        <f t="array" ref="M1331">msoa_calculations5[[#This Row],[Estimated case time (see and treat)]]*msoa_calculations5[[#This Row],[Population share of ICB]:[Population share of ICB]]</f>
        <v>0.20357707565032496</v>
      </c>
      <c r="N1331" s="94" cm="1">
        <f t="array" ref="N1331">msoa_calculations5[[#This Row],[Weighted estimate]]*msoa_calculations5[[#This Row],[Population share of ICB]:[Population share of ICB]]</f>
        <v>0.26471861254110834</v>
      </c>
    </row>
    <row r="1332" spans="1:14">
      <c r="A1332" s="63" t="s">
        <v>1172</v>
      </c>
      <c r="B1332" s="63" t="s">
        <v>13702</v>
      </c>
      <c r="C1332" s="63" t="s">
        <v>9</v>
      </c>
      <c r="D1332" s="63" t="s">
        <v>73</v>
      </c>
      <c r="E1332" s="72">
        <v>7055</v>
      </c>
      <c r="F1332" s="64">
        <v>1</v>
      </c>
      <c r="G1332" s="79">
        <v>0</v>
      </c>
      <c r="H1332" s="133">
        <v>86.847442626953125</v>
      </c>
      <c r="I1332" s="134">
        <v>62.304332733154297</v>
      </c>
      <c r="J1332" s="105">
        <v>80.206298828125</v>
      </c>
      <c r="K1332" s="96">
        <f>msoa_calculations5[[#This Row],[ Pop20]]/SUMIF(msoa_calculations5[ICB26],msoa_calculations5[[#This Row],[ICB26]],msoa_calculations5[[ Pop20]])</f>
        <v>2.8176022863514627E-3</v>
      </c>
      <c r="L1332" s="98" cm="1">
        <f t="array" ref="L1332">msoa_calculations5[[#This Row],[ Estimated case time (see and convey)]]*msoa_calculations5[[#This Row],[Population share of ICB]:[Population share of ICB]]</f>
        <v>0.24470155290948062</v>
      </c>
      <c r="M1332" s="98" cm="1">
        <f t="array" ref="M1332">msoa_calculations5[[#This Row],[Estimated case time (see and treat)]]*msoa_calculations5[[#This Row],[Population share of ICB]:[Population share of ICB]]</f>
        <v>0.17554883035853783</v>
      </c>
      <c r="N1332" s="94" cm="1">
        <f t="array" ref="N1332">msoa_calculations5[[#This Row],[Weighted estimate]]*msoa_calculations5[[#This Row],[Population share of ICB]:[Population share of ICB]]</f>
        <v>0.22598945095791365</v>
      </c>
    </row>
    <row r="1333" spans="1:14">
      <c r="A1333" s="63" t="s">
        <v>1170</v>
      </c>
      <c r="B1333" s="63" t="s">
        <v>13702</v>
      </c>
      <c r="C1333" s="63" t="s">
        <v>9</v>
      </c>
      <c r="D1333" s="63" t="s">
        <v>73</v>
      </c>
      <c r="E1333" s="72">
        <v>7069</v>
      </c>
      <c r="F1333" s="64">
        <v>1</v>
      </c>
      <c r="G1333" s="79">
        <v>0</v>
      </c>
      <c r="H1333" s="133">
        <v>84.340011596679688</v>
      </c>
      <c r="I1333" s="134">
        <v>60.582721710205078</v>
      </c>
      <c r="J1333" s="105">
        <v>77.911506652832031</v>
      </c>
      <c r="K1333" s="96">
        <f>msoa_calculations5[[#This Row],[ Pop20]]/SUMIF(msoa_calculations5[ICB26],msoa_calculations5[[#This Row],[ICB26]],msoa_calculations5[[ Pop20]])</f>
        <v>2.8231935594923443E-3</v>
      </c>
      <c r="L1333" s="98" cm="1">
        <f t="array" ref="L1333">msoa_calculations5[[#This Row],[ Estimated case time (see and convey)]]*msoa_calculations5[[#This Row],[Population share of ICB]:[Population share of ICB]]</f>
        <v>0.23810817754725572</v>
      </c>
      <c r="M1333" s="98" cm="1">
        <f t="array" ref="M1333">msoa_calculations5[[#This Row],[Estimated case time (see and treat)]]*msoa_calculations5[[#This Row],[Population share of ICB]:[Population share of ICB]]</f>
        <v>0.17103674974876801</v>
      </c>
      <c r="N1333" s="94" cm="1">
        <f t="array" ref="N1333">msoa_calculations5[[#This Row],[Weighted estimate]]*msoa_calculations5[[#This Row],[Population share of ICB]:[Population share of ICB]]</f>
        <v>0.21995926379262032</v>
      </c>
    </row>
    <row r="1334" spans="1:14">
      <c r="A1334" s="63" t="s">
        <v>1168</v>
      </c>
      <c r="B1334" s="63" t="s">
        <v>13702</v>
      </c>
      <c r="C1334" s="63" t="s">
        <v>9</v>
      </c>
      <c r="D1334" s="63" t="s">
        <v>73</v>
      </c>
      <c r="E1334" s="72">
        <v>5279</v>
      </c>
      <c r="F1334" s="64">
        <v>1</v>
      </c>
      <c r="G1334" s="79">
        <v>0</v>
      </c>
      <c r="H1334" s="133">
        <v>89.747764587402344</v>
      </c>
      <c r="I1334" s="134">
        <v>64.652664184570313</v>
      </c>
      <c r="J1334" s="105">
        <v>82.957260131835938</v>
      </c>
      <c r="K1334" s="96">
        <f>msoa_calculations5[[#This Row],[ Pop20]]/SUMIF(msoa_calculations5[ICB26],msoa_calculations5[[#This Row],[ICB26]],msoa_calculations5[[ Pop20]])</f>
        <v>2.1083093507653257E-3</v>
      </c>
      <c r="L1334" s="98" cm="1">
        <f t="array" ref="L1334">msoa_calculations5[[#This Row],[ Estimated case time (see and convey)]]*msoa_calculations5[[#This Row],[Population share of ICB]:[Population share of ICB]]</f>
        <v>0.18921605128990551</v>
      </c>
      <c r="M1334" s="98" cm="1">
        <f t="array" ref="M1334">msoa_calculations5[[#This Row],[Estimated case time (see and treat)]]*msoa_calculations5[[#This Row],[Population share of ICB]:[Population share of ICB]]</f>
        <v>0.13630781645222007</v>
      </c>
      <c r="N1334" s="94" cm="1">
        <f t="array" ref="N1334">msoa_calculations5[[#This Row],[Weighted estimate]]*msoa_calculations5[[#This Row],[Population share of ICB]:[Population share of ICB]]</f>
        <v>0.17489956724982125</v>
      </c>
    </row>
    <row r="1335" spans="1:14">
      <c r="A1335" s="63" t="s">
        <v>1166</v>
      </c>
      <c r="B1335" s="63" t="s">
        <v>13702</v>
      </c>
      <c r="C1335" s="63" t="s">
        <v>9</v>
      </c>
      <c r="D1335" s="63" t="s">
        <v>73</v>
      </c>
      <c r="E1335" s="72">
        <v>8647</v>
      </c>
      <c r="F1335" s="64">
        <v>1</v>
      </c>
      <c r="G1335" s="79">
        <v>0</v>
      </c>
      <c r="H1335" s="133">
        <v>86.184539794921875</v>
      </c>
      <c r="I1335" s="134">
        <v>61.977108001708984</v>
      </c>
      <c r="J1335" s="105">
        <v>79.634231567382813</v>
      </c>
      <c r="K1335" s="96">
        <f>msoa_calculations5[[#This Row],[ Pop20]]/SUMIF(msoa_calculations5[ICB26],msoa_calculations5[[#This Row],[ICB26]],msoa_calculations5[[ Pop20]])</f>
        <v>3.4534099178002973E-3</v>
      </c>
      <c r="L1335" s="98" cm="1">
        <f t="array" ref="L1335">msoa_calculations5[[#This Row],[ Estimated case time (see and convey)]]*msoa_calculations5[[#This Row],[Population share of ICB]:[Population share of ICB]]</f>
        <v>0.29763054448883758</v>
      </c>
      <c r="M1335" s="98" cm="1">
        <f t="array" ref="M1335">msoa_calculations5[[#This Row],[Estimated case time (see and treat)]]*msoa_calculations5[[#This Row],[Population share of ICB]:[Population share of ICB]]</f>
        <v>0.21403235944968196</v>
      </c>
      <c r="N1335" s="94" cm="1">
        <f t="array" ref="N1335">msoa_calculations5[[#This Row],[Weighted estimate]]*msoa_calculations5[[#This Row],[Population share of ICB]:[Population share of ICB]]</f>
        <v>0.27500964509120535</v>
      </c>
    </row>
    <row r="1336" spans="1:14">
      <c r="A1336" s="63" t="s">
        <v>1164</v>
      </c>
      <c r="B1336" s="63" t="s">
        <v>13702</v>
      </c>
      <c r="C1336" s="63" t="s">
        <v>9</v>
      </c>
      <c r="D1336" s="63" t="s">
        <v>73</v>
      </c>
      <c r="E1336" s="72">
        <v>7321</v>
      </c>
      <c r="F1336" s="64">
        <v>1</v>
      </c>
      <c r="G1336" s="79">
        <v>0</v>
      </c>
      <c r="H1336" s="133">
        <v>86.491744995117188</v>
      </c>
      <c r="I1336" s="134">
        <v>62.545768737792969</v>
      </c>
      <c r="J1336" s="105">
        <v>80.012184143066406</v>
      </c>
      <c r="K1336" s="96">
        <f>msoa_calculations5[[#This Row],[ Pop20]]/SUMIF(msoa_calculations5[ICB26],msoa_calculations5[[#This Row],[ICB26]],msoa_calculations5[[ Pop20]])</f>
        <v>2.9238364760282151E-3</v>
      </c>
      <c r="L1336" s="98" cm="1">
        <f t="array" ref="L1336">msoa_calculations5[[#This Row],[ Estimated case time (see and convey)]]*msoa_calculations5[[#This Row],[Population share of ICB]:[Population share of ICB]]</f>
        <v>0.25288771889205447</v>
      </c>
      <c r="M1336" s="98" cm="1">
        <f t="array" ref="M1336">msoa_calculations5[[#This Row],[Estimated case time (see and treat)]]*msoa_calculations5[[#This Row],[Population share of ICB]:[Population share of ICB]]</f>
        <v>0.1828736000567843</v>
      </c>
      <c r="N1336" s="94" cm="1">
        <f t="array" ref="N1336">msoa_calculations5[[#This Row],[Weighted estimate]]*msoa_calculations5[[#This Row],[Population share of ICB]:[Population share of ICB]]</f>
        <v>0.23394254252418392</v>
      </c>
    </row>
    <row r="1337" spans="1:14">
      <c r="A1337" s="63" t="s">
        <v>1162</v>
      </c>
      <c r="B1337" s="63" t="s">
        <v>13702</v>
      </c>
      <c r="C1337" s="63" t="s">
        <v>9</v>
      </c>
      <c r="D1337" s="63" t="s">
        <v>73</v>
      </c>
      <c r="E1337" s="72">
        <v>7110</v>
      </c>
      <c r="F1337" s="64">
        <v>1</v>
      </c>
      <c r="G1337" s="79">
        <v>0</v>
      </c>
      <c r="H1337" s="133">
        <v>87.061286926269531</v>
      </c>
      <c r="I1337" s="134">
        <v>63.778343200683594</v>
      </c>
      <c r="J1337" s="105">
        <v>80.761131286621094</v>
      </c>
      <c r="K1337" s="96">
        <f>msoa_calculations5[[#This Row],[ Pop20]]/SUMIF(msoa_calculations5[ICB26],msoa_calculations5[[#This Row],[ICB26]],msoa_calculations5[[ Pop20]])</f>
        <v>2.8395680022620692E-3</v>
      </c>
      <c r="L1337" s="98" cm="1">
        <f t="array" ref="L1337">msoa_calculations5[[#This Row],[ Estimated case time (see and convey)]]*msoa_calculations5[[#This Row],[Population share of ICB]:[Population share of ICB]]</f>
        <v>0.24721644459159198</v>
      </c>
      <c r="M1337" s="98" cm="1">
        <f t="array" ref="M1337">msoa_calculations5[[#This Row],[Estimated case time (see and treat)]]*msoa_calculations5[[#This Row],[Population share of ICB]:[Population share of ICB]]</f>
        <v>0.18110294258994974</v>
      </c>
      <c r="N1337" s="94" cm="1">
        <f t="array" ref="N1337">msoa_calculations5[[#This Row],[Weighted estimate]]*msoa_calculations5[[#This Row],[Population share of ICB]:[Population share of ICB]]</f>
        <v>0.22932672422797534</v>
      </c>
    </row>
    <row r="1338" spans="1:14">
      <c r="A1338" s="63" t="s">
        <v>1160</v>
      </c>
      <c r="B1338" s="63" t="s">
        <v>13702</v>
      </c>
      <c r="C1338" s="63" t="s">
        <v>9</v>
      </c>
      <c r="D1338" s="63" t="s">
        <v>73</v>
      </c>
      <c r="E1338" s="72">
        <v>7727</v>
      </c>
      <c r="F1338" s="64">
        <v>1</v>
      </c>
      <c r="G1338" s="79">
        <v>0</v>
      </c>
      <c r="H1338" s="133">
        <v>91.882278442382813</v>
      </c>
      <c r="I1338" s="134">
        <v>64.8245849609375</v>
      </c>
      <c r="J1338" s="105">
        <v>84.560714721679688</v>
      </c>
      <c r="K1338" s="96">
        <f>msoa_calculations5[[#This Row],[ Pop20]]/SUMIF(msoa_calculations5[ICB26],msoa_calculations5[[#This Row],[ICB26]],msoa_calculations5[[ Pop20]])</f>
        <v>3.0859833971137846E-3</v>
      </c>
      <c r="L1338" s="98" cm="1">
        <f t="array" ref="L1338">msoa_calculations5[[#This Row],[ Estimated case time (see and convey)]]*msoa_calculations5[[#This Row],[Population share of ICB]:[Population share of ICB]]</f>
        <v>0.28354718576217919</v>
      </c>
      <c r="M1338" s="98" cm="1">
        <f t="array" ref="M1338">msoa_calculations5[[#This Row],[Estimated case time (see and treat)]]*msoa_calculations5[[#This Row],[Population share of ICB]:[Population share of ICB]]</f>
        <v>0.20004759291424506</v>
      </c>
      <c r="N1338" s="94" cm="1">
        <f t="array" ref="N1338">msoa_calculations5[[#This Row],[Weighted estimate]]*msoa_calculations5[[#This Row],[Population share of ICB]:[Population share of ICB]]</f>
        <v>0.2609529616791787</v>
      </c>
    </row>
    <row r="1339" spans="1:14">
      <c r="A1339" s="63" t="s">
        <v>1158</v>
      </c>
      <c r="B1339" s="63" t="s">
        <v>13702</v>
      </c>
      <c r="C1339" s="63" t="s">
        <v>9</v>
      </c>
      <c r="D1339" s="63" t="s">
        <v>73</v>
      </c>
      <c r="E1339" s="72">
        <v>6002</v>
      </c>
      <c r="F1339" s="64">
        <v>1</v>
      </c>
      <c r="G1339" s="79">
        <v>0</v>
      </c>
      <c r="H1339" s="133">
        <v>84.515861511230469</v>
      </c>
      <c r="I1339" s="134">
        <v>60.771793365478516</v>
      </c>
      <c r="J1339" s="105">
        <v>78.090934753417969</v>
      </c>
      <c r="K1339" s="96">
        <f>msoa_calculations5[[#This Row],[ Pop20]]/SUMIF(msoa_calculations5[ICB26],msoa_calculations5[[#This Row],[ICB26]],msoa_calculations5[[ Pop20]])</f>
        <v>2.3970586708265741E-3</v>
      </c>
      <c r="L1339" s="98" cm="1">
        <f t="array" ref="L1339">msoa_calculations5[[#This Row],[ Estimated case time (see and convey)]]*msoa_calculations5[[#This Row],[Population share of ICB]:[Population share of ICB]]</f>
        <v>0.20258947865787291</v>
      </c>
      <c r="M1339" s="98" cm="1">
        <f t="array" ref="M1339">msoa_calculations5[[#This Row],[Estimated case time (see and treat)]]*msoa_calculations5[[#This Row],[Population share of ICB]:[Population share of ICB]]</f>
        <v>0.14567355422840114</v>
      </c>
      <c r="N1339" s="94" cm="1">
        <f t="array" ref="N1339">msoa_calculations5[[#This Row],[Weighted estimate]]*msoa_calculations5[[#This Row],[Population share of ICB]:[Population share of ICB]]</f>
        <v>0.18718855226363279</v>
      </c>
    </row>
    <row r="1340" spans="1:14">
      <c r="A1340" s="63" t="s">
        <v>1156</v>
      </c>
      <c r="B1340" s="63" t="s">
        <v>13702</v>
      </c>
      <c r="C1340" s="63" t="s">
        <v>9</v>
      </c>
      <c r="D1340" s="63" t="s">
        <v>73</v>
      </c>
      <c r="E1340" s="72">
        <v>9590</v>
      </c>
      <c r="F1340" s="64">
        <v>1</v>
      </c>
      <c r="G1340" s="79">
        <v>0</v>
      </c>
      <c r="H1340" s="133">
        <v>83.01812744140625</v>
      </c>
      <c r="I1340" s="134">
        <v>59.205913543701172</v>
      </c>
      <c r="J1340" s="105">
        <v>76.574760437011719</v>
      </c>
      <c r="K1340" s="96">
        <f>msoa_calculations5[[#This Row],[ Pop20]]/SUMIF(msoa_calculations5[ICB26],msoa_calculations5[[#This Row],[ICB26]],msoa_calculations5[[ Pop20]])</f>
        <v>3.8300221015039725E-3</v>
      </c>
      <c r="L1340" s="98" cm="1">
        <f t="array" ref="L1340">msoa_calculations5[[#This Row],[ Estimated case time (see and convey)]]*msoa_calculations5[[#This Row],[Population share of ICB]:[Population share of ICB]]</f>
        <v>0.31796126292605936</v>
      </c>
      <c r="M1340" s="98" cm="1">
        <f t="array" ref="M1340">msoa_calculations5[[#This Row],[Estimated case time (see and treat)]]*msoa_calculations5[[#This Row],[Population share of ICB]:[Population share of ICB]]</f>
        <v>0.22675995741210886</v>
      </c>
      <c r="N1340" s="94" cm="1">
        <f t="array" ref="N1340">msoa_calculations5[[#This Row],[Weighted estimate]]*msoa_calculations5[[#This Row],[Population share of ICB]:[Population share of ICB]]</f>
        <v>0.2932830248911269</v>
      </c>
    </row>
    <row r="1341" spans="1:14">
      <c r="A1341" s="63" t="s">
        <v>1154</v>
      </c>
      <c r="B1341" s="63" t="s">
        <v>13702</v>
      </c>
      <c r="C1341" s="63" t="s">
        <v>9</v>
      </c>
      <c r="D1341" s="63" t="s">
        <v>73</v>
      </c>
      <c r="E1341" s="72">
        <v>8907</v>
      </c>
      <c r="F1341" s="64">
        <v>1</v>
      </c>
      <c r="G1341" s="79">
        <v>0</v>
      </c>
      <c r="H1341" s="133">
        <v>84.863204956054688</v>
      </c>
      <c r="I1341" s="134">
        <v>61.134864807128906</v>
      </c>
      <c r="J1341" s="105">
        <v>78.442535400390625</v>
      </c>
      <c r="K1341" s="96">
        <f>msoa_calculations5[[#This Row],[ Pop20]]/SUMIF(msoa_calculations5[ICB26],msoa_calculations5[[#This Row],[ICB26]],msoa_calculations5[[ Pop20]])</f>
        <v>3.557247847559529E-3</v>
      </c>
      <c r="L1341" s="98" cm="1">
        <f t="array" ref="L1341">msoa_calculations5[[#This Row],[ Estimated case time (see and convey)]]*msoa_calculations5[[#This Row],[Population share of ICB]:[Population share of ICB]]</f>
        <v>0.30187945316692871</v>
      </c>
      <c r="M1341" s="98" cm="1">
        <f t="array" ref="M1341">msoa_calculations5[[#This Row],[Estimated case time (see and treat)]]*msoa_calculations5[[#This Row],[Population share of ICB]:[Population share of ICB]]</f>
        <v>0.21747186624600209</v>
      </c>
      <c r="N1341" s="94" cm="1">
        <f t="array" ref="N1341">msoa_calculations5[[#This Row],[Weighted estimate]]*msoa_calculations5[[#This Row],[Population share of ICB]:[Population share of ICB]]</f>
        <v>0.2790395402101517</v>
      </c>
    </row>
    <row r="1342" spans="1:14">
      <c r="A1342" s="63" t="s">
        <v>1152</v>
      </c>
      <c r="B1342" s="63" t="s">
        <v>13702</v>
      </c>
      <c r="C1342" s="63" t="s">
        <v>9</v>
      </c>
      <c r="D1342" s="63" t="s">
        <v>73</v>
      </c>
      <c r="E1342" s="72">
        <v>9463</v>
      </c>
      <c r="F1342" s="64">
        <v>1</v>
      </c>
      <c r="G1342" s="79">
        <v>0</v>
      </c>
      <c r="H1342" s="133">
        <v>88.614509582519531</v>
      </c>
      <c r="I1342" s="134">
        <v>64.5303955078125</v>
      </c>
      <c r="J1342" s="105">
        <v>82.097564697265625</v>
      </c>
      <c r="K1342" s="96">
        <f>msoa_calculations5[[#This Row],[ Pop20]]/SUMIF(msoa_calculations5[ICB26],msoa_calculations5[[#This Row],[ICB26]],msoa_calculations5[[ Pop20]])</f>
        <v>3.7793012665831172E-3</v>
      </c>
      <c r="L1342" s="98" cm="1">
        <f t="array" ref="L1342">msoa_calculations5[[#This Row],[ Estimated case time (see and convey)]]*msoa_calculations5[[#This Row],[Population share of ICB]:[Population share of ICB]]</f>
        <v>0.33490092830285784</v>
      </c>
      <c r="M1342" s="98" cm="1">
        <f t="array" ref="M1342">msoa_calculations5[[#This Row],[Estimated case time (see and treat)]]*msoa_calculations5[[#This Row],[Population share of ICB]:[Population share of ICB]]</f>
        <v>0.24387980547578528</v>
      </c>
      <c r="N1342" s="94" cm="1">
        <f t="array" ref="N1342">msoa_calculations5[[#This Row],[Weighted estimate]]*msoa_calculations5[[#This Row],[Population share of ICB]:[Population share of ICB]]</f>
        <v>0.31027143024376541</v>
      </c>
    </row>
    <row r="1343" spans="1:14">
      <c r="A1343" s="63" t="s">
        <v>1150</v>
      </c>
      <c r="B1343" s="63" t="s">
        <v>13702</v>
      </c>
      <c r="C1343" s="63" t="s">
        <v>9</v>
      </c>
      <c r="D1343" s="63" t="s">
        <v>73</v>
      </c>
      <c r="E1343" s="72">
        <v>6948</v>
      </c>
      <c r="F1343" s="64">
        <v>1</v>
      </c>
      <c r="G1343" s="79">
        <v>0</v>
      </c>
      <c r="H1343" s="133">
        <v>87.535903930664063</v>
      </c>
      <c r="I1343" s="134">
        <v>63.487384796142578</v>
      </c>
      <c r="J1343" s="105">
        <v>81.028594970703125</v>
      </c>
      <c r="K1343" s="96">
        <f>msoa_calculations5[[#This Row],[ Pop20]]/SUMIF(msoa_calculations5[ICB26],msoa_calculations5[[#This Row],[ICB26]],msoa_calculations5[[ Pop20]])</f>
        <v>2.7748689844890096E-3</v>
      </c>
      <c r="L1343" s="98" cm="1">
        <f t="array" ref="L1343">msoa_calculations5[[#This Row],[ Estimated case time (see and convey)]]*msoa_calculations5[[#This Row],[Population share of ICB]:[Population share of ICB]]</f>
        <v>0.24290066484640929</v>
      </c>
      <c r="M1343" s="98" cm="1">
        <f t="array" ref="M1343">msoa_calculations5[[#This Row],[Estimated case time (see and treat)]]*msoa_calculations5[[#This Row],[Population share of ICB]:[Population share of ICB]]</f>
        <v>0.17616917497713513</v>
      </c>
      <c r="N1343" s="94" cm="1">
        <f t="array" ref="N1343">msoa_calculations5[[#This Row],[Weighted estimate]]*msoa_calculations5[[#This Row],[Population share of ICB]:[Population share of ICB]]</f>
        <v>0.22484373504092625</v>
      </c>
    </row>
    <row r="1344" spans="1:14">
      <c r="A1344" s="63" t="s">
        <v>1148</v>
      </c>
      <c r="B1344" s="63" t="s">
        <v>13702</v>
      </c>
      <c r="C1344" s="63" t="s">
        <v>9</v>
      </c>
      <c r="D1344" s="63" t="s">
        <v>73</v>
      </c>
      <c r="E1344" s="72">
        <v>8246</v>
      </c>
      <c r="F1344" s="64">
        <v>1</v>
      </c>
      <c r="G1344" s="79">
        <v>0</v>
      </c>
      <c r="H1344" s="133">
        <v>83.830368041992188</v>
      </c>
      <c r="I1344" s="134">
        <v>60.717350006103516</v>
      </c>
      <c r="J1344" s="105">
        <v>77.576194763183594</v>
      </c>
      <c r="K1344" s="96">
        <f>msoa_calculations5[[#This Row],[ Pop20]]/SUMIF(msoa_calculations5[ICB26],msoa_calculations5[[#This Row],[ICB26]],msoa_calculations5[[ Pop20]])</f>
        <v>3.2932598799793283E-3</v>
      </c>
      <c r="L1344" s="98" cm="1">
        <f t="array" ref="L1344">msoa_calculations5[[#This Row],[ Estimated case time (see and convey)]]*msoa_calculations5[[#This Row],[Population share of ICB]:[Population share of ICB]]</f>
        <v>0.27607518779659412</v>
      </c>
      <c r="M1344" s="98" cm="1">
        <f t="array" ref="M1344">msoa_calculations5[[#This Row],[Estimated case time (see and treat)]]*msoa_calculations5[[#This Row],[Population share of ICB]:[Population share of ICB]]</f>
        <v>0.19995801279376332</v>
      </c>
      <c r="N1344" s="94" cm="1">
        <f t="array" ref="N1344">msoa_calculations5[[#This Row],[Weighted estimate]]*msoa_calculations5[[#This Row],[Population share of ICB]:[Population share of ICB]]</f>
        <v>0.25547856985505502</v>
      </c>
    </row>
    <row r="1345" spans="1:14">
      <c r="A1345" s="63" t="s">
        <v>1146</v>
      </c>
      <c r="B1345" s="63" t="s">
        <v>13702</v>
      </c>
      <c r="C1345" s="63" t="s">
        <v>9</v>
      </c>
      <c r="D1345" s="63" t="s">
        <v>73</v>
      </c>
      <c r="E1345" s="72">
        <v>7190</v>
      </c>
      <c r="F1345" s="64">
        <v>1</v>
      </c>
      <c r="G1345" s="79">
        <v>0</v>
      </c>
      <c r="H1345" s="133">
        <v>84.155242919921875</v>
      </c>
      <c r="I1345" s="134">
        <v>61.175697326660156</v>
      </c>
      <c r="J1345" s="105">
        <v>77.937187194824219</v>
      </c>
      <c r="K1345" s="96">
        <f>msoa_calculations5[[#This Row],[ Pop20]]/SUMIF(msoa_calculations5[ICB26],msoa_calculations5[[#This Row],[ICB26]],msoa_calculations5[[ Pop20]])</f>
        <v>2.8715181344956793E-3</v>
      </c>
      <c r="L1345" s="98" cm="1">
        <f t="array" ref="L1345">msoa_calculations5[[#This Row],[ Estimated case time (see and convey)]]*msoa_calculations5[[#This Row],[Population share of ICB]:[Population share of ICB]]</f>
        <v>0.24165330615744479</v>
      </c>
      <c r="M1345" s="98" cm="1">
        <f t="array" ref="M1345">msoa_calculations5[[#This Row],[Estimated case time (see and treat)]]*msoa_calculations5[[#This Row],[Population share of ICB]:[Population share of ICB]]</f>
        <v>0.1756671242639235</v>
      </c>
      <c r="N1345" s="94" cm="1">
        <f t="array" ref="N1345">msoa_calculations5[[#This Row],[Weighted estimate]]*msoa_calculations5[[#This Row],[Population share of ICB]:[Population share of ICB]]</f>
        <v>0.22379804638152218</v>
      </c>
    </row>
    <row r="1346" spans="1:14">
      <c r="A1346" s="63" t="s">
        <v>1144</v>
      </c>
      <c r="B1346" s="63" t="s">
        <v>13702</v>
      </c>
      <c r="C1346" s="63" t="s">
        <v>9</v>
      </c>
      <c r="D1346" s="63" t="s">
        <v>73</v>
      </c>
      <c r="E1346" s="72">
        <v>7142</v>
      </c>
      <c r="F1346" s="64">
        <v>1</v>
      </c>
      <c r="G1346" s="79">
        <v>0</v>
      </c>
      <c r="H1346" s="133">
        <v>90.658622741699219</v>
      </c>
      <c r="I1346" s="134">
        <v>63.818599700927734</v>
      </c>
      <c r="J1346" s="105">
        <v>83.395957946777344</v>
      </c>
      <c r="K1346" s="96">
        <f>msoa_calculations5[[#This Row],[ Pop20]]/SUMIF(msoa_calculations5[ICB26],msoa_calculations5[[#This Row],[ICB26]],msoa_calculations5[[ Pop20]])</f>
        <v>2.8523480551555132E-3</v>
      </c>
      <c r="L1346" s="98" cm="1">
        <f t="array" ref="L1346">msoa_calculations5[[#This Row],[ Estimated case time (see and convey)]]*msoa_calculations5[[#This Row],[Population share of ICB]:[Population share of ICB]]</f>
        <v>0.25858994626036313</v>
      </c>
      <c r="M1346" s="98" cm="1">
        <f t="array" ref="M1346">msoa_calculations5[[#This Row],[Estimated case time (see and treat)]]*msoa_calculations5[[#This Row],[Population share of ICB]:[Population share of ICB]]</f>
        <v>0.18203285873968944</v>
      </c>
      <c r="N1346" s="94" cm="1">
        <f t="array" ref="N1346">msoa_calculations5[[#This Row],[Weighted estimate]]*msoa_calculations5[[#This Row],[Population share of ICB]:[Population share of ICB]]</f>
        <v>0.23787429845732133</v>
      </c>
    </row>
    <row r="1347" spans="1:14">
      <c r="A1347" s="63" t="s">
        <v>1142</v>
      </c>
      <c r="B1347" s="63" t="s">
        <v>13702</v>
      </c>
      <c r="C1347" s="63" t="s">
        <v>9</v>
      </c>
      <c r="D1347" s="63" t="s">
        <v>73</v>
      </c>
      <c r="E1347" s="72">
        <v>5894</v>
      </c>
      <c r="F1347" s="64">
        <v>1</v>
      </c>
      <c r="G1347" s="79">
        <v>0</v>
      </c>
      <c r="H1347" s="133">
        <v>88.544525146484375</v>
      </c>
      <c r="I1347" s="134">
        <v>64.3804931640625</v>
      </c>
      <c r="J1347" s="105">
        <v>82.005958557128906</v>
      </c>
      <c r="K1347" s="96">
        <f>msoa_calculations5[[#This Row],[ Pop20]]/SUMIF(msoa_calculations5[ICB26],msoa_calculations5[[#This Row],[ICB26]],msoa_calculations5[[ Pop20]])</f>
        <v>2.3539259923112009E-3</v>
      </c>
      <c r="L1347" s="98" cm="1">
        <f t="array" ref="L1347">msoa_calculations5[[#This Row],[ Estimated case time (see and convey)]]*msoa_calculations5[[#This Row],[Population share of ICB]:[Population share of ICB]]</f>
        <v>0.2084272592191623</v>
      </c>
      <c r="M1347" s="98" cm="1">
        <f t="array" ref="M1347">msoa_calculations5[[#This Row],[Estimated case time (see and treat)]]*msoa_calculations5[[#This Row],[Population share of ICB]:[Population share of ICB]]</f>
        <v>0.1515469162567003</v>
      </c>
      <c r="N1347" s="94" cm="1">
        <f t="array" ref="N1347">msoa_calculations5[[#This Row],[Weighted estimate]]*msoa_calculations5[[#This Row],[Population share of ICB]:[Population share of ICB]]</f>
        <v>0.19303595737202087</v>
      </c>
    </row>
    <row r="1348" spans="1:14">
      <c r="A1348" s="63" t="s">
        <v>1140</v>
      </c>
      <c r="B1348" s="63" t="s">
        <v>13702</v>
      </c>
      <c r="C1348" s="63" t="s">
        <v>9</v>
      </c>
      <c r="D1348" s="63" t="s">
        <v>73</v>
      </c>
      <c r="E1348" s="72">
        <v>9110</v>
      </c>
      <c r="F1348" s="64">
        <v>1</v>
      </c>
      <c r="G1348" s="79">
        <v>0</v>
      </c>
      <c r="H1348" s="133">
        <v>84.931320190429688</v>
      </c>
      <c r="I1348" s="134">
        <v>60.971176147460938</v>
      </c>
      <c r="J1348" s="105">
        <v>78.447921752929688</v>
      </c>
      <c r="K1348" s="96">
        <f>msoa_calculations5[[#This Row],[ Pop20]]/SUMIF(msoa_calculations5[ICB26],msoa_calculations5[[#This Row],[ICB26]],msoa_calculations5[[ Pop20]])</f>
        <v>3.638321308102314E-3</v>
      </c>
      <c r="L1348" s="98" cm="1">
        <f t="array" ref="L1348">msoa_calculations5[[#This Row],[ Estimated case time (see and convey)]]*msoa_calculations5[[#This Row],[Population share of ICB]:[Population share of ICB]]</f>
        <v>0.30900743197410063</v>
      </c>
      <c r="M1348" s="98" cm="1">
        <f t="array" ref="M1348">msoa_calculations5[[#This Row],[Estimated case time (see and treat)]]*msoa_calculations5[[#This Row],[Population share of ICB]:[Population share of ICB]]</f>
        <v>0.22183272935736667</v>
      </c>
      <c r="N1348" s="94" cm="1">
        <f t="array" ref="N1348">msoa_calculations5[[#This Row],[Weighted estimate]]*msoa_calculations5[[#This Row],[Population share of ICB]:[Population share of ICB]]</f>
        <v>0.28541874529002709</v>
      </c>
    </row>
    <row r="1349" spans="1:14">
      <c r="A1349" s="63" t="s">
        <v>1138</v>
      </c>
      <c r="B1349" s="63" t="s">
        <v>13702</v>
      </c>
      <c r="C1349" s="63" t="s">
        <v>9</v>
      </c>
      <c r="D1349" s="63" t="s">
        <v>73</v>
      </c>
      <c r="E1349" s="72">
        <v>9676</v>
      </c>
      <c r="F1349" s="64">
        <v>1</v>
      </c>
      <c r="G1349" s="79">
        <v>0</v>
      </c>
      <c r="H1349" s="133">
        <v>83.679779052734375</v>
      </c>
      <c r="I1349" s="134">
        <v>59.550136566162109</v>
      </c>
      <c r="J1349" s="105">
        <v>77.150520324707031</v>
      </c>
      <c r="K1349" s="96">
        <f>msoa_calculations5[[#This Row],[ Pop20]]/SUMIF(msoa_calculations5[ICB26],msoa_calculations5[[#This Row],[ICB26]],msoa_calculations5[[ Pop20]])</f>
        <v>3.8643684936551033E-3</v>
      </c>
      <c r="L1349" s="98" cm="1">
        <f t="array" ref="L1349">msoa_calculations5[[#This Row],[ Estimated case time (see and convey)]]*msoa_calculations5[[#This Row],[Population share of ICB]:[Population share of ICB]]</f>
        <v>0.32336950172740703</v>
      </c>
      <c r="M1349" s="98" cm="1">
        <f t="array" ref="M1349">msoa_calculations5[[#This Row],[Estimated case time (see and treat)]]*msoa_calculations5[[#This Row],[Population share of ICB]:[Population share of ICB]]</f>
        <v>0.23012367153913554</v>
      </c>
      <c r="N1349" s="94" cm="1">
        <f t="array" ref="N1349">msoa_calculations5[[#This Row],[Weighted estimate]]*msoa_calculations5[[#This Row],[Population share of ICB]:[Population share of ICB]]</f>
        <v>0.29813804001189553</v>
      </c>
    </row>
    <row r="1350" spans="1:14">
      <c r="A1350" s="63" t="s">
        <v>1136</v>
      </c>
      <c r="B1350" s="63" t="s">
        <v>13702</v>
      </c>
      <c r="C1350" s="63" t="s">
        <v>9</v>
      </c>
      <c r="D1350" s="63" t="s">
        <v>73</v>
      </c>
      <c r="E1350" s="72">
        <v>6665</v>
      </c>
      <c r="F1350" s="64">
        <v>1</v>
      </c>
      <c r="G1350" s="79">
        <v>0</v>
      </c>
      <c r="H1350" s="133">
        <v>85.560340881347656</v>
      </c>
      <c r="I1350" s="134">
        <v>62.246131896972656</v>
      </c>
      <c r="J1350" s="105">
        <v>79.251731872558594</v>
      </c>
      <c r="K1350" s="96">
        <f>msoa_calculations5[[#This Row],[ Pop20]]/SUMIF(msoa_calculations5[ICB26],msoa_calculations5[[#This Row],[ICB26]],msoa_calculations5[[ Pop20]])</f>
        <v>2.661845391712615E-3</v>
      </c>
      <c r="L1350" s="98" cm="1">
        <f t="array" ref="L1350">msoa_calculations5[[#This Row],[ Estimated case time (see and convey)]]*msoa_calculations5[[#This Row],[Population share of ICB]:[Population share of ICB]]</f>
        <v>0.22774839908837571</v>
      </c>
      <c r="M1350" s="98" cm="1">
        <f t="array" ref="M1350">msoa_calculations5[[#This Row],[Estimated case time (see and treat)]]*msoa_calculations5[[#This Row],[Population share of ICB]:[Population share of ICB]]</f>
        <v>0.16568957934189227</v>
      </c>
      <c r="N1350" s="94" cm="1">
        <f t="array" ref="N1350">msoa_calculations5[[#This Row],[Weighted estimate]]*msoa_calculations5[[#This Row],[Population share of ICB]:[Population share of ICB]]</f>
        <v>0.21095585727021385</v>
      </c>
    </row>
    <row r="1351" spans="1:14">
      <c r="A1351" s="63" t="s">
        <v>1134</v>
      </c>
      <c r="B1351" s="63" t="s">
        <v>13702</v>
      </c>
      <c r="C1351" s="63" t="s">
        <v>9</v>
      </c>
      <c r="D1351" s="63" t="s">
        <v>73</v>
      </c>
      <c r="E1351" s="72">
        <v>9569</v>
      </c>
      <c r="F1351" s="64">
        <v>1</v>
      </c>
      <c r="G1351" s="79">
        <v>0</v>
      </c>
      <c r="H1351" s="133">
        <v>81.100944519042969</v>
      </c>
      <c r="I1351" s="134">
        <v>57.725685119628906</v>
      </c>
      <c r="J1351" s="105">
        <v>74.775810241699219</v>
      </c>
      <c r="K1351" s="96">
        <f>msoa_calculations5[[#This Row],[ Pop20]]/SUMIF(msoa_calculations5[ICB26],msoa_calculations5[[#This Row],[ICB26]],msoa_calculations5[[ Pop20]])</f>
        <v>3.8216351917926502E-3</v>
      </c>
      <c r="L1351" s="98" cm="1">
        <f t="array" ref="L1351">msoa_calculations5[[#This Row],[ Estimated case time (see and convey)]]*msoa_calculations5[[#This Row],[Population share of ICB]:[Population share of ICB]]</f>
        <v>0.30993822366159784</v>
      </c>
      <c r="M1351" s="98" cm="1">
        <f t="array" ref="M1351">msoa_calculations5[[#This Row],[Estimated case time (see and treat)]]*msoa_calculations5[[#This Row],[Population share of ICB]:[Population share of ICB]]</f>
        <v>0.22060650972351514</v>
      </c>
      <c r="N1351" s="94" cm="1">
        <f t="array" ref="N1351">msoa_calculations5[[#This Row],[Weighted estimate]]*msoa_calculations5[[#This Row],[Population share of ICB]:[Population share of ICB]]</f>
        <v>0.28576586791448699</v>
      </c>
    </row>
    <row r="1352" spans="1:14">
      <c r="A1352" s="63" t="s">
        <v>1132</v>
      </c>
      <c r="B1352" s="63" t="s">
        <v>13702</v>
      </c>
      <c r="C1352" s="63" t="s">
        <v>9</v>
      </c>
      <c r="D1352" s="63" t="s">
        <v>73</v>
      </c>
      <c r="E1352" s="72">
        <v>16570</v>
      </c>
      <c r="F1352" s="64">
        <v>1</v>
      </c>
      <c r="G1352" s="79">
        <v>0</v>
      </c>
      <c r="H1352" s="133">
        <v>80.57891845703125</v>
      </c>
      <c r="I1352" s="134">
        <v>56.054267883300781</v>
      </c>
      <c r="J1352" s="105">
        <v>73.942771911621094</v>
      </c>
      <c r="K1352" s="96">
        <f>msoa_calculations5[[#This Row],[ Pop20]]/SUMIF(msoa_calculations5[ICB26],msoa_calculations5[[#This Row],[ICB26]],msoa_calculations5[[ Pop20]])</f>
        <v>6.6176711388864261E-3</v>
      </c>
      <c r="L1352" s="98" cm="1">
        <f t="array" ref="L1352">msoa_calculations5[[#This Row],[ Estimated case time (see and convey)]]*msoa_calculations5[[#This Row],[Population share of ICB]:[Population share of ICB]]</f>
        <v>0.53324478307577849</v>
      </c>
      <c r="M1352" s="98" cm="1">
        <f t="array" ref="M1352">msoa_calculations5[[#This Row],[Estimated case time (see and treat)]]*msoa_calculations5[[#This Row],[Population share of ICB]:[Population share of ICB]]</f>
        <v>0.3709487107827279</v>
      </c>
      <c r="N1352" s="94" cm="1">
        <f t="array" ref="N1352">msoa_calculations5[[#This Row],[Weighted estimate]]*msoa_calculations5[[#This Row],[Population share of ICB]:[Population share of ICB]]</f>
        <v>0.4893289476087968</v>
      </c>
    </row>
    <row r="1353" spans="1:14">
      <c r="A1353" s="63" t="s">
        <v>1130</v>
      </c>
      <c r="B1353" s="63" t="s">
        <v>13702</v>
      </c>
      <c r="C1353" s="63" t="s">
        <v>9</v>
      </c>
      <c r="D1353" s="63" t="s">
        <v>73</v>
      </c>
      <c r="E1353" s="72">
        <v>7561</v>
      </c>
      <c r="F1353" s="64">
        <v>1</v>
      </c>
      <c r="G1353" s="79">
        <v>0</v>
      </c>
      <c r="H1353" s="133">
        <v>86.193145751953125</v>
      </c>
      <c r="I1353" s="134">
        <v>62.398586273193359</v>
      </c>
      <c r="J1353" s="105">
        <v>79.754554748535156</v>
      </c>
      <c r="K1353" s="96">
        <f>msoa_calculations5[[#This Row],[ Pop20]]/SUMIF(msoa_calculations5[ICB26],msoa_calculations5[[#This Row],[ICB26]],msoa_calculations5[[ Pop20]])</f>
        <v>3.0196868727290446E-3</v>
      </c>
      <c r="L1353" s="98" cm="1">
        <f t="array" ref="L1353">msoa_calculations5[[#This Row],[ Estimated case time (see and convey)]]*msoa_calculations5[[#This Row],[Population share of ICB]:[Population share of ICB]]</f>
        <v>0.26027631074639407</v>
      </c>
      <c r="M1353" s="98" cm="1">
        <f t="array" ref="M1353">msoa_calculations5[[#This Row],[Estimated case time (see and treat)]]*msoa_calculations5[[#This Row],[Population share of ICB]:[Population share of ICB]]</f>
        <v>0.18842419184601275</v>
      </c>
      <c r="N1353" s="94" cm="1">
        <f t="array" ref="N1353">msoa_calculations5[[#This Row],[Weighted estimate]]*msoa_calculations5[[#This Row],[Population share of ICB]:[Population share of ICB]]</f>
        <v>0.24083378201450151</v>
      </c>
    </row>
    <row r="1354" spans="1:14">
      <c r="A1354" s="63" t="s">
        <v>1128</v>
      </c>
      <c r="B1354" s="63" t="s">
        <v>13702</v>
      </c>
      <c r="C1354" s="63" t="s">
        <v>9</v>
      </c>
      <c r="D1354" s="63" t="s">
        <v>73</v>
      </c>
      <c r="E1354" s="72">
        <v>7590</v>
      </c>
      <c r="F1354" s="64">
        <v>1</v>
      </c>
      <c r="G1354" s="79">
        <v>0</v>
      </c>
      <c r="H1354" s="133">
        <v>88.159416198730469</v>
      </c>
      <c r="I1354" s="134">
        <v>64.093231201171875</v>
      </c>
      <c r="J1354" s="105">
        <v>81.647323608398438</v>
      </c>
      <c r="K1354" s="96">
        <f>msoa_calculations5[[#This Row],[ Pop20]]/SUMIF(msoa_calculations5[ICB26],msoa_calculations5[[#This Row],[ICB26]],msoa_calculations5[[ Pop20]])</f>
        <v>3.0312687956637282E-3</v>
      </c>
      <c r="L1354" s="98" cm="1">
        <f t="array" ref="L1354">msoa_calculations5[[#This Row],[ Estimated case time (see and convey)]]*msoa_calculations5[[#This Row],[Population share of ICB]:[Population share of ICB]]</f>
        <v>0.26723488736714307</v>
      </c>
      <c r="M1354" s="98" cm="1">
        <f t="array" ref="M1354">msoa_calculations5[[#This Row],[Estimated case time (see and treat)]]*msoa_calculations5[[#This Row],[Population share of ICB]:[Population share of ICB]]</f>
        <v>0.19428381175337317</v>
      </c>
      <c r="N1354" s="94" cm="1">
        <f t="array" ref="N1354">msoa_calculations5[[#This Row],[Weighted estimate]]*msoa_calculations5[[#This Row],[Population share of ICB]:[Population share of ICB]]</f>
        <v>0.24749498430359662</v>
      </c>
    </row>
    <row r="1355" spans="1:14">
      <c r="A1355" s="63" t="s">
        <v>1126</v>
      </c>
      <c r="B1355" s="63" t="s">
        <v>13702</v>
      </c>
      <c r="C1355" s="63" t="s">
        <v>9</v>
      </c>
      <c r="D1355" s="63" t="s">
        <v>73</v>
      </c>
      <c r="E1355" s="72">
        <v>10021</v>
      </c>
      <c r="F1355" s="64">
        <v>1</v>
      </c>
      <c r="G1355" s="79">
        <v>0</v>
      </c>
      <c r="H1355" s="133">
        <v>83.4859619140625</v>
      </c>
      <c r="I1355" s="134">
        <v>58.992454528808594</v>
      </c>
      <c r="J1355" s="105">
        <v>76.858238220214844</v>
      </c>
      <c r="K1355" s="96">
        <f>msoa_calculations5[[#This Row],[ Pop20]]/SUMIF(msoa_calculations5[ICB26],msoa_calculations5[[#This Row],[ICB26]],msoa_calculations5[[ Pop20]])</f>
        <v>4.0021534389125457E-3</v>
      </c>
      <c r="L1355" s="98" cm="1">
        <f t="array" ref="L1355">msoa_calculations5[[#This Row],[ Estimated case time (see and convey)]]*msoa_calculations5[[#This Row],[Population share of ICB]:[Population share of ICB]]</f>
        <v>0.33412362957528707</v>
      </c>
      <c r="M1355" s="98" cm="1">
        <f t="array" ref="M1355">msoa_calculations5[[#This Row],[Estimated case time (see and treat)]]*msoa_calculations5[[#This Row],[Population share of ICB]:[Population share of ICB]]</f>
        <v>0.23609685476236331</v>
      </c>
      <c r="N1355" s="94" cm="1">
        <f t="array" ref="N1355">msoa_calculations5[[#This Row],[Weighted estimate]]*msoa_calculations5[[#This Row],[Population share of ICB]:[Population share of ICB]]</f>
        <v>0.30759846240179251</v>
      </c>
    </row>
    <row r="1356" spans="1:14">
      <c r="A1356" s="63" t="s">
        <v>1124</v>
      </c>
      <c r="B1356" s="63" t="s">
        <v>13702</v>
      </c>
      <c r="C1356" s="63" t="s">
        <v>9</v>
      </c>
      <c r="D1356" s="63" t="s">
        <v>73</v>
      </c>
      <c r="E1356" s="72">
        <v>6659</v>
      </c>
      <c r="F1356" s="64">
        <v>1</v>
      </c>
      <c r="G1356" s="79">
        <v>0</v>
      </c>
      <c r="H1356" s="133">
        <v>88.256515502929688</v>
      </c>
      <c r="I1356" s="134">
        <v>63.754299163818359</v>
      </c>
      <c r="J1356" s="105">
        <v>81.626441955566406</v>
      </c>
      <c r="K1356" s="96">
        <f>msoa_calculations5[[#This Row],[ Pop20]]/SUMIF(msoa_calculations5[ICB26],msoa_calculations5[[#This Row],[ICB26]],msoa_calculations5[[ Pop20]])</f>
        <v>2.6594491317950943E-3</v>
      </c>
      <c r="L1356" s="98" cm="1">
        <f t="array" ref="L1356">msoa_calculations5[[#This Row],[ Estimated case time (see and convey)]]*msoa_calculations5[[#This Row],[Population share of ICB]:[Population share of ICB]]</f>
        <v>0.23471371352952664</v>
      </c>
      <c r="M1356" s="98" cm="1">
        <f t="array" ref="M1356">msoa_calculations5[[#This Row],[Estimated case time (see and treat)]]*msoa_calculations5[[#This Row],[Population share of ICB]:[Population share of ICB]]</f>
        <v>0.16955131555942143</v>
      </c>
      <c r="N1356" s="94" cm="1">
        <f t="array" ref="N1356">msoa_calculations5[[#This Row],[Weighted estimate]]*msoa_calculations5[[#This Row],[Population share of ICB]:[Population share of ICB]]</f>
        <v>0.21708137019025373</v>
      </c>
    </row>
    <row r="1357" spans="1:14">
      <c r="A1357" s="63" t="s">
        <v>1122</v>
      </c>
      <c r="B1357" s="63" t="s">
        <v>13702</v>
      </c>
      <c r="C1357" s="63" t="s">
        <v>9</v>
      </c>
      <c r="D1357" s="63" t="s">
        <v>73</v>
      </c>
      <c r="E1357" s="72">
        <v>9961</v>
      </c>
      <c r="F1357" s="64">
        <v>1</v>
      </c>
      <c r="G1357" s="79">
        <v>0</v>
      </c>
      <c r="H1357" s="133">
        <v>82.247215270996094</v>
      </c>
      <c r="I1357" s="134">
        <v>57.957607269287109</v>
      </c>
      <c r="J1357" s="105">
        <v>75.674667358398438</v>
      </c>
      <c r="K1357" s="96">
        <f>msoa_calculations5[[#This Row],[ Pop20]]/SUMIF(msoa_calculations5[ICB26],msoa_calculations5[[#This Row],[ICB26]],msoa_calculations5[[ Pop20]])</f>
        <v>3.9781908397373382E-3</v>
      </c>
      <c r="L1357" s="98" cm="1">
        <f t="array" ref="L1357">msoa_calculations5[[#This Row],[ Estimated case time (see and convey)]]*msoa_calculations5[[#This Row],[Population share of ICB]:[Population share of ICB]]</f>
        <v>0.32719511838498155</v>
      </c>
      <c r="M1357" s="98" cm="1">
        <f t="array" ref="M1357">msoa_calculations5[[#This Row],[Estimated case time (see and treat)]]*msoa_calculations5[[#This Row],[Population share of ICB]:[Population share of ICB]]</f>
        <v>0.23056642233177213</v>
      </c>
      <c r="N1357" s="94" cm="1">
        <f t="array" ref="N1357">msoa_calculations5[[#This Row],[Weighted estimate]]*msoa_calculations5[[#This Row],[Population share of ICB]:[Population share of ICB]]</f>
        <v>0.30104826848535082</v>
      </c>
    </row>
    <row r="1358" spans="1:14">
      <c r="A1358" s="63" t="s">
        <v>1120</v>
      </c>
      <c r="B1358" s="63" t="s">
        <v>13702</v>
      </c>
      <c r="C1358" s="63" t="s">
        <v>9</v>
      </c>
      <c r="D1358" s="63" t="s">
        <v>73</v>
      </c>
      <c r="E1358" s="72">
        <v>11050</v>
      </c>
      <c r="F1358" s="64">
        <v>1</v>
      </c>
      <c r="G1358" s="79">
        <v>0</v>
      </c>
      <c r="H1358" s="133">
        <v>82.398155212402344</v>
      </c>
      <c r="I1358" s="134">
        <v>57.154502868652344</v>
      </c>
      <c r="J1358" s="105">
        <v>75.567451477050781</v>
      </c>
      <c r="K1358" s="96">
        <f>msoa_calculations5[[#This Row],[ Pop20]]/SUMIF(msoa_calculations5[ICB26],msoa_calculations5[[#This Row],[ICB26]],msoa_calculations5[[ Pop20]])</f>
        <v>4.4131120147673508E-3</v>
      </c>
      <c r="L1358" s="98" cm="1">
        <f t="array" ref="L1358">msoa_calculations5[[#This Row],[ Estimated case time (see and convey)]]*msoa_calculations5[[#This Row],[Population share of ICB]:[Population share of ICB]]</f>
        <v>0.3636322887625178</v>
      </c>
      <c r="M1358" s="98" cm="1">
        <f t="array" ref="M1358">msoa_calculations5[[#This Row],[Estimated case time (see and treat)]]*msoa_calculations5[[#This Row],[Population share of ICB]:[Population share of ICB]]</f>
        <v>0.2522292233077047</v>
      </c>
      <c r="N1358" s="94" cm="1">
        <f t="array" ref="N1358">msoa_calculations5[[#This Row],[Weighted estimate]]*msoa_calculations5[[#This Row],[Population share of ICB]:[Population share of ICB]]</f>
        <v>0.33348762803872162</v>
      </c>
    </row>
    <row r="1359" spans="1:14">
      <c r="A1359" s="63" t="s">
        <v>1118</v>
      </c>
      <c r="B1359" s="63" t="s">
        <v>13702</v>
      </c>
      <c r="C1359" s="63" t="s">
        <v>9</v>
      </c>
      <c r="D1359" s="63" t="s">
        <v>73</v>
      </c>
      <c r="E1359" s="72">
        <v>10212</v>
      </c>
      <c r="F1359" s="64">
        <v>1</v>
      </c>
      <c r="G1359" s="79">
        <v>0</v>
      </c>
      <c r="H1359" s="133">
        <v>82.056282043457031</v>
      </c>
      <c r="I1359" s="134">
        <v>57.271312713623047</v>
      </c>
      <c r="J1359" s="105">
        <v>75.349693298339844</v>
      </c>
      <c r="K1359" s="96">
        <f>msoa_calculations5[[#This Row],[ Pop20]]/SUMIF(msoa_calculations5[ICB26],msoa_calculations5[[#This Row],[ICB26]],msoa_calculations5[[ Pop20]])</f>
        <v>4.0784343796202889E-3</v>
      </c>
      <c r="L1359" s="98" cm="1">
        <f t="array" ref="L1359">msoa_calculations5[[#This Row],[ Estimated case time (see and convey)]]*msoa_calculations5[[#This Row],[Population share of ICB]:[Population share of ICB]]</f>
        <v>0.33466116174985411</v>
      </c>
      <c r="M1359" s="98" cm="1">
        <f t="array" ref="M1359">msoa_calculations5[[#This Row],[Estimated case time (see and treat)]]*msoa_calculations5[[#This Row],[Population share of ICB]:[Population share of ICB]]</f>
        <v>0.23357729073722477</v>
      </c>
      <c r="N1359" s="94" cm="1">
        <f t="array" ref="N1359">msoa_calculations5[[#This Row],[Weighted estimate]]*msoa_calculations5[[#This Row],[Population share of ICB]:[Population share of ICB]]</f>
        <v>0.30730877964179371</v>
      </c>
    </row>
    <row r="1360" spans="1:14">
      <c r="A1360" s="63" t="s">
        <v>1116</v>
      </c>
      <c r="B1360" s="63" t="s">
        <v>13702</v>
      </c>
      <c r="C1360" s="63" t="s">
        <v>9</v>
      </c>
      <c r="D1360" s="63" t="s">
        <v>73</v>
      </c>
      <c r="E1360" s="72">
        <v>7718</v>
      </c>
      <c r="F1360" s="64">
        <v>1</v>
      </c>
      <c r="G1360" s="79">
        <v>0</v>
      </c>
      <c r="H1360" s="133">
        <v>91.24957275390625</v>
      </c>
      <c r="I1360" s="134">
        <v>66.074317932128906</v>
      </c>
      <c r="J1360" s="105">
        <v>84.4373779296875</v>
      </c>
      <c r="K1360" s="96">
        <f>msoa_calculations5[[#This Row],[ Pop20]]/SUMIF(msoa_calculations5[ICB26],msoa_calculations5[[#This Row],[ICB26]],msoa_calculations5[[ Pop20]])</f>
        <v>3.0823890072375036E-3</v>
      </c>
      <c r="L1360" s="98" cm="1">
        <f t="array" ref="L1360">msoa_calculations5[[#This Row],[ Estimated case time (see and convey)]]*msoa_calculations5[[#This Row],[Population share of ICB]:[Population share of ICB]]</f>
        <v>0.28126667997175947</v>
      </c>
      <c r="M1360" s="98" cm="1">
        <f t="array" ref="M1360">msoa_calculations5[[#This Row],[Estimated case time (see and treat)]]*msoa_calculations5[[#This Row],[Population share of ICB]:[Population share of ICB]]</f>
        <v>0.20366675125471001</v>
      </c>
      <c r="N1360" s="94" cm="1">
        <f t="array" ref="N1360">msoa_calculations5[[#This Row],[Weighted estimate]]*msoa_calculations5[[#This Row],[Population share of ICB]:[Population share of ICB]]</f>
        <v>0.26026884553042734</v>
      </c>
    </row>
    <row r="1361" spans="1:14">
      <c r="A1361" s="63" t="s">
        <v>1114</v>
      </c>
      <c r="B1361" s="63" t="s">
        <v>13702</v>
      </c>
      <c r="C1361" s="63" t="s">
        <v>9</v>
      </c>
      <c r="D1361" s="63" t="s">
        <v>73</v>
      </c>
      <c r="E1361" s="72">
        <v>7712</v>
      </c>
      <c r="F1361" s="64">
        <v>1</v>
      </c>
      <c r="G1361" s="79">
        <v>0</v>
      </c>
      <c r="H1361" s="133">
        <v>89.107582092285156</v>
      </c>
      <c r="I1361" s="134">
        <v>64.501777648925781</v>
      </c>
      <c r="J1361" s="105">
        <v>82.449478149414063</v>
      </c>
      <c r="K1361" s="96">
        <f>msoa_calculations5[[#This Row],[ Pop20]]/SUMIF(msoa_calculations5[ICB26],msoa_calculations5[[#This Row],[ICB26]],msoa_calculations5[[ Pop20]])</f>
        <v>3.079992747319983E-3</v>
      </c>
      <c r="L1361" s="98" cm="1">
        <f t="array" ref="L1361">msoa_calculations5[[#This Row],[ Estimated case time (see and convey)]]*msoa_calculations5[[#This Row],[Population share of ICB]:[Population share of ICB]]</f>
        <v>0.27445070657545828</v>
      </c>
      <c r="M1361" s="98" cm="1">
        <f t="array" ref="M1361">msoa_calculations5[[#This Row],[Estimated case time (see and treat)]]*msoa_calculations5[[#This Row],[Population share of ICB]:[Population share of ICB]]</f>
        <v>0.1986650073479376</v>
      </c>
      <c r="N1361" s="94" cm="1">
        <f t="array" ref="N1361">msoa_calculations5[[#This Row],[Weighted estimate]]*msoa_calculations5[[#This Row],[Population share of ICB]:[Population share of ICB]]</f>
        <v>0.25394379472051271</v>
      </c>
    </row>
    <row r="1362" spans="1:14">
      <c r="A1362" s="63" t="s">
        <v>1112</v>
      </c>
      <c r="B1362" s="63" t="s">
        <v>13702</v>
      </c>
      <c r="C1362" s="63" t="s">
        <v>9</v>
      </c>
      <c r="D1362" s="63" t="s">
        <v>73</v>
      </c>
      <c r="E1362" s="72">
        <v>8757</v>
      </c>
      <c r="F1362" s="64">
        <v>1</v>
      </c>
      <c r="G1362" s="79">
        <v>0</v>
      </c>
      <c r="H1362" s="133">
        <v>84.658279418945313</v>
      </c>
      <c r="I1362" s="134">
        <v>59.459121704101563</v>
      </c>
      <c r="J1362" s="105">
        <v>77.839614868164063</v>
      </c>
      <c r="K1362" s="96">
        <f>msoa_calculations5[[#This Row],[ Pop20]]/SUMIF(msoa_calculations5[ICB26],msoa_calculations5[[#This Row],[ICB26]],msoa_calculations5[[ Pop20]])</f>
        <v>3.4973413496215107E-3</v>
      </c>
      <c r="L1362" s="98" cm="1">
        <f t="array" ref="L1362">msoa_calculations5[[#This Row],[ Estimated case time (see and convey)]]*msoa_calculations5[[#This Row],[Population share of ICB]:[Population share of ICB]]</f>
        <v>0.29607890119968916</v>
      </c>
      <c r="M1362" s="98" cm="1">
        <f t="array" ref="M1362">msoa_calculations5[[#This Row],[Estimated case time (see and treat)]]*msoa_calculations5[[#This Row],[Population share of ICB]:[Population share of ICB]]</f>
        <v>0.20794884494793223</v>
      </c>
      <c r="N1362" s="94" cm="1">
        <f t="array" ref="N1362">msoa_calculations5[[#This Row],[Weighted estimate]]*msoa_calculations5[[#This Row],[Population share of ICB]:[Population share of ICB]]</f>
        <v>0.27223170371704353</v>
      </c>
    </row>
    <row r="1363" spans="1:14">
      <c r="A1363" s="63" t="s">
        <v>1110</v>
      </c>
      <c r="B1363" s="63" t="s">
        <v>13702</v>
      </c>
      <c r="C1363" s="63" t="s">
        <v>9</v>
      </c>
      <c r="D1363" s="63" t="s">
        <v>73</v>
      </c>
      <c r="E1363" s="72">
        <v>7070</v>
      </c>
      <c r="F1363" s="64">
        <v>1</v>
      </c>
      <c r="G1363" s="79">
        <v>0</v>
      </c>
      <c r="H1363" s="133">
        <v>84.523788452148438</v>
      </c>
      <c r="I1363" s="134">
        <v>60.464645385742188</v>
      </c>
      <c r="J1363" s="105">
        <v>78.013603210449219</v>
      </c>
      <c r="K1363" s="96">
        <f>msoa_calculations5[[#This Row],[ Pop20]]/SUMIF(msoa_calculations5[ICB26],msoa_calculations5[[#This Row],[ICB26]],msoa_calculations5[[ Pop20]])</f>
        <v>2.8235929361452644E-3</v>
      </c>
      <c r="L1363" s="98" cm="1">
        <f t="array" ref="L1363">msoa_calculations5[[#This Row],[ Estimated case time (see and convey)]]*msoa_calculations5[[#This Row],[Population share of ICB]:[Population share of ICB]]</f>
        <v>0.23866077200972299</v>
      </c>
      <c r="M1363" s="98" cm="1">
        <f t="array" ref="M1363">msoa_calculations5[[#This Row],[Estimated case time (see and treat)]]*msoa_calculations5[[#This Row],[Population share of ICB]:[Population share of ICB]]</f>
        <v>0.17072754559771</v>
      </c>
      <c r="N1363" s="94" cm="1">
        <f t="array" ref="N1363">msoa_calculations5[[#This Row],[Weighted estimate]]*msoa_calculations5[[#This Row],[Population share of ICB]:[Population share of ICB]]</f>
        <v>0.22027865894826393</v>
      </c>
    </row>
    <row r="1364" spans="1:14">
      <c r="A1364" s="63" t="s">
        <v>1108</v>
      </c>
      <c r="B1364" s="63" t="s">
        <v>13702</v>
      </c>
      <c r="C1364" s="63" t="s">
        <v>9</v>
      </c>
      <c r="D1364" s="63" t="s">
        <v>73</v>
      </c>
      <c r="E1364" s="72">
        <v>9584</v>
      </c>
      <c r="F1364" s="64">
        <v>1</v>
      </c>
      <c r="G1364" s="79">
        <v>0</v>
      </c>
      <c r="H1364" s="133">
        <v>84.973770141601563</v>
      </c>
      <c r="I1364" s="134">
        <v>60.839088439941406</v>
      </c>
      <c r="J1364" s="105">
        <v>78.443145751953125</v>
      </c>
      <c r="K1364" s="96">
        <f>msoa_calculations5[[#This Row],[ Pop20]]/SUMIF(msoa_calculations5[ICB26],msoa_calculations5[[#This Row],[ICB26]],msoa_calculations5[[ Pop20]])</f>
        <v>3.8276258415864519E-3</v>
      </c>
      <c r="L1364" s="98" cm="1">
        <f t="array" ref="L1364">msoa_calculations5[[#This Row],[ Estimated case time (see and convey)]]*msoa_calculations5[[#This Row],[Population share of ICB]:[Population share of ICB]]</f>
        <v>0.32524779845102142</v>
      </c>
      <c r="M1364" s="98" cm="1">
        <f t="array" ref="M1364">msoa_calculations5[[#This Row],[Estimated case time (see and treat)]]*msoa_calculations5[[#This Row],[Population share of ICB]:[Population share of ICB]]</f>
        <v>0.23286926709128331</v>
      </c>
      <c r="N1364" s="94" cm="1">
        <f t="array" ref="N1364">msoa_calculations5[[#This Row],[Weighted estimate]]*msoa_calculations5[[#This Row],[Population share of ICB]:[Population share of ICB]]</f>
        <v>0.30025101177550828</v>
      </c>
    </row>
    <row r="1365" spans="1:14">
      <c r="A1365" s="63" t="s">
        <v>1106</v>
      </c>
      <c r="B1365" s="63" t="s">
        <v>13702</v>
      </c>
      <c r="C1365" s="63" t="s">
        <v>9</v>
      </c>
      <c r="D1365" s="63" t="s">
        <v>73</v>
      </c>
      <c r="E1365" s="72">
        <v>5741</v>
      </c>
      <c r="F1365" s="64">
        <v>1</v>
      </c>
      <c r="G1365" s="79">
        <v>0</v>
      </c>
      <c r="H1365" s="133">
        <v>89.744941711425781</v>
      </c>
      <c r="I1365" s="134">
        <v>64.2979736328125</v>
      </c>
      <c r="J1365" s="105">
        <v>82.859222412109375</v>
      </c>
      <c r="K1365" s="96">
        <f>msoa_calculations5[[#This Row],[ Pop20]]/SUMIF(msoa_calculations5[ICB26],msoa_calculations5[[#This Row],[ICB26]],msoa_calculations5[[ Pop20]])</f>
        <v>2.2928213644144218E-3</v>
      </c>
      <c r="L1365" s="98" cm="1">
        <f t="array" ref="L1365">msoa_calculations5[[#This Row],[ Estimated case time (see and convey)]]*msoa_calculations5[[#This Row],[Population share of ICB]:[Population share of ICB]]</f>
        <v>0.20576911970408401</v>
      </c>
      <c r="M1365" s="98" cm="1">
        <f t="array" ref="M1365">msoa_calculations5[[#This Row],[Estimated case time (see and treat)]]*msoa_calculations5[[#This Row],[Population share of ICB]:[Population share of ICB]]</f>
        <v>0.14742376763386766</v>
      </c>
      <c r="N1365" s="94" cm="1">
        <f t="array" ref="N1365">msoa_calculations5[[#This Row],[Weighted estimate]]*msoa_calculations5[[#This Row],[Population share of ICB]:[Population share of ICB]]</f>
        <v>0.18998139538525066</v>
      </c>
    </row>
    <row r="1366" spans="1:14">
      <c r="A1366" s="63" t="s">
        <v>1104</v>
      </c>
      <c r="B1366" s="63" t="s">
        <v>13702</v>
      </c>
      <c r="C1366" s="63" t="s">
        <v>9</v>
      </c>
      <c r="D1366" s="63" t="s">
        <v>73</v>
      </c>
      <c r="E1366" s="72">
        <v>6141</v>
      </c>
      <c r="F1366" s="64">
        <v>1</v>
      </c>
      <c r="G1366" s="79">
        <v>0</v>
      </c>
      <c r="H1366" s="133">
        <v>93.825714111328125</v>
      </c>
      <c r="I1366" s="134">
        <v>69.046607971191406</v>
      </c>
      <c r="J1366" s="105">
        <v>87.120712280273438</v>
      </c>
      <c r="K1366" s="96">
        <f>msoa_calculations5[[#This Row],[ Pop20]]/SUMIF(msoa_calculations5[ICB26],msoa_calculations5[[#This Row],[ICB26]],msoa_calculations5[[ Pop20]])</f>
        <v>2.4525720255824707E-3</v>
      </c>
      <c r="L1366" s="98" cm="1">
        <f t="array" ref="L1366">msoa_calculations5[[#This Row],[ Estimated case time (see and convey)]]*msoa_calculations5[[#This Row],[Population share of ICB]:[Population share of ICB]]</f>
        <v>0.23011432170974183</v>
      </c>
      <c r="M1366" s="98" cm="1">
        <f t="array" ref="M1366">msoa_calculations5[[#This Row],[Estimated case time (see and treat)]]*msoa_calculations5[[#This Row],[Population share of ICB]:[Population share of ICB]]</f>
        <v>0.16934177917150367</v>
      </c>
      <c r="N1366" s="94" cm="1">
        <f t="array" ref="N1366">msoa_calculations5[[#This Row],[Weighted estimate]]*msoa_calculations5[[#This Row],[Population share of ICB]:[Population share of ICB]]</f>
        <v>0.21366982178741786</v>
      </c>
    </row>
    <row r="1367" spans="1:14">
      <c r="A1367" s="63" t="s">
        <v>1102</v>
      </c>
      <c r="B1367" s="63" t="s">
        <v>13702</v>
      </c>
      <c r="C1367" s="63" t="s">
        <v>9</v>
      </c>
      <c r="D1367" s="63" t="s">
        <v>73</v>
      </c>
      <c r="E1367" s="72">
        <v>7537</v>
      </c>
      <c r="F1367" s="64">
        <v>1</v>
      </c>
      <c r="G1367" s="79">
        <v>0</v>
      </c>
      <c r="H1367" s="133">
        <v>90.487739562988281</v>
      </c>
      <c r="I1367" s="134">
        <v>65.689834594726563</v>
      </c>
      <c r="J1367" s="105">
        <v>83.77764892578125</v>
      </c>
      <c r="K1367" s="96">
        <f>msoa_calculations5[[#This Row],[ Pop20]]/SUMIF(msoa_calculations5[ICB26],msoa_calculations5[[#This Row],[ICB26]],msoa_calculations5[[ Pop20]])</f>
        <v>3.0101018330589615E-3</v>
      </c>
      <c r="L1367" s="98" cm="1">
        <f t="array" ref="L1367">msoa_calculations5[[#This Row],[ Estimated case time (see and convey)]]*msoa_calculations5[[#This Row],[Population share of ICB]:[Population share of ICB]]</f>
        <v>0.27237731072791294</v>
      </c>
      <c r="M1367" s="98" cm="1">
        <f t="array" ref="M1367">msoa_calculations5[[#This Row],[Estimated case time (see and treat)]]*msoa_calculations5[[#This Row],[Population share of ICB]:[Population share of ICB]]</f>
        <v>0.19773309152692642</v>
      </c>
      <c r="N1367" s="94" cm="1">
        <f t="array" ref="N1367">msoa_calculations5[[#This Row],[Weighted estimate]]*msoa_calculations5[[#This Row],[Population share of ICB]:[Population share of ICB]]</f>
        <v>0.25217925460086427</v>
      </c>
    </row>
    <row r="1368" spans="1:14">
      <c r="A1368" s="63" t="s">
        <v>1100</v>
      </c>
      <c r="B1368" s="63" t="s">
        <v>13702</v>
      </c>
      <c r="C1368" s="63" t="s">
        <v>9</v>
      </c>
      <c r="D1368" s="63" t="s">
        <v>73</v>
      </c>
      <c r="E1368" s="72">
        <v>9067</v>
      </c>
      <c r="F1368" s="64">
        <v>1</v>
      </c>
      <c r="G1368" s="79">
        <v>0</v>
      </c>
      <c r="H1368" s="133">
        <v>86.8458251953125</v>
      </c>
      <c r="I1368" s="134">
        <v>61.986198425292969</v>
      </c>
      <c r="J1368" s="105">
        <v>80.119033813476563</v>
      </c>
      <c r="K1368" s="96">
        <f>msoa_calculations5[[#This Row],[ Pop20]]/SUMIF(msoa_calculations5[ICB26],msoa_calculations5[[#This Row],[ICB26]],msoa_calculations5[[ Pop20]])</f>
        <v>3.6211481120267488E-3</v>
      </c>
      <c r="L1368" s="98" cm="1">
        <f t="array" ref="L1368">msoa_calculations5[[#This Row],[ Estimated case time (see and convey)]]*msoa_calculations5[[#This Row],[Population share of ICB]:[Population share of ICB]]</f>
        <v>0.31448159594341091</v>
      </c>
      <c r="M1368" s="98" cm="1">
        <f t="array" ref="M1368">msoa_calculations5[[#This Row],[Estimated case time (see and treat)]]*msoa_calculations5[[#This Row],[Population share of ICB]:[Population share of ICB]]</f>
        <v>0.22446120539946507</v>
      </c>
      <c r="N1368" s="94" cm="1">
        <f t="array" ref="N1368">msoa_calculations5[[#This Row],[Weighted estimate]]*msoa_calculations5[[#This Row],[Population share of ICB]:[Population share of ICB]]</f>
        <v>0.29012288803107789</v>
      </c>
    </row>
    <row r="1369" spans="1:14">
      <c r="A1369" s="63" t="s">
        <v>1098</v>
      </c>
      <c r="B1369" s="63" t="s">
        <v>13702</v>
      </c>
      <c r="C1369" s="63" t="s">
        <v>9</v>
      </c>
      <c r="D1369" s="63" t="s">
        <v>73</v>
      </c>
      <c r="E1369" s="72">
        <v>6079</v>
      </c>
      <c r="F1369" s="64">
        <v>1</v>
      </c>
      <c r="G1369" s="79">
        <v>0</v>
      </c>
      <c r="H1369" s="133">
        <v>88.787193298339844</v>
      </c>
      <c r="I1369" s="134">
        <v>64.3538818359375</v>
      </c>
      <c r="J1369" s="105">
        <v>82.175758361816406</v>
      </c>
      <c r="K1369" s="96">
        <f>msoa_calculations5[[#This Row],[ Pop20]]/SUMIF(msoa_calculations5[ICB26],msoa_calculations5[[#This Row],[ICB26]],msoa_calculations5[[ Pop20]])</f>
        <v>2.4278106731014234E-3</v>
      </c>
      <c r="L1369" s="98" cm="1">
        <f t="array" ref="L1369">msoa_calculations5[[#This Row],[ Estimated case time (see and convey)]]*msoa_calculations5[[#This Row],[Population share of ICB]:[Population share of ICB]]</f>
        <v>0.21555849552442866</v>
      </c>
      <c r="M1369" s="98" cm="1">
        <f t="array" ref="M1369">msoa_calculations5[[#This Row],[Estimated case time (see and treat)]]*msoa_calculations5[[#This Row],[Population share of ICB]:[Population share of ICB]]</f>
        <v>0.15623904117679688</v>
      </c>
      <c r="N1369" s="94" cm="1">
        <f t="array" ref="N1369">msoa_calculations5[[#This Row],[Weighted estimate]]*msoa_calculations5[[#This Row],[Population share of ICB]:[Population share of ICB]]</f>
        <v>0.1995071832210214</v>
      </c>
    </row>
    <row r="1370" spans="1:14">
      <c r="A1370" s="63" t="s">
        <v>1096</v>
      </c>
      <c r="B1370" s="63" t="s">
        <v>13702</v>
      </c>
      <c r="C1370" s="63" t="s">
        <v>9</v>
      </c>
      <c r="D1370" s="63" t="s">
        <v>73</v>
      </c>
      <c r="E1370" s="72">
        <v>7890</v>
      </c>
      <c r="F1370" s="64">
        <v>1</v>
      </c>
      <c r="G1370" s="79">
        <v>0</v>
      </c>
      <c r="H1370" s="133">
        <v>86.534049987792969</v>
      </c>
      <c r="I1370" s="134">
        <v>61.965831756591797</v>
      </c>
      <c r="J1370" s="105">
        <v>79.886116027832031</v>
      </c>
      <c r="K1370" s="96">
        <f>msoa_calculations5[[#This Row],[ Pop20]]/SUMIF(msoa_calculations5[ICB26],msoa_calculations5[[#This Row],[ICB26]],msoa_calculations5[[ Pop20]])</f>
        <v>3.1510817915397647E-3</v>
      </c>
      <c r="L1370" s="98" cm="1">
        <f t="array" ref="L1370">msoa_calculations5[[#This Row],[ Estimated case time (see and convey)]]*msoa_calculations5[[#This Row],[Population share of ICB]:[Population share of ICB]]</f>
        <v>0.2726758692647262</v>
      </c>
      <c r="M1370" s="98" cm="1">
        <f t="array" ref="M1370">msoa_calculations5[[#This Row],[Estimated case time (see and treat)]]*msoa_calculations5[[#This Row],[Population share of ICB]:[Population share of ICB]]</f>
        <v>0.19525940414581291</v>
      </c>
      <c r="N1370" s="94" cm="1">
        <f t="array" ref="N1370">msoa_calculations5[[#This Row],[Weighted estimate]]*msoa_calculations5[[#This Row],[Population share of ICB]:[Population share of ICB]]</f>
        <v>0.25172768561213449</v>
      </c>
    </row>
    <row r="1371" spans="1:14">
      <c r="A1371" s="63" t="s">
        <v>1094</v>
      </c>
      <c r="B1371" s="63" t="s">
        <v>13702</v>
      </c>
      <c r="C1371" s="63" t="s">
        <v>9</v>
      </c>
      <c r="D1371" s="63" t="s">
        <v>73</v>
      </c>
      <c r="E1371" s="72">
        <v>7208</v>
      </c>
      <c r="F1371" s="64">
        <v>1</v>
      </c>
      <c r="G1371" s="79">
        <v>0</v>
      </c>
      <c r="H1371" s="133">
        <v>92.460540771484375</v>
      </c>
      <c r="I1371" s="134">
        <v>67.749824523925781</v>
      </c>
      <c r="J1371" s="105">
        <v>85.7740478515625</v>
      </c>
      <c r="K1371" s="96">
        <f>msoa_calculations5[[#This Row],[ Pop20]]/SUMIF(msoa_calculations5[ICB26],msoa_calculations5[[#This Row],[ICB26]],msoa_calculations5[[ Pop20]])</f>
        <v>2.8787069142482413E-3</v>
      </c>
      <c r="L1371" s="98" cm="1">
        <f t="array" ref="L1371">msoa_calculations5[[#This Row],[ Estimated case time (see and convey)]]*msoa_calculations5[[#This Row],[Population share of ICB]:[Population share of ICB]]</f>
        <v>0.2661667980140035</v>
      </c>
      <c r="M1371" s="98" cm="1">
        <f t="array" ref="M1371">msoa_calculations5[[#This Row],[Estimated case time (see and treat)]]*msoa_calculations5[[#This Row],[Population share of ICB]:[Population share of ICB]]</f>
        <v>0.19503188829613022</v>
      </c>
      <c r="N1371" s="94" cm="1">
        <f t="array" ref="N1371">msoa_calculations5[[#This Row],[Weighted estimate]]*msoa_calculations5[[#This Row],[Population share of ICB]:[Population share of ICB]]</f>
        <v>0.24691834461335246</v>
      </c>
    </row>
    <row r="1372" spans="1:14">
      <c r="A1372" s="63" t="s">
        <v>1092</v>
      </c>
      <c r="B1372" s="63" t="s">
        <v>13702</v>
      </c>
      <c r="C1372" s="63" t="s">
        <v>9</v>
      </c>
      <c r="D1372" s="63" t="s">
        <v>73</v>
      </c>
      <c r="E1372" s="72">
        <v>7720</v>
      </c>
      <c r="F1372" s="64">
        <v>1</v>
      </c>
      <c r="G1372" s="79">
        <v>0</v>
      </c>
      <c r="H1372" s="133">
        <v>87.928054809570313</v>
      </c>
      <c r="I1372" s="134">
        <v>63.354503631591797</v>
      </c>
      <c r="J1372" s="105">
        <v>81.278678894042969</v>
      </c>
      <c r="K1372" s="96">
        <f>msoa_calculations5[[#This Row],[ Pop20]]/SUMIF(msoa_calculations5[ICB26],msoa_calculations5[[#This Row],[ICB26]],msoa_calculations5[[ Pop20]])</f>
        <v>3.0831877605433438E-3</v>
      </c>
      <c r="L1372" s="98" cm="1">
        <f t="array" ref="L1372">msoa_calculations5[[#This Row],[ Estimated case time (see and convey)]]*msoa_calculations5[[#This Row],[Population share of ICB]:[Population share of ICB]]</f>
        <v>0.27109870239725148</v>
      </c>
      <c r="M1372" s="98" cm="1">
        <f t="array" ref="M1372">msoa_calculations5[[#This Row],[Estimated case time (see and treat)]]*msoa_calculations5[[#This Row],[Population share of ICB]:[Population share of ICB]]</f>
        <v>0.19533383017222267</v>
      </c>
      <c r="N1372" s="94" cm="1">
        <f t="array" ref="N1372">msoa_calculations5[[#This Row],[Weighted estimate]]*msoa_calculations5[[#This Row],[Population share of ICB]:[Population share of ICB]]</f>
        <v>0.25059742795924589</v>
      </c>
    </row>
    <row r="1373" spans="1:14">
      <c r="A1373" s="63" t="s">
        <v>1090</v>
      </c>
      <c r="B1373" s="63" t="s">
        <v>13702</v>
      </c>
      <c r="C1373" s="63" t="s">
        <v>9</v>
      </c>
      <c r="D1373" s="63" t="s">
        <v>73</v>
      </c>
      <c r="E1373" s="72">
        <v>7047</v>
      </c>
      <c r="F1373" s="64">
        <v>1</v>
      </c>
      <c r="G1373" s="79">
        <v>0</v>
      </c>
      <c r="H1373" s="133">
        <v>90.54803466796875</v>
      </c>
      <c r="I1373" s="134">
        <v>65.785011291503906</v>
      </c>
      <c r="J1373" s="105">
        <v>83.847389221191406</v>
      </c>
      <c r="K1373" s="96">
        <f>msoa_calculations5[[#This Row],[ Pop20]]/SUMIF(msoa_calculations5[ICB26],msoa_calculations5[[#This Row],[ICB26]],msoa_calculations5[[ Pop20]])</f>
        <v>2.8144072731281018E-3</v>
      </c>
      <c r="L1373" s="98" cm="1">
        <f t="array" ref="L1373">msoa_calculations5[[#This Row],[ Estimated case time (see and convey)]]*msoa_calculations5[[#This Row],[Population share of ICB]:[Population share of ICB]]</f>
        <v>0.25483904733698676</v>
      </c>
      <c r="M1373" s="98" cm="1">
        <f t="array" ref="M1373">msoa_calculations5[[#This Row],[Estimated case time (see and treat)]]*msoa_calculations5[[#This Row],[Population share of ICB]:[Population share of ICB]]</f>
        <v>0.18514581424162291</v>
      </c>
      <c r="N1373" s="94" cm="1">
        <f t="array" ref="N1373">msoa_calculations5[[#This Row],[Weighted estimate]]*msoa_calculations5[[#This Row],[Population share of ICB]:[Population share of ICB]]</f>
        <v>0.2359807020569239</v>
      </c>
    </row>
    <row r="1374" spans="1:14">
      <c r="A1374" s="63" t="s">
        <v>1088</v>
      </c>
      <c r="B1374" s="63" t="s">
        <v>13702</v>
      </c>
      <c r="C1374" s="63" t="s">
        <v>9</v>
      </c>
      <c r="D1374" s="63" t="s">
        <v>73</v>
      </c>
      <c r="E1374" s="72">
        <v>6689</v>
      </c>
      <c r="F1374" s="64">
        <v>1</v>
      </c>
      <c r="G1374" s="79">
        <v>0</v>
      </c>
      <c r="H1374" s="133">
        <v>91.708770751953125</v>
      </c>
      <c r="I1374" s="134">
        <v>66.122879028320313</v>
      </c>
      <c r="J1374" s="105">
        <v>84.78546142578125</v>
      </c>
      <c r="K1374" s="96">
        <f>msoa_calculations5[[#This Row],[ Pop20]]/SUMIF(msoa_calculations5[ICB26],msoa_calculations5[[#This Row],[ICB26]],msoa_calculations5[[ Pop20]])</f>
        <v>2.671430431382698E-3</v>
      </c>
      <c r="L1374" s="98" cm="1">
        <f t="array" ref="L1374">msoa_calculations5[[#This Row],[ Estimated case time (see and convey)]]*msoa_calculations5[[#This Row],[Population share of ICB]:[Population share of ICB]]</f>
        <v>0.24499360101146711</v>
      </c>
      <c r="M1374" s="98" cm="1">
        <f t="array" ref="M1374">msoa_calculations5[[#This Row],[Estimated case time (see and treat)]]*msoa_calculations5[[#This Row],[Population share of ICB]:[Population share of ICB]]</f>
        <v>0.1766426712468917</v>
      </c>
      <c r="N1374" s="94" cm="1">
        <f t="array" ref="N1374">msoa_calculations5[[#This Row],[Weighted estimate]]*msoa_calculations5[[#This Row],[Population share of ICB]:[Population share of ICB]]</f>
        <v>0.22649846179165592</v>
      </c>
    </row>
    <row r="1375" spans="1:14">
      <c r="A1375" s="63" t="s">
        <v>1086</v>
      </c>
      <c r="B1375" s="63" t="s">
        <v>13702</v>
      </c>
      <c r="C1375" s="63" t="s">
        <v>9</v>
      </c>
      <c r="D1375" s="63" t="s">
        <v>73</v>
      </c>
      <c r="E1375" s="72">
        <v>7724</v>
      </c>
      <c r="F1375" s="64">
        <v>1</v>
      </c>
      <c r="G1375" s="79">
        <v>0</v>
      </c>
      <c r="H1375" s="133">
        <v>96.799774169921875</v>
      </c>
      <c r="I1375" s="134">
        <v>69.498191833496094</v>
      </c>
      <c r="J1375" s="105">
        <v>89.412216186523438</v>
      </c>
      <c r="K1375" s="96">
        <f>msoa_calculations5[[#This Row],[ Pop20]]/SUMIF(msoa_calculations5[ICB26],msoa_calculations5[[#This Row],[ICB26]],msoa_calculations5[[ Pop20]])</f>
        <v>3.0847852671550243E-3</v>
      </c>
      <c r="L1375" s="98" cm="1">
        <f t="array" ref="L1375">msoa_calculations5[[#This Row],[ Estimated case time (see and convey)]]*msoa_calculations5[[#This Row],[Population share of ICB]:[Population share of ICB]]</f>
        <v>0.29860651722330844</v>
      </c>
      <c r="M1375" s="98" cm="1">
        <f t="array" ref="M1375">msoa_calculations5[[#This Row],[Estimated case time (see and treat)]]*msoa_calculations5[[#This Row],[Population share of ICB]:[Population share of ICB]]</f>
        <v>0.21438699826188237</v>
      </c>
      <c r="N1375" s="94" cm="1">
        <f t="array" ref="N1375">msoa_calculations5[[#This Row],[Weighted estimate]]*msoa_calculations5[[#This Row],[Population share of ICB]:[Population share of ICB]]</f>
        <v>0.27581748719586746</v>
      </c>
    </row>
    <row r="1376" spans="1:14">
      <c r="A1376" s="63" t="s">
        <v>1084</v>
      </c>
      <c r="B1376" s="63" t="s">
        <v>13702</v>
      </c>
      <c r="C1376" s="63" t="s">
        <v>9</v>
      </c>
      <c r="D1376" s="63" t="s">
        <v>73</v>
      </c>
      <c r="E1376" s="72">
        <v>9208</v>
      </c>
      <c r="F1376" s="64">
        <v>1</v>
      </c>
      <c r="G1376" s="79">
        <v>0</v>
      </c>
      <c r="H1376" s="133">
        <v>90.584953308105469</v>
      </c>
      <c r="I1376" s="134">
        <v>65.515815734863281</v>
      </c>
      <c r="J1376" s="105">
        <v>83.801475524902344</v>
      </c>
      <c r="K1376" s="96">
        <f>msoa_calculations5[[#This Row],[ Pop20]]/SUMIF(msoa_calculations5[ICB26],msoa_calculations5[[#This Row],[ICB26]],msoa_calculations5[[ Pop20]])</f>
        <v>3.6774602200884861E-3</v>
      </c>
      <c r="L1376" s="98" cm="1">
        <f t="array" ref="L1376">msoa_calculations5[[#This Row],[ Estimated case time (see and convey)]]*msoa_calculations5[[#This Row],[Population share of ICB]:[Population share of ICB]]</f>
        <v>0.33312256232913079</v>
      </c>
      <c r="M1376" s="98" cm="1">
        <f t="array" ref="M1376">msoa_calculations5[[#This Row],[Estimated case time (see and treat)]]*msoa_calculations5[[#This Row],[Population share of ICB]:[Population share of ICB]]</f>
        <v>0.24093180615160703</v>
      </c>
      <c r="N1376" s="94" cm="1">
        <f t="array" ref="N1376">msoa_calculations5[[#This Row],[Weighted estimate]]*msoa_calculations5[[#This Row],[Population share of ICB]:[Population share of ICB]]</f>
        <v>0.30817659262754726</v>
      </c>
    </row>
    <row r="1377" spans="1:14">
      <c r="A1377" s="63" t="s">
        <v>1082</v>
      </c>
      <c r="B1377" s="63" t="s">
        <v>13702</v>
      </c>
      <c r="C1377" s="63" t="s">
        <v>9</v>
      </c>
      <c r="D1377" s="63" t="s">
        <v>73</v>
      </c>
      <c r="E1377" s="72">
        <v>6674</v>
      </c>
      <c r="F1377" s="64">
        <v>1</v>
      </c>
      <c r="G1377" s="79">
        <v>0</v>
      </c>
      <c r="H1377" s="133">
        <v>90.799171447753906</v>
      </c>
      <c r="I1377" s="134">
        <v>64.22674560546875</v>
      </c>
      <c r="J1377" s="105">
        <v>83.608917236328125</v>
      </c>
      <c r="K1377" s="96">
        <f>msoa_calculations5[[#This Row],[ Pop20]]/SUMIF(msoa_calculations5[ICB26],msoa_calculations5[[#This Row],[ICB26]],msoa_calculations5[[ Pop20]])</f>
        <v>2.665439781588896E-3</v>
      </c>
      <c r="L1377" s="98" cm="1">
        <f t="array" ref="L1377">msoa_calculations5[[#This Row],[ Estimated case time (see and convey)]]*msoa_calculations5[[#This Row],[Population share of ICB]:[Population share of ICB]]</f>
        <v>0.24201972371215388</v>
      </c>
      <c r="M1377" s="98" cm="1">
        <f t="array" ref="M1377">msoa_calculations5[[#This Row],[Estimated case time (see and treat)]]*msoa_calculations5[[#This Row],[Population share of ICB]:[Population share of ICB]]</f>
        <v>0.1711925227788062</v>
      </c>
      <c r="N1377" s="94" cm="1">
        <f t="array" ref="N1377">msoa_calculations5[[#This Row],[Weighted estimate]]*msoa_calculations5[[#This Row],[Population share of ICB]:[Population share of ICB]]</f>
        <v>0.22285453409728251</v>
      </c>
    </row>
    <row r="1378" spans="1:14">
      <c r="A1378" s="63" t="s">
        <v>1080</v>
      </c>
      <c r="B1378" s="63" t="s">
        <v>13702</v>
      </c>
      <c r="C1378" s="63" t="s">
        <v>9</v>
      </c>
      <c r="D1378" s="63" t="s">
        <v>73</v>
      </c>
      <c r="E1378" s="72">
        <v>7636</v>
      </c>
      <c r="F1378" s="64">
        <v>1</v>
      </c>
      <c r="G1378" s="79">
        <v>0</v>
      </c>
      <c r="H1378" s="133">
        <v>98.234725952148438</v>
      </c>
      <c r="I1378" s="134">
        <v>68.126213073730469</v>
      </c>
      <c r="J1378" s="105">
        <v>90.087638854980469</v>
      </c>
      <c r="K1378" s="96">
        <f>msoa_calculations5[[#This Row],[ Pop20]]/SUMIF(msoa_calculations5[ICB26],msoa_calculations5[[#This Row],[ICB26]],msoa_calculations5[[ Pop20]])</f>
        <v>3.0496401216980537E-3</v>
      </c>
      <c r="L1378" s="98" cm="1">
        <f t="array" ref="L1378">msoa_calculations5[[#This Row],[ Estimated case time (see and convey)]]*msoa_calculations5[[#This Row],[Population share of ICB]:[Population share of ICB]]</f>
        <v>0.29958056160768493</v>
      </c>
      <c r="M1378" s="98" cm="1">
        <f t="array" ref="M1378">msoa_calculations5[[#This Row],[Estimated case time (see and treat)]]*msoa_calculations5[[#This Row],[Population share of ICB]:[Population share of ICB]]</f>
        <v>0.20776043272899891</v>
      </c>
      <c r="N1378" s="94" cm="1">
        <f t="array" ref="N1378">msoa_calculations5[[#This Row],[Weighted estimate]]*msoa_calculations5[[#This Row],[Population share of ICB]:[Population share of ICB]]</f>
        <v>0.27473487792119294</v>
      </c>
    </row>
    <row r="1379" spans="1:14">
      <c r="A1379" s="63" t="s">
        <v>1078</v>
      </c>
      <c r="B1379" s="63" t="s">
        <v>13702</v>
      </c>
      <c r="C1379" s="63" t="s">
        <v>9</v>
      </c>
      <c r="D1379" s="63" t="s">
        <v>73</v>
      </c>
      <c r="E1379" s="72">
        <v>9905</v>
      </c>
      <c r="F1379" s="64">
        <v>1</v>
      </c>
      <c r="G1379" s="79">
        <v>0</v>
      </c>
      <c r="H1379" s="133">
        <v>93.341011047363281</v>
      </c>
      <c r="I1379" s="134">
        <v>65.15899658203125</v>
      </c>
      <c r="J1379" s="105">
        <v>85.715217590332031</v>
      </c>
      <c r="K1379" s="96">
        <f>msoa_calculations5[[#This Row],[ Pop20]]/SUMIF(msoa_calculations5[ICB26],msoa_calculations5[[#This Row],[ICB26]],msoa_calculations5[[ Pop20]])</f>
        <v>3.9558257471738112E-3</v>
      </c>
      <c r="L1379" s="98" cm="1">
        <f t="array" ref="L1379">msoa_calculations5[[#This Row],[ Estimated case time (see and convey)]]*msoa_calculations5[[#This Row],[Population share of ICB]:[Population share of ICB]]</f>
        <v>0.36924077476839479</v>
      </c>
      <c r="M1379" s="98" cm="1">
        <f t="array" ref="M1379">msoa_calculations5[[#This Row],[Estimated case time (see and treat)]]*msoa_calculations5[[#This Row],[Population share of ICB]:[Population share of ICB]]</f>
        <v>0.25775763633920956</v>
      </c>
      <c r="N1379" s="94" cm="1">
        <f t="array" ref="N1379">msoa_calculations5[[#This Row],[Weighted estimate]]*msoa_calculations5[[#This Row],[Population share of ICB]:[Population share of ICB]]</f>
        <v>0.33907446466844099</v>
      </c>
    </row>
    <row r="1380" spans="1:14">
      <c r="A1380" s="63" t="s">
        <v>11896</v>
      </c>
      <c r="B1380" s="63" t="s">
        <v>13702</v>
      </c>
      <c r="C1380" s="63" t="s">
        <v>9</v>
      </c>
      <c r="D1380" s="63" t="s">
        <v>73</v>
      </c>
      <c r="E1380" s="72">
        <v>7691</v>
      </c>
      <c r="F1380" s="64">
        <v>1</v>
      </c>
      <c r="G1380" s="79">
        <v>0</v>
      </c>
      <c r="H1380" s="133">
        <v>100.34369659423828</v>
      </c>
      <c r="I1380" s="134">
        <v>72.473640441894531</v>
      </c>
      <c r="J1380" s="105">
        <v>92.802314758300781</v>
      </c>
      <c r="K1380" s="96">
        <f>msoa_calculations5[[#This Row],[ Pop20]]/SUMIF(msoa_calculations5[ICB26],msoa_calculations5[[#This Row],[ICB26]],msoa_calculations5[[ Pop20]])</f>
        <v>3.0716058376086602E-3</v>
      </c>
      <c r="L1380" s="98" cm="1">
        <f t="array" ref="L1380">msoa_calculations5[[#This Row],[ Estimated case time (see and convey)]]*msoa_calculations5[[#This Row],[Population share of ICB]:[Population share of ICB]]</f>
        <v>0.30821628422609454</v>
      </c>
      <c r="M1380" s="98" cm="1">
        <f t="array" ref="M1380">msoa_calculations5[[#This Row],[Estimated case time (see and treat)]]*msoa_calculations5[[#This Row],[Population share of ICB]:[Population share of ICB]]</f>
        <v>0.22261045705407431</v>
      </c>
      <c r="N1380" s="94" cm="1">
        <f t="array" ref="N1380">msoa_calculations5[[#This Row],[Weighted estimate]]*msoa_calculations5[[#This Row],[Population share of ICB]:[Population share of ICB]]</f>
        <v>0.28505213175519301</v>
      </c>
    </row>
    <row r="1381" spans="1:14">
      <c r="A1381" s="63" t="s">
        <v>11894</v>
      </c>
      <c r="B1381" s="63" t="s">
        <v>13702</v>
      </c>
      <c r="C1381" s="63" t="s">
        <v>9</v>
      </c>
      <c r="D1381" s="63" t="s">
        <v>73</v>
      </c>
      <c r="E1381" s="72">
        <v>5688</v>
      </c>
      <c r="F1381" s="64">
        <v>1</v>
      </c>
      <c r="G1381" s="79">
        <v>0</v>
      </c>
      <c r="H1381" s="133">
        <v>96.834663391113281</v>
      </c>
      <c r="I1381" s="134">
        <v>70.22772216796875</v>
      </c>
      <c r="J1381" s="105">
        <v>89.63507080078125</v>
      </c>
      <c r="K1381" s="96">
        <f>msoa_calculations5[[#This Row],[ Pop20]]/SUMIF(msoa_calculations5[ICB26],msoa_calculations5[[#This Row],[ICB26]],msoa_calculations5[[ Pop20]])</f>
        <v>2.2716544018096555E-3</v>
      </c>
      <c r="L1381" s="98" cm="1">
        <f t="array" ref="L1381">msoa_calculations5[[#This Row],[ Estimated case time (see and convey)]]*msoa_calculations5[[#This Row],[Population share of ICB]:[Population share of ICB]]</f>
        <v>0.21997488934017878</v>
      </c>
      <c r="M1381" s="98" cm="1">
        <f t="array" ref="M1381">msoa_calculations5[[#This Row],[Estimated case time (see and treat)]]*msoa_calculations5[[#This Row],[Population share of ICB]:[Population share of ICB]]</f>
        <v>0.15953311419193172</v>
      </c>
      <c r="N1381" s="94" cm="1">
        <f t="array" ref="N1381">msoa_calculations5[[#This Row],[Weighted estimate]]*msoa_calculations5[[#This Row],[Population share of ICB]:[Population share of ICB]]</f>
        <v>0.20361990314111486</v>
      </c>
    </row>
    <row r="1382" spans="1:14">
      <c r="A1382" s="63" t="s">
        <v>11892</v>
      </c>
      <c r="B1382" s="63" t="s">
        <v>13702</v>
      </c>
      <c r="C1382" s="63" t="s">
        <v>9</v>
      </c>
      <c r="D1382" s="63" t="s">
        <v>73</v>
      </c>
      <c r="E1382" s="72">
        <v>5488</v>
      </c>
      <c r="F1382" s="64">
        <v>1</v>
      </c>
      <c r="G1382" s="79">
        <v>0</v>
      </c>
      <c r="H1382" s="133">
        <v>94.210220336914063</v>
      </c>
      <c r="I1382" s="134">
        <v>67.780479431152344</v>
      </c>
      <c r="J1382" s="105">
        <v>87.058570861816406</v>
      </c>
      <c r="K1382" s="96">
        <f>msoa_calculations5[[#This Row],[ Pop20]]/SUMIF(msoa_calculations5[ICB26],msoa_calculations5[[#This Row],[ICB26]],msoa_calculations5[[ Pop20]])</f>
        <v>2.1917790712256309E-3</v>
      </c>
      <c r="L1382" s="98" cm="1">
        <f t="array" ref="L1382">msoa_calculations5[[#This Row],[ Estimated case time (see and convey)]]*msoa_calculations5[[#This Row],[Population share of ICB]:[Population share of ICB]]</f>
        <v>0.20648798923000355</v>
      </c>
      <c r="M1382" s="98" cm="1">
        <f t="array" ref="M1382">msoa_calculations5[[#This Row],[Estimated case time (see and treat)]]*msoa_calculations5[[#This Row],[Population share of ICB]:[Population share of ICB]]</f>
        <v>0.14855983625483907</v>
      </c>
      <c r="N1382" s="94" cm="1">
        <f t="array" ref="N1382">msoa_calculations5[[#This Row],[Weighted estimate]]*msoa_calculations5[[#This Row],[Population share of ICB]:[Population share of ICB]]</f>
        <v>0.19081315358574275</v>
      </c>
    </row>
    <row r="1383" spans="1:14">
      <c r="A1383" s="63" t="s">
        <v>11890</v>
      </c>
      <c r="B1383" s="63" t="s">
        <v>13702</v>
      </c>
      <c r="C1383" s="63" t="s">
        <v>9</v>
      </c>
      <c r="D1383" s="63" t="s">
        <v>73</v>
      </c>
      <c r="E1383" s="72">
        <v>10196</v>
      </c>
      <c r="F1383" s="64">
        <v>1</v>
      </c>
      <c r="G1383" s="79">
        <v>0</v>
      </c>
      <c r="H1383" s="133">
        <v>94.344924926757813</v>
      </c>
      <c r="I1383" s="134">
        <v>67.639068603515625</v>
      </c>
      <c r="J1383" s="105">
        <v>87.118560791015625</v>
      </c>
      <c r="K1383" s="96">
        <f>msoa_calculations5[[#This Row],[ Pop20]]/SUMIF(msoa_calculations5[ICB26],msoa_calculations5[[#This Row],[ICB26]],msoa_calculations5[[ Pop20]])</f>
        <v>4.0720443531735663E-3</v>
      </c>
      <c r="L1383" s="98" cm="1">
        <f t="array" ref="L1383">msoa_calculations5[[#This Row],[ Estimated case time (see and convey)]]*msoa_calculations5[[#This Row],[Population share of ICB]:[Population share of ICB]]</f>
        <v>0.38417671879858817</v>
      </c>
      <c r="M1383" s="98" cm="1">
        <f t="array" ref="M1383">msoa_calculations5[[#This Row],[Estimated case time (see and treat)]]*msoa_calculations5[[#This Row],[Population share of ICB]:[Population share of ICB]]</f>
        <v>0.27542928736086525</v>
      </c>
      <c r="N1383" s="94" cm="1">
        <f t="array" ref="N1383">msoa_calculations5[[#This Row],[Weighted estimate]]*msoa_calculations5[[#This Row],[Population share of ICB]:[Population share of ICB]]</f>
        <v>0.35475064352566321</v>
      </c>
    </row>
    <row r="1384" spans="1:14">
      <c r="A1384" s="63" t="s">
        <v>11888</v>
      </c>
      <c r="B1384" s="63" t="s">
        <v>13702</v>
      </c>
      <c r="C1384" s="63" t="s">
        <v>9</v>
      </c>
      <c r="D1384" s="63" t="s">
        <v>73</v>
      </c>
      <c r="E1384" s="72">
        <v>5804</v>
      </c>
      <c r="F1384" s="64">
        <v>1</v>
      </c>
      <c r="G1384" s="79">
        <v>0</v>
      </c>
      <c r="H1384" s="133">
        <v>96.734748840332031</v>
      </c>
      <c r="I1384" s="134">
        <v>68.78448486328125</v>
      </c>
      <c r="J1384" s="105">
        <v>89.171661376953125</v>
      </c>
      <c r="K1384" s="96">
        <f>msoa_calculations5[[#This Row],[ Pop20]]/SUMIF(msoa_calculations5[ICB26],msoa_calculations5[[#This Row],[ICB26]],msoa_calculations5[[ Pop20]])</f>
        <v>2.3179820935483896E-3</v>
      </c>
      <c r="L1384" s="98" cm="1">
        <f t="array" ref="L1384">msoa_calculations5[[#This Row],[ Estimated case time (see and convey)]]*msoa_calculations5[[#This Row],[Population share of ICB]:[Population share of ICB]]</f>
        <v>0.22422941563579049</v>
      </c>
      <c r="M1384" s="98" cm="1">
        <f t="array" ref="M1384">msoa_calculations5[[#This Row],[Estimated case time (see and treat)]]*msoa_calculations5[[#This Row],[Population share of ICB]:[Population share of ICB]]</f>
        <v>0.1594412042270362</v>
      </c>
      <c r="N1384" s="94" cm="1">
        <f t="array" ref="N1384">msoa_calculations5[[#This Row],[Weighted estimate]]*msoa_calculations5[[#This Row],[Population share of ICB]:[Population share of ICB]]</f>
        <v>0.20669831432373789</v>
      </c>
    </row>
    <row r="1385" spans="1:14">
      <c r="A1385" s="63" t="s">
        <v>11886</v>
      </c>
      <c r="B1385" s="63" t="s">
        <v>13702</v>
      </c>
      <c r="C1385" s="63" t="s">
        <v>9</v>
      </c>
      <c r="D1385" s="63" t="s">
        <v>73</v>
      </c>
      <c r="E1385" s="72">
        <v>5884</v>
      </c>
      <c r="F1385" s="64">
        <v>1</v>
      </c>
      <c r="G1385" s="79">
        <v>0</v>
      </c>
      <c r="H1385" s="133">
        <v>96.842872619628906</v>
      </c>
      <c r="I1385" s="134">
        <v>68.82037353515625</v>
      </c>
      <c r="J1385" s="105">
        <v>89.260238647460938</v>
      </c>
      <c r="K1385" s="96">
        <f>msoa_calculations5[[#This Row],[ Pop20]]/SUMIF(msoa_calculations5[ICB26],msoa_calculations5[[#This Row],[ICB26]],msoa_calculations5[[ Pop20]])</f>
        <v>2.3499322257819993E-3</v>
      </c>
      <c r="L1385" s="98" cm="1">
        <f t="array" ref="L1385">msoa_calculations5[[#This Row],[ Estimated case time (see and convey)]]*msoa_calculations5[[#This Row],[Population share of ICB]:[Population share of ICB]]</f>
        <v>0.22757418720616721</v>
      </c>
      <c r="M1385" s="98" cm="1">
        <f t="array" ref="M1385">msoa_calculations5[[#This Row],[Estimated case time (see and treat)]]*msoa_calculations5[[#This Row],[Population share of ICB]:[Population share of ICB]]</f>
        <v>0.16172321356061833</v>
      </c>
      <c r="N1385" s="94" cm="1">
        <f t="array" ref="N1385">msoa_calculations5[[#This Row],[Weighted estimate]]*msoa_calculations5[[#This Row],[Population share of ICB]:[Population share of ICB]]</f>
        <v>0.20975551127866032</v>
      </c>
    </row>
    <row r="1386" spans="1:14">
      <c r="A1386" s="63" t="s">
        <v>11884</v>
      </c>
      <c r="B1386" s="63" t="s">
        <v>13702</v>
      </c>
      <c r="C1386" s="63" t="s">
        <v>9</v>
      </c>
      <c r="D1386" s="63" t="s">
        <v>73</v>
      </c>
      <c r="E1386" s="72">
        <v>9123</v>
      </c>
      <c r="F1386" s="64">
        <v>1</v>
      </c>
      <c r="G1386" s="79">
        <v>0</v>
      </c>
      <c r="H1386" s="133">
        <v>91.184295654296875</v>
      </c>
      <c r="I1386" s="134">
        <v>65.639686584472656</v>
      </c>
      <c r="J1386" s="105">
        <v>84.27215576171875</v>
      </c>
      <c r="K1386" s="96">
        <f>msoa_calculations5[[#This Row],[ Pop20]]/SUMIF(msoa_calculations5[ICB26],msoa_calculations5[[#This Row],[ICB26]],msoa_calculations5[[ Pop20]])</f>
        <v>3.6435132045902754E-3</v>
      </c>
      <c r="L1386" s="98" cm="1">
        <f t="array" ref="L1386">msoa_calculations5[[#This Row],[ Estimated case time (see and convey)]]*msoa_calculations5[[#This Row],[Population share of ICB]:[Population share of ICB]]</f>
        <v>0.33223118526769435</v>
      </c>
      <c r="M1386" s="98" cm="1">
        <f t="array" ref="M1386">msoa_calculations5[[#This Row],[Estimated case time (see and treat)]]*msoa_calculations5[[#This Row],[Population share of ICB]:[Population share of ICB]]</f>
        <v>0.23915906481569327</v>
      </c>
      <c r="N1386" s="94" cm="1">
        <f t="array" ref="N1386">msoa_calculations5[[#This Row],[Weighted estimate]]*msoa_calculations5[[#This Row],[Population share of ICB]:[Population share of ICB]]</f>
        <v>0.30704671229711072</v>
      </c>
    </row>
    <row r="1387" spans="1:14">
      <c r="A1387" s="63" t="s">
        <v>11882</v>
      </c>
      <c r="B1387" s="63" t="s">
        <v>13702</v>
      </c>
      <c r="C1387" s="63" t="s">
        <v>9</v>
      </c>
      <c r="D1387" s="63" t="s">
        <v>73</v>
      </c>
      <c r="E1387" s="72">
        <v>9195</v>
      </c>
      <c r="F1387" s="64">
        <v>1</v>
      </c>
      <c r="G1387" s="79">
        <v>0</v>
      </c>
      <c r="H1387" s="133">
        <v>91.737548828125</v>
      </c>
      <c r="I1387" s="134">
        <v>66.198432922363281</v>
      </c>
      <c r="J1387" s="105">
        <v>84.826896667480469</v>
      </c>
      <c r="K1387" s="96">
        <f>msoa_calculations5[[#This Row],[ Pop20]]/SUMIF(msoa_calculations5[ICB26],msoa_calculations5[[#This Row],[ICB26]],msoa_calculations5[[ Pop20]])</f>
        <v>3.6722683236005242E-3</v>
      </c>
      <c r="L1387" s="98" cm="1">
        <f t="array" ref="L1387">msoa_calculations5[[#This Row],[ Estimated case time (see and convey)]]*msoa_calculations5[[#This Row],[Population share of ICB]:[Population share of ICB]]</f>
        <v>0.33688489464627985</v>
      </c>
      <c r="M1387" s="98" cm="1">
        <f t="array" ref="M1387">msoa_calculations5[[#This Row],[Estimated case time (see and treat)]]*msoa_calculations5[[#This Row],[Population share of ICB]:[Population share of ICB]]</f>
        <v>0.24309840829278875</v>
      </c>
      <c r="N1387" s="94" cm="1">
        <f t="array" ref="N1387">msoa_calculations5[[#This Row],[Weighted estimate]]*msoa_calculations5[[#This Row],[Population share of ICB]:[Population share of ICB]]</f>
        <v>0.31150712562132338</v>
      </c>
    </row>
    <row r="1388" spans="1:14">
      <c r="A1388" s="63" t="s">
        <v>11880</v>
      </c>
      <c r="B1388" s="63" t="s">
        <v>13702</v>
      </c>
      <c r="C1388" s="63" t="s">
        <v>9</v>
      </c>
      <c r="D1388" s="63" t="s">
        <v>73</v>
      </c>
      <c r="E1388" s="72">
        <v>5507</v>
      </c>
      <c r="F1388" s="64">
        <v>1</v>
      </c>
      <c r="G1388" s="79">
        <v>0</v>
      </c>
      <c r="H1388" s="133">
        <v>91.935890197753906</v>
      </c>
      <c r="I1388" s="134">
        <v>67.684379577636719</v>
      </c>
      <c r="J1388" s="105">
        <v>85.373649597167969</v>
      </c>
      <c r="K1388" s="96">
        <f>msoa_calculations5[[#This Row],[ Pop20]]/SUMIF(msoa_calculations5[ICB26],msoa_calculations5[[#This Row],[ICB26]],msoa_calculations5[[ Pop20]])</f>
        <v>2.1993672276311134E-3</v>
      </c>
      <c r="L1388" s="98" cm="1">
        <f t="array" ref="L1388">msoa_calculations5[[#This Row],[ Estimated case time (see and convey)]]*msoa_calculations5[[#This Row],[Population share of ICB]:[Population share of ICB]]</f>
        <v>0.20220078394403246</v>
      </c>
      <c r="M1388" s="98" cm="1">
        <f t="array" ref="M1388">msoa_calculations5[[#This Row],[Estimated case time (see and treat)]]*msoa_calculations5[[#This Row],[Population share of ICB]:[Population share of ICB]]</f>
        <v>0.14886280626559883</v>
      </c>
      <c r="N1388" s="94" cm="1">
        <f t="array" ref="N1388">msoa_calculations5[[#This Row],[Weighted estimate]]*msoa_calculations5[[#This Row],[Population share of ICB]:[Population share of ICB]]</f>
        <v>0.18776800702727345</v>
      </c>
    </row>
    <row r="1389" spans="1:14">
      <c r="A1389" s="63" t="s">
        <v>11878</v>
      </c>
      <c r="B1389" s="63" t="s">
        <v>13702</v>
      </c>
      <c r="C1389" s="63" t="s">
        <v>9</v>
      </c>
      <c r="D1389" s="63" t="s">
        <v>73</v>
      </c>
      <c r="E1389" s="72">
        <v>6883</v>
      </c>
      <c r="F1389" s="64">
        <v>1</v>
      </c>
      <c r="G1389" s="79">
        <v>0</v>
      </c>
      <c r="H1389" s="133">
        <v>94.676544189453125</v>
      </c>
      <c r="I1389" s="134">
        <v>66.324638366699219</v>
      </c>
      <c r="J1389" s="105">
        <v>87.004776000976563</v>
      </c>
      <c r="K1389" s="96">
        <f>msoa_calculations5[[#This Row],[ Pop20]]/SUMIF(msoa_calculations5[ICB26],msoa_calculations5[[#This Row],[ICB26]],msoa_calculations5[[ Pop20]])</f>
        <v>2.7489095020492016E-3</v>
      </c>
      <c r="L1389" s="98" cm="1">
        <f t="array" ref="L1389">msoa_calculations5[[#This Row],[ Estimated case time (see and convey)]]*msoa_calculations5[[#This Row],[Population share of ICB]:[Population share of ICB]]</f>
        <v>0.2602572519435688</v>
      </c>
      <c r="M1389" s="98" cm="1">
        <f t="array" ref="M1389">msoa_calculations5[[#This Row],[Estimated case time (see and treat)]]*msoa_calculations5[[#This Row],[Population share of ICB]:[Population share of ICB]]</f>
        <v>0.18232042862619652</v>
      </c>
      <c r="N1389" s="94" cm="1">
        <f t="array" ref="N1389">msoa_calculations5[[#This Row],[Weighted estimate]]*msoa_calculations5[[#This Row],[Population share of ICB]:[Population share of ICB]]</f>
        <v>0.23916825547274681</v>
      </c>
    </row>
    <row r="1390" spans="1:14">
      <c r="A1390" s="63" t="s">
        <v>11876</v>
      </c>
      <c r="B1390" s="63" t="s">
        <v>13702</v>
      </c>
      <c r="C1390" s="63" t="s">
        <v>9</v>
      </c>
      <c r="D1390" s="63" t="s">
        <v>73</v>
      </c>
      <c r="E1390" s="72">
        <v>6463</v>
      </c>
      <c r="F1390" s="64">
        <v>1</v>
      </c>
      <c r="G1390" s="79">
        <v>0</v>
      </c>
      <c r="H1390" s="133">
        <v>92.281959533691406</v>
      </c>
      <c r="I1390" s="134">
        <v>65.188446044921875</v>
      </c>
      <c r="J1390" s="105">
        <v>84.950698852539063</v>
      </c>
      <c r="K1390" s="96">
        <f>msoa_calculations5[[#This Row],[ Pop20]]/SUMIF(msoa_calculations5[ICB26],msoa_calculations5[[#This Row],[ICB26]],msoa_calculations5[[ Pop20]])</f>
        <v>2.5811713078227501E-3</v>
      </c>
      <c r="L1390" s="98" cm="1">
        <f t="array" ref="L1390">msoa_calculations5[[#This Row],[ Estimated case time (see and convey)]]*msoa_calculations5[[#This Row],[Population share of ICB]:[Population share of ICB]]</f>
        <v>0.23819554617802435</v>
      </c>
      <c r="M1390" s="98" cm="1">
        <f t="array" ref="M1390">msoa_calculations5[[#This Row],[Estimated case time (see and treat)]]*msoa_calculations5[[#This Row],[Population share of ICB]:[Population share of ICB]]</f>
        <v>0.16826254653270378</v>
      </c>
      <c r="N1390" s="94" cm="1">
        <f t="array" ref="N1390">msoa_calculations5[[#This Row],[Weighted estimate]]*msoa_calculations5[[#This Row],[Population share of ICB]:[Population share of ICB]]</f>
        <v>0.21927230645766485</v>
      </c>
    </row>
    <row r="1391" spans="1:14">
      <c r="A1391" s="63" t="s">
        <v>11874</v>
      </c>
      <c r="B1391" s="63" t="s">
        <v>13702</v>
      </c>
      <c r="C1391" s="63" t="s">
        <v>9</v>
      </c>
      <c r="D1391" s="63" t="s">
        <v>73</v>
      </c>
      <c r="E1391" s="72">
        <v>7332</v>
      </c>
      <c r="F1391" s="64">
        <v>1</v>
      </c>
      <c r="G1391" s="79">
        <v>0</v>
      </c>
      <c r="H1391" s="133">
        <v>87.508163452148438</v>
      </c>
      <c r="I1391" s="134">
        <v>62.962108612060547</v>
      </c>
      <c r="J1391" s="105">
        <v>80.866226196289063</v>
      </c>
      <c r="K1391" s="96">
        <f>msoa_calculations5[[#This Row],[ Pop20]]/SUMIF(msoa_calculations5[ICB26],msoa_calculations5[[#This Row],[ICB26]],msoa_calculations5[[ Pop20]])</f>
        <v>2.9282296192103363E-3</v>
      </c>
      <c r="L1391" s="98" cm="1">
        <f t="array" ref="L1391">msoa_calculations5[[#This Row],[ Estimated case time (see and convey)]]*msoa_calculations5[[#This Row],[Population share of ICB]:[Population share of ICB]]</f>
        <v>0.25624399614328047</v>
      </c>
      <c r="M1391" s="98" cm="1">
        <f t="array" ref="M1391">msoa_calculations5[[#This Row],[Estimated case time (see and treat)]]*msoa_calculations5[[#This Row],[Population share of ICB]:[Population share of ICB]]</f>
        <v>0.18436751132577389</v>
      </c>
      <c r="N1391" s="94" cm="1">
        <f t="array" ref="N1391">msoa_calculations5[[#This Row],[Weighted estimate]]*msoa_calculations5[[#This Row],[Population share of ICB]:[Population share of ICB]]</f>
        <v>0.23679487874173644</v>
      </c>
    </row>
    <row r="1392" spans="1:14">
      <c r="A1392" s="63" t="s">
        <v>11872</v>
      </c>
      <c r="B1392" s="63" t="s">
        <v>13702</v>
      </c>
      <c r="C1392" s="63" t="s">
        <v>9</v>
      </c>
      <c r="D1392" s="63" t="s">
        <v>73</v>
      </c>
      <c r="E1392" s="72">
        <v>6284</v>
      </c>
      <c r="F1392" s="64">
        <v>1</v>
      </c>
      <c r="G1392" s="79">
        <v>0</v>
      </c>
      <c r="H1392" s="133">
        <v>96.365486145019531</v>
      </c>
      <c r="I1392" s="134">
        <v>67.870635986328125</v>
      </c>
      <c r="J1392" s="105">
        <v>88.655036926269531</v>
      </c>
      <c r="K1392" s="96">
        <f>msoa_calculations5[[#This Row],[ Pop20]]/SUMIF(msoa_calculations5[ICB26],msoa_calculations5[[#This Row],[ICB26]],msoa_calculations5[[ Pop20]])</f>
        <v>2.5096828869500482E-3</v>
      </c>
      <c r="L1392" s="98" cm="1">
        <f t="array" ref="L1392">msoa_calculations5[[#This Row],[ Estimated case time (see and convey)]]*msoa_calculations5[[#This Row],[Population share of ICB]:[Population share of ICB]]</f>
        <v>0.2418468114707775</v>
      </c>
      <c r="M1392" s="98" cm="1">
        <f t="array" ref="M1392">msoa_calculations5[[#This Row],[Estimated case time (see and treat)]]*msoa_calculations5[[#This Row],[Population share of ICB]:[Population share of ICB]]</f>
        <v>0.17033377366130381</v>
      </c>
      <c r="N1392" s="94" cm="1">
        <f t="array" ref="N1392">msoa_calculations5[[#This Row],[Weighted estimate]]*msoa_calculations5[[#This Row],[Population share of ICB]:[Population share of ICB]]</f>
        <v>0.22249602901578325</v>
      </c>
    </row>
    <row r="1393" spans="1:14">
      <c r="A1393" s="63" t="s">
        <v>11870</v>
      </c>
      <c r="B1393" s="63" t="s">
        <v>13702</v>
      </c>
      <c r="C1393" s="63" t="s">
        <v>9</v>
      </c>
      <c r="D1393" s="63" t="s">
        <v>73</v>
      </c>
      <c r="E1393" s="72">
        <v>7430</v>
      </c>
      <c r="F1393" s="64">
        <v>1</v>
      </c>
      <c r="G1393" s="79">
        <v>0</v>
      </c>
      <c r="H1393" s="133">
        <v>91.064704895019531</v>
      </c>
      <c r="I1393" s="134">
        <v>64.865028381347656</v>
      </c>
      <c r="J1393" s="105">
        <v>83.975311279296875</v>
      </c>
      <c r="K1393" s="96">
        <f>msoa_calculations5[[#This Row],[ Pop20]]/SUMIF(msoa_calculations5[ICB26],msoa_calculations5[[#This Row],[ICB26]],msoa_calculations5[[ Pop20]])</f>
        <v>2.9673685311965084E-3</v>
      </c>
      <c r="L1393" s="98" cm="1">
        <f t="array" ref="L1393">msoa_calculations5[[#This Row],[ Estimated case time (see and convey)]]*msoa_calculations5[[#This Row],[Population share of ICB]:[Population share of ICB]]</f>
        <v>0.2702225396081776</v>
      </c>
      <c r="M1393" s="98" cm="1">
        <f t="array" ref="M1393">msoa_calculations5[[#This Row],[Estimated case time (see and treat)]]*msoa_calculations5[[#This Row],[Population share of ICB]:[Population share of ICB]]</f>
        <v>0.19247844399397943</v>
      </c>
      <c r="N1393" s="94" cm="1">
        <f t="array" ref="N1393">msoa_calculations5[[#This Row],[Weighted estimate]]*msoa_calculations5[[#This Row],[Population share of ICB]:[Population share of ICB]]</f>
        <v>0.24918569608761676</v>
      </c>
    </row>
    <row r="1394" spans="1:14">
      <c r="A1394" s="63" t="s">
        <v>11868</v>
      </c>
      <c r="B1394" s="63" t="s">
        <v>13702</v>
      </c>
      <c r="C1394" s="63" t="s">
        <v>9</v>
      </c>
      <c r="D1394" s="63" t="s">
        <v>73</v>
      </c>
      <c r="E1394" s="72">
        <v>11784</v>
      </c>
      <c r="F1394" s="64">
        <v>1</v>
      </c>
      <c r="G1394" s="79">
        <v>0</v>
      </c>
      <c r="H1394" s="133">
        <v>92.449226379394531</v>
      </c>
      <c r="I1394" s="134">
        <v>65.73321533203125</v>
      </c>
      <c r="J1394" s="105">
        <v>85.220115661621094</v>
      </c>
      <c r="K1394" s="96">
        <f>msoa_calculations5[[#This Row],[ Pop20]]/SUMIF(msoa_calculations5[ICB26],msoa_calculations5[[#This Row],[ICB26]],msoa_calculations5[[ Pop20]])</f>
        <v>4.7062544780107213E-3</v>
      </c>
      <c r="L1394" s="98" cm="1">
        <f t="array" ref="L1394">msoa_calculations5[[#This Row],[ Estimated case time (see and convey)]]*msoa_calculations5[[#This Row],[Population share of ICB]:[Population share of ICB]]</f>
        <v>0.4350895856366524</v>
      </c>
      <c r="M1394" s="98" cm="1">
        <f t="array" ref="M1394">msoa_calculations5[[#This Row],[Estimated case time (see and treat)]]*msoa_calculations5[[#This Row],[Population share of ICB]:[Population share of ICB]]</f>
        <v>0.30935723901041506</v>
      </c>
      <c r="N1394" s="94" cm="1">
        <f t="array" ref="N1394">msoa_calculations5[[#This Row],[Weighted estimate]]*msoa_calculations5[[#This Row],[Population share of ICB]:[Population share of ICB]]</f>
        <v>0.40106755094909585</v>
      </c>
    </row>
    <row r="1395" spans="1:14">
      <c r="A1395" s="63" t="s">
        <v>11866</v>
      </c>
      <c r="B1395" s="63" t="s">
        <v>13702</v>
      </c>
      <c r="C1395" s="63" t="s">
        <v>9</v>
      </c>
      <c r="D1395" s="63" t="s">
        <v>73</v>
      </c>
      <c r="E1395" s="72">
        <v>10600</v>
      </c>
      <c r="F1395" s="64">
        <v>1</v>
      </c>
      <c r="G1395" s="79">
        <v>0</v>
      </c>
      <c r="H1395" s="133">
        <v>86.795013427734375</v>
      </c>
      <c r="I1395" s="134">
        <v>62.697559356689453</v>
      </c>
      <c r="J1395" s="105">
        <v>80.274459838867188</v>
      </c>
      <c r="K1395" s="96">
        <f>msoa_calculations5[[#This Row],[ Pop20]]/SUMIF(msoa_calculations5[ICB26],msoa_calculations5[[#This Row],[ICB26]],msoa_calculations5[[ Pop20]])</f>
        <v>4.233392520953296E-3</v>
      </c>
      <c r="L1395" s="98" cm="1">
        <f t="array" ref="L1395">msoa_calculations5[[#This Row],[ Estimated case time (see and convey)]]*msoa_calculations5[[#This Row],[Population share of ICB]:[Population share of ICB]]</f>
        <v>0.36743736070101163</v>
      </c>
      <c r="M1395" s="98" cm="1">
        <f t="array" ref="M1395">msoa_calculations5[[#This Row],[Estimated case time (see and treat)]]*msoa_calculations5[[#This Row],[Population share of ICB]:[Population share of ICB]]</f>
        <v>0.26542337886263445</v>
      </c>
      <c r="N1395" s="94" cm="1">
        <f t="array" ref="N1395">msoa_calculations5[[#This Row],[Weighted estimate]]*msoa_calculations5[[#This Row],[Population share of ICB]:[Population share of ICB]]</f>
        <v>0.3398332979054261</v>
      </c>
    </row>
    <row r="1396" spans="1:14">
      <c r="A1396" s="63" t="s">
        <v>11864</v>
      </c>
      <c r="B1396" s="63" t="s">
        <v>13702</v>
      </c>
      <c r="C1396" s="63" t="s">
        <v>9</v>
      </c>
      <c r="D1396" s="63" t="s">
        <v>73</v>
      </c>
      <c r="E1396" s="72">
        <v>6918</v>
      </c>
      <c r="F1396" s="64">
        <v>1</v>
      </c>
      <c r="G1396" s="79">
        <v>0</v>
      </c>
      <c r="H1396" s="133">
        <v>91.878852844238281</v>
      </c>
      <c r="I1396" s="134">
        <v>64.445686340332031</v>
      </c>
      <c r="J1396" s="105">
        <v>84.4556884765625</v>
      </c>
      <c r="K1396" s="96">
        <f>msoa_calculations5[[#This Row],[ Pop20]]/SUMIF(msoa_calculations5[ICB26],msoa_calculations5[[#This Row],[ICB26]],msoa_calculations5[[ Pop20]])</f>
        <v>2.7628876849014059E-3</v>
      </c>
      <c r="L1396" s="98" cm="1">
        <f t="array" ref="L1396">msoa_calculations5[[#This Row],[ Estimated case time (see and convey)]]*msoa_calculations5[[#This Row],[Population share of ICB]:[Population share of ICB]]</f>
        <v>0.25385095102621447</v>
      </c>
      <c r="M1396" s="98" cm="1">
        <f t="array" ref="M1396">msoa_calculations5[[#This Row],[Estimated case time (see and treat)]]*msoa_calculations5[[#This Row],[Population share of ICB]:[Population share of ICB]]</f>
        <v>0.17805619313472212</v>
      </c>
      <c r="N1396" s="94" cm="1">
        <f t="array" ref="N1396">msoa_calculations5[[#This Row],[Weighted estimate]]*msoa_calculations5[[#This Row],[Population share of ICB]:[Population share of ICB]]</f>
        <v>0.2333415816117641</v>
      </c>
    </row>
    <row r="1397" spans="1:14">
      <c r="A1397" s="63" t="s">
        <v>11862</v>
      </c>
      <c r="B1397" s="63" t="s">
        <v>13702</v>
      </c>
      <c r="C1397" s="63" t="s">
        <v>9</v>
      </c>
      <c r="D1397" s="63" t="s">
        <v>73</v>
      </c>
      <c r="E1397" s="72">
        <v>6511</v>
      </c>
      <c r="F1397" s="64">
        <v>1</v>
      </c>
      <c r="G1397" s="79">
        <v>0</v>
      </c>
      <c r="H1397" s="133">
        <v>86.885688781738281</v>
      </c>
      <c r="I1397" s="134">
        <v>63.774177551269531</v>
      </c>
      <c r="J1397" s="105">
        <v>80.631927490234375</v>
      </c>
      <c r="K1397" s="96">
        <f>msoa_calculations5[[#This Row],[ Pop20]]/SUMIF(msoa_calculations5[ICB26],msoa_calculations5[[#This Row],[ICB26]],msoa_calculations5[[ Pop20]])</f>
        <v>2.6003413871629162E-3</v>
      </c>
      <c r="L1397" s="98" cm="1">
        <f t="array" ref="L1397">msoa_calculations5[[#This Row],[ Estimated case time (see and convey)]]*msoa_calculations5[[#This Row],[Population share of ICB]:[Population share of ICB]]</f>
        <v>0.22593245249131075</v>
      </c>
      <c r="M1397" s="98" cm="1">
        <f t="array" ref="M1397">msoa_calculations5[[#This Row],[Estimated case time (see and treat)]]*msoa_calculations5[[#This Row],[Population share of ICB]:[Population share of ICB]]</f>
        <v>0.16583463331884232</v>
      </c>
      <c r="N1397" s="94" cm="1">
        <f t="array" ref="N1397">msoa_calculations5[[#This Row],[Weighted estimate]]*msoa_calculations5[[#This Row],[Population share of ICB]:[Population share of ICB]]</f>
        <v>0.20967053817957573</v>
      </c>
    </row>
    <row r="1398" spans="1:14">
      <c r="A1398" s="63" t="s">
        <v>11860</v>
      </c>
      <c r="B1398" s="63" t="s">
        <v>13702</v>
      </c>
      <c r="C1398" s="63" t="s">
        <v>9</v>
      </c>
      <c r="D1398" s="63" t="s">
        <v>73</v>
      </c>
      <c r="E1398" s="72">
        <v>14729</v>
      </c>
      <c r="F1398" s="64">
        <v>1</v>
      </c>
      <c r="G1398" s="79">
        <v>0</v>
      </c>
      <c r="H1398" s="133">
        <v>87.725608825683594</v>
      </c>
      <c r="I1398" s="134">
        <v>62.648040771484375</v>
      </c>
      <c r="J1398" s="105">
        <v>80.939849853515625</v>
      </c>
      <c r="K1398" s="96">
        <f>msoa_calculations5[[#This Row],[ Pop20]]/SUMIF(msoa_calculations5[ICB26],msoa_calculations5[[#This Row],[ICB26]],msoa_calculations5[[ Pop20]])</f>
        <v>5.8824187208604811E-3</v>
      </c>
      <c r="L1398" s="98" cm="1">
        <f t="array" ref="L1398">msoa_calculations5[[#This Row],[ Estimated case time (see and convey)]]*msoa_calculations5[[#This Row],[Population share of ICB]:[Population share of ICB]]</f>
        <v>0.51603876365508461</v>
      </c>
      <c r="M1398" s="98" cm="1">
        <f t="array" ref="M1398">msoa_calculations5[[#This Row],[Estimated case time (see and treat)]]*msoa_calculations5[[#This Row],[Population share of ICB]:[Population share of ICB]]</f>
        <v>0.36852200785941036</v>
      </c>
      <c r="N1398" s="94" cm="1">
        <f t="array" ref="N1398">msoa_calculations5[[#This Row],[Weighted estimate]]*msoa_calculations5[[#This Row],[Population share of ICB]:[Population share of ICB]]</f>
        <v>0.47612208804195677</v>
      </c>
    </row>
    <row r="1399" spans="1:14">
      <c r="A1399" s="63" t="s">
        <v>11858</v>
      </c>
      <c r="B1399" s="63" t="s">
        <v>13702</v>
      </c>
      <c r="C1399" s="63" t="s">
        <v>9</v>
      </c>
      <c r="D1399" s="63" t="s">
        <v>73</v>
      </c>
      <c r="E1399" s="72">
        <v>10310</v>
      </c>
      <c r="F1399" s="64">
        <v>1</v>
      </c>
      <c r="G1399" s="79">
        <v>0</v>
      </c>
      <c r="H1399" s="133">
        <v>89.687934875488281</v>
      </c>
      <c r="I1399" s="134">
        <v>64.999427795410156</v>
      </c>
      <c r="J1399" s="105">
        <v>83.0074462890625</v>
      </c>
      <c r="K1399" s="96">
        <f>msoa_calculations5[[#This Row],[ Pop20]]/SUMIF(msoa_calculations5[ICB26],msoa_calculations5[[#This Row],[ICB26]],msoa_calculations5[[ Pop20]])</f>
        <v>4.1175732916064606E-3</v>
      </c>
      <c r="L1399" s="98" cm="1">
        <f t="array" ref="L1399">msoa_calculations5[[#This Row],[ Estimated case time (see and convey)]]*msoa_calculations5[[#This Row],[Population share of ICB]:[Population share of ICB]]</f>
        <v>0.36929664522265016</v>
      </c>
      <c r="M1399" s="98" cm="1">
        <f t="array" ref="M1399">msoa_calculations5[[#This Row],[Estimated case time (see and treat)]]*msoa_calculations5[[#This Row],[Population share of ICB]:[Population share of ICB]]</f>
        <v>0.26763990786008346</v>
      </c>
      <c r="N1399" s="94" cm="1">
        <f t="array" ref="N1399">msoa_calculations5[[#This Row],[Weighted estimate]]*msoa_calculations5[[#This Row],[Population share of ICB]:[Population share of ICB]]</f>
        <v>0.34178924384430154</v>
      </c>
    </row>
    <row r="1400" spans="1:14">
      <c r="A1400" s="63" t="s">
        <v>11856</v>
      </c>
      <c r="B1400" s="63" t="s">
        <v>13702</v>
      </c>
      <c r="C1400" s="63" t="s">
        <v>9</v>
      </c>
      <c r="D1400" s="63" t="s">
        <v>73</v>
      </c>
      <c r="E1400" s="72">
        <v>5378</v>
      </c>
      <c r="F1400" s="64">
        <v>1</v>
      </c>
      <c r="G1400" s="79">
        <v>0</v>
      </c>
      <c r="H1400" s="133">
        <v>85.18963623046875</v>
      </c>
      <c r="I1400" s="134">
        <v>62.92364501953125</v>
      </c>
      <c r="J1400" s="105">
        <v>79.164665222167969</v>
      </c>
      <c r="K1400" s="96">
        <f>msoa_calculations5[[#This Row],[ Pop20]]/SUMIF(msoa_calculations5[ICB26],msoa_calculations5[[#This Row],[ICB26]],msoa_calculations5[[ Pop20]])</f>
        <v>2.1478476394044175E-3</v>
      </c>
      <c r="L1400" s="98" cm="1">
        <f t="array" ref="L1400">msoa_calculations5[[#This Row],[ Estimated case time (see and convey)]]*msoa_calculations5[[#This Row],[Population share of ICB]:[Population share of ICB]]</f>
        <v>0.18297435907933335</v>
      </c>
      <c r="M1400" s="98" cm="1">
        <f t="array" ref="M1400">msoa_calculations5[[#This Row],[Estimated case time (see and treat)]]*msoa_calculations5[[#This Row],[Population share of ICB]:[Population share of ICB]]</f>
        <v>0.13515040241792173</v>
      </c>
      <c r="N1400" s="94" cm="1">
        <f t="array" ref="N1400">msoa_calculations5[[#This Row],[Weighted estimate]]*msoa_calculations5[[#This Row],[Population share of ICB]:[Population share of ICB]]</f>
        <v>0.17003363932167445</v>
      </c>
    </row>
    <row r="1401" spans="1:14">
      <c r="A1401" s="63" t="s">
        <v>11854</v>
      </c>
      <c r="B1401" s="63" t="s">
        <v>13702</v>
      </c>
      <c r="C1401" s="63" t="s">
        <v>9</v>
      </c>
      <c r="D1401" s="63" t="s">
        <v>73</v>
      </c>
      <c r="E1401" s="72">
        <v>10381</v>
      </c>
      <c r="F1401" s="64">
        <v>1</v>
      </c>
      <c r="G1401" s="79">
        <v>0</v>
      </c>
      <c r="H1401" s="133">
        <v>92.823585510253906</v>
      </c>
      <c r="I1401" s="134">
        <v>65.543556213378906</v>
      </c>
      <c r="J1401" s="105">
        <v>85.441856384277344</v>
      </c>
      <c r="K1401" s="96">
        <f>msoa_calculations5[[#This Row],[ Pop20]]/SUMIF(msoa_calculations5[ICB26],msoa_calculations5[[#This Row],[ICB26]],msoa_calculations5[[ Pop20]])</f>
        <v>4.1459290339637897E-3</v>
      </c>
      <c r="L1401" s="98" cm="1">
        <f t="array" ref="L1401">msoa_calculations5[[#This Row],[ Estimated case time (see and convey)]]*msoa_calculations5[[#This Row],[Population share of ICB]:[Population share of ICB]]</f>
        <v>0.38483999820358222</v>
      </c>
      <c r="M1401" s="98" cm="1">
        <f t="array" ref="M1401">msoa_calculations5[[#This Row],[Estimated case time (see and treat)]]*msoa_calculations5[[#This Row],[Population share of ICB]:[Population share of ICB]]</f>
        <v>0.27173893269428534</v>
      </c>
      <c r="N1401" s="94" cm="1">
        <f t="array" ref="N1401">msoa_calculations5[[#This Row],[Weighted estimate]]*msoa_calculations5[[#This Row],[Population share of ICB]:[Population share of ICB]]</f>
        <v>0.35423587309933985</v>
      </c>
    </row>
    <row r="1402" spans="1:14">
      <c r="A1402" s="63" t="s">
        <v>11852</v>
      </c>
      <c r="B1402" s="63" t="s">
        <v>13702</v>
      </c>
      <c r="C1402" s="63" t="s">
        <v>9</v>
      </c>
      <c r="D1402" s="63" t="s">
        <v>73</v>
      </c>
      <c r="E1402" s="72">
        <v>5516</v>
      </c>
      <c r="F1402" s="64">
        <v>1</v>
      </c>
      <c r="G1402" s="79">
        <v>0</v>
      </c>
      <c r="H1402" s="133">
        <v>88.762184143066406</v>
      </c>
      <c r="I1402" s="134">
        <v>65.886337280273438</v>
      </c>
      <c r="J1402" s="105">
        <v>82.572189331054688</v>
      </c>
      <c r="K1402" s="96">
        <f>msoa_calculations5[[#This Row],[ Pop20]]/SUMIF(msoa_calculations5[ICB26],msoa_calculations5[[#This Row],[ICB26]],msoa_calculations5[[ Pop20]])</f>
        <v>2.2029616175073944E-3</v>
      </c>
      <c r="L1402" s="98" cm="1">
        <f t="array" ref="L1402">msoa_calculations5[[#This Row],[ Estimated case time (see and convey)]]*msoa_calculations5[[#This Row],[Population share of ICB]:[Population share of ICB]]</f>
        <v>0.19553968475329878</v>
      </c>
      <c r="M1402" s="98" cm="1">
        <f t="array" ref="M1402">msoa_calculations5[[#This Row],[Estimated case time (see and treat)]]*msoa_calculations5[[#This Row],[Population share of ICB]:[Population share of ICB]]</f>
        <v>0.14514507214658892</v>
      </c>
      <c r="N1402" s="94" cm="1">
        <f t="array" ref="N1402">msoa_calculations5[[#This Row],[Weighted estimate]]*msoa_calculations5[[#This Row],[Population share of ICB]:[Population share of ICB]]</f>
        <v>0.18190336376986704</v>
      </c>
    </row>
    <row r="1403" spans="1:14">
      <c r="A1403" s="63" t="s">
        <v>12012</v>
      </c>
      <c r="B1403" s="63" t="s">
        <v>13702</v>
      </c>
      <c r="C1403" s="63" t="s">
        <v>9</v>
      </c>
      <c r="D1403" s="63" t="s">
        <v>73</v>
      </c>
      <c r="E1403" s="72">
        <v>6693</v>
      </c>
      <c r="F1403" s="64">
        <v>1</v>
      </c>
      <c r="G1403" s="79">
        <v>0</v>
      </c>
      <c r="H1403" s="133">
        <v>91.967460632324219</v>
      </c>
      <c r="I1403" s="134">
        <v>67.568229675292969</v>
      </c>
      <c r="J1403" s="105">
        <v>85.365249633789063</v>
      </c>
      <c r="K1403" s="96">
        <f>msoa_calculations5[[#This Row],[ Pop20]]/SUMIF(msoa_calculations5[ICB26],msoa_calculations5[[#This Row],[ICB26]],msoa_calculations5[[ Pop20]])</f>
        <v>2.6730279379943785E-3</v>
      </c>
      <c r="L1403" s="98" cm="1">
        <f t="array" ref="L1403">msoa_calculations5[[#This Row],[ Estimated case time (see and convey)]]*msoa_calculations5[[#This Row],[Population share of ICB]:[Population share of ICB]]</f>
        <v>0.24583159165660079</v>
      </c>
      <c r="M1403" s="98" cm="1">
        <f t="array" ref="M1403">msoa_calculations5[[#This Row],[Estimated case time (see and treat)]]*msoa_calculations5[[#This Row],[Population share of ICB]:[Population share of ICB]]</f>
        <v>0.18061176564287892</v>
      </c>
      <c r="N1403" s="94" cm="1">
        <f t="array" ref="N1403">msoa_calculations5[[#This Row],[Weighted estimate]]*msoa_calculations5[[#This Row],[Population share of ICB]:[Population share of ICB]]</f>
        <v>0.22818369720498255</v>
      </c>
    </row>
    <row r="1404" spans="1:14">
      <c r="A1404" s="63" t="s">
        <v>12010</v>
      </c>
      <c r="B1404" s="63" t="s">
        <v>13702</v>
      </c>
      <c r="C1404" s="63" t="s">
        <v>9</v>
      </c>
      <c r="D1404" s="63" t="s">
        <v>73</v>
      </c>
      <c r="E1404" s="72">
        <v>6951</v>
      </c>
      <c r="F1404" s="64">
        <v>1</v>
      </c>
      <c r="G1404" s="79">
        <v>0</v>
      </c>
      <c r="H1404" s="133">
        <v>89.916389465332031</v>
      </c>
      <c r="I1404" s="134">
        <v>66.228492736816406</v>
      </c>
      <c r="J1404" s="105">
        <v>83.506660461425781</v>
      </c>
      <c r="K1404" s="96">
        <f>msoa_calculations5[[#This Row],[ Pop20]]/SUMIF(msoa_calculations5[ICB26],msoa_calculations5[[#This Row],[ICB26]],msoa_calculations5[[ Pop20]])</f>
        <v>2.77606711444777E-3</v>
      </c>
      <c r="L1404" s="98" cm="1">
        <f t="array" ref="L1404">msoa_calculations5[[#This Row],[ Estimated case time (see and convey)]]*msoa_calculations5[[#This Row],[Population share of ICB]:[Population share of ICB]]</f>
        <v>0.24961393184458616</v>
      </c>
      <c r="M1404" s="98" cm="1">
        <f t="array" ref="M1404">msoa_calculations5[[#This Row],[Estimated case time (see and treat)]]*msoa_calculations5[[#This Row],[Population share of ICB]:[Population share of ICB]]</f>
        <v>0.18385474072611901</v>
      </c>
      <c r="N1404" s="94" cm="1">
        <f t="array" ref="N1404">msoa_calculations5[[#This Row],[Weighted estimate]]*msoa_calculations5[[#This Row],[Population share of ICB]:[Population share of ICB]]</f>
        <v>0.23182009394431996</v>
      </c>
    </row>
    <row r="1405" spans="1:14">
      <c r="A1405" s="63" t="s">
        <v>12008</v>
      </c>
      <c r="B1405" s="63" t="s">
        <v>13702</v>
      </c>
      <c r="C1405" s="63" t="s">
        <v>9</v>
      </c>
      <c r="D1405" s="63" t="s">
        <v>73</v>
      </c>
      <c r="E1405" s="72">
        <v>7554</v>
      </c>
      <c r="F1405" s="64">
        <v>1</v>
      </c>
      <c r="G1405" s="79">
        <v>0</v>
      </c>
      <c r="H1405" s="133">
        <v>89.703811645507813</v>
      </c>
      <c r="I1405" s="134">
        <v>68.097373962402344</v>
      </c>
      <c r="J1405" s="105">
        <v>83.857307434082031</v>
      </c>
      <c r="K1405" s="96">
        <f>msoa_calculations5[[#This Row],[ Pop20]]/SUMIF(msoa_calculations5[ICB26],msoa_calculations5[[#This Row],[ICB26]],msoa_calculations5[[ Pop20]])</f>
        <v>3.0168912361586038E-3</v>
      </c>
      <c r="L1405" s="98" cm="1">
        <f t="array" ref="L1405">msoa_calculations5[[#This Row],[ Estimated case time (see and convey)]]*msoa_calculations5[[#This Row],[Population share of ICB]:[Population share of ICB]]</f>
        <v>0.27062664320335461</v>
      </c>
      <c r="M1405" s="98" cm="1">
        <f t="array" ref="M1405">msoa_calculations5[[#This Row],[Estimated case time (see and treat)]]*msoa_calculations5[[#This Row],[Population share of ICB]:[Population share of ICB]]</f>
        <v>0.20544237071258672</v>
      </c>
      <c r="N1405" s="94" cm="1">
        <f t="array" ref="N1405">msoa_calculations5[[#This Row],[Weighted estimate]]*msoa_calculations5[[#This Row],[Population share of ICB]:[Population share of ICB]]</f>
        <v>0.2529883758857398</v>
      </c>
    </row>
    <row r="1406" spans="1:14">
      <c r="A1406" s="63" t="s">
        <v>12006</v>
      </c>
      <c r="B1406" s="63" t="s">
        <v>13702</v>
      </c>
      <c r="C1406" s="63" t="s">
        <v>9</v>
      </c>
      <c r="D1406" s="63" t="s">
        <v>73</v>
      </c>
      <c r="E1406" s="72">
        <v>9097</v>
      </c>
      <c r="F1406" s="64">
        <v>1</v>
      </c>
      <c r="G1406" s="79">
        <v>0</v>
      </c>
      <c r="H1406" s="133">
        <v>88.751510620117188</v>
      </c>
      <c r="I1406" s="134">
        <v>65.221694946289063</v>
      </c>
      <c r="J1406" s="105">
        <v>82.384559631347656</v>
      </c>
      <c r="K1406" s="96">
        <f>msoa_calculations5[[#This Row],[ Pop20]]/SUMIF(msoa_calculations5[ICB26],msoa_calculations5[[#This Row],[ICB26]],msoa_calculations5[[ Pop20]])</f>
        <v>3.6331294116143521E-3</v>
      </c>
      <c r="L1406" s="98" cm="1">
        <f t="array" ref="L1406">msoa_calculations5[[#This Row],[ Estimated case time (see and convey)]]*msoa_calculations5[[#This Row],[Population share of ICB]:[Population share of ICB]]</f>
        <v>0.3224457235591513</v>
      </c>
      <c r="M1406" s="98" cm="1">
        <f t="array" ref="M1406">msoa_calculations5[[#This Row],[Estimated case time (see and treat)]]*msoa_calculations5[[#This Row],[Population share of ICB]:[Population share of ICB]]</f>
        <v>0.23695885818470194</v>
      </c>
      <c r="N1406" s="94" cm="1">
        <f t="array" ref="N1406">msoa_calculations5[[#This Row],[Weighted estimate]]*msoa_calculations5[[#This Row],[Population share of ICB]:[Population share of ICB]]</f>
        <v>0.29931376665954562</v>
      </c>
    </row>
    <row r="1407" spans="1:14">
      <c r="A1407" s="63" t="s">
        <v>12004</v>
      </c>
      <c r="B1407" s="63" t="s">
        <v>13702</v>
      </c>
      <c r="C1407" s="63" t="s">
        <v>9</v>
      </c>
      <c r="D1407" s="63" t="s">
        <v>73</v>
      </c>
      <c r="E1407" s="72">
        <v>7760</v>
      </c>
      <c r="F1407" s="64">
        <v>1</v>
      </c>
      <c r="G1407" s="79">
        <v>0</v>
      </c>
      <c r="H1407" s="133">
        <v>84.950859069824219</v>
      </c>
      <c r="I1407" s="134">
        <v>61.043266296386719</v>
      </c>
      <c r="J1407" s="105">
        <v>78.481681823730469</v>
      </c>
      <c r="K1407" s="96">
        <f>msoa_calculations5[[#This Row],[ Pop20]]/SUMIF(msoa_calculations5[ICB26],msoa_calculations5[[#This Row],[ICB26]],msoa_calculations5[[ Pop20]])</f>
        <v>3.0991628266601487E-3</v>
      </c>
      <c r="L1407" s="98" cm="1">
        <f t="array" ref="L1407">msoa_calculations5[[#This Row],[ Estimated case time (see and convey)]]*msoa_calculations5[[#This Row],[Population share of ICB]:[Population share of ICB]]</f>
        <v>0.26327654452204435</v>
      </c>
      <c r="M1407" s="98" cm="1">
        <f t="array" ref="M1407">msoa_calculations5[[#This Row],[Estimated case time (see and treat)]]*msoa_calculations5[[#This Row],[Population share of ICB]:[Population share of ICB]]</f>
        <v>0.18918302172367804</v>
      </c>
      <c r="N1407" s="94" cm="1">
        <f t="array" ref="N1407">msoa_calculations5[[#This Row],[Weighted estimate]]*msoa_calculations5[[#This Row],[Population share of ICB]:[Population share of ICB]]</f>
        <v>0.24322751088187494</v>
      </c>
    </row>
    <row r="1408" spans="1:14">
      <c r="A1408" s="63" t="s">
        <v>12002</v>
      </c>
      <c r="B1408" s="63" t="s">
        <v>13702</v>
      </c>
      <c r="C1408" s="63" t="s">
        <v>9</v>
      </c>
      <c r="D1408" s="63" t="s">
        <v>73</v>
      </c>
      <c r="E1408" s="72">
        <v>7477</v>
      </c>
      <c r="F1408" s="64">
        <v>1</v>
      </c>
      <c r="G1408" s="79">
        <v>0</v>
      </c>
      <c r="H1408" s="133">
        <v>84.241676330566406</v>
      </c>
      <c r="I1408" s="134">
        <v>60.716529846191406</v>
      </c>
      <c r="J1408" s="105">
        <v>77.875984191894531</v>
      </c>
      <c r="K1408" s="96">
        <f>msoa_calculations5[[#This Row],[ Pop20]]/SUMIF(msoa_calculations5[ICB26],msoa_calculations5[[#This Row],[ICB26]],msoa_calculations5[[ Pop20]])</f>
        <v>2.9861392338837544E-3</v>
      </c>
      <c r="L1408" s="98" cm="1">
        <f t="array" ref="L1408">msoa_calculations5[[#This Row],[ Estimated case time (see and convey)]]*msoa_calculations5[[#This Row],[Population share of ICB]:[Population share of ICB]]</f>
        <v>0.25155737481884077</v>
      </c>
      <c r="M1408" s="98" cm="1">
        <f t="array" ref="M1408">msoa_calculations5[[#This Row],[Estimated case time (see and treat)]]*msoa_calculations5[[#This Row],[Population share of ICB]:[Population share of ICB]]</f>
        <v>0.18130801191898613</v>
      </c>
      <c r="N1408" s="94" cm="1">
        <f t="array" ref="N1408">msoa_calculations5[[#This Row],[Weighted estimate]]*msoa_calculations5[[#This Row],[Population share of ICB]:[Population share of ICB]]</f>
        <v>0.2325485317727273</v>
      </c>
    </row>
    <row r="1409" spans="1:14">
      <c r="A1409" s="63" t="s">
        <v>12000</v>
      </c>
      <c r="B1409" s="63" t="s">
        <v>13702</v>
      </c>
      <c r="C1409" s="63" t="s">
        <v>9</v>
      </c>
      <c r="D1409" s="63" t="s">
        <v>73</v>
      </c>
      <c r="E1409" s="72">
        <v>8575</v>
      </c>
      <c r="F1409" s="64">
        <v>1</v>
      </c>
      <c r="G1409" s="79">
        <v>0</v>
      </c>
      <c r="H1409" s="133">
        <v>84.083099365234375</v>
      </c>
      <c r="I1409" s="134">
        <v>60.657844543457031</v>
      </c>
      <c r="J1409" s="105">
        <v>77.744438171386719</v>
      </c>
      <c r="K1409" s="96">
        <f>msoa_calculations5[[#This Row],[ Pop20]]/SUMIF(msoa_calculations5[ICB26],msoa_calculations5[[#This Row],[ICB26]],msoa_calculations5[[ Pop20]])</f>
        <v>3.4246547987900485E-3</v>
      </c>
      <c r="L1409" s="98" cm="1">
        <f t="array" ref="L1409">msoa_calculations5[[#This Row],[ Estimated case time (see and convey)]]*msoa_calculations5[[#This Row],[Population share of ICB]:[Population share of ICB]]</f>
        <v>0.28795558973829039</v>
      </c>
      <c r="M1409" s="98" cm="1">
        <f t="array" ref="M1409">msoa_calculations5[[#This Row],[Estimated case time (see and treat)]]*msoa_calculations5[[#This Row],[Population share of ICB]:[Population share of ICB]]</f>
        <v>0.20773217840001088</v>
      </c>
      <c r="N1409" s="94" cm="1">
        <f t="array" ref="N1409">msoa_calculations5[[#This Row],[Weighted estimate]]*msoa_calculations5[[#This Row],[Population share of ICB]:[Population share of ICB]]</f>
        <v>0.26624786326287575</v>
      </c>
    </row>
    <row r="1410" spans="1:14">
      <c r="A1410" s="63" t="s">
        <v>11998</v>
      </c>
      <c r="B1410" s="63" t="s">
        <v>13702</v>
      </c>
      <c r="C1410" s="63" t="s">
        <v>9</v>
      </c>
      <c r="D1410" s="63" t="s">
        <v>73</v>
      </c>
      <c r="E1410" s="72">
        <v>9107</v>
      </c>
      <c r="F1410" s="64">
        <v>1</v>
      </c>
      <c r="G1410" s="79">
        <v>0</v>
      </c>
      <c r="H1410" s="133">
        <v>84.543792724609375</v>
      </c>
      <c r="I1410" s="134">
        <v>61.168167114257813</v>
      </c>
      <c r="J1410" s="105">
        <v>78.218559265136719</v>
      </c>
      <c r="K1410" s="96">
        <f>msoa_calculations5[[#This Row],[ Pop20]]/SUMIF(msoa_calculations5[ICB26],msoa_calculations5[[#This Row],[ICB26]],msoa_calculations5[[ Pop20]])</f>
        <v>3.6371231781435536E-3</v>
      </c>
      <c r="L1410" s="98" cm="1">
        <f t="array" ref="L1410">msoa_calculations5[[#This Row],[ Estimated case time (see and convey)]]*msoa_calculations5[[#This Row],[Population share of ICB]:[Population share of ICB]]</f>
        <v>0.30749618808684109</v>
      </c>
      <c r="M1410" s="98" cm="1">
        <f t="array" ref="M1410">msoa_calculations5[[#This Row],[Estimated case time (see and treat)]]*msoa_calculations5[[#This Row],[Population share of ICB]:[Population share of ICB]]</f>
        <v>0.22247615837582538</v>
      </c>
      <c r="N1410" s="94" cm="1">
        <f t="array" ref="N1410">msoa_calculations5[[#This Row],[Weighted estimate]]*msoa_calculations5[[#This Row],[Population share of ICB]:[Population share of ICB]]</f>
        <v>0.28449053486422399</v>
      </c>
    </row>
    <row r="1411" spans="1:14">
      <c r="A1411" s="63" t="s">
        <v>11996</v>
      </c>
      <c r="B1411" s="63" t="s">
        <v>13702</v>
      </c>
      <c r="C1411" s="63" t="s">
        <v>9</v>
      </c>
      <c r="D1411" s="63" t="s">
        <v>73</v>
      </c>
      <c r="E1411" s="72">
        <v>9541</v>
      </c>
      <c r="F1411" s="64">
        <v>1</v>
      </c>
      <c r="G1411" s="79">
        <v>0</v>
      </c>
      <c r="H1411" s="133">
        <v>90.588432312011719</v>
      </c>
      <c r="I1411" s="134">
        <v>67.772239685058594</v>
      </c>
      <c r="J1411" s="105">
        <v>84.414581298828125</v>
      </c>
      <c r="K1411" s="96">
        <f>msoa_calculations5[[#This Row],[ Pop20]]/SUMIF(msoa_calculations5[ICB26],msoa_calculations5[[#This Row],[ICB26]],msoa_calculations5[[ Pop20]])</f>
        <v>3.8104526455108867E-3</v>
      </c>
      <c r="L1411" s="98" cm="1">
        <f t="array" ref="L1411">msoa_calculations5[[#This Row],[ Estimated case time (see and convey)]]*msoa_calculations5[[#This Row],[Population share of ICB]:[Population share of ICB]]</f>
        <v>0.34518293155598895</v>
      </c>
      <c r="M1411" s="98" cm="1">
        <f t="array" ref="M1411">msoa_calculations5[[#This Row],[Estimated case time (see and treat)]]*msoa_calculations5[[#This Row],[Population share of ICB]:[Population share of ICB]]</f>
        <v>0.25824291000012944</v>
      </c>
      <c r="N1411" s="94" cm="1">
        <f t="array" ref="N1411">msoa_calculations5[[#This Row],[Weighted estimate]]*msoa_calculations5[[#This Row],[Population share of ICB]:[Population share of ICB]]</f>
        <v>0.32165776462981344</v>
      </c>
    </row>
    <row r="1412" spans="1:14">
      <c r="A1412" s="63" t="s">
        <v>11994</v>
      </c>
      <c r="B1412" s="63" t="s">
        <v>13702</v>
      </c>
      <c r="C1412" s="63" t="s">
        <v>9</v>
      </c>
      <c r="D1412" s="63" t="s">
        <v>73</v>
      </c>
      <c r="E1412" s="72">
        <v>7255</v>
      </c>
      <c r="F1412" s="64">
        <v>1</v>
      </c>
      <c r="G1412" s="79">
        <v>0</v>
      </c>
      <c r="H1412" s="133">
        <v>87.077560424804688</v>
      </c>
      <c r="I1412" s="134">
        <v>63.252407073974609</v>
      </c>
      <c r="J1412" s="105">
        <v>80.630691528320313</v>
      </c>
      <c r="K1412" s="96">
        <f>msoa_calculations5[[#This Row],[ Pop20]]/SUMIF(msoa_calculations5[ICB26],msoa_calculations5[[#This Row],[ICB26]],msoa_calculations5[[ Pop20]])</f>
        <v>2.8974776169354869E-3</v>
      </c>
      <c r="L1412" s="98" cm="1">
        <f t="array" ref="L1412">msoa_calculations5[[#This Row],[ Estimated case time (see and convey)]]*msoa_calculations5[[#This Row],[Population share of ICB]:[Population share of ICB]]</f>
        <v>0.25230528226821897</v>
      </c>
      <c r="M1412" s="98" cm="1">
        <f t="array" ref="M1412">msoa_calculations5[[#This Row],[Estimated case time (see and treat)]]*msoa_calculations5[[#This Row],[Population share of ICB]:[Population share of ICB]]</f>
        <v>0.18327243371413329</v>
      </c>
      <c r="N1412" s="94" cm="1">
        <f t="array" ref="N1412">msoa_calculations5[[#This Row],[Weighted estimate]]*msoa_calculations5[[#This Row],[Population share of ICB]:[Population share of ICB]]</f>
        <v>0.2336256239413379</v>
      </c>
    </row>
    <row r="1413" spans="1:14">
      <c r="A1413" s="63" t="s">
        <v>11992</v>
      </c>
      <c r="B1413" s="63" t="s">
        <v>13702</v>
      </c>
      <c r="C1413" s="63" t="s">
        <v>9</v>
      </c>
      <c r="D1413" s="63" t="s">
        <v>73</v>
      </c>
      <c r="E1413" s="72">
        <v>6587</v>
      </c>
      <c r="F1413" s="64">
        <v>1</v>
      </c>
      <c r="G1413" s="79">
        <v>0</v>
      </c>
      <c r="H1413" s="133">
        <v>90.52777099609375</v>
      </c>
      <c r="I1413" s="134">
        <v>65.858955383300781</v>
      </c>
      <c r="J1413" s="105">
        <v>83.852615356445313</v>
      </c>
      <c r="K1413" s="96">
        <f>msoa_calculations5[[#This Row],[ Pop20]]/SUMIF(msoa_calculations5[ICB26],msoa_calculations5[[#This Row],[ICB26]],msoa_calculations5[[ Pop20]])</f>
        <v>2.6306940127848455E-3</v>
      </c>
      <c r="L1413" s="98" cm="1">
        <f t="array" ref="L1413">msoa_calculations5[[#This Row],[ Estimated case time (see and convey)]]*msoa_calculations5[[#This Row],[Population share of ICB]:[Population share of ICB]]</f>
        <v>0.23815086515018141</v>
      </c>
      <c r="M1413" s="98" cm="1">
        <f t="array" ref="M1413">msoa_calculations5[[#This Row],[Estimated case time (see and treat)]]*msoa_calculations5[[#This Row],[Population share of ICB]:[Population share of ICB]]</f>
        <v>0.17325475961511363</v>
      </c>
      <c r="N1413" s="94" cm="1">
        <f t="array" ref="N1413">msoa_calculations5[[#This Row],[Weighted estimate]]*msoa_calculations5[[#This Row],[Population share of ICB]:[Population share of ICB]]</f>
        <v>0.22059057317455127</v>
      </c>
    </row>
    <row r="1414" spans="1:14">
      <c r="A1414" s="63" t="s">
        <v>11990</v>
      </c>
      <c r="B1414" s="63" t="s">
        <v>13702</v>
      </c>
      <c r="C1414" s="63" t="s">
        <v>9</v>
      </c>
      <c r="D1414" s="63" t="s">
        <v>73</v>
      </c>
      <c r="E1414" s="72">
        <v>5926</v>
      </c>
      <c r="F1414" s="64">
        <v>1</v>
      </c>
      <c r="G1414" s="79">
        <v>0</v>
      </c>
      <c r="H1414" s="133">
        <v>95.03900146484375</v>
      </c>
      <c r="I1414" s="134">
        <v>70.891227722167969</v>
      </c>
      <c r="J1414" s="105">
        <v>88.504837036132813</v>
      </c>
      <c r="K1414" s="96">
        <f>msoa_calculations5[[#This Row],[ Pop20]]/SUMIF(msoa_calculations5[ICB26],msoa_calculations5[[#This Row],[ICB26]],msoa_calculations5[[ Pop20]])</f>
        <v>2.3667060452046444E-3</v>
      </c>
      <c r="L1414" s="98" cm="1">
        <f t="array" ref="L1414">msoa_calculations5[[#This Row],[ Estimated case time (see and convey)]]*msoa_calculations5[[#This Row],[Population share of ICB]:[Population share of ICB]]</f>
        <v>0.22492937929705875</v>
      </c>
      <c r="M1414" s="98" cm="1">
        <f t="array" ref="M1414">msoa_calculations5[[#This Row],[Estimated case time (see and treat)]]*msoa_calculations5[[#This Row],[Population share of ICB]:[Population share of ICB]]</f>
        <v>0.16777869720203401</v>
      </c>
      <c r="N1414" s="94" cm="1">
        <f t="array" ref="N1414">msoa_calculations5[[#This Row],[Weighted estimate]]*msoa_calculations5[[#This Row],[Population share of ICB]:[Population share of ICB]]</f>
        <v>0.20946493284326742</v>
      </c>
    </row>
    <row r="1415" spans="1:14">
      <c r="A1415" s="63" t="s">
        <v>11988</v>
      </c>
      <c r="B1415" s="63" t="s">
        <v>13702</v>
      </c>
      <c r="C1415" s="63" t="s">
        <v>9</v>
      </c>
      <c r="D1415" s="63" t="s">
        <v>73</v>
      </c>
      <c r="E1415" s="72">
        <v>6475</v>
      </c>
      <c r="F1415" s="64">
        <v>1</v>
      </c>
      <c r="G1415" s="79">
        <v>0</v>
      </c>
      <c r="H1415" s="133">
        <v>100.431884765625</v>
      </c>
      <c r="I1415" s="134">
        <v>72.832931518554688</v>
      </c>
      <c r="J1415" s="105">
        <v>92.963859558105469</v>
      </c>
      <c r="K1415" s="96">
        <f>msoa_calculations5[[#This Row],[ Pop20]]/SUMIF(msoa_calculations5[ICB26],msoa_calculations5[[#This Row],[ICB26]],msoa_calculations5[[ Pop20]])</f>
        <v>2.5859638276577918E-3</v>
      </c>
      <c r="L1415" s="98" cm="1">
        <f t="array" ref="L1415">msoa_calculations5[[#This Row],[ Estimated case time (see and convey)]]*msoa_calculations5[[#This Row],[Population share of ICB]:[Population share of ICB]]</f>
        <v>0.25971322114740192</v>
      </c>
      <c r="M1415" s="98" cm="1">
        <f t="array" ref="M1415">msoa_calculations5[[#This Row],[Estimated case time (see and treat)]]*msoa_calculations5[[#This Row],[Population share of ICB]:[Population share of ICB]]</f>
        <v>0.18834332636925952</v>
      </c>
      <c r="N1415" s="94" cm="1">
        <f t="array" ref="N1415">msoa_calculations5[[#This Row],[Weighted estimate]]*msoa_calculations5[[#This Row],[Population share of ICB]:[Population share of ICB]]</f>
        <v>0.24040117809671982</v>
      </c>
    </row>
    <row r="1416" spans="1:14">
      <c r="A1416" s="63" t="s">
        <v>11986</v>
      </c>
      <c r="B1416" s="63" t="s">
        <v>13702</v>
      </c>
      <c r="C1416" s="63" t="s">
        <v>9</v>
      </c>
      <c r="D1416" s="63" t="s">
        <v>73</v>
      </c>
      <c r="E1416" s="72">
        <v>6069</v>
      </c>
      <c r="F1416" s="64">
        <v>1</v>
      </c>
      <c r="G1416" s="79">
        <v>0</v>
      </c>
      <c r="H1416" s="133">
        <v>96.615196228027344</v>
      </c>
      <c r="I1416" s="134">
        <v>70.558555603027344</v>
      </c>
      <c r="J1416" s="105">
        <v>89.564506530761719</v>
      </c>
      <c r="K1416" s="96">
        <f>msoa_calculations5[[#This Row],[ Pop20]]/SUMIF(msoa_calculations5[ICB26],msoa_calculations5[[#This Row],[ICB26]],msoa_calculations5[[ Pop20]])</f>
        <v>2.4238169065722219E-3</v>
      </c>
      <c r="L1416" s="98" cm="1">
        <f t="array" ref="L1416">msoa_calculations5[[#This Row],[ Estimated case time (see and convey)]]*msoa_calculations5[[#This Row],[Population share of ICB]:[Population share of ICB]]</f>
        <v>0.23417754604928542</v>
      </c>
      <c r="M1416" s="98" cm="1">
        <f t="array" ref="M1416">msoa_calculations5[[#This Row],[Estimated case time (see and treat)]]*msoa_calculations5[[#This Row],[Population share of ICB]:[Population share of ICB]]</f>
        <v>0.17102101997393385</v>
      </c>
      <c r="N1416" s="94" cm="1">
        <f t="array" ref="N1416">msoa_calculations5[[#This Row],[Weighted estimate]]*msoa_calculations5[[#This Row],[Population share of ICB]:[Population share of ICB]]</f>
        <v>0.21708796515805842</v>
      </c>
    </row>
    <row r="1417" spans="1:14">
      <c r="A1417" s="63" t="s">
        <v>11984</v>
      </c>
      <c r="B1417" s="63" t="s">
        <v>13702</v>
      </c>
      <c r="C1417" s="63" t="s">
        <v>9</v>
      </c>
      <c r="D1417" s="63" t="s">
        <v>73</v>
      </c>
      <c r="E1417" s="72">
        <v>5514</v>
      </c>
      <c r="F1417" s="64">
        <v>1</v>
      </c>
      <c r="G1417" s="79">
        <v>0</v>
      </c>
      <c r="H1417" s="133">
        <v>99.835708618164063</v>
      </c>
      <c r="I1417" s="134">
        <v>72.078819274902344</v>
      </c>
      <c r="J1417" s="105">
        <v>92.324943542480469</v>
      </c>
      <c r="K1417" s="96">
        <f>msoa_calculations5[[#This Row],[ Pop20]]/SUMIF(msoa_calculations5[ICB26],msoa_calculations5[[#This Row],[ICB26]],msoa_calculations5[[ Pop20]])</f>
        <v>2.2021628642015542E-3</v>
      </c>
      <c r="L1417" s="98" cm="1">
        <f t="array" ref="L1417">msoa_calculations5[[#This Row],[ Estimated case time (see and convey)]]*msoa_calculations5[[#This Row],[Population share of ICB]:[Population share of ICB]]</f>
        <v>0.21985449004016797</v>
      </c>
      <c r="M1417" s="98" cm="1">
        <f t="array" ref="M1417">msoa_calculations5[[#This Row],[Estimated case time (see and treat)]]*msoa_calculations5[[#This Row],[Population share of ICB]:[Population share of ICB]]</f>
        <v>0.15872929910268513</v>
      </c>
      <c r="N1417" s="94" cm="1">
        <f t="array" ref="N1417">msoa_calculations5[[#This Row],[Weighted estimate]]*msoa_calculations5[[#This Row],[Population share of ICB]:[Population share of ICB]]</f>
        <v>0.20331456210875556</v>
      </c>
    </row>
    <row r="1418" spans="1:14">
      <c r="A1418" s="63" t="s">
        <v>11982</v>
      </c>
      <c r="B1418" s="63" t="s">
        <v>13702</v>
      </c>
      <c r="C1418" s="63" t="s">
        <v>9</v>
      </c>
      <c r="D1418" s="63" t="s">
        <v>73</v>
      </c>
      <c r="E1418" s="72">
        <v>5605</v>
      </c>
      <c r="F1418" s="64">
        <v>1</v>
      </c>
      <c r="G1418" s="79">
        <v>0</v>
      </c>
      <c r="H1418" s="133">
        <v>99.939262390136719</v>
      </c>
      <c r="I1418" s="134">
        <v>71.459831237792969</v>
      </c>
      <c r="J1418" s="105">
        <v>92.232986450195313</v>
      </c>
      <c r="K1418" s="96">
        <f>msoa_calculations5[[#This Row],[ Pop20]]/SUMIF(msoa_calculations5[ICB26],msoa_calculations5[[#This Row],[ICB26]],msoa_calculations5[[ Pop20]])</f>
        <v>2.2385061396172855E-3</v>
      </c>
      <c r="L1418" s="98" cm="1">
        <f t="array" ref="L1418">msoa_calculations5[[#This Row],[ Estimated case time (see and convey)]]*msoa_calculations5[[#This Row],[Population share of ICB]:[Population share of ICB]]</f>
        <v>0.22371465244914393</v>
      </c>
      <c r="M1418" s="98" cm="1">
        <f t="array" ref="M1418">msoa_calculations5[[#This Row],[Estimated case time (see and treat)]]*msoa_calculations5[[#This Row],[Population share of ICB]:[Population share of ICB]]</f>
        <v>0.15996327096181465</v>
      </c>
      <c r="N1418" s="94" cm="1">
        <f t="array" ref="N1418">msoa_calculations5[[#This Row],[Weighted estimate]]*msoa_calculations5[[#This Row],[Population share of ICB]:[Population share of ICB]]</f>
        <v>0.20646410644400012</v>
      </c>
    </row>
    <row r="1419" spans="1:14">
      <c r="A1419" s="63" t="s">
        <v>12056</v>
      </c>
      <c r="B1419" s="63" t="s">
        <v>13702</v>
      </c>
      <c r="C1419" s="63" t="s">
        <v>9</v>
      </c>
      <c r="D1419" s="63" t="s">
        <v>73</v>
      </c>
      <c r="E1419" s="72">
        <v>6698</v>
      </c>
      <c r="F1419" s="64">
        <v>1</v>
      </c>
      <c r="G1419" s="79">
        <v>0</v>
      </c>
      <c r="H1419" s="133">
        <v>95.700660705566406</v>
      </c>
      <c r="I1419" s="134">
        <v>69.620704650878906</v>
      </c>
      <c r="J1419" s="105">
        <v>88.643661499023438</v>
      </c>
      <c r="K1419" s="96">
        <f>msoa_calculations5[[#This Row],[ Pop20]]/SUMIF(msoa_calculations5[ICB26],msoa_calculations5[[#This Row],[ICB26]],msoa_calculations5[[ Pop20]])</f>
        <v>2.675024821258979E-3</v>
      </c>
      <c r="L1419" s="98" cm="1">
        <f t="array" ref="L1419">msoa_calculations5[[#This Row],[ Estimated case time (see and convey)]]*msoa_calculations5[[#This Row],[Population share of ICB]:[Population share of ICB]]</f>
        <v>0.25600164279827398</v>
      </c>
      <c r="M1419" s="98" cm="1">
        <f t="array" ref="M1419">msoa_calculations5[[#This Row],[Estimated case time (see and treat)]]*msoa_calculations5[[#This Row],[Population share of ICB]:[Population share of ICB]]</f>
        <v>0.18623711301464152</v>
      </c>
      <c r="N1419" s="94" cm="1">
        <f t="array" ref="N1419">msoa_calculations5[[#This Row],[Weighted estimate]]*msoa_calculations5[[#This Row],[Population share of ICB]:[Population share of ICB]]</f>
        <v>0.23712399475716661</v>
      </c>
    </row>
    <row r="1420" spans="1:14">
      <c r="A1420" s="63" t="s">
        <v>12054</v>
      </c>
      <c r="B1420" s="63" t="s">
        <v>13702</v>
      </c>
      <c r="C1420" s="63" t="s">
        <v>9</v>
      </c>
      <c r="D1420" s="63" t="s">
        <v>73</v>
      </c>
      <c r="E1420" s="72">
        <v>6838</v>
      </c>
      <c r="F1420" s="64">
        <v>1</v>
      </c>
      <c r="G1420" s="79">
        <v>0</v>
      </c>
      <c r="H1420" s="133">
        <v>93.908279418945313</v>
      </c>
      <c r="I1420" s="134">
        <v>68.546531677246094</v>
      </c>
      <c r="J1420" s="105">
        <v>87.045623779296875</v>
      </c>
      <c r="K1420" s="96">
        <f>msoa_calculations5[[#This Row],[ Pop20]]/SUMIF(msoa_calculations5[ICB26],msoa_calculations5[[#This Row],[ICB26]],msoa_calculations5[[ Pop20]])</f>
        <v>2.7309375526677962E-3</v>
      </c>
      <c r="L1420" s="98" cm="1">
        <f t="array" ref="L1420">msoa_calculations5[[#This Row],[ Estimated case time (see and convey)]]*msoa_calculations5[[#This Row],[Population share of ICB]:[Population share of ICB]]</f>
        <v>0.25645764677161809</v>
      </c>
      <c r="M1420" s="98" cm="1">
        <f t="array" ref="M1420">msoa_calculations5[[#This Row],[Estimated case time (see and treat)]]*msoa_calculations5[[#This Row],[Population share of ICB]:[Population share of ICB]]</f>
        <v>0.187196297462524</v>
      </c>
      <c r="N1420" s="94" cm="1">
        <f t="array" ref="N1420">msoa_calculations5[[#This Row],[Weighted estimate]]*msoa_calculations5[[#This Row],[Population share of ICB]:[Population share of ICB]]</f>
        <v>0.23771616277427474</v>
      </c>
    </row>
    <row r="1421" spans="1:14">
      <c r="A1421" s="63" t="s">
        <v>12052</v>
      </c>
      <c r="B1421" s="63" t="s">
        <v>13702</v>
      </c>
      <c r="C1421" s="63" t="s">
        <v>9</v>
      </c>
      <c r="D1421" s="63" t="s">
        <v>73</v>
      </c>
      <c r="E1421" s="72">
        <v>5752</v>
      </c>
      <c r="F1421" s="64">
        <v>1</v>
      </c>
      <c r="G1421" s="79">
        <v>0</v>
      </c>
      <c r="H1421" s="133">
        <v>93.874992370605469</v>
      </c>
      <c r="I1421" s="134">
        <v>68.932075500488281</v>
      </c>
      <c r="J1421" s="105">
        <v>87.125663757324219</v>
      </c>
      <c r="K1421" s="96">
        <f>msoa_calculations5[[#This Row],[ Pop20]]/SUMIF(msoa_calculations5[ICB26],msoa_calculations5[[#This Row],[ICB26]],msoa_calculations5[[ Pop20]])</f>
        <v>2.2972145075965435E-3</v>
      </c>
      <c r="L1421" s="98" cm="1">
        <f t="array" ref="L1421">msoa_calculations5[[#This Row],[ Estimated case time (see and convey)]]*msoa_calculations5[[#This Row],[Population share of ICB]:[Population share of ICB]]</f>
        <v>0.21565099437426971</v>
      </c>
      <c r="M1421" s="98" cm="1">
        <f t="array" ref="M1421">msoa_calculations5[[#This Row],[Estimated case time (see and treat)]]*msoa_calculations5[[#This Row],[Population share of ICB]:[Population share of ICB]]</f>
        <v>0.15835176387846195</v>
      </c>
      <c r="N1421" s="94" cm="1">
        <f t="array" ref="N1421">msoa_calculations5[[#This Row],[Weighted estimate]]*msoa_calculations5[[#This Row],[Population share of ICB]:[Population share of ICB]]</f>
        <v>0.20014633876730356</v>
      </c>
    </row>
    <row r="1422" spans="1:14">
      <c r="A1422" s="63" t="s">
        <v>12050</v>
      </c>
      <c r="B1422" s="63" t="s">
        <v>13702</v>
      </c>
      <c r="C1422" s="63" t="s">
        <v>9</v>
      </c>
      <c r="D1422" s="63" t="s">
        <v>73</v>
      </c>
      <c r="E1422" s="72">
        <v>6682</v>
      </c>
      <c r="F1422" s="64">
        <v>1</v>
      </c>
      <c r="G1422" s="79">
        <v>0</v>
      </c>
      <c r="H1422" s="133">
        <v>92.013038635253906</v>
      </c>
      <c r="I1422" s="134">
        <v>67.136985778808594</v>
      </c>
      <c r="J1422" s="105">
        <v>85.281806945800781</v>
      </c>
      <c r="K1422" s="96">
        <f>msoa_calculations5[[#This Row],[ Pop20]]/SUMIF(msoa_calculations5[ICB26],msoa_calculations5[[#This Row],[ICB26]],msoa_calculations5[[ Pop20]])</f>
        <v>2.6686347948122568E-3</v>
      </c>
      <c r="L1422" s="98" cm="1">
        <f t="array" ref="L1422">msoa_calculations5[[#This Row],[ Estimated case time (see and convey)]]*msoa_calculations5[[#This Row],[Population share of ICB]:[Population share of ICB]]</f>
        <v>0.24554919647844306</v>
      </c>
      <c r="M1422" s="98" cm="1">
        <f t="array" ref="M1422">msoa_calculations5[[#This Row],[Estimated case time (see and treat)]]*msoa_calculations5[[#This Row],[Population share of ICB]:[Population share of ICB]]</f>
        <v>0.17916409626814428</v>
      </c>
      <c r="N1422" s="94" cm="1">
        <f t="array" ref="N1422">msoa_calculations5[[#This Row],[Weighted estimate]]*msoa_calculations5[[#This Row],[Population share of ICB]:[Population share of ICB]]</f>
        <v>0.22758599738002558</v>
      </c>
    </row>
    <row r="1423" spans="1:14">
      <c r="A1423" s="63" t="s">
        <v>12048</v>
      </c>
      <c r="B1423" s="63" t="s">
        <v>13702</v>
      </c>
      <c r="C1423" s="63" t="s">
        <v>9</v>
      </c>
      <c r="D1423" s="63" t="s">
        <v>73</v>
      </c>
      <c r="E1423" s="72">
        <v>8958</v>
      </c>
      <c r="F1423" s="64">
        <v>1</v>
      </c>
      <c r="G1423" s="79">
        <v>0</v>
      </c>
      <c r="H1423" s="133">
        <v>95.018394470214844</v>
      </c>
      <c r="I1423" s="134">
        <v>68.846488952636719</v>
      </c>
      <c r="J1423" s="105">
        <v>87.936515808105469</v>
      </c>
      <c r="K1423" s="96">
        <f>msoa_calculations5[[#This Row],[ Pop20]]/SUMIF(msoa_calculations5[ICB26],msoa_calculations5[[#This Row],[ICB26]],msoa_calculations5[[ Pop20]])</f>
        <v>3.5776160568584555E-3</v>
      </c>
      <c r="L1423" s="98" cm="1">
        <f t="array" ref="L1423">msoa_calculations5[[#This Row],[ Estimated case time (see and convey)]]*msoa_calculations5[[#This Row],[Population share of ICB]:[Population share of ICB]]</f>
        <v>0.33993933375355129</v>
      </c>
      <c r="M1423" s="98" cm="1">
        <f t="array" ref="M1423">msoa_calculations5[[#This Row],[Estimated case time (see and treat)]]*msoa_calculations5[[#This Row],[Population share of ICB]:[Population share of ICB]]</f>
        <v>0.24630630433528139</v>
      </c>
      <c r="N1423" s="94" cm="1">
        <f t="array" ref="N1423">msoa_calculations5[[#This Row],[Weighted estimate]]*msoa_calculations5[[#This Row],[Population share of ICB]:[Population share of ICB]]</f>
        <v>0.31460309093926553</v>
      </c>
    </row>
    <row r="1424" spans="1:14">
      <c r="A1424" s="63" t="s">
        <v>12046</v>
      </c>
      <c r="B1424" s="63" t="s">
        <v>13702</v>
      </c>
      <c r="C1424" s="63" t="s">
        <v>9</v>
      </c>
      <c r="D1424" s="63" t="s">
        <v>73</v>
      </c>
      <c r="E1424" s="72">
        <v>8220</v>
      </c>
      <c r="F1424" s="64">
        <v>1</v>
      </c>
      <c r="G1424" s="79">
        <v>0</v>
      </c>
      <c r="H1424" s="133">
        <v>95.325309753417969</v>
      </c>
      <c r="I1424" s="134">
        <v>69.504127502441406</v>
      </c>
      <c r="J1424" s="105">
        <v>88.338333129882813</v>
      </c>
      <c r="K1424" s="96">
        <f>msoa_calculations5[[#This Row],[ Pop20]]/SUMIF(msoa_calculations5[ICB26],msoa_calculations5[[#This Row],[ICB26]],msoa_calculations5[[ Pop20]])</f>
        <v>3.282876087003405E-3</v>
      </c>
      <c r="L1424" s="98" cm="1">
        <f t="array" ref="L1424">msoa_calculations5[[#This Row],[ Estimated case time (see and convey)]]*msoa_calculations5[[#This Row],[Population share of ICB]:[Population share of ICB]]</f>
        <v>0.31294117987568831</v>
      </c>
      <c r="M1424" s="98" cm="1">
        <f t="array" ref="M1424">msoa_calculations5[[#This Row],[Estimated case time (see and treat)]]*msoa_calculations5[[#This Row],[Population share of ICB]:[Population share of ICB]]</f>
        <v>0.2281734381258006</v>
      </c>
      <c r="N1424" s="94" cm="1">
        <f t="array" ref="N1424">msoa_calculations5[[#This Row],[Weighted estimate]]*msoa_calculations5[[#This Row],[Population share of ICB]:[Population share of ICB]]</f>
        <v>0.29000380139783294</v>
      </c>
    </row>
    <row r="1425" spans="1:14">
      <c r="A1425" s="63" t="s">
        <v>12044</v>
      </c>
      <c r="B1425" s="63" t="s">
        <v>13702</v>
      </c>
      <c r="C1425" s="63" t="s">
        <v>9</v>
      </c>
      <c r="D1425" s="63" t="s">
        <v>73</v>
      </c>
      <c r="E1425" s="72">
        <v>6003</v>
      </c>
      <c r="F1425" s="64">
        <v>1</v>
      </c>
      <c r="G1425" s="79">
        <v>0</v>
      </c>
      <c r="H1425" s="133">
        <v>88.153236389160156</v>
      </c>
      <c r="I1425" s="134">
        <v>64.208656311035156</v>
      </c>
      <c r="J1425" s="105">
        <v>81.674049377441406</v>
      </c>
      <c r="K1425" s="96">
        <f>msoa_calculations5[[#This Row],[ Pop20]]/SUMIF(msoa_calculations5[ICB26],msoa_calculations5[[#This Row],[ICB26]],msoa_calculations5[[ Pop20]])</f>
        <v>2.3974580474794942E-3</v>
      </c>
      <c r="L1425" s="98" cm="1">
        <f t="array" ref="L1425">msoa_calculations5[[#This Row],[ Estimated case time (see and convey)]]*msoa_calculations5[[#This Row],[Population share of ICB]:[Population share of ICB]]</f>
        <v>0.21134368599255421</v>
      </c>
      <c r="M1425" s="98" cm="1">
        <f t="array" ref="M1425">msoa_calculations5[[#This Row],[Estimated case time (see and treat)]]*msoa_calculations5[[#This Row],[Population share of ICB]:[Population share of ICB]]</f>
        <v>0.15393755979073626</v>
      </c>
      <c r="N1425" s="94" cm="1">
        <f t="array" ref="N1425">msoa_calculations5[[#This Row],[Weighted estimate]]*msoa_calculations5[[#This Row],[Population share of ICB]:[Population share of ICB]]</f>
        <v>0.19581010695018447</v>
      </c>
    </row>
    <row r="1426" spans="1:14">
      <c r="A1426" s="63" t="s">
        <v>12042</v>
      </c>
      <c r="B1426" s="63" t="s">
        <v>13702</v>
      </c>
      <c r="C1426" s="63" t="s">
        <v>9</v>
      </c>
      <c r="D1426" s="63" t="s">
        <v>73</v>
      </c>
      <c r="E1426" s="72">
        <v>6539</v>
      </c>
      <c r="F1426" s="64">
        <v>1</v>
      </c>
      <c r="G1426" s="79">
        <v>0</v>
      </c>
      <c r="H1426" s="133">
        <v>90.530326843261719</v>
      </c>
      <c r="I1426" s="134">
        <v>64.921684265136719</v>
      </c>
      <c r="J1426" s="105">
        <v>83.600860595703125</v>
      </c>
      <c r="K1426" s="96">
        <f>msoa_calculations5[[#This Row],[ Pop20]]/SUMIF(msoa_calculations5[ICB26],msoa_calculations5[[#This Row],[ICB26]],msoa_calculations5[[ Pop20]])</f>
        <v>2.6115239334446793E-3</v>
      </c>
      <c r="L1426" s="98" cm="1">
        <f t="array" ref="L1426">msoa_calculations5[[#This Row],[ Estimated case time (see and convey)]]*msoa_calculations5[[#This Row],[Population share of ICB]:[Population share of ICB]]</f>
        <v>0.23642211525374729</v>
      </c>
      <c r="M1426" s="98" cm="1">
        <f t="array" ref="M1426">msoa_calculations5[[#This Row],[Estimated case time (see and treat)]]*msoa_calculations5[[#This Row],[Population share of ICB]:[Population share of ICB]]</f>
        <v>0.16954453225794339</v>
      </c>
      <c r="N1426" s="94" cm="1">
        <f t="array" ref="N1426">msoa_calculations5[[#This Row],[Weighted estimate]]*msoa_calculations5[[#This Row],[Population share of ICB]:[Population share of ICB]]</f>
        <v>0.21832564830225093</v>
      </c>
    </row>
    <row r="1427" spans="1:14">
      <c r="A1427" s="63" t="s">
        <v>12040</v>
      </c>
      <c r="B1427" s="63" t="s">
        <v>13702</v>
      </c>
      <c r="C1427" s="63" t="s">
        <v>9</v>
      </c>
      <c r="D1427" s="63" t="s">
        <v>73</v>
      </c>
      <c r="E1427" s="72">
        <v>8819</v>
      </c>
      <c r="F1427" s="64">
        <v>1</v>
      </c>
      <c r="G1427" s="79">
        <v>0</v>
      </c>
      <c r="H1427" s="133">
        <v>92.29058837890625</v>
      </c>
      <c r="I1427" s="134">
        <v>66.97613525390625</v>
      </c>
      <c r="J1427" s="105">
        <v>85.440727233886719</v>
      </c>
      <c r="K1427" s="96">
        <f>msoa_calculations5[[#This Row],[ Pop20]]/SUMIF(msoa_calculations5[ICB26],msoa_calculations5[[#This Row],[ICB26]],msoa_calculations5[[ Pop20]])</f>
        <v>3.5221027021025584E-3</v>
      </c>
      <c r="L1427" s="98" cm="1">
        <f t="array" ref="L1427">msoa_calculations5[[#This Row],[ Estimated case time (see and convey)]]*msoa_calculations5[[#This Row],[Population share of ICB]:[Population share of ICB]]</f>
        <v>0.3250569307079807</v>
      </c>
      <c r="M1427" s="98" cm="1">
        <f t="array" ref="M1427">msoa_calculations5[[#This Row],[Estimated case time (see and treat)]]*msoa_calculations5[[#This Row],[Population share of ICB]:[Population share of ICB]]</f>
        <v>0.23589682695416964</v>
      </c>
      <c r="N1427" s="94" cm="1">
        <f t="array" ref="N1427">msoa_calculations5[[#This Row],[Weighted estimate]]*msoa_calculations5[[#This Row],[Population share of ICB]:[Population share of ICB]]</f>
        <v>0.30093101626008006</v>
      </c>
    </row>
    <row r="1428" spans="1:14">
      <c r="A1428" s="63" t="s">
        <v>12038</v>
      </c>
      <c r="B1428" s="63" t="s">
        <v>13702</v>
      </c>
      <c r="C1428" s="63" t="s">
        <v>9</v>
      </c>
      <c r="D1428" s="63" t="s">
        <v>73</v>
      </c>
      <c r="E1428" s="72">
        <v>6962</v>
      </c>
      <c r="F1428" s="64">
        <v>1</v>
      </c>
      <c r="G1428" s="79">
        <v>0</v>
      </c>
      <c r="H1428" s="133">
        <v>90.0257568359375</v>
      </c>
      <c r="I1428" s="134">
        <v>65.381614685058594</v>
      </c>
      <c r="J1428" s="105">
        <v>83.357276916503906</v>
      </c>
      <c r="K1428" s="96">
        <f>msoa_calculations5[[#This Row],[ Pop20]]/SUMIF(msoa_calculations5[ICB26],msoa_calculations5[[#This Row],[ICB26]],msoa_calculations5[[ Pop20]])</f>
        <v>2.7804602576298912E-3</v>
      </c>
      <c r="L1428" s="98" cm="1">
        <f t="array" ref="L1428">msoa_calculations5[[#This Row],[ Estimated case time (see and convey)]]*msoa_calculations5[[#This Row],[Population share of ICB]:[Population share of ICB]]</f>
        <v>0.25031303904537672</v>
      </c>
      <c r="M1428" s="98" cm="1">
        <f t="array" ref="M1428">msoa_calculations5[[#This Row],[Estimated case time (see and treat)]]*msoa_calculations5[[#This Row],[Population share of ICB]:[Population share of ICB]]</f>
        <v>0.1817909812114763</v>
      </c>
      <c r="N1428" s="94" cm="1">
        <f t="array" ref="N1428">msoa_calculations5[[#This Row],[Weighted estimate]]*msoa_calculations5[[#This Row],[Population share of ICB]:[Population share of ICB]]</f>
        <v>0.23177159565058864</v>
      </c>
    </row>
    <row r="1429" spans="1:14">
      <c r="A1429" s="63" t="s">
        <v>12036</v>
      </c>
      <c r="B1429" s="63" t="s">
        <v>13702</v>
      </c>
      <c r="C1429" s="63" t="s">
        <v>9</v>
      </c>
      <c r="D1429" s="63" t="s">
        <v>73</v>
      </c>
      <c r="E1429" s="72">
        <v>7063</v>
      </c>
      <c r="F1429" s="64">
        <v>1</v>
      </c>
      <c r="G1429" s="79">
        <v>0</v>
      </c>
      <c r="H1429" s="133">
        <v>87.624313354492188</v>
      </c>
      <c r="I1429" s="134">
        <v>63.721027374267578</v>
      </c>
      <c r="J1429" s="105">
        <v>81.156303405761719</v>
      </c>
      <c r="K1429" s="96">
        <f>msoa_calculations5[[#This Row],[ Pop20]]/SUMIF(msoa_calculations5[ICB26],msoa_calculations5[[#This Row],[ICB26]],msoa_calculations5[[ Pop20]])</f>
        <v>2.8207972995748236E-3</v>
      </c>
      <c r="L1429" s="98" cm="1">
        <f t="array" ref="L1429">msoa_calculations5[[#This Row],[ Estimated case time (see and convey)]]*msoa_calculations5[[#This Row],[Population share of ICB]:[Population share of ICB]]</f>
        <v>0.24717042648744972</v>
      </c>
      <c r="M1429" s="98" cm="1">
        <f t="array" ref="M1429">msoa_calculations5[[#This Row],[Estimated case time (see and treat)]]*msoa_calculations5[[#This Row],[Population share of ICB]:[Population share of ICB]]</f>
        <v>0.1797441019434674</v>
      </c>
      <c r="N1429" s="94" cm="1">
        <f t="array" ref="N1429">msoa_calculations5[[#This Row],[Weighted estimate]]*msoa_calculations5[[#This Row],[Population share of ICB]:[Population share of ICB]]</f>
        <v>0.22892548149044772</v>
      </c>
    </row>
    <row r="1430" spans="1:14">
      <c r="A1430" s="63" t="s">
        <v>12034</v>
      </c>
      <c r="B1430" s="63" t="s">
        <v>13702</v>
      </c>
      <c r="C1430" s="63" t="s">
        <v>9</v>
      </c>
      <c r="D1430" s="63" t="s">
        <v>73</v>
      </c>
      <c r="E1430" s="72">
        <v>7447</v>
      </c>
      <c r="F1430" s="64">
        <v>1</v>
      </c>
      <c r="G1430" s="79">
        <v>0</v>
      </c>
      <c r="H1430" s="133">
        <v>91.882774353027344</v>
      </c>
      <c r="I1430" s="134">
        <v>66.375320434570313</v>
      </c>
      <c r="J1430" s="105">
        <v>84.980690002441406</v>
      </c>
      <c r="K1430" s="96">
        <f>msoa_calculations5[[#This Row],[ Pop20]]/SUMIF(msoa_calculations5[ICB26],msoa_calculations5[[#This Row],[ICB26]],msoa_calculations5[[ Pop20]])</f>
        <v>2.9741579342961507E-3</v>
      </c>
      <c r="L1430" s="98" cm="1">
        <f t="array" ref="L1430">msoa_calculations5[[#This Row],[ Estimated case time (see and convey)]]*msoa_calculations5[[#This Row],[Population share of ICB]:[Population share of ICB]]</f>
        <v>0.27327388236719913</v>
      </c>
      <c r="M1430" s="98" cm="1">
        <f t="array" ref="M1430">msoa_calculations5[[#This Row],[Estimated case time (see and treat)]]*msoa_calculations5[[#This Row],[Population share of ICB]:[Population share of ICB]]</f>
        <v>0.19741068591192673</v>
      </c>
      <c r="N1430" s="94" cm="1">
        <f t="array" ref="N1430">msoa_calculations5[[#This Row],[Weighted estimate]]*msoa_calculations5[[#This Row],[Population share of ICB]:[Population share of ICB]]</f>
        <v>0.25274599343272269</v>
      </c>
    </row>
    <row r="1431" spans="1:14">
      <c r="A1431" s="63" t="s">
        <v>12032</v>
      </c>
      <c r="B1431" s="63" t="s">
        <v>13702</v>
      </c>
      <c r="C1431" s="63" t="s">
        <v>9</v>
      </c>
      <c r="D1431" s="63" t="s">
        <v>73</v>
      </c>
      <c r="E1431" s="72">
        <v>6906</v>
      </c>
      <c r="F1431" s="64">
        <v>1</v>
      </c>
      <c r="G1431" s="79">
        <v>0</v>
      </c>
      <c r="H1431" s="133">
        <v>87.279708862304688</v>
      </c>
      <c r="I1431" s="134">
        <v>62.649898529052734</v>
      </c>
      <c r="J1431" s="105">
        <v>80.615104675292969</v>
      </c>
      <c r="K1431" s="96">
        <f>msoa_calculations5[[#This Row],[ Pop20]]/SUMIF(msoa_calculations5[ICB26],msoa_calculations5[[#This Row],[ICB26]],msoa_calculations5[[ Pop20]])</f>
        <v>2.7580951650663646E-3</v>
      </c>
      <c r="L1431" s="98" cm="1">
        <f t="array" ref="L1431">msoa_calculations5[[#This Row],[ Estimated case time (see and convey)]]*msoa_calculations5[[#This Row],[Population share of ICB]:[Population share of ICB]]</f>
        <v>0.2407257430215225</v>
      </c>
      <c r="M1431" s="98" cm="1">
        <f t="array" ref="M1431">msoa_calculations5[[#This Row],[Estimated case time (see and treat)]]*msoa_calculations5[[#This Row],[Population share of ICB]:[Population share of ICB]]</f>
        <v>0.1727943822248787</v>
      </c>
      <c r="N1431" s="94" cm="1">
        <f t="array" ref="N1431">msoa_calculations5[[#This Row],[Weighted estimate]]*msoa_calculations5[[#This Row],[Population share of ICB]:[Population share of ICB]]</f>
        <v>0.22234413043624443</v>
      </c>
    </row>
    <row r="1432" spans="1:14">
      <c r="A1432" s="63" t="s">
        <v>12030</v>
      </c>
      <c r="B1432" s="63" t="s">
        <v>13702</v>
      </c>
      <c r="C1432" s="63" t="s">
        <v>9</v>
      </c>
      <c r="D1432" s="63" t="s">
        <v>73</v>
      </c>
      <c r="E1432" s="72">
        <v>7637</v>
      </c>
      <c r="F1432" s="64">
        <v>1</v>
      </c>
      <c r="G1432" s="79">
        <v>0</v>
      </c>
      <c r="H1432" s="133">
        <v>89.926589965820313</v>
      </c>
      <c r="I1432" s="134">
        <v>64.400466918945313</v>
      </c>
      <c r="J1432" s="105">
        <v>83.019454956054688</v>
      </c>
      <c r="K1432" s="96">
        <f>msoa_calculations5[[#This Row],[ Pop20]]/SUMIF(msoa_calculations5[ICB26],msoa_calculations5[[#This Row],[ICB26]],msoa_calculations5[[ Pop20]])</f>
        <v>3.0500394983509738E-3</v>
      </c>
      <c r="L1432" s="98" cm="1">
        <f t="array" ref="L1432">msoa_calculations5[[#This Row],[ Estimated case time (see and convey)]]*msoa_calculations5[[#This Row],[Population share of ICB]:[Population share of ICB]]</f>
        <v>0.27427965134776428</v>
      </c>
      <c r="M1432" s="98" cm="1">
        <f t="array" ref="M1432">msoa_calculations5[[#This Row],[Estimated case time (see and treat)]]*msoa_calculations5[[#This Row],[Population share of ICB]:[Population share of ICB]]</f>
        <v>0.19642396781502844</v>
      </c>
      <c r="N1432" s="94" cm="1">
        <f t="array" ref="N1432">msoa_calculations5[[#This Row],[Weighted estimate]]*msoa_calculations5[[#This Row],[Population share of ICB]:[Population share of ICB]]</f>
        <v>0.25321261674753631</v>
      </c>
    </row>
    <row r="1433" spans="1:14">
      <c r="A1433" s="63" t="s">
        <v>12028</v>
      </c>
      <c r="B1433" s="63" t="s">
        <v>13702</v>
      </c>
      <c r="C1433" s="63" t="s">
        <v>9</v>
      </c>
      <c r="D1433" s="63" t="s">
        <v>73</v>
      </c>
      <c r="E1433" s="72">
        <v>7156</v>
      </c>
      <c r="F1433" s="64">
        <v>1</v>
      </c>
      <c r="G1433" s="79">
        <v>0</v>
      </c>
      <c r="H1433" s="133">
        <v>88.521713256835938</v>
      </c>
      <c r="I1433" s="134">
        <v>63.278373718261719</v>
      </c>
      <c r="J1433" s="105">
        <v>81.691093444824219</v>
      </c>
      <c r="K1433" s="96">
        <f>msoa_calculations5[[#This Row],[ Pop20]]/SUMIF(msoa_calculations5[ICB26],msoa_calculations5[[#This Row],[ICB26]],msoa_calculations5[[ Pop20]])</f>
        <v>2.8579393282963952E-3</v>
      </c>
      <c r="L1433" s="98" cm="1">
        <f t="array" ref="L1433">msoa_calculations5[[#This Row],[ Estimated case time (see and convey)]]*msoa_calculations5[[#This Row],[Population share of ICB]:[Population share of ICB]]</f>
        <v>0.25298968572488778</v>
      </c>
      <c r="M1433" s="98" cm="1">
        <f t="array" ref="M1433">msoa_calculations5[[#This Row],[Estimated case time (see and treat)]]*msoa_calculations5[[#This Row],[Population share of ICB]:[Population share of ICB]]</f>
        <v>0.18084575288005716</v>
      </c>
      <c r="N1433" s="94" cm="1">
        <f t="array" ref="N1433">msoa_calculations5[[#This Row],[Weighted estimate]]*msoa_calculations5[[#This Row],[Population share of ICB]:[Population share of ICB]]</f>
        <v>0.23346818872749897</v>
      </c>
    </row>
    <row r="1434" spans="1:14">
      <c r="A1434" s="63" t="s">
        <v>12026</v>
      </c>
      <c r="B1434" s="63" t="s">
        <v>13702</v>
      </c>
      <c r="C1434" s="63" t="s">
        <v>9</v>
      </c>
      <c r="D1434" s="63" t="s">
        <v>73</v>
      </c>
      <c r="E1434" s="72">
        <v>7510</v>
      </c>
      <c r="F1434" s="64">
        <v>1</v>
      </c>
      <c r="G1434" s="79">
        <v>0</v>
      </c>
      <c r="H1434" s="133">
        <v>91.277427673339844</v>
      </c>
      <c r="I1434" s="134">
        <v>66.211708068847656</v>
      </c>
      <c r="J1434" s="105">
        <v>84.494873046875</v>
      </c>
      <c r="K1434" s="96">
        <f>msoa_calculations5[[#This Row],[ Pop20]]/SUMIF(msoa_calculations5[ICB26],msoa_calculations5[[#This Row],[ICB26]],msoa_calculations5[[ Pop20]])</f>
        <v>2.9993186634301181E-3</v>
      </c>
      <c r="L1434" s="98" cm="1">
        <f t="array" ref="L1434">msoa_calculations5[[#This Row],[ Estimated case time (see and convey)]]*msoa_calculations5[[#This Row],[Population share of ICB]:[Population share of ICB]]</f>
        <v>0.27377009237054095</v>
      </c>
      <c r="M1434" s="98" cm="1">
        <f t="array" ref="M1434">msoa_calculations5[[#This Row],[Estimated case time (see and treat)]]*msoa_calculations5[[#This Row],[Population share of ICB]:[Population share of ICB]]</f>
        <v>0.19859001174848132</v>
      </c>
      <c r="N1434" s="94" cm="1">
        <f t="array" ref="N1434">msoa_calculations5[[#This Row],[Weighted estimate]]*msoa_calculations5[[#This Row],[Population share of ICB]:[Population share of ICB]]</f>
        <v>0.25342704969365065</v>
      </c>
    </row>
    <row r="1435" spans="1:14">
      <c r="A1435" s="63" t="s">
        <v>12024</v>
      </c>
      <c r="B1435" s="63" t="s">
        <v>13702</v>
      </c>
      <c r="C1435" s="63" t="s">
        <v>9</v>
      </c>
      <c r="D1435" s="63" t="s">
        <v>73</v>
      </c>
      <c r="E1435" s="72">
        <v>6648</v>
      </c>
      <c r="F1435" s="64">
        <v>1</v>
      </c>
      <c r="G1435" s="79">
        <v>0</v>
      </c>
      <c r="H1435" s="133">
        <v>87.735572814941406</v>
      </c>
      <c r="I1435" s="134">
        <v>63.707965850830078</v>
      </c>
      <c r="J1435" s="105">
        <v>81.233924865722656</v>
      </c>
      <c r="K1435" s="96">
        <f>msoa_calculations5[[#This Row],[ Pop20]]/SUMIF(msoa_calculations5[ICB26],msoa_calculations5[[#This Row],[ICB26]],msoa_calculations5[[ Pop20]])</f>
        <v>2.6550559886129731E-3</v>
      </c>
      <c r="L1435" s="98" cm="1">
        <f t="array" ref="L1435">msoa_calculations5[[#This Row],[ Estimated case time (see and convey)]]*msoa_calculations5[[#This Row],[Population share of ICB]:[Population share of ICB]]</f>
        <v>0.23294285801669973</v>
      </c>
      <c r="M1435" s="98" cm="1">
        <f t="array" ref="M1435">msoa_calculations5[[#This Row],[Estimated case time (see and treat)]]*msoa_calculations5[[#This Row],[Population share of ICB]:[Population share of ICB]]</f>
        <v>0.16914821625459719</v>
      </c>
      <c r="N1435" s="94" cm="1">
        <f t="array" ref="N1435">msoa_calculations5[[#This Row],[Weighted estimate]]*msoa_calculations5[[#This Row],[Population share of ICB]:[Population share of ICB]]</f>
        <v>0.21568061869327323</v>
      </c>
    </row>
    <row r="1436" spans="1:14">
      <c r="A1436" s="63" t="s">
        <v>12022</v>
      </c>
      <c r="B1436" s="63" t="s">
        <v>13702</v>
      </c>
      <c r="C1436" s="63" t="s">
        <v>9</v>
      </c>
      <c r="D1436" s="63" t="s">
        <v>73</v>
      </c>
      <c r="E1436" s="72">
        <v>7751</v>
      </c>
      <c r="F1436" s="64">
        <v>1</v>
      </c>
      <c r="G1436" s="79">
        <v>0</v>
      </c>
      <c r="H1436" s="133">
        <v>87.686225891113281</v>
      </c>
      <c r="I1436" s="134">
        <v>61.998859405517578</v>
      </c>
      <c r="J1436" s="105">
        <v>80.735458374023438</v>
      </c>
      <c r="K1436" s="96">
        <f>msoa_calculations5[[#This Row],[ Pop20]]/SUMIF(msoa_calculations5[ICB26],msoa_calculations5[[#This Row],[ICB26]],msoa_calculations5[[ Pop20]])</f>
        <v>3.0955684367838677E-3</v>
      </c>
      <c r="L1436" s="98" cm="1">
        <f t="array" ref="L1436">msoa_calculations5[[#This Row],[ Estimated case time (see and convey)]]*msoa_calculations5[[#This Row],[Population share of ICB]:[Population share of ICB]]</f>
        <v>0.27143871320923063</v>
      </c>
      <c r="M1436" s="98" cm="1">
        <f t="array" ref="M1436">msoa_calculations5[[#This Row],[Estimated case time (see and treat)]]*msoa_calculations5[[#This Row],[Population share of ICB]:[Population share of ICB]]</f>
        <v>0.19192171229232083</v>
      </c>
      <c r="N1436" s="94" cm="1">
        <f t="array" ref="N1436">msoa_calculations5[[#This Row],[Weighted estimate]]*msoa_calculations5[[#This Row],[Population share of ICB]:[Population share of ICB]]</f>
        <v>0.24992213667190474</v>
      </c>
    </row>
    <row r="1437" spans="1:14">
      <c r="A1437" s="63" t="s">
        <v>12020</v>
      </c>
      <c r="B1437" s="63" t="s">
        <v>13702</v>
      </c>
      <c r="C1437" s="63" t="s">
        <v>9</v>
      </c>
      <c r="D1437" s="63" t="s">
        <v>73</v>
      </c>
      <c r="E1437" s="72">
        <v>7078</v>
      </c>
      <c r="F1437" s="64">
        <v>1</v>
      </c>
      <c r="G1437" s="79">
        <v>0</v>
      </c>
      <c r="H1437" s="133">
        <v>85.355514526367188</v>
      </c>
      <c r="I1437" s="134">
        <v>61.412467956542969</v>
      </c>
      <c r="J1437" s="105">
        <v>78.876747131347656</v>
      </c>
      <c r="K1437" s="96">
        <f>msoa_calculations5[[#This Row],[ Pop20]]/SUMIF(msoa_calculations5[ICB26],msoa_calculations5[[#This Row],[ICB26]],msoa_calculations5[[ Pop20]])</f>
        <v>2.8267879493686253E-3</v>
      </c>
      <c r="L1437" s="98" cm="1">
        <f t="array" ref="L1437">msoa_calculations5[[#This Row],[ Estimated case time (see and convey)]]*msoa_calculations5[[#This Row],[Population share of ICB]:[Population share of ICB]]</f>
        <v>0.24128193987529339</v>
      </c>
      <c r="M1437" s="98" cm="1">
        <f t="array" ref="M1437">msoa_calculations5[[#This Row],[Estimated case time (see and treat)]]*msoa_calculations5[[#This Row],[Population share of ICB]:[Population share of ICB]]</f>
        <v>0.1736000243605425</v>
      </c>
      <c r="N1437" s="94" cm="1">
        <f t="array" ref="N1437">msoa_calculations5[[#This Row],[Weighted estimate]]*msoa_calculations5[[#This Row],[Population share of ICB]:[Population share of ICB]]</f>
        <v>0.22296783827628983</v>
      </c>
    </row>
    <row r="1438" spans="1:14">
      <c r="A1438" s="63" t="s">
        <v>12018</v>
      </c>
      <c r="B1438" s="63" t="s">
        <v>13702</v>
      </c>
      <c r="C1438" s="63" t="s">
        <v>9</v>
      </c>
      <c r="D1438" s="63" t="s">
        <v>73</v>
      </c>
      <c r="E1438" s="72">
        <v>7111</v>
      </c>
      <c r="F1438" s="64">
        <v>1</v>
      </c>
      <c r="G1438" s="79">
        <v>0</v>
      </c>
      <c r="H1438" s="133">
        <v>85.848915100097656</v>
      </c>
      <c r="I1438" s="134">
        <v>61.037166595458984</v>
      </c>
      <c r="J1438" s="105">
        <v>79.135078430175781</v>
      </c>
      <c r="K1438" s="96">
        <f>msoa_calculations5[[#This Row],[ Pop20]]/SUMIF(msoa_calculations5[ICB26],msoa_calculations5[[#This Row],[ICB26]],msoa_calculations5[[ Pop20]])</f>
        <v>2.8399673789149893E-3</v>
      </c>
      <c r="L1438" s="98" cm="1">
        <f t="array" ref="L1438">msoa_calculations5[[#This Row],[ Estimated case time (see and convey)]]*msoa_calculations5[[#This Row],[Population share of ICB]:[Population share of ICB]]</f>
        <v>0.2438081183995198</v>
      </c>
      <c r="M1438" s="98" cm="1">
        <f t="array" ref="M1438">msoa_calculations5[[#This Row],[Estimated case time (see and treat)]]*msoa_calculations5[[#This Row],[Population share of ICB]:[Population share of ICB]]</f>
        <v>0.1733435620325032</v>
      </c>
      <c r="N1438" s="94" cm="1">
        <f t="array" ref="N1438">msoa_calculations5[[#This Row],[Weighted estimate]]*msoa_calculations5[[#This Row],[Population share of ICB]:[Population share of ICB]]</f>
        <v>0.22474104126957842</v>
      </c>
    </row>
    <row r="1439" spans="1:14">
      <c r="A1439" s="63" t="s">
        <v>12016</v>
      </c>
      <c r="B1439" s="63" t="s">
        <v>13702</v>
      </c>
      <c r="C1439" s="63" t="s">
        <v>9</v>
      </c>
      <c r="D1439" s="63" t="s">
        <v>73</v>
      </c>
      <c r="E1439" s="72">
        <v>7327</v>
      </c>
      <c r="F1439" s="64">
        <v>1</v>
      </c>
      <c r="G1439" s="79">
        <v>0</v>
      </c>
      <c r="H1439" s="133">
        <v>88.89459228515625</v>
      </c>
      <c r="I1439" s="134">
        <v>63.899295806884766</v>
      </c>
      <c r="J1439" s="105">
        <v>82.131095886230469</v>
      </c>
      <c r="K1439" s="96">
        <f>msoa_calculations5[[#This Row],[ Pop20]]/SUMIF(msoa_calculations5[ICB26],msoa_calculations5[[#This Row],[ICB26]],msoa_calculations5[[ Pop20]])</f>
        <v>2.9262327359457357E-3</v>
      </c>
      <c r="L1439" s="98" cm="1">
        <f t="array" ref="L1439">msoa_calculations5[[#This Row],[ Estimated case time (see and convey)]]*msoa_calculations5[[#This Row],[Population share of ICB]:[Population share of ICB]]</f>
        <v>0.26012626599337346</v>
      </c>
      <c r="M1439" s="98" cm="1">
        <f t="array" ref="M1439">msoa_calculations5[[#This Row],[Estimated case time (see and treat)]]*msoa_calculations5[[#This Row],[Population share of ICB]:[Population share of ICB]]</f>
        <v>0.18698421119398628</v>
      </c>
      <c r="N1439" s="94" cm="1">
        <f t="array" ref="N1439">msoa_calculations5[[#This Row],[Weighted estimate]]*msoa_calculations5[[#This Row],[Population share of ICB]:[Population share of ICB]]</f>
        <v>0.24033470142138574</v>
      </c>
    </row>
    <row r="1440" spans="1:14">
      <c r="A1440" s="63" t="s">
        <v>12014</v>
      </c>
      <c r="B1440" s="63" t="s">
        <v>13702</v>
      </c>
      <c r="C1440" s="63" t="s">
        <v>9</v>
      </c>
      <c r="D1440" s="63" t="s">
        <v>73</v>
      </c>
      <c r="E1440" s="72">
        <v>8608</v>
      </c>
      <c r="F1440" s="64">
        <v>1</v>
      </c>
      <c r="G1440" s="79">
        <v>0</v>
      </c>
      <c r="H1440" s="133">
        <v>85.870407104492188</v>
      </c>
      <c r="I1440" s="134">
        <v>61.767356872558594</v>
      </c>
      <c r="J1440" s="105">
        <v>79.348342895507813</v>
      </c>
      <c r="K1440" s="96">
        <f>msoa_calculations5[[#This Row],[ Pop20]]/SUMIF(msoa_calculations5[ICB26],msoa_calculations5[[#This Row],[ICB26]],msoa_calculations5[[ Pop20]])</f>
        <v>3.4378342283364126E-3</v>
      </c>
      <c r="L1440" s="98" cm="1">
        <f t="array" ref="L1440">msoa_calculations5[[#This Row],[ Estimated case time (see and convey)]]*msoa_calculations5[[#This Row],[Population share of ICB]:[Population share of ICB]]</f>
        <v>0.29520822474500552</v>
      </c>
      <c r="M1440" s="98" cm="1">
        <f t="array" ref="M1440">msoa_calculations5[[#This Row],[Estimated case time (see and treat)]]*msoa_calculations5[[#This Row],[Population share of ICB]:[Population share of ICB]]</f>
        <v>0.21234593365035229</v>
      </c>
      <c r="N1440" s="94" cm="1">
        <f t="array" ref="N1440">msoa_calculations5[[#This Row],[Weighted estimate]]*msoa_calculations5[[#This Row],[Population share of ICB]:[Population share of ICB]]</f>
        <v>0.27278644916795114</v>
      </c>
    </row>
    <row r="1441" spans="1:14">
      <c r="A1441" s="63" t="s">
        <v>1474</v>
      </c>
      <c r="B1441" s="63" t="s">
        <v>13702</v>
      </c>
      <c r="C1441" s="63" t="s">
        <v>9</v>
      </c>
      <c r="D1441" s="63" t="s">
        <v>73</v>
      </c>
      <c r="E1441" s="72">
        <v>7957</v>
      </c>
      <c r="F1441" s="64">
        <v>1</v>
      </c>
      <c r="G1441" s="79">
        <v>0</v>
      </c>
      <c r="H1441" s="133">
        <v>90.444854736328125</v>
      </c>
      <c r="I1441" s="134">
        <v>65.661911010742188</v>
      </c>
      <c r="J1441" s="105">
        <v>83.738815307617188</v>
      </c>
      <c r="K1441" s="96">
        <f>msoa_calculations5[[#This Row],[ Pop20]]/SUMIF(msoa_calculations5[ICB26],msoa_calculations5[[#This Row],[ICB26]],msoa_calculations5[[ Pop20]])</f>
        <v>3.177840027285413E-3</v>
      </c>
      <c r="L1441" s="98" cm="1">
        <f t="array" ref="L1441">msoa_calculations5[[#This Row],[ Estimated case time (see and convey)]]*msoa_calculations5[[#This Row],[Population share of ICB]:[Population share of ICB]]</f>
        <v>0.2874192796431182</v>
      </c>
      <c r="M1441" s="98" cm="1">
        <f t="array" ref="M1441">msoa_calculations5[[#This Row],[Estimated case time (see and treat)]]*msoa_calculations5[[#This Row],[Population share of ICB]:[Population share of ICB]]</f>
        <v>0.20866304907798933</v>
      </c>
      <c r="N1441" s="94" cm="1">
        <f t="array" ref="N1441">msoa_calculations5[[#This Row],[Weighted estimate]]*msoa_calculations5[[#This Row],[Population share of ICB]:[Population share of ICB]]</f>
        <v>0.26610855912200637</v>
      </c>
    </row>
    <row r="1442" spans="1:14">
      <c r="A1442" s="63" t="s">
        <v>1472</v>
      </c>
      <c r="B1442" s="63" t="s">
        <v>13702</v>
      </c>
      <c r="C1442" s="63" t="s">
        <v>9</v>
      </c>
      <c r="D1442" s="63" t="s">
        <v>73</v>
      </c>
      <c r="E1442" s="72">
        <v>7637</v>
      </c>
      <c r="F1442" s="64">
        <v>1</v>
      </c>
      <c r="G1442" s="79">
        <v>0</v>
      </c>
      <c r="H1442" s="133">
        <v>88.228111267089844</v>
      </c>
      <c r="I1442" s="134">
        <v>63.554866790771484</v>
      </c>
      <c r="J1442" s="105">
        <v>81.5517578125</v>
      </c>
      <c r="K1442" s="96">
        <f>msoa_calculations5[[#This Row],[ Pop20]]/SUMIF(msoa_calculations5[ICB26],msoa_calculations5[[#This Row],[ICB26]],msoa_calculations5[[ Pop20]])</f>
        <v>3.0500394983509738E-3</v>
      </c>
      <c r="L1442" s="98" cm="1">
        <f t="array" ref="L1442">msoa_calculations5[[#This Row],[ Estimated case time (see and convey)]]*msoa_calculations5[[#This Row],[Population share of ICB]:[Population share of ICB]]</f>
        <v>0.26909922422952859</v>
      </c>
      <c r="M1442" s="98" cm="1">
        <f t="array" ref="M1442">msoa_calculations5[[#This Row],[Estimated case time (see and treat)]]*msoa_calculations5[[#This Row],[Population share of ICB]:[Population share of ICB]]</f>
        <v>0.19384485402428761</v>
      </c>
      <c r="N1442" s="94" cm="1">
        <f t="array" ref="N1442">msoa_calculations5[[#This Row],[Weighted estimate]]*msoa_calculations5[[#This Row],[Population share of ICB]:[Population share of ICB]]</f>
        <v>0.2487360824880776</v>
      </c>
    </row>
    <row r="1443" spans="1:14">
      <c r="A1443" s="63" t="s">
        <v>1470</v>
      </c>
      <c r="B1443" s="63" t="s">
        <v>13702</v>
      </c>
      <c r="C1443" s="63" t="s">
        <v>9</v>
      </c>
      <c r="D1443" s="63" t="s">
        <v>73</v>
      </c>
      <c r="E1443" s="72">
        <v>7770</v>
      </c>
      <c r="F1443" s="64">
        <v>1</v>
      </c>
      <c r="G1443" s="79">
        <v>0</v>
      </c>
      <c r="H1443" s="133">
        <v>91.067337036132813</v>
      </c>
      <c r="I1443" s="134">
        <v>66.542884826660156</v>
      </c>
      <c r="J1443" s="105">
        <v>84.431243896484375</v>
      </c>
      <c r="K1443" s="96">
        <f>msoa_calculations5[[#This Row],[ Pop20]]/SUMIF(msoa_calculations5[ICB26],msoa_calculations5[[#This Row],[ICB26]],msoa_calculations5[[ Pop20]])</f>
        <v>3.1031565931893502E-3</v>
      </c>
      <c r="L1443" s="98" cm="1">
        <f t="array" ref="L1443">msoa_calculations5[[#This Row],[ Estimated case time (see and convey)]]*msoa_calculations5[[#This Row],[Population share of ICB]:[Population share of ICB]]</f>
        <v>0.28259620734787222</v>
      </c>
      <c r="M1443" s="98" cm="1">
        <f t="array" ref="M1443">msoa_calculations5[[#This Row],[Estimated case time (see and treat)]]*msoa_calculations5[[#This Row],[Population share of ICB]:[Population share of ICB]]</f>
        <v>0.20649299177969005</v>
      </c>
      <c r="N1443" s="94" cm="1">
        <f t="array" ref="N1443">msoa_calculations5[[#This Row],[Weighted estimate]]*msoa_calculations5[[#This Row],[Population share of ICB]:[Population share of ICB]]</f>
        <v>0.26200337116855354</v>
      </c>
    </row>
    <row r="1444" spans="1:14">
      <c r="A1444" s="63" t="s">
        <v>1468</v>
      </c>
      <c r="B1444" s="63" t="s">
        <v>13702</v>
      </c>
      <c r="C1444" s="63" t="s">
        <v>9</v>
      </c>
      <c r="D1444" s="63" t="s">
        <v>73</v>
      </c>
      <c r="E1444" s="72">
        <v>8387</v>
      </c>
      <c r="F1444" s="64">
        <v>1</v>
      </c>
      <c r="G1444" s="79">
        <v>0</v>
      </c>
      <c r="H1444" s="133">
        <v>90.576644897460938</v>
      </c>
      <c r="I1444" s="134">
        <v>65.729652404785156</v>
      </c>
      <c r="J1444" s="105">
        <v>83.853271484375</v>
      </c>
      <c r="K1444" s="96">
        <f>msoa_calculations5[[#This Row],[ Pop20]]/SUMIF(msoa_calculations5[ICB26],msoa_calculations5[[#This Row],[ICB26]],msoa_calculations5[[ Pop20]])</f>
        <v>3.3495719880410656E-3</v>
      </c>
      <c r="L1444" s="98" cm="1">
        <f t="array" ref="L1444">msoa_calculations5[[#This Row],[ Estimated case time (see and convey)]]*msoa_calculations5[[#This Row],[Population share of ICB]:[Population share of ICB]]</f>
        <v>0.30339299251927787</v>
      </c>
      <c r="M1444" s="98" cm="1">
        <f t="array" ref="M1444">msoa_calculations5[[#This Row],[Estimated case time (see and treat)]]*msoa_calculations5[[#This Row],[Population share of ICB]:[Population share of ICB]]</f>
        <v>0.22016620247874441</v>
      </c>
      <c r="N1444" s="94" cm="1">
        <f t="array" ref="N1444">msoa_calculations5[[#This Row],[Weighted estimate]]*msoa_calculations5[[#This Row],[Population share of ICB]:[Population share of ICB]]</f>
        <v>0.28087256926966514</v>
      </c>
    </row>
    <row r="1445" spans="1:14">
      <c r="A1445" s="63" t="s">
        <v>1466</v>
      </c>
      <c r="B1445" s="63" t="s">
        <v>13702</v>
      </c>
      <c r="C1445" s="63" t="s">
        <v>9</v>
      </c>
      <c r="D1445" s="63" t="s">
        <v>73</v>
      </c>
      <c r="E1445" s="72">
        <v>7834</v>
      </c>
      <c r="F1445" s="64">
        <v>1</v>
      </c>
      <c r="G1445" s="79">
        <v>0</v>
      </c>
      <c r="H1445" s="133">
        <v>86.912612915039063</v>
      </c>
      <c r="I1445" s="134">
        <v>62.061843872070313</v>
      </c>
      <c r="J1445" s="105">
        <v>80.188224792480469</v>
      </c>
      <c r="K1445" s="96">
        <f>msoa_calculations5[[#This Row],[ Pop20]]/SUMIF(msoa_calculations5[ICB26],msoa_calculations5[[#This Row],[ICB26]],msoa_calculations5[[ Pop20]])</f>
        <v>3.1287166989762377E-3</v>
      </c>
      <c r="L1445" s="98" cm="1">
        <f t="array" ref="L1445">msoa_calculations5[[#This Row],[ Estimated case time (see and convey)]]*msoa_calculations5[[#This Row],[Population share of ICB]:[Population share of ICB]]</f>
        <v>0.27192494337894052</v>
      </c>
      <c r="M1445" s="98" cm="1">
        <f t="array" ref="M1445">msoa_calculations5[[#This Row],[Estimated case time (see and treat)]]*msoa_calculations5[[#This Row],[Population share of ICB]:[Population share of ICB]]</f>
        <v>0.19417392729180247</v>
      </c>
      <c r="N1445" s="94" cm="1">
        <f t="array" ref="N1445">msoa_calculations5[[#This Row],[Weighted estimate]]*msoa_calculations5[[#This Row],[Population share of ICB]:[Population share of ICB]]</f>
        <v>0.250886237969494</v>
      </c>
    </row>
    <row r="1446" spans="1:14">
      <c r="A1446" s="63" t="s">
        <v>1464</v>
      </c>
      <c r="B1446" s="63" t="s">
        <v>13702</v>
      </c>
      <c r="C1446" s="63" t="s">
        <v>9</v>
      </c>
      <c r="D1446" s="63" t="s">
        <v>73</v>
      </c>
      <c r="E1446" s="72">
        <v>7021</v>
      </c>
      <c r="F1446" s="64">
        <v>1</v>
      </c>
      <c r="G1446" s="79">
        <v>0</v>
      </c>
      <c r="H1446" s="133">
        <v>91.334426879882813</v>
      </c>
      <c r="I1446" s="134">
        <v>65.319015502929688</v>
      </c>
      <c r="J1446" s="105">
        <v>84.294891357421875</v>
      </c>
      <c r="K1446" s="96">
        <f>msoa_calculations5[[#This Row],[ Pop20]]/SUMIF(msoa_calculations5[ICB26],msoa_calculations5[[#This Row],[ICB26]],msoa_calculations5[[ Pop20]])</f>
        <v>2.8040234801521785E-3</v>
      </c>
      <c r="L1446" s="98" cm="1">
        <f t="array" ref="L1446">msoa_calculations5[[#This Row],[ Estimated case time (see and convey)]]*msoa_calculations5[[#This Row],[Population share of ICB]:[Population share of ICB]]</f>
        <v>0.25610387751743369</v>
      </c>
      <c r="M1446" s="98" cm="1">
        <f t="array" ref="M1446">msoa_calculations5[[#This Row],[Estimated case time (see and treat)]]*msoa_calculations5[[#This Row],[Population share of ICB]:[Population share of ICB]]</f>
        <v>0.18315605317063902</v>
      </c>
      <c r="N1446" s="94" cm="1">
        <f t="array" ref="N1446">msoa_calculations5[[#This Row],[Weighted estimate]]*msoa_calculations5[[#This Row],[Population share of ICB]:[Population share of ICB]]</f>
        <v>0.23636485462308787</v>
      </c>
    </row>
    <row r="1447" spans="1:14">
      <c r="A1447" s="63" t="s">
        <v>1462</v>
      </c>
      <c r="B1447" s="63" t="s">
        <v>13702</v>
      </c>
      <c r="C1447" s="63" t="s">
        <v>9</v>
      </c>
      <c r="D1447" s="63" t="s">
        <v>73</v>
      </c>
      <c r="E1447" s="72">
        <v>7889</v>
      </c>
      <c r="F1447" s="64">
        <v>1</v>
      </c>
      <c r="G1447" s="79">
        <v>0</v>
      </c>
      <c r="H1447" s="133">
        <v>89.674491882324219</v>
      </c>
      <c r="I1447" s="134">
        <v>64.801651000976563</v>
      </c>
      <c r="J1447" s="105">
        <v>82.944129943847656</v>
      </c>
      <c r="K1447" s="96">
        <f>msoa_calculations5[[#This Row],[ Pop20]]/SUMIF(msoa_calculations5[ICB26],msoa_calculations5[[#This Row],[ICB26]],msoa_calculations5[[ Pop20]])</f>
        <v>3.1506824148868446E-3</v>
      </c>
      <c r="L1447" s="98" cm="1">
        <f t="array" ref="L1447">msoa_calculations5[[#This Row],[ Estimated case time (see and convey)]]*msoa_calculations5[[#This Row],[Population share of ICB]:[Population share of ICB]]</f>
        <v>0.28253584463755199</v>
      </c>
      <c r="M1447" s="98" cm="1">
        <f t="array" ref="M1447">msoa_calculations5[[#This Row],[Estimated case time (see and treat)]]*msoa_calculations5[[#This Row],[Population share of ICB]:[Population share of ICB]]</f>
        <v>0.20416942226441134</v>
      </c>
      <c r="N1447" s="94" cm="1">
        <f t="array" ref="N1447">msoa_calculations5[[#This Row],[Weighted estimate]]*msoa_calculations5[[#This Row],[Population share of ICB]:[Population share of ICB]]</f>
        <v>0.2613306116321702</v>
      </c>
    </row>
    <row r="1448" spans="1:14">
      <c r="A1448" s="63" t="s">
        <v>1460</v>
      </c>
      <c r="B1448" s="63" t="s">
        <v>13702</v>
      </c>
      <c r="C1448" s="63" t="s">
        <v>9</v>
      </c>
      <c r="D1448" s="63" t="s">
        <v>73</v>
      </c>
      <c r="E1448" s="72">
        <v>7474</v>
      </c>
      <c r="F1448" s="64">
        <v>1</v>
      </c>
      <c r="G1448" s="79">
        <v>0</v>
      </c>
      <c r="H1448" s="133">
        <v>85.761550903320313</v>
      </c>
      <c r="I1448" s="134">
        <v>60.796710968017578</v>
      </c>
      <c r="J1448" s="105">
        <v>79.006294250488281</v>
      </c>
      <c r="K1448" s="96">
        <f>msoa_calculations5[[#This Row],[ Pop20]]/SUMIF(msoa_calculations5[ICB26],msoa_calculations5[[#This Row],[ICB26]],msoa_calculations5[[ Pop20]])</f>
        <v>2.9849411039249937E-3</v>
      </c>
      <c r="L1448" s="98" cm="1">
        <f t="array" ref="L1448">msoa_calculations5[[#This Row],[ Estimated case time (see and convey)]]*msoa_calculations5[[#This Row],[Population share of ICB]:[Population share of ICB]]</f>
        <v>0.25599317842767649</v>
      </c>
      <c r="M1448" s="98" cm="1">
        <f t="array" ref="M1448">msoa_calculations5[[#This Row],[Estimated case time (see and treat)]]*msoa_calculations5[[#This Row],[Population share of ICB]:[Population share of ICB]]</f>
        <v>0.18147460155188316</v>
      </c>
      <c r="N1448" s="94" cm="1">
        <f t="array" ref="N1448">msoa_calculations5[[#This Row],[Weighted estimate]]*msoa_calculations5[[#This Row],[Population share of ICB]:[Population share of ICB]]</f>
        <v>0.23582913517707538</v>
      </c>
    </row>
    <row r="1449" spans="1:14">
      <c r="A1449" s="63" t="s">
        <v>1458</v>
      </c>
      <c r="B1449" s="63" t="s">
        <v>13702</v>
      </c>
      <c r="C1449" s="63" t="s">
        <v>9</v>
      </c>
      <c r="D1449" s="63" t="s">
        <v>73</v>
      </c>
      <c r="E1449" s="72">
        <v>6416</v>
      </c>
      <c r="F1449" s="64">
        <v>1</v>
      </c>
      <c r="G1449" s="79">
        <v>0</v>
      </c>
      <c r="H1449" s="133">
        <v>88.482704162597656</v>
      </c>
      <c r="I1449" s="134">
        <v>63.29840087890625</v>
      </c>
      <c r="J1449" s="105">
        <v>81.668060302734375</v>
      </c>
      <c r="K1449" s="96">
        <f>msoa_calculations5[[#This Row],[ Pop20]]/SUMIF(msoa_calculations5[ICB26],msoa_calculations5[[#This Row],[ICB26]],msoa_calculations5[[ Pop20]])</f>
        <v>2.5624006051355045E-3</v>
      </c>
      <c r="L1449" s="98" cm="1">
        <f t="array" ref="L1449">msoa_calculations5[[#This Row],[ Estimated case time (see and convey)]]*msoa_calculations5[[#This Row],[Population share of ICB]:[Population share of ICB]]</f>
        <v>0.22672813469026606</v>
      </c>
      <c r="M1449" s="98" cm="1">
        <f t="array" ref="M1449">msoa_calculations5[[#This Row],[Estimated case time (see and treat)]]*msoa_calculations5[[#This Row],[Population share of ICB]:[Population share of ICB]]</f>
        <v>0.16219586071621914</v>
      </c>
      <c r="N1449" s="94" cm="1">
        <f t="array" ref="N1449">msoa_calculations5[[#This Row],[Weighted estimate]]*msoa_calculations5[[#This Row],[Population share of ICB]:[Population share of ICB]]</f>
        <v>0.20926628713996942</v>
      </c>
    </row>
    <row r="1450" spans="1:14">
      <c r="A1450" s="63" t="s">
        <v>1456</v>
      </c>
      <c r="B1450" s="63" t="s">
        <v>13702</v>
      </c>
      <c r="C1450" s="63" t="s">
        <v>9</v>
      </c>
      <c r="D1450" s="63" t="s">
        <v>73</v>
      </c>
      <c r="E1450" s="72">
        <v>8014</v>
      </c>
      <c r="F1450" s="64">
        <v>1</v>
      </c>
      <c r="G1450" s="79">
        <v>0</v>
      </c>
      <c r="H1450" s="133">
        <v>87.808975219726563</v>
      </c>
      <c r="I1450" s="134">
        <v>62.02099609375</v>
      </c>
      <c r="J1450" s="105">
        <v>80.830986022949219</v>
      </c>
      <c r="K1450" s="96">
        <f>msoa_calculations5[[#This Row],[ Pop20]]/SUMIF(msoa_calculations5[ICB26],msoa_calculations5[[#This Row],[ICB26]],msoa_calculations5[[ Pop20]])</f>
        <v>3.2006044965018597E-3</v>
      </c>
      <c r="L1450" s="98" cm="1">
        <f t="array" ref="L1450">msoa_calculations5[[#This Row],[ Estimated case time (see and convey)]]*msoa_calculations5[[#This Row],[Population share of ICB]:[Population share of ICB]]</f>
        <v>0.28104180092147724</v>
      </c>
      <c r="M1450" s="98" cm="1">
        <f t="array" ref="M1450">msoa_calculations5[[#This Row],[Estimated case time (see and treat)]]*msoa_calculations5[[#This Row],[Population share of ICB]:[Population share of ICB]]</f>
        <v>0.19850467897518054</v>
      </c>
      <c r="N1450" s="94" cm="1">
        <f t="array" ref="N1450">msoa_calculations5[[#This Row],[Weighted estimate]]*msoa_calculations5[[#This Row],[Population share of ICB]:[Population share of ICB]]</f>
        <v>0.25870801732173027</v>
      </c>
    </row>
    <row r="1451" spans="1:14">
      <c r="A1451" s="63" t="s">
        <v>1454</v>
      </c>
      <c r="B1451" s="63" t="s">
        <v>13702</v>
      </c>
      <c r="C1451" s="63" t="s">
        <v>9</v>
      </c>
      <c r="D1451" s="63" t="s">
        <v>73</v>
      </c>
      <c r="E1451" s="72">
        <v>7709</v>
      </c>
      <c r="F1451" s="64">
        <v>1</v>
      </c>
      <c r="G1451" s="79">
        <v>0</v>
      </c>
      <c r="H1451" s="133">
        <v>88.276962280273438</v>
      </c>
      <c r="I1451" s="134">
        <v>61.823760986328125</v>
      </c>
      <c r="J1451" s="105">
        <v>81.118965148925781</v>
      </c>
      <c r="K1451" s="96">
        <f>msoa_calculations5[[#This Row],[ Pop20]]/SUMIF(msoa_calculations5[ICB26],msoa_calculations5[[#This Row],[ICB26]],msoa_calculations5[[ Pop20]])</f>
        <v>3.0787946173612226E-3</v>
      </c>
      <c r="L1451" s="98" cm="1">
        <f t="array" ref="L1451">msoa_calculations5[[#This Row],[ Estimated case time (see and convey)]]*msoa_calculations5[[#This Row],[Population share of ICB]:[Population share of ICB]]</f>
        <v>0.27178663630550554</v>
      </c>
      <c r="M1451" s="98" cm="1">
        <f t="array" ref="M1451">msoa_calculations5[[#This Row],[Estimated case time (see and treat)]]*msoa_calculations5[[#This Row],[Population share of ICB]:[Population share of ICB]]</f>
        <v>0.19034266254973378</v>
      </c>
      <c r="N1451" s="94" cm="1">
        <f t="array" ref="N1451">msoa_calculations5[[#This Row],[Weighted estimate]]*msoa_calculations5[[#This Row],[Population share of ICB]:[Population share of ICB]]</f>
        <v>0.2497486332664253</v>
      </c>
    </row>
    <row r="1452" spans="1:14">
      <c r="A1452" s="63" t="s">
        <v>1452</v>
      </c>
      <c r="B1452" s="63" t="s">
        <v>13702</v>
      </c>
      <c r="C1452" s="63" t="s">
        <v>9</v>
      </c>
      <c r="D1452" s="63" t="s">
        <v>73</v>
      </c>
      <c r="E1452" s="72">
        <v>8089</v>
      </c>
      <c r="F1452" s="64">
        <v>1</v>
      </c>
      <c r="G1452" s="79">
        <v>0</v>
      </c>
      <c r="H1452" s="133">
        <v>86.916923522949219</v>
      </c>
      <c r="I1452" s="134">
        <v>63.691749572753906</v>
      </c>
      <c r="J1452" s="105">
        <v>80.632400512695313</v>
      </c>
      <c r="K1452" s="96">
        <f>msoa_calculations5[[#This Row],[ Pop20]]/SUMIF(msoa_calculations5[ICB26],msoa_calculations5[[#This Row],[ICB26]],msoa_calculations5[[ Pop20]])</f>
        <v>3.2305577454708693E-3</v>
      </c>
      <c r="L1452" s="98" cm="1">
        <f t="array" ref="L1452">msoa_calculations5[[#This Row],[ Estimated case time (see and convey)]]*msoa_calculations5[[#This Row],[Population share of ICB]:[Population share of ICB]]</f>
        <v>0.2807901404995628</v>
      </c>
      <c r="M1452" s="98" cm="1">
        <f t="array" ref="M1452">msoa_calculations5[[#This Row],[Estimated case time (see and treat)]]*msoa_calculations5[[#This Row],[Population share of ICB]:[Population share of ICB]]</f>
        <v>0.20575987490485106</v>
      </c>
      <c r="N1452" s="94" cm="1">
        <f t="array" ref="N1452">msoa_calculations5[[#This Row],[Weighted estimate]]*msoa_calculations5[[#This Row],[Population share of ICB]:[Population share of ICB]]</f>
        <v>0.26048762601219716</v>
      </c>
    </row>
    <row r="1453" spans="1:14">
      <c r="A1453" s="63" t="s">
        <v>1450</v>
      </c>
      <c r="B1453" s="63" t="s">
        <v>13702</v>
      </c>
      <c r="C1453" s="63" t="s">
        <v>9</v>
      </c>
      <c r="D1453" s="63" t="s">
        <v>73</v>
      </c>
      <c r="E1453" s="72">
        <v>6162</v>
      </c>
      <c r="F1453" s="64">
        <v>1</v>
      </c>
      <c r="G1453" s="79">
        <v>0</v>
      </c>
      <c r="H1453" s="133">
        <v>91.321090698242188</v>
      </c>
      <c r="I1453" s="134">
        <v>65.777778625488281</v>
      </c>
      <c r="J1453" s="105">
        <v>84.4093017578125</v>
      </c>
      <c r="K1453" s="96">
        <f>msoa_calculations5[[#This Row],[ Pop20]]/SUMIF(msoa_calculations5[ICB26],msoa_calculations5[[#This Row],[ICB26]],msoa_calculations5[[ Pop20]])</f>
        <v>2.4609589352937934E-3</v>
      </c>
      <c r="L1453" s="98" cm="1">
        <f t="array" ref="L1453">msoa_calculations5[[#This Row],[ Estimated case time (see and convey)]]*msoa_calculations5[[#This Row],[Population share of ICB]:[Population share of ICB]]</f>
        <v>0.22473745413461405</v>
      </c>
      <c r="M1453" s="98" cm="1">
        <f t="array" ref="M1453">msoa_calculations5[[#This Row],[Estimated case time (see and treat)]]*msoa_calculations5[[#This Row],[Population share of ICB]:[Population share of ICB]]</f>
        <v>0.16187641205217249</v>
      </c>
      <c r="N1453" s="94" cm="1">
        <f t="array" ref="N1453">msoa_calculations5[[#This Row],[Weighted estimate]]*msoa_calculations5[[#This Row],[Population share of ICB]:[Population share of ICB]]</f>
        <v>0.20772782538279877</v>
      </c>
    </row>
    <row r="1454" spans="1:14">
      <c r="A1454" s="63" t="s">
        <v>1448</v>
      </c>
      <c r="B1454" s="63" t="s">
        <v>13702</v>
      </c>
      <c r="C1454" s="63" t="s">
        <v>9</v>
      </c>
      <c r="D1454" s="63" t="s">
        <v>73</v>
      </c>
      <c r="E1454" s="72">
        <v>7860</v>
      </c>
      <c r="F1454" s="64">
        <v>1</v>
      </c>
      <c r="G1454" s="79">
        <v>0</v>
      </c>
      <c r="H1454" s="133">
        <v>92.418228149414063</v>
      </c>
      <c r="I1454" s="134">
        <v>67.216011047363281</v>
      </c>
      <c r="J1454" s="105">
        <v>85.598739624023438</v>
      </c>
      <c r="K1454" s="96">
        <f>msoa_calculations5[[#This Row],[ Pop20]]/SUMIF(msoa_calculations5[ICB26],msoa_calculations5[[#This Row],[ICB26]],msoa_calculations5[[ Pop20]])</f>
        <v>3.139100491952161E-3</v>
      </c>
      <c r="L1454" s="98" cm="1">
        <f t="array" ref="L1454">msoa_calculations5[[#This Row],[ Estimated case time (see and convey)]]*msoa_calculations5[[#This Row],[Population share of ICB]:[Population share of ICB]]</f>
        <v>0.29011010544917276</v>
      </c>
      <c r="M1454" s="98" cm="1">
        <f t="array" ref="M1454">msoa_calculations5[[#This Row],[Estimated case time (see and treat)]]*msoa_calculations5[[#This Row],[Population share of ICB]:[Population share of ICB]]</f>
        <v>0.21099781334583997</v>
      </c>
      <c r="N1454" s="94" cm="1">
        <f t="array" ref="N1454">msoa_calculations5[[#This Row],[Weighted estimate]]*msoa_calculations5[[#This Row],[Population share of ICB]:[Population share of ICB]]</f>
        <v>0.2687030456642569</v>
      </c>
    </row>
    <row r="1455" spans="1:14">
      <c r="A1455" s="63" t="s">
        <v>1446</v>
      </c>
      <c r="B1455" s="63" t="s">
        <v>13702</v>
      </c>
      <c r="C1455" s="63" t="s">
        <v>9</v>
      </c>
      <c r="D1455" s="63" t="s">
        <v>73</v>
      </c>
      <c r="E1455" s="72">
        <v>8073</v>
      </c>
      <c r="F1455" s="64">
        <v>1</v>
      </c>
      <c r="G1455" s="79">
        <v>0</v>
      </c>
      <c r="H1455" s="133">
        <v>88.144172668457031</v>
      </c>
      <c r="I1455" s="134">
        <v>64.075767517089844</v>
      </c>
      <c r="J1455" s="105">
        <v>81.631484985351563</v>
      </c>
      <c r="K1455" s="96">
        <f>msoa_calculations5[[#This Row],[ Pop20]]/SUMIF(msoa_calculations5[ICB26],msoa_calculations5[[#This Row],[ICB26]],msoa_calculations5[[ Pop20]])</f>
        <v>3.2241677190241471E-3</v>
      </c>
      <c r="L1455" s="98" cm="1">
        <f t="array" ref="L1455">msoa_calculations5[[#This Row],[ Estimated case time (see and convey)]]*msoa_calculations5[[#This Row],[Population share of ICB]:[Population share of ICB]]</f>
        <v>0.28419159613772965</v>
      </c>
      <c r="M1455" s="98" cm="1">
        <f t="array" ref="M1455">msoa_calculations5[[#This Row],[Estimated case time (see and treat)]]*msoa_calculations5[[#This Row],[Population share of ICB]:[Population share of ICB]]</f>
        <v>0.2065910212002971</v>
      </c>
      <c r="N1455" s="94" cm="1">
        <f t="array" ref="N1455">msoa_calculations5[[#This Row],[Weighted estimate]]*msoa_calculations5[[#This Row],[Population share of ICB]:[Population share of ICB]]</f>
        <v>0.26319359874577486</v>
      </c>
    </row>
    <row r="1456" spans="1:14">
      <c r="A1456" s="63" t="s">
        <v>1444</v>
      </c>
      <c r="B1456" s="63" t="s">
        <v>13702</v>
      </c>
      <c r="C1456" s="63" t="s">
        <v>9</v>
      </c>
      <c r="D1456" s="63" t="s">
        <v>73</v>
      </c>
      <c r="E1456" s="72">
        <v>8262</v>
      </c>
      <c r="F1456" s="64">
        <v>1</v>
      </c>
      <c r="G1456" s="79">
        <v>0</v>
      </c>
      <c r="H1456" s="133">
        <v>88.752342224121094</v>
      </c>
      <c r="I1456" s="134">
        <v>63.345409393310547</v>
      </c>
      <c r="J1456" s="105">
        <v>81.877456665039063</v>
      </c>
      <c r="K1456" s="96">
        <f>msoa_calculations5[[#This Row],[ Pop20]]/SUMIF(msoa_calculations5[ICB26],msoa_calculations5[[#This Row],[ICB26]],msoa_calculations5[[ Pop20]])</f>
        <v>3.2996499064260501E-3</v>
      </c>
      <c r="L1456" s="98" cm="1">
        <f t="array" ref="L1456">msoa_calculations5[[#This Row],[ Estimated case time (see and convey)]]*msoa_calculations5[[#This Row],[Population share of ICB]:[Population share of ICB]]</f>
        <v>0.29285165771491395</v>
      </c>
      <c r="M1456" s="98" cm="1">
        <f t="array" ref="M1456">msoa_calculations5[[#This Row],[Estimated case time (see and treat)]]*msoa_calculations5[[#This Row],[Population share of ICB]:[Population share of ICB]]</f>
        <v>0.20901767417715697</v>
      </c>
      <c r="N1456" s="94" cm="1">
        <f t="array" ref="N1456">msoa_calculations5[[#This Row],[Weighted estimate]]*msoa_calculations5[[#This Row],[Population share of ICB]:[Population share of ICB]]</f>
        <v>0.27016694222319909</v>
      </c>
    </row>
    <row r="1457" spans="1:14">
      <c r="A1457" s="63" t="s">
        <v>1442</v>
      </c>
      <c r="B1457" s="63" t="s">
        <v>13702</v>
      </c>
      <c r="C1457" s="63" t="s">
        <v>9</v>
      </c>
      <c r="D1457" s="63" t="s">
        <v>73</v>
      </c>
      <c r="E1457" s="72">
        <v>7268</v>
      </c>
      <c r="F1457" s="64">
        <v>1</v>
      </c>
      <c r="G1457" s="79">
        <v>0</v>
      </c>
      <c r="H1457" s="133">
        <v>86.05413818359375</v>
      </c>
      <c r="I1457" s="134">
        <v>63.043128967285156</v>
      </c>
      <c r="J1457" s="105">
        <v>79.827568054199219</v>
      </c>
      <c r="K1457" s="96">
        <f>msoa_calculations5[[#This Row],[ Pop20]]/SUMIF(msoa_calculations5[ICB26],msoa_calculations5[[#This Row],[ICB26]],msoa_calculations5[[ Pop20]])</f>
        <v>2.9026695134234488E-3</v>
      </c>
      <c r="L1457" s="98" cm="1">
        <f t="array" ref="L1457">msoa_calculations5[[#This Row],[ Estimated case time (see and convey)]]*msoa_calculations5[[#This Row],[Population share of ICB]:[Population share of ICB]]</f>
        <v>0.2497867234094463</v>
      </c>
      <c r="M1457" s="98" cm="1">
        <f t="array" ref="M1457">msoa_calculations5[[#This Row],[Estimated case time (see and treat)]]*msoa_calculations5[[#This Row],[Population share of ICB]:[Population share of ICB]]</f>
        <v>0.18299336848416134</v>
      </c>
      <c r="N1457" s="94" cm="1">
        <f t="array" ref="N1457">msoa_calculations5[[#This Row],[Weighted estimate]]*msoa_calculations5[[#This Row],[Population share of ICB]:[Population share of ICB]]</f>
        <v>0.23171304812165969</v>
      </c>
    </row>
    <row r="1458" spans="1:14">
      <c r="A1458" s="63" t="s">
        <v>1440</v>
      </c>
      <c r="B1458" s="63" t="s">
        <v>13702</v>
      </c>
      <c r="C1458" s="63" t="s">
        <v>9</v>
      </c>
      <c r="D1458" s="63" t="s">
        <v>73</v>
      </c>
      <c r="E1458" s="72">
        <v>8172</v>
      </c>
      <c r="F1458" s="64">
        <v>1</v>
      </c>
      <c r="G1458" s="79">
        <v>0</v>
      </c>
      <c r="H1458" s="133">
        <v>85.928909301757813</v>
      </c>
      <c r="I1458" s="134">
        <v>63.352157592773438</v>
      </c>
      <c r="J1458" s="105">
        <v>79.819847106933594</v>
      </c>
      <c r="K1458" s="96">
        <f>msoa_calculations5[[#This Row],[ Pop20]]/SUMIF(msoa_calculations5[ICB26],msoa_calculations5[[#This Row],[ICB26]],msoa_calculations5[[ Pop20]])</f>
        <v>3.2637060076632393E-3</v>
      </c>
      <c r="L1458" s="98" cm="1">
        <f t="array" ref="L1458">msoa_calculations5[[#This Row],[ Estimated case time (see and convey)]]*msoa_calculations5[[#This Row],[Population share of ICB]:[Population share of ICB]]</f>
        <v>0.2804466975200966</v>
      </c>
      <c r="M1458" s="98" cm="1">
        <f t="array" ref="M1458">msoa_calculations5[[#This Row],[Estimated case time (see and treat)]]*msoa_calculations5[[#This Row],[Population share of ICB]:[Population share of ICB]]</f>
        <v>0.20676281733396296</v>
      </c>
      <c r="N1458" s="94" cm="1">
        <f t="array" ref="N1458">msoa_calculations5[[#This Row],[Weighted estimate]]*msoa_calculations5[[#This Row],[Population share of ICB]:[Population share of ICB]]</f>
        <v>0.26050851453366042</v>
      </c>
    </row>
    <row r="1459" spans="1:14">
      <c r="A1459" s="63" t="s">
        <v>1438</v>
      </c>
      <c r="B1459" s="63" t="s">
        <v>13702</v>
      </c>
      <c r="C1459" s="63" t="s">
        <v>9</v>
      </c>
      <c r="D1459" s="63" t="s">
        <v>73</v>
      </c>
      <c r="E1459" s="72">
        <v>6879</v>
      </c>
      <c r="F1459" s="64">
        <v>1</v>
      </c>
      <c r="G1459" s="79">
        <v>0</v>
      </c>
      <c r="H1459" s="133">
        <v>84.82733154296875</v>
      </c>
      <c r="I1459" s="134">
        <v>61.112438201904297</v>
      </c>
      <c r="J1459" s="105">
        <v>78.410301208496094</v>
      </c>
      <c r="K1459" s="96">
        <f>msoa_calculations5[[#This Row],[ Pop20]]/SUMIF(msoa_calculations5[ICB26],msoa_calculations5[[#This Row],[ICB26]],msoa_calculations5[[ Pop20]])</f>
        <v>2.7473119954375212E-3</v>
      </c>
      <c r="L1459" s="98" cm="1">
        <f t="array" ref="L1459">msoa_calculations5[[#This Row],[ Estimated case time (see and convey)]]*msoa_calculations5[[#This Row],[Population share of ICB]:[Population share of ICB]]</f>
        <v>0.23304714548895367</v>
      </c>
      <c r="M1459" s="98" cm="1">
        <f t="array" ref="M1459">msoa_calculations5[[#This Row],[Estimated case time (see and treat)]]*msoa_calculations5[[#This Row],[Population share of ICB]:[Population share of ICB]]</f>
        <v>0.16789493454252588</v>
      </c>
      <c r="N1459" s="94" cm="1">
        <f t="array" ref="N1459">msoa_calculations5[[#This Row],[Weighted estimate]]*msoa_calculations5[[#This Row],[Population share of ICB]:[Population share of ICB]]</f>
        <v>0.21541756107597049</v>
      </c>
    </row>
    <row r="1460" spans="1:14">
      <c r="A1460" s="63" t="s">
        <v>1436</v>
      </c>
      <c r="B1460" s="63" t="s">
        <v>13702</v>
      </c>
      <c r="C1460" s="63" t="s">
        <v>9</v>
      </c>
      <c r="D1460" s="63" t="s">
        <v>73</v>
      </c>
      <c r="E1460" s="72">
        <v>7957</v>
      </c>
      <c r="F1460" s="64">
        <v>1</v>
      </c>
      <c r="G1460" s="79">
        <v>0</v>
      </c>
      <c r="H1460" s="133">
        <v>89.458984375</v>
      </c>
      <c r="I1460" s="134">
        <v>66.085784912109375</v>
      </c>
      <c r="J1460" s="105">
        <v>83.134407043457031</v>
      </c>
      <c r="K1460" s="96">
        <f>msoa_calculations5[[#This Row],[ Pop20]]/SUMIF(msoa_calculations5[ICB26],msoa_calculations5[[#This Row],[ICB26]],msoa_calculations5[[ Pop20]])</f>
        <v>3.177840027285413E-3</v>
      </c>
      <c r="L1460" s="98" cm="1">
        <f t="array" ref="L1460">msoa_calculations5[[#This Row],[ Estimated case time (see and convey)]]*msoa_calculations5[[#This Row],[Population share of ICB]:[Population share of ICB]]</f>
        <v>0.28428634134717534</v>
      </c>
      <c r="M1460" s="98" cm="1">
        <f t="array" ref="M1460">msoa_calculations5[[#This Row],[Estimated case time (see and treat)]]*msoa_calculations5[[#This Row],[Population share of ICB]:[Population share of ICB]]</f>
        <v>0.21001005252827559</v>
      </c>
      <c r="N1460" s="94" cm="1">
        <f t="array" ref="N1460">msoa_calculations5[[#This Row],[Weighted estimate]]*msoa_calculations5[[#This Row],[Population share of ICB]:[Population share of ICB]]</f>
        <v>0.26418784634733611</v>
      </c>
    </row>
    <row r="1461" spans="1:14">
      <c r="A1461" s="63" t="s">
        <v>1434</v>
      </c>
      <c r="B1461" s="63" t="s">
        <v>13702</v>
      </c>
      <c r="C1461" s="63" t="s">
        <v>9</v>
      </c>
      <c r="D1461" s="63" t="s">
        <v>73</v>
      </c>
      <c r="E1461" s="72">
        <v>9731</v>
      </c>
      <c r="F1461" s="64">
        <v>1</v>
      </c>
      <c r="G1461" s="79">
        <v>0</v>
      </c>
      <c r="H1461" s="133">
        <v>86.258712768554688</v>
      </c>
      <c r="I1461" s="134">
        <v>60.769439697265625</v>
      </c>
      <c r="J1461" s="105">
        <v>79.361549377441406</v>
      </c>
      <c r="K1461" s="96">
        <f>msoa_calculations5[[#This Row],[ Pop20]]/SUMIF(msoa_calculations5[ICB26],msoa_calculations5[[#This Row],[ICB26]],msoa_calculations5[[ Pop20]])</f>
        <v>3.8863342095657098E-3</v>
      </c>
      <c r="L1461" s="98" cm="1">
        <f t="array" ref="L1461">msoa_calculations5[[#This Row],[ Estimated case time (see and convey)]]*msoa_calculations5[[#This Row],[Population share of ICB]:[Population share of ICB]]</f>
        <v>0.33523018630553658</v>
      </c>
      <c r="M1461" s="98" cm="1">
        <f t="array" ref="M1461">msoa_calculations5[[#This Row],[Estimated case time (see and treat)]]*msoa_calculations5[[#This Row],[Population share of ICB]:[Population share of ICB]]</f>
        <v>0.23617035239162387</v>
      </c>
      <c r="N1461" s="94" cm="1">
        <f t="array" ref="N1461">msoa_calculations5[[#This Row],[Weighted estimate]]*msoa_calculations5[[#This Row],[Population share of ICB]:[Population share of ICB]]</f>
        <v>0.30842550426968879</v>
      </c>
    </row>
    <row r="1462" spans="1:14">
      <c r="A1462" s="63" t="s">
        <v>1432</v>
      </c>
      <c r="B1462" s="63" t="s">
        <v>13702</v>
      </c>
      <c r="C1462" s="63" t="s">
        <v>9</v>
      </c>
      <c r="D1462" s="63" t="s">
        <v>73</v>
      </c>
      <c r="E1462" s="72">
        <v>8487</v>
      </c>
      <c r="F1462" s="64">
        <v>1</v>
      </c>
      <c r="G1462" s="79">
        <v>0</v>
      </c>
      <c r="H1462" s="133">
        <v>85.937355041503906</v>
      </c>
      <c r="I1462" s="134">
        <v>61.793243408203125</v>
      </c>
      <c r="J1462" s="105">
        <v>79.4041748046875</v>
      </c>
      <c r="K1462" s="96">
        <f>msoa_calculations5[[#This Row],[ Pop20]]/SUMIF(msoa_calculations5[ICB26],msoa_calculations5[[#This Row],[ICB26]],msoa_calculations5[[ Pop20]])</f>
        <v>3.3895096533330779E-3</v>
      </c>
      <c r="L1462" s="98" cm="1">
        <f t="array" ref="L1462">msoa_calculations5[[#This Row],[ Estimated case time (see and convey)]]*msoa_calculations5[[#This Row],[Population share of ICB]:[Population share of ICB]]</f>
        <v>0.29128549449508956</v>
      </c>
      <c r="M1462" s="98" cm="1">
        <f t="array" ref="M1462">msoa_calculations5[[#This Row],[Estimated case time (see and treat)]]*msoa_calculations5[[#This Row],[Population share of ICB]:[Population share of ICB]]</f>
        <v>0.20944879504286507</v>
      </c>
      <c r="N1462" s="94" cm="1">
        <f t="array" ref="N1462">msoa_calculations5[[#This Row],[Weighted estimate]]*msoa_calculations5[[#This Row],[Population share of ICB]:[Population share of ICB]]</f>
        <v>0.26914121701543547</v>
      </c>
    </row>
    <row r="1463" spans="1:14">
      <c r="A1463" s="63" t="s">
        <v>1430</v>
      </c>
      <c r="B1463" s="63" t="s">
        <v>13702</v>
      </c>
      <c r="C1463" s="63" t="s">
        <v>9</v>
      </c>
      <c r="D1463" s="63" t="s">
        <v>73</v>
      </c>
      <c r="E1463" s="72">
        <v>8065</v>
      </c>
      <c r="F1463" s="64">
        <v>1</v>
      </c>
      <c r="G1463" s="79">
        <v>0</v>
      </c>
      <c r="H1463" s="133">
        <v>88.169212341308594</v>
      </c>
      <c r="I1463" s="134">
        <v>65.376358032226563</v>
      </c>
      <c r="J1463" s="105">
        <v>82.001670837402344</v>
      </c>
      <c r="K1463" s="96">
        <f>msoa_calculations5[[#This Row],[ Pop20]]/SUMIF(msoa_calculations5[ICB26],msoa_calculations5[[#This Row],[ICB26]],msoa_calculations5[[ Pop20]])</f>
        <v>3.2209727058007862E-3</v>
      </c>
      <c r="L1463" s="98" cm="1">
        <f t="array" ref="L1463">msoa_calculations5[[#This Row],[ Estimated case time (see and convey)]]*msoa_calculations5[[#This Row],[Population share of ICB]:[Population share of ICB]]</f>
        <v>0.2839906264433088</v>
      </c>
      <c r="M1463" s="98" cm="1">
        <f t="array" ref="M1463">msoa_calculations5[[#This Row],[Estimated case time (see and treat)]]*msoa_calculations5[[#This Row],[Population share of ICB]:[Population share of ICB]]</f>
        <v>0.21057546482646175</v>
      </c>
      <c r="N1463" s="94" cm="1">
        <f t="array" ref="N1463">msoa_calculations5[[#This Row],[Weighted estimate]]*msoa_calculations5[[#This Row],[Population share of ICB]:[Population share of ICB]]</f>
        <v>0.26412514359733325</v>
      </c>
    </row>
    <row r="1464" spans="1:14">
      <c r="A1464" s="63" t="s">
        <v>1428</v>
      </c>
      <c r="B1464" s="63" t="s">
        <v>13702</v>
      </c>
      <c r="C1464" s="63" t="s">
        <v>9</v>
      </c>
      <c r="D1464" s="63" t="s">
        <v>73</v>
      </c>
      <c r="E1464" s="72">
        <v>8231</v>
      </c>
      <c r="F1464" s="64">
        <v>1</v>
      </c>
      <c r="G1464" s="79">
        <v>0</v>
      </c>
      <c r="H1464" s="133">
        <v>85.93994140625</v>
      </c>
      <c r="I1464" s="134">
        <v>62.340576171875</v>
      </c>
      <c r="J1464" s="105">
        <v>79.554168701171875</v>
      </c>
      <c r="K1464" s="96">
        <f>msoa_calculations5[[#This Row],[ Pop20]]/SUMIF(msoa_calculations5[ICB26],msoa_calculations5[[#This Row],[ICB26]],msoa_calculations5[[ Pop20]])</f>
        <v>3.2872692301855262E-3</v>
      </c>
      <c r="L1464" s="98" cm="1">
        <f t="array" ref="L1464">msoa_calculations5[[#This Row],[ Estimated case time (see and convey)]]*msoa_calculations5[[#This Row],[Population share of ICB]:[Population share of ICB]]</f>
        <v>0.28250772502871269</v>
      </c>
      <c r="M1464" s="98" cm="1">
        <f t="array" ref="M1464">msoa_calculations5[[#This Row],[Estimated case time (see and treat)]]*msoa_calculations5[[#This Row],[Population share of ICB]:[Population share of ICB]]</f>
        <v>0.20493025784184168</v>
      </c>
      <c r="N1464" s="94" cm="1">
        <f t="array" ref="N1464">msoa_calculations5[[#This Row],[Weighted estimate]]*msoa_calculations5[[#This Row],[Population share of ICB]:[Population share of ICB]]</f>
        <v>0.26151597090435075</v>
      </c>
    </row>
    <row r="1465" spans="1:14">
      <c r="A1465" s="63" t="s">
        <v>1426</v>
      </c>
      <c r="B1465" s="63" t="s">
        <v>13702</v>
      </c>
      <c r="C1465" s="63" t="s">
        <v>9</v>
      </c>
      <c r="D1465" s="63" t="s">
        <v>73</v>
      </c>
      <c r="E1465" s="72">
        <v>6762</v>
      </c>
      <c r="F1465" s="64">
        <v>1</v>
      </c>
      <c r="G1465" s="79">
        <v>0</v>
      </c>
      <c r="H1465" s="133">
        <v>83.787750244140625</v>
      </c>
      <c r="I1465" s="134">
        <v>60.714706420898438</v>
      </c>
      <c r="J1465" s="105">
        <v>77.544395446777344</v>
      </c>
      <c r="K1465" s="96">
        <f>msoa_calculations5[[#This Row],[ Pop20]]/SUMIF(msoa_calculations5[ICB26],msoa_calculations5[[#This Row],[ICB26]],msoa_calculations5[[ Pop20]])</f>
        <v>2.700584927045867E-3</v>
      </c>
      <c r="L1465" s="98" cm="1">
        <f t="array" ref="L1465">msoa_calculations5[[#This Row],[ Estimated case time (see and convey)]]*msoa_calculations5[[#This Row],[Population share of ICB]:[Population share of ICB]]</f>
        <v>0.22627593538040983</v>
      </c>
      <c r="M1465" s="98" cm="1">
        <f t="array" ref="M1465">msoa_calculations5[[#This Row],[Estimated case time (see and treat)]]*msoa_calculations5[[#This Row],[Population share of ICB]:[Population share of ICB]]</f>
        <v>0.16396522101029323</v>
      </c>
      <c r="N1465" s="94" cm="1">
        <f t="array" ref="N1465">msoa_calculations5[[#This Row],[Weighted estimate]]*msoa_calculations5[[#This Row],[Population share of ICB]:[Population share of ICB]]</f>
        <v>0.20941522552045105</v>
      </c>
    </row>
    <row r="1466" spans="1:14">
      <c r="A1466" s="63" t="s">
        <v>1424</v>
      </c>
      <c r="B1466" s="63" t="s">
        <v>13702</v>
      </c>
      <c r="C1466" s="63" t="s">
        <v>9</v>
      </c>
      <c r="D1466" s="63" t="s">
        <v>73</v>
      </c>
      <c r="E1466" s="72">
        <v>7815</v>
      </c>
      <c r="F1466" s="64">
        <v>1</v>
      </c>
      <c r="G1466" s="79">
        <v>0</v>
      </c>
      <c r="H1466" s="133">
        <v>91.814437866210938</v>
      </c>
      <c r="I1466" s="134">
        <v>66.899848937988281</v>
      </c>
      <c r="J1466" s="105">
        <v>85.072776794433594</v>
      </c>
      <c r="K1466" s="96">
        <f>msoa_calculations5[[#This Row],[ Pop20]]/SUMIF(msoa_calculations5[ICB26],msoa_calculations5[[#This Row],[ICB26]],msoa_calculations5[[ Pop20]])</f>
        <v>3.1211285425707556E-3</v>
      </c>
      <c r="L1466" s="98" cm="1">
        <f t="array" ref="L1466">msoa_calculations5[[#This Row],[ Estimated case time (see and convey)]]*msoa_calculations5[[#This Row],[Population share of ICB]:[Population share of ICB]]</f>
        <v>0.28656466264432012</v>
      </c>
      <c r="M1466" s="98" cm="1">
        <f t="array" ref="M1466">msoa_calculations5[[#This Row],[Estimated case time (see and treat)]]*msoa_calculations5[[#This Row],[Population share of ICB]:[Population share of ICB]]</f>
        <v>0.20880302801402709</v>
      </c>
      <c r="N1466" s="94" cm="1">
        <f t="array" ref="N1466">msoa_calculations5[[#This Row],[Weighted estimate]]*msoa_calculations5[[#This Row],[Population share of ICB]:[Population share of ICB]]</f>
        <v>0.26552307184885771</v>
      </c>
    </row>
    <row r="1467" spans="1:14">
      <c r="A1467" s="63" t="s">
        <v>1422</v>
      </c>
      <c r="B1467" s="63" t="s">
        <v>13702</v>
      </c>
      <c r="C1467" s="63" t="s">
        <v>9</v>
      </c>
      <c r="D1467" s="63" t="s">
        <v>73</v>
      </c>
      <c r="E1467" s="72">
        <v>8416</v>
      </c>
      <c r="F1467" s="64">
        <v>1</v>
      </c>
      <c r="G1467" s="79">
        <v>0</v>
      </c>
      <c r="H1467" s="133">
        <v>88.274734497070313</v>
      </c>
      <c r="I1467" s="134">
        <v>62.562568664550781</v>
      </c>
      <c r="J1467" s="105">
        <v>81.317253112792969</v>
      </c>
      <c r="K1467" s="96">
        <f>msoa_calculations5[[#This Row],[ Pop20]]/SUMIF(msoa_calculations5[ICB26],msoa_calculations5[[#This Row],[ICB26]],msoa_calculations5[[ Pop20]])</f>
        <v>3.3611539109757492E-3</v>
      </c>
      <c r="L1467" s="98" cm="1">
        <f t="array" ref="L1467">msoa_calculations5[[#This Row],[ Estimated case time (see and convey)]]*msoa_calculations5[[#This Row],[Population share of ICB]:[Population share of ICB]]</f>
        <v>0.29670496909517374</v>
      </c>
      <c r="M1467" s="98" cm="1">
        <f t="array" ref="M1467">msoa_calculations5[[#This Row],[Estimated case time (see and treat)]]*msoa_calculations5[[#This Row],[Population share of ICB]:[Population share of ICB]]</f>
        <v>0.21028242234754371</v>
      </c>
      <c r="N1467" s="94" cm="1">
        <f t="array" ref="N1467">msoa_calculations5[[#This Row],[Weighted estimate]]*msoa_calculations5[[#This Row],[Population share of ICB]:[Population share of ICB]]</f>
        <v>0.27331980332986899</v>
      </c>
    </row>
    <row r="1468" spans="1:14">
      <c r="A1468" s="63" t="s">
        <v>1420</v>
      </c>
      <c r="B1468" s="63" t="s">
        <v>13702</v>
      </c>
      <c r="C1468" s="63" t="s">
        <v>9</v>
      </c>
      <c r="D1468" s="63" t="s">
        <v>73</v>
      </c>
      <c r="E1468" s="72">
        <v>7014</v>
      </c>
      <c r="F1468" s="64">
        <v>1</v>
      </c>
      <c r="G1468" s="79">
        <v>0</v>
      </c>
      <c r="H1468" s="133">
        <v>92.0208740234375</v>
      </c>
      <c r="I1468" s="134">
        <v>67.705856323242188</v>
      </c>
      <c r="J1468" s="105">
        <v>85.441452026367188</v>
      </c>
      <c r="K1468" s="96">
        <f>msoa_calculations5[[#This Row],[ Pop20]]/SUMIF(msoa_calculations5[ICB26],msoa_calculations5[[#This Row],[ICB26]],msoa_calculations5[[ Pop20]])</f>
        <v>2.8012278435817378E-3</v>
      </c>
      <c r="L1468" s="98" cm="1">
        <f t="array" ref="L1468">msoa_calculations5[[#This Row],[ Estimated case time (see and convey)]]*msoa_calculations5[[#This Row],[Population share of ICB]:[Population share of ICB]]</f>
        <v>0.25777143450518059</v>
      </c>
      <c r="M1468" s="98" cm="1">
        <f t="array" ref="M1468">msoa_calculations5[[#This Row],[Estimated case time (see and treat)]]*msoa_calculations5[[#This Row],[Population share of ICB]:[Population share of ICB]]</f>
        <v>0.18965952990621068</v>
      </c>
      <c r="N1468" s="94" cm="1">
        <f t="array" ref="N1468">msoa_calculations5[[#This Row],[Weighted estimate]]*msoa_calculations5[[#This Row],[Population share of ICB]:[Population share of ICB]]</f>
        <v>0.23934097441231306</v>
      </c>
    </row>
    <row r="1469" spans="1:14">
      <c r="A1469" s="63" t="s">
        <v>1418</v>
      </c>
      <c r="B1469" s="63" t="s">
        <v>13702</v>
      </c>
      <c r="C1469" s="63" t="s">
        <v>9</v>
      </c>
      <c r="D1469" s="63" t="s">
        <v>73</v>
      </c>
      <c r="E1469" s="72">
        <v>8006</v>
      </c>
      <c r="F1469" s="64">
        <v>1</v>
      </c>
      <c r="G1469" s="79">
        <v>0</v>
      </c>
      <c r="H1469" s="133">
        <v>88.06805419921875</v>
      </c>
      <c r="I1469" s="134">
        <v>63.852649688720703</v>
      </c>
      <c r="J1469" s="105">
        <v>81.515586853027344</v>
      </c>
      <c r="K1469" s="96">
        <f>msoa_calculations5[[#This Row],[ Pop20]]/SUMIF(msoa_calculations5[ICB26],msoa_calculations5[[#This Row],[ICB26]],msoa_calculations5[[ Pop20]])</f>
        <v>3.1974094832784988E-3</v>
      </c>
      <c r="L1469" s="98" cm="1">
        <f t="array" ref="L1469">msoa_calculations5[[#This Row],[ Estimated case time (see and convey)]]*msoa_calculations5[[#This Row],[Population share of ICB]:[Population share of ICB]]</f>
        <v>0.28158963167046686</v>
      </c>
      <c r="M1469" s="98" cm="1">
        <f t="array" ref="M1469">msoa_calculations5[[#This Row],[Estimated case time (see and treat)]]*msoa_calculations5[[#This Row],[Population share of ICB]:[Population share of ICB]]</f>
        <v>0.20416306764717546</v>
      </c>
      <c r="N1469" s="94" cm="1">
        <f t="array" ref="N1469">msoa_calculations5[[#This Row],[Weighted estimate]]*msoa_calculations5[[#This Row],[Population share of ICB]:[Population share of ICB]]</f>
        <v>0.26063871043888176</v>
      </c>
    </row>
    <row r="1470" spans="1:14">
      <c r="A1470" s="63" t="s">
        <v>1416</v>
      </c>
      <c r="B1470" s="63" t="s">
        <v>13702</v>
      </c>
      <c r="C1470" s="63" t="s">
        <v>9</v>
      </c>
      <c r="D1470" s="63" t="s">
        <v>73</v>
      </c>
      <c r="E1470" s="72">
        <v>6267</v>
      </c>
      <c r="F1470" s="64">
        <v>1</v>
      </c>
      <c r="G1470" s="79">
        <v>0</v>
      </c>
      <c r="H1470" s="133">
        <v>87.107917785644531</v>
      </c>
      <c r="I1470" s="134">
        <v>63.870044708251953</v>
      </c>
      <c r="J1470" s="105">
        <v>80.819961547851563</v>
      </c>
      <c r="K1470" s="96">
        <f>msoa_calculations5[[#This Row],[ Pop20]]/SUMIF(msoa_calculations5[ICB26],msoa_calculations5[[#This Row],[ICB26]],msoa_calculations5[[ Pop20]])</f>
        <v>2.5028934838504063E-3</v>
      </c>
      <c r="L1470" s="98" cm="1">
        <f t="array" ref="L1470">msoa_calculations5[[#This Row],[ Estimated case time (see and convey)]]*msoa_calculations5[[#This Row],[Population share of ICB]:[Population share of ICB]]</f>
        <v>0.21802183981746662</v>
      </c>
      <c r="M1470" s="98" cm="1">
        <f t="array" ref="M1470">msoa_calculations5[[#This Row],[Estimated case time (see and treat)]]*msoa_calculations5[[#This Row],[Population share of ICB]:[Population share of ICB]]</f>
        <v>0.15985991871351793</v>
      </c>
      <c r="N1470" s="94" cm="1">
        <f t="array" ref="N1470">msoa_calculations5[[#This Row],[Weighted estimate]]*msoa_calculations5[[#This Row],[Population share of ICB]:[Population share of ICB]]</f>
        <v>0.20228375512315808</v>
      </c>
    </row>
    <row r="1471" spans="1:14">
      <c r="A1471" s="63" t="s">
        <v>1414</v>
      </c>
      <c r="B1471" s="63" t="s">
        <v>13702</v>
      </c>
      <c r="C1471" s="63" t="s">
        <v>9</v>
      </c>
      <c r="D1471" s="63" t="s">
        <v>73</v>
      </c>
      <c r="E1471" s="72">
        <v>8222</v>
      </c>
      <c r="F1471" s="64">
        <v>1</v>
      </c>
      <c r="G1471" s="79">
        <v>0</v>
      </c>
      <c r="H1471" s="133">
        <v>90.607490539550781</v>
      </c>
      <c r="I1471" s="134">
        <v>64.62384033203125</v>
      </c>
      <c r="J1471" s="105">
        <v>83.576553344726563</v>
      </c>
      <c r="K1471" s="96">
        <f>msoa_calculations5[[#This Row],[ Pop20]]/SUMIF(msoa_calculations5[ICB26],msoa_calculations5[[#This Row],[ICB26]],msoa_calculations5[[ Pop20]])</f>
        <v>3.2836748403092452E-3</v>
      </c>
      <c r="L1471" s="98" cm="1">
        <f t="array" ref="L1471">msoa_calculations5[[#This Row],[ Estimated case time (see and convey)]]*msoa_calculations5[[#This Row],[Population share of ICB]:[Population share of ICB]]</f>
        <v>0.29752553702828088</v>
      </c>
      <c r="M1471" s="98" cm="1">
        <f t="array" ref="M1471">msoa_calculations5[[#This Row],[Estimated case time (see and treat)]]*msoa_calculations5[[#This Row],[Population share of ICB]:[Population share of ICB]]</f>
        <v>0.21220367858245287</v>
      </c>
      <c r="N1471" s="94" cm="1">
        <f t="array" ref="N1471">msoa_calculations5[[#This Row],[Weighted estimate]]*msoa_calculations5[[#This Row],[Population share of ICB]:[Population share of ICB]]</f>
        <v>0.27443822545784213</v>
      </c>
    </row>
    <row r="1472" spans="1:14">
      <c r="A1472" s="63" t="s">
        <v>1412</v>
      </c>
      <c r="B1472" s="63" t="s">
        <v>13702</v>
      </c>
      <c r="C1472" s="63" t="s">
        <v>9</v>
      </c>
      <c r="D1472" s="63" t="s">
        <v>73</v>
      </c>
      <c r="E1472" s="72">
        <v>7418</v>
      </c>
      <c r="F1472" s="64">
        <v>1</v>
      </c>
      <c r="G1472" s="79">
        <v>0</v>
      </c>
      <c r="H1472" s="133">
        <v>89.823875427246094</v>
      </c>
      <c r="I1472" s="134">
        <v>64.876815795898438</v>
      </c>
      <c r="J1472" s="105">
        <v>83.07342529296875</v>
      </c>
      <c r="K1472" s="96">
        <f>msoa_calculations5[[#This Row],[ Pop20]]/SUMIF(msoa_calculations5[ICB26],msoa_calculations5[[#This Row],[ICB26]],msoa_calculations5[[ Pop20]])</f>
        <v>2.9625760113614671E-3</v>
      </c>
      <c r="L1472" s="98" cm="1">
        <f t="array" ref="L1472">msoa_calculations5[[#This Row],[ Estimated case time (see and convey)]]*msoa_calculations5[[#This Row],[Population share of ICB]:[Population share of ICB]]</f>
        <v>0.26611005858828002</v>
      </c>
      <c r="M1472" s="98" cm="1">
        <f t="array" ref="M1472">msoa_calculations5[[#This Row],[Estimated case time (see and treat)]]*msoa_calculations5[[#This Row],[Population share of ICB]:[Population share of ICB]]</f>
        <v>0.19220249817044541</v>
      </c>
      <c r="N1472" s="94" cm="1">
        <f t="array" ref="N1472">msoa_calculations5[[#This Row],[Weighted estimate]]*msoa_calculations5[[#This Row],[Population share of ICB]:[Population share of ICB]]</f>
        <v>0.24611133695457818</v>
      </c>
    </row>
    <row r="1473" spans="1:14">
      <c r="A1473" s="63" t="s">
        <v>1410</v>
      </c>
      <c r="B1473" s="63" t="s">
        <v>13702</v>
      </c>
      <c r="C1473" s="63" t="s">
        <v>9</v>
      </c>
      <c r="D1473" s="63" t="s">
        <v>73</v>
      </c>
      <c r="E1473" s="72">
        <v>6618</v>
      </c>
      <c r="F1473" s="64">
        <v>1</v>
      </c>
      <c r="G1473" s="79">
        <v>0</v>
      </c>
      <c r="H1473" s="133">
        <v>89.737716674804688</v>
      </c>
      <c r="I1473" s="134">
        <v>66.251907348632813</v>
      </c>
      <c r="J1473" s="105">
        <v>83.382667541503906</v>
      </c>
      <c r="K1473" s="96">
        <f>msoa_calculations5[[#This Row],[ Pop20]]/SUMIF(msoa_calculations5[ICB26],msoa_calculations5[[#This Row],[ICB26]],msoa_calculations5[[ Pop20]])</f>
        <v>2.6430746890253693E-3</v>
      </c>
      <c r="L1473" s="98" cm="1">
        <f t="array" ref="L1473">msoa_calculations5[[#This Row],[ Estimated case time (see and convey)]]*msoa_calculations5[[#This Row],[Population share of ICB]:[Population share of ICB]]</f>
        <v>0.2371834875941061</v>
      </c>
      <c r="M1473" s="98" cm="1">
        <f t="array" ref="M1473">msoa_calculations5[[#This Row],[Estimated case time (see and treat)]]*msoa_calculations5[[#This Row],[Population share of ICB]:[Population share of ICB]]</f>
        <v>0.17510873941282526</v>
      </c>
      <c r="N1473" s="94" cm="1">
        <f t="array" ref="N1473">msoa_calculations5[[#This Row],[Weighted estimate]]*msoa_calculations5[[#This Row],[Population share of ICB]:[Population share of ICB]]</f>
        <v>0.2203866180823662</v>
      </c>
    </row>
    <row r="1474" spans="1:14">
      <c r="A1474" s="63" t="s">
        <v>1408</v>
      </c>
      <c r="B1474" s="63" t="s">
        <v>13702</v>
      </c>
      <c r="C1474" s="63" t="s">
        <v>9</v>
      </c>
      <c r="D1474" s="63" t="s">
        <v>73</v>
      </c>
      <c r="E1474" s="72">
        <v>7545</v>
      </c>
      <c r="F1474" s="64">
        <v>1</v>
      </c>
      <c r="G1474" s="79">
        <v>0</v>
      </c>
      <c r="H1474" s="133">
        <v>88.564590454101563</v>
      </c>
      <c r="I1474" s="134">
        <v>65.051338195800781</v>
      </c>
      <c r="J1474" s="105">
        <v>82.202117919921875</v>
      </c>
      <c r="K1474" s="96">
        <f>msoa_calculations5[[#This Row],[ Pop20]]/SUMIF(msoa_calculations5[ICB26],msoa_calculations5[[#This Row],[ICB26]],msoa_calculations5[[ Pop20]])</f>
        <v>3.0132968462823224E-3</v>
      </c>
      <c r="L1474" s="98" cm="1">
        <f t="array" ref="L1474">msoa_calculations5[[#This Row],[ Estimated case time (see and convey)]]*msoa_calculations5[[#This Row],[Population share of ICB]:[Population share of ICB]]</f>
        <v>0.26687140110762969</v>
      </c>
      <c r="M1474" s="98" cm="1">
        <f t="array" ref="M1474">msoa_calculations5[[#This Row],[Estimated case time (see and treat)]]*msoa_calculations5[[#This Row],[Population share of ICB]:[Population share of ICB]]</f>
        <v>0.19601899223185126</v>
      </c>
      <c r="N1474" s="94" cm="1">
        <f t="array" ref="N1474">msoa_calculations5[[#This Row],[Weighted estimate]]*msoa_calculations5[[#This Row],[Population share of ICB]:[Population share of ICB]]</f>
        <v>0.24769938268582817</v>
      </c>
    </row>
    <row r="1475" spans="1:14">
      <c r="A1475" s="63" t="s">
        <v>1406</v>
      </c>
      <c r="B1475" s="63" t="s">
        <v>13702</v>
      </c>
      <c r="C1475" s="63" t="s">
        <v>9</v>
      </c>
      <c r="D1475" s="63" t="s">
        <v>73</v>
      </c>
      <c r="E1475" s="72">
        <v>7928</v>
      </c>
      <c r="F1475" s="64">
        <v>1</v>
      </c>
      <c r="G1475" s="79">
        <v>0</v>
      </c>
      <c r="H1475" s="133">
        <v>93.5914306640625</v>
      </c>
      <c r="I1475" s="134">
        <v>67.329025268554688</v>
      </c>
      <c r="J1475" s="105">
        <v>86.485061645507813</v>
      </c>
      <c r="K1475" s="96">
        <f>msoa_calculations5[[#This Row],[ Pop20]]/SUMIF(msoa_calculations5[ICB26],msoa_calculations5[[#This Row],[ICB26]],msoa_calculations5[[ Pop20]])</f>
        <v>3.1662581043507294E-3</v>
      </c>
      <c r="L1475" s="98" cm="1">
        <f t="array" ref="L1475">msoa_calculations5[[#This Row],[ Estimated case time (see and convey)]]*msoa_calculations5[[#This Row],[Population share of ICB]:[Population share of ICB]]</f>
        <v>0.29633462583786724</v>
      </c>
      <c r="M1475" s="98" cm="1">
        <f t="array" ref="M1475">msoa_calculations5[[#This Row],[Estimated case time (see and treat)]]*msoa_calculations5[[#This Row],[Population share of ICB]:[Population share of ICB]]</f>
        <v>0.21318107191459632</v>
      </c>
      <c r="N1475" s="94" cm="1">
        <f t="array" ref="N1475">msoa_calculations5[[#This Row],[Weighted estimate]]*msoa_calculations5[[#This Row],[Population share of ICB]:[Population share of ICB]]</f>
        <v>0.27383402734036155</v>
      </c>
    </row>
    <row r="1476" spans="1:14">
      <c r="A1476" s="63" t="s">
        <v>1404</v>
      </c>
      <c r="B1476" s="63" t="s">
        <v>13702</v>
      </c>
      <c r="C1476" s="63" t="s">
        <v>9</v>
      </c>
      <c r="D1476" s="63" t="s">
        <v>73</v>
      </c>
      <c r="E1476" s="72">
        <v>9760</v>
      </c>
      <c r="F1476" s="64">
        <v>1</v>
      </c>
      <c r="G1476" s="79">
        <v>0</v>
      </c>
      <c r="H1476" s="133">
        <v>93.539314270019531</v>
      </c>
      <c r="I1476" s="134">
        <v>67.2615966796875</v>
      </c>
      <c r="J1476" s="105">
        <v>86.428802490234375</v>
      </c>
      <c r="K1476" s="96">
        <f>msoa_calculations5[[#This Row],[ Pop20]]/SUMIF(msoa_calculations5[ICB26],msoa_calculations5[[#This Row],[ICB26]],msoa_calculations5[[ Pop20]])</f>
        <v>3.8979161325003934E-3</v>
      </c>
      <c r="L1476" s="98" cm="1">
        <f t="array" ref="L1476">msoa_calculations5[[#This Row],[ Estimated case time (see and convey)]]*msoa_calculations5[[#This Row],[Population share of ICB]:[Population share of ICB]]</f>
        <v>0.36460840211613338</v>
      </c>
      <c r="M1476" s="98" cm="1">
        <f t="array" ref="M1476">msoa_calculations5[[#This Row],[Estimated case time (see and treat)]]*msoa_calculations5[[#This Row],[Population share of ICB]:[Population share of ICB]]</f>
        <v>0.26218006279548878</v>
      </c>
      <c r="N1476" s="94" cm="1">
        <f t="array" ref="N1476">msoa_calculations5[[#This Row],[Weighted estimate]]*msoa_calculations5[[#This Row],[Population share of ICB]:[Population share of ICB]]</f>
        <v>0.33689222353937476</v>
      </c>
    </row>
    <row r="1477" spans="1:14">
      <c r="A1477" s="63" t="s">
        <v>1402</v>
      </c>
      <c r="B1477" s="63" t="s">
        <v>13702</v>
      </c>
      <c r="C1477" s="63" t="s">
        <v>9</v>
      </c>
      <c r="D1477" s="63" t="s">
        <v>73</v>
      </c>
      <c r="E1477" s="72">
        <v>7408</v>
      </c>
      <c r="F1477" s="64">
        <v>1</v>
      </c>
      <c r="G1477" s="79">
        <v>0</v>
      </c>
      <c r="H1477" s="133">
        <v>89.421783447265625</v>
      </c>
      <c r="I1477" s="134">
        <v>66.004005432128906</v>
      </c>
      <c r="J1477" s="105">
        <v>83.08514404296875</v>
      </c>
      <c r="K1477" s="96">
        <f>msoa_calculations5[[#This Row],[ Pop20]]/SUMIF(msoa_calculations5[ICB26],msoa_calculations5[[#This Row],[ICB26]],msoa_calculations5[[ Pop20]])</f>
        <v>2.958582244832266E-3</v>
      </c>
      <c r="L1477" s="98" cm="1">
        <f t="array" ref="L1477">msoa_calculations5[[#This Row],[ Estimated case time (see and convey)]]*msoa_calculations5[[#This Row],[Population share of ICB]:[Population share of ICB]]</f>
        <v>0.26456170080831587</v>
      </c>
      <c r="M1477" s="98" cm="1">
        <f t="array" ref="M1477">msoa_calculations5[[#This Row],[Estimated case time (see and treat)]]*msoa_calculations5[[#This Row],[Population share of ICB]:[Population share of ICB]]</f>
        <v>0.19527827855930902</v>
      </c>
      <c r="N1477" s="94" cm="1">
        <f t="array" ref="N1477">msoa_calculations5[[#This Row],[Weighted estimate]]*msoa_calculations5[[#This Row],[Population share of ICB]:[Population share of ICB]]</f>
        <v>0.24581423197485866</v>
      </c>
    </row>
    <row r="1478" spans="1:14">
      <c r="A1478" s="63" t="s">
        <v>1400</v>
      </c>
      <c r="B1478" s="63" t="s">
        <v>13702</v>
      </c>
      <c r="C1478" s="63" t="s">
        <v>9</v>
      </c>
      <c r="D1478" s="63" t="s">
        <v>73</v>
      </c>
      <c r="E1478" s="72">
        <v>7133</v>
      </c>
      <c r="F1478" s="64">
        <v>1</v>
      </c>
      <c r="G1478" s="79">
        <v>0</v>
      </c>
      <c r="H1478" s="133">
        <v>96.41314697265625</v>
      </c>
      <c r="I1478" s="134">
        <v>70.579269409179688</v>
      </c>
      <c r="J1478" s="105">
        <v>89.422737121582031</v>
      </c>
      <c r="K1478" s="96">
        <f>msoa_calculations5[[#This Row],[ Pop20]]/SUMIF(msoa_calculations5[ICB26],msoa_calculations5[[#This Row],[ICB26]],msoa_calculations5[[ Pop20]])</f>
        <v>2.8487536652792322E-3</v>
      </c>
      <c r="L1478" s="98" cm="1">
        <f t="array" ref="L1478">msoa_calculations5[[#This Row],[ Estimated case time (see and convey)]]*msoa_calculations5[[#This Row],[Population share of ICB]:[Population share of ICB]]</f>
        <v>0.2746573058194598</v>
      </c>
      <c r="M1478" s="98" cm="1">
        <f t="array" ref="M1478">msoa_calculations5[[#This Row],[Estimated case time (see and treat)]]*msoa_calculations5[[#This Row],[Population share of ICB]:[Population share of ICB]]</f>
        <v>0.20106295242213101</v>
      </c>
      <c r="N1478" s="94" cm="1">
        <f t="array" ref="N1478">msoa_calculations5[[#This Row],[Weighted estimate]]*msoa_calculations5[[#This Row],[Population share of ICB]:[Population share of ICB]]</f>
        <v>0.25474335013440808</v>
      </c>
    </row>
    <row r="1479" spans="1:14">
      <c r="A1479" s="63" t="s">
        <v>1398</v>
      </c>
      <c r="B1479" s="63" t="s">
        <v>13702</v>
      </c>
      <c r="C1479" s="63" t="s">
        <v>9</v>
      </c>
      <c r="D1479" s="63" t="s">
        <v>73</v>
      </c>
      <c r="E1479" s="72">
        <v>6357</v>
      </c>
      <c r="F1479" s="64">
        <v>1</v>
      </c>
      <c r="G1479" s="79">
        <v>0</v>
      </c>
      <c r="H1479" s="133">
        <v>94.437232971191406</v>
      </c>
      <c r="I1479" s="134">
        <v>67.762550354003906</v>
      </c>
      <c r="J1479" s="105">
        <v>87.219306945800781</v>
      </c>
      <c r="K1479" s="96">
        <f>msoa_calculations5[[#This Row],[ Pop20]]/SUMIF(msoa_calculations5[ICB26],msoa_calculations5[[#This Row],[ICB26]],msoa_calculations5[[ Pop20]])</f>
        <v>2.5388373826132171E-3</v>
      </c>
      <c r="L1479" s="98" cm="1">
        <f t="array" ref="L1479">msoa_calculations5[[#This Row],[ Estimated case time (see and convey)]]*msoa_calculations5[[#This Row],[Population share of ICB]:[Population share of ICB]]</f>
        <v>0.2397607773778142</v>
      </c>
      <c r="M1479" s="98" cm="1">
        <f t="array" ref="M1479">msoa_calculations5[[#This Row],[Estimated case time (see and treat)]]*msoa_calculations5[[#This Row],[Population share of ICB]:[Population share of ICB]]</f>
        <v>0.17203809597995562</v>
      </c>
      <c r="N1479" s="94" cm="1">
        <f t="array" ref="N1479">msoa_calculations5[[#This Row],[Weighted estimate]]*msoa_calculations5[[#This Row],[Population share of ICB]:[Population share of ICB]]</f>
        <v>0.22143563695961563</v>
      </c>
    </row>
    <row r="1480" spans="1:14">
      <c r="A1480" s="63" t="s">
        <v>1396</v>
      </c>
      <c r="B1480" s="63" t="s">
        <v>13702</v>
      </c>
      <c r="C1480" s="63" t="s">
        <v>9</v>
      </c>
      <c r="D1480" s="63" t="s">
        <v>73</v>
      </c>
      <c r="E1480" s="72">
        <v>8830</v>
      </c>
      <c r="F1480" s="64">
        <v>1</v>
      </c>
      <c r="G1480" s="79">
        <v>0</v>
      </c>
      <c r="H1480" s="133">
        <v>92.8778076171875</v>
      </c>
      <c r="I1480" s="134">
        <v>68.73956298828125</v>
      </c>
      <c r="J1480" s="105">
        <v>86.346221923828125</v>
      </c>
      <c r="K1480" s="96">
        <f>msoa_calculations5[[#This Row],[ Pop20]]/SUMIF(msoa_calculations5[ICB26],msoa_calculations5[[#This Row],[ICB26]],msoa_calculations5[[ Pop20]])</f>
        <v>3.5264958452846796E-3</v>
      </c>
      <c r="L1480" s="98" cm="1">
        <f t="array" ref="L1480">msoa_calculations5[[#This Row],[ Estimated case time (see and convey)]]*msoa_calculations5[[#This Row],[Population share of ICB]:[Population share of ICB]]</f>
        <v>0.32753320268116148</v>
      </c>
      <c r="M1480" s="98" cm="1">
        <f t="array" ref="M1480">msoa_calculations5[[#This Row],[Estimated case time (see and treat)]]*msoa_calculations5[[#This Row],[Population share of ICB]:[Population share of ICB]]</f>
        <v>0.24240978328485838</v>
      </c>
      <c r="N1480" s="94" cm="1">
        <f t="array" ref="N1480">msoa_calculations5[[#This Row],[Weighted estimate]]*msoa_calculations5[[#This Row],[Population share of ICB]:[Population share of ICB]]</f>
        <v>0.30449959287040879</v>
      </c>
    </row>
    <row r="1481" spans="1:14">
      <c r="A1481" s="63" t="s">
        <v>1394</v>
      </c>
      <c r="B1481" s="63" t="s">
        <v>13702</v>
      </c>
      <c r="C1481" s="63" t="s">
        <v>9</v>
      </c>
      <c r="D1481" s="63" t="s">
        <v>73</v>
      </c>
      <c r="E1481" s="72">
        <v>7153</v>
      </c>
      <c r="F1481" s="64">
        <v>1</v>
      </c>
      <c r="G1481" s="79">
        <v>0</v>
      </c>
      <c r="H1481" s="133">
        <v>96.765632629394531</v>
      </c>
      <c r="I1481" s="134">
        <v>69.736770629882813</v>
      </c>
      <c r="J1481" s="105">
        <v>89.451866149902344</v>
      </c>
      <c r="K1481" s="96">
        <f>msoa_calculations5[[#This Row],[ Pop20]]/SUMIF(msoa_calculations5[ICB26],msoa_calculations5[[#This Row],[ICB26]],msoa_calculations5[[ Pop20]])</f>
        <v>2.8567411983376348E-3</v>
      </c>
      <c r="L1481" s="98" cm="1">
        <f t="array" ref="L1481">msoa_calculations5[[#This Row],[ Estimated case time (see and convey)]]*msoa_calculations5[[#This Row],[Population share of ICB]:[Population share of ICB]]</f>
        <v>0.2764343693155959</v>
      </c>
      <c r="M1481" s="98" cm="1">
        <f t="array" ref="M1481">msoa_calculations5[[#This Row],[Estimated case time (see and treat)]]*msoa_calculations5[[#This Row],[Population share of ICB]:[Population share of ICB]]</f>
        <v>0.19921990569740819</v>
      </c>
      <c r="N1481" s="94" cm="1">
        <f t="array" ref="N1481">msoa_calculations5[[#This Row],[Weighted estimate]]*msoa_calculations5[[#This Row],[Population share of ICB]:[Population share of ICB]]</f>
        <v>0.25554083129860972</v>
      </c>
    </row>
    <row r="1482" spans="1:14">
      <c r="A1482" s="63" t="s">
        <v>1392</v>
      </c>
      <c r="B1482" s="63" t="s">
        <v>13702</v>
      </c>
      <c r="C1482" s="63" t="s">
        <v>9</v>
      </c>
      <c r="D1482" s="63" t="s">
        <v>73</v>
      </c>
      <c r="E1482" s="72">
        <v>8340</v>
      </c>
      <c r="F1482" s="64">
        <v>1</v>
      </c>
      <c r="G1482" s="79">
        <v>0</v>
      </c>
      <c r="H1482" s="133">
        <v>96.903999328613281</v>
      </c>
      <c r="I1482" s="134">
        <v>69.057121276855469</v>
      </c>
      <c r="J1482" s="105">
        <v>89.368888854980469</v>
      </c>
      <c r="K1482" s="96">
        <f>msoa_calculations5[[#This Row],[ Pop20]]/SUMIF(msoa_calculations5[ICB26],msoa_calculations5[[#This Row],[ICB26]],msoa_calculations5[[ Pop20]])</f>
        <v>3.3308012853538196E-3</v>
      </c>
      <c r="L1482" s="98" cm="1">
        <f t="array" ref="L1482">msoa_calculations5[[#This Row],[ Estimated case time (see and convey)]]*msoa_calculations5[[#This Row],[Population share of ICB]:[Population share of ICB]]</f>
        <v>0.3227679655196708</v>
      </c>
      <c r="M1482" s="98" cm="1">
        <f t="array" ref="M1482">msoa_calculations5[[#This Row],[Estimated case time (see and treat)]]*msoa_calculations5[[#This Row],[Population share of ICB]:[Population share of ICB]]</f>
        <v>0.23001554831178481</v>
      </c>
      <c r="N1482" s="94" cm="1">
        <f t="array" ref="N1482">msoa_calculations5[[#This Row],[Weighted estimate]]*msoa_calculations5[[#This Row],[Population share of ICB]:[Population share of ICB]]</f>
        <v>0.29767000986881159</v>
      </c>
    </row>
    <row r="1483" spans="1:14">
      <c r="A1483" s="63" t="s">
        <v>11388</v>
      </c>
      <c r="B1483" s="63" t="s">
        <v>13723</v>
      </c>
      <c r="C1483" s="63" t="s">
        <v>37</v>
      </c>
      <c r="D1483" s="63" t="s">
        <v>71</v>
      </c>
      <c r="E1483" s="72">
        <v>6907</v>
      </c>
      <c r="F1483" s="64">
        <v>1</v>
      </c>
      <c r="G1483" s="79">
        <v>0</v>
      </c>
      <c r="H1483" s="133">
        <v>92.1495361328125</v>
      </c>
      <c r="I1483" s="134">
        <v>66.284461975097656</v>
      </c>
      <c r="J1483" s="105">
        <v>85.150680541992188</v>
      </c>
      <c r="K1483" s="96">
        <f>msoa_calculations5[[#This Row],[ Pop20]]/SUMIF(msoa_calculations5[ICB26],msoa_calculations5[[#This Row],[ICB26]],msoa_calculations5[[ Pop20]])</f>
        <v>4.8810858101528279E-3</v>
      </c>
      <c r="L1483" s="98" cm="1">
        <f t="array" ref="L1483">msoa_calculations5[[#This Row],[ Estimated case time (see and convey)]]*msoa_calculations5[[#This Row],[Population share of ICB]:[Population share of ICB]]</f>
        <v>0.44978979323003637</v>
      </c>
      <c r="M1483" s="98" cm="1">
        <f t="array" ref="M1483">msoa_calculations5[[#This Row],[Estimated case time (see and treat)]]*msoa_calculations5[[#This Row],[Population share of ICB]:[Population share of ICB]]</f>
        <v>0.32354014678026388</v>
      </c>
      <c r="N1483" s="94" cm="1">
        <f t="array" ref="N1483">msoa_calculations5[[#This Row],[Weighted estimate]]*msoa_calculations5[[#This Row],[Population share of ICB]:[Population share of ICB]]</f>
        <v>0.41562777851837457</v>
      </c>
    </row>
    <row r="1484" spans="1:14">
      <c r="A1484" s="63" t="s">
        <v>11386</v>
      </c>
      <c r="B1484" s="63" t="s">
        <v>13723</v>
      </c>
      <c r="C1484" s="63" t="s">
        <v>37</v>
      </c>
      <c r="D1484" s="63" t="s">
        <v>71</v>
      </c>
      <c r="E1484" s="72">
        <v>6070</v>
      </c>
      <c r="F1484" s="64">
        <v>1</v>
      </c>
      <c r="G1484" s="79">
        <v>0</v>
      </c>
      <c r="H1484" s="133">
        <v>91.914581298828125</v>
      </c>
      <c r="I1484" s="134">
        <v>65.624359130859375</v>
      </c>
      <c r="J1484" s="105">
        <v>84.800689697265625</v>
      </c>
      <c r="K1484" s="96">
        <f>msoa_calculations5[[#This Row],[ Pop20]]/SUMIF(msoa_calculations5[ICB26],msoa_calculations5[[#This Row],[ICB26]],msoa_calculations5[[ Pop20]])</f>
        <v>4.2895889485489603E-3</v>
      </c>
      <c r="L1484" s="98" cm="1">
        <f t="array" ref="L1484">msoa_calculations5[[#This Row],[ Estimated case time (see and convey)]]*msoa_calculations5[[#This Row],[Population share of ICB]:[Population share of ICB]]</f>
        <v>0.39427577214995807</v>
      </c>
      <c r="M1484" s="98" cm="1">
        <f t="array" ref="M1484">msoa_calculations5[[#This Row],[Estimated case time (see and treat)]]*msoa_calculations5[[#This Row],[Population share of ICB]:[Population share of ICB]]</f>
        <v>0.28150152568334241</v>
      </c>
      <c r="N1484" s="94" cm="1">
        <f t="array" ref="N1484">msoa_calculations5[[#This Row],[Weighted estimate]]*msoa_calculations5[[#This Row],[Population share of ICB]:[Population share of ICB]]</f>
        <v>0.36376010135472031</v>
      </c>
    </row>
    <row r="1485" spans="1:14">
      <c r="A1485" s="63" t="s">
        <v>11384</v>
      </c>
      <c r="B1485" s="63" t="s">
        <v>13723</v>
      </c>
      <c r="C1485" s="63" t="s">
        <v>37</v>
      </c>
      <c r="D1485" s="63" t="s">
        <v>71</v>
      </c>
      <c r="E1485" s="72">
        <v>6194</v>
      </c>
      <c r="F1485" s="64">
        <v>1</v>
      </c>
      <c r="G1485" s="79">
        <v>0</v>
      </c>
      <c r="H1485" s="133">
        <v>95.077995300292969</v>
      </c>
      <c r="I1485" s="134">
        <v>67.9100341796875</v>
      </c>
      <c r="J1485" s="105">
        <v>87.726593017578125</v>
      </c>
      <c r="K1485" s="96">
        <f>msoa_calculations5[[#This Row],[ Pop20]]/SUMIF(msoa_calculations5[ICB26],msoa_calculations5[[#This Row],[ICB26]],msoa_calculations5[[ Pop20]])</f>
        <v>4.3772181132310144E-3</v>
      </c>
      <c r="L1485" s="98" cm="1">
        <f t="array" ref="L1485">msoa_calculations5[[#This Row],[ Estimated case time (see and convey)]]*msoa_calculations5[[#This Row],[Population share of ICB]:[Population share of ICB]]</f>
        <v>0.41617712319813566</v>
      </c>
      <c r="M1485" s="98" cm="1">
        <f t="array" ref="M1485">msoa_calculations5[[#This Row],[Estimated case time (see and treat)]]*msoa_calculations5[[#This Row],[Population share of ICB]:[Population share of ICB]]</f>
        <v>0.29725703168146544</v>
      </c>
      <c r="N1485" s="94" cm="1">
        <f t="array" ref="N1485">msoa_calculations5[[#This Row],[Weighted estimate]]*msoa_calculations5[[#This Row],[Population share of ICB]:[Population share of ICB]]</f>
        <v>0.38399843196858841</v>
      </c>
    </row>
    <row r="1486" spans="1:14">
      <c r="A1486" s="63" t="s">
        <v>11382</v>
      </c>
      <c r="B1486" s="63" t="s">
        <v>13723</v>
      </c>
      <c r="C1486" s="63" t="s">
        <v>37</v>
      </c>
      <c r="D1486" s="63" t="s">
        <v>71</v>
      </c>
      <c r="E1486" s="72">
        <v>8230</v>
      </c>
      <c r="F1486" s="64">
        <v>1</v>
      </c>
      <c r="G1486" s="79">
        <v>0</v>
      </c>
      <c r="H1486" s="133">
        <v>90.734428405761719</v>
      </c>
      <c r="I1486" s="134">
        <v>65.814033508300781</v>
      </c>
      <c r="J1486" s="105">
        <v>83.991195678710938</v>
      </c>
      <c r="K1486" s="96">
        <f>msoa_calculations5[[#This Row],[ Pop20]]/SUMIF(msoa_calculations5[ICB26],msoa_calculations5[[#This Row],[ICB26]],msoa_calculations5[[ Pop20]])</f>
        <v>5.8160324623653939E-3</v>
      </c>
      <c r="L1486" s="98" cm="1">
        <f t="array" ref="L1486">msoa_calculations5[[#This Row],[ Estimated case time (see and convey)]]*msoa_calculations5[[#This Row],[Population share of ICB]:[Population share of ICB]]</f>
        <v>0.52771438106207891</v>
      </c>
      <c r="M1486" s="98" cm="1">
        <f t="array" ref="M1486">msoa_calculations5[[#This Row],[Estimated case time (see and treat)]]*msoa_calculations5[[#This Row],[Population share of ICB]:[Population share of ICB]]</f>
        <v>0.38277655536348115</v>
      </c>
      <c r="N1486" s="94" cm="1">
        <f t="array" ref="N1486">msoa_calculations5[[#This Row],[Weighted estimate]]*msoa_calculations5[[#This Row],[Population share of ICB]:[Population share of ICB]]</f>
        <v>0.4884955206202668</v>
      </c>
    </row>
    <row r="1487" spans="1:14">
      <c r="A1487" s="63" t="s">
        <v>11380</v>
      </c>
      <c r="B1487" s="63" t="s">
        <v>13723</v>
      </c>
      <c r="C1487" s="63" t="s">
        <v>37</v>
      </c>
      <c r="D1487" s="63" t="s">
        <v>71</v>
      </c>
      <c r="E1487" s="72">
        <v>7715</v>
      </c>
      <c r="F1487" s="64">
        <v>1</v>
      </c>
      <c r="G1487" s="79">
        <v>0</v>
      </c>
      <c r="H1487" s="133">
        <v>89.826736450195313</v>
      </c>
      <c r="I1487" s="134">
        <v>64.971382141113281</v>
      </c>
      <c r="J1487" s="105">
        <v>83.101104736328125</v>
      </c>
      <c r="K1487" s="96">
        <f>msoa_calculations5[[#This Row],[ Pop20]]/SUMIF(msoa_calculations5[ICB26],msoa_calculations5[[#This Row],[ICB26]],msoa_calculations5[[ Pop20]])</f>
        <v>5.4520887542100866E-3</v>
      </c>
      <c r="L1487" s="98" cm="1">
        <f t="array" ref="L1487">msoa_calculations5[[#This Row],[ Estimated case time (see and convey)]]*msoa_calculations5[[#This Row],[Population share of ICB]:[Population share of ICB]]</f>
        <v>0.48974333962750316</v>
      </c>
      <c r="M1487" s="98" cm="1">
        <f t="array" ref="M1487">msoa_calculations5[[#This Row],[Estimated case time (see and treat)]]*msoa_calculations5[[#This Row],[Population share of ICB]:[Population share of ICB]]</f>
        <v>0.35422974191704976</v>
      </c>
      <c r="N1487" s="94" cm="1">
        <f t="array" ref="N1487">msoa_calculations5[[#This Row],[Weighted estimate]]*msoa_calculations5[[#This Row],[Population share of ICB]:[Population share of ICB]]</f>
        <v>0.45307459859536914</v>
      </c>
    </row>
    <row r="1488" spans="1:14">
      <c r="A1488" s="63" t="s">
        <v>11378</v>
      </c>
      <c r="B1488" s="63" t="s">
        <v>13723</v>
      </c>
      <c r="C1488" s="63" t="s">
        <v>37</v>
      </c>
      <c r="D1488" s="63" t="s">
        <v>71</v>
      </c>
      <c r="E1488" s="72">
        <v>7820</v>
      </c>
      <c r="F1488" s="64">
        <v>1</v>
      </c>
      <c r="G1488" s="79">
        <v>0</v>
      </c>
      <c r="H1488" s="133">
        <v>96.948959350585938</v>
      </c>
      <c r="I1488" s="134">
        <v>67.932449340820313</v>
      </c>
      <c r="J1488" s="105">
        <v>89.097358703613281</v>
      </c>
      <c r="K1488" s="96">
        <f>msoa_calculations5[[#This Row],[ Pop20]]/SUMIF(msoa_calculations5[ICB26],msoa_calculations5[[#This Row],[ICB26]],msoa_calculations5[[ Pop20]])</f>
        <v>5.5262908694650526E-3</v>
      </c>
      <c r="L1488" s="98" cm="1">
        <f t="array" ref="L1488">msoa_calculations5[[#This Row],[ Estimated case time (see and convey)]]*msoa_calculations5[[#This Row],[Population share of ICB]:[Population share of ICB]]</f>
        <v>0.53576814886328161</v>
      </c>
      <c r="M1488" s="98" cm="1">
        <f t="array" ref="M1488">msoa_calculations5[[#This Row],[Estimated case time (see and treat)]]*msoa_calculations5[[#This Row],[Population share of ICB]:[Population share of ICB]]</f>
        <v>0.37541447453257254</v>
      </c>
      <c r="N1488" s="94" cm="1">
        <f t="array" ref="N1488">msoa_calculations5[[#This Row],[Weighted estimate]]*msoa_calculations5[[#This Row],[Population share of ICB]:[Population share of ICB]]</f>
        <v>0.49237791989723073</v>
      </c>
    </row>
    <row r="1489" spans="1:14">
      <c r="A1489" s="63" t="s">
        <v>11376</v>
      </c>
      <c r="B1489" s="63" t="s">
        <v>13723</v>
      </c>
      <c r="C1489" s="63" t="s">
        <v>37</v>
      </c>
      <c r="D1489" s="63" t="s">
        <v>71</v>
      </c>
      <c r="E1489" s="72">
        <v>10083</v>
      </c>
      <c r="F1489" s="64">
        <v>1</v>
      </c>
      <c r="G1489" s="79">
        <v>0</v>
      </c>
      <c r="H1489" s="133">
        <v>87.530670166015625</v>
      </c>
      <c r="I1489" s="134">
        <v>62.579807281494141</v>
      </c>
      <c r="J1489" s="105">
        <v>80.779197692871094</v>
      </c>
      <c r="K1489" s="96">
        <f>msoa_calculations5[[#This Row],[ Pop20]]/SUMIF(msoa_calculations5[ICB26],msoa_calculations5[[#This Row],[ICB26]],msoa_calculations5[[ Pop20]])</f>
        <v>7.1255231249125472E-3</v>
      </c>
      <c r="L1489" s="98" cm="1">
        <f t="array" ref="L1489">msoa_calculations5[[#This Row],[ Estimated case time (see and convey)]]*msoa_calculations5[[#This Row],[Population share of ICB]:[Population share of ICB]]</f>
        <v>0.62370181440703709</v>
      </c>
      <c r="M1489" s="98" cm="1">
        <f t="array" ref="M1489">msoa_calculations5[[#This Row],[Estimated case time (see and treat)]]*msoa_calculations5[[#This Row],[Population share of ICB]:[Population share of ICB]]</f>
        <v>0.44591386393685711</v>
      </c>
      <c r="N1489" s="94" cm="1">
        <f t="array" ref="N1489">msoa_calculations5[[#This Row],[Weighted estimate]]*msoa_calculations5[[#This Row],[Population share of ICB]:[Population share of ICB]]</f>
        <v>0.57559404117243529</v>
      </c>
    </row>
    <row r="1490" spans="1:14">
      <c r="A1490" s="63" t="s">
        <v>11374</v>
      </c>
      <c r="B1490" s="63" t="s">
        <v>13723</v>
      </c>
      <c r="C1490" s="63" t="s">
        <v>37</v>
      </c>
      <c r="D1490" s="63" t="s">
        <v>71</v>
      </c>
      <c r="E1490" s="72">
        <v>6220</v>
      </c>
      <c r="F1490" s="64">
        <v>1</v>
      </c>
      <c r="G1490" s="79">
        <v>0</v>
      </c>
      <c r="H1490" s="133">
        <v>91.468009948730469</v>
      </c>
      <c r="I1490" s="134">
        <v>64.679443359375</v>
      </c>
      <c r="J1490" s="105">
        <v>84.219268798828125</v>
      </c>
      <c r="K1490" s="96">
        <f>msoa_calculations5[[#This Row],[ Pop20]]/SUMIF(msoa_calculations5[ICB26],msoa_calculations5[[#This Row],[ICB26]],msoa_calculations5[[ Pop20]])</f>
        <v>4.3955919703417678E-3</v>
      </c>
      <c r="L1490" s="98" cm="1">
        <f t="array" ref="L1490">msoa_calculations5[[#This Row],[ Estimated case time (see and convey)]]*msoa_calculations5[[#This Row],[Population share of ICB]:[Population share of ICB]]</f>
        <v>0.40205605007378059</v>
      </c>
      <c r="M1490" s="98" cm="1">
        <f t="array" ref="M1490">msoa_calculations5[[#This Row],[Estimated case time (see and treat)]]*msoa_calculations5[[#This Row],[Population share of ICB]:[Population share of ICB]]</f>
        <v>0.28430444187664394</v>
      </c>
      <c r="N1490" s="94" cm="1">
        <f t="array" ref="N1490">msoa_calculations5[[#This Row],[Weighted estimate]]*msoa_calculations5[[#This Row],[Population share of ICB]:[Population share of ICB]]</f>
        <v>0.37019354168018387</v>
      </c>
    </row>
    <row r="1491" spans="1:14">
      <c r="A1491" s="63" t="s">
        <v>11372</v>
      </c>
      <c r="B1491" s="63" t="s">
        <v>13723</v>
      </c>
      <c r="C1491" s="63" t="s">
        <v>37</v>
      </c>
      <c r="D1491" s="63" t="s">
        <v>71</v>
      </c>
      <c r="E1491" s="72">
        <v>8112</v>
      </c>
      <c r="F1491" s="64">
        <v>1</v>
      </c>
      <c r="G1491" s="79">
        <v>0</v>
      </c>
      <c r="H1491" s="133">
        <v>89.01470947265625</v>
      </c>
      <c r="I1491" s="134">
        <v>64.821510314941406</v>
      </c>
      <c r="J1491" s="105">
        <v>82.468246459960938</v>
      </c>
      <c r="K1491" s="96">
        <f>msoa_calculations5[[#This Row],[ Pop20]]/SUMIF(msoa_calculations5[ICB26],msoa_calculations5[[#This Row],[ICB26]],msoa_calculations5[[ Pop20]])</f>
        <v>5.7326434185550517E-3</v>
      </c>
      <c r="L1491" s="98" cm="1">
        <f t="array" ref="L1491">msoa_calculations5[[#This Row],[ Estimated case time (see and convey)]]*msoa_calculations5[[#This Row],[Population share of ICB]:[Population share of ICB]]</f>
        <v>0.51028958841301286</v>
      </c>
      <c r="M1491" s="98" cm="1">
        <f t="array" ref="M1491">msoa_calculations5[[#This Row],[Estimated case time (see and treat)]]*msoa_calculations5[[#This Row],[Population share of ICB]:[Population share of ICB]]</f>
        <v>0.37159860448774723</v>
      </c>
      <c r="N1491" s="94" cm="1">
        <f t="array" ref="N1491">msoa_calculations5[[#This Row],[Weighted estimate]]*msoa_calculations5[[#This Row],[Population share of ICB]:[Population share of ICB]]</f>
        <v>0.47276105030847099</v>
      </c>
    </row>
    <row r="1492" spans="1:14">
      <c r="A1492" s="63" t="s">
        <v>11370</v>
      </c>
      <c r="B1492" s="63" t="s">
        <v>13723</v>
      </c>
      <c r="C1492" s="63" t="s">
        <v>37</v>
      </c>
      <c r="D1492" s="63" t="s">
        <v>71</v>
      </c>
      <c r="E1492" s="72">
        <v>10610</v>
      </c>
      <c r="F1492" s="64">
        <v>1</v>
      </c>
      <c r="G1492" s="79">
        <v>0</v>
      </c>
      <c r="H1492" s="133">
        <v>84.370071411132813</v>
      </c>
      <c r="I1492" s="134">
        <v>60.990413665771484</v>
      </c>
      <c r="J1492" s="105">
        <v>78.043746948242188</v>
      </c>
      <c r="K1492" s="96">
        <f>msoa_calculations5[[#This Row],[ Pop20]]/SUMIF(msoa_calculations5[ICB26],msoa_calculations5[[#This Row],[ICB26]],msoa_calculations5[[ Pop20]])</f>
        <v>7.4979470748112792E-3</v>
      </c>
      <c r="L1492" s="98" cm="1">
        <f t="array" ref="L1492">msoa_calculations5[[#This Row],[ Estimated case time (see and convey)]]*msoa_calculations5[[#This Row],[Population share of ICB]:[Population share of ICB]]</f>
        <v>0.63260233013872202</v>
      </c>
      <c r="M1492" s="98" cm="1">
        <f t="array" ref="M1492">msoa_calculations5[[#This Row],[Estimated case time (see and treat)]]*msoa_calculations5[[#This Row],[Population share of ICB]:[Population share of ICB]]</f>
        <v>0.45730289373680116</v>
      </c>
      <c r="N1492" s="94" cm="1">
        <f t="array" ref="N1492">msoa_calculations5[[#This Row],[Weighted estimate]]*msoa_calculations5[[#This Row],[Population share of ICB]:[Population share of ICB]]</f>
        <v>0.58516788413788423</v>
      </c>
    </row>
    <row r="1493" spans="1:14">
      <c r="A1493" s="63" t="s">
        <v>11368</v>
      </c>
      <c r="B1493" s="63" t="s">
        <v>13723</v>
      </c>
      <c r="C1493" s="63" t="s">
        <v>37</v>
      </c>
      <c r="D1493" s="63" t="s">
        <v>71</v>
      </c>
      <c r="E1493" s="72">
        <v>8128</v>
      </c>
      <c r="F1493" s="64">
        <v>1</v>
      </c>
      <c r="G1493" s="79">
        <v>0</v>
      </c>
      <c r="H1493" s="133">
        <v>89.273223876953125</v>
      </c>
      <c r="I1493" s="134">
        <v>63.692771911621094</v>
      </c>
      <c r="J1493" s="105">
        <v>82.351387023925781</v>
      </c>
      <c r="K1493" s="96">
        <f>msoa_calculations5[[#This Row],[ Pop20]]/SUMIF(msoa_calculations5[ICB26],msoa_calculations5[[#This Row],[ICB26]],msoa_calculations5[[ Pop20]])</f>
        <v>5.7439504075462843E-3</v>
      </c>
      <c r="L1493" s="98" cm="1">
        <f t="array" ref="L1493">msoa_calculations5[[#This Row],[ Estimated case time (see and convey)]]*msoa_calculations5[[#This Row],[Population share of ICB]:[Population share of ICB]]</f>
        <v>0.5127809706709956</v>
      </c>
      <c r="M1493" s="98" cm="1">
        <f t="array" ref="M1493">msoa_calculations5[[#This Row],[Estimated case time (see and treat)]]*msoa_calculations5[[#This Row],[Population share of ICB]:[Population share of ICB]]</f>
        <v>0.36584812317950849</v>
      </c>
      <c r="N1493" s="94" cm="1">
        <f t="array" ref="N1493">msoa_calculations5[[#This Row],[Weighted estimate]]*msoa_calculations5[[#This Row],[Population share of ICB]:[Population share of ICB]]</f>
        <v>0.47302228305808031</v>
      </c>
    </row>
    <row r="1494" spans="1:14">
      <c r="A1494" s="63" t="s">
        <v>11366</v>
      </c>
      <c r="B1494" s="63" t="s">
        <v>13723</v>
      </c>
      <c r="C1494" s="63" t="s">
        <v>37</v>
      </c>
      <c r="D1494" s="63" t="s">
        <v>71</v>
      </c>
      <c r="E1494" s="72">
        <v>11619</v>
      </c>
      <c r="F1494" s="64">
        <v>1</v>
      </c>
      <c r="G1494" s="79">
        <v>0</v>
      </c>
      <c r="H1494" s="133">
        <v>86.465499877929688</v>
      </c>
      <c r="I1494" s="134">
        <v>63.589309692382813</v>
      </c>
      <c r="J1494" s="105">
        <v>80.275413513183594</v>
      </c>
      <c r="K1494" s="96">
        <f>msoa_calculations5[[#This Row],[ Pop20]]/SUMIF(msoa_calculations5[ICB26],msoa_calculations5[[#This Row],[ICB26]],msoa_calculations5[[ Pop20]])</f>
        <v>8.2109940680709006E-3</v>
      </c>
      <c r="L1494" s="98" cm="1">
        <f t="array" ref="L1494">msoa_calculations5[[#This Row],[ Estimated case time (see and convey)]]*msoa_calculations5[[#This Row],[Population share of ICB]:[Population share of ICB]]</f>
        <v>0.70996770659046582</v>
      </c>
      <c r="M1494" s="98" cm="1">
        <f t="array" ref="M1494">msoa_calculations5[[#This Row],[Estimated case time (see and treat)]]*msoa_calculations5[[#This Row],[Population share of ICB]:[Population share of ICB]]</f>
        <v>0.52213144467687866</v>
      </c>
      <c r="N1494" s="94" cm="1">
        <f t="array" ref="N1494">msoa_calculations5[[#This Row],[Weighted estimate]]*msoa_calculations5[[#This Row],[Population share of ICB]:[Population share of ICB]]</f>
        <v>0.65914094416868907</v>
      </c>
    </row>
    <row r="1495" spans="1:14">
      <c r="A1495" s="63" t="s">
        <v>11364</v>
      </c>
      <c r="B1495" s="63" t="s">
        <v>13723</v>
      </c>
      <c r="C1495" s="63" t="s">
        <v>37</v>
      </c>
      <c r="D1495" s="63" t="s">
        <v>71</v>
      </c>
      <c r="E1495" s="72">
        <v>12991</v>
      </c>
      <c r="F1495" s="64">
        <v>1</v>
      </c>
      <c r="G1495" s="79">
        <v>0</v>
      </c>
      <c r="H1495" s="133">
        <v>83.478279113769531</v>
      </c>
      <c r="I1495" s="134">
        <v>59.763309478759766</v>
      </c>
      <c r="J1495" s="105">
        <v>77.061225891113281</v>
      </c>
      <c r="K1495" s="96">
        <f>msoa_calculations5[[#This Row],[ Pop20]]/SUMIF(msoa_calculations5[ICB26],msoa_calculations5[[#This Row],[ICB26]],msoa_calculations5[[ Pop20]])</f>
        <v>9.180568374069116E-3</v>
      </c>
      <c r="L1495" s="98" cm="1">
        <f t="array" ref="L1495">msoa_calculations5[[#This Row],[ Estimated case time (see and convey)]]*msoa_calculations5[[#This Row],[Population share of ICB]:[Population share of ICB]]</f>
        <v>0.76637804915358698</v>
      </c>
      <c r="M1495" s="98" cm="1">
        <f t="array" ref="M1495">msoa_calculations5[[#This Row],[Estimated case time (see and treat)]]*msoa_calculations5[[#This Row],[Population share of ICB]:[Population share of ICB]]</f>
        <v>0.54866114893040696</v>
      </c>
      <c r="N1495" s="94" cm="1">
        <f t="array" ref="N1495">msoa_calculations5[[#This Row],[Weighted estimate]]*msoa_calculations5[[#This Row],[Population share of ICB]:[Population share of ICB]]</f>
        <v>0.70746585328295075</v>
      </c>
    </row>
    <row r="1496" spans="1:14">
      <c r="A1496" s="63" t="s">
        <v>11362</v>
      </c>
      <c r="B1496" s="63" t="s">
        <v>13723</v>
      </c>
      <c r="C1496" s="63" t="s">
        <v>37</v>
      </c>
      <c r="D1496" s="63" t="s">
        <v>71</v>
      </c>
      <c r="E1496" s="72">
        <v>9190</v>
      </c>
      <c r="F1496" s="64">
        <v>1</v>
      </c>
      <c r="G1496" s="79">
        <v>0</v>
      </c>
      <c r="H1496" s="133">
        <v>97.673805236816406</v>
      </c>
      <c r="I1496" s="134">
        <v>68.731582641601563</v>
      </c>
      <c r="J1496" s="105">
        <v>89.842300415039063</v>
      </c>
      <c r="K1496" s="96">
        <f>msoa_calculations5[[#This Row],[ Pop20]]/SUMIF(msoa_calculations5[ICB26],msoa_calculations5[[#This Row],[ICB26]],msoa_calculations5[[ Pop20]])</f>
        <v>6.494451801839364E-3</v>
      </c>
      <c r="L1496" s="98" cm="1">
        <f t="array" ref="L1496">msoa_calculations5[[#This Row],[ Estimated case time (see and convey)]]*msoa_calculations5[[#This Row],[Population share of ICB]:[Population share of ICB]]</f>
        <v>0.63433782041274944</v>
      </c>
      <c r="M1496" s="98" cm="1">
        <f t="array" ref="M1496">msoa_calculations5[[#This Row],[Estimated case time (see and treat)]]*msoa_calculations5[[#This Row],[Population share of ICB]:[Population share of ICB]]</f>
        <v>0.4463739507300204</v>
      </c>
      <c r="N1496" s="94" cm="1">
        <f t="array" ref="N1496">msoa_calculations5[[#This Row],[Weighted estimate]]*msoa_calculations5[[#This Row],[Population share of ICB]:[Population share of ICB]]</f>
        <v>0.58347648981184386</v>
      </c>
    </row>
    <row r="1497" spans="1:14">
      <c r="A1497" s="63" t="s">
        <v>11360</v>
      </c>
      <c r="B1497" s="63" t="s">
        <v>13723</v>
      </c>
      <c r="C1497" s="63" t="s">
        <v>37</v>
      </c>
      <c r="D1497" s="63" t="s">
        <v>71</v>
      </c>
      <c r="E1497" s="72">
        <v>7295</v>
      </c>
      <c r="F1497" s="64">
        <v>1</v>
      </c>
      <c r="G1497" s="79">
        <v>0</v>
      </c>
      <c r="H1497" s="133">
        <v>88.571128845214844</v>
      </c>
      <c r="I1497" s="134">
        <v>63.638149261474609</v>
      </c>
      <c r="J1497" s="105">
        <v>81.824493408203125</v>
      </c>
      <c r="K1497" s="96">
        <f>msoa_calculations5[[#This Row],[ Pop20]]/SUMIF(msoa_calculations5[ICB26],msoa_calculations5[[#This Row],[ICB26]],msoa_calculations5[[ Pop20]])</f>
        <v>5.1552802931902246E-3</v>
      </c>
      <c r="L1497" s="98" cm="1">
        <f t="array" ref="L1497">msoa_calculations5[[#This Row],[ Estimated case time (see and convey)]]*msoa_calculations5[[#This Row],[Population share of ICB]:[Population share of ICB]]</f>
        <v>0.45660899508134833</v>
      </c>
      <c r="M1497" s="98" cm="1">
        <f t="array" ref="M1497">msoa_calculations5[[#This Row],[Estimated case time (see and treat)]]*msoa_calculations5[[#This Row],[Population share of ICB]:[Population share of ICB]]</f>
        <v>0.32807249678277811</v>
      </c>
      <c r="N1497" s="94" cm="1">
        <f t="array" ref="N1497">msoa_calculations5[[#This Row],[Weighted estimate]]*msoa_calculations5[[#This Row],[Population share of ICB]:[Population share of ICB]]</f>
        <v>0.42182819836758301</v>
      </c>
    </row>
    <row r="1498" spans="1:14">
      <c r="A1498" s="63" t="s">
        <v>11358</v>
      </c>
      <c r="B1498" s="63" t="s">
        <v>13723</v>
      </c>
      <c r="C1498" s="63" t="s">
        <v>37</v>
      </c>
      <c r="D1498" s="63" t="s">
        <v>71</v>
      </c>
      <c r="E1498" s="72">
        <v>6118</v>
      </c>
      <c r="F1498" s="64">
        <v>1</v>
      </c>
      <c r="G1498" s="79">
        <v>0</v>
      </c>
      <c r="H1498" s="133">
        <v>94.316413879394531</v>
      </c>
      <c r="I1498" s="134">
        <v>68.641395568847656</v>
      </c>
      <c r="J1498" s="105">
        <v>87.368988037109375</v>
      </c>
      <c r="K1498" s="96">
        <f>msoa_calculations5[[#This Row],[ Pop20]]/SUMIF(msoa_calculations5[ICB26],msoa_calculations5[[#This Row],[ICB26]],msoa_calculations5[[ Pop20]])</f>
        <v>4.3235099155226582E-3</v>
      </c>
      <c r="L1498" s="98" cm="1">
        <f t="array" ref="L1498">msoa_calculations5[[#This Row],[ Estimated case time (see and convey)]]*msoa_calculations5[[#This Row],[Population share of ICB]:[Population share of ICB]]</f>
        <v>0.4077779506041011</v>
      </c>
      <c r="M1498" s="98" cm="1">
        <f t="array" ref="M1498">msoa_calculations5[[#This Row],[Estimated case time (see and treat)]]*msoa_calculations5[[#This Row],[Population share of ICB]:[Population share of ICB]]</f>
        <v>0.29677175435722591</v>
      </c>
      <c r="N1498" s="94" cm="1">
        <f t="array" ref="N1498">msoa_calculations5[[#This Row],[Weighted estimate]]*msoa_calculations5[[#This Row],[Population share of ICB]:[Population share of ICB]]</f>
        <v>0.3777406860876229</v>
      </c>
    </row>
    <row r="1499" spans="1:14">
      <c r="A1499" s="63" t="s">
        <v>11356</v>
      </c>
      <c r="B1499" s="63" t="s">
        <v>13723</v>
      </c>
      <c r="C1499" s="63" t="s">
        <v>37</v>
      </c>
      <c r="D1499" s="63" t="s">
        <v>71</v>
      </c>
      <c r="E1499" s="72">
        <v>7058</v>
      </c>
      <c r="F1499" s="64">
        <v>1</v>
      </c>
      <c r="G1499" s="79">
        <v>0</v>
      </c>
      <c r="H1499" s="133">
        <v>84.991905212402344</v>
      </c>
      <c r="I1499" s="134">
        <v>61.499313354492188</v>
      </c>
      <c r="J1499" s="105">
        <v>78.635025024414063</v>
      </c>
      <c r="K1499" s="96">
        <f>msoa_calculations5[[#This Row],[ Pop20]]/SUMIF(msoa_calculations5[ICB26],msoa_calculations5[[#This Row],[ICB26]],msoa_calculations5[[ Pop20]])</f>
        <v>4.9877955187575878E-3</v>
      </c>
      <c r="L1499" s="98" cm="1">
        <f t="array" ref="L1499">msoa_calculations5[[#This Row],[ Estimated case time (see and convey)]]*msoa_calculations5[[#This Row],[Population share of ICB]:[Population share of ICB]]</f>
        <v>0.42392224394909006</v>
      </c>
      <c r="M1499" s="98" cm="1">
        <f t="array" ref="M1499">msoa_calculations5[[#This Row],[Estimated case time (see and treat)]]*msoa_calculations5[[#This Row],[Population share of ICB]:[Population share of ICB]]</f>
        <v>0.3067459995562048</v>
      </c>
      <c r="N1499" s="94" cm="1">
        <f t="array" ref="N1499">msoa_calculations5[[#This Row],[Weighted estimate]]*msoa_calculations5[[#This Row],[Population share of ICB]:[Population share of ICB]]</f>
        <v>0.39221542543416321</v>
      </c>
    </row>
    <row r="1500" spans="1:14">
      <c r="A1500" s="63" t="s">
        <v>11354</v>
      </c>
      <c r="B1500" s="63" t="s">
        <v>13723</v>
      </c>
      <c r="C1500" s="63" t="s">
        <v>37</v>
      </c>
      <c r="D1500" s="63" t="s">
        <v>71</v>
      </c>
      <c r="E1500" s="72">
        <v>6384</v>
      </c>
      <c r="F1500" s="64">
        <v>1</v>
      </c>
      <c r="G1500" s="79">
        <v>0</v>
      </c>
      <c r="H1500" s="133">
        <v>86.528327941894531</v>
      </c>
      <c r="I1500" s="134">
        <v>61.812217712402344</v>
      </c>
      <c r="J1500" s="105">
        <v>79.840370178222656</v>
      </c>
      <c r="K1500" s="96">
        <f>msoa_calculations5[[#This Row],[ Pop20]]/SUMIF(msoa_calculations5[ICB26],msoa_calculations5[[#This Row],[ICB26]],msoa_calculations5[[ Pop20]])</f>
        <v>4.5114886075019048E-3</v>
      </c>
      <c r="L1500" s="98" cm="1">
        <f t="array" ref="L1500">msoa_calculations5[[#This Row],[ Estimated case time (see and convey)]]*msoa_calculations5[[#This Row],[Population share of ICB]:[Population share of ICB]]</f>
        <v>0.39037156573604592</v>
      </c>
      <c r="M1500" s="98" cm="1">
        <f t="array" ref="M1500">msoa_calculations5[[#This Row],[Estimated case time (see and treat)]]*msoa_calculations5[[#This Row],[Population share of ICB]:[Population share of ICB]]</f>
        <v>0.2788651160139306</v>
      </c>
      <c r="N1500" s="94" cm="1">
        <f t="array" ref="N1500">msoa_calculations5[[#This Row],[Weighted estimate]]*msoa_calculations5[[#This Row],[Population share of ICB]:[Population share of ICB]]</f>
        <v>0.36019892047778634</v>
      </c>
    </row>
    <row r="1501" spans="1:14">
      <c r="A1501" s="63" t="s">
        <v>11352</v>
      </c>
      <c r="B1501" s="63" t="s">
        <v>13723</v>
      </c>
      <c r="C1501" s="63" t="s">
        <v>37</v>
      </c>
      <c r="D1501" s="63" t="s">
        <v>71</v>
      </c>
      <c r="E1501" s="72">
        <v>6007</v>
      </c>
      <c r="F1501" s="64">
        <v>1</v>
      </c>
      <c r="G1501" s="79">
        <v>0</v>
      </c>
      <c r="H1501" s="133">
        <v>89.083160400390625</v>
      </c>
      <c r="I1501" s="134">
        <v>64.691001892089844</v>
      </c>
      <c r="J1501" s="105">
        <v>82.482864379882813</v>
      </c>
      <c r="K1501" s="96">
        <f>msoa_calculations5[[#This Row],[ Pop20]]/SUMIF(msoa_calculations5[ICB26],msoa_calculations5[[#This Row],[ICB26]],msoa_calculations5[[ Pop20]])</f>
        <v>4.2450676793959804E-3</v>
      </c>
      <c r="L1501" s="98" cm="1">
        <f t="array" ref="L1501">msoa_calculations5[[#This Row],[ Estimated case time (see and convey)]]*msoa_calculations5[[#This Row],[Population share of ICB]:[Population share of ICB]]</f>
        <v>0.37816404499414613</v>
      </c>
      <c r="M1501" s="98" cm="1">
        <f t="array" ref="M1501">msoa_calculations5[[#This Row],[Estimated case time (see and treat)]]*msoa_calculations5[[#This Row],[Population share of ICB]:[Population share of ICB]]</f>
        <v>0.27461768127985481</v>
      </c>
      <c r="N1501" s="94" cm="1">
        <f t="array" ref="N1501">msoa_calculations5[[#This Row],[Weighted estimate]]*msoa_calculations5[[#This Row],[Population share of ICB]:[Population share of ICB]]</f>
        <v>0.35014534168304251</v>
      </c>
    </row>
    <row r="1502" spans="1:14">
      <c r="A1502" s="63" t="s">
        <v>11350</v>
      </c>
      <c r="B1502" s="63" t="s">
        <v>13723</v>
      </c>
      <c r="C1502" s="63" t="s">
        <v>37</v>
      </c>
      <c r="D1502" s="63" t="s">
        <v>71</v>
      </c>
      <c r="E1502" s="72">
        <v>10735</v>
      </c>
      <c r="F1502" s="64">
        <v>1</v>
      </c>
      <c r="G1502" s="79">
        <v>0</v>
      </c>
      <c r="H1502" s="133">
        <v>95.026145935058594</v>
      </c>
      <c r="I1502" s="134">
        <v>67.870964050292969</v>
      </c>
      <c r="J1502" s="105">
        <v>87.678199768066406</v>
      </c>
      <c r="K1502" s="96">
        <f>msoa_calculations5[[#This Row],[ Pop20]]/SUMIF(msoa_calculations5[ICB26],msoa_calculations5[[#This Row],[ICB26]],msoa_calculations5[[ Pop20]])</f>
        <v>7.5862829263052857E-3</v>
      </c>
      <c r="L1502" s="98" cm="1">
        <f t="array" ref="L1502">msoa_calculations5[[#This Row],[ Estimated case time (see and convey)]]*msoa_calculations5[[#This Row],[Population share of ICB]:[Population share of ICB]]</f>
        <v>0.72089522845972942</v>
      </c>
      <c r="M1502" s="98" cm="1">
        <f t="array" ref="M1502">msoa_calculations5[[#This Row],[Estimated case time (see and treat)]]*msoa_calculations5[[#This Row],[Population share of ICB]:[Population share of ICB]]</f>
        <v>0.51488833576661741</v>
      </c>
      <c r="N1502" s="94" cm="1">
        <f t="array" ref="N1502">msoa_calculations5[[#This Row],[Weighted estimate]]*msoa_calculations5[[#This Row],[Population share of ICB]:[Population share of ICB]]</f>
        <v>0.66515162990966625</v>
      </c>
    </row>
    <row r="1503" spans="1:14">
      <c r="A1503" s="63" t="s">
        <v>11348</v>
      </c>
      <c r="B1503" s="63" t="s">
        <v>13723</v>
      </c>
      <c r="C1503" s="63" t="s">
        <v>37</v>
      </c>
      <c r="D1503" s="63" t="s">
        <v>71</v>
      </c>
      <c r="E1503" s="72">
        <v>9507</v>
      </c>
      <c r="F1503" s="64">
        <v>1</v>
      </c>
      <c r="G1503" s="79">
        <v>0</v>
      </c>
      <c r="H1503" s="133">
        <v>89.127616882324219</v>
      </c>
      <c r="I1503" s="134">
        <v>64.463264465332031</v>
      </c>
      <c r="J1503" s="105">
        <v>82.453666687011719</v>
      </c>
      <c r="K1503" s="96">
        <f>msoa_calculations5[[#This Row],[ Pop20]]/SUMIF(msoa_calculations5[ICB26],msoa_calculations5[[#This Row],[ICB26]],msoa_calculations5[[ Pop20]])</f>
        <v>6.718471521228165E-3</v>
      </c>
      <c r="L1503" s="98" cm="1">
        <f t="array" ref="L1503">msoa_calculations5[[#This Row],[ Estimated case time (see and convey)]]*msoa_calculations5[[#This Row],[Population share of ICB]:[Population share of ICB]]</f>
        <v>0.59880135577882987</v>
      </c>
      <c r="M1503" s="98" cm="1">
        <f t="array" ref="M1503">msoa_calculations5[[#This Row],[Estimated case time (see and treat)]]*msoa_calculations5[[#This Row],[Population share of ICB]:[Population share of ICB]]</f>
        <v>0.43309460647573278</v>
      </c>
      <c r="N1503" s="94" cm="1">
        <f t="array" ref="N1503">msoa_calculations5[[#This Row],[Weighted estimate]]*msoa_calculations5[[#This Row],[Population share of ICB]:[Population share of ICB]]</f>
        <v>0.55396261145752768</v>
      </c>
    </row>
    <row r="1504" spans="1:14">
      <c r="A1504" s="63" t="s">
        <v>11346</v>
      </c>
      <c r="B1504" s="63" t="s">
        <v>13723</v>
      </c>
      <c r="C1504" s="63" t="s">
        <v>37</v>
      </c>
      <c r="D1504" s="63" t="s">
        <v>71</v>
      </c>
      <c r="E1504" s="72">
        <v>6853</v>
      </c>
      <c r="F1504" s="64">
        <v>1</v>
      </c>
      <c r="G1504" s="79">
        <v>0</v>
      </c>
      <c r="H1504" s="133">
        <v>98.209709167480469</v>
      </c>
      <c r="I1504" s="134">
        <v>68.415054321289063</v>
      </c>
      <c r="J1504" s="105">
        <v>90.147544860839844</v>
      </c>
      <c r="K1504" s="96">
        <f>msoa_calculations5[[#This Row],[ Pop20]]/SUMIF(msoa_calculations5[ICB26],msoa_calculations5[[#This Row],[ICB26]],msoa_calculations5[[ Pop20]])</f>
        <v>4.8429247223074172E-3</v>
      </c>
      <c r="L1504" s="98" cm="1">
        <f t="array" ref="L1504">msoa_calculations5[[#This Row],[ Estimated case time (see and convey)]]*msoa_calculations5[[#This Row],[Population share of ICB]:[Population share of ICB]]</f>
        <v>0.47562222849781255</v>
      </c>
      <c r="M1504" s="98" cm="1">
        <f t="array" ref="M1504">msoa_calculations5[[#This Row],[Estimated case time (see and treat)]]*msoa_calculations5[[#This Row],[Population share of ICB]:[Population share of ICB]]</f>
        <v>0.33132895795057571</v>
      </c>
      <c r="N1504" s="94" cm="1">
        <f t="array" ref="N1504">msoa_calculations5[[#This Row],[Weighted estimate]]*msoa_calculations5[[#This Row],[Population share of ICB]:[Population share of ICB]]</f>
        <v>0.43657777366187822</v>
      </c>
    </row>
    <row r="1505" spans="1:14">
      <c r="A1505" s="63" t="s">
        <v>11344</v>
      </c>
      <c r="B1505" s="63" t="s">
        <v>13723</v>
      </c>
      <c r="C1505" s="63" t="s">
        <v>37</v>
      </c>
      <c r="D1505" s="63" t="s">
        <v>71</v>
      </c>
      <c r="E1505" s="72">
        <v>7962</v>
      </c>
      <c r="F1505" s="64">
        <v>1</v>
      </c>
      <c r="G1505" s="79">
        <v>0</v>
      </c>
      <c r="H1505" s="133">
        <v>91.551284790039063</v>
      </c>
      <c r="I1505" s="134">
        <v>65.688255310058594</v>
      </c>
      <c r="J1505" s="105">
        <v>84.552986145019531</v>
      </c>
      <c r="K1505" s="96">
        <f>msoa_calculations5[[#This Row],[ Pop20]]/SUMIF(msoa_calculations5[ICB26],msoa_calculations5[[#This Row],[ICB26]],msoa_calculations5[[ Pop20]])</f>
        <v>5.6266403967622433E-3</v>
      </c>
      <c r="L1505" s="98" cm="1">
        <f t="array" ref="L1505">msoa_calculations5[[#This Row],[ Estimated case time (see and convey)]]*msoa_calculations5[[#This Row],[Population share of ICB]:[Population share of ICB]]</f>
        <v>0.51512615737511858</v>
      </c>
      <c r="M1505" s="98" cm="1">
        <f t="array" ref="M1505">msoa_calculations5[[#This Row],[Estimated case time (see and treat)]]*msoa_calculations5[[#This Row],[Population share of ICB]:[Population share of ICB]]</f>
        <v>0.36960419092040764</v>
      </c>
      <c r="N1505" s="94" cm="1">
        <f t="array" ref="N1505">msoa_calculations5[[#This Row],[Weighted estimate]]*msoa_calculations5[[#This Row],[Population share of ICB]:[Population share of ICB]]</f>
        <v>0.47574924751044517</v>
      </c>
    </row>
    <row r="1506" spans="1:14">
      <c r="A1506" s="63" t="s">
        <v>11342</v>
      </c>
      <c r="B1506" s="63" t="s">
        <v>13723</v>
      </c>
      <c r="C1506" s="63" t="s">
        <v>37</v>
      </c>
      <c r="D1506" s="63" t="s">
        <v>71</v>
      </c>
      <c r="E1506" s="72">
        <v>10715</v>
      </c>
      <c r="F1506" s="64">
        <v>1</v>
      </c>
      <c r="G1506" s="79">
        <v>0</v>
      </c>
      <c r="H1506" s="133">
        <v>95.578498840332031</v>
      </c>
      <c r="I1506" s="134">
        <v>67.972358703613281</v>
      </c>
      <c r="J1506" s="105">
        <v>88.108528137207031</v>
      </c>
      <c r="K1506" s="96">
        <f>msoa_calculations5[[#This Row],[ Pop20]]/SUMIF(msoa_calculations5[ICB26],msoa_calculations5[[#This Row],[ICB26]],msoa_calculations5[[ Pop20]])</f>
        <v>7.5721491900662451E-3</v>
      </c>
      <c r="L1506" s="98" cm="1">
        <f t="array" ref="L1506">msoa_calculations5[[#This Row],[ Estimated case time (see and convey)]]*msoa_calculations5[[#This Row],[Population share of ICB]:[Population share of ICB]]</f>
        <v>0.72373465258156777</v>
      </c>
      <c r="M1506" s="98" cm="1">
        <f t="array" ref="M1506">msoa_calculations5[[#This Row],[Estimated case time (see and treat)]]*msoa_calculations5[[#This Row],[Population share of ICB]:[Population share of ICB]]</f>
        <v>0.51469684090445755</v>
      </c>
      <c r="N1506" s="94" cm="1">
        <f t="array" ref="N1506">msoa_calculations5[[#This Row],[Weighted estimate]]*msoa_calculations5[[#This Row],[Population share of ICB]:[Population share of ICB]]</f>
        <v>0.66717091997208122</v>
      </c>
    </row>
    <row r="1507" spans="1:14">
      <c r="A1507" s="63" t="s">
        <v>11340</v>
      </c>
      <c r="B1507" s="63" t="s">
        <v>13723</v>
      </c>
      <c r="C1507" s="63" t="s">
        <v>37</v>
      </c>
      <c r="D1507" s="63" t="s">
        <v>71</v>
      </c>
      <c r="E1507" s="72">
        <v>7777</v>
      </c>
      <c r="F1507" s="64">
        <v>1</v>
      </c>
      <c r="G1507" s="79">
        <v>0</v>
      </c>
      <c r="H1507" s="133">
        <v>99.730712890625</v>
      </c>
      <c r="I1507" s="134">
        <v>69.308586120605469</v>
      </c>
      <c r="J1507" s="105">
        <v>91.498764038085938</v>
      </c>
      <c r="K1507" s="96">
        <f>msoa_calculations5[[#This Row],[ Pop20]]/SUMIF(msoa_calculations5[ICB26],msoa_calculations5[[#This Row],[ICB26]],msoa_calculations5[[ Pop20]])</f>
        <v>5.4959033365511141E-3</v>
      </c>
      <c r="L1507" s="98" cm="1">
        <f t="array" ref="L1507">msoa_calculations5[[#This Row],[ Estimated case time (see and convey)]]*msoa_calculations5[[#This Row],[Population share of ICB]:[Population share of ICB]]</f>
        <v>0.54811035773220718</v>
      </c>
      <c r="M1507" s="98" cm="1">
        <f t="array" ref="M1507">msoa_calculations5[[#This Row],[Estimated case time (see and treat)]]*msoa_calculations5[[#This Row],[Population share of ICB]:[Population share of ICB]]</f>
        <v>0.38091328971187582</v>
      </c>
      <c r="N1507" s="94" cm="1">
        <f t="array" ref="N1507">msoa_calculations5[[#This Row],[Weighted estimate]]*msoa_calculations5[[#This Row],[Population share of ICB]:[Population share of ICB]]</f>
        <v>0.50286836256721956</v>
      </c>
    </row>
    <row r="1508" spans="1:14">
      <c r="A1508" s="63" t="s">
        <v>11338</v>
      </c>
      <c r="B1508" s="63" t="s">
        <v>13723</v>
      </c>
      <c r="C1508" s="63" t="s">
        <v>37</v>
      </c>
      <c r="D1508" s="63" t="s">
        <v>71</v>
      </c>
      <c r="E1508" s="72">
        <v>9824</v>
      </c>
      <c r="F1508" s="64">
        <v>1</v>
      </c>
      <c r="G1508" s="79">
        <v>0</v>
      </c>
      <c r="H1508" s="133">
        <v>97.60064697265625</v>
      </c>
      <c r="I1508" s="134">
        <v>68.420997619628906</v>
      </c>
      <c r="J1508" s="105">
        <v>89.704902648925781</v>
      </c>
      <c r="K1508" s="96">
        <f>msoa_calculations5[[#This Row],[ Pop20]]/SUMIF(msoa_calculations5[ICB26],msoa_calculations5[[#This Row],[ICB26]],msoa_calculations5[[ Pop20]])</f>
        <v>6.9424912406169659E-3</v>
      </c>
      <c r="L1508" s="98" cm="1">
        <f t="array" ref="L1508">msoa_calculations5[[#This Row],[ Estimated case time (see and convey)]]*msoa_calculations5[[#This Row],[Population share of ICB]:[Population share of ICB]]</f>
        <v>0.6775916366862148</v>
      </c>
      <c r="M1508" s="98" cm="1">
        <f t="array" ref="M1508">msoa_calculations5[[#This Row],[Estimated case time (see and treat)]]*msoa_calculations5[[#This Row],[Population share of ICB]:[Population share of ICB]]</f>
        <v>0.47501217664854795</v>
      </c>
      <c r="N1508" s="94" cm="1">
        <f t="array" ref="N1508">msoa_calculations5[[#This Row],[Weighted estimate]]*msoa_calculations5[[#This Row],[Population share of ICB]:[Population share of ICB]]</f>
        <v>0.62277550088056488</v>
      </c>
    </row>
    <row r="1509" spans="1:14">
      <c r="A1509" s="63" t="s">
        <v>11336</v>
      </c>
      <c r="B1509" s="63" t="s">
        <v>13723</v>
      </c>
      <c r="C1509" s="63" t="s">
        <v>37</v>
      </c>
      <c r="D1509" s="63" t="s">
        <v>71</v>
      </c>
      <c r="E1509" s="72">
        <v>6635</v>
      </c>
      <c r="F1509" s="64">
        <v>1</v>
      </c>
      <c r="G1509" s="79">
        <v>0</v>
      </c>
      <c r="H1509" s="133">
        <v>100.62149810791016</v>
      </c>
      <c r="I1509" s="134">
        <v>71.554954528808594</v>
      </c>
      <c r="J1509" s="105">
        <v>92.756355285644531</v>
      </c>
      <c r="K1509" s="96">
        <f>msoa_calculations5[[#This Row],[ Pop20]]/SUMIF(msoa_calculations5[ICB26],msoa_calculations5[[#This Row],[ICB26]],msoa_calculations5[[ Pop20]])</f>
        <v>4.6888669973018694E-3</v>
      </c>
      <c r="L1509" s="98" cm="1">
        <f t="array" ref="L1509">msoa_calculations5[[#This Row],[ Estimated case time (see and convey)]]*msoa_calculations5[[#This Row],[Population share of ICB]:[Population share of ICB]]</f>
        <v>0.4718008216972524</v>
      </c>
      <c r="M1509" s="98" cm="1">
        <f t="array" ref="M1509">msoa_calculations5[[#This Row],[Estimated case time (see and treat)]]*msoa_calculations5[[#This Row],[Population share of ICB]:[Population share of ICB]]</f>
        <v>0.33551166478356653</v>
      </c>
      <c r="N1509" s="94" cm="1">
        <f t="array" ref="N1509">msoa_calculations5[[#This Row],[Weighted estimate]]*msoa_calculations5[[#This Row],[Population share of ICB]:[Population share of ICB]]</f>
        <v>0.43492221308886547</v>
      </c>
    </row>
    <row r="1510" spans="1:14">
      <c r="A1510" s="63" t="s">
        <v>11334</v>
      </c>
      <c r="B1510" s="63" t="s">
        <v>13723</v>
      </c>
      <c r="C1510" s="63" t="s">
        <v>37</v>
      </c>
      <c r="D1510" s="63" t="s">
        <v>71</v>
      </c>
      <c r="E1510" s="72">
        <v>8613</v>
      </c>
      <c r="F1510" s="64">
        <v>1</v>
      </c>
      <c r="G1510" s="79">
        <v>0</v>
      </c>
      <c r="H1510" s="133">
        <v>94.009109497070313</v>
      </c>
      <c r="I1510" s="134">
        <v>67.779762268066406</v>
      </c>
      <c r="J1510" s="105">
        <v>86.911689758300781</v>
      </c>
      <c r="K1510" s="96">
        <f>msoa_calculations5[[#This Row],[ Pop20]]/SUMIF(msoa_calculations5[ICB26],msoa_calculations5[[#This Row],[ICB26]],msoa_calculations5[[ Pop20]])</f>
        <v>6.0866935113430302E-3</v>
      </c>
      <c r="L1510" s="98" cm="1">
        <f t="array" ref="L1510">msoa_calculations5[[#This Row],[ Estimated case time (see and convey)]]*msoa_calculations5[[#This Row],[Population share of ICB]:[Population share of ICB]]</f>
        <v>0.5722046367829543</v>
      </c>
      <c r="M1510" s="98" cm="1">
        <f t="array" ref="M1510">msoa_calculations5[[#This Row],[Estimated case time (see and treat)]]*msoa_calculations5[[#This Row],[Population share of ICB]:[Population share of ICB]]</f>
        <v>0.41255463919741292</v>
      </c>
      <c r="N1510" s="94" cm="1">
        <f t="array" ref="N1510">msoa_calculations5[[#This Row],[Weighted estimate]]*msoa_calculations5[[#This Row],[Population share of ICB]:[Population share of ICB]]</f>
        <v>0.52900481811170785</v>
      </c>
    </row>
    <row r="1511" spans="1:14">
      <c r="A1511" s="63" t="s">
        <v>11332</v>
      </c>
      <c r="B1511" s="63" t="s">
        <v>13723</v>
      </c>
      <c r="C1511" s="63" t="s">
        <v>37</v>
      </c>
      <c r="D1511" s="63" t="s">
        <v>71</v>
      </c>
      <c r="E1511" s="72">
        <v>8566</v>
      </c>
      <c r="F1511" s="64">
        <v>1</v>
      </c>
      <c r="G1511" s="79">
        <v>0</v>
      </c>
      <c r="H1511" s="133">
        <v>96.060470581054688</v>
      </c>
      <c r="I1511" s="134">
        <v>67.718292236328125</v>
      </c>
      <c r="J1511" s="105">
        <v>88.391334533691406</v>
      </c>
      <c r="K1511" s="96">
        <f>msoa_calculations5[[#This Row],[ Pop20]]/SUMIF(msoa_calculations5[ICB26],msoa_calculations5[[#This Row],[ICB26]],msoa_calculations5[[ Pop20]])</f>
        <v>6.0534792311812838E-3</v>
      </c>
      <c r="L1511" s="98" cm="1">
        <f t="array" ref="L1511">msoa_calculations5[[#This Row],[ Estimated case time (see and convey)]]*msoa_calculations5[[#This Row],[Population share of ICB]:[Population share of ICB]]</f>
        <v>0.58150006359991524</v>
      </c>
      <c r="M1511" s="98" cm="1">
        <f t="array" ref="M1511">msoa_calculations5[[#This Row],[Estimated case time (see and treat)]]*msoa_calculations5[[#This Row],[Population share of ICB]:[Population share of ICB]]</f>
        <v>0.40993127562367709</v>
      </c>
      <c r="N1511" s="94" cm="1">
        <f t="array" ref="N1511">msoa_calculations5[[#This Row],[Weighted estimate]]*msoa_calculations5[[#This Row],[Population share of ICB]:[Population share of ICB]]</f>
        <v>0.53507510781609791</v>
      </c>
    </row>
    <row r="1512" spans="1:14">
      <c r="A1512" s="63" t="s">
        <v>11330</v>
      </c>
      <c r="B1512" s="63" t="s">
        <v>13723</v>
      </c>
      <c r="C1512" s="63" t="s">
        <v>37</v>
      </c>
      <c r="D1512" s="63" t="s">
        <v>71</v>
      </c>
      <c r="E1512" s="72">
        <v>8133</v>
      </c>
      <c r="F1512" s="64">
        <v>1</v>
      </c>
      <c r="G1512" s="79">
        <v>0</v>
      </c>
      <c r="H1512" s="133">
        <v>94.187232971191406</v>
      </c>
      <c r="I1512" s="134">
        <v>67.507720947265625</v>
      </c>
      <c r="J1512" s="105">
        <v>86.968002319335938</v>
      </c>
      <c r="K1512" s="96">
        <f>msoa_calculations5[[#This Row],[ Pop20]]/SUMIF(msoa_calculations5[ICB26],msoa_calculations5[[#This Row],[ICB26]],msoa_calculations5[[ Pop20]])</f>
        <v>5.7474838416060447E-3</v>
      </c>
      <c r="L1512" s="98" cm="1">
        <f t="array" ref="L1512">msoa_calculations5[[#This Row],[ Estimated case time (see and convey)]]*msoa_calculations5[[#This Row],[Population share of ICB]:[Population share of ICB]]</f>
        <v>0.54133959958750666</v>
      </c>
      <c r="M1512" s="98" cm="1">
        <f t="array" ref="M1512">msoa_calculations5[[#This Row],[Estimated case time (see and treat)]]*msoa_calculations5[[#This Row],[Population share of ICB]:[Population share of ICB]]</f>
        <v>0.38799953532805909</v>
      </c>
      <c r="N1512" s="94" cm="1">
        <f t="array" ref="N1512">msoa_calculations5[[#This Row],[Weighted estimate]]*msoa_calculations5[[#This Row],[Population share of ICB]:[Population share of ICB]]</f>
        <v>0.49984718806714029</v>
      </c>
    </row>
    <row r="1513" spans="1:14">
      <c r="A1513" s="63" t="s">
        <v>11082</v>
      </c>
      <c r="B1513" s="63" t="s">
        <v>13723</v>
      </c>
      <c r="C1513" s="63" t="s">
        <v>37</v>
      </c>
      <c r="D1513" s="63" t="s">
        <v>71</v>
      </c>
      <c r="E1513" s="72">
        <v>6489</v>
      </c>
      <c r="F1513" s="64">
        <v>1</v>
      </c>
      <c r="G1513" s="79">
        <v>0</v>
      </c>
      <c r="H1513" s="133">
        <v>105.26059722900391</v>
      </c>
      <c r="I1513" s="134">
        <v>71.485130310058594</v>
      </c>
      <c r="J1513" s="105">
        <v>96.121261596679688</v>
      </c>
      <c r="K1513" s="96">
        <f>msoa_calculations5[[#This Row],[ Pop20]]/SUMIF(msoa_calculations5[ICB26],msoa_calculations5[[#This Row],[ICB26]],msoa_calculations5[[ Pop20]])</f>
        <v>4.5856907227568699E-3</v>
      </c>
      <c r="L1513" s="98" cm="1">
        <f t="array" ref="L1513">msoa_calculations5[[#This Row],[ Estimated case time (see and convey)]]*msoa_calculations5[[#This Row],[Population share of ICB]:[Population share of ICB]]</f>
        <v>0.48269254418489072</v>
      </c>
      <c r="M1513" s="98" cm="1">
        <f t="array" ref="M1513">msoa_calculations5[[#This Row],[Estimated case time (see and treat)]]*msoa_calculations5[[#This Row],[Population share of ICB]:[Population share of ICB]]</f>
        <v>0.32780869887790159</v>
      </c>
      <c r="N1513" s="94" cm="1">
        <f t="array" ref="N1513">msoa_calculations5[[#This Row],[Weighted estimate]]*msoa_calculations5[[#This Row],[Population share of ICB]:[Population share of ICB]]</f>
        <v>0.44078237756358024</v>
      </c>
    </row>
    <row r="1514" spans="1:14">
      <c r="A1514" s="63" t="s">
        <v>11080</v>
      </c>
      <c r="B1514" s="63" t="s">
        <v>13723</v>
      </c>
      <c r="C1514" s="63" t="s">
        <v>37</v>
      </c>
      <c r="D1514" s="63" t="s">
        <v>71</v>
      </c>
      <c r="E1514" s="72">
        <v>11903</v>
      </c>
      <c r="F1514" s="64">
        <v>1</v>
      </c>
      <c r="G1514" s="79">
        <v>0</v>
      </c>
      <c r="H1514" s="133">
        <v>99.839149475097656</v>
      </c>
      <c r="I1514" s="134">
        <v>70.189254760742188</v>
      </c>
      <c r="J1514" s="105">
        <v>91.816154479980469</v>
      </c>
      <c r="K1514" s="96">
        <f>msoa_calculations5[[#This Row],[ Pop20]]/SUMIF(msoa_calculations5[ICB26],msoa_calculations5[[#This Row],[ICB26]],msoa_calculations5[[ Pop20]])</f>
        <v>8.4116931226652838E-3</v>
      </c>
      <c r="L1514" s="98" cm="1">
        <f t="array" ref="L1514">msoa_calculations5[[#This Row],[ Estimated case time (see and convey)]]*msoa_calculations5[[#This Row],[Population share of ICB]:[Population share of ICB]]</f>
        <v>0.83981628701243027</v>
      </c>
      <c r="M1514" s="98" cm="1">
        <f t="array" ref="M1514">msoa_calculations5[[#This Row],[Estimated case time (see and treat)]]*msoa_calculations5[[#This Row],[Population share of ICB]:[Population share of ICB]]</f>
        <v>0.59041047155593662</v>
      </c>
      <c r="N1514" s="94" cm="1">
        <f t="array" ref="N1514">msoa_calculations5[[#This Row],[Weighted estimate]]*msoa_calculations5[[#This Row],[Population share of ICB]:[Population share of ICB]]</f>
        <v>0.77232931518882497</v>
      </c>
    </row>
    <row r="1515" spans="1:14">
      <c r="A1515" s="63" t="s">
        <v>11078</v>
      </c>
      <c r="B1515" s="63" t="s">
        <v>13723</v>
      </c>
      <c r="C1515" s="63" t="s">
        <v>37</v>
      </c>
      <c r="D1515" s="63" t="s">
        <v>71</v>
      </c>
      <c r="E1515" s="72">
        <v>11432</v>
      </c>
      <c r="F1515" s="64">
        <v>1</v>
      </c>
      <c r="G1515" s="79">
        <v>0</v>
      </c>
      <c r="H1515" s="133">
        <v>99.411529541015625</v>
      </c>
      <c r="I1515" s="134">
        <v>69.9700927734375</v>
      </c>
      <c r="J1515" s="105">
        <v>91.4449462890625</v>
      </c>
      <c r="K1515" s="96">
        <f>msoa_calculations5[[#This Row],[ Pop20]]/SUMIF(msoa_calculations5[ICB26],msoa_calculations5[[#This Row],[ICB26]],msoa_calculations5[[ Pop20]])</f>
        <v>8.0788436342358674E-3</v>
      </c>
      <c r="L1515" s="98" cm="1">
        <f t="array" ref="L1515">msoa_calculations5[[#This Row],[ Estimated case time (see and convey)]]*msoa_calculations5[[#This Row],[Population share of ICB]:[Population share of ICB]]</f>
        <v>0.80313020260208501</v>
      </c>
      <c r="M1515" s="98" cm="1">
        <f t="array" ref="M1515">msoa_calculations5[[#This Row],[Estimated case time (see and treat)]]*msoa_calculations5[[#This Row],[Population share of ICB]:[Population share of ICB]]</f>
        <v>0.56527743858957857</v>
      </c>
      <c r="N1515" s="94" cm="1">
        <f t="array" ref="N1515">msoa_calculations5[[#This Row],[Weighted estimate]]*msoa_calculations5[[#This Row],[Population share of ICB]:[Population share of ICB]]</f>
        <v>0.7387694222104334</v>
      </c>
    </row>
    <row r="1516" spans="1:14">
      <c r="A1516" s="63" t="s">
        <v>11076</v>
      </c>
      <c r="B1516" s="63" t="s">
        <v>13723</v>
      </c>
      <c r="C1516" s="63" t="s">
        <v>37</v>
      </c>
      <c r="D1516" s="63" t="s">
        <v>71</v>
      </c>
      <c r="E1516" s="72">
        <v>7821</v>
      </c>
      <c r="F1516" s="64">
        <v>1</v>
      </c>
      <c r="G1516" s="79">
        <v>0</v>
      </c>
      <c r="H1516" s="133">
        <v>102.26020050048828</v>
      </c>
      <c r="I1516" s="134">
        <v>70.780975341796875</v>
      </c>
      <c r="J1516" s="105">
        <v>93.742210388183594</v>
      </c>
      <c r="K1516" s="96">
        <f>msoa_calculations5[[#This Row],[ Pop20]]/SUMIF(msoa_calculations5[ICB26],msoa_calculations5[[#This Row],[ICB26]],msoa_calculations5[[ Pop20]])</f>
        <v>5.5269975562770041E-3</v>
      </c>
      <c r="L1516" s="98" cm="1">
        <f t="array" ref="L1516">msoa_calculations5[[#This Row],[ Estimated case time (see and convey)]]*msoa_calculations5[[#This Row],[Population share of ICB]:[Population share of ICB]]</f>
        <v>0.56519187827059525</v>
      </c>
      <c r="M1516" s="98" cm="1">
        <f t="array" ref="M1516">msoa_calculations5[[#This Row],[Estimated case time (see and treat)]]*msoa_calculations5[[#This Row],[Population share of ICB]:[Population share of ICB]]</f>
        <v>0.39120627774501421</v>
      </c>
      <c r="N1516" s="94" cm="1">
        <f t="array" ref="N1516">msoa_calculations5[[#This Row],[Weighted estimate]]*msoa_calculations5[[#This Row],[Population share of ICB]:[Population share of ICB]]</f>
        <v>0.51811296773549553</v>
      </c>
    </row>
    <row r="1517" spans="1:14">
      <c r="A1517" s="63" t="s">
        <v>11074</v>
      </c>
      <c r="B1517" s="63" t="s">
        <v>13723</v>
      </c>
      <c r="C1517" s="63" t="s">
        <v>37</v>
      </c>
      <c r="D1517" s="63" t="s">
        <v>71</v>
      </c>
      <c r="E1517" s="72">
        <v>8018</v>
      </c>
      <c r="F1517" s="64">
        <v>1</v>
      </c>
      <c r="G1517" s="79">
        <v>0</v>
      </c>
      <c r="H1517" s="133">
        <v>97.97735595703125</v>
      </c>
      <c r="I1517" s="134">
        <v>69.258003234863281</v>
      </c>
      <c r="J1517" s="105">
        <v>90.206161499023438</v>
      </c>
      <c r="K1517" s="96">
        <f>msoa_calculations5[[#This Row],[ Pop20]]/SUMIF(msoa_calculations5[ICB26],msoa_calculations5[[#This Row],[ICB26]],msoa_calculations5[[ Pop20]])</f>
        <v>5.6662148582315589E-3</v>
      </c>
      <c r="L1517" s="98" cm="1">
        <f t="array" ref="L1517">msoa_calculations5[[#This Row],[ Estimated case time (see and convey)]]*msoa_calculations5[[#This Row],[Population share of ICB]:[Population share of ICB]]</f>
        <v>0.55516075009397281</v>
      </c>
      <c r="M1517" s="98" cm="1">
        <f t="array" ref="M1517">msoa_calculations5[[#This Row],[Estimated case time (see and treat)]]*msoa_calculations5[[#This Row],[Population share of ICB]:[Population share of ICB]]</f>
        <v>0.3924307269808317</v>
      </c>
      <c r="N1517" s="94" cm="1">
        <f t="array" ref="N1517">msoa_calculations5[[#This Row],[Weighted estimate]]*msoa_calculations5[[#This Row],[Population share of ICB]:[Population share of ICB]]</f>
        <v>0.51112749258980217</v>
      </c>
    </row>
    <row r="1518" spans="1:14">
      <c r="A1518" s="63" t="s">
        <v>11072</v>
      </c>
      <c r="B1518" s="63" t="s">
        <v>13723</v>
      </c>
      <c r="C1518" s="63" t="s">
        <v>37</v>
      </c>
      <c r="D1518" s="63" t="s">
        <v>71</v>
      </c>
      <c r="E1518" s="72">
        <v>8526</v>
      </c>
      <c r="F1518" s="64">
        <v>1</v>
      </c>
      <c r="G1518" s="79">
        <v>0</v>
      </c>
      <c r="H1518" s="133">
        <v>93.301383972167969</v>
      </c>
      <c r="I1518" s="134">
        <v>66.207283020019531</v>
      </c>
      <c r="J1518" s="105">
        <v>85.969970703125</v>
      </c>
      <c r="K1518" s="96">
        <f>msoa_calculations5[[#This Row],[ Pop20]]/SUMIF(msoa_calculations5[ICB26],msoa_calculations5[[#This Row],[ICB26]],msoa_calculations5[[ Pop20]])</f>
        <v>6.0252117587032018E-3</v>
      </c>
      <c r="L1518" s="98" cm="1">
        <f t="array" ref="L1518">msoa_calculations5[[#This Row],[ Estimated case time (see and convey)]]*msoa_calculations5[[#This Row],[Population share of ICB]:[Population share of ICB]]</f>
        <v>0.56216059581238886</v>
      </c>
      <c r="M1518" s="98" cm="1">
        <f t="array" ref="M1518">msoa_calculations5[[#This Row],[Estimated case time (see and treat)]]*msoa_calculations5[[#This Row],[Population share of ICB]:[Population share of ICB]]</f>
        <v>0.39891290016401248</v>
      </c>
      <c r="N1518" s="94" cm="1">
        <f t="array" ref="N1518">msoa_calculations5[[#This Row],[Weighted estimate]]*msoa_calculations5[[#This Row],[Population share of ICB]:[Population share of ICB]]</f>
        <v>0.51798727837583847</v>
      </c>
    </row>
    <row r="1519" spans="1:14">
      <c r="A1519" s="63" t="s">
        <v>11070</v>
      </c>
      <c r="B1519" s="63" t="s">
        <v>13723</v>
      </c>
      <c r="C1519" s="63" t="s">
        <v>37</v>
      </c>
      <c r="D1519" s="63" t="s">
        <v>71</v>
      </c>
      <c r="E1519" s="72">
        <v>8251</v>
      </c>
      <c r="F1519" s="64">
        <v>1</v>
      </c>
      <c r="G1519" s="79">
        <v>0</v>
      </c>
      <c r="H1519" s="133">
        <v>91.835945129394531</v>
      </c>
      <c r="I1519" s="134">
        <v>66.502708435058594</v>
      </c>
      <c r="J1519" s="105">
        <v>84.981002807617188</v>
      </c>
      <c r="K1519" s="96">
        <f>msoa_calculations5[[#This Row],[ Pop20]]/SUMIF(msoa_calculations5[ICB26],msoa_calculations5[[#This Row],[ICB26]],msoa_calculations5[[ Pop20]])</f>
        <v>5.8308728854163869E-3</v>
      </c>
      <c r="L1519" s="98" cm="1">
        <f t="array" ref="L1519">msoa_calculations5[[#This Row],[ Estimated case time (see and convey)]]*msoa_calculations5[[#This Row],[Population share of ICB]:[Population share of ICB]]</f>
        <v>0.53548372236157371</v>
      </c>
      <c r="M1519" s="98" cm="1">
        <f t="array" ref="M1519">msoa_calculations5[[#This Row],[Estimated case time (see and treat)]]*msoa_calculations5[[#This Row],[Population share of ICB]:[Population share of ICB]]</f>
        <v>0.38776883942073481</v>
      </c>
      <c r="N1519" s="94" cm="1">
        <f t="array" ref="N1519">msoa_calculations5[[#This Row],[Weighted estimate]]*msoa_calculations5[[#This Row],[Population share of ICB]:[Population share of ICB]]</f>
        <v>0.49551342504642892</v>
      </c>
    </row>
    <row r="1520" spans="1:14">
      <c r="A1520" s="63" t="s">
        <v>11068</v>
      </c>
      <c r="B1520" s="63" t="s">
        <v>13723</v>
      </c>
      <c r="C1520" s="63" t="s">
        <v>37</v>
      </c>
      <c r="D1520" s="63" t="s">
        <v>71</v>
      </c>
      <c r="E1520" s="72">
        <v>9058</v>
      </c>
      <c r="F1520" s="64">
        <v>1</v>
      </c>
      <c r="G1520" s="79">
        <v>0</v>
      </c>
      <c r="H1520" s="133">
        <v>96.19873046875</v>
      </c>
      <c r="I1520" s="134">
        <v>68.452339172363281</v>
      </c>
      <c r="J1520" s="105">
        <v>88.690811157226563</v>
      </c>
      <c r="K1520" s="96">
        <f>msoa_calculations5[[#This Row],[ Pop20]]/SUMIF(msoa_calculations5[ICB26],msoa_calculations5[[#This Row],[ICB26]],msoa_calculations5[[ Pop20]])</f>
        <v>6.4011691426616932E-3</v>
      </c>
      <c r="L1520" s="98" cm="1">
        <f t="array" ref="L1520">msoa_calculations5[[#This Row],[ Estimated case time (see and convey)]]*msoa_calculations5[[#This Row],[Population share of ICB]:[Population share of ICB]]</f>
        <v>0.61578434503979174</v>
      </c>
      <c r="M1520" s="98" cm="1">
        <f t="array" ref="M1520">msoa_calculations5[[#This Row],[Estimated case time (see and treat)]]*msoa_calculations5[[#This Row],[Population share of ICB]:[Population share of ICB]]</f>
        <v>0.43817500125314413</v>
      </c>
      <c r="N1520" s="94" cm="1">
        <f t="array" ref="N1520">msoa_calculations5[[#This Row],[Weighted estimate]]*msoa_calculations5[[#This Row],[Population share of ICB]:[Population share of ICB]]</f>
        <v>0.56772488361727413</v>
      </c>
    </row>
    <row r="1521" spans="1:14">
      <c r="A1521" s="63" t="s">
        <v>11066</v>
      </c>
      <c r="B1521" s="63" t="s">
        <v>13723</v>
      </c>
      <c r="C1521" s="63" t="s">
        <v>37</v>
      </c>
      <c r="D1521" s="63" t="s">
        <v>71</v>
      </c>
      <c r="E1521" s="72">
        <v>10916</v>
      </c>
      <c r="F1521" s="64">
        <v>1</v>
      </c>
      <c r="G1521" s="79">
        <v>0</v>
      </c>
      <c r="H1521" s="133">
        <v>92.312576293945313</v>
      </c>
      <c r="I1521" s="134">
        <v>65.051658630371094</v>
      </c>
      <c r="J1521" s="105">
        <v>84.936019897460938</v>
      </c>
      <c r="K1521" s="96">
        <f>msoa_calculations5[[#This Row],[ Pop20]]/SUMIF(msoa_calculations5[ICB26],msoa_calculations5[[#This Row],[ICB26]],msoa_calculations5[[ Pop20]])</f>
        <v>7.7141932392686078E-3</v>
      </c>
      <c r="L1521" s="98" cm="1">
        <f t="array" ref="L1521">msoa_calculations5[[#This Row],[ Estimated case time (see and convey)]]*msoa_calculations5[[#This Row],[Population share of ICB]:[Population share of ICB]]</f>
        <v>0.71211705194622044</v>
      </c>
      <c r="M1521" s="98" cm="1">
        <f t="array" ref="M1521">msoa_calculations5[[#This Row],[Estimated case time (see and treat)]]*msoa_calculations5[[#This Row],[Population share of ICB]:[Population share of ICB]]</f>
        <v>0.50182106520961811</v>
      </c>
      <c r="N1521" s="94" cm="1">
        <f t="array" ref="N1521">msoa_calculations5[[#This Row],[Weighted estimate]]*msoa_calculations5[[#This Row],[Population share of ICB]:[Population share of ICB]]</f>
        <v>0.65521287046337706</v>
      </c>
    </row>
    <row r="1522" spans="1:14">
      <c r="A1522" s="63" t="s">
        <v>11064</v>
      </c>
      <c r="B1522" s="63" t="s">
        <v>13723</v>
      </c>
      <c r="C1522" s="63" t="s">
        <v>37</v>
      </c>
      <c r="D1522" s="63" t="s">
        <v>71</v>
      </c>
      <c r="E1522" s="72">
        <v>8103</v>
      </c>
      <c r="F1522" s="64">
        <v>1</v>
      </c>
      <c r="G1522" s="79">
        <v>0</v>
      </c>
      <c r="H1522" s="133">
        <v>90.110694885253906</v>
      </c>
      <c r="I1522" s="134">
        <v>63.680015563964844</v>
      </c>
      <c r="J1522" s="105">
        <v>82.958793640136719</v>
      </c>
      <c r="K1522" s="96">
        <f>msoa_calculations5[[#This Row],[ Pop20]]/SUMIF(msoa_calculations5[ICB26],msoa_calculations5[[#This Row],[ICB26]],msoa_calculations5[[ Pop20]])</f>
        <v>5.7262832372474834E-3</v>
      </c>
      <c r="L1522" s="98" cm="1">
        <f t="array" ref="L1522">msoa_calculations5[[#This Row],[ Estimated case time (see and convey)]]*msoa_calculations5[[#This Row],[Population share of ICB]:[Population share of ICB]]</f>
        <v>0.51599936161815196</v>
      </c>
      <c r="M1522" s="98" cm="1">
        <f t="array" ref="M1522">msoa_calculations5[[#This Row],[Estimated case time (see and treat)]]*msoa_calculations5[[#This Row],[Population share of ICB]:[Population share of ICB]]</f>
        <v>0.36464980567159072</v>
      </c>
      <c r="N1522" s="94" cm="1">
        <f t="array" ref="N1522">msoa_calculations5[[#This Row],[Weighted estimate]]*msoa_calculations5[[#This Row],[Population share of ICB]:[Population share of ICB]]</f>
        <v>0.47504554940378801</v>
      </c>
    </row>
    <row r="1523" spans="1:14">
      <c r="A1523" s="63" t="s">
        <v>11062</v>
      </c>
      <c r="B1523" s="63" t="s">
        <v>13723</v>
      </c>
      <c r="C1523" s="63" t="s">
        <v>37</v>
      </c>
      <c r="D1523" s="63" t="s">
        <v>71</v>
      </c>
      <c r="E1523" s="72">
        <v>6193</v>
      </c>
      <c r="F1523" s="64">
        <v>1</v>
      </c>
      <c r="G1523" s="79">
        <v>0</v>
      </c>
      <c r="H1523" s="133">
        <v>88.351181030273438</v>
      </c>
      <c r="I1523" s="134">
        <v>64.169563293457031</v>
      </c>
      <c r="J1523" s="105">
        <v>81.807853698730469</v>
      </c>
      <c r="K1523" s="96">
        <f>msoa_calculations5[[#This Row],[ Pop20]]/SUMIF(msoa_calculations5[ICB26],msoa_calculations5[[#This Row],[ICB26]],msoa_calculations5[[ Pop20]])</f>
        <v>4.3765114264190629E-3</v>
      </c>
      <c r="L1523" s="98" cm="1">
        <f t="array" ref="L1523">msoa_calculations5[[#This Row],[ Estimated case time (see and convey)]]*msoa_calculations5[[#This Row],[Population share of ICB]:[Population share of ICB]]</f>
        <v>0.38666995331661086</v>
      </c>
      <c r="M1523" s="98" cm="1">
        <f t="array" ref="M1523">msoa_calculations5[[#This Row],[Estimated case time (see and treat)]]*msoa_calculations5[[#This Row],[Population share of ICB]:[Population share of ICB]]</f>
        <v>0.28083882698213597</v>
      </c>
      <c r="N1523" s="94" cm="1">
        <f t="array" ref="N1523">msoa_calculations5[[#This Row],[Weighted estimate]]*msoa_calculations5[[#This Row],[Population share of ICB]:[Population share of ICB]]</f>
        <v>0.35803300648331288</v>
      </c>
    </row>
    <row r="1524" spans="1:14">
      <c r="A1524" s="63" t="s">
        <v>11060</v>
      </c>
      <c r="B1524" s="63" t="s">
        <v>13723</v>
      </c>
      <c r="C1524" s="63" t="s">
        <v>37</v>
      </c>
      <c r="D1524" s="63" t="s">
        <v>71</v>
      </c>
      <c r="E1524" s="72">
        <v>7787</v>
      </c>
      <c r="F1524" s="64">
        <v>1</v>
      </c>
      <c r="G1524" s="79">
        <v>0</v>
      </c>
      <c r="H1524" s="133">
        <v>88.933219909667969</v>
      </c>
      <c r="I1524" s="134">
        <v>63.953372955322266</v>
      </c>
      <c r="J1524" s="105">
        <v>82.173904418945313</v>
      </c>
      <c r="K1524" s="96">
        <f>msoa_calculations5[[#This Row],[ Pop20]]/SUMIF(msoa_calculations5[ICB26],msoa_calculations5[[#This Row],[ICB26]],msoa_calculations5[[ Pop20]])</f>
        <v>5.5029702046706349E-3</v>
      </c>
      <c r="L1524" s="98" cm="1">
        <f t="array" ref="L1524">msoa_calculations5[[#This Row],[ Estimated case time (see and convey)]]*msoa_calculations5[[#This Row],[Population share of ICB]:[Population share of ICB]]</f>
        <v>0.48939685936832411</v>
      </c>
      <c r="M1524" s="98" cm="1">
        <f t="array" ref="M1524">msoa_calculations5[[#This Row],[Estimated case time (see and treat)]]*msoa_calculations5[[#This Row],[Population share of ICB]:[Population share of ICB]]</f>
        <v>0.35193350586132721</v>
      </c>
      <c r="N1524" s="94" cm="1">
        <f t="array" ref="N1524">msoa_calculations5[[#This Row],[Weighted estimate]]*msoa_calculations5[[#This Row],[Population share of ICB]:[Population share of ICB]]</f>
        <v>0.45220054761890865</v>
      </c>
    </row>
    <row r="1525" spans="1:14">
      <c r="A1525" s="63" t="s">
        <v>11058</v>
      </c>
      <c r="B1525" s="63" t="s">
        <v>13723</v>
      </c>
      <c r="C1525" s="63" t="s">
        <v>37</v>
      </c>
      <c r="D1525" s="63" t="s">
        <v>71</v>
      </c>
      <c r="E1525" s="72">
        <v>6024</v>
      </c>
      <c r="F1525" s="64">
        <v>1</v>
      </c>
      <c r="G1525" s="79">
        <v>0</v>
      </c>
      <c r="H1525" s="133">
        <v>88.004104614257813</v>
      </c>
      <c r="I1525" s="134">
        <v>62.953113555908203</v>
      </c>
      <c r="J1525" s="105">
        <v>81.225532531738281</v>
      </c>
      <c r="K1525" s="96">
        <f>msoa_calculations5[[#This Row],[ Pop20]]/SUMIF(msoa_calculations5[ICB26],msoa_calculations5[[#This Row],[ICB26]],msoa_calculations5[[ Pop20]])</f>
        <v>4.2570813551991655E-3</v>
      </c>
      <c r="L1525" s="98" cm="1">
        <f t="array" ref="L1525">msoa_calculations5[[#This Row],[ Estimated case time (see and convey)]]*msoa_calculations5[[#This Row],[Population share of ICB]:[Population share of ICB]]</f>
        <v>0.37464063293435379</v>
      </c>
      <c r="M1525" s="98" cm="1">
        <f t="array" ref="M1525">msoa_calculations5[[#This Row],[Estimated case time (see and treat)]]*msoa_calculations5[[#This Row],[Population share of ICB]:[Population share of ICB]]</f>
        <v>0.26799652597059265</v>
      </c>
      <c r="N1525" s="94" cm="1">
        <f t="array" ref="N1525">msoa_calculations5[[#This Row],[Weighted estimate]]*msoa_calculations5[[#This Row],[Population share of ICB]:[Population share of ICB]]</f>
        <v>0.34578370010698628</v>
      </c>
    </row>
    <row r="1526" spans="1:14">
      <c r="A1526" s="63" t="s">
        <v>11056</v>
      </c>
      <c r="B1526" s="63" t="s">
        <v>13723</v>
      </c>
      <c r="C1526" s="63" t="s">
        <v>37</v>
      </c>
      <c r="D1526" s="63" t="s">
        <v>71</v>
      </c>
      <c r="E1526" s="72">
        <v>7890</v>
      </c>
      <c r="F1526" s="64">
        <v>1</v>
      </c>
      <c r="G1526" s="79">
        <v>0</v>
      </c>
      <c r="H1526" s="133">
        <v>87.384017944335938</v>
      </c>
      <c r="I1526" s="134">
        <v>62.139469146728516</v>
      </c>
      <c r="J1526" s="105">
        <v>80.553070068359375</v>
      </c>
      <c r="K1526" s="96">
        <f>msoa_calculations5[[#This Row],[ Pop20]]/SUMIF(msoa_calculations5[ICB26],msoa_calculations5[[#This Row],[ICB26]],msoa_calculations5[[ Pop20]])</f>
        <v>5.575758946301696E-3</v>
      </c>
      <c r="L1526" s="98" cm="1">
        <f t="array" ref="L1526">msoa_calculations5[[#This Row],[ Estimated case time (see and convey)]]*msoa_calculations5[[#This Row],[Population share of ICB]:[Population share of ICB]]</f>
        <v>0.48723221981691905</v>
      </c>
      <c r="M1526" s="98" cm="1">
        <f t="array" ref="M1526">msoa_calculations5[[#This Row],[Estimated case time (see and treat)]]*msoa_calculations5[[#This Row],[Population share of ICB]:[Population share of ICB]]</f>
        <v>0.34647470101330974</v>
      </c>
      <c r="N1526" s="94" cm="1">
        <f t="array" ref="N1526">msoa_calculations5[[#This Row],[Weighted estimate]]*msoa_calculations5[[#This Row],[Population share of ICB]:[Population share of ICB]]</f>
        <v>0.44914450108572213</v>
      </c>
    </row>
    <row r="1527" spans="1:14">
      <c r="A1527" s="63" t="s">
        <v>11054</v>
      </c>
      <c r="B1527" s="63" t="s">
        <v>13723</v>
      </c>
      <c r="C1527" s="63" t="s">
        <v>37</v>
      </c>
      <c r="D1527" s="63" t="s">
        <v>71</v>
      </c>
      <c r="E1527" s="72">
        <v>10466</v>
      </c>
      <c r="F1527" s="64">
        <v>1</v>
      </c>
      <c r="G1527" s="79">
        <v>0</v>
      </c>
      <c r="H1527" s="133">
        <v>84.385093688964844</v>
      </c>
      <c r="I1527" s="134">
        <v>60.794235229492188</v>
      </c>
      <c r="J1527" s="105">
        <v>78.001625061035156</v>
      </c>
      <c r="K1527" s="96">
        <f>msoa_calculations5[[#This Row],[ Pop20]]/SUMIF(msoa_calculations5[ICB26],msoa_calculations5[[#This Row],[ICB26]],msoa_calculations5[[ Pop20]])</f>
        <v>7.3961841738901836E-3</v>
      </c>
      <c r="L1527" s="98" cm="1">
        <f t="array" ref="L1527">msoa_calculations5[[#This Row],[ Estimated case time (see and convey)]]*msoa_calculations5[[#This Row],[Population share of ICB]:[Population share of ICB]]</f>
        <v>0.62412769445456218</v>
      </c>
      <c r="M1527" s="98" cm="1">
        <f t="array" ref="M1527">msoa_calculations5[[#This Row],[Estimated case time (see and treat)]]*msoa_calculations5[[#This Row],[Population share of ICB]:[Population share of ICB]]</f>
        <v>0.4496453604681272</v>
      </c>
      <c r="N1527" s="94" cm="1">
        <f t="array" ref="N1527">msoa_calculations5[[#This Row],[Weighted estimate]]*msoa_calculations5[[#This Row],[Population share of ICB]:[Population share of ICB]]</f>
        <v>0.57691438481414414</v>
      </c>
    </row>
    <row r="1528" spans="1:14">
      <c r="A1528" s="63" t="s">
        <v>11052</v>
      </c>
      <c r="B1528" s="63" t="s">
        <v>13723</v>
      </c>
      <c r="C1528" s="63" t="s">
        <v>37</v>
      </c>
      <c r="D1528" s="63" t="s">
        <v>71</v>
      </c>
      <c r="E1528" s="72">
        <v>5979</v>
      </c>
      <c r="F1528" s="64">
        <v>1</v>
      </c>
      <c r="G1528" s="79">
        <v>0</v>
      </c>
      <c r="H1528" s="133">
        <v>89.271751403808594</v>
      </c>
      <c r="I1528" s="134">
        <v>64.647628784179688</v>
      </c>
      <c r="J1528" s="105">
        <v>82.608688354492188</v>
      </c>
      <c r="K1528" s="96">
        <f>msoa_calculations5[[#This Row],[ Pop20]]/SUMIF(msoa_calculations5[ICB26],msoa_calculations5[[#This Row],[ICB26]],msoa_calculations5[[ Pop20]])</f>
        <v>4.225280448661323E-3</v>
      </c>
      <c r="L1528" s="98" cm="1">
        <f t="array" ref="L1528">msoa_calculations5[[#This Row],[ Estimated case time (see and convey)]]*msoa_calculations5[[#This Row],[Population share of ICB]:[Population share of ICB]]</f>
        <v>0.37719818582426645</v>
      </c>
      <c r="M1528" s="98" cm="1">
        <f t="array" ref="M1528">msoa_calculations5[[#This Row],[Estimated case time (see and treat)]]*msoa_calculations5[[#This Row],[Population share of ICB]:[Population share of ICB]]</f>
        <v>0.27315436195410941</v>
      </c>
      <c r="N1528" s="94" cm="1">
        <f t="array" ref="N1528">msoa_calculations5[[#This Row],[Weighted estimate]]*msoa_calculations5[[#This Row],[Population share of ICB]:[Population share of ICB]]</f>
        <v>0.34904487579379218</v>
      </c>
    </row>
    <row r="1529" spans="1:14">
      <c r="A1529" s="63" t="s">
        <v>11050</v>
      </c>
      <c r="B1529" s="63" t="s">
        <v>13723</v>
      </c>
      <c r="C1529" s="63" t="s">
        <v>37</v>
      </c>
      <c r="D1529" s="63" t="s">
        <v>71</v>
      </c>
      <c r="E1529" s="72">
        <v>5273</v>
      </c>
      <c r="F1529" s="64">
        <v>1</v>
      </c>
      <c r="G1529" s="79">
        <v>0</v>
      </c>
      <c r="H1529" s="133">
        <v>89.651588439941406</v>
      </c>
      <c r="I1529" s="134">
        <v>65.645057678222656</v>
      </c>
      <c r="J1529" s="105">
        <v>83.1556396484375</v>
      </c>
      <c r="K1529" s="96">
        <f>msoa_calculations5[[#This Row],[ Pop20]]/SUMIF(msoa_calculations5[ICB26],msoa_calculations5[[#This Row],[ICB26]],msoa_calculations5[[ Pop20]])</f>
        <v>3.7263595594231739E-3</v>
      </c>
      <c r="L1529" s="98" cm="1">
        <f t="array" ref="L1529">msoa_calculations5[[#This Row],[ Estimated case time (see and convey)]]*msoa_calculations5[[#This Row],[Population share of ICB]:[Population share of ICB]]</f>
        <v>0.33407405360064779</v>
      </c>
      <c r="M1529" s="98" cm="1">
        <f t="array" ref="M1529">msoa_calculations5[[#This Row],[Estimated case time (see and treat)]]*msoa_calculations5[[#This Row],[Population share of ICB]:[Population share of ICB]]</f>
        <v>0.24461708820813061</v>
      </c>
      <c r="N1529" s="94" cm="1">
        <f t="array" ref="N1529">msoa_calculations5[[#This Row],[Weighted estimate]]*msoa_calculations5[[#This Row],[Population share of ICB]:[Population share of ICB]]</f>
        <v>0.30986781272390379</v>
      </c>
    </row>
    <row r="1530" spans="1:14">
      <c r="A1530" s="63" t="s">
        <v>11048</v>
      </c>
      <c r="B1530" s="63" t="s">
        <v>13723</v>
      </c>
      <c r="C1530" s="63" t="s">
        <v>37</v>
      </c>
      <c r="D1530" s="63" t="s">
        <v>71</v>
      </c>
      <c r="E1530" s="72">
        <v>9589</v>
      </c>
      <c r="F1530" s="64">
        <v>1</v>
      </c>
      <c r="G1530" s="79">
        <v>0</v>
      </c>
      <c r="H1530" s="133">
        <v>83.28558349609375</v>
      </c>
      <c r="I1530" s="134">
        <v>59.733890533447266</v>
      </c>
      <c r="J1530" s="105">
        <v>76.912712097167969</v>
      </c>
      <c r="K1530" s="96">
        <f>msoa_calculations5[[#This Row],[ Pop20]]/SUMIF(msoa_calculations5[ICB26],msoa_calculations5[[#This Row],[ICB26]],msoa_calculations5[[ Pop20]])</f>
        <v>6.776419839808233E-3</v>
      </c>
      <c r="L1530" s="98" cm="1">
        <f t="array" ref="L1530">msoa_calculations5[[#This Row],[ Estimated case time (see and convey)]]*msoa_calculations5[[#This Row],[Population share of ICB]:[Population share of ICB]]</f>
        <v>0.5643780803729348</v>
      </c>
      <c r="M1530" s="98" cm="1">
        <f t="array" ref="M1530">msoa_calculations5[[#This Row],[Estimated case time (see and treat)]]*msoa_calculations5[[#This Row],[Population share of ICB]:[Population share of ICB]]</f>
        <v>0.40478192091978527</v>
      </c>
      <c r="N1530" s="94" cm="1">
        <f t="array" ref="N1530">msoa_calculations5[[#This Row],[Weighted estimate]]*msoa_calculations5[[#This Row],[Population share of ICB]:[Population share of ICB]]</f>
        <v>0.52119282818870771</v>
      </c>
    </row>
    <row r="1531" spans="1:14">
      <c r="A1531" s="63" t="s">
        <v>11046</v>
      </c>
      <c r="B1531" s="63" t="s">
        <v>13723</v>
      </c>
      <c r="C1531" s="63" t="s">
        <v>37</v>
      </c>
      <c r="D1531" s="63" t="s">
        <v>71</v>
      </c>
      <c r="E1531" s="72">
        <v>10367</v>
      </c>
      <c r="F1531" s="64">
        <v>1</v>
      </c>
      <c r="G1531" s="79">
        <v>0</v>
      </c>
      <c r="H1531" s="133">
        <v>84.012748718261719</v>
      </c>
      <c r="I1531" s="134">
        <v>60.490898132324219</v>
      </c>
      <c r="J1531" s="105">
        <v>77.64794921875</v>
      </c>
      <c r="K1531" s="96">
        <f>msoa_calculations5[[#This Row],[ Pop20]]/SUMIF(msoa_calculations5[ICB26],msoa_calculations5[[#This Row],[ICB26]],msoa_calculations5[[ Pop20]])</f>
        <v>7.3262221795069304E-3</v>
      </c>
      <c r="L1531" s="98" cm="1">
        <f t="array" ref="L1531">msoa_calculations5[[#This Row],[ Estimated case time (see and convey)]]*msoa_calculations5[[#This Row],[Population share of ICB]:[Population share of ICB]]</f>
        <v>0.6154960630210714</v>
      </c>
      <c r="M1531" s="98" cm="1">
        <f t="array" ref="M1531">msoa_calculations5[[#This Row],[Estimated case time (see and treat)]]*msoa_calculations5[[#This Row],[Population share of ICB]:[Population share of ICB]]</f>
        <v>0.44316975955532806</v>
      </c>
      <c r="N1531" s="94" cm="1">
        <f t="array" ref="N1531">msoa_calculations5[[#This Row],[Weighted estimate]]*msoa_calculations5[[#This Row],[Population share of ICB]:[Population share of ICB]]</f>
        <v>0.56886612775963408</v>
      </c>
    </row>
    <row r="1532" spans="1:14">
      <c r="A1532" s="63" t="s">
        <v>11044</v>
      </c>
      <c r="B1532" s="63" t="s">
        <v>13723</v>
      </c>
      <c r="C1532" s="63" t="s">
        <v>37</v>
      </c>
      <c r="D1532" s="63" t="s">
        <v>71</v>
      </c>
      <c r="E1532" s="72">
        <v>6021</v>
      </c>
      <c r="F1532" s="64">
        <v>1</v>
      </c>
      <c r="G1532" s="79">
        <v>0</v>
      </c>
      <c r="H1532" s="133">
        <v>101.48959350585938</v>
      </c>
      <c r="I1532" s="134">
        <v>72.891578674316406</v>
      </c>
      <c r="J1532" s="105">
        <v>93.751228332519531</v>
      </c>
      <c r="K1532" s="96">
        <f>msoa_calculations5[[#This Row],[ Pop20]]/SUMIF(msoa_calculations5[ICB26],msoa_calculations5[[#This Row],[ICB26]],msoa_calculations5[[ Pop20]])</f>
        <v>4.2549612947633091E-3</v>
      </c>
      <c r="L1532" s="98" cm="1">
        <f t="array" ref="L1532">msoa_calculations5[[#This Row],[ Estimated case time (see and convey)]]*msoa_calculations5[[#This Row],[Population share of ICB]:[Population share of ICB]]</f>
        <v>0.43183429218869335</v>
      </c>
      <c r="M1532" s="98" cm="1">
        <f t="array" ref="M1532">msoa_calculations5[[#This Row],[Estimated case time (see and treat)]]*msoa_calculations5[[#This Row],[Population share of ICB]:[Population share of ICB]]</f>
        <v>0.31015084597341092</v>
      </c>
      <c r="N1532" s="94" cm="1">
        <f t="array" ref="N1532">msoa_calculations5[[#This Row],[Weighted estimate]]*msoa_calculations5[[#This Row],[Population share of ICB]:[Population share of ICB]]</f>
        <v>0.39890784789138795</v>
      </c>
    </row>
    <row r="1533" spans="1:14">
      <c r="A1533" s="63" t="s">
        <v>11042</v>
      </c>
      <c r="B1533" s="63" t="s">
        <v>13723</v>
      </c>
      <c r="C1533" s="63" t="s">
        <v>37</v>
      </c>
      <c r="D1533" s="63" t="s">
        <v>71</v>
      </c>
      <c r="E1533" s="72">
        <v>7551</v>
      </c>
      <c r="F1533" s="64">
        <v>1</v>
      </c>
      <c r="G1533" s="79">
        <v>0</v>
      </c>
      <c r="H1533" s="133">
        <v>90.323379516601563</v>
      </c>
      <c r="I1533" s="134">
        <v>65.372306823730469</v>
      </c>
      <c r="J1533" s="105">
        <v>83.571846008300781</v>
      </c>
      <c r="K1533" s="96">
        <f>msoa_calculations5[[#This Row],[ Pop20]]/SUMIF(msoa_calculations5[ICB26],msoa_calculations5[[#This Row],[ICB26]],msoa_calculations5[[ Pop20]])</f>
        <v>5.3361921170499496E-3</v>
      </c>
      <c r="L1533" s="98" cm="1">
        <f t="array" ref="L1533">msoa_calculations5[[#This Row],[ Estimated case time (see and convey)]]*msoa_calculations5[[#This Row],[Population share of ICB]:[Population share of ICB]]</f>
        <v>0.48198290576180014</v>
      </c>
      <c r="M1533" s="98" cm="1">
        <f t="array" ref="M1533">msoa_calculations5[[#This Row],[Estimated case time (see and treat)]]*msoa_calculations5[[#This Row],[Population share of ICB]:[Population share of ICB]]</f>
        <v>0.34883918834616118</v>
      </c>
      <c r="N1533" s="94" cm="1">
        <f t="array" ref="N1533">msoa_calculations5[[#This Row],[Weighted estimate]]*msoa_calculations5[[#This Row],[Population share of ICB]:[Population share of ICB]]</f>
        <v>0.44595542587680692</v>
      </c>
    </row>
    <row r="1534" spans="1:14">
      <c r="A1534" s="63" t="s">
        <v>11040</v>
      </c>
      <c r="B1534" s="63" t="s">
        <v>13723</v>
      </c>
      <c r="C1534" s="63" t="s">
        <v>37</v>
      </c>
      <c r="D1534" s="63" t="s">
        <v>71</v>
      </c>
      <c r="E1534" s="72">
        <v>13496</v>
      </c>
      <c r="F1534" s="64">
        <v>1</v>
      </c>
      <c r="G1534" s="79">
        <v>0</v>
      </c>
      <c r="H1534" s="133">
        <v>84.052986145019531</v>
      </c>
      <c r="I1534" s="134">
        <v>59.251522064208984</v>
      </c>
      <c r="J1534" s="105">
        <v>77.341934204101563</v>
      </c>
      <c r="K1534" s="96">
        <f>msoa_calculations5[[#This Row],[ Pop20]]/SUMIF(msoa_calculations5[ICB26],msoa_calculations5[[#This Row],[ICB26]],msoa_calculations5[[ Pop20]])</f>
        <v>9.5374452141049042E-3</v>
      </c>
      <c r="L1534" s="98" cm="1">
        <f t="array" ref="L1534">msoa_calculations5[[#This Row],[ Estimated case time (see and convey)]]*msoa_calculations5[[#This Row],[Population share of ICB]:[Population share of ICB]]</f>
        <v>0.8016507504400423</v>
      </c>
      <c r="M1534" s="98" cm="1">
        <f t="array" ref="M1534">msoa_calculations5[[#This Row],[Estimated case time (see and treat)]]*msoa_calculations5[[#This Row],[Population share of ICB]:[Population share of ICB]]</f>
        <v>0.56510814553972111</v>
      </c>
      <c r="N1534" s="94" cm="1">
        <f t="array" ref="N1534">msoa_calculations5[[#This Row],[Weighted estimate]]*msoa_calculations5[[#This Row],[Population share of ICB]:[Population share of ICB]]</f>
        <v>0.73764446022452479</v>
      </c>
    </row>
    <row r="1535" spans="1:14">
      <c r="A1535" s="63" t="s">
        <v>11038</v>
      </c>
      <c r="B1535" s="63" t="s">
        <v>13723</v>
      </c>
      <c r="C1535" s="63" t="s">
        <v>37</v>
      </c>
      <c r="D1535" s="63" t="s">
        <v>71</v>
      </c>
      <c r="E1535" s="72">
        <v>6764</v>
      </c>
      <c r="F1535" s="64">
        <v>1</v>
      </c>
      <c r="G1535" s="79">
        <v>0</v>
      </c>
      <c r="H1535" s="133">
        <v>86.509483337402344</v>
      </c>
      <c r="I1535" s="134">
        <v>62.045383453369141</v>
      </c>
      <c r="J1535" s="105">
        <v>79.889717102050781</v>
      </c>
      <c r="K1535" s="96">
        <f>msoa_calculations5[[#This Row],[ Pop20]]/SUMIF(msoa_calculations5[ICB26],msoa_calculations5[[#This Row],[ICB26]],msoa_calculations5[[ Pop20]])</f>
        <v>4.7800295960436848E-3</v>
      </c>
      <c r="L1535" s="98" cm="1">
        <f t="array" ref="L1535">msoa_calculations5[[#This Row],[ Estimated case time (see and convey)]]*msoa_calculations5[[#This Row],[Population share of ICB]:[Population share of ICB]]</f>
        <v>0.41351789069123118</v>
      </c>
      <c r="M1535" s="98" cm="1">
        <f t="array" ref="M1535">msoa_calculations5[[#This Row],[Estimated case time (see and treat)]]*msoa_calculations5[[#This Row],[Population share of ICB]:[Population share of ICB]]</f>
        <v>0.29657876920498361</v>
      </c>
      <c r="N1535" s="94" cm="1">
        <f t="array" ref="N1535">msoa_calculations5[[#This Row],[Weighted estimate]]*msoa_calculations5[[#This Row],[Population share of ICB]:[Population share of ICB]]</f>
        <v>0.38187521216736003</v>
      </c>
    </row>
    <row r="1536" spans="1:14">
      <c r="A1536" s="63" t="s">
        <v>11036</v>
      </c>
      <c r="B1536" s="63" t="s">
        <v>13723</v>
      </c>
      <c r="C1536" s="63" t="s">
        <v>37</v>
      </c>
      <c r="D1536" s="63" t="s">
        <v>71</v>
      </c>
      <c r="E1536" s="72">
        <v>5861</v>
      </c>
      <c r="F1536" s="64">
        <v>1</v>
      </c>
      <c r="G1536" s="79">
        <v>0</v>
      </c>
      <c r="H1536" s="133">
        <v>89.273887634277344</v>
      </c>
      <c r="I1536" s="134">
        <v>65.038154602050781</v>
      </c>
      <c r="J1536" s="105">
        <v>82.715919494628906</v>
      </c>
      <c r="K1536" s="96">
        <f>msoa_calculations5[[#This Row],[ Pop20]]/SUMIF(msoa_calculations5[ICB26],msoa_calculations5[[#This Row],[ICB26]],msoa_calculations5[[ Pop20]])</f>
        <v>4.1418914048509808E-3</v>
      </c>
      <c r="L1536" s="98" cm="1">
        <f t="array" ref="L1536">msoa_calculations5[[#This Row],[ Estimated case time (see and convey)]]*msoa_calculations5[[#This Row],[Population share of ICB]:[Population share of ICB]]</f>
        <v>0.36976274787004559</v>
      </c>
      <c r="M1536" s="98" cm="1">
        <f t="array" ref="M1536">msoa_calculations5[[#This Row],[Estimated case time (see and treat)]]*msoa_calculations5[[#This Row],[Population share of ICB]:[Population share of ICB]]</f>
        <v>0.26938097353360341</v>
      </c>
      <c r="N1536" s="94" cm="1">
        <f t="array" ref="N1536">msoa_calculations5[[#This Row],[Weighted estimate]]*msoa_calculations5[[#This Row],[Population share of ICB]:[Population share of ICB]]</f>
        <v>0.34260035599914918</v>
      </c>
    </row>
    <row r="1537" spans="1:14">
      <c r="A1537" s="63" t="s">
        <v>11034</v>
      </c>
      <c r="B1537" s="63" t="s">
        <v>13723</v>
      </c>
      <c r="C1537" s="63" t="s">
        <v>37</v>
      </c>
      <c r="D1537" s="63" t="s">
        <v>71</v>
      </c>
      <c r="E1537" s="72">
        <v>8168</v>
      </c>
      <c r="F1537" s="64">
        <v>1</v>
      </c>
      <c r="G1537" s="79">
        <v>0</v>
      </c>
      <c r="H1537" s="133">
        <v>88.519874572753906</v>
      </c>
      <c r="I1537" s="134">
        <v>64.965965270996094</v>
      </c>
      <c r="J1537" s="105">
        <v>82.146400451660156</v>
      </c>
      <c r="K1537" s="96">
        <f>msoa_calculations5[[#This Row],[ Pop20]]/SUMIF(msoa_calculations5[ICB26],msoa_calculations5[[#This Row],[ICB26]],msoa_calculations5[[ Pop20]])</f>
        <v>5.7722178800243664E-3</v>
      </c>
      <c r="L1537" s="98" cm="1">
        <f t="array" ref="L1537">msoa_calculations5[[#This Row],[ Estimated case time (see and convey)]]*msoa_calculations5[[#This Row],[Population share of ICB]:[Population share of ICB]]</f>
        <v>0.51095600274636432</v>
      </c>
      <c r="M1537" s="98" cm="1">
        <f t="array" ref="M1537">msoa_calculations5[[#This Row],[Estimated case time (see and treat)]]*msoa_calculations5[[#This Row],[Population share of ICB]:[Population share of ICB]]</f>
        <v>0.37499770633028567</v>
      </c>
      <c r="N1537" s="94" cm="1">
        <f t="array" ref="N1537">msoa_calculations5[[#This Row],[Weighted estimate]]*msoa_calculations5[[#This Row],[Population share of ICB]:[Population share of ICB]]</f>
        <v>0.47416692146671446</v>
      </c>
    </row>
    <row r="1538" spans="1:14">
      <c r="A1538" s="63" t="s">
        <v>11032</v>
      </c>
      <c r="B1538" s="63" t="s">
        <v>13723</v>
      </c>
      <c r="C1538" s="63" t="s">
        <v>37</v>
      </c>
      <c r="D1538" s="63" t="s">
        <v>71</v>
      </c>
      <c r="E1538" s="72">
        <v>7971</v>
      </c>
      <c r="F1538" s="64">
        <v>1</v>
      </c>
      <c r="G1538" s="79">
        <v>0</v>
      </c>
      <c r="H1538" s="133">
        <v>97.830215454101563</v>
      </c>
      <c r="I1538" s="134">
        <v>70.212577819824219</v>
      </c>
      <c r="J1538" s="105">
        <v>90.357131958007813</v>
      </c>
      <c r="K1538" s="96">
        <f>msoa_calculations5[[#This Row],[ Pop20]]/SUMIF(msoa_calculations5[ICB26],msoa_calculations5[[#This Row],[ICB26]],msoa_calculations5[[ Pop20]])</f>
        <v>5.6330005780698125E-3</v>
      </c>
      <c r="L1538" s="98" cm="1">
        <f t="array" ref="L1538">msoa_calculations5[[#This Row],[ Estimated case time (see and convey)]]*msoa_calculations5[[#This Row],[Population share of ICB]:[Population share of ICB]]</f>
        <v>0.55107766020564841</v>
      </c>
      <c r="M1538" s="98" cm="1">
        <f t="array" ref="M1538">msoa_calculations5[[#This Row],[Estimated case time (see and treat)]]*msoa_calculations5[[#This Row],[Population share of ICB]:[Population share of ICB]]</f>
        <v>0.3955074914468415</v>
      </c>
      <c r="N1538" s="94" cm="1">
        <f t="array" ref="N1538">msoa_calculations5[[#This Row],[Weighted estimate]]*msoa_calculations5[[#This Row],[Population share of ICB]:[Population share of ICB]]</f>
        <v>0.50898177655218835</v>
      </c>
    </row>
    <row r="1539" spans="1:14">
      <c r="A1539" s="63" t="s">
        <v>11030</v>
      </c>
      <c r="B1539" s="63" t="s">
        <v>13723</v>
      </c>
      <c r="C1539" s="63" t="s">
        <v>37</v>
      </c>
      <c r="D1539" s="63" t="s">
        <v>71</v>
      </c>
      <c r="E1539" s="72">
        <v>7475</v>
      </c>
      <c r="F1539" s="64">
        <v>1</v>
      </c>
      <c r="G1539" s="79">
        <v>0</v>
      </c>
      <c r="H1539" s="133">
        <v>89.641426086425781</v>
      </c>
      <c r="I1539" s="134">
        <v>65.304450988769531</v>
      </c>
      <c r="J1539" s="105">
        <v>83.056060791015625</v>
      </c>
      <c r="K1539" s="96">
        <f>msoa_calculations5[[#This Row],[ Pop20]]/SUMIF(msoa_calculations5[ICB26],msoa_calculations5[[#This Row],[ICB26]],msoa_calculations5[[ Pop20]])</f>
        <v>5.2824839193415943E-3</v>
      </c>
      <c r="L1539" s="98" cm="1">
        <f t="array" ref="L1539">msoa_calculations5[[#This Row],[ Estimated case time (see and convey)]]*msoa_calculations5[[#This Row],[Population share of ICB]:[Population share of ICB]]</f>
        <v>0.47352939180839232</v>
      </c>
      <c r="M1539" s="98" cm="1">
        <f t="array" ref="M1539">msoa_calculations5[[#This Row],[Estimated case time (see and treat)]]*msoa_calculations5[[#This Row],[Population share of ICB]:[Population share of ICB]]</f>
        <v>0.34496971220960632</v>
      </c>
      <c r="N1539" s="94" cm="1">
        <f t="array" ref="N1539">msoa_calculations5[[#This Row],[Weighted estimate]]*msoa_calculations5[[#This Row],[Population share of ICB]:[Population share of ICB]]</f>
        <v>0.43874230553239796</v>
      </c>
    </row>
    <row r="1540" spans="1:14">
      <c r="A1540" s="63" t="s">
        <v>11028</v>
      </c>
      <c r="B1540" s="63" t="s">
        <v>13723</v>
      </c>
      <c r="C1540" s="63" t="s">
        <v>37</v>
      </c>
      <c r="D1540" s="63" t="s">
        <v>71</v>
      </c>
      <c r="E1540" s="72">
        <v>9278</v>
      </c>
      <c r="F1540" s="64">
        <v>1</v>
      </c>
      <c r="G1540" s="79">
        <v>0</v>
      </c>
      <c r="H1540" s="133">
        <v>88.51385498046875</v>
      </c>
      <c r="I1540" s="134">
        <v>62.002208709716797</v>
      </c>
      <c r="J1540" s="105">
        <v>81.340042114257813</v>
      </c>
      <c r="K1540" s="96">
        <f>msoa_calculations5[[#This Row],[ Pop20]]/SUMIF(msoa_calculations5[ICB26],msoa_calculations5[[#This Row],[ICB26]],msoa_calculations5[[ Pop20]])</f>
        <v>6.5566402412911449E-3</v>
      </c>
      <c r="L1540" s="98" cm="1">
        <f t="array" ref="L1540">msoa_calculations5[[#This Row],[ Estimated case time (see and convey)]]*msoa_calculations5[[#This Row],[Population share of ICB]:[Population share of ICB]]</f>
        <v>0.58035350347675008</v>
      </c>
      <c r="M1540" s="98" cm="1">
        <f t="array" ref="M1540">msoa_calculations5[[#This Row],[Estimated case time (see and treat)]]*msoa_calculations5[[#This Row],[Population share of ICB]:[Population share of ICB]]</f>
        <v>0.40652617667506147</v>
      </c>
      <c r="N1540" s="94" cm="1">
        <f t="array" ref="N1540">msoa_calculations5[[#This Row],[Weighted estimate]]*msoa_calculations5[[#This Row],[Population share of ICB]:[Population share of ICB]]</f>
        <v>0.53331739335465922</v>
      </c>
    </row>
    <row r="1541" spans="1:14">
      <c r="A1541" s="63" t="s">
        <v>11026</v>
      </c>
      <c r="B1541" s="63" t="s">
        <v>13723</v>
      </c>
      <c r="C1541" s="63" t="s">
        <v>37</v>
      </c>
      <c r="D1541" s="63" t="s">
        <v>71</v>
      </c>
      <c r="E1541" s="72">
        <v>8932</v>
      </c>
      <c r="F1541" s="64">
        <v>1</v>
      </c>
      <c r="G1541" s="79">
        <v>0</v>
      </c>
      <c r="H1541" s="133">
        <v>88.333053588867188</v>
      </c>
      <c r="I1541" s="134">
        <v>63.323764801025391</v>
      </c>
      <c r="J1541" s="105">
        <v>81.565765380859375</v>
      </c>
      <c r="K1541" s="96">
        <f>msoa_calculations5[[#This Row],[ Pop20]]/SUMIF(msoa_calculations5[ICB26],msoa_calculations5[[#This Row],[ICB26]],msoa_calculations5[[ Pop20]])</f>
        <v>6.3121266043557351E-3</v>
      </c>
      <c r="L1541" s="98" cm="1">
        <f t="array" ref="L1541">msoa_calculations5[[#This Row],[ Estimated case time (see and convey)]]*msoa_calculations5[[#This Row],[Population share of ICB]:[Population share of ICB]]</f>
        <v>0.55756941760226941</v>
      </c>
      <c r="M1541" s="98" cm="1">
        <f t="array" ref="M1541">msoa_calculations5[[#This Row],[Estimated case time (see and treat)]]*msoa_calculations5[[#This Row],[Population share of ICB]:[Population share of ICB]]</f>
        <v>0.3997076204885176</v>
      </c>
      <c r="N1541" s="94" cm="1">
        <f t="array" ref="N1541">msoa_calculations5[[#This Row],[Weighted estimate]]*msoa_calculations5[[#This Row],[Population share of ICB]:[Population share of ICB]]</f>
        <v>0.51485343766516045</v>
      </c>
    </row>
    <row r="1542" spans="1:14">
      <c r="A1542" s="63" t="s">
        <v>11024</v>
      </c>
      <c r="B1542" s="63" t="s">
        <v>13723</v>
      </c>
      <c r="C1542" s="63" t="s">
        <v>37</v>
      </c>
      <c r="D1542" s="63" t="s">
        <v>71</v>
      </c>
      <c r="E1542" s="72">
        <v>6577</v>
      </c>
      <c r="F1542" s="64">
        <v>1</v>
      </c>
      <c r="G1542" s="79">
        <v>0</v>
      </c>
      <c r="H1542" s="133">
        <v>98.339508056640625</v>
      </c>
      <c r="I1542" s="134">
        <v>69.467887878417969</v>
      </c>
      <c r="J1542" s="105">
        <v>90.527107238769531</v>
      </c>
      <c r="K1542" s="96">
        <f>msoa_calculations5[[#This Row],[ Pop20]]/SUMIF(msoa_calculations5[ICB26],msoa_calculations5[[#This Row],[ICB26]],msoa_calculations5[[ Pop20]])</f>
        <v>4.6478791622086508E-3</v>
      </c>
      <c r="L1542" s="98" cm="1">
        <f t="array" ref="L1542">msoa_calculations5[[#This Row],[ Estimated case time (see and convey)]]*msoa_calculations5[[#This Row],[Population share of ICB]:[Population share of ICB]]</f>
        <v>0.45707015031830966</v>
      </c>
      <c r="M1542" s="98" cm="1">
        <f t="array" ref="M1542">msoa_calculations5[[#This Row],[Estimated case time (see and treat)]]*msoa_calculations5[[#This Row],[Population share of ICB]:[Population share of ICB]]</f>
        <v>0.32287834851274577</v>
      </c>
      <c r="N1542" s="94" cm="1">
        <f t="array" ref="N1542">msoa_calculations5[[#This Row],[Weighted estimate]]*msoa_calculations5[[#This Row],[Population share of ICB]:[Population share of ICB]]</f>
        <v>0.42075905535010483</v>
      </c>
    </row>
    <row r="1543" spans="1:14">
      <c r="A1543" s="63" t="s">
        <v>11022</v>
      </c>
      <c r="B1543" s="63" t="s">
        <v>13723</v>
      </c>
      <c r="C1543" s="63" t="s">
        <v>37</v>
      </c>
      <c r="D1543" s="63" t="s">
        <v>71</v>
      </c>
      <c r="E1543" s="72">
        <v>8946</v>
      </c>
      <c r="F1543" s="64">
        <v>1</v>
      </c>
      <c r="G1543" s="79">
        <v>0</v>
      </c>
      <c r="H1543" s="133">
        <v>95.185264587402344</v>
      </c>
      <c r="I1543" s="134">
        <v>66.994705200195313</v>
      </c>
      <c r="J1543" s="105">
        <v>87.557159423828125</v>
      </c>
      <c r="K1543" s="96">
        <f>msoa_calculations5[[#This Row],[ Pop20]]/SUMIF(msoa_calculations5[ICB26],msoa_calculations5[[#This Row],[ICB26]],msoa_calculations5[[ Pop20]])</f>
        <v>6.3220202197230638E-3</v>
      </c>
      <c r="L1543" s="98" cm="1">
        <f t="array" ref="L1543">msoa_calculations5[[#This Row],[ Estimated case time (see and convey)]]*msoa_calculations5[[#This Row],[Population share of ICB]:[Population share of ICB]]</f>
        <v>0.60176316734124735</v>
      </c>
      <c r="M1543" s="98" cm="1">
        <f t="array" ref="M1543">msoa_calculations5[[#This Row],[Estimated case time (see and treat)]]*msoa_calculations5[[#This Row],[Population share of ICB]:[Population share of ICB]]</f>
        <v>0.42354188089002065</v>
      </c>
      <c r="N1543" s="94" cm="1">
        <f t="array" ref="N1543">msoa_calculations5[[#This Row],[Weighted estimate]]*msoa_calculations5[[#This Row],[Population share of ICB]:[Population share of ICB]]</f>
        <v>0.55353813225895721</v>
      </c>
    </row>
    <row r="1544" spans="1:14">
      <c r="A1544" s="63" t="s">
        <v>11020</v>
      </c>
      <c r="B1544" s="63" t="s">
        <v>13723</v>
      </c>
      <c r="C1544" s="63" t="s">
        <v>37</v>
      </c>
      <c r="D1544" s="63" t="s">
        <v>71</v>
      </c>
      <c r="E1544" s="72">
        <v>7138</v>
      </c>
      <c r="F1544" s="64">
        <v>1</v>
      </c>
      <c r="G1544" s="79">
        <v>0</v>
      </c>
      <c r="H1544" s="133">
        <v>103.06424713134766</v>
      </c>
      <c r="I1544" s="134">
        <v>71.066398620605469</v>
      </c>
      <c r="J1544" s="105">
        <v>94.405921936035156</v>
      </c>
      <c r="K1544" s="96">
        <f>msoa_calculations5[[#This Row],[ Pop20]]/SUMIF(msoa_calculations5[ICB26],msoa_calculations5[[#This Row],[ICB26]],msoa_calculations5[[ Pop20]])</f>
        <v>5.0443304637137519E-3</v>
      </c>
      <c r="L1544" s="98" cm="1">
        <f t="array" ref="L1544">msoa_calculations5[[#This Row],[ Estimated case time (see and convey)]]*msoa_calculations5[[#This Row],[Population share of ICB]:[Population share of ICB]]</f>
        <v>0.51989012152437963</v>
      </c>
      <c r="M1544" s="98" cm="1">
        <f t="array" ref="M1544">msoa_calculations5[[#This Row],[Estimated case time (see and treat)]]*msoa_calculations5[[#This Row],[Population share of ICB]:[Population share of ICB]]</f>
        <v>0.35848239950834515</v>
      </c>
      <c r="N1544" s="94" cm="1">
        <f t="array" ref="N1544">msoa_calculations5[[#This Row],[Weighted estimate]]*msoa_calculations5[[#This Row],[Population share of ICB]:[Population share of ICB]]</f>
        <v>0.47621466797692447</v>
      </c>
    </row>
    <row r="1545" spans="1:14">
      <c r="A1545" s="63" t="s">
        <v>11018</v>
      </c>
      <c r="B1545" s="63" t="s">
        <v>13723</v>
      </c>
      <c r="C1545" s="63" t="s">
        <v>37</v>
      </c>
      <c r="D1545" s="63" t="s">
        <v>71</v>
      </c>
      <c r="E1545" s="72">
        <v>6101</v>
      </c>
      <c r="F1545" s="64">
        <v>1</v>
      </c>
      <c r="G1545" s="79">
        <v>0</v>
      </c>
      <c r="H1545" s="133">
        <v>94.955421447753906</v>
      </c>
      <c r="I1545" s="134">
        <v>68.220283508300781</v>
      </c>
      <c r="J1545" s="105">
        <v>87.721138000488281</v>
      </c>
      <c r="K1545" s="96">
        <f>msoa_calculations5[[#This Row],[ Pop20]]/SUMIF(msoa_calculations5[ICB26],msoa_calculations5[[#This Row],[ICB26]],msoa_calculations5[[ Pop20]])</f>
        <v>4.3114962397194732E-3</v>
      </c>
      <c r="L1545" s="98" cm="1">
        <f t="array" ref="L1545">msoa_calculations5[[#This Row],[ Estimated case time (see and convey)]]*msoa_calculations5[[#This Row],[Population share of ICB]:[Population share of ICB]]</f>
        <v>0.4093999425129688</v>
      </c>
      <c r="M1545" s="98" cm="1">
        <f t="array" ref="M1545">msoa_calculations5[[#This Row],[Estimated case time (see and treat)]]*msoa_calculations5[[#This Row],[Population share of ICB]:[Population share of ICB]]</f>
        <v>0.29413149581863518</v>
      </c>
      <c r="N1545" s="94" cm="1">
        <f t="array" ref="N1545">msoa_calculations5[[#This Row],[Weighted estimate]]*msoa_calculations5[[#This Row],[Population share of ICB]:[Population share of ICB]]</f>
        <v>0.37820935663301819</v>
      </c>
    </row>
    <row r="1546" spans="1:14">
      <c r="A1546" s="63" t="s">
        <v>11016</v>
      </c>
      <c r="B1546" s="63" t="s">
        <v>13723</v>
      </c>
      <c r="C1546" s="63" t="s">
        <v>37</v>
      </c>
      <c r="D1546" s="63" t="s">
        <v>71</v>
      </c>
      <c r="E1546" s="72">
        <v>7636</v>
      </c>
      <c r="F1546" s="64">
        <v>1</v>
      </c>
      <c r="G1546" s="79">
        <v>0</v>
      </c>
      <c r="H1546" s="133">
        <v>100.63211822509766</v>
      </c>
      <c r="I1546" s="134">
        <v>69.909049987792969</v>
      </c>
      <c r="J1546" s="105">
        <v>92.318733215332031</v>
      </c>
      <c r="K1546" s="96">
        <f>msoa_calculations5[[#This Row],[ Pop20]]/SUMIF(msoa_calculations5[ICB26],msoa_calculations5[[#This Row],[ICB26]],msoa_calculations5[[ Pop20]])</f>
        <v>5.3962604960658741E-3</v>
      </c>
      <c r="L1546" s="98" cm="1">
        <f t="array" ref="L1546">msoa_calculations5[[#This Row],[ Estimated case time (see and convey)]]*msoa_calculations5[[#This Row],[Population share of ICB]:[Population share of ICB]]</f>
        <v>0.54303712421352512</v>
      </c>
      <c r="M1546" s="98" cm="1">
        <f t="array" ref="M1546">msoa_calculations5[[#This Row],[Estimated case time (see and treat)]]*msoa_calculations5[[#This Row],[Population share of ICB]:[Population share of ICB]]</f>
        <v>0.3772474447666217</v>
      </c>
      <c r="N1546" s="94" cm="1">
        <f t="array" ref="N1546">msoa_calculations5[[#This Row],[Weighted estimate]]*msoa_calculations5[[#This Row],[Population share of ICB]:[Population share of ICB]]</f>
        <v>0.49817593309674074</v>
      </c>
    </row>
    <row r="1547" spans="1:14">
      <c r="A1547" s="63" t="s">
        <v>11014</v>
      </c>
      <c r="B1547" s="63" t="s">
        <v>13723</v>
      </c>
      <c r="C1547" s="63" t="s">
        <v>37</v>
      </c>
      <c r="D1547" s="63" t="s">
        <v>71</v>
      </c>
      <c r="E1547" s="72">
        <v>7751</v>
      </c>
      <c r="F1547" s="64">
        <v>1</v>
      </c>
      <c r="G1547" s="79">
        <v>0</v>
      </c>
      <c r="H1547" s="133">
        <v>100.34351348876953</v>
      </c>
      <c r="I1547" s="134">
        <v>69.483467102050781</v>
      </c>
      <c r="J1547" s="105">
        <v>91.993064880371094</v>
      </c>
      <c r="K1547" s="96">
        <f>msoa_calculations5[[#This Row],[ Pop20]]/SUMIF(msoa_calculations5[ICB26],msoa_calculations5[[#This Row],[ICB26]],msoa_calculations5[[ Pop20]])</f>
        <v>5.4775294794403608E-3</v>
      </c>
      <c r="L1547" s="98" cm="1">
        <f t="array" ref="L1547">msoa_calculations5[[#This Row],[ Estimated case time (see and convey)]]*msoa_calculations5[[#This Row],[Population share of ICB]:[Population share of ICB]]</f>
        <v>0.54963455320535659</v>
      </c>
      <c r="M1547" s="98" cm="1">
        <f t="array" ref="M1547">msoa_calculations5[[#This Row],[Estimated case time (see and treat)]]*msoa_calculations5[[#This Row],[Population share of ICB]:[Population share of ICB]]</f>
        <v>0.38059773938520763</v>
      </c>
      <c r="N1547" s="94" cm="1">
        <f t="array" ref="N1547">msoa_calculations5[[#This Row],[Weighted estimate]]*msoa_calculations5[[#This Row],[Population share of ICB]:[Population share of ICB]]</f>
        <v>0.50389472478630237</v>
      </c>
    </row>
    <row r="1548" spans="1:14">
      <c r="A1548" s="63" t="s">
        <v>11012</v>
      </c>
      <c r="B1548" s="63" t="s">
        <v>13723</v>
      </c>
      <c r="C1548" s="63" t="s">
        <v>37</v>
      </c>
      <c r="D1548" s="63" t="s">
        <v>71</v>
      </c>
      <c r="E1548" s="72">
        <v>5983</v>
      </c>
      <c r="F1548" s="64">
        <v>1</v>
      </c>
      <c r="G1548" s="79">
        <v>0</v>
      </c>
      <c r="H1548" s="133">
        <v>94.203277587890625</v>
      </c>
      <c r="I1548" s="134">
        <v>67.403472900390625</v>
      </c>
      <c r="J1548" s="105">
        <v>86.951492309570313</v>
      </c>
      <c r="K1548" s="96">
        <f>msoa_calculations5[[#This Row],[ Pop20]]/SUMIF(msoa_calculations5[ICB26],msoa_calculations5[[#This Row],[ICB26]],msoa_calculations5[[ Pop20]])</f>
        <v>4.228107195909131E-3</v>
      </c>
      <c r="L1548" s="98" cm="1">
        <f t="array" ref="L1548">msoa_calculations5[[#This Row],[ Estimated case time (see and convey)]]*msoa_calculations5[[#This Row],[Population share of ICB]:[Population share of ICB]]</f>
        <v>0.3983015558475857</v>
      </c>
      <c r="M1548" s="98" cm="1">
        <f t="array" ref="M1548">msoa_calculations5[[#This Row],[Estimated case time (see and treat)]]*msoa_calculations5[[#This Row],[Population share of ICB]:[Population share of ICB]]</f>
        <v>0.2849891087994077</v>
      </c>
      <c r="N1548" s="94" cm="1">
        <f t="array" ref="N1548">msoa_calculations5[[#This Row],[Weighted estimate]]*msoa_calculations5[[#This Row],[Population share of ICB]:[Population share of ICB]]</f>
        <v>0.36764023032913168</v>
      </c>
    </row>
    <row r="1549" spans="1:14">
      <c r="A1549" s="63" t="s">
        <v>11010</v>
      </c>
      <c r="B1549" s="63" t="s">
        <v>13723</v>
      </c>
      <c r="C1549" s="63" t="s">
        <v>37</v>
      </c>
      <c r="D1549" s="63" t="s">
        <v>71</v>
      </c>
      <c r="E1549" s="72">
        <v>7643</v>
      </c>
      <c r="F1549" s="64">
        <v>1</v>
      </c>
      <c r="G1549" s="79">
        <v>0</v>
      </c>
      <c r="H1549" s="133">
        <v>92.940650939941406</v>
      </c>
      <c r="I1549" s="134">
        <v>65.527366638183594</v>
      </c>
      <c r="J1549" s="105">
        <v>85.522865295410156</v>
      </c>
      <c r="K1549" s="96">
        <f>msoa_calculations5[[#This Row],[ Pop20]]/SUMIF(msoa_calculations5[ICB26],msoa_calculations5[[#This Row],[ICB26]],msoa_calculations5[[ Pop20]])</f>
        <v>5.4012073037495393E-3</v>
      </c>
      <c r="L1549" s="98" cm="1">
        <f t="array" ref="L1549">msoa_calculations5[[#This Row],[ Estimated case time (see and convey)]]*msoa_calculations5[[#This Row],[Population share of ICB]:[Population share of ICB]]</f>
        <v>0.50199172267204806</v>
      </c>
      <c r="M1549" s="98" cm="1">
        <f t="array" ref="M1549">msoa_calculations5[[#This Row],[Estimated case time (see and treat)]]*msoa_calculations5[[#This Row],[Population share of ICB]:[Population share of ICB]]</f>
        <v>0.35392689128163113</v>
      </c>
      <c r="N1549" s="94" cm="1">
        <f t="array" ref="N1549">msoa_calculations5[[#This Row],[Weighted estimate]]*msoa_calculations5[[#This Row],[Population share of ICB]:[Population share of ICB]]</f>
        <v>0.46192672467115736</v>
      </c>
    </row>
    <row r="1550" spans="1:14">
      <c r="A1550" s="63" t="s">
        <v>11008</v>
      </c>
      <c r="B1550" s="63" t="s">
        <v>13723</v>
      </c>
      <c r="C1550" s="63" t="s">
        <v>37</v>
      </c>
      <c r="D1550" s="63" t="s">
        <v>71</v>
      </c>
      <c r="E1550" s="72">
        <v>6944</v>
      </c>
      <c r="F1550" s="64">
        <v>1</v>
      </c>
      <c r="G1550" s="79">
        <v>0</v>
      </c>
      <c r="H1550" s="133">
        <v>101.63840484619141</v>
      </c>
      <c r="I1550" s="134">
        <v>70.755348205566406</v>
      </c>
      <c r="J1550" s="105">
        <v>93.281730651855469</v>
      </c>
      <c r="K1550" s="96">
        <f>msoa_calculations5[[#This Row],[ Pop20]]/SUMIF(msoa_calculations5[ICB26],msoa_calculations5[[#This Row],[ICB26]],msoa_calculations5[[ Pop20]])</f>
        <v>4.9072332221950545E-3</v>
      </c>
      <c r="L1550" s="98" cm="1">
        <f t="array" ref="L1550">msoa_calculations5[[#This Row],[ Estimated case time (see and convey)]]*msoa_calculations5[[#This Row],[Population share of ICB]:[Population share of ICB]]</f>
        <v>0.4987633569121413</v>
      </c>
      <c r="M1550" s="98" cm="1">
        <f t="array" ref="M1550">msoa_calculations5[[#This Row],[Estimated case time (see and treat)]]*msoa_calculations5[[#This Row],[Population share of ICB]:[Population share of ICB]]</f>
        <v>0.34721299536233469</v>
      </c>
      <c r="N1550" s="94" cm="1">
        <f t="array" ref="N1550">msoa_calculations5[[#This Row],[Weighted estimate]]*msoa_calculations5[[#This Row],[Population share of ICB]:[Population share of ICB]]</f>
        <v>0.45775520767863587</v>
      </c>
    </row>
    <row r="1551" spans="1:14">
      <c r="A1551" s="63" t="s">
        <v>11006</v>
      </c>
      <c r="B1551" s="63" t="s">
        <v>13723</v>
      </c>
      <c r="C1551" s="63" t="s">
        <v>37</v>
      </c>
      <c r="D1551" s="63" t="s">
        <v>71</v>
      </c>
      <c r="E1551" s="72">
        <v>6464</v>
      </c>
      <c r="F1551" s="64">
        <v>1</v>
      </c>
      <c r="G1551" s="79">
        <v>0</v>
      </c>
      <c r="H1551" s="133">
        <v>104.17127227783203</v>
      </c>
      <c r="I1551" s="134">
        <v>74.394538879394531</v>
      </c>
      <c r="J1551" s="105">
        <v>96.113960266113281</v>
      </c>
      <c r="K1551" s="96">
        <f>msoa_calculations5[[#This Row],[ Pop20]]/SUMIF(msoa_calculations5[ICB26],msoa_calculations5[[#This Row],[ICB26]],msoa_calculations5[[ Pop20]])</f>
        <v>4.5680235524580689E-3</v>
      </c>
      <c r="L1551" s="98" cm="1">
        <f t="array" ref="L1551">msoa_calculations5[[#This Row],[ Estimated case time (see and convey)]]*msoa_calculations5[[#This Row],[Population share of ICB]:[Population share of ICB]]</f>
        <v>0.47585682525465905</v>
      </c>
      <c r="M1551" s="98" cm="1">
        <f t="array" ref="M1551">msoa_calculations5[[#This Row],[Estimated case time (see and treat)]]*msoa_calculations5[[#This Row],[Population share of ICB]:[Population share of ICB]]</f>
        <v>0.33983600577533174</v>
      </c>
      <c r="N1551" s="94" cm="1">
        <f t="array" ref="N1551">msoa_calculations5[[#This Row],[Weighted estimate]]*msoa_calculations5[[#This Row],[Population share of ICB]:[Population share of ICB]]</f>
        <v>0.43905083421562446</v>
      </c>
    </row>
    <row r="1552" spans="1:14">
      <c r="A1552" s="63" t="s">
        <v>10422</v>
      </c>
      <c r="B1552" s="63" t="s">
        <v>13723</v>
      </c>
      <c r="C1552" s="63" t="s">
        <v>37</v>
      </c>
      <c r="D1552" s="63" t="s">
        <v>71</v>
      </c>
      <c r="E1552" s="72">
        <v>11562</v>
      </c>
      <c r="F1552" s="64">
        <v>1</v>
      </c>
      <c r="G1552" s="79">
        <v>0</v>
      </c>
      <c r="H1552" s="133">
        <v>98.779769897460938</v>
      </c>
      <c r="I1552" s="134">
        <v>68.483451843261719</v>
      </c>
      <c r="J1552" s="105">
        <v>90.581863403320313</v>
      </c>
      <c r="K1552" s="96">
        <f>msoa_calculations5[[#This Row],[ Pop20]]/SUMIF(msoa_calculations5[ICB26],msoa_calculations5[[#This Row],[ICB26]],msoa_calculations5[[ Pop20]])</f>
        <v>8.1707129197896335E-3</v>
      </c>
      <c r="L1552" s="98" cm="1">
        <f t="array" ref="L1552">msoa_calculations5[[#This Row],[ Estimated case time (see and convey)]]*msoa_calculations5[[#This Row],[Population share of ICB]:[Population share of ICB]]</f>
        <v>0.80710114211503114</v>
      </c>
      <c r="M1552" s="98" cm="1">
        <f t="array" ref="M1552">msoa_calculations5[[#This Row],[Estimated case time (see and treat)]]*msoa_calculations5[[#This Row],[Population share of ICB]:[Population share of ICB]]</f>
        <v>0.55955862476752971</v>
      </c>
      <c r="N1552" s="94" cm="1">
        <f t="array" ref="N1552">msoa_calculations5[[#This Row],[Weighted estimate]]*msoa_calculations5[[#This Row],[Population share of ICB]:[Population share of ICB]]</f>
        <v>0.74011840160812903</v>
      </c>
    </row>
    <row r="1553" spans="1:14">
      <c r="A1553" s="63" t="s">
        <v>10420</v>
      </c>
      <c r="B1553" s="63" t="s">
        <v>13723</v>
      </c>
      <c r="C1553" s="63" t="s">
        <v>37</v>
      </c>
      <c r="D1553" s="63" t="s">
        <v>71</v>
      </c>
      <c r="E1553" s="72">
        <v>9740</v>
      </c>
      <c r="F1553" s="64">
        <v>1</v>
      </c>
      <c r="G1553" s="79">
        <v>0</v>
      </c>
      <c r="H1553" s="133">
        <v>96.129096984863281</v>
      </c>
      <c r="I1553" s="134">
        <v>68.505691528320313</v>
      </c>
      <c r="J1553" s="105">
        <v>88.654457092285156</v>
      </c>
      <c r="K1553" s="96">
        <f>msoa_calculations5[[#This Row],[ Pop20]]/SUMIF(msoa_calculations5[ICB26],msoa_calculations5[[#This Row],[ICB26]],msoa_calculations5[[ Pop20]])</f>
        <v>6.8831295484129938E-3</v>
      </c>
      <c r="L1553" s="98" cm="1">
        <f t="array" ref="L1553">msoa_calculations5[[#This Row],[ Estimated case time (see and convey)]]*msoa_calculations5[[#This Row],[Population share of ICB]:[Population share of ICB]]</f>
        <v>0.66166902791877091</v>
      </c>
      <c r="M1553" s="98" cm="1">
        <f t="array" ref="M1553">msoa_calculations5[[#This Row],[Estimated case time (see and treat)]]*msoa_calculations5[[#This Row],[Population share of ICB]:[Population share of ICB]]</f>
        <v>0.47153354959304727</v>
      </c>
      <c r="N1553" s="94" cm="1">
        <f t="array" ref="N1553">msoa_calculations5[[#This Row],[Weighted estimate]]*msoa_calculations5[[#This Row],[Population share of ICB]:[Population share of ICB]]</f>
        <v>0.61022011321041991</v>
      </c>
    </row>
    <row r="1554" spans="1:14">
      <c r="A1554" s="63" t="s">
        <v>10418</v>
      </c>
      <c r="B1554" s="63" t="s">
        <v>13723</v>
      </c>
      <c r="C1554" s="63" t="s">
        <v>37</v>
      </c>
      <c r="D1554" s="63" t="s">
        <v>71</v>
      </c>
      <c r="E1554" s="72">
        <v>8338</v>
      </c>
      <c r="F1554" s="64">
        <v>1</v>
      </c>
      <c r="G1554" s="79">
        <v>0</v>
      </c>
      <c r="H1554" s="133">
        <v>95.398696899414063</v>
      </c>
      <c r="I1554" s="134">
        <v>68.701995849609375</v>
      </c>
      <c r="J1554" s="105">
        <v>88.174812316894531</v>
      </c>
      <c r="K1554" s="96">
        <f>msoa_calculations5[[#This Row],[ Pop20]]/SUMIF(msoa_calculations5[ICB26],msoa_calculations5[[#This Row],[ICB26]],msoa_calculations5[[ Pop20]])</f>
        <v>5.8923546380562153E-3</v>
      </c>
      <c r="L1554" s="98" cm="1">
        <f t="array" ref="L1554">msoa_calculations5[[#This Row],[ Estimated case time (see and convey)]]*msoa_calculations5[[#This Row],[Population share of ICB]:[Population share of ICB]]</f>
        <v>0.56212295413978153</v>
      </c>
      <c r="M1554" s="98" cm="1">
        <f t="array" ref="M1554">msoa_calculations5[[#This Row],[Estimated case time (see and treat)]]*msoa_calculations5[[#This Row],[Population share of ICB]:[Population share of ICB]]</f>
        <v>0.40481652388816464</v>
      </c>
      <c r="N1554" s="94" cm="1">
        <f t="array" ref="N1554">msoa_calculations5[[#This Row],[Weighted estimate]]*msoa_calculations5[[#This Row],[Population share of ICB]:[Population share of ICB]]</f>
        <v>0.51955726431518978</v>
      </c>
    </row>
    <row r="1555" spans="1:14">
      <c r="A1555" s="63" t="s">
        <v>10416</v>
      </c>
      <c r="B1555" s="63" t="s">
        <v>13723</v>
      </c>
      <c r="C1555" s="63" t="s">
        <v>37</v>
      </c>
      <c r="D1555" s="63" t="s">
        <v>71</v>
      </c>
      <c r="E1555" s="72">
        <v>6059</v>
      </c>
      <c r="F1555" s="64">
        <v>1</v>
      </c>
      <c r="G1555" s="79">
        <v>0</v>
      </c>
      <c r="H1555" s="133">
        <v>94.748626708984375</v>
      </c>
      <c r="I1555" s="134">
        <v>67.647430419921875</v>
      </c>
      <c r="J1555" s="105">
        <v>87.415290832519531</v>
      </c>
      <c r="K1555" s="96">
        <f>msoa_calculations5[[#This Row],[ Pop20]]/SUMIF(msoa_calculations5[ICB26],msoa_calculations5[[#This Row],[ICB26]],msoa_calculations5[[ Pop20]])</f>
        <v>4.2818153936174871E-3</v>
      </c>
      <c r="L1555" s="98" cm="1">
        <f t="array" ref="L1555">msoa_calculations5[[#This Row],[ Estimated case time (see and convey)]]*msoa_calculations5[[#This Row],[Population share of ICB]:[Population share of ICB]]</f>
        <v>0.40569612836664631</v>
      </c>
      <c r="M1555" s="98" cm="1">
        <f t="array" ref="M1555">msoa_calculations5[[#This Row],[Estimated case time (see and treat)]]*msoa_calculations5[[#This Row],[Population share of ICB]:[Population share of ICB]]</f>
        <v>0.28965380891068937</v>
      </c>
      <c r="N1555" s="94" cm="1">
        <f t="array" ref="N1555">msoa_calculations5[[#This Row],[Weighted estimate]]*msoa_calculations5[[#This Row],[Population share of ICB]:[Population share of ICB]]</f>
        <v>0.37429613792423172</v>
      </c>
    </row>
    <row r="1556" spans="1:14">
      <c r="A1556" s="63" t="s">
        <v>10414</v>
      </c>
      <c r="B1556" s="63" t="s">
        <v>13723</v>
      </c>
      <c r="C1556" s="63" t="s">
        <v>37</v>
      </c>
      <c r="D1556" s="63" t="s">
        <v>71</v>
      </c>
      <c r="E1556" s="72">
        <v>7601</v>
      </c>
      <c r="F1556" s="64">
        <v>1</v>
      </c>
      <c r="G1556" s="79">
        <v>0</v>
      </c>
      <c r="H1556" s="133">
        <v>92.484550476074219</v>
      </c>
      <c r="I1556" s="134">
        <v>66.461639404296875</v>
      </c>
      <c r="J1556" s="105">
        <v>85.442985534667969</v>
      </c>
      <c r="K1556" s="96">
        <f>msoa_calculations5[[#This Row],[ Pop20]]/SUMIF(msoa_calculations5[ICB26],msoa_calculations5[[#This Row],[ICB26]],msoa_calculations5[[ Pop20]])</f>
        <v>5.3715264576475524E-3</v>
      </c>
      <c r="L1556" s="98" cm="1">
        <f t="array" ref="L1556">msoa_calculations5[[#This Row],[ Estimated case time (see and convey)]]*msoa_calculations5[[#This Row],[Population share of ICB]:[Population share of ICB]]</f>
        <v>0.4967832098058732</v>
      </c>
      <c r="M1556" s="98" cm="1">
        <f t="array" ref="M1556">msoa_calculations5[[#This Row],[Estimated case time (see and treat)]]*msoa_calculations5[[#This Row],[Population share of ICB]:[Population share of ICB]]</f>
        <v>0.35700045447881179</v>
      </c>
      <c r="N1556" s="94" cm="1">
        <f t="array" ref="N1556">msoa_calculations5[[#This Row],[Weighted estimate]]*msoa_calculations5[[#This Row],[Population share of ICB]:[Population share of ICB]]</f>
        <v>0.4589592574198661</v>
      </c>
    </row>
    <row r="1557" spans="1:14">
      <c r="A1557" s="63" t="s">
        <v>10412</v>
      </c>
      <c r="B1557" s="63" t="s">
        <v>13723</v>
      </c>
      <c r="C1557" s="63" t="s">
        <v>37</v>
      </c>
      <c r="D1557" s="63" t="s">
        <v>71</v>
      </c>
      <c r="E1557" s="72">
        <v>5630</v>
      </c>
      <c r="F1557" s="64">
        <v>1</v>
      </c>
      <c r="G1557" s="79">
        <v>0</v>
      </c>
      <c r="H1557" s="133">
        <v>92.295013427734375</v>
      </c>
      <c r="I1557" s="134">
        <v>65.508316040039063</v>
      </c>
      <c r="J1557" s="105">
        <v>85.046775817871094</v>
      </c>
      <c r="K1557" s="96">
        <f>msoa_calculations5[[#This Row],[ Pop20]]/SUMIF(msoa_calculations5[ICB26],msoa_calculations5[[#This Row],[ICB26]],msoa_calculations5[[ Pop20]])</f>
        <v>3.9786467512900568E-3</v>
      </c>
      <c r="L1557" s="98" cm="1">
        <f t="array" ref="L1557">msoa_calculations5[[#This Row],[ Estimated case time (see and convey)]]*msoa_calculations5[[#This Row],[Population share of ICB]:[Population share of ICB]]</f>
        <v>0.36720925533452753</v>
      </c>
      <c r="M1557" s="98" cm="1">
        <f t="array" ref="M1557">msoa_calculations5[[#This Row],[Estimated case time (see and treat)]]*msoa_calculations5[[#This Row],[Population share of ICB]:[Population share of ICB]]</f>
        <v>0.26063444879518372</v>
      </c>
      <c r="N1557" s="94" cm="1">
        <f t="array" ref="N1557">msoa_calculations5[[#This Row],[Weighted estimate]]*msoa_calculations5[[#This Row],[Population share of ICB]:[Population share of ICB]]</f>
        <v>0.33837107831546659</v>
      </c>
    </row>
    <row r="1558" spans="1:14">
      <c r="A1558" s="63" t="s">
        <v>10410</v>
      </c>
      <c r="B1558" s="63" t="s">
        <v>13723</v>
      </c>
      <c r="C1558" s="63" t="s">
        <v>37</v>
      </c>
      <c r="D1558" s="63" t="s">
        <v>71</v>
      </c>
      <c r="E1558" s="72">
        <v>6723</v>
      </c>
      <c r="F1558" s="64">
        <v>1</v>
      </c>
      <c r="G1558" s="79">
        <v>0</v>
      </c>
      <c r="H1558" s="133">
        <v>100.77944183349609</v>
      </c>
      <c r="I1558" s="134">
        <v>71.294090270996094</v>
      </c>
      <c r="J1558" s="105">
        <v>92.800971984863281</v>
      </c>
      <c r="K1558" s="96">
        <f>msoa_calculations5[[#This Row],[ Pop20]]/SUMIF(msoa_calculations5[ICB26],msoa_calculations5[[#This Row],[ICB26]],msoa_calculations5[[ Pop20]])</f>
        <v>4.7510554367536503E-3</v>
      </c>
      <c r="L1558" s="98" cm="1">
        <f t="array" ref="L1558">msoa_calculations5[[#This Row],[ Estimated case time (see and convey)]]*msoa_calculations5[[#This Row],[Population share of ICB]:[Population share of ICB]]</f>
        <v>0.4788087150360299</v>
      </c>
      <c r="M1558" s="98" cm="1">
        <f t="array" ref="M1558">msoa_calculations5[[#This Row],[Estimated case time (see and treat)]]*msoa_calculations5[[#This Row],[Population share of ICB]:[Population share of ICB]]</f>
        <v>0.33872217519042153</v>
      </c>
      <c r="N1558" s="94" cm="1">
        <f t="array" ref="N1558">msoa_calculations5[[#This Row],[Weighted estimate]]*msoa_calculations5[[#This Row],[Population share of ICB]:[Population share of ICB]]</f>
        <v>0.44090256248470788</v>
      </c>
    </row>
    <row r="1559" spans="1:14">
      <c r="A1559" s="63" t="s">
        <v>10408</v>
      </c>
      <c r="B1559" s="63" t="s">
        <v>13723</v>
      </c>
      <c r="C1559" s="63" t="s">
        <v>37</v>
      </c>
      <c r="D1559" s="63" t="s">
        <v>71</v>
      </c>
      <c r="E1559" s="72">
        <v>6340</v>
      </c>
      <c r="F1559" s="64">
        <v>1</v>
      </c>
      <c r="G1559" s="79">
        <v>0</v>
      </c>
      <c r="H1559" s="133">
        <v>90.536117553710938</v>
      </c>
      <c r="I1559" s="134">
        <v>64.527137756347656</v>
      </c>
      <c r="J1559" s="105">
        <v>83.498321533203125</v>
      </c>
      <c r="K1559" s="96">
        <f>msoa_calculations5[[#This Row],[ Pop20]]/SUMIF(msoa_calculations5[ICB26],msoa_calculations5[[#This Row],[ICB26]],msoa_calculations5[[ Pop20]])</f>
        <v>4.4803943877760139E-3</v>
      </c>
      <c r="L1559" s="98" cm="1">
        <f t="array" ref="L1559">msoa_calculations5[[#This Row],[ Estimated case time (see and convey)]]*msoa_calculations5[[#This Row],[Population share of ICB]:[Population share of ICB]]</f>
        <v>0.40563751297867595</v>
      </c>
      <c r="M1559" s="98" cm="1">
        <f t="array" ref="M1559">msoa_calculations5[[#This Row],[Estimated case time (see and treat)]]*msoa_calculations5[[#This Row],[Population share of ICB]:[Population share of ICB]]</f>
        <v>0.28910702586278975</v>
      </c>
      <c r="N1559" s="94" cm="1">
        <f t="array" ref="N1559">msoa_calculations5[[#This Row],[Weighted estimate]]*msoa_calculations5[[#This Row],[Population share of ICB]:[Population share of ICB]]</f>
        <v>0.37410541118608037</v>
      </c>
    </row>
    <row r="1560" spans="1:14">
      <c r="A1560" s="63" t="s">
        <v>10406</v>
      </c>
      <c r="B1560" s="63" t="s">
        <v>13723</v>
      </c>
      <c r="C1560" s="63" t="s">
        <v>37</v>
      </c>
      <c r="D1560" s="63" t="s">
        <v>71</v>
      </c>
      <c r="E1560" s="72">
        <v>7788</v>
      </c>
      <c r="F1560" s="64">
        <v>1</v>
      </c>
      <c r="G1560" s="79">
        <v>0</v>
      </c>
      <c r="H1560" s="133">
        <v>91.907417297363281</v>
      </c>
      <c r="I1560" s="134">
        <v>66.882148742675781</v>
      </c>
      <c r="J1560" s="105">
        <v>85.135810852050781</v>
      </c>
      <c r="K1560" s="96">
        <f>msoa_calculations5[[#This Row],[ Pop20]]/SUMIF(msoa_calculations5[ICB26],msoa_calculations5[[#This Row],[ICB26]],msoa_calculations5[[ Pop20]])</f>
        <v>5.5036768914825864E-3</v>
      </c>
      <c r="L1560" s="98" cm="1">
        <f t="array" ref="L1560">msoa_calculations5[[#This Row],[ Estimated case time (see and convey)]]*msoa_calculations5[[#This Row],[Population share of ICB]:[Population share of ICB]]</f>
        <v>0.50582872873534523</v>
      </c>
      <c r="M1560" s="98" cm="1">
        <f t="array" ref="M1560">msoa_calculations5[[#This Row],[Estimated case time (see and treat)]]*msoa_calculations5[[#This Row],[Population share of ICB]:[Population share of ICB]]</f>
        <v>0.36809773648776584</v>
      </c>
      <c r="N1560" s="94" cm="1">
        <f t="array" ref="N1560">msoa_calculations5[[#This Row],[Weighted estimate]]*msoa_calculations5[[#This Row],[Population share of ICB]:[Population share of ICB]]</f>
        <v>0.4685599948240643</v>
      </c>
    </row>
    <row r="1561" spans="1:14">
      <c r="A1561" s="63" t="s">
        <v>10404</v>
      </c>
      <c r="B1561" s="63" t="s">
        <v>13723</v>
      </c>
      <c r="C1561" s="63" t="s">
        <v>37</v>
      </c>
      <c r="D1561" s="63" t="s">
        <v>71</v>
      </c>
      <c r="E1561" s="72">
        <v>5723</v>
      </c>
      <c r="F1561" s="64">
        <v>1</v>
      </c>
      <c r="G1561" s="79">
        <v>0</v>
      </c>
      <c r="H1561" s="133">
        <v>91.956291198730469</v>
      </c>
      <c r="I1561" s="134">
        <v>65.863670349121094</v>
      </c>
      <c r="J1561" s="105">
        <v>84.895866394042969</v>
      </c>
      <c r="K1561" s="96">
        <f>msoa_calculations5[[#This Row],[ Pop20]]/SUMIF(msoa_calculations5[ICB26],msoa_calculations5[[#This Row],[ICB26]],msoa_calculations5[[ Pop20]])</f>
        <v>4.0443686248015981E-3</v>
      </c>
      <c r="L1561" s="98" cm="1">
        <f t="array" ref="L1561">msoa_calculations5[[#This Row],[ Estimated case time (see and convey)]]*msoa_calculations5[[#This Row],[Population share of ICB]:[Population share of ICB]]</f>
        <v>0.37190513897726485</v>
      </c>
      <c r="M1561" s="98" cm="1">
        <f t="array" ref="M1561">msoa_calculations5[[#This Row],[Estimated case time (see and treat)]]*msoa_calculations5[[#This Row],[Population share of ICB]:[Population share of ICB]]</f>
        <v>0.26637696187426069</v>
      </c>
      <c r="N1561" s="94" cm="1">
        <f t="array" ref="N1561">msoa_calculations5[[#This Row],[Weighted estimate]]*msoa_calculations5[[#This Row],[Population share of ICB]:[Population share of ICB]]</f>
        <v>0.34335017841941579</v>
      </c>
    </row>
    <row r="1562" spans="1:14">
      <c r="A1562" s="63" t="s">
        <v>10402</v>
      </c>
      <c r="B1562" s="63" t="s">
        <v>13723</v>
      </c>
      <c r="C1562" s="63" t="s">
        <v>37</v>
      </c>
      <c r="D1562" s="63" t="s">
        <v>71</v>
      </c>
      <c r="E1562" s="72">
        <v>7151</v>
      </c>
      <c r="F1562" s="64">
        <v>1</v>
      </c>
      <c r="G1562" s="79">
        <v>0</v>
      </c>
      <c r="H1562" s="133">
        <v>88.551200866699219</v>
      </c>
      <c r="I1562" s="134">
        <v>63.7105712890625</v>
      </c>
      <c r="J1562" s="105">
        <v>81.829551696777344</v>
      </c>
      <c r="K1562" s="96">
        <f>msoa_calculations5[[#This Row],[ Pop20]]/SUMIF(msoa_calculations5[ICB26],msoa_calculations5[[#This Row],[ICB26]],msoa_calculations5[[ Pop20]])</f>
        <v>5.0535173922691291E-3</v>
      </c>
      <c r="L1562" s="98" cm="1">
        <f t="array" ref="L1562">msoa_calculations5[[#This Row],[ Estimated case time (see and convey)]]*msoa_calculations5[[#This Row],[Population share of ICB]:[Population share of ICB]]</f>
        <v>0.44749503368618165</v>
      </c>
      <c r="M1562" s="98" cm="1">
        <f t="array" ref="M1562">msoa_calculations5[[#This Row],[Estimated case time (see and treat)]]*msoa_calculations5[[#This Row],[Population share of ICB]:[Population share of ICB]]</f>
        <v>0.32196248008067957</v>
      </c>
      <c r="N1562" s="94" cm="1">
        <f t="array" ref="N1562">msoa_calculations5[[#This Row],[Weighted estimate]]*msoa_calculations5[[#This Row],[Population share of ICB]:[Population share of ICB]]</f>
        <v>0.41352706270125011</v>
      </c>
    </row>
    <row r="1563" spans="1:14">
      <c r="A1563" s="63" t="s">
        <v>10400</v>
      </c>
      <c r="B1563" s="63" t="s">
        <v>13723</v>
      </c>
      <c r="C1563" s="63" t="s">
        <v>37</v>
      </c>
      <c r="D1563" s="63" t="s">
        <v>71</v>
      </c>
      <c r="E1563" s="72">
        <v>7873</v>
      </c>
      <c r="F1563" s="64">
        <v>1</v>
      </c>
      <c r="G1563" s="79">
        <v>0</v>
      </c>
      <c r="H1563" s="133">
        <v>91.806137084960938</v>
      </c>
      <c r="I1563" s="134">
        <v>65.524658203125</v>
      </c>
      <c r="J1563" s="105">
        <v>84.694610595703125</v>
      </c>
      <c r="K1563" s="96">
        <f>msoa_calculations5[[#This Row],[ Pop20]]/SUMIF(msoa_calculations5[ICB26],msoa_calculations5[[#This Row],[ICB26]],msoa_calculations5[[ Pop20]])</f>
        <v>5.5637452704985109E-3</v>
      </c>
      <c r="L1563" s="98" cm="1">
        <f t="array" ref="L1563">msoa_calculations5[[#This Row],[ Estimated case time (see and convey)]]*msoa_calculations5[[#This Row],[Population share of ICB]:[Population share of ICB]]</f>
        <v>0.51078596100918938</v>
      </c>
      <c r="M1563" s="98" cm="1">
        <f t="array" ref="M1563">msoa_calculations5[[#This Row],[Estimated case time (see and treat)]]*msoa_calculations5[[#This Row],[Population share of ICB]:[Population share of ICB]]</f>
        <v>0.36456250717866817</v>
      </c>
      <c r="N1563" s="94" cm="1">
        <f t="array" ref="N1563">msoa_calculations5[[#This Row],[Weighted estimate]]*msoa_calculations5[[#This Row],[Population share of ICB]:[Population share of ICB]]</f>
        <v>0.47121923913855635</v>
      </c>
    </row>
    <row r="1564" spans="1:14">
      <c r="A1564" s="63" t="s">
        <v>10398</v>
      </c>
      <c r="B1564" s="63" t="s">
        <v>13723</v>
      </c>
      <c r="C1564" s="63" t="s">
        <v>37</v>
      </c>
      <c r="D1564" s="63" t="s">
        <v>71</v>
      </c>
      <c r="E1564" s="72">
        <v>7689</v>
      </c>
      <c r="F1564" s="64">
        <v>1</v>
      </c>
      <c r="G1564" s="79">
        <v>0</v>
      </c>
      <c r="H1564" s="133">
        <v>85.614646911621094</v>
      </c>
      <c r="I1564" s="134">
        <v>60.362117767333984</v>
      </c>
      <c r="J1564" s="105">
        <v>78.781539916992188</v>
      </c>
      <c r="K1564" s="96">
        <f>msoa_calculations5[[#This Row],[ Pop20]]/SUMIF(msoa_calculations5[ICB26],msoa_calculations5[[#This Row],[ICB26]],msoa_calculations5[[ Pop20]])</f>
        <v>5.4337148970993333E-3</v>
      </c>
      <c r="L1564" s="98" cm="1">
        <f t="array" ref="L1564">msoa_calculations5[[#This Row],[ Estimated case time (see and convey)]]*msoa_calculations5[[#This Row],[Population share of ICB]:[Population share of ICB]]</f>
        <v>0.46520558233357495</v>
      </c>
      <c r="M1564" s="98" cm="1">
        <f t="array" ref="M1564">msoa_calculations5[[#This Row],[Estimated case time (see and treat)]]*msoa_calculations5[[#This Row],[Population share of ICB]:[Population share of ICB]]</f>
        <v>0.327990538532827</v>
      </c>
      <c r="N1564" s="94" cm="1">
        <f t="array" ref="N1564">msoa_calculations5[[#This Row],[Weighted estimate]]*msoa_calculations5[[#This Row],[Population share of ICB]:[Population share of ICB]]</f>
        <v>0.42807642706338622</v>
      </c>
    </row>
    <row r="1565" spans="1:14">
      <c r="A1565" s="63" t="s">
        <v>10396</v>
      </c>
      <c r="B1565" s="63" t="s">
        <v>13723</v>
      </c>
      <c r="C1565" s="63" t="s">
        <v>37</v>
      </c>
      <c r="D1565" s="63" t="s">
        <v>71</v>
      </c>
      <c r="E1565" s="72">
        <v>8608</v>
      </c>
      <c r="F1565" s="64">
        <v>1</v>
      </c>
      <c r="G1565" s="79">
        <v>0</v>
      </c>
      <c r="H1565" s="133">
        <v>85.3408203125</v>
      </c>
      <c r="I1565" s="134">
        <v>60.473224639892578</v>
      </c>
      <c r="J1565" s="105">
        <v>78.61187744140625</v>
      </c>
      <c r="K1565" s="96">
        <f>msoa_calculations5[[#This Row],[ Pop20]]/SUMIF(msoa_calculations5[ICB26],msoa_calculations5[[#This Row],[ICB26]],msoa_calculations5[[ Pop20]])</f>
        <v>6.0831600772832698E-3</v>
      </c>
      <c r="L1565" s="98" cm="1">
        <f t="array" ref="L1565">msoa_calculations5[[#This Row],[ Estimated case time (see and convey)]]*msoa_calculations5[[#This Row],[Population share of ICB]:[Population share of ICB]]</f>
        <v>0.51914187108760512</v>
      </c>
      <c r="M1565" s="98" cm="1">
        <f t="array" ref="M1565">msoa_calculations5[[#This Row],[Estimated case time (see and treat)]]*msoa_calculations5[[#This Row],[Population share of ICB]:[Population share of ICB]]</f>
        <v>0.36786830587397745</v>
      </c>
      <c r="N1565" s="94" cm="1">
        <f t="array" ref="N1565">msoa_calculations5[[#This Row],[Weighted estimate]]*msoa_calculations5[[#This Row],[Population share of ICB]:[Population share of ICB]]</f>
        <v>0.4782086344518478</v>
      </c>
    </row>
    <row r="1566" spans="1:14">
      <c r="A1566" s="63" t="s">
        <v>10394</v>
      </c>
      <c r="B1566" s="63" t="s">
        <v>13723</v>
      </c>
      <c r="C1566" s="63" t="s">
        <v>37</v>
      </c>
      <c r="D1566" s="63" t="s">
        <v>71</v>
      </c>
      <c r="E1566" s="72">
        <v>8706</v>
      </c>
      <c r="F1566" s="64">
        <v>1</v>
      </c>
      <c r="G1566" s="79">
        <v>0</v>
      </c>
      <c r="H1566" s="133">
        <v>89.987648010253906</v>
      </c>
      <c r="I1566" s="134">
        <v>65.110687255859375</v>
      </c>
      <c r="J1566" s="105">
        <v>83.256172180175781</v>
      </c>
      <c r="K1566" s="96">
        <f>msoa_calculations5[[#This Row],[ Pop20]]/SUMIF(msoa_calculations5[ICB26],msoa_calculations5[[#This Row],[ICB26]],msoa_calculations5[[ Pop20]])</f>
        <v>6.1524153848545706E-3</v>
      </c>
      <c r="L1566" s="98" cm="1">
        <f t="array" ref="L1566">msoa_calculations5[[#This Row],[ Estimated case time (see and convey)]]*msoa_calculations5[[#This Row],[Population share of ICB]:[Population share of ICB]]</f>
        <v>0.55364139006516389</v>
      </c>
      <c r="M1566" s="98" cm="1">
        <f t="array" ref="M1566">msoa_calculations5[[#This Row],[Estimated case time (see and treat)]]*msoa_calculations5[[#This Row],[Population share of ICB]:[Population share of ICB]]</f>
        <v>0.40058799399140366</v>
      </c>
      <c r="N1566" s="94" cm="1">
        <f t="array" ref="N1566">msoa_calculations5[[#This Row],[Weighted estimate]]*msoa_calculations5[[#This Row],[Population share of ICB]:[Population share of ICB]]</f>
        <v>0.51222655460541455</v>
      </c>
    </row>
    <row r="1567" spans="1:14">
      <c r="A1567" s="63" t="s">
        <v>10392</v>
      </c>
      <c r="B1567" s="63" t="s">
        <v>13723</v>
      </c>
      <c r="C1567" s="63" t="s">
        <v>37</v>
      </c>
      <c r="D1567" s="63" t="s">
        <v>71</v>
      </c>
      <c r="E1567" s="72">
        <v>7758</v>
      </c>
      <c r="F1567" s="64">
        <v>1</v>
      </c>
      <c r="G1567" s="79">
        <v>0</v>
      </c>
      <c r="H1567" s="133">
        <v>86.179710388183594</v>
      </c>
      <c r="I1567" s="134">
        <v>60.325576782226563</v>
      </c>
      <c r="J1567" s="105">
        <v>79.183815002441406</v>
      </c>
      <c r="K1567" s="96">
        <f>msoa_calculations5[[#This Row],[ Pop20]]/SUMIF(msoa_calculations5[ICB26],msoa_calculations5[[#This Row],[ICB26]],msoa_calculations5[[ Pop20]])</f>
        <v>5.4824762871240251E-3</v>
      </c>
      <c r="L1567" s="98" cm="1">
        <f t="array" ref="L1567">msoa_calculations5[[#This Row],[ Estimated case time (see and convey)]]*msoa_calculations5[[#This Row],[Population share of ICB]:[Population share of ICB]]</f>
        <v>0.47247821863443257</v>
      </c>
      <c r="M1567" s="98" cm="1">
        <f t="array" ref="M1567">msoa_calculations5[[#This Row],[Estimated case time (see and treat)]]*msoa_calculations5[[#This Row],[Population share of ICB]:[Population share of ICB]]</f>
        <v>0.33073354421563678</v>
      </c>
      <c r="N1567" s="94" cm="1">
        <f t="array" ref="N1567">msoa_calculations5[[#This Row],[Weighted estimate]]*msoa_calculations5[[#This Row],[Population share of ICB]:[Population share of ICB]]</f>
        <v>0.43412338807490064</v>
      </c>
    </row>
    <row r="1568" spans="1:14">
      <c r="A1568" s="63" t="s">
        <v>10390</v>
      </c>
      <c r="B1568" s="63" t="s">
        <v>13723</v>
      </c>
      <c r="C1568" s="63" t="s">
        <v>37</v>
      </c>
      <c r="D1568" s="63" t="s">
        <v>71</v>
      </c>
      <c r="E1568" s="72">
        <v>8444</v>
      </c>
      <c r="F1568" s="64">
        <v>1</v>
      </c>
      <c r="G1568" s="79">
        <v>0</v>
      </c>
      <c r="H1568" s="133">
        <v>85.265365600585938</v>
      </c>
      <c r="I1568" s="134">
        <v>60.334701538085938</v>
      </c>
      <c r="J1568" s="105">
        <v>78.519355773925781</v>
      </c>
      <c r="K1568" s="96">
        <f>msoa_calculations5[[#This Row],[ Pop20]]/SUMIF(msoa_calculations5[ICB26],msoa_calculations5[[#This Row],[ICB26]],msoa_calculations5[[ Pop20]])</f>
        <v>5.9672634401231328E-3</v>
      </c>
      <c r="L1568" s="98" cm="1">
        <f t="array" ref="L1568">msoa_calculations5[[#This Row],[ Estimated case time (see and convey)]]*msoa_calculations5[[#This Row],[Population share of ICB]:[Population share of ICB]]</f>
        <v>0.50880089885710911</v>
      </c>
      <c r="M1568" s="98" cm="1">
        <f t="array" ref="M1568">msoa_calculations5[[#This Row],[Estimated case time (see and treat)]]*msoa_calculations5[[#This Row],[Population share of ICB]:[Population share of ICB]]</f>
        <v>0.36003305865896118</v>
      </c>
      <c r="N1568" s="94" cm="1">
        <f t="array" ref="N1568">msoa_calculations5[[#This Row],[Weighted estimate]]*msoa_calculations5[[#This Row],[Population share of ICB]:[Population share of ICB]]</f>
        <v>0.46854568105176853</v>
      </c>
    </row>
    <row r="1569" spans="1:14">
      <c r="A1569" s="63" t="s">
        <v>10388</v>
      </c>
      <c r="B1569" s="63" t="s">
        <v>13723</v>
      </c>
      <c r="C1569" s="63" t="s">
        <v>37</v>
      </c>
      <c r="D1569" s="63" t="s">
        <v>71</v>
      </c>
      <c r="E1569" s="72">
        <v>8265</v>
      </c>
      <c r="F1569" s="64">
        <v>1</v>
      </c>
      <c r="G1569" s="79">
        <v>0</v>
      </c>
      <c r="H1569" s="133">
        <v>95.403976440429688</v>
      </c>
      <c r="I1569" s="134">
        <v>68.126861572265625</v>
      </c>
      <c r="J1569" s="105">
        <v>88.023040771484375</v>
      </c>
      <c r="K1569" s="96">
        <f>msoa_calculations5[[#This Row],[ Pop20]]/SUMIF(msoa_calculations5[ICB26],msoa_calculations5[[#This Row],[ICB26]],msoa_calculations5[[ Pop20]])</f>
        <v>5.8407665007837156E-3</v>
      </c>
      <c r="L1569" s="98" cm="1">
        <f t="array" ref="L1569">msoa_calculations5[[#This Row],[ Estimated case time (see and convey)]]*msoa_calculations5[[#This Row],[Population share of ICB]:[Population share of ICB]]</f>
        <v>0.55723234963482049</v>
      </c>
      <c r="M1569" s="98" cm="1">
        <f t="array" ref="M1569">msoa_calculations5[[#This Row],[Estimated case time (see and treat)]]*msoa_calculations5[[#This Row],[Population share of ICB]:[Population share of ICB]]</f>
        <v>0.39791309087481846</v>
      </c>
      <c r="N1569" s="94" cm="1">
        <f t="array" ref="N1569">msoa_calculations5[[#This Row],[Weighted estimate]]*msoa_calculations5[[#This Row],[Population share of ICB]:[Population share of ICB]]</f>
        <v>0.51412202783520511</v>
      </c>
    </row>
    <row r="1570" spans="1:14">
      <c r="A1570" s="63" t="s">
        <v>10386</v>
      </c>
      <c r="B1570" s="63" t="s">
        <v>13723</v>
      </c>
      <c r="C1570" s="63" t="s">
        <v>37</v>
      </c>
      <c r="D1570" s="63" t="s">
        <v>71</v>
      </c>
      <c r="E1570" s="72">
        <v>8241</v>
      </c>
      <c r="F1570" s="64">
        <v>1</v>
      </c>
      <c r="G1570" s="79">
        <v>0</v>
      </c>
      <c r="H1570" s="133">
        <v>88.829322814941406</v>
      </c>
      <c r="I1570" s="134">
        <v>64.993171691894531</v>
      </c>
      <c r="J1570" s="105">
        <v>82.379478454589844</v>
      </c>
      <c r="K1570" s="96">
        <f>msoa_calculations5[[#This Row],[ Pop20]]/SUMIF(msoa_calculations5[ICB26],msoa_calculations5[[#This Row],[ICB26]],msoa_calculations5[[ Pop20]])</f>
        <v>5.8238060172968661E-3</v>
      </c>
      <c r="L1570" s="98" cm="1">
        <f t="array" ref="L1570">msoa_calculations5[[#This Row],[ Estimated case time (see and convey)]]*msoa_calculations5[[#This Row],[Population share of ICB]:[Population share of ICB]]</f>
        <v>0.51732474472206158</v>
      </c>
      <c r="M1570" s="98" cm="1">
        <f t="array" ref="M1570">msoa_calculations5[[#This Row],[Estimated case time (see and treat)]]*msoa_calculations5[[#This Row],[Population share of ICB]:[Population share of ICB]]</f>
        <v>0.37850762438246371</v>
      </c>
      <c r="N1570" s="94" cm="1">
        <f t="array" ref="N1570">msoa_calculations5[[#This Row],[Weighted estimate]]*msoa_calculations5[[#This Row],[Population share of ICB]:[Population share of ICB]]</f>
        <v>0.47976210232561789</v>
      </c>
    </row>
    <row r="1571" spans="1:14">
      <c r="A1571" s="63" t="s">
        <v>10384</v>
      </c>
      <c r="B1571" s="63" t="s">
        <v>13723</v>
      </c>
      <c r="C1571" s="63" t="s">
        <v>37</v>
      </c>
      <c r="D1571" s="63" t="s">
        <v>71</v>
      </c>
      <c r="E1571" s="72">
        <v>9496</v>
      </c>
      <c r="F1571" s="64">
        <v>1</v>
      </c>
      <c r="G1571" s="79">
        <v>0</v>
      </c>
      <c r="H1571" s="133">
        <v>97.467910766601563</v>
      </c>
      <c r="I1571" s="134">
        <v>68.184799194335938</v>
      </c>
      <c r="J1571" s="105">
        <v>89.544166564941406</v>
      </c>
      <c r="K1571" s="96">
        <f>msoa_calculations5[[#This Row],[ Pop20]]/SUMIF(msoa_calculations5[ICB26],msoa_calculations5[[#This Row],[ICB26]],msoa_calculations5[[ Pop20]])</f>
        <v>6.7106979662966927E-3</v>
      </c>
      <c r="L1571" s="98" cm="1">
        <f t="array" ref="L1571">msoa_calculations5[[#This Row],[ Estimated case time (see and convey)]]*msoa_calculations5[[#This Row],[Population share of ICB]:[Population share of ICB]]</f>
        <v>0.65407771056062058</v>
      </c>
      <c r="M1571" s="98" cm="1">
        <f t="array" ref="M1571">msoa_calculations5[[#This Row],[Estimated case time (see and treat)]]*msoa_calculations5[[#This Row],[Population share of ICB]:[Population share of ICB]]</f>
        <v>0.45756759328577856</v>
      </c>
      <c r="N1571" s="94" cm="1">
        <f t="array" ref="N1571">msoa_calculations5[[#This Row],[Weighted estimate]]*msoa_calculations5[[#This Row],[Population share of ICB]:[Population share of ICB]]</f>
        <v>0.60090385646108457</v>
      </c>
    </row>
    <row r="1572" spans="1:14">
      <c r="A1572" s="63" t="s">
        <v>10382</v>
      </c>
      <c r="B1572" s="63" t="s">
        <v>13723</v>
      </c>
      <c r="C1572" s="63" t="s">
        <v>37</v>
      </c>
      <c r="D1572" s="63" t="s">
        <v>71</v>
      </c>
      <c r="E1572" s="72">
        <v>9545</v>
      </c>
      <c r="F1572" s="64">
        <v>1</v>
      </c>
      <c r="G1572" s="79">
        <v>0</v>
      </c>
      <c r="H1572" s="133">
        <v>87.339431762695313</v>
      </c>
      <c r="I1572" s="134">
        <v>63.828811645507813</v>
      </c>
      <c r="J1572" s="105">
        <v>80.977668762207031</v>
      </c>
      <c r="K1572" s="96">
        <f>msoa_calculations5[[#This Row],[ Pop20]]/SUMIF(msoa_calculations5[ICB26],msoa_calculations5[[#This Row],[ICB26]],msoa_calculations5[[ Pop20]])</f>
        <v>6.745325620082343E-3</v>
      </c>
      <c r="L1572" s="98" cm="1">
        <f t="array" ref="L1572">msoa_calculations5[[#This Row],[ Estimated case time (see and convey)]]*msoa_calculations5[[#This Row],[Population share of ICB]:[Population share of ICB]]</f>
        <v>0.5891329067123422</v>
      </c>
      <c r="M1572" s="98" cm="1">
        <f t="array" ref="M1572">msoa_calculations5[[#This Row],[Estimated case time (see and treat)]]*msoa_calculations5[[#This Row],[Population share of ICB]:[Population share of ICB]]</f>
        <v>0.43054611849185409</v>
      </c>
      <c r="N1572" s="94" cm="1">
        <f t="array" ref="N1572">msoa_calculations5[[#This Row],[Weighted estimate]]*msoa_calculations5[[#This Row],[Population share of ICB]:[Population share of ICB]]</f>
        <v>0.54622074375625673</v>
      </c>
    </row>
    <row r="1573" spans="1:14">
      <c r="A1573" s="63" t="s">
        <v>10380</v>
      </c>
      <c r="B1573" s="63" t="s">
        <v>13723</v>
      </c>
      <c r="C1573" s="63" t="s">
        <v>37</v>
      </c>
      <c r="D1573" s="63" t="s">
        <v>71</v>
      </c>
      <c r="E1573" s="72">
        <v>6351</v>
      </c>
      <c r="F1573" s="64">
        <v>1</v>
      </c>
      <c r="G1573" s="79">
        <v>0</v>
      </c>
      <c r="H1573" s="133">
        <v>91.674964904785156</v>
      </c>
      <c r="I1573" s="134">
        <v>66.368202209472656</v>
      </c>
      <c r="J1573" s="105">
        <v>84.827186584472656</v>
      </c>
      <c r="K1573" s="96">
        <f>msoa_calculations5[[#This Row],[ Pop20]]/SUMIF(msoa_calculations5[ICB26],msoa_calculations5[[#This Row],[ICB26]],msoa_calculations5[[ Pop20]])</f>
        <v>4.4881679427074871E-3</v>
      </c>
      <c r="L1573" s="98" cm="1">
        <f t="array" ref="L1573">msoa_calculations5[[#This Row],[ Estimated case time (see and convey)]]*msoa_calculations5[[#This Row],[Population share of ICB]:[Population share of ICB]]</f>
        <v>0.41145263863449066</v>
      </c>
      <c r="M1573" s="98" cm="1">
        <f t="array" ref="M1573">msoa_calculations5[[#This Row],[Estimated case time (see and treat)]]*msoa_calculations5[[#This Row],[Population share of ICB]:[Population share of ICB]]</f>
        <v>0.29787163757168339</v>
      </c>
      <c r="N1573" s="94" cm="1">
        <f t="array" ref="N1573">msoa_calculations5[[#This Row],[Weighted estimate]]*msoa_calculations5[[#This Row],[Population share of ICB]:[Population share of ICB]]</f>
        <v>0.38071865949849681</v>
      </c>
    </row>
    <row r="1574" spans="1:14">
      <c r="A1574" s="63" t="s">
        <v>10378</v>
      </c>
      <c r="B1574" s="63" t="s">
        <v>13723</v>
      </c>
      <c r="C1574" s="63" t="s">
        <v>37</v>
      </c>
      <c r="D1574" s="63" t="s">
        <v>71</v>
      </c>
      <c r="E1574" s="72">
        <v>11200</v>
      </c>
      <c r="F1574" s="64">
        <v>1</v>
      </c>
      <c r="G1574" s="79">
        <v>0</v>
      </c>
      <c r="H1574" s="133">
        <v>83.534660339355469</v>
      </c>
      <c r="I1574" s="134">
        <v>60.581649780273438</v>
      </c>
      <c r="J1574" s="105">
        <v>77.323783874511719</v>
      </c>
      <c r="K1574" s="96">
        <f>msoa_calculations5[[#This Row],[ Pop20]]/SUMIF(msoa_calculations5[ICB26],msoa_calculations5[[#This Row],[ICB26]],msoa_calculations5[[ Pop20]])</f>
        <v>7.914892293862991E-3</v>
      </c>
      <c r="L1574" s="98" cm="1">
        <f t="array" ref="L1574">msoa_calculations5[[#This Row],[ Estimated case time (see and convey)]]*msoa_calculations5[[#This Row],[Population share of ICB]:[Population share of ICB]]</f>
        <v>0.661167839390427</v>
      </c>
      <c r="M1574" s="98" cm="1">
        <f t="array" ref="M1574">msoa_calculations5[[#This Row],[Estimated case time (see and treat)]]*msoa_calculations5[[#This Row],[Population share of ICB]:[Population share of ICB]]</f>
        <v>0.47949723299539282</v>
      </c>
      <c r="N1574" s="94" cm="1">
        <f t="array" ref="N1574">msoa_calculations5[[#This Row],[Weighted estimate]]*msoa_calculations5[[#This Row],[Population share of ICB]:[Population share of ICB]]</f>
        <v>0.61200942112070023</v>
      </c>
    </row>
    <row r="1575" spans="1:14">
      <c r="A1575" s="63" t="s">
        <v>10376</v>
      </c>
      <c r="B1575" s="63" t="s">
        <v>13723</v>
      </c>
      <c r="C1575" s="63" t="s">
        <v>37</v>
      </c>
      <c r="D1575" s="63" t="s">
        <v>71</v>
      </c>
      <c r="E1575" s="72">
        <v>4863</v>
      </c>
      <c r="F1575" s="64">
        <v>1</v>
      </c>
      <c r="G1575" s="79">
        <v>0</v>
      </c>
      <c r="H1575" s="133">
        <v>88.558479309082031</v>
      </c>
      <c r="I1575" s="134">
        <v>64.518043518066406</v>
      </c>
      <c r="J1575" s="105">
        <v>82.053359985351563</v>
      </c>
      <c r="K1575" s="96">
        <f>msoa_calculations5[[#This Row],[ Pop20]]/SUMIF(msoa_calculations5[ICB26],msoa_calculations5[[#This Row],[ICB26]],msoa_calculations5[[ Pop20]])</f>
        <v>3.4366179665228321E-3</v>
      </c>
      <c r="L1575" s="98" cm="1">
        <f t="array" ref="L1575">msoa_calculations5[[#This Row],[ Estimated case time (see and convey)]]*msoa_calculations5[[#This Row],[Population share of ICB]:[Population share of ICB]]</f>
        <v>0.30434166108153182</v>
      </c>
      <c r="M1575" s="98" cm="1">
        <f t="array" ref="M1575">msoa_calculations5[[#This Row],[Estimated case time (see and treat)]]*msoa_calculations5[[#This Row],[Population share of ICB]:[Population share of ICB]]</f>
        <v>0.22172386751908896</v>
      </c>
      <c r="N1575" s="94" cm="1">
        <f t="array" ref="N1575">msoa_calculations5[[#This Row],[Weighted estimate]]*msoa_calculations5[[#This Row],[Population share of ICB]:[Population share of ICB]]</f>
        <v>0.28198605113922481</v>
      </c>
    </row>
    <row r="1576" spans="1:14">
      <c r="A1576" s="63" t="s">
        <v>10374</v>
      </c>
      <c r="B1576" s="63" t="s">
        <v>13723</v>
      </c>
      <c r="C1576" s="63" t="s">
        <v>37</v>
      </c>
      <c r="D1576" s="63" t="s">
        <v>71</v>
      </c>
      <c r="E1576" s="72">
        <v>8932</v>
      </c>
      <c r="F1576" s="64">
        <v>1</v>
      </c>
      <c r="G1576" s="79">
        <v>0</v>
      </c>
      <c r="H1576" s="133">
        <v>88.122726440429688</v>
      </c>
      <c r="I1576" s="134">
        <v>63.878532409667969</v>
      </c>
      <c r="J1576" s="105">
        <v>81.562469482421875</v>
      </c>
      <c r="K1576" s="96">
        <f>msoa_calculations5[[#This Row],[ Pop20]]/SUMIF(msoa_calculations5[ICB26],msoa_calculations5[[#This Row],[ICB26]],msoa_calculations5[[ Pop20]])</f>
        <v>6.3121266043557351E-3</v>
      </c>
      <c r="L1576" s="98" cm="1">
        <f t="array" ref="L1576">msoa_calculations5[[#This Row],[ Estimated case time (see and convey)]]*msoa_calculations5[[#This Row],[Population share of ICB]:[Population share of ICB]]</f>
        <v>0.55624180601299877</v>
      </c>
      <c r="M1576" s="98" cm="1">
        <f t="array" ref="M1576">msoa_calculations5[[#This Row],[Estimated case time (see and treat)]]*msoa_calculations5[[#This Row],[Population share of ICB]:[Population share of ICB]]</f>
        <v>0.40320938387026523</v>
      </c>
      <c r="N1576" s="94" cm="1">
        <f t="array" ref="N1576">msoa_calculations5[[#This Row],[Weighted estimate]]*msoa_calculations5[[#This Row],[Population share of ICB]:[Population share of ICB]]</f>
        <v>0.51483263353694786</v>
      </c>
    </row>
    <row r="1577" spans="1:14">
      <c r="A1577" s="63" t="s">
        <v>10372</v>
      </c>
      <c r="B1577" s="63" t="s">
        <v>13723</v>
      </c>
      <c r="C1577" s="63" t="s">
        <v>37</v>
      </c>
      <c r="D1577" s="63" t="s">
        <v>71</v>
      </c>
      <c r="E1577" s="72">
        <v>7198</v>
      </c>
      <c r="F1577" s="64">
        <v>1</v>
      </c>
      <c r="G1577" s="79">
        <v>0</v>
      </c>
      <c r="H1577" s="133">
        <v>93.457557678222656</v>
      </c>
      <c r="I1577" s="134">
        <v>66.935920715332031</v>
      </c>
      <c r="J1577" s="105">
        <v>86.281044006347656</v>
      </c>
      <c r="K1577" s="96">
        <f>msoa_calculations5[[#This Row],[ Pop20]]/SUMIF(msoa_calculations5[ICB26],msoa_calculations5[[#This Row],[ICB26]],msoa_calculations5[[ Pop20]])</f>
        <v>5.0867316724308755E-3</v>
      </c>
      <c r="L1577" s="98" cm="1">
        <f t="array" ref="L1577">msoa_calculations5[[#This Row],[ Estimated case time (see and convey)]]*msoa_calculations5[[#This Row],[Population share of ICB]:[Population share of ICB]]</f>
        <v>0.47539351866985052</v>
      </c>
      <c r="M1577" s="98" cm="1">
        <f t="array" ref="M1577">msoa_calculations5[[#This Row],[Estimated case time (see and treat)]]*msoa_calculations5[[#This Row],[Population share of ICB]:[Population share of ICB]]</f>
        <v>0.34048506792600136</v>
      </c>
      <c r="N1577" s="94" cm="1">
        <f t="array" ref="N1577">msoa_calculations5[[#This Row],[Weighted estimate]]*msoa_calculations5[[#This Row],[Population share of ICB]:[Population share of ICB]]</f>
        <v>0.43888851927749079</v>
      </c>
    </row>
    <row r="1578" spans="1:14">
      <c r="A1578" s="63" t="s">
        <v>10370</v>
      </c>
      <c r="B1578" s="63" t="s">
        <v>13723</v>
      </c>
      <c r="C1578" s="63" t="s">
        <v>37</v>
      </c>
      <c r="D1578" s="63" t="s">
        <v>71</v>
      </c>
      <c r="E1578" s="72">
        <v>10996</v>
      </c>
      <c r="F1578" s="64">
        <v>1</v>
      </c>
      <c r="G1578" s="79">
        <v>0</v>
      </c>
      <c r="H1578" s="133">
        <v>90.159141540527344</v>
      </c>
      <c r="I1578" s="134">
        <v>64.076034545898438</v>
      </c>
      <c r="J1578" s="105">
        <v>83.101287841796875</v>
      </c>
      <c r="K1578" s="96">
        <f>msoa_calculations5[[#This Row],[ Pop20]]/SUMIF(msoa_calculations5[ICB26],msoa_calculations5[[#This Row],[ICB26]],msoa_calculations5[[ Pop20]])</f>
        <v>7.7707281842247719E-3</v>
      </c>
      <c r="L1578" s="98" cm="1">
        <f t="array" ref="L1578">msoa_calculations5[[#This Row],[ Estimated case time (see and convey)]]*msoa_calculations5[[#This Row],[Population share of ICB]:[Population share of ICB]]</f>
        <v>0.70060218223448623</v>
      </c>
      <c r="M1578" s="98" cm="1">
        <f t="array" ref="M1578">msoa_calculations5[[#This Row],[Estimated case time (see and treat)]]*msoa_calculations5[[#This Row],[Population share of ICB]:[Population share of ICB]]</f>
        <v>0.49791744757917311</v>
      </c>
      <c r="N1578" s="94" cm="1">
        <f t="array" ref="N1578">msoa_calculations5[[#This Row],[Weighted estimate]]*msoa_calculations5[[#This Row],[Population share of ICB]:[Population share of ICB]]</f>
        <v>0.64575751957762639</v>
      </c>
    </row>
    <row r="1579" spans="1:14">
      <c r="A1579" s="63" t="s">
        <v>10368</v>
      </c>
      <c r="B1579" s="63" t="s">
        <v>13723</v>
      </c>
      <c r="C1579" s="63" t="s">
        <v>37</v>
      </c>
      <c r="D1579" s="63" t="s">
        <v>71</v>
      </c>
      <c r="E1579" s="72">
        <v>7647</v>
      </c>
      <c r="F1579" s="64">
        <v>1</v>
      </c>
      <c r="G1579" s="79">
        <v>0</v>
      </c>
      <c r="H1579" s="133">
        <v>99.800750732421875</v>
      </c>
      <c r="I1579" s="134">
        <v>69.966682434082031</v>
      </c>
      <c r="J1579" s="105">
        <v>91.727920532226563</v>
      </c>
      <c r="K1579" s="96">
        <f>msoa_calculations5[[#This Row],[ Pop20]]/SUMIF(msoa_calculations5[ICB26],msoa_calculations5[[#This Row],[ICB26]],msoa_calculations5[[ Pop20]])</f>
        <v>5.4040340509973472E-3</v>
      </c>
      <c r="L1579" s="98" cm="1">
        <f t="array" ref="L1579">msoa_calculations5[[#This Row],[ Estimated case time (see and convey)]]*msoa_calculations5[[#This Row],[Population share of ICB]:[Population share of ICB]]</f>
        <v>0.5393266552731063</v>
      </c>
      <c r="M1579" s="98" cm="1">
        <f t="array" ref="M1579">msoa_calculations5[[#This Row],[Estimated case time (see and treat)]]*msoa_calculations5[[#This Row],[Population share of ICB]:[Population share of ICB]]</f>
        <v>0.37810233430909723</v>
      </c>
      <c r="N1579" s="94" cm="1">
        <f t="array" ref="N1579">msoa_calculations5[[#This Row],[Weighted estimate]]*msoa_calculations5[[#This Row],[Population share of ICB]:[Population share of ICB]]</f>
        <v>0.49570080598333105</v>
      </c>
    </row>
    <row r="1580" spans="1:14">
      <c r="A1580" s="63" t="s">
        <v>10366</v>
      </c>
      <c r="B1580" s="63" t="s">
        <v>13723</v>
      </c>
      <c r="C1580" s="63" t="s">
        <v>37</v>
      </c>
      <c r="D1580" s="63" t="s">
        <v>71</v>
      </c>
      <c r="E1580" s="72">
        <v>8060</v>
      </c>
      <c r="F1580" s="64">
        <v>1</v>
      </c>
      <c r="G1580" s="79">
        <v>0</v>
      </c>
      <c r="H1580" s="133">
        <v>95.434967041015625</v>
      </c>
      <c r="I1580" s="134">
        <v>67.879371643066406</v>
      </c>
      <c r="J1580" s="105">
        <v>87.978675842285156</v>
      </c>
      <c r="K1580" s="96">
        <f>msoa_calculations5[[#This Row],[ Pop20]]/SUMIF(msoa_calculations5[ICB26],msoa_calculations5[[#This Row],[ICB26]],msoa_calculations5[[ Pop20]])</f>
        <v>5.6958957043335449E-3</v>
      </c>
      <c r="L1580" s="98" cm="1">
        <f t="array" ref="L1580">msoa_calculations5[[#This Row],[ Estimated case time (see and convey)]]*msoa_calculations5[[#This Row],[Population share of ICB]:[Population share of ICB]]</f>
        <v>0.54358761881213435</v>
      </c>
      <c r="M1580" s="98" cm="1">
        <f t="array" ref="M1580">msoa_calculations5[[#This Row],[Estimated case time (see and treat)]]*msoa_calculations5[[#This Row],[Population share of ICB]:[Population share of ICB]]</f>
        <v>0.38663382135460217</v>
      </c>
      <c r="N1580" s="94" cm="1">
        <f t="array" ref="N1580">msoa_calculations5[[#This Row],[Weighted estimate]]*msoa_calculations5[[#This Row],[Population share of ICB]:[Population share of ICB]]</f>
        <v>0.50111736180302546</v>
      </c>
    </row>
    <row r="1581" spans="1:14">
      <c r="A1581" s="63" t="s">
        <v>10364</v>
      </c>
      <c r="B1581" s="63" t="s">
        <v>13723</v>
      </c>
      <c r="C1581" s="63" t="s">
        <v>37</v>
      </c>
      <c r="D1581" s="63" t="s">
        <v>71</v>
      </c>
      <c r="E1581" s="72">
        <v>8936</v>
      </c>
      <c r="F1581" s="64">
        <v>1</v>
      </c>
      <c r="G1581" s="79">
        <v>0</v>
      </c>
      <c r="H1581" s="133">
        <v>90.740989685058594</v>
      </c>
      <c r="I1581" s="134">
        <v>65.544746398925781</v>
      </c>
      <c r="J1581" s="105">
        <v>83.923118591308594</v>
      </c>
      <c r="K1581" s="96">
        <f>msoa_calculations5[[#This Row],[ Pop20]]/SUMIF(msoa_calculations5[ICB26],msoa_calculations5[[#This Row],[ICB26]],msoa_calculations5[[ Pop20]])</f>
        <v>6.314953351603543E-3</v>
      </c>
      <c r="L1581" s="98" cm="1">
        <f t="array" ref="L1581">msoa_calculations5[[#This Row],[ Estimated case time (see and convey)]]*msoa_calculations5[[#This Row],[Population share of ICB]:[Population share of ICB]]</f>
        <v>0.57302511693948333</v>
      </c>
      <c r="M1581" s="98" cm="1">
        <f t="array" ref="M1581">msoa_calculations5[[#This Row],[Estimated case time (see and treat)]]*msoa_calculations5[[#This Row],[Population share of ICB]:[Population share of ICB]]</f>
        <v>0.41391201595190064</v>
      </c>
      <c r="N1581" s="94" cm="1">
        <f t="array" ref="N1581">msoa_calculations5[[#This Row],[Weighted estimate]]*msoa_calculations5[[#This Row],[Population share of ICB]:[Population share of ICB]]</f>
        <v>0.52997057902520583</v>
      </c>
    </row>
    <row r="1582" spans="1:14">
      <c r="A1582" s="63" t="s">
        <v>10362</v>
      </c>
      <c r="B1582" s="63" t="s">
        <v>13723</v>
      </c>
      <c r="C1582" s="63" t="s">
        <v>37</v>
      </c>
      <c r="D1582" s="63" t="s">
        <v>71</v>
      </c>
      <c r="E1582" s="72">
        <v>6784</v>
      </c>
      <c r="F1582" s="64">
        <v>1</v>
      </c>
      <c r="G1582" s="79">
        <v>0</v>
      </c>
      <c r="H1582" s="133">
        <v>95.690895080566406</v>
      </c>
      <c r="I1582" s="134">
        <v>67.79937744140625</v>
      </c>
      <c r="J1582" s="105">
        <v>88.143707275390625</v>
      </c>
      <c r="K1582" s="96">
        <f>msoa_calculations5[[#This Row],[ Pop20]]/SUMIF(msoa_calculations5[ICB26],msoa_calculations5[[#This Row],[ICB26]],msoa_calculations5[[ Pop20]])</f>
        <v>4.7941633322827254E-3</v>
      </c>
      <c r="L1582" s="98" cm="1">
        <f t="array" ref="L1582">msoa_calculations5[[#This Row],[ Estimated case time (see and convey)]]*msoa_calculations5[[#This Row],[Population share of ICB]:[Population share of ICB]]</f>
        <v>0.45875778042856491</v>
      </c>
      <c r="M1582" s="98" cm="1">
        <f t="array" ref="M1582">msoa_calculations5[[#This Row],[Estimated case time (see and treat)]]*msoa_calculations5[[#This Row],[Population share of ICB]:[Population share of ICB]]</f>
        <v>0.32504128928118642</v>
      </c>
      <c r="N1582" s="94" cm="1">
        <f t="array" ref="N1582">msoa_calculations5[[#This Row],[Weighted estimate]]*msoa_calculations5[[#This Row],[Population share of ICB]:[Population share of ICB]]</f>
        <v>0.42257532939113984</v>
      </c>
    </row>
    <row r="1583" spans="1:14">
      <c r="A1583" s="63" t="s">
        <v>10360</v>
      </c>
      <c r="B1583" s="63" t="s">
        <v>13723</v>
      </c>
      <c r="C1583" s="63" t="s">
        <v>37</v>
      </c>
      <c r="D1583" s="63" t="s">
        <v>71</v>
      </c>
      <c r="E1583" s="72">
        <v>8374</v>
      </c>
      <c r="F1583" s="64">
        <v>1</v>
      </c>
      <c r="G1583" s="79">
        <v>0</v>
      </c>
      <c r="H1583" s="133">
        <v>96.328193664550781</v>
      </c>
      <c r="I1583" s="134">
        <v>69.531913757324219</v>
      </c>
      <c r="J1583" s="105">
        <v>89.077362060546875</v>
      </c>
      <c r="K1583" s="96">
        <f>msoa_calculations5[[#This Row],[ Pop20]]/SUMIF(msoa_calculations5[ICB26],msoa_calculations5[[#This Row],[ICB26]],msoa_calculations5[[ Pop20]])</f>
        <v>5.9177953632864894E-3</v>
      </c>
      <c r="L1583" s="98" cm="1">
        <f t="array" ref="L1583">msoa_calculations5[[#This Row],[ Estimated case time (see and convey)]]*msoa_calculations5[[#This Row],[Population share of ICB]:[Population share of ICB]]</f>
        <v>0.57005053782184156</v>
      </c>
      <c r="M1583" s="98" cm="1">
        <f t="array" ref="M1583">msoa_calculations5[[#This Row],[Estimated case time (see and treat)]]*msoa_calculations5[[#This Row],[Population share of ICB]:[Population share of ICB]]</f>
        <v>0.41147563683352933</v>
      </c>
      <c r="N1583" s="94" cm="1">
        <f t="array" ref="N1583">msoa_calculations5[[#This Row],[Weighted estimate]]*msoa_calculations5[[#This Row],[Population share of ICB]:[Population share of ICB]]</f>
        <v>0.52714160017569611</v>
      </c>
    </row>
    <row r="1584" spans="1:14">
      <c r="A1584" s="63" t="s">
        <v>10358</v>
      </c>
      <c r="B1584" s="63" t="s">
        <v>13723</v>
      </c>
      <c r="C1584" s="63" t="s">
        <v>37</v>
      </c>
      <c r="D1584" s="63" t="s">
        <v>71</v>
      </c>
      <c r="E1584" s="72">
        <v>8363</v>
      </c>
      <c r="F1584" s="64">
        <v>1</v>
      </c>
      <c r="G1584" s="79">
        <v>0</v>
      </c>
      <c r="H1584" s="133">
        <v>99.940574645996094</v>
      </c>
      <c r="I1584" s="134">
        <v>70.718963623046875</v>
      </c>
      <c r="J1584" s="105">
        <v>92.033470153808594</v>
      </c>
      <c r="K1584" s="96">
        <f>msoa_calculations5[[#This Row],[ Pop20]]/SUMIF(msoa_calculations5[ICB26],msoa_calculations5[[#This Row],[ICB26]],msoa_calculations5[[ Pop20]])</f>
        <v>5.9100218083550171E-3</v>
      </c>
      <c r="L1584" s="98" cm="1">
        <f t="array" ref="L1584">msoa_calculations5[[#This Row],[ Estimated case time (see and convey)]]*msoa_calculations5[[#This Row],[Population share of ICB]:[Population share of ICB]]</f>
        <v>0.59065097569736946</v>
      </c>
      <c r="M1584" s="98" cm="1">
        <f t="array" ref="M1584">msoa_calculations5[[#This Row],[Estimated case time (see and treat)]]*msoa_calculations5[[#This Row],[Population share of ICB]:[Population share of ICB]]</f>
        <v>0.41795061727647215</v>
      </c>
      <c r="N1584" s="94" cm="1">
        <f t="array" ref="N1584">msoa_calculations5[[#This Row],[Weighted estimate]]*msoa_calculations5[[#This Row],[Population share of ICB]:[Population share of ICB]]</f>
        <v>0.5439198157075994</v>
      </c>
    </row>
    <row r="1585" spans="1:14">
      <c r="A1585" s="63" t="s">
        <v>10328</v>
      </c>
      <c r="B1585" s="63" t="s">
        <v>13723</v>
      </c>
      <c r="C1585" s="63" t="s">
        <v>37</v>
      </c>
      <c r="D1585" s="63" t="s">
        <v>71</v>
      </c>
      <c r="E1585" s="72">
        <v>7535</v>
      </c>
      <c r="F1585" s="64">
        <v>1</v>
      </c>
      <c r="G1585" s="79">
        <v>0</v>
      </c>
      <c r="H1585" s="133">
        <v>101.46539306640625</v>
      </c>
      <c r="I1585" s="134">
        <v>71.461868286132813</v>
      </c>
      <c r="J1585" s="105">
        <v>93.346710205078125</v>
      </c>
      <c r="K1585" s="96">
        <f>msoa_calculations5[[#This Row],[ Pop20]]/SUMIF(msoa_calculations5[ICB26],msoa_calculations5[[#This Row],[ICB26]],msoa_calculations5[[ Pop20]])</f>
        <v>5.324885128058717E-3</v>
      </c>
      <c r="L1585" s="98" cm="1">
        <f t="array" ref="L1585">msoa_calculations5[[#This Row],[ Estimated case time (see and convey)]]*msoa_calculations5[[#This Row],[Population share of ICB]:[Population share of ICB]]</f>
        <v>0.54029156255193866</v>
      </c>
      <c r="M1585" s="98" cm="1">
        <f t="array" ref="M1585">msoa_calculations5[[#This Row],[Estimated case time (see and treat)]]*msoa_calculations5[[#This Row],[Population share of ICB]:[Population share of ICB]]</f>
        <v>0.3805262396601195</v>
      </c>
      <c r="N1585" s="94" cm="1">
        <f t="array" ref="N1585">msoa_calculations5[[#This Row],[Weighted estimate]]*msoa_calculations5[[#This Row],[Population share of ICB]:[Population share of ICB]]</f>
        <v>0.49706050892422737</v>
      </c>
    </row>
    <row r="1586" spans="1:14">
      <c r="A1586" s="63" t="s">
        <v>10326</v>
      </c>
      <c r="B1586" s="63" t="s">
        <v>13723</v>
      </c>
      <c r="C1586" s="63" t="s">
        <v>37</v>
      </c>
      <c r="D1586" s="63" t="s">
        <v>71</v>
      </c>
      <c r="E1586" s="72">
        <v>5809</v>
      </c>
      <c r="F1586" s="64">
        <v>1</v>
      </c>
      <c r="G1586" s="79">
        <v>0</v>
      </c>
      <c r="H1586" s="133">
        <v>101.38295745849609</v>
      </c>
      <c r="I1586" s="134">
        <v>71.348251342773438</v>
      </c>
      <c r="J1586" s="105">
        <v>93.255836486816406</v>
      </c>
      <c r="K1586" s="96">
        <f>msoa_calculations5[[#This Row],[ Pop20]]/SUMIF(msoa_calculations5[ICB26],msoa_calculations5[[#This Row],[ICB26]],msoa_calculations5[[ Pop20]])</f>
        <v>4.1051436906294741E-3</v>
      </c>
      <c r="L1586" s="98" cm="1">
        <f t="array" ref="L1586">msoa_calculations5[[#This Row],[ Estimated case time (see and convey)]]*msoa_calculations5[[#This Row],[Population share of ICB]:[Population share of ICB]]</f>
        <v>0.41619160814810163</v>
      </c>
      <c r="M1586" s="98" cm="1">
        <f t="array" ref="M1586">msoa_calculations5[[#This Row],[Estimated case time (see and treat)]]*msoa_calculations5[[#This Row],[Population share of ICB]:[Population share of ICB]]</f>
        <v>0.29289482383723225</v>
      </c>
      <c r="N1586" s="94" cm="1">
        <f t="array" ref="N1586">msoa_calculations5[[#This Row],[Weighted estimate]]*msoa_calculations5[[#This Row],[Population share of ICB]:[Population share of ICB]]</f>
        <v>0.38282860876822827</v>
      </c>
    </row>
    <row r="1587" spans="1:14">
      <c r="A1587" s="63" t="s">
        <v>10324</v>
      </c>
      <c r="B1587" s="63" t="s">
        <v>13723</v>
      </c>
      <c r="C1587" s="63" t="s">
        <v>37</v>
      </c>
      <c r="D1587" s="63" t="s">
        <v>71</v>
      </c>
      <c r="E1587" s="72">
        <v>10181</v>
      </c>
      <c r="F1587" s="64">
        <v>1</v>
      </c>
      <c r="G1587" s="79">
        <v>0</v>
      </c>
      <c r="H1587" s="133">
        <v>95.930793762207031</v>
      </c>
      <c r="I1587" s="134">
        <v>68.626823425292969</v>
      </c>
      <c r="J1587" s="105">
        <v>88.542587280273438</v>
      </c>
      <c r="K1587" s="96">
        <f>msoa_calculations5[[#This Row],[ Pop20]]/SUMIF(msoa_calculations5[ICB26],msoa_calculations5[[#This Row],[ICB26]],msoa_calculations5[[ Pop20]])</f>
        <v>7.1947784324838488E-3</v>
      </c>
      <c r="L1587" s="98" cm="1">
        <f t="array" ref="L1587">msoa_calculations5[[#This Row],[ Estimated case time (see and convey)]]*msoa_calculations5[[#This Row],[Population share of ICB]:[Population share of ICB]]</f>
        <v>0.69020080597138334</v>
      </c>
      <c r="M1587" s="98" cm="1">
        <f t="array" ref="M1587">msoa_calculations5[[#This Row],[Estimated case time (see and treat)]]*msoa_calculations5[[#This Row],[Population share of ICB]:[Population share of ICB]]</f>
        <v>0.49375478907017523</v>
      </c>
      <c r="N1587" s="94" cm="1">
        <f t="array" ref="N1587">msoa_calculations5[[#This Row],[Weighted estimate]]*msoa_calculations5[[#This Row],[Population share of ICB]:[Population share of ICB]]</f>
        <v>0.63704429732043011</v>
      </c>
    </row>
    <row r="1588" spans="1:14">
      <c r="A1588" s="63" t="s">
        <v>10322</v>
      </c>
      <c r="B1588" s="63" t="s">
        <v>13723</v>
      </c>
      <c r="C1588" s="63" t="s">
        <v>37</v>
      </c>
      <c r="D1588" s="63" t="s">
        <v>71</v>
      </c>
      <c r="E1588" s="72">
        <v>10668</v>
      </c>
      <c r="F1588" s="64">
        <v>1</v>
      </c>
      <c r="G1588" s="79">
        <v>0</v>
      </c>
      <c r="H1588" s="133">
        <v>98.244651794433594</v>
      </c>
      <c r="I1588" s="134">
        <v>69.774765014648438</v>
      </c>
      <c r="J1588" s="105">
        <v>90.540962219238281</v>
      </c>
      <c r="K1588" s="96">
        <f>msoa_calculations5[[#This Row],[ Pop20]]/SUMIF(msoa_calculations5[ICB26],msoa_calculations5[[#This Row],[ICB26]],msoa_calculations5[[ Pop20]])</f>
        <v>7.5389349099044987E-3</v>
      </c>
      <c r="L1588" s="98" cm="1">
        <f t="array" ref="L1588">msoa_calculations5[[#This Row],[ Estimated case time (see and convey)]]*msoa_calculations5[[#This Row],[Population share of ICB]:[Population share of ICB]]</f>
        <v>0.7406600351244671</v>
      </c>
      <c r="M1588" s="98" cm="1">
        <f t="array" ref="M1588">msoa_calculations5[[#This Row],[Estimated case time (see and treat)]]*msoa_calculations5[[#This Row],[Population share of ICB]:[Population share of ICB]]</f>
        <v>0.52602741179931622</v>
      </c>
      <c r="N1588" s="94" cm="1">
        <f t="array" ref="N1588">msoa_calculations5[[#This Row],[Weighted estimate]]*msoa_calculations5[[#This Row],[Population share of ICB]:[Population share of ICB]]</f>
        <v>0.68258242085095977</v>
      </c>
    </row>
    <row r="1589" spans="1:14">
      <c r="A1589" s="63" t="s">
        <v>10320</v>
      </c>
      <c r="B1589" s="63" t="s">
        <v>13723</v>
      </c>
      <c r="C1589" s="63" t="s">
        <v>37</v>
      </c>
      <c r="D1589" s="63" t="s">
        <v>71</v>
      </c>
      <c r="E1589" s="72">
        <v>7211</v>
      </c>
      <c r="F1589" s="64">
        <v>1</v>
      </c>
      <c r="G1589" s="79">
        <v>0</v>
      </c>
      <c r="H1589" s="133">
        <v>93.05938720703125</v>
      </c>
      <c r="I1589" s="134">
        <v>68.071784973144531</v>
      </c>
      <c r="J1589" s="105">
        <v>86.297966003417969</v>
      </c>
      <c r="K1589" s="96">
        <f>msoa_calculations5[[#This Row],[ Pop20]]/SUMIF(msoa_calculations5[ICB26],msoa_calculations5[[#This Row],[ICB26]],msoa_calculations5[[ Pop20]])</f>
        <v>5.0959186009862517E-3</v>
      </c>
      <c r="L1589" s="98" cm="1">
        <f t="array" ref="L1589">msoa_calculations5[[#This Row],[ Estimated case time (see and convey)]]*msoa_calculations5[[#This Row],[Population share of ICB]:[Population share of ICB]]</f>
        <v>0.47422306226469257</v>
      </c>
      <c r="M1589" s="98" cm="1">
        <f t="array" ref="M1589">msoa_calculations5[[#This Row],[Estimated case time (see and treat)]]*msoa_calculations5[[#This Row],[Population share of ICB]:[Population share of ICB]]</f>
        <v>0.34688827524698362</v>
      </c>
      <c r="N1589" s="94" cm="1">
        <f t="array" ref="N1589">msoa_calculations5[[#This Row],[Weighted estimate]]*msoa_calculations5[[#This Row],[Population share of ICB]:[Population share of ICB]]</f>
        <v>0.43976741018409682</v>
      </c>
    </row>
    <row r="1590" spans="1:14">
      <c r="A1590" s="63" t="s">
        <v>10318</v>
      </c>
      <c r="B1590" s="63" t="s">
        <v>13723</v>
      </c>
      <c r="C1590" s="63" t="s">
        <v>37</v>
      </c>
      <c r="D1590" s="63" t="s">
        <v>71</v>
      </c>
      <c r="E1590" s="72">
        <v>7202</v>
      </c>
      <c r="F1590" s="64">
        <v>1</v>
      </c>
      <c r="G1590" s="79">
        <v>0</v>
      </c>
      <c r="H1590" s="133">
        <v>87.285781860351563</v>
      </c>
      <c r="I1590" s="134">
        <v>63.832721710205078</v>
      </c>
      <c r="J1590" s="105">
        <v>80.939598083496094</v>
      </c>
      <c r="K1590" s="96">
        <f>msoa_calculations5[[#This Row],[ Pop20]]/SUMIF(msoa_calculations5[ICB26],msoa_calculations5[[#This Row],[ICB26]],msoa_calculations5[[ Pop20]])</f>
        <v>5.0895584196786834E-3</v>
      </c>
      <c r="L1590" s="98" cm="1">
        <f t="array" ref="L1590">msoa_calculations5[[#This Row],[ Estimated case time (see and convey)]]*msoa_calculations5[[#This Row],[Population share of ICB]:[Population share of ICB]]</f>
        <v>0.44424608598558918</v>
      </c>
      <c r="M1590" s="98" cm="1">
        <f t="array" ref="M1590">msoa_calculations5[[#This Row],[Estimated case time (see and treat)]]*msoa_calculations5[[#This Row],[Population share of ICB]:[Population share of ICB]]</f>
        <v>0.32488036623118055</v>
      </c>
      <c r="N1590" s="94" cm="1">
        <f t="array" ref="N1590">msoa_calculations5[[#This Row],[Weighted estimate]]*msoa_calculations5[[#This Row],[Population share of ICB]:[Population share of ICB]]</f>
        <v>0.41194681291126617</v>
      </c>
    </row>
    <row r="1591" spans="1:14">
      <c r="A1591" s="63" t="s">
        <v>10316</v>
      </c>
      <c r="B1591" s="63" t="s">
        <v>13723</v>
      </c>
      <c r="C1591" s="63" t="s">
        <v>37</v>
      </c>
      <c r="D1591" s="63" t="s">
        <v>71</v>
      </c>
      <c r="E1591" s="72">
        <v>5849</v>
      </c>
      <c r="F1591" s="64">
        <v>1</v>
      </c>
      <c r="G1591" s="79">
        <v>0</v>
      </c>
      <c r="H1591" s="133">
        <v>85.948867797851563</v>
      </c>
      <c r="I1591" s="134">
        <v>60.609672546386719</v>
      </c>
      <c r="J1591" s="105">
        <v>79.092315673828125</v>
      </c>
      <c r="K1591" s="96">
        <f>msoa_calculations5[[#This Row],[ Pop20]]/SUMIF(msoa_calculations5[ICB26],msoa_calculations5[[#This Row],[ICB26]],msoa_calculations5[[ Pop20]])</f>
        <v>4.1334111631075561E-3</v>
      </c>
      <c r="L1591" s="98" cm="1">
        <f t="array" ref="L1591">msoa_calculations5[[#This Row],[ Estimated case time (see and convey)]]*msoa_calculations5[[#This Row],[Population share of ICB]:[Population share of ICB]]</f>
        <v>0.3552620096120952</v>
      </c>
      <c r="M1591" s="98" cm="1">
        <f t="array" ref="M1591">msoa_calculations5[[#This Row],[Estimated case time (see and treat)]]*msoa_calculations5[[#This Row],[Population share of ICB]:[Population share of ICB]]</f>
        <v>0.25052469709552844</v>
      </c>
      <c r="N1591" s="94" cm="1">
        <f t="array" ref="N1591">msoa_calculations5[[#This Row],[Weighted estimate]]*msoa_calculations5[[#This Row],[Population share of ICB]:[Population share of ICB]]</f>
        <v>0.32692106052222791</v>
      </c>
    </row>
    <row r="1592" spans="1:14">
      <c r="A1592" s="63" t="s">
        <v>10314</v>
      </c>
      <c r="B1592" s="63" t="s">
        <v>13723</v>
      </c>
      <c r="C1592" s="63" t="s">
        <v>37</v>
      </c>
      <c r="D1592" s="63" t="s">
        <v>71</v>
      </c>
      <c r="E1592" s="72">
        <v>9789</v>
      </c>
      <c r="F1592" s="64">
        <v>1</v>
      </c>
      <c r="G1592" s="79">
        <v>0</v>
      </c>
      <c r="H1592" s="133">
        <v>95.526664733886719</v>
      </c>
      <c r="I1592" s="134">
        <v>67.807426452636719</v>
      </c>
      <c r="J1592" s="105">
        <v>88.026092529296875</v>
      </c>
      <c r="K1592" s="96">
        <f>msoa_calculations5[[#This Row],[ Pop20]]/SUMIF(msoa_calculations5[ICB26],msoa_calculations5[[#This Row],[ICB26]],msoa_calculations5[[ Pop20]])</f>
        <v>6.9177572021986442E-3</v>
      </c>
      <c r="L1592" s="98" cm="1">
        <f t="array" ref="L1592">msoa_calculations5[[#This Row],[ Estimated case time (see and convey)]]*msoa_calculations5[[#This Row],[Population share of ICB]:[Population share of ICB]]</f>
        <v>0.66083027296486008</v>
      </c>
      <c r="M1592" s="98" cm="1">
        <f t="array" ref="M1592">msoa_calculations5[[#This Row],[Estimated case time (see and treat)]]*msoa_calculations5[[#This Row],[Population share of ICB]:[Population share of ICB]]</f>
        <v>0.46907531270528252</v>
      </c>
      <c r="N1592" s="94" cm="1">
        <f t="array" ref="N1592">msoa_calculations5[[#This Row],[Weighted estimate]]*msoa_calculations5[[#This Row],[Population share of ICB]:[Population share of ICB]]</f>
        <v>0.6089431355759477</v>
      </c>
    </row>
    <row r="1593" spans="1:14">
      <c r="A1593" s="63" t="s">
        <v>10312</v>
      </c>
      <c r="B1593" s="63" t="s">
        <v>13723</v>
      </c>
      <c r="C1593" s="63" t="s">
        <v>37</v>
      </c>
      <c r="D1593" s="63" t="s">
        <v>71</v>
      </c>
      <c r="E1593" s="72">
        <v>9782</v>
      </c>
      <c r="F1593" s="64">
        <v>1</v>
      </c>
      <c r="G1593" s="79">
        <v>0</v>
      </c>
      <c r="H1593" s="133">
        <v>87.813774108886719</v>
      </c>
      <c r="I1593" s="134">
        <v>63.041416168212891</v>
      </c>
      <c r="J1593" s="105">
        <v>81.110603332519531</v>
      </c>
      <c r="K1593" s="96">
        <f>msoa_calculations5[[#This Row],[ Pop20]]/SUMIF(msoa_calculations5[ICB26],msoa_calculations5[[#This Row],[ICB26]],msoa_calculations5[[ Pop20]])</f>
        <v>6.9128103945149798E-3</v>
      </c>
      <c r="L1593" s="98" cm="1">
        <f t="array" ref="L1593">msoa_calculations5[[#This Row],[ Estimated case time (see and convey)]]*msoa_calculations5[[#This Row],[Population share of ICB]:[Population share of ICB]]</f>
        <v>0.60703997044150249</v>
      </c>
      <c r="M1593" s="98" cm="1">
        <f t="array" ref="M1593">msoa_calculations5[[#This Row],[Estimated case time (see and treat)]]*msoa_calculations5[[#This Row],[Population share of ICB]:[Population share of ICB]]</f>
        <v>0.43579335697256677</v>
      </c>
      <c r="N1593" s="94" cm="1">
        <f t="array" ref="N1593">msoa_calculations5[[#This Row],[Weighted estimate]]*msoa_calculations5[[#This Row],[Population share of ICB]:[Population share of ICB]]</f>
        <v>0.56070222182242235</v>
      </c>
    </row>
    <row r="1594" spans="1:14">
      <c r="A1594" s="63" t="s">
        <v>10310</v>
      </c>
      <c r="B1594" s="63" t="s">
        <v>13723</v>
      </c>
      <c r="C1594" s="63" t="s">
        <v>37</v>
      </c>
      <c r="D1594" s="63" t="s">
        <v>71</v>
      </c>
      <c r="E1594" s="72">
        <v>7021</v>
      </c>
      <c r="F1594" s="64">
        <v>1</v>
      </c>
      <c r="G1594" s="79">
        <v>0</v>
      </c>
      <c r="H1594" s="133">
        <v>84.941871643066406</v>
      </c>
      <c r="I1594" s="134">
        <v>60.318656921386719</v>
      </c>
      <c r="J1594" s="105">
        <v>78.279052734375</v>
      </c>
      <c r="K1594" s="96">
        <f>msoa_calculations5[[#This Row],[ Pop20]]/SUMIF(msoa_calculations5[ICB26],msoa_calculations5[[#This Row],[ICB26]],msoa_calculations5[[ Pop20]])</f>
        <v>4.9616481067153622E-3</v>
      </c>
      <c r="L1594" s="98" cm="1">
        <f t="array" ref="L1594">msoa_calculations5[[#This Row],[ Estimated case time (see and convey)]]*msoa_calculations5[[#This Row],[Population share of ICB]:[Population share of ICB]]</f>
        <v>0.42145167661867977</v>
      </c>
      <c r="M1594" s="98" cm="1">
        <f t="array" ref="M1594">msoa_calculations5[[#This Row],[Estimated case time (see and treat)]]*msoa_calculations5[[#This Row],[Population share of ICB]:[Population share of ICB]]</f>
        <v>0.2992799499136119</v>
      </c>
      <c r="N1594" s="94" cm="1">
        <f t="array" ref="N1594">msoa_calculations5[[#This Row],[Weighted estimate]]*msoa_calculations5[[#This Row],[Population share of ICB]:[Population share of ICB]]</f>
        <v>0.3883931137949837</v>
      </c>
    </row>
    <row r="1595" spans="1:14">
      <c r="A1595" s="63" t="s">
        <v>10308</v>
      </c>
      <c r="B1595" s="63" t="s">
        <v>13723</v>
      </c>
      <c r="C1595" s="63" t="s">
        <v>37</v>
      </c>
      <c r="D1595" s="63" t="s">
        <v>71</v>
      </c>
      <c r="E1595" s="72">
        <v>6129</v>
      </c>
      <c r="F1595" s="64">
        <v>1</v>
      </c>
      <c r="G1595" s="79">
        <v>0</v>
      </c>
      <c r="H1595" s="133">
        <v>84.571434020996094</v>
      </c>
      <c r="I1595" s="134">
        <v>60.387619018554688</v>
      </c>
      <c r="J1595" s="105">
        <v>78.027511596679688</v>
      </c>
      <c r="K1595" s="96">
        <f>msoa_calculations5[[#This Row],[ Pop20]]/SUMIF(msoa_calculations5[ICB26],msoa_calculations5[[#This Row],[ICB26]],msoa_calculations5[[ Pop20]])</f>
        <v>4.3312834704541314E-3</v>
      </c>
      <c r="L1595" s="98" cm="1">
        <f t="array" ref="L1595">msoa_calculations5[[#This Row],[ Estimated case time (see and convey)]]*msoa_calculations5[[#This Row],[Population share of ICB]:[Population share of ICB]]</f>
        <v>0.36630285424774256</v>
      </c>
      <c r="M1595" s="98" cm="1">
        <f t="array" ref="M1595">msoa_calculations5[[#This Row],[Estimated case time (see and treat)]]*msoa_calculations5[[#This Row],[Population share of ICB]:[Population share of ICB]]</f>
        <v>0.26155589607514745</v>
      </c>
      <c r="N1595" s="94" cm="1">
        <f t="array" ref="N1595">msoa_calculations5[[#This Row],[Weighted estimate]]*msoa_calculations5[[#This Row],[Population share of ICB]:[Population share of ICB]]</f>
        <v>0.33795927121936675</v>
      </c>
    </row>
    <row r="1596" spans="1:14">
      <c r="A1596" s="63" t="s">
        <v>10306</v>
      </c>
      <c r="B1596" s="63" t="s">
        <v>13723</v>
      </c>
      <c r="C1596" s="63" t="s">
        <v>37</v>
      </c>
      <c r="D1596" s="63" t="s">
        <v>71</v>
      </c>
      <c r="E1596" s="72">
        <v>8850</v>
      </c>
      <c r="F1596" s="64">
        <v>1</v>
      </c>
      <c r="G1596" s="79">
        <v>0</v>
      </c>
      <c r="H1596" s="133">
        <v>85.142562866210938</v>
      </c>
      <c r="I1596" s="134">
        <v>61.17193603515625</v>
      </c>
      <c r="J1596" s="105">
        <v>78.656326293945313</v>
      </c>
      <c r="K1596" s="96">
        <f>msoa_calculations5[[#This Row],[ Pop20]]/SUMIF(msoa_calculations5[ICB26],msoa_calculations5[[#This Row],[ICB26]],msoa_calculations5[[ Pop20]])</f>
        <v>6.2541782857756661E-3</v>
      </c>
      <c r="L1596" s="98" cm="1">
        <f t="array" ref="L1596">msoa_calculations5[[#This Row],[ Estimated case time (see and convey)]]*msoa_calculations5[[#This Row],[Population share of ICB]:[Population share of ICB]]</f>
        <v>0.53249676787314604</v>
      </c>
      <c r="M1596" s="98" cm="1">
        <f t="array" ref="M1596">msoa_calculations5[[#This Row],[Estimated case time (see and treat)]]*msoa_calculations5[[#This Row],[Population share of ICB]:[Population share of ICB]]</f>
        <v>0.38258019404993221</v>
      </c>
      <c r="N1596" s="94" cm="1">
        <f t="array" ref="N1596">msoa_calculations5[[#This Row],[Weighted estimate]]*msoa_calculations5[[#This Row],[Population share of ICB]:[Population share of ICB]]</f>
        <v>0.49193068794647837</v>
      </c>
    </row>
    <row r="1597" spans="1:14">
      <c r="A1597" s="63" t="s">
        <v>10304</v>
      </c>
      <c r="B1597" s="63" t="s">
        <v>13723</v>
      </c>
      <c r="C1597" s="63" t="s">
        <v>37</v>
      </c>
      <c r="D1597" s="63" t="s">
        <v>71</v>
      </c>
      <c r="E1597" s="72">
        <v>8458</v>
      </c>
      <c r="F1597" s="64">
        <v>1</v>
      </c>
      <c r="G1597" s="79">
        <v>0</v>
      </c>
      <c r="H1597" s="133">
        <v>83.418235778808594</v>
      </c>
      <c r="I1597" s="134">
        <v>59.523372650146484</v>
      </c>
      <c r="J1597" s="105">
        <v>76.952507019042969</v>
      </c>
      <c r="K1597" s="96">
        <f>msoa_calculations5[[#This Row],[ Pop20]]/SUMIF(msoa_calculations5[ICB26],msoa_calculations5[[#This Row],[ICB26]],msoa_calculations5[[ Pop20]])</f>
        <v>5.9771570554904615E-3</v>
      </c>
      <c r="L1597" s="98" cm="1">
        <f t="array" ref="L1597">msoa_calculations5[[#This Row],[ Estimated case time (see and convey)]]*msoa_calculations5[[#This Row],[Population share of ICB]:[Population share of ICB]]</f>
        <v>0.49860389654187265</v>
      </c>
      <c r="M1597" s="98" cm="1">
        <f t="array" ref="M1597">msoa_calculations5[[#This Row],[Estimated case time (see and treat)]]*msoa_calculations5[[#This Row],[Population share of ICB]:[Population share of ICB]]</f>
        <v>0.355780546802411</v>
      </c>
      <c r="N1597" s="94" cm="1">
        <f t="array" ref="N1597">msoa_calculations5[[#This Row],[Weighted estimate]]*msoa_calculations5[[#This Row],[Population share of ICB]:[Population share of ICB]]</f>
        <v>0.45995722026655195</v>
      </c>
    </row>
    <row r="1598" spans="1:14">
      <c r="A1598" s="63" t="s">
        <v>10302</v>
      </c>
      <c r="B1598" s="63" t="s">
        <v>13723</v>
      </c>
      <c r="C1598" s="63" t="s">
        <v>37</v>
      </c>
      <c r="D1598" s="63" t="s">
        <v>71</v>
      </c>
      <c r="E1598" s="72">
        <v>9943</v>
      </c>
      <c r="F1598" s="64">
        <v>1</v>
      </c>
      <c r="G1598" s="79">
        <v>0</v>
      </c>
      <c r="H1598" s="133">
        <v>86.368133544921875</v>
      </c>
      <c r="I1598" s="134">
        <v>61.520248413085938</v>
      </c>
      <c r="J1598" s="105">
        <v>79.644523620605469</v>
      </c>
      <c r="K1598" s="96">
        <f>msoa_calculations5[[#This Row],[ Pop20]]/SUMIF(msoa_calculations5[ICB26],msoa_calculations5[[#This Row],[ICB26]],msoa_calculations5[[ Pop20]])</f>
        <v>7.0265869712392605E-3</v>
      </c>
      <c r="L1598" s="98" cm="1">
        <f t="array" ref="L1598">msoa_calculations5[[#This Row],[ Estimated case time (see and convey)]]*msoa_calculations5[[#This Row],[Population share of ICB]:[Population share of ICB]]</f>
        <v>0.60687320189700056</v>
      </c>
      <c r="M1598" s="98" cm="1">
        <f t="array" ref="M1598">msoa_calculations5[[#This Row],[Estimated case time (see and treat)]]*msoa_calculations5[[#This Row],[Population share of ICB]:[Population share of ICB]]</f>
        <v>0.43227737596679244</v>
      </c>
      <c r="N1598" s="94" cm="1">
        <f t="array" ref="N1598">msoa_calculations5[[#This Row],[Weighted estimate]]*msoa_calculations5[[#This Row],[Population share of ICB]:[Population share of ICB]]</f>
        <v>0.55962917200310391</v>
      </c>
    </row>
    <row r="1599" spans="1:14">
      <c r="A1599" s="63" t="s">
        <v>10300</v>
      </c>
      <c r="B1599" s="63" t="s">
        <v>13723</v>
      </c>
      <c r="C1599" s="63" t="s">
        <v>37</v>
      </c>
      <c r="D1599" s="63" t="s">
        <v>71</v>
      </c>
      <c r="E1599" s="72">
        <v>7909</v>
      </c>
      <c r="F1599" s="64">
        <v>1</v>
      </c>
      <c r="G1599" s="79">
        <v>0</v>
      </c>
      <c r="H1599" s="133">
        <v>82.881904602050781</v>
      </c>
      <c r="I1599" s="134">
        <v>59.177131652832031</v>
      </c>
      <c r="J1599" s="105">
        <v>76.467605590820313</v>
      </c>
      <c r="K1599" s="96">
        <f>msoa_calculations5[[#This Row],[ Pop20]]/SUMIF(msoa_calculations5[ICB26],msoa_calculations5[[#This Row],[ICB26]],msoa_calculations5[[ Pop20]])</f>
        <v>5.589185995728785E-3</v>
      </c>
      <c r="L1599" s="98" cm="1">
        <f t="array" ref="L1599">msoa_calculations5[[#This Row],[ Estimated case time (see and convey)]]*msoa_calculations5[[#This Row],[Population share of ICB]:[Population share of ICB]]</f>
        <v>0.46324238050111138</v>
      </c>
      <c r="M1599" s="98" cm="1">
        <f t="array" ref="M1599">msoa_calculations5[[#This Row],[Estimated case time (see and treat)]]*msoa_calculations5[[#This Row],[Population share of ICB]:[Population share of ICB]]</f>
        <v>0.33075199550140738</v>
      </c>
      <c r="N1599" s="94" cm="1">
        <f t="array" ref="N1599">msoa_calculations5[[#This Row],[Weighted estimate]]*msoa_calculations5[[#This Row],[Population share of ICB]:[Population share of ICB]]</f>
        <v>0.42739167029512504</v>
      </c>
    </row>
    <row r="1600" spans="1:14">
      <c r="A1600" s="63" t="s">
        <v>10298</v>
      </c>
      <c r="B1600" s="63" t="s">
        <v>13723</v>
      </c>
      <c r="C1600" s="63" t="s">
        <v>37</v>
      </c>
      <c r="D1600" s="63" t="s">
        <v>71</v>
      </c>
      <c r="E1600" s="72">
        <v>5769</v>
      </c>
      <c r="F1600" s="64">
        <v>1</v>
      </c>
      <c r="G1600" s="79">
        <v>0</v>
      </c>
      <c r="H1600" s="133">
        <v>86.434478759765625</v>
      </c>
      <c r="I1600" s="134">
        <v>62.650665283203125</v>
      </c>
      <c r="J1600" s="105">
        <v>79.998794555664063</v>
      </c>
      <c r="K1600" s="96">
        <f>msoa_calculations5[[#This Row],[ Pop20]]/SUMIF(msoa_calculations5[ICB26],msoa_calculations5[[#This Row],[ICB26]],msoa_calculations5[[ Pop20]])</f>
        <v>4.076876218151392E-3</v>
      </c>
      <c r="L1600" s="98" cm="1">
        <f t="array" ref="L1600">msoa_calculations5[[#This Row],[ Estimated case time (see and convey)]]*msoa_calculations5[[#This Row],[Population share of ICB]:[Population share of ICB]]</f>
        <v>0.3523826708840001</v>
      </c>
      <c r="M1600" s="98" cm="1">
        <f t="array" ref="M1600">msoa_calculations5[[#This Row],[Estimated case time (see and treat)]]*msoa_calculations5[[#This Row],[Population share of ICB]:[Population share of ICB]]</f>
        <v>0.25541900734445389</v>
      </c>
      <c r="N1600" s="94" cm="1">
        <f t="array" ref="N1600">msoa_calculations5[[#This Row],[Weighted estimate]]*msoa_calculations5[[#This Row],[Population share of ICB]:[Population share of ICB]]</f>
        <v>0.32614518300476586</v>
      </c>
    </row>
    <row r="1601" spans="1:14">
      <c r="A1601" s="63" t="s">
        <v>10296</v>
      </c>
      <c r="B1601" s="63" t="s">
        <v>13723</v>
      </c>
      <c r="C1601" s="63" t="s">
        <v>37</v>
      </c>
      <c r="D1601" s="63" t="s">
        <v>71</v>
      </c>
      <c r="E1601" s="72">
        <v>6165</v>
      </c>
      <c r="F1601" s="64">
        <v>1</v>
      </c>
      <c r="G1601" s="79">
        <v>0</v>
      </c>
      <c r="H1601" s="133">
        <v>86.514999389648438</v>
      </c>
      <c r="I1601" s="134">
        <v>61.440971374511719</v>
      </c>
      <c r="J1601" s="105">
        <v>79.730194091796875</v>
      </c>
      <c r="K1601" s="96">
        <f>msoa_calculations5[[#This Row],[ Pop20]]/SUMIF(msoa_calculations5[ICB26],msoa_calculations5[[#This Row],[ICB26]],msoa_calculations5[[ Pop20]])</f>
        <v>4.3567241956844046E-3</v>
      </c>
      <c r="L1601" s="98" cm="1">
        <f t="array" ref="L1601">msoa_calculations5[[#This Row],[ Estimated case time (see and convey)]]*msoa_calculations5[[#This Row],[Population share of ICB]:[Population share of ICB]]</f>
        <v>0.37692199113050284</v>
      </c>
      <c r="M1601" s="98" cm="1">
        <f t="array" ref="M1601">msoa_calculations5[[#This Row],[Estimated case time (see and treat)]]*msoa_calculations5[[#This Row],[Population share of ICB]:[Population share of ICB]]</f>
        <v>0.26768136659368807</v>
      </c>
      <c r="N1601" s="94" cm="1">
        <f t="array" ref="N1601">msoa_calculations5[[#This Row],[Weighted estimate]]*msoa_calculations5[[#This Row],[Population share of ICB]:[Population share of ICB]]</f>
        <v>0.34736246572634522</v>
      </c>
    </row>
    <row r="1602" spans="1:14">
      <c r="A1602" s="63" t="s">
        <v>10294</v>
      </c>
      <c r="B1602" s="63" t="s">
        <v>13723</v>
      </c>
      <c r="C1602" s="63" t="s">
        <v>37</v>
      </c>
      <c r="D1602" s="63" t="s">
        <v>71</v>
      </c>
      <c r="E1602" s="72">
        <v>7145</v>
      </c>
      <c r="F1602" s="64">
        <v>1</v>
      </c>
      <c r="G1602" s="79">
        <v>0</v>
      </c>
      <c r="H1602" s="133">
        <v>90.260322570800781</v>
      </c>
      <c r="I1602" s="134">
        <v>62.621974945068359</v>
      </c>
      <c r="J1602" s="105">
        <v>82.781639099121094</v>
      </c>
      <c r="K1602" s="96">
        <f>msoa_calculations5[[#This Row],[ Pop20]]/SUMIF(msoa_calculations5[ICB26],msoa_calculations5[[#This Row],[ICB26]],msoa_calculations5[[ Pop20]])</f>
        <v>5.0492772713974163E-3</v>
      </c>
      <c r="L1602" s="98" cm="1">
        <f t="array" ref="L1602">msoa_calculations5[[#This Row],[ Estimated case time (see and convey)]]*msoa_calculations5[[#This Row],[Population share of ICB]:[Population share of ICB]]</f>
        <v>0.4557493952657436</v>
      </c>
      <c r="M1602" s="98" cm="1">
        <f t="array" ref="M1602">msoa_calculations5[[#This Row],[Estimated case time (see and treat)]]*msoa_calculations5[[#This Row],[Population share of ICB]:[Population share of ICB]]</f>
        <v>0.31619571478015213</v>
      </c>
      <c r="N1602" s="94" cm="1">
        <f t="array" ref="N1602">msoa_calculations5[[#This Row],[Weighted estimate]]*msoa_calculations5[[#This Row],[Population share of ICB]:[Population share of ICB]]</f>
        <v>0.41798744879221583</v>
      </c>
    </row>
    <row r="1603" spans="1:14">
      <c r="A1603" s="63" t="s">
        <v>10292</v>
      </c>
      <c r="B1603" s="63" t="s">
        <v>13723</v>
      </c>
      <c r="C1603" s="63" t="s">
        <v>37</v>
      </c>
      <c r="D1603" s="63" t="s">
        <v>71</v>
      </c>
      <c r="E1603" s="72">
        <v>6988</v>
      </c>
      <c r="F1603" s="64">
        <v>1</v>
      </c>
      <c r="G1603" s="79">
        <v>0</v>
      </c>
      <c r="H1603" s="133">
        <v>83.595390319824219</v>
      </c>
      <c r="I1603" s="134">
        <v>60.087577819824219</v>
      </c>
      <c r="J1603" s="105">
        <v>77.234390258789063</v>
      </c>
      <c r="K1603" s="96">
        <f>msoa_calculations5[[#This Row],[ Pop20]]/SUMIF(msoa_calculations5[ICB26],msoa_calculations5[[#This Row],[ICB26]],msoa_calculations5[[ Pop20]])</f>
        <v>4.9383274419209445E-3</v>
      </c>
      <c r="L1603" s="98" cm="1">
        <f t="array" ref="L1603">msoa_calculations5[[#This Row],[ Estimated case time (see and convey)]]*msoa_calculations5[[#This Row],[Population share of ICB]:[Population share of ICB]]</f>
        <v>0.41282141003448042</v>
      </c>
      <c r="M1603" s="98" cm="1">
        <f t="array" ref="M1603">msoa_calculations5[[#This Row],[Estimated case time (see and treat)]]*msoa_calculations5[[#This Row],[Population share of ICB]:[Population share of ICB]]</f>
        <v>0.29673213446619823</v>
      </c>
      <c r="N1603" s="94" cm="1">
        <f t="array" ref="N1603">msoa_calculations5[[#This Row],[Weighted estimate]]*msoa_calculations5[[#This Row],[Population share of ICB]:[Population share of ICB]]</f>
        <v>0.38140870887500972</v>
      </c>
    </row>
    <row r="1604" spans="1:14">
      <c r="A1604" s="63" t="s">
        <v>10290</v>
      </c>
      <c r="B1604" s="63" t="s">
        <v>13723</v>
      </c>
      <c r="C1604" s="63" t="s">
        <v>37</v>
      </c>
      <c r="D1604" s="63" t="s">
        <v>71</v>
      </c>
      <c r="E1604" s="72">
        <v>9814</v>
      </c>
      <c r="F1604" s="64">
        <v>1</v>
      </c>
      <c r="G1604" s="79">
        <v>0</v>
      </c>
      <c r="H1604" s="133">
        <v>81.795074462890625</v>
      </c>
      <c r="I1604" s="134">
        <v>57.321475982666016</v>
      </c>
      <c r="J1604" s="105">
        <v>75.172744750976563</v>
      </c>
      <c r="K1604" s="96">
        <f>msoa_calculations5[[#This Row],[ Pop20]]/SUMIF(msoa_calculations5[ICB26],msoa_calculations5[[#This Row],[ICB26]],msoa_calculations5[[ Pop20]])</f>
        <v>6.9354243724974451E-3</v>
      </c>
      <c r="L1604" s="98" cm="1">
        <f t="array" ref="L1604">msoa_calculations5[[#This Row],[ Estimated case time (see and convey)]]*msoa_calculations5[[#This Row],[Population share of ICB]:[Population share of ICB]]</f>
        <v>0.56728355298017497</v>
      </c>
      <c r="M1604" s="98" cm="1">
        <f t="array" ref="M1604">msoa_calculations5[[#This Row],[Estimated case time (see and treat)]]*msoa_calculations5[[#This Row],[Population share of ICB]:[Population share of ICB]]</f>
        <v>0.3975487615977088</v>
      </c>
      <c r="N1604" s="94" cm="1">
        <f t="array" ref="N1604">msoa_calculations5[[#This Row],[Weighted estimate]]*msoa_calculations5[[#This Row],[Population share of ICB]:[Population share of ICB]]</f>
        <v>0.52135488609345226</v>
      </c>
    </row>
    <row r="1605" spans="1:14">
      <c r="A1605" s="63" t="s">
        <v>10288</v>
      </c>
      <c r="B1605" s="63" t="s">
        <v>13723</v>
      </c>
      <c r="C1605" s="63" t="s">
        <v>37</v>
      </c>
      <c r="D1605" s="63" t="s">
        <v>71</v>
      </c>
      <c r="E1605" s="72">
        <v>7690</v>
      </c>
      <c r="F1605" s="64">
        <v>1</v>
      </c>
      <c r="G1605" s="79">
        <v>0</v>
      </c>
      <c r="H1605" s="133">
        <v>86.84051513671875</v>
      </c>
      <c r="I1605" s="134">
        <v>62.851890563964844</v>
      </c>
      <c r="J1605" s="105">
        <v>80.349411010742188</v>
      </c>
      <c r="K1605" s="96">
        <f>msoa_calculations5[[#This Row],[ Pop20]]/SUMIF(msoa_calculations5[ICB26],msoa_calculations5[[#This Row],[ICB26]],msoa_calculations5[[ Pop20]])</f>
        <v>5.4344215839112857E-3</v>
      </c>
      <c r="L1605" s="98" cm="1">
        <f t="array" ref="L1605">msoa_calculations5[[#This Row],[ Estimated case time (see and convey)]]*msoa_calculations5[[#This Row],[Population share of ICB]:[Population share of ICB]]</f>
        <v>0.47192796981695911</v>
      </c>
      <c r="M1605" s="98" cm="1">
        <f t="array" ref="M1605">msoa_calculations5[[#This Row],[Estimated case time (see and treat)]]*msoa_calculations5[[#This Row],[Population share of ICB]:[Population share of ICB]]</f>
        <v>0.34156367067044063</v>
      </c>
      <c r="N1605" s="94" cm="1">
        <f t="array" ref="N1605">msoa_calculations5[[#This Row],[Weighted estimate]]*msoa_calculations5[[#This Row],[Population share of ICB]:[Population share of ICB]]</f>
        <v>0.43665257345133646</v>
      </c>
    </row>
    <row r="1606" spans="1:14">
      <c r="A1606" s="63" t="s">
        <v>10286</v>
      </c>
      <c r="B1606" s="63" t="s">
        <v>13723</v>
      </c>
      <c r="C1606" s="63" t="s">
        <v>37</v>
      </c>
      <c r="D1606" s="63" t="s">
        <v>71</v>
      </c>
      <c r="E1606" s="72">
        <v>14892</v>
      </c>
      <c r="F1606" s="64">
        <v>1</v>
      </c>
      <c r="G1606" s="79">
        <v>0</v>
      </c>
      <c r="H1606" s="133">
        <v>83.399467468261719</v>
      </c>
      <c r="I1606" s="134">
        <v>57.392662048339844</v>
      </c>
      <c r="J1606" s="105">
        <v>76.362266540527344</v>
      </c>
      <c r="K1606" s="96">
        <f>msoa_calculations5[[#This Row],[ Pop20]]/SUMIF(msoa_calculations5[ICB26],msoa_calculations5[[#This Row],[ICB26]],msoa_calculations5[[ Pop20]])</f>
        <v>1.0523980003589969E-2</v>
      </c>
      <c r="L1606" s="98" cm="1">
        <f t="array" ref="L1606">msoa_calculations5[[#This Row],[ Estimated case time (see and convey)]]*msoa_calculations5[[#This Row],[Population share of ICB]:[Population share of ICB]]</f>
        <v>0.87769432794603852</v>
      </c>
      <c r="M1606" s="98" cm="1">
        <f t="array" ref="M1606">msoa_calculations5[[#This Row],[Estimated case time (see and treat)]]*msoa_calculations5[[#This Row],[Population share of ICB]:[Population share of ICB]]</f>
        <v>0.60399922774952541</v>
      </c>
      <c r="N1606" s="94" cm="1">
        <f t="array" ref="N1606">msoa_calculations5[[#This Row],[Weighted estimate]]*msoa_calculations5[[#This Row],[Population share of ICB]:[Population share of ICB]]</f>
        <v>0.80363496610131713</v>
      </c>
    </row>
    <row r="1607" spans="1:14">
      <c r="A1607" s="63" t="s">
        <v>10284</v>
      </c>
      <c r="B1607" s="63" t="s">
        <v>13723</v>
      </c>
      <c r="C1607" s="63" t="s">
        <v>37</v>
      </c>
      <c r="D1607" s="63" t="s">
        <v>71</v>
      </c>
      <c r="E1607" s="72">
        <v>7481</v>
      </c>
      <c r="F1607" s="64">
        <v>1</v>
      </c>
      <c r="G1607" s="79">
        <v>0</v>
      </c>
      <c r="H1607" s="133">
        <v>94.803939819335938</v>
      </c>
      <c r="I1607" s="134">
        <v>68.923774719238281</v>
      </c>
      <c r="J1607" s="105">
        <v>87.801002502441406</v>
      </c>
      <c r="K1607" s="96">
        <f>msoa_calculations5[[#This Row],[ Pop20]]/SUMIF(msoa_calculations5[ICB26],msoa_calculations5[[#This Row],[ICB26]],msoa_calculations5[[ Pop20]])</f>
        <v>5.2867240402133062E-3</v>
      </c>
      <c r="L1607" s="98" cm="1">
        <f t="array" ref="L1607">msoa_calculations5[[#This Row],[ Estimated case time (see and convey)]]*msoa_calculations5[[#This Row],[Population share of ICB]:[Population share of ICB]]</f>
        <v>0.5012022677498188</v>
      </c>
      <c r="M1607" s="98" cm="1">
        <f t="array" ref="M1607">msoa_calculations5[[#This Row],[Estimated case time (see and treat)]]*msoa_calculations5[[#This Row],[Population share of ICB]:[Population share of ICB]]</f>
        <v>0.36438097675044312</v>
      </c>
      <c r="N1607" s="94" cm="1">
        <f t="array" ref="N1607">msoa_calculations5[[#This Row],[Weighted estimate]]*msoa_calculations5[[#This Row],[Population share of ICB]:[Population share of ICB]]</f>
        <v>0.46417967068448562</v>
      </c>
    </row>
    <row r="1608" spans="1:14">
      <c r="A1608" s="63" t="s">
        <v>10282</v>
      </c>
      <c r="B1608" s="63" t="s">
        <v>13723</v>
      </c>
      <c r="C1608" s="63" t="s">
        <v>37</v>
      </c>
      <c r="D1608" s="63" t="s">
        <v>71</v>
      </c>
      <c r="E1608" s="72">
        <v>9276</v>
      </c>
      <c r="F1608" s="64">
        <v>1</v>
      </c>
      <c r="G1608" s="79">
        <v>0</v>
      </c>
      <c r="H1608" s="133">
        <v>86.832687377929688</v>
      </c>
      <c r="I1608" s="134">
        <v>62.550262451171875</v>
      </c>
      <c r="J1608" s="105">
        <v>80.2620849609375</v>
      </c>
      <c r="K1608" s="96">
        <f>msoa_calculations5[[#This Row],[ Pop20]]/SUMIF(msoa_calculations5[ICB26],msoa_calculations5[[#This Row],[ICB26]],msoa_calculations5[[ Pop20]])</f>
        <v>6.5552268676672409E-3</v>
      </c>
      <c r="L1608" s="98" cm="1">
        <f t="array" ref="L1608">msoa_calculations5[[#This Row],[ Estimated case time (see and convey)]]*msoa_calculations5[[#This Row],[Population share of ICB]:[Population share of ICB]]</f>
        <v>0.56920796529155482</v>
      </c>
      <c r="M1608" s="98" cm="1">
        <f t="array" ref="M1608">msoa_calculations5[[#This Row],[Estimated case time (see and treat)]]*msoa_calculations5[[#This Row],[Population share of ICB]:[Population share of ICB]]</f>
        <v>0.41003116099955927</v>
      </c>
      <c r="N1608" s="94" cm="1">
        <f t="array" ref="N1608">msoa_calculations5[[#This Row],[Weighted estimate]]*msoa_calculations5[[#This Row],[Population share of ICB]:[Population share of ICB]]</f>
        <v>0.52613617579092831</v>
      </c>
    </row>
    <row r="1609" spans="1:14">
      <c r="A1609" s="63" t="s">
        <v>10280</v>
      </c>
      <c r="B1609" s="63" t="s">
        <v>13723</v>
      </c>
      <c r="C1609" s="63" t="s">
        <v>37</v>
      </c>
      <c r="D1609" s="63" t="s">
        <v>71</v>
      </c>
      <c r="E1609" s="72">
        <v>6105</v>
      </c>
      <c r="F1609" s="64">
        <v>1</v>
      </c>
      <c r="G1609" s="79">
        <v>0</v>
      </c>
      <c r="H1609" s="133">
        <v>91.181427001953125</v>
      </c>
      <c r="I1609" s="134">
        <v>66.637519836425781</v>
      </c>
      <c r="J1609" s="105">
        <v>84.540069580078125</v>
      </c>
      <c r="K1609" s="96">
        <f>msoa_calculations5[[#This Row],[ Pop20]]/SUMIF(msoa_calculations5[ICB26],msoa_calculations5[[#This Row],[ICB26]],msoa_calculations5[[ Pop20]])</f>
        <v>4.314322986967282E-3</v>
      </c>
      <c r="L1609" s="98" cm="1">
        <f t="array" ref="L1609">msoa_calculations5[[#This Row],[ Estimated case time (see and convey)]]*msoa_calculations5[[#This Row],[Population share of ICB]:[Population share of ICB]]</f>
        <v>0.39338612649900556</v>
      </c>
      <c r="M1609" s="98" cm="1">
        <f t="array" ref="M1609">msoa_calculations5[[#This Row],[Estimated case time (see and treat)]]*msoa_calculations5[[#This Row],[Population share of ICB]:[Population share of ICB]]</f>
        <v>0.28749578362477995</v>
      </c>
      <c r="N1609" s="94" cm="1">
        <f t="array" ref="N1609">msoa_calculations5[[#This Row],[Weighted estimate]]*msoa_calculations5[[#This Row],[Population share of ICB]:[Population share of ICB]]</f>
        <v>0.36473316550914453</v>
      </c>
    </row>
    <row r="1610" spans="1:14">
      <c r="A1610" s="63" t="s">
        <v>10278</v>
      </c>
      <c r="B1610" s="63" t="s">
        <v>13723</v>
      </c>
      <c r="C1610" s="63" t="s">
        <v>37</v>
      </c>
      <c r="D1610" s="63" t="s">
        <v>71</v>
      </c>
      <c r="E1610" s="72">
        <v>11830</v>
      </c>
      <c r="F1610" s="64">
        <v>1</v>
      </c>
      <c r="G1610" s="79">
        <v>0</v>
      </c>
      <c r="H1610" s="133">
        <v>85.04400634765625</v>
      </c>
      <c r="I1610" s="134">
        <v>60.406391143798828</v>
      </c>
      <c r="J1610" s="105">
        <v>78.377288818359375</v>
      </c>
      <c r="K1610" s="96">
        <f>msoa_calculations5[[#This Row],[ Pop20]]/SUMIF(msoa_calculations5[ICB26],msoa_calculations5[[#This Row],[ICB26]],msoa_calculations5[[ Pop20]])</f>
        <v>8.3601049853927831E-3</v>
      </c>
      <c r="L1610" s="98" cm="1">
        <f t="array" ref="L1610">msoa_calculations5[[#This Row],[ Estimated case time (see and convey)]]*msoa_calculations5[[#This Row],[Population share of ICB]:[Population share of ICB]]</f>
        <v>0.71097682144481655</v>
      </c>
      <c r="M1610" s="98" cm="1">
        <f t="array" ref="M1610">msoa_calculations5[[#This Row],[Estimated case time (see and treat)]]*msoa_calculations5[[#This Row],[Population share of ICB]:[Population share of ICB]]</f>
        <v>0.50500377175085909</v>
      </c>
      <c r="N1610" s="94" cm="1">
        <f t="array" ref="N1610">msoa_calculations5[[#This Row],[Weighted estimate]]*msoa_calculations5[[#This Row],[Population share of ICB]:[Population share of ICB]]</f>
        <v>0.65524236299193628</v>
      </c>
    </row>
    <row r="1611" spans="1:14">
      <c r="A1611" s="63" t="s">
        <v>10276</v>
      </c>
      <c r="B1611" s="63" t="s">
        <v>13723</v>
      </c>
      <c r="C1611" s="63" t="s">
        <v>37</v>
      </c>
      <c r="D1611" s="63" t="s">
        <v>71</v>
      </c>
      <c r="E1611" s="72">
        <v>8616</v>
      </c>
      <c r="F1611" s="64">
        <v>1</v>
      </c>
      <c r="G1611" s="79">
        <v>0</v>
      </c>
      <c r="H1611" s="133">
        <v>87.306976318359375</v>
      </c>
      <c r="I1611" s="134">
        <v>60.330459594726563</v>
      </c>
      <c r="J1611" s="105">
        <v>80.007377624511719</v>
      </c>
      <c r="K1611" s="96">
        <f>msoa_calculations5[[#This Row],[ Pop20]]/SUMIF(msoa_calculations5[ICB26],msoa_calculations5[[#This Row],[ICB26]],msoa_calculations5[[ Pop20]])</f>
        <v>6.0888135717788866E-3</v>
      </c>
      <c r="L1611" s="98" cm="1">
        <f t="array" ref="L1611">msoa_calculations5[[#This Row],[ Estimated case time (see and convey)]]*msoa_calculations5[[#This Row],[Population share of ICB]:[Population share of ICB]]</f>
        <v>0.53159590231820442</v>
      </c>
      <c r="M1611" s="98" cm="1">
        <f t="array" ref="M1611">msoa_calculations5[[#This Row],[Estimated case time (see and treat)]]*msoa_calculations5[[#This Row],[Population share of ICB]:[Population share of ICB]]</f>
        <v>0.36734092117202882</v>
      </c>
      <c r="N1611" s="94" cm="1">
        <f t="array" ref="N1611">msoa_calculations5[[#This Row],[Weighted estimate]]*msoa_calculations5[[#This Row],[Population share of ICB]:[Population share of ICB]]</f>
        <v>0.48715000672256537</v>
      </c>
    </row>
    <row r="1612" spans="1:14">
      <c r="A1612" s="63" t="s">
        <v>10274</v>
      </c>
      <c r="B1612" s="63" t="s">
        <v>13723</v>
      </c>
      <c r="C1612" s="63" t="s">
        <v>37</v>
      </c>
      <c r="D1612" s="63" t="s">
        <v>71</v>
      </c>
      <c r="E1612" s="72">
        <v>6000</v>
      </c>
      <c r="F1612" s="64">
        <v>1</v>
      </c>
      <c r="G1612" s="79">
        <v>0</v>
      </c>
      <c r="H1612" s="133">
        <v>83.556610107421875</v>
      </c>
      <c r="I1612" s="134">
        <v>57.932144165039063</v>
      </c>
      <c r="J1612" s="105">
        <v>76.62286376953125</v>
      </c>
      <c r="K1612" s="96">
        <f>msoa_calculations5[[#This Row],[ Pop20]]/SUMIF(msoa_calculations5[ICB26],msoa_calculations5[[#This Row],[ICB26]],msoa_calculations5[[ Pop20]])</f>
        <v>4.240120871712316E-3</v>
      </c>
      <c r="L1612" s="98" cm="1">
        <f t="array" ref="L1612">msoa_calculations5[[#This Row],[ Estimated case time (see and convey)]]*msoa_calculations5[[#This Row],[Population share of ICB]:[Population share of ICB]]</f>
        <v>0.35429012648600777</v>
      </c>
      <c r="M1612" s="98" cm="1">
        <f t="array" ref="M1612">msoa_calculations5[[#This Row],[Estimated case time (see and treat)]]*msoa_calculations5[[#This Row],[Population share of ICB]:[Population share of ICB]]</f>
        <v>0.245639293617229</v>
      </c>
      <c r="N1612" s="94" cm="1">
        <f t="array" ref="N1612">msoa_calculations5[[#This Row],[Weighted estimate]]*msoa_calculations5[[#This Row],[Population share of ICB]:[Population share of ICB]]</f>
        <v>0.32489020391955886</v>
      </c>
    </row>
    <row r="1613" spans="1:14">
      <c r="A1613" s="63" t="s">
        <v>10272</v>
      </c>
      <c r="B1613" s="63" t="s">
        <v>13723</v>
      </c>
      <c r="C1613" s="63" t="s">
        <v>37</v>
      </c>
      <c r="D1613" s="63" t="s">
        <v>71</v>
      </c>
      <c r="E1613" s="72">
        <v>6150</v>
      </c>
      <c r="F1613" s="64">
        <v>1</v>
      </c>
      <c r="G1613" s="79">
        <v>0</v>
      </c>
      <c r="H1613" s="133">
        <v>87.664802551269531</v>
      </c>
      <c r="I1613" s="134">
        <v>62.689235687255859</v>
      </c>
      <c r="J1613" s="105">
        <v>80.906639099121094</v>
      </c>
      <c r="K1613" s="96">
        <f>msoa_calculations5[[#This Row],[ Pop20]]/SUMIF(msoa_calculations5[ICB26],msoa_calculations5[[#This Row],[ICB26]],msoa_calculations5[[ Pop20]])</f>
        <v>4.3461238935051244E-3</v>
      </c>
      <c r="L1613" s="98" cm="1">
        <f t="array" ref="L1613">msoa_calculations5[[#This Row],[ Estimated case time (see and convey)]]*msoa_calculations5[[#This Row],[Population share of ICB]:[Population share of ICB]]</f>
        <v>0.3810020929874815</v>
      </c>
      <c r="M1613" s="98" cm="1">
        <f t="array" ref="M1613">msoa_calculations5[[#This Row],[Estimated case time (see and treat)]]*msoa_calculations5[[#This Row],[Population share of ICB]:[Population share of ICB]]</f>
        <v>0.27245518508595684</v>
      </c>
      <c r="N1613" s="94" cm="1">
        <f t="array" ref="N1613">msoa_calculations5[[#This Row],[Weighted estimate]]*msoa_calculations5[[#This Row],[Population share of ICB]:[Population share of ICB]]</f>
        <v>0.35163027733188612</v>
      </c>
    </row>
    <row r="1614" spans="1:14">
      <c r="A1614" s="63" t="s">
        <v>10270</v>
      </c>
      <c r="B1614" s="63" t="s">
        <v>13723</v>
      </c>
      <c r="C1614" s="63" t="s">
        <v>37</v>
      </c>
      <c r="D1614" s="63" t="s">
        <v>71</v>
      </c>
      <c r="E1614" s="72">
        <v>8041</v>
      </c>
      <c r="F1614" s="64">
        <v>1</v>
      </c>
      <c r="G1614" s="79">
        <v>0</v>
      </c>
      <c r="H1614" s="133">
        <v>85.578010559082031</v>
      </c>
      <c r="I1614" s="134">
        <v>59.488834381103516</v>
      </c>
      <c r="J1614" s="105">
        <v>78.518516540527344</v>
      </c>
      <c r="K1614" s="96">
        <f>msoa_calculations5[[#This Row],[ Pop20]]/SUMIF(msoa_calculations5[ICB26],msoa_calculations5[[#This Row],[ICB26]],msoa_calculations5[[ Pop20]])</f>
        <v>5.6824686549064559E-3</v>
      </c>
      <c r="L1614" s="98" cm="1">
        <f t="array" ref="L1614">msoa_calculations5[[#This Row],[ Estimated case time (see and convey)]]*msoa_calculations5[[#This Row],[Population share of ICB]:[Population share of ICB]]</f>
        <v>0.48629436255123737</v>
      </c>
      <c r="M1614" s="98" cm="1">
        <f t="array" ref="M1614">msoa_calculations5[[#This Row],[Estimated case time (see and treat)]]*msoa_calculations5[[#This Row],[Population share of ICB]:[Population share of ICB]]</f>
        <v>0.33804343668754222</v>
      </c>
      <c r="N1614" s="94" cm="1">
        <f t="array" ref="N1614">msoa_calculations5[[#This Row],[Weighted estimate]]*msoa_calculations5[[#This Row],[Population share of ICB]:[Population share of ICB]]</f>
        <v>0.4461790090713007</v>
      </c>
    </row>
    <row r="1615" spans="1:14">
      <c r="A1615" s="63" t="s">
        <v>10268</v>
      </c>
      <c r="B1615" s="63" t="s">
        <v>13723</v>
      </c>
      <c r="C1615" s="63" t="s">
        <v>37</v>
      </c>
      <c r="D1615" s="63" t="s">
        <v>71</v>
      </c>
      <c r="E1615" s="72">
        <v>10329</v>
      </c>
      <c r="F1615" s="64">
        <v>1</v>
      </c>
      <c r="G1615" s="79">
        <v>0</v>
      </c>
      <c r="H1615" s="133">
        <v>90.17633056640625</v>
      </c>
      <c r="I1615" s="134">
        <v>64.32147216796875</v>
      </c>
      <c r="J1615" s="105">
        <v>83.180244445800781</v>
      </c>
      <c r="K1615" s="96">
        <f>msoa_calculations5[[#This Row],[ Pop20]]/SUMIF(msoa_calculations5[ICB26],msoa_calculations5[[#This Row],[ICB26]],msoa_calculations5[[ Pop20]])</f>
        <v>7.2993680806527524E-3</v>
      </c>
      <c r="L1615" s="98" cm="1">
        <f t="array" ref="L1615">msoa_calculations5[[#This Row],[ Estimated case time (see and convey)]]*msoa_calculations5[[#This Row],[Population share of ICB]:[Population share of ICB]]</f>
        <v>0.65823022896681693</v>
      </c>
      <c r="M1615" s="98" cm="1">
        <f t="array" ref="M1615">msoa_calculations5[[#This Row],[Estimated case time (see and treat)]]*msoa_calculations5[[#This Row],[Population share of ICB]:[Population share of ICB]]</f>
        <v>0.4695061008434655</v>
      </c>
      <c r="N1615" s="94" cm="1">
        <f t="array" ref="N1615">msoa_calculations5[[#This Row],[Weighted estimate]]*msoa_calculations5[[#This Row],[Population share of ICB]:[Population share of ICB]]</f>
        <v>0.60716322124857158</v>
      </c>
    </row>
    <row r="1616" spans="1:14">
      <c r="A1616" s="63" t="s">
        <v>10266</v>
      </c>
      <c r="B1616" s="63" t="s">
        <v>13723</v>
      </c>
      <c r="C1616" s="63" t="s">
        <v>37</v>
      </c>
      <c r="D1616" s="63" t="s">
        <v>71</v>
      </c>
      <c r="E1616" s="72">
        <v>6304</v>
      </c>
      <c r="F1616" s="64">
        <v>1</v>
      </c>
      <c r="G1616" s="79">
        <v>0</v>
      </c>
      <c r="H1616" s="133">
        <v>92.559524536132813</v>
      </c>
      <c r="I1616" s="134">
        <v>67.413017272949219</v>
      </c>
      <c r="J1616" s="105">
        <v>85.755111694335938</v>
      </c>
      <c r="K1616" s="96">
        <f>msoa_calculations5[[#This Row],[ Pop20]]/SUMIF(msoa_calculations5[ICB26],msoa_calculations5[[#This Row],[ICB26]],msoa_calculations5[[ Pop20]])</f>
        <v>4.4549536625457407E-3</v>
      </c>
      <c r="L1616" s="98" cm="1">
        <f t="array" ref="L1616">msoa_calculations5[[#This Row],[ Estimated case time (see and convey)]]*msoa_calculations5[[#This Row],[Population share of ICB]:[Population share of ICB]]</f>
        <v>0.41234839283573721</v>
      </c>
      <c r="M1616" s="98" cm="1">
        <f t="array" ref="M1616">msoa_calculations5[[#This Row],[Estimated case time (see and treat)]]*msoa_calculations5[[#This Row],[Population share of ICB]:[Population share of ICB]]</f>
        <v>0.30032186820338441</v>
      </c>
      <c r="N1616" s="94" cm="1">
        <f t="array" ref="N1616">msoa_calculations5[[#This Row],[Weighted estimate]]*msoa_calculations5[[#This Row],[Population share of ICB]:[Population share of ICB]]</f>
        <v>0.38203504892470097</v>
      </c>
    </row>
    <row r="1617" spans="1:14">
      <c r="A1617" s="63" t="s">
        <v>10264</v>
      </c>
      <c r="B1617" s="63" t="s">
        <v>13723</v>
      </c>
      <c r="C1617" s="63" t="s">
        <v>37</v>
      </c>
      <c r="D1617" s="63" t="s">
        <v>71</v>
      </c>
      <c r="E1617" s="72">
        <v>8946</v>
      </c>
      <c r="F1617" s="64">
        <v>1</v>
      </c>
      <c r="G1617" s="79">
        <v>0</v>
      </c>
      <c r="H1617" s="133">
        <v>86.243850708007813</v>
      </c>
      <c r="I1617" s="134">
        <v>59.533924102783203</v>
      </c>
      <c r="J1617" s="105">
        <v>79.016387939453125</v>
      </c>
      <c r="K1617" s="96">
        <f>msoa_calculations5[[#This Row],[ Pop20]]/SUMIF(msoa_calculations5[ICB26],msoa_calculations5[[#This Row],[ICB26]],msoa_calculations5[[ Pop20]])</f>
        <v>6.3220202197230638E-3</v>
      </c>
      <c r="L1617" s="98" cm="1">
        <f t="array" ref="L1617">msoa_calculations5[[#This Row],[ Estimated case time (see and convey)]]*msoa_calculations5[[#This Row],[Population share of ICB]:[Population share of ICB]]</f>
        <v>0.5452353680028027</v>
      </c>
      <c r="M1617" s="98" cm="1">
        <f t="array" ref="M1617">msoa_calculations5[[#This Row],[Estimated case time (see and treat)]]*msoa_calculations5[[#This Row],[Population share of ICB]:[Population share of ICB]]</f>
        <v>0.37637467193725366</v>
      </c>
      <c r="N1617" s="94" cm="1">
        <f t="array" ref="N1617">msoa_calculations5[[#This Row],[Weighted estimate]]*msoa_calculations5[[#This Row],[Population share of ICB]:[Population share of ICB]]</f>
        <v>0.49954320224270427</v>
      </c>
    </row>
    <row r="1618" spans="1:14">
      <c r="A1618" s="63" t="s">
        <v>10262</v>
      </c>
      <c r="B1618" s="63" t="s">
        <v>13723</v>
      </c>
      <c r="C1618" s="63" t="s">
        <v>37</v>
      </c>
      <c r="D1618" s="63" t="s">
        <v>71</v>
      </c>
      <c r="E1618" s="72">
        <v>6166</v>
      </c>
      <c r="F1618" s="64">
        <v>1</v>
      </c>
      <c r="G1618" s="79">
        <v>0</v>
      </c>
      <c r="H1618" s="133">
        <v>91.698776245117188</v>
      </c>
      <c r="I1618" s="134">
        <v>66.450019836425781</v>
      </c>
      <c r="J1618" s="105">
        <v>84.866691589355469</v>
      </c>
      <c r="K1618" s="96">
        <f>msoa_calculations5[[#This Row],[ Pop20]]/SUMIF(msoa_calculations5[ICB26],msoa_calculations5[[#This Row],[ICB26]],msoa_calculations5[[ Pop20]])</f>
        <v>4.3574308824963571E-3</v>
      </c>
      <c r="L1618" s="98" cm="1">
        <f t="array" ref="L1618">msoa_calculations5[[#This Row],[ Estimated case time (see and convey)]]*msoa_calculations5[[#This Row],[Population share of ICB]:[Population share of ICB]]</f>
        <v>0.39957107949759696</v>
      </c>
      <c r="M1618" s="98" cm="1">
        <f t="array" ref="M1618">msoa_calculations5[[#This Row],[Estimated case time (see and treat)]]*msoa_calculations5[[#This Row],[Population share of ICB]:[Population share of ICB]]</f>
        <v>0.28955136857773722</v>
      </c>
      <c r="N1618" s="94" cm="1">
        <f t="array" ref="N1618">msoa_calculations5[[#This Row],[Weighted estimate]]*msoa_calculations5[[#This Row],[Population share of ICB]:[Population share of ICB]]</f>
        <v>0.36980074282675135</v>
      </c>
    </row>
    <row r="1619" spans="1:14">
      <c r="A1619" s="63" t="s">
        <v>10260</v>
      </c>
      <c r="B1619" s="63" t="s">
        <v>13723</v>
      </c>
      <c r="C1619" s="63" t="s">
        <v>37</v>
      </c>
      <c r="D1619" s="63" t="s">
        <v>71</v>
      </c>
      <c r="E1619" s="72">
        <v>10005</v>
      </c>
      <c r="F1619" s="64">
        <v>1</v>
      </c>
      <c r="G1619" s="79">
        <v>0</v>
      </c>
      <c r="H1619" s="133">
        <v>88.255378723144531</v>
      </c>
      <c r="I1619" s="134">
        <v>61.552047729492188</v>
      </c>
      <c r="J1619" s="105">
        <v>81.029701232910156</v>
      </c>
      <c r="K1619" s="96">
        <f>msoa_calculations5[[#This Row],[ Pop20]]/SUMIF(msoa_calculations5[ICB26],msoa_calculations5[[#This Row],[ICB26]],msoa_calculations5[[ Pop20]])</f>
        <v>7.0704015535802871E-3</v>
      </c>
      <c r="L1619" s="98" cm="1">
        <f t="array" ref="L1619">msoa_calculations5[[#This Row],[ Estimated case time (see and convey)]]*msoa_calculations5[[#This Row],[Population share of ICB]:[Population share of ICB]]</f>
        <v>0.62400096683593775</v>
      </c>
      <c r="M1619" s="98" cm="1">
        <f t="array" ref="M1619">msoa_calculations5[[#This Row],[Estimated case time (see and treat)]]*msoa_calculations5[[#This Row],[Population share of ICB]:[Population share of ICB]]</f>
        <v>0.43519769389264956</v>
      </c>
      <c r="N1619" s="94" cm="1">
        <f t="array" ref="N1619">msoa_calculations5[[#This Row],[Weighted estimate]]*msoa_calculations5[[#This Row],[Population share of ICB]:[Population share of ICB]]</f>
        <v>0.57291252548331451</v>
      </c>
    </row>
    <row r="1620" spans="1:14">
      <c r="A1620" s="63" t="s">
        <v>10258</v>
      </c>
      <c r="B1620" s="63" t="s">
        <v>13723</v>
      </c>
      <c r="C1620" s="63" t="s">
        <v>37</v>
      </c>
      <c r="D1620" s="63" t="s">
        <v>71</v>
      </c>
      <c r="E1620" s="72">
        <v>10459</v>
      </c>
      <c r="F1620" s="64">
        <v>1</v>
      </c>
      <c r="G1620" s="79">
        <v>0</v>
      </c>
      <c r="H1620" s="133">
        <v>91.452308654785156</v>
      </c>
      <c r="I1620" s="134">
        <v>64.167503356933594</v>
      </c>
      <c r="J1620" s="105">
        <v>84.069290161132813</v>
      </c>
      <c r="K1620" s="96">
        <f>msoa_calculations5[[#This Row],[ Pop20]]/SUMIF(msoa_calculations5[ICB26],msoa_calculations5[[#This Row],[ICB26]],msoa_calculations5[[ Pop20]])</f>
        <v>7.3912373662065193E-3</v>
      </c>
      <c r="L1620" s="98" cm="1">
        <f t="array" ref="L1620">msoa_calculations5[[#This Row],[ Estimated case time (see and convey)]]*msoa_calculations5[[#This Row],[Population share of ICB]:[Population share of ICB]]</f>
        <v>0.67594572095509986</v>
      </c>
      <c r="M1620" s="98" cm="1">
        <f t="array" ref="M1620">msoa_calculations5[[#This Row],[Estimated case time (see and treat)]]*msoa_calculations5[[#This Row],[Population share of ICB]:[Population share of ICB]]</f>
        <v>0.47427724850794983</v>
      </c>
      <c r="N1620" s="94" cm="1">
        <f t="array" ref="N1620">msoa_calculations5[[#This Row],[Weighted estimate]]*msoa_calculations5[[#This Row],[Population share of ICB]:[Population share of ICB]]</f>
        <v>0.62137607878942291</v>
      </c>
    </row>
    <row r="1621" spans="1:14">
      <c r="A1621" s="63" t="s">
        <v>10256</v>
      </c>
      <c r="B1621" s="63" t="s">
        <v>13723</v>
      </c>
      <c r="C1621" s="63" t="s">
        <v>37</v>
      </c>
      <c r="D1621" s="63" t="s">
        <v>71</v>
      </c>
      <c r="E1621" s="72">
        <v>10995</v>
      </c>
      <c r="F1621" s="64">
        <v>1</v>
      </c>
      <c r="G1621" s="79">
        <v>0</v>
      </c>
      <c r="H1621" s="133">
        <v>85.069290161132813</v>
      </c>
      <c r="I1621" s="134">
        <v>58.784084320068359</v>
      </c>
      <c r="J1621" s="105">
        <v>77.956756591796875</v>
      </c>
      <c r="K1621" s="96">
        <f>msoa_calculations5[[#This Row],[ Pop20]]/SUMIF(msoa_calculations5[ICB26],msoa_calculations5[[#This Row],[ICB26]],msoa_calculations5[[ Pop20]])</f>
        <v>7.7700214974128195E-3</v>
      </c>
      <c r="L1621" s="98" cm="1">
        <f t="array" ref="L1621">msoa_calculations5[[#This Row],[ Estimated case time (see and convey)]]*msoa_calculations5[[#This Row],[Population share of ICB]:[Population share of ICB]]</f>
        <v>0.66099021332165075</v>
      </c>
      <c r="M1621" s="98" cm="1">
        <f t="array" ref="M1621">msoa_calculations5[[#This Row],[Estimated case time (see and treat)]]*msoa_calculations5[[#This Row],[Population share of ICB]:[Population share of ICB]]</f>
        <v>0.45675359887265898</v>
      </c>
      <c r="N1621" s="94" cm="1">
        <f t="array" ref="N1621">msoa_calculations5[[#This Row],[Weighted estimate]]*msoa_calculations5[[#This Row],[Population share of ICB]:[Population share of ICB]]</f>
        <v>0.60572567458684023</v>
      </c>
    </row>
    <row r="1622" spans="1:14">
      <c r="A1622" s="63" t="s">
        <v>10254</v>
      </c>
      <c r="B1622" s="63" t="s">
        <v>13723</v>
      </c>
      <c r="C1622" s="63" t="s">
        <v>37</v>
      </c>
      <c r="D1622" s="63" t="s">
        <v>71</v>
      </c>
      <c r="E1622" s="72">
        <v>7841</v>
      </c>
      <c r="F1622" s="64">
        <v>1</v>
      </c>
      <c r="G1622" s="79">
        <v>0</v>
      </c>
      <c r="H1622" s="133">
        <v>97.635078430175781</v>
      </c>
      <c r="I1622" s="134">
        <v>70.006889343261719</v>
      </c>
      <c r="J1622" s="105">
        <v>90.159141540527344</v>
      </c>
      <c r="K1622" s="96">
        <f>msoa_calculations5[[#This Row],[ Pop20]]/SUMIF(msoa_calculations5[ICB26],msoa_calculations5[[#This Row],[ICB26]],msoa_calculations5[[ Pop20]])</f>
        <v>5.5411312925160456E-3</v>
      </c>
      <c r="L1622" s="98" cm="1">
        <f t="array" ref="L1622">msoa_calculations5[[#This Row],[ Estimated case time (see and convey)]]*msoa_calculations5[[#This Row],[Population share of ICB]:[Population share of ICB]]</f>
        <v>0.5410087883367054</v>
      </c>
      <c r="M1622" s="98" cm="1">
        <f t="array" ref="M1622">msoa_calculations5[[#This Row],[Estimated case time (see and treat)]]*msoa_calculations5[[#This Row],[Population share of ICB]:[Population share of ICB]]</f>
        <v>0.3879173652316556</v>
      </c>
      <c r="N1622" s="94" cm="1">
        <f t="array" ref="N1622">msoa_calculations5[[#This Row],[Weighted estimate]]*msoa_calculations5[[#This Row],[Population share of ICB]:[Population share of ICB]]</f>
        <v>0.49958364049659937</v>
      </c>
    </row>
    <row r="1623" spans="1:14">
      <c r="A1623" s="63" t="s">
        <v>10252</v>
      </c>
      <c r="B1623" s="63" t="s">
        <v>13723</v>
      </c>
      <c r="C1623" s="63" t="s">
        <v>37</v>
      </c>
      <c r="D1623" s="63" t="s">
        <v>71</v>
      </c>
      <c r="E1623" s="72">
        <v>13444</v>
      </c>
      <c r="F1623" s="64">
        <v>1</v>
      </c>
      <c r="G1623" s="79">
        <v>0</v>
      </c>
      <c r="H1623" s="133">
        <v>85.357559204101563</v>
      </c>
      <c r="I1623" s="134">
        <v>58.395420074462891</v>
      </c>
      <c r="J1623" s="105">
        <v>78.061851501464844</v>
      </c>
      <c r="K1623" s="96">
        <f>msoa_calculations5[[#This Row],[ Pop20]]/SUMIF(msoa_calculations5[ICB26],msoa_calculations5[[#This Row],[ICB26]],msoa_calculations5[[ Pop20]])</f>
        <v>9.5006974998833975E-3</v>
      </c>
      <c r="L1623" s="98" cm="1">
        <f t="array" ref="L1623">msoa_calculations5[[#This Row],[ Estimated case time (see and convey)]]*msoa_calculations5[[#This Row],[Population share of ICB]:[Population share of ICB]]</f>
        <v>0.8109563493265568</v>
      </c>
      <c r="M1623" s="98" cm="1">
        <f t="array" ref="M1623">msoa_calculations5[[#This Row],[Estimated case time (see and treat)]]*msoa_calculations5[[#This Row],[Population share of ICB]:[Population share of ICB]]</f>
        <v>0.55479722150609034</v>
      </c>
      <c r="N1623" s="94" cm="1">
        <f t="array" ref="N1623">msoa_calculations5[[#This Row],[Weighted estimate]]*msoa_calculations5[[#This Row],[Population share of ICB]:[Population share of ICB]]</f>
        <v>0.74164203739623613</v>
      </c>
    </row>
    <row r="1624" spans="1:14">
      <c r="A1624" s="63" t="s">
        <v>10250</v>
      </c>
      <c r="B1624" s="63" t="s">
        <v>13723</v>
      </c>
      <c r="C1624" s="63" t="s">
        <v>37</v>
      </c>
      <c r="D1624" s="63" t="s">
        <v>71</v>
      </c>
      <c r="E1624" s="72">
        <v>7723</v>
      </c>
      <c r="F1624" s="64">
        <v>1</v>
      </c>
      <c r="G1624" s="79">
        <v>0</v>
      </c>
      <c r="H1624" s="133">
        <v>89.301963806152344</v>
      </c>
      <c r="I1624" s="134">
        <v>62.898113250732422</v>
      </c>
      <c r="J1624" s="105">
        <v>82.157325744628906</v>
      </c>
      <c r="K1624" s="96">
        <f>msoa_calculations5[[#This Row],[ Pop20]]/SUMIF(msoa_calculations5[ICB26],msoa_calculations5[[#This Row],[ICB26]],msoa_calculations5[[ Pop20]])</f>
        <v>5.4577422487057034E-3</v>
      </c>
      <c r="L1624" s="98" cm="1">
        <f t="array" ref="L1624">msoa_calculations5[[#This Row],[ Estimated case time (see and convey)]]*msoa_calculations5[[#This Row],[Population share of ICB]:[Population share of ICB]]</f>
        <v>0.48738710075722524</v>
      </c>
      <c r="M1624" s="98" cm="1">
        <f t="array" ref="M1624">msoa_calculations5[[#This Row],[Estimated case time (see and treat)]]*msoa_calculations5[[#This Row],[Population share of ICB]:[Population share of ICB]]</f>
        <v>0.34328169005239839</v>
      </c>
      <c r="N1624" s="94" cm="1">
        <f t="array" ref="N1624">msoa_calculations5[[#This Row],[Weighted estimate]]*msoa_calculations5[[#This Row],[Population share of ICB]:[Population share of ICB]]</f>
        <v>0.44839350775713793</v>
      </c>
    </row>
    <row r="1625" spans="1:14">
      <c r="A1625" s="63" t="s">
        <v>10248</v>
      </c>
      <c r="B1625" s="63" t="s">
        <v>13723</v>
      </c>
      <c r="C1625" s="63" t="s">
        <v>37</v>
      </c>
      <c r="D1625" s="63" t="s">
        <v>71</v>
      </c>
      <c r="E1625" s="72">
        <v>6288</v>
      </c>
      <c r="F1625" s="64">
        <v>1</v>
      </c>
      <c r="G1625" s="79">
        <v>0</v>
      </c>
      <c r="H1625" s="133">
        <v>93.446784973144531</v>
      </c>
      <c r="I1625" s="134">
        <v>67.310905456542969</v>
      </c>
      <c r="J1625" s="105">
        <v>86.374656677246094</v>
      </c>
      <c r="K1625" s="96">
        <f>msoa_calculations5[[#This Row],[ Pop20]]/SUMIF(msoa_calculations5[ICB26],msoa_calculations5[[#This Row],[ICB26]],msoa_calculations5[[ Pop20]])</f>
        <v>4.4436466735545072E-3</v>
      </c>
      <c r="L1625" s="98" cm="1">
        <f t="array" ref="L1625">msoa_calculations5[[#This Row],[ Estimated case time (see and convey)]]*msoa_calculations5[[#This Row],[Population share of ICB]:[Population share of ICB]]</f>
        <v>0.41524449520027701</v>
      </c>
      <c r="M1625" s="98" cm="1">
        <f t="array" ref="M1625">msoa_calculations5[[#This Row],[Estimated case time (see and treat)]]*msoa_calculations5[[#This Row],[Population share of ICB]:[Population share of ICB]]</f>
        <v>0.29910588112590908</v>
      </c>
      <c r="N1625" s="94" cm="1">
        <f t="array" ref="N1625">msoa_calculations5[[#This Row],[Weighted estimate]]*msoa_calculations5[[#This Row],[Population share of ICB]:[Population share of ICB]]</f>
        <v>0.38381845582325719</v>
      </c>
    </row>
    <row r="1626" spans="1:14">
      <c r="A1626" s="63" t="s">
        <v>10246</v>
      </c>
      <c r="B1626" s="63" t="s">
        <v>13723</v>
      </c>
      <c r="C1626" s="63" t="s">
        <v>37</v>
      </c>
      <c r="D1626" s="63" t="s">
        <v>71</v>
      </c>
      <c r="E1626" s="72">
        <v>7687</v>
      </c>
      <c r="F1626" s="64">
        <v>1</v>
      </c>
      <c r="G1626" s="79">
        <v>0</v>
      </c>
      <c r="H1626" s="133">
        <v>91.9305419921875</v>
      </c>
      <c r="I1626" s="134">
        <v>65.797080993652344</v>
      </c>
      <c r="J1626" s="105">
        <v>84.859062194824219</v>
      </c>
      <c r="K1626" s="96">
        <f>msoa_calculations5[[#This Row],[ Pop20]]/SUMIF(msoa_calculations5[ICB26],msoa_calculations5[[#This Row],[ICB26]],msoa_calculations5[[ Pop20]])</f>
        <v>5.4323015234754293E-3</v>
      </c>
      <c r="L1626" s="98" cm="1">
        <f t="array" ref="L1626">msoa_calculations5[[#This Row],[ Estimated case time (see and convey)]]*msoa_calculations5[[#This Row],[Population share of ICB]:[Population share of ICB]]</f>
        <v>0.49939442331808209</v>
      </c>
      <c r="M1626" s="98" cm="1">
        <f t="array" ref="M1626">msoa_calculations5[[#This Row],[Estimated case time (see and treat)]]*msoa_calculations5[[#This Row],[Population share of ICB]:[Population share of ICB]]</f>
        <v>0.35742958332205382</v>
      </c>
      <c r="N1626" s="94" cm="1">
        <f t="array" ref="N1626">msoa_calculations5[[#This Row],[Weighted estimate]]*msoa_calculations5[[#This Row],[Population share of ICB]:[Population share of ICB]]</f>
        <v>0.46098001284163981</v>
      </c>
    </row>
    <row r="1627" spans="1:14">
      <c r="A1627" s="63" t="s">
        <v>10244</v>
      </c>
      <c r="B1627" s="63" t="s">
        <v>13723</v>
      </c>
      <c r="C1627" s="63" t="s">
        <v>37</v>
      </c>
      <c r="D1627" s="63" t="s">
        <v>71</v>
      </c>
      <c r="E1627" s="72">
        <v>8174</v>
      </c>
      <c r="F1627" s="64">
        <v>1</v>
      </c>
      <c r="G1627" s="79">
        <v>0</v>
      </c>
      <c r="H1627" s="133">
        <v>89.092910766601563</v>
      </c>
      <c r="I1627" s="134">
        <v>62.8779296875</v>
      </c>
      <c r="J1627" s="105">
        <v>81.999374389648438</v>
      </c>
      <c r="K1627" s="96">
        <f>msoa_calculations5[[#This Row],[ Pop20]]/SUMIF(msoa_calculations5[ICB26],msoa_calculations5[[#This Row],[ICB26]],msoa_calculations5[[ Pop20]])</f>
        <v>5.7764580008960792E-3</v>
      </c>
      <c r="L1627" s="98" cm="1">
        <f t="array" ref="L1627">msoa_calculations5[[#This Row],[ Estimated case time (see and convey)]]*msoa_calculations5[[#This Row],[Population share of ICB]:[Population share of ICB]]</f>
        <v>0.51464145722085608</v>
      </c>
      <c r="M1627" s="98" cm="1">
        <f t="array" ref="M1627">msoa_calculations5[[#This Row],[Estimated case time (see and treat)]]*msoa_calculations5[[#This Row],[Population share of ICB]:[Population share of ICB]]</f>
        <v>0.36321172002314045</v>
      </c>
      <c r="N1627" s="94" cm="1">
        <f t="array" ref="N1627">msoa_calculations5[[#This Row],[Weighted estimate]]*msoa_calculations5[[#This Row],[Population share of ICB]:[Population share of ICB]]</f>
        <v>0.47366594226155778</v>
      </c>
    </row>
    <row r="1628" spans="1:14">
      <c r="A1628" s="63" t="s">
        <v>10242</v>
      </c>
      <c r="B1628" s="63" t="s">
        <v>13723</v>
      </c>
      <c r="C1628" s="63" t="s">
        <v>37</v>
      </c>
      <c r="D1628" s="63" t="s">
        <v>71</v>
      </c>
      <c r="E1628" s="72">
        <v>9259</v>
      </c>
      <c r="F1628" s="64">
        <v>1</v>
      </c>
      <c r="G1628" s="79">
        <v>0</v>
      </c>
      <c r="H1628" s="133">
        <v>89.910537719726563</v>
      </c>
      <c r="I1628" s="134">
        <v>64.110054016113281</v>
      </c>
      <c r="J1628" s="105">
        <v>82.929161071777344</v>
      </c>
      <c r="K1628" s="96">
        <f>msoa_calculations5[[#This Row],[ Pop20]]/SUMIF(msoa_calculations5[ICB26],msoa_calculations5[[#This Row],[ICB26]],msoa_calculations5[[ Pop20]])</f>
        <v>6.5432131918640559E-3</v>
      </c>
      <c r="L1628" s="98" cm="1">
        <f t="array" ref="L1628">msoa_calculations5[[#This Row],[ Estimated case time (see and convey)]]*msoa_calculations5[[#This Row],[Population share of ICB]:[Population share of ICB]]</f>
        <v>0.58830381649530561</v>
      </c>
      <c r="M1628" s="98" cm="1">
        <f t="array" ref="M1628">msoa_calculations5[[#This Row],[Estimated case time (see and treat)]]*msoa_calculations5[[#This Row],[Population share of ICB]:[Population share of ICB]]</f>
        <v>0.41948575116934961</v>
      </c>
      <c r="N1628" s="94" cm="1">
        <f t="array" ref="N1628">msoa_calculations5[[#This Row],[Weighted estimate]]*msoa_calculations5[[#This Row],[Population share of ICB]:[Population share of ICB]]</f>
        <v>0.54262318071507265</v>
      </c>
    </row>
    <row r="1629" spans="1:14">
      <c r="A1629" s="63" t="s">
        <v>10240</v>
      </c>
      <c r="B1629" s="63" t="s">
        <v>13723</v>
      </c>
      <c r="C1629" s="63" t="s">
        <v>37</v>
      </c>
      <c r="D1629" s="63" t="s">
        <v>71</v>
      </c>
      <c r="E1629" s="72">
        <v>5474</v>
      </c>
      <c r="F1629" s="64">
        <v>1</v>
      </c>
      <c r="G1629" s="79">
        <v>0</v>
      </c>
      <c r="H1629" s="133">
        <v>92.277938842773438</v>
      </c>
      <c r="I1629" s="134">
        <v>64.738014221191406</v>
      </c>
      <c r="J1629" s="105">
        <v>84.825889587402344</v>
      </c>
      <c r="K1629" s="96">
        <f>msoa_calculations5[[#This Row],[ Pop20]]/SUMIF(msoa_calculations5[ICB26],msoa_calculations5[[#This Row],[ICB26]],msoa_calculations5[[ Pop20]])</f>
        <v>3.8684036086255365E-3</v>
      </c>
      <c r="L1629" s="98" cm="1">
        <f t="array" ref="L1629">msoa_calculations5[[#This Row],[ Estimated case time (see and convey)]]*msoa_calculations5[[#This Row],[Population share of ICB]:[Population share of ICB]]</f>
        <v>0.35696831161591136</v>
      </c>
      <c r="M1629" s="98" cm="1">
        <f t="array" ref="M1629">msoa_calculations5[[#This Row],[Estimated case time (see and treat)]]*msoa_calculations5[[#This Row],[Population share of ICB]:[Population share of ICB]]</f>
        <v>0.25043276782850815</v>
      </c>
      <c r="N1629" s="94" cm="1">
        <f t="array" ref="N1629">msoa_calculations5[[#This Row],[Weighted estimate]]*msoa_calculations5[[#This Row],[Population share of ICB]:[Population share of ICB]]</f>
        <v>0.32814077738477854</v>
      </c>
    </row>
    <row r="1630" spans="1:14">
      <c r="A1630" s="63" t="s">
        <v>10238</v>
      </c>
      <c r="B1630" s="63" t="s">
        <v>13723</v>
      </c>
      <c r="C1630" s="63" t="s">
        <v>37</v>
      </c>
      <c r="D1630" s="63" t="s">
        <v>71</v>
      </c>
      <c r="E1630" s="72">
        <v>6004</v>
      </c>
      <c r="F1630" s="64">
        <v>1</v>
      </c>
      <c r="G1630" s="79">
        <v>0</v>
      </c>
      <c r="H1630" s="133">
        <v>94.032623291015625</v>
      </c>
      <c r="I1630" s="134">
        <v>67.595741271972656</v>
      </c>
      <c r="J1630" s="105">
        <v>86.879043579101563</v>
      </c>
      <c r="K1630" s="96">
        <f>msoa_calculations5[[#This Row],[ Pop20]]/SUMIF(msoa_calculations5[ICB26],msoa_calculations5[[#This Row],[ICB26]],msoa_calculations5[[ Pop20]])</f>
        <v>4.2429476189601249E-3</v>
      </c>
      <c r="L1630" s="98" cm="1">
        <f t="array" ref="L1630">msoa_calculations5[[#This Row],[ Estimated case time (see and convey)]]*msoa_calculations5[[#This Row],[Population share of ICB]:[Population share of ICB]]</f>
        <v>0.3989754950971891</v>
      </c>
      <c r="M1630" s="98" cm="1">
        <f t="array" ref="M1630">msoa_calculations5[[#This Row],[Estimated case time (see and treat)]]*msoa_calculations5[[#This Row],[Population share of ICB]:[Population share of ICB]]</f>
        <v>0.28680518948176104</v>
      </c>
      <c r="N1630" s="94" cm="1">
        <f t="array" ref="N1630">msoa_calculations5[[#This Row],[Weighted estimate]]*msoa_calculations5[[#This Row],[Population share of ICB]:[Population share of ICB]]</f>
        <v>0.36862323109148187</v>
      </c>
    </row>
    <row r="1631" spans="1:14">
      <c r="A1631" s="63" t="s">
        <v>10236</v>
      </c>
      <c r="B1631" s="63" t="s">
        <v>13723</v>
      </c>
      <c r="C1631" s="63" t="s">
        <v>37</v>
      </c>
      <c r="D1631" s="63" t="s">
        <v>71</v>
      </c>
      <c r="E1631" s="72">
        <v>10281</v>
      </c>
      <c r="F1631" s="64">
        <v>1</v>
      </c>
      <c r="G1631" s="79">
        <v>0</v>
      </c>
      <c r="H1631" s="133">
        <v>89.036087036132813</v>
      </c>
      <c r="I1631" s="134">
        <v>63.222187042236328</v>
      </c>
      <c r="J1631" s="105">
        <v>82.051078796386719</v>
      </c>
      <c r="K1631" s="96">
        <f>msoa_calculations5[[#This Row],[ Pop20]]/SUMIF(msoa_calculations5[ICB26],msoa_calculations5[[#This Row],[ICB26]],msoa_calculations5[[ Pop20]])</f>
        <v>7.2654471136790535E-3</v>
      </c>
      <c r="L1631" s="98" cm="1">
        <f t="array" ref="L1631">msoa_calculations5[[#This Row],[ Estimated case time (see and convey)]]*msoa_calculations5[[#This Row],[Population share of ICB]:[Population share of ICB]]</f>
        <v>0.64688698156994817</v>
      </c>
      <c r="M1631" s="98" cm="1">
        <f t="array" ref="M1631">msoa_calculations5[[#This Row],[Estimated case time (see and treat)]]*msoa_calculations5[[#This Row],[Population share of ICB]:[Population share of ICB]]</f>
        <v>0.4593374563664932</v>
      </c>
      <c r="N1631" s="94" cm="1">
        <f t="array" ref="N1631">msoa_calculations5[[#This Row],[Weighted estimate]]*msoa_calculations5[[#This Row],[Population share of ICB]:[Population share of ICB]]</f>
        <v>0.5961377736154605</v>
      </c>
    </row>
    <row r="1632" spans="1:14">
      <c r="A1632" s="63" t="s">
        <v>10234</v>
      </c>
      <c r="B1632" s="63" t="s">
        <v>13723</v>
      </c>
      <c r="C1632" s="63" t="s">
        <v>37</v>
      </c>
      <c r="D1632" s="63" t="s">
        <v>71</v>
      </c>
      <c r="E1632" s="72">
        <v>8182</v>
      </c>
      <c r="F1632" s="64">
        <v>1</v>
      </c>
      <c r="G1632" s="79">
        <v>0</v>
      </c>
      <c r="H1632" s="133">
        <v>89.862083435058594</v>
      </c>
      <c r="I1632" s="134">
        <v>64.34503173828125</v>
      </c>
      <c r="J1632" s="105">
        <v>82.957405090332031</v>
      </c>
      <c r="K1632" s="96">
        <f>msoa_calculations5[[#This Row],[ Pop20]]/SUMIF(msoa_calculations5[ICB26],msoa_calculations5[[#This Row],[ICB26]],msoa_calculations5[[ Pop20]])</f>
        <v>5.782111495391695E-3</v>
      </c>
      <c r="L1632" s="98" cm="1">
        <f t="array" ref="L1632">msoa_calculations5[[#This Row],[ Estimated case time (see and convey)]]*msoa_calculations5[[#This Row],[Population share of ICB]:[Population share of ICB]]</f>
        <v>0.5195925856296999</v>
      </c>
      <c r="M1632" s="98" cm="1">
        <f t="array" ref="M1632">msoa_calculations5[[#This Row],[Estimated case time (see and treat)]]*msoa_calculations5[[#This Row],[Population share of ICB]:[Population share of ICB]]</f>
        <v>0.37205014768525946</v>
      </c>
      <c r="N1632" s="94" cm="1">
        <f t="array" ref="N1632">msoa_calculations5[[#This Row],[Weighted estimate]]*msoa_calculations5[[#This Row],[Population share of ICB]:[Population share of ICB]]</f>
        <v>0.47966896560067435</v>
      </c>
    </row>
    <row r="1633" spans="1:14">
      <c r="A1633" s="63" t="s">
        <v>10232</v>
      </c>
      <c r="B1633" s="63" t="s">
        <v>13723</v>
      </c>
      <c r="C1633" s="63" t="s">
        <v>37</v>
      </c>
      <c r="D1633" s="63" t="s">
        <v>71</v>
      </c>
      <c r="E1633" s="72">
        <v>7439</v>
      </c>
      <c r="F1633" s="64">
        <v>1</v>
      </c>
      <c r="G1633" s="79">
        <v>0</v>
      </c>
      <c r="H1633" s="133">
        <v>93.969970703125</v>
      </c>
      <c r="I1633" s="134">
        <v>67.797157287597656</v>
      </c>
      <c r="J1633" s="105">
        <v>86.887847900390625</v>
      </c>
      <c r="K1633" s="96">
        <f>msoa_calculations5[[#This Row],[ Pop20]]/SUMIF(msoa_calculations5[ICB26],msoa_calculations5[[#This Row],[ICB26]],msoa_calculations5[[ Pop20]])</f>
        <v>5.2570431941113202E-3</v>
      </c>
      <c r="L1633" s="98" cm="1">
        <f t="array" ref="L1633">msoa_calculations5[[#This Row],[ Estimated case time (see and convey)]]*msoa_calculations5[[#This Row],[Population share of ICB]:[Population share of ICB]]</f>
        <v>0.49400419493570341</v>
      </c>
      <c r="M1633" s="98" cm="1">
        <f t="array" ref="M1633">msoa_calculations5[[#This Row],[Estimated case time (see and treat)]]*msoa_calculations5[[#This Row],[Population share of ICB]:[Population share of ICB]]</f>
        <v>0.35641258429885997</v>
      </c>
      <c r="N1633" s="94" cm="1">
        <f t="array" ref="N1633">msoa_calculations5[[#This Row],[Weighted estimate]]*msoa_calculations5[[#This Row],[Population share of ICB]:[Population share of ICB]]</f>
        <v>0.4567731694557281</v>
      </c>
    </row>
    <row r="1634" spans="1:14">
      <c r="A1634" s="63" t="s">
        <v>10230</v>
      </c>
      <c r="B1634" s="63" t="s">
        <v>13723</v>
      </c>
      <c r="C1634" s="63" t="s">
        <v>37</v>
      </c>
      <c r="D1634" s="63" t="s">
        <v>71</v>
      </c>
      <c r="E1634" s="72">
        <v>7682</v>
      </c>
      <c r="F1634" s="64">
        <v>1</v>
      </c>
      <c r="G1634" s="79">
        <v>0</v>
      </c>
      <c r="H1634" s="133">
        <v>89.952674865722656</v>
      </c>
      <c r="I1634" s="134">
        <v>63.652454376220703</v>
      </c>
      <c r="J1634" s="105">
        <v>82.836074829101563</v>
      </c>
      <c r="K1634" s="96">
        <f>msoa_calculations5[[#This Row],[ Pop20]]/SUMIF(msoa_calculations5[ICB26],msoa_calculations5[[#This Row],[ICB26]],msoa_calculations5[[ Pop20]])</f>
        <v>5.4287680894156689E-3</v>
      </c>
      <c r="L1634" s="98" cm="1">
        <f t="array" ref="L1634">msoa_calculations5[[#This Row],[ Estimated case time (see and convey)]]*msoa_calculations5[[#This Row],[Population share of ICB]:[Population share of ICB]]</f>
        <v>0.48833221086861806</v>
      </c>
      <c r="M1634" s="98" cm="1">
        <f t="array" ref="M1634">msoa_calculations5[[#This Row],[Estimated case time (see and treat)]]*msoa_calculations5[[#This Row],[Population share of ICB]:[Population share of ICB]]</f>
        <v>0.34555441313061369</v>
      </c>
      <c r="N1634" s="94" cm="1">
        <f t="array" ref="N1634">msoa_calculations5[[#This Row],[Weighted estimate]]*msoa_calculations5[[#This Row],[Population share of ICB]:[Population share of ICB]]</f>
        <v>0.44969783968467508</v>
      </c>
    </row>
    <row r="1635" spans="1:14">
      <c r="A1635" s="63" t="s">
        <v>10228</v>
      </c>
      <c r="B1635" s="63" t="s">
        <v>13723</v>
      </c>
      <c r="C1635" s="63" t="s">
        <v>37</v>
      </c>
      <c r="D1635" s="63" t="s">
        <v>71</v>
      </c>
      <c r="E1635" s="72">
        <v>6331</v>
      </c>
      <c r="F1635" s="64">
        <v>1</v>
      </c>
      <c r="G1635" s="79">
        <v>0</v>
      </c>
      <c r="H1635" s="133">
        <v>95.168930053710938</v>
      </c>
      <c r="I1635" s="134">
        <v>68.423027038574219</v>
      </c>
      <c r="J1635" s="105">
        <v>87.931732177734375</v>
      </c>
      <c r="K1635" s="96">
        <f>msoa_calculations5[[#This Row],[ Pop20]]/SUMIF(msoa_calculations5[ICB26],msoa_calculations5[[#This Row],[ICB26]],msoa_calculations5[[ Pop20]])</f>
        <v>4.4740342064684456E-3</v>
      </c>
      <c r="L1635" s="98" cm="1">
        <f t="array" ref="L1635">msoa_calculations5[[#This Row],[ Estimated case time (see and convey)]]*msoa_calculations5[[#This Row],[Population share of ICB]:[Population share of ICB]]</f>
        <v>0.42578904845330562</v>
      </c>
      <c r="M1635" s="98" cm="1">
        <f t="array" ref="M1635">msoa_calculations5[[#This Row],[Estimated case time (see and treat)]]*msoa_calculations5[[#This Row],[Population share of ICB]:[Population share of ICB]]</f>
        <v>0.3061269634806964</v>
      </c>
      <c r="N1635" s="94" cm="1">
        <f t="array" ref="N1635">msoa_calculations5[[#This Row],[Weighted estimate]]*msoa_calculations5[[#This Row],[Population share of ICB]:[Population share of ICB]]</f>
        <v>0.39340957759720568</v>
      </c>
    </row>
    <row r="1636" spans="1:14">
      <c r="A1636" s="63" t="s">
        <v>10226</v>
      </c>
      <c r="B1636" s="63" t="s">
        <v>13723</v>
      </c>
      <c r="C1636" s="63" t="s">
        <v>37</v>
      </c>
      <c r="D1636" s="63" t="s">
        <v>71</v>
      </c>
      <c r="E1636" s="72">
        <v>9671</v>
      </c>
      <c r="F1636" s="64">
        <v>1</v>
      </c>
      <c r="G1636" s="79">
        <v>0</v>
      </c>
      <c r="H1636" s="133">
        <v>94.217338562011719</v>
      </c>
      <c r="I1636" s="134">
        <v>68.241622924804688</v>
      </c>
      <c r="J1636" s="105">
        <v>87.188545227050781</v>
      </c>
      <c r="K1636" s="96">
        <f>msoa_calculations5[[#This Row],[ Pop20]]/SUMIF(msoa_calculations5[ICB26],msoa_calculations5[[#This Row],[ICB26]],msoa_calculations5[[ Pop20]])</f>
        <v>6.834368158388302E-3</v>
      </c>
      <c r="L1636" s="98" cm="1">
        <f t="array" ref="L1636">msoa_calculations5[[#This Row],[ Estimated case time (see and convey)]]*msoa_calculations5[[#This Row],[Population share of ICB]:[Population share of ICB]]</f>
        <v>0.64391597863630323</v>
      </c>
      <c r="M1636" s="98" cm="1">
        <f t="array" ref="M1636">msoa_calculations5[[#This Row],[Estimated case time (see and treat)]]*msoa_calculations5[[#This Row],[Population share of ICB]:[Population share of ICB]]</f>
        <v>0.46638837479402634</v>
      </c>
      <c r="N1636" s="94" cm="1">
        <f t="array" ref="N1636">msoa_calculations5[[#This Row],[Weighted estimate]]*msoa_calculations5[[#This Row],[Population share of ICB]:[Population share of ICB]]</f>
        <v>0.59587861727595426</v>
      </c>
    </row>
    <row r="1637" spans="1:14">
      <c r="A1637" s="63" t="s">
        <v>10224</v>
      </c>
      <c r="B1637" s="63" t="s">
        <v>13723</v>
      </c>
      <c r="C1637" s="63" t="s">
        <v>37</v>
      </c>
      <c r="D1637" s="63" t="s">
        <v>71</v>
      </c>
      <c r="E1637" s="72">
        <v>5911</v>
      </c>
      <c r="F1637" s="64">
        <v>1</v>
      </c>
      <c r="G1637" s="79">
        <v>0</v>
      </c>
      <c r="H1637" s="133">
        <v>92.637855529785156</v>
      </c>
      <c r="I1637" s="134">
        <v>65.909065246582031</v>
      </c>
      <c r="J1637" s="105">
        <v>85.405288696289063</v>
      </c>
      <c r="K1637" s="96">
        <f>msoa_calculations5[[#This Row],[ Pop20]]/SUMIF(msoa_calculations5[ICB26],msoa_calculations5[[#This Row],[ICB26]],msoa_calculations5[[ Pop20]])</f>
        <v>4.1772257454485836E-3</v>
      </c>
      <c r="L1637" s="98" cm="1">
        <f t="array" ref="L1637">msoa_calculations5[[#This Row],[ Estimated case time (see and convey)]]*msoa_calculations5[[#This Row],[Population share of ICB]:[Population share of ICB]]</f>
        <v>0.38696923512216497</v>
      </c>
      <c r="M1637" s="98" cm="1">
        <f t="array" ref="M1637">msoa_calculations5[[#This Row],[Estimated case time (see and treat)]]*msoa_calculations5[[#This Row],[Population share of ICB]:[Population share of ICB]]</f>
        <v>0.27531704420647296</v>
      </c>
      <c r="N1637" s="94" cm="1">
        <f t="array" ref="N1637">msoa_calculations5[[#This Row],[Weighted estimate]]*msoa_calculations5[[#This Row],[Population share of ICB]:[Population share of ICB]]</f>
        <v>0.35675717073960755</v>
      </c>
    </row>
    <row r="1638" spans="1:14">
      <c r="A1638" s="63" t="s">
        <v>10222</v>
      </c>
      <c r="B1638" s="63" t="s">
        <v>13723</v>
      </c>
      <c r="C1638" s="63" t="s">
        <v>37</v>
      </c>
      <c r="D1638" s="63" t="s">
        <v>71</v>
      </c>
      <c r="E1638" s="72">
        <v>7640</v>
      </c>
      <c r="F1638" s="64">
        <v>1</v>
      </c>
      <c r="G1638" s="79">
        <v>0</v>
      </c>
      <c r="H1638" s="133">
        <v>91.168510437011719</v>
      </c>
      <c r="I1638" s="134">
        <v>65.051155090332031</v>
      </c>
      <c r="J1638" s="105">
        <v>84.101394653320313</v>
      </c>
      <c r="K1638" s="96">
        <f>msoa_calculations5[[#This Row],[ Pop20]]/SUMIF(msoa_calculations5[ICB26],msoa_calculations5[[#This Row],[ICB26]],msoa_calculations5[[ Pop20]])</f>
        <v>5.3990872433136829E-3</v>
      </c>
      <c r="L1638" s="98" cm="1">
        <f t="array" ref="L1638">msoa_calculations5[[#This Row],[ Estimated case time (see and convey)]]*msoa_calculations5[[#This Row],[Population share of ICB]:[Population share of ICB]]</f>
        <v>0.49222674169238034</v>
      </c>
      <c r="M1638" s="98" cm="1">
        <f t="array" ref="M1638">msoa_calculations5[[#This Row],[Estimated case time (see and treat)]]*msoa_calculations5[[#This Row],[Population share of ICB]:[Population share of ICB]]</f>
        <v>0.35121686161103161</v>
      </c>
      <c r="N1638" s="94" cm="1">
        <f t="array" ref="N1638">msoa_calculations5[[#This Row],[Weighted estimate]]*msoa_calculations5[[#This Row],[Population share of ICB]:[Population share of ICB]]</f>
        <v>0.45407076701763127</v>
      </c>
    </row>
    <row r="1639" spans="1:14">
      <c r="A1639" s="63" t="s">
        <v>10220</v>
      </c>
      <c r="B1639" s="63" t="s">
        <v>13723</v>
      </c>
      <c r="C1639" s="63" t="s">
        <v>37</v>
      </c>
      <c r="D1639" s="63" t="s">
        <v>71</v>
      </c>
      <c r="E1639" s="72">
        <v>6376</v>
      </c>
      <c r="F1639" s="64">
        <v>1</v>
      </c>
      <c r="G1639" s="79">
        <v>0</v>
      </c>
      <c r="H1639" s="133">
        <v>96.372695922851563</v>
      </c>
      <c r="I1639" s="134">
        <v>67.796562194824219</v>
      </c>
      <c r="J1639" s="105">
        <v>88.640251159667969</v>
      </c>
      <c r="K1639" s="96">
        <f>msoa_calculations5[[#This Row],[ Pop20]]/SUMIF(msoa_calculations5[ICB26],msoa_calculations5[[#This Row],[ICB26]],msoa_calculations5[[ Pop20]])</f>
        <v>4.5058351130062881E-3</v>
      </c>
      <c r="L1639" s="98" cm="1">
        <f t="array" ref="L1639">msoa_calculations5[[#This Row],[ Estimated case time (see and convey)]]*msoa_calculations5[[#This Row],[Population share of ICB]:[Population share of ICB]]</f>
        <v>0.43423947722426248</v>
      </c>
      <c r="M1639" s="98" cm="1">
        <f t="array" ref="M1639">msoa_calculations5[[#This Row],[Estimated case time (see and treat)]]*msoa_calculations5[[#This Row],[Population share of ICB]:[Population share of ICB]]</f>
        <v>0.3054801304785536</v>
      </c>
      <c r="N1639" s="94" cm="1">
        <f t="array" ref="N1639">msoa_calculations5[[#This Row],[Weighted estimate]]*msoa_calculations5[[#This Row],[Population share of ICB]:[Population share of ICB]]</f>
        <v>0.39939835610092828</v>
      </c>
    </row>
    <row r="1640" spans="1:14">
      <c r="A1640" s="63" t="s">
        <v>10218</v>
      </c>
      <c r="B1640" s="63" t="s">
        <v>13723</v>
      </c>
      <c r="C1640" s="63" t="s">
        <v>37</v>
      </c>
      <c r="D1640" s="63" t="s">
        <v>71</v>
      </c>
      <c r="E1640" s="72">
        <v>5657</v>
      </c>
      <c r="F1640" s="64">
        <v>1</v>
      </c>
      <c r="G1640" s="79">
        <v>0</v>
      </c>
      <c r="H1640" s="133">
        <v>94.727821350097656</v>
      </c>
      <c r="I1640" s="134">
        <v>68.696739196777344</v>
      </c>
      <c r="J1640" s="105">
        <v>87.684051513671875</v>
      </c>
      <c r="K1640" s="96">
        <f>msoa_calculations5[[#This Row],[ Pop20]]/SUMIF(msoa_calculations5[ICB26],msoa_calculations5[[#This Row],[ICB26]],msoa_calculations5[[ Pop20]])</f>
        <v>3.9977272952127626E-3</v>
      </c>
      <c r="L1640" s="98" cm="1">
        <f t="array" ref="L1640">msoa_calculations5[[#This Row],[ Estimated case time (see and convey)]]*msoa_calculations5[[#This Row],[Population share of ICB]:[Population share of ICB]]</f>
        <v>0.37869599702732371</v>
      </c>
      <c r="M1640" s="98" cm="1">
        <f t="array" ref="M1640">msoa_calculations5[[#This Row],[Estimated case time (see and treat)]]*msoa_calculations5[[#This Row],[Population share of ICB]:[Population share of ICB]]</f>
        <v>0.27463082937906924</v>
      </c>
      <c r="N1640" s="94" cm="1">
        <f t="array" ref="N1640">msoa_calculations5[[#This Row],[Weighted estimate]]*msoa_calculations5[[#This Row],[Population share of ICB]:[Population share of ICB]]</f>
        <v>0.35053692609104803</v>
      </c>
    </row>
    <row r="1641" spans="1:14">
      <c r="A1641" s="63" t="s">
        <v>10216</v>
      </c>
      <c r="B1641" s="63" t="s">
        <v>13723</v>
      </c>
      <c r="C1641" s="63" t="s">
        <v>37</v>
      </c>
      <c r="D1641" s="63" t="s">
        <v>71</v>
      </c>
      <c r="E1641" s="72">
        <v>6118</v>
      </c>
      <c r="F1641" s="64">
        <v>1</v>
      </c>
      <c r="G1641" s="79">
        <v>0</v>
      </c>
      <c r="H1641" s="133">
        <v>95.988548278808594</v>
      </c>
      <c r="I1641" s="134">
        <v>69.256660461425781</v>
      </c>
      <c r="J1641" s="105">
        <v>88.755142211914063</v>
      </c>
      <c r="K1641" s="96">
        <f>msoa_calculations5[[#This Row],[ Pop20]]/SUMIF(msoa_calculations5[ICB26],msoa_calculations5[[#This Row],[ICB26]],msoa_calculations5[[ Pop20]])</f>
        <v>4.3235099155226582E-3</v>
      </c>
      <c r="L1641" s="98" cm="1">
        <f t="array" ref="L1641">msoa_calculations5[[#This Row],[ Estimated case time (see and convey)]]*msoa_calculations5[[#This Row],[Population share of ICB]:[Population share of ICB]]</f>
        <v>0.41500744026005437</v>
      </c>
      <c r="M1641" s="98" cm="1">
        <f t="array" ref="M1641">msoa_calculations5[[#This Row],[Estimated case time (see and treat)]]*msoa_calculations5[[#This Row],[Population share of ICB]:[Population share of ICB]]</f>
        <v>0.29943185822096041</v>
      </c>
      <c r="N1641" s="94" cm="1">
        <f t="array" ref="N1641">msoa_calculations5[[#This Row],[Weighted estimate]]*msoa_calculations5[[#This Row],[Population share of ICB]:[Population share of ICB]]</f>
        <v>0.38373373740683409</v>
      </c>
    </row>
    <row r="1642" spans="1:14">
      <c r="A1642" s="63" t="s">
        <v>10214</v>
      </c>
      <c r="B1642" s="63" t="s">
        <v>13723</v>
      </c>
      <c r="C1642" s="63" t="s">
        <v>37</v>
      </c>
      <c r="D1642" s="63" t="s">
        <v>71</v>
      </c>
      <c r="E1642" s="72">
        <v>5261</v>
      </c>
      <c r="F1642" s="64">
        <v>1</v>
      </c>
      <c r="G1642" s="79">
        <v>0</v>
      </c>
      <c r="H1642" s="133">
        <v>92.423255920410156</v>
      </c>
      <c r="I1642" s="134">
        <v>65.624786376953125</v>
      </c>
      <c r="J1642" s="105">
        <v>85.171836853027344</v>
      </c>
      <c r="K1642" s="96">
        <f>msoa_calculations5[[#This Row],[ Pop20]]/SUMIF(msoa_calculations5[ICB26],msoa_calculations5[[#This Row],[ICB26]],msoa_calculations5[[ Pop20]])</f>
        <v>3.7178793176797491E-3</v>
      </c>
      <c r="L1642" s="98" cm="1">
        <f t="array" ref="L1642">msoa_calculations5[[#This Row],[ Estimated case time (see and convey)]]*msoa_calculations5[[#This Row],[Population share of ICB]:[Population share of ICB]]</f>
        <v>0.34361851165911533</v>
      </c>
      <c r="M1642" s="98" cm="1">
        <f t="array" ref="M1642">msoa_calculations5[[#This Row],[Estimated case time (see and treat)]]*msoa_calculations5[[#This Row],[Population share of ICB]:[Population share of ICB]]</f>
        <v>0.24398503599802579</v>
      </c>
      <c r="N1642" s="94" cm="1">
        <f t="array" ref="N1642">msoa_calculations5[[#This Row],[Weighted estimate]]*msoa_calculations5[[#This Row],[Population share of ICB]:[Population share of ICB]]</f>
        <v>0.31665861068466422</v>
      </c>
    </row>
    <row r="1643" spans="1:14">
      <c r="A1643" s="63" t="s">
        <v>10212</v>
      </c>
      <c r="B1643" s="63" t="s">
        <v>13723</v>
      </c>
      <c r="C1643" s="63" t="s">
        <v>37</v>
      </c>
      <c r="D1643" s="63" t="s">
        <v>71</v>
      </c>
      <c r="E1643" s="72">
        <v>8694</v>
      </c>
      <c r="F1643" s="64">
        <v>1</v>
      </c>
      <c r="G1643" s="79">
        <v>0</v>
      </c>
      <c r="H1643" s="133">
        <v>94.648750305175781</v>
      </c>
      <c r="I1643" s="134">
        <v>69.108810424804688</v>
      </c>
      <c r="J1643" s="105">
        <v>87.737876892089844</v>
      </c>
      <c r="K1643" s="96">
        <f>msoa_calculations5[[#This Row],[ Pop20]]/SUMIF(msoa_calculations5[ICB26],msoa_calculations5[[#This Row],[ICB26]],msoa_calculations5[[ Pop20]])</f>
        <v>6.1439351431111459E-3</v>
      </c>
      <c r="L1643" s="98" cm="1">
        <f t="array" ref="L1643">msoa_calculations5[[#This Row],[ Estimated case time (see and convey)]]*msoa_calculations5[[#This Row],[Population share of ICB]:[Population share of ICB]]</f>
        <v>0.58151578325152131</v>
      </c>
      <c r="M1643" s="98" cm="1">
        <f t="array" ref="M1643">msoa_calculations5[[#This Row],[Estimated case time (see and treat)]]*msoa_calculations5[[#This Row],[Population share of ICB]:[Population share of ICB]]</f>
        <v>0.42460004906756343</v>
      </c>
      <c r="N1643" s="94" cm="1">
        <f t="array" ref="N1643">msoa_calculations5[[#This Row],[Weighted estimate]]*msoa_calculations5[[#This Row],[Population share of ICB]:[Population share of ICB]]</f>
        <v>0.53905582521927009</v>
      </c>
    </row>
    <row r="1644" spans="1:14">
      <c r="A1644" s="63" t="s">
        <v>10210</v>
      </c>
      <c r="B1644" s="63" t="s">
        <v>13723</v>
      </c>
      <c r="C1644" s="63" t="s">
        <v>37</v>
      </c>
      <c r="D1644" s="63" t="s">
        <v>71</v>
      </c>
      <c r="E1644" s="72">
        <v>8670</v>
      </c>
      <c r="F1644" s="64">
        <v>1</v>
      </c>
      <c r="G1644" s="79">
        <v>0</v>
      </c>
      <c r="H1644" s="133">
        <v>94.986564636230469</v>
      </c>
      <c r="I1644" s="134">
        <v>68.107841491699219</v>
      </c>
      <c r="J1644" s="105">
        <v>87.713424682617188</v>
      </c>
      <c r="K1644" s="96">
        <f>msoa_calculations5[[#This Row],[ Pop20]]/SUMIF(msoa_calculations5[ICB26],msoa_calculations5[[#This Row],[ICB26]],msoa_calculations5[[ Pop20]])</f>
        <v>6.1269746596242973E-3</v>
      </c>
      <c r="L1644" s="98" cm="1">
        <f t="array" ref="L1644">msoa_calculations5[[#This Row],[ Estimated case time (see and convey)]]*msoa_calculations5[[#This Row],[Population share of ICB]:[Population share of ICB]]</f>
        <v>0.58198027453094947</v>
      </c>
      <c r="M1644" s="98" cm="1">
        <f t="array" ref="M1644">msoa_calculations5[[#This Row],[Estimated case time (see and treat)]]*msoa_calculations5[[#This Row],[Population share of ICB]:[Population share of ICB]]</f>
        <v>0.4172950189413494</v>
      </c>
      <c r="N1644" s="94" cm="1">
        <f t="array" ref="N1644">msoa_calculations5[[#This Row],[Weighted estimate]]*msoa_calculations5[[#This Row],[Population share of ICB]:[Population share of ICB]]</f>
        <v>0.53741793033925989</v>
      </c>
    </row>
    <row r="1645" spans="1:14">
      <c r="A1645" s="63" t="s">
        <v>10208</v>
      </c>
      <c r="B1645" s="63" t="s">
        <v>13723</v>
      </c>
      <c r="C1645" s="63" t="s">
        <v>37</v>
      </c>
      <c r="D1645" s="63" t="s">
        <v>71</v>
      </c>
      <c r="E1645" s="72">
        <v>5734</v>
      </c>
      <c r="F1645" s="64">
        <v>1</v>
      </c>
      <c r="G1645" s="79">
        <v>0</v>
      </c>
      <c r="H1645" s="133">
        <v>99.020721435546875</v>
      </c>
      <c r="I1645" s="134">
        <v>70.661415100097656</v>
      </c>
      <c r="J1645" s="105">
        <v>91.346954345703125</v>
      </c>
      <c r="K1645" s="96">
        <f>msoa_calculations5[[#This Row],[ Pop20]]/SUMIF(msoa_calculations5[ICB26],msoa_calculations5[[#This Row],[ICB26]],msoa_calculations5[[ Pop20]])</f>
        <v>4.0521421797330703E-3</v>
      </c>
      <c r="L1645" s="98" cm="1">
        <f t="array" ref="L1645">msoa_calculations5[[#This Row],[ Estimated case time (see and convey)]]*msoa_calculations5[[#This Row],[Population share of ICB]:[Population share of ICB]]</f>
        <v>0.4012460419965781</v>
      </c>
      <c r="M1645" s="98" cm="1">
        <f t="array" ref="M1645">msoa_calculations5[[#This Row],[Estimated case time (see and treat)]]*msoa_calculations5[[#This Row],[Population share of ICB]:[Population share of ICB]]</f>
        <v>0.28633010060673303</v>
      </c>
      <c r="N1645" s="94" cm="1">
        <f t="array" ref="N1645">msoa_calculations5[[#This Row],[Weighted estimate]]*msoa_calculations5[[#This Row],[Population share of ICB]:[Population share of ICB]]</f>
        <v>0.3701508466943747</v>
      </c>
    </row>
    <row r="1646" spans="1:14">
      <c r="A1646" s="63" t="s">
        <v>10206</v>
      </c>
      <c r="B1646" s="63" t="s">
        <v>13723</v>
      </c>
      <c r="C1646" s="63" t="s">
        <v>37</v>
      </c>
      <c r="D1646" s="63" t="s">
        <v>71</v>
      </c>
      <c r="E1646" s="72">
        <v>10365</v>
      </c>
      <c r="F1646" s="64">
        <v>1</v>
      </c>
      <c r="G1646" s="79">
        <v>0</v>
      </c>
      <c r="H1646" s="133">
        <v>102.71598815917969</v>
      </c>
      <c r="I1646" s="134">
        <v>73.128211975097656</v>
      </c>
      <c r="J1646" s="105">
        <v>94.709808349609375</v>
      </c>
      <c r="K1646" s="96">
        <f>msoa_calculations5[[#This Row],[ Pop20]]/SUMIF(msoa_calculations5[ICB26],msoa_calculations5[[#This Row],[ICB26]],msoa_calculations5[[ Pop20]])</f>
        <v>7.3248088058830265E-3</v>
      </c>
      <c r="L1646" s="98" cm="1">
        <f t="array" ref="L1646">msoa_calculations5[[#This Row],[ Estimated case time (see and convey)]]*msoa_calculations5[[#This Row],[Population share of ICB]:[Population share of ICB]]</f>
        <v>0.75237497457333602</v>
      </c>
      <c r="M1646" s="98" cm="1">
        <f t="array" ref="M1646">msoa_calculations5[[#This Row],[Estimated case time (see and treat)]]*msoa_calculations5[[#This Row],[Population share of ICB]:[Population share of ICB]]</f>
        <v>0.53565017103367585</v>
      </c>
      <c r="N1646" s="94" cm="1">
        <f t="array" ref="N1646">msoa_calculations5[[#This Row],[Weighted estimate]]*msoa_calculations5[[#This Row],[Population share of ICB]:[Population share of ICB]]</f>
        <v>0.69373123820271254</v>
      </c>
    </row>
    <row r="1647" spans="1:14">
      <c r="A1647" s="63" t="s">
        <v>10204</v>
      </c>
      <c r="B1647" s="63" t="s">
        <v>13723</v>
      </c>
      <c r="C1647" s="63" t="s">
        <v>37</v>
      </c>
      <c r="D1647" s="63" t="s">
        <v>71</v>
      </c>
      <c r="E1647" s="72">
        <v>6591</v>
      </c>
      <c r="F1647" s="64">
        <v>1</v>
      </c>
      <c r="G1647" s="79">
        <v>0</v>
      </c>
      <c r="H1647" s="133">
        <v>96.681541442871094</v>
      </c>
      <c r="I1647" s="134">
        <v>68.3448486328125</v>
      </c>
      <c r="J1647" s="105">
        <v>89.013893127441406</v>
      </c>
      <c r="K1647" s="96">
        <f>msoa_calculations5[[#This Row],[ Pop20]]/SUMIF(msoa_calculations5[ICB26],msoa_calculations5[[#This Row],[ICB26]],msoa_calculations5[[ Pop20]])</f>
        <v>4.6577727775759794E-3</v>
      </c>
      <c r="L1647" s="98" cm="1">
        <f t="array" ref="L1647">msoa_calculations5[[#This Row],[ Estimated case time (see and convey)]]*msoa_calculations5[[#This Row],[Population share of ICB]:[Population share of ICB]]</f>
        <v>0.45032065182668884</v>
      </c>
      <c r="M1647" s="98" cm="1">
        <f t="array" ref="M1647">msoa_calculations5[[#This Row],[Estimated case time (see and treat)]]*msoa_calculations5[[#This Row],[Population share of ICB]:[Population share of ICB]]</f>
        <v>0.31833477544946498</v>
      </c>
      <c r="N1647" s="94" cm="1">
        <f t="array" ref="N1647">msoa_calculations5[[#This Row],[Weighted estimate]]*msoa_calculations5[[#This Row],[Population share of ICB]:[Population share of ICB]]</f>
        <v>0.41460648823505414</v>
      </c>
    </row>
    <row r="1648" spans="1:14">
      <c r="A1648" s="63" t="s">
        <v>10202</v>
      </c>
      <c r="B1648" s="63" t="s">
        <v>13723</v>
      </c>
      <c r="C1648" s="63" t="s">
        <v>37</v>
      </c>
      <c r="D1648" s="63" t="s">
        <v>71</v>
      </c>
      <c r="E1648" s="72">
        <v>6480</v>
      </c>
      <c r="F1648" s="64">
        <v>1</v>
      </c>
      <c r="G1648" s="79">
        <v>0</v>
      </c>
      <c r="H1648" s="133">
        <v>95.451461791992188</v>
      </c>
      <c r="I1648" s="134">
        <v>67.493911743164063</v>
      </c>
      <c r="J1648" s="105">
        <v>87.886405944824219</v>
      </c>
      <c r="K1648" s="96">
        <f>msoa_calculations5[[#This Row],[ Pop20]]/SUMIF(msoa_calculations5[ICB26],msoa_calculations5[[#This Row],[ICB26]],msoa_calculations5[[ Pop20]])</f>
        <v>4.5793305414493016E-3</v>
      </c>
      <c r="L1648" s="98" cm="1">
        <f t="array" ref="L1648">msoa_calculations5[[#This Row],[ Estimated case time (see and convey)]]*msoa_calculations5[[#This Row],[Population share of ICB]:[Population share of ICB]]</f>
        <v>0.43710379421005091</v>
      </c>
      <c r="M1648" s="98" cm="1">
        <f t="array" ref="M1648">msoa_calculations5[[#This Row],[Estimated case time (see and treat)]]*msoa_calculations5[[#This Row],[Population share of ICB]:[Population share of ICB]]</f>
        <v>0.30907693140735487</v>
      </c>
      <c r="N1648" s="94" cm="1">
        <f t="array" ref="N1648">msoa_calculations5[[#This Row],[Weighted estimate]]*msoa_calculations5[[#This Row],[Population share of ICB]:[Population share of ICB]]</f>
        <v>0.40246090292134501</v>
      </c>
    </row>
    <row r="1649" spans="1:14">
      <c r="A1649" s="63" t="s">
        <v>10200</v>
      </c>
      <c r="B1649" s="63" t="s">
        <v>13723</v>
      </c>
      <c r="C1649" s="63" t="s">
        <v>37</v>
      </c>
      <c r="D1649" s="63" t="s">
        <v>71</v>
      </c>
      <c r="E1649" s="72">
        <v>7600</v>
      </c>
      <c r="F1649" s="64">
        <v>1</v>
      </c>
      <c r="G1649" s="79">
        <v>0</v>
      </c>
      <c r="H1649" s="133">
        <v>99.39111328125</v>
      </c>
      <c r="I1649" s="134">
        <v>71.091751098632813</v>
      </c>
      <c r="J1649" s="105">
        <v>91.733566284179688</v>
      </c>
      <c r="K1649" s="96">
        <f>msoa_calculations5[[#This Row],[ Pop20]]/SUMIF(msoa_calculations5[ICB26],msoa_calculations5[[#This Row],[ICB26]],msoa_calculations5[[ Pop20]])</f>
        <v>5.3708197708356008E-3</v>
      </c>
      <c r="L1649" s="98" cm="1">
        <f t="array" ref="L1649">msoa_calculations5[[#This Row],[ Estimated case time (see and convey)]]*msoa_calculations5[[#This Row],[Population share of ICB]:[Population share of ICB]]</f>
        <v>0.5338117562562984</v>
      </c>
      <c r="M1649" s="98" cm="1">
        <f t="array" ref="M1649">msoa_calculations5[[#This Row],[Estimated case time (see and treat)]]*msoa_calculations5[[#This Row],[Population share of ICB]:[Population share of ICB]]</f>
        <v>0.38182098234386064</v>
      </c>
      <c r="N1649" s="94" cm="1">
        <f t="array" ref="N1649">msoa_calculations5[[#This Row],[Weighted estimate]]*msoa_calculations5[[#This Row],[Population share of ICB]:[Population share of ICB]]</f>
        <v>0.49268445144833034</v>
      </c>
    </row>
    <row r="1650" spans="1:14">
      <c r="A1650" s="63" t="s">
        <v>13598</v>
      </c>
      <c r="B1650" s="63" t="s">
        <v>13710</v>
      </c>
      <c r="C1650" s="63" t="s">
        <v>34</v>
      </c>
      <c r="D1650" s="63" t="s">
        <v>70</v>
      </c>
      <c r="E1650" s="72">
        <v>8416</v>
      </c>
      <c r="F1650" s="64">
        <v>1</v>
      </c>
      <c r="G1650" s="79">
        <v>0</v>
      </c>
      <c r="H1650" s="133">
        <v>97.758338928222656</v>
      </c>
      <c r="I1650" s="134">
        <v>69.715408325195313</v>
      </c>
      <c r="J1650" s="105">
        <v>90.170173645019531</v>
      </c>
      <c r="K1650" s="96">
        <f>msoa_calculations5[[#This Row],[ Pop20]]/SUMIF(msoa_calculations5[ICB26],msoa_calculations5[[#This Row],[ICB26]],msoa_calculations5[[ Pop20]])</f>
        <v>2.8049294234963498E-3</v>
      </c>
      <c r="L1650" s="98" cm="1">
        <f t="array" ref="L1650">msoa_calculations5[[#This Row],[ Estimated case time (see and convey)]]*msoa_calculations5[[#This Row],[Population share of ICB]:[Population share of ICB]]</f>
        <v>0.27420524125190032</v>
      </c>
      <c r="M1650" s="98" cm="1">
        <f t="array" ref="M1650">msoa_calculations5[[#This Row],[Estimated case time (see and treat)]]*msoa_calculations5[[#This Row],[Population share of ICB]:[Population share of ICB]]</f>
        <v>0.19554680008240272</v>
      </c>
      <c r="N1650" s="94" cm="1">
        <f t="array" ref="N1650">msoa_calculations5[[#This Row],[Weighted estimate]]*msoa_calculations5[[#This Row],[Population share of ICB]:[Population share of ICB]]</f>
        <v>0.25292097317869039</v>
      </c>
    </row>
    <row r="1651" spans="1:14">
      <c r="A1651" s="63" t="s">
        <v>13596</v>
      </c>
      <c r="B1651" s="63" t="s">
        <v>13710</v>
      </c>
      <c r="C1651" s="63" t="s">
        <v>34</v>
      </c>
      <c r="D1651" s="63" t="s">
        <v>70</v>
      </c>
      <c r="E1651" s="72">
        <v>9091</v>
      </c>
      <c r="F1651" s="64">
        <v>1</v>
      </c>
      <c r="G1651" s="79">
        <v>0</v>
      </c>
      <c r="H1651" s="133">
        <v>100.7078857421875</v>
      </c>
      <c r="I1651" s="134">
        <v>71.04608154296875</v>
      </c>
      <c r="J1651" s="105">
        <v>92.681671142578125</v>
      </c>
      <c r="K1651" s="96">
        <f>msoa_calculations5[[#This Row],[ Pop20]]/SUMIF(msoa_calculations5[ICB26],msoa_calculations5[[#This Row],[ICB26]],msoa_calculations5[[ Pop20]])</f>
        <v>3.0298970281612781E-3</v>
      </c>
      <c r="L1651" s="98" cm="1">
        <f t="array" ref="L1651">msoa_calculations5[[#This Row],[ Estimated case time (see and convey)]]*msoa_calculations5[[#This Row],[Population share of ICB]:[Population share of ICB]]</f>
        <v>0.30513452372265948</v>
      </c>
      <c r="M1651" s="98" cm="1">
        <f t="array" ref="M1651">msoa_calculations5[[#This Row],[Estimated case time (see and treat)]]*msoa_calculations5[[#This Row],[Population share of ICB]:[Population share of ICB]]</f>
        <v>0.21526231132954485</v>
      </c>
      <c r="N1651" s="94" cm="1">
        <f t="array" ref="N1651">msoa_calculations5[[#This Row],[Weighted estimate]]*msoa_calculations5[[#This Row],[Population share of ICB]:[Population share of ICB]]</f>
        <v>0.28081591995991834</v>
      </c>
    </row>
    <row r="1652" spans="1:14">
      <c r="A1652" s="63" t="s">
        <v>13594</v>
      </c>
      <c r="B1652" s="63" t="s">
        <v>13710</v>
      </c>
      <c r="C1652" s="63" t="s">
        <v>34</v>
      </c>
      <c r="D1652" s="63" t="s">
        <v>70</v>
      </c>
      <c r="E1652" s="72">
        <v>6740</v>
      </c>
      <c r="F1652" s="64">
        <v>1</v>
      </c>
      <c r="G1652" s="79">
        <v>0</v>
      </c>
      <c r="H1652" s="133">
        <v>90.878585815429688</v>
      </c>
      <c r="I1652" s="134">
        <v>64.921028137207031</v>
      </c>
      <c r="J1652" s="105">
        <v>83.854705810546875</v>
      </c>
      <c r="K1652" s="96">
        <f>msoa_calculations5[[#This Row],[ Pop20]]/SUMIF(msoa_calculations5[ICB26],msoa_calculations5[[#This Row],[ICB26]],msoa_calculations5[[ Pop20]])</f>
        <v>2.2463431932468391E-3</v>
      </c>
      <c r="L1652" s="98" cm="1">
        <f t="array" ref="L1652">msoa_calculations5[[#This Row],[ Estimated case time (see and convey)]]*msoa_calculations5[[#This Row],[Population share of ICB]:[Population share of ICB]]</f>
        <v>0.20414449265838921</v>
      </c>
      <c r="M1652" s="98" cm="1">
        <f t="array" ref="M1652">msoa_calculations5[[#This Row],[Estimated case time (see and treat)]]*msoa_calculations5[[#This Row],[Population share of ICB]:[Population share of ICB]]</f>
        <v>0.14583490965460152</v>
      </c>
      <c r="N1652" s="94" cm="1">
        <f t="array" ref="N1652">msoa_calculations5[[#This Row],[Weighted estimate]]*msoa_calculations5[[#This Row],[Population share of ICB]:[Population share of ICB]]</f>
        <v>0.18836644761923815</v>
      </c>
    </row>
    <row r="1653" spans="1:14">
      <c r="A1653" s="63" t="s">
        <v>13592</v>
      </c>
      <c r="B1653" s="63" t="s">
        <v>13710</v>
      </c>
      <c r="C1653" s="63" t="s">
        <v>34</v>
      </c>
      <c r="D1653" s="63" t="s">
        <v>70</v>
      </c>
      <c r="E1653" s="72">
        <v>8105</v>
      </c>
      <c r="F1653" s="64">
        <v>1</v>
      </c>
      <c r="G1653" s="79">
        <v>0</v>
      </c>
      <c r="H1653" s="133">
        <v>92.883079528808594</v>
      </c>
      <c r="I1653" s="134">
        <v>65.772956848144531</v>
      </c>
      <c r="J1653" s="105">
        <v>85.547325134277344</v>
      </c>
      <c r="K1653" s="96">
        <f>msoa_calculations5[[#This Row],[ Pop20]]/SUMIF(msoa_calculations5[ICB26],msoa_calculations5[[#This Row],[ICB26]],msoa_calculations5[[ Pop20]])</f>
        <v>2.7012776826803608E-3</v>
      </c>
      <c r="L1653" s="98" cm="1">
        <f t="array" ref="L1653">msoa_calculations5[[#This Row],[ Estimated case time (see and convey)]]*msoa_calculations5[[#This Row],[Population share of ICB]:[Population share of ICB]]</f>
        <v>0.25090298982979575</v>
      </c>
      <c r="M1653" s="98" cm="1">
        <f t="array" ref="M1653">msoa_calculations5[[#This Row],[Estimated case time (see and treat)]]*msoa_calculations5[[#This Row],[Population share of ICB]:[Population share of ICB]]</f>
        <v>0.17767102045779123</v>
      </c>
      <c r="N1653" s="94" cm="1">
        <f t="array" ref="N1653">msoa_calculations5[[#This Row],[Weighted estimate]]*msoa_calculations5[[#This Row],[Population share of ICB]:[Population share of ICB]]</f>
        <v>0.23108708019822408</v>
      </c>
    </row>
    <row r="1654" spans="1:14">
      <c r="A1654" s="63" t="s">
        <v>13590</v>
      </c>
      <c r="B1654" s="63" t="s">
        <v>13710</v>
      </c>
      <c r="C1654" s="63" t="s">
        <v>34</v>
      </c>
      <c r="D1654" s="63" t="s">
        <v>70</v>
      </c>
      <c r="E1654" s="72">
        <v>6659</v>
      </c>
      <c r="F1654" s="64">
        <v>1</v>
      </c>
      <c r="G1654" s="79">
        <v>0</v>
      </c>
      <c r="H1654" s="133">
        <v>95.726890563964844</v>
      </c>
      <c r="I1654" s="134">
        <v>68.996711730957031</v>
      </c>
      <c r="J1654" s="105">
        <v>88.493949890136719</v>
      </c>
      <c r="K1654" s="96">
        <f>msoa_calculations5[[#This Row],[ Pop20]]/SUMIF(msoa_calculations5[ICB26],msoa_calculations5[[#This Row],[ICB26]],msoa_calculations5[[ Pop20]])</f>
        <v>2.2193470806870477E-3</v>
      </c>
      <c r="L1654" s="98" cm="1">
        <f t="array" ref="L1654">msoa_calculations5[[#This Row],[ Estimated case time (see and convey)]]*msoa_calculations5[[#This Row],[Population share of ICB]:[Population share of ICB]]</f>
        <v>0.21245119511638388</v>
      </c>
      <c r="M1654" s="98" cm="1">
        <f t="array" ref="M1654">msoa_calculations5[[#This Row],[Estimated case time (see and treat)]]*msoa_calculations5[[#This Row],[Population share of ICB]:[Population share of ICB]]</f>
        <v>0.15312765075710527</v>
      </c>
      <c r="N1654" s="94" cm="1">
        <f t="array" ref="N1654">msoa_calculations5[[#This Row],[Weighted estimate]]*msoa_calculations5[[#This Row],[Population share of ICB]:[Population share of ICB]]</f>
        <v>0.19639878934714081</v>
      </c>
    </row>
    <row r="1655" spans="1:14">
      <c r="A1655" s="63" t="s">
        <v>13588</v>
      </c>
      <c r="B1655" s="63" t="s">
        <v>13710</v>
      </c>
      <c r="C1655" s="63" t="s">
        <v>34</v>
      </c>
      <c r="D1655" s="63" t="s">
        <v>70</v>
      </c>
      <c r="E1655" s="72">
        <v>7882</v>
      </c>
      <c r="F1655" s="64">
        <v>1</v>
      </c>
      <c r="G1655" s="79">
        <v>0</v>
      </c>
      <c r="H1655" s="133">
        <v>87.665641784667969</v>
      </c>
      <c r="I1655" s="134">
        <v>62.188896179199219</v>
      </c>
      <c r="J1655" s="105">
        <v>80.771865844726563</v>
      </c>
      <c r="K1655" s="96">
        <f>msoa_calculations5[[#This Row],[ Pop20]]/SUMIF(msoa_calculations5[ICB26],msoa_calculations5[[#This Row],[ICB26]],msoa_calculations5[[ Pop20]])</f>
        <v>2.6269550518058732E-3</v>
      </c>
      <c r="L1655" s="98" cm="1">
        <f t="array" ref="L1655">msoa_calculations5[[#This Row],[ Estimated case time (see and convey)]]*msoa_calculations5[[#This Row],[Population share of ICB]:[Population share of ICB]]</f>
        <v>0.23029370055603757</v>
      </c>
      <c r="M1655" s="98" cm="1">
        <f t="array" ref="M1655">msoa_calculations5[[#This Row],[Estimated case time (see and treat)]]*msoa_calculations5[[#This Row],[Population share of ICB]:[Population share of ICB]]</f>
        <v>0.16336743498417836</v>
      </c>
      <c r="N1655" s="94" cm="1">
        <f t="array" ref="N1655">msoa_calculations5[[#This Row],[Weighted estimate]]*msoa_calculations5[[#This Row],[Population share of ICB]:[Population share of ICB]]</f>
        <v>0.2121840610245907</v>
      </c>
    </row>
    <row r="1656" spans="1:14">
      <c r="A1656" s="63" t="s">
        <v>13586</v>
      </c>
      <c r="B1656" s="63" t="s">
        <v>13710</v>
      </c>
      <c r="C1656" s="63" t="s">
        <v>34</v>
      </c>
      <c r="D1656" s="63" t="s">
        <v>70</v>
      </c>
      <c r="E1656" s="72">
        <v>8890</v>
      </c>
      <c r="F1656" s="64">
        <v>1</v>
      </c>
      <c r="G1656" s="79">
        <v>0</v>
      </c>
      <c r="H1656" s="133">
        <v>84.146034240722656</v>
      </c>
      <c r="I1656" s="134">
        <v>59.848789215087891</v>
      </c>
      <c r="J1656" s="105">
        <v>77.571418762207031</v>
      </c>
      <c r="K1656" s="96">
        <f>msoa_calculations5[[#This Row],[ Pop20]]/SUMIF(msoa_calculations5[ICB26],msoa_calculations5[[#This Row],[ICB26]],msoa_calculations5[[ Pop20]])</f>
        <v>2.9629066747721661E-3</v>
      </c>
      <c r="L1656" s="98" cm="1">
        <f t="array" ref="L1656">msoa_calculations5[[#This Row],[ Estimated case time (see and convey)]]*msoa_calculations5[[#This Row],[Population share of ICB]:[Population share of ICB]]</f>
        <v>0.2493168465074444</v>
      </c>
      <c r="M1656" s="98" cm="1">
        <f t="array" ref="M1656">msoa_calculations5[[#This Row],[Estimated case time (see and treat)]]*msoa_calculations5[[#This Row],[Population share of ICB]:[Population share of ICB]]</f>
        <v>0.17732637704241633</v>
      </c>
      <c r="N1656" s="94" cm="1">
        <f t="array" ref="N1656">msoa_calculations5[[#This Row],[Weighted estimate]]*msoa_calculations5[[#This Row],[Population share of ICB]:[Population share of ICB]]</f>
        <v>0.22983687442209005</v>
      </c>
    </row>
    <row r="1657" spans="1:14">
      <c r="A1657" s="63" t="s">
        <v>13584</v>
      </c>
      <c r="B1657" s="63" t="s">
        <v>13710</v>
      </c>
      <c r="C1657" s="63" t="s">
        <v>34</v>
      </c>
      <c r="D1657" s="63" t="s">
        <v>70</v>
      </c>
      <c r="E1657" s="72">
        <v>7252</v>
      </c>
      <c r="F1657" s="64">
        <v>1</v>
      </c>
      <c r="G1657" s="79">
        <v>0</v>
      </c>
      <c r="H1657" s="133">
        <v>92.775955200195313</v>
      </c>
      <c r="I1657" s="134">
        <v>66.423988342285156</v>
      </c>
      <c r="J1657" s="105">
        <v>85.645355224609375</v>
      </c>
      <c r="K1657" s="96">
        <f>msoa_calculations5[[#This Row],[ Pop20]]/SUMIF(msoa_calculations5[ICB26],msoa_calculations5[[#This Row],[ICB26]],msoa_calculations5[[ Pop20]])</f>
        <v>2.4169852874519403E-3</v>
      </c>
      <c r="L1657" s="98" cm="1">
        <f t="array" ref="L1657">msoa_calculations5[[#This Row],[ Estimated case time (see and convey)]]*msoa_calculations5[[#This Row],[Population share of ICB]:[Population share of ICB]]</f>
        <v>0.2242381187481724</v>
      </c>
      <c r="M1657" s="98" cm="1">
        <f t="array" ref="M1657">msoa_calculations5[[#This Row],[Estimated case time (see and treat)]]*msoa_calculations5[[#This Row],[Population share of ICB]:[Population share of ICB]]</f>
        <v>0.16054580255718243</v>
      </c>
      <c r="N1657" s="94" cm="1">
        <f t="array" ref="N1657">msoa_calculations5[[#This Row],[Weighted estimate]]*msoa_calculations5[[#This Row],[Population share of ICB]:[Population share of ICB]]</f>
        <v>0.20700356351647603</v>
      </c>
    </row>
    <row r="1658" spans="1:14">
      <c r="A1658" s="63" t="s">
        <v>13582</v>
      </c>
      <c r="B1658" s="63" t="s">
        <v>13710</v>
      </c>
      <c r="C1658" s="63" t="s">
        <v>34</v>
      </c>
      <c r="D1658" s="63" t="s">
        <v>70</v>
      </c>
      <c r="E1658" s="72">
        <v>9483</v>
      </c>
      <c r="F1658" s="64">
        <v>1</v>
      </c>
      <c r="G1658" s="79">
        <v>0</v>
      </c>
      <c r="H1658" s="133">
        <v>85.228553771972656</v>
      </c>
      <c r="I1658" s="134">
        <v>60.606983184814453</v>
      </c>
      <c r="J1658" s="105">
        <v>78.566177368164063</v>
      </c>
      <c r="K1658" s="96">
        <f>msoa_calculations5[[#This Row],[ Pop20]]/SUMIF(msoa_calculations5[ICB26],msoa_calculations5[[#This Row],[ICB26]],msoa_calculations5[[ Pop20]])</f>
        <v>3.1605448815370586E-3</v>
      </c>
      <c r="L1658" s="98" cm="1">
        <f t="array" ref="L1658">msoa_calculations5[[#This Row],[ Estimated case time (see and convey)]]*msoa_calculations5[[#This Row],[Population share of ICB]:[Population share of ICB]]</f>
        <v>0.26936866938481413</v>
      </c>
      <c r="M1658" s="98" cm="1">
        <f t="array" ref="M1658">msoa_calculations5[[#This Row],[Estimated case time (see and treat)]]*msoa_calculations5[[#This Row],[Population share of ICB]:[Population share of ICB]]</f>
        <v>0.19155109049016789</v>
      </c>
      <c r="N1658" s="94" cm="1">
        <f t="array" ref="N1658">msoa_calculations5[[#This Row],[Weighted estimate]]*msoa_calculations5[[#This Row],[Population share of ICB]:[Population share of ICB]]</f>
        <v>0.24831192974288363</v>
      </c>
    </row>
    <row r="1659" spans="1:14">
      <c r="A1659" s="63" t="s">
        <v>13580</v>
      </c>
      <c r="B1659" s="63" t="s">
        <v>13710</v>
      </c>
      <c r="C1659" s="63" t="s">
        <v>34</v>
      </c>
      <c r="D1659" s="63" t="s">
        <v>70</v>
      </c>
      <c r="E1659" s="72">
        <v>6431</v>
      </c>
      <c r="F1659" s="64">
        <v>1</v>
      </c>
      <c r="G1659" s="79">
        <v>0</v>
      </c>
      <c r="H1659" s="133">
        <v>87.2901611328125</v>
      </c>
      <c r="I1659" s="134">
        <v>62.111660003662109</v>
      </c>
      <c r="J1659" s="105">
        <v>80.477088928222656</v>
      </c>
      <c r="K1659" s="96">
        <f>msoa_calculations5[[#This Row],[ Pop20]]/SUMIF(msoa_calculations5[ICB26],msoa_calculations5[[#This Row],[ICB26]],msoa_calculations5[[ Pop20]])</f>
        <v>2.1433580231113385E-3</v>
      </c>
      <c r="L1659" s="98" cm="1">
        <f t="array" ref="L1659">msoa_calculations5[[#This Row],[ Estimated case time (see and convey)]]*msoa_calculations5[[#This Row],[Population share of ICB]:[Population share of ICB]]</f>
        <v>0.1870940672026952</v>
      </c>
      <c r="M1659" s="98" cm="1">
        <f t="array" ref="M1659">msoa_calculations5[[#This Row],[Estimated case time (see and treat)]]*msoa_calculations5[[#This Row],[Population share of ICB]:[Population share of ICB]]</f>
        <v>0.13312752479761281</v>
      </c>
      <c r="N1659" s="94" cm="1">
        <f t="array" ref="N1659">msoa_calculations5[[#This Row],[Weighted estimate]]*msoa_calculations5[[#This Row],[Population share of ICB]:[Population share of ICB]]</f>
        <v>0.17249121423095071</v>
      </c>
    </row>
    <row r="1660" spans="1:14">
      <c r="A1660" s="63" t="s">
        <v>13578</v>
      </c>
      <c r="B1660" s="63" t="s">
        <v>13710</v>
      </c>
      <c r="C1660" s="63" t="s">
        <v>34</v>
      </c>
      <c r="D1660" s="63" t="s">
        <v>70</v>
      </c>
      <c r="E1660" s="72">
        <v>5537</v>
      </c>
      <c r="F1660" s="64">
        <v>1</v>
      </c>
      <c r="G1660" s="79">
        <v>0</v>
      </c>
      <c r="H1660" s="133">
        <v>89.889556884765625</v>
      </c>
      <c r="I1660" s="134">
        <v>65.293205261230469</v>
      </c>
      <c r="J1660" s="105">
        <v>83.2340087890625</v>
      </c>
      <c r="K1660" s="96">
        <f>msoa_calculations5[[#This Row],[ Pop20]]/SUMIF(msoa_calculations5[ICB26],msoa_calculations5[[#This Row],[ICB26]],msoa_calculations5[[ Pop20]])</f>
        <v>1.8454009289329003E-3</v>
      </c>
      <c r="L1660" s="98" cm="1">
        <f t="array" ref="L1660">msoa_calculations5[[#This Row],[ Estimated case time (see and convey)]]*msoa_calculations5[[#This Row],[Population share of ICB]:[Population share of ICB]]</f>
        <v>0.16588227177651327</v>
      </c>
      <c r="M1660" s="98" cm="1">
        <f t="array" ref="M1660">msoa_calculations5[[#This Row],[Estimated case time (see and treat)]]*msoa_calculations5[[#This Row],[Population share of ICB]:[Population share of ICB]]</f>
        <v>0.12049214164208125</v>
      </c>
      <c r="N1660" s="94" cm="1">
        <f t="array" ref="N1660">msoa_calculations5[[#This Row],[Weighted estimate]]*msoa_calculations5[[#This Row],[Population share of ICB]:[Population share of ICB]]</f>
        <v>0.15360011713814511</v>
      </c>
    </row>
    <row r="1661" spans="1:14">
      <c r="A1661" s="63" t="s">
        <v>13576</v>
      </c>
      <c r="B1661" s="63" t="s">
        <v>13710</v>
      </c>
      <c r="C1661" s="63" t="s">
        <v>34</v>
      </c>
      <c r="D1661" s="63" t="s">
        <v>70</v>
      </c>
      <c r="E1661" s="72">
        <v>6469</v>
      </c>
      <c r="F1661" s="64">
        <v>1</v>
      </c>
      <c r="G1661" s="79">
        <v>0</v>
      </c>
      <c r="H1661" s="133">
        <v>88.968437194824219</v>
      </c>
      <c r="I1661" s="134">
        <v>64.447074890136719</v>
      </c>
      <c r="J1661" s="105">
        <v>82.333183288574219</v>
      </c>
      <c r="K1661" s="96">
        <f>msoa_calculations5[[#This Row],[ Pop20]]/SUMIF(msoa_calculations5[ICB26],msoa_calculations5[[#This Row],[ICB26]],msoa_calculations5[[ Pop20]])</f>
        <v>2.1560228660406234E-3</v>
      </c>
      <c r="L1661" s="98" cm="1">
        <f t="array" ref="L1661">msoa_calculations5[[#This Row],[ Estimated case time (see and convey)]]*msoa_calculations5[[#This Row],[Population share of ICB]:[Population share of ICB]]</f>
        <v>0.19181798494794011</v>
      </c>
      <c r="M1661" s="98" cm="1">
        <f t="array" ref="M1661">msoa_calculations5[[#This Row],[Estimated case time (see and treat)]]*msoa_calculations5[[#This Row],[Population share of ICB]:[Population share of ICB]]</f>
        <v>0.13894936711256725</v>
      </c>
      <c r="N1661" s="94" cm="1">
        <f t="array" ref="N1661">msoa_calculations5[[#This Row],[Weighted estimate]]*msoa_calculations5[[#This Row],[Population share of ICB]:[Population share of ICB]]</f>
        <v>0.17751222580407974</v>
      </c>
    </row>
    <row r="1662" spans="1:14">
      <c r="A1662" s="63" t="s">
        <v>13574</v>
      </c>
      <c r="B1662" s="63" t="s">
        <v>13710</v>
      </c>
      <c r="C1662" s="63" t="s">
        <v>34</v>
      </c>
      <c r="D1662" s="63" t="s">
        <v>70</v>
      </c>
      <c r="E1662" s="72">
        <v>6090</v>
      </c>
      <c r="F1662" s="64">
        <v>1</v>
      </c>
      <c r="G1662" s="79">
        <v>0</v>
      </c>
      <c r="H1662" s="133">
        <v>93.913139343261719</v>
      </c>
      <c r="I1662" s="134">
        <v>67.114463806152344</v>
      </c>
      <c r="J1662" s="105">
        <v>86.661659240722656</v>
      </c>
      <c r="K1662" s="96">
        <f>msoa_calculations5[[#This Row],[ Pop20]]/SUMIF(msoa_calculations5[ICB26],msoa_calculations5[[#This Row],[ICB26]],msoa_calculations5[[ Pop20]])</f>
        <v>2.0297077220880195E-3</v>
      </c>
      <c r="L1662" s="98" cm="1">
        <f t="array" ref="L1662">msoa_calculations5[[#This Row],[ Estimated case time (see and convey)]]*msoa_calculations5[[#This Row],[Population share of ICB]:[Population share of ICB]]</f>
        <v>0.19061622413054652</v>
      </c>
      <c r="M1662" s="98" cm="1">
        <f t="array" ref="M1662">msoa_calculations5[[#This Row],[Estimated case time (see and treat)]]*msoa_calculations5[[#This Row],[Population share of ICB]:[Population share of ICB]]</f>
        <v>0.13622274545114429</v>
      </c>
      <c r="N1662" s="94" cm="1">
        <f t="array" ref="N1662">msoa_calculations5[[#This Row],[Weighted estimate]]*msoa_calculations5[[#This Row],[Population share of ICB]:[Population share of ICB]]</f>
        <v>0.17589783896985536</v>
      </c>
    </row>
    <row r="1663" spans="1:14">
      <c r="A1663" s="63" t="s">
        <v>13572</v>
      </c>
      <c r="B1663" s="63" t="s">
        <v>13710</v>
      </c>
      <c r="C1663" s="63" t="s">
        <v>34</v>
      </c>
      <c r="D1663" s="63" t="s">
        <v>70</v>
      </c>
      <c r="E1663" s="72">
        <v>9119</v>
      </c>
      <c r="F1663" s="64">
        <v>1</v>
      </c>
      <c r="G1663" s="79">
        <v>0</v>
      </c>
      <c r="H1663" s="133">
        <v>91.196731567382813</v>
      </c>
      <c r="I1663" s="134">
        <v>65.505767822265625</v>
      </c>
      <c r="J1663" s="105">
        <v>84.244987487792969</v>
      </c>
      <c r="K1663" s="96">
        <f>msoa_calculations5[[#This Row],[ Pop20]]/SUMIF(msoa_calculations5[ICB26],msoa_calculations5[[#This Row],[ICB26]],msoa_calculations5[[ Pop20]])</f>
        <v>3.0392290176881197E-3</v>
      </c>
      <c r="L1663" s="98" cm="1">
        <f t="array" ref="L1663">msoa_calculations5[[#This Row],[ Estimated case time (see and convey)]]*msoa_calculations5[[#This Row],[Population share of ICB]:[Population share of ICB]]</f>
        <v>0.27716775289790402</v>
      </c>
      <c r="M1663" s="98" cm="1">
        <f t="array" ref="M1663">msoa_calculations5[[#This Row],[Estimated case time (see and treat)]]*msoa_calculations5[[#This Row],[Population share of ICB]:[Population share of ICB]]</f>
        <v>0.19908703039137041</v>
      </c>
      <c r="N1663" s="94" cm="1">
        <f t="array" ref="N1663">msoa_calculations5[[#This Row],[Weighted estimate]]*msoa_calculations5[[#This Row],[Population share of ICB]:[Population share of ICB]]</f>
        <v>0.25603981056767294</v>
      </c>
    </row>
    <row r="1664" spans="1:14">
      <c r="A1664" s="63" t="s">
        <v>13570</v>
      </c>
      <c r="B1664" s="63" t="s">
        <v>13710</v>
      </c>
      <c r="C1664" s="63" t="s">
        <v>34</v>
      </c>
      <c r="D1664" s="63" t="s">
        <v>70</v>
      </c>
      <c r="E1664" s="72">
        <v>7378</v>
      </c>
      <c r="F1664" s="64">
        <v>1</v>
      </c>
      <c r="G1664" s="79">
        <v>0</v>
      </c>
      <c r="H1664" s="133">
        <v>89.701438903808594</v>
      </c>
      <c r="I1664" s="134">
        <v>65.164970397949219</v>
      </c>
      <c r="J1664" s="105">
        <v>83.062095642089844</v>
      </c>
      <c r="K1664" s="96">
        <f>msoa_calculations5[[#This Row],[ Pop20]]/SUMIF(msoa_calculations5[ICB26],msoa_calculations5[[#This Row],[ICB26]],msoa_calculations5[[ Pop20]])</f>
        <v>2.458979240322727E-3</v>
      </c>
      <c r="L1664" s="98" cm="1">
        <f t="array" ref="L1664">msoa_calculations5[[#This Row],[ Estimated case time (see and convey)]]*msoa_calculations5[[#This Row],[Population share of ICB]:[Population share of ICB]]</f>
        <v>0.22057397609154278</v>
      </c>
      <c r="M1664" s="98" cm="1">
        <f t="array" ref="M1664">msoa_calculations5[[#This Row],[Estimated case time (see and treat)]]*msoa_calculations5[[#This Row],[Population share of ICB]:[Population share of ICB]]</f>
        <v>0.16023930940480216</v>
      </c>
      <c r="N1664" s="94" cm="1">
        <f t="array" ref="N1664">msoa_calculations5[[#This Row],[Weighted estimate]]*msoa_calculations5[[#This Row],[Population share of ICB]:[Population share of ICB]]</f>
        <v>0.20424796884159979</v>
      </c>
    </row>
    <row r="1665" spans="1:14">
      <c r="A1665" s="63" t="s">
        <v>13568</v>
      </c>
      <c r="B1665" s="63" t="s">
        <v>13710</v>
      </c>
      <c r="C1665" s="63" t="s">
        <v>34</v>
      </c>
      <c r="D1665" s="63" t="s">
        <v>70</v>
      </c>
      <c r="E1665" s="72">
        <v>7008</v>
      </c>
      <c r="F1665" s="64">
        <v>1</v>
      </c>
      <c r="G1665" s="79">
        <v>0</v>
      </c>
      <c r="H1665" s="133">
        <v>95.515701293945313</v>
      </c>
      <c r="I1665" s="134">
        <v>70.198623657226563</v>
      </c>
      <c r="J1665" s="105">
        <v>88.665130615234375</v>
      </c>
      <c r="K1665" s="96">
        <f>msoa_calculations5[[#This Row],[ Pop20]]/SUMIF(msoa_calculations5[ICB26],msoa_calculations5[[#This Row],[ICB26]],msoa_calculations5[[ Pop20]])</f>
        <v>2.3356636644323216E-3</v>
      </c>
      <c r="L1665" s="98" cm="1">
        <f t="array" ref="L1665">msoa_calculations5[[#This Row],[ Estimated case time (see and convey)]]*msoa_calculations5[[#This Row],[Population share of ICB]:[Population share of ICB]]</f>
        <v>0.22309255289503935</v>
      </c>
      <c r="M1665" s="98" cm="1">
        <f t="array" ref="M1665">msoa_calculations5[[#This Row],[Estimated case time (see and treat)]]*msoa_calculations5[[#This Row],[Population share of ICB]:[Population share of ICB]]</f>
        <v>0.16396037456934326</v>
      </c>
      <c r="N1665" s="94" cm="1">
        <f t="array" ref="N1665">msoa_calculations5[[#This Row],[Weighted estimate]]*msoa_calculations5[[#This Row],[Population share of ICB]:[Population share of ICB]]</f>
        <v>0.20709192388014874</v>
      </c>
    </row>
    <row r="1666" spans="1:14">
      <c r="A1666" s="63" t="s">
        <v>13566</v>
      </c>
      <c r="B1666" s="63" t="s">
        <v>13710</v>
      </c>
      <c r="C1666" s="63" t="s">
        <v>34</v>
      </c>
      <c r="D1666" s="63" t="s">
        <v>70</v>
      </c>
      <c r="E1666" s="72">
        <v>6732</v>
      </c>
      <c r="F1666" s="64">
        <v>1</v>
      </c>
      <c r="G1666" s="79">
        <v>0</v>
      </c>
      <c r="H1666" s="133">
        <v>92.073600769042969</v>
      </c>
      <c r="I1666" s="134">
        <v>66.529167175292969</v>
      </c>
      <c r="J1666" s="105">
        <v>85.161506652832031</v>
      </c>
      <c r="K1666" s="96">
        <f>msoa_calculations5[[#This Row],[ Pop20]]/SUMIF(msoa_calculations5[ICB26],msoa_calculations5[[#This Row],[ICB26]],msoa_calculations5[[ Pop20]])</f>
        <v>2.2436769105248842E-3</v>
      </c>
      <c r="L1666" s="98" cm="1">
        <f t="array" ref="L1666">msoa_calculations5[[#This Row],[ Estimated case time (see and convey)]]*msoa_calculations5[[#This Row],[Population share of ICB]:[Population share of ICB]]</f>
        <v>0.20658341211438794</v>
      </c>
      <c r="M1666" s="98" cm="1">
        <f t="array" ref="M1666">msoa_calculations5[[#This Row],[Estimated case time (see and treat)]]*msoa_calculations5[[#This Row],[Population share of ICB]:[Population share of ICB]]</f>
        <v>0.14926995626765488</v>
      </c>
      <c r="N1666" s="94" cm="1">
        <f t="array" ref="N1666">msoa_calculations5[[#This Row],[Weighted estimate]]*msoa_calculations5[[#This Row],[Population share of ICB]:[Population share of ICB]]</f>
        <v>0.19107490614247055</v>
      </c>
    </row>
    <row r="1667" spans="1:14">
      <c r="A1667" s="63" t="s">
        <v>13564</v>
      </c>
      <c r="B1667" s="63" t="s">
        <v>13710</v>
      </c>
      <c r="C1667" s="63" t="s">
        <v>34</v>
      </c>
      <c r="D1667" s="63" t="s">
        <v>70</v>
      </c>
      <c r="E1667" s="72">
        <v>10240</v>
      </c>
      <c r="F1667" s="64">
        <v>1</v>
      </c>
      <c r="G1667" s="79">
        <v>0</v>
      </c>
      <c r="H1667" s="133">
        <v>93.308097839355469</v>
      </c>
      <c r="I1667" s="134">
        <v>66.989418029785156</v>
      </c>
      <c r="J1667" s="105">
        <v>86.186500549316406</v>
      </c>
      <c r="K1667" s="96">
        <f>msoa_calculations5[[#This Row],[ Pop20]]/SUMIF(msoa_calculations5[ICB26],msoa_calculations5[[#This Row],[ICB26]],msoa_calculations5[[ Pop20]])</f>
        <v>3.4128418841020227E-3</v>
      </c>
      <c r="L1667" s="98" cm="1">
        <f t="array" ref="L1667">msoa_calculations5[[#This Row],[ Estimated case time (see and convey)]]*msoa_calculations5[[#This Row],[Population share of ICB]:[Population share of ICB]]</f>
        <v>0.3184457844320418</v>
      </c>
      <c r="M1667" s="98" cm="1">
        <f t="array" ref="M1667">msoa_calculations5[[#This Row],[Estimated case time (see and treat)]]*msoa_calculations5[[#This Row],[Population share of ICB]:[Population share of ICB]]</f>
        <v>0.22862429164366999</v>
      </c>
      <c r="N1667" s="94" cm="1">
        <f t="array" ref="N1667">msoa_calculations5[[#This Row],[Weighted estimate]]*msoa_calculations5[[#This Row],[Population share of ICB]:[Population share of ICB]]</f>
        <v>0.294140898918889</v>
      </c>
    </row>
    <row r="1668" spans="1:14">
      <c r="A1668" s="63" t="s">
        <v>13562</v>
      </c>
      <c r="B1668" s="63" t="s">
        <v>13710</v>
      </c>
      <c r="C1668" s="63" t="s">
        <v>34</v>
      </c>
      <c r="D1668" s="63" t="s">
        <v>70</v>
      </c>
      <c r="E1668" s="72">
        <v>6270</v>
      </c>
      <c r="F1668" s="64">
        <v>1</v>
      </c>
      <c r="G1668" s="79">
        <v>0</v>
      </c>
      <c r="H1668" s="133">
        <v>91.208671569824219</v>
      </c>
      <c r="I1668" s="134">
        <v>66.960113525390625</v>
      </c>
      <c r="J1668" s="105">
        <v>84.647232055664063</v>
      </c>
      <c r="K1668" s="96">
        <f>msoa_calculations5[[#This Row],[ Pop20]]/SUMIF(msoa_calculations5[ICB26],msoa_calculations5[[#This Row],[ICB26]],msoa_calculations5[[ Pop20]])</f>
        <v>2.0896990833320001E-3</v>
      </c>
      <c r="L1668" s="98" cm="1">
        <f t="array" ref="L1668">msoa_calculations5[[#This Row],[ Estimated case time (see and convey)]]*msoa_calculations5[[#This Row],[Population share of ICB]:[Population share of ICB]]</f>
        <v>0.19059867737139113</v>
      </c>
      <c r="M1668" s="98" cm="1">
        <f t="array" ref="M1668">msoa_calculations5[[#This Row],[Estimated case time (see and treat)]]*msoa_calculations5[[#This Row],[Population share of ICB]:[Population share of ICB]]</f>
        <v>0.13992648785381545</v>
      </c>
      <c r="N1668" s="94" cm="1">
        <f t="array" ref="N1668">msoa_calculations5[[#This Row],[Weighted estimate]]*msoa_calculations5[[#This Row],[Population share of ICB]:[Population share of ICB]]</f>
        <v>0.17688724323331229</v>
      </c>
    </row>
    <row r="1669" spans="1:14">
      <c r="A1669" s="63" t="s">
        <v>13560</v>
      </c>
      <c r="B1669" s="63" t="s">
        <v>13710</v>
      </c>
      <c r="C1669" s="63" t="s">
        <v>34</v>
      </c>
      <c r="D1669" s="63" t="s">
        <v>70</v>
      </c>
      <c r="E1669" s="72">
        <v>7902</v>
      </c>
      <c r="F1669" s="64">
        <v>1</v>
      </c>
      <c r="G1669" s="79">
        <v>0</v>
      </c>
      <c r="H1669" s="133">
        <v>90.801681518554688</v>
      </c>
      <c r="I1669" s="134">
        <v>64.846755981445313</v>
      </c>
      <c r="J1669" s="105">
        <v>83.778518676757813</v>
      </c>
      <c r="K1669" s="96">
        <f>msoa_calculations5[[#This Row],[ Pop20]]/SUMIF(msoa_calculations5[ICB26],msoa_calculations5[[#This Row],[ICB26]],msoa_calculations5[[ Pop20]])</f>
        <v>2.6336207586107599E-3</v>
      </c>
      <c r="L1669" s="98" cm="1">
        <f t="array" ref="L1669">msoa_calculations5[[#This Row],[ Estimated case time (see and convey)]]*msoa_calculations5[[#This Row],[Population share of ICB]:[Population share of ICB]]</f>
        <v>0.23913719336402861</v>
      </c>
      <c r="M1669" s="98" cm="1">
        <f t="array" ref="M1669">msoa_calculations5[[#This Row],[Estimated case time (see and treat)]]*msoa_calculations5[[#This Row],[Population share of ICB]:[Population share of ICB]]</f>
        <v>0.17078176268130082</v>
      </c>
      <c r="N1669" s="94" cm="1">
        <f t="array" ref="N1669">msoa_calculations5[[#This Row],[Weighted estimate]]*msoa_calculations5[[#This Row],[Population share of ICB]:[Population share of ICB]]</f>
        <v>0.22064084591276861</v>
      </c>
    </row>
    <row r="1670" spans="1:14">
      <c r="A1670" s="63" t="s">
        <v>13558</v>
      </c>
      <c r="B1670" s="63" t="s">
        <v>13710</v>
      </c>
      <c r="C1670" s="63" t="s">
        <v>34</v>
      </c>
      <c r="D1670" s="63" t="s">
        <v>70</v>
      </c>
      <c r="E1670" s="72">
        <v>5456</v>
      </c>
      <c r="F1670" s="64">
        <v>1</v>
      </c>
      <c r="G1670" s="79">
        <v>0</v>
      </c>
      <c r="H1670" s="133">
        <v>101.01732635498047</v>
      </c>
      <c r="I1670" s="134">
        <v>72.114944458007813</v>
      </c>
      <c r="J1670" s="105">
        <v>93.196601867675781</v>
      </c>
      <c r="K1670" s="96">
        <f>msoa_calculations5[[#This Row],[ Pop20]]/SUMIF(msoa_calculations5[ICB26],msoa_calculations5[[#This Row],[ICB26]],msoa_calculations5[[ Pop20]])</f>
        <v>1.8184048163731089E-3</v>
      </c>
      <c r="L1670" s="98" cm="1">
        <f t="array" ref="L1670">msoa_calculations5[[#This Row],[ Estimated case time (see and convey)]]*msoa_calculations5[[#This Row],[Population share of ICB]:[Population share of ICB]]</f>
        <v>0.18369039278103066</v>
      </c>
      <c r="M1670" s="98" cm="1">
        <f t="array" ref="M1670">msoa_calculations5[[#This Row],[Estimated case time (see and treat)]]*msoa_calculations5[[#This Row],[Population share of ICB]:[Population share of ICB]]</f>
        <v>0.13113416233492065</v>
      </c>
      <c r="N1670" s="94" cm="1">
        <f t="array" ref="N1670">msoa_calculations5[[#This Row],[Weighted estimate]]*msoa_calculations5[[#This Row],[Population share of ICB]:[Population share of ICB]]</f>
        <v>0.16946914970578872</v>
      </c>
    </row>
    <row r="1671" spans="1:14">
      <c r="A1671" s="63" t="s">
        <v>13556</v>
      </c>
      <c r="B1671" s="63" t="s">
        <v>13710</v>
      </c>
      <c r="C1671" s="63" t="s">
        <v>34</v>
      </c>
      <c r="D1671" s="63" t="s">
        <v>70</v>
      </c>
      <c r="E1671" s="72">
        <v>6798</v>
      </c>
      <c r="F1671" s="64">
        <v>1</v>
      </c>
      <c r="G1671" s="79">
        <v>0</v>
      </c>
      <c r="H1671" s="133">
        <v>91.784866333007813</v>
      </c>
      <c r="I1671" s="134">
        <v>66.687858581542969</v>
      </c>
      <c r="J1671" s="105">
        <v>84.993843078613281</v>
      </c>
      <c r="K1671" s="96">
        <f>msoa_calculations5[[#This Row],[ Pop20]]/SUMIF(msoa_calculations5[ICB26],msoa_calculations5[[#This Row],[ICB26]],msoa_calculations5[[ Pop20]])</f>
        <v>2.2656737429810106E-3</v>
      </c>
      <c r="L1671" s="98" cm="1">
        <f t="array" ref="L1671">msoa_calculations5[[#This Row],[ Estimated case time (see and convey)]]*msoa_calculations5[[#This Row],[Population share of ICB]:[Population share of ICB]]</f>
        <v>0.20795456165371756</v>
      </c>
      <c r="M1671" s="98" cm="1">
        <f t="array" ref="M1671">msoa_calculations5[[#This Row],[Estimated case time (see and treat)]]*msoa_calculations5[[#This Row],[Population share of ICB]:[Population share of ICB]]</f>
        <v>0.15109293016383277</v>
      </c>
      <c r="N1671" s="94" cm="1">
        <f t="array" ref="N1671">msoa_calculations5[[#This Row],[Weighted estimate]]*msoa_calculations5[[#This Row],[Population share of ICB]:[Population share of ICB]]</f>
        <v>0.19256831857826243</v>
      </c>
    </row>
    <row r="1672" spans="1:14">
      <c r="A1672" s="63" t="s">
        <v>13554</v>
      </c>
      <c r="B1672" s="63" t="s">
        <v>13710</v>
      </c>
      <c r="C1672" s="63" t="s">
        <v>34</v>
      </c>
      <c r="D1672" s="63" t="s">
        <v>70</v>
      </c>
      <c r="E1672" s="72">
        <v>6869</v>
      </c>
      <c r="F1672" s="64">
        <v>1</v>
      </c>
      <c r="G1672" s="79">
        <v>0</v>
      </c>
      <c r="H1672" s="133">
        <v>106.29035186767578</v>
      </c>
      <c r="I1672" s="134">
        <v>73.337043762207031</v>
      </c>
      <c r="J1672" s="105">
        <v>97.373489379882813</v>
      </c>
      <c r="K1672" s="96">
        <f>msoa_calculations5[[#This Row],[ Pop20]]/SUMIF(msoa_calculations5[ICB26],msoa_calculations5[[#This Row],[ICB26]],msoa_calculations5[[ Pop20]])</f>
        <v>2.2893370021383587E-3</v>
      </c>
      <c r="L1672" s="98" cm="1">
        <f t="array" ref="L1672">msoa_calculations5[[#This Row],[ Estimated case time (see and convey)]]*msoa_calculations5[[#This Row],[Population share of ICB]:[Population share of ICB]]</f>
        <v>0.24333443550097617</v>
      </c>
      <c r="M1672" s="98" cm="1">
        <f t="array" ref="M1672">msoa_calculations5[[#This Row],[Estimated case time (see and treat)]]*msoa_calculations5[[#This Row],[Population share of ICB]:[Population share of ICB]]</f>
        <v>0.16789320791226067</v>
      </c>
      <c r="N1672" s="94" cm="1">
        <f t="array" ref="N1672">msoa_calculations5[[#This Row],[Weighted estimate]]*msoa_calculations5[[#This Row],[Population share of ICB]:[Population share of ICB]]</f>
        <v>0.22292073226469222</v>
      </c>
    </row>
    <row r="1673" spans="1:14">
      <c r="A1673" s="63" t="s">
        <v>13552</v>
      </c>
      <c r="B1673" s="63" t="s">
        <v>13710</v>
      </c>
      <c r="C1673" s="63" t="s">
        <v>34</v>
      </c>
      <c r="D1673" s="63" t="s">
        <v>70</v>
      </c>
      <c r="E1673" s="72">
        <v>7778</v>
      </c>
      <c r="F1673" s="64">
        <v>1</v>
      </c>
      <c r="G1673" s="79">
        <v>0</v>
      </c>
      <c r="H1673" s="133">
        <v>97.621055603027344</v>
      </c>
      <c r="I1673" s="134">
        <v>68.960830688476563</v>
      </c>
      <c r="J1673" s="105">
        <v>89.865859985351563</v>
      </c>
      <c r="K1673" s="96">
        <f>msoa_calculations5[[#This Row],[ Pop20]]/SUMIF(msoa_calculations5[ICB26],msoa_calculations5[[#This Row],[ICB26]],msoa_calculations5[[ Pop20]])</f>
        <v>2.5922933764204619E-3</v>
      </c>
      <c r="L1673" s="98" cm="1">
        <f t="array" ref="L1673">msoa_calculations5[[#This Row],[ Estimated case time (see and convey)]]*msoa_calculations5[[#This Row],[Population share of ICB]:[Population share of ICB]]</f>
        <v>0.25306241583890143</v>
      </c>
      <c r="M1673" s="98" cm="1">
        <f t="array" ref="M1673">msoa_calculations5[[#This Row],[Estimated case time (see and treat)]]*msoa_calculations5[[#This Row],[Population share of ICB]:[Population share of ICB]]</f>
        <v>0.17876670462619071</v>
      </c>
      <c r="N1673" s="94" cm="1">
        <f t="array" ref="N1673">msoa_calculations5[[#This Row],[Weighted estimate]]*msoa_calculations5[[#This Row],[Population share of ICB]:[Population share of ICB]]</f>
        <v>0.2329586736063555</v>
      </c>
    </row>
    <row r="1674" spans="1:14">
      <c r="A1674" s="63" t="s">
        <v>13550</v>
      </c>
      <c r="B1674" s="63" t="s">
        <v>13710</v>
      </c>
      <c r="C1674" s="63" t="s">
        <v>34</v>
      </c>
      <c r="D1674" s="63" t="s">
        <v>70</v>
      </c>
      <c r="E1674" s="72">
        <v>8028</v>
      </c>
      <c r="F1674" s="64">
        <v>1</v>
      </c>
      <c r="G1674" s="79">
        <v>0</v>
      </c>
      <c r="H1674" s="133">
        <v>101.09761047363281</v>
      </c>
      <c r="I1674" s="134">
        <v>71.001968383789063</v>
      </c>
      <c r="J1674" s="105">
        <v>92.954002380371094</v>
      </c>
      <c r="K1674" s="96">
        <f>msoa_calculations5[[#This Row],[ Pop20]]/SUMIF(msoa_calculations5[ICB26],msoa_calculations5[[#This Row],[ICB26]],msoa_calculations5[[ Pop20]])</f>
        <v>2.6756147114815466E-3</v>
      </c>
      <c r="L1674" s="98" cm="1">
        <f t="array" ref="L1674">msoa_calculations5[[#This Row],[ Estimated case time (see and convey)]]*msoa_calculations5[[#This Row],[Population share of ICB]:[Population share of ICB]]</f>
        <v>0.27049825387888282</v>
      </c>
      <c r="M1674" s="98" cm="1">
        <f t="array" ref="M1674">msoa_calculations5[[#This Row],[Estimated case time (see and treat)]]*msoa_calculations5[[#This Row],[Population share of ICB]:[Population share of ICB]]</f>
        <v>0.18997391115181367</v>
      </c>
      <c r="N1674" s="94" cm="1">
        <f t="array" ref="N1674">msoa_calculations5[[#This Row],[Weighted estimate]]*msoa_calculations5[[#This Row],[Population share of ICB]:[Population share of ICB]]</f>
        <v>0.24870909626001161</v>
      </c>
    </row>
    <row r="1675" spans="1:14">
      <c r="A1675" s="63" t="s">
        <v>13544</v>
      </c>
      <c r="B1675" s="63" t="s">
        <v>13710</v>
      </c>
      <c r="C1675" s="63" t="s">
        <v>34</v>
      </c>
      <c r="D1675" s="63" t="s">
        <v>70</v>
      </c>
      <c r="E1675" s="72">
        <v>13828</v>
      </c>
      <c r="F1675" s="64">
        <v>1</v>
      </c>
      <c r="G1675" s="79">
        <v>0</v>
      </c>
      <c r="H1675" s="133">
        <v>92.712089538574219</v>
      </c>
      <c r="I1675" s="134">
        <v>65.986885070800781</v>
      </c>
      <c r="J1675" s="105">
        <v>85.480491638183594</v>
      </c>
      <c r="K1675" s="96">
        <f>msoa_calculations5[[#This Row],[ Pop20]]/SUMIF(msoa_calculations5[ICB26],msoa_calculations5[[#This Row],[ICB26]],msoa_calculations5[[ Pop20]])</f>
        <v>4.6086696848987082E-3</v>
      </c>
      <c r="L1675" s="98" cm="1">
        <f t="array" ref="L1675">msoa_calculations5[[#This Row],[ Estimated case time (see and convey)]]*msoa_calculations5[[#This Row],[Population share of ICB]:[Population share of ICB]]</f>
        <v>0.42727939648004165</v>
      </c>
      <c r="M1675" s="98" cm="1">
        <f t="array" ref="M1675">msoa_calculations5[[#This Row],[Estimated case time (see and treat)]]*msoa_calculations5[[#This Row],[Population share of ICB]:[Population share of ICB]]</f>
        <v>0.30411175682669472</v>
      </c>
      <c r="N1675" s="94" cm="1">
        <f t="array" ref="N1675">msoa_calculations5[[#This Row],[Weighted estimate]]*msoa_calculations5[[#This Row],[Population share of ICB]:[Population share of ICB]]</f>
        <v>0.39395135046313423</v>
      </c>
    </row>
    <row r="1676" spans="1:14">
      <c r="A1676" s="63" t="s">
        <v>13542</v>
      </c>
      <c r="B1676" s="63" t="s">
        <v>13710</v>
      </c>
      <c r="C1676" s="63" t="s">
        <v>34</v>
      </c>
      <c r="D1676" s="63" t="s">
        <v>70</v>
      </c>
      <c r="E1676" s="72">
        <v>10190</v>
      </c>
      <c r="F1676" s="64">
        <v>1</v>
      </c>
      <c r="G1676" s="79">
        <v>0</v>
      </c>
      <c r="H1676" s="133">
        <v>90.3297119140625</v>
      </c>
      <c r="I1676" s="134">
        <v>65.062217712402344</v>
      </c>
      <c r="J1676" s="105">
        <v>83.492561340332031</v>
      </c>
      <c r="K1676" s="96">
        <f>msoa_calculations5[[#This Row],[ Pop20]]/SUMIF(msoa_calculations5[ICB26],msoa_calculations5[[#This Row],[ICB26]],msoa_calculations5[[ Pop20]])</f>
        <v>3.3961776170898057E-3</v>
      </c>
      <c r="L1676" s="98" cm="1">
        <f t="array" ref="L1676">msoa_calculations5[[#This Row],[ Estimated case time (see and convey)]]*msoa_calculations5[[#This Row],[Population share of ICB]:[Population share of ICB]]</f>
        <v>0.30677574576070943</v>
      </c>
      <c r="M1676" s="98" cm="1">
        <f t="array" ref="M1676">msoa_calculations5[[#This Row],[Estimated case time (see and treat)]]*msoa_calculations5[[#This Row],[Population share of ICB]:[Population share of ICB]]</f>
        <v>0.22096284751308473</v>
      </c>
      <c r="N1676" s="94" cm="1">
        <f t="array" ref="N1676">msoa_calculations5[[#This Row],[Weighted estimate]]*msoa_calculations5[[#This Row],[Population share of ICB]:[Population share of ICB]]</f>
        <v>0.28355556801753329</v>
      </c>
    </row>
    <row r="1677" spans="1:14">
      <c r="A1677" s="63" t="s">
        <v>13540</v>
      </c>
      <c r="B1677" s="63" t="s">
        <v>13710</v>
      </c>
      <c r="C1677" s="63" t="s">
        <v>34</v>
      </c>
      <c r="D1677" s="63" t="s">
        <v>70</v>
      </c>
      <c r="E1677" s="72">
        <v>9638</v>
      </c>
      <c r="F1677" s="64">
        <v>1</v>
      </c>
      <c r="G1677" s="79">
        <v>0</v>
      </c>
      <c r="H1677" s="133">
        <v>90.527046203613281</v>
      </c>
      <c r="I1677" s="134">
        <v>64.842605590820313</v>
      </c>
      <c r="J1677" s="105">
        <v>83.577072143554688</v>
      </c>
      <c r="K1677" s="96">
        <f>msoa_calculations5[[#This Row],[ Pop20]]/SUMIF(msoa_calculations5[ICB26],msoa_calculations5[[#This Row],[ICB26]],msoa_calculations5[[ Pop20]])</f>
        <v>3.2122041092749309E-3</v>
      </c>
      <c r="L1677" s="98" cm="1">
        <f t="array" ref="L1677">msoa_calculations5[[#This Row],[ Estimated case time (see and convey)]]*msoa_calculations5[[#This Row],[Population share of ICB]:[Population share of ICB]]</f>
        <v>0.2907913498157681</v>
      </c>
      <c r="M1677" s="98" cm="1">
        <f t="array" ref="M1677">msoa_calculations5[[#This Row],[Estimated case time (see and treat)]]*msoa_calculations5[[#This Row],[Population share of ICB]:[Population share of ICB]]</f>
        <v>0.20828768413492663</v>
      </c>
      <c r="N1677" s="94" cm="1">
        <f t="array" ref="N1677">msoa_calculations5[[#This Row],[Weighted estimate]]*msoa_calculations5[[#This Row],[Population share of ICB]:[Population share of ICB]]</f>
        <v>0.26846661458069371</v>
      </c>
    </row>
    <row r="1678" spans="1:14">
      <c r="A1678" s="63" t="s">
        <v>13538</v>
      </c>
      <c r="B1678" s="63" t="s">
        <v>13710</v>
      </c>
      <c r="C1678" s="63" t="s">
        <v>34</v>
      </c>
      <c r="D1678" s="63" t="s">
        <v>70</v>
      </c>
      <c r="E1678" s="72">
        <v>9642</v>
      </c>
      <c r="F1678" s="64">
        <v>1</v>
      </c>
      <c r="G1678" s="79">
        <v>0</v>
      </c>
      <c r="H1678" s="133">
        <v>92.5592041015625</v>
      </c>
      <c r="I1678" s="134">
        <v>65.694587707519531</v>
      </c>
      <c r="J1678" s="105">
        <v>85.289886474609375</v>
      </c>
      <c r="K1678" s="96">
        <f>msoa_calculations5[[#This Row],[ Pop20]]/SUMIF(msoa_calculations5[ICB26],msoa_calculations5[[#This Row],[ICB26]],msoa_calculations5[[ Pop20]])</f>
        <v>3.2135372506359085E-3</v>
      </c>
      <c r="L1678" s="98" cm="1">
        <f t="array" ref="L1678">msoa_calculations5[[#This Row],[ Estimated case time (see and convey)]]*msoa_calculations5[[#This Row],[Population share of ICB]:[Population share of ICB]]</f>
        <v>0.29744245026958305</v>
      </c>
      <c r="M1678" s="98" cm="1">
        <f t="array" ref="M1678">msoa_calculations5[[#This Row],[Estimated case time (see and treat)]]*msoa_calculations5[[#This Row],[Population share of ICB]:[Population share of ICB]]</f>
        <v>0.21111200476328187</v>
      </c>
      <c r="N1678" s="94" cm="1">
        <f t="array" ref="N1678">msoa_calculations5[[#This Row],[Weighted estimate]]*msoa_calculations5[[#This Row],[Population share of ICB]:[Population share of ICB]]</f>
        <v>0.27408222728866499</v>
      </c>
    </row>
    <row r="1679" spans="1:14">
      <c r="A1679" s="63" t="s">
        <v>13536</v>
      </c>
      <c r="B1679" s="63" t="s">
        <v>13710</v>
      </c>
      <c r="C1679" s="63" t="s">
        <v>34</v>
      </c>
      <c r="D1679" s="63" t="s">
        <v>70</v>
      </c>
      <c r="E1679" s="72">
        <v>9553</v>
      </c>
      <c r="F1679" s="64">
        <v>1</v>
      </c>
      <c r="G1679" s="79">
        <v>0</v>
      </c>
      <c r="H1679" s="133">
        <v>86.137344360351563</v>
      </c>
      <c r="I1679" s="134">
        <v>62.080352783203125</v>
      </c>
      <c r="J1679" s="105">
        <v>79.627738952636719</v>
      </c>
      <c r="K1679" s="96">
        <f>msoa_calculations5[[#This Row],[ Pop20]]/SUMIF(msoa_calculations5[ICB26],msoa_calculations5[[#This Row],[ICB26]],msoa_calculations5[[ Pop20]])</f>
        <v>3.1838748553541622E-3</v>
      </c>
      <c r="L1679" s="98" cm="1">
        <f t="array" ref="L1679">msoa_calculations5[[#This Row],[ Estimated case time (see and convey)]]*msoa_calculations5[[#This Row],[Population share of ICB]:[Population share of ICB]]</f>
        <v>0.274250524815906</v>
      </c>
      <c r="M1679" s="98" cm="1">
        <f t="array" ref="M1679">msoa_calculations5[[#This Row],[Estimated case time (see and treat)]]*msoa_calculations5[[#This Row],[Population share of ICB]:[Population share of ICB]]</f>
        <v>0.19765607423795623</v>
      </c>
      <c r="N1679" s="94" cm="1">
        <f t="array" ref="N1679">msoa_calculations5[[#This Row],[Weighted estimate]]*msoa_calculations5[[#This Row],[Population share of ICB]:[Population share of ICB]]</f>
        <v>0.25352475584000522</v>
      </c>
    </row>
    <row r="1680" spans="1:14">
      <c r="A1680" s="63" t="s">
        <v>13534</v>
      </c>
      <c r="B1680" s="63" t="s">
        <v>13710</v>
      </c>
      <c r="C1680" s="63" t="s">
        <v>34</v>
      </c>
      <c r="D1680" s="63" t="s">
        <v>70</v>
      </c>
      <c r="E1680" s="72">
        <v>10387</v>
      </c>
      <c r="F1680" s="64">
        <v>1</v>
      </c>
      <c r="G1680" s="79">
        <v>0</v>
      </c>
      <c r="H1680" s="133">
        <v>87.154457092285156</v>
      </c>
      <c r="I1680" s="134">
        <v>63.049518585205078</v>
      </c>
      <c r="J1680" s="105">
        <v>80.631881713867188</v>
      </c>
      <c r="K1680" s="96">
        <f>msoa_calculations5[[#This Row],[ Pop20]]/SUMIF(msoa_calculations5[ICB26],msoa_calculations5[[#This Row],[ICB26]],msoa_calculations5[[ Pop20]])</f>
        <v>3.4618348291179405E-3</v>
      </c>
      <c r="L1680" s="98" cm="1">
        <f t="array" ref="L1680">msoa_calculations5[[#This Row],[ Estimated case time (see and convey)]]*msoa_calculations5[[#This Row],[Population share of ICB]:[Population share of ICB]]</f>
        <v>0.30171433507493789</v>
      </c>
      <c r="M1680" s="98" cm="1">
        <f t="array" ref="M1680">msoa_calculations5[[#This Row],[Estimated case time (see and treat)]]*msoa_calculations5[[#This Row],[Population share of ICB]:[Population share of ICB]]</f>
        <v>0.21826701939738183</v>
      </c>
      <c r="N1680" s="94" cm="1">
        <f t="array" ref="N1680">msoa_calculations5[[#This Row],[Weighted estimate]]*msoa_calculations5[[#This Row],[Population share of ICB]:[Population share of ICB]]</f>
        <v>0.27913425645438339</v>
      </c>
    </row>
    <row r="1681" spans="1:14">
      <c r="A1681" s="63" t="s">
        <v>13532</v>
      </c>
      <c r="B1681" s="63" t="s">
        <v>13710</v>
      </c>
      <c r="C1681" s="63" t="s">
        <v>34</v>
      </c>
      <c r="D1681" s="63" t="s">
        <v>70</v>
      </c>
      <c r="E1681" s="72">
        <v>9588</v>
      </c>
      <c r="F1681" s="64">
        <v>1</v>
      </c>
      <c r="G1681" s="79">
        <v>0</v>
      </c>
      <c r="H1681" s="133">
        <v>87.595626831054688</v>
      </c>
      <c r="I1681" s="134">
        <v>63.105731964111328</v>
      </c>
      <c r="J1681" s="105">
        <v>80.968887329101563</v>
      </c>
      <c r="K1681" s="96">
        <f>msoa_calculations5[[#This Row],[ Pop20]]/SUMIF(msoa_calculations5[ICB26],msoa_calculations5[[#This Row],[ICB26]],msoa_calculations5[[ Pop20]])</f>
        <v>3.1955398422627143E-3</v>
      </c>
      <c r="L1681" s="98" cm="1">
        <f t="array" ref="L1681">msoa_calculations5[[#This Row],[ Estimated case time (see and convey)]]*msoa_calculations5[[#This Row],[Population share of ICB]:[Population share of ICB]]</f>
        <v>0.27991531554661209</v>
      </c>
      <c r="M1681" s="98" cm="1">
        <f t="array" ref="M1681">msoa_calculations5[[#This Row],[Estimated case time (see and treat)]]*msoa_calculations5[[#This Row],[Population share of ICB]:[Population share of ICB]]</f>
        <v>0.20165688076646943</v>
      </c>
      <c r="N1681" s="94" cm="1">
        <f t="array" ref="N1681">msoa_calculations5[[#This Row],[Weighted estimate]]*msoa_calculations5[[#This Row],[Population share of ICB]:[Population share of ICB]]</f>
        <v>0.25873930544382467</v>
      </c>
    </row>
    <row r="1682" spans="1:14">
      <c r="A1682" s="63" t="s">
        <v>13510</v>
      </c>
      <c r="B1682" s="63" t="s">
        <v>13710</v>
      </c>
      <c r="C1682" s="63" t="s">
        <v>34</v>
      </c>
      <c r="D1682" s="63" t="s">
        <v>70</v>
      </c>
      <c r="E1682" s="72">
        <v>11515</v>
      </c>
      <c r="F1682" s="64">
        <v>1</v>
      </c>
      <c r="G1682" s="79">
        <v>0</v>
      </c>
      <c r="H1682" s="133">
        <v>88.184379577636719</v>
      </c>
      <c r="I1682" s="134">
        <v>62.519615173339844</v>
      </c>
      <c r="J1682" s="105">
        <v>81.239730834960938</v>
      </c>
      <c r="K1682" s="96">
        <f>msoa_calculations5[[#This Row],[ Pop20]]/SUMIF(msoa_calculations5[ICB26],msoa_calculations5[[#This Row],[ICB26]],msoa_calculations5[[ Pop20]])</f>
        <v>3.8377806929135536E-3</v>
      </c>
      <c r="L1682" s="98" cm="1">
        <f t="array" ref="L1682">msoa_calculations5[[#This Row],[ Estimated case time (see and convey)]]*msoa_calculations5[[#This Row],[Population share of ICB]:[Population share of ICB]]</f>
        <v>0.33843230935961449</v>
      </c>
      <c r="M1682" s="98" cm="1">
        <f t="array" ref="M1682">msoa_calculations5[[#This Row],[Estimated case time (see and treat)]]*msoa_calculations5[[#This Row],[Population share of ICB]:[Population share of ICB]]</f>
        <v>0.2399365720406289</v>
      </c>
      <c r="N1682" s="94" cm="1">
        <f t="array" ref="N1682">msoa_calculations5[[#This Row],[Weighted estimate]]*msoa_calculations5[[#This Row],[Population share of ICB]:[Population share of ICB]]</f>
        <v>0.31178027049590695</v>
      </c>
    </row>
    <row r="1683" spans="1:14">
      <c r="A1683" s="63" t="s">
        <v>13508</v>
      </c>
      <c r="B1683" s="63" t="s">
        <v>13710</v>
      </c>
      <c r="C1683" s="63" t="s">
        <v>34</v>
      </c>
      <c r="D1683" s="63" t="s">
        <v>70</v>
      </c>
      <c r="E1683" s="72">
        <v>6175</v>
      </c>
      <c r="F1683" s="64">
        <v>1</v>
      </c>
      <c r="G1683" s="79">
        <v>0</v>
      </c>
      <c r="H1683" s="133">
        <v>87.293785095214844</v>
      </c>
      <c r="I1683" s="134">
        <v>62.844478607177734</v>
      </c>
      <c r="J1683" s="105">
        <v>80.678024291992188</v>
      </c>
      <c r="K1683" s="96">
        <f>msoa_calculations5[[#This Row],[ Pop20]]/SUMIF(msoa_calculations5[ICB26],msoa_calculations5[[#This Row],[ICB26]],msoa_calculations5[[ Pop20]])</f>
        <v>2.0580369760087882E-3</v>
      </c>
      <c r="L1683" s="98" cm="1">
        <f t="array" ref="L1683">msoa_calculations5[[#This Row],[ Estimated case time (see and convey)]]*msoa_calculations5[[#This Row],[Population share of ICB]:[Population share of ICB]]</f>
        <v>0.17965383750171698</v>
      </c>
      <c r="M1683" s="98" cm="1">
        <f t="array" ref="M1683">msoa_calculations5[[#This Row],[Estimated case time (see and treat)]]*msoa_calculations5[[#This Row],[Population share of ICB]:[Population share of ICB]]</f>
        <v>0.12933626071156504</v>
      </c>
      <c r="N1683" s="94" cm="1">
        <f t="array" ref="N1683">msoa_calculations5[[#This Row],[Weighted estimate]]*msoa_calculations5[[#This Row],[Population share of ICB]:[Population share of ICB]]</f>
        <v>0.16603835714425516</v>
      </c>
    </row>
    <row r="1684" spans="1:14">
      <c r="A1684" s="63" t="s">
        <v>13530</v>
      </c>
      <c r="B1684" s="63" t="s">
        <v>13710</v>
      </c>
      <c r="C1684" s="63" t="s">
        <v>34</v>
      </c>
      <c r="D1684" s="63" t="s">
        <v>70</v>
      </c>
      <c r="E1684" s="72">
        <v>8554</v>
      </c>
      <c r="F1684" s="64">
        <v>1</v>
      </c>
      <c r="G1684" s="79">
        <v>0</v>
      </c>
      <c r="H1684" s="133">
        <v>86.12725830078125</v>
      </c>
      <c r="I1684" s="134">
        <v>62.201648712158203</v>
      </c>
      <c r="J1684" s="105">
        <v>79.653205871582031</v>
      </c>
      <c r="K1684" s="96">
        <f>msoa_calculations5[[#This Row],[ Pop20]]/SUMIF(msoa_calculations5[ICB26],msoa_calculations5[[#This Row],[ICB26]],msoa_calculations5[[ Pop20]])</f>
        <v>2.8509228004500687E-3</v>
      </c>
      <c r="L1684" s="98" cm="1">
        <f t="array" ref="L1684">msoa_calculations5[[#This Row],[ Estimated case time (see and convey)]]*msoa_calculations5[[#This Row],[Population share of ICB]:[Population share of ICB]]</f>
        <v>0.24554216442994972</v>
      </c>
      <c r="M1684" s="98" cm="1">
        <f t="array" ref="M1684">msoa_calculations5[[#This Row],[Estimated case time (see and treat)]]*msoa_calculations5[[#This Row],[Population share of ICB]:[Population share of ICB]]</f>
        <v>0.17733209853907747</v>
      </c>
      <c r="N1684" s="94" cm="1">
        <f t="array" ref="N1684">msoa_calculations5[[#This Row],[Weighted estimate]]*msoa_calculations5[[#This Row],[Population share of ICB]:[Population share of ICB]]</f>
        <v>0.22708514074823649</v>
      </c>
    </row>
    <row r="1685" spans="1:14">
      <c r="A1685" s="63" t="s">
        <v>13528</v>
      </c>
      <c r="B1685" s="63" t="s">
        <v>13710</v>
      </c>
      <c r="C1685" s="63" t="s">
        <v>34</v>
      </c>
      <c r="D1685" s="63" t="s">
        <v>70</v>
      </c>
      <c r="E1685" s="72">
        <v>9429</v>
      </c>
      <c r="F1685" s="64">
        <v>1</v>
      </c>
      <c r="G1685" s="79">
        <v>0</v>
      </c>
      <c r="H1685" s="133">
        <v>82.266510009765625</v>
      </c>
      <c r="I1685" s="134">
        <v>56.963947296142578</v>
      </c>
      <c r="J1685" s="105">
        <v>75.419868469238281</v>
      </c>
      <c r="K1685" s="96">
        <f>msoa_calculations5[[#This Row],[ Pop20]]/SUMIF(msoa_calculations5[ICB26],msoa_calculations5[[#This Row],[ICB26]],msoa_calculations5[[ Pop20]])</f>
        <v>3.1425474731638643E-3</v>
      </c>
      <c r="L1685" s="98" cm="1">
        <f t="array" ref="L1685">msoa_calculations5[[#This Row],[ Estimated case time (see and convey)]]*msoa_calculations5[[#This Row],[Population share of ICB]:[Population share of ICB]]</f>
        <v>0.25852641315719871</v>
      </c>
      <c r="M1685" s="98" cm="1">
        <f t="array" ref="M1685">msoa_calculations5[[#This Row],[Estimated case time (see and treat)]]*msoa_calculations5[[#This Row],[Population share of ICB]:[Population share of ICB]]</f>
        <v>0.17901190863693239</v>
      </c>
      <c r="N1685" s="94" cm="1">
        <f t="array" ref="N1685">msoa_calculations5[[#This Row],[Weighted estimate]]*msoa_calculations5[[#This Row],[Population share of ICB]:[Population share of ICB]]</f>
        <v>0.23701051708435578</v>
      </c>
    </row>
    <row r="1686" spans="1:14">
      <c r="A1686" s="63" t="s">
        <v>13506</v>
      </c>
      <c r="B1686" s="63" t="s">
        <v>13710</v>
      </c>
      <c r="C1686" s="63" t="s">
        <v>34</v>
      </c>
      <c r="D1686" s="63" t="s">
        <v>70</v>
      </c>
      <c r="E1686" s="72">
        <v>10373</v>
      </c>
      <c r="F1686" s="64">
        <v>1</v>
      </c>
      <c r="G1686" s="79">
        <v>0</v>
      </c>
      <c r="H1686" s="133">
        <v>96.690116882324219</v>
      </c>
      <c r="I1686" s="134">
        <v>68.923004150390625</v>
      </c>
      <c r="J1686" s="105">
        <v>89.176589965820313</v>
      </c>
      <c r="K1686" s="96">
        <f>msoa_calculations5[[#This Row],[ Pop20]]/SUMIF(msoa_calculations5[ICB26],msoa_calculations5[[#This Row],[ICB26]],msoa_calculations5[[ Pop20]])</f>
        <v>3.4571688343545195E-3</v>
      </c>
      <c r="L1686" s="98" cm="1">
        <f t="array" ref="L1686">msoa_calculations5[[#This Row],[ Estimated case time (see and convey)]]*msoa_calculations5[[#This Row],[Population share of ICB]:[Population share of ICB]]</f>
        <v>0.33427405867566706</v>
      </c>
      <c r="M1686" s="98" cm="1">
        <f t="array" ref="M1686">msoa_calculations5[[#This Row],[Estimated case time (see and treat)]]*msoa_calculations5[[#This Row],[Population share of ICB]:[Population share of ICB]]</f>
        <v>0.23827846191881766</v>
      </c>
      <c r="N1686" s="94" cm="1">
        <f t="array" ref="N1686">msoa_calculations5[[#This Row],[Weighted estimate]]*msoa_calculations5[[#This Row],[Population share of ICB]:[Population share of ICB]]</f>
        <v>0.30829852758384596</v>
      </c>
    </row>
    <row r="1687" spans="1:14">
      <c r="A1687" s="63" t="s">
        <v>13504</v>
      </c>
      <c r="B1687" s="63" t="s">
        <v>13710</v>
      </c>
      <c r="C1687" s="63" t="s">
        <v>34</v>
      </c>
      <c r="D1687" s="63" t="s">
        <v>70</v>
      </c>
      <c r="E1687" s="72">
        <v>9955</v>
      </c>
      <c r="F1687" s="64">
        <v>1</v>
      </c>
      <c r="G1687" s="79">
        <v>0</v>
      </c>
      <c r="H1687" s="133">
        <v>90.682792663574219</v>
      </c>
      <c r="I1687" s="134">
        <v>65.568321228027344</v>
      </c>
      <c r="J1687" s="105">
        <v>83.887046813964844</v>
      </c>
      <c r="K1687" s="96">
        <f>msoa_calculations5[[#This Row],[ Pop20]]/SUMIF(msoa_calculations5[ICB26],msoa_calculations5[[#This Row],[ICB26]],msoa_calculations5[[ Pop20]])</f>
        <v>3.3178555621323864E-3</v>
      </c>
      <c r="L1687" s="98" cm="1">
        <f t="array" ref="L1687">msoa_calculations5[[#This Row],[ Estimated case time (see and convey)]]*msoa_calculations5[[#This Row],[Population share of ICB]:[Population share of ICB]]</f>
        <v>0.30087240802853771</v>
      </c>
      <c r="M1687" s="98" cm="1">
        <f t="array" ref="M1687">msoa_calculations5[[#This Row],[Estimated case time (see and treat)]]*msoa_calculations5[[#This Row],[Population share of ICB]:[Population share of ICB]]</f>
        <v>0.21754621928609355</v>
      </c>
      <c r="N1687" s="94" cm="1">
        <f t="array" ref="N1687">msoa_calculations5[[#This Row],[Weighted estimate]]*msoa_calculations5[[#This Row],[Population share of ICB]:[Population share of ICB]]</f>
        <v>0.27832510486257311</v>
      </c>
    </row>
    <row r="1688" spans="1:14">
      <c r="A1688" s="63" t="s">
        <v>13502</v>
      </c>
      <c r="B1688" s="63" t="s">
        <v>13710</v>
      </c>
      <c r="C1688" s="63" t="s">
        <v>34</v>
      </c>
      <c r="D1688" s="63" t="s">
        <v>70</v>
      </c>
      <c r="E1688" s="72">
        <v>6742</v>
      </c>
      <c r="F1688" s="64">
        <v>1</v>
      </c>
      <c r="G1688" s="79">
        <v>0</v>
      </c>
      <c r="H1688" s="133">
        <v>85.16619873046875</v>
      </c>
      <c r="I1688" s="134">
        <v>60.633476257324219</v>
      </c>
      <c r="J1688" s="105">
        <v>78.527870178222656</v>
      </c>
      <c r="K1688" s="96">
        <f>msoa_calculations5[[#This Row],[ Pop20]]/SUMIF(msoa_calculations5[ICB26],msoa_calculations5[[#This Row],[ICB26]],msoa_calculations5[[ Pop20]])</f>
        <v>2.247009763927328E-3</v>
      </c>
      <c r="L1688" s="98" cm="1">
        <f t="array" ref="L1688">msoa_calculations5[[#This Row],[ Estimated case time (see and convey)]]*msoa_calculations5[[#This Row],[Population share of ICB]:[Population share of ICB]]</f>
        <v>0.1913692801039385</v>
      </c>
      <c r="M1688" s="98" cm="1">
        <f t="array" ref="M1688">msoa_calculations5[[#This Row],[Estimated case time (see and treat)]]*msoa_calculations5[[#This Row],[Population share of ICB]:[Population share of ICB]]</f>
        <v>0.13624401317106333</v>
      </c>
      <c r="N1688" s="94" cm="1">
        <f t="array" ref="N1688">msoa_calculations5[[#This Row],[Weighted estimate]]*msoa_calculations5[[#This Row],[Population share of ICB]:[Population share of ICB]]</f>
        <v>0.17645289103088396</v>
      </c>
    </row>
    <row r="1689" spans="1:14">
      <c r="A1689" s="63" t="s">
        <v>13526</v>
      </c>
      <c r="B1689" s="63" t="s">
        <v>13710</v>
      </c>
      <c r="C1689" s="63" t="s">
        <v>34</v>
      </c>
      <c r="D1689" s="63" t="s">
        <v>70</v>
      </c>
      <c r="E1689" s="72">
        <v>8952</v>
      </c>
      <c r="F1689" s="64">
        <v>1</v>
      </c>
      <c r="G1689" s="79">
        <v>0</v>
      </c>
      <c r="H1689" s="133">
        <v>82.086250305175781</v>
      </c>
      <c r="I1689" s="134">
        <v>57.443588256835938</v>
      </c>
      <c r="J1689" s="105">
        <v>75.418167114257813</v>
      </c>
      <c r="K1689" s="96">
        <f>msoa_calculations5[[#This Row],[ Pop20]]/SUMIF(msoa_calculations5[ICB26],msoa_calculations5[[#This Row],[ICB26]],msoa_calculations5[[ Pop20]])</f>
        <v>2.9835703658673152E-3</v>
      </c>
      <c r="L1689" s="98" cm="1">
        <f t="array" ref="L1689">msoa_calculations5[[#This Row],[ Estimated case time (see and convey)]]*msoa_calculations5[[#This Row],[Population share of ICB]:[Population share of ICB]]</f>
        <v>0.24491010385568932</v>
      </c>
      <c r="M1689" s="98" cm="1">
        <f t="array" ref="M1689">msoa_calculations5[[#This Row],[Estimated case time (see and treat)]]*msoa_calculations5[[#This Row],[Population share of ICB]:[Population share of ICB]]</f>
        <v>0.17138698763217941</v>
      </c>
      <c r="N1689" s="94" cm="1">
        <f t="array" ref="N1689">msoa_calculations5[[#This Row],[Weighted estimate]]*msoa_calculations5[[#This Row],[Population share of ICB]:[Population share of ICB]]</f>
        <v>0.22501540845012849</v>
      </c>
    </row>
    <row r="1690" spans="1:14">
      <c r="A1690" s="63" t="s">
        <v>13524</v>
      </c>
      <c r="B1690" s="63" t="s">
        <v>13710</v>
      </c>
      <c r="C1690" s="63" t="s">
        <v>34</v>
      </c>
      <c r="D1690" s="63" t="s">
        <v>70</v>
      </c>
      <c r="E1690" s="72">
        <v>10196</v>
      </c>
      <c r="F1690" s="64">
        <v>1</v>
      </c>
      <c r="G1690" s="79">
        <v>0</v>
      </c>
      <c r="H1690" s="133">
        <v>84.073692321777344</v>
      </c>
      <c r="I1690" s="134">
        <v>58.944717407226563</v>
      </c>
      <c r="J1690" s="105">
        <v>77.274017333984375</v>
      </c>
      <c r="K1690" s="96">
        <f>msoa_calculations5[[#This Row],[ Pop20]]/SUMIF(msoa_calculations5[ICB26],msoa_calculations5[[#This Row],[ICB26]],msoa_calculations5[[ Pop20]])</f>
        <v>3.3981773291312718E-3</v>
      </c>
      <c r="L1690" s="98" cm="1">
        <f t="array" ref="L1690">msoa_calculations5[[#This Row],[ Estimated case time (see and convey)]]*msoa_calculations5[[#This Row],[Population share of ICB]:[Population share of ICB]]</f>
        <v>0.28569731522422165</v>
      </c>
      <c r="M1690" s="98" cm="1">
        <f t="array" ref="M1690">msoa_calculations5[[#This Row],[Estimated case time (see and treat)]]*msoa_calculations5[[#This Row],[Population share of ICB]:[Population share of ICB]]</f>
        <v>0.20030460236528674</v>
      </c>
      <c r="N1690" s="94" cm="1">
        <f t="array" ref="N1690">msoa_calculations5[[#This Row],[Weighted estimate]]*msoa_calculations5[[#This Row],[Population share of ICB]:[Population share of ICB]]</f>
        <v>0.26259081383524263</v>
      </c>
    </row>
    <row r="1691" spans="1:14">
      <c r="A1691" s="63" t="s">
        <v>13500</v>
      </c>
      <c r="B1691" s="63" t="s">
        <v>13710</v>
      </c>
      <c r="C1691" s="63" t="s">
        <v>34</v>
      </c>
      <c r="D1691" s="63" t="s">
        <v>70</v>
      </c>
      <c r="E1691" s="72">
        <v>12193</v>
      </c>
      <c r="F1691" s="64">
        <v>1</v>
      </c>
      <c r="G1691" s="79">
        <v>0</v>
      </c>
      <c r="H1691" s="133">
        <v>86.2049560546875</v>
      </c>
      <c r="I1691" s="134">
        <v>61.416263580322266</v>
      </c>
      <c r="J1691" s="105">
        <v>79.497360229492188</v>
      </c>
      <c r="K1691" s="96">
        <f>msoa_calculations5[[#This Row],[ Pop20]]/SUMIF(msoa_calculations5[ICB26],msoa_calculations5[[#This Row],[ICB26]],msoa_calculations5[[ Pop20]])</f>
        <v>4.0637481535992148E-3</v>
      </c>
      <c r="L1691" s="98" cm="1">
        <f t="array" ref="L1691">msoa_calculations5[[#This Row],[ Estimated case time (see and convey)]]*msoa_calculations5[[#This Row],[Population share of ICB]:[Population share of ICB]]</f>
        <v>0.35031523099833778</v>
      </c>
      <c r="M1691" s="98" cm="1">
        <f t="array" ref="M1691">msoa_calculations5[[#This Row],[Estimated case time (see and treat)]]*msoa_calculations5[[#This Row],[Population share of ICB]:[Population share of ICB]]</f>
        <v>0.24958022772549732</v>
      </c>
      <c r="N1691" s="94" cm="1">
        <f t="array" ref="N1691">msoa_calculations5[[#This Row],[Weighted estimate]]*msoa_calculations5[[#This Row],[Population share of ICB]:[Population share of ICB]]</f>
        <v>0.32305725084861053</v>
      </c>
    </row>
    <row r="1692" spans="1:14">
      <c r="A1692" s="63" t="s">
        <v>13522</v>
      </c>
      <c r="B1692" s="63" t="s">
        <v>13710</v>
      </c>
      <c r="C1692" s="63" t="s">
        <v>34</v>
      </c>
      <c r="D1692" s="63" t="s">
        <v>70</v>
      </c>
      <c r="E1692" s="72">
        <v>8354</v>
      </c>
      <c r="F1692" s="64">
        <v>1</v>
      </c>
      <c r="G1692" s="79">
        <v>0</v>
      </c>
      <c r="H1692" s="133">
        <v>89.078178405761719</v>
      </c>
      <c r="I1692" s="134">
        <v>64.616371154785156</v>
      </c>
      <c r="J1692" s="105">
        <v>82.459037780761719</v>
      </c>
      <c r="K1692" s="96">
        <f>msoa_calculations5[[#This Row],[ Pop20]]/SUMIF(msoa_calculations5[ICB26],msoa_calculations5[[#This Row],[ICB26]],msoa_calculations5[[ Pop20]])</f>
        <v>2.7842657324012011E-3</v>
      </c>
      <c r="L1692" s="98" cm="1">
        <f t="array" ref="L1692">msoa_calculations5[[#This Row],[ Estimated case time (see and convey)]]*msoa_calculations5[[#This Row],[Population share of ICB]:[Population share of ICB]]</f>
        <v>0.24801731963988299</v>
      </c>
      <c r="M1692" s="98" cm="1">
        <f t="array" ref="M1692">msoa_calculations5[[#This Row],[Estimated case time (see and treat)]]*msoa_calculations5[[#This Row],[Population share of ICB]:[Population share of ICB]]</f>
        <v>0.17990914795838572</v>
      </c>
      <c r="N1692" s="94" cm="1">
        <f t="array" ref="N1692">msoa_calculations5[[#This Row],[Weighted estimate]]*msoa_calculations5[[#This Row],[Population share of ICB]:[Population share of ICB]]</f>
        <v>0.22958787321975083</v>
      </c>
    </row>
    <row r="1693" spans="1:14">
      <c r="A1693" s="63" t="s">
        <v>13498</v>
      </c>
      <c r="B1693" s="63" t="s">
        <v>13710</v>
      </c>
      <c r="C1693" s="63" t="s">
        <v>34</v>
      </c>
      <c r="D1693" s="63" t="s">
        <v>70</v>
      </c>
      <c r="E1693" s="72">
        <v>9234</v>
      </c>
      <c r="F1693" s="64">
        <v>1</v>
      </c>
      <c r="G1693" s="79">
        <v>0</v>
      </c>
      <c r="H1693" s="133">
        <v>91.591850280761719</v>
      </c>
      <c r="I1693" s="134">
        <v>65.438972473144531</v>
      </c>
      <c r="J1693" s="105">
        <v>84.515121459960938</v>
      </c>
      <c r="K1693" s="96">
        <f>msoa_calculations5[[#This Row],[ Pop20]]/SUMIF(msoa_calculations5[ICB26],msoa_calculations5[[#This Row],[ICB26]],msoa_calculations5[[ Pop20]])</f>
        <v>3.0775568318162183E-3</v>
      </c>
      <c r="L1693" s="98" cm="1">
        <f t="array" ref="L1693">msoa_calculations5[[#This Row],[ Estimated case time (see and convey)]]*msoa_calculations5[[#This Row],[Population share of ICB]:[Population share of ICB]]</f>
        <v>0.28187912457024644</v>
      </c>
      <c r="M1693" s="98" cm="1">
        <f t="array" ref="M1693">msoa_calculations5[[#This Row],[Estimated case time (see and treat)]]*msoa_calculations5[[#This Row],[Population share of ICB]:[Population share of ICB]]</f>
        <v>0.2013921568017594</v>
      </c>
      <c r="N1693" s="94" cm="1">
        <f t="array" ref="N1693">msoa_calculations5[[#This Row],[Weighted estimate]]*msoa_calculations5[[#This Row],[Population share of ICB]:[Population share of ICB]]</f>
        <v>0.26010008944088026</v>
      </c>
    </row>
    <row r="1694" spans="1:14">
      <c r="A1694" s="63" t="s">
        <v>13496</v>
      </c>
      <c r="B1694" s="63" t="s">
        <v>13710</v>
      </c>
      <c r="C1694" s="63" t="s">
        <v>34</v>
      </c>
      <c r="D1694" s="63" t="s">
        <v>70</v>
      </c>
      <c r="E1694" s="72">
        <v>14448</v>
      </c>
      <c r="F1694" s="64">
        <v>1</v>
      </c>
      <c r="G1694" s="79">
        <v>0</v>
      </c>
      <c r="H1694" s="133">
        <v>81.750045776367188</v>
      </c>
      <c r="I1694" s="134">
        <v>56.819061279296875</v>
      </c>
      <c r="J1694" s="105">
        <v>75.003952026367188</v>
      </c>
      <c r="K1694" s="96">
        <f>msoa_calculations5[[#This Row],[ Pop20]]/SUMIF(msoa_calculations5[ICB26],msoa_calculations5[[#This Row],[ICB26]],msoa_calculations5[[ Pop20]])</f>
        <v>4.8153065958501974E-3</v>
      </c>
      <c r="L1694" s="98" cm="1">
        <f t="array" ref="L1694">msoa_calculations5[[#This Row],[ Estimated case time (see and convey)]]*msoa_calculations5[[#This Row],[Population share of ICB]:[Population share of ICB]]</f>
        <v>0.39365153463799651</v>
      </c>
      <c r="M1694" s="98" cm="1">
        <f t="array" ref="M1694">msoa_calculations5[[#This Row],[Estimated case time (see and treat)]]*msoa_calculations5[[#This Row],[Population share of ICB]:[Population share of ICB]]</f>
        <v>0.2736012005482148</v>
      </c>
      <c r="N1694" s="94" cm="1">
        <f t="array" ref="N1694">msoa_calculations5[[#This Row],[Weighted estimate]]*msoa_calculations5[[#This Row],[Population share of ICB]:[Population share of ICB]]</f>
        <v>0.36116702490739772</v>
      </c>
    </row>
    <row r="1695" spans="1:14">
      <c r="A1695" s="63" t="s">
        <v>13520</v>
      </c>
      <c r="B1695" s="63" t="s">
        <v>13710</v>
      </c>
      <c r="C1695" s="63" t="s">
        <v>34</v>
      </c>
      <c r="D1695" s="63" t="s">
        <v>70</v>
      </c>
      <c r="E1695" s="72">
        <v>21195</v>
      </c>
      <c r="F1695" s="64">
        <v>1</v>
      </c>
      <c r="G1695" s="79">
        <v>0</v>
      </c>
      <c r="H1695" s="133">
        <v>81.818733215332031</v>
      </c>
      <c r="I1695" s="134">
        <v>56.718746185302734</v>
      </c>
      <c r="J1695" s="105">
        <v>75.026908874511719</v>
      </c>
      <c r="K1695" s="96">
        <f>msoa_calculations5[[#This Row],[ Pop20]]/SUMIF(msoa_calculations5[ICB26],msoa_calculations5[[#This Row],[ICB26]],msoa_calculations5[[ Pop20]])</f>
        <v>7.0639827864787475E-3</v>
      </c>
      <c r="L1695" s="98" cm="1">
        <f t="array" ref="L1695">msoa_calculations5[[#This Row],[ Estimated case time (see and convey)]]*msoa_calculations5[[#This Row],[Population share of ICB]:[Population share of ICB]]</f>
        <v>0.57796612304460238</v>
      </c>
      <c r="M1695" s="98" cm="1">
        <f t="array" ref="M1695">msoa_calculations5[[#This Row],[Estimated case time (see and treat)]]*msoa_calculations5[[#This Row],[Population share of ICB]:[Population share of ICB]]</f>
        <v>0.40066024672363565</v>
      </c>
      <c r="N1695" s="94" cm="1">
        <f t="array" ref="N1695">msoa_calculations5[[#This Row],[Weighted estimate]]*msoa_calculations5[[#This Row],[Population share of ICB]:[Population share of ICB]]</f>
        <v>0.52998879281226041</v>
      </c>
    </row>
    <row r="1696" spans="1:14">
      <c r="A1696" s="63" t="s">
        <v>13518</v>
      </c>
      <c r="B1696" s="63" t="s">
        <v>13710</v>
      </c>
      <c r="C1696" s="63" t="s">
        <v>34</v>
      </c>
      <c r="D1696" s="63" t="s">
        <v>70</v>
      </c>
      <c r="E1696" s="72">
        <v>22808</v>
      </c>
      <c r="F1696" s="64">
        <v>1</v>
      </c>
      <c r="G1696" s="79">
        <v>0</v>
      </c>
      <c r="H1696" s="133">
        <v>82.119834899902344</v>
      </c>
      <c r="I1696" s="134">
        <v>57.019023895263672</v>
      </c>
      <c r="J1696" s="105">
        <v>75.327781677246094</v>
      </c>
      <c r="K1696" s="96">
        <f>msoa_calculations5[[#This Row],[ Pop20]]/SUMIF(msoa_calculations5[ICB26],msoa_calculations5[[#This Row],[ICB26]],msoa_calculations5[[ Pop20]])</f>
        <v>7.6015720402928645E-3</v>
      </c>
      <c r="L1696" s="98" cm="1">
        <f t="array" ref="L1696">msoa_calculations5[[#This Row],[ Estimated case time (see and convey)]]*msoa_calculations5[[#This Row],[Population share of ICB]:[Population share of ICB]]</f>
        <v>0.62423984092856388</v>
      </c>
      <c r="M1696" s="98" cm="1">
        <f t="array" ref="M1696">msoa_calculations5[[#This Row],[Estimated case time (see and treat)]]*msoa_calculations5[[#This Row],[Population share of ICB]:[Population share of ICB]]</f>
        <v>0.43343421780702707</v>
      </c>
      <c r="N1696" s="94" cm="1">
        <f t="array" ref="N1696">msoa_calculations5[[#This Row],[Weighted estimate]]*msoa_calculations5[[#This Row],[Population share of ICB]:[Population share of ICB]]</f>
        <v>0.57260955905503907</v>
      </c>
    </row>
    <row r="1697" spans="1:14">
      <c r="A1697" s="63" t="s">
        <v>13494</v>
      </c>
      <c r="B1697" s="63" t="s">
        <v>13710</v>
      </c>
      <c r="C1697" s="63" t="s">
        <v>34</v>
      </c>
      <c r="D1697" s="63" t="s">
        <v>70</v>
      </c>
      <c r="E1697" s="72">
        <v>5316</v>
      </c>
      <c r="F1697" s="64">
        <v>1</v>
      </c>
      <c r="G1697" s="79">
        <v>0</v>
      </c>
      <c r="H1697" s="133">
        <v>89.206535339355469</v>
      </c>
      <c r="I1697" s="134">
        <v>63.929977416992188</v>
      </c>
      <c r="J1697" s="105">
        <v>82.366928100585938</v>
      </c>
      <c r="K1697" s="96">
        <f>msoa_calculations5[[#This Row],[ Pop20]]/SUMIF(msoa_calculations5[ICB26],msoa_calculations5[[#This Row],[ICB26]],msoa_calculations5[[ Pop20]])</f>
        <v>1.7717448687389016E-3</v>
      </c>
      <c r="L1697" s="98" cm="1">
        <f t="array" ref="L1697">msoa_calculations5[[#This Row],[ Estimated case time (see and convey)]]*msoa_calculations5[[#This Row],[Population share of ICB]:[Population share of ICB]]</f>
        <v>0.15805122124547855</v>
      </c>
      <c r="M1697" s="98" cm="1">
        <f t="array" ref="M1697">msoa_calculations5[[#This Row],[Estimated case time (see and treat)]]*msoa_calculations5[[#This Row],[Population share of ICB]:[Population share of ICB]]</f>
        <v>0.11326760944714977</v>
      </c>
      <c r="N1697" s="94" cm="1">
        <f t="array" ref="N1697">msoa_calculations5[[#This Row],[Weighted estimate]]*msoa_calculations5[[#This Row],[Population share of ICB]:[Population share of ICB]]</f>
        <v>0.14593318221599919</v>
      </c>
    </row>
    <row r="1698" spans="1:14">
      <c r="A1698" s="63" t="s">
        <v>13516</v>
      </c>
      <c r="B1698" s="63" t="s">
        <v>13710</v>
      </c>
      <c r="C1698" s="63" t="s">
        <v>34</v>
      </c>
      <c r="D1698" s="63" t="s">
        <v>70</v>
      </c>
      <c r="E1698" s="72">
        <v>12293</v>
      </c>
      <c r="F1698" s="64">
        <v>1</v>
      </c>
      <c r="G1698" s="79">
        <v>0</v>
      </c>
      <c r="H1698" s="133">
        <v>87.046150207519531</v>
      </c>
      <c r="I1698" s="134">
        <v>62.084754943847656</v>
      </c>
      <c r="J1698" s="105">
        <v>80.291824340820313</v>
      </c>
      <c r="K1698" s="96">
        <f>msoa_calculations5[[#This Row],[ Pop20]]/SUMIF(msoa_calculations5[ICB26],msoa_calculations5[[#This Row],[ICB26]],msoa_calculations5[[ Pop20]])</f>
        <v>4.0970766876236488E-3</v>
      </c>
      <c r="L1698" s="98" cm="1">
        <f t="array" ref="L1698">msoa_calculations5[[#This Row],[ Estimated case time (see and convey)]]*msoa_calculations5[[#This Row],[Population share of ICB]:[Population share of ICB]]</f>
        <v>0.35663475276261469</v>
      </c>
      <c r="M1698" s="98" cm="1">
        <f t="array" ref="M1698">msoa_calculations5[[#This Row],[Estimated case time (see and treat)]]*msoa_calculations5[[#This Row],[Population share of ICB]:[Population share of ICB]]</f>
        <v>0.25436600213726529</v>
      </c>
      <c r="N1698" s="94" cm="1">
        <f t="array" ref="N1698">msoa_calculations5[[#This Row],[Weighted estimate]]*msoa_calculations5[[#This Row],[Population share of ICB]:[Population share of ICB]]</f>
        <v>0.32896176171354796</v>
      </c>
    </row>
    <row r="1699" spans="1:14">
      <c r="A1699" s="63" t="s">
        <v>13492</v>
      </c>
      <c r="B1699" s="63" t="s">
        <v>13710</v>
      </c>
      <c r="C1699" s="63" t="s">
        <v>34</v>
      </c>
      <c r="D1699" s="63" t="s">
        <v>70</v>
      </c>
      <c r="E1699" s="72">
        <v>8493</v>
      </c>
      <c r="F1699" s="64">
        <v>1</v>
      </c>
      <c r="G1699" s="79">
        <v>0</v>
      </c>
      <c r="H1699" s="133">
        <v>86.265121459960938</v>
      </c>
      <c r="I1699" s="134">
        <v>61.615756988525391</v>
      </c>
      <c r="J1699" s="105">
        <v>79.595230102539063</v>
      </c>
      <c r="K1699" s="96">
        <f>msoa_calculations5[[#This Row],[ Pop20]]/SUMIF(msoa_calculations5[ICB26],msoa_calculations5[[#This Row],[ICB26]],msoa_calculations5[[ Pop20]])</f>
        <v>2.830592394695164E-3</v>
      </c>
      <c r="L1699" s="98" cm="1">
        <f t="array" ref="L1699">msoa_calculations5[[#This Row],[ Estimated case time (see and convey)]]*msoa_calculations5[[#This Row],[Population share of ICB]:[Population share of ICB]]</f>
        <v>0.24418139673202002</v>
      </c>
      <c r="M1699" s="98" cm="1">
        <f t="array" ref="M1699">msoa_calculations5[[#This Row],[Estimated case time (see and treat)]]*msoa_calculations5[[#This Row],[Population share of ICB]:[Population share of ICB]]</f>
        <v>0.17440909312510536</v>
      </c>
      <c r="N1699" s="94" cm="1">
        <f t="array" ref="N1699">msoa_calculations5[[#This Row],[Weighted estimate]]*msoa_calculations5[[#This Row],[Population share of ICB]:[Population share of ICB]]</f>
        <v>0.22530165298225865</v>
      </c>
    </row>
    <row r="1700" spans="1:14">
      <c r="A1700" s="63" t="s">
        <v>13514</v>
      </c>
      <c r="B1700" s="63" t="s">
        <v>13710</v>
      </c>
      <c r="C1700" s="63" t="s">
        <v>34</v>
      </c>
      <c r="D1700" s="63" t="s">
        <v>70</v>
      </c>
      <c r="E1700" s="72">
        <v>6713</v>
      </c>
      <c r="F1700" s="64">
        <v>1</v>
      </c>
      <c r="G1700" s="79">
        <v>0</v>
      </c>
      <c r="H1700" s="133">
        <v>86.867607116699219</v>
      </c>
      <c r="I1700" s="134">
        <v>61.8043212890625</v>
      </c>
      <c r="J1700" s="105">
        <v>80.085708618164063</v>
      </c>
      <c r="K1700" s="96">
        <f>msoa_calculations5[[#This Row],[ Pop20]]/SUMIF(msoa_calculations5[ICB26],msoa_calculations5[[#This Row],[ICB26]],msoa_calculations5[[ Pop20]])</f>
        <v>2.237344489060242E-3</v>
      </c>
      <c r="L1700" s="98" cm="1">
        <f t="array" ref="L1700">msoa_calculations5[[#This Row],[ Estimated case time (see and convey)]]*msoa_calculations5[[#This Row],[Population share of ICB]:[Population share of ICB]]</f>
        <v>0.19435276206039725</v>
      </c>
      <c r="M1700" s="98" cm="1">
        <f t="array" ref="M1700">msoa_calculations5[[#This Row],[Estimated case time (see and treat)]]*msoa_calculations5[[#This Row],[Population share of ICB]:[Population share of ICB]]</f>
        <v>0.13827755763619257</v>
      </c>
      <c r="N1700" s="94" cm="1">
        <f t="array" ref="N1700">msoa_calculations5[[#This Row],[Weighted estimate]]*msoa_calculations5[[#This Row],[Population share of ICB]:[Population share of ICB]]</f>
        <v>0.17917931882933369</v>
      </c>
    </row>
    <row r="1701" spans="1:14">
      <c r="A1701" s="63" t="s">
        <v>13490</v>
      </c>
      <c r="B1701" s="63" t="s">
        <v>13710</v>
      </c>
      <c r="C1701" s="63" t="s">
        <v>34</v>
      </c>
      <c r="D1701" s="63" t="s">
        <v>70</v>
      </c>
      <c r="E1701" s="72">
        <v>14791</v>
      </c>
      <c r="F1701" s="64">
        <v>1</v>
      </c>
      <c r="G1701" s="79">
        <v>0</v>
      </c>
      <c r="H1701" s="133">
        <v>83.894538879394531</v>
      </c>
      <c r="I1701" s="134">
        <v>58.908542633056641</v>
      </c>
      <c r="J1701" s="105">
        <v>77.133552551269531</v>
      </c>
      <c r="K1701" s="96">
        <f>msoa_calculations5[[#This Row],[ Pop20]]/SUMIF(msoa_calculations5[ICB26],msoa_calculations5[[#This Row],[ICB26]],msoa_calculations5[[ Pop20]])</f>
        <v>4.9296234675540052E-3</v>
      </c>
      <c r="L1701" s="98" cm="1">
        <f t="array" ref="L1701">msoa_calculations5[[#This Row],[ Estimated case time (see and convey)]]*msoa_calculations5[[#This Row],[Population share of ICB]:[Population share of ICB]]</f>
        <v>0.41356848765948517</v>
      </c>
      <c r="M1701" s="98" cm="1">
        <f t="array" ref="M1701">msoa_calculations5[[#This Row],[Estimated case time (see and treat)]]*msoa_calculations5[[#This Row],[Population share of ICB]:[Population share of ICB]]</f>
        <v>0.29039693420332163</v>
      </c>
      <c r="N1701" s="94" cm="1">
        <f t="array" ref="N1701">msoa_calculations5[[#This Row],[Weighted estimate]]*msoa_calculations5[[#This Row],[Population share of ICB]:[Population share of ICB]]</f>
        <v>0.38023937079254838</v>
      </c>
    </row>
    <row r="1702" spans="1:14">
      <c r="A1702" s="63" t="s">
        <v>13512</v>
      </c>
      <c r="B1702" s="63" t="s">
        <v>13710</v>
      </c>
      <c r="C1702" s="63" t="s">
        <v>34</v>
      </c>
      <c r="D1702" s="63" t="s">
        <v>70</v>
      </c>
      <c r="E1702" s="72">
        <v>6091</v>
      </c>
      <c r="F1702" s="64">
        <v>1</v>
      </c>
      <c r="G1702" s="79">
        <v>0</v>
      </c>
      <c r="H1702" s="133">
        <v>89.162445068359375</v>
      </c>
      <c r="I1702" s="134">
        <v>63.640693664550781</v>
      </c>
      <c r="J1702" s="105">
        <v>82.256492614746094</v>
      </c>
      <c r="K1702" s="96">
        <f>msoa_calculations5[[#This Row],[ Pop20]]/SUMIF(msoa_calculations5[ICB26],msoa_calculations5[[#This Row],[ICB26]],msoa_calculations5[[ Pop20]])</f>
        <v>2.0300410074282635E-3</v>
      </c>
      <c r="L1702" s="98" cm="1">
        <f t="array" ref="L1702">msoa_calculations5[[#This Row],[ Estimated case time (see and convey)]]*msoa_calculations5[[#This Row],[Population share of ICB]:[Population share of ICB]]</f>
        <v>0.18100341981133947</v>
      </c>
      <c r="M1702" s="98" cm="1">
        <f t="array" ref="M1702">msoa_calculations5[[#This Row],[Estimated case time (see and treat)]]*msoa_calculations5[[#This Row],[Population share of ICB]:[Population share of ICB]]</f>
        <v>0.12919321788021818</v>
      </c>
      <c r="N1702" s="94" cm="1">
        <f t="array" ref="N1702">msoa_calculations5[[#This Row],[Weighted estimate]]*msoa_calculations5[[#This Row],[Population share of ICB]:[Population share of ICB]]</f>
        <v>0.16698405313515469</v>
      </c>
    </row>
    <row r="1703" spans="1:14">
      <c r="A1703" s="63" t="s">
        <v>1070</v>
      </c>
      <c r="B1703" s="63" t="s">
        <v>13710</v>
      </c>
      <c r="C1703" s="63" t="s">
        <v>34</v>
      </c>
      <c r="D1703" s="63" t="s">
        <v>70</v>
      </c>
      <c r="E1703" s="72">
        <v>6069</v>
      </c>
      <c r="F1703" s="64">
        <v>1</v>
      </c>
      <c r="G1703" s="79">
        <v>0</v>
      </c>
      <c r="H1703" s="133">
        <v>91.185394287109375</v>
      </c>
      <c r="I1703" s="134">
        <v>67.842086791992188</v>
      </c>
      <c r="J1703" s="105">
        <v>84.868911743164063</v>
      </c>
      <c r="K1703" s="96">
        <f>msoa_calculations5[[#This Row],[ Pop20]]/SUMIF(msoa_calculations5[ICB26],msoa_calculations5[[#This Row],[ICB26]],msoa_calculations5[[ Pop20]])</f>
        <v>2.022708729942888E-3</v>
      </c>
      <c r="L1703" s="98" cm="1">
        <f t="array" ref="L1703">msoa_calculations5[[#This Row],[ Estimated case time (see and convey)]]*msoa_calculations5[[#This Row],[Population share of ICB]:[Population share of ICB]]</f>
        <v>0.18444149306782048</v>
      </c>
      <c r="M1703" s="98" cm="1">
        <f t="array" ref="M1703">msoa_calculations5[[#This Row],[Estimated case time (see and treat)]]*msoa_calculations5[[#This Row],[Population share of ICB]:[Population share of ICB]]</f>
        <v>0.1372247812117057</v>
      </c>
      <c r="N1703" s="94" cm="1">
        <f t="array" ref="N1703">msoa_calculations5[[#This Row],[Weighted estimate]]*msoa_calculations5[[#This Row],[Population share of ICB]:[Population share of ICB]]</f>
        <v>0.17166508868365044</v>
      </c>
    </row>
    <row r="1704" spans="1:14">
      <c r="A1704" s="63" t="s">
        <v>1068</v>
      </c>
      <c r="B1704" s="63" t="s">
        <v>13710</v>
      </c>
      <c r="C1704" s="63" t="s">
        <v>34</v>
      </c>
      <c r="D1704" s="63" t="s">
        <v>70</v>
      </c>
      <c r="E1704" s="72">
        <v>7341</v>
      </c>
      <c r="F1704" s="64">
        <v>1</v>
      </c>
      <c r="G1704" s="79">
        <v>0</v>
      </c>
      <c r="H1704" s="133">
        <v>93.512710571289063</v>
      </c>
      <c r="I1704" s="134">
        <v>67.111328125</v>
      </c>
      <c r="J1704" s="105">
        <v>86.368736267089844</v>
      </c>
      <c r="K1704" s="96">
        <f>msoa_calculations5[[#This Row],[ Pop20]]/SUMIF(msoa_calculations5[ICB26],msoa_calculations5[[#This Row],[ICB26]],msoa_calculations5[[ Pop20]])</f>
        <v>2.4466476827336861E-3</v>
      </c>
      <c r="L1704" s="98" cm="1">
        <f t="array" ref="L1704">msoa_calculations5[[#This Row],[ Estimated case time (see and convey)]]*msoa_calculations5[[#This Row],[Population share of ICB]:[Population share of ICB]]</f>
        <v>0.22879265662539025</v>
      </c>
      <c r="M1704" s="98" cm="1">
        <f t="array" ref="M1704">msoa_calculations5[[#This Row],[Estimated case time (see and treat)]]*msoa_calculations5[[#This Row],[Population share of ICB]:[Population share of ICB]]</f>
        <v>0.16419777544221131</v>
      </c>
      <c r="N1704" s="94" cm="1">
        <f t="array" ref="N1704">msoa_calculations5[[#This Row],[Weighted estimate]]*msoa_calculations5[[#This Row],[Population share of ICB]:[Population share of ICB]]</f>
        <v>0.21131386844851224</v>
      </c>
    </row>
    <row r="1705" spans="1:14">
      <c r="A1705" s="63" t="s">
        <v>1066</v>
      </c>
      <c r="B1705" s="63" t="s">
        <v>13710</v>
      </c>
      <c r="C1705" s="63" t="s">
        <v>34</v>
      </c>
      <c r="D1705" s="63" t="s">
        <v>70</v>
      </c>
      <c r="E1705" s="72">
        <v>6038</v>
      </c>
      <c r="F1705" s="64">
        <v>1</v>
      </c>
      <c r="G1705" s="79">
        <v>0</v>
      </c>
      <c r="H1705" s="133">
        <v>86.286277770996094</v>
      </c>
      <c r="I1705" s="134">
        <v>62.815448760986328</v>
      </c>
      <c r="J1705" s="105">
        <v>79.935287475585938</v>
      </c>
      <c r="K1705" s="96">
        <f>msoa_calculations5[[#This Row],[ Pop20]]/SUMIF(msoa_calculations5[ICB26],msoa_calculations5[[#This Row],[ICB26]],msoa_calculations5[[ Pop20]])</f>
        <v>2.0123768843953137E-3</v>
      </c>
      <c r="L1705" s="98" cm="1">
        <f t="array" ref="L1705">msoa_calculations5[[#This Row],[ Estimated case time (see and convey)]]*msoa_calculations5[[#This Row],[Population share of ICB]:[Population share of ICB]]</f>
        <v>0.17364051082686574</v>
      </c>
      <c r="M1705" s="98" cm="1">
        <f t="array" ref="M1705">msoa_calculations5[[#This Row],[Estimated case time (see and treat)]]*msoa_calculations5[[#This Row],[Population share of ICB]:[Population share of ICB]]</f>
        <v>0.12640835706952713</v>
      </c>
      <c r="N1705" s="94" cm="1">
        <f t="array" ref="N1705">msoa_calculations5[[#This Row],[Weighted estimate]]*msoa_calculations5[[#This Row],[Population share of ICB]:[Population share of ICB]]</f>
        <v>0.16085992476336336</v>
      </c>
    </row>
    <row r="1706" spans="1:14">
      <c r="A1706" s="63" t="s">
        <v>1064</v>
      </c>
      <c r="B1706" s="63" t="s">
        <v>13710</v>
      </c>
      <c r="C1706" s="63" t="s">
        <v>34</v>
      </c>
      <c r="D1706" s="63" t="s">
        <v>70</v>
      </c>
      <c r="E1706" s="72">
        <v>7754</v>
      </c>
      <c r="F1706" s="64">
        <v>1</v>
      </c>
      <c r="G1706" s="79">
        <v>0</v>
      </c>
      <c r="H1706" s="133">
        <v>96.922492980957031</v>
      </c>
      <c r="I1706" s="134">
        <v>70.495986938476563</v>
      </c>
      <c r="J1706" s="105">
        <v>89.771720886230469</v>
      </c>
      <c r="K1706" s="96">
        <f>msoa_calculations5[[#This Row],[ Pop20]]/SUMIF(msoa_calculations5[ICB26],msoa_calculations5[[#This Row],[ICB26]],msoa_calculations5[[ Pop20]])</f>
        <v>2.5842945282545981E-3</v>
      </c>
      <c r="L1706" s="98" cm="1">
        <f t="array" ref="L1706">msoa_calculations5[[#This Row],[ Estimated case time (see and convey)]]*msoa_calculations5[[#This Row],[Population share of ICB]:[Population share of ICB]]</f>
        <v>0.25047626827548192</v>
      </c>
      <c r="M1706" s="98" cm="1">
        <f t="array" ref="M1706">msoa_calculations5[[#This Row],[Estimated case time (see and treat)]]*msoa_calculations5[[#This Row],[Population share of ICB]:[Population share of ICB]]</f>
        <v>0.18218239330901259</v>
      </c>
      <c r="N1706" s="94" cm="1">
        <f t="array" ref="N1706">msoa_calculations5[[#This Row],[Weighted estimate]]*msoa_calculations5[[#This Row],[Population share of ICB]:[Population share of ICB]]</f>
        <v>0.23199656707828442</v>
      </c>
    </row>
    <row r="1707" spans="1:14">
      <c r="A1707" s="63" t="s">
        <v>1062</v>
      </c>
      <c r="B1707" s="63" t="s">
        <v>13710</v>
      </c>
      <c r="C1707" s="63" t="s">
        <v>34</v>
      </c>
      <c r="D1707" s="63" t="s">
        <v>70</v>
      </c>
      <c r="E1707" s="72">
        <v>5851</v>
      </c>
      <c r="F1707" s="64">
        <v>1</v>
      </c>
      <c r="G1707" s="79">
        <v>0</v>
      </c>
      <c r="H1707" s="133">
        <v>86.055282592773438</v>
      </c>
      <c r="I1707" s="134">
        <v>63.153900146484375</v>
      </c>
      <c r="J1707" s="105">
        <v>79.858375549316406</v>
      </c>
      <c r="K1707" s="96">
        <f>msoa_calculations5[[#This Row],[ Pop20]]/SUMIF(msoa_calculations5[ICB26],msoa_calculations5[[#This Row],[ICB26]],msoa_calculations5[[ Pop20]])</f>
        <v>1.9500525257696226E-3</v>
      </c>
      <c r="L1707" s="98" cm="1">
        <f t="array" ref="L1707">msoa_calculations5[[#This Row],[ Estimated case time (see and convey)]]*msoa_calculations5[[#This Row],[Population share of ICB]:[Population share of ICB]]</f>
        <v>0.16781232117585648</v>
      </c>
      <c r="M1707" s="98" cm="1">
        <f t="array" ref="M1707">msoa_calculations5[[#This Row],[Estimated case time (see and treat)]]*msoa_calculations5[[#This Row],[Population share of ICB]:[Population share of ICB]]</f>
        <v>0.12315342249285439</v>
      </c>
      <c r="N1707" s="94" cm="1">
        <f t="array" ref="N1707">msoa_calculations5[[#This Row],[Weighted estimate]]*msoa_calculations5[[#This Row],[Population share of ICB]:[Population share of ICB]]</f>
        <v>0.15572802694380353</v>
      </c>
    </row>
    <row r="1708" spans="1:14">
      <c r="A1708" s="63" t="s">
        <v>1060</v>
      </c>
      <c r="B1708" s="63" t="s">
        <v>13710</v>
      </c>
      <c r="C1708" s="63" t="s">
        <v>34</v>
      </c>
      <c r="D1708" s="63" t="s">
        <v>70</v>
      </c>
      <c r="E1708" s="72">
        <v>7642</v>
      </c>
      <c r="F1708" s="64">
        <v>1</v>
      </c>
      <c r="G1708" s="79">
        <v>0</v>
      </c>
      <c r="H1708" s="133">
        <v>84.622360229492188</v>
      </c>
      <c r="I1708" s="134">
        <v>61.248252868652344</v>
      </c>
      <c r="J1708" s="105">
        <v>78.297538757324219</v>
      </c>
      <c r="K1708" s="96">
        <f>msoa_calculations5[[#This Row],[ Pop20]]/SUMIF(msoa_calculations5[ICB26],msoa_calculations5[[#This Row],[ICB26]],msoa_calculations5[[ Pop20]])</f>
        <v>2.5469665701472323E-3</v>
      </c>
      <c r="L1708" s="98" cm="1">
        <f t="array" ref="L1708">msoa_calculations5[[#This Row],[ Estimated case time (see and convey)]]*msoa_calculations5[[#This Row],[Population share of ICB]:[Population share of ICB]]</f>
        <v>0.21553032259147328</v>
      </c>
      <c r="M1708" s="98" cm="1">
        <f t="array" ref="M1708">msoa_calculations5[[#This Row],[Estimated case time (see and treat)]]*msoa_calculations5[[#This Row],[Population share of ICB]:[Population share of ICB]]</f>
        <v>0.15599725253638183</v>
      </c>
      <c r="N1708" s="94" cm="1">
        <f t="array" ref="N1708">msoa_calculations5[[#This Row],[Weighted estimate]]*msoa_calculations5[[#This Row],[Population share of ICB]:[Population share of ICB]]</f>
        <v>0.19942121373971206</v>
      </c>
    </row>
    <row r="1709" spans="1:14">
      <c r="A1709" s="63" t="s">
        <v>1058</v>
      </c>
      <c r="B1709" s="63" t="s">
        <v>13710</v>
      </c>
      <c r="C1709" s="63" t="s">
        <v>34</v>
      </c>
      <c r="D1709" s="63" t="s">
        <v>70</v>
      </c>
      <c r="E1709" s="72">
        <v>7690</v>
      </c>
      <c r="F1709" s="64">
        <v>1</v>
      </c>
      <c r="G1709" s="79">
        <v>0</v>
      </c>
      <c r="H1709" s="133">
        <v>89.560531616210938</v>
      </c>
      <c r="I1709" s="134">
        <v>64.505355834960938</v>
      </c>
      <c r="J1709" s="105">
        <v>82.780830383300781</v>
      </c>
      <c r="K1709" s="96">
        <f>msoa_calculations5[[#This Row],[ Pop20]]/SUMIF(msoa_calculations5[ICB26],msoa_calculations5[[#This Row],[ICB26]],msoa_calculations5[[ Pop20]])</f>
        <v>2.5629642664789605E-3</v>
      </c>
      <c r="L1709" s="98" cm="1">
        <f t="array" ref="L1709">msoa_calculations5[[#This Row],[ Estimated case time (see and convey)]]*msoa_calculations5[[#This Row],[Population share of ICB]:[Population share of ICB]]</f>
        <v>0.2295404422192078</v>
      </c>
      <c r="M1709" s="98" cm="1">
        <f t="array" ref="M1709">msoa_calculations5[[#This Row],[Estimated case time (see and treat)]]*msoa_calculations5[[#This Row],[Population share of ICB]:[Population share of ICB]]</f>
        <v>0.165324922001515</v>
      </c>
      <c r="N1709" s="94" cm="1">
        <f t="array" ref="N1709">msoa_calculations5[[#This Row],[Weighted estimate]]*msoa_calculations5[[#This Row],[Population share of ICB]:[Population share of ICB]]</f>
        <v>0.21216431022185572</v>
      </c>
    </row>
    <row r="1710" spans="1:14">
      <c r="A1710" s="63" t="s">
        <v>1056</v>
      </c>
      <c r="B1710" s="63" t="s">
        <v>13710</v>
      </c>
      <c r="C1710" s="63" t="s">
        <v>34</v>
      </c>
      <c r="D1710" s="63" t="s">
        <v>70</v>
      </c>
      <c r="E1710" s="72">
        <v>6650</v>
      </c>
      <c r="F1710" s="64">
        <v>1</v>
      </c>
      <c r="G1710" s="79">
        <v>0</v>
      </c>
      <c r="H1710" s="133">
        <v>92.387916564941406</v>
      </c>
      <c r="I1710" s="134">
        <v>65.687744140625</v>
      </c>
      <c r="J1710" s="105">
        <v>85.163093566894531</v>
      </c>
      <c r="K1710" s="96">
        <f>msoa_calculations5[[#This Row],[ Pop20]]/SUMIF(msoa_calculations5[ICB26],msoa_calculations5[[#This Row],[ICB26]],msoa_calculations5[[ Pop20]])</f>
        <v>2.2163475126248488E-3</v>
      </c>
      <c r="L1710" s="98" cm="1">
        <f t="array" ref="L1710">msoa_calculations5[[#This Row],[ Estimated case time (see and convey)]]*msoa_calculations5[[#This Row],[Population share of ICB]:[Population share of ICB]]</f>
        <v>0.20476372907529997</v>
      </c>
      <c r="M1710" s="98" cm="1">
        <f t="array" ref="M1710">msoa_calculations5[[#This Row],[Estimated case time (see and treat)]]*msoa_calculations5[[#This Row],[Population share of ICB]:[Population share of ICB]]</f>
        <v>0.1455868683360117</v>
      </c>
      <c r="N1710" s="94" cm="1">
        <f t="array" ref="N1710">msoa_calculations5[[#This Row],[Weighted estimate]]*msoa_calculations5[[#This Row],[Population share of ICB]:[Population share of ICB]]</f>
        <v>0.18875101059442395</v>
      </c>
    </row>
    <row r="1711" spans="1:14">
      <c r="A1711" s="63" t="s">
        <v>1054</v>
      </c>
      <c r="B1711" s="63" t="s">
        <v>13710</v>
      </c>
      <c r="C1711" s="63" t="s">
        <v>34</v>
      </c>
      <c r="D1711" s="63" t="s">
        <v>70</v>
      </c>
      <c r="E1711" s="72">
        <v>8284</v>
      </c>
      <c r="F1711" s="64">
        <v>1</v>
      </c>
      <c r="G1711" s="79">
        <v>0</v>
      </c>
      <c r="H1711" s="133">
        <v>85.106590270996094</v>
      </c>
      <c r="I1711" s="134">
        <v>61.748653411865234</v>
      </c>
      <c r="J1711" s="105">
        <v>78.786148071289063</v>
      </c>
      <c r="K1711" s="96">
        <f>msoa_calculations5[[#This Row],[ Pop20]]/SUMIF(msoa_calculations5[ICB26],msoa_calculations5[[#This Row],[ICB26]],msoa_calculations5[[ Pop20]])</f>
        <v>2.7609357585840974E-3</v>
      </c>
      <c r="L1711" s="98" cm="1">
        <f t="array" ref="L1711">msoa_calculations5[[#This Row],[ Estimated case time (see and convey)]]*msoa_calculations5[[#This Row],[Population share of ICB]:[Population share of ICB]]</f>
        <v>0.23497382837035857</v>
      </c>
      <c r="M1711" s="98" cm="1">
        <f t="array" ref="M1711">msoa_calculations5[[#This Row],[Estimated case time (see and treat)]]*msoa_calculations5[[#This Row],[Population share of ICB]:[Population share of ICB]]</f>
        <v>0.17048406524923465</v>
      </c>
      <c r="N1711" s="94" cm="1">
        <f t="array" ref="N1711">msoa_calculations5[[#This Row],[Weighted estimate]]*msoa_calculations5[[#This Row],[Population share of ICB]:[Population share of ICB]]</f>
        <v>0.21752349349112349</v>
      </c>
    </row>
    <row r="1712" spans="1:14">
      <c r="A1712" s="63" t="s">
        <v>1052</v>
      </c>
      <c r="B1712" s="63" t="s">
        <v>13710</v>
      </c>
      <c r="C1712" s="63" t="s">
        <v>34</v>
      </c>
      <c r="D1712" s="63" t="s">
        <v>70</v>
      </c>
      <c r="E1712" s="72">
        <v>6271</v>
      </c>
      <c r="F1712" s="64">
        <v>1</v>
      </c>
      <c r="G1712" s="79">
        <v>0</v>
      </c>
      <c r="H1712" s="133">
        <v>87.295509338378906</v>
      </c>
      <c r="I1712" s="134">
        <v>65.112571716308594</v>
      </c>
      <c r="J1712" s="105">
        <v>81.293006896972656</v>
      </c>
      <c r="K1712" s="96">
        <f>msoa_calculations5[[#This Row],[ Pop20]]/SUMIF(msoa_calculations5[ICB26],msoa_calculations5[[#This Row],[ICB26]],msoa_calculations5[[ Pop20]])</f>
        <v>2.0900323686722446E-3</v>
      </c>
      <c r="L1712" s="98" cm="1">
        <f t="array" ref="L1712">msoa_calculations5[[#This Row],[ Estimated case time (see and convey)]]*msoa_calculations5[[#This Row],[Population share of ICB]:[Population share of ICB]]</f>
        <v>0.18245044015694212</v>
      </c>
      <c r="M1712" s="98" cm="1">
        <f t="array" ref="M1712">msoa_calculations5[[#This Row],[Estimated case time (see and treat)]]*msoa_calculations5[[#This Row],[Population share of ICB]:[Population share of ICB]]</f>
        <v>0.13608738249457786</v>
      </c>
      <c r="N1712" s="94" cm="1">
        <f t="array" ref="N1712">msoa_calculations5[[#This Row],[Weighted estimate]]*msoa_calculations5[[#This Row],[Population share of ICB]:[Population share of ICB]]</f>
        <v>0.16990501576136888</v>
      </c>
    </row>
    <row r="1713" spans="1:14">
      <c r="A1713" s="63" t="s">
        <v>1050</v>
      </c>
      <c r="B1713" s="63" t="s">
        <v>13710</v>
      </c>
      <c r="C1713" s="63" t="s">
        <v>34</v>
      </c>
      <c r="D1713" s="63" t="s">
        <v>70</v>
      </c>
      <c r="E1713" s="72">
        <v>8521</v>
      </c>
      <c r="F1713" s="64">
        <v>1</v>
      </c>
      <c r="G1713" s="79">
        <v>0</v>
      </c>
      <c r="H1713" s="133">
        <v>85.614707946777344</v>
      </c>
      <c r="I1713" s="134">
        <v>61.129467010498047</v>
      </c>
      <c r="J1713" s="105">
        <v>78.989227294921875</v>
      </c>
      <c r="K1713" s="96">
        <f>msoa_calculations5[[#This Row],[ Pop20]]/SUMIF(msoa_calculations5[ICB26],msoa_calculations5[[#This Row],[ICB26]],msoa_calculations5[[ Pop20]])</f>
        <v>2.8399243842220055E-3</v>
      </c>
      <c r="L1713" s="98" cm="1">
        <f t="array" ref="L1713">msoa_calculations5[[#This Row],[ Estimated case time (see and convey)]]*msoa_calculations5[[#This Row],[Population share of ICB]:[Population share of ICB]]</f>
        <v>0.24313929674609849</v>
      </c>
      <c r="M1713" s="98" cm="1">
        <f t="array" ref="M1713">msoa_calculations5[[#This Row],[Estimated case time (see and treat)]]*msoa_calculations5[[#This Row],[Population share of ICB]:[Population share of ICB]]</f>
        <v>0.17360306395760808</v>
      </c>
      <c r="N1713" s="94" cm="1">
        <f t="array" ref="N1713">msoa_calculations5[[#This Row],[Weighted estimate]]*msoa_calculations5[[#This Row],[Population share of ICB]:[Population share of ICB]]</f>
        <v>0.22432343268570304</v>
      </c>
    </row>
    <row r="1714" spans="1:14">
      <c r="A1714" s="63" t="s">
        <v>1048</v>
      </c>
      <c r="B1714" s="63" t="s">
        <v>13710</v>
      </c>
      <c r="C1714" s="63" t="s">
        <v>34</v>
      </c>
      <c r="D1714" s="63" t="s">
        <v>70</v>
      </c>
      <c r="E1714" s="72">
        <v>6367</v>
      </c>
      <c r="F1714" s="64">
        <v>1</v>
      </c>
      <c r="G1714" s="79">
        <v>0</v>
      </c>
      <c r="H1714" s="133">
        <v>90.694000244140625</v>
      </c>
      <c r="I1714" s="134">
        <v>65.804519653320313</v>
      </c>
      <c r="J1714" s="105">
        <v>83.959136962890625</v>
      </c>
      <c r="K1714" s="96">
        <f>msoa_calculations5[[#This Row],[ Pop20]]/SUMIF(msoa_calculations5[ICB26],msoa_calculations5[[#This Row],[ICB26]],msoa_calculations5[[ Pop20]])</f>
        <v>2.1220277613357009E-3</v>
      </c>
      <c r="L1714" s="98" cm="1">
        <f t="array" ref="L1714">msoa_calculations5[[#This Row],[ Estimated case time (see and convey)]]*msoa_calculations5[[#This Row],[Population share of ICB]:[Population share of ICB]]</f>
        <v>0.19245518630465325</v>
      </c>
      <c r="M1714" s="98" cm="1">
        <f t="array" ref="M1714">msoa_calculations5[[#This Row],[Estimated case time (see and treat)]]*msoa_calculations5[[#This Row],[Population share of ICB]:[Population share of ICB]]</f>
        <v>0.13963901752570643</v>
      </c>
      <c r="N1714" s="94" cm="1">
        <f t="array" ref="N1714">msoa_calculations5[[#This Row],[Weighted estimate]]*msoa_calculations5[[#This Row],[Population share of ICB]:[Population share of ICB]]</f>
        <v>0.1781636194530403</v>
      </c>
    </row>
    <row r="1715" spans="1:14">
      <c r="A1715" s="63" t="s">
        <v>1046</v>
      </c>
      <c r="B1715" s="63" t="s">
        <v>13710</v>
      </c>
      <c r="C1715" s="63" t="s">
        <v>34</v>
      </c>
      <c r="D1715" s="63" t="s">
        <v>70</v>
      </c>
      <c r="E1715" s="72">
        <v>6897</v>
      </c>
      <c r="F1715" s="64">
        <v>1</v>
      </c>
      <c r="G1715" s="79">
        <v>0</v>
      </c>
      <c r="H1715" s="133">
        <v>84.678192138671875</v>
      </c>
      <c r="I1715" s="134">
        <v>62.472175598144531</v>
      </c>
      <c r="J1715" s="105">
        <v>78.669448852539063</v>
      </c>
      <c r="K1715" s="96">
        <f>msoa_calculations5[[#This Row],[ Pop20]]/SUMIF(msoa_calculations5[ICB26],msoa_calculations5[[#This Row],[ICB26]],msoa_calculations5[[ Pop20]])</f>
        <v>2.2986689916652003E-3</v>
      </c>
      <c r="L1715" s="98" cm="1">
        <f t="array" ref="L1715">msoa_calculations5[[#This Row],[ Estimated case time (see and convey)]]*msoa_calculations5[[#This Row],[Population share of ICB]:[Population share of ICB]]</f>
        <v>0.19464713453943297</v>
      </c>
      <c r="M1715" s="98" cm="1">
        <f t="array" ref="M1715">msoa_calculations5[[#This Row],[Estimated case time (see and treat)]]*msoa_calculations5[[#This Row],[Population share of ICB]:[Population share of ICB]]</f>
        <v>0.14360285288931823</v>
      </c>
      <c r="N1715" s="94" cm="1">
        <f t="array" ref="N1715">msoa_calculations5[[#This Row],[Weighted estimate]]*msoa_calculations5[[#This Row],[Population share of ICB]:[Population share of ICB]]</f>
        <v>0.18083502266872301</v>
      </c>
    </row>
    <row r="1716" spans="1:14">
      <c r="A1716" s="63" t="s">
        <v>1044</v>
      </c>
      <c r="B1716" s="63" t="s">
        <v>13710</v>
      </c>
      <c r="C1716" s="63" t="s">
        <v>34</v>
      </c>
      <c r="D1716" s="63" t="s">
        <v>70</v>
      </c>
      <c r="E1716" s="72">
        <v>6332</v>
      </c>
      <c r="F1716" s="64">
        <v>1</v>
      </c>
      <c r="G1716" s="79">
        <v>0</v>
      </c>
      <c r="H1716" s="133">
        <v>91.581672668457031</v>
      </c>
      <c r="I1716" s="134">
        <v>66.314582824707031</v>
      </c>
      <c r="J1716" s="105">
        <v>84.74462890625</v>
      </c>
      <c r="K1716" s="96">
        <f>msoa_calculations5[[#This Row],[ Pop20]]/SUMIF(msoa_calculations5[ICB26],msoa_calculations5[[#This Row],[ICB26]],msoa_calculations5[[ Pop20]])</f>
        <v>2.1103627744271493E-3</v>
      </c>
      <c r="L1716" s="98" cm="1">
        <f t="array" ref="L1716">msoa_calculations5[[#This Row],[ Estimated case time (see and convey)]]*msoa_calculations5[[#This Row],[Population share of ICB]:[Population share of ICB]]</f>
        <v>0.19327055281928401</v>
      </c>
      <c r="M1716" s="98" cm="1">
        <f t="array" ref="M1716">msoa_calculations5[[#This Row],[Estimated case time (see and treat)]]*msoa_calculations5[[#This Row],[Population share of ICB]:[Population share of ICB]]</f>
        <v>0.13994782699492772</v>
      </c>
      <c r="N1716" s="94" cm="1">
        <f t="array" ref="N1716">msoa_calculations5[[#This Row],[Weighted estimate]]*msoa_calculations5[[#This Row],[Population share of ICB]:[Population share of ICB]]</f>
        <v>0.17884191017639295</v>
      </c>
    </row>
    <row r="1717" spans="1:14">
      <c r="A1717" s="63" t="s">
        <v>1042</v>
      </c>
      <c r="B1717" s="63" t="s">
        <v>13710</v>
      </c>
      <c r="C1717" s="63" t="s">
        <v>34</v>
      </c>
      <c r="D1717" s="63" t="s">
        <v>70</v>
      </c>
      <c r="E1717" s="72">
        <v>6383</v>
      </c>
      <c r="F1717" s="64">
        <v>1</v>
      </c>
      <c r="G1717" s="79">
        <v>0</v>
      </c>
      <c r="H1717" s="133">
        <v>84.985877990722656</v>
      </c>
      <c r="I1717" s="134">
        <v>61.221240997314453</v>
      </c>
      <c r="J1717" s="105">
        <v>78.555381774902344</v>
      </c>
      <c r="K1717" s="96">
        <f>msoa_calculations5[[#This Row],[ Pop20]]/SUMIF(msoa_calculations5[ICB26],msoa_calculations5[[#This Row],[ICB26]],msoa_calculations5[[ Pop20]])</f>
        <v>2.1273603267796103E-3</v>
      </c>
      <c r="L1717" s="98" cm="1">
        <f t="array" ref="L1717">msoa_calculations5[[#This Row],[ Estimated case time (see and convey)]]*msoa_calculations5[[#This Row],[Population share of ICB]:[Population share of ICB]]</f>
        <v>0.18079558517399585</v>
      </c>
      <c r="M1717" s="98" cm="1">
        <f t="array" ref="M1717">msoa_calculations5[[#This Row],[Estimated case time (see and treat)]]*msoa_calculations5[[#This Row],[Population share of ICB]:[Population share of ICB]]</f>
        <v>0.13023963925390014</v>
      </c>
      <c r="N1717" s="94" cm="1">
        <f t="array" ref="N1717">msoa_calculations5[[#This Row],[Weighted estimate]]*msoa_calculations5[[#This Row],[Population share of ICB]:[Population share of ICB]]</f>
        <v>0.1671156026429533</v>
      </c>
    </row>
    <row r="1718" spans="1:14">
      <c r="A1718" s="63" t="s">
        <v>1040</v>
      </c>
      <c r="B1718" s="63" t="s">
        <v>13710</v>
      </c>
      <c r="C1718" s="63" t="s">
        <v>34</v>
      </c>
      <c r="D1718" s="63" t="s">
        <v>70</v>
      </c>
      <c r="E1718" s="72">
        <v>6277</v>
      </c>
      <c r="F1718" s="64">
        <v>1</v>
      </c>
      <c r="G1718" s="79">
        <v>0</v>
      </c>
      <c r="H1718" s="133">
        <v>87.335548400878906</v>
      </c>
      <c r="I1718" s="134">
        <v>64.362808227539063</v>
      </c>
      <c r="J1718" s="105">
        <v>81.119331359863281</v>
      </c>
      <c r="K1718" s="96">
        <f>msoa_calculations5[[#This Row],[ Pop20]]/SUMIF(msoa_calculations5[ICB26],msoa_calculations5[[#This Row],[ICB26]],msoa_calculations5[[ Pop20]])</f>
        <v>2.0920320807137106E-3</v>
      </c>
      <c r="L1718" s="98" cm="1">
        <f t="array" ref="L1718">msoa_calculations5[[#This Row],[ Estimated case time (see and convey)]]*msoa_calculations5[[#This Row],[Population share of ICB]:[Population share of ICB]]</f>
        <v>0.18270876904136368</v>
      </c>
      <c r="M1718" s="98" cm="1">
        <f t="array" ref="M1718">msoa_calculations5[[#This Row],[Estimated case time (see and treat)]]*msoa_calculations5[[#This Row],[Population share of ICB]:[Population share of ICB]]</f>
        <v>0.13464905961683607</v>
      </c>
      <c r="N1718" s="94" cm="1">
        <f t="array" ref="N1718">msoa_calculations5[[#This Row],[Weighted estimate]]*msoa_calculations5[[#This Row],[Population share of ICB]:[Population share of ICB]]</f>
        <v>0.16970424357087974</v>
      </c>
    </row>
    <row r="1719" spans="1:14">
      <c r="A1719" s="63" t="s">
        <v>1038</v>
      </c>
      <c r="B1719" s="63" t="s">
        <v>13710</v>
      </c>
      <c r="C1719" s="63" t="s">
        <v>34</v>
      </c>
      <c r="D1719" s="63" t="s">
        <v>70</v>
      </c>
      <c r="E1719" s="72">
        <v>5823</v>
      </c>
      <c r="F1719" s="64">
        <v>1</v>
      </c>
      <c r="G1719" s="79">
        <v>0</v>
      </c>
      <c r="H1719" s="133">
        <v>85.888595581054688</v>
      </c>
      <c r="I1719" s="134">
        <v>63.157794952392578</v>
      </c>
      <c r="J1719" s="105">
        <v>79.737846374511719</v>
      </c>
      <c r="K1719" s="96">
        <f>msoa_calculations5[[#This Row],[ Pop20]]/SUMIF(msoa_calculations5[ICB26],msoa_calculations5[[#This Row],[ICB26]],msoa_calculations5[[ Pop20]])</f>
        <v>1.940720536242781E-3</v>
      </c>
      <c r="L1719" s="98" cm="1">
        <f t="array" ref="L1719">msoa_calculations5[[#This Row],[ Estimated case time (see and convey)]]*msoa_calculations5[[#This Row],[Population share of ICB]:[Population share of ICB]]</f>
        <v>0.16668576127320381</v>
      </c>
      <c r="M1719" s="98" cm="1">
        <f t="array" ref="M1719">msoa_calculations5[[#This Row],[Estimated case time (see and treat)]]*msoa_calculations5[[#This Row],[Population share of ICB]:[Population share of ICB]]</f>
        <v>0.12257162968791893</v>
      </c>
      <c r="N1719" s="94" cm="1">
        <f t="array" ref="N1719">msoa_calculations5[[#This Row],[Weighted estimate]]*msoa_calculations5[[#This Row],[Population share of ICB]:[Population share of ICB]]</f>
        <v>0.15474887597478687</v>
      </c>
    </row>
    <row r="1720" spans="1:14">
      <c r="A1720" s="63" t="s">
        <v>1036</v>
      </c>
      <c r="B1720" s="63" t="s">
        <v>13710</v>
      </c>
      <c r="C1720" s="63" t="s">
        <v>34</v>
      </c>
      <c r="D1720" s="63" t="s">
        <v>70</v>
      </c>
      <c r="E1720" s="72">
        <v>9404</v>
      </c>
      <c r="F1720" s="64">
        <v>1</v>
      </c>
      <c r="G1720" s="79">
        <v>0</v>
      </c>
      <c r="H1720" s="133">
        <v>93.039794921875</v>
      </c>
      <c r="I1720" s="134">
        <v>66.865615844726563</v>
      </c>
      <c r="J1720" s="105">
        <v>85.957298278808594</v>
      </c>
      <c r="K1720" s="96">
        <f>msoa_calculations5[[#This Row],[ Pop20]]/SUMIF(msoa_calculations5[ICB26],msoa_calculations5[[#This Row],[ICB26]],msoa_calculations5[[ Pop20]])</f>
        <v>3.134215339657756E-3</v>
      </c>
      <c r="L1720" s="98" cm="1">
        <f t="array" ref="L1720">msoa_calculations5[[#This Row],[ Estimated case time (see and convey)]]*msoa_calculations5[[#This Row],[Population share of ICB]:[Population share of ICB]]</f>
        <v>0.29160675244275241</v>
      </c>
      <c r="M1720" s="98" cm="1">
        <f t="array" ref="M1720">msoa_calculations5[[#This Row],[Estimated case time (see and treat)]]*msoa_calculations5[[#This Row],[Population share of ICB]:[Population share of ICB]]</f>
        <v>0.20957123887620469</v>
      </c>
      <c r="N1720" s="94" cm="1">
        <f t="array" ref="N1720">msoa_calculations5[[#This Row],[Weighted estimate]]*msoa_calculations5[[#This Row],[Population share of ICB]:[Population share of ICB]]</f>
        <v>0.26940868282097913</v>
      </c>
    </row>
    <row r="1721" spans="1:14">
      <c r="A1721" s="63" t="s">
        <v>1034</v>
      </c>
      <c r="B1721" s="63" t="s">
        <v>13710</v>
      </c>
      <c r="C1721" s="63" t="s">
        <v>34</v>
      </c>
      <c r="D1721" s="63" t="s">
        <v>70</v>
      </c>
      <c r="E1721" s="72">
        <v>9592</v>
      </c>
      <c r="F1721" s="64">
        <v>1</v>
      </c>
      <c r="G1721" s="79">
        <v>0</v>
      </c>
      <c r="H1721" s="133">
        <v>88.950538635253906</v>
      </c>
      <c r="I1721" s="134">
        <v>63.532264709472656</v>
      </c>
      <c r="J1721" s="105">
        <v>82.072586059570313</v>
      </c>
      <c r="K1721" s="96">
        <f>msoa_calculations5[[#This Row],[ Pop20]]/SUMIF(msoa_calculations5[ICB26],msoa_calculations5[[#This Row],[ICB26]],msoa_calculations5[[ Pop20]])</f>
        <v>3.1968729836236915E-3</v>
      </c>
      <c r="L1721" s="98" cm="1">
        <f t="array" ref="L1721">msoa_calculations5[[#This Row],[ Estimated case time (see and convey)]]*msoa_calculations5[[#This Row],[Population share of ICB]:[Population share of ICB]]</f>
        <v>0.2843635738418186</v>
      </c>
      <c r="M1721" s="98" cm="1">
        <f t="array" ref="M1721">msoa_calculations5[[#This Row],[Estimated case time (see and treat)]]*msoa_calculations5[[#This Row],[Population share of ICB]:[Population share of ICB]]</f>
        <v>0.20310458063814202</v>
      </c>
      <c r="N1721" s="94" cm="1">
        <f t="array" ref="N1721">msoa_calculations5[[#This Row],[Weighted estimate]]*msoa_calculations5[[#This Row],[Population share of ICB]:[Population share of ICB]]</f>
        <v>0.26237563306997075</v>
      </c>
    </row>
    <row r="1722" spans="1:14">
      <c r="A1722" s="63" t="s">
        <v>1032</v>
      </c>
      <c r="B1722" s="63" t="s">
        <v>13710</v>
      </c>
      <c r="C1722" s="63" t="s">
        <v>34</v>
      </c>
      <c r="D1722" s="63" t="s">
        <v>70</v>
      </c>
      <c r="E1722" s="72">
        <v>5793</v>
      </c>
      <c r="F1722" s="64">
        <v>1</v>
      </c>
      <c r="G1722" s="79">
        <v>0</v>
      </c>
      <c r="H1722" s="133">
        <v>86.037483215332031</v>
      </c>
      <c r="I1722" s="134">
        <v>63.672065734863281</v>
      </c>
      <c r="J1722" s="105">
        <v>79.985603332519531</v>
      </c>
      <c r="K1722" s="96">
        <f>msoa_calculations5[[#This Row],[ Pop20]]/SUMIF(msoa_calculations5[ICB26],msoa_calculations5[[#This Row],[ICB26]],msoa_calculations5[[ Pop20]])</f>
        <v>1.9307219760354509E-3</v>
      </c>
      <c r="L1722" s="98" cm="1">
        <f t="array" ref="L1722">msoa_calculations5[[#This Row],[ Estimated case time (see and convey)]]*msoa_calculations5[[#This Row],[Population share of ICB]:[Population share of ICB]]</f>
        <v>0.1661144596066228</v>
      </c>
      <c r="M1722" s="98" cm="1">
        <f t="array" ref="M1722">msoa_calculations5[[#This Row],[Estimated case time (see and treat)]]*msoa_calculations5[[#This Row],[Population share of ICB]:[Population share of ICB]]</f>
        <v>0.12293305657387435</v>
      </c>
      <c r="N1722" s="94" cm="1">
        <f t="array" ref="N1722">msoa_calculations5[[#This Row],[Weighted estimate]]*msoa_calculations5[[#This Row],[Population share of ICB]:[Population share of ICB]]</f>
        <v>0.15442996212054985</v>
      </c>
    </row>
    <row r="1723" spans="1:14">
      <c r="A1723" s="63" t="s">
        <v>1030</v>
      </c>
      <c r="B1723" s="63" t="s">
        <v>13710</v>
      </c>
      <c r="C1723" s="63" t="s">
        <v>34</v>
      </c>
      <c r="D1723" s="63" t="s">
        <v>70</v>
      </c>
      <c r="E1723" s="72">
        <v>5553</v>
      </c>
      <c r="F1723" s="64">
        <v>1</v>
      </c>
      <c r="G1723" s="79">
        <v>0</v>
      </c>
      <c r="H1723" s="133">
        <v>88.140396118164063</v>
      </c>
      <c r="I1723" s="134">
        <v>63.484878540039063</v>
      </c>
      <c r="J1723" s="105">
        <v>81.468833923339844</v>
      </c>
      <c r="K1723" s="96">
        <f>msoa_calculations5[[#This Row],[ Pop20]]/SUMIF(msoa_calculations5[ICB26],msoa_calculations5[[#This Row],[ICB26]],msoa_calculations5[[ Pop20]])</f>
        <v>1.8507334943768097E-3</v>
      </c>
      <c r="L1723" s="98" cm="1">
        <f t="array" ref="L1723">msoa_calculations5[[#This Row],[ Estimated case time (see and convey)]]*msoa_calculations5[[#This Row],[Population share of ICB]:[Population share of ICB]]</f>
        <v>0.16312438330352597</v>
      </c>
      <c r="M1723" s="98" cm="1">
        <f t="array" ref="M1723">msoa_calculations5[[#This Row],[Estimated case time (see and treat)]]*msoa_calculations5[[#This Row],[Population share of ICB]:[Population share of ICB]]</f>
        <v>0.11749359110049383</v>
      </c>
      <c r="N1723" s="94" cm="1">
        <f t="array" ref="N1723">msoa_calculations5[[#This Row],[Weighted estimate]]*msoa_calculations5[[#This Row],[Population share of ICB]:[Population share of ICB]]</f>
        <v>0.15077709968974673</v>
      </c>
    </row>
    <row r="1724" spans="1:14">
      <c r="A1724" s="63" t="s">
        <v>1028</v>
      </c>
      <c r="B1724" s="63" t="s">
        <v>13710</v>
      </c>
      <c r="C1724" s="63" t="s">
        <v>34</v>
      </c>
      <c r="D1724" s="63" t="s">
        <v>70</v>
      </c>
      <c r="E1724" s="72">
        <v>6237</v>
      </c>
      <c r="F1724" s="64">
        <v>1</v>
      </c>
      <c r="G1724" s="79">
        <v>0</v>
      </c>
      <c r="H1724" s="133">
        <v>85.529754638671875</v>
      </c>
      <c r="I1724" s="134">
        <v>62.756832122802734</v>
      </c>
      <c r="J1724" s="105">
        <v>79.367607116699219</v>
      </c>
      <c r="K1724" s="96">
        <f>msoa_calculations5[[#This Row],[ Pop20]]/SUMIF(msoa_calculations5[ICB26],msoa_calculations5[[#This Row],[ICB26]],msoa_calculations5[[ Pop20]])</f>
        <v>2.0787006671039369E-3</v>
      </c>
      <c r="L1724" s="98" cm="1">
        <f t="array" ref="L1724">msoa_calculations5[[#This Row],[ Estimated case time (see and convey)]]*msoa_calculations5[[#This Row],[Population share of ICB]:[Population share of ICB]]</f>
        <v>0.17779075802464328</v>
      </c>
      <c r="M1724" s="98" cm="1">
        <f t="array" ref="M1724">msoa_calculations5[[#This Row],[Estimated case time (see and treat)]]*msoa_calculations5[[#This Row],[Population share of ICB]:[Population share of ICB]]</f>
        <v>0.13045266879899983</v>
      </c>
      <c r="N1724" s="94" cm="1">
        <f t="array" ref="N1724">msoa_calculations5[[#This Row],[Weighted estimate]]*msoa_calculations5[[#This Row],[Population share of ICB]:[Population share of ICB]]</f>
        <v>0.16498149785992583</v>
      </c>
    </row>
    <row r="1725" spans="1:14">
      <c r="A1725" s="63" t="s">
        <v>1026</v>
      </c>
      <c r="B1725" s="63" t="s">
        <v>13710</v>
      </c>
      <c r="C1725" s="63" t="s">
        <v>34</v>
      </c>
      <c r="D1725" s="63" t="s">
        <v>70</v>
      </c>
      <c r="E1725" s="72">
        <v>7900</v>
      </c>
      <c r="F1725" s="64">
        <v>1</v>
      </c>
      <c r="G1725" s="79">
        <v>0</v>
      </c>
      <c r="H1725" s="133">
        <v>85.679161071777344</v>
      </c>
      <c r="I1725" s="134">
        <v>60.976985931396484</v>
      </c>
      <c r="J1725" s="105">
        <v>78.994979858398438</v>
      </c>
      <c r="K1725" s="96">
        <f>msoa_calculations5[[#This Row],[ Pop20]]/SUMIF(msoa_calculations5[ICB26],msoa_calculations5[[#This Row],[ICB26]],msoa_calculations5[[ Pop20]])</f>
        <v>2.6329541879302715E-3</v>
      </c>
      <c r="L1725" s="98" cm="1">
        <f t="array" ref="L1725">msoa_calculations5[[#This Row],[ Estimated case time (see and convey)]]*msoa_calculations5[[#This Row],[Population share of ICB]:[Population share of ICB]]</f>
        <v>0.22558930596228843</v>
      </c>
      <c r="M1725" s="98" cm="1">
        <f t="array" ref="M1725">msoa_calculations5[[#This Row],[Estimated case time (see and treat)]]*msoa_calculations5[[#This Row],[Population share of ICB]:[Population share of ICB]]</f>
        <v>0.16054961047543562</v>
      </c>
      <c r="N1725" s="94" cm="1">
        <f t="array" ref="N1725">msoa_calculations5[[#This Row],[Weighted estimate]]*msoa_calculations5[[#This Row],[Population share of ICB]:[Population share of ICB]]</f>
        <v>0.2079901630436376</v>
      </c>
    </row>
    <row r="1726" spans="1:14">
      <c r="A1726" s="63" t="s">
        <v>1024</v>
      </c>
      <c r="B1726" s="63" t="s">
        <v>13710</v>
      </c>
      <c r="C1726" s="63" t="s">
        <v>34</v>
      </c>
      <c r="D1726" s="63" t="s">
        <v>70</v>
      </c>
      <c r="E1726" s="72">
        <v>5394</v>
      </c>
      <c r="F1726" s="64">
        <v>1</v>
      </c>
      <c r="G1726" s="79">
        <v>0</v>
      </c>
      <c r="H1726" s="133">
        <v>89.606826782226563</v>
      </c>
      <c r="I1726" s="134">
        <v>65.361488342285156</v>
      </c>
      <c r="J1726" s="105">
        <v>83.046257019042969</v>
      </c>
      <c r="K1726" s="96">
        <f>msoa_calculations5[[#This Row],[ Pop20]]/SUMIF(msoa_calculations5[ICB26],msoa_calculations5[[#This Row],[ICB26]],msoa_calculations5[[ Pop20]])</f>
        <v>1.7977411252779599E-3</v>
      </c>
      <c r="L1726" s="98" cm="1">
        <f t="array" ref="L1726">msoa_calculations5[[#This Row],[ Estimated case time (see and convey)]]*msoa_calculations5[[#This Row],[Population share of ICB]:[Population share of ICB]]</f>
        <v>0.16108987761206722</v>
      </c>
      <c r="M1726" s="98" cm="1">
        <f t="array" ref="M1726">msoa_calculations5[[#This Row],[Estimated case time (see and treat)]]*msoa_calculations5[[#This Row],[Population share of ICB]:[Population share of ICB]]</f>
        <v>0.11750303560230198</v>
      </c>
      <c r="N1726" s="94" cm="1">
        <f t="array" ref="N1726">msoa_calculations5[[#This Row],[Weighted estimate]]*msoa_calculations5[[#This Row],[Population share of ICB]:[Population share of ICB]]</f>
        <v>0.14929567154353698</v>
      </c>
    </row>
    <row r="1727" spans="1:14">
      <c r="A1727" s="63" t="s">
        <v>1022</v>
      </c>
      <c r="B1727" s="63" t="s">
        <v>13710</v>
      </c>
      <c r="C1727" s="63" t="s">
        <v>34</v>
      </c>
      <c r="D1727" s="63" t="s">
        <v>70</v>
      </c>
      <c r="E1727" s="72">
        <v>6270</v>
      </c>
      <c r="F1727" s="64">
        <v>1</v>
      </c>
      <c r="G1727" s="79">
        <v>0</v>
      </c>
      <c r="H1727" s="133">
        <v>91.392143249511719</v>
      </c>
      <c r="I1727" s="134">
        <v>65.982780456542969</v>
      </c>
      <c r="J1727" s="105">
        <v>84.5166015625</v>
      </c>
      <c r="K1727" s="96">
        <f>msoa_calculations5[[#This Row],[ Pop20]]/SUMIF(msoa_calculations5[ICB26],msoa_calculations5[[#This Row],[ICB26]],msoa_calculations5[[ Pop20]])</f>
        <v>2.0896990833320001E-3</v>
      </c>
      <c r="L1727" s="98" cm="1">
        <f t="array" ref="L1727">msoa_calculations5[[#This Row],[ Estimated case time (see and convey)]]*msoa_calculations5[[#This Row],[Population share of ICB]:[Population share of ICB]]</f>
        <v>0.19098207797225147</v>
      </c>
      <c r="M1727" s="98" cm="1">
        <f t="array" ref="M1727">msoa_calculations5[[#This Row],[Estimated case time (see and treat)]]*msoa_calculations5[[#This Row],[Population share of ICB]:[Population share of ICB]]</f>
        <v>0.13788415583573446</v>
      </c>
      <c r="N1727" s="94" cm="1">
        <f t="array" ref="N1727">msoa_calculations5[[#This Row],[Weighted estimate]]*msoa_calculations5[[#This Row],[Population share of ICB]:[Population share of ICB]]</f>
        <v>0.17661426481149214</v>
      </c>
    </row>
    <row r="1728" spans="1:14">
      <c r="A1728" s="63" t="s">
        <v>1020</v>
      </c>
      <c r="B1728" s="63" t="s">
        <v>13710</v>
      </c>
      <c r="C1728" s="63" t="s">
        <v>34</v>
      </c>
      <c r="D1728" s="63" t="s">
        <v>70</v>
      </c>
      <c r="E1728" s="72">
        <v>6429</v>
      </c>
      <c r="F1728" s="64">
        <v>1</v>
      </c>
      <c r="G1728" s="79">
        <v>0</v>
      </c>
      <c r="H1728" s="133">
        <v>87.997611999511719</v>
      </c>
      <c r="I1728" s="134">
        <v>63.624153137207031</v>
      </c>
      <c r="J1728" s="105">
        <v>81.402374267578125</v>
      </c>
      <c r="K1728" s="96">
        <f>msoa_calculations5[[#This Row],[ Pop20]]/SUMIF(msoa_calculations5[ICB26],msoa_calculations5[[#This Row],[ICB26]],msoa_calculations5[[ Pop20]])</f>
        <v>2.1426914524308501E-3</v>
      </c>
      <c r="L1728" s="98" cm="1">
        <f t="array" ref="L1728">msoa_calculations5[[#This Row],[ Estimated case time (see and convey)]]*msoa_calculations5[[#This Row],[Population share of ICB]:[Population share of ICB]]</f>
        <v>0.18855173106568016</v>
      </c>
      <c r="M1728" s="98" cm="1">
        <f t="array" ref="M1728">msoa_calculations5[[#This Row],[Estimated case time (see and treat)]]*msoa_calculations5[[#This Row],[Population share of ICB]:[Population share of ICB]]</f>
        <v>0.13632692909524496</v>
      </c>
      <c r="N1728" s="94" cm="1">
        <f t="array" ref="N1728">msoa_calculations5[[#This Row],[Weighted estimate]]*msoa_calculations5[[#This Row],[Population share of ICB]:[Population share of ICB]]</f>
        <v>0.17442017155071662</v>
      </c>
    </row>
    <row r="1729" spans="1:14">
      <c r="A1729" s="63" t="s">
        <v>1018</v>
      </c>
      <c r="B1729" s="63" t="s">
        <v>13710</v>
      </c>
      <c r="C1729" s="63" t="s">
        <v>34</v>
      </c>
      <c r="D1729" s="63" t="s">
        <v>70</v>
      </c>
      <c r="E1729" s="72">
        <v>7850</v>
      </c>
      <c r="F1729" s="64">
        <v>1</v>
      </c>
      <c r="G1729" s="79">
        <v>0</v>
      </c>
      <c r="H1729" s="133">
        <v>87.690704345703125</v>
      </c>
      <c r="I1729" s="134">
        <v>62.745574951171875</v>
      </c>
      <c r="J1729" s="105">
        <v>80.940780639648438</v>
      </c>
      <c r="K1729" s="96">
        <f>msoa_calculations5[[#This Row],[ Pop20]]/SUMIF(msoa_calculations5[ICB26],msoa_calculations5[[#This Row],[ICB26]],msoa_calculations5[[ Pop20]])</f>
        <v>2.6162899209180544E-3</v>
      </c>
      <c r="L1729" s="98" cm="1">
        <f t="array" ref="L1729">msoa_calculations5[[#This Row],[ Estimated case time (see and convey)]]*msoa_calculations5[[#This Row],[Population share of ICB]:[Population share of ICB]]</f>
        <v>0.22942430593786811</v>
      </c>
      <c r="M1729" s="98" cm="1">
        <f t="array" ref="M1729">msoa_calculations5[[#This Row],[Estimated case time (see and treat)]]*msoa_calculations5[[#This Row],[Population share of ICB]:[Population share of ICB]]</f>
        <v>0.16416061532695933</v>
      </c>
      <c r="N1729" s="94" cm="1">
        <f t="array" ref="N1729">msoa_calculations5[[#This Row],[Weighted estimate]]*msoa_calculations5[[#This Row],[Population share of ICB]:[Population share of ICB]]</f>
        <v>0.2117645485787514</v>
      </c>
    </row>
    <row r="1730" spans="1:14">
      <c r="A1730" s="63" t="s">
        <v>1016</v>
      </c>
      <c r="B1730" s="63" t="s">
        <v>13710</v>
      </c>
      <c r="C1730" s="63" t="s">
        <v>34</v>
      </c>
      <c r="D1730" s="63" t="s">
        <v>70</v>
      </c>
      <c r="E1730" s="72">
        <v>7806</v>
      </c>
      <c r="F1730" s="64">
        <v>1</v>
      </c>
      <c r="G1730" s="79">
        <v>0</v>
      </c>
      <c r="H1730" s="133">
        <v>88.813224792480469</v>
      </c>
      <c r="I1730" s="134">
        <v>63.020969390869141</v>
      </c>
      <c r="J1730" s="105">
        <v>81.834075927734375</v>
      </c>
      <c r="K1730" s="96">
        <f>msoa_calculations5[[#This Row],[ Pop20]]/SUMIF(msoa_calculations5[ICB26],msoa_calculations5[[#This Row],[ICB26]],msoa_calculations5[[ Pop20]])</f>
        <v>2.6016253659473035E-3</v>
      </c>
      <c r="L1730" s="98" cm="1">
        <f t="array" ref="L1730">msoa_calculations5[[#This Row],[ Estimated case time (see and convey)]]*msoa_calculations5[[#This Row],[Population share of ICB]:[Population share of ICB]]</f>
        <v>0.23105873845169714</v>
      </c>
      <c r="M1730" s="98" cm="1">
        <f t="array" ref="M1730">msoa_calculations5[[#This Row],[Estimated case time (see and treat)]]*msoa_calculations5[[#This Row],[Population share of ICB]:[Population share of ICB]]</f>
        <v>0.16395695255387374</v>
      </c>
      <c r="N1730" s="94" cm="1">
        <f t="array" ref="N1730">msoa_calculations5[[#This Row],[Weighted estimate]]*msoa_calculations5[[#This Row],[Population share of ICB]:[Population share of ICB]]</f>
        <v>0.21290160773245137</v>
      </c>
    </row>
    <row r="1731" spans="1:14">
      <c r="A1731" s="63" t="s">
        <v>1014</v>
      </c>
      <c r="B1731" s="63" t="s">
        <v>13710</v>
      </c>
      <c r="C1731" s="63" t="s">
        <v>34</v>
      </c>
      <c r="D1731" s="63" t="s">
        <v>70</v>
      </c>
      <c r="E1731" s="72">
        <v>7471</v>
      </c>
      <c r="F1731" s="64">
        <v>1</v>
      </c>
      <c r="G1731" s="79">
        <v>0</v>
      </c>
      <c r="H1731" s="133">
        <v>89.352424621582031</v>
      </c>
      <c r="I1731" s="134">
        <v>63.435420989990234</v>
      </c>
      <c r="J1731" s="105">
        <v>82.339523315429688</v>
      </c>
      <c r="K1731" s="96">
        <f>msoa_calculations5[[#This Row],[ Pop20]]/SUMIF(msoa_calculations5[ICB26],msoa_calculations5[[#This Row],[ICB26]],msoa_calculations5[[ Pop20]])</f>
        <v>2.4899747769654501E-3</v>
      </c>
      <c r="L1731" s="98" cm="1">
        <f t="array" ref="L1731">msoa_calculations5[[#This Row],[ Estimated case time (see and convey)]]*msoa_calculations5[[#This Row],[Population share of ICB]:[Population share of ICB]]</f>
        <v>0.22248528356844591</v>
      </c>
      <c r="M1731" s="98" cm="1">
        <f t="array" ref="M1731">msoa_calculations5[[#This Row],[Estimated case time (see and treat)]]*msoa_calculations5[[#This Row],[Population share of ICB]:[Population share of ICB]]</f>
        <v>0.15795259823126037</v>
      </c>
      <c r="N1731" s="94" cm="1">
        <f t="array" ref="N1731">msoa_calculations5[[#This Row],[Weighted estimate]]*msoa_calculations5[[#This Row],[Population share of ICB]:[Population share of ICB]]</f>
        <v>0.20502333620277852</v>
      </c>
    </row>
    <row r="1732" spans="1:14">
      <c r="A1732" s="63" t="s">
        <v>1012</v>
      </c>
      <c r="B1732" s="63" t="s">
        <v>13710</v>
      </c>
      <c r="C1732" s="63" t="s">
        <v>34</v>
      </c>
      <c r="D1732" s="63" t="s">
        <v>70</v>
      </c>
      <c r="E1732" s="72">
        <v>6982</v>
      </c>
      <c r="F1732" s="64">
        <v>1</v>
      </c>
      <c r="G1732" s="79">
        <v>0</v>
      </c>
      <c r="H1732" s="133">
        <v>90.990776062011719</v>
      </c>
      <c r="I1732" s="134">
        <v>65.394950866699219</v>
      </c>
      <c r="J1732" s="105">
        <v>84.064781188964844</v>
      </c>
      <c r="K1732" s="96">
        <f>msoa_calculations5[[#This Row],[ Pop20]]/SUMIF(msoa_calculations5[ICB26],msoa_calculations5[[#This Row],[ICB26]],msoa_calculations5[[ Pop20]])</f>
        <v>2.3269982455859689E-3</v>
      </c>
      <c r="L1732" s="98" cm="1">
        <f t="array" ref="L1732">msoa_calculations5[[#This Row],[ Estimated case time (see and convey)]]*msoa_calculations5[[#This Row],[Population share of ICB]:[Population share of ICB]]</f>
        <v>0.21173537626080705</v>
      </c>
      <c r="M1732" s="98" cm="1">
        <f t="array" ref="M1732">msoa_calculations5[[#This Row],[Estimated case time (see and treat)]]*msoa_calculations5[[#This Row],[Population share of ICB]:[Population share of ICB]]</f>
        <v>0.15217393593698972</v>
      </c>
      <c r="N1732" s="94" cm="1">
        <f t="array" ref="N1732">msoa_calculations5[[#This Row],[Weighted estimate]]*msoa_calculations5[[#This Row],[Population share of ICB]:[Population share of ICB]]</f>
        <v>0.19561859834228956</v>
      </c>
    </row>
    <row r="1733" spans="1:14">
      <c r="A1733" s="63" t="s">
        <v>13198</v>
      </c>
      <c r="B1733" s="63" t="s">
        <v>13710</v>
      </c>
      <c r="C1733" s="63" t="s">
        <v>34</v>
      </c>
      <c r="D1733" s="63" t="s">
        <v>70</v>
      </c>
      <c r="E1733" s="72">
        <v>8530</v>
      </c>
      <c r="F1733" s="64">
        <v>1</v>
      </c>
      <c r="G1733" s="79">
        <v>0</v>
      </c>
      <c r="H1733" s="133">
        <v>85.562767028808594</v>
      </c>
      <c r="I1733" s="134">
        <v>61.669200897216797</v>
      </c>
      <c r="J1733" s="105">
        <v>79.097389221191406</v>
      </c>
      <c r="K1733" s="96">
        <f>msoa_calculations5[[#This Row],[ Pop20]]/SUMIF(msoa_calculations5[ICB26],msoa_calculations5[[#This Row],[ICB26]],msoa_calculations5[[ Pop20]])</f>
        <v>2.8429239522842044E-3</v>
      </c>
      <c r="L1733" s="98" cm="1">
        <f t="array" ref="L1733">msoa_calculations5[[#This Row],[ Estimated case time (see and convey)]]*msoa_calculations5[[#This Row],[Population share of ICB]:[Population share of ICB]]</f>
        <v>0.24324843980991315</v>
      </c>
      <c r="M1733" s="98" cm="1">
        <f t="array" ref="M1733">msoa_calculations5[[#This Row],[Estimated case time (see and treat)]]*msoa_calculations5[[#This Row],[Population share of ICB]:[Population share of ICB]]</f>
        <v>0.17532084834892417</v>
      </c>
      <c r="N1733" s="94" cm="1">
        <f t="array" ref="N1733">msoa_calculations5[[#This Row],[Weighted estimate]]*msoa_calculations5[[#This Row],[Population share of ICB]:[Population share of ICB]]</f>
        <v>0.2248678623800715</v>
      </c>
    </row>
    <row r="1734" spans="1:14">
      <c r="A1734" s="63" t="s">
        <v>13196</v>
      </c>
      <c r="B1734" s="63" t="s">
        <v>13710</v>
      </c>
      <c r="C1734" s="63" t="s">
        <v>34</v>
      </c>
      <c r="D1734" s="63" t="s">
        <v>70</v>
      </c>
      <c r="E1734" s="72">
        <v>8309</v>
      </c>
      <c r="F1734" s="64">
        <v>1</v>
      </c>
      <c r="G1734" s="79">
        <v>0</v>
      </c>
      <c r="H1734" s="133">
        <v>84.675468444824219</v>
      </c>
      <c r="I1734" s="134">
        <v>61.248416900634766</v>
      </c>
      <c r="J1734" s="105">
        <v>78.336318969726563</v>
      </c>
      <c r="K1734" s="96">
        <f>msoa_calculations5[[#This Row],[ Pop20]]/SUMIF(msoa_calculations5[ICB26],msoa_calculations5[[#This Row],[ICB26]],msoa_calculations5[[ Pop20]])</f>
        <v>2.7692678920902057E-3</v>
      </c>
      <c r="L1734" s="98" cm="1">
        <f t="array" ref="L1734">msoa_calculations5[[#This Row],[ Estimated case time (see and convey)]]*msoa_calculations5[[#This Row],[Population share of ICB]:[Population share of ICB]]</f>
        <v>0.23448905601194908</v>
      </c>
      <c r="M1734" s="98" cm="1">
        <f t="array" ref="M1734">msoa_calculations5[[#This Row],[Estimated case time (see and treat)]]*msoa_calculations5[[#This Row],[Population share of ICB]:[Population share of ICB]]</f>
        <v>0.16961327436428297</v>
      </c>
      <c r="N1734" s="94" cm="1">
        <f t="array" ref="N1734">msoa_calculations5[[#This Row],[Weighted estimate]]*msoa_calculations5[[#This Row],[Population share of ICB]:[Population share of ICB]]</f>
        <v>0.21693425290740068</v>
      </c>
    </row>
    <row r="1735" spans="1:14">
      <c r="A1735" s="63" t="s">
        <v>13194</v>
      </c>
      <c r="B1735" s="63" t="s">
        <v>13710</v>
      </c>
      <c r="C1735" s="63" t="s">
        <v>34</v>
      </c>
      <c r="D1735" s="63" t="s">
        <v>70</v>
      </c>
      <c r="E1735" s="72">
        <v>6562</v>
      </c>
      <c r="F1735" s="64">
        <v>1</v>
      </c>
      <c r="G1735" s="79">
        <v>0</v>
      </c>
      <c r="H1735" s="133">
        <v>84.544822692871094</v>
      </c>
      <c r="I1735" s="134">
        <v>61.892139434814453</v>
      </c>
      <c r="J1735" s="105">
        <v>78.415214538574219</v>
      </c>
      <c r="K1735" s="96">
        <f>msoa_calculations5[[#This Row],[ Pop20]]/SUMIF(msoa_calculations5[ICB26],msoa_calculations5[[#This Row],[ICB26]],msoa_calculations5[[ Pop20]])</f>
        <v>2.1870184026833469E-3</v>
      </c>
      <c r="L1735" s="98" cm="1">
        <f t="array" ref="L1735">msoa_calculations5[[#This Row],[ Estimated case time (see and convey)]]*msoa_calculations5[[#This Row],[Population share of ICB]:[Population share of ICB]]</f>
        <v>0.18490108308090972</v>
      </c>
      <c r="M1735" s="98" cm="1">
        <f t="array" ref="M1735">msoa_calculations5[[#This Row],[Estimated case time (see and treat)]]*msoa_calculations5[[#This Row],[Population share of ICB]:[Population share of ICB]]</f>
        <v>0.1353592479253829</v>
      </c>
      <c r="N1735" s="94" cm="1">
        <f t="array" ref="N1735">msoa_calculations5[[#This Row],[Weighted estimate]]*msoa_calculations5[[#This Row],[Population share of ICB]:[Population share of ICB]]</f>
        <v>0.17149551724622455</v>
      </c>
    </row>
    <row r="1736" spans="1:14">
      <c r="A1736" s="63" t="s">
        <v>13192</v>
      </c>
      <c r="B1736" s="63" t="s">
        <v>13710</v>
      </c>
      <c r="C1736" s="63" t="s">
        <v>34</v>
      </c>
      <c r="D1736" s="63" t="s">
        <v>70</v>
      </c>
      <c r="E1736" s="72">
        <v>6580</v>
      </c>
      <c r="F1736" s="64">
        <v>1</v>
      </c>
      <c r="G1736" s="79">
        <v>0</v>
      </c>
      <c r="H1736" s="133">
        <v>86.907012939453125</v>
      </c>
      <c r="I1736" s="134">
        <v>63.546646118164063</v>
      </c>
      <c r="J1736" s="105">
        <v>80.585906982421875</v>
      </c>
      <c r="K1736" s="96">
        <f>msoa_calculations5[[#This Row],[ Pop20]]/SUMIF(msoa_calculations5[ICB26],msoa_calculations5[[#This Row],[ICB26]],msoa_calculations5[[ Pop20]])</f>
        <v>2.1930175388077452E-3</v>
      </c>
      <c r="L1736" s="98" cm="1">
        <f t="array" ref="L1736">msoa_calculations5[[#This Row],[ Estimated case time (see and convey)]]*msoa_calculations5[[#This Row],[Population share of ICB]:[Population share of ICB]]</f>
        <v>0.19058860362161237</v>
      </c>
      <c r="M1736" s="98" cm="1">
        <f t="array" ref="M1736">msoa_calculations5[[#This Row],[Estimated case time (see and treat)]]*msoa_calculations5[[#This Row],[Population share of ICB]:[Population share of ICB]]</f>
        <v>0.13935890946954291</v>
      </c>
      <c r="N1736" s="94" cm="1">
        <f t="array" ref="N1736">msoa_calculations5[[#This Row],[Weighted estimate]]*msoa_calculations5[[#This Row],[Population share of ICB]:[Population share of ICB]]</f>
        <v>0.17672630739318071</v>
      </c>
    </row>
    <row r="1737" spans="1:14">
      <c r="A1737" s="63" t="s">
        <v>13190</v>
      </c>
      <c r="B1737" s="63" t="s">
        <v>13710</v>
      </c>
      <c r="C1737" s="63" t="s">
        <v>34</v>
      </c>
      <c r="D1737" s="63" t="s">
        <v>70</v>
      </c>
      <c r="E1737" s="72">
        <v>5464</v>
      </c>
      <c r="F1737" s="64">
        <v>1</v>
      </c>
      <c r="G1737" s="79">
        <v>0</v>
      </c>
      <c r="H1737" s="133">
        <v>84.330879211425781</v>
      </c>
      <c r="I1737" s="134">
        <v>61.668773651123047</v>
      </c>
      <c r="J1737" s="105">
        <v>78.198722839355469</v>
      </c>
      <c r="K1737" s="96">
        <f>msoa_calculations5[[#This Row],[ Pop20]]/SUMIF(msoa_calculations5[ICB26],msoa_calculations5[[#This Row],[ICB26]],msoa_calculations5[[ Pop20]])</f>
        <v>1.8210710990950636E-3</v>
      </c>
      <c r="L1737" s="98" cm="1">
        <f t="array" ref="L1737">msoa_calculations5[[#This Row],[ Estimated case time (see and convey)]]*msoa_calculations5[[#This Row],[Population share of ICB]:[Population share of ICB]]</f>
        <v>0.15357252689320419</v>
      </c>
      <c r="M1737" s="98" cm="1">
        <f t="array" ref="M1737">msoa_calculations5[[#This Row],[Estimated case time (see and treat)]]*msoa_calculations5[[#This Row],[Population share of ICB]:[Population share of ICB]]</f>
        <v>0.11230322141269534</v>
      </c>
      <c r="N1737" s="94" cm="1">
        <f t="array" ref="N1737">msoa_calculations5[[#This Row],[Weighted estimate]]*msoa_calculations5[[#This Row],[Population share of ICB]:[Population share of ICB]]</f>
        <v>0.14240543414889531</v>
      </c>
    </row>
    <row r="1738" spans="1:14">
      <c r="A1738" s="63" t="s">
        <v>13188</v>
      </c>
      <c r="B1738" s="63" t="s">
        <v>13710</v>
      </c>
      <c r="C1738" s="63" t="s">
        <v>34</v>
      </c>
      <c r="D1738" s="63" t="s">
        <v>70</v>
      </c>
      <c r="E1738" s="72">
        <v>5271</v>
      </c>
      <c r="F1738" s="64">
        <v>1</v>
      </c>
      <c r="G1738" s="79">
        <v>0</v>
      </c>
      <c r="H1738" s="133">
        <v>85.311653137207031</v>
      </c>
      <c r="I1738" s="134">
        <v>63.4752197265625</v>
      </c>
      <c r="J1738" s="105">
        <v>79.402915954589844</v>
      </c>
      <c r="K1738" s="96">
        <f>msoa_calculations5[[#This Row],[ Pop20]]/SUMIF(msoa_calculations5[ICB26],msoa_calculations5[[#This Row],[ICB26]],msoa_calculations5[[ Pop20]])</f>
        <v>1.7567470284279064E-3</v>
      </c>
      <c r="L1738" s="98" cm="1">
        <f t="array" ref="L1738">msoa_calculations5[[#This Row],[ Estimated case time (see and convey)]]*msoa_calculations5[[#This Row],[Population share of ICB]:[Population share of ICB]]</f>
        <v>0.14987099313906074</v>
      </c>
      <c r="M1738" s="98" cm="1">
        <f t="array" ref="M1738">msoa_calculations5[[#This Row],[Estimated case time (see and treat)]]*msoa_calculations5[[#This Row],[Population share of ICB]:[Population share of ICB]]</f>
        <v>0.11150990363344709</v>
      </c>
      <c r="N1738" s="94" cm="1">
        <f t="array" ref="N1738">msoa_calculations5[[#This Row],[Weighted estimate]]*msoa_calculations5[[#This Row],[Population share of ICB]:[Population share of ICB]]</f>
        <v>0.13949083665173651</v>
      </c>
    </row>
    <row r="1739" spans="1:14">
      <c r="A1739" s="63" t="s">
        <v>13186</v>
      </c>
      <c r="B1739" s="63" t="s">
        <v>13710</v>
      </c>
      <c r="C1739" s="63" t="s">
        <v>34</v>
      </c>
      <c r="D1739" s="63" t="s">
        <v>70</v>
      </c>
      <c r="E1739" s="72">
        <v>5565</v>
      </c>
      <c r="F1739" s="64">
        <v>1</v>
      </c>
      <c r="G1739" s="79">
        <v>0</v>
      </c>
      <c r="H1739" s="133">
        <v>88.447090148925781</v>
      </c>
      <c r="I1739" s="134">
        <v>63.796165466308594</v>
      </c>
      <c r="J1739" s="105">
        <v>81.776771545410156</v>
      </c>
      <c r="K1739" s="96">
        <f>msoa_calculations5[[#This Row],[ Pop20]]/SUMIF(msoa_calculations5[ICB26],msoa_calculations5[[#This Row],[ICB26]],msoa_calculations5[[ Pop20]])</f>
        <v>1.8547329184597418E-3</v>
      </c>
      <c r="L1739" s="98" cm="1">
        <f t="array" ref="L1739">msoa_calculations5[[#This Row],[ Estimated case time (see and convey)]]*msoa_calculations5[[#This Row],[Population share of ICB]:[Population share of ICB]]</f>
        <v>0.16404572964118899</v>
      </c>
      <c r="M1739" s="98" cm="1">
        <f t="array" ref="M1739">msoa_calculations5[[#This Row],[Estimated case time (see and treat)]]*msoa_calculations5[[#This Row],[Population share of ICB]:[Population share of ICB]]</f>
        <v>0.11832484816186714</v>
      </c>
      <c r="N1739" s="94" cm="1">
        <f t="array" ref="N1739">msoa_calculations5[[#This Row],[Weighted estimate]]*msoa_calculations5[[#This Row],[Population share of ICB]:[Population share of ICB]]</f>
        <v>0.15167407015063417</v>
      </c>
    </row>
    <row r="1740" spans="1:14">
      <c r="A1740" s="63" t="s">
        <v>13184</v>
      </c>
      <c r="B1740" s="63" t="s">
        <v>13710</v>
      </c>
      <c r="C1740" s="63" t="s">
        <v>34</v>
      </c>
      <c r="D1740" s="63" t="s">
        <v>70</v>
      </c>
      <c r="E1740" s="72">
        <v>5499</v>
      </c>
      <c r="F1740" s="64">
        <v>1</v>
      </c>
      <c r="G1740" s="79">
        <v>0</v>
      </c>
      <c r="H1740" s="133">
        <v>85.121070861816406</v>
      </c>
      <c r="I1740" s="134">
        <v>62.002918243408203</v>
      </c>
      <c r="J1740" s="105">
        <v>78.865509033203125</v>
      </c>
      <c r="K1740" s="96">
        <f>msoa_calculations5[[#This Row],[ Pop20]]/SUMIF(msoa_calculations5[ICB26],msoa_calculations5[[#This Row],[ICB26]],msoa_calculations5[[ Pop20]])</f>
        <v>1.8327360860036154E-3</v>
      </c>
      <c r="L1740" s="98" cm="1">
        <f t="array" ref="L1740">msoa_calculations5[[#This Row],[ Estimated case time (see and convey)]]*msoa_calculations5[[#This Row],[Population share of ICB]:[Population share of ICB]]</f>
        <v>0.1560044582477218</v>
      </c>
      <c r="M1740" s="98" cm="1">
        <f t="array" ref="M1740">msoa_calculations5[[#This Row],[Estimated case time (see and treat)]]*msoa_calculations5[[#This Row],[Population share of ICB]:[Population share of ICB]]</f>
        <v>0.11363498570222612</v>
      </c>
      <c r="N1740" s="94" cm="1">
        <f t="array" ref="N1740">msoa_calculations5[[#This Row],[Weighted estimate]]*msoa_calculations5[[#This Row],[Population share of ICB]:[Population share of ICB]]</f>
        <v>0.14453966434619547</v>
      </c>
    </row>
    <row r="1741" spans="1:14">
      <c r="A1741" s="63" t="s">
        <v>13182</v>
      </c>
      <c r="B1741" s="63" t="s">
        <v>13710</v>
      </c>
      <c r="C1741" s="63" t="s">
        <v>34</v>
      </c>
      <c r="D1741" s="63" t="s">
        <v>70</v>
      </c>
      <c r="E1741" s="72">
        <v>8837</v>
      </c>
      <c r="F1741" s="64">
        <v>1</v>
      </c>
      <c r="G1741" s="79">
        <v>0</v>
      </c>
      <c r="H1741" s="133">
        <v>87.735855102539063</v>
      </c>
      <c r="I1741" s="134">
        <v>62.924209594726563</v>
      </c>
      <c r="J1741" s="105">
        <v>81.022048950195313</v>
      </c>
      <c r="K1741" s="96">
        <f>msoa_calculations5[[#This Row],[ Pop20]]/SUMIF(msoa_calculations5[ICB26],msoa_calculations5[[#This Row],[ICB26]],msoa_calculations5[[ Pop20]])</f>
        <v>2.9452425517392162E-3</v>
      </c>
      <c r="L1741" s="98" cm="1">
        <f t="array" ref="L1741">msoa_calculations5[[#This Row],[ Estimated case time (see and convey)]]*msoa_calculations5[[#This Row],[Population share of ICB]:[Population share of ICB]]</f>
        <v>0.2584033737612243</v>
      </c>
      <c r="M1741" s="98" cm="1">
        <f t="array" ref="M1741">msoa_calculations5[[#This Row],[Estimated case time (see and treat)]]*msoa_calculations5[[#This Row],[Population share of ICB]:[Population share of ICB]]</f>
        <v>0.18532705963294574</v>
      </c>
      <c r="N1741" s="94" cm="1">
        <f t="array" ref="N1741">msoa_calculations5[[#This Row],[Weighted estimate]]*msoa_calculations5[[#This Row],[Population share of ICB]:[Population share of ICB]]</f>
        <v>0.23862958619721292</v>
      </c>
    </row>
    <row r="1742" spans="1:14">
      <c r="A1742" s="63" t="s">
        <v>13180</v>
      </c>
      <c r="B1742" s="63" t="s">
        <v>13710</v>
      </c>
      <c r="C1742" s="63" t="s">
        <v>34</v>
      </c>
      <c r="D1742" s="63" t="s">
        <v>70</v>
      </c>
      <c r="E1742" s="72">
        <v>6383</v>
      </c>
      <c r="F1742" s="64">
        <v>1</v>
      </c>
      <c r="G1742" s="79">
        <v>0</v>
      </c>
      <c r="H1742" s="133">
        <v>89.941055297851563</v>
      </c>
      <c r="I1742" s="134">
        <v>64.685226440429688</v>
      </c>
      <c r="J1742" s="105">
        <v>83.1070556640625</v>
      </c>
      <c r="K1742" s="96">
        <f>msoa_calculations5[[#This Row],[ Pop20]]/SUMIF(msoa_calculations5[ICB26],msoa_calculations5[[#This Row],[ICB26]],msoa_calculations5[[ Pop20]])</f>
        <v>2.1273603267796103E-3</v>
      </c>
      <c r="L1742" s="98" cm="1">
        <f t="array" ref="L1742">msoa_calculations5[[#This Row],[ Estimated case time (see and convey)]]*msoa_calculations5[[#This Row],[Population share of ICB]:[Population share of ICB]]</f>
        <v>0.1913370327893405</v>
      </c>
      <c r="M1742" s="98" cm="1">
        <f t="array" ref="M1742">msoa_calculations5[[#This Row],[Estimated case time (see and treat)]]*msoa_calculations5[[#This Row],[Population share of ICB]:[Population share of ICB]]</f>
        <v>0.13760878445812558</v>
      </c>
      <c r="N1742" s="94" cm="1">
        <f t="array" ref="N1742">msoa_calculations5[[#This Row],[Weighted estimate]]*msoa_calculations5[[#This Row],[Population share of ICB]:[Population share of ICB]]</f>
        <v>0.17679865309519127</v>
      </c>
    </row>
    <row r="1743" spans="1:14">
      <c r="A1743" s="63" t="s">
        <v>13178</v>
      </c>
      <c r="B1743" s="63" t="s">
        <v>13710</v>
      </c>
      <c r="C1743" s="63" t="s">
        <v>34</v>
      </c>
      <c r="D1743" s="63" t="s">
        <v>70</v>
      </c>
      <c r="E1743" s="72">
        <v>5920</v>
      </c>
      <c r="F1743" s="64">
        <v>1</v>
      </c>
      <c r="G1743" s="79">
        <v>0</v>
      </c>
      <c r="H1743" s="133">
        <v>83.217025756835938</v>
      </c>
      <c r="I1743" s="134">
        <v>60.509979248046875</v>
      </c>
      <c r="J1743" s="105">
        <v>77.072708129882813</v>
      </c>
      <c r="K1743" s="96">
        <f>msoa_calculations5[[#This Row],[ Pop20]]/SUMIF(msoa_calculations5[ICB26],msoa_calculations5[[#This Row],[ICB26]],msoa_calculations5[[ Pop20]])</f>
        <v>1.9730492142464818E-3</v>
      </c>
      <c r="L1743" s="98" cm="1">
        <f t="array" ref="L1743">msoa_calculations5[[#This Row],[ Estimated case time (see and convey)]]*msoa_calculations5[[#This Row],[Population share of ICB]:[Population share of ICB]]</f>
        <v>0.16419128728145438</v>
      </c>
      <c r="M1743" s="98" cm="1">
        <f t="array" ref="M1743">msoa_calculations5[[#This Row],[Estimated case time (see and treat)]]*msoa_calculations5[[#This Row],[Population share of ICB]:[Population share of ICB]]</f>
        <v>0.11938916700942981</v>
      </c>
      <c r="N1743" s="94" cm="1">
        <f t="array" ref="N1743">msoa_calculations5[[#This Row],[Weighted estimate]]*msoa_calculations5[[#This Row],[Population share of ICB]:[Population share of ICB]]</f>
        <v>0.15206824621551371</v>
      </c>
    </row>
    <row r="1744" spans="1:14">
      <c r="A1744" s="63" t="s">
        <v>13176</v>
      </c>
      <c r="B1744" s="63" t="s">
        <v>13710</v>
      </c>
      <c r="C1744" s="63" t="s">
        <v>34</v>
      </c>
      <c r="D1744" s="63" t="s">
        <v>70</v>
      </c>
      <c r="E1744" s="72">
        <v>5547</v>
      </c>
      <c r="F1744" s="64">
        <v>1</v>
      </c>
      <c r="G1744" s="79">
        <v>0</v>
      </c>
      <c r="H1744" s="133">
        <v>86.381263732910156</v>
      </c>
      <c r="I1744" s="134">
        <v>62.532749176025391</v>
      </c>
      <c r="J1744" s="105">
        <v>79.928070068359375</v>
      </c>
      <c r="K1744" s="96">
        <f>msoa_calculations5[[#This Row],[ Pop20]]/SUMIF(msoa_calculations5[ICB26],msoa_calculations5[[#This Row],[ICB26]],msoa_calculations5[[ Pop20]])</f>
        <v>1.8487337823353436E-3</v>
      </c>
      <c r="L1744" s="98" cm="1">
        <f t="array" ref="L1744">msoa_calculations5[[#This Row],[ Estimated case time (see and convey)]]*msoa_calculations5[[#This Row],[Population share of ICB]:[Population share of ICB]]</f>
        <v>0.15969596042384984</v>
      </c>
      <c r="M1744" s="98" cm="1">
        <f t="array" ref="M1744">msoa_calculations5[[#This Row],[Estimated case time (see and treat)]]*msoa_calculations5[[#This Row],[Population share of ICB]:[Population share of ICB]]</f>
        <v>0.11560640590402076</v>
      </c>
      <c r="N1744" s="94" cm="1">
        <f t="array" ref="N1744">msoa_calculations5[[#This Row],[Weighted estimate]]*msoa_calculations5[[#This Row],[Population share of ICB]:[Population share of ICB]]</f>
        <v>0.14776572329224238</v>
      </c>
    </row>
    <row r="1745" spans="1:14">
      <c r="A1745" s="63" t="s">
        <v>13174</v>
      </c>
      <c r="B1745" s="63" t="s">
        <v>13710</v>
      </c>
      <c r="C1745" s="63" t="s">
        <v>34</v>
      </c>
      <c r="D1745" s="63" t="s">
        <v>70</v>
      </c>
      <c r="E1745" s="72">
        <v>5994</v>
      </c>
      <c r="F1745" s="64">
        <v>1</v>
      </c>
      <c r="G1745" s="79">
        <v>0</v>
      </c>
      <c r="H1745" s="133">
        <v>85.137863159179688</v>
      </c>
      <c r="I1745" s="134">
        <v>62.561477661132813</v>
      </c>
      <c r="J1745" s="105">
        <v>79.028900146484375</v>
      </c>
      <c r="K1745" s="96">
        <f>msoa_calculations5[[#This Row],[ Pop20]]/SUMIF(msoa_calculations5[ICB26],msoa_calculations5[[#This Row],[ICB26]],msoa_calculations5[[ Pop20]])</f>
        <v>1.9977123294245627E-3</v>
      </c>
      <c r="L1745" s="98" cm="1">
        <f t="array" ref="L1745">msoa_calculations5[[#This Row],[ Estimated case time (see and convey)]]*msoa_calculations5[[#This Row],[Population share of ICB]:[Population share of ICB]]</f>
        <v>0.1700809589339545</v>
      </c>
      <c r="M1745" s="98" cm="1">
        <f t="array" ref="M1745">msoa_calculations5[[#This Row],[Estimated case time (see and treat)]]*msoa_calculations5[[#This Row],[Population share of ICB]:[Population share of ICB]]</f>
        <v>0.12497983527066438</v>
      </c>
      <c r="N1745" s="94" cm="1">
        <f t="array" ref="N1745">msoa_calculations5[[#This Row],[Weighted estimate]]*msoa_calculations5[[#This Row],[Population share of ICB]:[Population share of ICB]]</f>
        <v>0.15787700820349446</v>
      </c>
    </row>
    <row r="1746" spans="1:14">
      <c r="A1746" s="63" t="s">
        <v>13172</v>
      </c>
      <c r="B1746" s="63" t="s">
        <v>13710</v>
      </c>
      <c r="C1746" s="63" t="s">
        <v>34</v>
      </c>
      <c r="D1746" s="63" t="s">
        <v>70</v>
      </c>
      <c r="E1746" s="72">
        <v>5380</v>
      </c>
      <c r="F1746" s="64">
        <v>1</v>
      </c>
      <c r="G1746" s="79">
        <v>0</v>
      </c>
      <c r="H1746" s="133">
        <v>85.636405944824219</v>
      </c>
      <c r="I1746" s="134">
        <v>62.193931579589844</v>
      </c>
      <c r="J1746" s="105">
        <v>79.293083190917969</v>
      </c>
      <c r="K1746" s="96">
        <f>msoa_calculations5[[#This Row],[ Pop20]]/SUMIF(msoa_calculations5[ICB26],msoa_calculations5[[#This Row],[ICB26]],msoa_calculations5[[ Pop20]])</f>
        <v>1.7930751305145392E-3</v>
      </c>
      <c r="L1746" s="98" cm="1">
        <f t="array" ref="L1746">msoa_calculations5[[#This Row],[ Estimated case time (see and convey)]]*msoa_calculations5[[#This Row],[Population share of ICB]:[Population share of ICB]]</f>
        <v>0.15355250976631174</v>
      </c>
      <c r="M1746" s="98" cm="1">
        <f t="array" ref="M1746">msoa_calculations5[[#This Row],[Estimated case time (see and treat)]]*msoa_calculations5[[#This Row],[Population share of ICB]:[Population share of ICB]]</f>
        <v>0.11151839198428538</v>
      </c>
      <c r="N1746" s="94" cm="1">
        <f t="array" ref="N1746">msoa_calculations5[[#This Row],[Weighted estimate]]*msoa_calculations5[[#This Row],[Population share of ICB]:[Population share of ICB]]</f>
        <v>0.14217845549145544</v>
      </c>
    </row>
    <row r="1747" spans="1:14">
      <c r="A1747" s="63" t="s">
        <v>13170</v>
      </c>
      <c r="B1747" s="63" t="s">
        <v>13710</v>
      </c>
      <c r="C1747" s="63" t="s">
        <v>34</v>
      </c>
      <c r="D1747" s="63" t="s">
        <v>70</v>
      </c>
      <c r="E1747" s="72">
        <v>9760</v>
      </c>
      <c r="F1747" s="64">
        <v>1</v>
      </c>
      <c r="G1747" s="79">
        <v>0</v>
      </c>
      <c r="H1747" s="133">
        <v>91.667304992675781</v>
      </c>
      <c r="I1747" s="134">
        <v>66.428108215332031</v>
      </c>
      <c r="J1747" s="105">
        <v>84.837806701660156</v>
      </c>
      <c r="K1747" s="96">
        <f>msoa_calculations5[[#This Row],[ Pop20]]/SUMIF(msoa_calculations5[ICB26],msoa_calculations5[[#This Row],[ICB26]],msoa_calculations5[[ Pop20]])</f>
        <v>3.2528649207847404E-3</v>
      </c>
      <c r="L1747" s="98" cm="1">
        <f t="array" ref="L1747">msoa_calculations5[[#This Row],[ Estimated case time (see and convey)]]*msoa_calculations5[[#This Row],[Population share of ICB]:[Population share of ICB]]</f>
        <v>0.29818136079355095</v>
      </c>
      <c r="M1747" s="98" cm="1">
        <f t="array" ref="M1747">msoa_calculations5[[#This Row],[Estimated case time (see and treat)]]*msoa_calculations5[[#This Row],[Population share of ICB]:[Population share of ICB]]</f>
        <v>0.2160816629677462</v>
      </c>
      <c r="N1747" s="94" cm="1">
        <f t="array" ref="N1747">msoa_calculations5[[#This Row],[Weighted estimate]]*msoa_calculations5[[#This Row],[Population share of ICB]:[Population share of ICB]]</f>
        <v>0.27596592537614689</v>
      </c>
    </row>
    <row r="1748" spans="1:14">
      <c r="A1748" s="63" t="s">
        <v>13168</v>
      </c>
      <c r="B1748" s="63" t="s">
        <v>13710</v>
      </c>
      <c r="C1748" s="63" t="s">
        <v>34</v>
      </c>
      <c r="D1748" s="63" t="s">
        <v>70</v>
      </c>
      <c r="E1748" s="72">
        <v>7204</v>
      </c>
      <c r="F1748" s="64">
        <v>1</v>
      </c>
      <c r="G1748" s="79">
        <v>0</v>
      </c>
      <c r="H1748" s="133">
        <v>83.928825378417969</v>
      </c>
      <c r="I1748" s="134">
        <v>60.150314331054688</v>
      </c>
      <c r="J1748" s="105">
        <v>77.494575500488281</v>
      </c>
      <c r="K1748" s="96">
        <f>msoa_calculations5[[#This Row],[ Pop20]]/SUMIF(msoa_calculations5[ICB26],msoa_calculations5[[#This Row],[ICB26]],msoa_calculations5[[ Pop20]])</f>
        <v>2.4009875911202121E-3</v>
      </c>
      <c r="L1748" s="98" cm="1">
        <f t="array" ref="L1748">msoa_calculations5[[#This Row],[ Estimated case time (see and convey)]]*msoa_calculations5[[#This Row],[Population share of ICB]:[Population share of ICB]]</f>
        <v>0.20151206827087667</v>
      </c>
      <c r="M1748" s="98" cm="1">
        <f t="array" ref="M1748">msoa_calculations5[[#This Row],[Estimated case time (see and treat)]]*msoa_calculations5[[#This Row],[Population share of ICB]:[Population share of ICB]]</f>
        <v>0.14442015831084257</v>
      </c>
      <c r="N1748" s="94" cm="1">
        <f t="array" ref="N1748">msoa_calculations5[[#This Row],[Weighted estimate]]*msoa_calculations5[[#This Row],[Population share of ICB]:[Population share of ICB]]</f>
        <v>0.18606351415580077</v>
      </c>
    </row>
    <row r="1749" spans="1:14">
      <c r="A1749" s="63" t="s">
        <v>13166</v>
      </c>
      <c r="B1749" s="63" t="s">
        <v>13710</v>
      </c>
      <c r="C1749" s="63" t="s">
        <v>34</v>
      </c>
      <c r="D1749" s="63" t="s">
        <v>70</v>
      </c>
      <c r="E1749" s="72">
        <v>6588</v>
      </c>
      <c r="F1749" s="64">
        <v>1</v>
      </c>
      <c r="G1749" s="79">
        <v>0</v>
      </c>
      <c r="H1749" s="133">
        <v>87.899887084960938</v>
      </c>
      <c r="I1749" s="134">
        <v>63.782272338867188</v>
      </c>
      <c r="J1749" s="105">
        <v>81.373878479003906</v>
      </c>
      <c r="K1749" s="96">
        <f>msoa_calculations5[[#This Row],[ Pop20]]/SUMIF(msoa_calculations5[ICB26],msoa_calculations5[[#This Row],[ICB26]],msoa_calculations5[[ Pop20]])</f>
        <v>2.1956838215296997E-3</v>
      </c>
      <c r="L1749" s="98" cm="1">
        <f t="array" ref="L1749">msoa_calculations5[[#This Row],[ Estimated case time (see and convey)]]*msoa_calculations5[[#This Row],[Population share of ICB]:[Population share of ICB]]</f>
        <v>0.19300035998673612</v>
      </c>
      <c r="M1749" s="98" cm="1">
        <f t="array" ref="M1749">msoa_calculations5[[#This Row],[Estimated case time (see and treat)]]*msoa_calculations5[[#This Row],[Population share of ICB]:[Population share of ICB]]</f>
        <v>0.14004570347485196</v>
      </c>
      <c r="N1749" s="94" cm="1">
        <f t="array" ref="N1749">msoa_calculations5[[#This Row],[Weighted estimate]]*msoa_calculations5[[#This Row],[Population share of ICB]:[Population share of ICB]]</f>
        <v>0.17867130847147267</v>
      </c>
    </row>
    <row r="1750" spans="1:14">
      <c r="A1750" s="63" t="s">
        <v>13164</v>
      </c>
      <c r="B1750" s="63" t="s">
        <v>13710</v>
      </c>
      <c r="C1750" s="63" t="s">
        <v>34</v>
      </c>
      <c r="D1750" s="63" t="s">
        <v>70</v>
      </c>
      <c r="E1750" s="72">
        <v>7779</v>
      </c>
      <c r="F1750" s="64">
        <v>1</v>
      </c>
      <c r="G1750" s="79">
        <v>0</v>
      </c>
      <c r="H1750" s="133">
        <v>91.84918212890625</v>
      </c>
      <c r="I1750" s="134">
        <v>66.796165466308594</v>
      </c>
      <c r="J1750" s="105">
        <v>85.070060729980469</v>
      </c>
      <c r="K1750" s="96">
        <f>msoa_calculations5[[#This Row],[ Pop20]]/SUMIF(msoa_calculations5[ICB26],msoa_calculations5[[#This Row],[ICB26]],msoa_calculations5[[ Pop20]])</f>
        <v>2.5926266617607063E-3</v>
      </c>
      <c r="L1750" s="98" cm="1">
        <f t="array" ref="L1750">msoa_calculations5[[#This Row],[ Estimated case time (see and convey)]]*msoa_calculations5[[#This Row],[Population share of ICB]:[Population share of ICB]]</f>
        <v>0.23813063844831733</v>
      </c>
      <c r="M1750" s="98" cm="1">
        <f t="array" ref="M1750">msoa_calculations5[[#This Row],[Estimated case time (see and treat)]]*msoa_calculations5[[#This Row],[Population share of ICB]:[Population share of ICB]]</f>
        <v>0.17317751949133142</v>
      </c>
      <c r="N1750" s="94" cm="1">
        <f t="array" ref="N1750">msoa_calculations5[[#This Row],[Weighted estimate]]*msoa_calculations5[[#This Row],[Population share of ICB]:[Population share of ICB]]</f>
        <v>0.22055490756614982</v>
      </c>
    </row>
    <row r="1751" spans="1:14">
      <c r="A1751" s="63" t="s">
        <v>13162</v>
      </c>
      <c r="B1751" s="63" t="s">
        <v>13710</v>
      </c>
      <c r="C1751" s="63" t="s">
        <v>34</v>
      </c>
      <c r="D1751" s="63" t="s">
        <v>70</v>
      </c>
      <c r="E1751" s="72">
        <v>6786</v>
      </c>
      <c r="F1751" s="64">
        <v>1</v>
      </c>
      <c r="G1751" s="79">
        <v>0</v>
      </c>
      <c r="H1751" s="133">
        <v>85.450752258300781</v>
      </c>
      <c r="I1751" s="134">
        <v>62.400043487548828</v>
      </c>
      <c r="J1751" s="105">
        <v>79.21343994140625</v>
      </c>
      <c r="K1751" s="96">
        <f>msoa_calculations5[[#This Row],[ Pop20]]/SUMIF(msoa_calculations5[ICB26],msoa_calculations5[[#This Row],[ICB26]],msoa_calculations5[[ Pop20]])</f>
        <v>2.2616743188980785E-3</v>
      </c>
      <c r="L1751" s="98" cm="1">
        <f t="array" ref="L1751">msoa_calculations5[[#This Row],[ Estimated case time (see and convey)]]*msoa_calculations5[[#This Row],[Population share of ICB]:[Population share of ICB]]</f>
        <v>0.19326177191312086</v>
      </c>
      <c r="M1751" s="98" cm="1">
        <f t="array" ref="M1751">msoa_calculations5[[#This Row],[Estimated case time (see and treat)]]*msoa_calculations5[[#This Row],[Population share of ICB]:[Population share of ICB]]</f>
        <v>0.14112857585391247</v>
      </c>
      <c r="N1751" s="94" cm="1">
        <f t="array" ref="N1751">msoa_calculations5[[#This Row],[Weighted estimate]]*msoa_calculations5[[#This Row],[Population share of ICB]:[Population share of ICB]]</f>
        <v>0.17915500282705382</v>
      </c>
    </row>
    <row r="1752" spans="1:14">
      <c r="A1752" s="63" t="s">
        <v>13160</v>
      </c>
      <c r="B1752" s="63" t="s">
        <v>13710</v>
      </c>
      <c r="C1752" s="63" t="s">
        <v>34</v>
      </c>
      <c r="D1752" s="63" t="s">
        <v>70</v>
      </c>
      <c r="E1752" s="72">
        <v>5409</v>
      </c>
      <c r="F1752" s="64">
        <v>1</v>
      </c>
      <c r="G1752" s="79">
        <v>0</v>
      </c>
      <c r="H1752" s="133">
        <v>90.804191589355469</v>
      </c>
      <c r="I1752" s="134">
        <v>65.233528137207031</v>
      </c>
      <c r="J1752" s="105">
        <v>83.885002136230469</v>
      </c>
      <c r="K1752" s="96">
        <f>msoa_calculations5[[#This Row],[ Pop20]]/SUMIF(msoa_calculations5[ICB26],msoa_calculations5[[#This Row],[ICB26]],msoa_calculations5[[ Pop20]])</f>
        <v>1.8027404053816251E-3</v>
      </c>
      <c r="L1752" s="98" cm="1">
        <f t="array" ref="L1752">msoa_calculations5[[#This Row],[ Estimated case time (see and convey)]]*msoa_calculations5[[#This Row],[Population share of ICB]:[Population share of ICB]]</f>
        <v>0.16369638515614543</v>
      </c>
      <c r="M1752" s="98" cm="1">
        <f t="array" ref="M1752">msoa_calculations5[[#This Row],[Estimated case time (see and treat)]]*msoa_calculations5[[#This Row],[Population share of ICB]:[Population share of ICB]]</f>
        <v>0.11759911695854225</v>
      </c>
      <c r="N1752" s="94" cm="1">
        <f t="array" ref="N1752">msoa_calculations5[[#This Row],[Weighted estimate]]*msoa_calculations5[[#This Row],[Population share of ICB]:[Population share of ICB]]</f>
        <v>0.15122288275650661</v>
      </c>
    </row>
    <row r="1753" spans="1:14">
      <c r="A1753" s="63" t="s">
        <v>13158</v>
      </c>
      <c r="B1753" s="63" t="s">
        <v>13710</v>
      </c>
      <c r="C1753" s="63" t="s">
        <v>34</v>
      </c>
      <c r="D1753" s="63" t="s">
        <v>70</v>
      </c>
      <c r="E1753" s="72">
        <v>5909</v>
      </c>
      <c r="F1753" s="64">
        <v>1</v>
      </c>
      <c r="G1753" s="79">
        <v>0</v>
      </c>
      <c r="H1753" s="133">
        <v>88.890922546386719</v>
      </c>
      <c r="I1753" s="134">
        <v>63.997203826904297</v>
      </c>
      <c r="J1753" s="105">
        <v>82.1549072265625</v>
      </c>
      <c r="K1753" s="96">
        <f>msoa_calculations5[[#This Row],[ Pop20]]/SUMIF(msoa_calculations5[ICB26],msoa_calculations5[[#This Row],[ICB26]],msoa_calculations5[[ Pop20]])</f>
        <v>1.9693830755037941E-3</v>
      </c>
      <c r="L1753" s="98" cm="1">
        <f t="array" ref="L1753">msoa_calculations5[[#This Row],[ Estimated case time (see and convey)]]*msoa_calculations5[[#This Row],[Population share of ICB]:[Population share of ICB]]</f>
        <v>0.17506027842877261</v>
      </c>
      <c r="M1753" s="98" cm="1">
        <f t="array" ref="M1753">msoa_calculations5[[#This Row],[Estimated case time (see and treat)]]*msoa_calculations5[[#This Row],[Population share of ICB]:[Population share of ICB]]</f>
        <v>0.12603501009627197</v>
      </c>
      <c r="N1753" s="94" cm="1">
        <f t="array" ref="N1753">msoa_calculations5[[#This Row],[Weighted estimate]]*msoa_calculations5[[#This Row],[Population share of ICB]:[Population share of ICB]]</f>
        <v>0.16179448386157652</v>
      </c>
    </row>
    <row r="1754" spans="1:14">
      <c r="A1754" s="63" t="s">
        <v>13156</v>
      </c>
      <c r="B1754" s="63" t="s">
        <v>13710</v>
      </c>
      <c r="C1754" s="63" t="s">
        <v>34</v>
      </c>
      <c r="D1754" s="63" t="s">
        <v>70</v>
      </c>
      <c r="E1754" s="72">
        <v>5718</v>
      </c>
      <c r="F1754" s="64">
        <v>1</v>
      </c>
      <c r="G1754" s="79">
        <v>0</v>
      </c>
      <c r="H1754" s="133">
        <v>91.091194152832031</v>
      </c>
      <c r="I1754" s="134">
        <v>67.008369445800781</v>
      </c>
      <c r="J1754" s="105">
        <v>84.574600219726563</v>
      </c>
      <c r="K1754" s="96">
        <f>msoa_calculations5[[#This Row],[ Pop20]]/SUMIF(msoa_calculations5[ICB26],msoa_calculations5[[#This Row],[ICB26]],msoa_calculations5[[ Pop20]])</f>
        <v>1.9057255755171255E-3</v>
      </c>
      <c r="L1754" s="98" cm="1">
        <f t="array" ref="L1754">msoa_calculations5[[#This Row],[ Estimated case time (see and convey)]]*msoa_calculations5[[#This Row],[Population share of ICB]:[Population share of ICB]]</f>
        <v>0.17359481840144805</v>
      </c>
      <c r="M1754" s="98" cm="1">
        <f t="array" ref="M1754">msoa_calculations5[[#This Row],[Estimated case time (see and treat)]]*msoa_calculations5[[#This Row],[Population share of ICB]:[Population share of ICB]]</f>
        <v>0.12769956342656286</v>
      </c>
      <c r="N1754" s="94" cm="1">
        <f t="array" ref="N1754">msoa_calculations5[[#This Row],[Weighted estimate]]*msoa_calculations5[[#This Row],[Population share of ICB]:[Population share of ICB]]</f>
        <v>0.1611759786778692</v>
      </c>
    </row>
    <row r="1755" spans="1:14">
      <c r="A1755" s="63" t="s">
        <v>13154</v>
      </c>
      <c r="B1755" s="63" t="s">
        <v>13710</v>
      </c>
      <c r="C1755" s="63" t="s">
        <v>34</v>
      </c>
      <c r="D1755" s="63" t="s">
        <v>70</v>
      </c>
      <c r="E1755" s="72">
        <v>6139</v>
      </c>
      <c r="F1755" s="64">
        <v>1</v>
      </c>
      <c r="G1755" s="79">
        <v>0</v>
      </c>
      <c r="H1755" s="133">
        <v>90.039474487304688</v>
      </c>
      <c r="I1755" s="134">
        <v>65.601997375488281</v>
      </c>
      <c r="J1755" s="105">
        <v>83.426918029785156</v>
      </c>
      <c r="K1755" s="96">
        <f>msoa_calculations5[[#This Row],[ Pop20]]/SUMIF(msoa_calculations5[ICB26],msoa_calculations5[[#This Row],[ICB26]],msoa_calculations5[[ Pop20]])</f>
        <v>2.0460387037599917E-3</v>
      </c>
      <c r="L1755" s="98" cm="1">
        <f t="array" ref="L1755">msoa_calculations5[[#This Row],[ Estimated case time (see and convey)]]*msoa_calculations5[[#This Row],[Population share of ICB]:[Population share of ICB]]</f>
        <v>0.18422424966723572</v>
      </c>
      <c r="M1755" s="98" cm="1">
        <f t="array" ref="M1755">msoa_calculations5[[#This Row],[Estimated case time (see and treat)]]*msoa_calculations5[[#This Row],[Population share of ICB]:[Population share of ICB]]</f>
        <v>0.13422422567421041</v>
      </c>
      <c r="N1755" s="94" cm="1">
        <f t="array" ref="N1755">msoa_calculations5[[#This Row],[Weighted estimate]]*msoa_calculations5[[#This Row],[Population share of ICB]:[Population share of ICB]]</f>
        <v>0.17069470322435271</v>
      </c>
    </row>
    <row r="1756" spans="1:14">
      <c r="A1756" s="63" t="s">
        <v>13152</v>
      </c>
      <c r="B1756" s="63" t="s">
        <v>13710</v>
      </c>
      <c r="C1756" s="63" t="s">
        <v>34</v>
      </c>
      <c r="D1756" s="63" t="s">
        <v>70</v>
      </c>
      <c r="E1756" s="72">
        <v>5512</v>
      </c>
      <c r="F1756" s="64">
        <v>1</v>
      </c>
      <c r="G1756" s="79">
        <v>0</v>
      </c>
      <c r="H1756" s="133">
        <v>89.149551391601563</v>
      </c>
      <c r="I1756" s="134">
        <v>65.487297058105469</v>
      </c>
      <c r="J1756" s="105">
        <v>82.746757507324219</v>
      </c>
      <c r="K1756" s="96">
        <f>msoa_calculations5[[#This Row],[ Pop20]]/SUMIF(msoa_calculations5[ICB26],msoa_calculations5[[#This Row],[ICB26]],msoa_calculations5[[ Pop20]])</f>
        <v>1.8370687954267918E-3</v>
      </c>
      <c r="L1756" s="98" cm="1">
        <f t="array" ref="L1756">msoa_calculations5[[#This Row],[ Estimated case time (see and convey)]]*msoa_calculations5[[#This Row],[Population share of ICB]:[Population share of ICB]]</f>
        <v>0.16377385898780836</v>
      </c>
      <c r="M1756" s="98" cm="1">
        <f t="array" ref="M1756">msoa_calculations5[[#This Row],[Estimated case time (see and treat)]]*msoa_calculations5[[#This Row],[Population share of ICB]:[Population share of ICB]]</f>
        <v>0.1203046699222903</v>
      </c>
      <c r="N1756" s="94" cm="1">
        <f t="array" ref="N1756">msoa_calculations5[[#This Row],[Weighted estimate]]*msoa_calculations5[[#This Row],[Population share of ICB]:[Population share of ICB]]</f>
        <v>0.15201148613945295</v>
      </c>
    </row>
    <row r="1757" spans="1:14">
      <c r="A1757" s="63" t="s">
        <v>13150</v>
      </c>
      <c r="B1757" s="63" t="s">
        <v>13710</v>
      </c>
      <c r="C1757" s="63" t="s">
        <v>34</v>
      </c>
      <c r="D1757" s="63" t="s">
        <v>70</v>
      </c>
      <c r="E1757" s="72">
        <v>6622</v>
      </c>
      <c r="F1757" s="64">
        <v>1</v>
      </c>
      <c r="G1757" s="79">
        <v>0</v>
      </c>
      <c r="H1757" s="133">
        <v>89.220985412597656</v>
      </c>
      <c r="I1757" s="134">
        <v>65.90106201171875</v>
      </c>
      <c r="J1757" s="105">
        <v>82.91082763671875</v>
      </c>
      <c r="K1757" s="96">
        <f>msoa_calculations5[[#This Row],[ Pop20]]/SUMIF(msoa_calculations5[ICB26],msoa_calculations5[[#This Row],[ICB26]],msoa_calculations5[[ Pop20]])</f>
        <v>2.2070155230980073E-3</v>
      </c>
      <c r="L1757" s="98" cm="1">
        <f t="array" ref="L1757">msoa_calculations5[[#This Row],[ Estimated case time (see and convey)]]*msoa_calculations5[[#This Row],[Population share of ICB]:[Population share of ICB]]</f>
        <v>0.1969120997917039</v>
      </c>
      <c r="M1757" s="98" cm="1">
        <f t="array" ref="M1757">msoa_calculations5[[#This Row],[Estimated case time (see and treat)]]*msoa_calculations5[[#This Row],[Population share of ICB]:[Population share of ICB]]</f>
        <v>0.14544466684850768</v>
      </c>
      <c r="N1757" s="94" cm="1">
        <f t="array" ref="N1757">msoa_calculations5[[#This Row],[Weighted estimate]]*msoa_calculations5[[#This Row],[Population share of ICB]:[Population share of ICB]]</f>
        <v>0.18298548362714157</v>
      </c>
    </row>
    <row r="1758" spans="1:14">
      <c r="A1758" s="63" t="s">
        <v>13148</v>
      </c>
      <c r="B1758" s="63" t="s">
        <v>13710</v>
      </c>
      <c r="C1758" s="63" t="s">
        <v>34</v>
      </c>
      <c r="D1758" s="63" t="s">
        <v>70</v>
      </c>
      <c r="E1758" s="72">
        <v>8242</v>
      </c>
      <c r="F1758" s="64">
        <v>1</v>
      </c>
      <c r="G1758" s="79">
        <v>0</v>
      </c>
      <c r="H1758" s="133">
        <v>88.253097534179688</v>
      </c>
      <c r="I1758" s="134">
        <v>63.223335266113281</v>
      </c>
      <c r="J1758" s="105">
        <v>81.480270385742188</v>
      </c>
      <c r="K1758" s="96">
        <f>msoa_calculations5[[#This Row],[ Pop20]]/SUMIF(msoa_calculations5[ICB26],msoa_calculations5[[#This Row],[ICB26]],msoa_calculations5[[ Pop20]])</f>
        <v>2.7469377742938349E-3</v>
      </c>
      <c r="L1758" s="98" cm="1">
        <f t="array" ref="L1758">msoa_calculations5[[#This Row],[ Estimated case time (see and convey)]]*msoa_calculations5[[#This Row],[Population share of ICB]:[Population share of ICB]]</f>
        <v>0.24242576731507628</v>
      </c>
      <c r="M1758" s="98" cm="1">
        <f t="array" ref="M1758">msoa_calculations5[[#This Row],[Estimated case time (see and treat)]]*msoa_calculations5[[#This Row],[Population share of ICB]:[Population share of ICB]]</f>
        <v>0.17367056785933013</v>
      </c>
      <c r="N1758" s="94" cm="1">
        <f t="array" ref="N1758">msoa_calculations5[[#This Row],[Weighted estimate]]*msoa_calculations5[[#This Row],[Population share of ICB]:[Population share of ICB]]</f>
        <v>0.22382123258227052</v>
      </c>
    </row>
    <row r="1759" spans="1:14">
      <c r="A1759" s="63" t="s">
        <v>13146</v>
      </c>
      <c r="B1759" s="63" t="s">
        <v>13710</v>
      </c>
      <c r="C1759" s="63" t="s">
        <v>34</v>
      </c>
      <c r="D1759" s="63" t="s">
        <v>70</v>
      </c>
      <c r="E1759" s="72">
        <v>8743</v>
      </c>
      <c r="F1759" s="64">
        <v>1</v>
      </c>
      <c r="G1759" s="79">
        <v>0</v>
      </c>
      <c r="H1759" s="133">
        <v>86.969047546386719</v>
      </c>
      <c r="I1759" s="134">
        <v>62.771282196044922</v>
      </c>
      <c r="J1759" s="105">
        <v>80.421356201171875</v>
      </c>
      <c r="K1759" s="96">
        <f>msoa_calculations5[[#This Row],[ Pop20]]/SUMIF(msoa_calculations5[ICB26],msoa_calculations5[[#This Row],[ICB26]],msoa_calculations5[[ Pop20]])</f>
        <v>2.9139137297562482E-3</v>
      </c>
      <c r="L1759" s="98" cm="1">
        <f t="array" ref="L1759">msoa_calculations5[[#This Row],[ Estimated case time (see and convey)]]*msoa_calculations5[[#This Row],[Population share of ICB]:[Population share of ICB]]</f>
        <v>0.25342030170924024</v>
      </c>
      <c r="M1759" s="98" cm="1">
        <f t="array" ref="M1759">msoa_calculations5[[#This Row],[Estimated case time (see and treat)]]*msoa_calculations5[[#This Row],[Population share of ICB]:[Population share of ICB]]</f>
        <v>0.18291010102545924</v>
      </c>
      <c r="N1759" s="94" cm="1">
        <f t="array" ref="N1759">msoa_calculations5[[#This Row],[Weighted estimate]]*msoa_calculations5[[#This Row],[Population share of ICB]:[Population share of ICB]]</f>
        <v>0.23434089400021252</v>
      </c>
    </row>
    <row r="1760" spans="1:14">
      <c r="A1760" s="63" t="s">
        <v>13144</v>
      </c>
      <c r="B1760" s="63" t="s">
        <v>13710</v>
      </c>
      <c r="C1760" s="63" t="s">
        <v>34</v>
      </c>
      <c r="D1760" s="63" t="s">
        <v>70</v>
      </c>
      <c r="E1760" s="72">
        <v>7447</v>
      </c>
      <c r="F1760" s="64">
        <v>1</v>
      </c>
      <c r="G1760" s="79">
        <v>0</v>
      </c>
      <c r="H1760" s="133">
        <v>86.625953674316406</v>
      </c>
      <c r="I1760" s="134">
        <v>62.789592742919922</v>
      </c>
      <c r="J1760" s="105">
        <v>80.176048278808594</v>
      </c>
      <c r="K1760" s="96">
        <f>msoa_calculations5[[#This Row],[ Pop20]]/SUMIF(msoa_calculations5[ICB26],msoa_calculations5[[#This Row],[ICB26]],msoa_calculations5[[ Pop20]])</f>
        <v>2.4819759287995863E-3</v>
      </c>
      <c r="L1760" s="98" cm="1">
        <f t="array" ref="L1760">msoa_calculations5[[#This Row],[ Estimated case time (see and convey)]]*msoa_calculations5[[#This Row],[Population share of ICB]:[Population share of ICB]]</f>
        <v>0.2150035318289614</v>
      </c>
      <c r="M1760" s="98" cm="1">
        <f t="array" ref="M1760">msoa_calculations5[[#This Row],[Estimated case time (see and treat)]]*msoa_calculations5[[#This Row],[Population share of ICB]:[Population share of ICB]]</f>
        <v>0.15584225776705643</v>
      </c>
      <c r="N1760" s="94" cm="1">
        <f t="array" ref="N1760">msoa_calculations5[[#This Row],[Weighted estimate]]*msoa_calculations5[[#This Row],[Population share of ICB]:[Population share of ICB]]</f>
        <v>0.19899502189427642</v>
      </c>
    </row>
    <row r="1761" spans="1:14">
      <c r="A1761" s="63" t="s">
        <v>13142</v>
      </c>
      <c r="B1761" s="63" t="s">
        <v>13710</v>
      </c>
      <c r="C1761" s="63" t="s">
        <v>34</v>
      </c>
      <c r="D1761" s="63" t="s">
        <v>70</v>
      </c>
      <c r="E1761" s="72">
        <v>9597</v>
      </c>
      <c r="F1761" s="64">
        <v>1</v>
      </c>
      <c r="G1761" s="79">
        <v>0</v>
      </c>
      <c r="H1761" s="133">
        <v>86.640083312988281</v>
      </c>
      <c r="I1761" s="134">
        <v>63.287479400634766</v>
      </c>
      <c r="J1761" s="105">
        <v>80.321083068847656</v>
      </c>
      <c r="K1761" s="96">
        <f>msoa_calculations5[[#This Row],[ Pop20]]/SUMIF(msoa_calculations5[ICB26],msoa_calculations5[[#This Row],[ICB26]],msoa_calculations5[[ Pop20]])</f>
        <v>3.1985394103249132E-3</v>
      </c>
      <c r="L1761" s="98" cm="1">
        <f t="array" ref="L1761">msoa_calculations5[[#This Row],[ Estimated case time (see and convey)]]*msoa_calculations5[[#This Row],[Population share of ICB]:[Population share of ICB]]</f>
        <v>0.27712172099042687</v>
      </c>
      <c r="M1761" s="98" cm="1">
        <f t="array" ref="M1761">msoa_calculations5[[#This Row],[Estimated case time (see and treat)]]*msoa_calculations5[[#This Row],[Population share of ICB]:[Population share of ICB]]</f>
        <v>0.2024274970430564</v>
      </c>
      <c r="N1761" s="94" cm="1">
        <f t="array" ref="N1761">msoa_calculations5[[#This Row],[Weighted estimate]]*msoa_calculations5[[#This Row],[Population share of ICB]:[Population share of ICB]]</f>
        <v>0.25691014967569037</v>
      </c>
    </row>
    <row r="1762" spans="1:14">
      <c r="A1762" s="63" t="s">
        <v>13140</v>
      </c>
      <c r="B1762" s="63" t="s">
        <v>13710</v>
      </c>
      <c r="C1762" s="63" t="s">
        <v>34</v>
      </c>
      <c r="D1762" s="63" t="s">
        <v>70</v>
      </c>
      <c r="E1762" s="72">
        <v>5782</v>
      </c>
      <c r="F1762" s="64">
        <v>1</v>
      </c>
      <c r="G1762" s="79">
        <v>0</v>
      </c>
      <c r="H1762" s="133">
        <v>98.386512756347656</v>
      </c>
      <c r="I1762" s="134">
        <v>70.133491516113281</v>
      </c>
      <c r="J1762" s="105">
        <v>90.741500854492188</v>
      </c>
      <c r="K1762" s="96">
        <f>msoa_calculations5[[#This Row],[ Pop20]]/SUMIF(msoa_calculations5[ICB26],msoa_calculations5[[#This Row],[ICB26]],msoa_calculations5[[ Pop20]])</f>
        <v>1.9270558372927631E-3</v>
      </c>
      <c r="L1762" s="98" cm="1">
        <f t="array" ref="L1762">msoa_calculations5[[#This Row],[ Estimated case time (see and convey)]]*msoa_calculations5[[#This Row],[Population share of ICB]:[Population share of ICB]]</f>
        <v>0.18959630371799865</v>
      </c>
      <c r="M1762" s="98" cm="1">
        <f t="array" ref="M1762">msoa_calculations5[[#This Row],[Estimated case time (see and treat)]]*msoa_calculations5[[#This Row],[Population share of ICB]:[Population share of ICB]]</f>
        <v>0.13515115421584858</v>
      </c>
      <c r="N1762" s="94" cm="1">
        <f t="array" ref="N1762">msoa_calculations5[[#This Row],[Weighted estimate]]*msoa_calculations5[[#This Row],[Population share of ICB]:[Population share of ICB]]</f>
        <v>0.17486393890635543</v>
      </c>
    </row>
    <row r="1763" spans="1:14">
      <c r="A1763" s="63" t="s">
        <v>13138</v>
      </c>
      <c r="B1763" s="63" t="s">
        <v>13710</v>
      </c>
      <c r="C1763" s="63" t="s">
        <v>34</v>
      </c>
      <c r="D1763" s="63" t="s">
        <v>70</v>
      </c>
      <c r="E1763" s="72">
        <v>8237</v>
      </c>
      <c r="F1763" s="64">
        <v>1</v>
      </c>
      <c r="G1763" s="79">
        <v>0</v>
      </c>
      <c r="H1763" s="133">
        <v>90.675621032714844</v>
      </c>
      <c r="I1763" s="134">
        <v>65.045272827148438</v>
      </c>
      <c r="J1763" s="105">
        <v>83.740280151367188</v>
      </c>
      <c r="K1763" s="96">
        <f>msoa_calculations5[[#This Row],[ Pop20]]/SUMIF(msoa_calculations5[ICB26],msoa_calculations5[[#This Row],[ICB26]],msoa_calculations5[[ Pop20]])</f>
        <v>2.7452713475926132E-3</v>
      </c>
      <c r="L1763" s="98" cm="1">
        <f t="array" ref="L1763">msoa_calculations5[[#This Row],[ Estimated case time (see and convey)]]*msoa_calculations5[[#This Row],[Population share of ICB]:[Population share of ICB]]</f>
        <v>0.24892918434627817</v>
      </c>
      <c r="M1763" s="98" cm="1">
        <f t="array" ref="M1763">msoa_calculations5[[#This Row],[Estimated case time (see and treat)]]*msoa_calculations5[[#This Row],[Population share of ICB]:[Population share of ICB]]</f>
        <v>0.17856692378871497</v>
      </c>
      <c r="N1763" s="94" cm="1">
        <f t="array" ref="N1763">msoa_calculations5[[#This Row],[Weighted estimate]]*msoa_calculations5[[#This Row],[Population share of ICB]:[Population share of ICB]]</f>
        <v>0.22988979173892676</v>
      </c>
    </row>
    <row r="1764" spans="1:14">
      <c r="A1764" s="63" t="s">
        <v>13136</v>
      </c>
      <c r="B1764" s="63" t="s">
        <v>13710</v>
      </c>
      <c r="C1764" s="63" t="s">
        <v>34</v>
      </c>
      <c r="D1764" s="63" t="s">
        <v>70</v>
      </c>
      <c r="E1764" s="72">
        <v>9680</v>
      </c>
      <c r="F1764" s="64">
        <v>1</v>
      </c>
      <c r="G1764" s="79">
        <v>0</v>
      </c>
      <c r="H1764" s="133">
        <v>92.532760620117188</v>
      </c>
      <c r="I1764" s="134">
        <v>65.433395385742188</v>
      </c>
      <c r="J1764" s="105">
        <v>85.199920654296875</v>
      </c>
      <c r="K1764" s="96">
        <f>msoa_calculations5[[#This Row],[ Pop20]]/SUMIF(msoa_calculations5[ICB26],msoa_calculations5[[#This Row],[ICB26]],msoa_calculations5[[ Pop20]])</f>
        <v>3.2262020935651934E-3</v>
      </c>
      <c r="L1764" s="98" cm="1">
        <f t="array" ref="L1764">msoa_calculations5[[#This Row],[ Estimated case time (see and convey)]]*msoa_calculations5[[#This Row],[Population share of ICB]:[Population share of ICB]]</f>
        <v>0.29852938603598894</v>
      </c>
      <c r="M1764" s="98" cm="1">
        <f t="array" ref="M1764">msoa_calculations5[[#This Row],[Estimated case time (see and treat)]]*msoa_calculations5[[#This Row],[Population share of ICB]:[Population share of ICB]]</f>
        <v>0.21110135718256051</v>
      </c>
      <c r="N1764" s="94" cm="1">
        <f t="array" ref="N1764">msoa_calculations5[[#This Row],[Weighted estimate]]*msoa_calculations5[[#This Row],[Population share of ICB]:[Population share of ICB]]</f>
        <v>0.27487216238648093</v>
      </c>
    </row>
    <row r="1765" spans="1:14">
      <c r="A1765" s="63" t="s">
        <v>13134</v>
      </c>
      <c r="B1765" s="63" t="s">
        <v>13710</v>
      </c>
      <c r="C1765" s="63" t="s">
        <v>34</v>
      </c>
      <c r="D1765" s="63" t="s">
        <v>70</v>
      </c>
      <c r="E1765" s="72">
        <v>6772</v>
      </c>
      <c r="F1765" s="64">
        <v>1</v>
      </c>
      <c r="G1765" s="79">
        <v>0</v>
      </c>
      <c r="H1765" s="133">
        <v>94.864372253417969</v>
      </c>
      <c r="I1765" s="134">
        <v>67.1119384765625</v>
      </c>
      <c r="J1765" s="105">
        <v>87.354820251464844</v>
      </c>
      <c r="K1765" s="96">
        <f>msoa_calculations5[[#This Row],[ Pop20]]/SUMIF(msoa_calculations5[ICB26],msoa_calculations5[[#This Row],[ICB26]],msoa_calculations5[[ Pop20]])</f>
        <v>2.2570083241346579E-3</v>
      </c>
      <c r="L1765" s="98" cm="1">
        <f t="array" ref="L1765">msoa_calculations5[[#This Row],[ Estimated case time (see and convey)]]*msoa_calculations5[[#This Row],[Population share of ICB]:[Population share of ICB]]</f>
        <v>0.21410967783977322</v>
      </c>
      <c r="M1765" s="98" cm="1">
        <f t="array" ref="M1765">msoa_calculations5[[#This Row],[Estimated case time (see and treat)]]*msoa_calculations5[[#This Row],[Population share of ICB]:[Population share of ICB]]</f>
        <v>0.15147220379041459</v>
      </c>
      <c r="N1765" s="94" cm="1">
        <f t="array" ref="N1765">msoa_calculations5[[#This Row],[Weighted estimate]]*msoa_calculations5[[#This Row],[Population share of ICB]:[Population share of ICB]]</f>
        <v>0.19716055646084293</v>
      </c>
    </row>
    <row r="1766" spans="1:14">
      <c r="A1766" s="63" t="s">
        <v>13132</v>
      </c>
      <c r="B1766" s="63" t="s">
        <v>13710</v>
      </c>
      <c r="C1766" s="63" t="s">
        <v>34</v>
      </c>
      <c r="D1766" s="63" t="s">
        <v>70</v>
      </c>
      <c r="E1766" s="72">
        <v>6855</v>
      </c>
      <c r="F1766" s="64">
        <v>1</v>
      </c>
      <c r="G1766" s="79">
        <v>0</v>
      </c>
      <c r="H1766" s="133">
        <v>80.636009216308594</v>
      </c>
      <c r="I1766" s="134">
        <v>57.147438049316406</v>
      </c>
      <c r="J1766" s="105">
        <v>74.28021240234375</v>
      </c>
      <c r="K1766" s="96">
        <f>msoa_calculations5[[#This Row],[ Pop20]]/SUMIF(msoa_calculations5[ICB26],msoa_calculations5[[#This Row],[ICB26]],msoa_calculations5[[ Pop20]])</f>
        <v>2.2846710073749382E-3</v>
      </c>
      <c r="L1766" s="98" cm="1">
        <f t="array" ref="L1766">msoa_calculations5[[#This Row],[ Estimated case time (see and convey)]]*msoa_calculations5[[#This Row],[Population share of ICB]:[Population share of ICB]]</f>
        <v>0.18422675240691855</v>
      </c>
      <c r="M1766" s="98" cm="1">
        <f t="array" ref="M1766">msoa_calculations5[[#This Row],[Estimated case time (see and treat)]]*msoa_calculations5[[#This Row],[Population share of ICB]:[Population share of ICB]]</f>
        <v>0.13056309485702858</v>
      </c>
      <c r="N1766" s="94" cm="1">
        <f t="array" ref="N1766">msoa_calculations5[[#This Row],[Weighted estimate]]*msoa_calculations5[[#This Row],[Population share of ICB]:[Population share of ICB]]</f>
        <v>0.16970584769728708</v>
      </c>
    </row>
    <row r="1767" spans="1:14">
      <c r="A1767" s="63" t="s">
        <v>13130</v>
      </c>
      <c r="B1767" s="63" t="s">
        <v>13710</v>
      </c>
      <c r="C1767" s="63" t="s">
        <v>34</v>
      </c>
      <c r="D1767" s="63" t="s">
        <v>70</v>
      </c>
      <c r="E1767" s="72">
        <v>6970</v>
      </c>
      <c r="F1767" s="64">
        <v>1</v>
      </c>
      <c r="G1767" s="79">
        <v>0</v>
      </c>
      <c r="H1767" s="133">
        <v>83.219856262207031</v>
      </c>
      <c r="I1767" s="134">
        <v>59.737255096435547</v>
      </c>
      <c r="J1767" s="105">
        <v>76.865676879882813</v>
      </c>
      <c r="K1767" s="96">
        <f>msoa_calculations5[[#This Row],[ Pop20]]/SUMIF(msoa_calculations5[ICB26],msoa_calculations5[[#This Row],[ICB26]],msoa_calculations5[[ Pop20]])</f>
        <v>2.3229988215030368E-3</v>
      </c>
      <c r="L1767" s="98" cm="1">
        <f t="array" ref="L1767">msoa_calculations5[[#This Row],[ Estimated case time (see and convey)]]*msoa_calculations5[[#This Row],[Population share of ICB]:[Population share of ICB]]</f>
        <v>0.19331962802275904</v>
      </c>
      <c r="M1767" s="98" cm="1">
        <f t="array" ref="M1767">msoa_calculations5[[#This Row],[Estimated case time (see and treat)]]*msoa_calculations5[[#This Row],[Population share of ICB]:[Population share of ICB]]</f>
        <v>0.13876957318884606</v>
      </c>
      <c r="N1767" s="94" cm="1">
        <f t="array" ref="N1767">msoa_calculations5[[#This Row],[Weighted estimate]]*msoa_calculations5[[#This Row],[Population share of ICB]:[Population share of ICB]]</f>
        <v>0.17855887680600099</v>
      </c>
    </row>
    <row r="1768" spans="1:14">
      <c r="A1768" s="63" t="s">
        <v>13128</v>
      </c>
      <c r="B1768" s="63" t="s">
        <v>13710</v>
      </c>
      <c r="C1768" s="63" t="s">
        <v>34</v>
      </c>
      <c r="D1768" s="63" t="s">
        <v>70</v>
      </c>
      <c r="E1768" s="72">
        <v>10304</v>
      </c>
      <c r="F1768" s="64">
        <v>1</v>
      </c>
      <c r="G1768" s="79">
        <v>0</v>
      </c>
      <c r="H1768" s="133">
        <v>83.491546630859375</v>
      </c>
      <c r="I1768" s="134">
        <v>59.423801422119141</v>
      </c>
      <c r="J1768" s="105">
        <v>76.979034423828125</v>
      </c>
      <c r="K1768" s="96">
        <f>msoa_calculations5[[#This Row],[ Pop20]]/SUMIF(msoa_calculations5[ICB26],msoa_calculations5[[#This Row],[ICB26]],msoa_calculations5[[ Pop20]])</f>
        <v>3.4341721458776603E-3</v>
      </c>
      <c r="L1768" s="98" cm="1">
        <f t="array" ref="L1768">msoa_calculations5[[#This Row],[ Estimated case time (see and convey)]]*msoa_calculations5[[#This Row],[Population share of ICB]:[Population share of ICB]]</f>
        <v>0.28672434385594309</v>
      </c>
      <c r="M1768" s="98" cm="1">
        <f t="array" ref="M1768">msoa_calculations5[[#This Row],[Estimated case time (see and treat)]]*msoa_calculations5[[#This Row],[Population share of ICB]:[Population share of ICB]]</f>
        <v>0.20407156364600684</v>
      </c>
      <c r="N1768" s="94" cm="1">
        <f t="array" ref="N1768">msoa_calculations5[[#This Row],[Weighted estimate]]*msoa_calculations5[[#This Row],[Population share of ICB]:[Population share of ICB]]</f>
        <v>0.26435925583486813</v>
      </c>
    </row>
    <row r="1769" spans="1:14">
      <c r="A1769" s="63" t="s">
        <v>13126</v>
      </c>
      <c r="B1769" s="63" t="s">
        <v>13710</v>
      </c>
      <c r="C1769" s="63" t="s">
        <v>34</v>
      </c>
      <c r="D1769" s="63" t="s">
        <v>70</v>
      </c>
      <c r="E1769" s="72">
        <v>6565</v>
      </c>
      <c r="F1769" s="64">
        <v>1</v>
      </c>
      <c r="G1769" s="79">
        <v>0</v>
      </c>
      <c r="H1769" s="133">
        <v>85.363861083984375</v>
      </c>
      <c r="I1769" s="134">
        <v>61.999000549316406</v>
      </c>
      <c r="J1769" s="105">
        <v>79.041542053222656</v>
      </c>
      <c r="K1769" s="96">
        <f>msoa_calculations5[[#This Row],[ Pop20]]/SUMIF(msoa_calculations5[ICB26],msoa_calculations5[[#This Row],[ICB26]],msoa_calculations5[[ Pop20]])</f>
        <v>2.1880182587040798E-3</v>
      </c>
      <c r="L1769" s="98" cm="1">
        <f t="array" ref="L1769">msoa_calculations5[[#This Row],[ Estimated case time (see and convey)]]*msoa_calculations5[[#This Row],[Population share of ICB]:[Population share of ICB]]</f>
        <v>0.18677768668523645</v>
      </c>
      <c r="M1769" s="98" cm="1">
        <f t="array" ref="M1769">msoa_calculations5[[#This Row],[Estimated case time (see and treat)]]*msoa_calculations5[[#This Row],[Population share of ICB]:[Population share of ICB]]</f>
        <v>0.13565494522330857</v>
      </c>
      <c r="N1769" s="94" cm="1">
        <f t="array" ref="N1769">msoa_calculations5[[#This Row],[Weighted estimate]]*msoa_calculations5[[#This Row],[Population share of ICB]:[Population share of ICB]]</f>
        <v>0.17294433720857752</v>
      </c>
    </row>
    <row r="1770" spans="1:14">
      <c r="A1770" s="63" t="s">
        <v>13124</v>
      </c>
      <c r="B1770" s="63" t="s">
        <v>13710</v>
      </c>
      <c r="C1770" s="63" t="s">
        <v>34</v>
      </c>
      <c r="D1770" s="63" t="s">
        <v>70</v>
      </c>
      <c r="E1770" s="72">
        <v>5742</v>
      </c>
      <c r="F1770" s="64">
        <v>1</v>
      </c>
      <c r="G1770" s="79">
        <v>0</v>
      </c>
      <c r="H1770" s="133">
        <v>84.139419555664063</v>
      </c>
      <c r="I1770" s="134">
        <v>62.232517242431641</v>
      </c>
      <c r="J1770" s="105">
        <v>78.21160888671875</v>
      </c>
      <c r="K1770" s="96">
        <f>msoa_calculations5[[#This Row],[ Pop20]]/SUMIF(msoa_calculations5[ICB26],msoa_calculations5[[#This Row],[ICB26]],msoa_calculations5[[ Pop20]])</f>
        <v>1.9137244236829896E-3</v>
      </c>
      <c r="L1770" s="98" cm="1">
        <f t="array" ref="L1770">msoa_calculations5[[#This Row],[ Estimated case time (see and convey)]]*msoa_calculations5[[#This Row],[Population share of ICB]:[Population share of ICB]]</f>
        <v>0.16101966219818448</v>
      </c>
      <c r="M1770" s="98" cm="1">
        <f t="array" ref="M1770">msoa_calculations5[[#This Row],[Estimated case time (see and treat)]]*msoa_calculations5[[#This Row],[Population share of ICB]:[Population share of ICB]]</f>
        <v>0.11909588819411421</v>
      </c>
      <c r="N1770" s="94" cm="1">
        <f t="array" ref="N1770">msoa_calculations5[[#This Row],[Weighted estimate]]*msoa_calculations5[[#This Row],[Population share of ICB]:[Population share of ICB]]</f>
        <v>0.14967546614205524</v>
      </c>
    </row>
    <row r="1771" spans="1:14">
      <c r="A1771" s="63" t="s">
        <v>13122</v>
      </c>
      <c r="B1771" s="63" t="s">
        <v>13710</v>
      </c>
      <c r="C1771" s="63" t="s">
        <v>34</v>
      </c>
      <c r="D1771" s="63" t="s">
        <v>70</v>
      </c>
      <c r="E1771" s="72">
        <v>8124</v>
      </c>
      <c r="F1771" s="64">
        <v>1</v>
      </c>
      <c r="G1771" s="79">
        <v>0</v>
      </c>
      <c r="H1771" s="133">
        <v>85.61981201171875</v>
      </c>
      <c r="I1771" s="134">
        <v>61.445808410644531</v>
      </c>
      <c r="J1771" s="105">
        <v>79.078544616699219</v>
      </c>
      <c r="K1771" s="96">
        <f>msoa_calculations5[[#This Row],[ Pop20]]/SUMIF(msoa_calculations5[ICB26],msoa_calculations5[[#This Row],[ICB26]],msoa_calculations5[[ Pop20]])</f>
        <v>2.707610104145003E-3</v>
      </c>
      <c r="L1771" s="98" cm="1">
        <f t="array" ref="L1771">msoa_calculations5[[#This Row],[ Estimated case time (see and convey)]]*msoa_calculations5[[#This Row],[Population share of ICB]:[Population share of ICB]]</f>
        <v>0.23182506811792539</v>
      </c>
      <c r="M1771" s="98" cm="1">
        <f t="array" ref="M1771">msoa_calculations5[[#This Row],[Estimated case time (see and treat)]]*msoa_calculations5[[#This Row],[Population share of ICB]:[Population share of ICB]]</f>
        <v>0.16637129171001913</v>
      </c>
      <c r="N1771" s="94" cm="1">
        <f t="array" ref="N1771">msoa_calculations5[[#This Row],[Weighted estimate]]*msoa_calculations5[[#This Row],[Population share of ICB]:[Population share of ICB]]</f>
        <v>0.21411386642525623</v>
      </c>
    </row>
    <row r="1772" spans="1:14">
      <c r="A1772" s="63" t="s">
        <v>13120</v>
      </c>
      <c r="B1772" s="63" t="s">
        <v>13710</v>
      </c>
      <c r="C1772" s="63" t="s">
        <v>34</v>
      </c>
      <c r="D1772" s="63" t="s">
        <v>70</v>
      </c>
      <c r="E1772" s="72">
        <v>8169</v>
      </c>
      <c r="F1772" s="64">
        <v>1</v>
      </c>
      <c r="G1772" s="79">
        <v>0</v>
      </c>
      <c r="H1772" s="133">
        <v>93.76617431640625</v>
      </c>
      <c r="I1772" s="134">
        <v>66.515945434570313</v>
      </c>
      <c r="J1772" s="105">
        <v>86.392509460449219</v>
      </c>
      <c r="K1772" s="96">
        <f>msoa_calculations5[[#This Row],[ Pop20]]/SUMIF(msoa_calculations5[ICB26],msoa_calculations5[[#This Row],[ICB26]],msoa_calculations5[[ Pop20]])</f>
        <v>2.7226079444559984E-3</v>
      </c>
      <c r="L1772" s="98" cm="1">
        <f t="array" ref="L1772">msoa_calculations5[[#This Row],[ Estimated case time (see and convey)]]*msoa_calculations5[[#This Row],[Population share of ICB]:[Population share of ICB]]</f>
        <v>0.25528853111509364</v>
      </c>
      <c r="M1772" s="98" cm="1">
        <f t="array" ref="M1772">msoa_calculations5[[#This Row],[Estimated case time (see and treat)]]*msoa_calculations5[[#This Row],[Population share of ICB]:[Population share of ICB]]</f>
        <v>0.18109684147316282</v>
      </c>
      <c r="N1772" s="94" cm="1">
        <f t="array" ref="N1772">msoa_calculations5[[#This Row],[Weighted estimate]]*msoa_calculations5[[#This Row],[Population share of ICB]:[Population share of ICB]]</f>
        <v>0.23521293259850903</v>
      </c>
    </row>
    <row r="1773" spans="1:14">
      <c r="A1773" s="63" t="s">
        <v>13118</v>
      </c>
      <c r="B1773" s="63" t="s">
        <v>13710</v>
      </c>
      <c r="C1773" s="63" t="s">
        <v>34</v>
      </c>
      <c r="D1773" s="63" t="s">
        <v>70</v>
      </c>
      <c r="E1773" s="72">
        <v>6075</v>
      </c>
      <c r="F1773" s="64">
        <v>1</v>
      </c>
      <c r="G1773" s="79">
        <v>0</v>
      </c>
      <c r="H1773" s="133">
        <v>82.079383850097656</v>
      </c>
      <c r="I1773" s="134">
        <v>59.074020385742188</v>
      </c>
      <c r="J1773" s="105">
        <v>75.854339599609375</v>
      </c>
      <c r="K1773" s="96">
        <f>msoa_calculations5[[#This Row],[ Pop20]]/SUMIF(msoa_calculations5[ICB26],msoa_calculations5[[#This Row],[ICB26]],msoa_calculations5[[ Pop20]])</f>
        <v>2.0247084419843541E-3</v>
      </c>
      <c r="L1773" s="98" cm="1">
        <f t="array" ref="L1773">msoa_calculations5[[#This Row],[ Estimated case time (see and convey)]]*msoa_calculations5[[#This Row],[Population share of ICB]:[Population share of ICB]]</f>
        <v>0.16618682139416699</v>
      </c>
      <c r="M1773" s="98" cm="1">
        <f t="array" ref="M1773">msoa_calculations5[[#This Row],[Estimated case time (see and treat)]]*msoa_calculations5[[#This Row],[Population share of ICB]:[Population share of ICB]]</f>
        <v>0.11960766777696803</v>
      </c>
      <c r="N1773" s="94" cm="1">
        <f t="array" ref="N1773">msoa_calculations5[[#This Row],[Weighted estimate]]*msoa_calculations5[[#This Row],[Population share of ICB]:[Population share of ICB]]</f>
        <v>0.15358292174847718</v>
      </c>
    </row>
    <row r="1774" spans="1:14">
      <c r="A1774" s="63" t="s">
        <v>13116</v>
      </c>
      <c r="B1774" s="63" t="s">
        <v>13710</v>
      </c>
      <c r="C1774" s="63" t="s">
        <v>34</v>
      </c>
      <c r="D1774" s="63" t="s">
        <v>70</v>
      </c>
      <c r="E1774" s="72">
        <v>6445</v>
      </c>
      <c r="F1774" s="64">
        <v>1</v>
      </c>
      <c r="G1774" s="79">
        <v>0</v>
      </c>
      <c r="H1774" s="133">
        <v>94.356025695800781</v>
      </c>
      <c r="I1774" s="134">
        <v>68.054450988769531</v>
      </c>
      <c r="J1774" s="105">
        <v>87.239059448242188</v>
      </c>
      <c r="K1774" s="96">
        <f>msoa_calculations5[[#This Row],[ Pop20]]/SUMIF(msoa_calculations5[ICB26],msoa_calculations5[[#This Row],[ICB26]],msoa_calculations5[[ Pop20]])</f>
        <v>2.1480240178747595E-3</v>
      </c>
      <c r="L1774" s="98" cm="1">
        <f t="array" ref="L1774">msoa_calculations5[[#This Row],[ Estimated case time (see and convey)]]*msoa_calculations5[[#This Row],[Population share of ICB]:[Population share of ICB]]</f>
        <v>0.20267900942578804</v>
      </c>
      <c r="M1774" s="98" cm="1">
        <f t="array" ref="M1774">msoa_calculations5[[#This Row],[Estimated case time (see and treat)]]*msoa_calculations5[[#This Row],[Population share of ICB]:[Population share of ICB]]</f>
        <v>0.14618259524715763</v>
      </c>
      <c r="N1774" s="94" cm="1">
        <f t="array" ref="N1774">msoa_calculations5[[#This Row],[Weighted estimate]]*msoa_calculations5[[#This Row],[Population share of ICB]:[Population share of ICB]]</f>
        <v>0.18739159499162819</v>
      </c>
    </row>
    <row r="1775" spans="1:14">
      <c r="A1775" s="63" t="s">
        <v>13114</v>
      </c>
      <c r="B1775" s="63" t="s">
        <v>13710</v>
      </c>
      <c r="C1775" s="63" t="s">
        <v>34</v>
      </c>
      <c r="D1775" s="63" t="s">
        <v>70</v>
      </c>
      <c r="E1775" s="72">
        <v>8395</v>
      </c>
      <c r="F1775" s="64">
        <v>1</v>
      </c>
      <c r="G1775" s="79">
        <v>0</v>
      </c>
      <c r="H1775" s="133">
        <v>94.440193176269531</v>
      </c>
      <c r="I1775" s="134">
        <v>66.966346740722656</v>
      </c>
      <c r="J1775" s="105">
        <v>87.006019592285156</v>
      </c>
      <c r="K1775" s="96">
        <f>msoa_calculations5[[#This Row],[ Pop20]]/SUMIF(msoa_calculations5[ICB26],msoa_calculations5[[#This Row],[ICB26]],msoa_calculations5[[ Pop20]])</f>
        <v>2.7979304313512188E-3</v>
      </c>
      <c r="L1775" s="98" cm="1">
        <f t="array" ref="L1775">msoa_calculations5[[#This Row],[ Estimated case time (see and convey)]]*msoa_calculations5[[#This Row],[Population share of ICB]:[Population share of ICB]]</f>
        <v>0.26423709043057225</v>
      </c>
      <c r="M1775" s="98" cm="1">
        <f t="array" ref="M1775">msoa_calculations5[[#This Row],[Estimated case time (see and treat)]]*msoa_calculations5[[#This Row],[Population share of ICB]:[Population share of ICB]]</f>
        <v>0.18736717942228542</v>
      </c>
      <c r="N1775" s="94" cm="1">
        <f t="array" ref="N1775">msoa_calculations5[[#This Row],[Weighted estimate]]*msoa_calculations5[[#This Row],[Population share of ICB]:[Population share of ICB]]</f>
        <v>0.243436789927995</v>
      </c>
    </row>
    <row r="1776" spans="1:14">
      <c r="A1776" s="63" t="s">
        <v>13112</v>
      </c>
      <c r="B1776" s="63" t="s">
        <v>13710</v>
      </c>
      <c r="C1776" s="63" t="s">
        <v>34</v>
      </c>
      <c r="D1776" s="63" t="s">
        <v>70</v>
      </c>
      <c r="E1776" s="72">
        <v>8785</v>
      </c>
      <c r="F1776" s="64">
        <v>1</v>
      </c>
      <c r="G1776" s="79">
        <v>0</v>
      </c>
      <c r="H1776" s="133">
        <v>85.280464172363281</v>
      </c>
      <c r="I1776" s="134">
        <v>61.817070007324219</v>
      </c>
      <c r="J1776" s="105">
        <v>78.931480407714844</v>
      </c>
      <c r="K1776" s="96">
        <f>msoa_calculations5[[#This Row],[ Pop20]]/SUMIF(msoa_calculations5[ICB26],msoa_calculations5[[#This Row],[ICB26]],msoa_calculations5[[ Pop20]])</f>
        <v>2.9279117140465108E-3</v>
      </c>
      <c r="L1776" s="98" cm="1">
        <f t="array" ref="L1776">msoa_calculations5[[#This Row],[ Estimated case time (see and convey)]]*msoa_calculations5[[#This Row],[Population share of ICB]:[Population share of ICB]]</f>
        <v>0.24969367002958623</v>
      </c>
      <c r="M1776" s="98" cm="1">
        <f t="array" ref="M1776">msoa_calculations5[[#This Row],[Estimated case time (see and treat)]]*msoa_calculations5[[#This Row],[Population share of ICB]:[Population share of ICB]]</f>
        <v>0.1809949234024778</v>
      </c>
      <c r="N1776" s="94" cm="1">
        <f t="array" ref="N1776">msoa_calculations5[[#This Row],[Weighted estimate]]*msoa_calculations5[[#This Row],[Population share of ICB]:[Population share of ICB]]</f>
        <v>0.23110440609278096</v>
      </c>
    </row>
    <row r="1777" spans="1:14">
      <c r="A1777" s="63" t="s">
        <v>13110</v>
      </c>
      <c r="B1777" s="63" t="s">
        <v>13710</v>
      </c>
      <c r="C1777" s="63" t="s">
        <v>34</v>
      </c>
      <c r="D1777" s="63" t="s">
        <v>70</v>
      </c>
      <c r="E1777" s="72">
        <v>10059</v>
      </c>
      <c r="F1777" s="64">
        <v>1</v>
      </c>
      <c r="G1777" s="79">
        <v>0</v>
      </c>
      <c r="H1777" s="133">
        <v>86.4578857421875</v>
      </c>
      <c r="I1777" s="134">
        <v>63.945018768310547</v>
      </c>
      <c r="J1777" s="105">
        <v>80.366111755371094</v>
      </c>
      <c r="K1777" s="96">
        <f>msoa_calculations5[[#This Row],[ Pop20]]/SUMIF(msoa_calculations5[ICB26],msoa_calculations5[[#This Row],[ICB26]],msoa_calculations5[[ Pop20]])</f>
        <v>3.3525172375177973E-3</v>
      </c>
      <c r="L1777" s="98" cm="1">
        <f t="array" ref="L1777">msoa_calculations5[[#This Row],[ Estimated case time (see and convey)]]*msoa_calculations5[[#This Row],[Population share of ICB]:[Population share of ICB]]</f>
        <v>0.28985155227002779</v>
      </c>
      <c r="M1777" s="98" cm="1">
        <f t="array" ref="M1777">msoa_calculations5[[#This Row],[Estimated case time (see and treat)]]*msoa_calculations5[[#This Row],[Population share of ICB]:[Population share of ICB]]</f>
        <v>0.21437677767416016</v>
      </c>
      <c r="N1777" s="94" cm="1">
        <f t="array" ref="N1777">msoa_calculations5[[#This Row],[Weighted estimate]]*msoa_calculations5[[#This Row],[Population share of ICB]:[Population share of ICB]]</f>
        <v>0.26942877497216328</v>
      </c>
    </row>
    <row r="1778" spans="1:14">
      <c r="A1778" s="63" t="s">
        <v>13108</v>
      </c>
      <c r="B1778" s="63" t="s">
        <v>13710</v>
      </c>
      <c r="C1778" s="63" t="s">
        <v>34</v>
      </c>
      <c r="D1778" s="63" t="s">
        <v>70</v>
      </c>
      <c r="E1778" s="72">
        <v>9854</v>
      </c>
      <c r="F1778" s="64">
        <v>1</v>
      </c>
      <c r="G1778" s="79">
        <v>0</v>
      </c>
      <c r="H1778" s="133">
        <v>85.19573974609375</v>
      </c>
      <c r="I1778" s="134">
        <v>61.163734436035156</v>
      </c>
      <c r="J1778" s="105">
        <v>78.692901611328125</v>
      </c>
      <c r="K1778" s="96">
        <f>msoa_calculations5[[#This Row],[ Pop20]]/SUMIF(msoa_calculations5[ICB26],msoa_calculations5[[#This Row],[ICB26]],msoa_calculations5[[ Pop20]])</f>
        <v>3.2841937427677079E-3</v>
      </c>
      <c r="L1778" s="98" cm="1">
        <f t="array" ref="L1778">msoa_calculations5[[#This Row],[ Estimated case time (see and convey)]]*msoa_calculations5[[#This Row],[Population share of ICB]:[Population share of ICB]]</f>
        <v>0.27979931538458719</v>
      </c>
      <c r="M1778" s="98" cm="1">
        <f t="array" ref="M1778">msoa_calculations5[[#This Row],[Estimated case time (see and treat)]]*msoa_calculations5[[#This Row],[Population share of ICB]:[Population share of ICB]]</f>
        <v>0.20087355391913245</v>
      </c>
      <c r="N1778" s="94" cm="1">
        <f t="array" ref="N1778">msoa_calculations5[[#This Row],[Weighted estimate]]*msoa_calculations5[[#This Row],[Population share of ICB]:[Population share of ICB]]</f>
        <v>0.2584427350721587</v>
      </c>
    </row>
    <row r="1779" spans="1:14">
      <c r="A1779" s="63" t="s">
        <v>13106</v>
      </c>
      <c r="B1779" s="63" t="s">
        <v>13710</v>
      </c>
      <c r="C1779" s="63" t="s">
        <v>34</v>
      </c>
      <c r="D1779" s="63" t="s">
        <v>70</v>
      </c>
      <c r="E1779" s="72">
        <v>6141</v>
      </c>
      <c r="F1779" s="64">
        <v>1</v>
      </c>
      <c r="G1779" s="79">
        <v>0</v>
      </c>
      <c r="H1779" s="133">
        <v>87.35211181640625</v>
      </c>
      <c r="I1779" s="134">
        <v>63.064952850341797</v>
      </c>
      <c r="J1779" s="105">
        <v>80.780227661132813</v>
      </c>
      <c r="K1779" s="96">
        <f>msoa_calculations5[[#This Row],[ Pop20]]/SUMIF(msoa_calculations5[ICB26],msoa_calculations5[[#This Row],[ICB26]],msoa_calculations5[[ Pop20]])</f>
        <v>2.0467052744404805E-3</v>
      </c>
      <c r="L1779" s="98" cm="1">
        <f t="array" ref="L1779">msoa_calculations5[[#This Row],[ Estimated case time (see and convey)]]*msoa_calculations5[[#This Row],[Population share of ICB]:[Population share of ICB]]</f>
        <v>0.17878402798815329</v>
      </c>
      <c r="M1779" s="98" cm="1">
        <f t="array" ref="M1779">msoa_calculations5[[#This Row],[Estimated case time (see and treat)]]*msoa_calculations5[[#This Row],[Population share of ICB]:[Population share of ICB]]</f>
        <v>0.12907537163113478</v>
      </c>
      <c r="N1779" s="94" cm="1">
        <f t="array" ref="N1779">msoa_calculations5[[#This Row],[Weighted estimate]]*msoa_calculations5[[#This Row],[Population share of ICB]:[Population share of ICB]]</f>
        <v>0.16533331802454332</v>
      </c>
    </row>
    <row r="1780" spans="1:14">
      <c r="A1780" s="63" t="s">
        <v>13104</v>
      </c>
      <c r="B1780" s="63" t="s">
        <v>13710</v>
      </c>
      <c r="C1780" s="63" t="s">
        <v>34</v>
      </c>
      <c r="D1780" s="63" t="s">
        <v>70</v>
      </c>
      <c r="E1780" s="72">
        <v>9870</v>
      </c>
      <c r="F1780" s="64">
        <v>1</v>
      </c>
      <c r="G1780" s="79">
        <v>0</v>
      </c>
      <c r="H1780" s="133">
        <v>93.733802795410156</v>
      </c>
      <c r="I1780" s="134">
        <v>67.372238159179688</v>
      </c>
      <c r="J1780" s="105">
        <v>86.600601196289063</v>
      </c>
      <c r="K1780" s="96">
        <f>msoa_calculations5[[#This Row],[ Pop20]]/SUMIF(msoa_calculations5[ICB26],msoa_calculations5[[#This Row],[ICB26]],msoa_calculations5[[ Pop20]])</f>
        <v>3.2895263082116173E-3</v>
      </c>
      <c r="L1780" s="98" cm="1">
        <f t="array" ref="L1780">msoa_calculations5[[#This Row],[ Estimated case time (see and convey)]]*msoa_calculations5[[#This Row],[Population share of ICB]:[Population share of ICB]]</f>
        <v>0.30833981026422136</v>
      </c>
      <c r="M1780" s="98" cm="1">
        <f t="array" ref="M1780">msoa_calculations5[[#This Row],[Estimated case time (see and treat)]]*msoa_calculations5[[#This Row],[Population share of ICB]:[Population share of ICB]]</f>
        <v>0.22162274986772021</v>
      </c>
      <c r="N1780" s="94" cm="1">
        <f t="array" ref="N1780">msoa_calculations5[[#This Row],[Weighted estimate]]*msoa_calculations5[[#This Row],[Population share of ICB]:[Population share of ICB]]</f>
        <v>0.28487495594213535</v>
      </c>
    </row>
    <row r="1781" spans="1:14">
      <c r="A1781" s="63" t="s">
        <v>13102</v>
      </c>
      <c r="B1781" s="63" t="s">
        <v>13710</v>
      </c>
      <c r="C1781" s="63" t="s">
        <v>34</v>
      </c>
      <c r="D1781" s="63" t="s">
        <v>70</v>
      </c>
      <c r="E1781" s="72">
        <v>6804</v>
      </c>
      <c r="F1781" s="64">
        <v>1</v>
      </c>
      <c r="G1781" s="79">
        <v>0</v>
      </c>
      <c r="H1781" s="133">
        <v>88.003456115722656</v>
      </c>
      <c r="I1781" s="134">
        <v>64.344009399414063</v>
      </c>
      <c r="J1781" s="105">
        <v>81.601425170898438</v>
      </c>
      <c r="K1781" s="96">
        <f>msoa_calculations5[[#This Row],[ Pop20]]/SUMIF(msoa_calculations5[ICB26],msoa_calculations5[[#This Row],[ICB26]],msoa_calculations5[[ Pop20]])</f>
        <v>2.2676734550224767E-3</v>
      </c>
      <c r="L1781" s="98" cm="1">
        <f t="array" ref="L1781">msoa_calculations5[[#This Row],[ Estimated case time (see and convey)]]*msoa_calculations5[[#This Row],[Population share of ICB]:[Population share of ICB]]</f>
        <v>0.19956310138385971</v>
      </c>
      <c r="M1781" s="98" cm="1">
        <f t="array" ref="M1781">msoa_calculations5[[#This Row],[Estimated case time (see and treat)]]*msoa_calculations5[[#This Row],[Population share of ICB]:[Population share of ICB]]</f>
        <v>0.14591120210476802</v>
      </c>
      <c r="N1781" s="94" cm="1">
        <f t="array" ref="N1781">msoa_calculations5[[#This Row],[Weighted estimate]]*msoa_calculations5[[#This Row],[Population share of ICB]:[Population share of ICB]]</f>
        <v>0.18504538575204935</v>
      </c>
    </row>
    <row r="1782" spans="1:14">
      <c r="A1782" s="63" t="s">
        <v>13100</v>
      </c>
      <c r="B1782" s="63" t="s">
        <v>13710</v>
      </c>
      <c r="C1782" s="63" t="s">
        <v>34</v>
      </c>
      <c r="D1782" s="63" t="s">
        <v>70</v>
      </c>
      <c r="E1782" s="72">
        <v>6614</v>
      </c>
      <c r="F1782" s="64">
        <v>1</v>
      </c>
      <c r="G1782" s="79">
        <v>0</v>
      </c>
      <c r="H1782" s="133">
        <v>86.698959350585938</v>
      </c>
      <c r="I1782" s="134">
        <v>63.045478820800781</v>
      </c>
      <c r="J1782" s="105">
        <v>80.298545837402344</v>
      </c>
      <c r="K1782" s="96">
        <f>msoa_calculations5[[#This Row],[ Pop20]]/SUMIF(msoa_calculations5[ICB26],msoa_calculations5[[#This Row],[ICB26]],msoa_calculations5[[ Pop20]])</f>
        <v>2.2043492403760524E-3</v>
      </c>
      <c r="L1782" s="98" cm="1">
        <f t="array" ref="L1782">msoa_calculations5[[#This Row],[ Estimated case time (see and convey)]]*msoa_calculations5[[#This Row],[Population share of ICB]:[Population share of ICB]]</f>
        <v>0.19111478518585837</v>
      </c>
      <c r="M1782" s="98" cm="1">
        <f t="array" ref="M1782">msoa_calculations5[[#This Row],[Estimated case time (see and treat)]]*msoa_calculations5[[#This Row],[Population share of ICB]:[Population share of ICB]]</f>
        <v>0.13897425334777669</v>
      </c>
      <c r="N1782" s="94" cm="1">
        <f t="array" ref="N1782">msoa_calculations5[[#This Row],[Weighted estimate]]*msoa_calculations5[[#This Row],[Population share of ICB]:[Population share of ICB]]</f>
        <v>0.17700603851997948</v>
      </c>
    </row>
    <row r="1783" spans="1:14">
      <c r="A1783" s="63" t="s">
        <v>13098</v>
      </c>
      <c r="B1783" s="63" t="s">
        <v>13710</v>
      </c>
      <c r="C1783" s="63" t="s">
        <v>34</v>
      </c>
      <c r="D1783" s="63" t="s">
        <v>70</v>
      </c>
      <c r="E1783" s="72">
        <v>9354</v>
      </c>
      <c r="F1783" s="64">
        <v>1</v>
      </c>
      <c r="G1783" s="79">
        <v>0</v>
      </c>
      <c r="H1783" s="133">
        <v>88.577384948730469</v>
      </c>
      <c r="I1783" s="134">
        <v>63.577079772949219</v>
      </c>
      <c r="J1783" s="105">
        <v>81.812530517578125</v>
      </c>
      <c r="K1783" s="96">
        <f>msoa_calculations5[[#This Row],[ Pop20]]/SUMIF(msoa_calculations5[ICB26],msoa_calculations5[[#This Row],[ICB26]],msoa_calculations5[[ Pop20]])</f>
        <v>3.117551072645539E-3</v>
      </c>
      <c r="L1783" s="98" cm="1">
        <f t="array" ref="L1783">msoa_calculations5[[#This Row],[ Estimated case time (see and convey)]]*msoa_calculations5[[#This Row],[Population share of ICB]:[Population share of ICB]]</f>
        <v>0.2761445214590515</v>
      </c>
      <c r="M1783" s="98" cm="1">
        <f t="array" ref="M1783">msoa_calculations5[[#This Row],[Estimated case time (see and treat)]]*msoa_calculations5[[#This Row],[Population share of ICB]:[Population share of ICB]]</f>
        <v>0.19820479324182882</v>
      </c>
      <c r="N1783" s="94" cm="1">
        <f t="array" ref="N1783">msoa_calculations5[[#This Row],[Weighted estimate]]*msoa_calculations5[[#This Row],[Population share of ICB]:[Population share of ICB]]</f>
        <v>0.25505474227092156</v>
      </c>
    </row>
    <row r="1784" spans="1:14">
      <c r="A1784" s="63" t="s">
        <v>13096</v>
      </c>
      <c r="B1784" s="63" t="s">
        <v>13710</v>
      </c>
      <c r="C1784" s="63" t="s">
        <v>34</v>
      </c>
      <c r="D1784" s="63" t="s">
        <v>70</v>
      </c>
      <c r="E1784" s="72">
        <v>6657</v>
      </c>
      <c r="F1784" s="64">
        <v>1</v>
      </c>
      <c r="G1784" s="79">
        <v>0</v>
      </c>
      <c r="H1784" s="133">
        <v>90.673507690429688</v>
      </c>
      <c r="I1784" s="134">
        <v>66.789085388183594</v>
      </c>
      <c r="J1784" s="105">
        <v>84.210601806640625</v>
      </c>
      <c r="K1784" s="96">
        <f>msoa_calculations5[[#This Row],[ Pop20]]/SUMIF(msoa_calculations5[ICB26],msoa_calculations5[[#This Row],[ICB26]],msoa_calculations5[[ Pop20]])</f>
        <v>2.2186805100065589E-3</v>
      </c>
      <c r="L1784" s="98" cm="1">
        <f t="array" ref="L1784">msoa_calculations5[[#This Row],[ Estimated case time (see and convey)]]*msoa_calculations5[[#This Row],[Population share of ICB]:[Population share of ICB]]</f>
        <v>0.20117554428668619</v>
      </c>
      <c r="M1784" s="98" cm="1">
        <f t="array" ref="M1784">msoa_calculations5[[#This Row],[Estimated case time (see and treat)]]*msoa_calculations5[[#This Row],[Population share of ICB]:[Population share of ICB]]</f>
        <v>0.1481836420319268</v>
      </c>
      <c r="N1784" s="94" cm="1">
        <f t="array" ref="N1784">msoa_calculations5[[#This Row],[Weighted estimate]]*msoa_calculations5[[#This Row],[Population share of ICB]:[Population share of ICB]]</f>
        <v>0.18683642096431669</v>
      </c>
    </row>
    <row r="1785" spans="1:14">
      <c r="A1785" s="63" t="s">
        <v>13094</v>
      </c>
      <c r="B1785" s="63" t="s">
        <v>13710</v>
      </c>
      <c r="C1785" s="63" t="s">
        <v>34</v>
      </c>
      <c r="D1785" s="63" t="s">
        <v>70</v>
      </c>
      <c r="E1785" s="72">
        <v>9282</v>
      </c>
      <c r="F1785" s="64">
        <v>1</v>
      </c>
      <c r="G1785" s="79">
        <v>0</v>
      </c>
      <c r="H1785" s="133">
        <v>90.617019653320313</v>
      </c>
      <c r="I1785" s="134">
        <v>64.945213317871094</v>
      </c>
      <c r="J1785" s="105">
        <v>83.670463562011719</v>
      </c>
      <c r="K1785" s="96">
        <f>msoa_calculations5[[#This Row],[ Pop20]]/SUMIF(msoa_calculations5[ICB26],msoa_calculations5[[#This Row],[ICB26]],msoa_calculations5[[ Pop20]])</f>
        <v>3.0935545281479465E-3</v>
      </c>
      <c r="L1785" s="98" cm="1">
        <f t="array" ref="L1785">msoa_calculations5[[#This Row],[ Estimated case time (see and convey)]]*msoa_calculations5[[#This Row],[Population share of ICB]:[Population share of ICB]]</f>
        <v>0.28032869147580053</v>
      </c>
      <c r="M1785" s="98" cm="1">
        <f t="array" ref="M1785">msoa_calculations5[[#This Row],[Estimated case time (see and treat)]]*msoa_calculations5[[#This Row],[Population share of ICB]:[Population share of ICB]]</f>
        <v>0.20091155874103445</v>
      </c>
      <c r="N1785" s="94" cm="1">
        <f t="array" ref="N1785">msoa_calculations5[[#This Row],[Weighted estimate]]*msoa_calculations5[[#This Row],[Population share of ICB]:[Population share of ICB]]</f>
        <v>0.2588391414244991</v>
      </c>
    </row>
    <row r="1786" spans="1:14">
      <c r="A1786" s="63" t="s">
        <v>13092</v>
      </c>
      <c r="B1786" s="63" t="s">
        <v>13710</v>
      </c>
      <c r="C1786" s="63" t="s">
        <v>34</v>
      </c>
      <c r="D1786" s="63" t="s">
        <v>70</v>
      </c>
      <c r="E1786" s="72">
        <v>5566</v>
      </c>
      <c r="F1786" s="64">
        <v>1</v>
      </c>
      <c r="G1786" s="79">
        <v>0</v>
      </c>
      <c r="H1786" s="133">
        <v>94.554573059082031</v>
      </c>
      <c r="I1786" s="134">
        <v>67.517829895019531</v>
      </c>
      <c r="J1786" s="105">
        <v>87.238677978515625</v>
      </c>
      <c r="K1786" s="96">
        <f>msoa_calculations5[[#This Row],[ Pop20]]/SUMIF(msoa_calculations5[ICB26],msoa_calculations5[[#This Row],[ICB26]],msoa_calculations5[[ Pop20]])</f>
        <v>1.8550662037999861E-3</v>
      </c>
      <c r="L1786" s="98" cm="1">
        <f t="array" ref="L1786">msoa_calculations5[[#This Row],[ Estimated case time (see and convey)]]*msoa_calculations5[[#This Row],[Population share of ICB]:[Population share of ICB]]</f>
        <v>0.17540499289663974</v>
      </c>
      <c r="M1786" s="98" cm="1">
        <f t="array" ref="M1786">msoa_calculations5[[#This Row],[Estimated case time (see and treat)]]*msoa_calculations5[[#This Row],[Population share of ICB]:[Population share of ICB]]</f>
        <v>0.12525004439216708</v>
      </c>
      <c r="N1786" s="94" cm="1">
        <f t="array" ref="N1786">msoa_calculations5[[#This Row],[Weighted estimate]]*msoa_calculations5[[#This Row],[Population share of ICB]:[Population share of ICB]]</f>
        <v>0.16183352318213443</v>
      </c>
    </row>
    <row r="1787" spans="1:14">
      <c r="A1787" s="63" t="s">
        <v>13090</v>
      </c>
      <c r="B1787" s="63" t="s">
        <v>13710</v>
      </c>
      <c r="C1787" s="63" t="s">
        <v>34</v>
      </c>
      <c r="D1787" s="63" t="s">
        <v>70</v>
      </c>
      <c r="E1787" s="72">
        <v>7544</v>
      </c>
      <c r="F1787" s="64">
        <v>1</v>
      </c>
      <c r="G1787" s="79">
        <v>0</v>
      </c>
      <c r="H1787" s="133">
        <v>94.033119201660156</v>
      </c>
      <c r="I1787" s="134">
        <v>66.975654602050781</v>
      </c>
      <c r="J1787" s="105">
        <v>86.711616516113281</v>
      </c>
      <c r="K1787" s="96">
        <f>msoa_calculations5[[#This Row],[ Pop20]]/SUMIF(msoa_calculations5[ICB26],msoa_calculations5[[#This Row],[ICB26]],msoa_calculations5[[ Pop20]])</f>
        <v>2.5143046068032871E-3</v>
      </c>
      <c r="L1787" s="98" cm="1">
        <f t="array" ref="L1787">msoa_calculations5[[#This Row],[ Estimated case time (see and convey)]]*msoa_calculations5[[#This Row],[Population share of ICB]:[Population share of ICB]]</f>
        <v>0.23642790480081677</v>
      </c>
      <c r="M1787" s="98" cm="1">
        <f t="array" ref="M1787">msoa_calculations5[[#This Row],[Estimated case time (see and treat)]]*msoa_calculations5[[#This Row],[Population share of ICB]:[Population share of ICB]]</f>
        <v>0.16839719690960206</v>
      </c>
      <c r="N1787" s="94" cm="1">
        <f t="array" ref="N1787">msoa_calculations5[[#This Row],[Weighted estimate]]*msoa_calculations5[[#This Row],[Population share of ICB]:[Population share of ICB]]</f>
        <v>0.21801941686982362</v>
      </c>
    </row>
    <row r="1788" spans="1:14">
      <c r="A1788" s="63" t="s">
        <v>13088</v>
      </c>
      <c r="B1788" s="63" t="s">
        <v>13710</v>
      </c>
      <c r="C1788" s="63" t="s">
        <v>34</v>
      </c>
      <c r="D1788" s="63" t="s">
        <v>70</v>
      </c>
      <c r="E1788" s="72">
        <v>7845</v>
      </c>
      <c r="F1788" s="64">
        <v>1</v>
      </c>
      <c r="G1788" s="79">
        <v>0</v>
      </c>
      <c r="H1788" s="133">
        <v>94.311935424804688</v>
      </c>
      <c r="I1788" s="134">
        <v>66.986846923828125</v>
      </c>
      <c r="J1788" s="105">
        <v>86.918014526367188</v>
      </c>
      <c r="K1788" s="96">
        <f>msoa_calculations5[[#This Row],[ Pop20]]/SUMIF(msoa_calculations5[ICB26],msoa_calculations5[[#This Row],[ICB26]],msoa_calculations5[[ Pop20]])</f>
        <v>2.6146234942168328E-3</v>
      </c>
      <c r="L1788" s="98" cm="1">
        <f t="array" ref="L1788">msoa_calculations5[[#This Row],[ Estimated case time (see and convey)]]*msoa_calculations5[[#This Row],[Population share of ICB]:[Population share of ICB]]</f>
        <v>0.24659020214675512</v>
      </c>
      <c r="M1788" s="98" cm="1">
        <f t="array" ref="M1788">msoa_calculations5[[#This Row],[Estimated case time (see and treat)]]*msoa_calculations5[[#This Row],[Population share of ICB]:[Population share of ICB]]</f>
        <v>0.17514538377054759</v>
      </c>
      <c r="N1788" s="94" cm="1">
        <f t="array" ref="N1788">msoa_calculations5[[#This Row],[Weighted estimate]]*msoa_calculations5[[#This Row],[Population share of ICB]:[Population share of ICB]]</f>
        <v>0.22725788285131959</v>
      </c>
    </row>
    <row r="1789" spans="1:14">
      <c r="A1789" s="63" t="s">
        <v>13086</v>
      </c>
      <c r="B1789" s="63" t="s">
        <v>13710</v>
      </c>
      <c r="C1789" s="63" t="s">
        <v>34</v>
      </c>
      <c r="D1789" s="63" t="s">
        <v>70</v>
      </c>
      <c r="E1789" s="72">
        <v>8638</v>
      </c>
      <c r="F1789" s="64">
        <v>1</v>
      </c>
      <c r="G1789" s="79">
        <v>0</v>
      </c>
      <c r="H1789" s="133">
        <v>93.893455505371094</v>
      </c>
      <c r="I1789" s="134">
        <v>67.735130310058594</v>
      </c>
      <c r="J1789" s="105">
        <v>86.815254211425781</v>
      </c>
      <c r="K1789" s="96">
        <f>msoa_calculations5[[#This Row],[ Pop20]]/SUMIF(msoa_calculations5[ICB26],msoa_calculations5[[#This Row],[ICB26]],msoa_calculations5[[ Pop20]])</f>
        <v>2.878918769030593E-3</v>
      </c>
      <c r="L1789" s="98" cm="1">
        <f t="array" ref="L1789">msoa_calculations5[[#This Row],[ Estimated case time (see and convey)]]*msoa_calculations5[[#This Row],[Population share of ICB]:[Population share of ICB]]</f>
        <v>0.27031163134355168</v>
      </c>
      <c r="M1789" s="98" cm="1">
        <f t="array" ref="M1789">msoa_calculations5[[#This Row],[Estimated case time (see and treat)]]*msoa_calculations5[[#This Row],[Population share of ICB]:[Population share of ICB]]</f>
        <v>0.19500393797236068</v>
      </c>
      <c r="N1789" s="94" cm="1">
        <f t="array" ref="N1789">msoa_calculations5[[#This Row],[Weighted estimate]]*msoa_calculations5[[#This Row],[Population share of ICB]:[Population share of ICB]]</f>
        <v>0.24993406478743591</v>
      </c>
    </row>
    <row r="1790" spans="1:14">
      <c r="A1790" s="63" t="s">
        <v>13084</v>
      </c>
      <c r="B1790" s="63" t="s">
        <v>13710</v>
      </c>
      <c r="C1790" s="63" t="s">
        <v>34</v>
      </c>
      <c r="D1790" s="63" t="s">
        <v>70</v>
      </c>
      <c r="E1790" s="72">
        <v>7334</v>
      </c>
      <c r="F1790" s="64">
        <v>1</v>
      </c>
      <c r="G1790" s="79">
        <v>0</v>
      </c>
      <c r="H1790" s="133">
        <v>97.35491943359375</v>
      </c>
      <c r="I1790" s="134">
        <v>70.023651123046875</v>
      </c>
      <c r="J1790" s="105">
        <v>89.959327697753906</v>
      </c>
      <c r="K1790" s="96">
        <f>msoa_calculations5[[#This Row],[ Pop20]]/SUMIF(msoa_calculations5[ICB26],msoa_calculations5[[#This Row],[ICB26]],msoa_calculations5[[ Pop20]])</f>
        <v>2.4443146853519761E-3</v>
      </c>
      <c r="L1790" s="98" cm="1">
        <f t="array" ref="L1790">msoa_calculations5[[#This Row],[ Estimated case time (see and convey)]]*msoa_calculations5[[#This Row],[Population share of ICB]:[Population share of ICB]]</f>
        <v>0.23796605926279168</v>
      </c>
      <c r="M1790" s="98" cm="1">
        <f t="array" ref="M1790">msoa_calculations5[[#This Row],[Estimated case time (see and treat)]]*msoa_calculations5[[#This Row],[Population share of ICB]:[Population share of ICB]]</f>
        <v>0.17115983876202687</v>
      </c>
      <c r="N1790" s="94" cm="1">
        <f t="array" ref="N1790">msoa_calculations5[[#This Row],[Weighted estimate]]*msoa_calculations5[[#This Row],[Population share of ICB]:[Population share of ICB]]</f>
        <v>0.21988890577601064</v>
      </c>
    </row>
    <row r="1791" spans="1:14">
      <c r="A1791" s="63" t="s">
        <v>13082</v>
      </c>
      <c r="B1791" s="63" t="s">
        <v>13710</v>
      </c>
      <c r="C1791" s="63" t="s">
        <v>34</v>
      </c>
      <c r="D1791" s="63" t="s">
        <v>70</v>
      </c>
      <c r="E1791" s="72">
        <v>7221</v>
      </c>
      <c r="F1791" s="64">
        <v>1</v>
      </c>
      <c r="G1791" s="79">
        <v>0</v>
      </c>
      <c r="H1791" s="133">
        <v>97.909492492675781</v>
      </c>
      <c r="I1791" s="134">
        <v>68.892166137695313</v>
      </c>
      <c r="J1791" s="105">
        <v>90.057670593261719</v>
      </c>
      <c r="K1791" s="96">
        <f>msoa_calculations5[[#This Row],[ Pop20]]/SUMIF(msoa_calculations5[ICB26],msoa_calculations5[[#This Row],[ICB26]],msoa_calculations5[[ Pop20]])</f>
        <v>2.4066534419043659E-3</v>
      </c>
      <c r="L1791" s="98" cm="1">
        <f t="array" ref="L1791">msoa_calculations5[[#This Row],[ Estimated case time (see and convey)]]*msoa_calculations5[[#This Row],[Population share of ICB]:[Population share of ICB]]</f>
        <v>0.23563421710260785</v>
      </c>
      <c r="M1791" s="98" cm="1">
        <f t="array" ref="M1791">msoa_calculations5[[#This Row],[Estimated case time (see and treat)]]*msoa_calculations5[[#This Row],[Population share of ICB]:[Population share of ICB]]</f>
        <v>0.16579956875553184</v>
      </c>
      <c r="N1791" s="94" cm="1">
        <f t="array" ref="N1791">msoa_calculations5[[#This Row],[Weighted estimate]]*msoa_calculations5[[#This Row],[Population share of ICB]:[Population share of ICB]]</f>
        <v>0.21673760290316291</v>
      </c>
    </row>
    <row r="1792" spans="1:14">
      <c r="A1792" s="63" t="s">
        <v>1390</v>
      </c>
      <c r="B1792" s="63" t="s">
        <v>13713</v>
      </c>
      <c r="C1792" s="63" t="s">
        <v>35</v>
      </c>
      <c r="D1792" s="63" t="s">
        <v>76</v>
      </c>
      <c r="E1792" s="72">
        <v>6186</v>
      </c>
      <c r="F1792" s="64">
        <v>1</v>
      </c>
      <c r="G1792" s="79">
        <v>0</v>
      </c>
      <c r="H1792" s="133">
        <v>89.425468444824219</v>
      </c>
      <c r="I1792" s="134">
        <v>65.409355163574219</v>
      </c>
      <c r="J1792" s="105">
        <v>82.926925659179688</v>
      </c>
      <c r="K1792" s="96">
        <f>msoa_calculations5[[#This Row],[ Pop20]]/SUMIF(msoa_calculations5[ICB26],msoa_calculations5[[#This Row],[ICB26]],msoa_calculations5[[ Pop20]])</f>
        <v>4.5551880248480871E-3</v>
      </c>
      <c r="L1792" s="98" cm="1">
        <f t="array" ref="L1792">msoa_calculations5[[#This Row],[ Estimated case time (see and convey)]]*msoa_calculations5[[#This Row],[Population share of ICB]:[Population share of ICB]]</f>
        <v>0.4073498229762938</v>
      </c>
      <c r="M1792" s="98" cm="1">
        <f t="array" ref="M1792">msoa_calculations5[[#This Row],[Estimated case time (see and treat)]]*msoa_calculations5[[#This Row],[Population share of ICB]:[Population share of ICB]]</f>
        <v>0.29795191135414867</v>
      </c>
      <c r="N1792" s="94" cm="1">
        <f t="array" ref="N1792">msoa_calculations5[[#This Row],[Weighted estimate]]*msoa_calculations5[[#This Row],[Population share of ICB]:[Population share of ICB]]</f>
        <v>0.37774773870016287</v>
      </c>
    </row>
    <row r="1793" spans="1:14">
      <c r="A1793" s="63" t="s">
        <v>1388</v>
      </c>
      <c r="B1793" s="63" t="s">
        <v>13713</v>
      </c>
      <c r="C1793" s="63" t="s">
        <v>35</v>
      </c>
      <c r="D1793" s="63" t="s">
        <v>76</v>
      </c>
      <c r="E1793" s="72">
        <v>6986</v>
      </c>
      <c r="F1793" s="64">
        <v>1</v>
      </c>
      <c r="G1793" s="79">
        <v>0</v>
      </c>
      <c r="H1793" s="133">
        <v>88.503623962402344</v>
      </c>
      <c r="I1793" s="134">
        <v>65.242034912109375</v>
      </c>
      <c r="J1793" s="105">
        <v>82.209251403808594</v>
      </c>
      <c r="K1793" s="96">
        <f>msoa_calculations5[[#This Row],[ Pop20]]/SUMIF(msoa_calculations5[ICB26],msoa_calculations5[[#This Row],[ICB26]],msoa_calculations5[[ Pop20]])</f>
        <v>5.1442844393127605E-3</v>
      </c>
      <c r="L1793" s="98" cm="1">
        <f t="array" ref="L1793">msoa_calculations5[[#This Row],[ Estimated case time (see and convey)]]*msoa_calculations5[[#This Row],[Population share of ICB]:[Population share of ICB]]</f>
        <v>0.45528781557257436</v>
      </c>
      <c r="M1793" s="98" cm="1">
        <f t="array" ref="M1793">msoa_calculations5[[#This Row],[Estimated case time (see and treat)]]*msoa_calculations5[[#This Row],[Population share of ICB]:[Population share of ICB]]</f>
        <v>0.33562358498746414</v>
      </c>
      <c r="N1793" s="94" cm="1">
        <f t="array" ref="N1793">msoa_calculations5[[#This Row],[Weighted estimate]]*msoa_calculations5[[#This Row],[Population share of ICB]:[Population share of ICB]]</f>
        <v>0.42290777276416325</v>
      </c>
    </row>
    <row r="1794" spans="1:14">
      <c r="A1794" s="63" t="s">
        <v>1386</v>
      </c>
      <c r="B1794" s="63" t="s">
        <v>13713</v>
      </c>
      <c r="C1794" s="63" t="s">
        <v>35</v>
      </c>
      <c r="D1794" s="63" t="s">
        <v>76</v>
      </c>
      <c r="E1794" s="72">
        <v>8732</v>
      </c>
      <c r="F1794" s="64">
        <v>1</v>
      </c>
      <c r="G1794" s="79">
        <v>0</v>
      </c>
      <c r="H1794" s="133">
        <v>87.024063110351563</v>
      </c>
      <c r="I1794" s="134">
        <v>62.930301666259766</v>
      </c>
      <c r="J1794" s="105">
        <v>80.504508972167969</v>
      </c>
      <c r="K1794" s="96">
        <f>msoa_calculations5[[#This Row],[ Pop20]]/SUMIF(msoa_calculations5[ICB26],msoa_calculations5[[#This Row],[ICB26]],msoa_calculations5[[ Pop20]])</f>
        <v>6.4299873638819097E-3</v>
      </c>
      <c r="L1794" s="98" cm="1">
        <f t="array" ref="L1794">msoa_calculations5[[#This Row],[ Estimated case time (see and convey)]]*msoa_calculations5[[#This Row],[Population share of ICB]:[Population share of ICB]]</f>
        <v>0.55956362615322242</v>
      </c>
      <c r="M1794" s="98" cm="1">
        <f t="array" ref="M1794">msoa_calculations5[[#This Row],[Estimated case time (see and treat)]]*msoa_calculations5[[#This Row],[Population share of ICB]:[Population share of ICB]]</f>
        <v>0.40464104451932698</v>
      </c>
      <c r="N1794" s="94" cm="1">
        <f t="array" ref="N1794">msoa_calculations5[[#This Row],[Weighted estimate]]*msoa_calculations5[[#This Row],[Population share of ICB]:[Population share of ICB]]</f>
        <v>0.51764297542655791</v>
      </c>
    </row>
    <row r="1795" spans="1:14">
      <c r="A1795" s="63" t="s">
        <v>1384</v>
      </c>
      <c r="B1795" s="63" t="s">
        <v>13713</v>
      </c>
      <c r="C1795" s="63" t="s">
        <v>35</v>
      </c>
      <c r="D1795" s="63" t="s">
        <v>76</v>
      </c>
      <c r="E1795" s="72">
        <v>9339</v>
      </c>
      <c r="F1795" s="64">
        <v>1</v>
      </c>
      <c r="G1795" s="79">
        <v>0</v>
      </c>
      <c r="H1795" s="133">
        <v>88.259483337402344</v>
      </c>
      <c r="I1795" s="134">
        <v>64.999046325683594</v>
      </c>
      <c r="J1795" s="105">
        <v>81.965423583984375</v>
      </c>
      <c r="K1795" s="96">
        <f>msoa_calculations5[[#This Row],[ Pop20]]/SUMIF(msoa_calculations5[ICB26],msoa_calculations5[[#This Row],[ICB26]],msoa_calculations5[[ Pop20]])</f>
        <v>6.8769642683569809E-3</v>
      </c>
      <c r="L1795" s="98" cm="1">
        <f t="array" ref="L1795">msoa_calculations5[[#This Row],[ Estimated case time (see and convey)]]*msoa_calculations5[[#This Row],[Population share of ICB]:[Population share of ICB]]</f>
        <v>0.60695731325496427</v>
      </c>
      <c r="M1795" s="98" cm="1">
        <f t="array" ref="M1795">msoa_calculations5[[#This Row],[Estimated case time (see and treat)]]*msoa_calculations5[[#This Row],[Population share of ICB]:[Population share of ICB]]</f>
        <v>0.44699611905900616</v>
      </c>
      <c r="N1795" s="94" cm="1">
        <f t="array" ref="N1795">msoa_calculations5[[#This Row],[Weighted estimate]]*msoa_calculations5[[#This Row],[Population share of ICB]:[Population share of ICB]]</f>
        <v>0.56367328922780513</v>
      </c>
    </row>
    <row r="1796" spans="1:14">
      <c r="A1796" s="63" t="s">
        <v>1382</v>
      </c>
      <c r="B1796" s="63" t="s">
        <v>13713</v>
      </c>
      <c r="C1796" s="63" t="s">
        <v>35</v>
      </c>
      <c r="D1796" s="63" t="s">
        <v>76</v>
      </c>
      <c r="E1796" s="72">
        <v>10174</v>
      </c>
      <c r="F1796" s="64">
        <v>1</v>
      </c>
      <c r="G1796" s="79">
        <v>0</v>
      </c>
      <c r="H1796" s="133">
        <v>83.798492431640625</v>
      </c>
      <c r="I1796" s="134">
        <v>60.528636932373047</v>
      </c>
      <c r="J1796" s="105">
        <v>77.501884460449219</v>
      </c>
      <c r="K1796" s="96">
        <f>msoa_calculations5[[#This Row],[ Pop20]]/SUMIF(msoa_calculations5[ICB26],msoa_calculations5[[#This Row],[ICB26]],msoa_calculations5[[ Pop20]])</f>
        <v>7.4918336509544837E-3</v>
      </c>
      <c r="L1796" s="98" cm="1">
        <f t="array" ref="L1796">msoa_calculations5[[#This Row],[ Estimated case time (see and convey)]]*msoa_calculations5[[#This Row],[Population share of ICB]:[Population share of ICB]]</f>
        <v>0.62780436549861984</v>
      </c>
      <c r="M1796" s="98" cm="1">
        <f t="array" ref="M1796">msoa_calculations5[[#This Row],[Estimated case time (see and treat)]]*msoa_calculations5[[#This Row],[Population share of ICB]:[Population share of ICB]]</f>
        <v>0.45347047901635879</v>
      </c>
      <c r="N1796" s="94" cm="1">
        <f t="array" ref="N1796">msoa_calculations5[[#This Row],[Weighted estimate]]*msoa_calculations5[[#This Row],[Population share of ICB]:[Population share of ICB]]</f>
        <v>0.58063122601317985</v>
      </c>
    </row>
    <row r="1797" spans="1:14">
      <c r="A1797" s="63" t="s">
        <v>1380</v>
      </c>
      <c r="B1797" s="63" t="s">
        <v>13713</v>
      </c>
      <c r="C1797" s="63" t="s">
        <v>35</v>
      </c>
      <c r="D1797" s="63" t="s">
        <v>76</v>
      </c>
      <c r="E1797" s="72">
        <v>7929</v>
      </c>
      <c r="F1797" s="64">
        <v>1</v>
      </c>
      <c r="G1797" s="79">
        <v>0</v>
      </c>
      <c r="H1797" s="133">
        <v>85.201011657714844</v>
      </c>
      <c r="I1797" s="134">
        <v>62.030593872070313</v>
      </c>
      <c r="J1797" s="105">
        <v>78.931304931640625</v>
      </c>
      <c r="K1797" s="96">
        <f>msoa_calculations5[[#This Row],[ Pop20]]/SUMIF(msoa_calculations5[ICB26],msoa_calculations5[[#This Row],[ICB26]],msoa_calculations5[[ Pop20]])</f>
        <v>5.8386818378629935E-3</v>
      </c>
      <c r="L1797" s="98" cm="1">
        <f t="array" ref="L1797">msoa_calculations5[[#This Row],[ Estimated case time (see and convey)]]*msoa_calculations5[[#This Row],[Population share of ICB]:[Population share of ICB]]</f>
        <v>0.49746159933345285</v>
      </c>
      <c r="M1797" s="98" cm="1">
        <f t="array" ref="M1797">msoa_calculations5[[#This Row],[Estimated case time (see and treat)]]*msoa_calculations5[[#This Row],[Population share of ICB]:[Population share of ICB]]</f>
        <v>0.36217690183271245</v>
      </c>
      <c r="N1797" s="94" cm="1">
        <f t="array" ref="N1797">msoa_calculations5[[#This Row],[Weighted estimate]]*msoa_calculations5[[#This Row],[Population share of ICB]:[Population share of ICB]]</f>
        <v>0.46085477654319584</v>
      </c>
    </row>
    <row r="1798" spans="1:14">
      <c r="A1798" s="63" t="s">
        <v>1378</v>
      </c>
      <c r="B1798" s="63" t="s">
        <v>13713</v>
      </c>
      <c r="C1798" s="63" t="s">
        <v>35</v>
      </c>
      <c r="D1798" s="63" t="s">
        <v>76</v>
      </c>
      <c r="E1798" s="72">
        <v>5787</v>
      </c>
      <c r="F1798" s="64">
        <v>1</v>
      </c>
      <c r="G1798" s="79">
        <v>0</v>
      </c>
      <c r="H1798" s="133">
        <v>93.292930603027344</v>
      </c>
      <c r="I1798" s="134">
        <v>67.051399230957031</v>
      </c>
      <c r="J1798" s="105">
        <v>86.192214965820313</v>
      </c>
      <c r="K1798" s="96">
        <f>msoa_calculations5[[#This Row],[ Pop20]]/SUMIF(msoa_calculations5[ICB26],msoa_calculations5[[#This Row],[ICB26]],msoa_calculations5[[ Pop20]])</f>
        <v>4.2613761881338313E-3</v>
      </c>
      <c r="L1798" s="98" cm="1">
        <f t="array" ref="L1798">msoa_calculations5[[#This Row],[ Estimated case time (see and convey)]]*msoa_calculations5[[#This Row],[Population share of ICB]:[Population share of ICB]]</f>
        <v>0.3975562729929627</v>
      </c>
      <c r="M1798" s="98" cm="1">
        <f t="array" ref="M1798">msoa_calculations5[[#This Row],[Estimated case time (see and treat)]]*msoa_calculations5[[#This Row],[Population share of ICB]:[Population share of ICB]]</f>
        <v>0.28573123606385536</v>
      </c>
      <c r="N1798" s="94" cm="1">
        <f t="array" ref="N1798">msoa_calculations5[[#This Row],[Weighted estimate]]*msoa_calculations5[[#This Row],[Population share of ICB]:[Population share of ICB]]</f>
        <v>0.36729745245785911</v>
      </c>
    </row>
    <row r="1799" spans="1:14">
      <c r="A1799" s="63" t="s">
        <v>1376</v>
      </c>
      <c r="B1799" s="63" t="s">
        <v>13713</v>
      </c>
      <c r="C1799" s="63" t="s">
        <v>35</v>
      </c>
      <c r="D1799" s="63" t="s">
        <v>76</v>
      </c>
      <c r="E1799" s="72">
        <v>6002</v>
      </c>
      <c r="F1799" s="64">
        <v>1</v>
      </c>
      <c r="G1799" s="79">
        <v>0</v>
      </c>
      <c r="H1799" s="133">
        <v>90.164627075195313</v>
      </c>
      <c r="I1799" s="134">
        <v>63.780540466308594</v>
      </c>
      <c r="J1799" s="105">
        <v>83.025337219238281</v>
      </c>
      <c r="K1799" s="96">
        <f>msoa_calculations5[[#This Row],[ Pop20]]/SUMIF(msoa_calculations5[ICB26],msoa_calculations5[[#This Row],[ICB26]],msoa_calculations5[[ Pop20]])</f>
        <v>4.4196958495212116E-3</v>
      </c>
      <c r="L1799" s="98" cm="1">
        <f t="array" ref="L1799">msoa_calculations5[[#This Row],[ Estimated case time (see and convey)]]*msoa_calculations5[[#This Row],[Population share of ICB]:[Population share of ICB]]</f>
        <v>0.39850022805786856</v>
      </c>
      <c r="M1799" s="98" cm="1">
        <f t="array" ref="M1799">msoa_calculations5[[#This Row],[Estimated case time (see and treat)]]*msoa_calculations5[[#This Row],[Population share of ICB]:[Population share of ICB]]</f>
        <v>0.28189058997916377</v>
      </c>
      <c r="N1799" s="94" cm="1">
        <f t="array" ref="N1799">msoa_calculations5[[#This Row],[Weighted estimate]]*msoa_calculations5[[#This Row],[Population share of ICB]:[Population share of ICB]]</f>
        <v>0.36694673831296643</v>
      </c>
    </row>
    <row r="1800" spans="1:14">
      <c r="A1800" s="63" t="s">
        <v>1374</v>
      </c>
      <c r="B1800" s="63" t="s">
        <v>13713</v>
      </c>
      <c r="C1800" s="63" t="s">
        <v>35</v>
      </c>
      <c r="D1800" s="63" t="s">
        <v>76</v>
      </c>
      <c r="E1800" s="72">
        <v>8012</v>
      </c>
      <c r="F1800" s="64">
        <v>1</v>
      </c>
      <c r="G1800" s="79">
        <v>0</v>
      </c>
      <c r="H1800" s="133">
        <v>85.097160339355469</v>
      </c>
      <c r="I1800" s="134">
        <v>61.825748443603516</v>
      </c>
      <c r="J1800" s="105">
        <v>78.800125122070313</v>
      </c>
      <c r="K1800" s="96">
        <f>msoa_calculations5[[#This Row],[ Pop20]]/SUMIF(msoa_calculations5[ICB26],msoa_calculations5[[#This Row],[ICB26]],msoa_calculations5[[ Pop20]])</f>
        <v>5.8998005908637036E-3</v>
      </c>
      <c r="L1800" s="98" cm="1">
        <f t="array" ref="L1800">msoa_calculations5[[#This Row],[ Estimated case time (see and convey)]]*msoa_calculations5[[#This Row],[Population share of ICB]:[Population share of ICB]]</f>
        <v>0.50205627685095278</v>
      </c>
      <c r="M1800" s="98" cm="1">
        <f t="array" ref="M1800">msoa_calculations5[[#This Row],[Estimated case time (see and treat)]]*msoa_calculations5[[#This Row],[Population share of ICB]:[Population share of ICB]]</f>
        <v>0.3647595871981627</v>
      </c>
      <c r="N1800" s="94" cm="1">
        <f t="array" ref="N1800">msoa_calculations5[[#This Row],[Weighted estimate]]*msoa_calculations5[[#This Row],[Population share of ICB]:[Population share of ICB]]</f>
        <v>0.46490502475532419</v>
      </c>
    </row>
    <row r="1801" spans="1:14">
      <c r="A1801" s="63" t="s">
        <v>1372</v>
      </c>
      <c r="B1801" s="63" t="s">
        <v>13713</v>
      </c>
      <c r="C1801" s="63" t="s">
        <v>35</v>
      </c>
      <c r="D1801" s="63" t="s">
        <v>76</v>
      </c>
      <c r="E1801" s="72">
        <v>9418</v>
      </c>
      <c r="F1801" s="64">
        <v>1</v>
      </c>
      <c r="G1801" s="79">
        <v>0</v>
      </c>
      <c r="H1801" s="133">
        <v>87.234954833984375</v>
      </c>
      <c r="I1801" s="134">
        <v>63.669239044189453</v>
      </c>
      <c r="J1801" s="105">
        <v>80.858283996582031</v>
      </c>
      <c r="K1801" s="96">
        <f>msoa_calculations5[[#This Row],[ Pop20]]/SUMIF(msoa_calculations5[ICB26],msoa_calculations5[[#This Row],[ICB26]],msoa_calculations5[[ Pop20]])</f>
        <v>6.9351375392853673E-3</v>
      </c>
      <c r="L1801" s="98" cm="1">
        <f t="array" ref="L1801">msoa_calculations5[[#This Row],[ Estimated case time (see and convey)]]*msoa_calculations5[[#This Row],[Population share of ICB]:[Population share of ICB]]</f>
        <v>0.60498641000702857</v>
      </c>
      <c r="M1801" s="98" cm="1">
        <f t="array" ref="M1801">msoa_calculations5[[#This Row],[Estimated case time (see and treat)]]*msoa_calculations5[[#This Row],[Population share of ICB]:[Population share of ICB]]</f>
        <v>0.44155492979309185</v>
      </c>
      <c r="N1801" s="94" cm="1">
        <f t="array" ref="N1801">msoa_calculations5[[#This Row],[Weighted estimate]]*msoa_calculations5[[#This Row],[Population share of ICB]:[Population share of ICB]]</f>
        <v>0.56076332070689328</v>
      </c>
    </row>
    <row r="1802" spans="1:14">
      <c r="A1802" s="63" t="s">
        <v>1370</v>
      </c>
      <c r="B1802" s="63" t="s">
        <v>13713</v>
      </c>
      <c r="C1802" s="63" t="s">
        <v>35</v>
      </c>
      <c r="D1802" s="63" t="s">
        <v>76</v>
      </c>
      <c r="E1802" s="72">
        <v>10327</v>
      </c>
      <c r="F1802" s="64">
        <v>1</v>
      </c>
      <c r="G1802" s="79">
        <v>0</v>
      </c>
      <c r="H1802" s="133">
        <v>90.607261657714844</v>
      </c>
      <c r="I1802" s="134">
        <v>63.409889221191406</v>
      </c>
      <c r="J1802" s="105">
        <v>83.247901916503906</v>
      </c>
      <c r="K1802" s="96">
        <f>msoa_calculations5[[#This Row],[ Pop20]]/SUMIF(msoa_calculations5[ICB26],msoa_calculations5[[#This Row],[ICB26]],msoa_calculations5[[ Pop20]])</f>
        <v>7.6044983402208518E-3</v>
      </c>
      <c r="L1802" s="98" cm="1">
        <f t="array" ref="L1802">msoa_calculations5[[#This Row],[ Estimated case time (see and convey)]]*msoa_calculations5[[#This Row],[Population share of ICB]:[Population share of ICB]]</f>
        <v>0.68902277088804897</v>
      </c>
      <c r="M1802" s="98" cm="1">
        <f t="array" ref="M1802">msoa_calculations5[[#This Row],[Estimated case time (see and treat)]]*msoa_calculations5[[#This Row],[Population share of ICB]:[Population share of ICB]]</f>
        <v>0.48220039733613812</v>
      </c>
      <c r="N1802" s="94" cm="1">
        <f t="array" ref="N1802">msoa_calculations5[[#This Row],[Weighted estimate]]*msoa_calculations5[[#This Row],[Population share of ICB]:[Population share of ICB]]</f>
        <v>0.63305853195092221</v>
      </c>
    </row>
    <row r="1803" spans="1:14">
      <c r="A1803" s="63" t="s">
        <v>1368</v>
      </c>
      <c r="B1803" s="63" t="s">
        <v>13713</v>
      </c>
      <c r="C1803" s="63" t="s">
        <v>35</v>
      </c>
      <c r="D1803" s="63" t="s">
        <v>76</v>
      </c>
      <c r="E1803" s="72">
        <v>7295</v>
      </c>
      <c r="F1803" s="64">
        <v>1</v>
      </c>
      <c r="G1803" s="79">
        <v>0</v>
      </c>
      <c r="H1803" s="133">
        <v>89.048393249511719</v>
      </c>
      <c r="I1803" s="134">
        <v>64.549392700195313</v>
      </c>
      <c r="J1803" s="105">
        <v>82.419189453125</v>
      </c>
      <c r="K1803" s="96">
        <f>msoa_calculations5[[#This Row],[ Pop20]]/SUMIF(msoa_calculations5[ICB26],msoa_calculations5[[#This Row],[ICB26]],msoa_calculations5[[ Pop20]])</f>
        <v>5.3718229293997404E-3</v>
      </c>
      <c r="L1803" s="98" cm="1">
        <f t="array" ref="L1803">msoa_calculations5[[#This Row],[ Estimated case time (see and convey)]]*msoa_calculations5[[#This Row],[Population share of ICB]:[Population share of ICB]]</f>
        <v>0.47835220068393208</v>
      </c>
      <c r="M1803" s="98" cm="1">
        <f t="array" ref="M1803">msoa_calculations5[[#This Row],[Estimated case time (see and treat)]]*msoa_calculations5[[#This Row],[Population share of ICB]:[Population share of ICB]]</f>
        <v>0.34674790778573739</v>
      </c>
      <c r="N1803" s="94" cm="1">
        <f t="array" ref="N1803">msoa_calculations5[[#This Row],[Weighted estimate]]*msoa_calculations5[[#This Row],[Population share of ICB]:[Population share of ICB]]</f>
        <v>0.44274129172683813</v>
      </c>
    </row>
    <row r="1804" spans="1:14">
      <c r="A1804" s="63" t="s">
        <v>1366</v>
      </c>
      <c r="B1804" s="63" t="s">
        <v>13713</v>
      </c>
      <c r="C1804" s="63" t="s">
        <v>35</v>
      </c>
      <c r="D1804" s="63" t="s">
        <v>76</v>
      </c>
      <c r="E1804" s="72">
        <v>6380</v>
      </c>
      <c r="F1804" s="64">
        <v>1</v>
      </c>
      <c r="G1804" s="79">
        <v>0</v>
      </c>
      <c r="H1804" s="133">
        <v>92.092109680175781</v>
      </c>
      <c r="I1804" s="134">
        <v>65.940910339355469</v>
      </c>
      <c r="J1804" s="105">
        <v>85.015830993652344</v>
      </c>
      <c r="K1804" s="96">
        <f>msoa_calculations5[[#This Row],[ Pop20]]/SUMIF(msoa_calculations5[ICB26],msoa_calculations5[[#This Row],[ICB26]],msoa_calculations5[[ Pop20]])</f>
        <v>4.6980439053557702E-3</v>
      </c>
      <c r="L1804" s="98" cm="1">
        <f t="array" ref="L1804">msoa_calculations5[[#This Row],[ Estimated case time (see and convey)]]*msoa_calculations5[[#This Row],[Population share of ICB]:[Population share of ICB]]</f>
        <v>0.43265277461430496</v>
      </c>
      <c r="M1804" s="98" cm="1">
        <f t="array" ref="M1804">msoa_calculations5[[#This Row],[Estimated case time (see and treat)]]*msoa_calculations5[[#This Row],[Population share of ICB]:[Population share of ICB]]</f>
        <v>0.30979329193342026</v>
      </c>
      <c r="N1804" s="94" cm="1">
        <f t="array" ref="N1804">msoa_calculations5[[#This Row],[Weighted estimate]]*msoa_calculations5[[#This Row],[Population share of ICB]:[Population share of ICB]]</f>
        <v>0.39940810665848459</v>
      </c>
    </row>
    <row r="1805" spans="1:14">
      <c r="A1805" s="63" t="s">
        <v>1364</v>
      </c>
      <c r="B1805" s="63" t="s">
        <v>13713</v>
      </c>
      <c r="C1805" s="63" t="s">
        <v>35</v>
      </c>
      <c r="D1805" s="63" t="s">
        <v>76</v>
      </c>
      <c r="E1805" s="72">
        <v>9544</v>
      </c>
      <c r="F1805" s="64">
        <v>1</v>
      </c>
      <c r="G1805" s="79">
        <v>0</v>
      </c>
      <c r="H1805" s="133">
        <v>86.468955993652344</v>
      </c>
      <c r="I1805" s="134">
        <v>61.410629272460938</v>
      </c>
      <c r="J1805" s="105">
        <v>79.688400268554688</v>
      </c>
      <c r="K1805" s="96">
        <f>msoa_calculations5[[#This Row],[ Pop20]]/SUMIF(msoa_calculations5[ICB26],msoa_calculations5[[#This Row],[ICB26]],msoa_calculations5[[ Pop20]])</f>
        <v>7.0279202245635535E-3</v>
      </c>
      <c r="L1805" s="98" cm="1">
        <f t="array" ref="L1805">msoa_calculations5[[#This Row],[ Estimated case time (see and convey)]]*msoa_calculations5[[#This Row],[Population share of ICB]:[Population share of ICB]]</f>
        <v>0.60769692462468516</v>
      </c>
      <c r="M1805" s="98" cm="1">
        <f t="array" ref="M1805">msoa_calculations5[[#This Row],[Estimated case time (see and treat)]]*msoa_calculations5[[#This Row],[Population share of ICB]:[Population share of ICB]]</f>
        <v>0.43158900346710283</v>
      </c>
      <c r="N1805" s="94" cm="1">
        <f t="array" ref="N1805">msoa_calculations5[[#This Row],[Weighted estimate]]*msoa_calculations5[[#This Row],[Population share of ICB]:[Population share of ICB]]</f>
        <v>0.56004371991049118</v>
      </c>
    </row>
    <row r="1806" spans="1:14">
      <c r="A1806" s="63" t="s">
        <v>1362</v>
      </c>
      <c r="B1806" s="63" t="s">
        <v>13713</v>
      </c>
      <c r="C1806" s="63" t="s">
        <v>35</v>
      </c>
      <c r="D1806" s="63" t="s">
        <v>76</v>
      </c>
      <c r="E1806" s="72">
        <v>5588</v>
      </c>
      <c r="F1806" s="64">
        <v>1</v>
      </c>
      <c r="G1806" s="79">
        <v>0</v>
      </c>
      <c r="H1806" s="133">
        <v>88.092842102050781</v>
      </c>
      <c r="I1806" s="134">
        <v>64.965843200683594</v>
      </c>
      <c r="J1806" s="105">
        <v>81.834884643554688</v>
      </c>
      <c r="K1806" s="96">
        <f>msoa_calculations5[[#This Row],[ Pop20]]/SUMIF(msoa_calculations5[ICB26],msoa_calculations5[[#This Row],[ICB26]],msoa_calculations5[[ Pop20]])</f>
        <v>4.1148384550357435E-3</v>
      </c>
      <c r="L1806" s="98" cm="1">
        <f t="array" ref="L1806">msoa_calculations5[[#This Row],[ Estimated case time (see and convey)]]*msoa_calculations5[[#This Row],[Population share of ICB]:[Population share of ICB]]</f>
        <v>0.36248781429491034</v>
      </c>
      <c r="M1806" s="98" cm="1">
        <f t="array" ref="M1806">msoa_calculations5[[#This Row],[Estimated case time (see and treat)]]*msoa_calculations5[[#This Row],[Population share of ICB]:[Population share of ICB]]</f>
        <v>0.26732394986599523</v>
      </c>
      <c r="N1806" s="94" cm="1">
        <f t="array" ref="N1806">msoa_calculations5[[#This Row],[Weighted estimate]]*msoa_calculations5[[#This Row],[Population share of ICB]:[Population share of ICB]]</f>
        <v>0.33673733029471287</v>
      </c>
    </row>
    <row r="1807" spans="1:14">
      <c r="A1807" s="63" t="s">
        <v>8382</v>
      </c>
      <c r="B1807" s="63" t="s">
        <v>13713</v>
      </c>
      <c r="C1807" s="63" t="s">
        <v>35</v>
      </c>
      <c r="D1807" s="63" t="s">
        <v>76</v>
      </c>
      <c r="E1807" s="72">
        <v>7532</v>
      </c>
      <c r="F1807" s="64">
        <v>1</v>
      </c>
      <c r="G1807" s="79">
        <v>0</v>
      </c>
      <c r="H1807" s="133">
        <v>88.154464721679688</v>
      </c>
      <c r="I1807" s="134">
        <v>63.435894012451172</v>
      </c>
      <c r="J1807" s="105">
        <v>81.465843200683594</v>
      </c>
      <c r="K1807" s="96">
        <f>msoa_calculations5[[#This Row],[ Pop20]]/SUMIF(msoa_calculations5[ICB26],msoa_calculations5[[#This Row],[ICB26]],msoa_calculations5[[ Pop20]])</f>
        <v>5.5463427421848996E-3</v>
      </c>
      <c r="L1807" s="98" cm="1">
        <f t="array" ref="L1807">msoa_calculations5[[#This Row],[ Estimated case time (see and convey)]]*msoa_calculations5[[#This Row],[Population share of ICB]:[Population share of ICB]]</f>
        <v>0.48893487560028293</v>
      </c>
      <c r="M1807" s="98" cm="1">
        <f t="array" ref="M1807">msoa_calculations5[[#This Row],[Estimated case time (see and treat)]]*msoa_calculations5[[#This Row],[Population share of ICB]:[Population share of ICB]]</f>
        <v>0.35183721034996907</v>
      </c>
      <c r="N1807" s="94" cm="1">
        <f t="array" ref="N1807">msoa_calculations5[[#This Row],[Weighted estimate]]*msoa_calculations5[[#This Row],[Population share of ICB]:[Population share of ICB]]</f>
        <v>0.45183748817208452</v>
      </c>
    </row>
    <row r="1808" spans="1:14">
      <c r="A1808" s="63" t="s">
        <v>1360</v>
      </c>
      <c r="B1808" s="63" t="s">
        <v>13713</v>
      </c>
      <c r="C1808" s="63" t="s">
        <v>35</v>
      </c>
      <c r="D1808" s="63" t="s">
        <v>76</v>
      </c>
      <c r="E1808" s="72">
        <v>6625</v>
      </c>
      <c r="F1808" s="64">
        <v>1</v>
      </c>
      <c r="G1808" s="79">
        <v>0</v>
      </c>
      <c r="H1808" s="133">
        <v>92.711288452148438</v>
      </c>
      <c r="I1808" s="134">
        <v>66.248283386230469</v>
      </c>
      <c r="J1808" s="105">
        <v>85.550643920898438</v>
      </c>
      <c r="K1808" s="96">
        <f>msoa_calculations5[[#This Row],[ Pop20]]/SUMIF(msoa_calculations5[ICB26],msoa_calculations5[[#This Row],[ICB26]],msoa_calculations5[[ Pop20]])</f>
        <v>4.8784546822855761E-3</v>
      </c>
      <c r="L1808" s="98" cm="1">
        <f t="array" ref="L1808">msoa_calculations5[[#This Row],[ Estimated case time (see and convey)]]*msoa_calculations5[[#This Row],[Population share of ICB]:[Population share of ICB]]</f>
        <v>0.45228781925011219</v>
      </c>
      <c r="M1808" s="98" cm="1">
        <f t="array" ref="M1808">msoa_calculations5[[#This Row],[Estimated case time (see and treat)]]*msoa_calculations5[[#This Row],[Population share of ICB]:[Population share of ICB]]</f>
        <v>0.32318924827893775</v>
      </c>
      <c r="N1808" s="94" cm="1">
        <f t="array" ref="N1808">msoa_calculations5[[#This Row],[Weighted estimate]]*msoa_calculations5[[#This Row],[Population share of ICB]:[Population share of ICB]]</f>
        <v>0.41735493940845303</v>
      </c>
    </row>
    <row r="1809" spans="1:14">
      <c r="A1809" s="63" t="s">
        <v>1358</v>
      </c>
      <c r="B1809" s="63" t="s">
        <v>13713</v>
      </c>
      <c r="C1809" s="63" t="s">
        <v>35</v>
      </c>
      <c r="D1809" s="63" t="s">
        <v>76</v>
      </c>
      <c r="E1809" s="72">
        <v>9731</v>
      </c>
      <c r="F1809" s="64">
        <v>1</v>
      </c>
      <c r="G1809" s="79">
        <v>0</v>
      </c>
      <c r="H1809" s="133">
        <v>87.521995544433594</v>
      </c>
      <c r="I1809" s="134">
        <v>64.056671142578125</v>
      </c>
      <c r="J1809" s="105">
        <v>81.172492980957031</v>
      </c>
      <c r="K1809" s="96">
        <f>msoa_calculations5[[#This Row],[ Pop20]]/SUMIF(msoa_calculations5[ICB26],msoa_calculations5[[#This Row],[ICB26]],msoa_calculations5[[ Pop20]])</f>
        <v>7.165621511444671E-3</v>
      </c>
      <c r="L1809" s="98" cm="1">
        <f t="array" ref="L1809">msoa_calculations5[[#This Row],[ Estimated case time (see and convey)]]*msoa_calculations5[[#This Row],[Population share of ICB]:[Population share of ICB]]</f>
        <v>0.62714949399775799</v>
      </c>
      <c r="M1809" s="98" cm="1">
        <f t="array" ref="M1809">msoa_calculations5[[#This Row],[Estimated case time (see and treat)]]*msoa_calculations5[[#This Row],[Population share of ICB]:[Population share of ICB]]</f>
        <v>0.45900586069079491</v>
      </c>
      <c r="N1809" s="94" cm="1">
        <f t="array" ref="N1809">msoa_calculations5[[#This Row],[Weighted estimate]]*msoa_calculations5[[#This Row],[Population share of ICB]:[Population share of ICB]]</f>
        <v>0.58165136184193722</v>
      </c>
    </row>
    <row r="1810" spans="1:14">
      <c r="A1810" s="63" t="s">
        <v>1356</v>
      </c>
      <c r="B1810" s="63" t="s">
        <v>13713</v>
      </c>
      <c r="C1810" s="63" t="s">
        <v>35</v>
      </c>
      <c r="D1810" s="63" t="s">
        <v>76</v>
      </c>
      <c r="E1810" s="72">
        <v>6502</v>
      </c>
      <c r="F1810" s="64">
        <v>1</v>
      </c>
      <c r="G1810" s="79">
        <v>0</v>
      </c>
      <c r="H1810" s="133">
        <v>89.353546142578125</v>
      </c>
      <c r="I1810" s="134">
        <v>63.325027465820313</v>
      </c>
      <c r="J1810" s="105">
        <v>82.310462951660156</v>
      </c>
      <c r="K1810" s="96">
        <f>msoa_calculations5[[#This Row],[ Pop20]]/SUMIF(msoa_calculations5[ICB26],msoa_calculations5[[#This Row],[ICB26]],msoa_calculations5[[ Pop20]])</f>
        <v>4.7878811085616327E-3</v>
      </c>
      <c r="L1810" s="98" cm="1">
        <f t="array" ref="L1810">msoa_calculations5[[#This Row],[ Estimated case time (see and convey)]]*msoa_calculations5[[#This Row],[Population share of ICB]:[Population share of ICB]]</f>
        <v>0.42781415555903995</v>
      </c>
      <c r="M1810" s="98" cm="1">
        <f t="array" ref="M1810">msoa_calculations5[[#This Row],[Estimated case time (see and treat)]]*msoa_calculations5[[#This Row],[Population share of ICB]:[Population share of ICB]]</f>
        <v>0.30319270270274762</v>
      </c>
      <c r="N1810" s="94" cm="1">
        <f t="array" ref="N1810">msoa_calculations5[[#This Row],[Weighted estimate]]*msoa_calculations5[[#This Row],[Population share of ICB]:[Population share of ICB]]</f>
        <v>0.39409271060321582</v>
      </c>
    </row>
    <row r="1811" spans="1:14">
      <c r="A1811" s="63" t="s">
        <v>1354</v>
      </c>
      <c r="B1811" s="63" t="s">
        <v>13713</v>
      </c>
      <c r="C1811" s="63" t="s">
        <v>35</v>
      </c>
      <c r="D1811" s="63" t="s">
        <v>76</v>
      </c>
      <c r="E1811" s="72">
        <v>8192</v>
      </c>
      <c r="F1811" s="64">
        <v>1</v>
      </c>
      <c r="G1811" s="79">
        <v>0</v>
      </c>
      <c r="H1811" s="133">
        <v>90.550369262695313</v>
      </c>
      <c r="I1811" s="134">
        <v>64.04522705078125</v>
      </c>
      <c r="J1811" s="105">
        <v>83.378318786621094</v>
      </c>
      <c r="K1811" s="96">
        <f>msoa_calculations5[[#This Row],[ Pop20]]/SUMIF(msoa_calculations5[ICB26],msoa_calculations5[[#This Row],[ICB26]],msoa_calculations5[[ Pop20]])</f>
        <v>6.0323472841182554E-3</v>
      </c>
      <c r="L1811" s="98" cm="1">
        <f t="array" ref="L1811">msoa_calculations5[[#This Row],[ Estimated case time (see and convey)]]*msoa_calculations5[[#This Row],[Population share of ICB]:[Population share of ICB]]</f>
        <v>0.54623127409772521</v>
      </c>
      <c r="M1811" s="98" cm="1">
        <f t="array" ref="M1811">msoa_calculations5[[#This Row],[Estimated case time (see and treat)]]*msoa_calculations5[[#This Row],[Population share of ICB]:[Population share of ICB]]</f>
        <v>0.38634305146051728</v>
      </c>
      <c r="N1811" s="94" cm="1">
        <f t="array" ref="N1811">msoa_calculations5[[#This Row],[Weighted estimate]]*msoa_calculations5[[#This Row],[Population share of ICB]:[Population share of ICB]]</f>
        <v>0.50296697488681985</v>
      </c>
    </row>
    <row r="1812" spans="1:14">
      <c r="A1812" s="63" t="s">
        <v>1352</v>
      </c>
      <c r="B1812" s="63" t="s">
        <v>13713</v>
      </c>
      <c r="C1812" s="63" t="s">
        <v>35</v>
      </c>
      <c r="D1812" s="63" t="s">
        <v>76</v>
      </c>
      <c r="E1812" s="72">
        <v>5299</v>
      </c>
      <c r="F1812" s="64">
        <v>1</v>
      </c>
      <c r="G1812" s="79">
        <v>0</v>
      </c>
      <c r="H1812" s="133">
        <v>90.557510375976563</v>
      </c>
      <c r="I1812" s="134">
        <v>65.803047180175781</v>
      </c>
      <c r="J1812" s="105">
        <v>83.859176635742188</v>
      </c>
      <c r="K1812" s="96">
        <f>msoa_calculations5[[#This Row],[ Pop20]]/SUMIF(msoa_calculations5[ICB26],msoa_calculations5[[#This Row],[ICB26]],msoa_calculations5[[ Pop20]])</f>
        <v>3.9020273753103802E-3</v>
      </c>
      <c r="L1812" s="98" cm="1">
        <f t="array" ref="L1812">msoa_calculations5[[#This Row],[ Estimated case time (see and convey)]]*msoa_calculations5[[#This Row],[Population share of ICB]:[Population share of ICB]]</f>
        <v>0.35335788452701433</v>
      </c>
      <c r="M1812" s="98" cm="1">
        <f t="array" ref="M1812">msoa_calculations5[[#This Row],[Estimated case time (see and treat)]]*msoa_calculations5[[#This Row],[Population share of ICB]:[Population share of ICB]]</f>
        <v>0.25676529147588639</v>
      </c>
      <c r="N1812" s="94" cm="1">
        <f t="array" ref="N1812">msoa_calculations5[[#This Row],[Weighted estimate]]*msoa_calculations5[[#This Row],[Population share of ICB]:[Population share of ICB]]</f>
        <v>0.32722080290365463</v>
      </c>
    </row>
    <row r="1813" spans="1:14">
      <c r="A1813" s="63" t="s">
        <v>1350</v>
      </c>
      <c r="B1813" s="63" t="s">
        <v>13713</v>
      </c>
      <c r="C1813" s="63" t="s">
        <v>35</v>
      </c>
      <c r="D1813" s="63" t="s">
        <v>76</v>
      </c>
      <c r="E1813" s="72">
        <v>7088</v>
      </c>
      <c r="F1813" s="64">
        <v>1</v>
      </c>
      <c r="G1813" s="79">
        <v>0</v>
      </c>
      <c r="H1813" s="133">
        <v>89.956146240234375</v>
      </c>
      <c r="I1813" s="134">
        <v>63.183326721191406</v>
      </c>
      <c r="J1813" s="105">
        <v>82.711662292480469</v>
      </c>
      <c r="K1813" s="96">
        <f>msoa_calculations5[[#This Row],[ Pop20]]/SUMIF(msoa_calculations5[ICB26],msoa_calculations5[[#This Row],[ICB26]],msoa_calculations5[[ Pop20]])</f>
        <v>5.2193942321570059E-3</v>
      </c>
      <c r="L1813" s="98" cm="1">
        <f t="array" ref="L1813">msoa_calculations5[[#This Row],[ Estimated case time (see and convey)]]*msoa_calculations5[[#This Row],[Population share of ICB]:[Population share of ICB]]</f>
        <v>0.46951659083335145</v>
      </c>
      <c r="M1813" s="98" cm="1">
        <f t="array" ref="M1813">msoa_calculations5[[#This Row],[Estimated case time (see and treat)]]*msoa_calculations5[[#This Row],[Population share of ICB]:[Population share of ICB]]</f>
        <v>0.32977869105707808</v>
      </c>
      <c r="N1813" s="94" cm="1">
        <f t="array" ref="N1813">msoa_calculations5[[#This Row],[Weighted estimate]]*msoa_calculations5[[#This Row],[Population share of ICB]:[Population share of ICB]]</f>
        <v>0.43170477310149069</v>
      </c>
    </row>
    <row r="1814" spans="1:14">
      <c r="A1814" s="63" t="s">
        <v>1348</v>
      </c>
      <c r="B1814" s="63" t="s">
        <v>13713</v>
      </c>
      <c r="C1814" s="63" t="s">
        <v>35</v>
      </c>
      <c r="D1814" s="63" t="s">
        <v>76</v>
      </c>
      <c r="E1814" s="72">
        <v>8376</v>
      </c>
      <c r="F1814" s="64">
        <v>1</v>
      </c>
      <c r="G1814" s="79">
        <v>0</v>
      </c>
      <c r="H1814" s="133">
        <v>86.823204040527344</v>
      </c>
      <c r="I1814" s="134">
        <v>61.417644500732422</v>
      </c>
      <c r="J1814" s="105">
        <v>79.948692321777344</v>
      </c>
      <c r="K1814" s="96">
        <f>msoa_calculations5[[#This Row],[ Pop20]]/SUMIF(msoa_calculations5[ICB26],msoa_calculations5[[#This Row],[ICB26]],msoa_calculations5[[ Pop20]])</f>
        <v>6.16783945944513E-3</v>
      </c>
      <c r="L1814" s="98" cm="1">
        <f t="array" ref="L1814">msoa_calculations5[[#This Row],[ Estimated case time (see and convey)]]*msoa_calculations5[[#This Row],[Population share of ICB]:[Population share of ICB]]</f>
        <v>0.53551158387662035</v>
      </c>
      <c r="M1814" s="98" cm="1">
        <f t="array" ref="M1814">msoa_calculations5[[#This Row],[Estimated case time (see and treat)]]*msoa_calculations5[[#This Row],[Population share of ICB]:[Population share of ICB]]</f>
        <v>0.3788141712577906</v>
      </c>
      <c r="N1814" s="94" cm="1">
        <f t="array" ref="N1814">msoa_calculations5[[#This Row],[Weighted estimate]]*msoa_calculations5[[#This Row],[Population share of ICB]:[Population share of ICB]]</f>
        <v>0.4931106992332962</v>
      </c>
    </row>
    <row r="1815" spans="1:14">
      <c r="A1815" s="63" t="s">
        <v>8380</v>
      </c>
      <c r="B1815" s="63" t="s">
        <v>13713</v>
      </c>
      <c r="C1815" s="63" t="s">
        <v>35</v>
      </c>
      <c r="D1815" s="63" t="s">
        <v>76</v>
      </c>
      <c r="E1815" s="72">
        <v>8297</v>
      </c>
      <c r="F1815" s="64">
        <v>1</v>
      </c>
      <c r="G1815" s="79">
        <v>0</v>
      </c>
      <c r="H1815" s="133">
        <v>89.912849426269531</v>
      </c>
      <c r="I1815" s="134">
        <v>63.638675689697266</v>
      </c>
      <c r="J1815" s="105">
        <v>82.803298950195313</v>
      </c>
      <c r="K1815" s="96">
        <f>msoa_calculations5[[#This Row],[ Pop20]]/SUMIF(msoa_calculations5[ICB26],msoa_calculations5[[#This Row],[ICB26]],msoa_calculations5[[ Pop20]])</f>
        <v>6.1096661885167436E-3</v>
      </c>
      <c r="L1815" s="98" cm="1">
        <f t="array" ref="L1815">msoa_calculations5[[#This Row],[ Estimated case time (see and convey)]]*msoa_calculations5[[#This Row],[Population share of ICB]:[Population share of ICB]]</f>
        <v>0.54933749605287607</v>
      </c>
      <c r="M1815" s="98" cm="1">
        <f t="array" ref="M1815">msoa_calculations5[[#This Row],[Estimated case time (see and treat)]]*msoa_calculations5[[#This Row],[Population share of ICB]:[Population share of ICB]]</f>
        <v>0.38881106514332586</v>
      </c>
      <c r="N1815" s="94" cm="1">
        <f t="array" ref="N1815">msoa_calculations5[[#This Row],[Weighted estimate]]*msoa_calculations5[[#This Row],[Population share of ICB]:[Population share of ICB]]</f>
        <v>0.50590051589365226</v>
      </c>
    </row>
    <row r="1816" spans="1:14">
      <c r="A1816" s="63" t="s">
        <v>1346</v>
      </c>
      <c r="B1816" s="63" t="s">
        <v>13713</v>
      </c>
      <c r="C1816" s="63" t="s">
        <v>35</v>
      </c>
      <c r="D1816" s="63" t="s">
        <v>76</v>
      </c>
      <c r="E1816" s="72">
        <v>8781</v>
      </c>
      <c r="F1816" s="64">
        <v>1</v>
      </c>
      <c r="G1816" s="79">
        <v>0</v>
      </c>
      <c r="H1816" s="133">
        <v>88.842086791992188</v>
      </c>
      <c r="I1816" s="134">
        <v>63.784843444824219</v>
      </c>
      <c r="J1816" s="105">
        <v>82.06182861328125</v>
      </c>
      <c r="K1816" s="96">
        <f>msoa_calculations5[[#This Row],[ Pop20]]/SUMIF(msoa_calculations5[ICB26],msoa_calculations5[[#This Row],[ICB26]],msoa_calculations5[[ Pop20]])</f>
        <v>6.4660695192678714E-3</v>
      </c>
      <c r="L1816" s="98" cm="1">
        <f t="array" ref="L1816">msoa_calculations5[[#This Row],[ Estimated case time (see and convey)]]*msoa_calculations5[[#This Row],[Population share of ICB]:[Population share of ICB]]</f>
        <v>0.57445910943385148</v>
      </c>
      <c r="M1816" s="98" cm="1">
        <f t="array" ref="M1816">msoa_calculations5[[#This Row],[Estimated case time (see and treat)]]*msoa_calculations5[[#This Row],[Population share of ICB]:[Population share of ICB]]</f>
        <v>0.41243723198985099</v>
      </c>
      <c r="N1816" s="94" cm="1">
        <f t="array" ref="N1816">msoa_calculations5[[#This Row],[Weighted estimate]]*msoa_calculations5[[#This Row],[Population share of ICB]:[Population share of ICB]]</f>
        <v>0.53061748869172198</v>
      </c>
    </row>
    <row r="1817" spans="1:14">
      <c r="A1817" s="63" t="s">
        <v>1344</v>
      </c>
      <c r="B1817" s="63" t="s">
        <v>13713</v>
      </c>
      <c r="C1817" s="63" t="s">
        <v>35</v>
      </c>
      <c r="D1817" s="63" t="s">
        <v>76</v>
      </c>
      <c r="E1817" s="72">
        <v>7186</v>
      </c>
      <c r="F1817" s="64">
        <v>1</v>
      </c>
      <c r="G1817" s="79">
        <v>0</v>
      </c>
      <c r="H1817" s="133">
        <v>89.655220031738281</v>
      </c>
      <c r="I1817" s="134">
        <v>63.693206787109375</v>
      </c>
      <c r="J1817" s="105">
        <v>82.630134582519531</v>
      </c>
      <c r="K1817" s="96">
        <f>msoa_calculations5[[#This Row],[ Pop20]]/SUMIF(msoa_calculations5[ICB26],msoa_calculations5[[#This Row],[ICB26]],msoa_calculations5[[ Pop20]])</f>
        <v>5.2915585429289284E-3</v>
      </c>
      <c r="L1817" s="98" cm="1">
        <f t="array" ref="L1817">msoa_calculations5[[#This Row],[ Estimated case time (see and convey)]]*msoa_calculations5[[#This Row],[Population share of ICB]:[Population share of ICB]]</f>
        <v>0.47441584547711751</v>
      </c>
      <c r="M1817" s="98" cm="1">
        <f t="array" ref="M1817">msoa_calculations5[[#This Row],[Estimated case time (see and treat)]]*msoa_calculations5[[#This Row],[Population share of ICB]:[Population share of ICB]]</f>
        <v>0.3370363325008674</v>
      </c>
      <c r="N1817" s="94" cm="1">
        <f t="array" ref="N1817">msoa_calculations5[[#This Row],[Weighted estimate]]*msoa_calculations5[[#This Row],[Population share of ICB]:[Population share of ICB]]</f>
        <v>0.43724219455349833</v>
      </c>
    </row>
    <row r="1818" spans="1:14">
      <c r="A1818" s="63" t="s">
        <v>1342</v>
      </c>
      <c r="B1818" s="63" t="s">
        <v>13713</v>
      </c>
      <c r="C1818" s="63" t="s">
        <v>35</v>
      </c>
      <c r="D1818" s="63" t="s">
        <v>76</v>
      </c>
      <c r="E1818" s="72">
        <v>7698</v>
      </c>
      <c r="F1818" s="64">
        <v>1</v>
      </c>
      <c r="G1818" s="79">
        <v>0</v>
      </c>
      <c r="H1818" s="133">
        <v>92.865501403808594</v>
      </c>
      <c r="I1818" s="134">
        <v>65.886299133300781</v>
      </c>
      <c r="J1818" s="105">
        <v>85.565177917480469</v>
      </c>
      <c r="K1818" s="96">
        <f>msoa_calculations5[[#This Row],[ Pop20]]/SUMIF(msoa_calculations5[ICB26],msoa_calculations5[[#This Row],[ICB26]],msoa_calculations5[[ Pop20]])</f>
        <v>5.668580248186319E-3</v>
      </c>
      <c r="L1818" s="98" cm="1">
        <f t="array" ref="L1818">msoa_calculations5[[#This Row],[ Estimated case time (see and convey)]]*msoa_calculations5[[#This Row],[Population share of ICB]:[Population share of ICB]]</f>
        <v>0.52641554699554827</v>
      </c>
      <c r="M1818" s="98" cm="1">
        <f t="array" ref="M1818">msoa_calculations5[[#This Row],[Estimated case time (see and treat)]]*msoa_calculations5[[#This Row],[Population share of ICB]:[Population share of ICB]]</f>
        <v>0.3734817738931242</v>
      </c>
      <c r="N1818" s="94" cm="1">
        <f t="array" ref="N1818">msoa_calculations5[[#This Row],[Weighted estimate]]*msoa_calculations5[[#This Row],[Population share of ICB]:[Population share of ICB]]</f>
        <v>0.485033077475578</v>
      </c>
    </row>
    <row r="1819" spans="1:14">
      <c r="A1819" s="63" t="s">
        <v>1340</v>
      </c>
      <c r="B1819" s="63" t="s">
        <v>13713</v>
      </c>
      <c r="C1819" s="63" t="s">
        <v>35</v>
      </c>
      <c r="D1819" s="63" t="s">
        <v>76</v>
      </c>
      <c r="E1819" s="72">
        <v>9648</v>
      </c>
      <c r="F1819" s="64">
        <v>1</v>
      </c>
      <c r="G1819" s="79">
        <v>0</v>
      </c>
      <c r="H1819" s="133">
        <v>94.237876892089844</v>
      </c>
      <c r="I1819" s="134">
        <v>66.475723266601563</v>
      </c>
      <c r="J1819" s="105">
        <v>86.725692749023438</v>
      </c>
      <c r="K1819" s="96">
        <f>msoa_calculations5[[#This Row],[ Pop20]]/SUMIF(msoa_calculations5[ICB26],msoa_calculations5[[#This Row],[ICB26]],msoa_calculations5[[ Pop20]])</f>
        <v>7.1045027584439608E-3</v>
      </c>
      <c r="L1819" s="98" cm="1">
        <f t="array" ref="L1819">msoa_calculations5[[#This Row],[ Estimated case time (see and convey)]]*msoa_calculations5[[#This Row],[Population share of ICB]:[Population share of ICB]]</f>
        <v>0.66951325632975467</v>
      </c>
      <c r="M1819" s="98" cm="1">
        <f t="array" ref="M1819">msoa_calculations5[[#This Row],[Estimated case time (see and treat)]]*msoa_calculations5[[#This Row],[Population share of ICB]:[Population share of ICB]]</f>
        <v>0.47227695931712821</v>
      </c>
      <c r="N1819" s="94" cm="1">
        <f t="array" ref="N1819">msoa_calculations5[[#This Row],[Weighted estimate]]*msoa_calculations5[[#This Row],[Population share of ICB]:[Population share of ICB]]</f>
        <v>0.61614292336340037</v>
      </c>
    </row>
    <row r="1820" spans="1:14">
      <c r="A1820" s="63" t="s">
        <v>1338</v>
      </c>
      <c r="B1820" s="63" t="s">
        <v>13713</v>
      </c>
      <c r="C1820" s="63" t="s">
        <v>35</v>
      </c>
      <c r="D1820" s="63" t="s">
        <v>76</v>
      </c>
      <c r="E1820" s="72">
        <v>9679</v>
      </c>
      <c r="F1820" s="64">
        <v>1</v>
      </c>
      <c r="G1820" s="79">
        <v>0</v>
      </c>
      <c r="H1820" s="133">
        <v>88.731155395507813</v>
      </c>
      <c r="I1820" s="134">
        <v>62.154979705810547</v>
      </c>
      <c r="J1820" s="105">
        <v>81.539886474609375</v>
      </c>
      <c r="K1820" s="96">
        <f>msoa_calculations5[[#This Row],[ Pop20]]/SUMIF(msoa_calculations5[ICB26],msoa_calculations5[[#This Row],[ICB26]],msoa_calculations5[[ Pop20]])</f>
        <v>7.1273302445044664E-3</v>
      </c>
      <c r="L1820" s="98" cm="1">
        <f t="array" ref="L1820">msoa_calculations5[[#This Row],[ Estimated case time (see and convey)]]*msoa_calculations5[[#This Row],[Population share of ICB]:[Population share of ICB]]</f>
        <v>0.63241624748022851</v>
      </c>
      <c r="M1820" s="98" cm="1">
        <f t="array" ref="M1820">msoa_calculations5[[#This Row],[Estimated case time (see and treat)]]*msoa_calculations5[[#This Row],[Population share of ICB]:[Population share of ICB]]</f>
        <v>0.44299906670378486</v>
      </c>
      <c r="N1820" s="94" cm="1">
        <f t="array" ref="N1820">msoa_calculations5[[#This Row],[Weighted estimate]]*msoa_calculations5[[#This Row],[Population share of ICB]:[Population share of ICB]]</f>
        <v>0.5811616990039441</v>
      </c>
    </row>
    <row r="1821" spans="1:14">
      <c r="A1821" s="63" t="s">
        <v>1336</v>
      </c>
      <c r="B1821" s="63" t="s">
        <v>13713</v>
      </c>
      <c r="C1821" s="63" t="s">
        <v>35</v>
      </c>
      <c r="D1821" s="63" t="s">
        <v>76</v>
      </c>
      <c r="E1821" s="72">
        <v>14162</v>
      </c>
      <c r="F1821" s="64">
        <v>1</v>
      </c>
      <c r="G1821" s="79">
        <v>0</v>
      </c>
      <c r="H1821" s="133">
        <v>88.159027099609375</v>
      </c>
      <c r="I1821" s="134">
        <v>62.072593688964844</v>
      </c>
      <c r="J1821" s="105">
        <v>81.100273132324219</v>
      </c>
      <c r="K1821" s="96">
        <f>msoa_calculations5[[#This Row],[ Pop20]]/SUMIF(msoa_calculations5[ICB26],msoa_calculations5[[#This Row],[ICB26]],msoa_calculations5[[ Pop20]])</f>
        <v>1.042847927706088E-2</v>
      </c>
      <c r="L1821" s="98" cm="1">
        <f t="array" ref="L1821">msoa_calculations5[[#This Row],[ Estimated case time (see and convey)]]*msoa_calculations5[[#This Row],[Population share of ICB]:[Population share of ICB]]</f>
        <v>0.91936458719412495</v>
      </c>
      <c r="M1821" s="98" cm="1">
        <f t="array" ref="M1821">msoa_calculations5[[#This Row],[Estimated case time (see and treat)]]*msoa_calculations5[[#This Row],[Population share of ICB]:[Population share of ICB]]</f>
        <v>0.64732275695878982</v>
      </c>
      <c r="N1821" s="94" cm="1">
        <f t="array" ref="N1821">msoa_calculations5[[#This Row],[Weighted estimate]]*msoa_calculations5[[#This Row],[Population share of ICB]:[Population share of ICB]]</f>
        <v>0.84575251772442039</v>
      </c>
    </row>
    <row r="1822" spans="1:14">
      <c r="A1822" s="63" t="s">
        <v>8378</v>
      </c>
      <c r="B1822" s="63" t="s">
        <v>13713</v>
      </c>
      <c r="C1822" s="63" t="s">
        <v>35</v>
      </c>
      <c r="D1822" s="63" t="s">
        <v>76</v>
      </c>
      <c r="E1822" s="72">
        <v>9170</v>
      </c>
      <c r="F1822" s="64">
        <v>1</v>
      </c>
      <c r="G1822" s="79">
        <v>0</v>
      </c>
      <c r="H1822" s="133">
        <v>84.759635925292969</v>
      </c>
      <c r="I1822" s="134">
        <v>59.921669006347656</v>
      </c>
      <c r="J1822" s="105">
        <v>78.038711547851563</v>
      </c>
      <c r="K1822" s="96">
        <f>msoa_calculations5[[#This Row],[ Pop20]]/SUMIF(msoa_calculations5[ICB26],msoa_calculations5[[#This Row],[ICB26]],msoa_calculations5[[ Pop20]])</f>
        <v>6.7525176508013186E-3</v>
      </c>
      <c r="L1822" s="98" cm="1">
        <f t="array" ref="L1822">msoa_calculations5[[#This Row],[ Estimated case time (see and convey)]]*msoa_calculations5[[#This Row],[Population share of ICB]:[Population share of ICB]]</f>
        <v>0.57234093766103433</v>
      </c>
      <c r="M1822" s="98" cm="1">
        <f t="array" ref="M1822">msoa_calculations5[[#This Row],[Estimated case time (see and treat)]]*msoa_calculations5[[#This Row],[Population share of ICB]:[Population share of ICB]]</f>
        <v>0.40462212763083688</v>
      </c>
      <c r="N1822" s="94" cm="1">
        <f t="array" ref="N1822">msoa_calculations5[[#This Row],[Weighted estimate]]*msoa_calculations5[[#This Row],[Population share of ICB]:[Population share of ICB]]</f>
        <v>0.52695777717266035</v>
      </c>
    </row>
    <row r="1823" spans="1:14">
      <c r="A1823" s="63" t="s">
        <v>8376</v>
      </c>
      <c r="B1823" s="63" t="s">
        <v>13713</v>
      </c>
      <c r="C1823" s="63" t="s">
        <v>35</v>
      </c>
      <c r="D1823" s="63" t="s">
        <v>76</v>
      </c>
      <c r="E1823" s="72">
        <v>10558</v>
      </c>
      <c r="F1823" s="64">
        <v>1</v>
      </c>
      <c r="G1823" s="79">
        <v>0</v>
      </c>
      <c r="H1823" s="133">
        <v>86.804946899414063</v>
      </c>
      <c r="I1823" s="134">
        <v>59.842979431152344</v>
      </c>
      <c r="J1823" s="105">
        <v>79.509284973144531</v>
      </c>
      <c r="K1823" s="96">
        <f>msoa_calculations5[[#This Row],[ Pop20]]/SUMIF(msoa_calculations5[ICB26],msoa_calculations5[[#This Row],[ICB26]],msoa_calculations5[[ Pop20]])</f>
        <v>7.7745999298975263E-3</v>
      </c>
      <c r="L1823" s="98" cm="1">
        <f t="array" ref="L1823">msoa_calculations5[[#This Row],[ Estimated case time (see and convey)]]*msoa_calculations5[[#This Row],[Population share of ICB]:[Population share of ICB]]</f>
        <v>0.67487373407894302</v>
      </c>
      <c r="M1823" s="98" cm="1">
        <f t="array" ref="M1823">msoa_calculations5[[#This Row],[Estimated case time (see and treat)]]*msoa_calculations5[[#This Row],[Population share of ICB]:[Population share of ICB]]</f>
        <v>0.46525522369029609</v>
      </c>
      <c r="N1823" s="94" cm="1">
        <f t="array" ref="N1823">msoa_calculations5[[#This Row],[Weighted estimate]]*msoa_calculations5[[#This Row],[Population share of ICB]:[Population share of ICB]]</f>
        <v>0.61815288137841196</v>
      </c>
    </row>
    <row r="1824" spans="1:14">
      <c r="A1824" s="63" t="s">
        <v>8374</v>
      </c>
      <c r="B1824" s="63" t="s">
        <v>13713</v>
      </c>
      <c r="C1824" s="63" t="s">
        <v>35</v>
      </c>
      <c r="D1824" s="63" t="s">
        <v>76</v>
      </c>
      <c r="E1824" s="72">
        <v>9458</v>
      </c>
      <c r="F1824" s="64">
        <v>1</v>
      </c>
      <c r="G1824" s="79">
        <v>0</v>
      </c>
      <c r="H1824" s="133">
        <v>83.621269226074219</v>
      </c>
      <c r="I1824" s="134">
        <v>58.723262786865234</v>
      </c>
      <c r="J1824" s="105">
        <v>76.88409423828125</v>
      </c>
      <c r="K1824" s="96">
        <f>msoa_calculations5[[#This Row],[ Pop20]]/SUMIF(msoa_calculations5[ICB26],msoa_calculations5[[#This Row],[ICB26]],msoa_calculations5[[ Pop20]])</f>
        <v>6.9645923600086005E-3</v>
      </c>
      <c r="L1824" s="98" cm="1">
        <f t="array" ref="L1824">msoa_calculations5[[#This Row],[ Estimated case time (see and convey)]]*msoa_calculations5[[#This Row],[Population share of ICB]:[Population share of ICB]]</f>
        <v>0.58238805278613881</v>
      </c>
      <c r="M1824" s="98" cm="1">
        <f t="array" ref="M1824">msoa_calculations5[[#This Row],[Estimated case time (see and treat)]]*msoa_calculations5[[#This Row],[Population share of ICB]:[Population share of ICB]]</f>
        <v>0.40898358736017898</v>
      </c>
      <c r="N1824" s="94" cm="1">
        <f t="array" ref="N1824">msoa_calculations5[[#This Row],[Weighted estimate]]*msoa_calculations5[[#This Row],[Population share of ICB]:[Population share of ICB]]</f>
        <v>0.53546637533811481</v>
      </c>
    </row>
    <row r="1825" spans="1:14">
      <c r="A1825" s="63" t="s">
        <v>8372</v>
      </c>
      <c r="B1825" s="63" t="s">
        <v>13713</v>
      </c>
      <c r="C1825" s="63" t="s">
        <v>35</v>
      </c>
      <c r="D1825" s="63" t="s">
        <v>76</v>
      </c>
      <c r="E1825" s="72">
        <v>10900</v>
      </c>
      <c r="F1825" s="64">
        <v>1</v>
      </c>
      <c r="G1825" s="79">
        <v>0</v>
      </c>
      <c r="H1825" s="133">
        <v>84.332168579101563</v>
      </c>
      <c r="I1825" s="134">
        <v>58.635536193847656</v>
      </c>
      <c r="J1825" s="105">
        <v>77.378890991210938</v>
      </c>
      <c r="K1825" s="96">
        <f>msoa_calculations5[[#This Row],[ Pop20]]/SUMIF(msoa_calculations5[ICB26],msoa_calculations5[[#This Row],[ICB26]],msoa_calculations5[[ Pop20]])</f>
        <v>8.0264386470811737E-3</v>
      </c>
      <c r="L1825" s="98" cm="1">
        <f t="array" ref="L1825">msoa_calculations5[[#This Row],[ Estimated case time (see and convey)]]*msoa_calculations5[[#This Row],[Population share of ICB]:[Population share of ICB]]</f>
        <v>0.67688697707546541</v>
      </c>
      <c r="M1825" s="98" cm="1">
        <f t="array" ref="M1825">msoa_calculations5[[#This Row],[Estimated case time (see and treat)]]*msoa_calculations5[[#This Row],[Population share of ICB]:[Population share of ICB]]</f>
        <v>0.4706345337986258</v>
      </c>
      <c r="N1825" s="94" cm="1">
        <f t="array" ref="N1825">msoa_calculations5[[#This Row],[Weighted estimate]]*msoa_calculations5[[#This Row],[Population share of ICB]:[Population share of ICB]]</f>
        <v>0.62107692112013668</v>
      </c>
    </row>
    <row r="1826" spans="1:14">
      <c r="A1826" s="63" t="s">
        <v>8370</v>
      </c>
      <c r="B1826" s="63" t="s">
        <v>13713</v>
      </c>
      <c r="C1826" s="63" t="s">
        <v>35</v>
      </c>
      <c r="D1826" s="63" t="s">
        <v>76</v>
      </c>
      <c r="E1826" s="72">
        <v>10833</v>
      </c>
      <c r="F1826" s="64">
        <v>1</v>
      </c>
      <c r="G1826" s="79">
        <v>0</v>
      </c>
      <c r="H1826" s="133">
        <v>84.54736328125</v>
      </c>
      <c r="I1826" s="134">
        <v>59.278293609619141</v>
      </c>
      <c r="J1826" s="105">
        <v>77.709785461425781</v>
      </c>
      <c r="K1826" s="96">
        <f>msoa_calculations5[[#This Row],[ Pop20]]/SUMIF(msoa_calculations5[ICB26],msoa_calculations5[[#This Row],[ICB26]],msoa_calculations5[[ Pop20]])</f>
        <v>7.9771018223697577E-3</v>
      </c>
      <c r="L1826" s="98" cm="1">
        <f t="array" ref="L1826">msoa_calculations5[[#This Row],[ Estimated case time (see and convey)]]*msoa_calculations5[[#This Row],[Population share of ICB]:[Population share of ICB]]</f>
        <v>0.67444292570741726</v>
      </c>
      <c r="M1826" s="98" cm="1">
        <f t="array" ref="M1826">msoa_calculations5[[#This Row],[Estimated case time (see and treat)]]*msoa_calculations5[[#This Row],[Population share of ICB]:[Population share of ICB]]</f>
        <v>0.47286898398026239</v>
      </c>
      <c r="N1826" s="94" cm="1">
        <f t="array" ref="N1826">msoa_calculations5[[#This Row],[Weighted estimate]]*msoa_calculations5[[#This Row],[Population share of ICB]:[Population share of ICB]]</f>
        <v>0.61989887122030252</v>
      </c>
    </row>
    <row r="1827" spans="1:14">
      <c r="A1827" s="63" t="s">
        <v>8368</v>
      </c>
      <c r="B1827" s="63" t="s">
        <v>13713</v>
      </c>
      <c r="C1827" s="63" t="s">
        <v>35</v>
      </c>
      <c r="D1827" s="63" t="s">
        <v>76</v>
      </c>
      <c r="E1827" s="72">
        <v>8008</v>
      </c>
      <c r="F1827" s="64">
        <v>1</v>
      </c>
      <c r="G1827" s="79">
        <v>0</v>
      </c>
      <c r="H1827" s="133">
        <v>85.633621215820313</v>
      </c>
      <c r="I1827" s="134">
        <v>59.182380676269531</v>
      </c>
      <c r="J1827" s="105">
        <v>78.476158142089844</v>
      </c>
      <c r="K1827" s="96">
        <f>msoa_calculations5[[#This Row],[ Pop20]]/SUMIF(msoa_calculations5[ICB26],msoa_calculations5[[#This Row],[ICB26]],msoa_calculations5[[ Pop20]])</f>
        <v>5.8968551087913807E-3</v>
      </c>
      <c r="L1827" s="98" cm="1">
        <f t="array" ref="L1827">msoa_calculations5[[#This Row],[ Estimated case time (see and convey)]]*msoa_calculations5[[#This Row],[Population share of ICB]:[Population share of ICB]]</f>
        <v>0.50496905675081594</v>
      </c>
      <c r="M1827" s="98" cm="1">
        <f t="array" ref="M1827">msoa_calculations5[[#This Row],[Estimated case time (see and treat)]]*msoa_calculations5[[#This Row],[Population share of ICB]:[Population share of ICB]]</f>
        <v>0.34898992384129629</v>
      </c>
      <c r="N1827" s="94" cm="1">
        <f t="array" ref="N1827">msoa_calculations5[[#This Row],[Weighted estimate]]*msoa_calculations5[[#This Row],[Population share of ICB]:[Population share of ICB]]</f>
        <v>0.46276253405850282</v>
      </c>
    </row>
    <row r="1828" spans="1:14">
      <c r="A1828" s="63" t="s">
        <v>1334</v>
      </c>
      <c r="B1828" s="63" t="s">
        <v>13713</v>
      </c>
      <c r="C1828" s="63" t="s">
        <v>35</v>
      </c>
      <c r="D1828" s="63" t="s">
        <v>76</v>
      </c>
      <c r="E1828" s="72">
        <v>5646</v>
      </c>
      <c r="F1828" s="64">
        <v>1</v>
      </c>
      <c r="G1828" s="79">
        <v>0</v>
      </c>
      <c r="H1828" s="133">
        <v>85.391136169433594</v>
      </c>
      <c r="I1828" s="134">
        <v>59.64447021484375</v>
      </c>
      <c r="J1828" s="105">
        <v>78.424324035644531</v>
      </c>
      <c r="K1828" s="96">
        <f>msoa_calculations5[[#This Row],[ Pop20]]/SUMIF(msoa_calculations5[ICB26],msoa_calculations5[[#This Row],[ICB26]],msoa_calculations5[[ Pop20]])</f>
        <v>4.1575479450844319E-3</v>
      </c>
      <c r="L1828" s="98" cm="1">
        <f t="array" ref="L1828">msoa_calculations5[[#This Row],[ Estimated case time (see and convey)]]*msoa_calculations5[[#This Row],[Population share of ICB]:[Population share of ICB]]</f>
        <v>0.35501774270965353</v>
      </c>
      <c r="M1828" s="98" cm="1">
        <f t="array" ref="M1828">msoa_calculations5[[#This Row],[Estimated case time (see and treat)]]*msoa_calculations5[[#This Row],[Population share of ICB]:[Population share of ICB]]</f>
        <v>0.24797474457737323</v>
      </c>
      <c r="N1828" s="94" cm="1">
        <f t="array" ref="N1828">msoa_calculations5[[#This Row],[Weighted estimate]]*msoa_calculations5[[#This Row],[Population share of ICB]:[Population share of ICB]]</f>
        <v>0.32605288723902953</v>
      </c>
    </row>
    <row r="1829" spans="1:14">
      <c r="A1829" s="63" t="s">
        <v>8366</v>
      </c>
      <c r="B1829" s="63" t="s">
        <v>13713</v>
      </c>
      <c r="C1829" s="63" t="s">
        <v>35</v>
      </c>
      <c r="D1829" s="63" t="s">
        <v>76</v>
      </c>
      <c r="E1829" s="72">
        <v>11628</v>
      </c>
      <c r="F1829" s="64">
        <v>1</v>
      </c>
      <c r="G1829" s="79">
        <v>0</v>
      </c>
      <c r="H1829" s="133">
        <v>82.698226928710938</v>
      </c>
      <c r="I1829" s="134">
        <v>57.954616546630859</v>
      </c>
      <c r="J1829" s="105">
        <v>76.002830505371094</v>
      </c>
      <c r="K1829" s="96">
        <f>msoa_calculations5[[#This Row],[ Pop20]]/SUMIF(msoa_calculations5[ICB26],msoa_calculations5[[#This Row],[ICB26]],msoa_calculations5[[ Pop20]])</f>
        <v>8.5625163842440281E-3</v>
      </c>
      <c r="L1829" s="98" cm="1">
        <f t="array" ref="L1829">msoa_calculations5[[#This Row],[ Estimated case time (see and convey)]]*msoa_calculations5[[#This Row],[Population share of ICB]:[Population share of ICB]]</f>
        <v>0.70810492302501815</v>
      </c>
      <c r="M1829" s="98" cm="1">
        <f t="array" ref="M1829">msoa_calculations5[[#This Row],[Estimated case time (see and treat)]]*msoa_calculations5[[#This Row],[Population share of ICB]:[Population share of ICB]]</f>
        <v>0.49623735372310679</v>
      </c>
      <c r="N1829" s="94" cm="1">
        <f t="array" ref="N1829">msoa_calculations5[[#This Row],[Weighted estimate]]*msoa_calculations5[[#This Row],[Population share of ICB]:[Population share of ICB]]</f>
        <v>0.65077548145116182</v>
      </c>
    </row>
    <row r="1830" spans="1:14">
      <c r="A1830" s="63" t="s">
        <v>8364</v>
      </c>
      <c r="B1830" s="63" t="s">
        <v>13713</v>
      </c>
      <c r="C1830" s="63" t="s">
        <v>35</v>
      </c>
      <c r="D1830" s="63" t="s">
        <v>76</v>
      </c>
      <c r="E1830" s="72">
        <v>9091</v>
      </c>
      <c r="F1830" s="64">
        <v>1</v>
      </c>
      <c r="G1830" s="79">
        <v>0</v>
      </c>
      <c r="H1830" s="133">
        <v>81.771492004394531</v>
      </c>
      <c r="I1830" s="134">
        <v>56.978694915771484</v>
      </c>
      <c r="J1830" s="105">
        <v>75.062789916992188</v>
      </c>
      <c r="K1830" s="96">
        <f>msoa_calculations5[[#This Row],[ Pop20]]/SUMIF(msoa_calculations5[ICB26],msoa_calculations5[[#This Row],[ICB26]],msoa_calculations5[[ Pop20]])</f>
        <v>6.6943443798729322E-3</v>
      </c>
      <c r="L1830" s="98" cm="1">
        <f t="array" ref="L1830">msoa_calculations5[[#This Row],[ Estimated case time (see and convey)]]*msoa_calculations5[[#This Row],[Population share of ICB]:[Population share of ICB]]</f>
        <v>0.54740652793344291</v>
      </c>
      <c r="M1830" s="98" cm="1">
        <f t="array" ref="M1830">msoa_calculations5[[#This Row],[Estimated case time (see and treat)]]*msoa_calculations5[[#This Row],[Population share of ICB]:[Population share of ICB]]</f>
        <v>0.38143500608188924</v>
      </c>
      <c r="N1830" s="94" cm="1">
        <f t="array" ref="N1830">msoa_calculations5[[#This Row],[Weighted estimate]]*msoa_calculations5[[#This Row],[Population share of ICB]:[Population share of ICB]]</f>
        <v>0.50249616581839929</v>
      </c>
    </row>
    <row r="1831" spans="1:14">
      <c r="A1831" s="63" t="s">
        <v>8362</v>
      </c>
      <c r="B1831" s="63" t="s">
        <v>13713</v>
      </c>
      <c r="C1831" s="63" t="s">
        <v>35</v>
      </c>
      <c r="D1831" s="63" t="s">
        <v>76</v>
      </c>
      <c r="E1831" s="72">
        <v>7762</v>
      </c>
      <c r="F1831" s="64">
        <v>1</v>
      </c>
      <c r="G1831" s="79">
        <v>0</v>
      </c>
      <c r="H1831" s="133">
        <v>83.102554321289063</v>
      </c>
      <c r="I1831" s="134">
        <v>57.647899627685547</v>
      </c>
      <c r="J1831" s="105">
        <v>76.214759826660156</v>
      </c>
      <c r="K1831" s="96">
        <f>msoa_calculations5[[#This Row],[ Pop20]]/SUMIF(msoa_calculations5[ICB26],msoa_calculations5[[#This Row],[ICB26]],msoa_calculations5[[ Pop20]])</f>
        <v>5.7157079613434931E-3</v>
      </c>
      <c r="L1831" s="98" cm="1">
        <f t="array" ref="L1831">msoa_calculations5[[#This Row],[ Estimated case time (see and convey)]]*msoa_calculations5[[#This Row],[Population share of ICB]:[Population share of ICB]]</f>
        <v>0.47498993134217199</v>
      </c>
      <c r="M1831" s="98" cm="1">
        <f t="array" ref="M1831">msoa_calculations5[[#This Row],[Estimated case time (see and treat)]]*msoa_calculations5[[#This Row],[Population share of ICB]:[Population share of ICB]]</f>
        <v>0.32949855885669288</v>
      </c>
      <c r="N1831" s="94" cm="1">
        <f t="array" ref="N1831">msoa_calculations5[[#This Row],[Weighted estimate]]*msoa_calculations5[[#This Row],[Population share of ICB]:[Population share of ICB]]</f>
        <v>0.43562130951312367</v>
      </c>
    </row>
    <row r="1832" spans="1:14">
      <c r="A1832" s="63" t="s">
        <v>1332</v>
      </c>
      <c r="B1832" s="63" t="s">
        <v>13713</v>
      </c>
      <c r="C1832" s="63" t="s">
        <v>35</v>
      </c>
      <c r="D1832" s="63" t="s">
        <v>76</v>
      </c>
      <c r="E1832" s="72">
        <v>9560</v>
      </c>
      <c r="F1832" s="64">
        <v>1</v>
      </c>
      <c r="G1832" s="79">
        <v>0</v>
      </c>
      <c r="H1832" s="133">
        <v>85.259391784667969</v>
      </c>
      <c r="I1832" s="134">
        <v>60.166229248046875</v>
      </c>
      <c r="J1832" s="105">
        <v>78.469413757324219</v>
      </c>
      <c r="K1832" s="96">
        <f>msoa_calculations5[[#This Row],[ Pop20]]/SUMIF(msoa_calculations5[ICB26],msoa_calculations5[[#This Row],[ICB26]],msoa_calculations5[[ Pop20]])</f>
        <v>7.0397021528528468E-3</v>
      </c>
      <c r="L1832" s="98" cm="1">
        <f t="array" ref="L1832">msoa_calculations5[[#This Row],[ Estimated case time (see and convey)]]*msoa_calculations5[[#This Row],[Population share of ICB]:[Population share of ICB]]</f>
        <v>0.60020072389745138</v>
      </c>
      <c r="M1832" s="98" cm="1">
        <f t="array" ref="M1832">msoa_calculations5[[#This Row],[Estimated case time (see and treat)]]*msoa_calculations5[[#This Row],[Population share of ICB]:[Population share of ICB]]</f>
        <v>0.42355233356651351</v>
      </c>
      <c r="N1832" s="94" cm="1">
        <f t="array" ref="N1832">msoa_calculations5[[#This Row],[Weighted estimate]]*msoa_calculations5[[#This Row],[Population share of ICB]:[Population share of ICB]]</f>
        <v>0.55240130096053608</v>
      </c>
    </row>
    <row r="1833" spans="1:14">
      <c r="A1833" s="63" t="s">
        <v>1330</v>
      </c>
      <c r="B1833" s="63" t="s">
        <v>13713</v>
      </c>
      <c r="C1833" s="63" t="s">
        <v>35</v>
      </c>
      <c r="D1833" s="63" t="s">
        <v>76</v>
      </c>
      <c r="E1833" s="72">
        <v>6851</v>
      </c>
      <c r="F1833" s="64">
        <v>1</v>
      </c>
      <c r="G1833" s="79">
        <v>0</v>
      </c>
      <c r="H1833" s="133">
        <v>85.98406982421875</v>
      </c>
      <c r="I1833" s="134">
        <v>59.432346343994141</v>
      </c>
      <c r="J1833" s="105">
        <v>78.799415588378906</v>
      </c>
      <c r="K1833" s="96">
        <f>msoa_calculations5[[#This Row],[ Pop20]]/SUMIF(msoa_calculations5[ICB26],msoa_calculations5[[#This Row],[ICB26]],msoa_calculations5[[ Pop20]])</f>
        <v>5.0448744193718467E-3</v>
      </c>
      <c r="L1833" s="98" cm="1">
        <f t="array" ref="L1833">msoa_calculations5[[#This Row],[ Estimated case time (see and convey)]]*msoa_calculations5[[#This Row],[Population share of ICB]:[Population share of ICB]]</f>
        <v>0.43377883432968389</v>
      </c>
      <c r="M1833" s="98" cm="1">
        <f t="array" ref="M1833">msoa_calculations5[[#This Row],[Estimated case time (see and treat)]]*msoa_calculations5[[#This Row],[Population share of ICB]:[Population share of ICB]]</f>
        <v>0.29982872375406394</v>
      </c>
      <c r="N1833" s="94" cm="1">
        <f t="array" ref="N1833">msoa_calculations5[[#This Row],[Weighted estimate]]*msoa_calculations5[[#This Row],[Population share of ICB]:[Population share of ICB]]</f>
        <v>0.39753315596326388</v>
      </c>
    </row>
    <row r="1834" spans="1:14">
      <c r="A1834" s="63" t="s">
        <v>1328</v>
      </c>
      <c r="B1834" s="63" t="s">
        <v>13713</v>
      </c>
      <c r="C1834" s="63" t="s">
        <v>35</v>
      </c>
      <c r="D1834" s="63" t="s">
        <v>76</v>
      </c>
      <c r="E1834" s="72">
        <v>12722</v>
      </c>
      <c r="F1834" s="64">
        <v>1</v>
      </c>
      <c r="G1834" s="79">
        <v>0</v>
      </c>
      <c r="H1834" s="133">
        <v>81.845443725585938</v>
      </c>
      <c r="I1834" s="134">
        <v>57.173435211181641</v>
      </c>
      <c r="J1834" s="105">
        <v>75.169425964355469</v>
      </c>
      <c r="K1834" s="96">
        <f>msoa_calculations5[[#This Row],[ Pop20]]/SUMIF(msoa_calculations5[ICB26],msoa_calculations5[[#This Row],[ICB26]],msoa_calculations5[[ Pop20]])</f>
        <v>9.3681057310244682E-3</v>
      </c>
      <c r="L1834" s="98" cm="1">
        <f t="array" ref="L1834">msoa_calculations5[[#This Row],[ Estimated case time (see and convey)]]*msoa_calculations5[[#This Row],[Population share of ICB]:[Population share of ICB]]</f>
        <v>0.7667367704239022</v>
      </c>
      <c r="M1834" s="98" cm="1">
        <f t="array" ref="M1834">msoa_calculations5[[#This Row],[Estimated case time (see and treat)]]*msoa_calculations5[[#This Row],[Population share of ICB]:[Population share of ICB]]</f>
        <v>0.53560678606422685</v>
      </c>
      <c r="N1834" s="94" cm="1">
        <f t="array" ref="N1834">msoa_calculations5[[#This Row],[Weighted estimate]]*msoa_calculations5[[#This Row],[Population share of ICB]:[Population share of ICB]]</f>
        <v>0.70419513017449797</v>
      </c>
    </row>
    <row r="1835" spans="1:14">
      <c r="A1835" s="63" t="s">
        <v>1326</v>
      </c>
      <c r="B1835" s="63" t="s">
        <v>13713</v>
      </c>
      <c r="C1835" s="63" t="s">
        <v>35</v>
      </c>
      <c r="D1835" s="63" t="s">
        <v>76</v>
      </c>
      <c r="E1835" s="72">
        <v>8238</v>
      </c>
      <c r="F1835" s="64">
        <v>1</v>
      </c>
      <c r="G1835" s="79">
        <v>0</v>
      </c>
      <c r="H1835" s="133">
        <v>87.2003173828125</v>
      </c>
      <c r="I1835" s="134">
        <v>62.694221496582031</v>
      </c>
      <c r="J1835" s="105">
        <v>80.569190979003906</v>
      </c>
      <c r="K1835" s="96">
        <f>msoa_calculations5[[#This Row],[ Pop20]]/SUMIF(msoa_calculations5[ICB26],msoa_calculations5[[#This Row],[ICB26]],msoa_calculations5[[ Pop20]])</f>
        <v>6.0662203279499742E-3</v>
      </c>
      <c r="L1835" s="98" cm="1">
        <f t="array" ref="L1835">msoa_calculations5[[#This Row],[ Estimated case time (see and convey)]]*msoa_calculations5[[#This Row],[Population share of ICB]:[Population share of ICB]]</f>
        <v>0.52897633791130672</v>
      </c>
      <c r="M1835" s="98" cm="1">
        <f t="array" ref="M1835">msoa_calculations5[[#This Row],[Estimated case time (see and treat)]]*msoa_calculations5[[#This Row],[Population share of ICB]:[Population share of ICB]]</f>
        <v>0.38031696088756417</v>
      </c>
      <c r="N1835" s="94" cm="1">
        <f t="array" ref="N1835">msoa_calculations5[[#This Row],[Weighted estimate]]*msoa_calculations5[[#This Row],[Population share of ICB]:[Population share of ICB]]</f>
        <v>0.48875046412331719</v>
      </c>
    </row>
    <row r="1836" spans="1:14">
      <c r="A1836" s="63" t="s">
        <v>1324</v>
      </c>
      <c r="B1836" s="63" t="s">
        <v>13713</v>
      </c>
      <c r="C1836" s="63" t="s">
        <v>35</v>
      </c>
      <c r="D1836" s="63" t="s">
        <v>76</v>
      </c>
      <c r="E1836" s="72">
        <v>7314</v>
      </c>
      <c r="F1836" s="64">
        <v>1</v>
      </c>
      <c r="G1836" s="79">
        <v>0</v>
      </c>
      <c r="H1836" s="133">
        <v>89.407119750976563</v>
      </c>
      <c r="I1836" s="134">
        <v>63.436897277832031</v>
      </c>
      <c r="J1836" s="105">
        <v>82.379814147949219</v>
      </c>
      <c r="K1836" s="96">
        <f>msoa_calculations5[[#This Row],[ Pop20]]/SUMIF(msoa_calculations5[ICB26],msoa_calculations5[[#This Row],[ICB26]],msoa_calculations5[[ Pop20]])</f>
        <v>5.3858139692432765E-3</v>
      </c>
      <c r="L1836" s="98" cm="1">
        <f t="array" ref="L1836">msoa_calculations5[[#This Row],[ Estimated case time (see and convey)]]*msoa_calculations5[[#This Row],[Population share of ICB]:[Population share of ICB]]</f>
        <v>0.48153011450461602</v>
      </c>
      <c r="M1836" s="98" cm="1">
        <f t="array" ref="M1836">msoa_calculations5[[#This Row],[Estimated case time (see and treat)]]*msoa_calculations5[[#This Row],[Population share of ICB]:[Population share of ICB]]</f>
        <v>0.34165932752439854</v>
      </c>
      <c r="N1836" s="94" cm="1">
        <f t="array" ref="N1836">msoa_calculations5[[#This Row],[Weighted estimate]]*msoa_calculations5[[#This Row],[Population share of ICB]:[Population share of ICB]]</f>
        <v>0.4436823538216898</v>
      </c>
    </row>
    <row r="1837" spans="1:14">
      <c r="A1837" s="63" t="s">
        <v>8360</v>
      </c>
      <c r="B1837" s="63" t="s">
        <v>13713</v>
      </c>
      <c r="C1837" s="63" t="s">
        <v>35</v>
      </c>
      <c r="D1837" s="63" t="s">
        <v>76</v>
      </c>
      <c r="E1837" s="72">
        <v>11982</v>
      </c>
      <c r="F1837" s="64">
        <v>1</v>
      </c>
      <c r="G1837" s="79">
        <v>0</v>
      </c>
      <c r="H1837" s="133">
        <v>81.5888671875</v>
      </c>
      <c r="I1837" s="134">
        <v>56.992324829101563</v>
      </c>
      <c r="J1837" s="105">
        <v>74.933265686035156</v>
      </c>
      <c r="K1837" s="96">
        <f>msoa_calculations5[[#This Row],[ Pop20]]/SUMIF(msoa_calculations5[ICB26],msoa_calculations5[[#This Row],[ICB26]],msoa_calculations5[[ Pop20]])</f>
        <v>8.823191547644646E-3</v>
      </c>
      <c r="L1837" s="98" cm="1">
        <f t="array" ref="L1837">msoa_calculations5[[#This Row],[ Estimated case time (see and convey)]]*msoa_calculations5[[#This Row],[Population share of ICB]:[Population share of ICB]]</f>
        <v>0.71987420335065155</v>
      </c>
      <c r="M1837" s="98" cm="1">
        <f t="array" ref="M1837">msoa_calculations5[[#This Row],[Estimated case time (see and treat)]]*msoa_calculations5[[#This Row],[Population share of ICB]:[Population share of ICB]]</f>
        <v>0.50285419871274695</v>
      </c>
      <c r="N1837" s="94" cm="1">
        <f t="array" ref="N1837">msoa_calculations5[[#This Row],[Weighted estimate]]*msoa_calculations5[[#This Row],[Population share of ICB]:[Population share of ICB]]</f>
        <v>0.66115055643843601</v>
      </c>
    </row>
    <row r="1838" spans="1:14">
      <c r="A1838" s="63" t="s">
        <v>1322</v>
      </c>
      <c r="B1838" s="63" t="s">
        <v>13713</v>
      </c>
      <c r="C1838" s="63" t="s">
        <v>35</v>
      </c>
      <c r="D1838" s="63" t="s">
        <v>76</v>
      </c>
      <c r="E1838" s="72">
        <v>10030</v>
      </c>
      <c r="F1838" s="64">
        <v>1</v>
      </c>
      <c r="G1838" s="79">
        <v>0</v>
      </c>
      <c r="H1838" s="133">
        <v>82.641586303710938</v>
      </c>
      <c r="I1838" s="134">
        <v>56.940738677978516</v>
      </c>
      <c r="J1838" s="105">
        <v>75.687171936035156</v>
      </c>
      <c r="K1838" s="96">
        <f>msoa_calculations5[[#This Row],[ Pop20]]/SUMIF(msoa_calculations5[ICB26],msoa_calculations5[[#This Row],[ICB26]],msoa_calculations5[[ Pop20]])</f>
        <v>7.3857962963508423E-3</v>
      </c>
      <c r="L1838" s="98" cm="1">
        <f t="array" ref="L1838">msoa_calculations5[[#This Row],[ Estimated case time (see and convey)]]*msoa_calculations5[[#This Row],[Population share of ICB]:[Population share of ICB]]</f>
        <v>0.61037392204650676</v>
      </c>
      <c r="M1838" s="98" cm="1">
        <f t="array" ref="M1838">msoa_calculations5[[#This Row],[Estimated case time (see and treat)]]*msoa_calculations5[[#This Row],[Population share of ICB]:[Population share of ICB]]</f>
        <v>0.42055269683929486</v>
      </c>
      <c r="N1838" s="94" cm="1">
        <f t="array" ref="N1838">msoa_calculations5[[#This Row],[Weighted estimate]]*msoa_calculations5[[#This Row],[Population share of ICB]:[Population share of ICB]]</f>
        <v>0.55901003416643791</v>
      </c>
    </row>
    <row r="1839" spans="1:14">
      <c r="A1839" s="63" t="s">
        <v>8358</v>
      </c>
      <c r="B1839" s="63" t="s">
        <v>13713</v>
      </c>
      <c r="C1839" s="63" t="s">
        <v>35</v>
      </c>
      <c r="D1839" s="63" t="s">
        <v>76</v>
      </c>
      <c r="E1839" s="72">
        <v>9631</v>
      </c>
      <c r="F1839" s="64">
        <v>1</v>
      </c>
      <c r="G1839" s="79">
        <v>0</v>
      </c>
      <c r="H1839" s="133">
        <v>81.833869934082031</v>
      </c>
      <c r="I1839" s="134">
        <v>56.550884246826172</v>
      </c>
      <c r="J1839" s="105">
        <v>74.992523193359375</v>
      </c>
      <c r="K1839" s="96">
        <f>msoa_calculations5[[#This Row],[ Pop20]]/SUMIF(msoa_calculations5[ICB26],msoa_calculations5[[#This Row],[ICB26]],msoa_calculations5[[ Pop20]])</f>
        <v>7.0919844596365866E-3</v>
      </c>
      <c r="L1839" s="98" cm="1">
        <f t="array" ref="L1839">msoa_calculations5[[#This Row],[ Estimated case time (see and convey)]]*msoa_calculations5[[#This Row],[Population share of ICB]:[Population share of ICB]]</f>
        <v>0.58036453384443143</v>
      </c>
      <c r="M1839" s="98" cm="1">
        <f t="array" ref="M1839">msoa_calculations5[[#This Row],[Estimated case time (see and treat)]]*msoa_calculations5[[#This Row],[Population share of ICB]:[Population share of ICB]]</f>
        <v>0.40105799225719868</v>
      </c>
      <c r="N1839" s="94" cm="1">
        <f t="array" ref="N1839">msoa_calculations5[[#This Row],[Weighted estimate]]*msoa_calculations5[[#This Row],[Population share of ICB]:[Population share of ICB]]</f>
        <v>0.53184580907624102</v>
      </c>
    </row>
    <row r="1840" spans="1:14">
      <c r="A1840" s="63" t="s">
        <v>1320</v>
      </c>
      <c r="B1840" s="63" t="s">
        <v>13713</v>
      </c>
      <c r="C1840" s="63" t="s">
        <v>35</v>
      </c>
      <c r="D1840" s="63" t="s">
        <v>76</v>
      </c>
      <c r="E1840" s="72">
        <v>15268</v>
      </c>
      <c r="F1840" s="64">
        <v>1</v>
      </c>
      <c r="G1840" s="79">
        <v>0</v>
      </c>
      <c r="H1840" s="133">
        <v>82.516036987304688</v>
      </c>
      <c r="I1840" s="134">
        <v>55.972564697265625</v>
      </c>
      <c r="J1840" s="105">
        <v>75.3336181640625</v>
      </c>
      <c r="K1840" s="96">
        <f>msoa_calculations5[[#This Row],[ Pop20]]/SUMIF(msoa_calculations5[ICB26],msoa_calculations5[[#This Row],[ICB26]],msoa_calculations5[[ Pop20]])</f>
        <v>1.1242905070058292E-2</v>
      </c>
      <c r="L1840" s="98" cm="1">
        <f t="array" ref="L1840">msoa_calculations5[[#This Row],[ Estimated case time (see and convey)]]*msoa_calculations5[[#This Row],[Population share of ICB]:[Population share of ICB]]</f>
        <v>0.92771997060568545</v>
      </c>
      <c r="M1840" s="98" cm="1">
        <f t="array" ref="M1840">msoa_calculations5[[#This Row],[Estimated case time (see and treat)]]*msoa_calculations5[[#This Row],[Population share of ICB]:[Population share of ICB]]</f>
        <v>0.6292942314190535</v>
      </c>
      <c r="N1840" s="94" cm="1">
        <f t="array" ref="N1840">msoa_calculations5[[#This Row],[Weighted estimate]]*msoa_calculations5[[#This Row],[Population share of ICB]:[Population share of ICB]]</f>
        <v>0.84696871760257375</v>
      </c>
    </row>
    <row r="1841" spans="1:14">
      <c r="A1841" s="63" t="s">
        <v>1318</v>
      </c>
      <c r="B1841" s="63" t="s">
        <v>13713</v>
      </c>
      <c r="C1841" s="63" t="s">
        <v>35</v>
      </c>
      <c r="D1841" s="63" t="s">
        <v>76</v>
      </c>
      <c r="E1841" s="72">
        <v>11690</v>
      </c>
      <c r="F1841" s="64">
        <v>1</v>
      </c>
      <c r="G1841" s="79">
        <v>0</v>
      </c>
      <c r="H1841" s="133">
        <v>80.849456787109375</v>
      </c>
      <c r="I1841" s="134">
        <v>55.733760833740234</v>
      </c>
      <c r="J1841" s="105">
        <v>74.053375244140625</v>
      </c>
      <c r="K1841" s="96">
        <f>msoa_calculations5[[#This Row],[ Pop20]]/SUMIF(msoa_calculations5[ICB26],msoa_calculations5[[#This Row],[ICB26]],msoa_calculations5[[ Pop20]])</f>
        <v>8.6081713563650394E-3</v>
      </c>
      <c r="L1841" s="98" cm="1">
        <f t="array" ref="L1841">msoa_calculations5[[#This Row],[ Estimated case time (see and convey)]]*msoa_calculations5[[#This Row],[Population share of ICB]:[Population share of ICB]]</f>
        <v>0.69596597809246796</v>
      </c>
      <c r="M1841" s="98" cm="1">
        <f t="array" ref="M1841">msoa_calculations5[[#This Row],[Estimated case time (see and treat)]]*msoa_calculations5[[#This Row],[Population share of ICB]:[Population share of ICB]]</f>
        <v>0.47976576359150236</v>
      </c>
      <c r="N1841" s="94" cm="1">
        <f t="array" ref="N1841">msoa_calculations5[[#This Row],[Weighted estimate]]*msoa_calculations5[[#This Row],[Population share of ICB]:[Population share of ICB]]</f>
        <v>0.63746414361876325</v>
      </c>
    </row>
    <row r="1842" spans="1:14">
      <c r="A1842" s="63" t="s">
        <v>1316</v>
      </c>
      <c r="B1842" s="63" t="s">
        <v>13713</v>
      </c>
      <c r="C1842" s="63" t="s">
        <v>35</v>
      </c>
      <c r="D1842" s="63" t="s">
        <v>76</v>
      </c>
      <c r="E1842" s="72">
        <v>9074</v>
      </c>
      <c r="F1842" s="64">
        <v>1</v>
      </c>
      <c r="G1842" s="79">
        <v>0</v>
      </c>
      <c r="H1842" s="133">
        <v>82.992729187011719</v>
      </c>
      <c r="I1842" s="134">
        <v>57.169975280761719</v>
      </c>
      <c r="J1842" s="105">
        <v>76.005325317382813</v>
      </c>
      <c r="K1842" s="96">
        <f>msoa_calculations5[[#This Row],[ Pop20]]/SUMIF(msoa_calculations5[ICB26],msoa_calculations5[[#This Row],[ICB26]],msoa_calculations5[[ Pop20]])</f>
        <v>6.681826081065558E-3</v>
      </c>
      <c r="L1842" s="98" cm="1">
        <f t="array" ref="L1842">msoa_calculations5[[#This Row],[ Estimated case time (see and convey)]]*msoa_calculations5[[#This Row],[Population share of ICB]:[Population share of ICB]]</f>
        <v>0.55454298242058564</v>
      </c>
      <c r="M1842" s="98" cm="1">
        <f t="array" ref="M1842">msoa_calculations5[[#This Row],[Estimated case time (see and treat)]]*msoa_calculations5[[#This Row],[Population share of ICB]:[Population share of ICB]]</f>
        <v>0.38199983188486691</v>
      </c>
      <c r="N1842" s="94" cm="1">
        <f t="array" ref="N1842">msoa_calculations5[[#This Row],[Weighted estimate]]*msoa_calculations5[[#This Row],[Population share of ICB]:[Population share of ICB]]</f>
        <v>0.5078543650055608</v>
      </c>
    </row>
    <row r="1843" spans="1:14">
      <c r="A1843" s="63" t="s">
        <v>8356</v>
      </c>
      <c r="B1843" s="63" t="s">
        <v>13713</v>
      </c>
      <c r="C1843" s="63" t="s">
        <v>35</v>
      </c>
      <c r="D1843" s="63" t="s">
        <v>76</v>
      </c>
      <c r="E1843" s="72">
        <v>10504</v>
      </c>
      <c r="F1843" s="64">
        <v>1</v>
      </c>
      <c r="G1843" s="79">
        <v>0</v>
      </c>
      <c r="H1843" s="133">
        <v>80.945610046386719</v>
      </c>
      <c r="I1843" s="134">
        <v>56.491989135742188</v>
      </c>
      <c r="J1843" s="105">
        <v>74.328681945800781</v>
      </c>
      <c r="K1843" s="96">
        <f>msoa_calculations5[[#This Row],[ Pop20]]/SUMIF(msoa_calculations5[ICB26],msoa_calculations5[[#This Row],[ICB26]],msoa_calculations5[[ Pop20]])</f>
        <v>7.7348359219211616E-3</v>
      </c>
      <c r="L1843" s="98" cm="1">
        <f t="array" ref="L1843">msoa_calculations5[[#This Row],[ Estimated case time (see and convey)]]*msoa_calculations5[[#This Row],[Population share of ICB]:[Population share of ICB]]</f>
        <v>0.62610101230861448</v>
      </c>
      <c r="M1843" s="98" cm="1">
        <f t="array" ref="M1843">msoa_calculations5[[#This Row],[Estimated case time (see and treat)]]*msoa_calculations5[[#This Row],[Population share of ICB]:[Population share of ICB]]</f>
        <v>0.43695626686791866</v>
      </c>
      <c r="N1843" s="94" cm="1">
        <f t="array" ref="N1843">msoa_calculations5[[#This Row],[Weighted estimate]]*msoa_calculations5[[#This Row],[Population share of ICB]:[Population share of ICB]]</f>
        <v>0.57492015914343275</v>
      </c>
    </row>
    <row r="1844" spans="1:14">
      <c r="A1844" s="63" t="s">
        <v>1314</v>
      </c>
      <c r="B1844" s="63" t="s">
        <v>13713</v>
      </c>
      <c r="C1844" s="63" t="s">
        <v>35</v>
      </c>
      <c r="D1844" s="63" t="s">
        <v>76</v>
      </c>
      <c r="E1844" s="72">
        <v>9929</v>
      </c>
      <c r="F1844" s="64">
        <v>1</v>
      </c>
      <c r="G1844" s="79">
        <v>0</v>
      </c>
      <c r="H1844" s="133">
        <v>82.769538879394531</v>
      </c>
      <c r="I1844" s="134">
        <v>57.817764282226563</v>
      </c>
      <c r="J1844" s="105">
        <v>76.017814636230469</v>
      </c>
      <c r="K1844" s="96">
        <f>msoa_calculations5[[#This Row],[ Pop20]]/SUMIF(msoa_calculations5[ICB26],msoa_calculations5[[#This Row],[ICB26]],msoa_calculations5[[ Pop20]])</f>
        <v>7.311422874024677E-3</v>
      </c>
      <c r="L1844" s="98" cm="1">
        <f t="array" ref="L1844">msoa_calculations5[[#This Row],[ Estimated case time (see and convey)]]*msoa_calculations5[[#This Row],[Population share of ICB]:[Population share of ICB]]</f>
        <v>0.60516309983528005</v>
      </c>
      <c r="M1844" s="98" cm="1">
        <f t="array" ref="M1844">msoa_calculations5[[#This Row],[Estimated case time (see and treat)]]*msoa_calculations5[[#This Row],[Population share of ICB]:[Population share of ICB]]</f>
        <v>0.42273012429803825</v>
      </c>
      <c r="N1844" s="94" cm="1">
        <f t="array" ref="N1844">msoa_calculations5[[#This Row],[Weighted estimate]]*msoa_calculations5[[#This Row],[Population share of ICB]:[Population share of ICB]]</f>
        <v>0.55579838876470333</v>
      </c>
    </row>
    <row r="1845" spans="1:14">
      <c r="A1845" s="63" t="s">
        <v>1312</v>
      </c>
      <c r="B1845" s="63" t="s">
        <v>13713</v>
      </c>
      <c r="C1845" s="63" t="s">
        <v>35</v>
      </c>
      <c r="D1845" s="63" t="s">
        <v>76</v>
      </c>
      <c r="E1845" s="72">
        <v>10386</v>
      </c>
      <c r="F1845" s="64">
        <v>1</v>
      </c>
      <c r="G1845" s="79">
        <v>0</v>
      </c>
      <c r="H1845" s="133">
        <v>80.103317260742188</v>
      </c>
      <c r="I1845" s="134">
        <v>55.485164642333984</v>
      </c>
      <c r="J1845" s="105">
        <v>73.441871643066406</v>
      </c>
      <c r="K1845" s="96">
        <f>msoa_calculations5[[#This Row],[ Pop20]]/SUMIF(msoa_calculations5[ICB26],msoa_calculations5[[#This Row],[ICB26]],msoa_calculations5[[ Pop20]])</f>
        <v>7.647944200787622E-3</v>
      </c>
      <c r="L1845" s="98" cm="1">
        <f t="array" ref="L1845">msoa_calculations5[[#This Row],[ Estimated case time (see and convey)]]*msoa_calculations5[[#This Row],[Population share of ICB]:[Population share of ICB]]</f>
        <v>0.61262570070814426</v>
      </c>
      <c r="M1845" s="98" cm="1">
        <f t="array" ref="M1845">msoa_calculations5[[#This Row],[Estimated case time (see and treat)]]*msoa_calculations5[[#This Row],[Population share of ICB]:[Population share of ICB]]</f>
        <v>0.42434744315608464</v>
      </c>
      <c r="N1845" s="94" cm="1">
        <f t="array" ref="N1845">msoa_calculations5[[#This Row],[Weighted estimate]]*msoa_calculations5[[#This Row],[Population share of ICB]:[Population share of ICB]]</f>
        <v>0.5616793363275786</v>
      </c>
    </row>
    <row r="1846" spans="1:14">
      <c r="A1846" s="63" t="s">
        <v>1310</v>
      </c>
      <c r="B1846" s="63" t="s">
        <v>13713</v>
      </c>
      <c r="C1846" s="63" t="s">
        <v>35</v>
      </c>
      <c r="D1846" s="63" t="s">
        <v>76</v>
      </c>
      <c r="E1846" s="72">
        <v>8702</v>
      </c>
      <c r="F1846" s="64">
        <v>1</v>
      </c>
      <c r="G1846" s="79">
        <v>0</v>
      </c>
      <c r="H1846" s="133">
        <v>83.770599365234375</v>
      </c>
      <c r="I1846" s="134">
        <v>59.746231079101563</v>
      </c>
      <c r="J1846" s="105">
        <v>77.269821166992188</v>
      </c>
      <c r="K1846" s="96">
        <f>msoa_calculations5[[#This Row],[ Pop20]]/SUMIF(msoa_calculations5[ICB26],msoa_calculations5[[#This Row],[ICB26]],msoa_calculations5[[ Pop20]])</f>
        <v>6.4078962483394841E-3</v>
      </c>
      <c r="L1846" s="98" cm="1">
        <f t="array" ref="L1846">msoa_calculations5[[#This Row],[ Estimated case time (see and convey)]]*msoa_calculations5[[#This Row],[Population share of ICB]:[Population share of ICB]]</f>
        <v>0.53679330939363534</v>
      </c>
      <c r="M1846" s="98" cm="1">
        <f t="array" ref="M1846">msoa_calculations5[[#This Row],[Estimated case time (see and treat)]]*msoa_calculations5[[#This Row],[Population share of ICB]:[Population share of ICB]]</f>
        <v>0.38284764998419879</v>
      </c>
      <c r="N1846" s="94" cm="1">
        <f t="array" ref="N1846">msoa_calculations5[[#This Row],[Weighted estimate]]*msoa_calculations5[[#This Row],[Population share of ICB]:[Population share of ICB]]</f>
        <v>0.49513699716583209</v>
      </c>
    </row>
    <row r="1847" spans="1:14">
      <c r="A1847" s="63" t="s">
        <v>1308</v>
      </c>
      <c r="B1847" s="63" t="s">
        <v>13713</v>
      </c>
      <c r="C1847" s="63" t="s">
        <v>35</v>
      </c>
      <c r="D1847" s="63" t="s">
        <v>76</v>
      </c>
      <c r="E1847" s="72">
        <v>8371</v>
      </c>
      <c r="F1847" s="64">
        <v>1</v>
      </c>
      <c r="G1847" s="79">
        <v>0</v>
      </c>
      <c r="H1847" s="133">
        <v>86.220687866210938</v>
      </c>
      <c r="I1847" s="134">
        <v>61.459335327148438</v>
      </c>
      <c r="J1847" s="105">
        <v>79.520492553710938</v>
      </c>
      <c r="K1847" s="96">
        <f>msoa_calculations5[[#This Row],[ Pop20]]/SUMIF(msoa_calculations5[ICB26],msoa_calculations5[[#This Row],[ICB26]],msoa_calculations5[[ Pop20]])</f>
        <v>6.1641576068547262E-3</v>
      </c>
      <c r="L1847" s="98" cm="1">
        <f t="array" ref="L1847">msoa_calculations5[[#This Row],[ Estimated case time (see and convey)]]*msoa_calculations5[[#This Row],[Population share of ICB]:[Population share of ICB]]</f>
        <v>0.53147790897875113</v>
      </c>
      <c r="M1847" s="98" cm="1">
        <f t="array" ref="M1847">msoa_calculations5[[#This Row],[Estimated case time (see and treat)]]*msoa_calculations5[[#This Row],[Population share of ICB]:[Population share of ICB]]</f>
        <v>0.37884502936907744</v>
      </c>
      <c r="N1847" s="94" cm="1">
        <f t="array" ref="N1847">msoa_calculations5[[#This Row],[Weighted estimate]]*msoa_calculations5[[#This Row],[Population share of ICB]:[Population share of ICB]]</f>
        <v>0.4901768490757919</v>
      </c>
    </row>
    <row r="1848" spans="1:14">
      <c r="A1848" s="63" t="s">
        <v>1306</v>
      </c>
      <c r="B1848" s="63" t="s">
        <v>13713</v>
      </c>
      <c r="C1848" s="63" t="s">
        <v>35</v>
      </c>
      <c r="D1848" s="63" t="s">
        <v>76</v>
      </c>
      <c r="E1848" s="72">
        <v>10140</v>
      </c>
      <c r="F1848" s="64">
        <v>1</v>
      </c>
      <c r="G1848" s="79">
        <v>0</v>
      </c>
      <c r="H1848" s="133">
        <v>80.093002319335938</v>
      </c>
      <c r="I1848" s="134">
        <v>54.671012878417969</v>
      </c>
      <c r="J1848" s="105">
        <v>73.214042663574219</v>
      </c>
      <c r="K1848" s="96">
        <f>msoa_calculations5[[#This Row],[ Pop20]]/SUMIF(msoa_calculations5[ICB26],msoa_calculations5[[#This Row],[ICB26]],msoa_calculations5[[ Pop20]])</f>
        <v>7.4667970533397353E-3</v>
      </c>
      <c r="L1848" s="98" cm="1">
        <f t="array" ref="L1848">msoa_calculations5[[#This Row],[ Estimated case time (see and convey)]]*msoa_calculations5[[#This Row],[Population share of ICB]:[Population share of ICB]]</f>
        <v>0.59803819371115019</v>
      </c>
      <c r="M1848" s="98" cm="1">
        <f t="array" ref="M1848">msoa_calculations5[[#This Row],[Estimated case time (see and treat)]]*msoa_calculations5[[#This Row],[Population share of ICB]:[Population share of ICB]]</f>
        <v>0.40821735786367003</v>
      </c>
      <c r="N1848" s="94" cm="1">
        <f t="array" ref="N1848">msoa_calculations5[[#This Row],[Weighted estimate]]*msoa_calculations5[[#This Row],[Population share of ICB]:[Population share of ICB]]</f>
        <v>0.54667439802346562</v>
      </c>
    </row>
    <row r="1849" spans="1:14">
      <c r="A1849" s="63" t="s">
        <v>1304</v>
      </c>
      <c r="B1849" s="63" t="s">
        <v>13713</v>
      </c>
      <c r="C1849" s="63" t="s">
        <v>35</v>
      </c>
      <c r="D1849" s="63" t="s">
        <v>76</v>
      </c>
      <c r="E1849" s="72">
        <v>10411</v>
      </c>
      <c r="F1849" s="64">
        <v>1</v>
      </c>
      <c r="G1849" s="79">
        <v>0</v>
      </c>
      <c r="H1849" s="133">
        <v>84.094085693359375</v>
      </c>
      <c r="I1849" s="134">
        <v>59.460731506347656</v>
      </c>
      <c r="J1849" s="105">
        <v>77.42852783203125</v>
      </c>
      <c r="K1849" s="96">
        <f>msoa_calculations5[[#This Row],[ Pop20]]/SUMIF(msoa_calculations5[ICB26],msoa_calculations5[[#This Row],[ICB26]],msoa_calculations5[[ Pop20]])</f>
        <v>7.6663534637396429E-3</v>
      </c>
      <c r="L1849" s="98" cm="1">
        <f t="array" ref="L1849">msoa_calculations5[[#This Row],[ Estimated case time (see and convey)]]*msoa_calculations5[[#This Row],[Population share of ICB]:[Population share of ICB]]</f>
        <v>0.64469498513530399</v>
      </c>
      <c r="M1849" s="98" cm="1">
        <f t="array" ref="M1849">msoa_calculations5[[#This Row],[Estimated case time (see and treat)]]*msoa_calculations5[[#This Row],[Population share of ICB]:[Population share of ICB]]</f>
        <v>0.45584698494018128</v>
      </c>
      <c r="N1849" s="94" cm="1">
        <f t="array" ref="N1849">msoa_calculations5[[#This Row],[Weighted estimate]]*msoa_calculations5[[#This Row],[Population share of ICB]:[Population share of ICB]]</f>
        <v>0.59359446253735415</v>
      </c>
    </row>
    <row r="1850" spans="1:14">
      <c r="A1850" s="63" t="s">
        <v>1302</v>
      </c>
      <c r="B1850" s="63" t="s">
        <v>13713</v>
      </c>
      <c r="C1850" s="63" t="s">
        <v>35</v>
      </c>
      <c r="D1850" s="63" t="s">
        <v>76</v>
      </c>
      <c r="E1850" s="72">
        <v>6748</v>
      </c>
      <c r="F1850" s="64">
        <v>1</v>
      </c>
      <c r="G1850" s="79">
        <v>0</v>
      </c>
      <c r="H1850" s="133">
        <v>84.147956848144531</v>
      </c>
      <c r="I1850" s="134">
        <v>59.898139953613281</v>
      </c>
      <c r="J1850" s="105">
        <v>77.586174011230469</v>
      </c>
      <c r="K1850" s="96">
        <f>msoa_calculations5[[#This Row],[ Pop20]]/SUMIF(msoa_calculations5[ICB26],msoa_calculations5[[#This Row],[ICB26]],msoa_calculations5[[ Pop20]])</f>
        <v>4.9690282560095195E-3</v>
      </c>
      <c r="L1850" s="98" cm="1">
        <f t="array" ref="L1850">msoa_calculations5[[#This Row],[ Estimated case time (see and convey)]]*msoa_calculations5[[#This Row],[Population share of ICB]:[Population share of ICB]]</f>
        <v>0.41813357526389994</v>
      </c>
      <c r="M1850" s="98" cm="1">
        <f t="array" ref="M1850">msoa_calculations5[[#This Row],[Estimated case time (see and treat)]]*msoa_calculations5[[#This Row],[Population share of ICB]:[Population share of ICB]]</f>
        <v>0.2976355499119171</v>
      </c>
      <c r="N1850" s="94" cm="1">
        <f t="array" ref="N1850">msoa_calculations5[[#This Row],[Weighted estimate]]*msoa_calculations5[[#This Row],[Population share of ICB]:[Population share of ICB]]</f>
        <v>0.38552789093747564</v>
      </c>
    </row>
    <row r="1851" spans="1:14">
      <c r="A1851" s="63" t="s">
        <v>1300</v>
      </c>
      <c r="B1851" s="63" t="s">
        <v>13713</v>
      </c>
      <c r="C1851" s="63" t="s">
        <v>35</v>
      </c>
      <c r="D1851" s="63" t="s">
        <v>76</v>
      </c>
      <c r="E1851" s="72">
        <v>8890</v>
      </c>
      <c r="F1851" s="64">
        <v>1</v>
      </c>
      <c r="G1851" s="79">
        <v>0</v>
      </c>
      <c r="H1851" s="133">
        <v>80.546257019042969</v>
      </c>
      <c r="I1851" s="134">
        <v>55.883316040039063</v>
      </c>
      <c r="J1851" s="105">
        <v>73.872688293457031</v>
      </c>
      <c r="K1851" s="96">
        <f>msoa_calculations5[[#This Row],[ Pop20]]/SUMIF(msoa_calculations5[ICB26],msoa_calculations5[[#This Row],[ICB26]],msoa_calculations5[[ Pop20]])</f>
        <v>6.5463339057386825E-3</v>
      </c>
      <c r="L1851" s="98" cm="1">
        <f t="array" ref="L1851">msoa_calculations5[[#This Row],[ Estimated case time (see and convey)]]*msoa_calculations5[[#This Row],[Population share of ICB]:[Population share of ICB]]</f>
        <v>0.52728269330410338</v>
      </c>
      <c r="M1851" s="98" cm="1">
        <f t="array" ref="M1851">msoa_calculations5[[#This Row],[Estimated case time (see and treat)]]*msoa_calculations5[[#This Row],[Population share of ICB]:[Population share of ICB]]</f>
        <v>0.36583084655801806</v>
      </c>
      <c r="N1851" s="94" cm="1">
        <f t="array" ref="N1851">msoa_calculations5[[#This Row],[Weighted estimate]]*msoa_calculations5[[#This Row],[Population share of ICB]:[Population share of ICB]]</f>
        <v>0.48359528408352281</v>
      </c>
    </row>
    <row r="1852" spans="1:14">
      <c r="A1852" s="63" t="s">
        <v>1298</v>
      </c>
      <c r="B1852" s="63" t="s">
        <v>13713</v>
      </c>
      <c r="C1852" s="63" t="s">
        <v>35</v>
      </c>
      <c r="D1852" s="63" t="s">
        <v>76</v>
      </c>
      <c r="E1852" s="72">
        <v>11398</v>
      </c>
      <c r="F1852" s="64">
        <v>1</v>
      </c>
      <c r="G1852" s="79">
        <v>0</v>
      </c>
      <c r="H1852" s="133">
        <v>84.431205749511719</v>
      </c>
      <c r="I1852" s="134">
        <v>60.146381378173828</v>
      </c>
      <c r="J1852" s="105">
        <v>77.859954833984375</v>
      </c>
      <c r="K1852" s="96">
        <f>msoa_calculations5[[#This Row],[ Pop20]]/SUMIF(msoa_calculations5[ICB26],msoa_calculations5[[#This Row],[ICB26]],msoa_calculations5[[ Pop20]])</f>
        <v>8.3931511650854329E-3</v>
      </c>
      <c r="L1852" s="98" cm="1">
        <f t="array" ref="L1852">msoa_calculations5[[#This Row],[ Estimated case time (see and convey)]]*msoa_calculations5[[#This Row],[Population share of ICB]:[Population share of ICB]]</f>
        <v>0.70864387290608222</v>
      </c>
      <c r="M1852" s="98" cm="1">
        <f t="array" ref="M1852">msoa_calculations5[[#This Row],[Estimated case time (see and treat)]]*msoa_calculations5[[#This Row],[Population share of ICB]:[Population share of ICB]]</f>
        <v>0.50481767093989249</v>
      </c>
      <c r="N1852" s="94" cm="1">
        <f t="array" ref="N1852">msoa_calculations5[[#This Row],[Weighted estimate]]*msoa_calculations5[[#This Row],[Population share of ICB]:[Population share of ICB]]</f>
        <v>0.65349037062835513</v>
      </c>
    </row>
    <row r="1853" spans="1:14">
      <c r="A1853" s="63" t="s">
        <v>1296</v>
      </c>
      <c r="B1853" s="63" t="s">
        <v>13713</v>
      </c>
      <c r="C1853" s="63" t="s">
        <v>35</v>
      </c>
      <c r="D1853" s="63" t="s">
        <v>76</v>
      </c>
      <c r="E1853" s="72">
        <v>10977</v>
      </c>
      <c r="F1853" s="64">
        <v>1</v>
      </c>
      <c r="G1853" s="79">
        <v>0</v>
      </c>
      <c r="H1853" s="133">
        <v>82.194717407226563</v>
      </c>
      <c r="I1853" s="134">
        <v>57.253391265869141</v>
      </c>
      <c r="J1853" s="105">
        <v>75.445823669433594</v>
      </c>
      <c r="K1853" s="96">
        <f>msoa_calculations5[[#This Row],[ Pop20]]/SUMIF(msoa_calculations5[ICB26],msoa_calculations5[[#This Row],[ICB26]],msoa_calculations5[[ Pop20]])</f>
        <v>8.0831391769733991E-3</v>
      </c>
      <c r="L1853" s="98" cm="1">
        <f t="array" ref="L1853">msoa_calculations5[[#This Row],[ Estimated case time (see and convey)]]*msoa_calculations5[[#This Row],[Population share of ICB]:[Population share of ICB]]</f>
        <v>0.66439134041461045</v>
      </c>
      <c r="M1853" s="98" cm="1">
        <f t="array" ref="M1853">msoa_calculations5[[#This Row],[Estimated case time (see and treat)]]*msoa_calculations5[[#This Row],[Population share of ICB]:[Population share of ICB]]</f>
        <v>0.46278712995573346</v>
      </c>
      <c r="N1853" s="94" cm="1">
        <f t="array" ref="N1853">msoa_calculations5[[#This Row],[Weighted estimate]]*msoa_calculations5[[#This Row],[Population share of ICB]:[Population share of ICB]]</f>
        <v>0.60983909304142569</v>
      </c>
    </row>
    <row r="1854" spans="1:14">
      <c r="A1854" s="63" t="s">
        <v>1294</v>
      </c>
      <c r="B1854" s="63" t="s">
        <v>13713</v>
      </c>
      <c r="C1854" s="63" t="s">
        <v>35</v>
      </c>
      <c r="D1854" s="63" t="s">
        <v>76</v>
      </c>
      <c r="E1854" s="72">
        <v>8488</v>
      </c>
      <c r="F1854" s="64">
        <v>1</v>
      </c>
      <c r="G1854" s="79">
        <v>0</v>
      </c>
      <c r="H1854" s="133">
        <v>84.334877014160156</v>
      </c>
      <c r="I1854" s="134">
        <v>60.876697540283203</v>
      </c>
      <c r="J1854" s="105">
        <v>77.9873046875</v>
      </c>
      <c r="K1854" s="96">
        <f>msoa_calculations5[[#This Row],[ Pop20]]/SUMIF(msoa_calculations5[ICB26],msoa_calculations5[[#This Row],[ICB26]],msoa_calculations5[[ Pop20]])</f>
        <v>6.2503129574701848E-3</v>
      </c>
      <c r="L1854" s="98" cm="1">
        <f t="array" ref="L1854">msoa_calculations5[[#This Row],[ Estimated case time (see and convey)]]*msoa_calculations5[[#This Row],[Population share of ICB]:[Population share of ICB]]</f>
        <v>0.52711937456825964</v>
      </c>
      <c r="M1854" s="98" cm="1">
        <f t="array" ref="M1854">msoa_calculations5[[#This Row],[Estimated case time (see and treat)]]*msoa_calculations5[[#This Row],[Population share of ICB]:[Population share of ICB]]</f>
        <v>0.38049841144402541</v>
      </c>
      <c r="N1854" s="94" cm="1">
        <f t="array" ref="N1854">msoa_calculations5[[#This Row],[Weighted estimate]]*msoa_calculations5[[#This Row],[Population share of ICB]:[Population share of ICB]]</f>
        <v>0.48744506100645651</v>
      </c>
    </row>
    <row r="1855" spans="1:14">
      <c r="A1855" s="63" t="s">
        <v>1292</v>
      </c>
      <c r="B1855" s="63" t="s">
        <v>13713</v>
      </c>
      <c r="C1855" s="63" t="s">
        <v>35</v>
      </c>
      <c r="D1855" s="63" t="s">
        <v>76</v>
      </c>
      <c r="E1855" s="72">
        <v>8853</v>
      </c>
      <c r="F1855" s="64">
        <v>1</v>
      </c>
      <c r="G1855" s="79">
        <v>0</v>
      </c>
      <c r="H1855" s="133">
        <v>86.849456787109375</v>
      </c>
      <c r="I1855" s="134">
        <v>62.362369537353516</v>
      </c>
      <c r="J1855" s="105">
        <v>80.223472595214844</v>
      </c>
      <c r="K1855" s="96">
        <f>msoa_calculations5[[#This Row],[ Pop20]]/SUMIF(msoa_calculations5[ICB26],msoa_calculations5[[#This Row],[ICB26]],msoa_calculations5[[ Pop20]])</f>
        <v>6.5190881965696912E-3</v>
      </c>
      <c r="L1855" s="98" cm="1">
        <f t="array" ref="L1855">msoa_calculations5[[#This Row],[ Estimated case time (see and convey)]]*msoa_calculations5[[#This Row],[Population share of ICB]:[Population share of ICB]]</f>
        <v>0.56617926861933421</v>
      </c>
      <c r="M1855" s="98" cm="1">
        <f t="array" ref="M1855">msoa_calculations5[[#This Row],[Estimated case time (see and treat)]]*msoa_calculations5[[#This Row],[Population share of ICB]:[Population share of ICB]]</f>
        <v>0.40654578716107859</v>
      </c>
      <c r="N1855" s="94" cm="1">
        <f t="array" ref="N1855">msoa_calculations5[[#This Row],[Weighted estimate]]*msoa_calculations5[[#This Row],[Population share of ICB]:[Population share of ICB]]</f>
        <v>0.5229838932832972</v>
      </c>
    </row>
    <row r="1856" spans="1:14">
      <c r="A1856" s="63" t="s">
        <v>1290</v>
      </c>
      <c r="B1856" s="63" t="s">
        <v>13713</v>
      </c>
      <c r="C1856" s="63" t="s">
        <v>35</v>
      </c>
      <c r="D1856" s="63" t="s">
        <v>76</v>
      </c>
      <c r="E1856" s="72">
        <v>9520</v>
      </c>
      <c r="F1856" s="64">
        <v>1</v>
      </c>
      <c r="G1856" s="79">
        <v>0</v>
      </c>
      <c r="H1856" s="133">
        <v>81.825202941894531</v>
      </c>
      <c r="I1856" s="134">
        <v>56.692134857177734</v>
      </c>
      <c r="J1856" s="105">
        <v>75.024421691894531</v>
      </c>
      <c r="K1856" s="96">
        <f>msoa_calculations5[[#This Row],[ Pop20]]/SUMIF(msoa_calculations5[ICB26],msoa_calculations5[[#This Row],[ICB26]],msoa_calculations5[[ Pop20]])</f>
        <v>7.0102473321296127E-3</v>
      </c>
      <c r="L1856" s="98" cm="1">
        <f t="array" ref="L1856">msoa_calculations5[[#This Row],[ Estimated case time (see and convey)]]*msoa_calculations5[[#This Row],[Population share of ICB]:[Population share of ICB]]</f>
        <v>0.5736149106243803</v>
      </c>
      <c r="M1856" s="98" cm="1">
        <f t="array" ref="M1856">msoa_calculations5[[#This Row],[Estimated case time (see and treat)]]*msoa_calculations5[[#This Row],[Population share of ICB]:[Population share of ICB]]</f>
        <v>0.39742588713526245</v>
      </c>
      <c r="N1856" s="94" cm="1">
        <f t="array" ref="N1856">msoa_calculations5[[#This Row],[Weighted estimate]]*msoa_calculations5[[#This Row],[Population share of ICB]:[Population share of ICB]]</f>
        <v>0.52593975201017074</v>
      </c>
    </row>
    <row r="1857" spans="1:14">
      <c r="A1857" s="63" t="s">
        <v>1288</v>
      </c>
      <c r="B1857" s="63" t="s">
        <v>13713</v>
      </c>
      <c r="C1857" s="63" t="s">
        <v>35</v>
      </c>
      <c r="D1857" s="63" t="s">
        <v>76</v>
      </c>
      <c r="E1857" s="72">
        <v>8452</v>
      </c>
      <c r="F1857" s="64">
        <v>1</v>
      </c>
      <c r="G1857" s="79">
        <v>0</v>
      </c>
      <c r="H1857" s="133">
        <v>84.58477783203125</v>
      </c>
      <c r="I1857" s="134">
        <v>58.998844146728516</v>
      </c>
      <c r="J1857" s="105">
        <v>77.661460876464844</v>
      </c>
      <c r="K1857" s="96">
        <f>msoa_calculations5[[#This Row],[ Pop20]]/SUMIF(msoa_calculations5[ICB26],msoa_calculations5[[#This Row],[ICB26]],msoa_calculations5[[ Pop20]])</f>
        <v>6.2238036188192744E-3</v>
      </c>
      <c r="L1857" s="98" cm="1">
        <f t="array" ref="L1857">msoa_calculations5[[#This Row],[ Estimated case time (see and convey)]]*msoa_calculations5[[#This Row],[Population share of ICB]:[Population share of ICB]]</f>
        <v>0.52643904636802041</v>
      </c>
      <c r="M1857" s="98" cm="1">
        <f t="array" ref="M1857">msoa_calculations5[[#This Row],[Estimated case time (see and treat)]]*msoa_calculations5[[#This Row],[Population share of ICB]:[Population share of ICB]]</f>
        <v>0.36719721970656333</v>
      </c>
      <c r="N1857" s="94" cm="1">
        <f t="array" ref="N1857">msoa_calculations5[[#This Row],[Weighted estimate]]*msoa_calculations5[[#This Row],[Population share of ICB]:[Population share of ICB]]</f>
        <v>0.48334968124573341</v>
      </c>
    </row>
    <row r="1858" spans="1:14">
      <c r="A1858" s="63" t="s">
        <v>1286</v>
      </c>
      <c r="B1858" s="63" t="s">
        <v>13713</v>
      </c>
      <c r="C1858" s="63" t="s">
        <v>35</v>
      </c>
      <c r="D1858" s="63" t="s">
        <v>76</v>
      </c>
      <c r="E1858" s="72">
        <v>6204</v>
      </c>
      <c r="F1858" s="64">
        <v>1</v>
      </c>
      <c r="G1858" s="79">
        <v>0</v>
      </c>
      <c r="H1858" s="133">
        <v>85.766952514648438</v>
      </c>
      <c r="I1858" s="134">
        <v>62.449657440185547</v>
      </c>
      <c r="J1858" s="105">
        <v>79.457504272460938</v>
      </c>
      <c r="K1858" s="96">
        <f>msoa_calculations5[[#This Row],[ Pop20]]/SUMIF(msoa_calculations5[ICB26],msoa_calculations5[[#This Row],[ICB26]],msoa_calculations5[[ Pop20]])</f>
        <v>4.5684426941735422E-3</v>
      </c>
      <c r="L1858" s="98" cm="1">
        <f t="array" ref="L1858">msoa_calculations5[[#This Row],[ Estimated case time (see and convey)]]*msoa_calculations5[[#This Row],[Population share of ICB]:[Population share of ICB]]</f>
        <v>0.39182140761707479</v>
      </c>
      <c r="M1858" s="98" cm="1">
        <f t="array" ref="M1858">msoa_calculations5[[#This Row],[Estimated case time (see and treat)]]*msoa_calculations5[[#This Row],[Population share of ICB]:[Population share of ICB]]</f>
        <v>0.28529768128625604</v>
      </c>
      <c r="N1858" s="94" cm="1">
        <f t="array" ref="N1858">msoa_calculations5[[#This Row],[Weighted estimate]]*msoa_calculations5[[#This Row],[Population share of ICB]:[Population share of ICB]]</f>
        <v>0.36299705489078721</v>
      </c>
    </row>
    <row r="1859" spans="1:14">
      <c r="A1859" s="63" t="s">
        <v>1284</v>
      </c>
      <c r="B1859" s="63" t="s">
        <v>13713</v>
      </c>
      <c r="C1859" s="63" t="s">
        <v>35</v>
      </c>
      <c r="D1859" s="63" t="s">
        <v>76</v>
      </c>
      <c r="E1859" s="72">
        <v>8378</v>
      </c>
      <c r="F1859" s="64">
        <v>1</v>
      </c>
      <c r="G1859" s="79">
        <v>0</v>
      </c>
      <c r="H1859" s="133">
        <v>86.101509094238281</v>
      </c>
      <c r="I1859" s="134">
        <v>62.686370849609375</v>
      </c>
      <c r="J1859" s="105">
        <v>79.765586853027344</v>
      </c>
      <c r="K1859" s="96">
        <f>msoa_calculations5[[#This Row],[ Pop20]]/SUMIF(msoa_calculations5[ICB26],msoa_calculations5[[#This Row],[ICB26]],msoa_calculations5[[ Pop20]])</f>
        <v>6.1693122004812919E-3</v>
      </c>
      <c r="L1859" s="98" cm="1">
        <f t="array" ref="L1859">msoa_calculations5[[#This Row],[ Estimated case time (see and convey)]]*msoa_calculations5[[#This Row],[Population share of ICB]:[Population share of ICB]]</f>
        <v>0.53118709053493518</v>
      </c>
      <c r="M1859" s="98" cm="1">
        <f t="array" ref="M1859">msoa_calculations5[[#This Row],[Estimated case time (see and treat)]]*msoa_calculations5[[#This Row],[Population share of ICB]:[Population share of ICB]]</f>
        <v>0.38673179248638995</v>
      </c>
      <c r="N1859" s="94" cm="1">
        <f t="array" ref="N1859">msoa_calculations5[[#This Row],[Weighted estimate]]*msoa_calculations5[[#This Row],[Population share of ICB]:[Population share of ICB]]</f>
        <v>0.49209880815093171</v>
      </c>
    </row>
    <row r="1860" spans="1:14">
      <c r="A1860" s="63" t="s">
        <v>1282</v>
      </c>
      <c r="B1860" s="63" t="s">
        <v>13713</v>
      </c>
      <c r="C1860" s="63" t="s">
        <v>35</v>
      </c>
      <c r="D1860" s="63" t="s">
        <v>76</v>
      </c>
      <c r="E1860" s="72">
        <v>7334</v>
      </c>
      <c r="F1860" s="64">
        <v>1</v>
      </c>
      <c r="G1860" s="79">
        <v>0</v>
      </c>
      <c r="H1860" s="133">
        <v>84.816329956054688</v>
      </c>
      <c r="I1860" s="134">
        <v>60.025131225585938</v>
      </c>
      <c r="J1860" s="105">
        <v>78.108055114746094</v>
      </c>
      <c r="K1860" s="96">
        <f>msoa_calculations5[[#This Row],[ Pop20]]/SUMIF(msoa_calculations5[ICB26],msoa_calculations5[[#This Row],[ICB26]],msoa_calculations5[[ Pop20]])</f>
        <v>5.4005413796048927E-3</v>
      </c>
      <c r="L1860" s="98" cm="1">
        <f t="array" ref="L1860">msoa_calculations5[[#This Row],[ Estimated case time (see and convey)]]*msoa_calculations5[[#This Row],[Population share of ICB]:[Population share of ICB]]</f>
        <v>0.45805409959389537</v>
      </c>
      <c r="M1860" s="98" cm="1">
        <f t="array" ref="M1860">msoa_calculations5[[#This Row],[Estimated case time (see and treat)]]*msoa_calculations5[[#This Row],[Population share of ICB]:[Population share of ICB]]</f>
        <v>0.32416820499999061</v>
      </c>
      <c r="N1860" s="94" cm="1">
        <f t="array" ref="N1860">msoa_calculations5[[#This Row],[Weighted estimate]]*msoa_calculations5[[#This Row],[Population share of ICB]:[Population share of ICB]]</f>
        <v>0.42182578372764584</v>
      </c>
    </row>
    <row r="1861" spans="1:14">
      <c r="A1861" s="63" t="s">
        <v>1280</v>
      </c>
      <c r="B1861" s="63" t="s">
        <v>13713</v>
      </c>
      <c r="C1861" s="63" t="s">
        <v>35</v>
      </c>
      <c r="D1861" s="63" t="s">
        <v>76</v>
      </c>
      <c r="E1861" s="72">
        <v>8632</v>
      </c>
      <c r="F1861" s="64">
        <v>1</v>
      </c>
      <c r="G1861" s="79">
        <v>0</v>
      </c>
      <c r="H1861" s="133">
        <v>84.038116455078125</v>
      </c>
      <c r="I1861" s="134">
        <v>60.458053588867188</v>
      </c>
      <c r="J1861" s="105">
        <v>77.657569885253906</v>
      </c>
      <c r="K1861" s="96">
        <f>msoa_calculations5[[#This Row],[ Pop20]]/SUMIF(msoa_calculations5[ICB26],msoa_calculations5[[#This Row],[ICB26]],msoa_calculations5[[ Pop20]])</f>
        <v>6.3563503120738253E-3</v>
      </c>
      <c r="L1861" s="98" cm="1">
        <f t="array" ref="L1861">msoa_calculations5[[#This Row],[ Estimated case time (see and convey)]]*msoa_calculations5[[#This Row],[Population share of ICB]:[Population share of ICB]]</f>
        <v>0.5341757077553323</v>
      </c>
      <c r="M1861" s="98" cm="1">
        <f t="array" ref="M1861">msoa_calculations5[[#This Row],[Estimated case time (see and treat)]]*msoa_calculations5[[#This Row],[Population share of ICB]:[Population share of ICB]]</f>
        <v>0.38429256779697202</v>
      </c>
      <c r="N1861" s="94" cm="1">
        <f t="array" ref="N1861">msoa_calculations5[[#This Row],[Weighted estimate]]*msoa_calculations5[[#This Row],[Population share of ICB]:[Population share of ICB]]</f>
        <v>0.49361871857502859</v>
      </c>
    </row>
    <row r="1862" spans="1:14">
      <c r="A1862" s="63" t="s">
        <v>1278</v>
      </c>
      <c r="B1862" s="63" t="s">
        <v>13713</v>
      </c>
      <c r="C1862" s="63" t="s">
        <v>35</v>
      </c>
      <c r="D1862" s="63" t="s">
        <v>76</v>
      </c>
      <c r="E1862" s="72">
        <v>6010</v>
      </c>
      <c r="F1862" s="64">
        <v>1</v>
      </c>
      <c r="G1862" s="79">
        <v>0</v>
      </c>
      <c r="H1862" s="133">
        <v>86.244003295898438</v>
      </c>
      <c r="I1862" s="134">
        <v>61.945388793945313</v>
      </c>
      <c r="J1862" s="105">
        <v>79.669021606445313</v>
      </c>
      <c r="K1862" s="96">
        <f>msoa_calculations5[[#This Row],[ Pop20]]/SUMIF(msoa_calculations5[ICB26],msoa_calculations5[[#This Row],[ICB26]],msoa_calculations5[[ Pop20]])</f>
        <v>4.4255868136658582E-3</v>
      </c>
      <c r="L1862" s="98" cm="1">
        <f t="array" ref="L1862">msoa_calculations5[[#This Row],[ Estimated case time (see and convey)]]*msoa_calculations5[[#This Row],[Population share of ICB]:[Population share of ICB]]</f>
        <v>0.38168032374408295</v>
      </c>
      <c r="M1862" s="98" cm="1">
        <f t="array" ref="M1862">msoa_calculations5[[#This Row],[Estimated case time (see and treat)]]*msoa_calculations5[[#This Row],[Population share of ICB]:[Population share of ICB]]</f>
        <v>0.27414469581388917</v>
      </c>
      <c r="N1862" s="94" cm="1">
        <f t="array" ref="N1862">msoa_calculations5[[#This Row],[Weighted estimate]]*msoa_calculations5[[#This Row],[Population share of ICB]:[Population share of ICB]]</f>
        <v>0.35258217147914472</v>
      </c>
    </row>
    <row r="1863" spans="1:14">
      <c r="A1863" s="63" t="s">
        <v>8882</v>
      </c>
      <c r="B1863" s="63" t="s">
        <v>13713</v>
      </c>
      <c r="C1863" s="63" t="s">
        <v>35</v>
      </c>
      <c r="D1863" s="63" t="s">
        <v>76</v>
      </c>
      <c r="E1863" s="72">
        <v>7358</v>
      </c>
      <c r="F1863" s="64">
        <v>1</v>
      </c>
      <c r="G1863" s="79">
        <v>0</v>
      </c>
      <c r="H1863" s="133">
        <v>83.572311401367188</v>
      </c>
      <c r="I1863" s="134">
        <v>57.745330810546875</v>
      </c>
      <c r="J1863" s="105">
        <v>76.583763122558594</v>
      </c>
      <c r="K1863" s="96">
        <f>msoa_calculations5[[#This Row],[ Pop20]]/SUMIF(msoa_calculations5[ICB26],msoa_calculations5[[#This Row],[ICB26]],msoa_calculations5[[ Pop20]])</f>
        <v>5.4182142720388335E-3</v>
      </c>
      <c r="L1863" s="98" cm="1">
        <f t="array" ref="L1863">msoa_calculations5[[#This Row],[ Estimated case time (see and convey)]]*msoa_calculations5[[#This Row],[Population share of ICB]:[Population share of ICB]]</f>
        <v>0.45281269038216143</v>
      </c>
      <c r="M1863" s="98" cm="1">
        <f t="array" ref="M1863">msoa_calculations5[[#This Row],[Estimated case time (see and treat)]]*msoa_calculations5[[#This Row],[Population share of ICB]:[Population share of ICB]]</f>
        <v>0.31287657554130888</v>
      </c>
      <c r="N1863" s="94" cm="1">
        <f t="array" ref="N1863">msoa_calculations5[[#This Row],[Weighted estimate]]*msoa_calculations5[[#This Row],[Population share of ICB]:[Population share of ICB]]</f>
        <v>0.4149472383570883</v>
      </c>
    </row>
    <row r="1864" spans="1:14">
      <c r="A1864" s="63" t="s">
        <v>1276</v>
      </c>
      <c r="B1864" s="63" t="s">
        <v>13713</v>
      </c>
      <c r="C1864" s="63" t="s">
        <v>35</v>
      </c>
      <c r="D1864" s="63" t="s">
        <v>76</v>
      </c>
      <c r="E1864" s="72">
        <v>7768</v>
      </c>
      <c r="F1864" s="64">
        <v>1</v>
      </c>
      <c r="G1864" s="79">
        <v>0</v>
      </c>
      <c r="H1864" s="133">
        <v>85.836166381835938</v>
      </c>
      <c r="I1864" s="134">
        <v>60.210376739501953</v>
      </c>
      <c r="J1864" s="105">
        <v>78.902061462402344</v>
      </c>
      <c r="K1864" s="96">
        <f>msoa_calculations5[[#This Row],[ Pop20]]/SUMIF(msoa_calculations5[ICB26],msoa_calculations5[[#This Row],[ICB26]],msoa_calculations5[[ Pop20]])</f>
        <v>5.7201261844519787E-3</v>
      </c>
      <c r="L1864" s="98" cm="1">
        <f t="array" ref="L1864">msoa_calculations5[[#This Row],[ Estimated case time (see and convey)]]*msoa_calculations5[[#This Row],[Population share of ICB]:[Population share of ICB]]</f>
        <v>0.49099370289371641</v>
      </c>
      <c r="M1864" s="98" cm="1">
        <f t="array" ref="M1864">msoa_calculations5[[#This Row],[Estimated case time (see and treat)]]*msoa_calculations5[[#This Row],[Population share of ICB]:[Population share of ICB]]</f>
        <v>0.34441095256334348</v>
      </c>
      <c r="N1864" s="94" cm="1">
        <f t="array" ref="N1864">msoa_calculations5[[#This Row],[Weighted estimate]]*msoa_calculations5[[#This Row],[Population share of ICB]:[Population share of ICB]]</f>
        <v>0.45132974777832702</v>
      </c>
    </row>
    <row r="1865" spans="1:14">
      <c r="A1865" s="63" t="s">
        <v>1274</v>
      </c>
      <c r="B1865" s="63" t="s">
        <v>13713</v>
      </c>
      <c r="C1865" s="63" t="s">
        <v>35</v>
      </c>
      <c r="D1865" s="63" t="s">
        <v>76</v>
      </c>
      <c r="E1865" s="72">
        <v>12112</v>
      </c>
      <c r="F1865" s="64">
        <v>1</v>
      </c>
      <c r="G1865" s="79">
        <v>0</v>
      </c>
      <c r="H1865" s="133">
        <v>83.169898986816406</v>
      </c>
      <c r="I1865" s="134">
        <v>57.615341186523438</v>
      </c>
      <c r="J1865" s="105">
        <v>76.25506591796875</v>
      </c>
      <c r="K1865" s="96">
        <f>msoa_calculations5[[#This Row],[ Pop20]]/SUMIF(msoa_calculations5[ICB26],msoa_calculations5[[#This Row],[ICB26]],msoa_calculations5[[ Pop20]])</f>
        <v>8.9189197149951542E-3</v>
      </c>
      <c r="L1865" s="98" cm="1">
        <f t="array" ref="L1865">msoa_calculations5[[#This Row],[ Estimated case time (see and convey)]]*msoa_calculations5[[#This Row],[Population share of ICB]:[Population share of ICB]]</f>
        <v>0.7417856517676723</v>
      </c>
      <c r="M1865" s="98" cm="1">
        <f t="array" ref="M1865">msoa_calculations5[[#This Row],[Estimated case time (see and treat)]]*msoa_calculations5[[#This Row],[Population share of ICB]:[Population share of ICB]]</f>
        <v>0.5138666023946562</v>
      </c>
      <c r="N1865" s="94" cm="1">
        <f t="array" ref="N1865">msoa_calculations5[[#This Row],[Weighted estimate]]*msoa_calculations5[[#This Row],[Population share of ICB]:[Population share of ICB]]</f>
        <v>0.68011281078402652</v>
      </c>
    </row>
    <row r="1866" spans="1:14">
      <c r="A1866" s="63" t="s">
        <v>1272</v>
      </c>
      <c r="B1866" s="63" t="s">
        <v>13713</v>
      </c>
      <c r="C1866" s="63" t="s">
        <v>35</v>
      </c>
      <c r="D1866" s="63" t="s">
        <v>76</v>
      </c>
      <c r="E1866" s="72">
        <v>9163</v>
      </c>
      <c r="F1866" s="64">
        <v>1</v>
      </c>
      <c r="G1866" s="79">
        <v>0</v>
      </c>
      <c r="H1866" s="133">
        <v>86.816696166992188</v>
      </c>
      <c r="I1866" s="134">
        <v>62.505245208740234</v>
      </c>
      <c r="J1866" s="105">
        <v>80.238235473632813</v>
      </c>
      <c r="K1866" s="96">
        <f>msoa_calculations5[[#This Row],[ Pop20]]/SUMIF(msoa_calculations5[ICB26],msoa_calculations5[[#This Row],[ICB26]],msoa_calculations5[[ Pop20]])</f>
        <v>6.7473630571747529E-3</v>
      </c>
      <c r="L1866" s="98" cm="1">
        <f t="array" ref="L1866">msoa_calculations5[[#This Row],[ Estimated case time (see and convey)]]*msoa_calculations5[[#This Row],[Population share of ICB]:[Population share of ICB]]</f>
        <v>0.58578376846312807</v>
      </c>
      <c r="M1866" s="98" cm="1">
        <f t="array" ref="M1866">msoa_calculations5[[#This Row],[Estimated case time (see and treat)]]*msoa_calculations5[[#This Row],[Population share of ICB]:[Population share of ICB]]</f>
        <v>0.4217455824011031</v>
      </c>
      <c r="N1866" s="94" cm="1">
        <f t="array" ref="N1866">msoa_calculations5[[#This Row],[Weighted estimate]]*msoa_calculations5[[#This Row],[Population share of ICB]:[Population share of ICB]]</f>
        <v>0.54139650580767884</v>
      </c>
    </row>
    <row r="1867" spans="1:14">
      <c r="A1867" s="63" t="s">
        <v>1270</v>
      </c>
      <c r="B1867" s="63" t="s">
        <v>13713</v>
      </c>
      <c r="C1867" s="63" t="s">
        <v>35</v>
      </c>
      <c r="D1867" s="63" t="s">
        <v>76</v>
      </c>
      <c r="E1867" s="72">
        <v>10030</v>
      </c>
      <c r="F1867" s="64">
        <v>1</v>
      </c>
      <c r="G1867" s="79">
        <v>0</v>
      </c>
      <c r="H1867" s="133">
        <v>88.324600219726563</v>
      </c>
      <c r="I1867" s="134">
        <v>63.907703399658203</v>
      </c>
      <c r="J1867" s="105">
        <v>81.717613220214844</v>
      </c>
      <c r="K1867" s="96">
        <f>msoa_calculations5[[#This Row],[ Pop20]]/SUMIF(msoa_calculations5[ICB26],msoa_calculations5[[#This Row],[ICB26]],msoa_calculations5[[ Pop20]])</f>
        <v>7.3857962963508423E-3</v>
      </c>
      <c r="L1867" s="98" cm="1">
        <f t="array" ref="L1867">msoa_calculations5[[#This Row],[ Estimated case time (see and convey)]]*msoa_calculations5[[#This Row],[Population share of ICB]:[Population share of ICB]]</f>
        <v>0.65234750517952522</v>
      </c>
      <c r="M1867" s="98" cm="1">
        <f t="array" ref="M1867">msoa_calculations5[[#This Row],[Estimated case time (see and treat)]]*msoa_calculations5[[#This Row],[Population share of ICB]:[Population share of ICB]]</f>
        <v>0.47200927907748369</v>
      </c>
      <c r="N1867" s="94" cm="1">
        <f t="array" ref="N1867">msoa_calculations5[[#This Row],[Weighted estimate]]*msoa_calculations5[[#This Row],[Population share of ICB]:[Population share of ICB]]</f>
        <v>0.6035496450684934</v>
      </c>
    </row>
    <row r="1868" spans="1:14">
      <c r="A1868" s="63" t="s">
        <v>8880</v>
      </c>
      <c r="B1868" s="63" t="s">
        <v>13713</v>
      </c>
      <c r="C1868" s="63" t="s">
        <v>35</v>
      </c>
      <c r="D1868" s="63" t="s">
        <v>76</v>
      </c>
      <c r="E1868" s="72">
        <v>8803</v>
      </c>
      <c r="F1868" s="64">
        <v>1</v>
      </c>
      <c r="G1868" s="79">
        <v>0</v>
      </c>
      <c r="H1868" s="133">
        <v>82.325096130371094</v>
      </c>
      <c r="I1868" s="134">
        <v>56.916824340820313</v>
      </c>
      <c r="J1868" s="105">
        <v>75.449851989746094</v>
      </c>
      <c r="K1868" s="96">
        <f>msoa_calculations5[[#This Row],[ Pop20]]/SUMIF(msoa_calculations5[ICB26],msoa_calculations5[[#This Row],[ICB26]],msoa_calculations5[[ Pop20]])</f>
        <v>6.4822696706656495E-3</v>
      </c>
      <c r="L1868" s="98" cm="1">
        <f t="array" ref="L1868">msoa_calculations5[[#This Row],[ Estimated case time (see and convey)]]*msoa_calculations5[[#This Row],[Population share of ICB]:[Population share of ICB]]</f>
        <v>0.53365347378053851</v>
      </c>
      <c r="M1868" s="98" cm="1">
        <f t="array" ref="M1868">msoa_calculations5[[#This Row],[Estimated case time (see and treat)]]*msoa_calculations5[[#This Row],[Population share of ICB]:[Population share of ICB]]</f>
        <v>0.36895020417510394</v>
      </c>
      <c r="N1868" s="94" cm="1">
        <f t="array" ref="N1868">msoa_calculations5[[#This Row],[Weighted estimate]]*msoa_calculations5[[#This Row],[Population share of ICB]:[Population share of ICB]]</f>
        <v>0.48908628720934338</v>
      </c>
    </row>
    <row r="1869" spans="1:14">
      <c r="A1869" s="63" t="s">
        <v>8878</v>
      </c>
      <c r="B1869" s="63" t="s">
        <v>13713</v>
      </c>
      <c r="C1869" s="63" t="s">
        <v>35</v>
      </c>
      <c r="D1869" s="63" t="s">
        <v>76</v>
      </c>
      <c r="E1869" s="72">
        <v>8189</v>
      </c>
      <c r="F1869" s="64">
        <v>1</v>
      </c>
      <c r="G1869" s="79">
        <v>0</v>
      </c>
      <c r="H1869" s="133">
        <v>85.085685729980469</v>
      </c>
      <c r="I1869" s="134">
        <v>58.853111267089844</v>
      </c>
      <c r="J1869" s="105">
        <v>77.987388610839844</v>
      </c>
      <c r="K1869" s="96">
        <f>msoa_calculations5[[#This Row],[ Pop20]]/SUMIF(msoa_calculations5[ICB26],msoa_calculations5[[#This Row],[ICB26]],msoa_calculations5[[ Pop20]])</f>
        <v>6.0301381725640125E-3</v>
      </c>
      <c r="L1869" s="98" cm="1">
        <f t="array" ref="L1869">msoa_calculations5[[#This Row],[ Estimated case time (see and convey)]]*msoa_calculations5[[#This Row],[Population share of ICB]:[Population share of ICB]]</f>
        <v>0.51307844145914028</v>
      </c>
      <c r="M1869" s="98" cm="1">
        <f t="array" ref="M1869">msoa_calculations5[[#This Row],[Estimated case time (see and treat)]]*msoa_calculations5[[#This Row],[Population share of ICB]:[Population share of ICB]]</f>
        <v>0.35489239282583562</v>
      </c>
      <c r="N1869" s="94" cm="1">
        <f t="array" ref="N1869">msoa_calculations5[[#This Row],[Weighted estimate]]*msoa_calculations5[[#This Row],[Population share of ICB]:[Population share of ICB]]</f>
        <v>0.47027472904080925</v>
      </c>
    </row>
    <row r="1870" spans="1:14">
      <c r="A1870" s="63" t="s">
        <v>8876</v>
      </c>
      <c r="B1870" s="63" t="s">
        <v>13713</v>
      </c>
      <c r="C1870" s="63" t="s">
        <v>35</v>
      </c>
      <c r="D1870" s="63" t="s">
        <v>76</v>
      </c>
      <c r="E1870" s="72">
        <v>7053</v>
      </c>
      <c r="F1870" s="64">
        <v>1</v>
      </c>
      <c r="G1870" s="79">
        <v>0</v>
      </c>
      <c r="H1870" s="133">
        <v>85.023033142089844</v>
      </c>
      <c r="I1870" s="134">
        <v>59.071727752685547</v>
      </c>
      <c r="J1870" s="105">
        <v>78.000846862792969</v>
      </c>
      <c r="K1870" s="96">
        <f>msoa_calculations5[[#This Row],[ Pop20]]/SUMIF(msoa_calculations5[ICB26],msoa_calculations5[[#This Row],[ICB26]],msoa_calculations5[[ Pop20]])</f>
        <v>5.1936212640241765E-3</v>
      </c>
      <c r="L1870" s="98" cm="1">
        <f t="array" ref="L1870">msoa_calculations5[[#This Row],[ Estimated case time (see and convey)]]*msoa_calculations5[[#This Row],[Population share of ICB]:[Population share of ICB]]</f>
        <v>0.44157743285859008</v>
      </c>
      <c r="M1870" s="98" cm="1">
        <f t="array" ref="M1870">msoa_calculations5[[#This Row],[Estimated case time (see and treat)]]*msoa_calculations5[[#This Row],[Population share of ICB]:[Population share of ICB]]</f>
        <v>0.30679618135899472</v>
      </c>
      <c r="N1870" s="94" cm="1">
        <f t="array" ref="N1870">msoa_calculations5[[#This Row],[Weighted estimate]]*msoa_calculations5[[#This Row],[Population share of ICB]:[Population share of ICB]]</f>
        <v>0.40510685687849501</v>
      </c>
    </row>
    <row r="1871" spans="1:14">
      <c r="A1871" s="63" t="s">
        <v>1268</v>
      </c>
      <c r="B1871" s="63" t="s">
        <v>13713</v>
      </c>
      <c r="C1871" s="63" t="s">
        <v>35</v>
      </c>
      <c r="D1871" s="63" t="s">
        <v>76</v>
      </c>
      <c r="E1871" s="72">
        <v>8590</v>
      </c>
      <c r="F1871" s="64">
        <v>1</v>
      </c>
      <c r="G1871" s="79">
        <v>0</v>
      </c>
      <c r="H1871" s="133">
        <v>84.989097595214844</v>
      </c>
      <c r="I1871" s="134">
        <v>60.033409118652344</v>
      </c>
      <c r="J1871" s="105">
        <v>78.236312866210938</v>
      </c>
      <c r="K1871" s="96">
        <f>msoa_calculations5[[#This Row],[ Pop20]]/SUMIF(msoa_calculations5[ICB26],msoa_calculations5[[#This Row],[ICB26]],msoa_calculations5[[ Pop20]])</f>
        <v>6.3254227503144302E-3</v>
      </c>
      <c r="L1871" s="98" cm="1">
        <f t="array" ref="L1871">msoa_calculations5[[#This Row],[ Estimated case time (see and convey)]]*msoa_calculations5[[#This Row],[Population share of ICB]:[Population share of ICB]]</f>
        <v>0.5375919714574654</v>
      </c>
      <c r="M1871" s="98" cm="1">
        <f t="array" ref="M1871">msoa_calculations5[[#This Row],[Estimated case time (see and treat)]]*msoa_calculations5[[#This Row],[Population share of ICB]:[Population share of ICB]]</f>
        <v>0.3797366918180573</v>
      </c>
      <c r="N1871" s="94" cm="1">
        <f t="array" ref="N1871">msoa_calculations5[[#This Row],[Weighted estimate]]*msoa_calculations5[[#This Row],[Population share of ICB]:[Population share of ICB]]</f>
        <v>0.49487775330464823</v>
      </c>
    </row>
    <row r="1872" spans="1:14">
      <c r="A1872" s="63" t="s">
        <v>1266</v>
      </c>
      <c r="B1872" s="63" t="s">
        <v>13713</v>
      </c>
      <c r="C1872" s="63" t="s">
        <v>35</v>
      </c>
      <c r="D1872" s="63" t="s">
        <v>76</v>
      </c>
      <c r="E1872" s="72">
        <v>8990</v>
      </c>
      <c r="F1872" s="64">
        <v>1</v>
      </c>
      <c r="G1872" s="79">
        <v>0</v>
      </c>
      <c r="H1872" s="133">
        <v>83.201026916503906</v>
      </c>
      <c r="I1872" s="134">
        <v>59.563995361328125</v>
      </c>
      <c r="J1872" s="105">
        <v>76.805061340332031</v>
      </c>
      <c r="K1872" s="96">
        <f>msoa_calculations5[[#This Row],[ Pop20]]/SUMIF(msoa_calculations5[ICB26],msoa_calculations5[[#This Row],[ICB26]],msoa_calculations5[[ Pop20]])</f>
        <v>6.6199709575467669E-3</v>
      </c>
      <c r="L1872" s="98" cm="1">
        <f t="array" ref="L1872">msoa_calculations5[[#This Row],[ Estimated case time (see and convey)]]*msoa_calculations5[[#This Row],[Population share of ICB]:[Population share of ICB]]</f>
        <v>0.55078838182532264</v>
      </c>
      <c r="M1872" s="98" cm="1">
        <f t="array" ref="M1872">msoa_calculations5[[#This Row],[Estimated case time (see and treat)]]*msoa_calculations5[[#This Row],[Population share of ICB]:[Population share of ICB]]</f>
        <v>0.39431191940744253</v>
      </c>
      <c r="N1872" s="94" cm="1">
        <f t="array" ref="N1872">msoa_calculations5[[#This Row],[Weighted estimate]]*msoa_calculations5[[#This Row],[Population share of ICB]:[Population share of ICB]]</f>
        <v>0.50844727546559598</v>
      </c>
    </row>
    <row r="1873" spans="1:14">
      <c r="A1873" s="63" t="s">
        <v>1264</v>
      </c>
      <c r="B1873" s="63" t="s">
        <v>13713</v>
      </c>
      <c r="C1873" s="63" t="s">
        <v>35</v>
      </c>
      <c r="D1873" s="63" t="s">
        <v>76</v>
      </c>
      <c r="E1873" s="72">
        <v>6758</v>
      </c>
      <c r="F1873" s="64">
        <v>1</v>
      </c>
      <c r="G1873" s="79">
        <v>0</v>
      </c>
      <c r="H1873" s="133">
        <v>85.828941345214844</v>
      </c>
      <c r="I1873" s="134">
        <v>60.482635498046875</v>
      </c>
      <c r="J1873" s="105">
        <v>78.970458984375</v>
      </c>
      <c r="K1873" s="96">
        <f>msoa_calculations5[[#This Row],[ Pop20]]/SUMIF(msoa_calculations5[ICB26],msoa_calculations5[[#This Row],[ICB26]],msoa_calculations5[[ Pop20]])</f>
        <v>4.976391961190328E-3</v>
      </c>
      <c r="L1873" s="98" cm="1">
        <f t="array" ref="L1873">msoa_calculations5[[#This Row],[ Estimated case time (see and convey)]]*msoa_calculations5[[#This Row],[Population share of ICB]:[Population share of ICB]]</f>
        <v>0.42711845374780333</v>
      </c>
      <c r="M1873" s="98" cm="1">
        <f t="array" ref="M1873">msoa_calculations5[[#This Row],[Estimated case time (see and treat)]]*msoa_calculations5[[#This Row],[Population share of ICB]:[Population share of ICB]]</f>
        <v>0.30098530108408522</v>
      </c>
      <c r="N1873" s="94" cm="1">
        <f t="array" ref="N1873">msoa_calculations5[[#This Row],[Weighted estimate]]*msoa_calculations5[[#This Row],[Population share of ICB]:[Population share of ICB]]</f>
        <v>0.39298795726135427</v>
      </c>
    </row>
    <row r="1874" spans="1:14">
      <c r="A1874" s="63" t="s">
        <v>1262</v>
      </c>
      <c r="B1874" s="63" t="s">
        <v>13713</v>
      </c>
      <c r="C1874" s="63" t="s">
        <v>35</v>
      </c>
      <c r="D1874" s="63" t="s">
        <v>76</v>
      </c>
      <c r="E1874" s="72">
        <v>11996</v>
      </c>
      <c r="F1874" s="64">
        <v>1</v>
      </c>
      <c r="G1874" s="79">
        <v>0</v>
      </c>
      <c r="H1874" s="133">
        <v>86.230369567871094</v>
      </c>
      <c r="I1874" s="134">
        <v>61.529148101806641</v>
      </c>
      <c r="J1874" s="105">
        <v>79.54644775390625</v>
      </c>
      <c r="K1874" s="96">
        <f>msoa_calculations5[[#This Row],[ Pop20]]/SUMIF(msoa_calculations5[ICB26],msoa_calculations5[[#This Row],[ICB26]],msoa_calculations5[[ Pop20]])</f>
        <v>8.8335007348977774E-3</v>
      </c>
      <c r="L1874" s="98" cm="1">
        <f t="array" ref="L1874">msoa_calculations5[[#This Row],[ Estimated case time (see and convey)]]*msoa_calculations5[[#This Row],[Population share of ICB]:[Population share of ICB]]</f>
        <v>0.76171603294829626</v>
      </c>
      <c r="M1874" s="98" cm="1">
        <f t="array" ref="M1874">msoa_calculations5[[#This Row],[Estimated case time (see and treat)]]*msoa_calculations5[[#This Row],[Population share of ICB]:[Population share of ICB]]</f>
        <v>0.54351777497494314</v>
      </c>
      <c r="N1874" s="94" cm="1">
        <f t="array" ref="N1874">msoa_calculations5[[#This Row],[Weighted estimate]]*msoa_calculations5[[#This Row],[Population share of ICB]:[Population share of ICB]]</f>
        <v>0.70267360469263851</v>
      </c>
    </row>
    <row r="1875" spans="1:14">
      <c r="A1875" s="63" t="s">
        <v>1260</v>
      </c>
      <c r="B1875" s="63" t="s">
        <v>13713</v>
      </c>
      <c r="C1875" s="63" t="s">
        <v>35</v>
      </c>
      <c r="D1875" s="63" t="s">
        <v>76</v>
      </c>
      <c r="E1875" s="72">
        <v>9837</v>
      </c>
      <c r="F1875" s="64">
        <v>1</v>
      </c>
      <c r="G1875" s="79">
        <v>0</v>
      </c>
      <c r="H1875" s="133">
        <v>86.430168151855469</v>
      </c>
      <c r="I1875" s="134">
        <v>60.548885345458984</v>
      </c>
      <c r="J1875" s="105">
        <v>79.426925659179688</v>
      </c>
      <c r="K1875" s="96">
        <f>msoa_calculations5[[#This Row],[ Pop20]]/SUMIF(msoa_calculations5[ICB26],msoa_calculations5[[#This Row],[ICB26]],msoa_calculations5[[ Pop20]])</f>
        <v>7.2436767863612401E-3</v>
      </c>
      <c r="L1875" s="98" cm="1">
        <f t="array" ref="L1875">msoa_calculations5[[#This Row],[ Estimated case time (see and convey)]]*msoa_calculations5[[#This Row],[Population share of ICB]:[Population share of ICB]]</f>
        <v>0.62607220268289399</v>
      </c>
      <c r="M1875" s="98" cm="1">
        <f t="array" ref="M1875">msoa_calculations5[[#This Row],[Estimated case time (see and treat)]]*msoa_calculations5[[#This Row],[Population share of ICB]:[Population share of ICB]]</f>
        <v>0.43859655521694951</v>
      </c>
      <c r="N1875" s="94" cm="1">
        <f t="array" ref="N1875">msoa_calculations5[[#This Row],[Weighted estimate]]*msoa_calculations5[[#This Row],[Population share of ICB]:[Population share of ICB]]</f>
        <v>0.57534297760943987</v>
      </c>
    </row>
    <row r="1876" spans="1:14">
      <c r="A1876" s="63" t="s">
        <v>1258</v>
      </c>
      <c r="B1876" s="63" t="s">
        <v>13713</v>
      </c>
      <c r="C1876" s="63" t="s">
        <v>35</v>
      </c>
      <c r="D1876" s="63" t="s">
        <v>76</v>
      </c>
      <c r="E1876" s="72">
        <v>8898</v>
      </c>
      <c r="F1876" s="64">
        <v>1</v>
      </c>
      <c r="G1876" s="79">
        <v>0</v>
      </c>
      <c r="H1876" s="133">
        <v>86.859962463378906</v>
      </c>
      <c r="I1876" s="134">
        <v>62.264926910400391</v>
      </c>
      <c r="J1876" s="105">
        <v>80.20477294921875</v>
      </c>
      <c r="K1876" s="96">
        <f>msoa_calculations5[[#This Row],[ Pop20]]/SUMIF(msoa_calculations5[ICB26],msoa_calculations5[[#This Row],[ICB26]],msoa_calculations5[[ Pop20]])</f>
        <v>6.5522248698833292E-3</v>
      </c>
      <c r="L1876" s="98" cm="1">
        <f t="array" ref="L1876">msoa_calculations5[[#This Row],[ Estimated case time (see and convey)]]*msoa_calculations5[[#This Row],[Population share of ICB]:[Population share of ICB]]</f>
        <v>0.56912600624968368</v>
      </c>
      <c r="M1876" s="98" cm="1">
        <f t="array" ref="M1876">msoa_calculations5[[#This Row],[Estimated case time (see and treat)]]*msoa_calculations5[[#This Row],[Population share of ICB]:[Population share of ICB]]</f>
        <v>0.40797380262379318</v>
      </c>
      <c r="N1876" s="94" cm="1">
        <f t="array" ref="N1876">msoa_calculations5[[#This Row],[Weighted estimate]]*msoa_calculations5[[#This Row],[Population share of ICB]:[Population share of ICB]]</f>
        <v>0.52551970800121683</v>
      </c>
    </row>
    <row r="1877" spans="1:14">
      <c r="A1877" s="63" t="s">
        <v>1256</v>
      </c>
      <c r="B1877" s="63" t="s">
        <v>13713</v>
      </c>
      <c r="C1877" s="63" t="s">
        <v>35</v>
      </c>
      <c r="D1877" s="63" t="s">
        <v>76</v>
      </c>
      <c r="E1877" s="72">
        <v>6750</v>
      </c>
      <c r="F1877" s="64">
        <v>1</v>
      </c>
      <c r="G1877" s="79">
        <v>0</v>
      </c>
      <c r="H1877" s="133">
        <v>87.771308898925781</v>
      </c>
      <c r="I1877" s="134">
        <v>62.635028839111328</v>
      </c>
      <c r="J1877" s="105">
        <v>80.969657897949219</v>
      </c>
      <c r="K1877" s="96">
        <f>msoa_calculations5[[#This Row],[ Pop20]]/SUMIF(msoa_calculations5[ICB26],msoa_calculations5[[#This Row],[ICB26]],msoa_calculations5[[ Pop20]])</f>
        <v>4.9705009970456814E-3</v>
      </c>
      <c r="L1877" s="98" cm="1">
        <f t="array" ref="L1877">msoa_calculations5[[#This Row],[ Estimated case time (see and convey)]]*msoa_calculations5[[#This Row],[Population share of ICB]:[Population share of ICB]]</f>
        <v>0.43626737839411506</v>
      </c>
      <c r="M1877" s="98" cm="1">
        <f t="array" ref="M1877">msoa_calculations5[[#This Row],[Estimated case time (see and treat)]]*msoa_calculations5[[#This Row],[Population share of ICB]:[Population share of ICB]]</f>
        <v>0.31132747329478788</v>
      </c>
      <c r="N1877" s="94" cm="1">
        <f t="array" ref="N1877">msoa_calculations5[[#This Row],[Weighted estimate]]*msoa_calculations5[[#This Row],[Population share of ICB]:[Population share of ICB]]</f>
        <v>0.40245976531220434</v>
      </c>
    </row>
    <row r="1878" spans="1:14">
      <c r="A1878" s="63" t="s">
        <v>1254</v>
      </c>
      <c r="B1878" s="63" t="s">
        <v>13713</v>
      </c>
      <c r="C1878" s="63" t="s">
        <v>35</v>
      </c>
      <c r="D1878" s="63" t="s">
        <v>76</v>
      </c>
      <c r="E1878" s="72">
        <v>7591</v>
      </c>
      <c r="F1878" s="64">
        <v>1</v>
      </c>
      <c r="G1878" s="79">
        <v>0</v>
      </c>
      <c r="H1878" s="133">
        <v>86.946006774902344</v>
      </c>
      <c r="I1878" s="134">
        <v>61.974037170410156</v>
      </c>
      <c r="J1878" s="105">
        <v>80.188819885253906</v>
      </c>
      <c r="K1878" s="96">
        <f>msoa_calculations5[[#This Row],[ Pop20]]/SUMIF(msoa_calculations5[ICB26],msoa_calculations5[[#This Row],[ICB26]],msoa_calculations5[[ Pop20]])</f>
        <v>5.5897886027516689E-3</v>
      </c>
      <c r="L1878" s="98" cm="1">
        <f t="array" ref="L1878">msoa_calculations5[[#This Row],[ Estimated case time (see and convey)]]*msoa_calculations5[[#This Row],[Population share of ICB]:[Population share of ICB]]</f>
        <v>0.48600979772511849</v>
      </c>
      <c r="M1878" s="98" cm="1">
        <f t="array" ref="M1878">msoa_calculations5[[#This Row],[Estimated case time (see and treat)]]*msoa_calculations5[[#This Row],[Population share of ICB]:[Population share of ICB]]</f>
        <v>0.34642176664166696</v>
      </c>
      <c r="N1878" s="94" cm="1">
        <f t="array" ref="N1878">msoa_calculations5[[#This Row],[Weighted estimate]]*msoa_calculations5[[#This Row],[Population share of ICB]:[Population share of ICB]]</f>
        <v>0.4482385514626987</v>
      </c>
    </row>
    <row r="1879" spans="1:14">
      <c r="A1879" s="63" t="s">
        <v>1252</v>
      </c>
      <c r="B1879" s="63" t="s">
        <v>13713</v>
      </c>
      <c r="C1879" s="63" t="s">
        <v>35</v>
      </c>
      <c r="D1879" s="63" t="s">
        <v>76</v>
      </c>
      <c r="E1879" s="72">
        <v>8021</v>
      </c>
      <c r="F1879" s="64">
        <v>1</v>
      </c>
      <c r="G1879" s="79">
        <v>0</v>
      </c>
      <c r="H1879" s="133">
        <v>84.238487243652344</v>
      </c>
      <c r="I1879" s="134">
        <v>60.147811889648438</v>
      </c>
      <c r="J1879" s="105">
        <v>77.719772338867188</v>
      </c>
      <c r="K1879" s="96">
        <f>msoa_calculations5[[#This Row],[ Pop20]]/SUMIF(msoa_calculations5[ICB26],msoa_calculations5[[#This Row],[ICB26]],msoa_calculations5[[ Pop20]])</f>
        <v>5.9064279255264312E-3</v>
      </c>
      <c r="L1879" s="98" cm="1">
        <f t="array" ref="L1879">msoa_calculations5[[#This Row],[ Estimated case time (see and convey)]]*msoa_calculations5[[#This Row],[Population share of ICB]:[Population share of ICB]]</f>
        <v>0.49754855346001026</v>
      </c>
      <c r="M1879" s="98" cm="1">
        <f t="array" ref="M1879">msoa_calculations5[[#This Row],[Estimated case time (see and treat)]]*msoa_calculations5[[#This Row],[Population share of ICB]:[Population share of ICB]]</f>
        <v>0.35525871580433022</v>
      </c>
      <c r="N1879" s="94" cm="1">
        <f t="array" ref="N1879">msoa_calculations5[[#This Row],[Weighted estimate]]*msoa_calculations5[[#This Row],[Population share of ICB]:[Population share of ICB]]</f>
        <v>0.45904623370784181</v>
      </c>
    </row>
    <row r="1880" spans="1:14">
      <c r="A1880" s="63" t="s">
        <v>8874</v>
      </c>
      <c r="B1880" s="63" t="s">
        <v>13713</v>
      </c>
      <c r="C1880" s="63" t="s">
        <v>35</v>
      </c>
      <c r="D1880" s="63" t="s">
        <v>76</v>
      </c>
      <c r="E1880" s="72">
        <v>17846</v>
      </c>
      <c r="F1880" s="64">
        <v>1</v>
      </c>
      <c r="G1880" s="79">
        <v>0</v>
      </c>
      <c r="H1880" s="133">
        <v>79.580055236816406</v>
      </c>
      <c r="I1880" s="134">
        <v>53.825717926025391</v>
      </c>
      <c r="J1880" s="105">
        <v>72.611167907714844</v>
      </c>
      <c r="K1880" s="96">
        <f>msoa_calculations5[[#This Row],[ Pop20]]/SUMIF(msoa_calculations5[ICB26],msoa_calculations5[[#This Row],[ICB26]],msoa_calculations5[[ Pop20]])</f>
        <v>1.3141268265670702E-2</v>
      </c>
      <c r="L1880" s="98" cm="1">
        <f t="array" ref="L1880">msoa_calculations5[[#This Row],[ Estimated case time (see and convey)]]*msoa_calculations5[[#This Row],[Population share of ICB]:[Population share of ICB]]</f>
        <v>1.045782854463897</v>
      </c>
      <c r="M1880" s="98" cm="1">
        <f t="array" ref="M1880">msoa_calculations5[[#This Row],[Estimated case time (see and treat)]]*msoa_calculations5[[#This Row],[Population share of ICB]:[Population share of ICB]]</f>
        <v>0.70733819885822014</v>
      </c>
      <c r="N1880" s="94" cm="1">
        <f t="array" ref="N1880">msoa_calculations5[[#This Row],[Weighted estimate]]*msoa_calculations5[[#This Row],[Population share of ICB]:[Population share of ICB]]</f>
        <v>0.95420283655894</v>
      </c>
    </row>
    <row r="1881" spans="1:14">
      <c r="A1881" s="63" t="s">
        <v>1250</v>
      </c>
      <c r="B1881" s="63" t="s">
        <v>13713</v>
      </c>
      <c r="C1881" s="63" t="s">
        <v>35</v>
      </c>
      <c r="D1881" s="63" t="s">
        <v>76</v>
      </c>
      <c r="E1881" s="72">
        <v>11133</v>
      </c>
      <c r="F1881" s="64">
        <v>1</v>
      </c>
      <c r="G1881" s="79">
        <v>0</v>
      </c>
      <c r="H1881" s="133">
        <v>87.919219970703125</v>
      </c>
      <c r="I1881" s="134">
        <v>61.967819213867188</v>
      </c>
      <c r="J1881" s="105">
        <v>80.897010803222656</v>
      </c>
      <c r="K1881" s="96">
        <f>msoa_calculations5[[#This Row],[ Pop20]]/SUMIF(msoa_calculations5[ICB26],msoa_calculations5[[#This Row],[ICB26]],msoa_calculations5[[ Pop20]])</f>
        <v>8.19801297779401E-3</v>
      </c>
      <c r="L1881" s="98" cm="1">
        <f t="array" ref="L1881">msoa_calculations5[[#This Row],[ Estimated case time (see and convey)]]*msoa_calculations5[[#This Row],[Population share of ICB]:[Population share of ICB]]</f>
        <v>0.72076290631735052</v>
      </c>
      <c r="M1881" s="98" cm="1">
        <f t="array" ref="M1881">msoa_calculations5[[#This Row],[Estimated case time (see and treat)]]*msoa_calculations5[[#This Row],[Population share of ICB]:[Population share of ICB]]</f>
        <v>0.5080129861208762</v>
      </c>
      <c r="N1881" s="94" cm="1">
        <f t="array" ref="N1881">msoa_calculations5[[#This Row],[Weighted estimate]]*msoa_calculations5[[#This Row],[Population share of ICB]:[Population share of ICB]]</f>
        <v>0.66319474442956161</v>
      </c>
    </row>
    <row r="1882" spans="1:14">
      <c r="A1882" s="63" t="s">
        <v>1248</v>
      </c>
      <c r="B1882" s="63" t="s">
        <v>13713</v>
      </c>
      <c r="C1882" s="63" t="s">
        <v>35</v>
      </c>
      <c r="D1882" s="63" t="s">
        <v>76</v>
      </c>
      <c r="E1882" s="72">
        <v>6621</v>
      </c>
      <c r="F1882" s="64">
        <v>1</v>
      </c>
      <c r="G1882" s="79">
        <v>0</v>
      </c>
      <c r="H1882" s="133">
        <v>87.902351379394531</v>
      </c>
      <c r="I1882" s="134">
        <v>62.664470672607422</v>
      </c>
      <c r="J1882" s="105">
        <v>81.073211669921875</v>
      </c>
      <c r="K1882" s="96">
        <f>msoa_calculations5[[#This Row],[ Pop20]]/SUMIF(msoa_calculations5[ICB26],msoa_calculations5[[#This Row],[ICB26]],msoa_calculations5[[ Pop20]])</f>
        <v>4.8755092002132532E-3</v>
      </c>
      <c r="L1882" s="98" cm="1">
        <f t="array" ref="L1882">msoa_calculations5[[#This Row],[ Estimated case time (see and convey)]]*msoa_calculations5[[#This Row],[Population share of ICB]:[Population share of ICB]]</f>
        <v>0.4285687228706162</v>
      </c>
      <c r="M1882" s="98" cm="1">
        <f t="array" ref="M1882">msoa_calculations5[[#This Row],[Estimated case time (see and treat)]]*msoa_calculations5[[#This Row],[Population share of ICB]:[Population share of ICB]]</f>
        <v>0.30552120329079108</v>
      </c>
      <c r="N1882" s="94" cm="1">
        <f t="array" ref="N1882">msoa_calculations5[[#This Row],[Weighted estimate]]*msoa_calculations5[[#This Row],[Population share of ICB]:[Population share of ICB]]</f>
        <v>0.39527318938754058</v>
      </c>
    </row>
    <row r="1883" spans="1:14">
      <c r="A1883" s="63" t="s">
        <v>1246</v>
      </c>
      <c r="B1883" s="63" t="s">
        <v>13713</v>
      </c>
      <c r="C1883" s="63" t="s">
        <v>35</v>
      </c>
      <c r="D1883" s="63" t="s">
        <v>76</v>
      </c>
      <c r="E1883" s="72">
        <v>6836</v>
      </c>
      <c r="F1883" s="64">
        <v>1</v>
      </c>
      <c r="G1883" s="79">
        <v>0</v>
      </c>
      <c r="H1883" s="133">
        <v>85.26190185546875</v>
      </c>
      <c r="I1883" s="134">
        <v>61.483451843261719</v>
      </c>
      <c r="J1883" s="105">
        <v>78.827667236328125</v>
      </c>
      <c r="K1883" s="96">
        <f>msoa_calculations5[[#This Row],[ Pop20]]/SUMIF(msoa_calculations5[ICB26],msoa_calculations5[[#This Row],[ICB26]],msoa_calculations5[[ Pop20]])</f>
        <v>5.0338288616006335E-3</v>
      </c>
      <c r="L1883" s="98" cm="1">
        <f t="array" ref="L1883">msoa_calculations5[[#This Row],[ Estimated case time (see and convey)]]*msoa_calculations5[[#This Row],[Population share of ICB]:[Population share of ICB]]</f>
        <v>0.42919382235501918</v>
      </c>
      <c r="M1883" s="98" cm="1">
        <f t="array" ref="M1883">msoa_calculations5[[#This Row],[Estimated case time (see and treat)]]*msoa_calculations5[[#This Row],[Population share of ICB]:[Population share of ICB]]</f>
        <v>0.30949717439944352</v>
      </c>
      <c r="N1883" s="94" cm="1">
        <f t="array" ref="N1883">msoa_calculations5[[#This Row],[Weighted estimate]]*msoa_calculations5[[#This Row],[Population share of ICB]:[Population share of ICB]]</f>
        <v>0.39680498642687917</v>
      </c>
    </row>
    <row r="1884" spans="1:14">
      <c r="A1884" s="63" t="s">
        <v>8872</v>
      </c>
      <c r="B1884" s="63" t="s">
        <v>13713</v>
      </c>
      <c r="C1884" s="63" t="s">
        <v>35</v>
      </c>
      <c r="D1884" s="63" t="s">
        <v>76</v>
      </c>
      <c r="E1884" s="72">
        <v>7880</v>
      </c>
      <c r="F1884" s="64">
        <v>1</v>
      </c>
      <c r="G1884" s="79">
        <v>0</v>
      </c>
      <c r="H1884" s="133">
        <v>84.517349243164063</v>
      </c>
      <c r="I1884" s="134">
        <v>60.339366912841797</v>
      </c>
      <c r="J1884" s="105">
        <v>77.975006103515625</v>
      </c>
      <c r="K1884" s="96">
        <f>msoa_calculations5[[#This Row],[ Pop20]]/SUMIF(msoa_calculations5[ICB26],msoa_calculations5[[#This Row],[ICB26]],msoa_calculations5[[ Pop20]])</f>
        <v>5.8025996824770327E-3</v>
      </c>
      <c r="L1884" s="98" cm="1">
        <f t="array" ref="L1884">msoa_calculations5[[#This Row],[ Estimated case time (see and convey)]]*msoa_calculations5[[#This Row],[Population share of ICB]:[Population share of ICB]]</f>
        <v>0.49042034388218425</v>
      </c>
      <c r="M1884" s="98" cm="1">
        <f t="array" ref="M1884">msoa_calculations5[[#This Row],[Estimated case time (see and treat)]]*msoa_calculations5[[#This Row],[Population share of ICB]:[Population share of ICB]]</f>
        <v>0.35012519128932096</v>
      </c>
      <c r="N1884" s="94" cm="1">
        <f t="array" ref="N1884">msoa_calculations5[[#This Row],[Weighted estimate]]*msoa_calculations5[[#This Row],[Population share of ICB]:[Population share of ICB]]</f>
        <v>0.45245774565740443</v>
      </c>
    </row>
    <row r="1885" spans="1:14">
      <c r="A1885" s="63" t="s">
        <v>1244</v>
      </c>
      <c r="B1885" s="63" t="s">
        <v>13713</v>
      </c>
      <c r="C1885" s="63" t="s">
        <v>35</v>
      </c>
      <c r="D1885" s="63" t="s">
        <v>76</v>
      </c>
      <c r="E1885" s="72">
        <v>7838</v>
      </c>
      <c r="F1885" s="64">
        <v>1</v>
      </c>
      <c r="G1885" s="79">
        <v>0</v>
      </c>
      <c r="H1885" s="133">
        <v>84.922340393066406</v>
      </c>
      <c r="I1885" s="134">
        <v>60.701709747314453</v>
      </c>
      <c r="J1885" s="105">
        <v>78.368461608886719</v>
      </c>
      <c r="K1885" s="96">
        <f>msoa_calculations5[[#This Row],[ Pop20]]/SUMIF(msoa_calculations5[ICB26],msoa_calculations5[[#This Row],[ICB26]],msoa_calculations5[[ Pop20]])</f>
        <v>5.7716721207176375E-3</v>
      </c>
      <c r="L1885" s="98" cm="1">
        <f t="array" ref="L1885">msoa_calculations5[[#This Row],[ Estimated case time (see and convey)]]*msoa_calculations5[[#This Row],[Population share of ICB]:[Population share of ICB]]</f>
        <v>0.49014390447275469</v>
      </c>
      <c r="M1885" s="98" cm="1">
        <f t="array" ref="M1885">msoa_calculations5[[#This Row],[Estimated case time (see and treat)]]*msoa_calculations5[[#This Row],[Population share of ICB]:[Population share of ICB]]</f>
        <v>0.3503503658284689</v>
      </c>
      <c r="N1885" s="94" cm="1">
        <f t="array" ref="N1885">msoa_calculations5[[#This Row],[Weighted estimate]]*msoa_calculations5[[#This Row],[Population share of ICB]:[Population share of ICB]]</f>
        <v>0.45231706501154195</v>
      </c>
    </row>
    <row r="1886" spans="1:14">
      <c r="A1886" s="63" t="s">
        <v>1242</v>
      </c>
      <c r="B1886" s="63" t="s">
        <v>13713</v>
      </c>
      <c r="C1886" s="63" t="s">
        <v>35</v>
      </c>
      <c r="D1886" s="63" t="s">
        <v>76</v>
      </c>
      <c r="E1886" s="72">
        <v>6781</v>
      </c>
      <c r="F1886" s="64">
        <v>1</v>
      </c>
      <c r="G1886" s="79">
        <v>0</v>
      </c>
      <c r="H1886" s="133">
        <v>95.72015380859375</v>
      </c>
      <c r="I1886" s="134">
        <v>67.344993591308594</v>
      </c>
      <c r="J1886" s="105">
        <v>88.042091369628906</v>
      </c>
      <c r="K1886" s="96">
        <f>msoa_calculations5[[#This Row],[ Pop20]]/SUMIF(msoa_calculations5[ICB26],msoa_calculations5[[#This Row],[ICB26]],msoa_calculations5[[ Pop20]])</f>
        <v>4.9933284831061879E-3</v>
      </c>
      <c r="L1886" s="98" cm="1">
        <f t="array" ref="L1886">msoa_calculations5[[#This Row],[ Estimated case time (see and convey)]]*msoa_calculations5[[#This Row],[Population share of ICB]:[Population share of ICB]]</f>
        <v>0.47796217041975642</v>
      </c>
      <c r="M1886" s="98" cm="1">
        <f t="array" ref="M1886">msoa_calculations5[[#This Row],[Estimated case time (see and treat)]]*msoa_calculations5[[#This Row],[Population share of ICB]:[Population share of ICB]]</f>
        <v>0.33627567469408487</v>
      </c>
      <c r="N1886" s="94" cm="1">
        <f t="array" ref="N1886">msoa_calculations5[[#This Row],[Weighted estimate]]*msoa_calculations5[[#This Row],[Population share of ICB]:[Population share of ICB]]</f>
        <v>0.43962308254820548</v>
      </c>
    </row>
    <row r="1887" spans="1:14">
      <c r="A1887" s="63" t="s">
        <v>1240</v>
      </c>
      <c r="B1887" s="63" t="s">
        <v>13713</v>
      </c>
      <c r="C1887" s="63" t="s">
        <v>35</v>
      </c>
      <c r="D1887" s="63" t="s">
        <v>76</v>
      </c>
      <c r="E1887" s="72">
        <v>10025</v>
      </c>
      <c r="F1887" s="64">
        <v>1</v>
      </c>
      <c r="G1887" s="79">
        <v>0</v>
      </c>
      <c r="H1887" s="133">
        <v>84.975204467773438</v>
      </c>
      <c r="I1887" s="134">
        <v>59.809585571289063</v>
      </c>
      <c r="J1887" s="105">
        <v>78.165618896484375</v>
      </c>
      <c r="K1887" s="96">
        <f>msoa_calculations5[[#This Row],[ Pop20]]/SUMIF(msoa_calculations5[ICB26],msoa_calculations5[[#This Row],[ICB26]],msoa_calculations5[[ Pop20]])</f>
        <v>7.3821144437604376E-3</v>
      </c>
      <c r="L1887" s="98" cm="1">
        <f t="array" ref="L1887">msoa_calculations5[[#This Row],[ Estimated case time (see and convey)]]*msoa_calculations5[[#This Row],[Population share of ICB]:[Population share of ICB]]</f>
        <v>0.62729668426304674</v>
      </c>
      <c r="M1887" s="98" cm="1">
        <f t="array" ref="M1887">msoa_calculations5[[#This Row],[Estimated case time (see and treat)]]*msoa_calculations5[[#This Row],[Population share of ICB]:[Population share of ICB]]</f>
        <v>0.44152120552113883</v>
      </c>
      <c r="N1887" s="94" cm="1">
        <f t="array" ref="N1887">msoa_calculations5[[#This Row],[Weighted estimate]]*msoa_calculations5[[#This Row],[Population share of ICB]:[Population share of ICB]]</f>
        <v>0.57702754426121106</v>
      </c>
    </row>
    <row r="1888" spans="1:14">
      <c r="A1888" s="63" t="s">
        <v>1238</v>
      </c>
      <c r="B1888" s="63" t="s">
        <v>13713</v>
      </c>
      <c r="C1888" s="63" t="s">
        <v>35</v>
      </c>
      <c r="D1888" s="63" t="s">
        <v>76</v>
      </c>
      <c r="E1888" s="72">
        <v>7687</v>
      </c>
      <c r="F1888" s="64">
        <v>1</v>
      </c>
      <c r="G1888" s="79">
        <v>0</v>
      </c>
      <c r="H1888" s="133">
        <v>87.759307861328125</v>
      </c>
      <c r="I1888" s="134">
        <v>62.414352416992188</v>
      </c>
      <c r="J1888" s="105">
        <v>80.901191711425781</v>
      </c>
      <c r="K1888" s="96">
        <f>msoa_calculations5[[#This Row],[ Pop20]]/SUMIF(msoa_calculations5[ICB26],msoa_calculations5[[#This Row],[ICB26]],msoa_calculations5[[ Pop20]])</f>
        <v>5.6604801724874304E-3</v>
      </c>
      <c r="L1888" s="98" cm="1">
        <f t="array" ref="L1888">msoa_calculations5[[#This Row],[ Estimated case time (see and convey)]]*msoa_calculations5[[#This Row],[Population share of ICB]:[Population share of ICB]]</f>
        <v>0.49675982210026814</v>
      </c>
      <c r="M1888" s="98" cm="1">
        <f t="array" ref="M1888">msoa_calculations5[[#This Row],[Estimated case time (see and treat)]]*msoa_calculations5[[#This Row],[Population share of ICB]:[Population share of ICB]]</f>
        <v>0.3532952043350272</v>
      </c>
      <c r="N1888" s="94" cm="1">
        <f t="array" ref="N1888">msoa_calculations5[[#This Row],[Weighted estimate]]*msoa_calculations5[[#This Row],[Population share of ICB]:[Population share of ICB]]</f>
        <v>0.45793959161313008</v>
      </c>
    </row>
    <row r="1889" spans="1:14">
      <c r="A1889" s="63" t="s">
        <v>1236</v>
      </c>
      <c r="B1889" s="63" t="s">
        <v>13713</v>
      </c>
      <c r="C1889" s="63" t="s">
        <v>35</v>
      </c>
      <c r="D1889" s="63" t="s">
        <v>76</v>
      </c>
      <c r="E1889" s="72">
        <v>8103</v>
      </c>
      <c r="F1889" s="64">
        <v>1</v>
      </c>
      <c r="G1889" s="79">
        <v>0</v>
      </c>
      <c r="H1889" s="133">
        <v>89.822113037109375</v>
      </c>
      <c r="I1889" s="134">
        <v>64.561714172363281</v>
      </c>
      <c r="J1889" s="105">
        <v>82.98687744140625</v>
      </c>
      <c r="K1889" s="96">
        <f>msoa_calculations5[[#This Row],[ Pop20]]/SUMIF(msoa_calculations5[ICB26],msoa_calculations5[[#This Row],[ICB26]],msoa_calculations5[[ Pop20]])</f>
        <v>5.9668103080090604E-3</v>
      </c>
      <c r="L1889" s="98" cm="1">
        <f t="array" ref="L1889">msoa_calculations5[[#This Row],[ Estimated case time (see and convey)]]*msoa_calculations5[[#This Row],[Population share of ICB]:[Population share of ICB]]</f>
        <v>0.53595150995697927</v>
      </c>
      <c r="M1889" s="98" cm="1">
        <f t="array" ref="M1889">msoa_calculations5[[#This Row],[Estimated case time (see and treat)]]*msoa_calculations5[[#This Row],[Population share of ICB]:[Population share of ICB]]</f>
        <v>0.38522750162639186</v>
      </c>
      <c r="N1889" s="94" cm="1">
        <f t="array" ref="N1889">msoa_calculations5[[#This Row],[Weighted estimate]]*msoa_calculations5[[#This Row],[Population share of ICB]:[Population share of ICB]]</f>
        <v>0.49516695574686737</v>
      </c>
    </row>
    <row r="1890" spans="1:14">
      <c r="A1890" s="63" t="s">
        <v>1234</v>
      </c>
      <c r="B1890" s="63" t="s">
        <v>13713</v>
      </c>
      <c r="C1890" s="63" t="s">
        <v>35</v>
      </c>
      <c r="D1890" s="63" t="s">
        <v>76</v>
      </c>
      <c r="E1890" s="72">
        <v>7579</v>
      </c>
      <c r="F1890" s="64">
        <v>1</v>
      </c>
      <c r="G1890" s="79">
        <v>0</v>
      </c>
      <c r="H1890" s="133">
        <v>89.257255554199219</v>
      </c>
      <c r="I1890" s="134">
        <v>63.06573486328125</v>
      </c>
      <c r="J1890" s="105">
        <v>82.170066833496094</v>
      </c>
      <c r="K1890" s="96">
        <f>msoa_calculations5[[#This Row],[ Pop20]]/SUMIF(msoa_calculations5[ICB26],msoa_calculations5[[#This Row],[ICB26]],msoa_calculations5[[ Pop20]])</f>
        <v>5.5809521565346994E-3</v>
      </c>
      <c r="L1890" s="98" cm="1">
        <f t="array" ref="L1890">msoa_calculations5[[#This Row],[ Estimated case time (see and convey)]]*msoa_calculations5[[#This Row],[Population share of ICB]:[Population share of ICB]]</f>
        <v>0.49814047287157692</v>
      </c>
      <c r="M1890" s="98" cm="1">
        <f t="array" ref="M1890">msoa_calculations5[[#This Row],[Estimated case time (see and treat)]]*msoa_calculations5[[#This Row],[Population share of ICB]:[Population share of ICB]]</f>
        <v>0.35196684898867509</v>
      </c>
      <c r="N1890" s="94" cm="1">
        <f t="array" ref="N1890">msoa_calculations5[[#This Row],[Weighted estimate]]*msoa_calculations5[[#This Row],[Population share of ICB]:[Population share of ICB]]</f>
        <v>0.4585872116970004</v>
      </c>
    </row>
    <row r="1891" spans="1:14">
      <c r="A1891" s="63" t="s">
        <v>1232</v>
      </c>
      <c r="B1891" s="63" t="s">
        <v>13713</v>
      </c>
      <c r="C1891" s="63" t="s">
        <v>35</v>
      </c>
      <c r="D1891" s="63" t="s">
        <v>76</v>
      </c>
      <c r="E1891" s="72">
        <v>7199</v>
      </c>
      <c r="F1891" s="64">
        <v>1</v>
      </c>
      <c r="G1891" s="79">
        <v>0</v>
      </c>
      <c r="H1891" s="133">
        <v>87.572425842285156</v>
      </c>
      <c r="I1891" s="134">
        <v>62.48114013671875</v>
      </c>
      <c r="J1891" s="105">
        <v>80.782951354980469</v>
      </c>
      <c r="K1891" s="96">
        <f>msoa_calculations5[[#This Row],[ Pop20]]/SUMIF(msoa_calculations5[ICB26],msoa_calculations5[[#This Row],[ICB26]],msoa_calculations5[[ Pop20]])</f>
        <v>5.3011313596639797E-3</v>
      </c>
      <c r="L1891" s="98" cm="1">
        <f t="array" ref="L1891">msoa_calculations5[[#This Row],[ Estimated case time (see and convey)]]*msoa_calculations5[[#This Row],[Population share of ICB]:[Population share of ICB]]</f>
        <v>0.46423293287438616</v>
      </c>
      <c r="M1891" s="98" cm="1">
        <f t="array" ref="M1891">msoa_calculations5[[#This Row],[Estimated case time (see and treat)]]*msoa_calculations5[[#This Row],[Population share of ICB]:[Population share of ICB]]</f>
        <v>0.33122073136631952</v>
      </c>
      <c r="N1891" s="94" cm="1">
        <f t="array" ref="N1891">msoa_calculations5[[#This Row],[Weighted estimate]]*msoa_calculations5[[#This Row],[Population share of ICB]:[Population share of ICB]]</f>
        <v>0.42824103675409675</v>
      </c>
    </row>
    <row r="1892" spans="1:14">
      <c r="A1892" s="63" t="s">
        <v>1230</v>
      </c>
      <c r="B1892" s="63" t="s">
        <v>13713</v>
      </c>
      <c r="C1892" s="63" t="s">
        <v>35</v>
      </c>
      <c r="D1892" s="63" t="s">
        <v>76</v>
      </c>
      <c r="E1892" s="72">
        <v>7009</v>
      </c>
      <c r="F1892" s="64">
        <v>1</v>
      </c>
      <c r="G1892" s="79">
        <v>0</v>
      </c>
      <c r="H1892" s="133">
        <v>87.034530639648438</v>
      </c>
      <c r="I1892" s="134">
        <v>62.422359466552734</v>
      </c>
      <c r="J1892" s="105">
        <v>80.374702453613281</v>
      </c>
      <c r="K1892" s="96">
        <f>msoa_calculations5[[#This Row],[ Pop20]]/SUMIF(msoa_calculations5[ICB26],msoa_calculations5[[#This Row],[ICB26]],msoa_calculations5[[ Pop20]])</f>
        <v>5.1612209612286195E-3</v>
      </c>
      <c r="L1892" s="98" cm="1">
        <f t="array" ref="L1892">msoa_calculations5[[#This Row],[ Estimated case time (see and convey)]]*msoa_calculations5[[#This Row],[Population share of ICB]:[Population share of ICB]]</f>
        <v>0.44920444388804803</v>
      </c>
      <c r="M1892" s="98" cm="1">
        <f t="array" ref="M1892">msoa_calculations5[[#This Row],[Estimated case time (see and treat)]]*msoa_calculations5[[#This Row],[Population share of ICB]:[Population share of ICB]]</f>
        <v>0.32217559012811969</v>
      </c>
      <c r="N1892" s="94" cm="1">
        <f t="array" ref="N1892">msoa_calculations5[[#This Row],[Weighted estimate]]*msoa_calculations5[[#This Row],[Population share of ICB]:[Population share of ICB]]</f>
        <v>0.41483159905610223</v>
      </c>
    </row>
    <row r="1893" spans="1:14">
      <c r="A1893" s="63" t="s">
        <v>1228</v>
      </c>
      <c r="B1893" s="63" t="s">
        <v>13713</v>
      </c>
      <c r="C1893" s="63" t="s">
        <v>35</v>
      </c>
      <c r="D1893" s="63" t="s">
        <v>76</v>
      </c>
      <c r="E1893" s="72">
        <v>7942</v>
      </c>
      <c r="F1893" s="64">
        <v>1</v>
      </c>
      <c r="G1893" s="79">
        <v>0</v>
      </c>
      <c r="H1893" s="133">
        <v>87.647148132324219</v>
      </c>
      <c r="I1893" s="134">
        <v>63.461956024169922</v>
      </c>
      <c r="J1893" s="105">
        <v>81.102851867675781</v>
      </c>
      <c r="K1893" s="96">
        <f>msoa_calculations5[[#This Row],[ Pop20]]/SUMIF(msoa_calculations5[ICB26],msoa_calculations5[[#This Row],[ICB26]],msoa_calculations5[[ Pop20]])</f>
        <v>5.8482546545980448E-3</v>
      </c>
      <c r="L1893" s="98" cm="1">
        <f t="array" ref="L1893">msoa_calculations5[[#This Row],[ Estimated case time (see and convey)]]*msoa_calculations5[[#This Row],[Population share of ICB]:[Population share of ICB]]</f>
        <v>0.51258284202710946</v>
      </c>
      <c r="M1893" s="98" cm="1">
        <f t="array" ref="M1893">msoa_calculations5[[#This Row],[Estimated case time (see and treat)]]*msoa_calculations5[[#This Row],[Population share of ICB]:[Population share of ICB]]</f>
        <v>0.37114167970824818</v>
      </c>
      <c r="N1893" s="94" cm="1">
        <f t="array" ref="N1893">msoa_calculations5[[#This Row],[Weighted estimate]]*msoa_calculations5[[#This Row],[Population share of ICB]:[Population share of ICB]]</f>
        <v>0.47431013093631064</v>
      </c>
    </row>
    <row r="1894" spans="1:14">
      <c r="A1894" s="63" t="s">
        <v>8870</v>
      </c>
      <c r="B1894" s="63" t="s">
        <v>13713</v>
      </c>
      <c r="C1894" s="63" t="s">
        <v>35</v>
      </c>
      <c r="D1894" s="63" t="s">
        <v>76</v>
      </c>
      <c r="E1894" s="72">
        <v>6417</v>
      </c>
      <c r="F1894" s="64">
        <v>1</v>
      </c>
      <c r="G1894" s="79">
        <v>0</v>
      </c>
      <c r="H1894" s="133">
        <v>89.569259643554688</v>
      </c>
      <c r="I1894" s="134">
        <v>64.602149963378906</v>
      </c>
      <c r="J1894" s="105">
        <v>82.813385009765625</v>
      </c>
      <c r="K1894" s="96">
        <f>msoa_calculations5[[#This Row],[ Pop20]]/SUMIF(msoa_calculations5[ICB26],msoa_calculations5[[#This Row],[ICB26]],msoa_calculations5[[ Pop20]])</f>
        <v>4.7252896145247615E-3</v>
      </c>
      <c r="L1894" s="98" cm="1">
        <f t="array" ref="L1894">msoa_calculations5[[#This Row],[ Estimated case time (see and convey)]]*msoa_calculations5[[#This Row],[Population share of ICB]:[Population share of ICB]]</f>
        <v>0.42324069237436079</v>
      </c>
      <c r="M1894" s="98" cm="1">
        <f t="array" ref="M1894">msoa_calculations5[[#This Row],[Estimated case time (see and treat)]]*msoa_calculations5[[#This Row],[Population share of ICB]:[Population share of ICB]]</f>
        <v>0.30526386829792557</v>
      </c>
      <c r="N1894" s="94" cm="1">
        <f t="array" ref="N1894">msoa_calculations5[[#This Row],[Weighted estimate]]*msoa_calculations5[[#This Row],[Population share of ICB]:[Population share of ICB]]</f>
        <v>0.39131722813028608</v>
      </c>
    </row>
    <row r="1895" spans="1:14">
      <c r="A1895" s="63" t="s">
        <v>1226</v>
      </c>
      <c r="B1895" s="63" t="s">
        <v>13713</v>
      </c>
      <c r="C1895" s="63" t="s">
        <v>35</v>
      </c>
      <c r="D1895" s="63" t="s">
        <v>76</v>
      </c>
      <c r="E1895" s="72">
        <v>8102</v>
      </c>
      <c r="F1895" s="64">
        <v>1</v>
      </c>
      <c r="G1895" s="79">
        <v>0</v>
      </c>
      <c r="H1895" s="133">
        <v>90.062141418457031</v>
      </c>
      <c r="I1895" s="134">
        <v>63.846645355224609</v>
      </c>
      <c r="J1895" s="105">
        <v>82.968467712402344</v>
      </c>
      <c r="K1895" s="96">
        <f>msoa_calculations5[[#This Row],[ Pop20]]/SUMIF(msoa_calculations5[ICB26],msoa_calculations5[[#This Row],[ICB26]],msoa_calculations5[[ Pop20]])</f>
        <v>5.9660739374909795E-3</v>
      </c>
      <c r="L1895" s="98" cm="1">
        <f t="array" ref="L1895">msoa_calculations5[[#This Row],[ Estimated case time (see and convey)]]*msoa_calculations5[[#This Row],[Population share of ICB]:[Population share of ICB]]</f>
        <v>0.53731739467128337</v>
      </c>
      <c r="M1895" s="98" cm="1">
        <f t="array" ref="M1895">msoa_calculations5[[#This Row],[Estimated case time (see and treat)]]*msoa_calculations5[[#This Row],[Population share of ICB]:[Population share of ICB]]</f>
        <v>0.38091380685003506</v>
      </c>
      <c r="N1895" s="94" cm="1">
        <f t="array" ref="N1895">msoa_calculations5[[#This Row],[Weighted estimate]]*msoa_calculations5[[#This Row],[Population share of ICB]:[Population share of ICB]]</f>
        <v>0.49499601285252542</v>
      </c>
    </row>
    <row r="1896" spans="1:14">
      <c r="A1896" s="63" t="s">
        <v>8868</v>
      </c>
      <c r="B1896" s="63" t="s">
        <v>13713</v>
      </c>
      <c r="C1896" s="63" t="s">
        <v>35</v>
      </c>
      <c r="D1896" s="63" t="s">
        <v>76</v>
      </c>
      <c r="E1896" s="72">
        <v>8009</v>
      </c>
      <c r="F1896" s="64">
        <v>1</v>
      </c>
      <c r="G1896" s="79">
        <v>0</v>
      </c>
      <c r="H1896" s="133">
        <v>85.80291748046875</v>
      </c>
      <c r="I1896" s="134">
        <v>61.231845855712891</v>
      </c>
      <c r="J1896" s="105">
        <v>79.154212951660156</v>
      </c>
      <c r="K1896" s="96">
        <f>msoa_calculations5[[#This Row],[ Pop20]]/SUMIF(msoa_calculations5[ICB26],msoa_calculations5[[#This Row],[ICB26]],msoa_calculations5[[ Pop20]])</f>
        <v>5.8975914793094608E-3</v>
      </c>
      <c r="L1896" s="98" cm="1">
        <f t="array" ref="L1896">msoa_calculations5[[#This Row],[ Estimated case time (see and convey)]]*msoa_calculations5[[#This Row],[Population share of ICB]:[Population share of ICB]]</f>
        <v>0.50603055503270533</v>
      </c>
      <c r="M1896" s="98" cm="1">
        <f t="array" ref="M1896">msoa_calculations5[[#This Row],[Estimated case time (see and treat)]]*msoa_calculations5[[#This Row],[Population share of ICB]:[Population share of ICB]]</f>
        <v>0.36112041238104264</v>
      </c>
      <c r="N1896" s="94" cm="1">
        <f t="array" ref="N1896">msoa_calculations5[[#This Row],[Weighted estimate]]*msoa_calculations5[[#This Row],[Population share of ICB]:[Population share of ICB]]</f>
        <v>0.46681921185515751</v>
      </c>
    </row>
    <row r="1897" spans="1:14">
      <c r="A1897" s="63" t="s">
        <v>1224</v>
      </c>
      <c r="B1897" s="63" t="s">
        <v>13713</v>
      </c>
      <c r="C1897" s="63" t="s">
        <v>35</v>
      </c>
      <c r="D1897" s="63" t="s">
        <v>76</v>
      </c>
      <c r="E1897" s="72">
        <v>6202</v>
      </c>
      <c r="F1897" s="64">
        <v>1</v>
      </c>
      <c r="G1897" s="79">
        <v>0</v>
      </c>
      <c r="H1897" s="133">
        <v>86.948677062988281</v>
      </c>
      <c r="I1897" s="134">
        <v>63.433509826660156</v>
      </c>
      <c r="J1897" s="105">
        <v>80.585685729980469</v>
      </c>
      <c r="K1897" s="96">
        <f>msoa_calculations5[[#This Row],[ Pop20]]/SUMIF(msoa_calculations5[ICB26],msoa_calculations5[[#This Row],[ICB26]],msoa_calculations5[[ Pop20]])</f>
        <v>4.5669699531373804E-3</v>
      </c>
      <c r="L1897" s="98" cm="1">
        <f t="array" ref="L1897">msoa_calculations5[[#This Row],[ Estimated case time (see and convey)]]*msoa_calculations5[[#This Row],[Population share of ICB]:[Population share of ICB]]</f>
        <v>0.39709199561171282</v>
      </c>
      <c r="M1897" s="98" cm="1">
        <f t="array" ref="M1897">msoa_calculations5[[#This Row],[Estimated case time (see and treat)]]*msoa_calculations5[[#This Row],[Population share of ICB]:[Population share of ICB]]</f>
        <v>0.2896989334004017</v>
      </c>
      <c r="N1897" s="94" cm="1">
        <f t="array" ref="N1897">msoa_calculations5[[#This Row],[Weighted estimate]]*msoa_calculations5[[#This Row],[Population share of ICB]:[Population share of ICB]]</f>
        <v>0.36803240538179255</v>
      </c>
    </row>
    <row r="1898" spans="1:14">
      <c r="A1898" s="63" t="s">
        <v>1222</v>
      </c>
      <c r="B1898" s="63" t="s">
        <v>13713</v>
      </c>
      <c r="C1898" s="63" t="s">
        <v>35</v>
      </c>
      <c r="D1898" s="63" t="s">
        <v>76</v>
      </c>
      <c r="E1898" s="72">
        <v>6204</v>
      </c>
      <c r="F1898" s="64">
        <v>1</v>
      </c>
      <c r="G1898" s="79">
        <v>0</v>
      </c>
      <c r="H1898" s="133">
        <v>89.145217895507813</v>
      </c>
      <c r="I1898" s="134">
        <v>63.500179290771484</v>
      </c>
      <c r="J1898" s="105">
        <v>82.205902099609375</v>
      </c>
      <c r="K1898" s="96">
        <f>msoa_calculations5[[#This Row],[ Pop20]]/SUMIF(msoa_calculations5[ICB26],msoa_calculations5[[#This Row],[ICB26]],msoa_calculations5[[ Pop20]])</f>
        <v>4.5684426941735422E-3</v>
      </c>
      <c r="L1898" s="98" cm="1">
        <f t="array" ref="L1898">msoa_calculations5[[#This Row],[ Estimated case time (see and convey)]]*msoa_calculations5[[#This Row],[Population share of ICB]:[Population share of ICB]]</f>
        <v>0.40725481941524116</v>
      </c>
      <c r="M1898" s="98" cm="1">
        <f t="array" ref="M1898">msoa_calculations5[[#This Row],[Estimated case time (see and treat)]]*msoa_calculations5[[#This Row],[Population share of ICB]:[Population share of ICB]]</f>
        <v>0.29009693015963506</v>
      </c>
      <c r="N1898" s="94" cm="1">
        <f t="array" ref="N1898">msoa_calculations5[[#This Row],[Weighted estimate]]*msoa_calculations5[[#This Row],[Population share of ICB]:[Population share of ICB]]</f>
        <v>0.37555295286490592</v>
      </c>
    </row>
    <row r="1899" spans="1:14">
      <c r="A1899" s="63" t="s">
        <v>8866</v>
      </c>
      <c r="B1899" s="63" t="s">
        <v>13713</v>
      </c>
      <c r="C1899" s="63" t="s">
        <v>35</v>
      </c>
      <c r="D1899" s="63" t="s">
        <v>76</v>
      </c>
      <c r="E1899" s="72">
        <v>6788</v>
      </c>
      <c r="F1899" s="64">
        <v>1</v>
      </c>
      <c r="G1899" s="79">
        <v>0</v>
      </c>
      <c r="H1899" s="133">
        <v>86.683334350585938</v>
      </c>
      <c r="I1899" s="134">
        <v>62.271350860595703</v>
      </c>
      <c r="J1899" s="105">
        <v>80.077674865722656</v>
      </c>
      <c r="K1899" s="96">
        <f>msoa_calculations5[[#This Row],[ Pop20]]/SUMIF(msoa_calculations5[ICB26],msoa_calculations5[[#This Row],[ICB26]],msoa_calculations5[[ Pop20]])</f>
        <v>4.9984830767327536E-3</v>
      </c>
      <c r="L1899" s="98" cm="1">
        <f t="array" ref="L1899">msoa_calculations5[[#This Row],[ Estimated case time (see and convey)]]*msoa_calculations5[[#This Row],[Population share of ICB]:[Population share of ICB]]</f>
        <v>0.43328517978617076</v>
      </c>
      <c r="M1899" s="98" cm="1">
        <f t="array" ref="M1899">msoa_calculations5[[#This Row],[Estimated case time (see and treat)]]*msoa_calculations5[[#This Row],[Population share of ICB]:[Population share of ICB]]</f>
        <v>0.3112622934419752</v>
      </c>
      <c r="N1899" s="94" cm="1">
        <f t="array" ref="N1899">msoa_calculations5[[#This Row],[Weighted estimate]]*msoa_calculations5[[#This Row],[Population share of ICB]:[Population share of ICB]]</f>
        <v>0.40026690264042247</v>
      </c>
    </row>
    <row r="1900" spans="1:14">
      <c r="A1900" s="63" t="s">
        <v>1220</v>
      </c>
      <c r="B1900" s="63" t="s">
        <v>13713</v>
      </c>
      <c r="C1900" s="63" t="s">
        <v>35</v>
      </c>
      <c r="D1900" s="63" t="s">
        <v>76</v>
      </c>
      <c r="E1900" s="72">
        <v>6329</v>
      </c>
      <c r="F1900" s="64">
        <v>1</v>
      </c>
      <c r="G1900" s="79">
        <v>0</v>
      </c>
      <c r="H1900" s="133">
        <v>91.080093383789063</v>
      </c>
      <c r="I1900" s="134">
        <v>64.443946838378906</v>
      </c>
      <c r="J1900" s="105">
        <v>83.872596740722656</v>
      </c>
      <c r="K1900" s="96">
        <f>msoa_calculations5[[#This Row],[ Pop20]]/SUMIF(msoa_calculations5[ICB26],msoa_calculations5[[#This Row],[ICB26]],msoa_calculations5[[ Pop20]])</f>
        <v>4.6604890089336475E-3</v>
      </c>
      <c r="L1900" s="98" cm="1">
        <f t="array" ref="L1900">msoa_calculations5[[#This Row],[ Estimated case time (see and convey)]]*msoa_calculations5[[#This Row],[Population share of ICB]:[Population share of ICB]]</f>
        <v>0.42447777414779914</v>
      </c>
      <c r="M1900" s="98" cm="1">
        <f t="array" ref="M1900">msoa_calculations5[[#This Row],[Estimated case time (see and treat)]]*msoa_calculations5[[#This Row],[Population share of ICB]:[Population share of ICB]]</f>
        <v>0.30034030593256916</v>
      </c>
      <c r="N1900" s="94" cm="1">
        <f t="array" ref="N1900">msoa_calculations5[[#This Row],[Weighted estimate]]*msoa_calculations5[[#This Row],[Population share of ICB]:[Population share of ICB]]</f>
        <v>0.39088731526086201</v>
      </c>
    </row>
    <row r="1901" spans="1:14">
      <c r="A1901" s="63" t="s">
        <v>8864</v>
      </c>
      <c r="B1901" s="63" t="s">
        <v>13713</v>
      </c>
      <c r="C1901" s="63" t="s">
        <v>35</v>
      </c>
      <c r="D1901" s="63" t="s">
        <v>76</v>
      </c>
      <c r="E1901" s="72">
        <v>8075</v>
      </c>
      <c r="F1901" s="64">
        <v>1</v>
      </c>
      <c r="G1901" s="79">
        <v>0</v>
      </c>
      <c r="H1901" s="133">
        <v>89.483665466308594</v>
      </c>
      <c r="I1901" s="134">
        <v>63.500095367431641</v>
      </c>
      <c r="J1901" s="105">
        <v>82.452751159667969</v>
      </c>
      <c r="K1901" s="96">
        <f>msoa_calculations5[[#This Row],[ Pop20]]/SUMIF(msoa_calculations5[ICB26],msoa_calculations5[[#This Row],[ICB26]],msoa_calculations5[[ Pop20]])</f>
        <v>5.9461919335027967E-3</v>
      </c>
      <c r="L1901" s="98" cm="1">
        <f t="array" ref="L1901">msoa_calculations5[[#This Row],[ Estimated case time (see and convey)]]*msoa_calculations5[[#This Row],[Population share of ICB]:[Population share of ICB]]</f>
        <v>0.53208704977602694</v>
      </c>
      <c r="M1901" s="98" cm="1">
        <f t="array" ref="M1901">msoa_calculations5[[#This Row],[Estimated case time (see and treat)]]*msoa_calculations5[[#This Row],[Population share of ICB]:[Population share of ICB]]</f>
        <v>0.37758375485048035</v>
      </c>
      <c r="N1901" s="94" cm="1">
        <f t="array" ref="N1901">msoa_calculations5[[#This Row],[Weighted estimate]]*msoa_calculations5[[#This Row],[Population share of ICB]:[Population share of ICB]]</f>
        <v>0.49027988384073107</v>
      </c>
    </row>
    <row r="1902" spans="1:14">
      <c r="A1902" s="63" t="s">
        <v>1218</v>
      </c>
      <c r="B1902" s="63" t="s">
        <v>13713</v>
      </c>
      <c r="C1902" s="63" t="s">
        <v>35</v>
      </c>
      <c r="D1902" s="63" t="s">
        <v>76</v>
      </c>
      <c r="E1902" s="72">
        <v>7495</v>
      </c>
      <c r="F1902" s="64">
        <v>1</v>
      </c>
      <c r="G1902" s="79">
        <v>0</v>
      </c>
      <c r="H1902" s="133">
        <v>87.222457885742188</v>
      </c>
      <c r="I1902" s="134">
        <v>61.389522552490234</v>
      </c>
      <c r="J1902" s="105">
        <v>80.2322998046875</v>
      </c>
      <c r="K1902" s="96">
        <f>msoa_calculations5[[#This Row],[ Pop20]]/SUMIF(msoa_calculations5[ICB26],msoa_calculations5[[#This Row],[ICB26]],msoa_calculations5[[ Pop20]])</f>
        <v>5.5190970330159083E-3</v>
      </c>
      <c r="L1902" s="98" cm="1">
        <f t="array" ref="L1902">msoa_calculations5[[#This Row],[ Estimated case time (see and convey)]]*msoa_calculations5[[#This Row],[Population share of ICB]:[Population share of ICB]]</f>
        <v>0.48138920852955475</v>
      </c>
      <c r="M1902" s="98" cm="1">
        <f t="array" ref="M1902">msoa_calculations5[[#This Row],[Estimated case time (see and treat)]]*msoa_calculations5[[#This Row],[Population share of ICB]:[Population share of ICB]]</f>
        <v>0.33881473177771204</v>
      </c>
      <c r="N1902" s="94" cm="1">
        <f t="array" ref="N1902">msoa_calculations5[[#This Row],[Weighted estimate]]*msoa_calculations5[[#This Row],[Population share of ICB]:[Population share of ICB]]</f>
        <v>0.4428098478040936</v>
      </c>
    </row>
    <row r="1903" spans="1:14">
      <c r="A1903" s="63" t="s">
        <v>8862</v>
      </c>
      <c r="B1903" s="63" t="s">
        <v>13713</v>
      </c>
      <c r="C1903" s="63" t="s">
        <v>35</v>
      </c>
      <c r="D1903" s="63" t="s">
        <v>76</v>
      </c>
      <c r="E1903" s="72">
        <v>7434</v>
      </c>
      <c r="F1903" s="64">
        <v>1</v>
      </c>
      <c r="G1903" s="79">
        <v>0</v>
      </c>
      <c r="H1903" s="133">
        <v>88.194961547851563</v>
      </c>
      <c r="I1903" s="134">
        <v>63.722194671630859</v>
      </c>
      <c r="J1903" s="105">
        <v>81.572853088378906</v>
      </c>
      <c r="K1903" s="96">
        <f>msoa_calculations5[[#This Row],[ Pop20]]/SUMIF(msoa_calculations5[ICB26],msoa_calculations5[[#This Row],[ICB26]],msoa_calculations5[[ Pop20]])</f>
        <v>5.4741784314129771E-3</v>
      </c>
      <c r="L1903" s="98" cm="1">
        <f t="array" ref="L1903">msoa_calculations5[[#This Row],[ Estimated case time (see and convey)]]*msoa_calculations5[[#This Row],[Population share of ICB]:[Population share of ICB]]</f>
        <v>0.48279495626454588</v>
      </c>
      <c r="M1903" s="98" cm="1">
        <f t="array" ref="M1903">msoa_calculations5[[#This Row],[Estimated case time (see and treat)]]*msoa_calculations5[[#This Row],[Population share of ICB]:[Population share of ICB]]</f>
        <v>0.3488266636737406</v>
      </c>
      <c r="N1903" s="94" cm="1">
        <f t="array" ref="N1903">msoa_calculations5[[#This Row],[Weighted estimate]]*msoa_calculations5[[#This Row],[Population share of ICB]:[Population share of ICB]]</f>
        <v>0.44654435296522327</v>
      </c>
    </row>
    <row r="1904" spans="1:14">
      <c r="A1904" s="63" t="s">
        <v>8860</v>
      </c>
      <c r="B1904" s="63" t="s">
        <v>13713</v>
      </c>
      <c r="C1904" s="63" t="s">
        <v>35</v>
      </c>
      <c r="D1904" s="63" t="s">
        <v>76</v>
      </c>
      <c r="E1904" s="72">
        <v>6206</v>
      </c>
      <c r="F1904" s="64">
        <v>1</v>
      </c>
      <c r="G1904" s="79">
        <v>0</v>
      </c>
      <c r="H1904" s="133">
        <v>89.048133850097656</v>
      </c>
      <c r="I1904" s="134">
        <v>63.407882690429688</v>
      </c>
      <c r="J1904" s="105">
        <v>82.110115051269531</v>
      </c>
      <c r="K1904" s="96">
        <f>msoa_calculations5[[#This Row],[ Pop20]]/SUMIF(msoa_calculations5[ICB26],msoa_calculations5[[#This Row],[ICB26]],msoa_calculations5[[ Pop20]])</f>
        <v>4.5699154352097033E-3</v>
      </c>
      <c r="L1904" s="98" cm="1">
        <f t="array" ref="L1904">msoa_calculations5[[#This Row],[ Estimated case time (see and convey)]]*msoa_calculations5[[#This Row],[Population share of ICB]:[Population share of ICB]]</f>
        <v>0.40694244135818092</v>
      </c>
      <c r="M1904" s="98" cm="1">
        <f t="array" ref="M1904">msoa_calculations5[[#This Row],[Estimated case time (see and treat)]]*msoa_calculations5[[#This Row],[Population share of ICB]:[Population share of ICB]]</f>
        <v>0.28976866182096078</v>
      </c>
      <c r="N1904" s="94" cm="1">
        <f t="array" ref="N1904">msoa_calculations5[[#This Row],[Weighted estimate]]*msoa_calculations5[[#This Row],[Population share of ICB]:[Population share of ICB]]</f>
        <v>0.37523628215964122</v>
      </c>
    </row>
    <row r="1905" spans="1:14">
      <c r="A1905" s="63" t="s">
        <v>1216</v>
      </c>
      <c r="B1905" s="63" t="s">
        <v>13713</v>
      </c>
      <c r="C1905" s="63" t="s">
        <v>35</v>
      </c>
      <c r="D1905" s="63" t="s">
        <v>76</v>
      </c>
      <c r="E1905" s="72">
        <v>7216</v>
      </c>
      <c r="F1905" s="64">
        <v>1</v>
      </c>
      <c r="G1905" s="79">
        <v>0</v>
      </c>
      <c r="H1905" s="133">
        <v>91.837577819824219</v>
      </c>
      <c r="I1905" s="134">
        <v>65.504974365234375</v>
      </c>
      <c r="J1905" s="105">
        <v>84.712211608886719</v>
      </c>
      <c r="K1905" s="96">
        <f>msoa_calculations5[[#This Row],[ Pop20]]/SUMIF(msoa_calculations5[ICB26],msoa_calculations5[[#This Row],[ICB26]],msoa_calculations5[[ Pop20]])</f>
        <v>5.313649658471354E-3</v>
      </c>
      <c r="L1905" s="98" cm="1">
        <f t="array" ref="L1905">msoa_calculations5[[#This Row],[ Estimated case time (see and convey)]]*msoa_calculations5[[#This Row],[Population share of ICB]:[Population share of ICB]]</f>
        <v>0.48799271401714533</v>
      </c>
      <c r="M1905" s="98" cm="1">
        <f t="array" ref="M1905">msoa_calculations5[[#This Row],[Estimated case time (see and treat)]]*msoa_calculations5[[#This Row],[Population share of ICB]:[Population share of ICB]]</f>
        <v>0.34807048466400242</v>
      </c>
      <c r="N1905" s="94" cm="1">
        <f t="array" ref="N1905">msoa_calculations5[[#This Row],[Weighted estimate]]*msoa_calculations5[[#This Row],[Population share of ICB]:[Population share of ICB]]</f>
        <v>0.450131014283914</v>
      </c>
    </row>
    <row r="1906" spans="1:14">
      <c r="A1906" s="63" t="s">
        <v>8858</v>
      </c>
      <c r="B1906" s="63" t="s">
        <v>13713</v>
      </c>
      <c r="C1906" s="63" t="s">
        <v>35</v>
      </c>
      <c r="D1906" s="63" t="s">
        <v>76</v>
      </c>
      <c r="E1906" s="72">
        <v>5928</v>
      </c>
      <c r="F1906" s="64">
        <v>1</v>
      </c>
      <c r="G1906" s="79">
        <v>0</v>
      </c>
      <c r="H1906" s="133">
        <v>87.748947143554688</v>
      </c>
      <c r="I1906" s="134">
        <v>62.379787445068359</v>
      </c>
      <c r="J1906" s="105">
        <v>80.884284973144531</v>
      </c>
      <c r="K1906" s="96">
        <f>msoa_calculations5[[#This Row],[ Pop20]]/SUMIF(msoa_calculations5[ICB26],msoa_calculations5[[#This Row],[ICB26]],msoa_calculations5[[ Pop20]])</f>
        <v>4.3652044311832299E-3</v>
      </c>
      <c r="L1906" s="98" cm="1">
        <f t="array" ref="L1906">msoa_calculations5[[#This Row],[ Estimated case time (see and convey)]]*msoa_calculations5[[#This Row],[Population share of ICB]:[Population share of ICB]]</f>
        <v>0.38304209290270796</v>
      </c>
      <c r="M1906" s="98" cm="1">
        <f t="array" ref="M1906">msoa_calculations5[[#This Row],[Estimated case time (see and treat)]]*msoa_calculations5[[#This Row],[Population share of ICB]:[Population share of ICB]]</f>
        <v>0.27230052457148041</v>
      </c>
      <c r="N1906" s="94" cm="1">
        <f t="array" ref="N1906">msoa_calculations5[[#This Row],[Weighted estimate]]*msoa_calculations5[[#This Row],[Population share of ICB]:[Population share of ICB]]</f>
        <v>0.35307643917785764</v>
      </c>
    </row>
    <row r="1907" spans="1:14">
      <c r="A1907" s="63" t="s">
        <v>1214</v>
      </c>
      <c r="B1907" s="63" t="s">
        <v>13713</v>
      </c>
      <c r="C1907" s="63" t="s">
        <v>35</v>
      </c>
      <c r="D1907" s="63" t="s">
        <v>76</v>
      </c>
      <c r="E1907" s="72">
        <v>8308</v>
      </c>
      <c r="F1907" s="64">
        <v>1</v>
      </c>
      <c r="G1907" s="79">
        <v>0</v>
      </c>
      <c r="H1907" s="133">
        <v>88.8525390625</v>
      </c>
      <c r="I1907" s="134">
        <v>64.096946716308594</v>
      </c>
      <c r="J1907" s="105">
        <v>82.153900146484375</v>
      </c>
      <c r="K1907" s="96">
        <f>msoa_calculations5[[#This Row],[ Pop20]]/SUMIF(msoa_calculations5[ICB26],msoa_calculations5[[#This Row],[ICB26]],msoa_calculations5[[ Pop20]])</f>
        <v>6.1177662642156331E-3</v>
      </c>
      <c r="L1907" s="98" cm="1">
        <f t="array" ref="L1907">msoa_calculations5[[#This Row],[ Estimated case time (see and convey)]]*msoa_calculations5[[#This Row],[Population share of ICB]:[Population share of ICB]]</f>
        <v>0.54357906596646421</v>
      </c>
      <c r="M1907" s="98" cm="1">
        <f t="array" ref="M1907">msoa_calculations5[[#This Row],[Estimated case time (see and treat)]]*msoa_calculations5[[#This Row],[Population share of ICB]:[Population share of ICB]]</f>
        <v>0.39213013826025972</v>
      </c>
      <c r="N1907" s="94" cm="1">
        <f t="array" ref="N1907">msoa_calculations5[[#This Row],[Weighted estimate]]*msoa_calculations5[[#This Row],[Population share of ICB]:[Population share of ICB]]</f>
        <v>0.50259835878990189</v>
      </c>
    </row>
    <row r="1908" spans="1:14">
      <c r="A1908" s="63" t="s">
        <v>1212</v>
      </c>
      <c r="B1908" s="63" t="s">
        <v>13713</v>
      </c>
      <c r="C1908" s="63" t="s">
        <v>35</v>
      </c>
      <c r="D1908" s="63" t="s">
        <v>76</v>
      </c>
      <c r="E1908" s="72">
        <v>8758</v>
      </c>
      <c r="F1908" s="64">
        <v>1</v>
      </c>
      <c r="G1908" s="79">
        <v>0</v>
      </c>
      <c r="H1908" s="133">
        <v>97.944496154785156</v>
      </c>
      <c r="I1908" s="134">
        <v>67.846351623535156</v>
      </c>
      <c r="J1908" s="105">
        <v>89.800209045410156</v>
      </c>
      <c r="K1908" s="96">
        <f>msoa_calculations5[[#This Row],[ Pop20]]/SUMIF(msoa_calculations5[ICB26],msoa_calculations5[[#This Row],[ICB26]],msoa_calculations5[[ Pop20]])</f>
        <v>6.4491329973520115E-3</v>
      </c>
      <c r="L1908" s="98" cm="1">
        <f t="array" ref="L1908">msoa_calculations5[[#This Row],[ Estimated case time (see and convey)]]*msoa_calculations5[[#This Row],[Population share of ICB]:[Population share of ICB]]</f>
        <v>0.63165708206084215</v>
      </c>
      <c r="M1908" s="98" cm="1">
        <f t="array" ref="M1908">msoa_calculations5[[#This Row],[Estimated case time (see and treat)]]*msoa_calculations5[[#This Row],[Population share of ICB]:[Population share of ICB]]</f>
        <v>0.43755014500528777</v>
      </c>
      <c r="N1908" s="94" cm="1">
        <f t="array" ref="N1908">msoa_calculations5[[#This Row],[Weighted estimate]]*msoa_calculations5[[#This Row],[Population share of ICB]:[Population share of ICB]]</f>
        <v>0.57913349132386327</v>
      </c>
    </row>
    <row r="1909" spans="1:14">
      <c r="A1909" s="63" t="s">
        <v>8856</v>
      </c>
      <c r="B1909" s="63" t="s">
        <v>13713</v>
      </c>
      <c r="C1909" s="63" t="s">
        <v>35</v>
      </c>
      <c r="D1909" s="63" t="s">
        <v>76</v>
      </c>
      <c r="E1909" s="72">
        <v>9252</v>
      </c>
      <c r="F1909" s="64">
        <v>1</v>
      </c>
      <c r="G1909" s="79">
        <v>0</v>
      </c>
      <c r="H1909" s="133">
        <v>87.919120788574219</v>
      </c>
      <c r="I1909" s="134">
        <v>62.366352081298828</v>
      </c>
      <c r="J1909" s="105">
        <v>81.004776000976563</v>
      </c>
      <c r="K1909" s="96">
        <f>msoa_calculations5[[#This Row],[ Pop20]]/SUMIF(msoa_calculations5[ICB26],msoa_calculations5[[#This Row],[ICB26]],msoa_calculations5[[ Pop20]])</f>
        <v>6.812900033283947E-3</v>
      </c>
      <c r="L1909" s="98" cm="1">
        <f t="array" ref="L1909">msoa_calculations5[[#This Row],[ Estimated case time (see and convey)]]*msoa_calculations5[[#This Row],[Population share of ICB]:[Population share of ICB]]</f>
        <v>0.59898418094677264</v>
      </c>
      <c r="M1909" s="98" cm="1">
        <f t="array" ref="M1909">msoa_calculations5[[#This Row],[Estimated case time (see and treat)]]*msoa_calculations5[[#This Row],[Population share of ICB]:[Population share of ICB]]</f>
        <v>0.42489572217047916</v>
      </c>
      <c r="N1909" s="94" cm="1">
        <f t="array" ref="N1909">msoa_calculations5[[#This Row],[Weighted estimate]]*msoa_calculations5[[#This Row],[Population share of ICB]:[Population share of ICB]]</f>
        <v>0.55187744111321191</v>
      </c>
    </row>
    <row r="1910" spans="1:14">
      <c r="A1910" s="63" t="s">
        <v>8854</v>
      </c>
      <c r="B1910" s="63" t="s">
        <v>13713</v>
      </c>
      <c r="C1910" s="63" t="s">
        <v>35</v>
      </c>
      <c r="D1910" s="63" t="s">
        <v>76</v>
      </c>
      <c r="E1910" s="72">
        <v>6889</v>
      </c>
      <c r="F1910" s="64">
        <v>1</v>
      </c>
      <c r="G1910" s="79">
        <v>0</v>
      </c>
      <c r="H1910" s="133">
        <v>90.56195068359375</v>
      </c>
      <c r="I1910" s="134">
        <v>65.754905700683594</v>
      </c>
      <c r="J1910" s="105">
        <v>83.849388122558594</v>
      </c>
      <c r="K1910" s="96">
        <f>msoa_calculations5[[#This Row],[ Pop20]]/SUMIF(msoa_calculations5[ICB26],msoa_calculations5[[#This Row],[ICB26]],msoa_calculations5[[ Pop20]])</f>
        <v>5.0728564990589189E-3</v>
      </c>
      <c r="L1910" s="98" cm="1">
        <f t="array" ref="L1910">msoa_calculations5[[#This Row],[ Estimated case time (see and convey)]]*msoa_calculations5[[#This Row],[Population share of ICB]:[Population share of ICB]]</f>
        <v>0.45940778009272187</v>
      </c>
      <c r="M1910" s="98" cm="1">
        <f t="array" ref="M1910">msoa_calculations5[[#This Row],[Estimated case time (see and treat)]]*msoa_calculations5[[#This Row],[Population share of ICB]:[Population share of ICB]]</f>
        <v>0.33356520072871915</v>
      </c>
      <c r="N1910" s="94" cm="1">
        <f t="array" ref="N1910">msoa_calculations5[[#This Row],[Weighted estimate]]*msoa_calculations5[[#This Row],[Population share of ICB]:[Population share of ICB]]</f>
        <v>0.42535591347963508</v>
      </c>
    </row>
    <row r="1911" spans="1:14">
      <c r="A1911" s="63" t="s">
        <v>8852</v>
      </c>
      <c r="B1911" s="63" t="s">
        <v>13713</v>
      </c>
      <c r="C1911" s="63" t="s">
        <v>35</v>
      </c>
      <c r="D1911" s="63" t="s">
        <v>76</v>
      </c>
      <c r="E1911" s="72">
        <v>7469</v>
      </c>
      <c r="F1911" s="64">
        <v>1</v>
      </c>
      <c r="G1911" s="79">
        <v>0</v>
      </c>
      <c r="H1911" s="133">
        <v>88.410964965820313</v>
      </c>
      <c r="I1911" s="134">
        <v>62.667339324951172</v>
      </c>
      <c r="J1911" s="105">
        <v>81.444976806640625</v>
      </c>
      <c r="K1911" s="96">
        <f>msoa_calculations5[[#This Row],[ Pop20]]/SUMIF(msoa_calculations5[ICB26],msoa_calculations5[[#This Row],[ICB26]],msoa_calculations5[[ Pop20]])</f>
        <v>5.4999513995458065E-3</v>
      </c>
      <c r="L1911" s="98" cm="1">
        <f t="array" ref="L1911">msoa_calculations5[[#This Row],[ Estimated case time (see and convey)]]*msoa_calculations5[[#This Row],[Population share of ICB]:[Population share of ICB]]</f>
        <v>0.48625601049895867</v>
      </c>
      <c r="M1911" s="98" cm="1">
        <f t="array" ref="M1911">msoa_calculations5[[#This Row],[Estimated case time (see and treat)]]*msoa_calculations5[[#This Row],[Population share of ICB]:[Population share of ICB]]</f>
        <v>0.34466732062607713</v>
      </c>
      <c r="N1911" s="94" cm="1">
        <f t="array" ref="N1911">msoa_calculations5[[#This Row],[Weighted estimate]]*msoa_calculations5[[#This Row],[Population share of ICB]:[Population share of ICB]]</f>
        <v>0.44794341417365885</v>
      </c>
    </row>
    <row r="1912" spans="1:14">
      <c r="A1912" s="63" t="s">
        <v>1210</v>
      </c>
      <c r="B1912" s="63" t="s">
        <v>13713</v>
      </c>
      <c r="C1912" s="63" t="s">
        <v>35</v>
      </c>
      <c r="D1912" s="63" t="s">
        <v>76</v>
      </c>
      <c r="E1912" s="72">
        <v>7359</v>
      </c>
      <c r="F1912" s="64">
        <v>1</v>
      </c>
      <c r="G1912" s="79">
        <v>0</v>
      </c>
      <c r="H1912" s="133">
        <v>90.677947998046875</v>
      </c>
      <c r="I1912" s="134">
        <v>63.899810791015625</v>
      </c>
      <c r="J1912" s="105">
        <v>83.432029724121094</v>
      </c>
      <c r="K1912" s="96">
        <f>msoa_calculations5[[#This Row],[ Pop20]]/SUMIF(msoa_calculations5[ICB26],msoa_calculations5[[#This Row],[ICB26]],msoa_calculations5[[ Pop20]])</f>
        <v>5.4189506425569144E-3</v>
      </c>
      <c r="L1912" s="98" cm="1">
        <f t="array" ref="L1912">msoa_calculations5[[#This Row],[ Estimated case time (see and convey)]]*msoa_calculations5[[#This Row],[Population share of ICB]:[Population share of ICB]]</f>
        <v>0.49137932456975858</v>
      </c>
      <c r="M1912" s="98" cm="1">
        <f t="array" ref="M1912">msoa_calculations5[[#This Row],[Estimated case time (see and treat)]]*msoa_calculations5[[#This Row],[Population share of ICB]:[Population share of ICB]]</f>
        <v>0.34626992074523938</v>
      </c>
      <c r="N1912" s="94" cm="1">
        <f t="array" ref="N1912">msoa_calculations5[[#This Row],[Weighted estimate]]*msoa_calculations5[[#This Row],[Population share of ICB]:[Population share of ICB]]</f>
        <v>0.45211405108335356</v>
      </c>
    </row>
    <row r="1913" spans="1:14">
      <c r="A1913" s="63" t="s">
        <v>1208</v>
      </c>
      <c r="B1913" s="63" t="s">
        <v>13713</v>
      </c>
      <c r="C1913" s="63" t="s">
        <v>35</v>
      </c>
      <c r="D1913" s="63" t="s">
        <v>76</v>
      </c>
      <c r="E1913" s="72">
        <v>6743</v>
      </c>
      <c r="F1913" s="64">
        <v>1</v>
      </c>
      <c r="G1913" s="79">
        <v>0</v>
      </c>
      <c r="H1913" s="133">
        <v>90.82275390625</v>
      </c>
      <c r="I1913" s="134">
        <v>64.515380859375</v>
      </c>
      <c r="J1913" s="105">
        <v>83.704216003417969</v>
      </c>
      <c r="K1913" s="96">
        <f>msoa_calculations5[[#This Row],[ Pop20]]/SUMIF(msoa_calculations5[ICB26],msoa_calculations5[[#This Row],[ICB26]],msoa_calculations5[[ Pop20]])</f>
        <v>4.9653464034191156E-3</v>
      </c>
      <c r="L1913" s="98" cm="1">
        <f t="array" ref="L1913">msoa_calculations5[[#This Row],[ Estimated case time (see and convey)]]*msoa_calculations5[[#This Row],[Population share of ICB]:[Population share of ICB]]</f>
        <v>0.4509664344570179</v>
      </c>
      <c r="M1913" s="98" cm="1">
        <f t="array" ref="M1913">msoa_calculations5[[#This Row],[Estimated case time (see and treat)]]*msoa_calculations5[[#This Row],[Population share of ICB]:[Population share of ICB]]</f>
        <v>0.3203412143153121</v>
      </c>
      <c r="N1913" s="94" cm="1">
        <f t="array" ref="N1913">msoa_calculations5[[#This Row],[Weighted estimate]]*msoa_calculations5[[#This Row],[Population share of ICB]:[Population share of ICB]]</f>
        <v>0.41562042788358822</v>
      </c>
    </row>
    <row r="1914" spans="1:14">
      <c r="A1914" s="63" t="s">
        <v>8850</v>
      </c>
      <c r="B1914" s="63" t="s">
        <v>13713</v>
      </c>
      <c r="C1914" s="63" t="s">
        <v>35</v>
      </c>
      <c r="D1914" s="63" t="s">
        <v>76</v>
      </c>
      <c r="E1914" s="72">
        <v>7577</v>
      </c>
      <c r="F1914" s="64">
        <v>1</v>
      </c>
      <c r="G1914" s="79">
        <v>0</v>
      </c>
      <c r="H1914" s="133">
        <v>90.788230895996094</v>
      </c>
      <c r="I1914" s="134">
        <v>64.908950805664063</v>
      </c>
      <c r="J1914" s="105">
        <v>83.785530090332031</v>
      </c>
      <c r="K1914" s="96">
        <f>msoa_calculations5[[#This Row],[ Pop20]]/SUMIF(msoa_calculations5[ICB26],msoa_calculations5[[#This Row],[ICB26]],msoa_calculations5[[ Pop20]])</f>
        <v>5.5794794154985375E-3</v>
      </c>
      <c r="L1914" s="98" cm="1">
        <f t="array" ref="L1914">msoa_calculations5[[#This Row],[ Estimated case time (see and convey)]]*msoa_calculations5[[#This Row],[Population share of ICB]:[Population share of ICB]]</f>
        <v>0.50655106545373851</v>
      </c>
      <c r="M1914" s="98" cm="1">
        <f t="array" ref="M1914">msoa_calculations5[[#This Row],[Estimated case time (see and treat)]]*msoa_calculations5[[#This Row],[Population share of ICB]:[Population share of ICB]]</f>
        <v>0.36215815490180986</v>
      </c>
      <c r="N1914" s="94" cm="1">
        <f t="array" ref="N1914">msoa_calculations5[[#This Row],[Weighted estimate]]*msoa_calculations5[[#This Row],[Population share of ICB]:[Population share of ICB]]</f>
        <v>0.46747964045564089</v>
      </c>
    </row>
    <row r="1915" spans="1:14">
      <c r="A1915" s="63" t="s">
        <v>8812</v>
      </c>
      <c r="B1915" s="63" t="s">
        <v>13733</v>
      </c>
      <c r="C1915" s="63" t="s">
        <v>10</v>
      </c>
      <c r="D1915" s="63" t="s">
        <v>78</v>
      </c>
      <c r="E1915" s="72">
        <v>8350</v>
      </c>
      <c r="F1915" s="64">
        <v>1</v>
      </c>
      <c r="G1915" s="79">
        <v>0</v>
      </c>
      <c r="H1915" s="133">
        <v>90.164299011230469</v>
      </c>
      <c r="I1915" s="134">
        <v>63.8851318359375</v>
      </c>
      <c r="J1915" s="105">
        <v>83.053398132324219</v>
      </c>
      <c r="K1915" s="96">
        <f>msoa_calculations5[[#This Row],[ Pop20]]/SUMIF(msoa_calculations5[ICB26],msoa_calculations5[[#This Row],[ICB26]],msoa_calculations5[[ Pop20]])</f>
        <v>8.6692629465319315E-3</v>
      </c>
      <c r="L1915" s="98" cm="1">
        <f t="array" ref="L1915">msoa_calculations5[[#This Row],[ Estimated case time (see and convey)]]*msoa_calculations5[[#This Row],[Population share of ICB]:[Population share of ICB]]</f>
        <v>0.78165801651808597</v>
      </c>
      <c r="M1915" s="98" cm="1">
        <f t="array" ref="M1915">msoa_calculations5[[#This Row],[Estimated case time (see and treat)]]*msoa_calculations5[[#This Row],[Population share of ICB]:[Population share of ICB]]</f>
        <v>0.55383700625960042</v>
      </c>
      <c r="N1915" s="94" cm="1">
        <f t="array" ref="N1915">msoa_calculations5[[#This Row],[Weighted estimate]]*msoa_calculations5[[#This Row],[Population share of ICB]:[Population share of ICB]]</f>
        <v>0.72001174701212267</v>
      </c>
    </row>
    <row r="1916" spans="1:14">
      <c r="A1916" s="63" t="s">
        <v>8810</v>
      </c>
      <c r="B1916" s="63" t="s">
        <v>13733</v>
      </c>
      <c r="C1916" s="63" t="s">
        <v>10</v>
      </c>
      <c r="D1916" s="63" t="s">
        <v>78</v>
      </c>
      <c r="E1916" s="72">
        <v>6990</v>
      </c>
      <c r="F1916" s="64">
        <v>1</v>
      </c>
      <c r="G1916" s="79">
        <v>0</v>
      </c>
      <c r="H1916" s="133">
        <v>93.02178955078125</v>
      </c>
      <c r="I1916" s="134">
        <v>66.346122741699219</v>
      </c>
      <c r="J1916" s="105">
        <v>85.803596496582031</v>
      </c>
      <c r="K1916" s="96">
        <f>msoa_calculations5[[#This Row],[ Pop20]]/SUMIF(msoa_calculations5[ICB26],msoa_calculations5[[#This Row],[ICB26]],msoa_calculations5[[ Pop20]])</f>
        <v>7.2572632330848144E-3</v>
      </c>
      <c r="L1916" s="98" cm="1">
        <f t="array" ref="L1916">msoa_calculations5[[#This Row],[ Estimated case time (see and convey)]]*msoa_calculations5[[#This Row],[Population share of ICB]:[Population share of ICB]]</f>
        <v>0.67508361318263799</v>
      </c>
      <c r="M1916" s="98" cm="1">
        <f t="array" ref="M1916">msoa_calculations5[[#This Row],[Estimated case time (see and treat)]]*msoa_calculations5[[#This Row],[Population share of ICB]:[Population share of ICB]]</f>
        <v>0.48149127723106599</v>
      </c>
      <c r="N1916" s="94" cm="1">
        <f t="array" ref="N1916">msoa_calculations5[[#This Row],[Weighted estimate]]*msoa_calculations5[[#This Row],[Population share of ICB]:[Population share of ICB]]</f>
        <v>0.62269928612108971</v>
      </c>
    </row>
    <row r="1917" spans="1:14">
      <c r="A1917" s="63" t="s">
        <v>8808</v>
      </c>
      <c r="B1917" s="63" t="s">
        <v>13733</v>
      </c>
      <c r="C1917" s="63" t="s">
        <v>10</v>
      </c>
      <c r="D1917" s="63" t="s">
        <v>78</v>
      </c>
      <c r="E1917" s="72">
        <v>8606</v>
      </c>
      <c r="F1917" s="64">
        <v>1</v>
      </c>
      <c r="G1917" s="79">
        <v>0</v>
      </c>
      <c r="H1917" s="133">
        <v>85.350975036621094</v>
      </c>
      <c r="I1917" s="134">
        <v>60.683788299560547</v>
      </c>
      <c r="J1917" s="105">
        <v>78.676261901855469</v>
      </c>
      <c r="K1917" s="96">
        <f>msoa_calculations5[[#This Row],[ Pop20]]/SUMIF(msoa_calculations5[ICB26],msoa_calculations5[[#This Row],[ICB26]],msoa_calculations5[[ Pop20]])</f>
        <v>8.9350511278866833E-3</v>
      </c>
      <c r="L1917" s="98" cm="1">
        <f t="array" ref="L1917">msoa_calculations5[[#This Row],[ Estimated case time (see and convey)]]*msoa_calculations5[[#This Row],[Population share of ICB]:[Population share of ICB]]</f>
        <v>0.76261532576718949</v>
      </c>
      <c r="M1917" s="98" cm="1">
        <f t="array" ref="M1917">msoa_calculations5[[#This Row],[Estimated case time (see and treat)]]*msoa_calculations5[[#This Row],[Population share of ICB]:[Population share of ICB]]</f>
        <v>0.54221275109042522</v>
      </c>
      <c r="N1917" s="94" cm="1">
        <f t="array" ref="N1917">msoa_calculations5[[#This Row],[Weighted estimate]]*msoa_calculations5[[#This Row],[Population share of ICB]:[Population share of ICB]]</f>
        <v>0.70297642264408178</v>
      </c>
    </row>
    <row r="1918" spans="1:14">
      <c r="A1918" s="63" t="s">
        <v>8806</v>
      </c>
      <c r="B1918" s="63" t="s">
        <v>13733</v>
      </c>
      <c r="C1918" s="63" t="s">
        <v>10</v>
      </c>
      <c r="D1918" s="63" t="s">
        <v>78</v>
      </c>
      <c r="E1918" s="72">
        <v>7652</v>
      </c>
      <c r="F1918" s="64">
        <v>1</v>
      </c>
      <c r="G1918" s="79">
        <v>0</v>
      </c>
      <c r="H1918" s="133">
        <v>85.375556945800781</v>
      </c>
      <c r="I1918" s="134">
        <v>59.865680694580078</v>
      </c>
      <c r="J1918" s="105">
        <v>78.472816467285156</v>
      </c>
      <c r="K1918" s="96">
        <f>msoa_calculations5[[#This Row],[ Pop20]]/SUMIF(msoa_calculations5[ICB26],msoa_calculations5[[#This Row],[ICB26]],msoa_calculations5[[ Pop20]])</f>
        <v>7.9445748583068677E-3</v>
      </c>
      <c r="L1918" s="98" cm="1">
        <f t="array" ref="L1918">msoa_calculations5[[#This Row],[ Estimated case time (see and convey)]]*msoa_calculations5[[#This Row],[Population share of ICB]:[Population share of ICB]]</f>
        <v>0.6782725032255551</v>
      </c>
      <c r="M1918" s="98" cm="1">
        <f t="array" ref="M1918">msoa_calculations5[[#This Row],[Estimated case time (see and treat)]]*msoa_calculations5[[#This Row],[Population share of ICB]:[Population share of ICB]]</f>
        <v>0.47560738172158773</v>
      </c>
      <c r="N1918" s="94" cm="1">
        <f t="array" ref="N1918">msoa_calculations5[[#This Row],[Weighted estimate]]*msoa_calculations5[[#This Row],[Population share of ICB]:[Population share of ICB]]</f>
        <v>0.62343316476652277</v>
      </c>
    </row>
    <row r="1919" spans="1:14">
      <c r="A1919" s="63" t="s">
        <v>8804</v>
      </c>
      <c r="B1919" s="63" t="s">
        <v>13733</v>
      </c>
      <c r="C1919" s="63" t="s">
        <v>10</v>
      </c>
      <c r="D1919" s="63" t="s">
        <v>78</v>
      </c>
      <c r="E1919" s="72">
        <v>6302</v>
      </c>
      <c r="F1919" s="64">
        <v>1</v>
      </c>
      <c r="G1919" s="79">
        <v>0</v>
      </c>
      <c r="H1919" s="133">
        <v>91.843116760253906</v>
      </c>
      <c r="I1919" s="134">
        <v>65.939010620117188</v>
      </c>
      <c r="J1919" s="105">
        <v>84.833702087402344</v>
      </c>
      <c r="K1919" s="96">
        <f>msoa_calculations5[[#This Row],[ Pop20]]/SUMIF(msoa_calculations5[ICB26],msoa_calculations5[[#This Row],[ICB26]],msoa_calculations5[[ Pop20]])</f>
        <v>6.5429574956939202E-3</v>
      </c>
      <c r="L1919" s="98" cm="1">
        <f t="array" ref="L1919">msoa_calculations5[[#This Row],[ Estimated case time (see and convey)]]*msoa_calculations5[[#This Row],[Population share of ICB]:[Population share of ICB]]</f>
        <v>0.6009256092343952</v>
      </c>
      <c r="M1919" s="98" cm="1">
        <f t="array" ref="M1919">msoa_calculations5[[#This Row],[Estimated case time (see and treat)]]*msoa_calculations5[[#This Row],[Population share of ICB]:[Population share of ICB]]</f>
        <v>0.43143614379553674</v>
      </c>
      <c r="N1919" s="94" cm="1">
        <f t="array" ref="N1919">msoa_calculations5[[#This Row],[Weighted estimate]]*msoa_calculations5[[#This Row],[Population share of ICB]:[Population share of ICB]]</f>
        <v>0.55506330696023409</v>
      </c>
    </row>
    <row r="1920" spans="1:14">
      <c r="A1920" s="63" t="s">
        <v>8802</v>
      </c>
      <c r="B1920" s="63" t="s">
        <v>13733</v>
      </c>
      <c r="C1920" s="63" t="s">
        <v>10</v>
      </c>
      <c r="D1920" s="63" t="s">
        <v>78</v>
      </c>
      <c r="E1920" s="72">
        <v>10715</v>
      </c>
      <c r="F1920" s="64">
        <v>1</v>
      </c>
      <c r="G1920" s="79">
        <v>0</v>
      </c>
      <c r="H1920" s="133">
        <v>84.758506774902344</v>
      </c>
      <c r="I1920" s="134">
        <v>59.623626708984375</v>
      </c>
      <c r="J1920" s="105">
        <v>77.957237243652344</v>
      </c>
      <c r="K1920" s="96">
        <f>msoa_calculations5[[#This Row],[ Pop20]]/SUMIF(msoa_calculations5[ICB26],msoa_calculations5[[#This Row],[ICB26]],msoa_calculations5[[ Pop20]])</f>
        <v>1.112468891881313E-2</v>
      </c>
      <c r="L1920" s="98" cm="1">
        <f t="array" ref="L1920">msoa_calculations5[[#This Row],[ Estimated case time (see and convey)]]*msoa_calculations5[[#This Row],[Population share of ICB]:[Population share of ICB]]</f>
        <v>0.94291202109390371</v>
      </c>
      <c r="M1920" s="98" cm="1">
        <f t="array" ref="M1920">msoa_calculations5[[#This Row],[Estimated case time (see and treat)]]*msoa_calculations5[[#This Row],[Population share of ICB]:[Population share of ICB]]</f>
        <v>0.66329429934888906</v>
      </c>
      <c r="N1920" s="94" cm="1">
        <f t="array" ref="N1920">msoa_calculations5[[#This Row],[Weighted estimate]]*msoa_calculations5[[#This Row],[Population share of ICB]:[Population share of ICB]]</f>
        <v>0.86725001330574547</v>
      </c>
    </row>
    <row r="1921" spans="1:14">
      <c r="A1921" s="63" t="s">
        <v>8800</v>
      </c>
      <c r="B1921" s="63" t="s">
        <v>13733</v>
      </c>
      <c r="C1921" s="63" t="s">
        <v>10</v>
      </c>
      <c r="D1921" s="63" t="s">
        <v>78</v>
      </c>
      <c r="E1921" s="72">
        <v>8606</v>
      </c>
      <c r="F1921" s="64">
        <v>1</v>
      </c>
      <c r="G1921" s="79">
        <v>0</v>
      </c>
      <c r="H1921" s="133">
        <v>84.710739135742188</v>
      </c>
      <c r="I1921" s="134">
        <v>61.225322723388672</v>
      </c>
      <c r="J1921" s="105">
        <v>78.355796813964844</v>
      </c>
      <c r="K1921" s="96">
        <f>msoa_calculations5[[#This Row],[ Pop20]]/SUMIF(msoa_calculations5[ICB26],msoa_calculations5[[#This Row],[ICB26]],msoa_calculations5[[ Pop20]])</f>
        <v>8.9350511278866833E-3</v>
      </c>
      <c r="L1921" s="98" cm="1">
        <f t="array" ref="L1921">msoa_calculations5[[#This Row],[ Estimated case time (see and convey)]]*msoa_calculations5[[#This Row],[Population share of ICB]:[Population share of ICB]]</f>
        <v>0.75689478525892784</v>
      </c>
      <c r="M1921" s="98" cm="1">
        <f t="array" ref="M1921">msoa_calculations5[[#This Row],[Estimated case time (see and treat)]]*msoa_calculations5[[#This Row],[Population share of ICB]:[Population share of ICB]]</f>
        <v>0.54705138885484017</v>
      </c>
      <c r="N1921" s="94" cm="1">
        <f t="array" ref="N1921">msoa_calculations5[[#This Row],[Weighted estimate]]*msoa_calculations5[[#This Row],[Population share of ICB]:[Population share of ICB]]</f>
        <v>0.70011305069907637</v>
      </c>
    </row>
    <row r="1922" spans="1:14">
      <c r="A1922" s="63" t="s">
        <v>8798</v>
      </c>
      <c r="B1922" s="63" t="s">
        <v>13733</v>
      </c>
      <c r="C1922" s="63" t="s">
        <v>10</v>
      </c>
      <c r="D1922" s="63" t="s">
        <v>78</v>
      </c>
      <c r="E1922" s="72">
        <v>7894</v>
      </c>
      <c r="F1922" s="64">
        <v>1</v>
      </c>
      <c r="G1922" s="79">
        <v>0</v>
      </c>
      <c r="H1922" s="133">
        <v>87.210578918457031</v>
      </c>
      <c r="I1922" s="134">
        <v>60.252487182617188</v>
      </c>
      <c r="J1922" s="105">
        <v>79.915962219238281</v>
      </c>
      <c r="K1922" s="96">
        <f>msoa_calculations5[[#This Row],[ Pop20]]/SUMIF(msoa_calculations5[ICB26],msoa_calculations5[[#This Row],[ICB26]],msoa_calculations5[[ Pop20]])</f>
        <v>8.1958277484937801E-3</v>
      </c>
      <c r="L1922" s="98" cm="1">
        <f t="array" ref="L1922">msoa_calculations5[[#This Row],[ Estimated case time (see and convey)]]*msoa_calculations5[[#This Row],[Population share of ICB]:[Population share of ICB]]</f>
        <v>0.71476288266209687</v>
      </c>
      <c r="M1922" s="98" cm="1">
        <f t="array" ref="M1922">msoa_calculations5[[#This Row],[Estimated case time (see and treat)]]*msoa_calculations5[[#This Row],[Population share of ICB]:[Population share of ICB]]</f>
        <v>0.49381900636705978</v>
      </c>
      <c r="N1922" s="94" cm="1">
        <f t="array" ref="N1922">msoa_calculations5[[#This Row],[Weighted estimate]]*msoa_calculations5[[#This Row],[Population share of ICB]:[Population share of ICB]]</f>
        <v>0.65497746070401364</v>
      </c>
    </row>
    <row r="1923" spans="1:14">
      <c r="A1923" s="63" t="s">
        <v>8796</v>
      </c>
      <c r="B1923" s="63" t="s">
        <v>13733</v>
      </c>
      <c r="C1923" s="63" t="s">
        <v>10</v>
      </c>
      <c r="D1923" s="63" t="s">
        <v>78</v>
      </c>
      <c r="E1923" s="72">
        <v>6881</v>
      </c>
      <c r="F1923" s="64">
        <v>1</v>
      </c>
      <c r="G1923" s="79">
        <v>0</v>
      </c>
      <c r="H1923" s="133">
        <v>97.930496215820313</v>
      </c>
      <c r="I1923" s="134">
        <v>70.3558349609375</v>
      </c>
      <c r="J1923" s="105">
        <v>90.469047546386719</v>
      </c>
      <c r="K1923" s="96">
        <f>msoa_calculations5[[#This Row],[ Pop20]]/SUMIF(msoa_calculations5[ICB26],msoa_calculations5[[#This Row],[ICB26]],msoa_calculations5[[ Pop20]])</f>
        <v>7.1440956089923614E-3</v>
      </c>
      <c r="L1923" s="98" cm="1">
        <f t="array" ref="L1923">msoa_calculations5[[#This Row],[ Estimated case time (see and convey)]]*msoa_calculations5[[#This Row],[Population share of ICB]:[Population share of ICB]]</f>
        <v>0.69962482800188497</v>
      </c>
      <c r="M1923" s="98" cm="1">
        <f t="array" ref="M1923">msoa_calculations5[[#This Row],[Estimated case time (see and treat)]]*msoa_calculations5[[#This Row],[Population share of ICB]:[Population share of ICB]]</f>
        <v>0.50262881161142481</v>
      </c>
      <c r="N1923" s="94" cm="1">
        <f t="array" ref="N1923">msoa_calculations5[[#This Row],[Weighted estimate]]*msoa_calculations5[[#This Row],[Population share of ICB]:[Population share of ICB]]</f>
        <v>0.64631952532586256</v>
      </c>
    </row>
    <row r="1924" spans="1:14">
      <c r="A1924" s="63" t="s">
        <v>8794</v>
      </c>
      <c r="B1924" s="63" t="s">
        <v>13733</v>
      </c>
      <c r="C1924" s="63" t="s">
        <v>10</v>
      </c>
      <c r="D1924" s="63" t="s">
        <v>78</v>
      </c>
      <c r="E1924" s="72">
        <v>8570</v>
      </c>
      <c r="F1924" s="64">
        <v>1</v>
      </c>
      <c r="G1924" s="79">
        <v>0</v>
      </c>
      <c r="H1924" s="133">
        <v>89.081825256347656</v>
      </c>
      <c r="I1924" s="134">
        <v>62.498580932617188</v>
      </c>
      <c r="J1924" s="105">
        <v>81.888641357421875</v>
      </c>
      <c r="K1924" s="96">
        <f>msoa_calculations5[[#This Row],[ Pop20]]/SUMIF(msoa_calculations5[ICB26],msoa_calculations5[[#This Row],[ICB26]],msoa_calculations5[[ Pop20]])</f>
        <v>8.8976746648836702E-3</v>
      </c>
      <c r="L1924" s="98" cm="1">
        <f t="array" ref="L1924">msoa_calculations5[[#This Row],[ Estimated case time (see and convey)]]*msoa_calculations5[[#This Row],[Population share of ICB]:[Population share of ICB]]</f>
        <v>0.79262109968499883</v>
      </c>
      <c r="M1924" s="98" cm="1">
        <f t="array" ref="M1924">msoa_calculations5[[#This Row],[Estimated case time (see and treat)]]*msoa_calculations5[[#This Row],[Population share of ICB]:[Population share of ICB]]</f>
        <v>0.55609204015532954</v>
      </c>
      <c r="N1924" s="94" cm="1">
        <f t="array" ref="N1924">msoa_calculations5[[#This Row],[Weighted estimate]]*msoa_calculations5[[#This Row],[Population share of ICB]:[Population share of ICB]]</f>
        <v>0.72861848954767772</v>
      </c>
    </row>
    <row r="1925" spans="1:14">
      <c r="A1925" s="63" t="s">
        <v>8792</v>
      </c>
      <c r="B1925" s="63" t="s">
        <v>13733</v>
      </c>
      <c r="C1925" s="63" t="s">
        <v>10</v>
      </c>
      <c r="D1925" s="63" t="s">
        <v>78</v>
      </c>
      <c r="E1925" s="72">
        <v>7282</v>
      </c>
      <c r="F1925" s="64">
        <v>1</v>
      </c>
      <c r="G1925" s="79">
        <v>0</v>
      </c>
      <c r="H1925" s="133">
        <v>88.460037231445313</v>
      </c>
      <c r="I1925" s="134">
        <v>62.903900146484375</v>
      </c>
      <c r="J1925" s="105">
        <v>81.544776916503906</v>
      </c>
      <c r="K1925" s="96">
        <f>msoa_calculations5[[#This Row],[ Pop20]]/SUMIF(msoa_calculations5[ICB26],msoa_calculations5[[#This Row],[ICB26]],msoa_calculations5[[ Pop20]])</f>
        <v>7.5604278774425776E-3</v>
      </c>
      <c r="L1925" s="98" cm="1">
        <f t="array" ref="L1925">msoa_calculations5[[#This Row],[ Estimated case time (see and convey)]]*msoa_calculations5[[#This Row],[Population share of ICB]:[Population share of ICB]]</f>
        <v>0.66879573152422744</v>
      </c>
      <c r="M1925" s="98" cm="1">
        <f t="array" ref="M1925">msoa_calculations5[[#This Row],[Estimated case time (see and treat)]]*msoa_calculations5[[#This Row],[Population share of ICB]:[Population share of ICB]]</f>
        <v>0.47558040026734472</v>
      </c>
      <c r="N1925" s="94" cm="1">
        <f t="array" ref="N1925">msoa_calculations5[[#This Row],[Weighted estimate]]*msoa_calculations5[[#This Row],[Population share of ICB]:[Population share of ICB]]</f>
        <v>0.6165134046593721</v>
      </c>
    </row>
    <row r="1926" spans="1:14">
      <c r="A1926" s="63" t="s">
        <v>8790</v>
      </c>
      <c r="B1926" s="63" t="s">
        <v>13733</v>
      </c>
      <c r="C1926" s="63" t="s">
        <v>10</v>
      </c>
      <c r="D1926" s="63" t="s">
        <v>78</v>
      </c>
      <c r="E1926" s="72">
        <v>6319</v>
      </c>
      <c r="F1926" s="64">
        <v>1</v>
      </c>
      <c r="G1926" s="79">
        <v>0</v>
      </c>
      <c r="H1926" s="133">
        <v>85.575584411621094</v>
      </c>
      <c r="I1926" s="134">
        <v>62.710964202880859</v>
      </c>
      <c r="J1926" s="105">
        <v>79.388626098632813</v>
      </c>
      <c r="K1926" s="96">
        <f>msoa_calculations5[[#This Row],[ Pop20]]/SUMIF(msoa_calculations5[ICB26],msoa_calculations5[[#This Row],[ICB26]],msoa_calculations5[[ Pop20]])</f>
        <v>6.5606074921120087E-3</v>
      </c>
      <c r="L1926" s="98" cm="1">
        <f t="array" ref="L1926">msoa_calculations5[[#This Row],[ Estimated case time (see and convey)]]*msoa_calculations5[[#This Row],[Population share of ICB]:[Population share of ICB]]</f>
        <v>0.56142782023274496</v>
      </c>
      <c r="M1926" s="98" cm="1">
        <f t="array" ref="M1926">msoa_calculations5[[#This Row],[Estimated case time (see and treat)]]*msoa_calculations5[[#This Row],[Population share of ICB]:[Population share of ICB]]</f>
        <v>0.41142202158698815</v>
      </c>
      <c r="N1926" s="94" cm="1">
        <f t="array" ref="N1926">msoa_calculations5[[#This Row],[Weighted estimate]]*msoa_calculations5[[#This Row],[Population share of ICB]:[Population share of ICB]]</f>
        <v>0.52083761517116933</v>
      </c>
    </row>
    <row r="1927" spans="1:14">
      <c r="A1927" s="63" t="s">
        <v>8788</v>
      </c>
      <c r="B1927" s="63" t="s">
        <v>13733</v>
      </c>
      <c r="C1927" s="63" t="s">
        <v>10</v>
      </c>
      <c r="D1927" s="63" t="s">
        <v>78</v>
      </c>
      <c r="E1927" s="72">
        <v>6117</v>
      </c>
      <c r="F1927" s="64">
        <v>1</v>
      </c>
      <c r="G1927" s="79">
        <v>0</v>
      </c>
      <c r="H1927" s="133">
        <v>90.027618408203125</v>
      </c>
      <c r="I1927" s="134">
        <v>64.337425231933594</v>
      </c>
      <c r="J1927" s="105">
        <v>83.076087951660156</v>
      </c>
      <c r="K1927" s="96">
        <f>msoa_calculations5[[#This Row],[ Pop20]]/SUMIF(msoa_calculations5[ICB26],msoa_calculations5[[#This Row],[ICB26]],msoa_calculations5[[ Pop20]])</f>
        <v>6.3508840052617756E-3</v>
      </c>
      <c r="L1927" s="98" cm="1">
        <f t="array" ref="L1927">msoa_calculations5[[#This Row],[ Estimated case time (see and convey)]]*msoa_calculations5[[#This Row],[Population share of ICB]:[Population share of ICB]]</f>
        <v>0.57175496178046781</v>
      </c>
      <c r="M1927" s="98" cm="1">
        <f t="array" ref="M1927">msoa_calculations5[[#This Row],[Estimated case time (see and treat)]]*msoa_calculations5[[#This Row],[Population share of ICB]:[Population share of ICB]]</f>
        <v>0.40859952484521245</v>
      </c>
      <c r="N1927" s="94" cm="1">
        <f t="array" ref="N1927">msoa_calculations5[[#This Row],[Weighted estimate]]*msoa_calculations5[[#This Row],[Population share of ICB]:[Population share of ICB]]</f>
        <v>0.52760659819191902</v>
      </c>
    </row>
    <row r="1928" spans="1:14">
      <c r="A1928" s="63" t="s">
        <v>8786</v>
      </c>
      <c r="B1928" s="63" t="s">
        <v>13733</v>
      </c>
      <c r="C1928" s="63" t="s">
        <v>10</v>
      </c>
      <c r="D1928" s="63" t="s">
        <v>78</v>
      </c>
      <c r="E1928" s="72">
        <v>12536</v>
      </c>
      <c r="F1928" s="64">
        <v>1</v>
      </c>
      <c r="G1928" s="79">
        <v>0</v>
      </c>
      <c r="H1928" s="133">
        <v>85.668563842773438</v>
      </c>
      <c r="I1928" s="134">
        <v>59.201728820800781</v>
      </c>
      <c r="J1928" s="105">
        <v>78.506881713867188</v>
      </c>
      <c r="K1928" s="96">
        <f>msoa_calculations5[[#This Row],[ Pop20]]/SUMIF(msoa_calculations5[ICB26],msoa_calculations5[[#This Row],[ICB26]],msoa_calculations5[[ Pop20]])</f>
        <v>1.3015315005715485E-2</v>
      </c>
      <c r="L1928" s="98" cm="1">
        <f t="array" ref="L1928">msoa_calculations5[[#This Row],[ Estimated case time (see and convey)]]*msoa_calculations5[[#This Row],[Population share of ICB]:[Population share of ICB]]</f>
        <v>1.1150033445009442</v>
      </c>
      <c r="M1928" s="98" cm="1">
        <f t="array" ref="M1928">msoa_calculations5[[#This Row],[Estimated case time (see and treat)]]*msoa_calculations5[[#This Row],[Population share of ICB]:[Population share of ICB]]</f>
        <v>0.77052914948566731</v>
      </c>
      <c r="N1928" s="94" cm="1">
        <f t="array" ref="N1928">msoa_calculations5[[#This Row],[Weighted estimate]]*msoa_calculations5[[#This Row],[Population share of ICB]:[Population share of ICB]]</f>
        <v>1.0217917956224263</v>
      </c>
    </row>
    <row r="1929" spans="1:14">
      <c r="A1929" s="63" t="s">
        <v>8784</v>
      </c>
      <c r="B1929" s="63" t="s">
        <v>13733</v>
      </c>
      <c r="C1929" s="63" t="s">
        <v>10</v>
      </c>
      <c r="D1929" s="63" t="s">
        <v>78</v>
      </c>
      <c r="E1929" s="72">
        <v>9512</v>
      </c>
      <c r="F1929" s="64">
        <v>1</v>
      </c>
      <c r="G1929" s="79">
        <v>0</v>
      </c>
      <c r="H1929" s="133">
        <v>83.825538635253906</v>
      </c>
      <c r="I1929" s="134">
        <v>59.459861755371094</v>
      </c>
      <c r="J1929" s="105">
        <v>77.232406616210938</v>
      </c>
      <c r="K1929" s="96">
        <f>msoa_calculations5[[#This Row],[ Pop20]]/SUMIF(msoa_calculations5[ICB26],msoa_calculations5[[#This Row],[ICB26]],msoa_calculations5[[ Pop20]])</f>
        <v>9.8756921134624826E-3</v>
      </c>
      <c r="L1929" s="98" cm="1">
        <f t="array" ref="L1929">msoa_calculations5[[#This Row],[ Estimated case time (see and convey)]]*msoa_calculations5[[#This Row],[Population share of ICB]:[Population share of ICB]]</f>
        <v>0.82783521080692168</v>
      </c>
      <c r="M1929" s="98" cm="1">
        <f t="array" ref="M1929">msoa_calculations5[[#This Row],[Estimated case time (see and treat)]]*msoa_calculations5[[#This Row],[Population share of ICB]:[Population share of ICB]]</f>
        <v>0.5872072878050878</v>
      </c>
      <c r="N1929" s="94" cm="1">
        <f t="array" ref="N1929">msoa_calculations5[[#This Row],[Weighted estimate]]*msoa_calculations5[[#This Row],[Population share of ICB]:[Population share of ICB]]</f>
        <v>0.76272346892344201</v>
      </c>
    </row>
    <row r="1930" spans="1:14">
      <c r="A1930" s="63" t="s">
        <v>8782</v>
      </c>
      <c r="B1930" s="63" t="s">
        <v>13733</v>
      </c>
      <c r="C1930" s="63" t="s">
        <v>10</v>
      </c>
      <c r="D1930" s="63" t="s">
        <v>78</v>
      </c>
      <c r="E1930" s="72">
        <v>9858</v>
      </c>
      <c r="F1930" s="64">
        <v>1</v>
      </c>
      <c r="G1930" s="79">
        <v>0</v>
      </c>
      <c r="H1930" s="133">
        <v>90.013664245605469</v>
      </c>
      <c r="I1930" s="134">
        <v>64.509307861328125</v>
      </c>
      <c r="J1930" s="105">
        <v>83.112419128417969</v>
      </c>
      <c r="K1930" s="96">
        <f>msoa_calculations5[[#This Row],[ Pop20]]/SUMIF(msoa_calculations5[ICB26],msoa_calculations5[[#This Row],[ICB26]],msoa_calculations5[[ Pop20]])</f>
        <v>1.0234921452324764E-2</v>
      </c>
      <c r="L1930" s="98" cm="1">
        <f t="array" ref="L1930">msoa_calculations5[[#This Row],[ Estimated case time (see and convey)]]*msoa_calculations5[[#This Row],[Population share of ICB]:[Population share of ICB]]</f>
        <v>0.92128278318970602</v>
      </c>
      <c r="M1930" s="98" cm="1">
        <f t="array" ref="M1930">msoa_calculations5[[#This Row],[Estimated case time (see and treat)]]*msoa_calculations5[[#This Row],[Population share of ICB]:[Population share of ICB]]</f>
        <v>0.66024769890452972</v>
      </c>
      <c r="N1930" s="94" cm="1">
        <f t="array" ref="N1930">msoa_calculations5[[#This Row],[Weighted estimate]]*msoa_calculations5[[#This Row],[Population share of ICB]:[Population share of ICB]]</f>
        <v>0.85064908149205209</v>
      </c>
    </row>
    <row r="1931" spans="1:14">
      <c r="A1931" s="63" t="s">
        <v>8780</v>
      </c>
      <c r="B1931" s="63" t="s">
        <v>13733</v>
      </c>
      <c r="C1931" s="63" t="s">
        <v>10</v>
      </c>
      <c r="D1931" s="63" t="s">
        <v>78</v>
      </c>
      <c r="E1931" s="72">
        <v>8450</v>
      </c>
      <c r="F1931" s="64">
        <v>1</v>
      </c>
      <c r="G1931" s="79">
        <v>0</v>
      </c>
      <c r="H1931" s="133">
        <v>82.482864379882813</v>
      </c>
      <c r="I1931" s="134">
        <v>59.070484161376953</v>
      </c>
      <c r="J1931" s="105">
        <v>76.147689819335938</v>
      </c>
      <c r="K1931" s="96">
        <f>msoa_calculations5[[#This Row],[ Pop20]]/SUMIF(msoa_calculations5[ICB26],msoa_calculations5[[#This Row],[ICB26]],msoa_calculations5[[ Pop20]])</f>
        <v>8.7730864548736312E-3</v>
      </c>
      <c r="L1931" s="98" cm="1">
        <f t="array" ref="L1931">msoa_calculations5[[#This Row],[ Estimated case time (see and convey)]]*msoa_calculations5[[#This Row],[Population share of ICB]:[Population share of ICB]]</f>
        <v>0.72362930025032857</v>
      </c>
      <c r="M1931" s="98" cm="1">
        <f t="array" ref="M1931">msoa_calculations5[[#This Row],[Estimated case time (see and treat)]]*msoa_calculations5[[#This Row],[Population share of ICB]:[Population share of ICB]]</f>
        <v>0.51823046447900356</v>
      </c>
      <c r="N1931" s="94" cm="1">
        <f t="array" ref="N1931">msoa_calculations5[[#This Row],[Weighted estimate]]*msoa_calculations5[[#This Row],[Population share of ICB]:[Population share of ICB]]</f>
        <v>0.66805026612393481</v>
      </c>
    </row>
    <row r="1932" spans="1:14">
      <c r="A1932" s="63" t="s">
        <v>8778</v>
      </c>
      <c r="B1932" s="63" t="s">
        <v>13733</v>
      </c>
      <c r="C1932" s="63" t="s">
        <v>10</v>
      </c>
      <c r="D1932" s="63" t="s">
        <v>78</v>
      </c>
      <c r="E1932" s="72">
        <v>7941</v>
      </c>
      <c r="F1932" s="64">
        <v>1</v>
      </c>
      <c r="G1932" s="79">
        <v>0</v>
      </c>
      <c r="H1932" s="133">
        <v>84.289451599121094</v>
      </c>
      <c r="I1932" s="134">
        <v>60.758071899414063</v>
      </c>
      <c r="J1932" s="105">
        <v>77.922073364257813</v>
      </c>
      <c r="K1932" s="96">
        <f>msoa_calculations5[[#This Row],[ Pop20]]/SUMIF(msoa_calculations5[ICB26],msoa_calculations5[[#This Row],[ICB26]],msoa_calculations5[[ Pop20]])</f>
        <v>8.2446247974143801E-3</v>
      </c>
      <c r="L1932" s="98" cm="1">
        <f t="array" ref="L1932">msoa_calculations5[[#This Row],[ Estimated case time (see and convey)]]*msoa_calculations5[[#This Row],[Population share of ICB]:[Population share of ICB]]</f>
        <v>0.69493490281457293</v>
      </c>
      <c r="M1932" s="98" cm="1">
        <f t="array" ref="M1932">msoa_calculations5[[#This Row],[Estimated case time (see and treat)]]*msoa_calculations5[[#This Row],[Population share of ICB]:[Population share of ICB]]</f>
        <v>0.50092750622499504</v>
      </c>
      <c r="N1932" s="94" cm="1">
        <f t="array" ref="N1932">msoa_calculations5[[#This Row],[Weighted estimate]]*msoa_calculations5[[#This Row],[Population share of ICB]:[Population share of ICB]]</f>
        <v>0.64243825832490253</v>
      </c>
    </row>
    <row r="1933" spans="1:14">
      <c r="A1933" s="63" t="s">
        <v>8776</v>
      </c>
      <c r="B1933" s="63" t="s">
        <v>13733</v>
      </c>
      <c r="C1933" s="63" t="s">
        <v>10</v>
      </c>
      <c r="D1933" s="63" t="s">
        <v>78</v>
      </c>
      <c r="E1933" s="72">
        <v>11843</v>
      </c>
      <c r="F1933" s="64">
        <v>1</v>
      </c>
      <c r="G1933" s="79">
        <v>0</v>
      </c>
      <c r="H1933" s="133">
        <v>87.372726440429688</v>
      </c>
      <c r="I1933" s="134">
        <v>61.280746459960938</v>
      </c>
      <c r="J1933" s="105">
        <v>80.312477111816406</v>
      </c>
      <c r="K1933" s="96">
        <f>msoa_calculations5[[#This Row],[ Pop20]]/SUMIF(msoa_calculations5[ICB26],msoa_calculations5[[#This Row],[ICB26]],msoa_calculations5[[ Pop20]])</f>
        <v>1.2295818092907505E-2</v>
      </c>
      <c r="L1933" s="98" cm="1">
        <f t="array" ref="L1933">msoa_calculations5[[#This Row],[ Estimated case time (see and convey)]]*msoa_calculations5[[#This Row],[Population share of ICB]:[Population share of ICB]]</f>
        <v>1.0743191505928933</v>
      </c>
      <c r="M1933" s="98" cm="1">
        <f t="array" ref="M1933">msoa_calculations5[[#This Row],[Estimated case time (see and treat)]]*msoa_calculations5[[#This Row],[Population share of ICB]:[Population share of ICB]]</f>
        <v>0.7534969110692652</v>
      </c>
      <c r="N1933" s="94" cm="1">
        <f t="array" ref="N1933">msoa_calculations5[[#This Row],[Weighted estimate]]*msoa_calculations5[[#This Row],[Population share of ICB]:[Population share of ICB]]</f>
        <v>0.98750760915769198</v>
      </c>
    </row>
    <row r="1934" spans="1:14">
      <c r="A1934" s="63" t="s">
        <v>8774</v>
      </c>
      <c r="B1934" s="63" t="s">
        <v>13733</v>
      </c>
      <c r="C1934" s="63" t="s">
        <v>10</v>
      </c>
      <c r="D1934" s="63" t="s">
        <v>78</v>
      </c>
      <c r="E1934" s="72">
        <v>7209</v>
      </c>
      <c r="F1934" s="64">
        <v>1</v>
      </c>
      <c r="G1934" s="79">
        <v>0</v>
      </c>
      <c r="H1934" s="133">
        <v>83.444717407226563</v>
      </c>
      <c r="I1934" s="134">
        <v>59.619270324707031</v>
      </c>
      <c r="J1934" s="105">
        <v>76.997772216796875</v>
      </c>
      <c r="K1934" s="96">
        <f>msoa_calculations5[[#This Row],[ Pop20]]/SUMIF(msoa_calculations5[ICB26],msoa_calculations5[[#This Row],[ICB26]],msoa_calculations5[[ Pop20]])</f>
        <v>7.4846367163531368E-3</v>
      </c>
      <c r="L1934" s="98" cm="1">
        <f t="array" ref="L1934">msoa_calculations5[[#This Row],[ Estimated case time (see and convey)]]*msoa_calculations5[[#This Row],[Population share of ICB]:[Population share of ICB]]</f>
        <v>0.62455339569183965</v>
      </c>
      <c r="M1934" s="98" cm="1">
        <f t="array" ref="M1934">msoa_calculations5[[#This Row],[Estimated case time (see and treat)]]*msoa_calculations5[[#This Row],[Population share of ICB]:[Population share of ICB]]</f>
        <v>0.44622857967448526</v>
      </c>
      <c r="N1934" s="94" cm="1">
        <f t="array" ref="N1934">msoa_calculations5[[#This Row],[Weighted estimate]]*msoa_calculations5[[#This Row],[Population share of ICB]:[Population share of ICB]]</f>
        <v>0.57630035301123339</v>
      </c>
    </row>
    <row r="1935" spans="1:14">
      <c r="A1935" s="63" t="s">
        <v>8772</v>
      </c>
      <c r="B1935" s="63" t="s">
        <v>13733</v>
      </c>
      <c r="C1935" s="63" t="s">
        <v>10</v>
      </c>
      <c r="D1935" s="63" t="s">
        <v>78</v>
      </c>
      <c r="E1935" s="72">
        <v>5926</v>
      </c>
      <c r="F1935" s="64">
        <v>1</v>
      </c>
      <c r="G1935" s="79">
        <v>0</v>
      </c>
      <c r="H1935" s="133">
        <v>92.497421264648438</v>
      </c>
      <c r="I1935" s="134">
        <v>66.913337707519531</v>
      </c>
      <c r="J1935" s="105">
        <v>85.574600219726563</v>
      </c>
      <c r="K1935" s="96">
        <f>msoa_calculations5[[#This Row],[ Pop20]]/SUMIF(msoa_calculations5[ICB26],msoa_calculations5[[#This Row],[ICB26]],msoa_calculations5[[ Pop20]])</f>
        <v>6.1525811043291285E-3</v>
      </c>
      <c r="L1935" s="98" cm="1">
        <f t="array" ref="L1935">msoa_calculations5[[#This Row],[ Estimated case time (see and convey)]]*msoa_calculations5[[#This Row],[Population share of ICB]:[Population share of ICB]]</f>
        <v>0.56909788627204727</v>
      </c>
      <c r="M1935" s="98" cm="1">
        <f t="array" ref="M1935">msoa_calculations5[[#This Row],[Estimated case time (see and treat)]]*msoa_calculations5[[#This Row],[Population share of ICB]:[Population share of ICB]]</f>
        <v>0.41168973720687846</v>
      </c>
      <c r="N1935" s="94" cm="1">
        <f t="array" ref="N1935">msoa_calculations5[[#This Row],[Weighted estimate]]*msoa_calculations5[[#This Row],[Population share of ICB]:[Population share of ICB]]</f>
        <v>0.52650466832240894</v>
      </c>
    </row>
    <row r="1936" spans="1:14">
      <c r="A1936" s="63" t="s">
        <v>8770</v>
      </c>
      <c r="B1936" s="63" t="s">
        <v>13733</v>
      </c>
      <c r="C1936" s="63" t="s">
        <v>10</v>
      </c>
      <c r="D1936" s="63" t="s">
        <v>78</v>
      </c>
      <c r="E1936" s="72">
        <v>5927</v>
      </c>
      <c r="F1936" s="64">
        <v>1</v>
      </c>
      <c r="G1936" s="79">
        <v>0</v>
      </c>
      <c r="H1936" s="133">
        <v>94.37060546875</v>
      </c>
      <c r="I1936" s="134">
        <v>68.692863464355469</v>
      </c>
      <c r="J1936" s="105">
        <v>87.422439575195313</v>
      </c>
      <c r="K1936" s="96">
        <f>msoa_calculations5[[#This Row],[ Pop20]]/SUMIF(msoa_calculations5[ICB26],msoa_calculations5[[#This Row],[ICB26]],msoa_calculations5[[ Pop20]])</f>
        <v>6.1536193394125457E-3</v>
      </c>
      <c r="L1936" s="98" cm="1">
        <f t="array" ref="L1936">msoa_calculations5[[#This Row],[ Estimated case time (see and convey)]]*msoa_calculations5[[#This Row],[Population share of ICB]:[Population share of ICB]]</f>
        <v>0.5807207828845713</v>
      </c>
      <c r="M1936" s="98" cm="1">
        <f t="array" ref="M1936">msoa_calculations5[[#This Row],[Estimated case time (see and treat)]]*msoa_calculations5[[#This Row],[Population share of ICB]:[Population share of ICB]]</f>
        <v>0.42270973309388332</v>
      </c>
      <c r="N1936" s="94" cm="1">
        <f t="array" ref="N1936">msoa_calculations5[[#This Row],[Weighted estimate]]*msoa_calculations5[[#This Row],[Population share of ICB]:[Population share of ICB]]</f>
        <v>0.53796441486854663</v>
      </c>
    </row>
    <row r="1937" spans="1:14">
      <c r="A1937" s="63" t="s">
        <v>8768</v>
      </c>
      <c r="B1937" s="63" t="s">
        <v>13733</v>
      </c>
      <c r="C1937" s="63" t="s">
        <v>10</v>
      </c>
      <c r="D1937" s="63" t="s">
        <v>78</v>
      </c>
      <c r="E1937" s="72">
        <v>16033</v>
      </c>
      <c r="F1937" s="64">
        <v>1</v>
      </c>
      <c r="G1937" s="79">
        <v>0</v>
      </c>
      <c r="H1937" s="133">
        <v>83.471015930175781</v>
      </c>
      <c r="I1937" s="134">
        <v>57.504039764404297</v>
      </c>
      <c r="J1937" s="105">
        <v>76.444587707519531</v>
      </c>
      <c r="K1937" s="96">
        <f>msoa_calculations5[[#This Row],[ Pop20]]/SUMIF(msoa_calculations5[ICB26],msoa_calculations5[[#This Row],[ICB26]],msoa_calculations5[[ Pop20]])</f>
        <v>1.6646023092424727E-2</v>
      </c>
      <c r="L1937" s="98" cm="1">
        <f t="array" ref="L1937">msoa_calculations5[[#This Row],[ Estimated case time (see and convey)]]*msoa_calculations5[[#This Row],[Population share of ICB]:[Population share of ICB]]</f>
        <v>1.3894604587218584</v>
      </c>
      <c r="M1937" s="98" cm="1">
        <f t="array" ref="M1937">msoa_calculations5[[#This Row],[Estimated case time (see and treat)]]*msoa_calculations5[[#This Row],[Population share of ICB]:[Population share of ICB]]</f>
        <v>0.95721357382598371</v>
      </c>
      <c r="N1937" s="94" cm="1">
        <f t="array" ref="N1937">msoa_calculations5[[#This Row],[Weighted estimate]]*msoa_calculations5[[#This Row],[Population share of ICB]:[Population share of ICB]]</f>
        <v>1.2724983722702576</v>
      </c>
    </row>
    <row r="1938" spans="1:14">
      <c r="A1938" s="63" t="s">
        <v>8766</v>
      </c>
      <c r="B1938" s="63" t="s">
        <v>13733</v>
      </c>
      <c r="C1938" s="63" t="s">
        <v>10</v>
      </c>
      <c r="D1938" s="63" t="s">
        <v>78</v>
      </c>
      <c r="E1938" s="72">
        <v>9033</v>
      </c>
      <c r="F1938" s="64">
        <v>1</v>
      </c>
      <c r="G1938" s="79">
        <v>0</v>
      </c>
      <c r="H1938" s="133">
        <v>99.536735534667969</v>
      </c>
      <c r="I1938" s="134">
        <v>69.215583801269531</v>
      </c>
      <c r="J1938" s="105">
        <v>91.332107543945313</v>
      </c>
      <c r="K1938" s="96">
        <f>msoa_calculations5[[#This Row],[ Pop20]]/SUMIF(msoa_calculations5[ICB26],msoa_calculations5[[#This Row],[ICB26]],msoa_calculations5[[ Pop20]])</f>
        <v>9.3783775085057412E-3</v>
      </c>
      <c r="L1938" s="98" cm="1">
        <f t="array" ref="L1938">msoa_calculations5[[#This Row],[ Estimated case time (see and convey)]]*msoa_calculations5[[#This Row],[Population share of ICB]:[Population share of ICB]]</f>
        <v>0.93349308180841428</v>
      </c>
      <c r="M1938" s="98" cm="1">
        <f t="array" ref="M1938">msoa_calculations5[[#This Row],[Estimated case time (see and treat)]]*msoa_calculations5[[#This Row],[Population share of ICB]:[Population share of ICB]]</f>
        <v>0.64912987435992053</v>
      </c>
      <c r="N1938" s="94" cm="1">
        <f t="array" ref="N1938">msoa_calculations5[[#This Row],[Weighted estimate]]*msoa_calculations5[[#This Row],[Population share of ICB]:[Population share of ICB]]</f>
        <v>0.85654698319456424</v>
      </c>
    </row>
    <row r="1939" spans="1:14">
      <c r="A1939" s="63" t="s">
        <v>8764</v>
      </c>
      <c r="B1939" s="63" t="s">
        <v>13733</v>
      </c>
      <c r="C1939" s="63" t="s">
        <v>10</v>
      </c>
      <c r="D1939" s="63" t="s">
        <v>78</v>
      </c>
      <c r="E1939" s="72">
        <v>8267</v>
      </c>
      <c r="F1939" s="64">
        <v>1</v>
      </c>
      <c r="G1939" s="79">
        <v>0</v>
      </c>
      <c r="H1939" s="133">
        <v>91.184150695800781</v>
      </c>
      <c r="I1939" s="134">
        <v>65.083366394042969</v>
      </c>
      <c r="J1939" s="105">
        <v>84.121513366699219</v>
      </c>
      <c r="K1939" s="96">
        <f>msoa_calculations5[[#This Row],[ Pop20]]/SUMIF(msoa_calculations5[ICB26],msoa_calculations5[[#This Row],[ICB26]],msoa_calculations5[[ Pop20]])</f>
        <v>8.5830894346083202E-3</v>
      </c>
      <c r="L1939" s="98" cm="1">
        <f t="array" ref="L1939">msoa_calculations5[[#This Row],[ Estimated case time (see and convey)]]*msoa_calculations5[[#This Row],[Population share of ICB]:[Population share of ICB]]</f>
        <v>0.78264172044086056</v>
      </c>
      <c r="M1939" s="98" cm="1">
        <f t="array" ref="M1939">msoa_calculations5[[#This Row],[Estimated case time (see and treat)]]*msoa_calculations5[[#This Row],[Population share of ICB]:[Population share of ICB]]</f>
        <v>0.55861635446545244</v>
      </c>
      <c r="N1939" s="94" cm="1">
        <f t="array" ref="N1939">msoa_calculations5[[#This Row],[Weighted estimate]]*msoa_calculations5[[#This Row],[Population share of ICB]:[Population share of ICB]]</f>
        <v>0.72202247260097863</v>
      </c>
    </row>
    <row r="1940" spans="1:14">
      <c r="A1940" s="63" t="s">
        <v>8762</v>
      </c>
      <c r="B1940" s="63" t="s">
        <v>13733</v>
      </c>
      <c r="C1940" s="63" t="s">
        <v>10</v>
      </c>
      <c r="D1940" s="63" t="s">
        <v>78</v>
      </c>
      <c r="E1940" s="72">
        <v>11157</v>
      </c>
      <c r="F1940" s="64">
        <v>1</v>
      </c>
      <c r="G1940" s="79">
        <v>0</v>
      </c>
      <c r="H1940" s="133">
        <v>84.609794616699219</v>
      </c>
      <c r="I1940" s="134">
        <v>60.713085174560547</v>
      </c>
      <c r="J1940" s="105">
        <v>78.143562316894531</v>
      </c>
      <c r="K1940" s="96">
        <f>msoa_calculations5[[#This Row],[ Pop20]]/SUMIF(msoa_calculations5[ICB26],msoa_calculations5[[#This Row],[ICB26]],msoa_calculations5[[ Pop20]])</f>
        <v>1.1583588825683444E-2</v>
      </c>
      <c r="L1940" s="98" cm="1">
        <f t="array" ref="L1940">msoa_calculations5[[#This Row],[ Estimated case time (see and convey)]]*msoa_calculations5[[#This Row],[Population share of ICB]:[Population share of ICB]]</f>
        <v>0.98008507146536827</v>
      </c>
      <c r="M1940" s="98" cm="1">
        <f t="array" ref="M1940">msoa_calculations5[[#This Row],[Estimated case time (see and treat)]]*msoa_calculations5[[#This Row],[Population share of ICB]:[Population share of ICB]]</f>
        <v>0.7032754150008067</v>
      </c>
      <c r="N1940" s="94" cm="1">
        <f t="array" ref="N1940">msoa_calculations5[[#This Row],[Weighted estimate]]*msoa_calculations5[[#This Row],[Population share of ICB]:[Population share of ICB]]</f>
        <v>0.90518289525307738</v>
      </c>
    </row>
    <row r="1941" spans="1:14">
      <c r="A1941" s="63" t="s">
        <v>8760</v>
      </c>
      <c r="B1941" s="63" t="s">
        <v>13733</v>
      </c>
      <c r="C1941" s="63" t="s">
        <v>10</v>
      </c>
      <c r="D1941" s="63" t="s">
        <v>78</v>
      </c>
      <c r="E1941" s="72">
        <v>12441</v>
      </c>
      <c r="F1941" s="64">
        <v>1</v>
      </c>
      <c r="G1941" s="79">
        <v>0</v>
      </c>
      <c r="H1941" s="133">
        <v>83.620223999023438</v>
      </c>
      <c r="I1941" s="134">
        <v>57.635250091552734</v>
      </c>
      <c r="J1941" s="105">
        <v>76.58892822265625</v>
      </c>
      <c r="K1941" s="96">
        <f>msoa_calculations5[[#This Row],[ Pop20]]/SUMIF(msoa_calculations5[ICB26],msoa_calculations5[[#This Row],[ICB26]],msoa_calculations5[[ Pop20]])</f>
        <v>1.2916682672790869E-2</v>
      </c>
      <c r="L1941" s="98" cm="1">
        <f t="array" ref="L1941">msoa_calculations5[[#This Row],[ Estimated case time (see and convey)]]*msoa_calculations5[[#This Row],[Population share of ICB]:[Population share of ICB]]</f>
        <v>1.0800958984230773</v>
      </c>
      <c r="M1941" s="98" cm="1">
        <f t="array" ref="M1941">msoa_calculations5[[#This Row],[Estimated case time (see and treat)]]*msoa_calculations5[[#This Row],[Population share of ICB]:[Population share of ICB]]</f>
        <v>0.7444562361995275</v>
      </c>
      <c r="N1941" s="94" cm="1">
        <f t="array" ref="N1941">msoa_calculations5[[#This Row],[Weighted estimate]]*msoa_calculations5[[#This Row],[Population share of ICB]:[Population share of ICB]]</f>
        <v>0.98927488210120751</v>
      </c>
    </row>
    <row r="1942" spans="1:14">
      <c r="A1942" s="63" t="s">
        <v>8758</v>
      </c>
      <c r="B1942" s="63" t="s">
        <v>13733</v>
      </c>
      <c r="C1942" s="63" t="s">
        <v>10</v>
      </c>
      <c r="D1942" s="63" t="s">
        <v>78</v>
      </c>
      <c r="E1942" s="72">
        <v>9039</v>
      </c>
      <c r="F1942" s="64">
        <v>1</v>
      </c>
      <c r="G1942" s="79">
        <v>0</v>
      </c>
      <c r="H1942" s="133">
        <v>97.331268310546875</v>
      </c>
      <c r="I1942" s="134">
        <v>67.845016479492188</v>
      </c>
      <c r="J1942" s="105">
        <v>89.352554321289063</v>
      </c>
      <c r="K1942" s="96">
        <f>msoa_calculations5[[#This Row],[ Pop20]]/SUMIF(msoa_calculations5[ICB26],msoa_calculations5[[#This Row],[ICB26]],msoa_calculations5[[ Pop20]])</f>
        <v>9.3846069190062428E-3</v>
      </c>
      <c r="L1942" s="98" cm="1">
        <f t="array" ref="L1942">msoa_calculations5[[#This Row],[ Estimated case time (see and convey)]]*msoa_calculations5[[#This Row],[Population share of ICB]:[Population share of ICB]]</f>
        <v>0.91341569402281131</v>
      </c>
      <c r="M1942" s="98" cm="1">
        <f t="array" ref="M1942">msoa_calculations5[[#This Row],[Estimated case time (see and treat)]]*msoa_calculations5[[#This Row],[Population share of ICB]:[Population share of ICB]]</f>
        <v>0.63669881107353499</v>
      </c>
      <c r="N1942" s="94" cm="1">
        <f t="array" ref="N1942">msoa_calculations5[[#This Row],[Weighted estimate]]*msoa_calculations5[[#This Row],[Population share of ICB]:[Population share of ICB]]</f>
        <v>0.83853859951445053</v>
      </c>
    </row>
    <row r="1943" spans="1:14">
      <c r="A1943" s="63" t="s">
        <v>8756</v>
      </c>
      <c r="B1943" s="63" t="s">
        <v>13733</v>
      </c>
      <c r="C1943" s="63" t="s">
        <v>10</v>
      </c>
      <c r="D1943" s="63" t="s">
        <v>78</v>
      </c>
      <c r="E1943" s="72">
        <v>7142</v>
      </c>
      <c r="F1943" s="64">
        <v>1</v>
      </c>
      <c r="G1943" s="79">
        <v>0</v>
      </c>
      <c r="H1943" s="133">
        <v>87.806884765625</v>
      </c>
      <c r="I1943" s="134">
        <v>61.405178070068359</v>
      </c>
      <c r="J1943" s="105">
        <v>80.662826538085938</v>
      </c>
      <c r="K1943" s="96">
        <f>msoa_calculations5[[#This Row],[ Pop20]]/SUMIF(msoa_calculations5[ICB26],msoa_calculations5[[#This Row],[ICB26]],msoa_calculations5[[ Pop20]])</f>
        <v>7.4150749657641984E-3</v>
      </c>
      <c r="L1943" s="98" cm="1">
        <f t="array" ref="L1943">msoa_calculations5[[#This Row],[ Estimated case time (see and convey)]]*msoa_calculations5[[#This Row],[Population share of ICB]:[Population share of ICB]]</f>
        <v>0.65109463304732773</v>
      </c>
      <c r="M1943" s="98" cm="1">
        <f t="array" ref="M1943">msoa_calculations5[[#This Row],[Estimated case time (see and treat)]]*msoa_calculations5[[#This Row],[Population share of ICB]:[Population share of ICB]]</f>
        <v>0.45532399867565665</v>
      </c>
      <c r="N1943" s="94" cm="1">
        <f t="array" ref="N1943">msoa_calculations5[[#This Row],[Weighted estimate]]*msoa_calculations5[[#This Row],[Population share of ICB]:[Population share of ICB]]</f>
        <v>0.59812090573034105</v>
      </c>
    </row>
    <row r="1944" spans="1:14">
      <c r="A1944" s="63" t="s">
        <v>8754</v>
      </c>
      <c r="B1944" s="63" t="s">
        <v>13733</v>
      </c>
      <c r="C1944" s="63" t="s">
        <v>10</v>
      </c>
      <c r="D1944" s="63" t="s">
        <v>78</v>
      </c>
      <c r="E1944" s="72">
        <v>18747</v>
      </c>
      <c r="F1944" s="64">
        <v>1</v>
      </c>
      <c r="G1944" s="79">
        <v>0</v>
      </c>
      <c r="H1944" s="133">
        <v>86.569625854492188</v>
      </c>
      <c r="I1944" s="134">
        <v>60.057548522949219</v>
      </c>
      <c r="J1944" s="105">
        <v>79.395698547363281</v>
      </c>
      <c r="K1944" s="96">
        <f>msoa_calculations5[[#This Row],[ Pop20]]/SUMIF(msoa_calculations5[ICB26],msoa_calculations5[[#This Row],[ICB26]],msoa_calculations5[[ Pop20]])</f>
        <v>1.9463793108818458E-2</v>
      </c>
      <c r="L1944" s="98" cm="1">
        <f t="array" ref="L1944">msoa_calculations5[[#This Row],[ Estimated case time (see and convey)]]*msoa_calculations5[[#This Row],[Population share of ICB]:[Population share of ICB]]</f>
        <v>1.6849732871396572</v>
      </c>
      <c r="M1944" s="98" cm="1">
        <f t="array" ref="M1944">msoa_calculations5[[#This Row],[Estimated case time (see and treat)]]*msoa_calculations5[[#This Row],[Population share of ICB]:[Population share of ICB]]</f>
        <v>1.1689476990735093</v>
      </c>
      <c r="N1944" s="94" cm="1">
        <f t="array" ref="N1944">msoa_calculations5[[#This Row],[Weighted estimate]]*msoa_calculations5[[#This Row],[Population share of ICB]:[Population share of ICB]]</f>
        <v>1.545341450255997</v>
      </c>
    </row>
    <row r="1945" spans="1:14">
      <c r="A1945" s="63" t="s">
        <v>8752</v>
      </c>
      <c r="B1945" s="63" t="s">
        <v>13733</v>
      </c>
      <c r="C1945" s="63" t="s">
        <v>10</v>
      </c>
      <c r="D1945" s="63" t="s">
        <v>78</v>
      </c>
      <c r="E1945" s="72">
        <v>6709</v>
      </c>
      <c r="F1945" s="64">
        <v>1</v>
      </c>
      <c r="G1945" s="79">
        <v>0</v>
      </c>
      <c r="H1945" s="133">
        <v>95.7767333984375</v>
      </c>
      <c r="I1945" s="134">
        <v>67.08538818359375</v>
      </c>
      <c r="J1945" s="105">
        <v>88.013114929199219</v>
      </c>
      <c r="K1945" s="96">
        <f>msoa_calculations5[[#This Row],[ Pop20]]/SUMIF(msoa_calculations5[ICB26],msoa_calculations5[[#This Row],[ICB26]],msoa_calculations5[[ Pop20]])</f>
        <v>6.965519174644638E-3</v>
      </c>
      <c r="L1945" s="98" cm="1">
        <f t="array" ref="L1945">msoa_calculations5[[#This Row],[ Estimated case time (see and convey)]]*msoa_calculations5[[#This Row],[Population share of ICB]:[Population share of ICB]]</f>
        <v>0.66713467297164386</v>
      </c>
      <c r="M1945" s="98" cm="1">
        <f t="array" ref="M1945">msoa_calculations5[[#This Row],[Estimated case time (see and treat)]]*msoa_calculations5[[#This Row],[Population share of ICB]:[Population share of ICB]]</f>
        <v>0.46728455773130106</v>
      </c>
      <c r="N1945" s="94" cm="1">
        <f t="array" ref="N1945">msoa_calculations5[[#This Row],[Weighted estimate]]*msoa_calculations5[[#This Row],[Population share of ICB]:[Population share of ICB]]</f>
        <v>0.61305703965953939</v>
      </c>
    </row>
    <row r="1946" spans="1:14">
      <c r="A1946" s="63" t="s">
        <v>8750</v>
      </c>
      <c r="B1946" s="63" t="s">
        <v>13733</v>
      </c>
      <c r="C1946" s="63" t="s">
        <v>10</v>
      </c>
      <c r="D1946" s="63" t="s">
        <v>78</v>
      </c>
      <c r="E1946" s="72">
        <v>9394</v>
      </c>
      <c r="F1946" s="64">
        <v>1</v>
      </c>
      <c r="G1946" s="79">
        <v>0</v>
      </c>
      <c r="H1946" s="133">
        <v>85.151893615722656</v>
      </c>
      <c r="I1946" s="134">
        <v>62.031780242919922</v>
      </c>
      <c r="J1946" s="105">
        <v>78.895805358886719</v>
      </c>
      <c r="K1946" s="96">
        <f>msoa_calculations5[[#This Row],[ Pop20]]/SUMIF(msoa_calculations5[ICB26],msoa_calculations5[[#This Row],[ICB26]],msoa_calculations5[[ Pop20]])</f>
        <v>9.7531803736192763E-3</v>
      </c>
      <c r="L1946" s="98" cm="1">
        <f t="array" ref="L1946">msoa_calculations5[[#This Row],[ Estimated case time (see and convey)]]*msoa_calculations5[[#This Row],[Population share of ICB]:[Population share of ICB]]</f>
        <v>0.83050177758938282</v>
      </c>
      <c r="M1946" s="98" cm="1">
        <f t="array" ref="M1946">msoa_calculations5[[#This Row],[Estimated case time (see and treat)]]*msoa_calculations5[[#This Row],[Population share of ICB]:[Population share of ICB]]</f>
        <v>0.60500714160591051</v>
      </c>
      <c r="N1946" s="94" cm="1">
        <f t="array" ref="N1946">msoa_calculations5[[#This Row],[Weighted estimate]]*msoa_calculations5[[#This Row],[Population share of ICB]:[Population share of ICB]]</f>
        <v>0.76948502038718047</v>
      </c>
    </row>
    <row r="1947" spans="1:14">
      <c r="A1947" s="63" t="s">
        <v>8748</v>
      </c>
      <c r="B1947" s="63" t="s">
        <v>13733</v>
      </c>
      <c r="C1947" s="63" t="s">
        <v>10</v>
      </c>
      <c r="D1947" s="63" t="s">
        <v>78</v>
      </c>
      <c r="E1947" s="72">
        <v>9062</v>
      </c>
      <c r="F1947" s="64">
        <v>1</v>
      </c>
      <c r="G1947" s="79">
        <v>0</v>
      </c>
      <c r="H1947" s="133">
        <v>91.397369384765625</v>
      </c>
      <c r="I1947" s="134">
        <v>66.226837158203125</v>
      </c>
      <c r="J1947" s="105">
        <v>84.586456298828125</v>
      </c>
      <c r="K1947" s="96">
        <f>msoa_calculations5[[#This Row],[ Pop20]]/SUMIF(msoa_calculations5[ICB26],msoa_calculations5[[#This Row],[ICB26]],msoa_calculations5[[ Pop20]])</f>
        <v>9.4084863259248346E-3</v>
      </c>
      <c r="L1947" s="98" cm="1">
        <f t="array" ref="L1947">msoa_calculations5[[#This Row],[ Estimated case time (see and convey)]]*msoa_calculations5[[#This Row],[Population share of ICB]:[Population share of ICB]]</f>
        <v>0.8599109000820685</v>
      </c>
      <c r="M1947" s="98" cm="1">
        <f t="array" ref="M1947">msoa_calculations5[[#This Row],[Estimated case time (see and treat)]]*msoa_calculations5[[#This Row],[Population share of ICB]:[Population share of ICB]]</f>
        <v>0.62309429181220488</v>
      </c>
      <c r="N1947" s="94" cm="1">
        <f t="array" ref="N1947">msoa_calculations5[[#This Row],[Weighted estimate]]*msoa_calculations5[[#This Row],[Population share of ICB]:[Population share of ICB]]</f>
        <v>0.795830517445963</v>
      </c>
    </row>
    <row r="1948" spans="1:14">
      <c r="A1948" s="63" t="s">
        <v>8746</v>
      </c>
      <c r="B1948" s="63" t="s">
        <v>13733</v>
      </c>
      <c r="C1948" s="63" t="s">
        <v>10</v>
      </c>
      <c r="D1948" s="63" t="s">
        <v>78</v>
      </c>
      <c r="E1948" s="72">
        <v>11006</v>
      </c>
      <c r="F1948" s="64">
        <v>1</v>
      </c>
      <c r="G1948" s="79">
        <v>0</v>
      </c>
      <c r="H1948" s="133">
        <v>86.741653442382813</v>
      </c>
      <c r="I1948" s="134">
        <v>61.328895568847656</v>
      </c>
      <c r="J1948" s="105">
        <v>79.865196228027344</v>
      </c>
      <c r="K1948" s="96">
        <f>msoa_calculations5[[#This Row],[ Pop20]]/SUMIF(msoa_calculations5[ICB26],msoa_calculations5[[#This Row],[ICB26]],msoa_calculations5[[ Pop20]])</f>
        <v>1.1426815328087477E-2</v>
      </c>
      <c r="L1948" s="98" cm="1">
        <f t="array" ref="L1948">msoa_calculations5[[#This Row],[ Estimated case time (see and convey)]]*msoa_calculations5[[#This Row],[Population share of ICB]:[Population share of ICB]]</f>
        <v>0.99118085513907184</v>
      </c>
      <c r="M1948" s="98" cm="1">
        <f t="array" ref="M1948">msoa_calculations5[[#This Row],[Estimated case time (see and treat)]]*msoa_calculations5[[#This Row],[Population share of ICB]:[Population share of ICB]]</f>
        <v>0.70079396394078453</v>
      </c>
      <c r="N1948" s="94" cm="1">
        <f t="array" ref="N1948">msoa_calculations5[[#This Row],[Weighted estimate]]*msoa_calculations5[[#This Row],[Population share of ICB]:[Population share of ICB]]</f>
        <v>0.91260484843913703</v>
      </c>
    </row>
    <row r="1949" spans="1:14">
      <c r="A1949" s="63" t="s">
        <v>8744</v>
      </c>
      <c r="B1949" s="63" t="s">
        <v>13733</v>
      </c>
      <c r="C1949" s="63" t="s">
        <v>10</v>
      </c>
      <c r="D1949" s="63" t="s">
        <v>78</v>
      </c>
      <c r="E1949" s="72">
        <v>9071</v>
      </c>
      <c r="F1949" s="64">
        <v>1</v>
      </c>
      <c r="G1949" s="79">
        <v>0</v>
      </c>
      <c r="H1949" s="133">
        <v>96.895431518554688</v>
      </c>
      <c r="I1949" s="134">
        <v>67.608108520507813</v>
      </c>
      <c r="J1949" s="105">
        <v>88.970550537109375</v>
      </c>
      <c r="K1949" s="96">
        <f>msoa_calculations5[[#This Row],[ Pop20]]/SUMIF(msoa_calculations5[ICB26],msoa_calculations5[[#This Row],[ICB26]],msoa_calculations5[[ Pop20]])</f>
        <v>9.417830441675587E-3</v>
      </c>
      <c r="L1949" s="98" cm="1">
        <f t="array" ref="L1949">msoa_calculations5[[#This Row],[ Estimated case time (see and convey)]]*msoa_calculations5[[#This Row],[Population share of ICB]:[Population share of ICB]]</f>
        <v>0.91254474461473645</v>
      </c>
      <c r="M1949" s="98" cm="1">
        <f t="array" ref="M1949">msoa_calculations5[[#This Row],[Estimated case time (see and treat)]]*msoa_calculations5[[#This Row],[Population share of ICB]:[Population share of ICB]]</f>
        <v>0.6367217025285451</v>
      </c>
      <c r="N1949" s="94" cm="1">
        <f t="array" ref="N1949">msoa_calculations5[[#This Row],[Weighted estimate]]*msoa_calculations5[[#This Row],[Population share of ICB]:[Population share of ICB]]</f>
        <v>0.83790955926102495</v>
      </c>
    </row>
    <row r="1950" spans="1:14">
      <c r="A1950" s="63" t="s">
        <v>8742</v>
      </c>
      <c r="B1950" s="63" t="s">
        <v>13733</v>
      </c>
      <c r="C1950" s="63" t="s">
        <v>10</v>
      </c>
      <c r="D1950" s="63" t="s">
        <v>78</v>
      </c>
      <c r="E1950" s="72">
        <v>9274</v>
      </c>
      <c r="F1950" s="64">
        <v>1</v>
      </c>
      <c r="G1950" s="79">
        <v>0</v>
      </c>
      <c r="H1950" s="133">
        <v>88.439720153808594</v>
      </c>
      <c r="I1950" s="134">
        <v>63.647480010986328</v>
      </c>
      <c r="J1950" s="105">
        <v>81.731163024902344</v>
      </c>
      <c r="K1950" s="96">
        <f>msoa_calculations5[[#This Row],[ Pop20]]/SUMIF(msoa_calculations5[ICB26],msoa_calculations5[[#This Row],[ICB26]],msoa_calculations5[[ Pop20]])</f>
        <v>9.6285921636092373E-3</v>
      </c>
      <c r="L1950" s="98" cm="1">
        <f t="array" ref="L1950">msoa_calculations5[[#This Row],[ Estimated case time (see and convey)]]*msoa_calculations5[[#This Row],[Population share of ICB]:[Population share of ICB]]</f>
        <v>0.85154999642475537</v>
      </c>
      <c r="M1950" s="98" cm="1">
        <f t="array" ref="M1950">msoa_calculations5[[#This Row],[Estimated case time (see and treat)]]*msoa_calculations5[[#This Row],[Population share of ICB]:[Population share of ICB]]</f>
        <v>0.61283562726725849</v>
      </c>
      <c r="N1950" s="94" cm="1">
        <f t="array" ref="N1950">msoa_calculations5[[#This Row],[Weighted estimate]]*msoa_calculations5[[#This Row],[Population share of ICB]:[Population share of ICB]]</f>
        <v>0.78695603582424378</v>
      </c>
    </row>
    <row r="1951" spans="1:14">
      <c r="A1951" s="63" t="s">
        <v>8740</v>
      </c>
      <c r="B1951" s="63" t="s">
        <v>13733</v>
      </c>
      <c r="C1951" s="63" t="s">
        <v>10</v>
      </c>
      <c r="D1951" s="63" t="s">
        <v>78</v>
      </c>
      <c r="E1951" s="72">
        <v>11088</v>
      </c>
      <c r="F1951" s="64">
        <v>1</v>
      </c>
      <c r="G1951" s="79">
        <v>0</v>
      </c>
      <c r="H1951" s="133">
        <v>89.400558471679688</v>
      </c>
      <c r="I1951" s="134">
        <v>63.785690307617188</v>
      </c>
      <c r="J1951" s="105">
        <v>82.469406127929688</v>
      </c>
      <c r="K1951" s="96">
        <f>msoa_calculations5[[#This Row],[ Pop20]]/SUMIF(msoa_calculations5[ICB26],msoa_calculations5[[#This Row],[ICB26]],msoa_calculations5[[ Pop20]])</f>
        <v>1.1511950604927672E-2</v>
      </c>
      <c r="L1951" s="98" cm="1">
        <f t="array" ref="L1951">msoa_calculations5[[#This Row],[ Estimated case time (see and convey)]]*msoa_calculations5[[#This Row],[Population share of ICB]:[Population share of ICB]]</f>
        <v>1.0291748131789247</v>
      </c>
      <c r="M1951" s="98" cm="1">
        <f t="array" ref="M1951">msoa_calculations5[[#This Row],[Estimated case time (see and treat)]]*msoa_calculations5[[#This Row],[Population share of ICB]:[Population share of ICB]]</f>
        <v>0.73429771612250283</v>
      </c>
      <c r="N1951" s="94" cm="1">
        <f t="array" ref="N1951">msoa_calculations5[[#This Row],[Weighted estimate]]*msoa_calculations5[[#This Row],[Population share of ICB]:[Population share of ICB]]</f>
        <v>0.949383729762446</v>
      </c>
    </row>
    <row r="1952" spans="1:14">
      <c r="A1952" s="63" t="s">
        <v>8738</v>
      </c>
      <c r="B1952" s="63" t="s">
        <v>13733</v>
      </c>
      <c r="C1952" s="63" t="s">
        <v>10</v>
      </c>
      <c r="D1952" s="63" t="s">
        <v>78</v>
      </c>
      <c r="E1952" s="72">
        <v>7716</v>
      </c>
      <c r="F1952" s="64">
        <v>1</v>
      </c>
      <c r="G1952" s="79">
        <v>0</v>
      </c>
      <c r="H1952" s="133">
        <v>88.94537353515625</v>
      </c>
      <c r="I1952" s="134">
        <v>62.706756591796875</v>
      </c>
      <c r="J1952" s="105">
        <v>81.845443725585938</v>
      </c>
      <c r="K1952" s="96">
        <f>msoa_calculations5[[#This Row],[ Pop20]]/SUMIF(msoa_calculations5[ICB26],msoa_calculations5[[#This Row],[ICB26]],msoa_calculations5[[ Pop20]])</f>
        <v>8.0110219036455543E-3</v>
      </c>
      <c r="L1952" s="98" cm="1">
        <f t="array" ref="L1952">msoa_calculations5[[#This Row],[ Estimated case time (see and convey)]]*msoa_calculations5[[#This Row],[Population share of ICB]:[Population share of ICB]]</f>
        <v>0.71254333561807237</v>
      </c>
      <c r="M1952" s="98" cm="1">
        <f t="array" ref="M1952">msoa_calculations5[[#This Row],[Estimated case time (see and treat)]]*msoa_calculations5[[#This Row],[Population share of ICB]:[Population share of ICB]]</f>
        <v>0.502345200563455</v>
      </c>
      <c r="N1952" s="94" cm="1">
        <f t="array" ref="N1952">msoa_calculations5[[#This Row],[Weighted estimate]]*msoa_calculations5[[#This Row],[Population share of ICB]:[Population share of ICB]]</f>
        <v>0.65566564239925851</v>
      </c>
    </row>
    <row r="1953" spans="1:14">
      <c r="A1953" s="63" t="s">
        <v>8736</v>
      </c>
      <c r="B1953" s="63" t="s">
        <v>13733</v>
      </c>
      <c r="C1953" s="63" t="s">
        <v>10</v>
      </c>
      <c r="D1953" s="63" t="s">
        <v>78</v>
      </c>
      <c r="E1953" s="72">
        <v>8936</v>
      </c>
      <c r="F1953" s="64">
        <v>1</v>
      </c>
      <c r="G1953" s="79">
        <v>0</v>
      </c>
      <c r="H1953" s="133">
        <v>93.0252685546875</v>
      </c>
      <c r="I1953" s="134">
        <v>67.682289123535156</v>
      </c>
      <c r="J1953" s="105">
        <v>86.167686462402344</v>
      </c>
      <c r="K1953" s="96">
        <f>msoa_calculations5[[#This Row],[ Pop20]]/SUMIF(msoa_calculations5[ICB26],msoa_calculations5[[#This Row],[ICB26]],msoa_calculations5[[ Pop20]])</f>
        <v>9.2776687054142923E-3</v>
      </c>
      <c r="L1953" s="98" cm="1">
        <f t="array" ref="L1953">msoa_calculations5[[#This Row],[ Estimated case time (see and convey)]]*msoa_calculations5[[#This Row],[Population share of ICB]:[Population share of ICB]]</f>
        <v>0.86305762288258447</v>
      </c>
      <c r="M1953" s="98" cm="1">
        <f t="array" ref="M1953">msoa_calculations5[[#This Row],[Estimated case time (see and treat)]]*msoa_calculations5[[#This Row],[Population share of ICB]:[Population share of ICB]]</f>
        <v>0.62793385571222426</v>
      </c>
      <c r="N1953" s="94" cm="1">
        <f t="array" ref="N1953">msoa_calculations5[[#This Row],[Weighted estimate]]*msoa_calculations5[[#This Row],[Population share of ICB]:[Population share of ICB]]</f>
        <v>0.79943524811018096</v>
      </c>
    </row>
    <row r="1954" spans="1:14">
      <c r="A1954" s="63" t="s">
        <v>8734</v>
      </c>
      <c r="B1954" s="63" t="s">
        <v>13733</v>
      </c>
      <c r="C1954" s="63" t="s">
        <v>10</v>
      </c>
      <c r="D1954" s="63" t="s">
        <v>78</v>
      </c>
      <c r="E1954" s="72">
        <v>5933</v>
      </c>
      <c r="F1954" s="64">
        <v>1</v>
      </c>
      <c r="G1954" s="79">
        <v>0</v>
      </c>
      <c r="H1954" s="133">
        <v>92.982734680175781</v>
      </c>
      <c r="I1954" s="134">
        <v>66.898338317871094</v>
      </c>
      <c r="J1954" s="105">
        <v>85.924537658691406</v>
      </c>
      <c r="K1954" s="96">
        <f>msoa_calculations5[[#This Row],[ Pop20]]/SUMIF(msoa_calculations5[ICB26],msoa_calculations5[[#This Row],[ICB26]],msoa_calculations5[[ Pop20]])</f>
        <v>6.1598487499130482E-3</v>
      </c>
      <c r="L1954" s="98" cm="1">
        <f t="array" ref="L1954">msoa_calculations5[[#This Row],[ Estimated case time (see and convey)]]*msoa_calculations5[[#This Row],[Population share of ICB]:[Population share of ICB]]</f>
        <v>0.57275958198317745</v>
      </c>
      <c r="M1954" s="98" cm="1">
        <f t="array" ref="M1954">msoa_calculations5[[#This Row],[Estimated case time (see and treat)]]*msoa_calculations5[[#This Row],[Population share of ICB]:[Population share of ICB]]</f>
        <v>0.41208364565859845</v>
      </c>
      <c r="N1954" s="94" cm="1">
        <f t="array" ref="N1954">msoa_calculations5[[#This Row],[Weighted estimate]]*msoa_calculations5[[#This Row],[Population share of ICB]:[Population share of ICB]]</f>
        <v>0.52928215588374694</v>
      </c>
    </row>
    <row r="1955" spans="1:14">
      <c r="A1955" s="63" t="s">
        <v>8732</v>
      </c>
      <c r="B1955" s="63" t="s">
        <v>13733</v>
      </c>
      <c r="C1955" s="63" t="s">
        <v>10</v>
      </c>
      <c r="D1955" s="63" t="s">
        <v>78</v>
      </c>
      <c r="E1955" s="72">
        <v>10151</v>
      </c>
      <c r="F1955" s="64">
        <v>1</v>
      </c>
      <c r="G1955" s="79">
        <v>0</v>
      </c>
      <c r="H1955" s="133">
        <v>92.565773010253906</v>
      </c>
      <c r="I1955" s="134">
        <v>64.179275512695313</v>
      </c>
      <c r="J1955" s="105">
        <v>84.8846435546875</v>
      </c>
      <c r="K1955" s="96">
        <f>msoa_calculations5[[#This Row],[ Pop20]]/SUMIF(msoa_calculations5[ICB26],msoa_calculations5[[#This Row],[ICB26]],msoa_calculations5[[ Pop20]])</f>
        <v>1.0539124331765945E-2</v>
      </c>
      <c r="L1955" s="98" cm="1">
        <f t="array" ref="L1955">msoa_calculations5[[#This Row],[ Estimated case time (see and convey)]]*msoa_calculations5[[#This Row],[Population share of ICB]:[Population share of ICB]]</f>
        <v>0.9755621906210904</v>
      </c>
      <c r="M1955" s="98" cm="1">
        <f t="array" ref="M1955">msoa_calculations5[[#This Row],[Estimated case time (see and treat)]]*msoa_calculations5[[#This Row],[Population share of ICB]:[Population share of ICB]]</f>
        <v>0.67639336415095741</v>
      </c>
      <c r="N1955" s="94" cm="1">
        <f t="array" ref="N1955">msoa_calculations5[[#This Row],[Weighted estimate]]*msoa_calculations5[[#This Row],[Population share of ICB]:[Population share of ICB]]</f>
        <v>0.89460981228048631</v>
      </c>
    </row>
    <row r="1956" spans="1:14">
      <c r="A1956" s="63" t="s">
        <v>8704</v>
      </c>
      <c r="B1956" s="63" t="s">
        <v>13714</v>
      </c>
      <c r="C1956" s="63" t="s">
        <v>15</v>
      </c>
      <c r="D1956" s="63" t="s">
        <v>77</v>
      </c>
      <c r="E1956" s="72">
        <v>8187</v>
      </c>
      <c r="F1956" s="64">
        <v>1</v>
      </c>
      <c r="G1956" s="79">
        <v>0</v>
      </c>
      <c r="H1956" s="133">
        <v>90.269332885742188</v>
      </c>
      <c r="I1956" s="134">
        <v>64.542877197265625</v>
      </c>
      <c r="J1956" s="105">
        <v>83.307991027832031</v>
      </c>
      <c r="K1956" s="96">
        <f>msoa_calculations5[[#This Row],[ Pop20]]/SUMIF(msoa_calculations5[ICB26],msoa_calculations5[[#This Row],[ICB26]],msoa_calculations5[[ Pop20]])</f>
        <v>6.808157481572155E-3</v>
      </c>
      <c r="L1956" s="98" cm="1">
        <f t="array" ref="L1956">msoa_calculations5[[#This Row],[ Estimated case time (see and convey)]]*msoa_calculations5[[#This Row],[Population share of ICB]:[Population share of ICB]]</f>
        <v>0.61456783404259308</v>
      </c>
      <c r="M1956" s="98" cm="1">
        <f t="array" ref="M1956">msoa_calculations5[[#This Row],[Estimated case time (see and treat)]]*msoa_calculations5[[#This Row],[Population share of ICB]:[Population share of ICB]]</f>
        <v>0.43941807227275681</v>
      </c>
      <c r="N1956" s="94" cm="1">
        <f t="array" ref="N1956">msoa_calculations5[[#This Row],[Weighted estimate]]*msoa_calculations5[[#This Row],[Population share of ICB]:[Population share of ICB]]</f>
        <v>0.5671739223908806</v>
      </c>
    </row>
    <row r="1957" spans="1:14">
      <c r="A1957" s="63" t="s">
        <v>8702</v>
      </c>
      <c r="B1957" s="63" t="s">
        <v>13714</v>
      </c>
      <c r="C1957" s="63" t="s">
        <v>15</v>
      </c>
      <c r="D1957" s="63" t="s">
        <v>77</v>
      </c>
      <c r="E1957" s="72">
        <v>6092</v>
      </c>
      <c r="F1957" s="64">
        <v>1</v>
      </c>
      <c r="G1957" s="79">
        <v>0</v>
      </c>
      <c r="H1957" s="133">
        <v>89.51123046875</v>
      </c>
      <c r="I1957" s="134">
        <v>64.677558898925781</v>
      </c>
      <c r="J1957" s="105">
        <v>82.791465759277344</v>
      </c>
      <c r="K1957" s="96">
        <f>msoa_calculations5[[#This Row],[ Pop20]]/SUMIF(msoa_calculations5[ICB26],msoa_calculations5[[#This Row],[ICB26]],msoa_calculations5[[ Pop20]])</f>
        <v>5.0659943053301048E-3</v>
      </c>
      <c r="L1957" s="98" cm="1">
        <f t="array" ref="L1957">msoa_calculations5[[#This Row],[ Estimated case time (see and convey)]]*msoa_calculations5[[#This Row],[Population share of ICB]:[Population share of ICB]]</f>
        <v>0.45346338381777807</v>
      </c>
      <c r="M1957" s="98" cm="1">
        <f t="array" ref="M1957">msoa_calculations5[[#This Row],[Estimated case time (see and treat)]]*msoa_calculations5[[#This Row],[Population share of ICB]:[Population share of ICB]]</f>
        <v>0.32765614506461044</v>
      </c>
      <c r="N1957" s="94" cm="1">
        <f t="array" ref="N1957">msoa_calculations5[[#This Row],[Weighted estimate]]*msoa_calculations5[[#This Row],[Population share of ICB]:[Population share of ICB]]</f>
        <v>0.41942109406643141</v>
      </c>
    </row>
    <row r="1958" spans="1:14">
      <c r="A1958" s="63" t="s">
        <v>8700</v>
      </c>
      <c r="B1958" s="63" t="s">
        <v>13714</v>
      </c>
      <c r="C1958" s="63" t="s">
        <v>15</v>
      </c>
      <c r="D1958" s="63" t="s">
        <v>77</v>
      </c>
      <c r="E1958" s="72">
        <v>6764</v>
      </c>
      <c r="F1958" s="64">
        <v>1</v>
      </c>
      <c r="G1958" s="79">
        <v>0</v>
      </c>
      <c r="H1958" s="133">
        <v>91.74261474609375</v>
      </c>
      <c r="I1958" s="134">
        <v>68.063720703125</v>
      </c>
      <c r="J1958" s="105">
        <v>85.335319519042969</v>
      </c>
      <c r="K1958" s="96">
        <f>msoa_calculations5[[#This Row],[ Pop20]]/SUMIF(msoa_calculations5[ICB26],msoa_calculations5[[#This Row],[ICB26]],msoa_calculations5[[ Pop20]])</f>
        <v>5.624817052076958E-3</v>
      </c>
      <c r="L1958" s="98" cm="1">
        <f t="array" ref="L1958">msoa_calculations5[[#This Row],[ Estimated case time (see and convey)]]*msoa_calculations5[[#This Row],[Population share of ICB]:[Population share of ICB]]</f>
        <v>0.51603542382595513</v>
      </c>
      <c r="M1958" s="98" cm="1">
        <f t="array" ref="M1958">msoa_calculations5[[#This Row],[Estimated case time (see and treat)]]*msoa_calculations5[[#This Row],[Population share of ICB]:[Population share of ICB]]</f>
        <v>0.382845976838741</v>
      </c>
      <c r="N1958" s="94" cm="1">
        <f t="array" ref="N1958">msoa_calculations5[[#This Row],[Weighted estimate]]*msoa_calculations5[[#This Row],[Population share of ICB]:[Population share of ICB]]</f>
        <v>0.47999556037514857</v>
      </c>
    </row>
    <row r="1959" spans="1:14">
      <c r="A1959" s="63" t="s">
        <v>8698</v>
      </c>
      <c r="B1959" s="63" t="s">
        <v>13714</v>
      </c>
      <c r="C1959" s="63" t="s">
        <v>15</v>
      </c>
      <c r="D1959" s="63" t="s">
        <v>77</v>
      </c>
      <c r="E1959" s="72">
        <v>9079</v>
      </c>
      <c r="F1959" s="64">
        <v>1</v>
      </c>
      <c r="G1959" s="79">
        <v>0</v>
      </c>
      <c r="H1959" s="133">
        <v>89.651824951171875</v>
      </c>
      <c r="I1959" s="134">
        <v>65.232009887695313</v>
      </c>
      <c r="J1959" s="105">
        <v>83.044044494628906</v>
      </c>
      <c r="K1959" s="96">
        <f>msoa_calculations5[[#This Row],[ Pop20]]/SUMIF(msoa_calculations5[ICB26],msoa_calculations5[[#This Row],[ICB26]],msoa_calculations5[[ Pop20]])</f>
        <v>7.5499281513611328E-3</v>
      </c>
      <c r="L1959" s="98" cm="1">
        <f t="array" ref="L1959">msoa_calculations5[[#This Row],[ Estimated case time (see and convey)]]*msoa_calculations5[[#This Row],[Population share of ICB]:[Population share of ICB]]</f>
        <v>0.67686483701975297</v>
      </c>
      <c r="M1959" s="98" cm="1">
        <f t="array" ref="M1959">msoa_calculations5[[#This Row],[Estimated case time (see and treat)]]*msoa_calculations5[[#This Row],[Population share of ICB]:[Population share of ICB]]</f>
        <v>0.49249698782097862</v>
      </c>
      <c r="N1959" s="94" cm="1">
        <f t="array" ref="N1959">msoa_calculations5[[#This Row],[Weighted estimate]]*msoa_calculations5[[#This Row],[Population share of ICB]:[Population share of ICB]]</f>
        <v>0.62697656933288526</v>
      </c>
    </row>
    <row r="1960" spans="1:14">
      <c r="A1960" s="63" t="s">
        <v>8696</v>
      </c>
      <c r="B1960" s="63" t="s">
        <v>13714</v>
      </c>
      <c r="C1960" s="63" t="s">
        <v>15</v>
      </c>
      <c r="D1960" s="63" t="s">
        <v>77</v>
      </c>
      <c r="E1960" s="72">
        <v>7554</v>
      </c>
      <c r="F1960" s="64">
        <v>1</v>
      </c>
      <c r="G1960" s="79">
        <v>0</v>
      </c>
      <c r="H1960" s="133">
        <v>87.151283264160156</v>
      </c>
      <c r="I1960" s="134">
        <v>62.641857147216797</v>
      </c>
      <c r="J1960" s="105">
        <v>80.519256591796875</v>
      </c>
      <c r="K1960" s="96">
        <f>msoa_calculations5[[#This Row],[ Pop20]]/SUMIF(msoa_calculations5[ICB26],msoa_calculations5[[#This Row],[ICB26]],msoa_calculations5[[ Pop20]])</f>
        <v>6.28176641209186E-3</v>
      </c>
      <c r="L1960" s="98" cm="1">
        <f t="array" ref="L1960">msoa_calculations5[[#This Row],[ Estimated case time (see and convey)]]*msoa_calculations5[[#This Row],[Population share of ICB]:[Population share of ICB]]</f>
        <v>0.54746400397950468</v>
      </c>
      <c r="M1960" s="98" cm="1">
        <f t="array" ref="M1960">msoa_calculations5[[#This Row],[Estimated case time (see and treat)]]*msoa_calculations5[[#This Row],[Population share of ICB]:[Population share of ICB]]</f>
        <v>0.39350151421844287</v>
      </c>
      <c r="N1960" s="94" cm="1">
        <f t="array" ref="N1960">msoa_calculations5[[#This Row],[Weighted estimate]]*msoa_calculations5[[#This Row],[Population share of ICB]:[Population share of ICB]]</f>
        <v>0.50580316158495575</v>
      </c>
    </row>
    <row r="1961" spans="1:14">
      <c r="A1961" s="63" t="s">
        <v>8694</v>
      </c>
      <c r="B1961" s="63" t="s">
        <v>13714</v>
      </c>
      <c r="C1961" s="63" t="s">
        <v>15</v>
      </c>
      <c r="D1961" s="63" t="s">
        <v>77</v>
      </c>
      <c r="E1961" s="72">
        <v>9589</v>
      </c>
      <c r="F1961" s="64">
        <v>1</v>
      </c>
      <c r="G1961" s="79">
        <v>0</v>
      </c>
      <c r="H1961" s="133">
        <v>86.404998779296875</v>
      </c>
      <c r="I1961" s="134">
        <v>61.258617401123047</v>
      </c>
      <c r="J1961" s="105">
        <v>79.600616455078125</v>
      </c>
      <c r="K1961" s="96">
        <f>msoa_calculations5[[#This Row],[ Pop20]]/SUMIF(msoa_calculations5[ICB26],msoa_calculations5[[#This Row],[ICB26]],msoa_calculations5[[ Pop20]])</f>
        <v>7.974034700231513E-3</v>
      </c>
      <c r="L1961" s="98" cm="1">
        <f t="array" ref="L1961">msoa_calculations5[[#This Row],[ Estimated case time (see and convey)]]*msoa_calculations5[[#This Row],[Population share of ICB]:[Population share of ICB]]</f>
        <v>0.68899645853957481</v>
      </c>
      <c r="M1961" s="98" cm="1">
        <f t="array" ref="M1961">msoa_calculations5[[#This Row],[Estimated case time (see and treat)]]*msoa_calculations5[[#This Row],[Population share of ICB]:[Population share of ICB]]</f>
        <v>0.48847834084476116</v>
      </c>
      <c r="N1961" s="94" cm="1">
        <f t="array" ref="N1961">msoa_calculations5[[#This Row],[Weighted estimate]]*msoa_calculations5[[#This Row],[Population share of ICB]:[Population share of ICB]]</f>
        <v>0.63473807777261249</v>
      </c>
    </row>
    <row r="1962" spans="1:14">
      <c r="A1962" s="63" t="s">
        <v>8692</v>
      </c>
      <c r="B1962" s="63" t="s">
        <v>13714</v>
      </c>
      <c r="C1962" s="63" t="s">
        <v>15</v>
      </c>
      <c r="D1962" s="63" t="s">
        <v>77</v>
      </c>
      <c r="E1962" s="72">
        <v>6408</v>
      </c>
      <c r="F1962" s="64">
        <v>1</v>
      </c>
      <c r="G1962" s="79">
        <v>0</v>
      </c>
      <c r="H1962" s="133">
        <v>87.926361083984375</v>
      </c>
      <c r="I1962" s="134">
        <v>63.382240295410156</v>
      </c>
      <c r="J1962" s="105">
        <v>81.284942626953125</v>
      </c>
      <c r="K1962" s="96">
        <f>msoa_calculations5[[#This Row],[ Pop20]]/SUMIF(msoa_calculations5[ICB26],msoa_calculations5[[#This Row],[ICB26]],msoa_calculations5[[ Pop20]])</f>
        <v>5.3287740493360653E-3</v>
      </c>
      <c r="L1962" s="98" cm="1">
        <f t="array" ref="L1962">msoa_calculations5[[#This Row],[ Estimated case time (see and convey)]]*msoa_calculations5[[#This Row],[Population share of ICB]:[Population share of ICB]]</f>
        <v>0.46853971119688842</v>
      </c>
      <c r="M1962" s="98" cm="1">
        <f t="array" ref="M1962">msoa_calculations5[[#This Row],[Estimated case time (see and treat)]]*msoa_calculations5[[#This Row],[Population share of ICB]:[Population share of ICB]]</f>
        <v>0.33774963727496432</v>
      </c>
      <c r="N1962" s="94" cm="1">
        <f t="array" ref="N1962">msoa_calculations5[[#This Row],[Weighted estimate]]*msoa_calculations5[[#This Row],[Population share of ICB]:[Population share of ICB]]</f>
        <v>0.43314909287227876</v>
      </c>
    </row>
    <row r="1963" spans="1:14">
      <c r="A1963" s="63" t="s">
        <v>8690</v>
      </c>
      <c r="B1963" s="63" t="s">
        <v>13714</v>
      </c>
      <c r="C1963" s="63" t="s">
        <v>15</v>
      </c>
      <c r="D1963" s="63" t="s">
        <v>77</v>
      </c>
      <c r="E1963" s="72">
        <v>9028</v>
      </c>
      <c r="F1963" s="64">
        <v>1</v>
      </c>
      <c r="G1963" s="79">
        <v>0</v>
      </c>
      <c r="H1963" s="133">
        <v>88.138572692871094</v>
      </c>
      <c r="I1963" s="134">
        <v>64.992866516113281</v>
      </c>
      <c r="J1963" s="105">
        <v>81.875556945800781</v>
      </c>
      <c r="K1963" s="96">
        <f>msoa_calculations5[[#This Row],[ Pop20]]/SUMIF(msoa_calculations5[ICB26],msoa_calculations5[[#This Row],[ICB26]],msoa_calculations5[[ Pop20]])</f>
        <v>7.5075174964740945E-3</v>
      </c>
      <c r="L1963" s="98" cm="1">
        <f t="array" ref="L1963">msoa_calculations5[[#This Row],[ Estimated case time (see and convey)]]*msoa_calculations5[[#This Row],[Population share of ICB]:[Population share of ICB]]</f>
        <v>0.66170187660598356</v>
      </c>
      <c r="M1963" s="98" cm="1">
        <f t="array" ref="M1963">msoa_calculations5[[#This Row],[Estimated case time (see and treat)]]*msoa_calculations5[[#This Row],[Population share of ICB]:[Population share of ICB]]</f>
        <v>0.48793508251572576</v>
      </c>
      <c r="N1963" s="94" cm="1">
        <f t="array" ref="N1963">msoa_calculations5[[#This Row],[Weighted estimate]]*msoa_calculations5[[#This Row],[Population share of ICB]:[Population share of ICB]]</f>
        <v>0.61468217630416044</v>
      </c>
    </row>
    <row r="1964" spans="1:14">
      <c r="A1964" s="63" t="s">
        <v>8688</v>
      </c>
      <c r="B1964" s="63" t="s">
        <v>13714</v>
      </c>
      <c r="C1964" s="63" t="s">
        <v>15</v>
      </c>
      <c r="D1964" s="63" t="s">
        <v>77</v>
      </c>
      <c r="E1964" s="72">
        <v>8372</v>
      </c>
      <c r="F1964" s="64">
        <v>1</v>
      </c>
      <c r="G1964" s="79">
        <v>0</v>
      </c>
      <c r="H1964" s="133">
        <v>85.895965576171875</v>
      </c>
      <c r="I1964" s="134">
        <v>61.328426361083984</v>
      </c>
      <c r="J1964" s="105">
        <v>79.248214721679688</v>
      </c>
      <c r="K1964" s="96">
        <f>msoa_calculations5[[#This Row],[ Pop20]]/SUMIF(msoa_calculations5[ICB26],msoa_calculations5[[#This Row],[ICB26]],msoa_calculations5[[ Pop20]])</f>
        <v>6.9620000532212142E-3</v>
      </c>
      <c r="L1964" s="98" cm="1">
        <f t="array" ref="L1964">msoa_calculations5[[#This Row],[ Estimated case time (see and convey)]]*msoa_calculations5[[#This Row],[Population share of ICB]:[Population share of ICB]]</f>
        <v>0.59800771691279619</v>
      </c>
      <c r="M1964" s="98" cm="1">
        <f t="array" ref="M1964">msoa_calculations5[[#This Row],[Estimated case time (see and treat)]]*msoa_calculations5[[#This Row],[Population share of ICB]:[Population share of ICB]]</f>
        <v>0.42696850758984001</v>
      </c>
      <c r="N1964" s="94" cm="1">
        <f t="array" ref="N1964">msoa_calculations5[[#This Row],[Weighted estimate]]*msoa_calculations5[[#This Row],[Population share of ICB]:[Population share of ICB]]</f>
        <v>0.55172607511002014</v>
      </c>
    </row>
    <row r="1965" spans="1:14">
      <c r="A1965" s="63" t="s">
        <v>8686</v>
      </c>
      <c r="B1965" s="63" t="s">
        <v>13714</v>
      </c>
      <c r="C1965" s="63" t="s">
        <v>15</v>
      </c>
      <c r="D1965" s="63" t="s">
        <v>77</v>
      </c>
      <c r="E1965" s="72">
        <v>7023</v>
      </c>
      <c r="F1965" s="64">
        <v>1</v>
      </c>
      <c r="G1965" s="79">
        <v>0</v>
      </c>
      <c r="H1965" s="133">
        <v>84.914405822753906</v>
      </c>
      <c r="I1965" s="134">
        <v>59.964962005615234</v>
      </c>
      <c r="J1965" s="105">
        <v>78.163314819335938</v>
      </c>
      <c r="K1965" s="96">
        <f>msoa_calculations5[[#This Row],[ Pop20]]/SUMIF(msoa_calculations5[ICB26],msoa_calculations5[[#This Row],[ICB26]],msoa_calculations5[[ Pop20]])</f>
        <v>5.8401966523856409E-3</v>
      </c>
      <c r="L1965" s="98" cm="1">
        <f t="array" ref="L1965">msoa_calculations5[[#This Row],[ Estimated case time (see and convey)]]*msoa_calculations5[[#This Row],[Population share of ICB]:[Population share of ICB]]</f>
        <v>0.49591682862536313</v>
      </c>
      <c r="M1965" s="98" cm="1">
        <f t="array" ref="M1965">msoa_calculations5[[#This Row],[Estimated case time (see and treat)]]*msoa_calculations5[[#This Row],[Population share of ICB]:[Population share of ICB]]</f>
        <v>0.35020717036562626</v>
      </c>
      <c r="N1965" s="94" cm="1">
        <f t="array" ref="N1965">msoa_calculations5[[#This Row],[Weighted estimate]]*msoa_calculations5[[#This Row],[Population share of ICB]:[Population share of ICB]]</f>
        <v>0.45648912954725068</v>
      </c>
    </row>
    <row r="1966" spans="1:14">
      <c r="A1966" s="63" t="s">
        <v>8684</v>
      </c>
      <c r="B1966" s="63" t="s">
        <v>13714</v>
      </c>
      <c r="C1966" s="63" t="s">
        <v>15</v>
      </c>
      <c r="D1966" s="63" t="s">
        <v>77</v>
      </c>
      <c r="E1966" s="72">
        <v>8289</v>
      </c>
      <c r="F1966" s="64">
        <v>1</v>
      </c>
      <c r="G1966" s="79">
        <v>0</v>
      </c>
      <c r="H1966" s="133">
        <v>84.732894897460938</v>
      </c>
      <c r="I1966" s="134">
        <v>60.985595703125</v>
      </c>
      <c r="J1966" s="105">
        <v>78.307090759277344</v>
      </c>
      <c r="K1966" s="96">
        <f>msoa_calculations5[[#This Row],[ Pop20]]/SUMIF(msoa_calculations5[ICB26],msoa_calculations5[[#This Row],[ICB26]],msoa_calculations5[[ Pop20]])</f>
        <v>6.8929787913462309E-3</v>
      </c>
      <c r="L1966" s="98" cm="1">
        <f t="array" ref="L1966">msoa_calculations5[[#This Row],[ Estimated case time (see and convey)]]*msoa_calculations5[[#This Row],[Population share of ICB]:[Population share of ICB]]</f>
        <v>0.58406204745756751</v>
      </c>
      <c r="M1966" s="98" cm="1">
        <f t="array" ref="M1966">msoa_calculations5[[#This Row],[Estimated case time (see and treat)]]*msoa_calculations5[[#This Row],[Population share of ICB]:[Population share of ICB]]</f>
        <v>0.42037241775925643</v>
      </c>
      <c r="N1966" s="94" cm="1">
        <f t="array" ref="N1966">msoa_calculations5[[#This Row],[Weighted estimate]]*msoa_calculations5[[#This Row],[Population share of ICB]:[Population share of ICB]]</f>
        <v>0.53976911581572318</v>
      </c>
    </row>
    <row r="1967" spans="1:14">
      <c r="A1967" s="63" t="s">
        <v>8682</v>
      </c>
      <c r="B1967" s="63" t="s">
        <v>13714</v>
      </c>
      <c r="C1967" s="63" t="s">
        <v>15</v>
      </c>
      <c r="D1967" s="63" t="s">
        <v>77</v>
      </c>
      <c r="E1967" s="72">
        <v>5650</v>
      </c>
      <c r="F1967" s="64">
        <v>1</v>
      </c>
      <c r="G1967" s="79">
        <v>0</v>
      </c>
      <c r="H1967" s="133">
        <v>89.701805114746094</v>
      </c>
      <c r="I1967" s="134">
        <v>65.58905029296875</v>
      </c>
      <c r="J1967" s="105">
        <v>83.177116394042969</v>
      </c>
      <c r="K1967" s="96">
        <f>msoa_calculations5[[#This Row],[ Pop20]]/SUMIF(msoa_calculations5[ICB26],msoa_calculations5[[#This Row],[ICB26]],msoa_calculations5[[ Pop20]])</f>
        <v>4.6984352963091091E-3</v>
      </c>
      <c r="L1967" s="98" cm="1">
        <f t="array" ref="L1967">msoa_calculations5[[#This Row],[ Estimated case time (see and convey)]]*msoa_calculations5[[#This Row],[Population share of ICB]:[Population share of ICB]]</f>
        <v>0.42145812729376403</v>
      </c>
      <c r="M1967" s="98" cm="1">
        <f t="array" ref="M1967">msoa_calculations5[[#This Row],[Estimated case time (see and treat)]]*msoa_calculations5[[#This Row],[Population share of ICB]:[Population share of ICB]]</f>
        <v>0.30816590894787771</v>
      </c>
      <c r="N1967" s="94" cm="1">
        <f t="array" ref="N1967">msoa_calculations5[[#This Row],[Weighted estimate]]*msoa_calculations5[[#This Row],[Population share of ICB]:[Population share of ICB]]</f>
        <v>0.39080229951098255</v>
      </c>
    </row>
    <row r="1968" spans="1:14">
      <c r="A1968" s="63" t="s">
        <v>8680</v>
      </c>
      <c r="B1968" s="63" t="s">
        <v>13714</v>
      </c>
      <c r="C1968" s="63" t="s">
        <v>15</v>
      </c>
      <c r="D1968" s="63" t="s">
        <v>77</v>
      </c>
      <c r="E1968" s="72">
        <v>8555</v>
      </c>
      <c r="F1968" s="64">
        <v>1</v>
      </c>
      <c r="G1968" s="79">
        <v>0</v>
      </c>
      <c r="H1968" s="133">
        <v>83.208709716796875</v>
      </c>
      <c r="I1968" s="134">
        <v>60.181358337402344</v>
      </c>
      <c r="J1968" s="105">
        <v>76.977714538574219</v>
      </c>
      <c r="K1968" s="96">
        <f>msoa_calculations5[[#This Row],[ Pop20]]/SUMIF(msoa_calculations5[ICB26],msoa_calculations5[[#This Row],[ICB26]],msoa_calculations5[[ Pop20]])</f>
        <v>7.114179461933527E-3</v>
      </c>
      <c r="L1968" s="98" cm="1">
        <f t="array" ref="L1968">msoa_calculations5[[#This Row],[ Estimated case time (see and convey)]]*msoa_calculations5[[#This Row],[Population share of ICB]:[Population share of ICB]]</f>
        <v>0.59196169372122498</v>
      </c>
      <c r="M1968" s="98" cm="1">
        <f t="array" ref="M1968">msoa_calculations5[[#This Row],[Estimated case time (see and treat)]]*msoa_calculations5[[#This Row],[Population share of ICB]:[Population share of ICB]]</f>
        <v>0.42814098347520979</v>
      </c>
      <c r="N1968" s="94" cm="1">
        <f t="array" ref="N1968">msoa_calculations5[[#This Row],[Weighted estimate]]*msoa_calculations5[[#This Row],[Population share of ICB]:[Population share of ICB]]</f>
        <v>0.54763327579690657</v>
      </c>
    </row>
    <row r="1969" spans="1:14">
      <c r="A1969" s="63" t="s">
        <v>8678</v>
      </c>
      <c r="B1969" s="63" t="s">
        <v>13714</v>
      </c>
      <c r="C1969" s="63" t="s">
        <v>15</v>
      </c>
      <c r="D1969" s="63" t="s">
        <v>77</v>
      </c>
      <c r="E1969" s="72">
        <v>6373</v>
      </c>
      <c r="F1969" s="64">
        <v>1</v>
      </c>
      <c r="G1969" s="79">
        <v>0</v>
      </c>
      <c r="H1969" s="133">
        <v>89.770011901855469</v>
      </c>
      <c r="I1969" s="134">
        <v>66.424774169921875</v>
      </c>
      <c r="J1969" s="105">
        <v>83.4530029296875</v>
      </c>
      <c r="K1969" s="96">
        <f>msoa_calculations5[[#This Row],[ Pop20]]/SUMIF(msoa_calculations5[ICB26],msoa_calculations5[[#This Row],[ICB26]],msoa_calculations5[[ Pop20]])</f>
        <v>5.2996686979429998E-3</v>
      </c>
      <c r="L1969" s="98" cm="1">
        <f t="array" ref="L1969">msoa_calculations5[[#This Row],[ Estimated case time (see and convey)]]*msoa_calculations5[[#This Row],[Population share of ICB]:[Population share of ICB]]</f>
        <v>0.47575132209023396</v>
      </c>
      <c r="M1969" s="98" cm="1">
        <f t="array" ref="M1969">msoa_calculations5[[#This Row],[Estimated case time (see and treat)]]*msoa_calculations5[[#This Row],[Population share of ICB]:[Population share of ICB]]</f>
        <v>0.35202929643626768</v>
      </c>
      <c r="N1969" s="94" cm="1">
        <f t="array" ref="N1969">msoa_calculations5[[#This Row],[Weighted estimate]]*msoa_calculations5[[#This Row],[Population share of ICB]:[Population share of ICB]]</f>
        <v>0.4422732673758103</v>
      </c>
    </row>
    <row r="1970" spans="1:14">
      <c r="A1970" s="63" t="s">
        <v>8676</v>
      </c>
      <c r="B1970" s="63" t="s">
        <v>13714</v>
      </c>
      <c r="C1970" s="63" t="s">
        <v>15</v>
      </c>
      <c r="D1970" s="63" t="s">
        <v>77</v>
      </c>
      <c r="E1970" s="72">
        <v>7983</v>
      </c>
      <c r="F1970" s="64">
        <v>1</v>
      </c>
      <c r="G1970" s="79">
        <v>0</v>
      </c>
      <c r="H1970" s="133">
        <v>85.290260314941406</v>
      </c>
      <c r="I1970" s="134">
        <v>60.632438659667969</v>
      </c>
      <c r="J1970" s="105">
        <v>78.618080139160156</v>
      </c>
      <c r="K1970" s="96">
        <f>msoa_calculations5[[#This Row],[ Pop20]]/SUMIF(msoa_calculations5[ICB26],msoa_calculations5[[#This Row],[ICB26]],msoa_calculations5[[ Pop20]])</f>
        <v>6.6385148620240024E-3</v>
      </c>
      <c r="L1970" s="98" cm="1">
        <f t="array" ref="L1970">msoa_calculations5[[#This Row],[ Estimated case time (see and convey)]]*msoa_calculations5[[#This Row],[Population share of ICB]:[Population share of ICB]]</f>
        <v>0.56620066068663455</v>
      </c>
      <c r="M1970" s="98" cm="1">
        <f t="array" ref="M1970">msoa_calculations5[[#This Row],[Estimated case time (see and treat)]]*msoa_calculations5[[#This Row],[Population share of ICB]:[Population share of ICB]]</f>
        <v>0.40250934516296449</v>
      </c>
      <c r="N1970" s="94" cm="1">
        <f t="array" ref="N1970">msoa_calculations5[[#This Row],[Weighted estimate]]*msoa_calculations5[[#This Row],[Population share of ICB]:[Population share of ICB]]</f>
        <v>0.52190729342760878</v>
      </c>
    </row>
    <row r="1971" spans="1:14">
      <c r="A1971" s="63" t="s">
        <v>8674</v>
      </c>
      <c r="B1971" s="63" t="s">
        <v>13714</v>
      </c>
      <c r="C1971" s="63" t="s">
        <v>15</v>
      </c>
      <c r="D1971" s="63" t="s">
        <v>77</v>
      </c>
      <c r="E1971" s="72">
        <v>6657</v>
      </c>
      <c r="F1971" s="64">
        <v>1</v>
      </c>
      <c r="G1971" s="79">
        <v>0</v>
      </c>
      <c r="H1971" s="133">
        <v>86.658729553222656</v>
      </c>
      <c r="I1971" s="134">
        <v>63.212818145751953</v>
      </c>
      <c r="J1971" s="105">
        <v>80.314476013183594</v>
      </c>
      <c r="K1971" s="96">
        <f>msoa_calculations5[[#This Row],[ Pop20]]/SUMIF(msoa_calculations5[ICB26],msoa_calculations5[[#This Row],[ICB26]],msoa_calculations5[[ Pop20]])</f>
        <v>5.5358378349610153E-3</v>
      </c>
      <c r="L1971" s="98" cm="1">
        <f t="array" ref="L1971">msoa_calculations5[[#This Row],[ Estimated case time (see and convey)]]*msoa_calculations5[[#This Row],[Population share of ICB]:[Population share of ICB]]</f>
        <v>0.47972867379038425</v>
      </c>
      <c r="M1971" s="98" cm="1">
        <f t="array" ref="M1971">msoa_calculations5[[#This Row],[Estimated case time (see and treat)]]*msoa_calculations5[[#This Row],[Population share of ICB]:[Population share of ICB]]</f>
        <v>0.34993591034576388</v>
      </c>
      <c r="N1971" s="94" cm="1">
        <f t="array" ref="N1971">msoa_calculations5[[#This Row],[Weighted estimate]]*msoa_calculations5[[#This Row],[Population share of ICB]:[Population share of ICB]]</f>
        <v>0.44460791500885066</v>
      </c>
    </row>
    <row r="1972" spans="1:14">
      <c r="A1972" s="63" t="s">
        <v>8672</v>
      </c>
      <c r="B1972" s="63" t="s">
        <v>13714</v>
      </c>
      <c r="C1972" s="63" t="s">
        <v>15</v>
      </c>
      <c r="D1972" s="63" t="s">
        <v>77</v>
      </c>
      <c r="E1972" s="72">
        <v>7895</v>
      </c>
      <c r="F1972" s="64">
        <v>1</v>
      </c>
      <c r="G1972" s="79">
        <v>0</v>
      </c>
      <c r="H1972" s="133">
        <v>84.9923095703125</v>
      </c>
      <c r="I1972" s="134">
        <v>60.677791595458984</v>
      </c>
      <c r="J1972" s="105">
        <v>78.41302490234375</v>
      </c>
      <c r="K1972" s="96">
        <f>msoa_calculations5[[#This Row],[ Pop20]]/SUMIF(msoa_calculations5[ICB26],msoa_calculations5[[#This Row],[ICB26]],msoa_calculations5[[ Pop20]])</f>
        <v>6.5653356928071531E-3</v>
      </c>
      <c r="L1972" s="98" cm="1">
        <f t="array" ref="L1972">msoa_calculations5[[#This Row],[ Estimated case time (see and convey)]]*msoa_calculations5[[#This Row],[Population share of ICB]:[Population share of ICB]]</f>
        <v>0.55800304363608766</v>
      </c>
      <c r="M1972" s="98" cm="1">
        <f t="array" ref="M1972">msoa_calculations5[[#This Row],[Estimated case time (see and treat)]]*msoa_calculations5[[#This Row],[Population share of ICB]:[Population share of ICB]]</f>
        <v>0.39837007092238075</v>
      </c>
      <c r="N1972" s="94" cm="1">
        <f t="array" ref="N1972">msoa_calculations5[[#This Row],[Weighted estimate]]*msoa_calculations5[[#This Row],[Population share of ICB]:[Population share of ICB]]</f>
        <v>0.51480783117233353</v>
      </c>
    </row>
    <row r="1973" spans="1:14">
      <c r="A1973" s="63" t="s">
        <v>8670</v>
      </c>
      <c r="B1973" s="63" t="s">
        <v>13714</v>
      </c>
      <c r="C1973" s="63" t="s">
        <v>15</v>
      </c>
      <c r="D1973" s="63" t="s">
        <v>77</v>
      </c>
      <c r="E1973" s="72">
        <v>8622</v>
      </c>
      <c r="F1973" s="64">
        <v>1</v>
      </c>
      <c r="G1973" s="79">
        <v>0</v>
      </c>
      <c r="H1973" s="133">
        <v>86.062126159667969</v>
      </c>
      <c r="I1973" s="134">
        <v>61.852195739746094</v>
      </c>
      <c r="J1973" s="105">
        <v>79.511138916015625</v>
      </c>
      <c r="K1973" s="96">
        <f>msoa_calculations5[[#This Row],[ Pop20]]/SUMIF(msoa_calculations5[ICB26],msoa_calculations5[[#This Row],[ICB26]],msoa_calculations5[[ Pop20]])</f>
        <v>7.1698954203145374E-3</v>
      </c>
      <c r="L1973" s="98" cm="1">
        <f t="array" ref="L1973">msoa_calculations5[[#This Row],[ Estimated case time (see and convey)]]*msoa_calculations5[[#This Row],[Population share of ICB]:[Population share of ICB]]</f>
        <v>0.61705644421473527</v>
      </c>
      <c r="M1973" s="98" cm="1">
        <f t="array" ref="M1973">msoa_calculations5[[#This Row],[Estimated case time (see and treat)]]*msoa_calculations5[[#This Row],[Population share of ICB]:[Population share of ICB]]</f>
        <v>0.44347377497080387</v>
      </c>
      <c r="N1973" s="94" cm="1">
        <f t="array" ref="N1973">msoa_calculations5[[#This Row],[Weighted estimate]]*msoa_calculations5[[#This Row],[Population share of ICB]:[Population share of ICB]]</f>
        <v>0.57008655077793347</v>
      </c>
    </row>
    <row r="1974" spans="1:14">
      <c r="A1974" s="63" t="s">
        <v>8668</v>
      </c>
      <c r="B1974" s="63" t="s">
        <v>13714</v>
      </c>
      <c r="C1974" s="63" t="s">
        <v>15</v>
      </c>
      <c r="D1974" s="63" t="s">
        <v>77</v>
      </c>
      <c r="E1974" s="72">
        <v>8757</v>
      </c>
      <c r="F1974" s="64">
        <v>1</v>
      </c>
      <c r="G1974" s="79">
        <v>0</v>
      </c>
      <c r="H1974" s="133">
        <v>88.567825317382813</v>
      </c>
      <c r="I1974" s="134">
        <v>65.326423645019531</v>
      </c>
      <c r="J1974" s="105">
        <v>82.278915405273438</v>
      </c>
      <c r="K1974" s="96">
        <f>msoa_calculations5[[#This Row],[ Pop20]]/SUMIF(msoa_calculations5[ICB26],msoa_calculations5[[#This Row],[ICB26]],msoa_calculations5[[ Pop20]])</f>
        <v>7.2821589185449323E-3</v>
      </c>
      <c r="L1974" s="98" cm="1">
        <f t="array" ref="L1974">msoa_calculations5[[#This Row],[ Estimated case time (see and convey)]]*msoa_calculations5[[#This Row],[Population share of ICB]:[Population share of ICB]]</f>
        <v>0.64496497903110894</v>
      </c>
      <c r="M1974" s="98" cm="1">
        <f t="array" ref="M1974">msoa_calculations5[[#This Row],[Estimated case time (see and treat)]]*msoa_calculations5[[#This Row],[Population share of ICB]:[Population share of ICB]]</f>
        <v>0.47571739856322354</v>
      </c>
      <c r="N1974" s="94" cm="1">
        <f t="array" ref="N1974">msoa_calculations5[[#This Row],[Weighted estimate]]*msoa_calculations5[[#This Row],[Population share of ICB]:[Population share of ICB]]</f>
        <v>0.59916813762671595</v>
      </c>
    </row>
    <row r="1975" spans="1:14">
      <c r="A1975" s="63" t="s">
        <v>8666</v>
      </c>
      <c r="B1975" s="63" t="s">
        <v>13714</v>
      </c>
      <c r="C1975" s="63" t="s">
        <v>15</v>
      </c>
      <c r="D1975" s="63" t="s">
        <v>77</v>
      </c>
      <c r="E1975" s="72">
        <v>8058</v>
      </c>
      <c r="F1975" s="64">
        <v>1</v>
      </c>
      <c r="G1975" s="79">
        <v>0</v>
      </c>
      <c r="H1975" s="133">
        <v>86.561553955078125</v>
      </c>
      <c r="I1975" s="134">
        <v>62.006999969482422</v>
      </c>
      <c r="J1975" s="105">
        <v>79.917312622070313</v>
      </c>
      <c r="K1975" s="96">
        <f>msoa_calculations5[[#This Row],[ Pop20]]/SUMIF(msoa_calculations5[ICB26],msoa_calculations5[[#This Row],[ICB26]],msoa_calculations5[[ Pop20]])</f>
        <v>6.7008834721520001E-3</v>
      </c>
      <c r="L1975" s="98" cm="1">
        <f t="array" ref="L1975">msoa_calculations5[[#This Row],[ Estimated case time (see and convey)]]*msoa_calculations5[[#This Row],[Population share of ICB]:[Population share of ICB]]</f>
        <v>0.58003888622137656</v>
      </c>
      <c r="M1975" s="98" cm="1">
        <f t="array" ref="M1975">msoa_calculations5[[#This Row],[Estimated case time (see and treat)]]*msoa_calculations5[[#This Row],[Population share of ICB]:[Population share of ICB]]</f>
        <v>0.41550168125323433</v>
      </c>
      <c r="N1975" s="94" cm="1">
        <f t="array" ref="N1975">msoa_calculations5[[#This Row],[Weighted estimate]]*msoa_calculations5[[#This Row],[Population share of ICB]:[Population share of ICB]]</f>
        <v>0.53551659928803541</v>
      </c>
    </row>
    <row r="1976" spans="1:14">
      <c r="A1976" s="63" t="s">
        <v>8664</v>
      </c>
      <c r="B1976" s="63" t="s">
        <v>13714</v>
      </c>
      <c r="C1976" s="63" t="s">
        <v>15</v>
      </c>
      <c r="D1976" s="63" t="s">
        <v>77</v>
      </c>
      <c r="E1976" s="72">
        <v>9730</v>
      </c>
      <c r="F1976" s="64">
        <v>1</v>
      </c>
      <c r="G1976" s="79">
        <v>0</v>
      </c>
      <c r="H1976" s="133">
        <v>89.075286865234375</v>
      </c>
      <c r="I1976" s="134">
        <v>64.897956848144531</v>
      </c>
      <c r="J1976" s="105">
        <v>82.533119201660156</v>
      </c>
      <c r="K1976" s="96">
        <f>msoa_calculations5[[#This Row],[ Pop20]]/SUMIF(msoa_calculations5[ICB26],msoa_calculations5[[#This Row],[ICB26]],msoa_calculations5[[ Pop20]])</f>
        <v>8.0912876872721463E-3</v>
      </c>
      <c r="L1976" s="98" cm="1">
        <f t="array" ref="L1976">msoa_calculations5[[#This Row],[ Estimated case time (see and convey)]]*msoa_calculations5[[#This Row],[Population share of ICB]:[Population share of ICB]]</f>
        <v>0.72073377185290521</v>
      </c>
      <c r="M1976" s="98" cm="1">
        <f t="array" ref="M1976">msoa_calculations5[[#This Row],[Estimated case time (see and treat)]]*msoa_calculations5[[#This Row],[Population share of ICB]:[Population share of ICB]]</f>
        <v>0.52510803917451088</v>
      </c>
      <c r="N1976" s="94" cm="1">
        <f t="array" ref="N1976">msoa_calculations5[[#This Row],[Weighted estimate]]*msoa_calculations5[[#This Row],[Population share of ICB]:[Population share of ICB]]</f>
        <v>0.66779921118855712</v>
      </c>
    </row>
    <row r="1977" spans="1:14">
      <c r="A1977" s="63" t="s">
        <v>8662</v>
      </c>
      <c r="B1977" s="63" t="s">
        <v>13714</v>
      </c>
      <c r="C1977" s="63" t="s">
        <v>15</v>
      </c>
      <c r="D1977" s="63" t="s">
        <v>77</v>
      </c>
      <c r="E1977" s="72">
        <v>7675</v>
      </c>
      <c r="F1977" s="64">
        <v>1</v>
      </c>
      <c r="G1977" s="79">
        <v>0</v>
      </c>
      <c r="H1977" s="133">
        <v>85.43914794921875</v>
      </c>
      <c r="I1977" s="134">
        <v>60.675861358642578</v>
      </c>
      <c r="J1977" s="105">
        <v>78.738426208496094</v>
      </c>
      <c r="K1977" s="96">
        <f>msoa_calculations5[[#This Row],[ Pop20]]/SUMIF(msoa_calculations5[ICB26],msoa_calculations5[[#This Row],[ICB26]],msoa_calculations5[[ Pop20]])</f>
        <v>6.3823877697650284E-3</v>
      </c>
      <c r="L1977" s="98" cm="1">
        <f t="array" ref="L1977">msoa_calculations5[[#This Row],[ Estimated case time (see and convey)]]*msoa_calculations5[[#This Row],[Population share of ICB]:[Population share of ICB]]</f>
        <v>0.54530577293023852</v>
      </c>
      <c r="M1977" s="98" cm="1">
        <f t="array" ref="M1977">msoa_calculations5[[#This Row],[Estimated case time (see and treat)]]*msoa_calculations5[[#This Row],[Population share of ICB]:[Population share of ICB]]</f>
        <v>0.38725687545535886</v>
      </c>
      <c r="N1977" s="94" cm="1">
        <f t="array" ref="N1977">msoa_calculations5[[#This Row],[Weighted estimate]]*msoa_calculations5[[#This Row],[Population share of ICB]:[Population share of ICB]]</f>
        <v>0.50253916844365165</v>
      </c>
    </row>
    <row r="1978" spans="1:14">
      <c r="A1978" s="63" t="s">
        <v>8660</v>
      </c>
      <c r="B1978" s="63" t="s">
        <v>13714</v>
      </c>
      <c r="C1978" s="63" t="s">
        <v>15</v>
      </c>
      <c r="D1978" s="63" t="s">
        <v>77</v>
      </c>
      <c r="E1978" s="72">
        <v>8812</v>
      </c>
      <c r="F1978" s="64">
        <v>1</v>
      </c>
      <c r="G1978" s="79">
        <v>0</v>
      </c>
      <c r="H1978" s="133">
        <v>87.135856628417969</v>
      </c>
      <c r="I1978" s="134">
        <v>62.168483734130859</v>
      </c>
      <c r="J1978" s="105">
        <v>80.379913330078125</v>
      </c>
      <c r="K1978" s="96">
        <f>msoa_calculations5[[#This Row],[ Pop20]]/SUMIF(msoa_calculations5[ICB26],msoa_calculations5[[#This Row],[ICB26]],msoa_calculations5[[ Pop20]])</f>
        <v>7.3278958993054635E-3</v>
      </c>
      <c r="L1978" s="98" cm="1">
        <f t="array" ref="L1978">msoa_calculations5[[#This Row],[ Estimated case time (see and convey)]]*msoa_calculations5[[#This Row],[Population share of ICB]:[Population share of ICB]]</f>
        <v>0.63852248646985288</v>
      </c>
      <c r="M1978" s="98" cm="1">
        <f t="array" ref="M1978">msoa_calculations5[[#This Row],[Estimated case time (see and treat)]]*msoa_calculations5[[#This Row],[Population share of ICB]:[Population share of ICB]]</f>
        <v>0.45556417702137592</v>
      </c>
      <c r="N1978" s="94" cm="1">
        <f t="array" ref="N1978">msoa_calculations5[[#This Row],[Weighted estimate]]*msoa_calculations5[[#This Row],[Population share of ICB]:[Population share of ICB]]</f>
        <v>0.5890156372780081</v>
      </c>
    </row>
    <row r="1979" spans="1:14">
      <c r="A1979" s="63" t="s">
        <v>8658</v>
      </c>
      <c r="B1979" s="63" t="s">
        <v>13714</v>
      </c>
      <c r="C1979" s="63" t="s">
        <v>15</v>
      </c>
      <c r="D1979" s="63" t="s">
        <v>77</v>
      </c>
      <c r="E1979" s="72">
        <v>5382</v>
      </c>
      <c r="F1979" s="64">
        <v>1</v>
      </c>
      <c r="G1979" s="79">
        <v>0</v>
      </c>
      <c r="H1979" s="133">
        <v>89.221115112304688</v>
      </c>
      <c r="I1979" s="134">
        <v>64.848762512207031</v>
      </c>
      <c r="J1979" s="105">
        <v>82.626174926757813</v>
      </c>
      <c r="K1979" s="96">
        <f>msoa_calculations5[[#This Row],[ Pop20]]/SUMIF(msoa_calculations5[ICB26],msoa_calculations5[[#This Row],[ICB26]],msoa_calculations5[[ Pop20]])</f>
        <v>4.4755714627850657E-3</v>
      </c>
      <c r="L1979" s="98" cm="1">
        <f t="array" ref="L1979">msoa_calculations5[[#This Row],[ Estimated case time (see and convey)]]*msoa_calculations5[[#This Row],[Population share of ICB]:[Population share of ICB]]</f>
        <v>0.39931547667449224</v>
      </c>
      <c r="M1979" s="98" cm="1">
        <f t="array" ref="M1979">msoa_calculations5[[#This Row],[Estimated case time (see and treat)]]*msoa_calculations5[[#This Row],[Population share of ICB]:[Population share of ICB]]</f>
        <v>0.29023527089655976</v>
      </c>
      <c r="N1979" s="94" cm="1">
        <f t="array" ref="N1979">msoa_calculations5[[#This Row],[Weighted estimate]]*msoa_calculations5[[#This Row],[Population share of ICB]:[Population share of ICB]]</f>
        <v>0.36979935058128416</v>
      </c>
    </row>
    <row r="1980" spans="1:14">
      <c r="A1980" s="63" t="s">
        <v>8656</v>
      </c>
      <c r="B1980" s="63" t="s">
        <v>13714</v>
      </c>
      <c r="C1980" s="63" t="s">
        <v>15</v>
      </c>
      <c r="D1980" s="63" t="s">
        <v>77</v>
      </c>
      <c r="E1980" s="72">
        <v>8916</v>
      </c>
      <c r="F1980" s="64">
        <v>1</v>
      </c>
      <c r="G1980" s="79">
        <v>0</v>
      </c>
      <c r="H1980" s="133">
        <v>86.955184936523438</v>
      </c>
      <c r="I1980" s="134">
        <v>62.787586212158203</v>
      </c>
      <c r="J1980" s="105">
        <v>80.4156494140625</v>
      </c>
      <c r="K1980" s="96">
        <f>msoa_calculations5[[#This Row],[ Pop20]]/SUMIF(msoa_calculations5[ICB26],msoa_calculations5[[#This Row],[ICB26]],msoa_calculations5[[ Pop20]])</f>
        <v>7.4143803720162858E-3</v>
      </c>
      <c r="L1980" s="98" cm="1">
        <f t="array" ref="L1980">msoa_calculations5[[#This Row],[ Estimated case time (see and convey)]]*msoa_calculations5[[#This Row],[Population share of ICB]:[Population share of ICB]]</f>
        <v>0.64471881643840556</v>
      </c>
      <c r="M1980" s="98" cm="1">
        <f t="array" ref="M1980">msoa_calculations5[[#This Row],[Estimated case time (see and treat)]]*msoa_calculations5[[#This Row],[Population share of ICB]:[Population share of ICB]]</f>
        <v>0.46553104681770613</v>
      </c>
      <c r="N1980" s="94" cm="1">
        <f t="array" ref="N1980">msoa_calculations5[[#This Row],[Weighted estimate]]*msoa_calculations5[[#This Row],[Population share of ICB]:[Population share of ICB]]</f>
        <v>0.59623221261856796</v>
      </c>
    </row>
    <row r="1981" spans="1:14">
      <c r="A1981" s="63" t="s">
        <v>8654</v>
      </c>
      <c r="B1981" s="63" t="s">
        <v>13714</v>
      </c>
      <c r="C1981" s="63" t="s">
        <v>15</v>
      </c>
      <c r="D1981" s="63" t="s">
        <v>77</v>
      </c>
      <c r="E1981" s="72">
        <v>8405</v>
      </c>
      <c r="F1981" s="64">
        <v>1</v>
      </c>
      <c r="G1981" s="79">
        <v>0</v>
      </c>
      <c r="H1981" s="133">
        <v>91.184829711914063</v>
      </c>
      <c r="I1981" s="134">
        <v>65.160171508789063</v>
      </c>
      <c r="J1981" s="105">
        <v>84.142791748046875</v>
      </c>
      <c r="K1981" s="96">
        <f>msoa_calculations5[[#This Row],[ Pop20]]/SUMIF(msoa_calculations5[ICB26],msoa_calculations5[[#This Row],[ICB26]],msoa_calculations5[[ Pop20]])</f>
        <v>6.9894422416775324E-3</v>
      </c>
      <c r="L1981" s="98" cm="1">
        <f t="array" ref="L1981">msoa_calculations5[[#This Row],[ Estimated case time (see and convey)]]*msoa_calculations5[[#This Row],[Population share of ICB]:[Population share of ICB]]</f>
        <v>0.63733110058862463</v>
      </c>
      <c r="M1981" s="98" cm="1">
        <f t="array" ref="M1981">msoa_calculations5[[#This Row],[Estimated case time (see and treat)]]*msoa_calculations5[[#This Row],[Population share of ICB]:[Population share of ICB]]</f>
        <v>0.4554332552184831</v>
      </c>
      <c r="N1981" s="94" cm="1">
        <f t="array" ref="N1981">msoa_calculations5[[#This Row],[Weighted estimate]]*msoa_calculations5[[#This Row],[Population share of ICB]:[Population share of ICB]]</f>
        <v>0.58811118297647458</v>
      </c>
    </row>
    <row r="1982" spans="1:14">
      <c r="A1982" s="63" t="s">
        <v>8652</v>
      </c>
      <c r="B1982" s="63" t="s">
        <v>13714</v>
      </c>
      <c r="C1982" s="63" t="s">
        <v>15</v>
      </c>
      <c r="D1982" s="63" t="s">
        <v>77</v>
      </c>
      <c r="E1982" s="72">
        <v>6737</v>
      </c>
      <c r="F1982" s="64">
        <v>1</v>
      </c>
      <c r="G1982" s="79">
        <v>0</v>
      </c>
      <c r="H1982" s="133">
        <v>86.946784973144531</v>
      </c>
      <c r="I1982" s="134">
        <v>62.998760223388672</v>
      </c>
      <c r="J1982" s="105">
        <v>80.466667175292969</v>
      </c>
      <c r="K1982" s="96">
        <f>msoa_calculations5[[#This Row],[ Pop20]]/SUMIF(msoa_calculations5[ICB26],msoa_calculations5[[#This Row],[ICB26]],msoa_calculations5[[ Pop20]])</f>
        <v>5.6023643524308791E-3</v>
      </c>
      <c r="L1982" s="98" cm="1">
        <f t="array" ref="L1982">msoa_calculations5[[#This Row],[ Estimated case time (see and convey)]]*msoa_calculations5[[#This Row],[Population share of ICB]:[Population share of ICB]]</f>
        <v>0.48710756869201777</v>
      </c>
      <c r="M1982" s="98" cm="1">
        <f t="array" ref="M1982">msoa_calculations5[[#This Row],[Estimated case time (see and treat)]]*msoa_calculations5[[#This Row],[Population share of ICB]:[Population share of ICB]]</f>
        <v>0.35294200852285312</v>
      </c>
      <c r="N1982" s="94" cm="1">
        <f t="array" ref="N1982">msoa_calculations5[[#This Row],[Weighted estimate]]*msoa_calculations5[[#This Row],[Population share of ICB]:[Population share of ICB]]</f>
        <v>0.45080358774178125</v>
      </c>
    </row>
    <row r="1983" spans="1:14">
      <c r="A1983" s="63" t="s">
        <v>8650</v>
      </c>
      <c r="B1983" s="63" t="s">
        <v>13714</v>
      </c>
      <c r="C1983" s="63" t="s">
        <v>15</v>
      </c>
      <c r="D1983" s="63" t="s">
        <v>77</v>
      </c>
      <c r="E1983" s="72">
        <v>5397</v>
      </c>
      <c r="F1983" s="64">
        <v>1</v>
      </c>
      <c r="G1983" s="79">
        <v>0</v>
      </c>
      <c r="H1983" s="133">
        <v>87.349517822265625</v>
      </c>
      <c r="I1983" s="134">
        <v>62.805561065673828</v>
      </c>
      <c r="J1983" s="105">
        <v>80.708145141601563</v>
      </c>
      <c r="K1983" s="96">
        <f>msoa_calculations5[[#This Row],[ Pop20]]/SUMIF(msoa_calculations5[ICB26],msoa_calculations5[[#This Row],[ICB26]],msoa_calculations5[[ Pop20]])</f>
        <v>4.4880451848106654E-3</v>
      </c>
      <c r="L1983" s="98" cm="1">
        <f t="array" ref="L1983">msoa_calculations5[[#This Row],[ Estimated case time (see and convey)]]*msoa_calculations5[[#This Row],[Population share of ICB]:[Population share of ICB]]</f>
        <v>0.39202858285775266</v>
      </c>
      <c r="M1983" s="98" cm="1">
        <f t="array" ref="M1983">msoa_calculations5[[#This Row],[Estimated case time (see and treat)]]*msoa_calculations5[[#This Row],[Population share of ICB]:[Population share of ICB]]</f>
        <v>0.28187419592012963</v>
      </c>
      <c r="N1983" s="94" cm="1">
        <f t="array" ref="N1983">msoa_calculations5[[#This Row],[Weighted estimate]]*msoa_calculations5[[#This Row],[Population share of ICB]:[Population share of ICB]]</f>
        <v>0.36222180217776517</v>
      </c>
    </row>
    <row r="1984" spans="1:14">
      <c r="A1984" s="63" t="s">
        <v>8648</v>
      </c>
      <c r="B1984" s="63" t="s">
        <v>13714</v>
      </c>
      <c r="C1984" s="63" t="s">
        <v>15</v>
      </c>
      <c r="D1984" s="63" t="s">
        <v>77</v>
      </c>
      <c r="E1984" s="72">
        <v>5881</v>
      </c>
      <c r="F1984" s="64">
        <v>1</v>
      </c>
      <c r="G1984" s="79">
        <v>0</v>
      </c>
      <c r="H1984" s="133">
        <v>90.202484130859375</v>
      </c>
      <c r="I1984" s="134">
        <v>66.37628173828125</v>
      </c>
      <c r="J1984" s="105">
        <v>83.755332946777344</v>
      </c>
      <c r="K1984" s="96">
        <f>msoa_calculations5[[#This Row],[ Pop20]]/SUMIF(msoa_calculations5[ICB26],msoa_calculations5[[#This Row],[ICB26]],msoa_calculations5[[ Pop20]])</f>
        <v>4.8905306155033398E-3</v>
      </c>
      <c r="L1984" s="98" cm="1">
        <f t="array" ref="L1984">msoa_calculations5[[#This Row],[ Estimated case time (see and convey)]]*msoa_calculations5[[#This Row],[Population share of ICB]:[Population share of ICB]]</f>
        <v>0.44113801023642196</v>
      </c>
      <c r="M1984" s="98" cm="1">
        <f t="array" ref="M1984">msoa_calculations5[[#This Row],[Estimated case time (see and treat)]]*msoa_calculations5[[#This Row],[Population share of ICB]:[Population share of ICB]]</f>
        <v>0.32461523798433972</v>
      </c>
      <c r="N1984" s="94" cm="1">
        <f t="array" ref="N1984">msoa_calculations5[[#This Row],[Weighted estimate]]*msoa_calculations5[[#This Row],[Population share of ICB]:[Population share of ICB]]</f>
        <v>0.40960801998789015</v>
      </c>
    </row>
    <row r="1985" spans="1:14">
      <c r="A1985" s="63" t="s">
        <v>8646</v>
      </c>
      <c r="B1985" s="63" t="s">
        <v>13714</v>
      </c>
      <c r="C1985" s="63" t="s">
        <v>15</v>
      </c>
      <c r="D1985" s="63" t="s">
        <v>77</v>
      </c>
      <c r="E1985" s="72">
        <v>5970</v>
      </c>
      <c r="F1985" s="64">
        <v>1</v>
      </c>
      <c r="G1985" s="79">
        <v>0</v>
      </c>
      <c r="H1985" s="133">
        <v>94.7001953125</v>
      </c>
      <c r="I1985" s="134">
        <v>68.70245361328125</v>
      </c>
      <c r="J1985" s="105">
        <v>87.665443420410156</v>
      </c>
      <c r="K1985" s="96">
        <f>msoa_calculations5[[#This Row],[ Pop20]]/SUMIF(msoa_calculations5[ICB26],msoa_calculations5[[#This Row],[ICB26]],msoa_calculations5[[ Pop20]])</f>
        <v>4.9645413661885624E-3</v>
      </c>
      <c r="L1985" s="98" cm="1">
        <f t="array" ref="L1985">msoa_calculations5[[#This Row],[ Estimated case time (see and convey)]]*msoa_calculations5[[#This Row],[Population share of ICB]:[Population share of ICB]]</f>
        <v>0.47014303701504245</v>
      </c>
      <c r="M1985" s="98" cm="1">
        <f t="array" ref="M1985">msoa_calculations5[[#This Row],[Estimated case time (see and treat)]]*msoa_calculations5[[#This Row],[Population share of ICB]:[Population share of ICB]]</f>
        <v>0.3410761729217856</v>
      </c>
      <c r="N1985" s="94" cm="1">
        <f t="array" ref="N1985">msoa_calculations5[[#This Row],[Weighted estimate]]*msoa_calculations5[[#This Row],[Population share of ICB]:[Population share of ICB]]</f>
        <v>0.43521872024588915</v>
      </c>
    </row>
    <row r="1986" spans="1:14">
      <c r="A1986" s="63" t="s">
        <v>8644</v>
      </c>
      <c r="B1986" s="63" t="s">
        <v>13714</v>
      </c>
      <c r="C1986" s="63" t="s">
        <v>15</v>
      </c>
      <c r="D1986" s="63" t="s">
        <v>77</v>
      </c>
      <c r="E1986" s="72">
        <v>6492</v>
      </c>
      <c r="F1986" s="64">
        <v>1</v>
      </c>
      <c r="G1986" s="79">
        <v>0</v>
      </c>
      <c r="H1986" s="133">
        <v>89.98345947265625</v>
      </c>
      <c r="I1986" s="134">
        <v>64.588798522949219</v>
      </c>
      <c r="J1986" s="105">
        <v>83.111892700195313</v>
      </c>
      <c r="K1986" s="96">
        <f>msoa_calculations5[[#This Row],[ Pop20]]/SUMIF(msoa_calculations5[ICB26],msoa_calculations5[[#This Row],[ICB26]],msoa_calculations5[[ Pop20]])</f>
        <v>5.3986268926794218E-3</v>
      </c>
      <c r="L1986" s="98" cm="1">
        <f t="array" ref="L1986">msoa_calculations5[[#This Row],[ Estimated case time (see and convey)]]*msoa_calculations5[[#This Row],[Population share of ICB]:[Population share of ICB]]</f>
        <v>0.48578712420541087</v>
      </c>
      <c r="M1986" s="98" cm="1">
        <f t="array" ref="M1986">msoa_calculations5[[#This Row],[Estimated case time (see and treat)]]*msoa_calculations5[[#This Row],[Population share of ICB]:[Population share of ICB]]</f>
        <v>0.34869082467184659</v>
      </c>
      <c r="N1986" s="94" cm="1">
        <f t="array" ref="N1986">msoa_calculations5[[#This Row],[Weighted estimate]]*msoa_calculations5[[#This Row],[Population share of ICB]:[Population share of ICB]]</f>
        <v>0.44869009903276091</v>
      </c>
    </row>
    <row r="1987" spans="1:14">
      <c r="A1987" s="63" t="s">
        <v>8642</v>
      </c>
      <c r="B1987" s="63" t="s">
        <v>13714</v>
      </c>
      <c r="C1987" s="63" t="s">
        <v>15</v>
      </c>
      <c r="D1987" s="63" t="s">
        <v>77</v>
      </c>
      <c r="E1987" s="72">
        <v>6230</v>
      </c>
      <c r="F1987" s="64">
        <v>1</v>
      </c>
      <c r="G1987" s="79">
        <v>0</v>
      </c>
      <c r="H1987" s="133">
        <v>88.856307983398438</v>
      </c>
      <c r="I1987" s="134">
        <v>63.151332855224609</v>
      </c>
      <c r="J1987" s="105">
        <v>81.900779724121094</v>
      </c>
      <c r="K1987" s="96">
        <f>msoa_calculations5[[#This Row],[ Pop20]]/SUMIF(msoa_calculations5[ICB26],msoa_calculations5[[#This Row],[ICB26]],msoa_calculations5[[ Pop20]])</f>
        <v>5.1807525479656193E-3</v>
      </c>
      <c r="L1987" s="98" cm="1">
        <f t="array" ref="L1987">msoa_calculations5[[#This Row],[ Estimated case time (see and convey)]]*msoa_calculations5[[#This Row],[Population share of ICB]:[Population share of ICB]]</f>
        <v>0.46034254398780927</v>
      </c>
      <c r="M1987" s="98" cm="1">
        <f t="array" ref="M1987">msoa_calculations5[[#This Row],[Estimated case time (see and treat)]]*msoa_calculations5[[#This Row],[Population share of ICB]:[Population share of ICB]]</f>
        <v>0.32717142859712983</v>
      </c>
      <c r="N1987" s="94" cm="1">
        <f t="array" ref="N1987">msoa_calculations5[[#This Row],[Weighted estimate]]*msoa_calculations5[[#This Row],[Population share of ICB]:[Population share of ICB]]</f>
        <v>0.42430767323611129</v>
      </c>
    </row>
    <row r="1988" spans="1:14">
      <c r="A1988" s="63" t="s">
        <v>8640</v>
      </c>
      <c r="B1988" s="63" t="s">
        <v>13714</v>
      </c>
      <c r="C1988" s="63" t="s">
        <v>15</v>
      </c>
      <c r="D1988" s="63" t="s">
        <v>77</v>
      </c>
      <c r="E1988" s="72">
        <v>10239</v>
      </c>
      <c r="F1988" s="64">
        <v>1</v>
      </c>
      <c r="G1988" s="79">
        <v>0</v>
      </c>
      <c r="H1988" s="133">
        <v>88.715850830078125</v>
      </c>
      <c r="I1988" s="134">
        <v>63.126575469970703</v>
      </c>
      <c r="J1988" s="105">
        <v>81.7916259765625</v>
      </c>
      <c r="K1988" s="96">
        <f>msoa_calculations5[[#This Row],[ Pop20]]/SUMIF(msoa_calculations5[ICB26],msoa_calculations5[[#This Row],[ICB26]],msoa_calculations5[[ Pop20]])</f>
        <v>8.5145626546741533E-3</v>
      </c>
      <c r="L1988" s="98" cm="1">
        <f t="array" ref="L1988">msoa_calculations5[[#This Row],[ Estimated case time (see and convey)]]*msoa_calculations5[[#This Row],[Population share of ICB]:[Population share of ICB]]</f>
        <v>0.75537667035542622</v>
      </c>
      <c r="M1988" s="98" cm="1">
        <f t="array" ref="M1988">msoa_calculations5[[#This Row],[Estimated case time (see and treat)]]*msoa_calculations5[[#This Row],[Population share of ICB]:[Population share of ICB]]</f>
        <v>0.53749518201408208</v>
      </c>
      <c r="N1988" s="94" cm="1">
        <f t="array" ref="N1988">msoa_calculations5[[#This Row],[Weighted estimate]]*msoa_calculations5[[#This Row],[Population share of ICB]:[Population share of ICB]]</f>
        <v>0.69641992400511543</v>
      </c>
    </row>
    <row r="1989" spans="1:14">
      <c r="A1989" s="63" t="s">
        <v>8638</v>
      </c>
      <c r="B1989" s="63" t="s">
        <v>13714</v>
      </c>
      <c r="C1989" s="63" t="s">
        <v>15</v>
      </c>
      <c r="D1989" s="63" t="s">
        <v>77</v>
      </c>
      <c r="E1989" s="72">
        <v>7986</v>
      </c>
      <c r="F1989" s="64">
        <v>1</v>
      </c>
      <c r="G1989" s="79">
        <v>0</v>
      </c>
      <c r="H1989" s="133">
        <v>96.876518249511719</v>
      </c>
      <c r="I1989" s="134">
        <v>69.131378173828125</v>
      </c>
      <c r="J1989" s="105">
        <v>89.368934631347656</v>
      </c>
      <c r="K1989" s="96">
        <f>msoa_calculations5[[#This Row],[ Pop20]]/SUMIF(msoa_calculations5[ICB26],msoa_calculations5[[#This Row],[ICB26]],msoa_calculations5[[ Pop20]])</f>
        <v>6.6410096064291229E-3</v>
      </c>
      <c r="L1989" s="98" cm="1">
        <f t="array" ref="L1989">msoa_calculations5[[#This Row],[ Estimated case time (see and convey)]]*msoa_calculations5[[#This Row],[Population share of ICB]:[Population share of ICB]]</f>
        <v>0.64335788833241359</v>
      </c>
      <c r="M1989" s="98" cm="1">
        <f t="array" ref="M1989">msoa_calculations5[[#This Row],[Estimated case time (see and treat)]]*msoa_calculations5[[#This Row],[Population share of ICB]:[Population share of ICB]]</f>
        <v>0.45910214655807718</v>
      </c>
      <c r="N1989" s="94" cm="1">
        <f t="array" ref="N1989">msoa_calculations5[[#This Row],[Weighted estimate]]*msoa_calculations5[[#This Row],[Population share of ICB]:[Population share of ICB]]</f>
        <v>0.59349995340311612</v>
      </c>
    </row>
    <row r="1990" spans="1:14">
      <c r="A1990" s="63" t="s">
        <v>8636</v>
      </c>
      <c r="B1990" s="63" t="s">
        <v>13714</v>
      </c>
      <c r="C1990" s="63" t="s">
        <v>15</v>
      </c>
      <c r="D1990" s="63" t="s">
        <v>77</v>
      </c>
      <c r="E1990" s="72">
        <v>8091</v>
      </c>
      <c r="F1990" s="64">
        <v>1</v>
      </c>
      <c r="G1990" s="79">
        <v>0</v>
      </c>
      <c r="H1990" s="133">
        <v>89.731376647949219</v>
      </c>
      <c r="I1990" s="134">
        <v>64.738021850585938</v>
      </c>
      <c r="J1990" s="105">
        <v>82.968399047851563</v>
      </c>
      <c r="K1990" s="96">
        <f>msoa_calculations5[[#This Row],[ Pop20]]/SUMIF(msoa_calculations5[ICB26],msoa_calculations5[[#This Row],[ICB26]],msoa_calculations5[[ Pop20]])</f>
        <v>6.7283256606083183E-3</v>
      </c>
      <c r="L1990" s="98" cm="1">
        <f t="array" ref="L1990">msoa_calculations5[[#This Row],[ Estimated case time (see and convey)]]*msoa_calculations5[[#This Row],[Population share of ICB]:[Population share of ICB]]</f>
        <v>0.60374192406210681</v>
      </c>
      <c r="M1990" s="98" cm="1">
        <f t="array" ref="M1990">msoa_calculations5[[#This Row],[Estimated case time (see and treat)]]*msoa_calculations5[[#This Row],[Population share of ICB]:[Population share of ICB]]</f>
        <v>0.43557849363431939</v>
      </c>
      <c r="N1990" s="94" cm="1">
        <f t="array" ref="N1990">msoa_calculations5[[#This Row],[Weighted estimate]]*msoa_calculations5[[#This Row],[Population share of ICB]:[Population share of ICB]]</f>
        <v>0.55823840833325045</v>
      </c>
    </row>
    <row r="1991" spans="1:14">
      <c r="A1991" s="63" t="s">
        <v>8634</v>
      </c>
      <c r="B1991" s="63" t="s">
        <v>13714</v>
      </c>
      <c r="C1991" s="63" t="s">
        <v>15</v>
      </c>
      <c r="D1991" s="63" t="s">
        <v>77</v>
      </c>
      <c r="E1991" s="72">
        <v>6271</v>
      </c>
      <c r="F1991" s="64">
        <v>1</v>
      </c>
      <c r="G1991" s="79">
        <v>0</v>
      </c>
      <c r="H1991" s="133">
        <v>95.907135009765625</v>
      </c>
      <c r="I1991" s="134">
        <v>69.402320861816406</v>
      </c>
      <c r="J1991" s="105">
        <v>88.735176086425781</v>
      </c>
      <c r="K1991" s="96">
        <f>msoa_calculations5[[#This Row],[ Pop20]]/SUMIF(msoa_calculations5[ICB26],msoa_calculations5[[#This Row],[ICB26]],msoa_calculations5[[ Pop20]])</f>
        <v>5.214847388168924E-3</v>
      </c>
      <c r="L1991" s="98" cm="1">
        <f t="array" ref="L1991">msoa_calculations5[[#This Row],[ Estimated case time (see and convey)]]*msoa_calculations5[[#This Row],[Population share of ICB]:[Population share of ICB]]</f>
        <v>0.50014107251244067</v>
      </c>
      <c r="M1991" s="98" cm="1">
        <f t="array" ref="M1991">msoa_calculations5[[#This Row],[Estimated case time (see and treat)]]*msoa_calculations5[[#This Row],[Population share of ICB]:[Population share of ICB]]</f>
        <v>0.36192251167910489</v>
      </c>
      <c r="N1991" s="94" cm="1">
        <f t="array" ref="N1991">msoa_calculations5[[#This Row],[Weighted estimate]]*msoa_calculations5[[#This Row],[Population share of ICB]:[Population share of ICB]]</f>
        <v>0.46274040125300703</v>
      </c>
    </row>
    <row r="1992" spans="1:14">
      <c r="A1992" s="63" t="s">
        <v>8632</v>
      </c>
      <c r="B1992" s="63" t="s">
        <v>13714</v>
      </c>
      <c r="C1992" s="63" t="s">
        <v>15</v>
      </c>
      <c r="D1992" s="63" t="s">
        <v>77</v>
      </c>
      <c r="E1992" s="72">
        <v>6825</v>
      </c>
      <c r="F1992" s="64">
        <v>1</v>
      </c>
      <c r="G1992" s="79">
        <v>0</v>
      </c>
      <c r="H1992" s="133">
        <v>89.277198791503906</v>
      </c>
      <c r="I1992" s="134">
        <v>63.699741363525391</v>
      </c>
      <c r="J1992" s="105">
        <v>82.356170654296875</v>
      </c>
      <c r="K1992" s="96">
        <f>msoa_calculations5[[#This Row],[ Pop20]]/SUMIF(msoa_calculations5[ICB26],msoa_calculations5[[#This Row],[ICB26]],msoa_calculations5[[ Pop20]])</f>
        <v>5.6755435216477284E-3</v>
      </c>
      <c r="L1992" s="98" cm="1">
        <f t="array" ref="L1992">msoa_calculations5[[#This Row],[ Estimated case time (see and convey)]]*msoa_calculations5[[#This Row],[Population share of ICB]:[Population share of ICB]]</f>
        <v>0.50669662723197639</v>
      </c>
      <c r="M1992" s="98" cm="1">
        <f t="array" ref="M1992">msoa_calculations5[[#This Row],[Estimated case time (see and treat)]]*msoa_calculations5[[#This Row],[Population share of ICB]:[Population share of ICB]]</f>
        <v>0.36153065442639237</v>
      </c>
      <c r="N1992" s="94" cm="1">
        <f t="array" ref="N1992">msoa_calculations5[[#This Row],[Weighted estimate]]*msoa_calculations5[[#This Row],[Population share of ICB]:[Population share of ICB]]</f>
        <v>0.46741603082470939</v>
      </c>
    </row>
    <row r="1993" spans="1:14">
      <c r="A1993" s="63" t="s">
        <v>8630</v>
      </c>
      <c r="B1993" s="63" t="s">
        <v>13714</v>
      </c>
      <c r="C1993" s="63" t="s">
        <v>15</v>
      </c>
      <c r="D1993" s="63" t="s">
        <v>77</v>
      </c>
      <c r="E1993" s="72">
        <v>5943</v>
      </c>
      <c r="F1993" s="64">
        <v>1</v>
      </c>
      <c r="G1993" s="79">
        <v>0</v>
      </c>
      <c r="H1993" s="133">
        <v>91.942611694335938</v>
      </c>
      <c r="I1993" s="134">
        <v>66.782295227050781</v>
      </c>
      <c r="J1993" s="105">
        <v>85.13446044921875</v>
      </c>
      <c r="K1993" s="96">
        <f>msoa_calculations5[[#This Row],[ Pop20]]/SUMIF(msoa_calculations5[ICB26],msoa_calculations5[[#This Row],[ICB26]],msoa_calculations5[[ Pop20]])</f>
        <v>4.9420886665424843E-3</v>
      </c>
      <c r="L1993" s="98" cm="1">
        <f t="array" ref="L1993">msoa_calculations5[[#This Row],[ Estimated case time (see and convey)]]*msoa_calculations5[[#This Row],[Population share of ICB]:[Population share of ICB]]</f>
        <v>0.45438853922689409</v>
      </c>
      <c r="M1993" s="98" cm="1">
        <f t="array" ref="M1993">msoa_calculations5[[#This Row],[Estimated case time (see and treat)]]*msoa_calculations5[[#This Row],[Population share of ICB]:[Population share of ICB]]</f>
        <v>0.3300440243673019</v>
      </c>
      <c r="N1993" s="94" cm="1">
        <f t="array" ref="N1993">msoa_calculations5[[#This Row],[Weighted estimate]]*msoa_calculations5[[#This Row],[Population share of ICB]:[Population share of ICB]]</f>
        <v>0.42074205211829335</v>
      </c>
    </row>
    <row r="1994" spans="1:14">
      <c r="A1994" s="63" t="s">
        <v>8628</v>
      </c>
      <c r="B1994" s="63" t="s">
        <v>13714</v>
      </c>
      <c r="C1994" s="63" t="s">
        <v>15</v>
      </c>
      <c r="D1994" s="63" t="s">
        <v>77</v>
      </c>
      <c r="E1994" s="72">
        <v>9704</v>
      </c>
      <c r="F1994" s="64">
        <v>1</v>
      </c>
      <c r="G1994" s="79">
        <v>0</v>
      </c>
      <c r="H1994" s="133">
        <v>96.252342224121094</v>
      </c>
      <c r="I1994" s="134">
        <v>68.49462890625</v>
      </c>
      <c r="J1994" s="105">
        <v>88.741355895996094</v>
      </c>
      <c r="K1994" s="96">
        <f>msoa_calculations5[[#This Row],[ Pop20]]/SUMIF(msoa_calculations5[ICB26],msoa_calculations5[[#This Row],[ICB26]],msoa_calculations5[[ Pop20]])</f>
        <v>8.0696665690944414E-3</v>
      </c>
      <c r="L1994" s="98" cm="1">
        <f t="array" ref="L1994">msoa_calculations5[[#This Row],[ Estimated case time (see and convey)]]*msoa_calculations5[[#This Row],[Population share of ICB]:[Population share of ICB]]</f>
        <v>0.77672430824302729</v>
      </c>
      <c r="M1994" s="98" cm="1">
        <f t="array" ref="M1994">msoa_calculations5[[#This Row],[Estimated case time (see and treat)]]*msoa_calculations5[[#This Row],[Population share of ICB]:[Population share of ICB]]</f>
        <v>0.55272881704729537</v>
      </c>
      <c r="N1994" s="94" cm="1">
        <f t="array" ref="N1994">msoa_calculations5[[#This Row],[Weighted estimate]]*msoa_calculations5[[#This Row],[Population share of ICB]:[Population share of ICB]]</f>
        <v>0.71611315297003153</v>
      </c>
    </row>
    <row r="1995" spans="1:14">
      <c r="A1995" s="63" t="s">
        <v>8626</v>
      </c>
      <c r="B1995" s="63" t="s">
        <v>13714</v>
      </c>
      <c r="C1995" s="63" t="s">
        <v>15</v>
      </c>
      <c r="D1995" s="63" t="s">
        <v>77</v>
      </c>
      <c r="E1995" s="72">
        <v>6346</v>
      </c>
      <c r="F1995" s="64">
        <v>1</v>
      </c>
      <c r="G1995" s="79">
        <v>0</v>
      </c>
      <c r="H1995" s="133">
        <v>90.387847900390625</v>
      </c>
      <c r="I1995" s="134">
        <v>65.641952514648438</v>
      </c>
      <c r="J1995" s="105">
        <v>83.69183349609375</v>
      </c>
      <c r="K1995" s="96">
        <f>msoa_calculations5[[#This Row],[ Pop20]]/SUMIF(msoa_calculations5[ICB26],msoa_calculations5[[#This Row],[ICB26]],msoa_calculations5[[ Pop20]])</f>
        <v>5.2772159982969209E-3</v>
      </c>
      <c r="L1995" s="98" cm="1">
        <f t="array" ref="L1995">msoa_calculations5[[#This Row],[ Estimated case time (see and convey)]]*msoa_calculations5[[#This Row],[Population share of ICB]:[Population share of ICB]]</f>
        <v>0.47699619699157014</v>
      </c>
      <c r="M1995" s="98" cm="1">
        <f t="array" ref="M1995">msoa_calculations5[[#This Row],[Estimated case time (see and treat)]]*msoa_calculations5[[#This Row],[Population share of ICB]:[Population share of ICB]]</f>
        <v>0.34640676196974951</v>
      </c>
      <c r="N1995" s="94" cm="1">
        <f t="array" ref="N1995">msoa_calculations5[[#This Row],[Weighted estimate]]*msoa_calculations5[[#This Row],[Population share of ICB]:[Population share of ICB]]</f>
        <v>0.44165988265238804</v>
      </c>
    </row>
    <row r="1996" spans="1:14">
      <c r="A1996" s="63" t="s">
        <v>8624</v>
      </c>
      <c r="B1996" s="63" t="s">
        <v>13714</v>
      </c>
      <c r="C1996" s="63" t="s">
        <v>15</v>
      </c>
      <c r="D1996" s="63" t="s">
        <v>77</v>
      </c>
      <c r="E1996" s="72">
        <v>6050</v>
      </c>
      <c r="F1996" s="64">
        <v>1</v>
      </c>
      <c r="G1996" s="79">
        <v>0</v>
      </c>
      <c r="H1996" s="133">
        <v>94.506637573242188</v>
      </c>
      <c r="I1996" s="134">
        <v>69.105888366699219</v>
      </c>
      <c r="J1996" s="105">
        <v>87.6334228515625</v>
      </c>
      <c r="K1996" s="96">
        <f>msoa_calculations5[[#This Row],[ Pop20]]/SUMIF(msoa_calculations5[ICB26],msoa_calculations5[[#This Row],[ICB26]],msoa_calculations5[[ Pop20]])</f>
        <v>5.0310678836584261E-3</v>
      </c>
      <c r="L1996" s="98" cm="1">
        <f t="array" ref="L1996">msoa_calculations5[[#This Row],[ Estimated case time (see and convey)]]*msoa_calculations5[[#This Row],[Population share of ICB]:[Population share of ICB]]</f>
        <v>0.47546930908728546</v>
      </c>
      <c r="M1996" s="98" cm="1">
        <f t="array" ref="M1996">msoa_calculations5[[#This Row],[Estimated case time (see and treat)]]*msoa_calculations5[[#This Row],[Population share of ICB]:[Population share of ICB]]</f>
        <v>0.34767641553338491</v>
      </c>
      <c r="N1996" s="94" cm="1">
        <f t="array" ref="N1996">msoa_calculations5[[#This Row],[Weighted estimate]]*msoa_calculations5[[#This Row],[Population share of ICB]:[Population share of ICB]]</f>
        <v>0.44088969924355448</v>
      </c>
    </row>
    <row r="1997" spans="1:14">
      <c r="A1997" s="63" t="s">
        <v>8622</v>
      </c>
      <c r="B1997" s="63" t="s">
        <v>13714</v>
      </c>
      <c r="C1997" s="63" t="s">
        <v>15</v>
      </c>
      <c r="D1997" s="63" t="s">
        <v>77</v>
      </c>
      <c r="E1997" s="72">
        <v>6162</v>
      </c>
      <c r="F1997" s="64">
        <v>1</v>
      </c>
      <c r="G1997" s="79">
        <v>0</v>
      </c>
      <c r="H1997" s="133">
        <v>92.668350219726563</v>
      </c>
      <c r="I1997" s="134">
        <v>68.203208923339844</v>
      </c>
      <c r="J1997" s="105">
        <v>86.048309326171875</v>
      </c>
      <c r="K1997" s="96">
        <f>msoa_calculations5[[#This Row],[ Pop20]]/SUMIF(msoa_calculations5[ICB26],msoa_calculations5[[#This Row],[ICB26]],msoa_calculations5[[ Pop20]])</f>
        <v>5.1242050081162348E-3</v>
      </c>
      <c r="L1997" s="98" cm="1">
        <f t="array" ref="L1997">msoa_calculations5[[#This Row],[ Estimated case time (see and convey)]]*msoa_calculations5[[#This Row],[Population share of ICB]:[Population share of ICB]]</f>
        <v>0.47485162428979205</v>
      </c>
      <c r="M1997" s="98" cm="1">
        <f t="array" ref="M1997">msoa_calculations5[[#This Row],[Estimated case time (see and treat)]]*msoa_calculations5[[#This Row],[Population share of ICB]:[Population share of ICB]]</f>
        <v>0.34948722473457589</v>
      </c>
      <c r="N1997" s="94" cm="1">
        <f t="array" ref="N1997">msoa_calculations5[[#This Row],[Weighted estimate]]*msoa_calculations5[[#This Row],[Population share of ICB]:[Population share of ICB]]</f>
        <v>0.44092917758910483</v>
      </c>
    </row>
    <row r="1998" spans="1:14">
      <c r="A1998" s="63" t="s">
        <v>8620</v>
      </c>
      <c r="B1998" s="63" t="s">
        <v>13714</v>
      </c>
      <c r="C1998" s="63" t="s">
        <v>15</v>
      </c>
      <c r="D1998" s="63" t="s">
        <v>77</v>
      </c>
      <c r="E1998" s="72">
        <v>8184</v>
      </c>
      <c r="F1998" s="64">
        <v>1</v>
      </c>
      <c r="G1998" s="79">
        <v>0</v>
      </c>
      <c r="H1998" s="133">
        <v>99.451889038085938</v>
      </c>
      <c r="I1998" s="134">
        <v>71.109840393066406</v>
      </c>
      <c r="J1998" s="105">
        <v>91.782791137695313</v>
      </c>
      <c r="K1998" s="96">
        <f>msoa_calculations5[[#This Row],[ Pop20]]/SUMIF(msoa_calculations5[ICB26],msoa_calculations5[[#This Row],[ICB26]],msoa_calculations5[[ Pop20]])</f>
        <v>6.8056627371670345E-3</v>
      </c>
      <c r="L1998" s="98" cm="1">
        <f t="array" ref="L1998">msoa_calculations5[[#This Row],[ Estimated case time (see and convey)]]*msoa_calculations5[[#This Row],[Population share of ICB]:[Population share of ICB]]</f>
        <v>0.67683601536737215</v>
      </c>
      <c r="M1998" s="98" cm="1">
        <f t="array" ref="M1998">msoa_calculations5[[#This Row],[Estimated case time (see and treat)]]*msoa_calculations5[[#This Row],[Population share of ICB]:[Population share of ICB]]</f>
        <v>0.48394959100898727</v>
      </c>
      <c r="N1998" s="94" cm="1">
        <f t="array" ref="N1998">msoa_calculations5[[#This Row],[Weighted estimate]]*msoa_calculations5[[#This Row],[Population share of ICB]:[Population share of ICB]]</f>
        <v>0.62464272155899769</v>
      </c>
    </row>
    <row r="1999" spans="1:14">
      <c r="A1999" s="63" t="s">
        <v>8354</v>
      </c>
      <c r="B1999" s="63" t="s">
        <v>13714</v>
      </c>
      <c r="C1999" s="63" t="s">
        <v>15</v>
      </c>
      <c r="D1999" s="63" t="s">
        <v>77</v>
      </c>
      <c r="E1999" s="72">
        <v>8748</v>
      </c>
      <c r="F1999" s="64">
        <v>1</v>
      </c>
      <c r="G1999" s="79">
        <v>0</v>
      </c>
      <c r="H1999" s="133">
        <v>86.308441162109375</v>
      </c>
      <c r="I1999" s="134">
        <v>61.6795654296875</v>
      </c>
      <c r="J1999" s="105">
        <v>79.644088745117188</v>
      </c>
      <c r="K1999" s="96">
        <f>msoa_calculations5[[#This Row],[ Pop20]]/SUMIF(msoa_calculations5[ICB26],msoa_calculations5[[#This Row],[ICB26]],msoa_calculations5[[ Pop20]])</f>
        <v>7.2746746853295727E-3</v>
      </c>
      <c r="L1999" s="98" cm="1">
        <f t="array" ref="L1999">msoa_calculations5[[#This Row],[ Estimated case time (see and convey)]]*msoa_calculations5[[#This Row],[Population share of ICB]:[Population share of ICB]]</f>
        <v>0.62786583205225399</v>
      </c>
      <c r="M1999" s="98" cm="1">
        <f t="array" ref="M1999">msoa_calculations5[[#This Row],[Estimated case time (see and treat)]]*msoa_calculations5[[#This Row],[Population share of ICB]:[Population share of ICB]]</f>
        <v>0.44869877323347668</v>
      </c>
      <c r="N1999" s="94" cm="1">
        <f t="array" ref="N1999">msoa_calculations5[[#This Row],[Weighted estimate]]*msoa_calculations5[[#This Row],[Population share of ICB]:[Population share of ICB]]</f>
        <v>0.57938483623024595</v>
      </c>
    </row>
    <row r="2000" spans="1:14">
      <c r="A2000" s="63" t="s">
        <v>8352</v>
      </c>
      <c r="B2000" s="63" t="s">
        <v>13714</v>
      </c>
      <c r="C2000" s="63" t="s">
        <v>15</v>
      </c>
      <c r="D2000" s="63" t="s">
        <v>77</v>
      </c>
      <c r="E2000" s="72">
        <v>7720</v>
      </c>
      <c r="F2000" s="64">
        <v>1</v>
      </c>
      <c r="G2000" s="79">
        <v>0</v>
      </c>
      <c r="H2000" s="133">
        <v>86.965538024902344</v>
      </c>
      <c r="I2000" s="134">
        <v>61.555702209472656</v>
      </c>
      <c r="J2000" s="105">
        <v>80.089866638183594</v>
      </c>
      <c r="K2000" s="96">
        <f>msoa_calculations5[[#This Row],[ Pop20]]/SUMIF(msoa_calculations5[ICB26],msoa_calculations5[[#This Row],[ICB26]],msoa_calculations5[[ Pop20]])</f>
        <v>6.4198089358418267E-3</v>
      </c>
      <c r="L2000" s="98" cm="1">
        <f t="array" ref="L2000">msoa_calculations5[[#This Row],[ Estimated case time (see and convey)]]*msoa_calculations5[[#This Row],[Population share of ICB]:[Population share of ICB]]</f>
        <v>0.55830213812256024</v>
      </c>
      <c r="M2000" s="98" cm="1">
        <f t="array" ref="M2000">msoa_calculations5[[#This Row],[Estimated case time (see and treat)]]*msoa_calculations5[[#This Row],[Population share of ICB]:[Population share of ICB]]</f>
        <v>0.39517584709639103</v>
      </c>
      <c r="N2000" s="94" cm="1">
        <f t="array" ref="N2000">msoa_calculations5[[#This Row],[Weighted estimate]]*msoa_calculations5[[#This Row],[Population share of ICB]:[Population share of ICB]]</f>
        <v>0.51416164151419119</v>
      </c>
    </row>
    <row r="2001" spans="1:14">
      <c r="A2001" s="63" t="s">
        <v>8350</v>
      </c>
      <c r="B2001" s="63" t="s">
        <v>13714</v>
      </c>
      <c r="C2001" s="63" t="s">
        <v>15</v>
      </c>
      <c r="D2001" s="63" t="s">
        <v>77</v>
      </c>
      <c r="E2001" s="72">
        <v>7814</v>
      </c>
      <c r="F2001" s="64">
        <v>1</v>
      </c>
      <c r="G2001" s="79">
        <v>0</v>
      </c>
      <c r="H2001" s="133">
        <v>86.138999938964844</v>
      </c>
      <c r="I2001" s="134">
        <v>62.082775115966797</v>
      </c>
      <c r="J2001" s="105">
        <v>79.629608154296875</v>
      </c>
      <c r="K2001" s="96">
        <f>msoa_calculations5[[#This Row],[ Pop20]]/SUMIF(msoa_calculations5[ICB26],msoa_calculations5[[#This Row],[ICB26]],msoa_calculations5[[ Pop20]])</f>
        <v>6.4979775938689161E-3</v>
      </c>
      <c r="L2001" s="98" cm="1">
        <f t="array" ref="L2001">msoa_calculations5[[#This Row],[ Estimated case time (see and convey)]]*msoa_calculations5[[#This Row],[Population share of ICB]:[Population share of ICB]]</f>
        <v>0.55972929156166951</v>
      </c>
      <c r="M2001" s="98" cm="1">
        <f t="array" ref="M2001">msoa_calculations5[[#This Row],[Estimated case time (see and treat)]]*msoa_calculations5[[#This Row],[Population share of ICB]:[Population share of ICB]]</f>
        <v>0.40341248166875493</v>
      </c>
      <c r="N2001" s="94" cm="1">
        <f t="array" ref="N2001">msoa_calculations5[[#This Row],[Weighted estimate]]*msoa_calculations5[[#This Row],[Population share of ICB]:[Population share of ICB]]</f>
        <v>0.51743140959518263</v>
      </c>
    </row>
    <row r="2002" spans="1:14">
      <c r="A2002" s="63" t="s">
        <v>8348</v>
      </c>
      <c r="B2002" s="63" t="s">
        <v>13714</v>
      </c>
      <c r="C2002" s="63" t="s">
        <v>15</v>
      </c>
      <c r="D2002" s="63" t="s">
        <v>77</v>
      </c>
      <c r="E2002" s="72">
        <v>5654</v>
      </c>
      <c r="F2002" s="64">
        <v>1</v>
      </c>
      <c r="G2002" s="79">
        <v>0</v>
      </c>
      <c r="H2002" s="133">
        <v>84.283241271972656</v>
      </c>
      <c r="I2002" s="134">
        <v>59.701625823974609</v>
      </c>
      <c r="J2002" s="105">
        <v>77.631683349609375</v>
      </c>
      <c r="K2002" s="96">
        <f>msoa_calculations5[[#This Row],[ Pop20]]/SUMIF(msoa_calculations5[ICB26],msoa_calculations5[[#This Row],[ICB26]],msoa_calculations5[[ Pop20]])</f>
        <v>4.7017616221826019E-3</v>
      </c>
      <c r="L2002" s="98" cm="1">
        <f t="array" ref="L2002">msoa_calculations5[[#This Row],[ Estimated case time (see and convey)]]*msoa_calculations5[[#This Row],[Population share of ICB]:[Population share of ICB]]</f>
        <v>0.39627970920571776</v>
      </c>
      <c r="M2002" s="98" cm="1">
        <f t="array" ref="M2002">msoa_calculations5[[#This Row],[Estimated case time (see and treat)]]*msoa_calculations5[[#This Row],[Population share of ICB]:[Population share of ICB]]</f>
        <v>0.28070281308106959</v>
      </c>
      <c r="N2002" s="94" cm="1">
        <f t="array" ref="N2002">msoa_calculations5[[#This Row],[Weighted estimate]]*msoa_calculations5[[#This Row],[Population share of ICB]:[Population share of ICB]]</f>
        <v>0.36500566943862545</v>
      </c>
    </row>
    <row r="2003" spans="1:14">
      <c r="A2003" s="63" t="s">
        <v>8346</v>
      </c>
      <c r="B2003" s="63" t="s">
        <v>13714</v>
      </c>
      <c r="C2003" s="63" t="s">
        <v>15</v>
      </c>
      <c r="D2003" s="63" t="s">
        <v>77</v>
      </c>
      <c r="E2003" s="72">
        <v>6780</v>
      </c>
      <c r="F2003" s="64">
        <v>1</v>
      </c>
      <c r="G2003" s="79">
        <v>0</v>
      </c>
      <c r="H2003" s="133">
        <v>88.15283203125</v>
      </c>
      <c r="I2003" s="134">
        <v>64.127281188964844</v>
      </c>
      <c r="J2003" s="105">
        <v>81.6517333984375</v>
      </c>
      <c r="K2003" s="96">
        <f>msoa_calculations5[[#This Row],[ Pop20]]/SUMIF(msoa_calculations5[ICB26],msoa_calculations5[[#This Row],[ICB26]],msoa_calculations5[[ Pop20]])</f>
        <v>5.638122355570931E-3</v>
      </c>
      <c r="L2003" s="98" cm="1">
        <f t="array" ref="L2003">msoa_calculations5[[#This Row],[ Estimated case time (see and convey)]]*msoa_calculations5[[#This Row],[Population share of ICB]:[Population share of ICB]]</f>
        <v>0.49701645298227987</v>
      </c>
      <c r="M2003" s="98" cm="1">
        <f t="array" ref="M2003">msoa_calculations5[[#This Row],[Estimated case time (see and treat)]]*msoa_calculations5[[#This Row],[Population share of ICB]:[Population share of ICB]]</f>
        <v>0.3615574576734859</v>
      </c>
      <c r="N2003" s="94" cm="1">
        <f t="array" ref="N2003">msoa_calculations5[[#This Row],[Weighted estimate]]*msoa_calculations5[[#This Row],[Population share of ICB]:[Population share of ICB]]</f>
        <v>0.4603624634448481</v>
      </c>
    </row>
    <row r="2004" spans="1:14">
      <c r="A2004" s="63" t="s">
        <v>8344</v>
      </c>
      <c r="B2004" s="63" t="s">
        <v>13714</v>
      </c>
      <c r="C2004" s="63" t="s">
        <v>15</v>
      </c>
      <c r="D2004" s="63" t="s">
        <v>77</v>
      </c>
      <c r="E2004" s="72">
        <v>6520</v>
      </c>
      <c r="F2004" s="64">
        <v>1</v>
      </c>
      <c r="G2004" s="79">
        <v>0</v>
      </c>
      <c r="H2004" s="133">
        <v>90.102760314941406</v>
      </c>
      <c r="I2004" s="134">
        <v>65.832908630371094</v>
      </c>
      <c r="J2004" s="105">
        <v>83.535560607910156</v>
      </c>
      <c r="K2004" s="96">
        <f>msoa_calculations5[[#This Row],[ Pop20]]/SUMIF(msoa_calculations5[ICB26],msoa_calculations5[[#This Row],[ICB26]],msoa_calculations5[[ Pop20]])</f>
        <v>5.421911173793874E-3</v>
      </c>
      <c r="L2004" s="98" cm="1">
        <f t="array" ref="L2004">msoa_calculations5[[#This Row],[ Estimated case time (see and convey)]]*msoa_calculations5[[#This Row],[Population share of ICB]:[Population share of ICB]]</f>
        <v>0.48852916294125204</v>
      </c>
      <c r="M2004" s="98" cm="1">
        <f t="array" ref="M2004">msoa_calculations5[[#This Row],[Estimated case time (see and treat)]]*msoa_calculations5[[#This Row],[Population share of ICB]:[Population share of ICB]]</f>
        <v>0.3569401829063602</v>
      </c>
      <c r="N2004" s="94" cm="1">
        <f t="array" ref="N2004">msoa_calculations5[[#This Row],[Weighted estimate]]*msoa_calculations5[[#This Row],[Population share of ICB]:[Population share of ICB]]</f>
        <v>0.45292238946916347</v>
      </c>
    </row>
    <row r="2005" spans="1:14">
      <c r="A2005" s="63" t="s">
        <v>8342</v>
      </c>
      <c r="B2005" s="63" t="s">
        <v>13714</v>
      </c>
      <c r="C2005" s="63" t="s">
        <v>15</v>
      </c>
      <c r="D2005" s="63" t="s">
        <v>77</v>
      </c>
      <c r="E2005" s="72">
        <v>6114</v>
      </c>
      <c r="F2005" s="64">
        <v>1</v>
      </c>
      <c r="G2005" s="79">
        <v>0</v>
      </c>
      <c r="H2005" s="133">
        <v>90.459976196289063</v>
      </c>
      <c r="I2005" s="134">
        <v>64.247322082519531</v>
      </c>
      <c r="J2005" s="105">
        <v>83.367073059082031</v>
      </c>
      <c r="K2005" s="96">
        <f>msoa_calculations5[[#This Row],[ Pop20]]/SUMIF(msoa_calculations5[ICB26],msoa_calculations5[[#This Row],[ICB26]],msoa_calculations5[[ Pop20]])</f>
        <v>5.0842890976343169E-3</v>
      </c>
      <c r="L2005" s="98" cm="1">
        <f t="array" ref="L2005">msoa_calculations5[[#This Row],[ Estimated case time (see and convey)]]*msoa_calculations5[[#This Row],[Population share of ICB]:[Population share of ICB]]</f>
        <v>0.45992467074705229</v>
      </c>
      <c r="M2005" s="98" cm="1">
        <f t="array" ref="M2005">msoa_calculations5[[#This Row],[Estimated case time (see and treat)]]*msoa_calculations5[[#This Row],[Population share of ICB]:[Population share of ICB]]</f>
        <v>0.32665195921635454</v>
      </c>
      <c r="N2005" s="94" cm="1">
        <f t="array" ref="N2005">msoa_calculations5[[#This Row],[Weighted estimate]]*msoa_calculations5[[#This Row],[Population share of ICB]:[Population share of ICB]]</f>
        <v>0.42386230065597436</v>
      </c>
    </row>
    <row r="2006" spans="1:14">
      <c r="A2006" s="63" t="s">
        <v>8340</v>
      </c>
      <c r="B2006" s="63" t="s">
        <v>13714</v>
      </c>
      <c r="C2006" s="63" t="s">
        <v>15</v>
      </c>
      <c r="D2006" s="63" t="s">
        <v>77</v>
      </c>
      <c r="E2006" s="72">
        <v>5718</v>
      </c>
      <c r="F2006" s="64">
        <v>1</v>
      </c>
      <c r="G2006" s="79">
        <v>0</v>
      </c>
      <c r="H2006" s="133">
        <v>86.914642333984375</v>
      </c>
      <c r="I2006" s="134">
        <v>61.632465362548828</v>
      </c>
      <c r="J2006" s="105">
        <v>80.073516845703125</v>
      </c>
      <c r="K2006" s="96">
        <f>msoa_calculations5[[#This Row],[ Pop20]]/SUMIF(msoa_calculations5[ICB26],msoa_calculations5[[#This Row],[ICB26]],msoa_calculations5[[ Pop20]])</f>
        <v>4.7549828361584928E-3</v>
      </c>
      <c r="L2006" s="98" cm="1">
        <f t="array" ref="L2006">msoa_calculations5[[#This Row],[ Estimated case time (see and convey)]]*msoa_calculations5[[#This Row],[Population share of ICB]:[Population share of ICB]]</f>
        <v>0.41327763250895</v>
      </c>
      <c r="M2006" s="98" cm="1">
        <f t="array" ref="M2006">msoa_calculations5[[#This Row],[Estimated case time (see and treat)]]*msoa_calculations5[[#This Row],[Population share of ICB]:[Population share of ICB]]</f>
        <v>0.29306131494905252</v>
      </c>
      <c r="N2006" s="94" cm="1">
        <f t="array" ref="N2006">msoa_calculations5[[#This Row],[Weighted estimate]]*msoa_calculations5[[#This Row],[Population share of ICB]:[Population share of ICB]]</f>
        <v>0.38074819823216627</v>
      </c>
    </row>
    <row r="2007" spans="1:14">
      <c r="A2007" s="63" t="s">
        <v>8338</v>
      </c>
      <c r="B2007" s="63" t="s">
        <v>13714</v>
      </c>
      <c r="C2007" s="63" t="s">
        <v>15</v>
      </c>
      <c r="D2007" s="63" t="s">
        <v>77</v>
      </c>
      <c r="E2007" s="72">
        <v>11532</v>
      </c>
      <c r="F2007" s="64">
        <v>1</v>
      </c>
      <c r="G2007" s="79">
        <v>0</v>
      </c>
      <c r="H2007" s="133">
        <v>83.483909606933594</v>
      </c>
      <c r="I2007" s="134">
        <v>59.644943237304688</v>
      </c>
      <c r="J2007" s="105">
        <v>77.033302307128906</v>
      </c>
      <c r="K2007" s="96">
        <f>msoa_calculations5[[#This Row],[ Pop20]]/SUMIF(msoa_calculations5[ICB26],msoa_calculations5[[#This Row],[ICB26]],msoa_calculations5[[ Pop20]])</f>
        <v>9.5897974932808213E-3</v>
      </c>
      <c r="L2007" s="98" cm="1">
        <f t="array" ref="L2007">msoa_calculations5[[#This Row],[ Estimated case time (see and convey)]]*msoa_calculations5[[#This Row],[Population share of ICB]:[Population share of ICB]]</f>
        <v>0.80059378707785445</v>
      </c>
      <c r="M2007" s="98" cm="1">
        <f t="array" ref="M2007">msoa_calculations5[[#This Row],[Estimated case time (see and treat)]]*msoa_calculations5[[#This Row],[Population share of ICB]:[Population share of ICB]]</f>
        <v>0.57198292714398136</v>
      </c>
      <c r="N2007" s="94" cm="1">
        <f t="array" ref="N2007">msoa_calculations5[[#This Row],[Weighted estimate]]*msoa_calculations5[[#This Row],[Population share of ICB]:[Population share of ICB]]</f>
        <v>0.73873376936404844</v>
      </c>
    </row>
    <row r="2008" spans="1:14">
      <c r="A2008" s="63" t="s">
        <v>8336</v>
      </c>
      <c r="B2008" s="63" t="s">
        <v>13714</v>
      </c>
      <c r="C2008" s="63" t="s">
        <v>15</v>
      </c>
      <c r="D2008" s="63" t="s">
        <v>77</v>
      </c>
      <c r="E2008" s="72">
        <v>6826</v>
      </c>
      <c r="F2008" s="64">
        <v>1</v>
      </c>
      <c r="G2008" s="79">
        <v>0</v>
      </c>
      <c r="H2008" s="133">
        <v>87.0968017578125</v>
      </c>
      <c r="I2008" s="134">
        <v>63.105533599853516</v>
      </c>
      <c r="J2008" s="105">
        <v>80.60498046875</v>
      </c>
      <c r="K2008" s="96">
        <f>msoa_calculations5[[#This Row],[ Pop20]]/SUMIF(msoa_calculations5[ICB26],msoa_calculations5[[#This Row],[ICB26]],msoa_calculations5[[ Pop20]])</f>
        <v>5.6763751031161025E-3</v>
      </c>
      <c r="L2008" s="98" cm="1">
        <f t="array" ref="L2008">msoa_calculations5[[#This Row],[ Estimated case time (see and convey)]]*msoa_calculations5[[#This Row],[Population share of ICB]:[Population share of ICB]]</f>
        <v>0.49439411705908565</v>
      </c>
      <c r="M2008" s="98" cm="1">
        <f t="array" ref="M2008">msoa_calculations5[[#This Row],[Estimated case time (see and treat)]]*msoa_calculations5[[#This Row],[Population share of ICB]:[Population share of ICB]]</f>
        <v>0.35821067979506516</v>
      </c>
      <c r="N2008" s="94" cm="1">
        <f t="array" ref="N2008">msoa_calculations5[[#This Row],[Weighted estimate]]*msoa_calculations5[[#This Row],[Population share of ICB]:[Population share of ICB]]</f>
        <v>0.45754410431997222</v>
      </c>
    </row>
    <row r="2009" spans="1:14">
      <c r="A2009" s="63" t="s">
        <v>8334</v>
      </c>
      <c r="B2009" s="63" t="s">
        <v>13714</v>
      </c>
      <c r="C2009" s="63" t="s">
        <v>15</v>
      </c>
      <c r="D2009" s="63" t="s">
        <v>77</v>
      </c>
      <c r="E2009" s="72">
        <v>5629</v>
      </c>
      <c r="F2009" s="64">
        <v>1</v>
      </c>
      <c r="G2009" s="79">
        <v>0</v>
      </c>
      <c r="H2009" s="133">
        <v>87.472015380859375</v>
      </c>
      <c r="I2009" s="134">
        <v>63.566188812255859</v>
      </c>
      <c r="J2009" s="105">
        <v>81.003318786621094</v>
      </c>
      <c r="K2009" s="96">
        <f>msoa_calculations5[[#This Row],[ Pop20]]/SUMIF(msoa_calculations5[ICB26],msoa_calculations5[[#This Row],[ICB26]],msoa_calculations5[[ Pop20]])</f>
        <v>4.6809720854732693E-3</v>
      </c>
      <c r="L2009" s="98" cm="1">
        <f t="array" ref="L2009">msoa_calculations5[[#This Row],[ Estimated case time (see and convey)]]*msoa_calculations5[[#This Row],[Population share of ICB]:[Population share of ICB]]</f>
        <v>0.40945406225789122</v>
      </c>
      <c r="M2009" s="98" cm="1">
        <f t="array" ref="M2009">msoa_calculations5[[#This Row],[Estimated case time (see and treat)]]*msoa_calculations5[[#This Row],[Population share of ICB]:[Population share of ICB]]</f>
        <v>0.29755155541009293</v>
      </c>
      <c r="N2009" s="94" cm="1">
        <f t="array" ref="N2009">msoa_calculations5[[#This Row],[Weighted estimate]]*msoa_calculations5[[#This Row],[Population share of ICB]:[Population share of ICB]]</f>
        <v>0.37917427407086579</v>
      </c>
    </row>
    <row r="2010" spans="1:14">
      <c r="A2010" s="63" t="s">
        <v>8332</v>
      </c>
      <c r="B2010" s="63" t="s">
        <v>13714</v>
      </c>
      <c r="C2010" s="63" t="s">
        <v>15</v>
      </c>
      <c r="D2010" s="63" t="s">
        <v>77</v>
      </c>
      <c r="E2010" s="72">
        <v>10131</v>
      </c>
      <c r="F2010" s="64">
        <v>1</v>
      </c>
      <c r="G2010" s="79">
        <v>0</v>
      </c>
      <c r="H2010" s="133">
        <v>86.687698364257813</v>
      </c>
      <c r="I2010" s="134">
        <v>62.021751403808594</v>
      </c>
      <c r="J2010" s="105">
        <v>80.013320922851563</v>
      </c>
      <c r="K2010" s="96">
        <f>msoa_calculations5[[#This Row],[ Pop20]]/SUMIF(msoa_calculations5[ICB26],msoa_calculations5[[#This Row],[ICB26]],msoa_calculations5[[ Pop20]])</f>
        <v>8.4247518560898373E-3</v>
      </c>
      <c r="L2010" s="98" cm="1">
        <f t="array" ref="L2010">msoa_calculations5[[#This Row],[ Estimated case time (see and convey)]]*msoa_calculations5[[#This Row],[Population share of ICB]:[Population share of ICB]]</f>
        <v>0.73032234769443694</v>
      </c>
      <c r="M2010" s="98" cm="1">
        <f t="array" ref="M2010">msoa_calculations5[[#This Row],[Estimated case time (see and treat)]]*msoa_calculations5[[#This Row],[Population share of ICB]:[Population share of ICB]]</f>
        <v>0.52251786525717892</v>
      </c>
      <c r="N2010" s="94" cm="1">
        <f t="array" ref="N2010">msoa_calculations5[[#This Row],[Weighted estimate]]*msoa_calculations5[[#This Row],[Population share of ICB]:[Population share of ICB]]</f>
        <v>0.67409237395670552</v>
      </c>
    </row>
    <row r="2011" spans="1:14">
      <c r="A2011" s="63" t="s">
        <v>8330</v>
      </c>
      <c r="B2011" s="63" t="s">
        <v>13714</v>
      </c>
      <c r="C2011" s="63" t="s">
        <v>15</v>
      </c>
      <c r="D2011" s="63" t="s">
        <v>77</v>
      </c>
      <c r="E2011" s="72">
        <v>9355</v>
      </c>
      <c r="F2011" s="64">
        <v>1</v>
      </c>
      <c r="G2011" s="79">
        <v>0</v>
      </c>
      <c r="H2011" s="133">
        <v>88.178024291992188</v>
      </c>
      <c r="I2011" s="134">
        <v>62.529346466064453</v>
      </c>
      <c r="J2011" s="105">
        <v>81.237724304199219</v>
      </c>
      <c r="K2011" s="96">
        <f>msoa_calculations5[[#This Row],[ Pop20]]/SUMIF(msoa_calculations5[ICB26],msoa_calculations5[[#This Row],[ICB26]],msoa_calculations5[[ Pop20]])</f>
        <v>7.7794446366321619E-3</v>
      </c>
      <c r="L2011" s="98" cm="1">
        <f t="array" ref="L2011">msoa_calculations5[[#This Row],[ Estimated case time (see and convey)]]*msoa_calculations5[[#This Row],[Population share of ICB]:[Population share of ICB]]</f>
        <v>0.68597605814715912</v>
      </c>
      <c r="M2011" s="98" cm="1">
        <f t="array" ref="M2011">msoa_calculations5[[#This Row],[Estimated case time (see and treat)]]*msoa_calculations5[[#This Row],[Population share of ICB]:[Population share of ICB]]</f>
        <v>0.48644358899753931</v>
      </c>
      <c r="N2011" s="94" cm="1">
        <f t="array" ref="N2011">msoa_calculations5[[#This Row],[Weighted estimate]]*msoa_calculations5[[#This Row],[Population share of ICB]:[Population share of ICB]]</f>
        <v>0.63198437863050483</v>
      </c>
    </row>
    <row r="2012" spans="1:14">
      <c r="A2012" s="63" t="s">
        <v>8328</v>
      </c>
      <c r="B2012" s="63" t="s">
        <v>13714</v>
      </c>
      <c r="C2012" s="63" t="s">
        <v>15</v>
      </c>
      <c r="D2012" s="63" t="s">
        <v>77</v>
      </c>
      <c r="E2012" s="72">
        <v>9885</v>
      </c>
      <c r="F2012" s="64">
        <v>1</v>
      </c>
      <c r="G2012" s="79">
        <v>0</v>
      </c>
      <c r="H2012" s="133">
        <v>87.747230529785156</v>
      </c>
      <c r="I2012" s="134">
        <v>62.656288146972656</v>
      </c>
      <c r="J2012" s="105">
        <v>80.957847595214844</v>
      </c>
      <c r="K2012" s="96">
        <f>msoa_calculations5[[#This Row],[ Pop20]]/SUMIF(msoa_calculations5[ICB26],msoa_calculations5[[#This Row],[ICB26]],msoa_calculations5[[ Pop20]])</f>
        <v>8.2201828148700078E-3</v>
      </c>
      <c r="L2012" s="98" cm="1">
        <f t="array" ref="L2012">msoa_calculations5[[#This Row],[ Estimated case time (see and convey)]]*msoa_calculations5[[#This Row],[Population share of ICB]:[Population share of ICB]]</f>
        <v>0.72129827645337685</v>
      </c>
      <c r="M2012" s="98" cm="1">
        <f t="array" ref="M2012">msoa_calculations5[[#This Row],[Estimated case time (see and treat)]]*msoa_calculations5[[#This Row],[Population share of ICB]:[Population share of ICB]]</f>
        <v>0.51504614306928798</v>
      </c>
      <c r="N2012" s="94" cm="1">
        <f t="array" ref="N2012">msoa_calculations5[[#This Row],[Weighted estimate]]*msoa_calculations5[[#This Row],[Population share of ICB]:[Population share of ICB]]</f>
        <v>0.66548830753105026</v>
      </c>
    </row>
    <row r="2013" spans="1:14">
      <c r="A2013" s="63" t="s">
        <v>8326</v>
      </c>
      <c r="B2013" s="63" t="s">
        <v>13714</v>
      </c>
      <c r="C2013" s="63" t="s">
        <v>15</v>
      </c>
      <c r="D2013" s="63" t="s">
        <v>77</v>
      </c>
      <c r="E2013" s="72">
        <v>12666</v>
      </c>
      <c r="F2013" s="64">
        <v>1</v>
      </c>
      <c r="G2013" s="79">
        <v>0</v>
      </c>
      <c r="H2013" s="133">
        <v>86.631484985351563</v>
      </c>
      <c r="I2013" s="134">
        <v>61.361763000488281</v>
      </c>
      <c r="J2013" s="105">
        <v>79.793731689453125</v>
      </c>
      <c r="K2013" s="96">
        <f>msoa_calculations5[[#This Row],[ Pop20]]/SUMIF(msoa_calculations5[ICB26],msoa_calculations5[[#This Row],[ICB26]],msoa_calculations5[[ Pop20]])</f>
        <v>1.0532810878416137E-2</v>
      </c>
      <c r="L2013" s="98" cm="1">
        <f t="array" ref="L2013">msoa_calculations5[[#This Row],[ Estimated case time (see and convey)]]*msoa_calculations5[[#This Row],[Population share of ICB]:[Population share of ICB]]</f>
        <v>0.91247304746705515</v>
      </c>
      <c r="M2013" s="98" cm="1">
        <f t="array" ref="M2013">msoa_calculations5[[#This Row],[Estimated case time (see and treat)]]*msoa_calculations5[[#This Row],[Population share of ICB]:[Population share of ICB]]</f>
        <v>0.64631184485033577</v>
      </c>
      <c r="N2013" s="94" cm="1">
        <f t="array" ref="N2013">msoa_calculations5[[#This Row],[Weighted estimate]]*msoa_calculations5[[#This Row],[Population share of ICB]:[Population share of ICB]]</f>
        <v>0.84045228516809034</v>
      </c>
    </row>
    <row r="2014" spans="1:14">
      <c r="A2014" s="63" t="s">
        <v>8324</v>
      </c>
      <c r="B2014" s="63" t="s">
        <v>13714</v>
      </c>
      <c r="C2014" s="63" t="s">
        <v>15</v>
      </c>
      <c r="D2014" s="63" t="s">
        <v>77</v>
      </c>
      <c r="E2014" s="72">
        <v>11259</v>
      </c>
      <c r="F2014" s="64">
        <v>1</v>
      </c>
      <c r="G2014" s="79">
        <v>0</v>
      </c>
      <c r="H2014" s="133">
        <v>83.882560729980469</v>
      </c>
      <c r="I2014" s="134">
        <v>60.286705017089844</v>
      </c>
      <c r="J2014" s="105">
        <v>77.497734069824219</v>
      </c>
      <c r="K2014" s="96">
        <f>msoa_calculations5[[#This Row],[ Pop20]]/SUMIF(msoa_calculations5[ICB26],msoa_calculations5[[#This Row],[ICB26]],msoa_calculations5[[ Pop20]])</f>
        <v>9.3627757524149119E-3</v>
      </c>
      <c r="L2014" s="98" cm="1">
        <f t="array" ref="L2014">msoa_calculations5[[#This Row],[ Estimated case time (see and convey)]]*msoa_calculations5[[#This Row],[Population share of ICB]:[Population share of ICB]]</f>
        <v>0.78537360565313241</v>
      </c>
      <c r="M2014" s="98" cm="1">
        <f t="array" ref="M2014">msoa_calculations5[[#This Row],[Estimated case time (see and treat)]]*msoa_calculations5[[#This Row],[Population share of ICB]:[Population share of ICB]]</f>
        <v>0.56445089992699915</v>
      </c>
      <c r="N2014" s="94" cm="1">
        <f t="array" ref="N2014">msoa_calculations5[[#This Row],[Weighted estimate]]*msoa_calculations5[[#This Row],[Population share of ICB]:[Population share of ICB]]</f>
        <v>0.72559390541604918</v>
      </c>
    </row>
    <row r="2015" spans="1:14">
      <c r="A2015" s="63" t="s">
        <v>8322</v>
      </c>
      <c r="B2015" s="63" t="s">
        <v>13714</v>
      </c>
      <c r="C2015" s="63" t="s">
        <v>15</v>
      </c>
      <c r="D2015" s="63" t="s">
        <v>77</v>
      </c>
      <c r="E2015" s="72">
        <v>6947</v>
      </c>
      <c r="F2015" s="64">
        <v>1</v>
      </c>
      <c r="G2015" s="79">
        <v>0</v>
      </c>
      <c r="H2015" s="133">
        <v>85.382064819335938</v>
      </c>
      <c r="I2015" s="134">
        <v>60.647239685058594</v>
      </c>
      <c r="J2015" s="105">
        <v>78.689048767089844</v>
      </c>
      <c r="K2015" s="96">
        <f>msoa_calculations5[[#This Row],[ Pop20]]/SUMIF(msoa_calculations5[ICB26],msoa_calculations5[[#This Row],[ICB26]],msoa_calculations5[[ Pop20]])</f>
        <v>5.7769964607892708E-3</v>
      </c>
      <c r="L2015" s="98" cm="1">
        <f t="array" ref="L2015">msoa_calculations5[[#This Row],[ Estimated case time (see and convey)]]*msoa_calculations5[[#This Row],[Population share of ICB]:[Population share of ICB]]</f>
        <v>0.49325188627618383</v>
      </c>
      <c r="M2015" s="98" cm="1">
        <f t="array" ref="M2015">msoa_calculations5[[#This Row],[Estimated case time (see and treat)]]*msoa_calculations5[[#This Row],[Population share of ICB]:[Population share of ICB]]</f>
        <v>0.35035888901722212</v>
      </c>
      <c r="N2015" s="94" cm="1">
        <f t="array" ref="N2015">msoa_calculations5[[#This Row],[Weighted estimate]]*msoa_calculations5[[#This Row],[Population share of ICB]:[Population share of ICB]]</f>
        <v>0.45458635623035237</v>
      </c>
    </row>
    <row r="2016" spans="1:14">
      <c r="A2016" s="63" t="s">
        <v>8320</v>
      </c>
      <c r="B2016" s="63" t="s">
        <v>13714</v>
      </c>
      <c r="C2016" s="63" t="s">
        <v>15</v>
      </c>
      <c r="D2016" s="63" t="s">
        <v>77</v>
      </c>
      <c r="E2016" s="72">
        <v>6296</v>
      </c>
      <c r="F2016" s="64">
        <v>1</v>
      </c>
      <c r="G2016" s="79">
        <v>0</v>
      </c>
      <c r="H2016" s="133">
        <v>84.827476501464844</v>
      </c>
      <c r="I2016" s="134">
        <v>60.439430236816406</v>
      </c>
      <c r="J2016" s="105">
        <v>78.228294372558594</v>
      </c>
      <c r="K2016" s="96">
        <f>msoa_calculations5[[#This Row],[ Pop20]]/SUMIF(msoa_calculations5[ICB26],msoa_calculations5[[#This Row],[ICB26]],msoa_calculations5[[ Pop20]])</f>
        <v>5.2356369248782566E-3</v>
      </c>
      <c r="L2016" s="98" cm="1">
        <f t="array" ref="L2016">msoa_calculations5[[#This Row],[ Estimated case time (see and convey)]]*msoa_calculations5[[#This Row],[Population share of ICB]:[Population share of ICB]]</f>
        <v>0.44412586821531197</v>
      </c>
      <c r="M2016" s="98" cm="1">
        <f t="array" ref="M2016">msoa_calculations5[[#This Row],[Estimated case time (see and treat)]]*msoa_calculations5[[#This Row],[Population share of ICB]:[Population share of ICB]]</f>
        <v>0.31643891266647939</v>
      </c>
      <c r="N2016" s="94" cm="1">
        <f t="array" ref="N2016">msoa_calculations5[[#This Row],[Weighted estimate]]*msoa_calculations5[[#This Row],[Population share of ICB]:[Population share of ICB]]</f>
        <v>0.40957494658721372</v>
      </c>
    </row>
    <row r="2017" spans="1:14">
      <c r="A2017" s="63" t="s">
        <v>8318</v>
      </c>
      <c r="B2017" s="63" t="s">
        <v>13714</v>
      </c>
      <c r="C2017" s="63" t="s">
        <v>15</v>
      </c>
      <c r="D2017" s="63" t="s">
        <v>77</v>
      </c>
      <c r="E2017" s="72">
        <v>8860</v>
      </c>
      <c r="F2017" s="64">
        <v>1</v>
      </c>
      <c r="G2017" s="79">
        <v>0</v>
      </c>
      <c r="H2017" s="133">
        <v>84.715408325195313</v>
      </c>
      <c r="I2017" s="134">
        <v>60.519287109375</v>
      </c>
      <c r="J2017" s="105">
        <v>78.168159484863281</v>
      </c>
      <c r="K2017" s="96">
        <f>msoa_calculations5[[#This Row],[ Pop20]]/SUMIF(msoa_calculations5[ICB26],msoa_calculations5[[#This Row],[ICB26]],msoa_calculations5[[ Pop20]])</f>
        <v>7.3678118097873814E-3</v>
      </c>
      <c r="L2017" s="98" cm="1">
        <f t="array" ref="L2017">msoa_calculations5[[#This Row],[ Estimated case time (see and convey)]]*msoa_calculations5[[#This Row],[Population share of ICB]:[Population share of ICB]]</f>
        <v>0.62416718592933429</v>
      </c>
      <c r="M2017" s="98" cm="1">
        <f t="array" ref="M2017">msoa_calculations5[[#This Row],[Estimated case time (see and treat)]]*msoa_calculations5[[#This Row],[Population share of ICB]:[Population share of ICB]]</f>
        <v>0.44589471828436639</v>
      </c>
      <c r="N2017" s="94" cm="1">
        <f t="array" ref="N2017">msoa_calculations5[[#This Row],[Weighted estimate]]*msoa_calculations5[[#This Row],[Population share of ICB]:[Population share of ICB]]</f>
        <v>0.57592828860191925</v>
      </c>
    </row>
    <row r="2018" spans="1:14">
      <c r="A2018" s="63" t="s">
        <v>8316</v>
      </c>
      <c r="B2018" s="63" t="s">
        <v>13714</v>
      </c>
      <c r="C2018" s="63" t="s">
        <v>15</v>
      </c>
      <c r="D2018" s="63" t="s">
        <v>77</v>
      </c>
      <c r="E2018" s="72">
        <v>10214</v>
      </c>
      <c r="F2018" s="64">
        <v>1</v>
      </c>
      <c r="G2018" s="79">
        <v>0</v>
      </c>
      <c r="H2018" s="133">
        <v>88.032760620117188</v>
      </c>
      <c r="I2018" s="134">
        <v>61.960670471191406</v>
      </c>
      <c r="J2018" s="105">
        <v>80.977890014648438</v>
      </c>
      <c r="K2018" s="96">
        <f>msoa_calculations5[[#This Row],[ Pop20]]/SUMIF(msoa_calculations5[ICB26],msoa_calculations5[[#This Row],[ICB26]],msoa_calculations5[[ Pop20]])</f>
        <v>8.4937731179648215E-3</v>
      </c>
      <c r="L2018" s="98" cm="1">
        <f t="array" ref="L2018">msoa_calculations5[[#This Row],[ Estimated case time (see and convey)]]*msoa_calculations5[[#This Row],[Population share of ICB]:[Population share of ICB]]</f>
        <v>0.74773029565538351</v>
      </c>
      <c r="M2018" s="98" cm="1">
        <f t="array" ref="M2018">msoa_calculations5[[#This Row],[Estimated case time (see and treat)]]*msoa_calculations5[[#This Row],[Population share of ICB]:[Population share of ICB]]</f>
        <v>0.52627987721928227</v>
      </c>
      <c r="N2018" s="94" cm="1">
        <f t="array" ref="N2018">msoa_calculations5[[#This Row],[Weighted estimate]]*msoa_calculations5[[#This Row],[Population share of ICB]:[Population share of ICB]]</f>
        <v>0.68780782535593288</v>
      </c>
    </row>
    <row r="2019" spans="1:14">
      <c r="A2019" s="63" t="s">
        <v>8314</v>
      </c>
      <c r="B2019" s="63" t="s">
        <v>13714</v>
      </c>
      <c r="C2019" s="63" t="s">
        <v>15</v>
      </c>
      <c r="D2019" s="63" t="s">
        <v>77</v>
      </c>
      <c r="E2019" s="72">
        <v>12468</v>
      </c>
      <c r="F2019" s="64">
        <v>1</v>
      </c>
      <c r="G2019" s="79">
        <v>0</v>
      </c>
      <c r="H2019" s="133">
        <v>88.166145324707031</v>
      </c>
      <c r="I2019" s="134">
        <v>62.686172485351563</v>
      </c>
      <c r="J2019" s="105">
        <v>81.271499633789063</v>
      </c>
      <c r="K2019" s="96">
        <f>msoa_calculations5[[#This Row],[ Pop20]]/SUMIF(msoa_calculations5[ICB26],msoa_calculations5[[#This Row],[ICB26]],msoa_calculations5[[ Pop20]])</f>
        <v>1.0368157747678224E-2</v>
      </c>
      <c r="L2019" s="98" cm="1">
        <f t="array" ref="L2019">msoa_calculations5[[#This Row],[ Estimated case time (see and convey)]]*msoa_calculations5[[#This Row],[Population share of ICB]:[Population share of ICB]]</f>
        <v>0.91412050273128542</v>
      </c>
      <c r="M2019" s="98" cm="1">
        <f t="array" ref="M2019">msoa_calculations5[[#This Row],[Estimated case time (see and treat)]]*msoa_calculations5[[#This Row],[Population share of ICB]:[Population share of ICB]]</f>
        <v>0.64994012492629138</v>
      </c>
      <c r="N2019" s="94" cm="1">
        <f t="array" ref="N2019">msoa_calculations5[[#This Row],[Weighted estimate]]*msoa_calculations5[[#This Row],[Population share of ICB]:[Population share of ICB]]</f>
        <v>0.842635728593498</v>
      </c>
    </row>
    <row r="2020" spans="1:14">
      <c r="A2020" s="63" t="s">
        <v>8312</v>
      </c>
      <c r="B2020" s="63" t="s">
        <v>13714</v>
      </c>
      <c r="C2020" s="63" t="s">
        <v>15</v>
      </c>
      <c r="D2020" s="63" t="s">
        <v>77</v>
      </c>
      <c r="E2020" s="72">
        <v>13567</v>
      </c>
      <c r="F2020" s="64">
        <v>1</v>
      </c>
      <c r="G2020" s="79">
        <v>0</v>
      </c>
      <c r="H2020" s="133">
        <v>84.801620483398438</v>
      </c>
      <c r="I2020" s="134">
        <v>59.335624694824219</v>
      </c>
      <c r="J2020" s="105">
        <v>77.910751342773438</v>
      </c>
      <c r="K2020" s="96">
        <f>msoa_calculations5[[#This Row],[ Pop20]]/SUMIF(msoa_calculations5[ICB26],msoa_calculations5[[#This Row],[ICB26]],msoa_calculations5[[ Pop20]])</f>
        <v>1.1282065781420474E-2</v>
      </c>
      <c r="L2020" s="98" cm="1">
        <f t="array" ref="L2020">msoa_calculations5[[#This Row],[ Estimated case time (see and convey)]]*msoa_calculations5[[#This Row],[Population share of ICB]:[Population share of ICB]]</f>
        <v>0.95673746066475507</v>
      </c>
      <c r="M2020" s="98" cm="1">
        <f t="array" ref="M2020">msoa_calculations5[[#This Row],[Estimated case time (see and treat)]]*msoa_calculations5[[#This Row],[Population share of ICB]:[Population share of ICB]]</f>
        <v>0.66942842098868394</v>
      </c>
      <c r="N2020" s="94" cm="1">
        <f t="array" ref="N2020">msoa_calculations5[[#This Row],[Weighted estimate]]*msoa_calculations5[[#This Row],[Population share of ICB]:[Population share of ICB]]</f>
        <v>0.8789942217290635</v>
      </c>
    </row>
    <row r="2021" spans="1:14">
      <c r="A2021" s="63" t="s">
        <v>8310</v>
      </c>
      <c r="B2021" s="63" t="s">
        <v>13714</v>
      </c>
      <c r="C2021" s="63" t="s">
        <v>15</v>
      </c>
      <c r="D2021" s="63" t="s">
        <v>77</v>
      </c>
      <c r="E2021" s="72">
        <v>8176</v>
      </c>
      <c r="F2021" s="64">
        <v>1</v>
      </c>
      <c r="G2021" s="79">
        <v>0</v>
      </c>
      <c r="H2021" s="133">
        <v>87.171943664550781</v>
      </c>
      <c r="I2021" s="134">
        <v>61.550727844238281</v>
      </c>
      <c r="J2021" s="105">
        <v>80.23907470703125</v>
      </c>
      <c r="K2021" s="96">
        <f>msoa_calculations5[[#This Row],[ Pop20]]/SUMIF(msoa_calculations5[ICB26],msoa_calculations5[[#This Row],[ICB26]],msoa_calculations5[[ Pop20]])</f>
        <v>6.7990100854200481E-3</v>
      </c>
      <c r="L2021" s="98" cm="1">
        <f t="array" ref="L2021">msoa_calculations5[[#This Row],[ Estimated case time (see and convey)]]*msoa_calculations5[[#This Row],[Population share of ICB]:[Population share of ICB]]</f>
        <v>0.59268292414094903</v>
      </c>
      <c r="M2021" s="98" cm="1">
        <f t="array" ref="M2021">msoa_calculations5[[#This Row],[Estimated case time (see and treat)]]*msoa_calculations5[[#This Row],[Population share of ICB]:[Population share of ICB]]</f>
        <v>0.41848401937792062</v>
      </c>
      <c r="N2021" s="94" cm="1">
        <f t="array" ref="N2021">msoa_calculations5[[#This Row],[Weighted estimate]]*msoa_calculations5[[#This Row],[Population share of ICB]:[Population share of ICB]]</f>
        <v>0.54554627817787815</v>
      </c>
    </row>
    <row r="2022" spans="1:14">
      <c r="A2022" s="63" t="s">
        <v>8308</v>
      </c>
      <c r="B2022" s="63" t="s">
        <v>13714</v>
      </c>
      <c r="C2022" s="63" t="s">
        <v>15</v>
      </c>
      <c r="D2022" s="63" t="s">
        <v>77</v>
      </c>
      <c r="E2022" s="72">
        <v>5632</v>
      </c>
      <c r="F2022" s="64">
        <v>1</v>
      </c>
      <c r="G2022" s="79">
        <v>0</v>
      </c>
      <c r="H2022" s="133">
        <v>89.134429931640625</v>
      </c>
      <c r="I2022" s="134">
        <v>64.492057800292969</v>
      </c>
      <c r="J2022" s="105">
        <v>82.4664306640625</v>
      </c>
      <c r="K2022" s="96">
        <f>msoa_calculations5[[#This Row],[ Pop20]]/SUMIF(msoa_calculations5[ICB26],msoa_calculations5[[#This Row],[ICB26]],msoa_calculations5[[ Pop20]])</f>
        <v>4.6834668298783898E-3</v>
      </c>
      <c r="L2022" s="98" cm="1">
        <f t="array" ref="L2022">msoa_calculations5[[#This Row],[ Estimated case time (see and convey)]]*msoa_calculations5[[#This Row],[Population share of ICB]:[Population share of ICB]]</f>
        <v>0.4174581459849584</v>
      </c>
      <c r="M2022" s="98" cm="1">
        <f t="array" ref="M2022">msoa_calculations5[[#This Row],[Estimated case time (see and treat)]]*msoa_calculations5[[#This Row],[Population share of ICB]:[Population share of ICB]]</f>
        <v>0.30204641349827199</v>
      </c>
      <c r="N2022" s="94" cm="1">
        <f t="array" ref="N2022">msoa_calculations5[[#This Row],[Weighted estimate]]*msoa_calculations5[[#This Row],[Population share of ICB]:[Population share of ICB]]</f>
        <v>0.38622879259360282</v>
      </c>
    </row>
    <row r="2023" spans="1:14">
      <c r="A2023" s="63" t="s">
        <v>8306</v>
      </c>
      <c r="B2023" s="63" t="s">
        <v>13714</v>
      </c>
      <c r="C2023" s="63" t="s">
        <v>15</v>
      </c>
      <c r="D2023" s="63" t="s">
        <v>77</v>
      </c>
      <c r="E2023" s="72">
        <v>14581</v>
      </c>
      <c r="F2023" s="64">
        <v>1</v>
      </c>
      <c r="G2023" s="79">
        <v>0</v>
      </c>
      <c r="H2023" s="133">
        <v>82.483016967773438</v>
      </c>
      <c r="I2023" s="134">
        <v>57.183361053466797</v>
      </c>
      <c r="J2023" s="105">
        <v>75.637161254882813</v>
      </c>
      <c r="K2023" s="96">
        <f>msoa_calculations5[[#This Row],[ Pop20]]/SUMIF(msoa_calculations5[ICB26],msoa_calculations5[[#This Row],[ICB26]],msoa_calculations5[[ Pop20]])</f>
        <v>1.2125289390350994E-2</v>
      </c>
      <c r="L2023" s="98" cm="1">
        <f t="array" ref="L2023">msoa_calculations5[[#This Row],[ Estimated case time (see and convey)]]*msoa_calculations5[[#This Row],[Population share of ICB]:[Population share of ICB]]</f>
        <v>1.0001304505234843</v>
      </c>
      <c r="M2023" s="98" cm="1">
        <f t="array" ref="M2023">msoa_calculations5[[#This Row],[Estimated case time (see and treat)]]*msoa_calculations5[[#This Row],[Population share of ICB]:[Population share of ICB]]</f>
        <v>0.69336480108621112</v>
      </c>
      <c r="N2023" s="94" cm="1">
        <f t="array" ref="N2023">msoa_calculations5[[#This Row],[Weighted estimate]]*msoa_calculations5[[#This Row],[Population share of ICB]:[Population share of ICB]]</f>
        <v>0.91712246888009785</v>
      </c>
    </row>
    <row r="2024" spans="1:14">
      <c r="A2024" s="63" t="s">
        <v>8304</v>
      </c>
      <c r="B2024" s="63" t="s">
        <v>13714</v>
      </c>
      <c r="C2024" s="63" t="s">
        <v>15</v>
      </c>
      <c r="D2024" s="63" t="s">
        <v>77</v>
      </c>
      <c r="E2024" s="72">
        <v>6923</v>
      </c>
      <c r="F2024" s="64">
        <v>1</v>
      </c>
      <c r="G2024" s="79">
        <v>0</v>
      </c>
      <c r="H2024" s="133">
        <v>89.8856201171875</v>
      </c>
      <c r="I2024" s="134">
        <v>64.622642517089844</v>
      </c>
      <c r="J2024" s="105">
        <v>83.049690246582031</v>
      </c>
      <c r="K2024" s="96">
        <f>msoa_calculations5[[#This Row],[ Pop20]]/SUMIF(msoa_calculations5[ICB26],msoa_calculations5[[#This Row],[ICB26]],msoa_calculations5[[ Pop20]])</f>
        <v>5.7570385055483115E-3</v>
      </c>
      <c r="L2024" s="98" cm="1">
        <f t="array" ref="L2024">msoa_calculations5[[#This Row],[ Estimated case time (see and convey)]]*msoa_calculations5[[#This Row],[Population share of ICB]:[Population share of ICB]]</f>
        <v>0.51747497610973636</v>
      </c>
      <c r="M2024" s="98" cm="1">
        <f t="array" ref="M2024">msoa_calculations5[[#This Row],[Estimated case time (see and treat)]]*msoa_calculations5[[#This Row],[Population share of ICB]:[Population share of ICB]]</f>
        <v>0.37203504130116971</v>
      </c>
      <c r="N2024" s="94" cm="1">
        <f t="array" ref="N2024">msoa_calculations5[[#This Row],[Weighted estimate]]*msoa_calculations5[[#This Row],[Population share of ICB]:[Population share of ICB]]</f>
        <v>0.47812026462343282</v>
      </c>
    </row>
    <row r="2025" spans="1:14">
      <c r="A2025" s="63" t="s">
        <v>8302</v>
      </c>
      <c r="B2025" s="63" t="s">
        <v>13714</v>
      </c>
      <c r="C2025" s="63" t="s">
        <v>15</v>
      </c>
      <c r="D2025" s="63" t="s">
        <v>77</v>
      </c>
      <c r="E2025" s="72">
        <v>9835</v>
      </c>
      <c r="F2025" s="64">
        <v>1</v>
      </c>
      <c r="G2025" s="79">
        <v>0</v>
      </c>
      <c r="H2025" s="133">
        <v>83.903175354003906</v>
      </c>
      <c r="I2025" s="134">
        <v>59.723052978515625</v>
      </c>
      <c r="J2025" s="105">
        <v>77.360252380371094</v>
      </c>
      <c r="K2025" s="96">
        <f>msoa_calculations5[[#This Row],[ Pop20]]/SUMIF(msoa_calculations5[ICB26],msoa_calculations5[[#This Row],[ICB26]],msoa_calculations5[[ Pop20]])</f>
        <v>8.1786037414513426E-3</v>
      </c>
      <c r="L2025" s="98" cm="1">
        <f t="array" ref="L2025">msoa_calculations5[[#This Row],[ Estimated case time (see and convey)]]*msoa_calculations5[[#This Row],[Population share of ICB]:[Population share of ICB]]</f>
        <v>0.6862108238699044</v>
      </c>
      <c r="M2025" s="98" cm="1">
        <f t="array" ref="M2025">msoa_calculations5[[#This Row],[Estimated case time (see and treat)]]*msoa_calculations5[[#This Row],[Population share of ICB]:[Population share of ICB]]</f>
        <v>0.48845118454098463</v>
      </c>
      <c r="N2025" s="94" cm="1">
        <f t="array" ref="N2025">msoa_calculations5[[#This Row],[Weighted estimate]]*msoa_calculations5[[#This Row],[Population share of ICB]:[Population share of ICB]]</f>
        <v>0.63269884955772315</v>
      </c>
    </row>
    <row r="2026" spans="1:14">
      <c r="A2026" s="63" t="s">
        <v>8300</v>
      </c>
      <c r="B2026" s="63" t="s">
        <v>13714</v>
      </c>
      <c r="C2026" s="63" t="s">
        <v>15</v>
      </c>
      <c r="D2026" s="63" t="s">
        <v>77</v>
      </c>
      <c r="E2026" s="72">
        <v>6593</v>
      </c>
      <c r="F2026" s="64">
        <v>1</v>
      </c>
      <c r="G2026" s="79">
        <v>0</v>
      </c>
      <c r="H2026" s="133">
        <v>90.877021789550781</v>
      </c>
      <c r="I2026" s="134">
        <v>64.577995300292969</v>
      </c>
      <c r="J2026" s="105">
        <v>83.7607421875</v>
      </c>
      <c r="K2026" s="96">
        <f>msoa_calculations5[[#This Row],[ Pop20]]/SUMIF(msoa_calculations5[ICB26],msoa_calculations5[[#This Row],[ICB26]],msoa_calculations5[[ Pop20]])</f>
        <v>5.4826166209851245E-3</v>
      </c>
      <c r="L2026" s="98" cm="1">
        <f t="array" ref="L2026">msoa_calculations5[[#This Row],[ Estimated case time (see and convey)]]*msoa_calculations5[[#This Row],[Population share of ICB]:[Population share of ICB]]</f>
        <v>0.49824387012901844</v>
      </c>
      <c r="M2026" s="98" cm="1">
        <f t="array" ref="M2026">msoa_calculations5[[#This Row],[Estimated case time (see and treat)]]*msoa_calculations5[[#This Row],[Population share of ICB]:[Population share of ICB]]</f>
        <v>0.35405639038328551</v>
      </c>
      <c r="N2026" s="94" cm="1">
        <f t="array" ref="N2026">msoa_calculations5[[#This Row],[Weighted estimate]]*msoa_calculations5[[#This Row],[Population share of ICB]:[Population share of ICB]]</f>
        <v>0.45922803730323741</v>
      </c>
    </row>
    <row r="2027" spans="1:14">
      <c r="A2027" s="63" t="s">
        <v>8298</v>
      </c>
      <c r="B2027" s="63" t="s">
        <v>13714</v>
      </c>
      <c r="C2027" s="63" t="s">
        <v>15</v>
      </c>
      <c r="D2027" s="63" t="s">
        <v>77</v>
      </c>
      <c r="E2027" s="72">
        <v>8703</v>
      </c>
      <c r="F2027" s="64">
        <v>1</v>
      </c>
      <c r="G2027" s="79">
        <v>0</v>
      </c>
      <c r="H2027" s="133">
        <v>89.782310485839844</v>
      </c>
      <c r="I2027" s="134">
        <v>64.0863037109375</v>
      </c>
      <c r="J2027" s="105">
        <v>82.829208374023438</v>
      </c>
      <c r="K2027" s="96">
        <f>msoa_calculations5[[#This Row],[ Pop20]]/SUMIF(msoa_calculations5[ICB26],msoa_calculations5[[#This Row],[ICB26]],msoa_calculations5[[ Pop20]])</f>
        <v>7.2372535192527744E-3</v>
      </c>
      <c r="L2027" s="98" cm="1">
        <f t="array" ref="L2027">msoa_calculations5[[#This Row],[ Estimated case time (see and convey)]]*msoa_calculations5[[#This Row],[Population share of ICB]:[Population share of ICB]]</f>
        <v>0.64977734253028963</v>
      </c>
      <c r="M2027" s="98" cm="1">
        <f t="array" ref="M2027">msoa_calculations5[[#This Row],[Estimated case time (see and treat)]]*msoa_calculations5[[#This Row],[Population share of ICB]:[Population share of ICB]]</f>
        <v>0.46380882706788457</v>
      </c>
      <c r="N2027" s="94" cm="1">
        <f t="array" ref="N2027">msoa_calculations5[[#This Row],[Weighted estimate]]*msoa_calculations5[[#This Row],[Population share of ICB]:[Population share of ICB]]</f>
        <v>0.59945597980182252</v>
      </c>
    </row>
    <row r="2028" spans="1:14">
      <c r="A2028" s="63" t="s">
        <v>8296</v>
      </c>
      <c r="B2028" s="63" t="s">
        <v>13714</v>
      </c>
      <c r="C2028" s="63" t="s">
        <v>15</v>
      </c>
      <c r="D2028" s="63" t="s">
        <v>77</v>
      </c>
      <c r="E2028" s="72">
        <v>7921</v>
      </c>
      <c r="F2028" s="64">
        <v>1</v>
      </c>
      <c r="G2028" s="79">
        <v>0</v>
      </c>
      <c r="H2028" s="133">
        <v>86.429885864257813</v>
      </c>
      <c r="I2028" s="134">
        <v>61.919837951660156</v>
      </c>
      <c r="J2028" s="105">
        <v>79.797691345214844</v>
      </c>
      <c r="K2028" s="96">
        <f>msoa_calculations5[[#This Row],[ Pop20]]/SUMIF(msoa_calculations5[ICB26],msoa_calculations5[[#This Row],[ICB26]],msoa_calculations5[[ Pop20]])</f>
        <v>6.5869568109848588E-3</v>
      </c>
      <c r="L2028" s="98" cm="1">
        <f t="array" ref="L2028">msoa_calculations5[[#This Row],[ Estimated case time (see and convey)]]*msoa_calculations5[[#This Row],[Population share of ICB]:[Population share of ICB]]</f>
        <v>0.56930992536621694</v>
      </c>
      <c r="M2028" s="98" cm="1">
        <f t="array" ref="M2028">msoa_calculations5[[#This Row],[Estimated case time (see and treat)]]*msoa_calculations5[[#This Row],[Population share of ICB]:[Population share of ICB]]</f>
        <v>0.40786329833076662</v>
      </c>
      <c r="N2028" s="94" cm="1">
        <f t="array" ref="N2028">msoa_calculations5[[#This Row],[Weighted estimate]]*msoa_calculations5[[#This Row],[Population share of ICB]:[Population share of ICB]]</f>
        <v>0.52562394650723043</v>
      </c>
    </row>
    <row r="2029" spans="1:14">
      <c r="A2029" s="63" t="s">
        <v>8294</v>
      </c>
      <c r="B2029" s="63" t="s">
        <v>13714</v>
      </c>
      <c r="C2029" s="63" t="s">
        <v>15</v>
      </c>
      <c r="D2029" s="63" t="s">
        <v>77</v>
      </c>
      <c r="E2029" s="72">
        <v>8012</v>
      </c>
      <c r="F2029" s="64">
        <v>1</v>
      </c>
      <c r="G2029" s="79">
        <v>0</v>
      </c>
      <c r="H2029" s="133">
        <v>89.710807800292969</v>
      </c>
      <c r="I2029" s="134">
        <v>64.257476806640625</v>
      </c>
      <c r="J2029" s="105">
        <v>82.823371887207031</v>
      </c>
      <c r="K2029" s="96">
        <f>msoa_calculations5[[#This Row],[ Pop20]]/SUMIF(msoa_calculations5[ICB26],msoa_calculations5[[#This Row],[ICB26]],msoa_calculations5[[ Pop20]])</f>
        <v>6.6626307246068286E-3</v>
      </c>
      <c r="L2029" s="98" cm="1">
        <f t="array" ref="L2029">msoa_calculations5[[#This Row],[ Estimated case time (see and convey)]]*msoa_calculations5[[#This Row],[Population share of ICB]:[Population share of ICB]]</f>
        <v>0.59770998437952982</v>
      </c>
      <c r="M2029" s="98" cm="1">
        <f t="array" ref="M2029">msoa_calculations5[[#This Row],[Estimated case time (see and treat)]]*msoa_calculations5[[#This Row],[Population share of ICB]:[Population share of ICB]]</f>
        <v>0.42812383925763453</v>
      </c>
      <c r="N2029" s="94" cm="1">
        <f t="array" ref="N2029">msoa_calculations5[[#This Row],[Weighted estimate]]*msoa_calculations5[[#This Row],[Population share of ICB]:[Population share of ICB]]</f>
        <v>0.55182154225124302</v>
      </c>
    </row>
    <row r="2030" spans="1:14">
      <c r="A2030" s="63" t="s">
        <v>8292</v>
      </c>
      <c r="B2030" s="63" t="s">
        <v>13714</v>
      </c>
      <c r="C2030" s="63" t="s">
        <v>15</v>
      </c>
      <c r="D2030" s="63" t="s">
        <v>77</v>
      </c>
      <c r="E2030" s="72">
        <v>8662</v>
      </c>
      <c r="F2030" s="64">
        <v>1</v>
      </c>
      <c r="G2030" s="79">
        <v>0</v>
      </c>
      <c r="H2030" s="133">
        <v>90.804428100585938</v>
      </c>
      <c r="I2030" s="134">
        <v>64.86322021484375</v>
      </c>
      <c r="J2030" s="105">
        <v>83.78497314453125</v>
      </c>
      <c r="K2030" s="96">
        <f>msoa_calculations5[[#This Row],[ Pop20]]/SUMIF(msoa_calculations5[ICB26],msoa_calculations5[[#This Row],[ICB26]],msoa_calculations5[[ Pop20]])</f>
        <v>7.2031586790494689E-3</v>
      </c>
      <c r="L2030" s="98" cm="1">
        <f t="array" ref="L2030">msoa_calculations5[[#This Row],[ Estimated case time (see and convey)]]*msoa_calculations5[[#This Row],[Population share of ICB]:[Population share of ICB]]</f>
        <v>0.65407870436885907</v>
      </c>
      <c r="M2030" s="98" cm="1">
        <f t="array" ref="M2030">msoa_calculations5[[#This Row],[Estimated case time (see and treat)]]*msoa_calculations5[[#This Row],[Population share of ICB]:[Population share of ICB]]</f>
        <v>0.4672200676416487</v>
      </c>
      <c r="N2030" s="94" cm="1">
        <f t="array" ref="N2030">msoa_calculations5[[#This Row],[Weighted estimate]]*msoa_calculations5[[#This Row],[Population share of ICB]:[Population share of ICB]]</f>
        <v>0.603516456479957</v>
      </c>
    </row>
    <row r="2031" spans="1:14">
      <c r="A2031" s="63" t="s">
        <v>8290</v>
      </c>
      <c r="B2031" s="63" t="s">
        <v>13714</v>
      </c>
      <c r="C2031" s="63" t="s">
        <v>15</v>
      </c>
      <c r="D2031" s="63" t="s">
        <v>77</v>
      </c>
      <c r="E2031" s="72">
        <v>11247</v>
      </c>
      <c r="F2031" s="64">
        <v>1</v>
      </c>
      <c r="G2031" s="79">
        <v>0</v>
      </c>
      <c r="H2031" s="133">
        <v>85.677703857421875</v>
      </c>
      <c r="I2031" s="134">
        <v>61.004158020019531</v>
      </c>
      <c r="J2031" s="105">
        <v>79.001266479492188</v>
      </c>
      <c r="K2031" s="96">
        <f>msoa_calculations5[[#This Row],[ Pop20]]/SUMIF(msoa_calculations5[ICB26],msoa_calculations5[[#This Row],[ICB26]],msoa_calculations5[[ Pop20]])</f>
        <v>9.3527967747944335E-3</v>
      </c>
      <c r="L2031" s="98" cm="1">
        <f t="array" ref="L2031">msoa_calculations5[[#This Row],[ Estimated case time (see and convey)]]*msoa_calculations5[[#This Row],[Population share of ICB]:[Population share of ICB]]</f>
        <v>0.80132615230948789</v>
      </c>
      <c r="M2031" s="98" cm="1">
        <f t="array" ref="M2031">msoa_calculations5[[#This Row],[Estimated case time (see and treat)]]*msoa_calculations5[[#This Row],[Population share of ICB]:[Population share of ICB]]</f>
        <v>0.57055949237868864</v>
      </c>
      <c r="N2031" s="94" cm="1">
        <f t="array" ref="N2031">msoa_calculations5[[#This Row],[Weighted estimate]]*msoa_calculations5[[#This Row],[Population share of ICB]:[Population share of ICB]]</f>
        <v>0.73888279033407012</v>
      </c>
    </row>
    <row r="2032" spans="1:14">
      <c r="A2032" s="63" t="s">
        <v>8288</v>
      </c>
      <c r="B2032" s="63" t="s">
        <v>13714</v>
      </c>
      <c r="C2032" s="63" t="s">
        <v>15</v>
      </c>
      <c r="D2032" s="63" t="s">
        <v>77</v>
      </c>
      <c r="E2032" s="72">
        <v>10352</v>
      </c>
      <c r="F2032" s="64">
        <v>1</v>
      </c>
      <c r="G2032" s="79">
        <v>0</v>
      </c>
      <c r="H2032" s="133">
        <v>87.433509826660156</v>
      </c>
      <c r="I2032" s="134">
        <v>62.532390594482422</v>
      </c>
      <c r="J2032" s="105">
        <v>80.69549560546875</v>
      </c>
      <c r="K2032" s="96">
        <f>msoa_calculations5[[#This Row],[ Pop20]]/SUMIF(msoa_calculations5[ICB26],msoa_calculations5[[#This Row],[ICB26]],msoa_calculations5[[ Pop20]])</f>
        <v>8.6085313606003352E-3</v>
      </c>
      <c r="L2032" s="98" cm="1">
        <f t="array" ref="L2032">msoa_calculations5[[#This Row],[ Estimated case time (see and convey)]]*msoa_calculations5[[#This Row],[Population share of ICB]:[Population share of ICB]]</f>
        <v>0.75267411131016149</v>
      </c>
      <c r="M2032" s="98" cm="1">
        <f t="array" ref="M2032">msoa_calculations5[[#This Row],[Estimated case time (see and treat)]]*msoa_calculations5[[#This Row],[Population share of ICB]:[Population share of ICB]]</f>
        <v>0.53831204548591138</v>
      </c>
      <c r="N2032" s="94" cm="1">
        <f t="array" ref="N2032">msoa_calculations5[[#This Row],[Weighted estimate]]*msoa_calculations5[[#This Row],[Population share of ICB]:[Population share of ICB]]</f>
        <v>0.69466970457886423</v>
      </c>
    </row>
    <row r="2033" spans="1:14">
      <c r="A2033" s="63" t="s">
        <v>8286</v>
      </c>
      <c r="B2033" s="63" t="s">
        <v>13714</v>
      </c>
      <c r="C2033" s="63" t="s">
        <v>15</v>
      </c>
      <c r="D2033" s="63" t="s">
        <v>77</v>
      </c>
      <c r="E2033" s="72">
        <v>6168</v>
      </c>
      <c r="F2033" s="64">
        <v>1</v>
      </c>
      <c r="G2033" s="79">
        <v>0</v>
      </c>
      <c r="H2033" s="133">
        <v>87.909408569335938</v>
      </c>
      <c r="I2033" s="134">
        <v>64.041168212890625</v>
      </c>
      <c r="J2033" s="105">
        <v>81.450881958007813</v>
      </c>
      <c r="K2033" s="96">
        <f>msoa_calculations5[[#This Row],[ Pop20]]/SUMIF(msoa_calculations5[ICB26],msoa_calculations5[[#This Row],[ICB26]],msoa_calculations5[[ Pop20]])</f>
        <v>5.1291944969264749E-3</v>
      </c>
      <c r="L2033" s="98" cm="1">
        <f t="array" ref="L2033">msoa_calculations5[[#This Row],[ Estimated case time (see and convey)]]*msoa_calculations5[[#This Row],[Population share of ICB]:[Population share of ICB]]</f>
        <v>0.45090445466189899</v>
      </c>
      <c r="M2033" s="98" cm="1">
        <f t="array" ref="M2033">msoa_calculations5[[#This Row],[Estimated case time (see and treat)]]*msoa_calculations5[[#This Row],[Population share of ICB]:[Population share of ICB]]</f>
        <v>0.32847960757430128</v>
      </c>
      <c r="N2033" s="94" cm="1">
        <f t="array" ref="N2033">msoa_calculations5[[#This Row],[Weighted estimate]]*msoa_calculations5[[#This Row],[Population share of ICB]:[Population share of ICB]]</f>
        <v>0.41777741550882158</v>
      </c>
    </row>
    <row r="2034" spans="1:14">
      <c r="A2034" s="63" t="s">
        <v>8284</v>
      </c>
      <c r="B2034" s="63" t="s">
        <v>13714</v>
      </c>
      <c r="C2034" s="63" t="s">
        <v>15</v>
      </c>
      <c r="D2034" s="63" t="s">
        <v>77</v>
      </c>
      <c r="E2034" s="72">
        <v>8355</v>
      </c>
      <c r="F2034" s="64">
        <v>1</v>
      </c>
      <c r="G2034" s="79">
        <v>0</v>
      </c>
      <c r="H2034" s="133">
        <v>91.903892517089844</v>
      </c>
      <c r="I2034" s="134">
        <v>66.090644836425781</v>
      </c>
      <c r="J2034" s="105">
        <v>84.919059753417969</v>
      </c>
      <c r="K2034" s="96">
        <f>msoa_calculations5[[#This Row],[ Pop20]]/SUMIF(msoa_calculations5[ICB26],msoa_calculations5[[#This Row],[ICB26]],msoa_calculations5[[ Pop20]])</f>
        <v>6.9478631682588681E-3</v>
      </c>
      <c r="L2034" s="98" cm="1">
        <f t="array" ref="L2034">msoa_calculations5[[#This Row],[ Estimated case time (see and convey)]]*msoa_calculations5[[#This Row],[Population share of ICB]:[Population share of ICB]]</f>
        <v>0.63853566983911036</v>
      </c>
      <c r="M2034" s="98" cm="1">
        <f t="array" ref="M2034">msoa_calculations5[[#This Row],[Estimated case time (see and treat)]]*msoa_calculations5[[#This Row],[Population share of ICB]:[Population share of ICB]]</f>
        <v>0.45918875702548084</v>
      </c>
      <c r="N2034" s="94" cm="1">
        <f t="array" ref="N2034">msoa_calculations5[[#This Row],[Weighted estimate]]*msoa_calculations5[[#This Row],[Population share of ICB]:[Population share of ICB]]</f>
        <v>0.59000600754394672</v>
      </c>
    </row>
    <row r="2035" spans="1:14">
      <c r="A2035" s="63" t="s">
        <v>8282</v>
      </c>
      <c r="B2035" s="63" t="s">
        <v>13714</v>
      </c>
      <c r="C2035" s="63" t="s">
        <v>15</v>
      </c>
      <c r="D2035" s="63" t="s">
        <v>77</v>
      </c>
      <c r="E2035" s="72">
        <v>6872</v>
      </c>
      <c r="F2035" s="64">
        <v>1</v>
      </c>
      <c r="G2035" s="79">
        <v>0</v>
      </c>
      <c r="H2035" s="133">
        <v>89.580146789550781</v>
      </c>
      <c r="I2035" s="134">
        <v>64.294708251953125</v>
      </c>
      <c r="J2035" s="105">
        <v>82.738136291503906</v>
      </c>
      <c r="K2035" s="96">
        <f>msoa_calculations5[[#This Row],[ Pop20]]/SUMIF(msoa_calculations5[ICB26],msoa_calculations5[[#This Row],[ICB26]],msoa_calculations5[[ Pop20]])</f>
        <v>5.714627850661274E-3</v>
      </c>
      <c r="L2035" s="98" cm="1">
        <f t="array" ref="L2035">msoa_calculations5[[#This Row],[ Estimated case time (see and convey)]]*msoa_calculations5[[#This Row],[Population share of ICB]:[Population share of ICB]]</f>
        <v>0.51191720170989197</v>
      </c>
      <c r="M2035" s="98" cm="1">
        <f t="array" ref="M2035">msoa_calculations5[[#This Row],[Estimated case time (see and treat)]]*msoa_calculations5[[#This Row],[Population share of ICB]:[Population share of ICB]]</f>
        <v>0.36742033042675254</v>
      </c>
      <c r="N2035" s="94" cm="1">
        <f t="array" ref="N2035">msoa_calculations5[[#This Row],[Weighted estimate]]*msoa_calculations5[[#This Row],[Population share of ICB]:[Population share of ICB]]</f>
        <v>0.47281765796323649</v>
      </c>
    </row>
    <row r="2036" spans="1:14">
      <c r="A2036" s="63" t="s">
        <v>8196</v>
      </c>
      <c r="B2036" s="63" t="s">
        <v>13713</v>
      </c>
      <c r="C2036" s="63" t="s">
        <v>35</v>
      </c>
      <c r="D2036" s="63" t="s">
        <v>76</v>
      </c>
      <c r="E2036" s="72">
        <v>5347</v>
      </c>
      <c r="F2036" s="64">
        <v>1</v>
      </c>
      <c r="G2036" s="79">
        <v>0</v>
      </c>
      <c r="H2036" s="133">
        <v>96.035873413085938</v>
      </c>
      <c r="I2036" s="134">
        <v>69.645378112792969</v>
      </c>
      <c r="J2036" s="105">
        <v>88.894844055175781</v>
      </c>
      <c r="K2036" s="96">
        <f>msoa_calculations5[[#This Row],[ Pop20]]/SUMIF(msoa_calculations5[ICB26],msoa_calculations5[[#This Row],[ICB26]],msoa_calculations5[[ Pop20]])</f>
        <v>3.9373731601782605E-3</v>
      </c>
      <c r="L2036" s="98" cm="1">
        <f t="array" ref="L2036">msoa_calculations5[[#This Row],[ Estimated case time (see and convey)]]*msoa_calculations5[[#This Row],[Population share of ICB]:[Population share of ICB]]</f>
        <v>0.37812907039096155</v>
      </c>
      <c r="M2036" s="98" cm="1">
        <f t="array" ref="M2036">msoa_calculations5[[#This Row],[Estimated case time (see and treat)]]*msoa_calculations5[[#This Row],[Population share of ICB]:[Population share of ICB]]</f>
        <v>0.2742198425117775</v>
      </c>
      <c r="N2036" s="94" cm="1">
        <f t="array" ref="N2036">msoa_calculations5[[#This Row],[Weighted estimate]]*msoa_calculations5[[#This Row],[Population share of ICB]:[Population share of ICB]]</f>
        <v>0.35001217306108112</v>
      </c>
    </row>
    <row r="2037" spans="1:14">
      <c r="A2037" s="63" t="s">
        <v>8194</v>
      </c>
      <c r="B2037" s="63" t="s">
        <v>13713</v>
      </c>
      <c r="C2037" s="63" t="s">
        <v>35</v>
      </c>
      <c r="D2037" s="63" t="s">
        <v>76</v>
      </c>
      <c r="E2037" s="72">
        <v>5876</v>
      </c>
      <c r="F2037" s="64">
        <v>1</v>
      </c>
      <c r="G2037" s="79">
        <v>0</v>
      </c>
      <c r="H2037" s="133">
        <v>94.394119262695313</v>
      </c>
      <c r="I2037" s="134">
        <v>65.590354919433594</v>
      </c>
      <c r="J2037" s="105">
        <v>86.600082397460938</v>
      </c>
      <c r="K2037" s="96">
        <f>msoa_calculations5[[#This Row],[ Pop20]]/SUMIF(msoa_calculations5[ICB26],msoa_calculations5[[#This Row],[ICB26]],msoa_calculations5[[ Pop20]])</f>
        <v>4.3269131642430262E-3</v>
      </c>
      <c r="L2037" s="98" cm="1">
        <f t="array" ref="L2037">msoa_calculations5[[#This Row],[ Estimated case time (see and convey)]]*msoa_calculations5[[#This Row],[Population share of ICB]:[Population share of ICB]]</f>
        <v>0.40843515726488255</v>
      </c>
      <c r="M2037" s="98" cm="1">
        <f t="array" ref="M2037">msoa_calculations5[[#This Row],[Estimated case time (see and treat)]]*msoa_calculations5[[#This Row],[Population share of ICB]:[Population share of ICB]]</f>
        <v>0.28380377014826957</v>
      </c>
      <c r="N2037" s="94" cm="1">
        <f t="array" ref="N2037">msoa_calculations5[[#This Row],[Weighted estimate]]*msoa_calculations5[[#This Row],[Population share of ICB]:[Population share of ICB]]</f>
        <v>0.37471103655010451</v>
      </c>
    </row>
    <row r="2038" spans="1:14">
      <c r="A2038" s="63" t="s">
        <v>8192</v>
      </c>
      <c r="B2038" s="63" t="s">
        <v>13713</v>
      </c>
      <c r="C2038" s="63" t="s">
        <v>35</v>
      </c>
      <c r="D2038" s="63" t="s">
        <v>76</v>
      </c>
      <c r="E2038" s="72">
        <v>5933</v>
      </c>
      <c r="F2038" s="64">
        <v>1</v>
      </c>
      <c r="G2038" s="79">
        <v>0</v>
      </c>
      <c r="H2038" s="133">
        <v>90.892135620117188</v>
      </c>
      <c r="I2038" s="134">
        <v>66.664070129394531</v>
      </c>
      <c r="J2038" s="105">
        <v>84.33624267578125</v>
      </c>
      <c r="K2038" s="96">
        <f>msoa_calculations5[[#This Row],[ Pop20]]/SUMIF(msoa_calculations5[ICB26],msoa_calculations5[[#This Row],[ICB26]],msoa_calculations5[[ Pop20]])</f>
        <v>4.3688862837736337E-3</v>
      </c>
      <c r="L2038" s="98" cm="1">
        <f t="array" ref="L2038">msoa_calculations5[[#This Row],[ Estimated case time (see and convey)]]*msoa_calculations5[[#This Row],[Population share of ICB]:[Population share of ICB]]</f>
        <v>0.39709740461362292</v>
      </c>
      <c r="M2038" s="98" cm="1">
        <f t="array" ref="M2038">msoa_calculations5[[#This Row],[Estimated case time (see and treat)]]*msoa_calculations5[[#This Row],[Population share of ICB]:[Population share of ICB]]</f>
        <v>0.29124774160883538</v>
      </c>
      <c r="N2038" s="94" cm="1">
        <f t="array" ref="N2038">msoa_calculations5[[#This Row],[Weighted estimate]]*msoa_calculations5[[#This Row],[Population share of ICB]:[Population share of ICB]]</f>
        <v>0.3684554538512253</v>
      </c>
    </row>
    <row r="2039" spans="1:14">
      <c r="A2039" s="63" t="s">
        <v>8190</v>
      </c>
      <c r="B2039" s="63" t="s">
        <v>13713</v>
      </c>
      <c r="C2039" s="63" t="s">
        <v>35</v>
      </c>
      <c r="D2039" s="63" t="s">
        <v>76</v>
      </c>
      <c r="E2039" s="72">
        <v>6665</v>
      </c>
      <c r="F2039" s="64">
        <v>1</v>
      </c>
      <c r="G2039" s="79">
        <v>0</v>
      </c>
      <c r="H2039" s="133">
        <v>95.987922668457031</v>
      </c>
      <c r="I2039" s="134">
        <v>66.9818115234375</v>
      </c>
      <c r="J2039" s="105">
        <v>88.139129638671875</v>
      </c>
      <c r="K2039" s="96">
        <f>msoa_calculations5[[#This Row],[ Pop20]]/SUMIF(msoa_calculations5[ICB26],msoa_calculations5[[#This Row],[ICB26]],msoa_calculations5[[ Pop20]])</f>
        <v>4.9079095030088102E-3</v>
      </c>
      <c r="L2039" s="98" cm="1">
        <f t="array" ref="L2039">msoa_calculations5[[#This Row],[ Estimated case time (see and convey)]]*msoa_calculations5[[#This Row],[Population share of ICB]:[Population share of ICB]]</f>
        <v>0.47110003783859505</v>
      </c>
      <c r="M2039" s="98" cm="1">
        <f t="array" ref="M2039">msoa_calculations5[[#This Row],[Estimated case time (see and treat)]]*msoa_calculations5[[#This Row],[Population share of ICB]:[Population share of ICB]]</f>
        <v>0.32874066930462392</v>
      </c>
      <c r="N2039" s="94" cm="1">
        <f t="array" ref="N2039">msoa_calculations5[[#This Row],[Weighted estimate]]*msoa_calculations5[[#This Row],[Population share of ICB]:[Population share of ICB]]</f>
        <v>0.43257887194056316</v>
      </c>
    </row>
    <row r="2040" spans="1:14">
      <c r="A2040" s="63" t="s">
        <v>8188</v>
      </c>
      <c r="B2040" s="63" t="s">
        <v>13713</v>
      </c>
      <c r="C2040" s="63" t="s">
        <v>35</v>
      </c>
      <c r="D2040" s="63" t="s">
        <v>76</v>
      </c>
      <c r="E2040" s="72">
        <v>6710</v>
      </c>
      <c r="F2040" s="64">
        <v>1</v>
      </c>
      <c r="G2040" s="79">
        <v>0</v>
      </c>
      <c r="H2040" s="133">
        <v>96.258338928222656</v>
      </c>
      <c r="I2040" s="134">
        <v>67.126602172851563</v>
      </c>
      <c r="J2040" s="105">
        <v>88.375556945800781</v>
      </c>
      <c r="K2040" s="96">
        <f>msoa_calculations5[[#This Row],[ Pop20]]/SUMIF(msoa_calculations5[ICB26],msoa_calculations5[[#This Row],[ICB26]],msoa_calculations5[[ Pop20]])</f>
        <v>4.9410461763224481E-3</v>
      </c>
      <c r="L2040" s="98" cm="1">
        <f t="array" ref="L2040">msoa_calculations5[[#This Row],[ Estimated case time (see and convey)]]*msoa_calculations5[[#This Row],[Population share of ICB]:[Population share of ICB]]</f>
        <v>0.47561689750044484</v>
      </c>
      <c r="M2040" s="98" cm="1">
        <f t="array" ref="M2040">msoa_calculations5[[#This Row],[Estimated case time (see and treat)]]*msoa_calculations5[[#This Row],[Population share of ICB]:[Population share of ICB]]</f>
        <v>0.33167564099568636</v>
      </c>
      <c r="N2040" s="94" cm="1">
        <f t="array" ref="N2040">msoa_calculations5[[#This Row],[Weighted estimate]]*msoa_calculations5[[#This Row],[Population share of ICB]:[Population share of ICB]]</f>
        <v>0.4366677077274157</v>
      </c>
    </row>
    <row r="2041" spans="1:14">
      <c r="A2041" s="63" t="s">
        <v>8186</v>
      </c>
      <c r="B2041" s="63" t="s">
        <v>13713</v>
      </c>
      <c r="C2041" s="63" t="s">
        <v>35</v>
      </c>
      <c r="D2041" s="63" t="s">
        <v>76</v>
      </c>
      <c r="E2041" s="72">
        <v>6053</v>
      </c>
      <c r="F2041" s="64">
        <v>1</v>
      </c>
      <c r="G2041" s="79">
        <v>0</v>
      </c>
      <c r="H2041" s="133">
        <v>95.275436401367188</v>
      </c>
      <c r="I2041" s="134">
        <v>66.8775634765625</v>
      </c>
      <c r="J2041" s="105">
        <v>87.591232299804688</v>
      </c>
      <c r="K2041" s="96">
        <f>msoa_calculations5[[#This Row],[ Pop20]]/SUMIF(msoa_calculations5[ICB26],msoa_calculations5[[#This Row],[ICB26]],msoa_calculations5[[ Pop20]])</f>
        <v>4.4572507459433352E-3</v>
      </c>
      <c r="L2041" s="98" cm="1">
        <f t="array" ref="L2041">msoa_calculations5[[#This Row],[ Estimated case time (see and convey)]]*msoa_calculations5[[#This Row],[Population share of ICB]:[Population share of ICB]]</f>
        <v>0.42466650997007066</v>
      </c>
      <c r="M2041" s="98" cm="1">
        <f t="array" ref="M2041">msoa_calculations5[[#This Row],[Estimated case time (see and treat)]]*msoa_calculations5[[#This Row],[Population share of ICB]:[Population share of ICB]]</f>
        <v>0.29809006969278096</v>
      </c>
      <c r="N2041" s="94" cm="1">
        <f t="array" ref="N2041">msoa_calculations5[[#This Row],[Weighted estimate]]*msoa_calculations5[[#This Row],[Population share of ICB]:[Population share of ICB]]</f>
        <v>0.39041608550640039</v>
      </c>
    </row>
    <row r="2042" spans="1:14">
      <c r="A2042" s="63" t="s">
        <v>8184</v>
      </c>
      <c r="B2042" s="63" t="s">
        <v>13713</v>
      </c>
      <c r="C2042" s="63" t="s">
        <v>35</v>
      </c>
      <c r="D2042" s="63" t="s">
        <v>76</v>
      </c>
      <c r="E2042" s="72">
        <v>6372</v>
      </c>
      <c r="F2042" s="64">
        <v>1</v>
      </c>
      <c r="G2042" s="79">
        <v>0</v>
      </c>
      <c r="H2042" s="133">
        <v>87.292503356933594</v>
      </c>
      <c r="I2042" s="134">
        <v>62.116611480712891</v>
      </c>
      <c r="J2042" s="105">
        <v>80.480133056640625</v>
      </c>
      <c r="K2042" s="96">
        <f>msoa_calculations5[[#This Row],[ Pop20]]/SUMIF(msoa_calculations5[ICB26],msoa_calculations5[[#This Row],[ICB26]],msoa_calculations5[[ Pop20]])</f>
        <v>4.6921529412111236E-3</v>
      </c>
      <c r="L2042" s="98" cm="1">
        <f t="array" ref="L2042">msoa_calculations5[[#This Row],[ Estimated case time (see and convey)]]*msoa_calculations5[[#This Row],[Population share of ICB]:[Population share of ICB]]</f>
        <v>0.40958977637191785</v>
      </c>
      <c r="M2042" s="98" cm="1">
        <f t="array" ref="M2042">msoa_calculations5[[#This Row],[Estimated case time (see and treat)]]*msoa_calculations5[[#This Row],[Population share of ICB]:[Population share of ICB]]</f>
        <v>0.29146064125729565</v>
      </c>
      <c r="N2042" s="94" cm="1">
        <f t="array" ref="N2042">msoa_calculations5[[#This Row],[Weighted estimate]]*msoa_calculations5[[#This Row],[Population share of ICB]:[Population share of ICB]]</f>
        <v>0.3776250930307789</v>
      </c>
    </row>
    <row r="2043" spans="1:14">
      <c r="A2043" s="63" t="s">
        <v>8182</v>
      </c>
      <c r="B2043" s="63" t="s">
        <v>13713</v>
      </c>
      <c r="C2043" s="63" t="s">
        <v>35</v>
      </c>
      <c r="D2043" s="63" t="s">
        <v>76</v>
      </c>
      <c r="E2043" s="72">
        <v>9655</v>
      </c>
      <c r="F2043" s="64">
        <v>1</v>
      </c>
      <c r="G2043" s="79">
        <v>0</v>
      </c>
      <c r="H2043" s="133">
        <v>92.760009765625</v>
      </c>
      <c r="I2043" s="134">
        <v>64.90521240234375</v>
      </c>
      <c r="J2043" s="105">
        <v>85.222755432128906</v>
      </c>
      <c r="K2043" s="96">
        <f>msoa_calculations5[[#This Row],[ Pop20]]/SUMIF(msoa_calculations5[ICB26],msoa_calculations5[[#This Row],[ICB26]],msoa_calculations5[[ Pop20]])</f>
        <v>7.1096573520705265E-3</v>
      </c>
      <c r="L2043" s="98" cm="1">
        <f t="array" ref="L2043">msoa_calculations5[[#This Row],[ Estimated case time (see and convey)]]*msoa_calculations5[[#This Row],[Population share of ICB]:[Population share of ICB]]</f>
        <v>0.65949188540830961</v>
      </c>
      <c r="M2043" s="98" cm="1">
        <f t="array" ref="M2043">msoa_calculations5[[#This Row],[Estimated case time (see and treat)]]*msoa_calculations5[[#This Row],[Population share of ICB]:[Population share of ICB]]</f>
        <v>0.46145382054402234</v>
      </c>
      <c r="N2043" s="94" cm="1">
        <f t="array" ref="N2043">msoa_calculations5[[#This Row],[Weighted estimate]]*msoa_calculations5[[#This Row],[Population share of ICB]:[Population share of ICB]]</f>
        <v>0.60590458972174366</v>
      </c>
    </row>
    <row r="2044" spans="1:14">
      <c r="A2044" s="63" t="s">
        <v>8180</v>
      </c>
      <c r="B2044" s="63" t="s">
        <v>13713</v>
      </c>
      <c r="C2044" s="63" t="s">
        <v>35</v>
      </c>
      <c r="D2044" s="63" t="s">
        <v>76</v>
      </c>
      <c r="E2044" s="72">
        <v>7844</v>
      </c>
      <c r="F2044" s="64">
        <v>1</v>
      </c>
      <c r="G2044" s="79">
        <v>0</v>
      </c>
      <c r="H2044" s="133">
        <v>100.06600189208984</v>
      </c>
      <c r="I2044" s="134">
        <v>70.400177001953125</v>
      </c>
      <c r="J2044" s="105">
        <v>92.0386962890625</v>
      </c>
      <c r="K2044" s="96">
        <f>msoa_calculations5[[#This Row],[ Pop20]]/SUMIF(msoa_calculations5[ICB26],msoa_calculations5[[#This Row],[ICB26]],msoa_calculations5[[ Pop20]])</f>
        <v>5.7760903438261223E-3</v>
      </c>
      <c r="L2044" s="98" cm="1">
        <f t="array" ref="L2044">msoa_calculations5[[#This Row],[ Estimated case time (see and convey)]]*msoa_calculations5[[#This Row],[Population share of ICB]:[Population share of ICB]]</f>
        <v>0.57799026727418668</v>
      </c>
      <c r="M2044" s="98" cm="1">
        <f t="array" ref="M2044">msoa_calculations5[[#This Row],[Estimated case time (see and treat)]]*msoa_calculations5[[#This Row],[Population share of ICB]:[Population share of ICB]]</f>
        <v>0.40663778258463129</v>
      </c>
      <c r="N2044" s="94" cm="1">
        <f t="array" ref="N2044">msoa_calculations5[[#This Row],[Weighted estimate]]*msoa_calculations5[[#This Row],[Population share of ICB]:[Population share of ICB]]</f>
        <v>0.53162382489359905</v>
      </c>
    </row>
    <row r="2045" spans="1:14">
      <c r="A2045" s="63" t="s">
        <v>8178</v>
      </c>
      <c r="B2045" s="63" t="s">
        <v>13713</v>
      </c>
      <c r="C2045" s="63" t="s">
        <v>35</v>
      </c>
      <c r="D2045" s="63" t="s">
        <v>76</v>
      </c>
      <c r="E2045" s="72">
        <v>6011</v>
      </c>
      <c r="F2045" s="64">
        <v>1</v>
      </c>
      <c r="G2045" s="79">
        <v>0</v>
      </c>
      <c r="H2045" s="133">
        <v>87.860511779785156</v>
      </c>
      <c r="I2045" s="134">
        <v>63.197284698486328</v>
      </c>
      <c r="J2045" s="105">
        <v>81.186866760253906</v>
      </c>
      <c r="K2045" s="96">
        <f>msoa_calculations5[[#This Row],[ Pop20]]/SUMIF(msoa_calculations5[ICB26],msoa_calculations5[[#This Row],[ICB26]],msoa_calculations5[[ Pop20]])</f>
        <v>4.4263231841839392E-3</v>
      </c>
      <c r="L2045" s="98" cm="1">
        <f t="array" ref="L2045">msoa_calculations5[[#This Row],[ Estimated case time (see and convey)]]*msoa_calculations5[[#This Row],[Population share of ICB]:[Population share of ICB]]</f>
        <v>0.38889902026512913</v>
      </c>
      <c r="M2045" s="98" cm="1">
        <f t="array" ref="M2045">msoa_calculations5[[#This Row],[Estimated case time (see and treat)]]*msoa_calculations5[[#This Row],[Population share of ICB]:[Population share of ICB]]</f>
        <v>0.27973160643838296</v>
      </c>
      <c r="N2045" s="94" cm="1">
        <f t="array" ref="N2045">msoa_calculations5[[#This Row],[Weighted estimate]]*msoa_calculations5[[#This Row],[Population share of ICB]:[Population share of ICB]]</f>
        <v>0.3593593105921643</v>
      </c>
    </row>
    <row r="2046" spans="1:14">
      <c r="A2046" s="63" t="s">
        <v>8176</v>
      </c>
      <c r="B2046" s="63" t="s">
        <v>13713</v>
      </c>
      <c r="C2046" s="63" t="s">
        <v>35</v>
      </c>
      <c r="D2046" s="63" t="s">
        <v>76</v>
      </c>
      <c r="E2046" s="72">
        <v>7531</v>
      </c>
      <c r="F2046" s="64">
        <v>1</v>
      </c>
      <c r="G2046" s="79">
        <v>0</v>
      </c>
      <c r="H2046" s="133">
        <v>88.401084899902344</v>
      </c>
      <c r="I2046" s="134">
        <v>64.719512939453125</v>
      </c>
      <c r="J2046" s="105">
        <v>81.993064880371094</v>
      </c>
      <c r="K2046" s="96">
        <f>msoa_calculations5[[#This Row],[ Pop20]]/SUMIF(msoa_calculations5[ICB26],msoa_calculations5[[#This Row],[ICB26]],msoa_calculations5[[ Pop20]])</f>
        <v>5.5456063716668186E-3</v>
      </c>
      <c r="L2046" s="98" cm="1">
        <f t="array" ref="L2046">msoa_calculations5[[#This Row],[ Estimated case time (see and convey)]]*msoa_calculations5[[#This Row],[Population share of ICB]:[Population share of ICB]]</f>
        <v>0.49023761968315782</v>
      </c>
      <c r="M2046" s="98" cm="1">
        <f t="array" ref="M2046">msoa_calculations5[[#This Row],[Estimated case time (see and treat)]]*msoa_calculations5[[#This Row],[Population share of ICB]:[Population share of ICB]]</f>
        <v>0.35890894332820439</v>
      </c>
      <c r="N2046" s="94" cm="1">
        <f t="array" ref="N2046">msoa_calculations5[[#This Row],[Weighted estimate]]*msoa_calculations5[[#This Row],[Population share of ICB]:[Population share of ICB]]</f>
        <v>0.45470126303307679</v>
      </c>
    </row>
    <row r="2047" spans="1:14">
      <c r="A2047" s="63" t="s">
        <v>8174</v>
      </c>
      <c r="B2047" s="63" t="s">
        <v>13713</v>
      </c>
      <c r="C2047" s="63" t="s">
        <v>35</v>
      </c>
      <c r="D2047" s="63" t="s">
        <v>76</v>
      </c>
      <c r="E2047" s="72">
        <v>7271</v>
      </c>
      <c r="F2047" s="64">
        <v>1</v>
      </c>
      <c r="G2047" s="79">
        <v>0</v>
      </c>
      <c r="H2047" s="133">
        <v>86.65240478515625</v>
      </c>
      <c r="I2047" s="134">
        <v>63.137104034423828</v>
      </c>
      <c r="J2047" s="105">
        <v>80.289375305175781</v>
      </c>
      <c r="K2047" s="96">
        <f>msoa_calculations5[[#This Row],[ Pop20]]/SUMIF(msoa_calculations5[ICB26],msoa_calculations5[[#This Row],[ICB26]],msoa_calculations5[[ Pop20]])</f>
        <v>5.3541500369658004E-3</v>
      </c>
      <c r="L2047" s="98" cm="1">
        <f t="array" ref="L2047">msoa_calculations5[[#This Row],[ Estimated case time (see and convey)]]*msoa_calculations5[[#This Row],[Population share of ICB]:[Population share of ICB]]</f>
        <v>0.46394997628361984</v>
      </c>
      <c r="M2047" s="98" cm="1">
        <f t="array" ref="M2047">msoa_calculations5[[#This Row],[Estimated case time (see and treat)]]*msoa_calculations5[[#This Row],[Population share of ICB]:[Population share of ICB]]</f>
        <v>0.33804552789982395</v>
      </c>
      <c r="N2047" s="94" cm="1">
        <f t="array" ref="N2047">msoa_calculations5[[#This Row],[Weighted estimate]]*msoa_calculations5[[#This Row],[Population share of ICB]:[Population share of ICB]]</f>
        <v>0.42988136175816793</v>
      </c>
    </row>
    <row r="2048" spans="1:14">
      <c r="A2048" s="63" t="s">
        <v>8172</v>
      </c>
      <c r="B2048" s="63" t="s">
        <v>13713</v>
      </c>
      <c r="C2048" s="63" t="s">
        <v>35</v>
      </c>
      <c r="D2048" s="63" t="s">
        <v>76</v>
      </c>
      <c r="E2048" s="72">
        <v>7000</v>
      </c>
      <c r="F2048" s="64">
        <v>1</v>
      </c>
      <c r="G2048" s="79">
        <v>0</v>
      </c>
      <c r="H2048" s="133">
        <v>87.843292236328125</v>
      </c>
      <c r="I2048" s="134">
        <v>63.995529174804688</v>
      </c>
      <c r="J2048" s="105">
        <v>81.390304565429688</v>
      </c>
      <c r="K2048" s="96">
        <f>msoa_calculations5[[#This Row],[ Pop20]]/SUMIF(msoa_calculations5[ICB26],msoa_calculations5[[#This Row],[ICB26]],msoa_calculations5[[ Pop20]])</f>
        <v>5.1545936265658919E-3</v>
      </c>
      <c r="L2048" s="98" cm="1">
        <f t="array" ref="L2048">msoa_calculations5[[#This Row],[ Estimated case time (see and convey)]]*msoa_calculations5[[#This Row],[Population share of ICB]:[Population share of ICB]]</f>
        <v>0.45279647429794206</v>
      </c>
      <c r="M2048" s="98" cm="1">
        <f t="array" ref="M2048">msoa_calculations5[[#This Row],[Estimated case time (see and treat)]]*msoa_calculations5[[#This Row],[Population share of ICB]:[Population share of ICB]]</f>
        <v>0.32987094681315982</v>
      </c>
      <c r="N2048" s="94" cm="1">
        <f t="array" ref="N2048">msoa_calculations5[[#This Row],[Weighted estimate]]*msoa_calculations5[[#This Row],[Population share of ICB]:[Population share of ICB]]</f>
        <v>0.4195339451772207</v>
      </c>
    </row>
    <row r="2049" spans="1:14">
      <c r="A2049" s="63" t="s">
        <v>8170</v>
      </c>
      <c r="B2049" s="63" t="s">
        <v>13713</v>
      </c>
      <c r="C2049" s="63" t="s">
        <v>35</v>
      </c>
      <c r="D2049" s="63" t="s">
        <v>76</v>
      </c>
      <c r="E2049" s="72">
        <v>6153</v>
      </c>
      <c r="F2049" s="64">
        <v>1</v>
      </c>
      <c r="G2049" s="79">
        <v>0</v>
      </c>
      <c r="H2049" s="133">
        <v>86.820762634277344</v>
      </c>
      <c r="I2049" s="134">
        <v>63.817420959472656</v>
      </c>
      <c r="J2049" s="105">
        <v>80.596267700195313</v>
      </c>
      <c r="K2049" s="96">
        <f>msoa_calculations5[[#This Row],[ Pop20]]/SUMIF(msoa_calculations5[ICB26],msoa_calculations5[[#This Row],[ICB26]],msoa_calculations5[[ Pop20]])</f>
        <v>4.5308877977514187E-3</v>
      </c>
      <c r="L2049" s="98" cm="1">
        <f t="array" ref="L2049">msoa_calculations5[[#This Row],[ Estimated case time (see and convey)]]*msoa_calculations5[[#This Row],[Population share of ICB]:[Population share of ICB]]</f>
        <v>0.39337513401111951</v>
      </c>
      <c r="M2049" s="98" cm="1">
        <f t="array" ref="M2049">msoa_calculations5[[#This Row],[Estimated case time (see and treat)]]*msoa_calculations5[[#This Row],[Population share of ICB]:[Population share of ICB]]</f>
        <v>0.28914957390924029</v>
      </c>
      <c r="N2049" s="94" cm="1">
        <f t="array" ref="N2049">msoa_calculations5[[#This Row],[Weighted estimate]]*msoa_calculations5[[#This Row],[Population share of ICB]:[Population share of ICB]]</f>
        <v>0.36517264586712173</v>
      </c>
    </row>
    <row r="2050" spans="1:14">
      <c r="A2050" s="63" t="s">
        <v>8168</v>
      </c>
      <c r="B2050" s="63" t="s">
        <v>13713</v>
      </c>
      <c r="C2050" s="63" t="s">
        <v>35</v>
      </c>
      <c r="D2050" s="63" t="s">
        <v>76</v>
      </c>
      <c r="E2050" s="72">
        <v>9156</v>
      </c>
      <c r="F2050" s="64">
        <v>1</v>
      </c>
      <c r="G2050" s="79">
        <v>0</v>
      </c>
      <c r="H2050" s="133">
        <v>88.168846130371094</v>
      </c>
      <c r="I2050" s="134">
        <v>63.621635437011719</v>
      </c>
      <c r="J2050" s="105">
        <v>81.526596069335938</v>
      </c>
      <c r="K2050" s="96">
        <f>msoa_calculations5[[#This Row],[ Pop20]]/SUMIF(msoa_calculations5[ICB26],msoa_calculations5[[#This Row],[ICB26]],msoa_calculations5[[ Pop20]])</f>
        <v>6.7422084635481863E-3</v>
      </c>
      <c r="L2050" s="98" cm="1">
        <f t="array" ref="L2050">msoa_calculations5[[#This Row],[ Estimated case time (see and convey)]]*msoa_calculations5[[#This Row],[Population share of ICB]:[Population share of ICB]]</f>
        <v>0.5944527406014658</v>
      </c>
      <c r="M2050" s="98" cm="1">
        <f t="array" ref="M2050">msoa_calculations5[[#This Row],[Estimated case time (see and treat)]]*msoa_calculations5[[#This Row],[Population share of ICB]:[Population share of ICB]]</f>
        <v>0.42895032890819762</v>
      </c>
      <c r="N2050" s="94" cm="1">
        <f t="array" ref="N2050">msoa_calculations5[[#This Row],[Weighted estimate]]*msoa_calculations5[[#This Row],[Population share of ICB]:[Population share of ICB]]</f>
        <v>0.54966930602295105</v>
      </c>
    </row>
    <row r="2051" spans="1:14">
      <c r="A2051" s="63" t="s">
        <v>8166</v>
      </c>
      <c r="B2051" s="63" t="s">
        <v>13713</v>
      </c>
      <c r="C2051" s="63" t="s">
        <v>35</v>
      </c>
      <c r="D2051" s="63" t="s">
        <v>76</v>
      </c>
      <c r="E2051" s="72">
        <v>10594</v>
      </c>
      <c r="F2051" s="64">
        <v>1</v>
      </c>
      <c r="G2051" s="79">
        <v>0</v>
      </c>
      <c r="H2051" s="133">
        <v>85.047195434570313</v>
      </c>
      <c r="I2051" s="134">
        <v>62.465011596679688</v>
      </c>
      <c r="J2051" s="105">
        <v>78.936660766601563</v>
      </c>
      <c r="K2051" s="96">
        <f>msoa_calculations5[[#This Row],[ Pop20]]/SUMIF(msoa_calculations5[ICB26],msoa_calculations5[[#This Row],[ICB26]],msoa_calculations5[[ Pop20]])</f>
        <v>7.8011092685484366E-3</v>
      </c>
      <c r="L2051" s="98" cm="1">
        <f t="array" ref="L2051">msoa_calculations5[[#This Row],[ Estimated case time (see and convey)]]*msoa_calculations5[[#This Row],[Population share of ICB]:[Population share of ICB]]</f>
        <v>0.66346246456867675</v>
      </c>
      <c r="M2051" s="98" cm="1">
        <f t="array" ref="M2051">msoa_calculations5[[#This Row],[Estimated case time (see and treat)]]*msoa_calculations5[[#This Row],[Population share of ICB]:[Population share of ICB]]</f>
        <v>0.48729638092684346</v>
      </c>
      <c r="N2051" s="94" cm="1">
        <f t="array" ref="N2051">msoa_calculations5[[#This Row],[Weighted estimate]]*msoa_calculations5[[#This Row],[Population share of ICB]:[Population share of ICB]]</f>
        <v>0.61579351593459919</v>
      </c>
    </row>
    <row r="2052" spans="1:14">
      <c r="A2052" s="63" t="s">
        <v>8164</v>
      </c>
      <c r="B2052" s="63" t="s">
        <v>13713</v>
      </c>
      <c r="C2052" s="63" t="s">
        <v>35</v>
      </c>
      <c r="D2052" s="63" t="s">
        <v>76</v>
      </c>
      <c r="E2052" s="72">
        <v>7336</v>
      </c>
      <c r="F2052" s="64">
        <v>1</v>
      </c>
      <c r="G2052" s="79">
        <v>0</v>
      </c>
      <c r="H2052" s="133">
        <v>100.00839233398438</v>
      </c>
      <c r="I2052" s="134">
        <v>71.523994445800781</v>
      </c>
      <c r="J2052" s="105">
        <v>92.300773620605469</v>
      </c>
      <c r="K2052" s="96">
        <f>msoa_calculations5[[#This Row],[ Pop20]]/SUMIF(msoa_calculations5[ICB26],msoa_calculations5[[#This Row],[ICB26]],msoa_calculations5[[ Pop20]])</f>
        <v>5.4020141206410546E-3</v>
      </c>
      <c r="L2052" s="98" cm="1">
        <f t="array" ref="L2052">msoa_calculations5[[#This Row],[ Estimated case time (see and convey)]]*msoa_calculations5[[#This Row],[Population share of ICB]:[Population share of ICB]]</f>
        <v>0.54024674757079416</v>
      </c>
      <c r="M2052" s="98" cm="1">
        <f t="array" ref="M2052">msoa_calculations5[[#This Row],[Estimated case time (see and treat)]]*msoa_calculations5[[#This Row],[Population share of ICB]:[Population share of ICB]]</f>
        <v>0.38637362796086816</v>
      </c>
      <c r="N2052" s="94" cm="1">
        <f t="array" ref="N2052">msoa_calculations5[[#This Row],[Weighted estimate]]*msoa_calculations5[[#This Row],[Population share of ICB]:[Population share of ICB]]</f>
        <v>0.49861008244460409</v>
      </c>
    </row>
    <row r="2053" spans="1:14">
      <c r="A2053" s="63" t="s">
        <v>8162</v>
      </c>
      <c r="B2053" s="63" t="s">
        <v>13713</v>
      </c>
      <c r="C2053" s="63" t="s">
        <v>35</v>
      </c>
      <c r="D2053" s="63" t="s">
        <v>76</v>
      </c>
      <c r="E2053" s="72">
        <v>9907</v>
      </c>
      <c r="F2053" s="64">
        <v>1</v>
      </c>
      <c r="G2053" s="79">
        <v>0</v>
      </c>
      <c r="H2053" s="133">
        <v>86.064308166503906</v>
      </c>
      <c r="I2053" s="134">
        <v>62.719463348388672</v>
      </c>
      <c r="J2053" s="105">
        <v>79.747406005859375</v>
      </c>
      <c r="K2053" s="96">
        <f>msoa_calculations5[[#This Row],[ Pop20]]/SUMIF(msoa_calculations5[ICB26],msoa_calculations5[[#This Row],[ICB26]],msoa_calculations5[[ Pop20]])</f>
        <v>7.2952227226268989E-3</v>
      </c>
      <c r="L2053" s="98" cm="1">
        <f t="array" ref="L2053">msoa_calculations5[[#This Row],[ Estimated case time (see and convey)]]*msoa_calculations5[[#This Row],[Population share of ICB]:[Population share of ICB]]</f>
        <v>0.62785829654344305</v>
      </c>
      <c r="M2053" s="98" cm="1">
        <f t="array" ref="M2053">msoa_calculations5[[#This Row],[Estimated case time (see and treat)]]*msoa_calculations5[[#This Row],[Population share of ICB]:[Population share of ICB]]</f>
        <v>0.45755245417013002</v>
      </c>
      <c r="N2053" s="94" cm="1">
        <f t="array" ref="N2053">msoa_calculations5[[#This Row],[Weighted estimate]]*msoa_calculations5[[#This Row],[Population share of ICB]:[Population share of ICB]]</f>
        <v>0.58177508836449809</v>
      </c>
    </row>
    <row r="2054" spans="1:14">
      <c r="A2054" s="63" t="s">
        <v>8160</v>
      </c>
      <c r="B2054" s="63" t="s">
        <v>13713</v>
      </c>
      <c r="C2054" s="63" t="s">
        <v>35</v>
      </c>
      <c r="D2054" s="63" t="s">
        <v>76</v>
      </c>
      <c r="E2054" s="72">
        <v>6948</v>
      </c>
      <c r="F2054" s="64">
        <v>1</v>
      </c>
      <c r="G2054" s="79">
        <v>0</v>
      </c>
      <c r="H2054" s="133">
        <v>86.455902099609375</v>
      </c>
      <c r="I2054" s="134">
        <v>63.895244598388672</v>
      </c>
      <c r="J2054" s="105">
        <v>80.3511962890625</v>
      </c>
      <c r="K2054" s="96">
        <f>msoa_calculations5[[#This Row],[ Pop20]]/SUMIF(msoa_calculations5[ICB26],msoa_calculations5[[#This Row],[ICB26]],msoa_calculations5[[ Pop20]])</f>
        <v>5.1163023596256883E-3</v>
      </c>
      <c r="L2054" s="98" cm="1">
        <f t="array" ref="L2054">msoa_calculations5[[#This Row],[ Estimated case time (see and convey)]]*msoa_calculations5[[#This Row],[Population share of ICB]:[Population share of ICB]]</f>
        <v>0.44233453591579897</v>
      </c>
      <c r="M2054" s="98" cm="1">
        <f t="array" ref="M2054">msoa_calculations5[[#This Row],[Estimated case time (see and treat)]]*msoa_calculations5[[#This Row],[Population share of ICB]:[Population share of ICB]]</f>
        <v>0.3269073907075965</v>
      </c>
      <c r="N2054" s="94" cm="1">
        <f t="array" ref="N2054">msoa_calculations5[[#This Row],[Weighted estimate]]*msoa_calculations5[[#This Row],[Population share of ICB]:[Population share of ICB]]</f>
        <v>0.41110101517247732</v>
      </c>
    </row>
    <row r="2055" spans="1:14">
      <c r="A2055" s="63" t="s">
        <v>8158</v>
      </c>
      <c r="B2055" s="63" t="s">
        <v>13713</v>
      </c>
      <c r="C2055" s="63" t="s">
        <v>35</v>
      </c>
      <c r="D2055" s="63" t="s">
        <v>76</v>
      </c>
      <c r="E2055" s="72">
        <v>6248</v>
      </c>
      <c r="F2055" s="64">
        <v>1</v>
      </c>
      <c r="G2055" s="79">
        <v>0</v>
      </c>
      <c r="H2055" s="133">
        <v>89.761009216308594</v>
      </c>
      <c r="I2055" s="134">
        <v>65.773590087890625</v>
      </c>
      <c r="J2055" s="105">
        <v>83.270233154296875</v>
      </c>
      <c r="K2055" s="96">
        <f>msoa_calculations5[[#This Row],[ Pop20]]/SUMIF(msoa_calculations5[ICB26],msoa_calculations5[[#This Row],[ICB26]],msoa_calculations5[[ Pop20]])</f>
        <v>4.6008429969690992E-3</v>
      </c>
      <c r="L2055" s="98" cm="1">
        <f t="array" ref="L2055">msoa_calculations5[[#This Row],[ Estimated case time (see and convey)]]*msoa_calculations5[[#This Row],[Population share of ICB]:[Population share of ICB]]</f>
        <v>0.41297631065373219</v>
      </c>
      <c r="M2055" s="98" cm="1">
        <f t="array" ref="M2055">msoa_calculations5[[#This Row],[Estimated case time (see and treat)]]*msoa_calculations5[[#This Row],[Population share of ICB]:[Population share of ICB]]</f>
        <v>0.30261396134138774</v>
      </c>
      <c r="N2055" s="94" cm="1">
        <f t="array" ref="N2055">msoa_calculations5[[#This Row],[Weighted estimate]]*msoa_calculations5[[#This Row],[Population share of ICB]:[Population share of ICB]]</f>
        <v>0.38311326906393089</v>
      </c>
    </row>
    <row r="2056" spans="1:14">
      <c r="A2056" s="63" t="s">
        <v>8156</v>
      </c>
      <c r="B2056" s="63" t="s">
        <v>13713</v>
      </c>
      <c r="C2056" s="63" t="s">
        <v>35</v>
      </c>
      <c r="D2056" s="63" t="s">
        <v>76</v>
      </c>
      <c r="E2056" s="72">
        <v>8993</v>
      </c>
      <c r="F2056" s="64">
        <v>1</v>
      </c>
      <c r="G2056" s="79">
        <v>0</v>
      </c>
      <c r="H2056" s="133">
        <v>86.417152404785156</v>
      </c>
      <c r="I2056" s="134">
        <v>63.057991027832031</v>
      </c>
      <c r="J2056" s="105">
        <v>80.09637451171875</v>
      </c>
      <c r="K2056" s="96">
        <f>msoa_calculations5[[#This Row],[ Pop20]]/SUMIF(msoa_calculations5[ICB26],msoa_calculations5[[#This Row],[ICB26]],msoa_calculations5[[ Pop20]])</f>
        <v>6.6221800691010097E-3</v>
      </c>
      <c r="L2056" s="98" cm="1">
        <f t="array" ref="L2056">msoa_calculations5[[#This Row],[ Estimated case time (see and convey)]]*msoa_calculations5[[#This Row],[Population share of ICB]:[Population share of ICB]]</f>
        <v>0.5722699442834327</v>
      </c>
      <c r="M2056" s="98" cm="1">
        <f t="array" ref="M2056">msoa_calculations5[[#This Row],[Estimated case time (see and treat)]]*msoa_calculations5[[#This Row],[Population share of ICB]:[Population share of ICB]]</f>
        <v>0.41758137138205959</v>
      </c>
      <c r="N2056" s="94" cm="1">
        <f t="array" ref="N2056">msoa_calculations5[[#This Row],[Weighted estimate]]*msoa_calculations5[[#This Row],[Population share of ICB]:[Population share of ICB]]</f>
        <v>0.53041261489875402</v>
      </c>
    </row>
    <row r="2057" spans="1:14">
      <c r="A2057" s="63" t="s">
        <v>8154</v>
      </c>
      <c r="B2057" s="63" t="s">
        <v>13713</v>
      </c>
      <c r="C2057" s="63" t="s">
        <v>35</v>
      </c>
      <c r="D2057" s="63" t="s">
        <v>76</v>
      </c>
      <c r="E2057" s="72">
        <v>6141</v>
      </c>
      <c r="F2057" s="64">
        <v>1</v>
      </c>
      <c r="G2057" s="79">
        <v>0</v>
      </c>
      <c r="H2057" s="133">
        <v>88.934539794921875</v>
      </c>
      <c r="I2057" s="134">
        <v>65.798316955566406</v>
      </c>
      <c r="J2057" s="105">
        <v>82.674087524414063</v>
      </c>
      <c r="K2057" s="96">
        <f>msoa_calculations5[[#This Row],[ Pop20]]/SUMIF(msoa_calculations5[ICB26],msoa_calculations5[[#This Row],[ICB26]],msoa_calculations5[[ Pop20]])</f>
        <v>4.5220513515344491E-3</v>
      </c>
      <c r="L2057" s="98" cm="1">
        <f t="array" ref="L2057">msoa_calculations5[[#This Row],[ Estimated case time (see and convey)]]*msoa_calculations5[[#This Row],[Population share of ICB]:[Population share of ICB]]</f>
        <v>0.40216655587772071</v>
      </c>
      <c r="M2057" s="98" cm="1">
        <f t="array" ref="M2057">msoa_calculations5[[#This Row],[Estimated case time (see and treat)]]*msoa_calculations5[[#This Row],[Population share of ICB]:[Population share of ICB]]</f>
        <v>0.29754336811761112</v>
      </c>
      <c r="N2057" s="94" cm="1">
        <f t="array" ref="N2057">msoa_calculations5[[#This Row],[Weighted estimate]]*msoa_calculations5[[#This Row],[Population share of ICB]:[Population share of ICB]]</f>
        <v>0.37385646922665394</v>
      </c>
    </row>
    <row r="2058" spans="1:14">
      <c r="A2058" s="63" t="s">
        <v>8152</v>
      </c>
      <c r="B2058" s="63" t="s">
        <v>13713</v>
      </c>
      <c r="C2058" s="63" t="s">
        <v>35</v>
      </c>
      <c r="D2058" s="63" t="s">
        <v>76</v>
      </c>
      <c r="E2058" s="72">
        <v>6004</v>
      </c>
      <c r="F2058" s="64">
        <v>1</v>
      </c>
      <c r="G2058" s="79">
        <v>0</v>
      </c>
      <c r="H2058" s="133">
        <v>86.294090270996094</v>
      </c>
      <c r="I2058" s="134">
        <v>62.650177001953125</v>
      </c>
      <c r="J2058" s="105">
        <v>79.896263122558594</v>
      </c>
      <c r="K2058" s="96">
        <f>msoa_calculations5[[#This Row],[ Pop20]]/SUMIF(msoa_calculations5[ICB26],msoa_calculations5[[#This Row],[ICB26]],msoa_calculations5[[ Pop20]])</f>
        <v>4.4211685905573735E-3</v>
      </c>
      <c r="L2058" s="98" cm="1">
        <f t="array" ref="L2058">msoa_calculations5[[#This Row],[ Estimated case time (see and convey)]]*msoa_calculations5[[#This Row],[Population share of ICB]:[Population share of ICB]]</f>
        <v>0.38152072145685056</v>
      </c>
      <c r="M2058" s="98" cm="1">
        <f t="array" ref="M2058">msoa_calculations5[[#This Row],[Estimated case time (see and treat)]]*msoa_calculations5[[#This Row],[Population share of ICB]:[Population share of ICB]]</f>
        <v>0.27698699475389504</v>
      </c>
      <c r="N2058" s="94" cm="1">
        <f t="array" ref="N2058">msoa_calculations5[[#This Row],[Weighted estimate]]*msoa_calculations5[[#This Row],[Population share of ICB]:[Population share of ICB]]</f>
        <v>0.35323484902036345</v>
      </c>
    </row>
    <row r="2059" spans="1:14">
      <c r="A2059" s="63" t="s">
        <v>8150</v>
      </c>
      <c r="B2059" s="63" t="s">
        <v>13713</v>
      </c>
      <c r="C2059" s="63" t="s">
        <v>35</v>
      </c>
      <c r="D2059" s="63" t="s">
        <v>76</v>
      </c>
      <c r="E2059" s="72">
        <v>8332</v>
      </c>
      <c r="F2059" s="64">
        <v>1</v>
      </c>
      <c r="G2059" s="79">
        <v>0</v>
      </c>
      <c r="H2059" s="133">
        <v>102.17699432373047</v>
      </c>
      <c r="I2059" s="134">
        <v>71.920875549316406</v>
      </c>
      <c r="J2059" s="105">
        <v>93.989967346191406</v>
      </c>
      <c r="K2059" s="96">
        <f>msoa_calculations5[[#This Row],[ Pop20]]/SUMIF(msoa_calculations5[ICB26],msoa_calculations5[[#This Row],[ICB26]],msoa_calculations5[[ Pop20]])</f>
        <v>6.135439156649573E-3</v>
      </c>
      <c r="L2059" s="98" cm="1">
        <f t="array" ref="L2059">msoa_calculations5[[#This Row],[ Estimated case time (see and convey)]]*msoa_calculations5[[#This Row],[Population share of ICB]:[Population share of ICB]]</f>
        <v>0.62690073188257711</v>
      </c>
      <c r="M2059" s="98" cm="1">
        <f t="array" ref="M2059">msoa_calculations5[[#This Row],[Estimated case time (see and treat)]]*msoa_calculations5[[#This Row],[Population share of ICB]:[Population share of ICB]]</f>
        <v>0.44126615602579677</v>
      </c>
      <c r="N2059" s="94" cm="1">
        <f t="array" ref="N2059">msoa_calculations5[[#This Row],[Weighted estimate]]*msoa_calculations5[[#This Row],[Population share of ICB]:[Population share of ICB]]</f>
        <v>0.57666972598803745</v>
      </c>
    </row>
    <row r="2060" spans="1:14">
      <c r="A2060" s="63" t="s">
        <v>8148</v>
      </c>
      <c r="B2060" s="63" t="s">
        <v>13713</v>
      </c>
      <c r="C2060" s="63" t="s">
        <v>35</v>
      </c>
      <c r="D2060" s="63" t="s">
        <v>76</v>
      </c>
      <c r="E2060" s="72">
        <v>9762</v>
      </c>
      <c r="F2060" s="64">
        <v>1</v>
      </c>
      <c r="G2060" s="79">
        <v>0</v>
      </c>
      <c r="H2060" s="133">
        <v>90.679550170898438</v>
      </c>
      <c r="I2060" s="134">
        <v>66.691032409667969</v>
      </c>
      <c r="J2060" s="105">
        <v>84.1884765625</v>
      </c>
      <c r="K2060" s="96">
        <f>msoa_calculations5[[#This Row],[ Pop20]]/SUMIF(msoa_calculations5[ICB26],msoa_calculations5[[#This Row],[ICB26]],msoa_calculations5[[ Pop20]])</f>
        <v>7.1884489975051766E-3</v>
      </c>
      <c r="L2060" s="98" cm="1">
        <f t="array" ref="L2060">msoa_calculations5[[#This Row],[ Estimated case time (see and convey)]]*msoa_calculations5[[#This Row],[Population share of ICB]:[Population share of ICB]]</f>
        <v>0.65184532152021524</v>
      </c>
      <c r="M2060" s="98" cm="1">
        <f t="array" ref="M2060">msoa_calculations5[[#This Row],[Estimated case time (see and treat)]]*msoa_calculations5[[#This Row],[Population share of ICB]:[Population share of ICB]]</f>
        <v>0.47940508506786295</v>
      </c>
      <c r="N2060" s="94" cm="1">
        <f t="array" ref="N2060">msoa_calculations5[[#This Row],[Weighted estimate]]*msoa_calculations5[[#This Row],[Population share of ICB]:[Population share of ICB]]</f>
        <v>0.60518456994719116</v>
      </c>
    </row>
    <row r="2061" spans="1:14">
      <c r="A2061" s="63" t="s">
        <v>8146</v>
      </c>
      <c r="B2061" s="63" t="s">
        <v>13713</v>
      </c>
      <c r="C2061" s="63" t="s">
        <v>35</v>
      </c>
      <c r="D2061" s="63" t="s">
        <v>76</v>
      </c>
      <c r="E2061" s="72">
        <v>5672</v>
      </c>
      <c r="F2061" s="64">
        <v>1</v>
      </c>
      <c r="G2061" s="79">
        <v>0</v>
      </c>
      <c r="H2061" s="133">
        <v>87.635154724121094</v>
      </c>
      <c r="I2061" s="134">
        <v>63.512226104736328</v>
      </c>
      <c r="J2061" s="105">
        <v>81.107711791992188</v>
      </c>
      <c r="K2061" s="96">
        <f>msoa_calculations5[[#This Row],[ Pop20]]/SUMIF(msoa_calculations5[ICB26],msoa_calculations5[[#This Row],[ICB26]],msoa_calculations5[[ Pop20]])</f>
        <v>4.1766935785545346E-3</v>
      </c>
      <c r="L2061" s="98" cm="1">
        <f t="array" ref="L2061">msoa_calculations5[[#This Row],[ Estimated case time (see and convey)]]*msoa_calculations5[[#This Row],[Population share of ICB]:[Population share of ICB]]</f>
        <v>0.36602518799186967</v>
      </c>
      <c r="M2061" s="98" cm="1">
        <f t="array" ref="M2061">msoa_calculations5[[#This Row],[Estimated case time (see and treat)]]*msoa_calculations5[[#This Row],[Population share of ICB]:[Population share of ICB]]</f>
        <v>0.26527110693135592</v>
      </c>
      <c r="N2061" s="94" cm="1">
        <f t="array" ref="N2061">msoa_calculations5[[#This Row],[Weighted estimate]]*msoa_calculations5[[#This Row],[Population share of ICB]:[Population share of ICB]]</f>
        <v>0.33876205901286566</v>
      </c>
    </row>
    <row r="2062" spans="1:14">
      <c r="A2062" s="63" t="s">
        <v>8144</v>
      </c>
      <c r="B2062" s="63" t="s">
        <v>13713</v>
      </c>
      <c r="C2062" s="63" t="s">
        <v>35</v>
      </c>
      <c r="D2062" s="63" t="s">
        <v>76</v>
      </c>
      <c r="E2062" s="72">
        <v>10019</v>
      </c>
      <c r="F2062" s="64">
        <v>1</v>
      </c>
      <c r="G2062" s="79">
        <v>0</v>
      </c>
      <c r="H2062" s="133">
        <v>91.216865539550781</v>
      </c>
      <c r="I2062" s="134">
        <v>66.0052490234375</v>
      </c>
      <c r="J2062" s="105">
        <v>84.394828796386719</v>
      </c>
      <c r="K2062" s="96">
        <f>msoa_calculations5[[#This Row],[ Pop20]]/SUMIF(msoa_calculations5[ICB26],msoa_calculations5[[#This Row],[ICB26]],msoa_calculations5[[ Pop20]])</f>
        <v>7.3776962206519529E-3</v>
      </c>
      <c r="L2062" s="98" cm="1">
        <f t="array" ref="L2062">msoa_calculations5[[#This Row],[ Estimated case time (see and convey)]]*msoa_calculations5[[#This Row],[Population share of ICB]:[Population share of ICB]]</f>
        <v>0.67297032415086111</v>
      </c>
      <c r="M2062" s="98" cm="1">
        <f t="array" ref="M2062">msoa_calculations5[[#This Row],[Estimated case time (see and treat)]]*msoa_calculations5[[#This Row],[Population share of ICB]:[Population share of ICB]]</f>
        <v>0.48696667626340584</v>
      </c>
      <c r="N2062" s="94" cm="1">
        <f t="array" ref="N2062">msoa_calculations5[[#This Row],[Weighted estimate]]*msoa_calculations5[[#This Row],[Population share of ICB]:[Population share of ICB]]</f>
        <v>0.62263940945367091</v>
      </c>
    </row>
    <row r="2063" spans="1:14">
      <c r="A2063" s="63" t="s">
        <v>8142</v>
      </c>
      <c r="B2063" s="63" t="s">
        <v>13713</v>
      </c>
      <c r="C2063" s="63" t="s">
        <v>35</v>
      </c>
      <c r="D2063" s="63" t="s">
        <v>76</v>
      </c>
      <c r="E2063" s="72">
        <v>11307</v>
      </c>
      <c r="F2063" s="64">
        <v>1</v>
      </c>
      <c r="G2063" s="79">
        <v>0</v>
      </c>
      <c r="H2063" s="133">
        <v>90.943496704101563</v>
      </c>
      <c r="I2063" s="134">
        <v>64.571144104003906</v>
      </c>
      <c r="J2063" s="105">
        <v>83.807380676269531</v>
      </c>
      <c r="K2063" s="96">
        <f>msoa_calculations5[[#This Row],[ Pop20]]/SUMIF(msoa_calculations5[ICB26],msoa_calculations5[[#This Row],[ICB26]],msoa_calculations5[[ Pop20]])</f>
        <v>8.3261414479400778E-3</v>
      </c>
      <c r="L2063" s="98" cm="1">
        <f t="array" ref="L2063">msoa_calculations5[[#This Row],[ Estimated case time (see and convey)]]*msoa_calculations5[[#This Row],[Population share of ICB]:[Population share of ICB]]</f>
        <v>0.75720841732862187</v>
      </c>
      <c r="M2063" s="98" cm="1">
        <f t="array" ref="M2063">msoa_calculations5[[#This Row],[Estimated case time (see and treat)]]*msoa_calculations5[[#This Row],[Population share of ICB]:[Population share of ICB]]</f>
        <v>0.53762847926525847</v>
      </c>
      <c r="N2063" s="94" cm="1">
        <f t="array" ref="N2063">msoa_calculations5[[#This Row],[Weighted estimate]]*msoa_calculations5[[#This Row],[Population share of ICB]:[Population share of ICB]]</f>
        <v>0.69779210589198004</v>
      </c>
    </row>
    <row r="2064" spans="1:14">
      <c r="A2064" s="63" t="s">
        <v>7782</v>
      </c>
      <c r="B2064" s="63" t="s">
        <v>13714</v>
      </c>
      <c r="C2064" s="63" t="s">
        <v>15</v>
      </c>
      <c r="D2064" s="63" t="s">
        <v>77</v>
      </c>
      <c r="E2064" s="72">
        <v>7192</v>
      </c>
      <c r="F2064" s="64">
        <v>1</v>
      </c>
      <c r="G2064" s="79">
        <v>0</v>
      </c>
      <c r="H2064" s="133">
        <v>103.14584350585938</v>
      </c>
      <c r="I2064" s="134">
        <v>70.726791381835938</v>
      </c>
      <c r="J2064" s="105">
        <v>94.373542785644531</v>
      </c>
      <c r="K2064" s="96">
        <f>msoa_calculations5[[#This Row],[ Pop20]]/SUMIF(msoa_calculations5[ICB26],msoa_calculations5[[#This Row],[ICB26]],msoa_calculations5[[ Pop20]])</f>
        <v>5.9807339205407272E-3</v>
      </c>
      <c r="L2064" s="98" cm="1">
        <f t="array" ref="L2064">msoa_calculations5[[#This Row],[ Estimated case time (see and convey)]]*msoa_calculations5[[#This Row],[Population share of ICB]:[Population share of ICB]]</f>
        <v>0.61688784501827865</v>
      </c>
      <c r="M2064" s="98" cm="1">
        <f t="array" ref="M2064">msoa_calculations5[[#This Row],[Estimated case time (see and treat)]]*msoa_calculations5[[#This Row],[Population share of ICB]:[Population share of ICB]]</f>
        <v>0.42299812030835376</v>
      </c>
      <c r="N2064" s="94" cm="1">
        <f t="array" ref="N2064">msoa_calculations5[[#This Row],[Weighted estimate]]*msoa_calculations5[[#This Row],[Population share of ICB]:[Population share of ICB]]</f>
        <v>0.56442304853970593</v>
      </c>
    </row>
    <row r="2065" spans="1:14">
      <c r="A2065" s="63" t="s">
        <v>7780</v>
      </c>
      <c r="B2065" s="63" t="s">
        <v>13714</v>
      </c>
      <c r="C2065" s="63" t="s">
        <v>15</v>
      </c>
      <c r="D2065" s="63" t="s">
        <v>77</v>
      </c>
      <c r="E2065" s="72">
        <v>6269</v>
      </c>
      <c r="F2065" s="64">
        <v>1</v>
      </c>
      <c r="G2065" s="79">
        <v>0</v>
      </c>
      <c r="H2065" s="133">
        <v>100.66893768310547</v>
      </c>
      <c r="I2065" s="134">
        <v>70.677032470703125</v>
      </c>
      <c r="J2065" s="105">
        <v>92.553398132324219</v>
      </c>
      <c r="K2065" s="96">
        <f>msoa_calculations5[[#This Row],[ Pop20]]/SUMIF(msoa_calculations5[ICB26],msoa_calculations5[[#This Row],[ICB26]],msoa_calculations5[[ Pop20]])</f>
        <v>5.2131842252321776E-3</v>
      </c>
      <c r="L2065" s="98" cm="1">
        <f t="array" ref="L2065">msoa_calculations5[[#This Row],[ Estimated case time (see and convey)]]*msoa_calculations5[[#This Row],[Population share of ICB]:[Population share of ICB]]</f>
        <v>0.5248057179004465</v>
      </c>
      <c r="M2065" s="98" cm="1">
        <f t="array" ref="M2065">msoa_calculations5[[#This Row],[Estimated case time (see and treat)]]*msoa_calculations5[[#This Row],[Population share of ICB]:[Population share of ICB]]</f>
        <v>0.36845239076249192</v>
      </c>
      <c r="N2065" s="94" cm="1">
        <f t="array" ref="N2065">msoa_calculations5[[#This Row],[Weighted estimate]]*msoa_calculations5[[#This Row],[Population share of ICB]:[Population share of ICB]]</f>
        <v>0.4824979151350659</v>
      </c>
    </row>
    <row r="2066" spans="1:14">
      <c r="A2066" s="63" t="s">
        <v>7778</v>
      </c>
      <c r="B2066" s="63" t="s">
        <v>13714</v>
      </c>
      <c r="C2066" s="63" t="s">
        <v>15</v>
      </c>
      <c r="D2066" s="63" t="s">
        <v>77</v>
      </c>
      <c r="E2066" s="72">
        <v>5332</v>
      </c>
      <c r="F2066" s="64">
        <v>1</v>
      </c>
      <c r="G2066" s="79">
        <v>0</v>
      </c>
      <c r="H2066" s="133">
        <v>93.349800109863281</v>
      </c>
      <c r="I2066" s="134">
        <v>67.237960815429688</v>
      </c>
      <c r="J2066" s="105">
        <v>86.284172058105469</v>
      </c>
      <c r="K2066" s="96">
        <f>msoa_calculations5[[#This Row],[ Pop20]]/SUMIF(msoa_calculations5[ICB26],msoa_calculations5[[#This Row],[ICB26]],msoa_calculations5[[ Pop20]])</f>
        <v>4.4339923893664014E-3</v>
      </c>
      <c r="L2066" s="98" cm="1">
        <f t="array" ref="L2066">msoa_calculations5[[#This Row],[ Estimated case time (see and convey)]]*msoa_calculations5[[#This Row],[Population share of ICB]:[Population share of ICB]]</f>
        <v>0.41391230323600864</v>
      </c>
      <c r="M2066" s="98" cm="1">
        <f t="array" ref="M2066">msoa_calculations5[[#This Row],[Estimated case time (see and treat)]]*msoa_calculations5[[#This Row],[Population share of ICB]:[Population share of ICB]]</f>
        <v>0.29813260653213153</v>
      </c>
      <c r="N2066" s="94" cm="1">
        <f t="array" ref="N2066">msoa_calculations5[[#This Row],[Weighted estimate]]*msoa_calculations5[[#This Row],[Population share of ICB]:[Population share of ICB]]</f>
        <v>0.38258336222842076</v>
      </c>
    </row>
    <row r="2067" spans="1:14">
      <c r="A2067" s="63" t="s">
        <v>7776</v>
      </c>
      <c r="B2067" s="63" t="s">
        <v>13714</v>
      </c>
      <c r="C2067" s="63" t="s">
        <v>15</v>
      </c>
      <c r="D2067" s="63" t="s">
        <v>77</v>
      </c>
      <c r="E2067" s="72">
        <v>6338</v>
      </c>
      <c r="F2067" s="64">
        <v>1</v>
      </c>
      <c r="G2067" s="79">
        <v>0</v>
      </c>
      <c r="H2067" s="133">
        <v>92.098403930664063</v>
      </c>
      <c r="I2067" s="134">
        <v>65.960121154785156</v>
      </c>
      <c r="J2067" s="105">
        <v>85.025619506835938</v>
      </c>
      <c r="K2067" s="96">
        <f>msoa_calculations5[[#This Row],[ Pop20]]/SUMIF(msoa_calculations5[ICB26],msoa_calculations5[[#This Row],[ICB26]],msoa_calculations5[[ Pop20]])</f>
        <v>5.2705633465499344E-3</v>
      </c>
      <c r="L2067" s="98" cm="1">
        <f t="array" ref="L2067">msoa_calculations5[[#This Row],[ Estimated case time (see and convey)]]*msoa_calculations5[[#This Row],[Population share of ICB]:[Population share of ICB]]</f>
        <v>0.48541047203270843</v>
      </c>
      <c r="M2067" s="98" cm="1">
        <f t="array" ref="M2067">msoa_calculations5[[#This Row],[Estimated case time (see and treat)]]*msoa_calculations5[[#This Row],[Population share of ICB]:[Population share of ICB]]</f>
        <v>0.34764699689240358</v>
      </c>
      <c r="N2067" s="94" cm="1">
        <f t="array" ref="N2067">msoa_calculations5[[#This Row],[Weighted estimate]]*msoa_calculations5[[#This Row],[Population share of ICB]:[Population share of ICB]]</f>
        <v>0.44813291369043062</v>
      </c>
    </row>
    <row r="2068" spans="1:14">
      <c r="A2068" s="63" t="s">
        <v>7774</v>
      </c>
      <c r="B2068" s="63" t="s">
        <v>13714</v>
      </c>
      <c r="C2068" s="63" t="s">
        <v>15</v>
      </c>
      <c r="D2068" s="63" t="s">
        <v>77</v>
      </c>
      <c r="E2068" s="72">
        <v>5950</v>
      </c>
      <c r="F2068" s="64">
        <v>1</v>
      </c>
      <c r="G2068" s="79">
        <v>0</v>
      </c>
      <c r="H2068" s="133">
        <v>90.46014404296875</v>
      </c>
      <c r="I2068" s="134">
        <v>66.56640625</v>
      </c>
      <c r="J2068" s="105">
        <v>83.994712829589844</v>
      </c>
      <c r="K2068" s="96">
        <f>msoa_calculations5[[#This Row],[ Pop20]]/SUMIF(msoa_calculations5[ICB26],msoa_calculations5[[#This Row],[ICB26]],msoa_calculations5[[ Pop20]])</f>
        <v>4.9479097368210967E-3</v>
      </c>
      <c r="L2068" s="98" cm="1">
        <f t="array" ref="L2068">msoa_calculations5[[#This Row],[ Estimated case time (see and convey)]]*msoa_calculations5[[#This Row],[Population share of ICB]:[Population share of ICB]]</f>
        <v>0.447588627504444</v>
      </c>
      <c r="M2068" s="98" cm="1">
        <f t="array" ref="M2068">msoa_calculations5[[#This Row],[Estimated case time (see and treat)]]*msoa_calculations5[[#This Row],[Population share of ICB]:[Population share of ICB]]</f>
        <v>0.32936456962956373</v>
      </c>
      <c r="N2068" s="94" cm="1">
        <f t="array" ref="N2068">msoa_calculations5[[#This Row],[Weighted estimate]]*msoa_calculations5[[#This Row],[Population share of ICB]:[Population share of ICB]]</f>
        <v>0.41559825745101947</v>
      </c>
    </row>
    <row r="2069" spans="1:14">
      <c r="A2069" s="63" t="s">
        <v>7772</v>
      </c>
      <c r="B2069" s="63" t="s">
        <v>13714</v>
      </c>
      <c r="C2069" s="63" t="s">
        <v>15</v>
      </c>
      <c r="D2069" s="63" t="s">
        <v>77</v>
      </c>
      <c r="E2069" s="72">
        <v>6876</v>
      </c>
      <c r="F2069" s="64">
        <v>1</v>
      </c>
      <c r="G2069" s="79">
        <v>0</v>
      </c>
      <c r="H2069" s="133">
        <v>91.634056091308594</v>
      </c>
      <c r="I2069" s="134">
        <v>66.344947814941406</v>
      </c>
      <c r="J2069" s="105">
        <v>84.791053771972656</v>
      </c>
      <c r="K2069" s="96">
        <f>msoa_calculations5[[#This Row],[ Pop20]]/SUMIF(msoa_calculations5[ICB26],msoa_calculations5[[#This Row],[ICB26]],msoa_calculations5[[ Pop20]])</f>
        <v>5.7179541765347668E-3</v>
      </c>
      <c r="L2069" s="98" cm="1">
        <f t="array" ref="L2069">msoa_calculations5[[#This Row],[ Estimated case time (see and convey)]]*msoa_calculations5[[#This Row],[Population share of ICB]:[Population share of ICB]]</f>
        <v>0.52395933374011905</v>
      </c>
      <c r="M2069" s="98" cm="1">
        <f t="array" ref="M2069">msoa_calculations5[[#This Row],[Estimated case time (see and treat)]]*msoa_calculations5[[#This Row],[Population share of ICB]:[Population share of ICB]]</f>
        <v>0.37935737145042536</v>
      </c>
      <c r="N2069" s="94" cm="1">
        <f t="array" ref="N2069">msoa_calculations5[[#This Row],[Weighted estimate]]*msoa_calculations5[[#This Row],[Population share of ICB]:[Population share of ICB]]</f>
        <v>0.48483136004823502</v>
      </c>
    </row>
    <row r="2070" spans="1:14">
      <c r="A2070" s="63" t="s">
        <v>7770</v>
      </c>
      <c r="B2070" s="63" t="s">
        <v>13714</v>
      </c>
      <c r="C2070" s="63" t="s">
        <v>15</v>
      </c>
      <c r="D2070" s="63" t="s">
        <v>77</v>
      </c>
      <c r="E2070" s="72">
        <v>6664</v>
      </c>
      <c r="F2070" s="64">
        <v>1</v>
      </c>
      <c r="G2070" s="79">
        <v>0</v>
      </c>
      <c r="H2070" s="133">
        <v>93.707504272460938</v>
      </c>
      <c r="I2070" s="134">
        <v>68.172370910644531</v>
      </c>
      <c r="J2070" s="105">
        <v>86.797927856445313</v>
      </c>
      <c r="K2070" s="96">
        <f>msoa_calculations5[[#This Row],[ Pop20]]/SUMIF(msoa_calculations5[ICB26],msoa_calculations5[[#This Row],[ICB26]],msoa_calculations5[[ Pop20]])</f>
        <v>5.5416589052396286E-3</v>
      </c>
      <c r="L2070" s="98" cm="1">
        <f t="array" ref="L2070">msoa_calculations5[[#This Row],[ Estimated case time (see and convey)]]*msoa_calculations5[[#This Row],[Population share of ICB]:[Population share of ICB]]</f>
        <v>0.51929502553926365</v>
      </c>
      <c r="M2070" s="98" cm="1">
        <f t="array" ref="M2070">msoa_calculations5[[#This Row],[Estimated case time (see and treat)]]*msoa_calculations5[[#This Row],[Population share of ICB]:[Population share of ICB]]</f>
        <v>0.3777880263482723</v>
      </c>
      <c r="N2070" s="94" cm="1">
        <f t="array" ref="N2070">msoa_calculations5[[#This Row],[Weighted estimate]]*msoa_calculations5[[#This Row],[Population share of ICB]:[Population share of ICB]]</f>
        <v>0.48100450986201698</v>
      </c>
    </row>
    <row r="2071" spans="1:14">
      <c r="A2071" s="63" t="s">
        <v>7768</v>
      </c>
      <c r="B2071" s="63" t="s">
        <v>13714</v>
      </c>
      <c r="C2071" s="63" t="s">
        <v>15</v>
      </c>
      <c r="D2071" s="63" t="s">
        <v>77</v>
      </c>
      <c r="E2071" s="72">
        <v>6424</v>
      </c>
      <c r="F2071" s="64">
        <v>1</v>
      </c>
      <c r="G2071" s="79">
        <v>0</v>
      </c>
      <c r="H2071" s="133">
        <v>89.920265197753906</v>
      </c>
      <c r="I2071" s="134">
        <v>65.1165771484375</v>
      </c>
      <c r="J2071" s="105">
        <v>83.208610534667969</v>
      </c>
      <c r="K2071" s="96">
        <f>msoa_calculations5[[#This Row],[ Pop20]]/SUMIF(msoa_calculations5[ICB26],msoa_calculations5[[#This Row],[ICB26]],msoa_calculations5[[ Pop20]])</f>
        <v>5.3420793528300382E-3</v>
      </c>
      <c r="L2071" s="98" cm="1">
        <f t="array" ref="L2071">msoa_calculations5[[#This Row],[ Estimated case time (see and convey)]]*msoa_calculations5[[#This Row],[Population share of ICB]:[Population share of ICB]]</f>
        <v>0.48036119211392259</v>
      </c>
      <c r="M2071" s="98" cm="1">
        <f t="array" ref="M2071">msoa_calculations5[[#This Row],[Estimated case time (see and treat)]]*msoa_calculations5[[#This Row],[Population share of ICB]:[Population share of ICB]]</f>
        <v>0.34785792231163226</v>
      </c>
      <c r="N2071" s="94" cm="1">
        <f t="array" ref="N2071">msoa_calculations5[[#This Row],[Weighted estimate]]*msoa_calculations5[[#This Row],[Population share of ICB]:[Population share of ICB]]</f>
        <v>0.44450700031492574</v>
      </c>
    </row>
    <row r="2072" spans="1:14">
      <c r="A2072" s="63" t="s">
        <v>7766</v>
      </c>
      <c r="B2072" s="63" t="s">
        <v>13714</v>
      </c>
      <c r="C2072" s="63" t="s">
        <v>15</v>
      </c>
      <c r="D2072" s="63" t="s">
        <v>77</v>
      </c>
      <c r="E2072" s="72">
        <v>7473</v>
      </c>
      <c r="F2072" s="64">
        <v>1</v>
      </c>
      <c r="G2072" s="79">
        <v>0</v>
      </c>
      <c r="H2072" s="133">
        <v>88.728759765625</v>
      </c>
      <c r="I2072" s="134">
        <v>63.777576446533203</v>
      </c>
      <c r="J2072" s="105">
        <v>81.977195739746094</v>
      </c>
      <c r="K2072" s="96">
        <f>msoa_calculations5[[#This Row],[ Pop20]]/SUMIF(msoa_calculations5[ICB26],msoa_calculations5[[#This Row],[ICB26]],msoa_calculations5[[ Pop20]])</f>
        <v>6.2144083131536231E-3</v>
      </c>
      <c r="L2072" s="98" cm="1">
        <f t="array" ref="L2072">msoa_calculations5[[#This Row],[ Estimated case time (see and convey)]]*msoa_calculations5[[#This Row],[Population share of ICB]:[Population share of ICB]]</f>
        <v>0.55139674230331071</v>
      </c>
      <c r="M2072" s="98" cm="1">
        <f t="array" ref="M2072">msoa_calculations5[[#This Row],[Estimated case time (see and treat)]]*msoa_calculations5[[#This Row],[Population share of ICB]:[Population share of ICB]]</f>
        <v>0.39633990126212665</v>
      </c>
      <c r="N2072" s="94" cm="1">
        <f t="array" ref="N2072">msoa_calculations5[[#This Row],[Weighted estimate]]*msoa_calculations5[[#This Row],[Population share of ICB]:[Population share of ICB]]</f>
        <v>0.50943976669409985</v>
      </c>
    </row>
    <row r="2073" spans="1:14">
      <c r="A2073" s="63" t="s">
        <v>7764</v>
      </c>
      <c r="B2073" s="63" t="s">
        <v>13714</v>
      </c>
      <c r="C2073" s="63" t="s">
        <v>15</v>
      </c>
      <c r="D2073" s="63" t="s">
        <v>77</v>
      </c>
      <c r="E2073" s="72">
        <v>5852</v>
      </c>
      <c r="F2073" s="64">
        <v>1</v>
      </c>
      <c r="G2073" s="79">
        <v>0</v>
      </c>
      <c r="H2073" s="133">
        <v>88.713005065917969</v>
      </c>
      <c r="I2073" s="134">
        <v>64.417076110839844</v>
      </c>
      <c r="J2073" s="105">
        <v>82.138748168945313</v>
      </c>
      <c r="K2073" s="96">
        <f>msoa_calculations5[[#This Row],[ Pop20]]/SUMIF(msoa_calculations5[ICB26],msoa_calculations5[[#This Row],[ICB26]],msoa_calculations5[[ Pop20]])</f>
        <v>4.8664147529205145E-3</v>
      </c>
      <c r="L2073" s="98" cm="1">
        <f t="array" ref="L2073">msoa_calculations5[[#This Row],[ Estimated case time (see and convey)]]*msoa_calculations5[[#This Row],[Population share of ICB]:[Population share of ICB]]</f>
        <v>0.43171427662869555</v>
      </c>
      <c r="M2073" s="98" cm="1">
        <f t="array" ref="M2073">msoa_calculations5[[#This Row],[Estimated case time (see and treat)]]*msoa_calculations5[[#This Row],[Population share of ICB]:[Population share of ICB]]</f>
        <v>0.31348020952579464</v>
      </c>
      <c r="N2073" s="94" cm="1">
        <f t="array" ref="N2073">msoa_calculations5[[#This Row],[Weighted estimate]]*msoa_calculations5[[#This Row],[Population share of ICB]:[Population share of ICB]]</f>
        <v>0.39972121587577836</v>
      </c>
    </row>
    <row r="2074" spans="1:14">
      <c r="A2074" s="63" t="s">
        <v>7762</v>
      </c>
      <c r="B2074" s="63" t="s">
        <v>13714</v>
      </c>
      <c r="C2074" s="63" t="s">
        <v>15</v>
      </c>
      <c r="D2074" s="63" t="s">
        <v>77</v>
      </c>
      <c r="E2074" s="72">
        <v>6068</v>
      </c>
      <c r="F2074" s="64">
        <v>1</v>
      </c>
      <c r="G2074" s="79">
        <v>0</v>
      </c>
      <c r="H2074" s="133">
        <v>88.620414733886719</v>
      </c>
      <c r="I2074" s="134">
        <v>63.60443115234375</v>
      </c>
      <c r="J2074" s="105">
        <v>81.851318359375</v>
      </c>
      <c r="K2074" s="96">
        <f>msoa_calculations5[[#This Row],[ Pop20]]/SUMIF(msoa_calculations5[ICB26],msoa_calculations5[[#This Row],[ICB26]],msoa_calculations5[[ Pop20]])</f>
        <v>5.0460363500891454E-3</v>
      </c>
      <c r="L2074" s="98" cm="1">
        <f t="array" ref="L2074">msoa_calculations5[[#This Row],[ Estimated case time (see and convey)]]*msoa_calculations5[[#This Row],[Population share of ICB]:[Population share of ICB]]</f>
        <v>0.44718183410716805</v>
      </c>
      <c r="M2074" s="98" cm="1">
        <f t="array" ref="M2074">msoa_calculations5[[#This Row],[Estimated case time (see and treat)]]*msoa_calculations5[[#This Row],[Population share of ICB]:[Population share of ICB]]</f>
        <v>0.320950271621469</v>
      </c>
      <c r="N2074" s="94" cm="1">
        <f t="array" ref="N2074">msoa_calculations5[[#This Row],[Weighted estimate]]*msoa_calculations5[[#This Row],[Population share of ICB]:[Population share of ICB]]</f>
        <v>0.4130247277441253</v>
      </c>
    </row>
    <row r="2075" spans="1:14">
      <c r="A2075" s="63" t="s">
        <v>7760</v>
      </c>
      <c r="B2075" s="63" t="s">
        <v>13714</v>
      </c>
      <c r="C2075" s="63" t="s">
        <v>15</v>
      </c>
      <c r="D2075" s="63" t="s">
        <v>77</v>
      </c>
      <c r="E2075" s="72">
        <v>6842</v>
      </c>
      <c r="F2075" s="64">
        <v>1</v>
      </c>
      <c r="G2075" s="79">
        <v>0</v>
      </c>
      <c r="H2075" s="133">
        <v>86.376365661621094</v>
      </c>
      <c r="I2075" s="134">
        <v>62.059318542480469</v>
      </c>
      <c r="J2075" s="105">
        <v>79.796394348144531</v>
      </c>
      <c r="K2075" s="96">
        <f>msoa_calculations5[[#This Row],[ Pop20]]/SUMIF(msoa_calculations5[ICB26],msoa_calculations5[[#This Row],[ICB26]],msoa_calculations5[[ Pop20]])</f>
        <v>5.6896804066100745E-3</v>
      </c>
      <c r="L2075" s="98" cm="1">
        <f t="array" ref="L2075">msoa_calculations5[[#This Row],[ Estimated case time (see and convey)]]*msoa_calculations5[[#This Row],[Population share of ICB]:[Population share of ICB]]</f>
        <v>0.49145391529911281</v>
      </c>
      <c r="M2075" s="98" cm="1">
        <f t="array" ref="M2075">msoa_calculations5[[#This Row],[Estimated case time (see and treat)]]*msoa_calculations5[[#This Row],[Population share of ICB]:[Population share of ICB]]</f>
        <v>0.35309768875872444</v>
      </c>
      <c r="N2075" s="94" cm="1">
        <f t="array" ref="N2075">msoa_calculations5[[#This Row],[Weighted estimate]]*msoa_calculations5[[#This Row],[Population share of ICB]:[Population share of ICB]]</f>
        <v>0.45401598144076882</v>
      </c>
    </row>
    <row r="2076" spans="1:14">
      <c r="A2076" s="63" t="s">
        <v>7758</v>
      </c>
      <c r="B2076" s="63" t="s">
        <v>13714</v>
      </c>
      <c r="C2076" s="63" t="s">
        <v>15</v>
      </c>
      <c r="D2076" s="63" t="s">
        <v>77</v>
      </c>
      <c r="E2076" s="72">
        <v>6943</v>
      </c>
      <c r="F2076" s="64">
        <v>1</v>
      </c>
      <c r="G2076" s="79">
        <v>0</v>
      </c>
      <c r="H2076" s="133">
        <v>85.311378479003906</v>
      </c>
      <c r="I2076" s="134">
        <v>60.135429382324219</v>
      </c>
      <c r="J2076" s="105">
        <v>78.498992919921875</v>
      </c>
      <c r="K2076" s="96">
        <f>msoa_calculations5[[#This Row],[ Pop20]]/SUMIF(msoa_calculations5[ICB26],msoa_calculations5[[#This Row],[ICB26]],msoa_calculations5[[ Pop20]])</f>
        <v>5.7736701349157772E-3</v>
      </c>
      <c r="L2076" s="98" cm="1">
        <f t="array" ref="L2076">msoa_calculations5[[#This Row],[ Estimated case time (see and convey)]]*msoa_calculations5[[#This Row],[Population share of ICB]:[Population share of ICB]]</f>
        <v>0.4925597580927214</v>
      </c>
      <c r="M2076" s="98" cm="1">
        <f t="array" ref="M2076">msoa_calculations5[[#This Row],[Estimated case time (see and treat)]]*msoa_calculations5[[#This Row],[Population share of ICB]:[Population share of ICB]]</f>
        <v>0.34720213267506206</v>
      </c>
      <c r="N2076" s="94" cm="1">
        <f t="array" ref="N2076">msoa_calculations5[[#This Row],[Weighted estimate]]*msoa_calculations5[[#This Row],[Population share of ICB]:[Population share of ICB]]</f>
        <v>0.45322729104271797</v>
      </c>
    </row>
    <row r="2077" spans="1:14">
      <c r="A2077" s="63" t="s">
        <v>7756</v>
      </c>
      <c r="B2077" s="63" t="s">
        <v>13714</v>
      </c>
      <c r="C2077" s="63" t="s">
        <v>15</v>
      </c>
      <c r="D2077" s="63" t="s">
        <v>77</v>
      </c>
      <c r="E2077" s="72">
        <v>6494</v>
      </c>
      <c r="F2077" s="64">
        <v>1</v>
      </c>
      <c r="G2077" s="79">
        <v>0</v>
      </c>
      <c r="H2077" s="133">
        <v>88.698318481445313</v>
      </c>
      <c r="I2077" s="134">
        <v>63.909313201904297</v>
      </c>
      <c r="J2077" s="105">
        <v>81.990638732910156</v>
      </c>
      <c r="K2077" s="96">
        <f>msoa_calculations5[[#This Row],[ Pop20]]/SUMIF(msoa_calculations5[ICB26],msoa_calculations5[[#This Row],[ICB26]],msoa_calculations5[[ Pop20]])</f>
        <v>5.4002900556161682E-3</v>
      </c>
      <c r="L2077" s="98" cm="1">
        <f t="array" ref="L2077">msoa_calculations5[[#This Row],[ Estimated case time (see and convey)]]*msoa_calculations5[[#This Row],[Population share of ICB]:[Population share of ICB]]</f>
        <v>0.47899664724522489</v>
      </c>
      <c r="M2077" s="98" cm="1">
        <f t="array" ref="M2077">msoa_calculations5[[#This Row],[Estimated case time (see and treat)]]*msoa_calculations5[[#This Row],[Population share of ICB]:[Population share of ICB]]</f>
        <v>0.34512882854550286</v>
      </c>
      <c r="N2077" s="94" cm="1">
        <f t="array" ref="N2077">msoa_calculations5[[#This Row],[Weighted estimate]]*msoa_calculations5[[#This Row],[Population share of ICB]:[Population share of ICB]]</f>
        <v>0.44277323100295252</v>
      </c>
    </row>
    <row r="2078" spans="1:14">
      <c r="A2078" s="63" t="s">
        <v>7754</v>
      </c>
      <c r="B2078" s="63" t="s">
        <v>13714</v>
      </c>
      <c r="C2078" s="63" t="s">
        <v>15</v>
      </c>
      <c r="D2078" s="63" t="s">
        <v>77</v>
      </c>
      <c r="E2078" s="72">
        <v>7152</v>
      </c>
      <c r="F2078" s="64">
        <v>1</v>
      </c>
      <c r="G2078" s="79">
        <v>0</v>
      </c>
      <c r="H2078" s="133">
        <v>92.415679931640625</v>
      </c>
      <c r="I2078" s="134">
        <v>67.019081115722656</v>
      </c>
      <c r="J2078" s="105">
        <v>85.543594360351563</v>
      </c>
      <c r="K2078" s="96">
        <f>msoa_calculations5[[#This Row],[ Pop20]]/SUMIF(msoa_calculations5[ICB26],msoa_calculations5[[#This Row],[ICB26]],msoa_calculations5[[ Pop20]])</f>
        <v>5.9474706618057958E-3</v>
      </c>
      <c r="L2078" s="98" cm="1">
        <f t="array" ref="L2078">msoa_calculations5[[#This Row],[ Estimated case time (see and convey)]]*msoa_calculations5[[#This Row],[Population share of ICB]:[Population share of ICB]]</f>
        <v>0.54963954508426727</v>
      </c>
      <c r="M2078" s="98" cm="1">
        <f t="array" ref="M2078">msoa_calculations5[[#This Row],[Estimated case time (see and treat)]]*msoa_calculations5[[#This Row],[Population share of ICB]:[Population share of ICB]]</f>
        <v>0.39859401871694333</v>
      </c>
      <c r="N2078" s="94" cm="1">
        <f t="array" ref="N2078">msoa_calculations5[[#This Row],[Weighted estimate]]*msoa_calculations5[[#This Row],[Population share of ICB]:[Population share of ICB]]</f>
        <v>0.50876801776360669</v>
      </c>
    </row>
    <row r="2079" spans="1:14">
      <c r="A2079" s="63" t="s">
        <v>7752</v>
      </c>
      <c r="B2079" s="63" t="s">
        <v>13714</v>
      </c>
      <c r="C2079" s="63" t="s">
        <v>15</v>
      </c>
      <c r="D2079" s="63" t="s">
        <v>77</v>
      </c>
      <c r="E2079" s="72">
        <v>6384</v>
      </c>
      <c r="F2079" s="64">
        <v>1</v>
      </c>
      <c r="G2079" s="79">
        <v>0</v>
      </c>
      <c r="H2079" s="133">
        <v>89.421295166015625</v>
      </c>
      <c r="I2079" s="134">
        <v>64.652626037597656</v>
      </c>
      <c r="J2079" s="105">
        <v>82.7191162109375</v>
      </c>
      <c r="K2079" s="96">
        <f>msoa_calculations5[[#This Row],[ Pop20]]/SUMIF(msoa_calculations5[ICB26],msoa_calculations5[[#This Row],[ICB26]],msoa_calculations5[[ Pop20]])</f>
        <v>5.3088160940951059E-3</v>
      </c>
      <c r="L2079" s="98" cm="1">
        <f t="array" ref="L2079">msoa_calculations5[[#This Row],[ Estimated case time (see and convey)]]*msoa_calculations5[[#This Row],[Population share of ICB]:[Population share of ICB]]</f>
        <v>0.47472121093217262</v>
      </c>
      <c r="M2079" s="98" cm="1">
        <f t="array" ref="M2079">msoa_calculations5[[#This Row],[Estimated case time (see and treat)]]*msoa_calculations5[[#This Row],[Population share of ICB]:[Population share of ICB]]</f>
        <v>0.34322890163391073</v>
      </c>
      <c r="N2079" s="94" cm="1">
        <f t="array" ref="N2079">msoa_calculations5[[#This Row],[Weighted estimate]]*msoa_calculations5[[#This Row],[Population share of ICB]:[Population share of ICB]]</f>
        <v>0.43914057542994839</v>
      </c>
    </row>
    <row r="2080" spans="1:14">
      <c r="A2080" s="63" t="s">
        <v>7750</v>
      </c>
      <c r="B2080" s="63" t="s">
        <v>13714</v>
      </c>
      <c r="C2080" s="63" t="s">
        <v>15</v>
      </c>
      <c r="D2080" s="63" t="s">
        <v>77</v>
      </c>
      <c r="E2080" s="72">
        <v>6848</v>
      </c>
      <c r="F2080" s="64">
        <v>1</v>
      </c>
      <c r="G2080" s="79">
        <v>0</v>
      </c>
      <c r="H2080" s="133">
        <v>85.332290649414063</v>
      </c>
      <c r="I2080" s="134">
        <v>60.474285125732422</v>
      </c>
      <c r="J2080" s="105">
        <v>78.605941772460938</v>
      </c>
      <c r="K2080" s="96">
        <f>msoa_calculations5[[#This Row],[ Pop20]]/SUMIF(msoa_calculations5[ICB26],msoa_calculations5[[#This Row],[ICB26]],msoa_calculations5[[ Pop20]])</f>
        <v>5.6946698954203146E-3</v>
      </c>
      <c r="L2080" s="98" cm="1">
        <f t="array" ref="L2080">msoa_calculations5[[#This Row],[ Estimated case time (see and convey)]]*msoa_calculations5[[#This Row],[Population share of ICB]:[Population share of ICB]]</f>
        <v>0.48593922666847467</v>
      </c>
      <c r="M2080" s="98" cm="1">
        <f t="array" ref="M2080">msoa_calculations5[[#This Row],[Estimated case time (see and treat)]]*msoa_calculations5[[#This Row],[Population share of ICB]:[Population share of ICB]]</f>
        <v>0.34438109095257291</v>
      </c>
      <c r="N2080" s="94" cm="1">
        <f t="array" ref="N2080">msoa_calculations5[[#This Row],[Weighted estimate]]*msoa_calculations5[[#This Row],[Population share of ICB]:[Population share of ICB]]</f>
        <v>0.44763489021279546</v>
      </c>
    </row>
    <row r="2081" spans="1:14">
      <c r="A2081" s="63" t="s">
        <v>7748</v>
      </c>
      <c r="B2081" s="63" t="s">
        <v>13714</v>
      </c>
      <c r="C2081" s="63" t="s">
        <v>15</v>
      </c>
      <c r="D2081" s="63" t="s">
        <v>77</v>
      </c>
      <c r="E2081" s="72">
        <v>9937</v>
      </c>
      <c r="F2081" s="64">
        <v>1</v>
      </c>
      <c r="G2081" s="79">
        <v>0</v>
      </c>
      <c r="H2081" s="133">
        <v>84.17620849609375</v>
      </c>
      <c r="I2081" s="134">
        <v>59.184593200683594</v>
      </c>
      <c r="J2081" s="105">
        <v>77.413703918457031</v>
      </c>
      <c r="K2081" s="96">
        <f>msoa_calculations5[[#This Row],[ Pop20]]/SUMIF(msoa_calculations5[ICB26],msoa_calculations5[[#This Row],[ICB26]],msoa_calculations5[[ Pop20]])</f>
        <v>8.2634250512254176E-3</v>
      </c>
      <c r="L2081" s="98" cm="1">
        <f t="array" ref="L2081">msoa_calculations5[[#This Row],[ Estimated case time (see and convey)]]*msoa_calculations5[[#This Row],[Population share of ICB]:[Population share of ICB]]</f>
        <v>0.69558379000379489</v>
      </c>
      <c r="M2081" s="98" cm="1">
        <f t="array" ref="M2081">msoa_calculations5[[#This Row],[Estimated case time (see and treat)]]*msoa_calculations5[[#This Row],[Population share of ICB]:[Population share of ICB]]</f>
        <v>0.48906745010111435</v>
      </c>
      <c r="N2081" s="94" cm="1">
        <f t="array" ref="N2081">msoa_calculations5[[#This Row],[Weighted estimate]]*msoa_calculations5[[#This Row],[Population share of ICB]:[Population share of ICB]]</f>
        <v>0.63970234026792505</v>
      </c>
    </row>
    <row r="2082" spans="1:14">
      <c r="A2082" s="63" t="s">
        <v>7746</v>
      </c>
      <c r="B2082" s="63" t="s">
        <v>13714</v>
      </c>
      <c r="C2082" s="63" t="s">
        <v>15</v>
      </c>
      <c r="D2082" s="63" t="s">
        <v>77</v>
      </c>
      <c r="E2082" s="72">
        <v>5609</v>
      </c>
      <c r="F2082" s="64">
        <v>1</v>
      </c>
      <c r="G2082" s="79">
        <v>0</v>
      </c>
      <c r="H2082" s="133">
        <v>88.068008422851563</v>
      </c>
      <c r="I2082" s="134">
        <v>64.222915649414063</v>
      </c>
      <c r="J2082" s="105">
        <v>81.615745544433594</v>
      </c>
      <c r="K2082" s="96">
        <f>msoa_calculations5[[#This Row],[ Pop20]]/SUMIF(msoa_calculations5[ICB26],msoa_calculations5[[#This Row],[ICB26]],msoa_calculations5[[ Pop20]])</f>
        <v>4.6643404561058036E-3</v>
      </c>
      <c r="L2082" s="98" cm="1">
        <f t="array" ref="L2082">msoa_calculations5[[#This Row],[ Estimated case time (see and convey)]]*msoa_calculations5[[#This Row],[Population share of ICB]:[Population share of ICB]]</f>
        <v>0.41077917457537322</v>
      </c>
      <c r="M2082" s="98" cm="1">
        <f t="array" ref="M2082">msoa_calculations5[[#This Row],[Estimated case time (see and treat)]]*msoa_calculations5[[#This Row],[Population share of ICB]:[Population share of ICB]]</f>
        <v>0.29955754367263254</v>
      </c>
      <c r="N2082" s="94" cm="1">
        <f t="array" ref="N2082">msoa_calculations5[[#This Row],[Weighted estimate]]*msoa_calculations5[[#This Row],[Population share of ICB]:[Population share of ICB]]</f>
        <v>0.38068362379813858</v>
      </c>
    </row>
    <row r="2083" spans="1:14">
      <c r="A2083" s="63" t="s">
        <v>7744</v>
      </c>
      <c r="B2083" s="63" t="s">
        <v>13714</v>
      </c>
      <c r="C2083" s="63" t="s">
        <v>15</v>
      </c>
      <c r="D2083" s="63" t="s">
        <v>77</v>
      </c>
      <c r="E2083" s="72">
        <v>5919</v>
      </c>
      <c r="F2083" s="64">
        <v>1</v>
      </c>
      <c r="G2083" s="79">
        <v>0</v>
      </c>
      <c r="H2083" s="133">
        <v>88.439102172851563</v>
      </c>
      <c r="I2083" s="134">
        <v>64.566802978515625</v>
      </c>
      <c r="J2083" s="105">
        <v>81.979476928710938</v>
      </c>
      <c r="K2083" s="96">
        <f>msoa_calculations5[[#This Row],[ Pop20]]/SUMIF(msoa_calculations5[ICB26],msoa_calculations5[[#This Row],[ICB26]],msoa_calculations5[[ Pop20]])</f>
        <v>4.9221307113015249E-3</v>
      </c>
      <c r="L2083" s="98" cm="1">
        <f t="array" ref="L2083">msoa_calculations5[[#This Row],[ Estimated case time (see and convey)]]*msoa_calculations5[[#This Row],[Population share of ICB]:[Population share of ICB]]</f>
        <v>0.43530882088492612</v>
      </c>
      <c r="M2083" s="98" cm="1">
        <f t="array" ref="M2083">msoa_calculations5[[#This Row],[Estimated case time (see and treat)]]*msoa_calculations5[[#This Row],[Population share of ICB]:[Population share of ICB]]</f>
        <v>0.31780624387110651</v>
      </c>
      <c r="N2083" s="94" cm="1">
        <f t="array" ref="N2083">msoa_calculations5[[#This Row],[Weighted estimate]]*msoa_calculations5[[#This Row],[Population share of ICB]:[Population share of ICB]]</f>
        <v>0.40351370108724294</v>
      </c>
    </row>
    <row r="2084" spans="1:14">
      <c r="A2084" s="63" t="s">
        <v>7742</v>
      </c>
      <c r="B2084" s="63" t="s">
        <v>13714</v>
      </c>
      <c r="C2084" s="63" t="s">
        <v>15</v>
      </c>
      <c r="D2084" s="63" t="s">
        <v>77</v>
      </c>
      <c r="E2084" s="72">
        <v>7106</v>
      </c>
      <c r="F2084" s="64">
        <v>1</v>
      </c>
      <c r="G2084" s="79">
        <v>0</v>
      </c>
      <c r="H2084" s="133">
        <v>85.378311157226563</v>
      </c>
      <c r="I2084" s="134">
        <v>60.515331268310547</v>
      </c>
      <c r="J2084" s="105">
        <v>78.650611877441406</v>
      </c>
      <c r="K2084" s="96">
        <f>msoa_calculations5[[#This Row],[ Pop20]]/SUMIF(msoa_calculations5[ICB26],msoa_calculations5[[#This Row],[ICB26]],msoa_calculations5[[ Pop20]])</f>
        <v>5.9092179142606243E-3</v>
      </c>
      <c r="L2084" s="98" cm="1">
        <f t="array" ref="L2084">msoa_calculations5[[#This Row],[ Estimated case time (see and convey)]]*msoa_calculations5[[#This Row],[Population share of ICB]:[Population share of ICB]]</f>
        <v>0.50451904577960094</v>
      </c>
      <c r="M2084" s="98" cm="1">
        <f t="array" ref="M2084">msoa_calculations5[[#This Row],[Estimated case time (see and treat)]]*msoa_calculations5[[#This Row],[Population share of ICB]:[Population share of ICB]]</f>
        <v>0.3575982796181168</v>
      </c>
      <c r="N2084" s="94" cm="1">
        <f t="array" ref="N2084">msoa_calculations5[[#This Row],[Weighted estimate]]*msoa_calculations5[[#This Row],[Population share of ICB]:[Population share of ICB]]</f>
        <v>0.46476360467373617</v>
      </c>
    </row>
    <row r="2085" spans="1:14">
      <c r="A2085" s="63" t="s">
        <v>7740</v>
      </c>
      <c r="B2085" s="63" t="s">
        <v>13714</v>
      </c>
      <c r="C2085" s="63" t="s">
        <v>15</v>
      </c>
      <c r="D2085" s="63" t="s">
        <v>77</v>
      </c>
      <c r="E2085" s="72">
        <v>7751</v>
      </c>
      <c r="F2085" s="64">
        <v>1</v>
      </c>
      <c r="G2085" s="79">
        <v>0</v>
      </c>
      <c r="H2085" s="133">
        <v>92.773033142089844</v>
      </c>
      <c r="I2085" s="134">
        <v>67.71490478515625</v>
      </c>
      <c r="J2085" s="105">
        <v>85.992530822753906</v>
      </c>
      <c r="K2085" s="96">
        <f>msoa_calculations5[[#This Row],[ Pop20]]/SUMIF(msoa_calculations5[ICB26],msoa_calculations5[[#This Row],[ICB26]],msoa_calculations5[[ Pop20]])</f>
        <v>6.4455879613613985E-3</v>
      </c>
      <c r="L2085" s="98" cm="1">
        <f t="array" ref="L2085">msoa_calculations5[[#This Row],[ Estimated case time (see and convey)]]*msoa_calculations5[[#This Row],[Population share of ICB]:[Population share of ICB]]</f>
        <v>0.59797674555963631</v>
      </c>
      <c r="M2085" s="98" cm="1">
        <f t="array" ref="M2085">msoa_calculations5[[#This Row],[Estimated case time (see and treat)]]*msoa_calculations5[[#This Row],[Population share of ICB]:[Population share of ICB]]</f>
        <v>0.4364623750879365</v>
      </c>
      <c r="N2085" s="94" cm="1">
        <f t="array" ref="N2085">msoa_calculations5[[#This Row],[Weighted estimate]]*msoa_calculations5[[#This Row],[Population share of ICB]:[Population share of ICB]]</f>
        <v>0.55427242143814159</v>
      </c>
    </row>
    <row r="2086" spans="1:14">
      <c r="A2086" s="63" t="s">
        <v>7738</v>
      </c>
      <c r="B2086" s="63" t="s">
        <v>13714</v>
      </c>
      <c r="C2086" s="63" t="s">
        <v>15</v>
      </c>
      <c r="D2086" s="63" t="s">
        <v>77</v>
      </c>
      <c r="E2086" s="72">
        <v>6629</v>
      </c>
      <c r="F2086" s="64">
        <v>1</v>
      </c>
      <c r="G2086" s="79">
        <v>0</v>
      </c>
      <c r="H2086" s="133">
        <v>85.239616394042969</v>
      </c>
      <c r="I2086" s="134">
        <v>61.399238586425781</v>
      </c>
      <c r="J2086" s="105">
        <v>78.788627624511719</v>
      </c>
      <c r="K2086" s="96">
        <f>msoa_calculations5[[#This Row],[ Pop20]]/SUMIF(msoa_calculations5[ICB26],msoa_calculations5[[#This Row],[ICB26]],msoa_calculations5[[ Pop20]])</f>
        <v>5.5125535538465631E-3</v>
      </c>
      <c r="L2086" s="98" cm="1">
        <f t="array" ref="L2086">msoa_calculations5[[#This Row],[ Estimated case time (see and convey)]]*msoa_calculations5[[#This Row],[Population share of ICB]:[Population share of ICB]]</f>
        <v>0.46988795028149932</v>
      </c>
      <c r="M2086" s="98" cm="1">
        <f t="array" ref="M2086">msoa_calculations5[[#This Row],[Estimated case time (see and treat)]]*msoa_calculations5[[#This Row],[Population share of ICB]:[Population share of ICB]]</f>
        <v>0.33846659087307446</v>
      </c>
      <c r="N2086" s="94" cm="1">
        <f t="array" ref="N2086">msoa_calculations5[[#This Row],[Weighted estimate]]*msoa_calculations5[[#This Row],[Population share of ICB]:[Population share of ICB]]</f>
        <v>0.43432652921419557</v>
      </c>
    </row>
    <row r="2087" spans="1:14">
      <c r="A2087" s="63" t="s">
        <v>7736</v>
      </c>
      <c r="B2087" s="63" t="s">
        <v>13714</v>
      </c>
      <c r="C2087" s="63" t="s">
        <v>15</v>
      </c>
      <c r="D2087" s="63" t="s">
        <v>77</v>
      </c>
      <c r="E2087" s="72">
        <v>6970</v>
      </c>
      <c r="F2087" s="64">
        <v>1</v>
      </c>
      <c r="G2087" s="79">
        <v>0</v>
      </c>
      <c r="H2087" s="133">
        <v>86.027633666992188</v>
      </c>
      <c r="I2087" s="134">
        <v>62.149372100830078</v>
      </c>
      <c r="J2087" s="105">
        <v>79.566390991210938</v>
      </c>
      <c r="K2087" s="96">
        <f>msoa_calculations5[[#This Row],[ Pop20]]/SUMIF(msoa_calculations5[ICB26],msoa_calculations5[[#This Row],[ICB26]],msoa_calculations5[[ Pop20]])</f>
        <v>5.7961228345618562E-3</v>
      </c>
      <c r="L2087" s="98" cm="1">
        <f t="array" ref="L2087">msoa_calculations5[[#This Row],[ Estimated case time (see and convey)]]*msoa_calculations5[[#This Row],[Population share of ICB]:[Population share of ICB]]</f>
        <v>0.49862673190057571</v>
      </c>
      <c r="M2087" s="98" cm="1">
        <f t="array" ref="M2087">msoa_calculations5[[#This Row],[Estimated case time (see and treat)]]*msoa_calculations5[[#This Row],[Population share of ICB]:[Population share of ICB]]</f>
        <v>0.36022539478730276</v>
      </c>
      <c r="N2087" s="94" cm="1">
        <f t="array" ref="N2087">msoa_calculations5[[#This Row],[Weighted estimate]]*msoa_calculations5[[#This Row],[Population share of ICB]:[Population share of ICB]]</f>
        <v>0.46117657568783449</v>
      </c>
    </row>
    <row r="2088" spans="1:14">
      <c r="A2088" s="63" t="s">
        <v>7734</v>
      </c>
      <c r="B2088" s="63" t="s">
        <v>13714</v>
      </c>
      <c r="C2088" s="63" t="s">
        <v>15</v>
      </c>
      <c r="D2088" s="63" t="s">
        <v>77</v>
      </c>
      <c r="E2088" s="72">
        <v>9153</v>
      </c>
      <c r="F2088" s="64">
        <v>1</v>
      </c>
      <c r="G2088" s="79">
        <v>0</v>
      </c>
      <c r="H2088" s="133">
        <v>86.812118530273438</v>
      </c>
      <c r="I2088" s="134">
        <v>61.602920532226563</v>
      </c>
      <c r="J2088" s="105">
        <v>79.990737915039063</v>
      </c>
      <c r="K2088" s="96">
        <f>msoa_calculations5[[#This Row],[ Pop20]]/SUMIF(msoa_calculations5[ICB26],msoa_calculations5[[#This Row],[ICB26]],msoa_calculations5[[ Pop20]])</f>
        <v>7.6114651800207565E-3</v>
      </c>
      <c r="L2088" s="98" cm="1">
        <f t="array" ref="L2088">msoa_calculations5[[#This Row],[ Estimated case time (see and convey)]]*msoa_calculations5[[#This Row],[Population share of ICB]:[Population share of ICB]]</f>
        <v>0.66076741739701095</v>
      </c>
      <c r="M2088" s="98" cm="1">
        <f t="array" ref="M2088">msoa_calculations5[[#This Row],[Estimated case time (see and treat)]]*msoa_calculations5[[#This Row],[Population share of ICB]:[Population share of ICB]]</f>
        <v>0.4688884846186282</v>
      </c>
      <c r="N2088" s="94" cm="1">
        <f t="array" ref="N2088">msoa_calculations5[[#This Row],[Weighted estimate]]*msoa_calculations5[[#This Row],[Population share of ICB]:[Population share of ICB]]</f>
        <v>0.60884671636448595</v>
      </c>
    </row>
    <row r="2089" spans="1:14">
      <c r="A2089" s="63" t="s">
        <v>7732</v>
      </c>
      <c r="B2089" s="63" t="s">
        <v>13714</v>
      </c>
      <c r="C2089" s="63" t="s">
        <v>15</v>
      </c>
      <c r="D2089" s="63" t="s">
        <v>77</v>
      </c>
      <c r="E2089" s="72">
        <v>8282</v>
      </c>
      <c r="F2089" s="64">
        <v>1</v>
      </c>
      <c r="G2089" s="79">
        <v>0</v>
      </c>
      <c r="H2089" s="133">
        <v>81.827659606933594</v>
      </c>
      <c r="I2089" s="134">
        <v>57.504528045654297</v>
      </c>
      <c r="J2089" s="105">
        <v>75.246040344238281</v>
      </c>
      <c r="K2089" s="96">
        <f>msoa_calculations5[[#This Row],[ Pop20]]/SUMIF(msoa_calculations5[ICB26],msoa_calculations5[[#This Row],[ICB26]],msoa_calculations5[[ Pop20]])</f>
        <v>6.8871577210676176E-3</v>
      </c>
      <c r="L2089" s="98" cm="1">
        <f t="array" ref="L2089">msoa_calculations5[[#This Row],[ Estimated case time (see and convey)]]*msoa_calculations5[[#This Row],[Population share of ICB]:[Population share of ICB]]</f>
        <v>0.56355999765878551</v>
      </c>
      <c r="M2089" s="98" cm="1">
        <f t="array" ref="M2089">msoa_calculations5[[#This Row],[Estimated case time (see and treat)]]*msoa_calculations5[[#This Row],[Population share of ICB]:[Population share of ICB]]</f>
        <v>0.39604275432597735</v>
      </c>
      <c r="N2089" s="94" cm="1">
        <f t="array" ref="N2089">msoa_calculations5[[#This Row],[Weighted estimate]]*msoa_calculations5[[#This Row],[Population share of ICB]:[Population share of ICB]]</f>
        <v>0.51823134773658608</v>
      </c>
    </row>
    <row r="2090" spans="1:14">
      <c r="A2090" s="63" t="s">
        <v>7730</v>
      </c>
      <c r="B2090" s="63" t="s">
        <v>13714</v>
      </c>
      <c r="C2090" s="63" t="s">
        <v>15</v>
      </c>
      <c r="D2090" s="63" t="s">
        <v>77</v>
      </c>
      <c r="E2090" s="72">
        <v>8189</v>
      </c>
      <c r="F2090" s="64">
        <v>1</v>
      </c>
      <c r="G2090" s="79">
        <v>0</v>
      </c>
      <c r="H2090" s="133">
        <v>86.210983276367188</v>
      </c>
      <c r="I2090" s="134">
        <v>61.205692291259766</v>
      </c>
      <c r="J2090" s="105">
        <v>79.444778442382813</v>
      </c>
      <c r="K2090" s="96">
        <f>msoa_calculations5[[#This Row],[ Pop20]]/SUMIF(msoa_calculations5[ICB26],msoa_calculations5[[#This Row],[ICB26]],msoa_calculations5[[ Pop20]])</f>
        <v>6.8098206445089014E-3</v>
      </c>
      <c r="L2090" s="98" cm="1">
        <f t="array" ref="L2090">msoa_calculations5[[#This Row],[ Estimated case time (see and convey)]]*msoa_calculations5[[#This Row],[Population share of ICB]:[Population share of ICB]]</f>
        <v>0.58708133369881688</v>
      </c>
      <c r="M2090" s="98" cm="1">
        <f t="array" ref="M2090">msoa_calculations5[[#This Row],[Estimated case time (see and treat)]]*msoa_calculations5[[#This Row],[Population share of ICB]:[Population share of ICB]]</f>
        <v>0.41679978692648006</v>
      </c>
      <c r="N2090" s="94" cm="1">
        <f t="array" ref="N2090">msoa_calculations5[[#This Row],[Weighted estimate]]*msoa_calculations5[[#This Row],[Population share of ICB]:[Population share of ICB]]</f>
        <v>0.54100469233537418</v>
      </c>
    </row>
    <row r="2091" spans="1:14">
      <c r="A2091" s="63" t="s">
        <v>7728</v>
      </c>
      <c r="B2091" s="63" t="s">
        <v>13714</v>
      </c>
      <c r="C2091" s="63" t="s">
        <v>15</v>
      </c>
      <c r="D2091" s="63" t="s">
        <v>77</v>
      </c>
      <c r="E2091" s="72">
        <v>6239</v>
      </c>
      <c r="F2091" s="64">
        <v>1</v>
      </c>
      <c r="G2091" s="79">
        <v>0</v>
      </c>
      <c r="H2091" s="133">
        <v>96.403327941894531</v>
      </c>
      <c r="I2091" s="134">
        <v>70.12554931640625</v>
      </c>
      <c r="J2091" s="105">
        <v>89.292800903320313</v>
      </c>
      <c r="K2091" s="96">
        <f>msoa_calculations5[[#This Row],[ Pop20]]/SUMIF(msoa_calculations5[ICB26],msoa_calculations5[[#This Row],[ICB26]],msoa_calculations5[[ Pop20]])</f>
        <v>5.188236781180979E-3</v>
      </c>
      <c r="L2091" s="98" cm="1">
        <f t="array" ref="L2091">msoa_calculations5[[#This Row],[ Estimated case time (see and convey)]]*msoa_calculations5[[#This Row],[Population share of ICB]:[Population share of ICB]]</f>
        <v>0.50016329185638919</v>
      </c>
      <c r="M2091" s="98" cm="1">
        <f t="array" ref="M2091">msoa_calculations5[[#This Row],[Estimated case time (see and treat)]]*msoa_calculations5[[#This Row],[Population share of ICB]:[Population share of ICB]]</f>
        <v>0.36382795426389958</v>
      </c>
      <c r="N2091" s="94" cm="1">
        <f t="array" ref="N2091">msoa_calculations5[[#This Row],[Weighted estimate]]*msoa_calculations5[[#This Row],[Population share of ICB]:[Population share of ICB]]</f>
        <v>0.46327219394127661</v>
      </c>
    </row>
    <row r="2092" spans="1:14">
      <c r="A2092" s="63" t="s">
        <v>7726</v>
      </c>
      <c r="B2092" s="63" t="s">
        <v>13714</v>
      </c>
      <c r="C2092" s="63" t="s">
        <v>15</v>
      </c>
      <c r="D2092" s="63" t="s">
        <v>77</v>
      </c>
      <c r="E2092" s="72">
        <v>6676</v>
      </c>
      <c r="F2092" s="64">
        <v>1</v>
      </c>
      <c r="G2092" s="79">
        <v>0</v>
      </c>
      <c r="H2092" s="133">
        <v>85.657852172851563</v>
      </c>
      <c r="I2092" s="134">
        <v>61.468563079833984</v>
      </c>
      <c r="J2092" s="105">
        <v>79.112449645996094</v>
      </c>
      <c r="K2092" s="96">
        <f>msoa_calculations5[[#This Row],[ Pop20]]/SUMIF(msoa_calculations5[ICB26],msoa_calculations5[[#This Row],[ICB26]],msoa_calculations5[[ Pop20]])</f>
        <v>5.5516378828601078E-3</v>
      </c>
      <c r="L2092" s="98" cm="1">
        <f t="array" ref="L2092">msoa_calculations5[[#This Row],[ Estimated case time (see and convey)]]*msoa_calculations5[[#This Row],[Population share of ICB]:[Population share of ICB]]</f>
        <v>0.47554137708723376</v>
      </c>
      <c r="M2092" s="98" cm="1">
        <f t="array" ref="M2092">msoa_calculations5[[#This Row],[Estimated case time (see and treat)]]*msoa_calculations5[[#This Row],[Population share of ICB]:[Population share of ICB]]</f>
        <v>0.34125120339898252</v>
      </c>
      <c r="N2092" s="94" cm="1">
        <f t="array" ref="N2092">msoa_calculations5[[#This Row],[Weighted estimate]]*msoa_calculations5[[#This Row],[Population share of ICB]:[Population share of ICB]]</f>
        <v>0.43920367246057462</v>
      </c>
    </row>
    <row r="2093" spans="1:14">
      <c r="A2093" s="63" t="s">
        <v>7724</v>
      </c>
      <c r="B2093" s="63" t="s">
        <v>13714</v>
      </c>
      <c r="C2093" s="63" t="s">
        <v>15</v>
      </c>
      <c r="D2093" s="63" t="s">
        <v>77</v>
      </c>
      <c r="E2093" s="72">
        <v>11175</v>
      </c>
      <c r="F2093" s="64">
        <v>1</v>
      </c>
      <c r="G2093" s="79">
        <v>0</v>
      </c>
      <c r="H2093" s="133">
        <v>83.113059997558594</v>
      </c>
      <c r="I2093" s="134">
        <v>58.622364044189453</v>
      </c>
      <c r="J2093" s="105">
        <v>76.486099243164063</v>
      </c>
      <c r="K2093" s="96">
        <f>msoa_calculations5[[#This Row],[ Pop20]]/SUMIF(msoa_calculations5[ICB26],msoa_calculations5[[#This Row],[ICB26]],msoa_calculations5[[ Pop20]])</f>
        <v>9.2929229090715562E-3</v>
      </c>
      <c r="L2093" s="98" cm="1">
        <f t="array" ref="L2093">msoa_calculations5[[#This Row],[ Estimated case time (see and convey)]]*msoa_calculations5[[#This Row],[Population share of ICB]:[Population share of ICB]]</f>
        <v>0.77236325929435101</v>
      </c>
      <c r="M2093" s="98" cm="1">
        <f t="array" ref="M2093">msoa_calculations5[[#This Row],[Estimated case time (see and treat)]]*msoa_calculations5[[#This Row],[Population share of ICB]:[Population share of ICB]]</f>
        <v>0.5447731098101809</v>
      </c>
      <c r="N2093" s="94" cm="1">
        <f t="array" ref="N2093">msoa_calculations5[[#This Row],[Weighted estimate]]*msoa_calculations5[[#This Row],[Population share of ICB]:[Population share of ICB]]</f>
        <v>0.71077942388231996</v>
      </c>
    </row>
    <row r="2094" spans="1:14">
      <c r="A2094" s="63" t="s">
        <v>7722</v>
      </c>
      <c r="B2094" s="63" t="s">
        <v>13714</v>
      </c>
      <c r="C2094" s="63" t="s">
        <v>15</v>
      </c>
      <c r="D2094" s="63" t="s">
        <v>77</v>
      </c>
      <c r="E2094" s="72">
        <v>8935</v>
      </c>
      <c r="F2094" s="64">
        <v>1</v>
      </c>
      <c r="G2094" s="79">
        <v>0</v>
      </c>
      <c r="H2094" s="133">
        <v>83.361457824707031</v>
      </c>
      <c r="I2094" s="134">
        <v>59.043373107910156</v>
      </c>
      <c r="J2094" s="105">
        <v>76.781204223632813</v>
      </c>
      <c r="K2094" s="96">
        <f>msoa_calculations5[[#This Row],[ Pop20]]/SUMIF(msoa_calculations5[ICB26],msoa_calculations5[[#This Row],[ICB26]],msoa_calculations5[[ Pop20]])</f>
        <v>7.4301804199153783E-3</v>
      </c>
      <c r="L2094" s="98" cm="1">
        <f t="array" ref="L2094">msoa_calculations5[[#This Row],[ Estimated case time (see and convey)]]*msoa_calculations5[[#This Row],[Population share of ICB]:[Population share of ICB]]</f>
        <v>0.61939067170473983</v>
      </c>
      <c r="M2094" s="98" cm="1">
        <f t="array" ref="M2094">msoa_calculations5[[#This Row],[Estimated case time (see and treat)]]*msoa_calculations5[[#This Row],[Population share of ICB]:[Population share of ICB]]</f>
        <v>0.43870291479215223</v>
      </c>
      <c r="N2094" s="94" cm="1">
        <f t="array" ref="N2094">msoa_calculations5[[#This Row],[Weighted estimate]]*msoa_calculations5[[#This Row],[Population share of ICB]:[Population share of ICB]]</f>
        <v>0.57049820023996045</v>
      </c>
    </row>
    <row r="2095" spans="1:14">
      <c r="A2095" s="63" t="s">
        <v>7720</v>
      </c>
      <c r="B2095" s="63" t="s">
        <v>13714</v>
      </c>
      <c r="C2095" s="63" t="s">
        <v>15</v>
      </c>
      <c r="D2095" s="63" t="s">
        <v>77</v>
      </c>
      <c r="E2095" s="72">
        <v>6560</v>
      </c>
      <c r="F2095" s="64">
        <v>1</v>
      </c>
      <c r="G2095" s="79">
        <v>0</v>
      </c>
      <c r="H2095" s="133">
        <v>95.009315490722656</v>
      </c>
      <c r="I2095" s="134">
        <v>68.239128112792969</v>
      </c>
      <c r="J2095" s="105">
        <v>87.765548706054688</v>
      </c>
      <c r="K2095" s="96">
        <f>msoa_calculations5[[#This Row],[ Pop20]]/SUMIF(msoa_calculations5[ICB26],msoa_calculations5[[#This Row],[ICB26]],msoa_calculations5[[ Pop20]])</f>
        <v>5.4551744325288063E-3</v>
      </c>
      <c r="L2095" s="98" cm="1">
        <f t="array" ref="L2095">msoa_calculations5[[#This Row],[ Estimated case time (see and convey)]]*msoa_calculations5[[#This Row],[Population share of ICB]:[Population share of ICB]]</f>
        <v>0.5182923887170533</v>
      </c>
      <c r="M2095" s="98" cm="1">
        <f t="array" ref="M2095">msoa_calculations5[[#This Row],[Estimated case time (see and treat)]]*msoa_calculations5[[#This Row],[Population share of ICB]:[Population share of ICB]]</f>
        <v>0.37225634697896592</v>
      </c>
      <c r="N2095" s="94" cm="1">
        <f t="array" ref="N2095">msoa_calculations5[[#This Row],[Weighted estimate]]*msoa_calculations5[[#This Row],[Population share of ICB]:[Population share of ICB]]</f>
        <v>0.47877637735813117</v>
      </c>
    </row>
    <row r="2096" spans="1:14">
      <c r="A2096" s="63" t="s">
        <v>7718</v>
      </c>
      <c r="B2096" s="63" t="s">
        <v>13714</v>
      </c>
      <c r="C2096" s="63" t="s">
        <v>15</v>
      </c>
      <c r="D2096" s="63" t="s">
        <v>77</v>
      </c>
      <c r="E2096" s="72">
        <v>7395</v>
      </c>
      <c r="F2096" s="64">
        <v>1</v>
      </c>
      <c r="G2096" s="79">
        <v>0</v>
      </c>
      <c r="H2096" s="133">
        <v>85.496986389160156</v>
      </c>
      <c r="I2096" s="134">
        <v>60.191036224365234</v>
      </c>
      <c r="J2096" s="105">
        <v>78.649429321289063</v>
      </c>
      <c r="K2096" s="96">
        <f>msoa_calculations5[[#This Row],[ Pop20]]/SUMIF(msoa_calculations5[ICB26],msoa_calculations5[[#This Row],[ICB26]],msoa_calculations5[[ Pop20]])</f>
        <v>6.1495449586205057E-3</v>
      </c>
      <c r="L2096" s="98" cm="1">
        <f t="array" ref="L2096">msoa_calculations5[[#This Row],[ Estimated case time (see and convey)]]*msoa_calculations5[[#This Row],[Population share of ICB]:[Population share of ICB]]</f>
        <v>0.52576756162670579</v>
      </c>
      <c r="M2096" s="98" cm="1">
        <f t="array" ref="M2096">msoa_calculations5[[#This Row],[Estimated case time (see and treat)]]*msoa_calculations5[[#This Row],[Population share of ICB]:[Population share of ICB]]</f>
        <v>0.37014748336768949</v>
      </c>
      <c r="N2096" s="94" cm="1">
        <f t="array" ref="N2096">msoa_calculations5[[#This Row],[Weighted estimate]]*msoa_calculations5[[#This Row],[Population share of ICB]:[Population share of ICB]]</f>
        <v>0.48365820158111295</v>
      </c>
    </row>
    <row r="2097" spans="1:14">
      <c r="A2097" s="63" t="s">
        <v>7716</v>
      </c>
      <c r="B2097" s="63" t="s">
        <v>13714</v>
      </c>
      <c r="C2097" s="63" t="s">
        <v>15</v>
      </c>
      <c r="D2097" s="63" t="s">
        <v>77</v>
      </c>
      <c r="E2097" s="72">
        <v>10897</v>
      </c>
      <c r="F2097" s="64">
        <v>1</v>
      </c>
      <c r="G2097" s="79">
        <v>0</v>
      </c>
      <c r="H2097" s="133">
        <v>82.603439331054688</v>
      </c>
      <c r="I2097" s="134">
        <v>57.694709777832031</v>
      </c>
      <c r="J2097" s="105">
        <v>75.863365173339844</v>
      </c>
      <c r="K2097" s="96">
        <f>msoa_calculations5[[#This Row],[ Pop20]]/SUMIF(msoa_calculations5[ICB26],msoa_calculations5[[#This Row],[ICB26]],msoa_calculations5[[ Pop20]])</f>
        <v>9.0617432608637808E-3</v>
      </c>
      <c r="L2097" s="98" cm="1">
        <f t="array" ref="L2097">msoa_calculations5[[#This Row],[ Estimated case time (see and convey)]]*msoa_calculations5[[#This Row],[Population share of ICB]:[Population share of ICB]]</f>
        <v>0.74853115968235495</v>
      </c>
      <c r="M2097" s="98" cm="1">
        <f t="array" ref="M2097">msoa_calculations5[[#This Row],[Estimated case time (see and treat)]]*msoa_calculations5[[#This Row],[Population share of ICB]:[Population share of ICB]]</f>
        <v>0.5228146475167611</v>
      </c>
      <c r="N2097" s="94" cm="1">
        <f t="array" ref="N2097">msoa_calculations5[[#This Row],[Weighted estimate]]*msoa_calculations5[[#This Row],[Population share of ICB]:[Population share of ICB]]</f>
        <v>0.68745433810596035</v>
      </c>
    </row>
    <row r="2098" spans="1:14">
      <c r="A2098" s="63" t="s">
        <v>7714</v>
      </c>
      <c r="B2098" s="63" t="s">
        <v>13714</v>
      </c>
      <c r="C2098" s="63" t="s">
        <v>15</v>
      </c>
      <c r="D2098" s="63" t="s">
        <v>77</v>
      </c>
      <c r="E2098" s="72">
        <v>6817</v>
      </c>
      <c r="F2098" s="64">
        <v>1</v>
      </c>
      <c r="G2098" s="79">
        <v>0</v>
      </c>
      <c r="H2098" s="133">
        <v>92.055885314941406</v>
      </c>
      <c r="I2098" s="134">
        <v>67.138450622558594</v>
      </c>
      <c r="J2098" s="105">
        <v>85.313453674316406</v>
      </c>
      <c r="K2098" s="96">
        <f>msoa_calculations5[[#This Row],[ Pop20]]/SUMIF(msoa_calculations5[ICB26],msoa_calculations5[[#This Row],[ICB26]],msoa_calculations5[[ Pop20]])</f>
        <v>5.6688908699007428E-3</v>
      </c>
      <c r="L2098" s="98" cm="1">
        <f t="array" ref="L2098">msoa_calculations5[[#This Row],[ Estimated case time (see and convey)]]*msoa_calculations5[[#This Row],[Population share of ICB]:[Population share of ICB]]</f>
        <v>0.52185476778250117</v>
      </c>
      <c r="M2098" s="98" cm="1">
        <f t="array" ref="M2098">msoa_calculations5[[#This Row],[Estimated case time (see and treat)]]*msoa_calculations5[[#This Row],[Population share of ICB]:[Population share of ICB]]</f>
        <v>0.38060054975350427</v>
      </c>
      <c r="N2098" s="94" cm="1">
        <f t="array" ref="N2098">msoa_calculations5[[#This Row],[Weighted estimate]]*msoa_calculations5[[#This Row],[Population share of ICB]:[Population share of ICB]]</f>
        <v>0.48363265861403226</v>
      </c>
    </row>
    <row r="2099" spans="1:14">
      <c r="A2099" s="63" t="s">
        <v>7712</v>
      </c>
      <c r="B2099" s="63" t="s">
        <v>13714</v>
      </c>
      <c r="C2099" s="63" t="s">
        <v>15</v>
      </c>
      <c r="D2099" s="63" t="s">
        <v>77</v>
      </c>
      <c r="E2099" s="72">
        <v>8207</v>
      </c>
      <c r="F2099" s="64">
        <v>1</v>
      </c>
      <c r="G2099" s="79">
        <v>0</v>
      </c>
      <c r="H2099" s="133">
        <v>85.657905578613281</v>
      </c>
      <c r="I2099" s="134">
        <v>60.735507965087891</v>
      </c>
      <c r="J2099" s="105">
        <v>78.914131164550781</v>
      </c>
      <c r="K2099" s="96">
        <f>msoa_calculations5[[#This Row],[ Pop20]]/SUMIF(msoa_calculations5[ICB26],msoa_calculations5[[#This Row],[ICB26]],msoa_calculations5[[ Pop20]])</f>
        <v>6.8247891109396207E-3</v>
      </c>
      <c r="L2099" s="98" cm="1">
        <f t="array" ref="L2099">msoa_calculations5[[#This Row],[ Estimated case time (see and convey)]]*msoa_calculations5[[#This Row],[Population share of ICB]:[Population share of ICB]]</f>
        <v>0.58459714125881412</v>
      </c>
      <c r="M2099" s="98" cm="1">
        <f t="array" ref="M2099">msoa_calculations5[[#This Row],[Estimated case time (see and treat)]]*msoa_calculations5[[#This Row],[Population share of ICB]:[Population share of ICB]]</f>
        <v>0.41450703340751843</v>
      </c>
      <c r="N2099" s="94" cm="1">
        <f t="array" ref="N2099">msoa_calculations5[[#This Row],[Weighted estimate]]*msoa_calculations5[[#This Row],[Population share of ICB]:[Population share of ICB]]</f>
        <v>0.53857230307108717</v>
      </c>
    </row>
    <row r="2100" spans="1:14">
      <c r="A2100" s="63" t="s">
        <v>7710</v>
      </c>
      <c r="B2100" s="63" t="s">
        <v>13714</v>
      </c>
      <c r="C2100" s="63" t="s">
        <v>15</v>
      </c>
      <c r="D2100" s="63" t="s">
        <v>77</v>
      </c>
      <c r="E2100" s="72">
        <v>6678</v>
      </c>
      <c r="F2100" s="64">
        <v>1</v>
      </c>
      <c r="G2100" s="79">
        <v>0</v>
      </c>
      <c r="H2100" s="133">
        <v>87.234298706054688</v>
      </c>
      <c r="I2100" s="134">
        <v>61.762001037597656</v>
      </c>
      <c r="J2100" s="105">
        <v>80.341728210449219</v>
      </c>
      <c r="K2100" s="96">
        <f>msoa_calculations5[[#This Row],[ Pop20]]/SUMIF(msoa_calculations5[ICB26],msoa_calculations5[[#This Row],[ICB26]],msoa_calculations5[[ Pop20]])</f>
        <v>5.5533010457968542E-3</v>
      </c>
      <c r="L2100" s="98" cm="1">
        <f t="array" ref="L2100">msoa_calculations5[[#This Row],[ Estimated case time (see and convey)]]*msoa_calculations5[[#This Row],[Population share of ICB]:[Population share of ICB]]</f>
        <v>0.48443832223368866</v>
      </c>
      <c r="M2100" s="98" cm="1">
        <f t="array" ref="M2100">msoa_calculations5[[#This Row],[Estimated case time (see and treat)]]*msoa_calculations5[[#This Row],[Population share of ICB]:[Population share of ICB]]</f>
        <v>0.34298298495259744</v>
      </c>
      <c r="N2100" s="94" cm="1">
        <f t="array" ref="N2100">msoa_calculations5[[#This Row],[Weighted estimate]]*msoa_calculations5[[#This Row],[Population share of ICB]:[Population share of ICB]]</f>
        <v>0.44616180329221428</v>
      </c>
    </row>
    <row r="2101" spans="1:14">
      <c r="A2101" s="63" t="s">
        <v>7708</v>
      </c>
      <c r="B2101" s="63" t="s">
        <v>13714</v>
      </c>
      <c r="C2101" s="63" t="s">
        <v>15</v>
      </c>
      <c r="D2101" s="63" t="s">
        <v>77</v>
      </c>
      <c r="E2101" s="72">
        <v>9059</v>
      </c>
      <c r="F2101" s="64">
        <v>1</v>
      </c>
      <c r="G2101" s="79">
        <v>0</v>
      </c>
      <c r="H2101" s="133">
        <v>87.326522827148438</v>
      </c>
      <c r="I2101" s="134">
        <v>62.075973510742188</v>
      </c>
      <c r="J2101" s="105">
        <v>80.49395751953125</v>
      </c>
      <c r="K2101" s="96">
        <f>msoa_calculations5[[#This Row],[ Pop20]]/SUMIF(msoa_calculations5[ICB26],msoa_calculations5[[#This Row],[ICB26]],msoa_calculations5[[ Pop20]])</f>
        <v>7.5332965219936663E-3</v>
      </c>
      <c r="L2101" s="98" cm="1">
        <f t="array" ref="L2101">msoa_calculations5[[#This Row],[ Estimated case time (see and convey)]]*msoa_calculations5[[#This Row],[Population share of ICB]:[Population share of ICB]]</f>
        <v>0.65785659069155777</v>
      </c>
      <c r="M2101" s="98" cm="1">
        <f t="array" ref="M2101">msoa_calculations5[[#This Row],[Estimated case time (see and treat)]]*msoa_calculations5[[#This Row],[Population share of ICB]:[Population share of ICB]]</f>
        <v>0.46763671534784507</v>
      </c>
      <c r="N2101" s="94" cm="1">
        <f t="array" ref="N2101">msoa_calculations5[[#This Row],[Weighted estimate]]*msoa_calculations5[[#This Row],[Population share of ICB]:[Population share of ICB]]</f>
        <v>0.60638485022339073</v>
      </c>
    </row>
    <row r="2102" spans="1:14">
      <c r="A2102" s="63" t="s">
        <v>7706</v>
      </c>
      <c r="B2102" s="63" t="s">
        <v>13714</v>
      </c>
      <c r="C2102" s="63" t="s">
        <v>15</v>
      </c>
      <c r="D2102" s="63" t="s">
        <v>77</v>
      </c>
      <c r="E2102" s="72">
        <v>11432</v>
      </c>
      <c r="F2102" s="64">
        <v>1</v>
      </c>
      <c r="G2102" s="79">
        <v>0</v>
      </c>
      <c r="H2102" s="133">
        <v>92.805877685546875</v>
      </c>
      <c r="I2102" s="134">
        <v>66.996742248535156</v>
      </c>
      <c r="J2102" s="105">
        <v>85.822158813476563</v>
      </c>
      <c r="K2102" s="96">
        <f>msoa_calculations5[[#This Row],[ Pop20]]/SUMIF(msoa_calculations5[ICB26],msoa_calculations5[[#This Row],[ICB26]],msoa_calculations5[[ Pop20]])</f>
        <v>9.5066393464434927E-3</v>
      </c>
      <c r="L2102" s="98" cm="1">
        <f t="array" ref="L2102">msoa_calculations5[[#This Row],[ Estimated case time (see and convey)]]*msoa_calculations5[[#This Row],[Population share of ICB]:[Population share of ICB]]</f>
        <v>0.8822720083866421</v>
      </c>
      <c r="M2102" s="98" cm="1">
        <f t="array" ref="M2102">msoa_calculations5[[#This Row],[Estimated case time (see and treat)]]*msoa_calculations5[[#This Row],[Population share of ICB]:[Population share of ICB]]</f>
        <v>0.63691386594345745</v>
      </c>
      <c r="N2102" s="94" cm="1">
        <f t="array" ref="N2102">msoa_calculations5[[#This Row],[Weighted estimate]]*msoa_calculations5[[#This Row],[Population share of ICB]:[Population share of ICB]]</f>
        <v>0.81588031177291842</v>
      </c>
    </row>
    <row r="2103" spans="1:14">
      <c r="A2103" s="63" t="s">
        <v>7704</v>
      </c>
      <c r="B2103" s="63" t="s">
        <v>13714</v>
      </c>
      <c r="C2103" s="63" t="s">
        <v>15</v>
      </c>
      <c r="D2103" s="63" t="s">
        <v>77</v>
      </c>
      <c r="E2103" s="72">
        <v>9859</v>
      </c>
      <c r="F2103" s="64">
        <v>1</v>
      </c>
      <c r="G2103" s="79">
        <v>0</v>
      </c>
      <c r="H2103" s="133">
        <v>89.804580688476563</v>
      </c>
      <c r="I2103" s="134">
        <v>65.039939880371094</v>
      </c>
      <c r="J2103" s="105">
        <v>83.103492736816406</v>
      </c>
      <c r="K2103" s="96">
        <f>msoa_calculations5[[#This Row],[ Pop20]]/SUMIF(msoa_calculations5[ICB26],msoa_calculations5[[#This Row],[ICB26]],msoa_calculations5[[ Pop20]])</f>
        <v>8.1985616966923011E-3</v>
      </c>
      <c r="L2103" s="98" cm="1">
        <f t="array" ref="L2103">msoa_calculations5[[#This Row],[ Estimated case time (see and convey)]]*msoa_calculations5[[#This Row],[Population share of ICB]:[Population share of ICB]]</f>
        <v>0.73626839542005706</v>
      </c>
      <c r="M2103" s="98" cm="1">
        <f t="array" ref="M2103">msoa_calculations5[[#This Row],[Estimated case time (see and treat)]]*msoa_calculations5[[#This Row],[Population share of ICB]:[Population share of ICB]]</f>
        <v>0.53323395985838051</v>
      </c>
      <c r="N2103" s="94" cm="1">
        <f t="array" ref="N2103">msoa_calculations5[[#This Row],[Weighted estimate]]*msoa_calculations5[[#This Row],[Population share of ICB]:[Population share of ICB]]</f>
        <v>0.68132911241340988</v>
      </c>
    </row>
    <row r="2104" spans="1:14">
      <c r="A2104" s="63" t="s">
        <v>7702</v>
      </c>
      <c r="B2104" s="63" t="s">
        <v>13714</v>
      </c>
      <c r="C2104" s="63" t="s">
        <v>15</v>
      </c>
      <c r="D2104" s="63" t="s">
        <v>77</v>
      </c>
      <c r="E2104" s="72">
        <v>5664</v>
      </c>
      <c r="F2104" s="64">
        <v>1</v>
      </c>
      <c r="G2104" s="79">
        <v>0</v>
      </c>
      <c r="H2104" s="133">
        <v>88.166908264160156</v>
      </c>
      <c r="I2104" s="134">
        <v>63.005962371826172</v>
      </c>
      <c r="J2104" s="105">
        <v>81.358589172363281</v>
      </c>
      <c r="K2104" s="96">
        <f>msoa_calculations5[[#This Row],[ Pop20]]/SUMIF(msoa_calculations5[ICB26],msoa_calculations5[[#This Row],[ICB26]],msoa_calculations5[[ Pop20]])</f>
        <v>4.7100774368663348E-3</v>
      </c>
      <c r="L2104" s="98" cm="1">
        <f t="array" ref="L2104">msoa_calculations5[[#This Row],[ Estimated case time (see and convey)]]*msoa_calculations5[[#This Row],[Population share of ICB]:[Population share of ICB]]</f>
        <v>0.41527296529328472</v>
      </c>
      <c r="M2104" s="98" cm="1">
        <f t="array" ref="M2104">msoa_calculations5[[#This Row],[Estimated case time (see and treat)]]*msoa_calculations5[[#This Row],[Population share of ICB]:[Population share of ICB]]</f>
        <v>0.29676296175558775</v>
      </c>
      <c r="N2104" s="94" cm="1">
        <f t="array" ref="N2104">msoa_calculations5[[#This Row],[Weighted estimate]]*msoa_calculations5[[#This Row],[Population share of ICB]:[Population share of ICB]]</f>
        <v>0.38320525515602599</v>
      </c>
    </row>
    <row r="2105" spans="1:14">
      <c r="A2105" s="63" t="s">
        <v>7700</v>
      </c>
      <c r="B2105" s="63" t="s">
        <v>13714</v>
      </c>
      <c r="C2105" s="63" t="s">
        <v>15</v>
      </c>
      <c r="D2105" s="63" t="s">
        <v>77</v>
      </c>
      <c r="E2105" s="72">
        <v>5751</v>
      </c>
      <c r="F2105" s="64">
        <v>1</v>
      </c>
      <c r="G2105" s="79">
        <v>0</v>
      </c>
      <c r="H2105" s="133">
        <v>90.049057006835938</v>
      </c>
      <c r="I2105" s="134">
        <v>63.701972961425781</v>
      </c>
      <c r="J2105" s="105">
        <v>82.919776916503906</v>
      </c>
      <c r="K2105" s="96">
        <f>msoa_calculations5[[#This Row],[ Pop20]]/SUMIF(msoa_calculations5[ICB26],msoa_calculations5[[#This Row],[ICB26]],msoa_calculations5[[ Pop20]])</f>
        <v>4.7824250246148118E-3</v>
      </c>
      <c r="L2105" s="98" cm="1">
        <f t="array" ref="L2105">msoa_calculations5[[#This Row],[ Estimated case time (see and convey)]]*msoa_calculations5[[#This Row],[Population share of ICB]:[Population share of ICB]]</f>
        <v>0.43065286367245798</v>
      </c>
      <c r="M2105" s="98" cm="1">
        <f t="array" ref="M2105">msoa_calculations5[[#This Row],[Estimated case time (see and treat)]]*msoa_calculations5[[#This Row],[Population share of ICB]:[Population share of ICB]]</f>
        <v>0.30464990960805877</v>
      </c>
      <c r="N2105" s="94" cm="1">
        <f t="array" ref="N2105">msoa_calculations5[[#This Row],[Weighted estimate]]*msoa_calculations5[[#This Row],[Population share of ICB]:[Population share of ICB]]</f>
        <v>0.39655761616096591</v>
      </c>
    </row>
    <row r="2106" spans="1:14">
      <c r="A2106" s="63" t="s">
        <v>7698</v>
      </c>
      <c r="B2106" s="63" t="s">
        <v>13714</v>
      </c>
      <c r="C2106" s="63" t="s">
        <v>15</v>
      </c>
      <c r="D2106" s="63" t="s">
        <v>77</v>
      </c>
      <c r="E2106" s="72">
        <v>6255</v>
      </c>
      <c r="F2106" s="64">
        <v>1</v>
      </c>
      <c r="G2106" s="79">
        <v>0</v>
      </c>
      <c r="H2106" s="133">
        <v>84.717376708984375</v>
      </c>
      <c r="I2106" s="134">
        <v>59.970722198486328</v>
      </c>
      <c r="J2106" s="105">
        <v>78.021156311035156</v>
      </c>
      <c r="K2106" s="96">
        <f>msoa_calculations5[[#This Row],[ Pop20]]/SUMIF(msoa_calculations5[ICB26],msoa_calculations5[[#This Row],[ICB26]],msoa_calculations5[[ Pop20]])</f>
        <v>5.201542084674951E-3</v>
      </c>
      <c r="L2106" s="98" cm="1">
        <f t="array" ref="L2106">msoa_calculations5[[#This Row],[ Estimated case time (see and convey)]]*msoa_calculations5[[#This Row],[Population share of ICB]:[Population share of ICB]]</f>
        <v>0.44066100025504373</v>
      </c>
      <c r="M2106" s="98" cm="1">
        <f t="array" ref="M2106">msoa_calculations5[[#This Row],[Estimated case time (see and treat)]]*msoa_calculations5[[#This Row],[Population share of ICB]:[Population share of ICB]]</f>
        <v>0.31194023536377696</v>
      </c>
      <c r="N2106" s="94" cm="1">
        <f t="array" ref="N2106">msoa_calculations5[[#This Row],[Weighted estimate]]*msoa_calculations5[[#This Row],[Population share of ICB]:[Population share of ICB]]</f>
        <v>0.40583032804685204</v>
      </c>
    </row>
    <row r="2107" spans="1:14">
      <c r="A2107" s="63" t="s">
        <v>7696</v>
      </c>
      <c r="B2107" s="63" t="s">
        <v>13714</v>
      </c>
      <c r="C2107" s="63" t="s">
        <v>15</v>
      </c>
      <c r="D2107" s="63" t="s">
        <v>77</v>
      </c>
      <c r="E2107" s="72">
        <v>7217</v>
      </c>
      <c r="F2107" s="64">
        <v>1</v>
      </c>
      <c r="G2107" s="79">
        <v>0</v>
      </c>
      <c r="H2107" s="133">
        <v>87.816734313964844</v>
      </c>
      <c r="I2107" s="134">
        <v>64.194816589355469</v>
      </c>
      <c r="J2107" s="105">
        <v>81.424858093261719</v>
      </c>
      <c r="K2107" s="96">
        <f>msoa_calculations5[[#This Row],[ Pop20]]/SUMIF(msoa_calculations5[ICB26],msoa_calculations5[[#This Row],[ICB26]],msoa_calculations5[[ Pop20]])</f>
        <v>6.0015234572500598E-3</v>
      </c>
      <c r="L2107" s="98" cm="1">
        <f t="array" ref="L2107">msoa_calculations5[[#This Row],[ Estimated case time (see and convey)]]*msoa_calculations5[[#This Row],[Population share of ICB]:[Population share of ICB]]</f>
        <v>0.52703419092435622</v>
      </c>
      <c r="M2107" s="98" cm="1">
        <f t="array" ref="M2107">msoa_calculations5[[#This Row],[Estimated case time (see and treat)]]*msoa_calculations5[[#This Row],[Population share of ICB]:[Population share of ICB]]</f>
        <v>0.38526669759488213</v>
      </c>
      <c r="N2107" s="94" cm="1">
        <f t="array" ref="N2107">msoa_calculations5[[#This Row],[Weighted estimate]]*msoa_calculations5[[#This Row],[Population share of ICB]:[Population share of ICB]]</f>
        <v>0.4886731958499676</v>
      </c>
    </row>
    <row r="2108" spans="1:14">
      <c r="A2108" s="63" t="s">
        <v>7694</v>
      </c>
      <c r="B2108" s="63" t="s">
        <v>13714</v>
      </c>
      <c r="C2108" s="63" t="s">
        <v>15</v>
      </c>
      <c r="D2108" s="63" t="s">
        <v>77</v>
      </c>
      <c r="E2108" s="72">
        <v>6619</v>
      </c>
      <c r="F2108" s="64">
        <v>1</v>
      </c>
      <c r="G2108" s="79">
        <v>0</v>
      </c>
      <c r="H2108" s="133">
        <v>86.898605346679688</v>
      </c>
      <c r="I2108" s="134">
        <v>62.022045135498047</v>
      </c>
      <c r="J2108" s="105">
        <v>80.167236328125</v>
      </c>
      <c r="K2108" s="96">
        <f>msoa_calculations5[[#This Row],[ Pop20]]/SUMIF(msoa_calculations5[ICB26],msoa_calculations5[[#This Row],[ICB26]],msoa_calculations5[[ Pop20]])</f>
        <v>5.5042377391628303E-3</v>
      </c>
      <c r="L2108" s="98" cm="1">
        <f t="array" ref="L2108">msoa_calculations5[[#This Row],[ Estimated case time (see and convey)]]*msoa_calculations5[[#This Row],[Population share of ICB]:[Population share of ICB]]</f>
        <v>0.47831058302981122</v>
      </c>
      <c r="M2108" s="98" cm="1">
        <f t="array" ref="M2108">msoa_calculations5[[#This Row],[Estimated case time (see and treat)]]*msoa_calculations5[[#This Row],[Population share of ICB]:[Population share of ICB]]</f>
        <v>0.34138408149486876</v>
      </c>
      <c r="N2108" s="94" cm="1">
        <f t="array" ref="N2108">msoa_calculations5[[#This Row],[Weighted estimate]]*msoa_calculations5[[#This Row],[Population share of ICB]:[Population share of ICB]]</f>
        <v>0.44125952764165105</v>
      </c>
    </row>
    <row r="2109" spans="1:14">
      <c r="A2109" s="63" t="s">
        <v>7692</v>
      </c>
      <c r="B2109" s="63" t="s">
        <v>13714</v>
      </c>
      <c r="C2109" s="63" t="s">
        <v>15</v>
      </c>
      <c r="D2109" s="63" t="s">
        <v>77</v>
      </c>
      <c r="E2109" s="72">
        <v>6483</v>
      </c>
      <c r="F2109" s="64">
        <v>1</v>
      </c>
      <c r="G2109" s="79">
        <v>0</v>
      </c>
      <c r="H2109" s="133">
        <v>83.103523254394531</v>
      </c>
      <c r="I2109" s="134">
        <v>58.319091796875</v>
      </c>
      <c r="J2109" s="105">
        <v>76.397079467773438</v>
      </c>
      <c r="K2109" s="96">
        <f>msoa_calculations5[[#This Row],[ Pop20]]/SUMIF(msoa_calculations5[ICB26],msoa_calculations5[[#This Row],[ICB26]],msoa_calculations5[[ Pop20]])</f>
        <v>5.3911426594640622E-3</v>
      </c>
      <c r="L2109" s="98" cm="1">
        <f t="array" ref="L2109">msoa_calculations5[[#This Row],[ Estimated case time (see and convey)]]*msoa_calculations5[[#This Row],[Population share of ICB]:[Population share of ICB]]</f>
        <v>0.44802294936853004</v>
      </c>
      <c r="M2109" s="98" cm="1">
        <f t="array" ref="M2109">msoa_calculations5[[#This Row],[Estimated case time (see and treat)]]*msoa_calculations5[[#This Row],[Population share of ICB]:[Population share of ICB]]</f>
        <v>0.31440654364733345</v>
      </c>
      <c r="N2109" s="94" cm="1">
        <f t="array" ref="N2109">msoa_calculations5[[#This Row],[Weighted estimate]]*msoa_calculations5[[#This Row],[Population share of ICB]:[Population share of ICB]]</f>
        <v>0.41186755417717941</v>
      </c>
    </row>
    <row r="2110" spans="1:14">
      <c r="A2110" s="63" t="s">
        <v>7690</v>
      </c>
      <c r="B2110" s="63" t="s">
        <v>13714</v>
      </c>
      <c r="C2110" s="63" t="s">
        <v>15</v>
      </c>
      <c r="D2110" s="63" t="s">
        <v>77</v>
      </c>
      <c r="E2110" s="72">
        <v>8128</v>
      </c>
      <c r="F2110" s="64">
        <v>1</v>
      </c>
      <c r="G2110" s="79">
        <v>0</v>
      </c>
      <c r="H2110" s="133">
        <v>85.343124389648438</v>
      </c>
      <c r="I2110" s="134">
        <v>61.966026306152344</v>
      </c>
      <c r="J2110" s="105">
        <v>79.017494201660156</v>
      </c>
      <c r="K2110" s="96">
        <f>msoa_calculations5[[#This Row],[ Pop20]]/SUMIF(msoa_calculations5[ICB26],msoa_calculations5[[#This Row],[ICB26]],msoa_calculations5[[ Pop20]])</f>
        <v>6.7590941749381302E-3</v>
      </c>
      <c r="L2110" s="98" cm="1">
        <f t="array" ref="L2110">msoa_calculations5[[#This Row],[ Estimated case time (see and convey)]]*msoa_calculations5[[#This Row],[Population share of ICB]:[Population share of ICB]]</f>
        <v>0.57684221493309307</v>
      </c>
      <c r="M2110" s="98" cm="1">
        <f t="array" ref="M2110">msoa_calculations5[[#This Row],[Estimated case time (see and treat)]]*msoa_calculations5[[#This Row],[Population share of ICB]:[Population share of ICB]]</f>
        <v>0.41883420744997724</v>
      </c>
      <c r="N2110" s="94" cm="1">
        <f t="array" ref="N2110">msoa_calculations5[[#This Row],[Weighted estimate]]*msoa_calculations5[[#This Row],[Population share of ICB]:[Population share of ICB]]</f>
        <v>0.53408668477664867</v>
      </c>
    </row>
    <row r="2111" spans="1:14">
      <c r="A2111" s="63" t="s">
        <v>7688</v>
      </c>
      <c r="B2111" s="63" t="s">
        <v>13714</v>
      </c>
      <c r="C2111" s="63" t="s">
        <v>15</v>
      </c>
      <c r="D2111" s="63" t="s">
        <v>77</v>
      </c>
      <c r="E2111" s="72">
        <v>7643</v>
      </c>
      <c r="F2111" s="64">
        <v>1</v>
      </c>
      <c r="G2111" s="79">
        <v>0</v>
      </c>
      <c r="H2111" s="133">
        <v>89.300796508789063</v>
      </c>
      <c r="I2111" s="134">
        <v>64.688735961914063</v>
      </c>
      <c r="J2111" s="105">
        <v>82.640998840332031</v>
      </c>
      <c r="K2111" s="96">
        <f>msoa_calculations5[[#This Row],[ Pop20]]/SUMIF(msoa_calculations5[ICB26],msoa_calculations5[[#This Row],[ICB26]],msoa_calculations5[[ Pop20]])</f>
        <v>6.3557771627770826E-3</v>
      </c>
      <c r="L2111" s="98" cm="1">
        <f t="array" ref="L2111">msoa_calculations5[[#This Row],[ Estimated case time (see and convey)]]*msoa_calculations5[[#This Row],[Population share of ICB]:[Population share of ICB]]</f>
        <v>0.567575963068365</v>
      </c>
      <c r="M2111" s="98" cm="1">
        <f t="array" ref="M2111">msoa_calculations5[[#This Row],[Estimated case time (see and treat)]]*msoa_calculations5[[#This Row],[Population share of ICB]:[Population share of ICB]]</f>
        <v>0.41114719071564998</v>
      </c>
      <c r="N2111" s="94" cm="1">
        <f t="array" ref="N2111">msoa_calculations5[[#This Row],[Weighted estimate]]*msoa_calculations5[[#This Row],[Population share of ICB]:[Population share of ICB]]</f>
        <v>0.52524777313846971</v>
      </c>
    </row>
    <row r="2112" spans="1:14">
      <c r="A2112" s="63" t="s">
        <v>7686</v>
      </c>
      <c r="B2112" s="63" t="s">
        <v>13714</v>
      </c>
      <c r="C2112" s="63" t="s">
        <v>15</v>
      </c>
      <c r="D2112" s="63" t="s">
        <v>77</v>
      </c>
      <c r="E2112" s="72">
        <v>7261</v>
      </c>
      <c r="F2112" s="64">
        <v>1</v>
      </c>
      <c r="G2112" s="79">
        <v>0</v>
      </c>
      <c r="H2112" s="133">
        <v>86.8798828125</v>
      </c>
      <c r="I2112" s="134">
        <v>63.674182891845703</v>
      </c>
      <c r="J2112" s="105">
        <v>80.600631713867188</v>
      </c>
      <c r="K2112" s="96">
        <f>msoa_calculations5[[#This Row],[ Pop20]]/SUMIF(msoa_calculations5[ICB26],msoa_calculations5[[#This Row],[ICB26]],msoa_calculations5[[ Pop20]])</f>
        <v>6.0381130418584849E-3</v>
      </c>
      <c r="L2112" s="98" cm="1">
        <f t="array" ref="L2112">msoa_calculations5[[#This Row],[ Estimated case time (see and convey)]]*msoa_calculations5[[#This Row],[Population share of ICB]:[Population share of ICB]]</f>
        <v>0.52459055348529304</v>
      </c>
      <c r="M2112" s="98" cm="1">
        <f t="array" ref="M2112">msoa_calculations5[[#This Row],[Estimated case time (see and treat)]]*msoa_calculations5[[#This Row],[Population share of ICB]:[Population share of ICB]]</f>
        <v>0.38447191414893594</v>
      </c>
      <c r="N2112" s="94" cm="1">
        <f t="array" ref="N2112">msoa_calculations5[[#This Row],[Weighted estimate]]*msoa_calculations5[[#This Row],[Population share of ICB]:[Population share of ICB]]</f>
        <v>0.48667572553353405</v>
      </c>
    </row>
    <row r="2113" spans="1:14">
      <c r="A2113" s="63" t="s">
        <v>7684</v>
      </c>
      <c r="B2113" s="63" t="s">
        <v>13714</v>
      </c>
      <c r="C2113" s="63" t="s">
        <v>15</v>
      </c>
      <c r="D2113" s="63" t="s">
        <v>77</v>
      </c>
      <c r="E2113" s="72">
        <v>6355</v>
      </c>
      <c r="F2113" s="64">
        <v>1</v>
      </c>
      <c r="G2113" s="79">
        <v>0</v>
      </c>
      <c r="H2113" s="133">
        <v>82.303298950195313</v>
      </c>
      <c r="I2113" s="134">
        <v>57.828475952148438</v>
      </c>
      <c r="J2113" s="105">
        <v>75.680633544921875</v>
      </c>
      <c r="K2113" s="96">
        <f>msoa_calculations5[[#This Row],[ Pop20]]/SUMIF(msoa_calculations5[ICB26],msoa_calculations5[[#This Row],[ICB26]],msoa_calculations5[[ Pop20]])</f>
        <v>5.2847002315122805E-3</v>
      </c>
      <c r="L2113" s="98" cm="1">
        <f t="array" ref="L2113">msoa_calculations5[[#This Row],[ Estimated case time (see and convey)]]*msoa_calculations5[[#This Row],[Population share of ICB]:[Population share of ICB]]</f>
        <v>0.43494826301632161</v>
      </c>
      <c r="M2113" s="98" cm="1">
        <f t="array" ref="M2113">msoa_calculations5[[#This Row],[Estimated case time (see and treat)]]*msoa_calculations5[[#This Row],[Population share of ICB]:[Population share of ICB]]</f>
        <v>0.30560616025232118</v>
      </c>
      <c r="N2113" s="94" cm="1">
        <f t="array" ref="N2113">msoa_calculations5[[#This Row],[Weighted estimate]]*msoa_calculations5[[#This Row],[Population share of ICB]:[Population share of ICB]]</f>
        <v>0.39994946161584471</v>
      </c>
    </row>
    <row r="2114" spans="1:14">
      <c r="A2114" s="63" t="s">
        <v>7682</v>
      </c>
      <c r="B2114" s="63" t="s">
        <v>13714</v>
      </c>
      <c r="C2114" s="63" t="s">
        <v>15</v>
      </c>
      <c r="D2114" s="63" t="s">
        <v>77</v>
      </c>
      <c r="E2114" s="72">
        <v>7481</v>
      </c>
      <c r="F2114" s="64">
        <v>1</v>
      </c>
      <c r="G2114" s="79">
        <v>0</v>
      </c>
      <c r="H2114" s="133">
        <v>86.671066284179688</v>
      </c>
      <c r="I2114" s="134">
        <v>62.444759368896484</v>
      </c>
      <c r="J2114" s="105">
        <v>80.115646362304688</v>
      </c>
      <c r="K2114" s="96">
        <f>msoa_calculations5[[#This Row],[ Pop20]]/SUMIF(msoa_calculations5[ICB26],msoa_calculations5[[#This Row],[ICB26]],msoa_calculations5[[ Pop20]])</f>
        <v>6.2210609649006095E-3</v>
      </c>
      <c r="L2114" s="98" cm="1">
        <f t="array" ref="L2114">msoa_calculations5[[#This Row],[ Estimated case time (see and convey)]]*msoa_calculations5[[#This Row],[Population share of ICB]:[Population share of ICB]]</f>
        <v>0.53918598724682354</v>
      </c>
      <c r="M2114" s="98" cm="1">
        <f t="array" ref="M2114">msoa_calculations5[[#This Row],[Estimated case time (see and treat)]]*msoa_calculations5[[#This Row],[Population share of ICB]:[Population share of ICB]]</f>
        <v>0.38847265497245353</v>
      </c>
      <c r="N2114" s="94" cm="1">
        <f t="array" ref="N2114">msoa_calculations5[[#This Row],[Weighted estimate]]*msoa_calculations5[[#This Row],[Population share of ICB]:[Population share of ICB]]</f>
        <v>0.49840432026231518</v>
      </c>
    </row>
    <row r="2115" spans="1:14">
      <c r="A2115" s="63" t="s">
        <v>7680</v>
      </c>
      <c r="B2115" s="63" t="s">
        <v>13714</v>
      </c>
      <c r="C2115" s="63" t="s">
        <v>15</v>
      </c>
      <c r="D2115" s="63" t="s">
        <v>77</v>
      </c>
      <c r="E2115" s="72">
        <v>7259</v>
      </c>
      <c r="F2115" s="64">
        <v>1</v>
      </c>
      <c r="G2115" s="79">
        <v>0</v>
      </c>
      <c r="H2115" s="133">
        <v>84.978843688964844</v>
      </c>
      <c r="I2115" s="134">
        <v>59.474838256835938</v>
      </c>
      <c r="J2115" s="105">
        <v>78.077690124511719</v>
      </c>
      <c r="K2115" s="96">
        <f>msoa_calculations5[[#This Row],[ Pop20]]/SUMIF(msoa_calculations5[ICB26],msoa_calculations5[[#This Row],[ICB26]],msoa_calculations5[[ Pop20]])</f>
        <v>6.0364498789217385E-3</v>
      </c>
      <c r="L2115" s="98" cm="1">
        <f t="array" ref="L2115">msoa_calculations5[[#This Row],[ Estimated case time (see and convey)]]*msoa_calculations5[[#This Row],[Population share of ICB]:[Population share of ICB]]</f>
        <v>0.51297053069716114</v>
      </c>
      <c r="M2115" s="98" cm="1">
        <f t="array" ref="M2115">msoa_calculations5[[#This Row],[Estimated case time (see and treat)]]*msoa_calculations5[[#This Row],[Population share of ICB]:[Population share of ICB]]</f>
        <v>0.35901688019436728</v>
      </c>
      <c r="N2115" s="94" cm="1">
        <f t="array" ref="N2115">msoa_calculations5[[#This Row],[Weighted estimate]]*msoa_calculations5[[#This Row],[Population share of ICB]:[Population share of ICB]]</f>
        <v>0.4713120630985978</v>
      </c>
    </row>
    <row r="2116" spans="1:14">
      <c r="A2116" s="63" t="s">
        <v>7678</v>
      </c>
      <c r="B2116" s="63" t="s">
        <v>13714</v>
      </c>
      <c r="C2116" s="63" t="s">
        <v>15</v>
      </c>
      <c r="D2116" s="63" t="s">
        <v>77</v>
      </c>
      <c r="E2116" s="72">
        <v>7700</v>
      </c>
      <c r="F2116" s="64">
        <v>1</v>
      </c>
      <c r="G2116" s="79">
        <v>0</v>
      </c>
      <c r="H2116" s="133">
        <v>90.353988647460938</v>
      </c>
      <c r="I2116" s="134">
        <v>66.851455688476563</v>
      </c>
      <c r="J2116" s="105">
        <v>83.994415283203125</v>
      </c>
      <c r="K2116" s="96">
        <f>msoa_calculations5[[#This Row],[ Pop20]]/SUMIF(msoa_calculations5[ICB26],msoa_calculations5[[#This Row],[ICB26]],msoa_calculations5[[ Pop20]])</f>
        <v>6.403177306474361E-3</v>
      </c>
      <c r="L2116" s="98" cm="1">
        <f t="array" ref="L2116">msoa_calculations5[[#This Row],[ Estimated case time (see and convey)]]*msoa_calculations5[[#This Row],[Population share of ICB]:[Population share of ICB]]</f>
        <v>0.57855260965686395</v>
      </c>
      <c r="M2116" s="98" cm="1">
        <f t="array" ref="M2116">msoa_calculations5[[#This Row],[Estimated case time (see and treat)]]*msoa_calculations5[[#This Row],[Population share of ICB]:[Population share of ICB]]</f>
        <v>0.42806172396922948</v>
      </c>
      <c r="N2116" s="94" cm="1">
        <f t="array" ref="N2116">msoa_calculations5[[#This Row],[Weighted estimate]]*msoa_calculations5[[#This Row],[Population share of ICB]:[Population share of ICB]]</f>
        <v>0.53783113381198944</v>
      </c>
    </row>
    <row r="2117" spans="1:14">
      <c r="A2117" s="63" t="s">
        <v>7676</v>
      </c>
      <c r="B2117" s="63" t="s">
        <v>13714</v>
      </c>
      <c r="C2117" s="63" t="s">
        <v>15</v>
      </c>
      <c r="D2117" s="63" t="s">
        <v>77</v>
      </c>
      <c r="E2117" s="72">
        <v>13137</v>
      </c>
      <c r="F2117" s="64">
        <v>1</v>
      </c>
      <c r="G2117" s="79">
        <v>0</v>
      </c>
      <c r="H2117" s="133">
        <v>81.767387390136719</v>
      </c>
      <c r="I2117" s="134">
        <v>57.790470123291016</v>
      </c>
      <c r="J2117" s="105">
        <v>75.279449462890625</v>
      </c>
      <c r="K2117" s="96">
        <f>msoa_calculations5[[#This Row],[ Pop20]]/SUMIF(msoa_calculations5[ICB26],msoa_calculations5[[#This Row],[ICB26]],msoa_calculations5[[ Pop20]])</f>
        <v>1.0924485750019959E-2</v>
      </c>
      <c r="L2117" s="98" cm="1">
        <f t="array" ref="L2117">msoa_calculations5[[#This Row],[ Estimated case time (see and convey)]]*msoa_calculations5[[#This Row],[Population share of ICB]:[Population share of ICB]]</f>
        <v>0.89326665835991026</v>
      </c>
      <c r="M2117" s="98" cm="1">
        <f t="array" ref="M2117">msoa_calculations5[[#This Row],[Estimated case time (see and treat)]]*msoa_calculations5[[#This Row],[Population share of ICB]:[Population share of ICB]]</f>
        <v>0.63133116734884687</v>
      </c>
      <c r="N2117" s="94" cm="1">
        <f t="array" ref="N2117">msoa_calculations5[[#This Row],[Weighted estimate]]*msoa_calculations5[[#This Row],[Population share of ICB]:[Population share of ICB]]</f>
        <v>0.82238927292669628</v>
      </c>
    </row>
    <row r="2118" spans="1:14">
      <c r="A2118" s="63" t="s">
        <v>7674</v>
      </c>
      <c r="B2118" s="63" t="s">
        <v>13714</v>
      </c>
      <c r="C2118" s="63" t="s">
        <v>15</v>
      </c>
      <c r="D2118" s="63" t="s">
        <v>77</v>
      </c>
      <c r="E2118" s="72">
        <v>8074</v>
      </c>
      <c r="F2118" s="64">
        <v>1</v>
      </c>
      <c r="G2118" s="79">
        <v>0</v>
      </c>
      <c r="H2118" s="133">
        <v>81.654251098632813</v>
      </c>
      <c r="I2118" s="134">
        <v>56.948909759521484</v>
      </c>
      <c r="J2118" s="105">
        <v>74.969207763671875</v>
      </c>
      <c r="K2118" s="96">
        <f>msoa_calculations5[[#This Row],[ Pop20]]/SUMIF(msoa_calculations5[ICB26],msoa_calculations5[[#This Row],[ICB26]],msoa_calculations5[[ Pop20]])</f>
        <v>6.7141887756459722E-3</v>
      </c>
      <c r="L2118" s="98" cm="1">
        <f t="array" ref="L2118">msoa_calculations5[[#This Row],[ Estimated case time (see and convey)]]*msoa_calculations5[[#This Row],[Population share of ICB]:[Population share of ICB]]</f>
        <v>0.54824205621021826</v>
      </c>
      <c r="M2118" s="98" cm="1">
        <f t="array" ref="M2118">msoa_calculations5[[#This Row],[Estimated case time (see and treat)]]*msoa_calculations5[[#This Row],[Population share of ICB]:[Population share of ICB]]</f>
        <v>0.3823657306926545</v>
      </c>
      <c r="N2118" s="94" cm="1">
        <f t="array" ref="N2118">msoa_calculations5[[#This Row],[Weighted estimate]]*msoa_calculations5[[#This Row],[Population share of ICB]:[Population share of ICB]]</f>
        <v>0.50335741328591654</v>
      </c>
    </row>
    <row r="2119" spans="1:14">
      <c r="A2119" s="63" t="s">
        <v>7672</v>
      </c>
      <c r="B2119" s="63" t="s">
        <v>13714</v>
      </c>
      <c r="C2119" s="63" t="s">
        <v>15</v>
      </c>
      <c r="D2119" s="63" t="s">
        <v>77</v>
      </c>
      <c r="E2119" s="72">
        <v>8189</v>
      </c>
      <c r="F2119" s="64">
        <v>1</v>
      </c>
      <c r="G2119" s="79">
        <v>0</v>
      </c>
      <c r="H2119" s="133">
        <v>84.88897705078125</v>
      </c>
      <c r="I2119" s="134">
        <v>60.873260498046875</v>
      </c>
      <c r="J2119" s="105">
        <v>78.390541076660156</v>
      </c>
      <c r="K2119" s="96">
        <f>msoa_calculations5[[#This Row],[ Pop20]]/SUMIF(msoa_calculations5[ICB26],msoa_calculations5[[#This Row],[ICB26]],msoa_calculations5[[ Pop20]])</f>
        <v>6.8098206445089014E-3</v>
      </c>
      <c r="L2119" s="98" cm="1">
        <f t="array" ref="L2119">msoa_calculations5[[#This Row],[ Estimated case time (see and convey)]]*msoa_calculations5[[#This Row],[Population share of ICB]:[Population share of ICB]]</f>
        <v>0.57807870841165254</v>
      </c>
      <c r="M2119" s="98" cm="1">
        <f t="array" ref="M2119">msoa_calculations5[[#This Row],[Estimated case time (see and treat)]]*msoa_calculations5[[#This Row],[Population share of ICB]:[Population share of ICB]]</f>
        <v>0.41453598603816783</v>
      </c>
      <c r="N2119" s="94" cm="1">
        <f t="array" ref="N2119">msoa_calculations5[[#This Row],[Weighted estimate]]*msoa_calculations5[[#This Row],[Population share of ICB]:[Population share of ICB]]</f>
        <v>0.53382552495806335</v>
      </c>
    </row>
    <row r="2120" spans="1:14">
      <c r="A2120" s="63" t="s">
        <v>7670</v>
      </c>
      <c r="B2120" s="63" t="s">
        <v>13714</v>
      </c>
      <c r="C2120" s="63" t="s">
        <v>15</v>
      </c>
      <c r="D2120" s="63" t="s">
        <v>77</v>
      </c>
      <c r="E2120" s="72">
        <v>9682</v>
      </c>
      <c r="F2120" s="64">
        <v>1</v>
      </c>
      <c r="G2120" s="79">
        <v>0</v>
      </c>
      <c r="H2120" s="133">
        <v>84.1287841796875</v>
      </c>
      <c r="I2120" s="134">
        <v>60.431999206542969</v>
      </c>
      <c r="J2120" s="105">
        <v>77.716651916503906</v>
      </c>
      <c r="K2120" s="96">
        <f>msoa_calculations5[[#This Row],[ Pop20]]/SUMIF(msoa_calculations5[ICB26],msoa_calculations5[[#This Row],[ICB26]],msoa_calculations5[[ Pop20]])</f>
        <v>8.0513717767902292E-3</v>
      </c>
      <c r="L2120" s="98" cm="1">
        <f t="array" ref="L2120">msoa_calculations5[[#This Row],[ Estimated case time (see and convey)]]*msoa_calculations5[[#This Row],[Population share of ICB]:[Population share of ICB]]</f>
        <v>0.67735211856001232</v>
      </c>
      <c r="M2120" s="98" cm="1">
        <f t="array" ref="M2120">msoa_calculations5[[#This Row],[Estimated case time (see and treat)]]*msoa_calculations5[[#This Row],[Population share of ICB]:[Population share of ICB]]</f>
        <v>0.4865604928265696</v>
      </c>
      <c r="N2120" s="94" cm="1">
        <f t="array" ref="N2120">msoa_calculations5[[#This Row],[Weighted estimate]]*msoa_calculations5[[#This Row],[Population share of ICB]:[Population share of ICB]]</f>
        <v>0.62572565782716982</v>
      </c>
    </row>
    <row r="2121" spans="1:14">
      <c r="A2121" s="63" t="s">
        <v>7668</v>
      </c>
      <c r="B2121" s="63" t="s">
        <v>13714</v>
      </c>
      <c r="C2121" s="63" t="s">
        <v>15</v>
      </c>
      <c r="D2121" s="63" t="s">
        <v>77</v>
      </c>
      <c r="E2121" s="72">
        <v>6470</v>
      </c>
      <c r="F2121" s="64">
        <v>1</v>
      </c>
      <c r="G2121" s="79">
        <v>0</v>
      </c>
      <c r="H2121" s="133">
        <v>91.103279113769531</v>
      </c>
      <c r="I2121" s="134">
        <v>66.725975036621094</v>
      </c>
      <c r="J2121" s="105">
        <v>84.507003784179688</v>
      </c>
      <c r="K2121" s="96">
        <f>msoa_calculations5[[#This Row],[ Pop20]]/SUMIF(msoa_calculations5[ICB26],msoa_calculations5[[#This Row],[ICB26]],msoa_calculations5[[ Pop20]])</f>
        <v>5.3803321003752097E-3</v>
      </c>
      <c r="L2121" s="98" cm="1">
        <f t="array" ref="L2121">msoa_calculations5[[#This Row],[ Estimated case time (see and convey)]]*msoa_calculations5[[#This Row],[Population share of ICB]:[Population share of ICB]]</f>
        <v>0.49016589706525659</v>
      </c>
      <c r="M2121" s="98" cm="1">
        <f t="array" ref="M2121">msoa_calculations5[[#This Row],[Estimated case time (see and treat)]]*msoa_calculations5[[#This Row],[Population share of ICB]:[Population share of ICB]]</f>
        <v>0.35900790541836736</v>
      </c>
      <c r="N2121" s="94" cm="1">
        <f t="array" ref="N2121">msoa_calculations5[[#This Row],[Weighted estimate]]*msoa_calculations5[[#This Row],[Population share of ICB]:[Population share of ICB]]</f>
        <v>0.45467574516655129</v>
      </c>
    </row>
    <row r="2122" spans="1:14">
      <c r="A2122" s="63" t="s">
        <v>7666</v>
      </c>
      <c r="B2122" s="63" t="s">
        <v>13714</v>
      </c>
      <c r="C2122" s="63" t="s">
        <v>15</v>
      </c>
      <c r="D2122" s="63" t="s">
        <v>77</v>
      </c>
      <c r="E2122" s="72">
        <v>12756</v>
      </c>
      <c r="F2122" s="64">
        <v>1</v>
      </c>
      <c r="G2122" s="79">
        <v>0</v>
      </c>
      <c r="H2122" s="133">
        <v>84.689888000488281</v>
      </c>
      <c r="I2122" s="134">
        <v>59.800048828125</v>
      </c>
      <c r="J2122" s="105">
        <v>77.954925537109375</v>
      </c>
      <c r="K2122" s="96">
        <f>msoa_calculations5[[#This Row],[ Pop20]]/SUMIF(msoa_calculations5[ICB26],msoa_calculations5[[#This Row],[ICB26]],msoa_calculations5[[ Pop20]])</f>
        <v>1.0607653210569733E-2</v>
      </c>
      <c r="L2122" s="98" cm="1">
        <f t="array" ref="L2122">msoa_calculations5[[#This Row],[ Estimated case time (see and convey)]]*msoa_calculations5[[#This Row],[Population share of ICB]:[Population share of ICB]]</f>
        <v>0.89836096235117069</v>
      </c>
      <c r="M2122" s="98" cm="1">
        <f t="array" ref="M2122">msoa_calculations5[[#This Row],[Estimated case time (see and treat)]]*msoa_calculations5[[#This Row],[Population share of ICB]:[Population share of ICB]]</f>
        <v>0.63433817994388697</v>
      </c>
      <c r="N2122" s="94" cm="1">
        <f t="array" ref="N2122">msoa_calculations5[[#This Row],[Weighted estimate]]*msoa_calculations5[[#This Row],[Population share of ICB]:[Population share of ICB]]</f>
        <v>0.82691881615344276</v>
      </c>
    </row>
    <row r="2123" spans="1:14">
      <c r="A2123" s="63" t="s">
        <v>7664</v>
      </c>
      <c r="B2123" s="63" t="s">
        <v>13714</v>
      </c>
      <c r="C2123" s="63" t="s">
        <v>15</v>
      </c>
      <c r="D2123" s="63" t="s">
        <v>77</v>
      </c>
      <c r="E2123" s="72">
        <v>8733</v>
      </c>
      <c r="F2123" s="64">
        <v>1</v>
      </c>
      <c r="G2123" s="79">
        <v>0</v>
      </c>
      <c r="H2123" s="133">
        <v>89.43499755859375</v>
      </c>
      <c r="I2123" s="134">
        <v>65.626251220703125</v>
      </c>
      <c r="J2123" s="105">
        <v>82.992568969726563</v>
      </c>
      <c r="K2123" s="96">
        <f>msoa_calculations5[[#This Row],[ Pop20]]/SUMIF(msoa_calculations5[ICB26],msoa_calculations5[[#This Row],[ICB26]],msoa_calculations5[[ Pop20]])</f>
        <v>7.262200963303973E-3</v>
      </c>
      <c r="L2123" s="98" cm="1">
        <f t="array" ref="L2123">msoa_calculations5[[#This Row],[ Estimated case time (see and convey)]]*msoa_calculations5[[#This Row],[Population share of ICB]:[Population share of ICB]]</f>
        <v>0.64949492542310805</v>
      </c>
      <c r="M2123" s="98" cm="1">
        <f t="array" ref="M2123">msoa_calculations5[[#This Row],[Estimated case time (see and treat)]]*msoa_calculations5[[#This Row],[Population share of ICB]:[Population share of ICB]]</f>
        <v>0.47659102483301874</v>
      </c>
      <c r="N2123" s="94" cm="1">
        <f t="array" ref="N2123">msoa_calculations5[[#This Row],[Weighted estimate]]*msoa_calculations5[[#This Row],[Population share of ICB]:[Population share of ICB]]</f>
        <v>0.60270871431901962</v>
      </c>
    </row>
    <row r="2124" spans="1:14">
      <c r="A2124" s="63" t="s">
        <v>7662</v>
      </c>
      <c r="B2124" s="63" t="s">
        <v>13714</v>
      </c>
      <c r="C2124" s="63" t="s">
        <v>15</v>
      </c>
      <c r="D2124" s="63" t="s">
        <v>77</v>
      </c>
      <c r="E2124" s="72">
        <v>6251</v>
      </c>
      <c r="F2124" s="64">
        <v>1</v>
      </c>
      <c r="G2124" s="79">
        <v>0</v>
      </c>
      <c r="H2124" s="133">
        <v>85.685592651367188</v>
      </c>
      <c r="I2124" s="134">
        <v>61.663322448730469</v>
      </c>
      <c r="J2124" s="105">
        <v>79.185386657714844</v>
      </c>
      <c r="K2124" s="96">
        <f>msoa_calculations5[[#This Row],[ Pop20]]/SUMIF(msoa_calculations5[ICB26],msoa_calculations5[[#This Row],[ICB26]],msoa_calculations5[[ Pop20]])</f>
        <v>5.1982157588014583E-3</v>
      </c>
      <c r="L2124" s="98" cm="1">
        <f t="array" ref="L2124">msoa_calculations5[[#This Row],[ Estimated case time (see and convey)]]*msoa_calculations5[[#This Row],[Population share of ICB]:[Population share of ICB]]</f>
        <v>0.44541219802257936</v>
      </c>
      <c r="M2124" s="98" cm="1">
        <f t="array" ref="M2124">msoa_calculations5[[#This Row],[Estimated case time (see and treat)]]*msoa_calculations5[[#This Row],[Population share of ICB]:[Population share of ICB]]</f>
        <v>0.32053925449304643</v>
      </c>
      <c r="N2124" s="94" cm="1">
        <f t="array" ref="N2124">msoa_calculations5[[#This Row],[Weighted estimate]]*msoa_calculations5[[#This Row],[Population share of ICB]:[Population share of ICB]]</f>
        <v>0.41162272479092005</v>
      </c>
    </row>
    <row r="2125" spans="1:14">
      <c r="A2125" s="63" t="s">
        <v>7660</v>
      </c>
      <c r="B2125" s="63" t="s">
        <v>13714</v>
      </c>
      <c r="C2125" s="63" t="s">
        <v>15</v>
      </c>
      <c r="D2125" s="63" t="s">
        <v>77</v>
      </c>
      <c r="E2125" s="72">
        <v>7505</v>
      </c>
      <c r="F2125" s="64">
        <v>1</v>
      </c>
      <c r="G2125" s="79">
        <v>0</v>
      </c>
      <c r="H2125" s="133">
        <v>86.222541809082031</v>
      </c>
      <c r="I2125" s="134">
        <v>62.266338348388672</v>
      </c>
      <c r="J2125" s="105">
        <v>79.740211486816406</v>
      </c>
      <c r="K2125" s="96">
        <f>msoa_calculations5[[#This Row],[ Pop20]]/SUMIF(msoa_calculations5[ICB26],msoa_calculations5[[#This Row],[ICB26]],msoa_calculations5[[ Pop20]])</f>
        <v>6.2410189201415681E-3</v>
      </c>
      <c r="L2125" s="98" cm="1">
        <f t="array" ref="L2125">msoa_calculations5[[#This Row],[ Estimated case time (see and convey)]]*msoa_calculations5[[#This Row],[Population share of ICB]:[Population share of ICB]]</f>
        <v>0.53811651477317834</v>
      </c>
      <c r="M2125" s="98" cm="1">
        <f t="array" ref="M2125">msoa_calculations5[[#This Row],[Estimated case time (see and treat)]]*msoa_calculations5[[#This Row],[Population share of ICB]:[Population share of ICB]]</f>
        <v>0.38860539572023017</v>
      </c>
      <c r="N2125" s="94" cm="1">
        <f t="array" ref="N2125">msoa_calculations5[[#This Row],[Weighted estimate]]*msoa_calculations5[[#This Row],[Population share of ICB]:[Population share of ICB]]</f>
        <v>0.4976601685853112</v>
      </c>
    </row>
    <row r="2126" spans="1:14">
      <c r="A2126" s="63" t="s">
        <v>7658</v>
      </c>
      <c r="B2126" s="63" t="s">
        <v>13714</v>
      </c>
      <c r="C2126" s="63" t="s">
        <v>15</v>
      </c>
      <c r="D2126" s="63" t="s">
        <v>77</v>
      </c>
      <c r="E2126" s="72">
        <v>7584</v>
      </c>
      <c r="F2126" s="64">
        <v>1</v>
      </c>
      <c r="G2126" s="79">
        <v>0</v>
      </c>
      <c r="H2126" s="133">
        <v>87.219734191894531</v>
      </c>
      <c r="I2126" s="134">
        <v>63.511699676513672</v>
      </c>
      <c r="J2126" s="105">
        <v>80.804557800292969</v>
      </c>
      <c r="K2126" s="96">
        <f>msoa_calculations5[[#This Row],[ Pop20]]/SUMIF(msoa_calculations5[ICB26],msoa_calculations5[[#This Row],[ICB26]],msoa_calculations5[[ Pop20]])</f>
        <v>6.3067138561430586E-3</v>
      </c>
      <c r="L2126" s="98" cm="1">
        <f t="array" ref="L2126">msoa_calculations5[[#This Row],[ Estimated case time (see and convey)]]*msoa_calculations5[[#This Row],[Population share of ICB]:[Population share of ICB]]</f>
        <v>0.55006990615713569</v>
      </c>
      <c r="M2126" s="98" cm="1">
        <f t="array" ref="M2126">msoa_calculations5[[#This Row],[Estimated case time (see and treat)]]*msoa_calculations5[[#This Row],[Population share of ICB]:[Population share of ICB]]</f>
        <v>0.40055011637706539</v>
      </c>
      <c r="N2126" s="94" cm="1">
        <f t="array" ref="N2126">msoa_calculations5[[#This Row],[Weighted estimate]]*msoa_calculations5[[#This Row],[Population share of ICB]:[Population share of ICB]]</f>
        <v>0.50961122431862038</v>
      </c>
    </row>
    <row r="2127" spans="1:14">
      <c r="A2127" s="63" t="s">
        <v>7656</v>
      </c>
      <c r="B2127" s="63" t="s">
        <v>13714</v>
      </c>
      <c r="C2127" s="63" t="s">
        <v>15</v>
      </c>
      <c r="D2127" s="63" t="s">
        <v>77</v>
      </c>
      <c r="E2127" s="72">
        <v>7638</v>
      </c>
      <c r="F2127" s="64">
        <v>1</v>
      </c>
      <c r="G2127" s="79">
        <v>0</v>
      </c>
      <c r="H2127" s="133">
        <v>88.282661437988281</v>
      </c>
      <c r="I2127" s="134">
        <v>62.853298187255859</v>
      </c>
      <c r="J2127" s="105">
        <v>81.401710510253906</v>
      </c>
      <c r="K2127" s="96">
        <f>msoa_calculations5[[#This Row],[ Pop20]]/SUMIF(msoa_calculations5[ICB26],msoa_calculations5[[#This Row],[ICB26]],msoa_calculations5[[ Pop20]])</f>
        <v>6.3516192554352166E-3</v>
      </c>
      <c r="L2127" s="98" cm="1">
        <f t="array" ref="L2127">msoa_calculations5[[#This Row],[ Estimated case time (see and convey)]]*msoa_calculations5[[#This Row],[Population share of ICB]:[Population share of ICB]]</f>
        <v>0.56073785231059448</v>
      </c>
      <c r="M2127" s="98" cm="1">
        <f t="array" ref="M2127">msoa_calculations5[[#This Row],[Estimated case time (see and treat)]]*msoa_calculations5[[#This Row],[Population share of ICB]:[Population share of ICB]]</f>
        <v>0.39922021903378568</v>
      </c>
      <c r="N2127" s="94" cm="1">
        <f t="array" ref="N2127">msoa_calculations5[[#This Row],[Weighted estimate]]*msoa_calculations5[[#This Row],[Population share of ICB]:[Population share of ICB]]</f>
        <v>0.51703267190229196</v>
      </c>
    </row>
    <row r="2128" spans="1:14">
      <c r="A2128" s="63" t="s">
        <v>7654</v>
      </c>
      <c r="B2128" s="63" t="s">
        <v>13714</v>
      </c>
      <c r="C2128" s="63" t="s">
        <v>15</v>
      </c>
      <c r="D2128" s="63" t="s">
        <v>77</v>
      </c>
      <c r="E2128" s="72">
        <v>7466</v>
      </c>
      <c r="F2128" s="64">
        <v>1</v>
      </c>
      <c r="G2128" s="79">
        <v>0</v>
      </c>
      <c r="H2128" s="133">
        <v>88.341178894042969</v>
      </c>
      <c r="I2128" s="134">
        <v>64.026344299316406</v>
      </c>
      <c r="J2128" s="105">
        <v>81.761802673339844</v>
      </c>
      <c r="K2128" s="96">
        <f>msoa_calculations5[[#This Row],[ Pop20]]/SUMIF(msoa_calculations5[ICB26],msoa_calculations5[[#This Row],[ICB26]],msoa_calculations5[[ Pop20]])</f>
        <v>6.2085872428750098E-3</v>
      </c>
      <c r="L2128" s="98" cm="1">
        <f t="array" ref="L2128">msoa_calculations5[[#This Row],[ Estimated case time (see and convey)]]*msoa_calculations5[[#This Row],[Population share of ICB]:[Population share of ICB]]</f>
        <v>0.5484739163020943</v>
      </c>
      <c r="M2128" s="98" cm="1">
        <f t="array" ref="M2128">msoa_calculations5[[#This Row],[Estimated case time (see and treat)]]*msoa_calculations5[[#This Row],[Population share of ICB]:[Population share of ICB]]</f>
        <v>0.39751314442465896</v>
      </c>
      <c r="N2128" s="94" cm="1">
        <f t="array" ref="N2128">msoa_calculations5[[#This Row],[Weighted estimate]]*msoa_calculations5[[#This Row],[Population share of ICB]:[Population share of ICB]]</f>
        <v>0.50762528503216164</v>
      </c>
    </row>
    <row r="2129" spans="1:14">
      <c r="A2129" s="63" t="s">
        <v>7652</v>
      </c>
      <c r="B2129" s="63" t="s">
        <v>13714</v>
      </c>
      <c r="C2129" s="63" t="s">
        <v>15</v>
      </c>
      <c r="D2129" s="63" t="s">
        <v>77</v>
      </c>
      <c r="E2129" s="72">
        <v>11006</v>
      </c>
      <c r="F2129" s="64">
        <v>1</v>
      </c>
      <c r="G2129" s="79">
        <v>0</v>
      </c>
      <c r="H2129" s="133">
        <v>85.754692077636719</v>
      </c>
      <c r="I2129" s="134">
        <v>60.859306335449219</v>
      </c>
      <c r="J2129" s="105">
        <v>79.018226623535156</v>
      </c>
      <c r="K2129" s="96">
        <f>msoa_calculations5[[#This Row],[ Pop20]]/SUMIF(msoa_calculations5[ICB26],msoa_calculations5[[#This Row],[ICB26]],msoa_calculations5[[ Pop20]])</f>
        <v>9.1523856409164699E-3</v>
      </c>
      <c r="L2129" s="98" cm="1">
        <f t="array" ref="L2129">msoa_calculations5[[#This Row],[ Estimated case time (see and convey)]]*msoa_calculations5[[#This Row],[Population share of ICB]:[Population share of ICB]]</f>
        <v>0.78486001241257564</v>
      </c>
      <c r="M2129" s="98" cm="1">
        <f t="array" ref="M2129">msoa_calculations5[[#This Row],[Estimated case time (see and treat)]]*msoa_calculations5[[#This Row],[Population share of ICB]:[Population share of ICB]]</f>
        <v>0.55700784142070214</v>
      </c>
      <c r="N2129" s="94" cm="1">
        <f t="array" ref="N2129">msoa_calculations5[[#This Row],[Weighted estimate]]*msoa_calculations5[[#This Row],[Population share of ICB]:[Population share of ICB]]</f>
        <v>0.72320528271992668</v>
      </c>
    </row>
    <row r="2130" spans="1:14">
      <c r="A2130" s="63" t="s">
        <v>7650</v>
      </c>
      <c r="B2130" s="63" t="s">
        <v>13714</v>
      </c>
      <c r="C2130" s="63" t="s">
        <v>15</v>
      </c>
      <c r="D2130" s="63" t="s">
        <v>77</v>
      </c>
      <c r="E2130" s="72">
        <v>8151</v>
      </c>
      <c r="F2130" s="64">
        <v>1</v>
      </c>
      <c r="G2130" s="79">
        <v>0</v>
      </c>
      <c r="H2130" s="133">
        <v>87.48052978515625</v>
      </c>
      <c r="I2130" s="134">
        <v>63.537834167480469</v>
      </c>
      <c r="J2130" s="105">
        <v>81.001853942871094</v>
      </c>
      <c r="K2130" s="96">
        <f>msoa_calculations5[[#This Row],[ Pop20]]/SUMIF(msoa_calculations5[ICB26],msoa_calculations5[[#This Row],[ICB26]],msoa_calculations5[[ Pop20]])</f>
        <v>6.7782205487107164E-3</v>
      </c>
      <c r="L2130" s="98" cm="1">
        <f t="array" ref="L2130">msoa_calculations5[[#This Row],[ Estimated case time (see and convey)]]*msoa_calculations5[[#This Row],[Population share of ICB]:[Population share of ICB]]</f>
        <v>0.59296232460184595</v>
      </c>
      <c r="M2130" s="98" cm="1">
        <f t="array" ref="M2130">msoa_calculations5[[#This Row],[Estimated case time (see and treat)]]*msoa_calculations5[[#This Row],[Population share of ICB]:[Population share of ICB]]</f>
        <v>0.43067345317458994</v>
      </c>
      <c r="N2130" s="94" cm="1">
        <f t="array" ref="N2130">msoa_calculations5[[#This Row],[Weighted estimate]]*msoa_calculations5[[#This Row],[Population share of ICB]:[Population share of ICB]]</f>
        <v>0.54904843087923305</v>
      </c>
    </row>
    <row r="2131" spans="1:14">
      <c r="A2131" s="63" t="s">
        <v>7648</v>
      </c>
      <c r="B2131" s="63" t="s">
        <v>13714</v>
      </c>
      <c r="C2131" s="63" t="s">
        <v>15</v>
      </c>
      <c r="D2131" s="63" t="s">
        <v>77</v>
      </c>
      <c r="E2131" s="72">
        <v>6142</v>
      </c>
      <c r="F2131" s="64">
        <v>1</v>
      </c>
      <c r="G2131" s="79">
        <v>0</v>
      </c>
      <c r="H2131" s="133">
        <v>88.426773071289063</v>
      </c>
      <c r="I2131" s="134">
        <v>64.29833984375</v>
      </c>
      <c r="J2131" s="105">
        <v>81.897842407226563</v>
      </c>
      <c r="K2131" s="96">
        <f>msoa_calculations5[[#This Row],[ Pop20]]/SUMIF(msoa_calculations5[ICB26],msoa_calculations5[[#This Row],[ICB26]],msoa_calculations5[[ Pop20]])</f>
        <v>5.1075733787487691E-3</v>
      </c>
      <c r="L2131" s="98" cm="1">
        <f t="array" ref="L2131">msoa_calculations5[[#This Row],[ Estimated case time (see and convey)]]*msoa_calculations5[[#This Row],[Population share of ICB]:[Population share of ICB]]</f>
        <v>0.45164623210757454</v>
      </c>
      <c r="M2131" s="98" cm="1">
        <f t="array" ref="M2131">msoa_calculations5[[#This Row],[Estimated case time (see and treat)]]*msoa_calculations5[[#This Row],[Population share of ICB]:[Population share of ICB]]</f>
        <v>0.3284084888836788</v>
      </c>
      <c r="N2131" s="94" cm="1">
        <f t="array" ref="N2131">msoa_calculations5[[#This Row],[Weighted estimate]]*msoa_calculations5[[#This Row],[Population share of ICB]:[Population share of ICB]]</f>
        <v>0.41829923965611238</v>
      </c>
    </row>
    <row r="2132" spans="1:14">
      <c r="A2132" s="63" t="s">
        <v>7646</v>
      </c>
      <c r="B2132" s="63" t="s">
        <v>13714</v>
      </c>
      <c r="C2132" s="63" t="s">
        <v>15</v>
      </c>
      <c r="D2132" s="63" t="s">
        <v>77</v>
      </c>
      <c r="E2132" s="72">
        <v>6501</v>
      </c>
      <c r="F2132" s="64">
        <v>1</v>
      </c>
      <c r="G2132" s="79">
        <v>0</v>
      </c>
      <c r="H2132" s="133">
        <v>87.874931335449219</v>
      </c>
      <c r="I2132" s="134">
        <v>63.804302215576172</v>
      </c>
      <c r="J2132" s="105">
        <v>81.361640930175781</v>
      </c>
      <c r="K2132" s="96">
        <f>msoa_calculations5[[#This Row],[ Pop20]]/SUMIF(msoa_calculations5[ICB26],msoa_calculations5[[#This Row],[ICB26]],msoa_calculations5[[ Pop20]])</f>
        <v>5.4061111258947815E-3</v>
      </c>
      <c r="L2132" s="98" cm="1">
        <f t="array" ref="L2132">msoa_calculations5[[#This Row],[ Estimated case time (see and convey)]]*msoa_calculations5[[#This Row],[Population share of ICB]:[Population share of ICB]]</f>
        <v>0.47506164397981199</v>
      </c>
      <c r="M2132" s="98" cm="1">
        <f t="array" ref="M2132">msoa_calculations5[[#This Row],[Estimated case time (see and treat)]]*msoa_calculations5[[#This Row],[Population share of ICB]:[Population share of ICB]]</f>
        <v>0.34493314808757941</v>
      </c>
      <c r="N2132" s="94" cm="1">
        <f t="array" ref="N2132">msoa_calculations5[[#This Row],[Weighted estimate]]*msoa_calculations5[[#This Row],[Population share of ICB]:[Population share of ICB]]</f>
        <v>0.4398500722536795</v>
      </c>
    </row>
    <row r="2133" spans="1:14">
      <c r="A2133" s="63" t="s">
        <v>7644</v>
      </c>
      <c r="B2133" s="63" t="s">
        <v>13714</v>
      </c>
      <c r="C2133" s="63" t="s">
        <v>15</v>
      </c>
      <c r="D2133" s="63" t="s">
        <v>77</v>
      </c>
      <c r="E2133" s="72">
        <v>8248</v>
      </c>
      <c r="F2133" s="64">
        <v>1</v>
      </c>
      <c r="G2133" s="79">
        <v>0</v>
      </c>
      <c r="H2133" s="133">
        <v>90.012466430664063</v>
      </c>
      <c r="I2133" s="134">
        <v>63.78857421875</v>
      </c>
      <c r="J2133" s="105">
        <v>82.916519165039063</v>
      </c>
      <c r="K2133" s="96">
        <f>msoa_calculations5[[#This Row],[ Pop20]]/SUMIF(msoa_calculations5[ICB26],msoa_calculations5[[#This Row],[ICB26]],msoa_calculations5[[ Pop20]])</f>
        <v>6.8588839511429254E-3</v>
      </c>
      <c r="L2133" s="98" cm="1">
        <f t="array" ref="L2133">msoa_calculations5[[#This Row],[ Estimated case time (see and convey)]]*msoa_calculations5[[#This Row],[Population share of ICB]:[Population share of ICB]]</f>
        <v>0.61738506140407301</v>
      </c>
      <c r="M2133" s="98" cm="1">
        <f t="array" ref="M2133">msoa_calculations5[[#This Row],[Estimated case time (see and treat)]]*msoa_calculations5[[#This Row],[Population share of ICB]:[Population share of ICB]]</f>
        <v>0.43751842797527374</v>
      </c>
      <c r="N2133" s="94" cm="1">
        <f t="array" ref="N2133">msoa_calculations5[[#This Row],[Weighted estimate]]*msoa_calculations5[[#This Row],[Population share of ICB]:[Population share of ICB]]</f>
        <v>0.56871478258572117</v>
      </c>
    </row>
    <row r="2134" spans="1:14">
      <c r="A2134" s="63" t="s">
        <v>7642</v>
      </c>
      <c r="B2134" s="63" t="s">
        <v>13714</v>
      </c>
      <c r="C2134" s="63" t="s">
        <v>15</v>
      </c>
      <c r="D2134" s="63" t="s">
        <v>77</v>
      </c>
      <c r="E2134" s="72">
        <v>6317</v>
      </c>
      <c r="F2134" s="64">
        <v>1</v>
      </c>
      <c r="G2134" s="79">
        <v>0</v>
      </c>
      <c r="H2134" s="133">
        <v>87.791671752929688</v>
      </c>
      <c r="I2134" s="134">
        <v>63.082740783691406</v>
      </c>
      <c r="J2134" s="105">
        <v>81.105659484863281</v>
      </c>
      <c r="K2134" s="96">
        <f>msoa_calculations5[[#This Row],[ Pop20]]/SUMIF(msoa_calculations5[ICB26],msoa_calculations5[[#This Row],[ICB26]],msoa_calculations5[[ Pop20]])</f>
        <v>5.2531001357140955E-3</v>
      </c>
      <c r="L2134" s="98" cm="1">
        <f t="array" ref="L2134">msoa_calculations5[[#This Row],[ Estimated case time (see and convey)]]*msoa_calculations5[[#This Row],[Population share of ICB]:[Population share of ICB]]</f>
        <v>0.46117844279988224</v>
      </c>
      <c r="M2134" s="98" cm="1">
        <f t="array" ref="M2134">msoa_calculations5[[#This Row],[Estimated case time (see and treat)]]*msoa_calculations5[[#This Row],[Population share of ICB]:[Population share of ICB]]</f>
        <v>0.33137995417202643</v>
      </c>
      <c r="N2134" s="94" cm="1">
        <f t="array" ref="N2134">msoa_calculations5[[#This Row],[Weighted estimate]]*msoa_calculations5[[#This Row],[Population share of ICB]:[Population share of ICB]]</f>
        <v>0.42605615084711651</v>
      </c>
    </row>
    <row r="2135" spans="1:14">
      <c r="A2135" s="63" t="s">
        <v>11430</v>
      </c>
      <c r="B2135" s="63" t="s">
        <v>13722</v>
      </c>
      <c r="C2135" s="63" t="s">
        <v>11</v>
      </c>
      <c r="D2135" s="63" t="s">
        <v>72</v>
      </c>
      <c r="E2135" s="72">
        <v>5501</v>
      </c>
      <c r="F2135" s="64">
        <v>1</v>
      </c>
      <c r="G2135" s="79">
        <v>0</v>
      </c>
      <c r="H2135" s="133">
        <v>97.379524230957031</v>
      </c>
      <c r="I2135" s="134">
        <v>71.021514892578125</v>
      </c>
      <c r="J2135" s="105">
        <v>90.247283935546875</v>
      </c>
      <c r="K2135" s="96">
        <f>msoa_calculations5[[#This Row],[ Pop20]]/SUMIF(msoa_calculations5[ICB26],msoa_calculations5[[#This Row],[ICB26]],msoa_calculations5[[ Pop20]])</f>
        <v>2.295414553704397E-3</v>
      </c>
      <c r="L2135" s="98" cm="1">
        <f t="array" ref="L2135">msoa_calculations5[[#This Row],[ Estimated case time (see and convey)]]*msoa_calculations5[[#This Row],[Population share of ICB]:[Population share of ICB]]</f>
        <v>0.22352637715254875</v>
      </c>
      <c r="M2135" s="98" cm="1">
        <f t="array" ref="M2135">msoa_calculations5[[#This Row],[Estimated case time (see and treat)]]*msoa_calculations5[[#This Row],[Population share of ICB]:[Population share of ICB]]</f>
        <v>0.16302381891055739</v>
      </c>
      <c r="N2135" s="94" cm="1">
        <f t="array" ref="N2135">msoa_calculations5[[#This Row],[Weighted estimate]]*msoa_calculations5[[#This Row],[Population share of ICB]:[Population share of ICB]]</f>
        <v>0.20715492897794732</v>
      </c>
    </row>
    <row r="2136" spans="1:14">
      <c r="A2136" s="63" t="s">
        <v>11428</v>
      </c>
      <c r="B2136" s="63" t="s">
        <v>13722</v>
      </c>
      <c r="C2136" s="63" t="s">
        <v>11</v>
      </c>
      <c r="D2136" s="63" t="s">
        <v>72</v>
      </c>
      <c r="E2136" s="72">
        <v>12923</v>
      </c>
      <c r="F2136" s="64">
        <v>1</v>
      </c>
      <c r="G2136" s="79">
        <v>0</v>
      </c>
      <c r="H2136" s="133">
        <v>98.171028137207031</v>
      </c>
      <c r="I2136" s="134">
        <v>70.694831848144531</v>
      </c>
      <c r="J2136" s="105">
        <v>90.736221313476563</v>
      </c>
      <c r="K2136" s="96">
        <f>msoa_calculations5[[#This Row],[ Pop20]]/SUMIF(msoa_calculations5[ICB26],msoa_calculations5[[#This Row],[ICB26]],msoa_calculations5[[ Pop20]])</f>
        <v>5.3924090669918052E-3</v>
      </c>
      <c r="L2136" s="98" cm="1">
        <f t="array" ref="L2136">msoa_calculations5[[#This Row],[ Estimated case time (see and convey)]]*msoa_calculations5[[#This Row],[Population share of ICB]:[Population share of ICB]]</f>
        <v>0.52937834224298286</v>
      </c>
      <c r="M2136" s="98" cm="1">
        <f t="array" ref="M2136">msoa_calculations5[[#This Row],[Estimated case time (see and treat)]]*msoa_calculations5[[#This Row],[Population share of ICB]:[Population share of ICB]]</f>
        <v>0.38121545224739561</v>
      </c>
      <c r="N2136" s="94" cm="1">
        <f t="array" ref="N2136">msoa_calculations5[[#This Row],[Weighted estimate]]*msoa_calculations5[[#This Row],[Population share of ICB]:[Population share of ICB]]</f>
        <v>0.48928682251536609</v>
      </c>
    </row>
    <row r="2137" spans="1:14">
      <c r="A2137" s="63" t="s">
        <v>11426</v>
      </c>
      <c r="B2137" s="63" t="s">
        <v>13722</v>
      </c>
      <c r="C2137" s="63" t="s">
        <v>11</v>
      </c>
      <c r="D2137" s="63" t="s">
        <v>72</v>
      </c>
      <c r="E2137" s="72">
        <v>5913</v>
      </c>
      <c r="F2137" s="64">
        <v>1</v>
      </c>
      <c r="G2137" s="79">
        <v>0</v>
      </c>
      <c r="H2137" s="133">
        <v>102.68874359130859</v>
      </c>
      <c r="I2137" s="134">
        <v>71.658905029296875</v>
      </c>
      <c r="J2137" s="105">
        <v>94.292350769042969</v>
      </c>
      <c r="K2137" s="96">
        <f>msoa_calculations5[[#This Row],[ Pop20]]/SUMIF(msoa_calculations5[ICB26],msoa_calculations5[[#This Row],[ICB26]],msoa_calculations5[[ Pop20]])</f>
        <v>2.4673307136982548E-3</v>
      </c>
      <c r="L2137" s="98" cm="1">
        <f t="array" ref="L2137">msoa_calculations5[[#This Row],[ Estimated case time (see and convey)]]*msoa_calculations5[[#This Row],[Population share of ICB]:[Population share of ICB]]</f>
        <v>0.25336709101392052</v>
      </c>
      <c r="M2137" s="98" cm="1">
        <f t="array" ref="M2137">msoa_calculations5[[#This Row],[Estimated case time (see and treat)]]*msoa_calculations5[[#This Row],[Population share of ICB]:[Population share of ICB]]</f>
        <v>0.17680621728877052</v>
      </c>
      <c r="N2137" s="94" cm="1">
        <f t="array" ref="N2137">msoa_calculations5[[#This Row],[Weighted estimate]]*msoa_calculations5[[#This Row],[Population share of ICB]:[Population share of ICB]]</f>
        <v>0.23265041311926898</v>
      </c>
    </row>
    <row r="2138" spans="1:14">
      <c r="A2138" s="63" t="s">
        <v>11424</v>
      </c>
      <c r="B2138" s="63" t="s">
        <v>13722</v>
      </c>
      <c r="C2138" s="63" t="s">
        <v>11</v>
      </c>
      <c r="D2138" s="63" t="s">
        <v>72</v>
      </c>
      <c r="E2138" s="72">
        <v>13347</v>
      </c>
      <c r="F2138" s="64">
        <v>1</v>
      </c>
      <c r="G2138" s="79">
        <v>0</v>
      </c>
      <c r="H2138" s="133">
        <v>90.200736999511719</v>
      </c>
      <c r="I2138" s="134">
        <v>65.417839050292969</v>
      </c>
      <c r="J2138" s="105">
        <v>83.494712829589844</v>
      </c>
      <c r="K2138" s="96">
        <f>msoa_calculations5[[#This Row],[ Pop20]]/SUMIF(msoa_calculations5[ICB26],msoa_calculations5[[#This Row],[ICB26]],msoa_calculations5[[ Pop20]])</f>
        <v>5.5693324937816004E-3</v>
      </c>
      <c r="L2138" s="98" cm="1">
        <f t="array" ref="L2138">msoa_calculations5[[#This Row],[ Estimated case time (see and convey)]]*msoa_calculations5[[#This Row],[Population share of ICB]:[Population share of ICB]]</f>
        <v>0.50235789553442889</v>
      </c>
      <c r="M2138" s="98" cm="1">
        <f t="array" ref="M2138">msoa_calculations5[[#This Row],[Estimated case time (see and treat)]]*msoa_calculations5[[#This Row],[Population share of ICB]:[Population share of ICB]]</f>
        <v>0.36433369669577148</v>
      </c>
      <c r="N2138" s="94" cm="1">
        <f t="array" ref="N2138">msoa_calculations5[[#This Row],[Weighted estimate]]*msoa_calculations5[[#This Row],[Population share of ICB]:[Population share of ICB]]</f>
        <v>0.46500981722079821</v>
      </c>
    </row>
    <row r="2139" spans="1:14">
      <c r="A2139" s="63" t="s">
        <v>11422</v>
      </c>
      <c r="B2139" s="63" t="s">
        <v>13722</v>
      </c>
      <c r="C2139" s="63" t="s">
        <v>11</v>
      </c>
      <c r="D2139" s="63" t="s">
        <v>72</v>
      </c>
      <c r="E2139" s="72">
        <v>5998</v>
      </c>
      <c r="F2139" s="64">
        <v>1</v>
      </c>
      <c r="G2139" s="79">
        <v>0</v>
      </c>
      <c r="H2139" s="133">
        <v>99.934745788574219</v>
      </c>
      <c r="I2139" s="134">
        <v>71.358047485351563</v>
      </c>
      <c r="J2139" s="105">
        <v>92.2021484375</v>
      </c>
      <c r="K2139" s="96">
        <f>msoa_calculations5[[#This Row],[ Pop20]]/SUMIF(msoa_calculations5[ICB26],msoa_calculations5[[#This Row],[ICB26]],msoa_calculations5[[ Pop20]])</f>
        <v>2.5027988535028128E-3</v>
      </c>
      <c r="L2139" s="98" cm="1">
        <f t="array" ref="L2139">msoa_calculations5[[#This Row],[ Estimated case time (see and convey)]]*msoa_calculations5[[#This Row],[Population share of ICB]:[Population share of ICB]]</f>
        <v>0.25011656718473863</v>
      </c>
      <c r="M2139" s="98" cm="1">
        <f t="array" ref="M2139">msoa_calculations5[[#This Row],[Estimated case time (see and treat)]]*msoa_calculations5[[#This Row],[Population share of ICB]:[Population share of ICB]]</f>
        <v>0.17859483943453716</v>
      </c>
      <c r="N2139" s="94" cm="1">
        <f t="array" ref="N2139">msoa_calculations5[[#This Row],[Weighted estimate]]*msoa_calculations5[[#This Row],[Population share of ICB]:[Population share of ICB]]</f>
        <v>0.23076343139987116</v>
      </c>
    </row>
    <row r="2140" spans="1:14">
      <c r="A2140" s="63" t="s">
        <v>11420</v>
      </c>
      <c r="B2140" s="63" t="s">
        <v>13722</v>
      </c>
      <c r="C2140" s="63" t="s">
        <v>11</v>
      </c>
      <c r="D2140" s="63" t="s">
        <v>72</v>
      </c>
      <c r="E2140" s="72">
        <v>7709</v>
      </c>
      <c r="F2140" s="64">
        <v>1</v>
      </c>
      <c r="G2140" s="79">
        <v>0</v>
      </c>
      <c r="H2140" s="133">
        <v>93.643333435058594</v>
      </c>
      <c r="I2140" s="134">
        <v>66.942245483398438</v>
      </c>
      <c r="J2140" s="105">
        <v>86.418258666992188</v>
      </c>
      <c r="K2140" s="96">
        <f>msoa_calculations5[[#This Row],[ Pop20]]/SUMIF(msoa_calculations5[ICB26],msoa_calculations5[[#This Row],[ICB26]],msoa_calculations5[[ Pop20]])</f>
        <v>3.2167516441569161E-3</v>
      </c>
      <c r="L2140" s="98" cm="1">
        <f t="array" ref="L2140">msoa_calculations5[[#This Row],[ Estimated case time (see and convey)]]*msoa_calculations5[[#This Row],[Population share of ICB]:[Population share of ICB]]</f>
        <v>0.30122734679155905</v>
      </c>
      <c r="M2140" s="98" cm="1">
        <f t="array" ref="M2140">msoa_calculations5[[#This Row],[Estimated case time (see and treat)]]*msoa_calculations5[[#This Row],[Population share of ICB]:[Population share of ICB]]</f>
        <v>0.21533657822227781</v>
      </c>
      <c r="N2140" s="94" cm="1">
        <f t="array" ref="N2140">msoa_calculations5[[#This Row],[Weighted estimate]]*msoa_calculations5[[#This Row],[Population share of ICB]:[Population share of ICB]]</f>
        <v>0.27798607565222477</v>
      </c>
    </row>
    <row r="2141" spans="1:14">
      <c r="A2141" s="63" t="s">
        <v>11418</v>
      </c>
      <c r="B2141" s="63" t="s">
        <v>13722</v>
      </c>
      <c r="C2141" s="63" t="s">
        <v>11</v>
      </c>
      <c r="D2141" s="63" t="s">
        <v>72</v>
      </c>
      <c r="E2141" s="72">
        <v>6875</v>
      </c>
      <c r="F2141" s="64">
        <v>1</v>
      </c>
      <c r="G2141" s="79">
        <v>0</v>
      </c>
      <c r="H2141" s="133">
        <v>89.810653686523438</v>
      </c>
      <c r="I2141" s="134">
        <v>63.681259155273438</v>
      </c>
      <c r="J2141" s="105">
        <v>82.740280151367188</v>
      </c>
      <c r="K2141" s="96">
        <f>msoa_calculations5[[#This Row],[ Pop20]]/SUMIF(msoa_calculations5[ICB26],msoa_calculations5[[#This Row],[ICB26]],msoa_calculations5[[ Pop20]])</f>
        <v>2.8687466018392526E-3</v>
      </c>
      <c r="L2141" s="98" cm="1">
        <f t="array" ref="L2141">msoa_calculations5[[#This Row],[ Estimated case time (see and convey)]]*msoa_calculations5[[#This Row],[Population share of ICB]:[Population share of ICB]]</f>
        <v>0.25764400757217604</v>
      </c>
      <c r="M2141" s="98" cm="1">
        <f t="array" ref="M2141">msoa_calculations5[[#This Row],[Estimated case time (see and treat)]]*msoa_calculations5[[#This Row],[Population share of ICB]:[Population share of ICB]]</f>
        <v>0.18268539580253546</v>
      </c>
      <c r="N2141" s="94" cm="1">
        <f t="array" ref="N2141">msoa_calculations5[[#This Row],[Weighted estimate]]*msoa_calculations5[[#This Row],[Population share of ICB]:[Population share of ICB]]</f>
        <v>0.23736089751946238</v>
      </c>
    </row>
    <row r="2142" spans="1:14">
      <c r="A2142" s="63" t="s">
        <v>11416</v>
      </c>
      <c r="B2142" s="63" t="s">
        <v>13722</v>
      </c>
      <c r="C2142" s="63" t="s">
        <v>11</v>
      </c>
      <c r="D2142" s="63" t="s">
        <v>72</v>
      </c>
      <c r="E2142" s="72">
        <v>11936</v>
      </c>
      <c r="F2142" s="64">
        <v>1</v>
      </c>
      <c r="G2142" s="79">
        <v>0</v>
      </c>
      <c r="H2142" s="133">
        <v>89.011695861816406</v>
      </c>
      <c r="I2142" s="134">
        <v>62.186843872070313</v>
      </c>
      <c r="J2142" s="105">
        <v>81.753135681152344</v>
      </c>
      <c r="K2142" s="96">
        <f>msoa_calculations5[[#This Row],[ Pop20]]/SUMIF(msoa_calculations5[ICB26],msoa_calculations5[[#This Row],[ICB26]],msoa_calculations5[[ Pop20]])</f>
        <v>4.9805613730259371E-3</v>
      </c>
      <c r="L2142" s="98" cm="1">
        <f t="array" ref="L2142">msoa_calculations5[[#This Row],[ Estimated case time (see and convey)]]*msoa_calculations5[[#This Row],[Population share of ICB]:[Population share of ICB]]</f>
        <v>0.44332821415689544</v>
      </c>
      <c r="M2142" s="98" cm="1">
        <f t="array" ref="M2142">msoa_calculations5[[#This Row],[Estimated case time (see and treat)]]*msoa_calculations5[[#This Row],[Population share of ICB]:[Population share of ICB]]</f>
        <v>0.3097253924996281</v>
      </c>
      <c r="N2142" s="94" cm="1">
        <f t="array" ref="N2142">msoa_calculations5[[#This Row],[Weighted estimate]]*msoa_calculations5[[#This Row],[Population share of ICB]:[Population share of ICB]]</f>
        <v>0.40717650969729585</v>
      </c>
    </row>
    <row r="2143" spans="1:14">
      <c r="A2143" s="63" t="s">
        <v>11414</v>
      </c>
      <c r="B2143" s="63" t="s">
        <v>13722</v>
      </c>
      <c r="C2143" s="63" t="s">
        <v>11</v>
      </c>
      <c r="D2143" s="63" t="s">
        <v>72</v>
      </c>
      <c r="E2143" s="72">
        <v>9697</v>
      </c>
      <c r="F2143" s="64">
        <v>1</v>
      </c>
      <c r="G2143" s="79">
        <v>0</v>
      </c>
      <c r="H2143" s="133">
        <v>88.043701171875</v>
      </c>
      <c r="I2143" s="134">
        <v>61.785030364990234</v>
      </c>
      <c r="J2143" s="105">
        <v>80.938346862792969</v>
      </c>
      <c r="K2143" s="96">
        <f>msoa_calculations5[[#This Row],[ Pop20]]/SUMIF(msoa_calculations5[ICB26],msoa_calculations5[[#This Row],[ICB26]],msoa_calculations5[[ Pop20]])</f>
        <v>4.0462888433505789E-3</v>
      </c>
      <c r="L2143" s="98" cm="1">
        <f t="array" ref="L2143">msoa_calculations5[[#This Row],[ Estimated case time (see and convey)]]*msoa_calculations5[[#This Row],[Population share of ICB]:[Population share of ICB]]</f>
        <v>0.35625024577905012</v>
      </c>
      <c r="M2143" s="98" cm="1">
        <f t="array" ref="M2143">msoa_calculations5[[#This Row],[Estimated case time (see and treat)]]*msoa_calculations5[[#This Row],[Population share of ICB]:[Population share of ICB]]</f>
        <v>0.25000007905193672</v>
      </c>
      <c r="N2143" s="94" cm="1">
        <f t="array" ref="N2143">msoa_calculations5[[#This Row],[Weighted estimate]]*msoa_calculations5[[#This Row],[Population share of ICB]:[Population share of ICB]]</f>
        <v>0.32749992991015853</v>
      </c>
    </row>
    <row r="2144" spans="1:14">
      <c r="A2144" s="63" t="s">
        <v>11300</v>
      </c>
      <c r="B2144" s="63" t="s">
        <v>13722</v>
      </c>
      <c r="C2144" s="63" t="s">
        <v>11</v>
      </c>
      <c r="D2144" s="63" t="s">
        <v>72</v>
      </c>
      <c r="E2144" s="72">
        <v>9105</v>
      </c>
      <c r="F2144" s="64">
        <v>1</v>
      </c>
      <c r="G2144" s="79">
        <v>0</v>
      </c>
      <c r="H2144" s="133">
        <v>94.042877197265625</v>
      </c>
      <c r="I2144" s="134">
        <v>67.911239624023438</v>
      </c>
      <c r="J2144" s="105">
        <v>86.971893310546875</v>
      </c>
      <c r="K2144" s="96">
        <f>msoa_calculations5[[#This Row],[ Pop20]]/SUMIF(msoa_calculations5[ICB26],msoa_calculations5[[#This Row],[ICB26]],msoa_calculations5[[ Pop20]])</f>
        <v>3.7992636814176573E-3</v>
      </c>
      <c r="L2144" s="98" cm="1">
        <f t="array" ref="L2144">msoa_calculations5[[#This Row],[ Estimated case time (see and convey)]]*msoa_calculations5[[#This Row],[Population share of ICB]:[Population share of ICB]]</f>
        <v>0.35729368783159204</v>
      </c>
      <c r="M2144" s="98" cm="1">
        <f t="array" ref="M2144">msoa_calculations5[[#This Row],[Estimated case time (see and treat)]]*msoa_calculations5[[#This Row],[Population share of ICB]:[Population share of ICB]]</f>
        <v>0.25801270626360395</v>
      </c>
      <c r="N2144" s="94" cm="1">
        <f t="array" ref="N2144">msoa_calculations5[[#This Row],[Weighted estimate]]*msoa_calculations5[[#This Row],[Population share of ICB]:[Population share of ICB]]</f>
        <v>0.33042915555889202</v>
      </c>
    </row>
    <row r="2145" spans="1:14">
      <c r="A2145" s="63" t="s">
        <v>11412</v>
      </c>
      <c r="B2145" s="63" t="s">
        <v>13722</v>
      </c>
      <c r="C2145" s="63" t="s">
        <v>11</v>
      </c>
      <c r="D2145" s="63" t="s">
        <v>72</v>
      </c>
      <c r="E2145" s="72">
        <v>6262</v>
      </c>
      <c r="F2145" s="64">
        <v>1</v>
      </c>
      <c r="G2145" s="79">
        <v>0</v>
      </c>
      <c r="H2145" s="133">
        <v>91.249870300292969</v>
      </c>
      <c r="I2145" s="134">
        <v>64.998382568359375</v>
      </c>
      <c r="J2145" s="105">
        <v>84.146453857421875</v>
      </c>
      <c r="K2145" s="96">
        <f>msoa_calculations5[[#This Row],[ Pop20]]/SUMIF(msoa_calculations5[ICB26],msoa_calculations5[[#This Row],[ICB26]],msoa_calculations5[[ Pop20]])</f>
        <v>2.6129587230134398E-3</v>
      </c>
      <c r="L2145" s="98" cm="1">
        <f t="array" ref="L2145">msoa_calculations5[[#This Row],[ Estimated case time (see and convey)]]*msoa_calculations5[[#This Row],[Population share of ICB]:[Population share of ICB]]</f>
        <v>0.23843214457499551</v>
      </c>
      <c r="M2145" s="98" cm="1">
        <f t="array" ref="M2145">msoa_calculations5[[#This Row],[Estimated case time (see and treat)]]*msoa_calculations5[[#This Row],[Population share of ICB]:[Population share of ICB]]</f>
        <v>0.16983809071375933</v>
      </c>
      <c r="N2145" s="94" cm="1">
        <f t="array" ref="N2145">msoa_calculations5[[#This Row],[Weighted estimate]]*msoa_calculations5[[#This Row],[Population share of ICB]:[Population share of ICB]]</f>
        <v>0.21987121061739839</v>
      </c>
    </row>
    <row r="2146" spans="1:14">
      <c r="A2146" s="63" t="s">
        <v>11410</v>
      </c>
      <c r="B2146" s="63" t="s">
        <v>13722</v>
      </c>
      <c r="C2146" s="63" t="s">
        <v>11</v>
      </c>
      <c r="D2146" s="63" t="s">
        <v>72</v>
      </c>
      <c r="E2146" s="72">
        <v>7358</v>
      </c>
      <c r="F2146" s="64">
        <v>1</v>
      </c>
      <c r="G2146" s="79">
        <v>0</v>
      </c>
      <c r="H2146" s="133">
        <v>91.85430908203125</v>
      </c>
      <c r="I2146" s="134">
        <v>65.731697082519531</v>
      </c>
      <c r="J2146" s="105">
        <v>84.7857666015625</v>
      </c>
      <c r="K2146" s="96">
        <f>msoa_calculations5[[#This Row],[ Pop20]]/SUMIF(msoa_calculations5[ICB26],msoa_calculations5[[#This Row],[ICB26]],msoa_calculations5[[ Pop20]])</f>
        <v>3.0702890903757411E-3</v>
      </c>
      <c r="L2146" s="98" cm="1">
        <f t="array" ref="L2146">msoa_calculations5[[#This Row],[ Estimated case time (see and convey)]]*msoa_calculations5[[#This Row],[Population share of ICB]:[Population share of ICB]]</f>
        <v>0.28201928307856189</v>
      </c>
      <c r="M2146" s="98" cm="1">
        <f t="array" ref="M2146">msoa_calculations5[[#This Row],[Estimated case time (see and treat)]]*msoa_calculations5[[#This Row],[Population share of ICB]:[Population share of ICB]]</f>
        <v>0.20181531244434264</v>
      </c>
      <c r="N2146" s="94" cm="1">
        <f t="array" ref="N2146">msoa_calculations5[[#This Row],[Weighted estimate]]*msoa_calculations5[[#This Row],[Population share of ICB]:[Population share of ICB]]</f>
        <v>0.26031681421592123</v>
      </c>
    </row>
    <row r="2147" spans="1:14">
      <c r="A2147" s="63" t="s">
        <v>11298</v>
      </c>
      <c r="B2147" s="63" t="s">
        <v>13722</v>
      </c>
      <c r="C2147" s="63" t="s">
        <v>11</v>
      </c>
      <c r="D2147" s="63" t="s">
        <v>72</v>
      </c>
      <c r="E2147" s="72">
        <v>6267</v>
      </c>
      <c r="F2147" s="64">
        <v>1</v>
      </c>
      <c r="G2147" s="79">
        <v>0</v>
      </c>
      <c r="H2147" s="133">
        <v>93.815711975097656</v>
      </c>
      <c r="I2147" s="134">
        <v>68.102859497070313</v>
      </c>
      <c r="J2147" s="105">
        <v>86.858047485351563</v>
      </c>
      <c r="K2147" s="96">
        <f>msoa_calculations5[[#This Row],[ Pop20]]/SUMIF(msoa_calculations5[ICB26],msoa_calculations5[[#This Row],[ICB26]],msoa_calculations5[[ Pop20]])</f>
        <v>2.6150450841784141E-3</v>
      </c>
      <c r="L2147" s="98" cm="1">
        <f t="array" ref="L2147">msoa_calculations5[[#This Row],[ Estimated case time (see and convey)]]*msoa_calculations5[[#This Row],[Population share of ICB]:[Population share of ICB]]</f>
        <v>0.2453323164191771</v>
      </c>
      <c r="M2147" s="98" cm="1">
        <f t="array" ref="M2147">msoa_calculations5[[#This Row],[Estimated case time (see and treat)]]*msoa_calculations5[[#This Row],[Population share of ICB]:[Population share of ICB]]</f>
        <v>0.17809204794630695</v>
      </c>
      <c r="N2147" s="94" cm="1">
        <f t="array" ref="N2147">msoa_calculations5[[#This Row],[Weighted estimate]]*msoa_calculations5[[#This Row],[Population share of ICB]:[Population share of ICB]]</f>
        <v>0.22713771009790387</v>
      </c>
    </row>
    <row r="2148" spans="1:14">
      <c r="A2148" s="63" t="s">
        <v>11408</v>
      </c>
      <c r="B2148" s="63" t="s">
        <v>13722</v>
      </c>
      <c r="C2148" s="63" t="s">
        <v>11</v>
      </c>
      <c r="D2148" s="63" t="s">
        <v>72</v>
      </c>
      <c r="E2148" s="72">
        <v>6340</v>
      </c>
      <c r="F2148" s="64">
        <v>1</v>
      </c>
      <c r="G2148" s="79">
        <v>0</v>
      </c>
      <c r="H2148" s="133">
        <v>96.088180541992188</v>
      </c>
      <c r="I2148" s="134">
        <v>67.751373291015625</v>
      </c>
      <c r="J2148" s="105">
        <v>88.420501708984375</v>
      </c>
      <c r="K2148" s="96">
        <f>msoa_calculations5[[#This Row],[ Pop20]]/SUMIF(msoa_calculations5[ICB26],msoa_calculations5[[#This Row],[ICB26]],msoa_calculations5[[ Pop20]])</f>
        <v>2.6455059571870343E-3</v>
      </c>
      <c r="L2148" s="98" cm="1">
        <f t="array" ref="L2148">msoa_calculations5[[#This Row],[ Estimated case time (see and convey)]]*msoa_calculations5[[#This Row],[Population share of ICB]:[Population share of ICB]]</f>
        <v>0.25420185403910361</v>
      </c>
      <c r="M2148" s="98" cm="1">
        <f t="array" ref="M2148">msoa_calculations5[[#This Row],[Estimated case time (see and treat)]]*msoa_calculations5[[#This Row],[Population share of ICB]:[Population share of ICB]]</f>
        <v>0.17923666164898436</v>
      </c>
      <c r="N2148" s="94" cm="1">
        <f t="array" ref="N2148">msoa_calculations5[[#This Row],[Weighted estimate]]*msoa_calculations5[[#This Row],[Population share of ICB]:[Population share of ICB]]</f>
        <v>0.2339169640085845</v>
      </c>
    </row>
    <row r="2149" spans="1:14">
      <c r="A2149" s="63" t="s">
        <v>11296</v>
      </c>
      <c r="B2149" s="63" t="s">
        <v>13722</v>
      </c>
      <c r="C2149" s="63" t="s">
        <v>11</v>
      </c>
      <c r="D2149" s="63" t="s">
        <v>72</v>
      </c>
      <c r="E2149" s="72">
        <v>8920</v>
      </c>
      <c r="F2149" s="64">
        <v>1</v>
      </c>
      <c r="G2149" s="79">
        <v>0</v>
      </c>
      <c r="H2149" s="133">
        <v>90.901527404785156</v>
      </c>
      <c r="I2149" s="134">
        <v>65.060630798339844</v>
      </c>
      <c r="J2149" s="105">
        <v>83.909217834472656</v>
      </c>
      <c r="K2149" s="96">
        <f>msoa_calculations5[[#This Row],[ Pop20]]/SUMIF(msoa_calculations5[ICB26],msoa_calculations5[[#This Row],[ICB26]],msoa_calculations5[[ Pop20]])</f>
        <v>3.7220683183136192E-3</v>
      </c>
      <c r="L2149" s="98" cm="1">
        <f t="array" ref="L2149">msoa_calculations5[[#This Row],[ Estimated case time (see and convey)]]*msoa_calculations5[[#This Row],[Population share of ICB]:[Population share of ICB]]</f>
        <v>0.33834169523966806</v>
      </c>
      <c r="M2149" s="98" cm="1">
        <f t="array" ref="M2149">msoa_calculations5[[#This Row],[Estimated case time (see and treat)]]*msoa_calculations5[[#This Row],[Population share of ICB]:[Population share of ICB]]</f>
        <v>0.24216011266400003</v>
      </c>
      <c r="N2149" s="94" cm="1">
        <f t="array" ref="N2149">msoa_calculations5[[#This Row],[Weighted estimate]]*msoa_calculations5[[#This Row],[Population share of ICB]:[Population share of ICB]]</f>
        <v>0.3123158413161668</v>
      </c>
    </row>
    <row r="2150" spans="1:14">
      <c r="A2150" s="63" t="s">
        <v>11294</v>
      </c>
      <c r="B2150" s="63" t="s">
        <v>13722</v>
      </c>
      <c r="C2150" s="63" t="s">
        <v>11</v>
      </c>
      <c r="D2150" s="63" t="s">
        <v>72</v>
      </c>
      <c r="E2150" s="72">
        <v>8094</v>
      </c>
      <c r="F2150" s="64">
        <v>1</v>
      </c>
      <c r="G2150" s="79">
        <v>0</v>
      </c>
      <c r="H2150" s="133">
        <v>90.549514770507813</v>
      </c>
      <c r="I2150" s="134">
        <v>65.899604797363281</v>
      </c>
      <c r="J2150" s="105">
        <v>83.879470825195313</v>
      </c>
      <c r="K2150" s="96">
        <f>msoa_calculations5[[#This Row],[ Pop20]]/SUMIF(msoa_calculations5[ICB26],msoa_calculations5[[#This Row],[ICB26]],msoa_calculations5[[ Pop20]])</f>
        <v>3.377401453859914E-3</v>
      </c>
      <c r="L2150" s="98" cm="1">
        <f t="array" ref="L2150">msoa_calculations5[[#This Row],[ Estimated case time (see and convey)]]*msoa_calculations5[[#This Row],[Population share of ICB]:[Population share of ICB]]</f>
        <v>0.30582206283222285</v>
      </c>
      <c r="M2150" s="98" cm="1">
        <f t="array" ref="M2150">msoa_calculations5[[#This Row],[Estimated case time (see and treat)]]*msoa_calculations5[[#This Row],[Population share of ICB]:[Population share of ICB]]</f>
        <v>0.22256942105140851</v>
      </c>
      <c r="N2150" s="94" cm="1">
        <f t="array" ref="N2150">msoa_calculations5[[#This Row],[Weighted estimate]]*msoa_calculations5[[#This Row],[Population share of ICB]:[Population share of ICB]]</f>
        <v>0.28329464671401489</v>
      </c>
    </row>
    <row r="2151" spans="1:14">
      <c r="A2151" s="63" t="s">
        <v>11292</v>
      </c>
      <c r="B2151" s="63" t="s">
        <v>13722</v>
      </c>
      <c r="C2151" s="63" t="s">
        <v>11</v>
      </c>
      <c r="D2151" s="63" t="s">
        <v>72</v>
      </c>
      <c r="E2151" s="72">
        <v>6891</v>
      </c>
      <c r="F2151" s="64">
        <v>1</v>
      </c>
      <c r="G2151" s="79">
        <v>0</v>
      </c>
      <c r="H2151" s="133">
        <v>93.707870483398438</v>
      </c>
      <c r="I2151" s="134">
        <v>67.174522399902344</v>
      </c>
      <c r="J2151" s="105">
        <v>86.528190612792969</v>
      </c>
      <c r="K2151" s="96">
        <f>msoa_calculations5[[#This Row],[ Pop20]]/SUMIF(msoa_calculations5[ICB26],msoa_calculations5[[#This Row],[ICB26]],msoa_calculations5[[ Pop20]])</f>
        <v>2.8754229575671695E-3</v>
      </c>
      <c r="L2151" s="98" cm="1">
        <f t="array" ref="L2151">msoa_calculations5[[#This Row],[ Estimated case time (see and convey)]]*msoa_calculations5[[#This Row],[Population share of ICB]:[Population share of ICB]]</f>
        <v>0.26944976209269478</v>
      </c>
      <c r="M2151" s="98" cm="1">
        <f t="array" ref="M2151">msoa_calculations5[[#This Row],[Estimated case time (see and treat)]]*msoa_calculations5[[#This Row],[Population share of ICB]:[Population share of ICB]]</f>
        <v>0.19315516387228929</v>
      </c>
      <c r="N2151" s="94" cm="1">
        <f t="array" ref="N2151">msoa_calculations5[[#This Row],[Weighted estimate]]*msoa_calculations5[[#This Row],[Population share of ICB]:[Population share of ICB]]</f>
        <v>0.24880514576477294</v>
      </c>
    </row>
    <row r="2152" spans="1:14">
      <c r="A2152" s="63" t="s">
        <v>11290</v>
      </c>
      <c r="B2152" s="63" t="s">
        <v>13722</v>
      </c>
      <c r="C2152" s="63" t="s">
        <v>11</v>
      </c>
      <c r="D2152" s="63" t="s">
        <v>72</v>
      </c>
      <c r="E2152" s="72">
        <v>8740</v>
      </c>
      <c r="F2152" s="64">
        <v>1</v>
      </c>
      <c r="G2152" s="79">
        <v>0</v>
      </c>
      <c r="H2152" s="133">
        <v>88.97918701171875</v>
      </c>
      <c r="I2152" s="134">
        <v>64.462112426757813</v>
      </c>
      <c r="J2152" s="105">
        <v>82.3450927734375</v>
      </c>
      <c r="K2152" s="96">
        <f>msoa_calculations5[[#This Row],[ Pop20]]/SUMIF(msoa_calculations5[ICB26],msoa_calculations5[[#This Row],[ICB26]],msoa_calculations5[[ Pop20]])</f>
        <v>3.6469593163745554E-3</v>
      </c>
      <c r="L2152" s="98" cm="1">
        <f t="array" ref="L2152">msoa_calculations5[[#This Row],[ Estimated case time (see and convey)]]*msoa_calculations5[[#This Row],[Population share of ICB]:[Population share of ICB]]</f>
        <v>0.32450347503582155</v>
      </c>
      <c r="M2152" s="98" cm="1">
        <f t="array" ref="M2152">msoa_calculations5[[#This Row],[Estimated case time (see and treat)]]*msoa_calculations5[[#This Row],[Population share of ICB]:[Population share of ICB]]</f>
        <v>0.23509070146794842</v>
      </c>
      <c r="N2152" s="94" cm="1">
        <f t="array" ref="N2152">msoa_calculations5[[#This Row],[Weighted estimate]]*msoa_calculations5[[#This Row],[Population share of ICB]:[Population share of ICB]]</f>
        <v>0.30030920324781496</v>
      </c>
    </row>
    <row r="2153" spans="1:14">
      <c r="A2153" s="63" t="s">
        <v>11288</v>
      </c>
      <c r="B2153" s="63" t="s">
        <v>13722</v>
      </c>
      <c r="C2153" s="63" t="s">
        <v>11</v>
      </c>
      <c r="D2153" s="63" t="s">
        <v>72</v>
      </c>
      <c r="E2153" s="72">
        <v>12244</v>
      </c>
      <c r="F2153" s="64">
        <v>1</v>
      </c>
      <c r="G2153" s="79">
        <v>0</v>
      </c>
      <c r="H2153" s="133">
        <v>88.986495971679688</v>
      </c>
      <c r="I2153" s="134">
        <v>63.906284332275391</v>
      </c>
      <c r="J2153" s="105">
        <v>82.200019836425781</v>
      </c>
      <c r="K2153" s="96">
        <f>msoa_calculations5[[#This Row],[ Pop20]]/SUMIF(msoa_calculations5[ICB26],msoa_calculations5[[#This Row],[ICB26]],msoa_calculations5[[ Pop20]])</f>
        <v>5.1090812207883361E-3</v>
      </c>
      <c r="L2153" s="98" cm="1">
        <f t="array" ref="L2153">msoa_calculations5[[#This Row],[ Estimated case time (see and convey)]]*msoa_calculations5[[#This Row],[Population share of ICB]:[Population share of ICB]]</f>
        <v>0.4546392354726656</v>
      </c>
      <c r="M2153" s="98" cm="1">
        <f t="array" ref="M2153">msoa_calculations5[[#This Row],[Estimated case time (see and treat)]]*msoa_calculations5[[#This Row],[Population share of ICB]:[Population share of ICB]]</f>
        <v>0.32650239717238805</v>
      </c>
      <c r="N2153" s="94" cm="1">
        <f t="array" ref="N2153">msoa_calculations5[[#This Row],[Weighted estimate]]*msoa_calculations5[[#This Row],[Population share of ICB]:[Population share of ICB]]</f>
        <v>0.41996657769471168</v>
      </c>
    </row>
    <row r="2154" spans="1:14">
      <c r="A2154" s="63" t="s">
        <v>11286</v>
      </c>
      <c r="B2154" s="63" t="s">
        <v>13722</v>
      </c>
      <c r="C2154" s="63" t="s">
        <v>11</v>
      </c>
      <c r="D2154" s="63" t="s">
        <v>72</v>
      </c>
      <c r="E2154" s="72">
        <v>7489</v>
      </c>
      <c r="F2154" s="64">
        <v>1</v>
      </c>
      <c r="G2154" s="79">
        <v>0</v>
      </c>
      <c r="H2154" s="133">
        <v>88.141517639160156</v>
      </c>
      <c r="I2154" s="134">
        <v>63.204372406005859</v>
      </c>
      <c r="J2154" s="105">
        <v>81.393753051757813</v>
      </c>
      <c r="K2154" s="96">
        <f>msoa_calculations5[[#This Row],[ Pop20]]/SUMIF(msoa_calculations5[ICB26],msoa_calculations5[[#This Row],[ICB26]],msoa_calculations5[[ Pop20]])</f>
        <v>3.1249517528980598E-3</v>
      </c>
      <c r="L2154" s="98" cm="1">
        <f t="array" ref="L2154">msoa_calculations5[[#This Row],[ Estimated case time (see and convey)]]*msoa_calculations5[[#This Row],[Population share of ICB]:[Population share of ICB]]</f>
        <v>0.2754379900495888</v>
      </c>
      <c r="M2154" s="98" cm="1">
        <f t="array" ref="M2154">msoa_calculations5[[#This Row],[Estimated case time (see and treat)]]*msoa_calculations5[[#This Row],[Population share of ICB]:[Population share of ICB]]</f>
        <v>0.19751061434096978</v>
      </c>
      <c r="N2154" s="94" cm="1">
        <f t="array" ref="N2154">msoa_calculations5[[#This Row],[Weighted estimate]]*msoa_calculations5[[#This Row],[Population share of ICB]:[Population share of ICB]]</f>
        <v>0.25435155127404241</v>
      </c>
    </row>
    <row r="2155" spans="1:14">
      <c r="A2155" s="63" t="s">
        <v>11284</v>
      </c>
      <c r="B2155" s="63" t="s">
        <v>13722</v>
      </c>
      <c r="C2155" s="63" t="s">
        <v>11</v>
      </c>
      <c r="D2155" s="63" t="s">
        <v>72</v>
      </c>
      <c r="E2155" s="72">
        <v>7616</v>
      </c>
      <c r="F2155" s="64">
        <v>1</v>
      </c>
      <c r="G2155" s="79">
        <v>0</v>
      </c>
      <c r="H2155" s="133">
        <v>87.768096923828125</v>
      </c>
      <c r="I2155" s="134">
        <v>62.519203186035156</v>
      </c>
      <c r="J2155" s="105">
        <v>80.93597412109375</v>
      </c>
      <c r="K2155" s="96">
        <f>msoa_calculations5[[#This Row],[ Pop20]]/SUMIF(msoa_calculations5[ICB26],msoa_calculations5[[#This Row],[ICB26]],msoa_calculations5[[ Pop20]])</f>
        <v>3.1779453264883994E-3</v>
      </c>
      <c r="L2155" s="98" cm="1">
        <f t="array" ref="L2155">msoa_calculations5[[#This Row],[ Estimated case time (see and convey)]]*msoa_calculations5[[#This Row],[Population share of ICB]:[Population share of ICB]]</f>
        <v>0.27892221343386048</v>
      </c>
      <c r="M2155" s="98" cm="1">
        <f t="array" ref="M2155">msoa_calculations5[[#This Row],[Estimated case time (see and treat)]]*msoa_calculations5[[#This Row],[Population share of ICB]:[Population share of ICB]]</f>
        <v>0.19868260958083908</v>
      </c>
      <c r="N2155" s="94" cm="1">
        <f t="array" ref="N2155">msoa_calculations5[[#This Row],[Weighted estimate]]*msoa_calculations5[[#This Row],[Population share of ICB]:[Population share of ICB]]</f>
        <v>0.25721010070291594</v>
      </c>
    </row>
    <row r="2156" spans="1:14">
      <c r="A2156" s="63" t="s">
        <v>11282</v>
      </c>
      <c r="B2156" s="63" t="s">
        <v>13722</v>
      </c>
      <c r="C2156" s="63" t="s">
        <v>11</v>
      </c>
      <c r="D2156" s="63" t="s">
        <v>72</v>
      </c>
      <c r="E2156" s="72">
        <v>11506</v>
      </c>
      <c r="F2156" s="64">
        <v>1</v>
      </c>
      <c r="G2156" s="79">
        <v>0</v>
      </c>
      <c r="H2156" s="133">
        <v>90.119682312011719</v>
      </c>
      <c r="I2156" s="134">
        <v>65.482559204101563</v>
      </c>
      <c r="J2156" s="105">
        <v>83.453102111816406</v>
      </c>
      <c r="K2156" s="96">
        <f>msoa_calculations5[[#This Row],[ Pop20]]/SUMIF(msoa_calculations5[ICB26],msoa_calculations5[[#This Row],[ICB26]],msoa_calculations5[[ Pop20]])</f>
        <v>4.8011343128381732E-3</v>
      </c>
      <c r="L2156" s="98" cm="1">
        <f t="array" ref="L2156">msoa_calculations5[[#This Row],[ Estimated case time (see and convey)]]*msoa_calculations5[[#This Row],[Population share of ICB]:[Population share of ICB]]</f>
        <v>0.43267669901027483</v>
      </c>
      <c r="M2156" s="98" cm="1">
        <f t="array" ref="M2156">msoa_calculations5[[#This Row],[Estimated case time (see and treat)]]*msoa_calculations5[[#This Row],[Population share of ICB]:[Population share of ICB]]</f>
        <v>0.31439056188726916</v>
      </c>
      <c r="N2156" s="94" cm="1">
        <f t="array" ref="N2156">msoa_calculations5[[#This Row],[Weighted estimate]]*msoa_calculations5[[#This Row],[Population share of ICB]:[Population share of ICB]]</f>
        <v>0.40066955206182958</v>
      </c>
    </row>
    <row r="2157" spans="1:14">
      <c r="A2157" s="63" t="s">
        <v>11406</v>
      </c>
      <c r="B2157" s="63" t="s">
        <v>13722</v>
      </c>
      <c r="C2157" s="63" t="s">
        <v>11</v>
      </c>
      <c r="D2157" s="63" t="s">
        <v>72</v>
      </c>
      <c r="E2157" s="72">
        <v>9841</v>
      </c>
      <c r="F2157" s="64">
        <v>1</v>
      </c>
      <c r="G2157" s="79">
        <v>0</v>
      </c>
      <c r="H2157" s="133">
        <v>98.977821350097656</v>
      </c>
      <c r="I2157" s="134">
        <v>70.103225708007813</v>
      </c>
      <c r="J2157" s="105">
        <v>91.164619445800781</v>
      </c>
      <c r="K2157" s="96">
        <f>msoa_calculations5[[#This Row],[ Pop20]]/SUMIF(msoa_calculations5[ICB26],msoa_calculations5[[#This Row],[ICB26]],msoa_calculations5[[ Pop20]])</f>
        <v>4.1063760449018306E-3</v>
      </c>
      <c r="L2157" s="98" cm="1">
        <f t="array" ref="L2157">msoa_calculations5[[#This Row],[ Estimated case time (see and convey)]]*msoa_calculations5[[#This Row],[Population share of ICB]:[Population share of ICB]]</f>
        <v>0.40644015456861399</v>
      </c>
      <c r="M2157" s="98" cm="1">
        <f t="array" ref="M2157">msoa_calculations5[[#This Row],[Estimated case time (see and treat)]]*msoa_calculations5[[#This Row],[Population share of ICB]:[Population share of ICB]]</f>
        <v>0.28787020671770946</v>
      </c>
      <c r="N2157" s="94" cm="1">
        <f t="array" ref="N2157">msoa_calculations5[[#This Row],[Weighted estimate]]*msoa_calculations5[[#This Row],[Population share of ICB]:[Population share of ICB]]</f>
        <v>0.37435620943482795</v>
      </c>
    </row>
    <row r="2158" spans="1:14">
      <c r="A2158" s="63" t="s">
        <v>11280</v>
      </c>
      <c r="B2158" s="63" t="s">
        <v>13722</v>
      </c>
      <c r="C2158" s="63" t="s">
        <v>11</v>
      </c>
      <c r="D2158" s="63" t="s">
        <v>72</v>
      </c>
      <c r="E2158" s="72">
        <v>8607</v>
      </c>
      <c r="F2158" s="64">
        <v>1</v>
      </c>
      <c r="G2158" s="79">
        <v>0</v>
      </c>
      <c r="H2158" s="133">
        <v>86.97247314453125</v>
      </c>
      <c r="I2158" s="134">
        <v>62.460391998291016</v>
      </c>
      <c r="J2158" s="105">
        <v>80.339729309082031</v>
      </c>
      <c r="K2158" s="96">
        <f>msoa_calculations5[[#This Row],[ Pop20]]/SUMIF(msoa_calculations5[ICB26],msoa_calculations5[[#This Row],[ICB26]],msoa_calculations5[[ Pop20]])</f>
        <v>3.5914621093862467E-3</v>
      </c>
      <c r="L2158" s="98" cm="1">
        <f t="array" ref="L2158">msoa_calculations5[[#This Row],[ Estimated case time (see and convey)]]*msoa_calculations5[[#This Row],[Population share of ICB]:[Population share of ICB]]</f>
        <v>0.31235834185819689</v>
      </c>
      <c r="M2158" s="98" cm="1">
        <f t="array" ref="M2158">msoa_calculations5[[#This Row],[Estimated case time (see and treat)]]*msoa_calculations5[[#This Row],[Population share of ICB]:[Population share of ICB]]</f>
        <v>0.22432413119927411</v>
      </c>
      <c r="N2158" s="94" cm="1">
        <f t="array" ref="N2158">msoa_calculations5[[#This Row],[Weighted estimate]]*msoa_calculations5[[#This Row],[Population share of ICB]:[Population share of ICB]]</f>
        <v>0.28853709369191582</v>
      </c>
    </row>
    <row r="2159" spans="1:14">
      <c r="A2159" s="63" t="s">
        <v>11108</v>
      </c>
      <c r="B2159" s="63" t="s">
        <v>13722</v>
      </c>
      <c r="C2159" s="63" t="s">
        <v>11</v>
      </c>
      <c r="D2159" s="63" t="s">
        <v>72</v>
      </c>
      <c r="E2159" s="72">
        <v>7644</v>
      </c>
      <c r="F2159" s="64">
        <v>1</v>
      </c>
      <c r="G2159" s="79">
        <v>0</v>
      </c>
      <c r="H2159" s="133">
        <v>84.490829467773438</v>
      </c>
      <c r="I2159" s="134">
        <v>59.354934692382813</v>
      </c>
      <c r="J2159" s="105">
        <v>77.689285278320313</v>
      </c>
      <c r="K2159" s="96">
        <f>msoa_calculations5[[#This Row],[ Pop20]]/SUMIF(msoa_calculations5[ICB26],msoa_calculations5[[#This Row],[ICB26]],msoa_calculations5[[ Pop20]])</f>
        <v>3.1896289490122541E-3</v>
      </c>
      <c r="L2159" s="98" cm="1">
        <f t="array" ref="L2159">msoa_calculations5[[#This Row],[ Estimated case time (see and convey)]]*msoa_calculations5[[#This Row],[Population share of ICB]:[Population share of ICB]]</f>
        <v>0.26949439559646776</v>
      </c>
      <c r="M2159" s="98" cm="1">
        <f t="array" ref="M2159">msoa_calculations5[[#This Row],[Estimated case time (see and treat)]]*msoa_calculations5[[#This Row],[Population share of ICB]:[Population share of ICB]]</f>
        <v>0.18932021796155596</v>
      </c>
      <c r="N2159" s="94" cm="1">
        <f t="array" ref="N2159">msoa_calculations5[[#This Row],[Weighted estimate]]*msoa_calculations5[[#This Row],[Population share of ICB]:[Population share of ICB]]</f>
        <v>0.247799993351802</v>
      </c>
    </row>
    <row r="2160" spans="1:14">
      <c r="A2160" s="63" t="s">
        <v>11278</v>
      </c>
      <c r="B2160" s="63" t="s">
        <v>13722</v>
      </c>
      <c r="C2160" s="63" t="s">
        <v>11</v>
      </c>
      <c r="D2160" s="63" t="s">
        <v>72</v>
      </c>
      <c r="E2160" s="72">
        <v>8114</v>
      </c>
      <c r="F2160" s="64">
        <v>1</v>
      </c>
      <c r="G2160" s="79">
        <v>0</v>
      </c>
      <c r="H2160" s="133">
        <v>87.396446228027344</v>
      </c>
      <c r="I2160" s="134">
        <v>62.642498016357422</v>
      </c>
      <c r="J2160" s="105">
        <v>80.698249816894531</v>
      </c>
      <c r="K2160" s="96">
        <f>msoa_calculations5[[#This Row],[ Pop20]]/SUMIF(msoa_calculations5[ICB26],msoa_calculations5[[#This Row],[ICB26]],msoa_calculations5[[ Pop20]])</f>
        <v>3.38574689851981E-3</v>
      </c>
      <c r="L2160" s="98" cm="1">
        <f t="array" ref="L2160">msoa_calculations5[[#This Row],[ Estimated case time (see and convey)]]*msoa_calculations5[[#This Row],[Population share of ICB]:[Population share of ICB]]</f>
        <v>0.29590224675819693</v>
      </c>
      <c r="M2160" s="98" cm="1">
        <f t="array" ref="M2160">msoa_calculations5[[#This Row],[Estimated case time (see and treat)]]*msoa_calculations5[[#This Row],[Population share of ICB]:[Population share of ICB]]</f>
        <v>0.21209164337441549</v>
      </c>
      <c r="N2160" s="94" cm="1">
        <f t="array" ref="N2160">msoa_calculations5[[#This Row],[Weighted estimate]]*msoa_calculations5[[#This Row],[Population share of ICB]:[Population share of ICB]]</f>
        <v>0.27322384903352748</v>
      </c>
    </row>
    <row r="2161" spans="1:14">
      <c r="A2161" s="63" t="s">
        <v>11276</v>
      </c>
      <c r="B2161" s="63" t="s">
        <v>13722</v>
      </c>
      <c r="C2161" s="63" t="s">
        <v>11</v>
      </c>
      <c r="D2161" s="63" t="s">
        <v>72</v>
      </c>
      <c r="E2161" s="72">
        <v>7058</v>
      </c>
      <c r="F2161" s="64">
        <v>1</v>
      </c>
      <c r="G2161" s="79">
        <v>0</v>
      </c>
      <c r="H2161" s="133">
        <v>87.699897766113281</v>
      </c>
      <c r="I2161" s="134">
        <v>61.253543853759766</v>
      </c>
      <c r="J2161" s="105">
        <v>80.543754577636719</v>
      </c>
      <c r="K2161" s="96">
        <f>msoa_calculations5[[#This Row],[ Pop20]]/SUMIF(msoa_calculations5[ICB26],msoa_calculations5[[#This Row],[ICB26]],msoa_calculations5[[ Pop20]])</f>
        <v>2.9451074204773012E-3</v>
      </c>
      <c r="L2161" s="98" cm="1">
        <f t="array" ref="L2161">msoa_calculations5[[#This Row],[ Estimated case time (see and convey)]]*msoa_calculations5[[#This Row],[Population share of ICB]:[Population share of ICB]]</f>
        <v>0.25828561968608094</v>
      </c>
      <c r="M2161" s="98" cm="1">
        <f t="array" ref="M2161">msoa_calculations5[[#This Row],[Estimated case time (see and treat)]]*msoa_calculations5[[#This Row],[Population share of ICB]:[Population share of ICB]]</f>
        <v>0.18039826653423968</v>
      </c>
      <c r="N2161" s="94" cm="1">
        <f t="array" ref="N2161">msoa_calculations5[[#This Row],[Weighted estimate]]*msoa_calculations5[[#This Row],[Population share of ICB]:[Population share of ICB]]</f>
        <v>0.23721000927970048</v>
      </c>
    </row>
    <row r="2162" spans="1:14">
      <c r="A2162" s="63" t="s">
        <v>11106</v>
      </c>
      <c r="B2162" s="63" t="s">
        <v>13722</v>
      </c>
      <c r="C2162" s="63" t="s">
        <v>11</v>
      </c>
      <c r="D2162" s="63" t="s">
        <v>72</v>
      </c>
      <c r="E2162" s="72">
        <v>7795</v>
      </c>
      <c r="F2162" s="64">
        <v>1</v>
      </c>
      <c r="G2162" s="79">
        <v>0</v>
      </c>
      <c r="H2162" s="133">
        <v>85.381378173828125</v>
      </c>
      <c r="I2162" s="134">
        <v>61.110637664794922</v>
      </c>
      <c r="J2162" s="105">
        <v>78.813934326171875</v>
      </c>
      <c r="K2162" s="96">
        <f>msoa_calculations5[[#This Row],[ Pop20]]/SUMIF(msoa_calculations5[ICB26],msoa_calculations5[[#This Row],[ICB26]],msoa_calculations5[[ Pop20]])</f>
        <v>3.2526370561944688E-3</v>
      </c>
      <c r="L2162" s="98" cm="1">
        <f t="array" ref="L2162">msoa_calculations5[[#This Row],[ Estimated case time (see and convey)]]*msoa_calculations5[[#This Row],[Population share of ICB]:[Population share of ICB]]</f>
        <v>0.27771463455714701</v>
      </c>
      <c r="M2162" s="98" cm="1">
        <f t="array" ref="M2162">msoa_calculations5[[#This Row],[Estimated case time (see and treat)]]*msoa_calculations5[[#This Row],[Population share of ICB]:[Population share of ICB]]</f>
        <v>0.19877072459618539</v>
      </c>
      <c r="N2162" s="94" cm="1">
        <f t="array" ref="N2162">msoa_calculations5[[#This Row],[Weighted estimate]]*msoa_calculations5[[#This Row],[Population share of ICB]:[Population share of ICB]]</f>
        <v>0.25635312333378391</v>
      </c>
    </row>
    <row r="2163" spans="1:14">
      <c r="A2163" s="63" t="s">
        <v>11274</v>
      </c>
      <c r="B2163" s="63" t="s">
        <v>13722</v>
      </c>
      <c r="C2163" s="63" t="s">
        <v>11</v>
      </c>
      <c r="D2163" s="63" t="s">
        <v>72</v>
      </c>
      <c r="E2163" s="72">
        <v>7402</v>
      </c>
      <c r="F2163" s="64">
        <v>1</v>
      </c>
      <c r="G2163" s="79">
        <v>0</v>
      </c>
      <c r="H2163" s="133">
        <v>82.887794494628906</v>
      </c>
      <c r="I2163" s="134">
        <v>58.413177490234375</v>
      </c>
      <c r="J2163" s="105">
        <v>76.265182495117188</v>
      </c>
      <c r="K2163" s="96">
        <f>msoa_calculations5[[#This Row],[ Pop20]]/SUMIF(msoa_calculations5[ICB26],msoa_calculations5[[#This Row],[ICB26]],msoa_calculations5[[ Pop20]])</f>
        <v>3.0886490686275123E-3</v>
      </c>
      <c r="L2163" s="98" cm="1">
        <f t="array" ref="L2163">msoa_calculations5[[#This Row],[ Estimated case time (see and convey)]]*msoa_calculations5[[#This Row],[Population share of ICB]:[Population share of ICB]]</f>
        <v>0.25601130926642424</v>
      </c>
      <c r="M2163" s="98" cm="1">
        <f t="array" ref="M2163">msoa_calculations5[[#This Row],[Estimated case time (see and treat)]]*msoa_calculations5[[#This Row],[Population share of ICB]:[Population share of ICB]]</f>
        <v>0.18041780625078596</v>
      </c>
      <c r="N2163" s="94" cm="1">
        <f t="array" ref="N2163">msoa_calculations5[[#This Row],[Weighted estimate]]*msoa_calculations5[[#This Row],[Population share of ICB]:[Population share of ICB]]</f>
        <v>0.23555638488225095</v>
      </c>
    </row>
    <row r="2164" spans="1:14">
      <c r="A2164" s="63" t="s">
        <v>11272</v>
      </c>
      <c r="B2164" s="63" t="s">
        <v>13722</v>
      </c>
      <c r="C2164" s="63" t="s">
        <v>11</v>
      </c>
      <c r="D2164" s="63" t="s">
        <v>72</v>
      </c>
      <c r="E2164" s="72">
        <v>8554</v>
      </c>
      <c r="F2164" s="64">
        <v>1</v>
      </c>
      <c r="G2164" s="79">
        <v>0</v>
      </c>
      <c r="H2164" s="133">
        <v>83.642341613769531</v>
      </c>
      <c r="I2164" s="134">
        <v>58.145549774169922</v>
      </c>
      <c r="J2164" s="105">
        <v>76.743141174316406</v>
      </c>
      <c r="K2164" s="96">
        <f>msoa_calculations5[[#This Row],[ Pop20]]/SUMIF(msoa_calculations5[ICB26],msoa_calculations5[[#This Row],[ICB26]],msoa_calculations5[[ Pop20]])</f>
        <v>3.5693466810375225E-3</v>
      </c>
      <c r="L2164" s="98" cm="1">
        <f t="array" ref="L2164">msoa_calculations5[[#This Row],[ Estimated case time (see and convey)]]*msoa_calculations5[[#This Row],[Population share of ICB]:[Population share of ICB]]</f>
        <v>0.29854851443331493</v>
      </c>
      <c r="M2164" s="98" cm="1">
        <f t="array" ref="M2164">msoa_calculations5[[#This Row],[Estimated case time (see and treat)]]*msoa_calculations5[[#This Row],[Population share of ICB]:[Population share of ICB]]</f>
        <v>0.20754162510353547</v>
      </c>
      <c r="N2164" s="94" cm="1">
        <f t="array" ref="N2164">msoa_calculations5[[#This Row],[Weighted estimate]]*msoa_calculations5[[#This Row],[Population share of ICB]:[Population share of ICB]]</f>
        <v>0.27392287624294032</v>
      </c>
    </row>
    <row r="2165" spans="1:14">
      <c r="A2165" s="63" t="s">
        <v>11270</v>
      </c>
      <c r="B2165" s="63" t="s">
        <v>13722</v>
      </c>
      <c r="C2165" s="63" t="s">
        <v>11</v>
      </c>
      <c r="D2165" s="63" t="s">
        <v>72</v>
      </c>
      <c r="E2165" s="72">
        <v>7444</v>
      </c>
      <c r="F2165" s="64">
        <v>1</v>
      </c>
      <c r="G2165" s="79">
        <v>0</v>
      </c>
      <c r="H2165" s="133">
        <v>96.403274536132813</v>
      </c>
      <c r="I2165" s="134">
        <v>68.605621337890625</v>
      </c>
      <c r="J2165" s="105">
        <v>88.881484985351563</v>
      </c>
      <c r="K2165" s="96">
        <f>msoa_calculations5[[#This Row],[ Pop20]]/SUMIF(msoa_calculations5[ICB26],msoa_calculations5[[#This Row],[ICB26]],msoa_calculations5[[ Pop20]])</f>
        <v>3.1061745024132939E-3</v>
      </c>
      <c r="L2165" s="98" cm="1">
        <f t="array" ref="L2165">msoa_calculations5[[#This Row],[ Estimated case time (see and convey)]]*msoa_calculations5[[#This Row],[Population share of ICB]:[Population share of ICB]]</f>
        <v>0.29944539331328451</v>
      </c>
      <c r="M2165" s="98" cm="1">
        <f t="array" ref="M2165">msoa_calculations5[[#This Row],[Estimated case time (see and treat)]]*msoa_calculations5[[#This Row],[Population share of ICB]:[Population share of ICB]]</f>
        <v>0.21310103172197728</v>
      </c>
      <c r="N2165" s="94" cm="1">
        <f t="array" ref="N2165">msoa_calculations5[[#This Row],[Weighted estimate]]*msoa_calculations5[[#This Row],[Population share of ICB]:[Population share of ICB]]</f>
        <v>0.27608140239812906</v>
      </c>
    </row>
    <row r="2166" spans="1:14">
      <c r="A2166" s="63" t="s">
        <v>11268</v>
      </c>
      <c r="B2166" s="63" t="s">
        <v>13722</v>
      </c>
      <c r="C2166" s="63" t="s">
        <v>11</v>
      </c>
      <c r="D2166" s="63" t="s">
        <v>72</v>
      </c>
      <c r="E2166" s="72">
        <v>6092</v>
      </c>
      <c r="F2166" s="64">
        <v>1</v>
      </c>
      <c r="G2166" s="79">
        <v>0</v>
      </c>
      <c r="H2166" s="133">
        <v>86.638252258300781</v>
      </c>
      <c r="I2166" s="134">
        <v>62.059627532958984</v>
      </c>
      <c r="J2166" s="105">
        <v>79.987503051757813</v>
      </c>
      <c r="K2166" s="96">
        <f>msoa_calculations5[[#This Row],[ Pop20]]/SUMIF(msoa_calculations5[ICB26],msoa_calculations5[[#This Row],[ICB26]],msoa_calculations5[[ Pop20]])</f>
        <v>2.5420224434043238E-3</v>
      </c>
      <c r="L2166" s="98" cm="1">
        <f t="array" ref="L2166">msoa_calculations5[[#This Row],[ Estimated case time (see and convey)]]*msoa_calculations5[[#This Row],[Population share of ICB]:[Population share of ICB]]</f>
        <v>0.22023638169792592</v>
      </c>
      <c r="M2166" s="98" cm="1">
        <f t="array" ref="M2166">msoa_calculations5[[#This Row],[Estimated case time (see and treat)]]*msoa_calculations5[[#This Row],[Population share of ICB]:[Population share of ICB]]</f>
        <v>0.15775696601809464</v>
      </c>
      <c r="N2166" s="94" cm="1">
        <f t="array" ref="N2166">msoa_calculations5[[#This Row],[Weighted estimate]]*msoa_calculations5[[#This Row],[Population share of ICB]:[Population share of ICB]]</f>
        <v>0.20333002794944019</v>
      </c>
    </row>
    <row r="2167" spans="1:14">
      <c r="A2167" s="63" t="s">
        <v>11266</v>
      </c>
      <c r="B2167" s="63" t="s">
        <v>13722</v>
      </c>
      <c r="C2167" s="63" t="s">
        <v>11</v>
      </c>
      <c r="D2167" s="63" t="s">
        <v>72</v>
      </c>
      <c r="E2167" s="72">
        <v>10389</v>
      </c>
      <c r="F2167" s="64">
        <v>1</v>
      </c>
      <c r="G2167" s="79">
        <v>0</v>
      </c>
      <c r="H2167" s="133">
        <v>79.706932067871094</v>
      </c>
      <c r="I2167" s="134">
        <v>55.517242431640625</v>
      </c>
      <c r="J2167" s="105">
        <v>73.161422729492188</v>
      </c>
      <c r="K2167" s="96">
        <f>msoa_calculations5[[#This Row],[ Pop20]]/SUMIF(msoa_calculations5[ICB26],msoa_calculations5[[#This Row],[ICB26]],msoa_calculations5[[ Pop20]])</f>
        <v>4.3350412285829811E-3</v>
      </c>
      <c r="L2167" s="98" cm="1">
        <f t="array" ref="L2167">msoa_calculations5[[#This Row],[ Estimated case time (see and convey)]]*msoa_calculations5[[#This Row],[Population share of ICB]:[Population share of ICB]]</f>
        <v>0.3455328367180841</v>
      </c>
      <c r="M2167" s="98" cm="1">
        <f t="array" ref="M2167">msoa_calculations5[[#This Row],[Estimated case time (see and treat)]]*msoa_calculations5[[#This Row],[Population share of ICB]:[Population share of ICB]]</f>
        <v>0.24066953483839859</v>
      </c>
      <c r="N2167" s="94" cm="1">
        <f t="array" ref="N2167">msoa_calculations5[[#This Row],[Weighted estimate]]*msoa_calculations5[[#This Row],[Population share of ICB]:[Population share of ICB]]</f>
        <v>0.31715778387413662</v>
      </c>
    </row>
    <row r="2168" spans="1:14">
      <c r="A2168" s="63" t="s">
        <v>11104</v>
      </c>
      <c r="B2168" s="63" t="s">
        <v>13722</v>
      </c>
      <c r="C2168" s="63" t="s">
        <v>11</v>
      </c>
      <c r="D2168" s="63" t="s">
        <v>72</v>
      </c>
      <c r="E2168" s="72">
        <v>9517</v>
      </c>
      <c r="F2168" s="64">
        <v>1</v>
      </c>
      <c r="G2168" s="79">
        <v>0</v>
      </c>
      <c r="H2168" s="133">
        <v>81.92144775390625</v>
      </c>
      <c r="I2168" s="134">
        <v>57.222915649414063</v>
      </c>
      <c r="J2168" s="105">
        <v>75.238250732421875</v>
      </c>
      <c r="K2168" s="96">
        <f>msoa_calculations5[[#This Row],[ Pop20]]/SUMIF(msoa_calculations5[ICB26],msoa_calculations5[[#This Row],[ICB26]],msoa_calculations5[[ Pop20]])</f>
        <v>3.9711798414115151E-3</v>
      </c>
      <c r="L2168" s="98" cm="1">
        <f t="array" ref="L2168">msoa_calculations5[[#This Row],[ Estimated case time (see and convey)]]*msoa_calculations5[[#This Row],[Population share of ICB]:[Population share of ICB]]</f>
        <v>0.32532480189955915</v>
      </c>
      <c r="M2168" s="98" cm="1">
        <f t="array" ref="M2168">msoa_calculations5[[#This Row],[Estimated case time (see and treat)]]*msoa_calculations5[[#This Row],[Population share of ICB]:[Population share of ICB]]</f>
        <v>0.22724248909374464</v>
      </c>
      <c r="N2168" s="94" cm="1">
        <f t="array" ref="N2168">msoa_calculations5[[#This Row],[Weighted estimate]]*msoa_calculations5[[#This Row],[Population share of ICB]:[Population share of ICB]]</f>
        <v>0.29878462461165889</v>
      </c>
    </row>
    <row r="2169" spans="1:14">
      <c r="A2169" s="63" t="s">
        <v>11102</v>
      </c>
      <c r="B2169" s="63" t="s">
        <v>13722</v>
      </c>
      <c r="C2169" s="63" t="s">
        <v>11</v>
      </c>
      <c r="D2169" s="63" t="s">
        <v>72</v>
      </c>
      <c r="E2169" s="72">
        <v>10098</v>
      </c>
      <c r="F2169" s="64">
        <v>1</v>
      </c>
      <c r="G2169" s="79">
        <v>0</v>
      </c>
      <c r="H2169" s="133">
        <v>86.403739929199219</v>
      </c>
      <c r="I2169" s="134">
        <v>60.142250061035156</v>
      </c>
      <c r="J2169" s="105">
        <v>79.297622680664063</v>
      </c>
      <c r="K2169" s="96">
        <f>msoa_calculations5[[#This Row],[ Pop20]]/SUMIF(msoa_calculations5[ICB26],msoa_calculations5[[#This Row],[ICB26]],msoa_calculations5[[ Pop20]])</f>
        <v>4.2136150087814942E-3</v>
      </c>
      <c r="L2169" s="98" cm="1">
        <f t="array" ref="L2169">msoa_calculations5[[#This Row],[ Estimated case time (see and convey)]]*msoa_calculations5[[#This Row],[Population share of ICB]:[Population share of ICB]]</f>
        <v>0.36407209538052671</v>
      </c>
      <c r="M2169" s="98" cm="1">
        <f t="array" ref="M2169">msoa_calculations5[[#This Row],[Estimated case time (see and treat)]]*msoa_calculations5[[#This Row],[Population share of ICB]:[Population share of ICB]]</f>
        <v>0.25341628751906747</v>
      </c>
      <c r="N2169" s="94" cm="1">
        <f t="array" ref="N2169">msoa_calculations5[[#This Row],[Weighted estimate]]*msoa_calculations5[[#This Row],[Population share of ICB]:[Population share of ICB]]</f>
        <v>0.33412965308793791</v>
      </c>
    </row>
    <row r="2170" spans="1:14">
      <c r="A2170" s="63" t="s">
        <v>11264</v>
      </c>
      <c r="B2170" s="63" t="s">
        <v>13722</v>
      </c>
      <c r="C2170" s="63" t="s">
        <v>11</v>
      </c>
      <c r="D2170" s="63" t="s">
        <v>72</v>
      </c>
      <c r="E2170" s="72">
        <v>10281</v>
      </c>
      <c r="F2170" s="64">
        <v>1</v>
      </c>
      <c r="G2170" s="79">
        <v>0</v>
      </c>
      <c r="H2170" s="133">
        <v>84.358657836914063</v>
      </c>
      <c r="I2170" s="134">
        <v>59.921909332275391</v>
      </c>
      <c r="J2170" s="105">
        <v>77.746299743652344</v>
      </c>
      <c r="K2170" s="96">
        <f>msoa_calculations5[[#This Row],[ Pop20]]/SUMIF(msoa_calculations5[ICB26],msoa_calculations5[[#This Row],[ICB26]],msoa_calculations5[[ Pop20]])</f>
        <v>4.2899758274195423E-3</v>
      </c>
      <c r="L2170" s="98" cm="1">
        <f t="array" ref="L2170">msoa_calculations5[[#This Row],[ Estimated case time (see and convey)]]*msoa_calculations5[[#This Row],[Population share of ICB]:[Population share of ICB]]</f>
        <v>0.36189660295391746</v>
      </c>
      <c r="M2170" s="98" cm="1">
        <f t="array" ref="M2170">msoa_calculations5[[#This Row],[Estimated case time (see and treat)]]*msoa_calculations5[[#This Row],[Population share of ICB]:[Population share of ICB]]</f>
        <v>0.2570635425682869</v>
      </c>
      <c r="N2170" s="94" cm="1">
        <f t="array" ref="N2170">msoa_calculations5[[#This Row],[Weighted estimate]]*msoa_calculations5[[#This Row],[Population share of ICB]:[Population share of ICB]]</f>
        <v>0.33352974657158269</v>
      </c>
    </row>
    <row r="2171" spans="1:14">
      <c r="A2171" s="63" t="s">
        <v>11100</v>
      </c>
      <c r="B2171" s="63" t="s">
        <v>13722</v>
      </c>
      <c r="C2171" s="63" t="s">
        <v>11</v>
      </c>
      <c r="D2171" s="63" t="s">
        <v>72</v>
      </c>
      <c r="E2171" s="72">
        <v>8417</v>
      </c>
      <c r="F2171" s="64">
        <v>1</v>
      </c>
      <c r="G2171" s="79">
        <v>0</v>
      </c>
      <c r="H2171" s="133">
        <v>79.217826843261719</v>
      </c>
      <c r="I2171" s="134">
        <v>54.720279693603516</v>
      </c>
      <c r="J2171" s="105">
        <v>72.589012145996094</v>
      </c>
      <c r="K2171" s="96">
        <f>msoa_calculations5[[#This Row],[ Pop20]]/SUMIF(msoa_calculations5[ICB26],msoa_calculations5[[#This Row],[ICB26]],msoa_calculations5[[ Pop20]])</f>
        <v>3.5121803851172347E-3</v>
      </c>
      <c r="L2171" s="98" cm="1">
        <f t="array" ref="L2171">msoa_calculations5[[#This Row],[ Estimated case time (see and convey)]]*msoa_calculations5[[#This Row],[Population share of ICB]:[Population share of ICB]]</f>
        <v>0.27822729759051734</v>
      </c>
      <c r="M2171" s="98" cm="1">
        <f t="array" ref="M2171">msoa_calculations5[[#This Row],[Estimated case time (see and treat)]]*msoa_calculations5[[#This Row],[Population share of ICB]:[Population share of ICB]]</f>
        <v>0.1921874930080032</v>
      </c>
      <c r="N2171" s="94" cm="1">
        <f t="array" ref="N2171">msoa_calculations5[[#This Row],[Weighted estimate]]*msoa_calculations5[[#This Row],[Population share of ICB]:[Population share of ICB]]</f>
        <v>0.25494570463420418</v>
      </c>
    </row>
    <row r="2172" spans="1:14">
      <c r="A2172" s="63" t="s">
        <v>11262</v>
      </c>
      <c r="B2172" s="63" t="s">
        <v>13722</v>
      </c>
      <c r="C2172" s="63" t="s">
        <v>11</v>
      </c>
      <c r="D2172" s="63" t="s">
        <v>72</v>
      </c>
      <c r="E2172" s="72">
        <v>9245</v>
      </c>
      <c r="F2172" s="64">
        <v>1</v>
      </c>
      <c r="G2172" s="79">
        <v>0</v>
      </c>
      <c r="H2172" s="133">
        <v>85.988029479980469</v>
      </c>
      <c r="I2172" s="134">
        <v>59.409400939941406</v>
      </c>
      <c r="J2172" s="105">
        <v>78.796096801757813</v>
      </c>
      <c r="K2172" s="96">
        <f>msoa_calculations5[[#This Row],[ Pop20]]/SUMIF(msoa_calculations5[ICB26],msoa_calculations5[[#This Row],[ICB26]],msoa_calculations5[[ Pop20]])</f>
        <v>3.8576817940369295E-3</v>
      </c>
      <c r="L2172" s="98" cm="1">
        <f t="array" ref="L2172">msoa_calculations5[[#This Row],[ Estimated case time (see and convey)]]*msoa_calculations5[[#This Row],[Population share of ICB]:[Population share of ICB]]</f>
        <v>0.33171445583003145</v>
      </c>
      <c r="M2172" s="98" cm="1">
        <f t="array" ref="M2172">msoa_calculations5[[#This Row],[Estimated case time (see and treat)]]*msoa_calculations5[[#This Row],[Population share of ICB]:[Population share of ICB]]</f>
        <v>0.22918256440065241</v>
      </c>
      <c r="N2172" s="94" cm="1">
        <f t="array" ref="N2172">msoa_calculations5[[#This Row],[Weighted estimate]]*msoa_calculations5[[#This Row],[Population share of ICB]:[Population share of ICB]]</f>
        <v>0.30397026807331262</v>
      </c>
    </row>
    <row r="2173" spans="1:14">
      <c r="A2173" s="63" t="s">
        <v>11098</v>
      </c>
      <c r="B2173" s="63" t="s">
        <v>13722</v>
      </c>
      <c r="C2173" s="63" t="s">
        <v>11</v>
      </c>
      <c r="D2173" s="63" t="s">
        <v>72</v>
      </c>
      <c r="E2173" s="72">
        <v>16533</v>
      </c>
      <c r="F2173" s="64">
        <v>1</v>
      </c>
      <c r="G2173" s="79">
        <v>0</v>
      </c>
      <c r="H2173" s="133">
        <v>83.657821655273438</v>
      </c>
      <c r="I2173" s="134">
        <v>57.627609252929688</v>
      </c>
      <c r="J2173" s="105">
        <v>76.614280700683594</v>
      </c>
      <c r="K2173" s="96">
        <f>msoa_calculations5[[#This Row],[ Pop20]]/SUMIF(msoa_calculations5[ICB26],msoa_calculations5[[#This Row],[ICB26]],msoa_calculations5[[ Pop20]])</f>
        <v>6.8987618281030347E-3</v>
      </c>
      <c r="L2173" s="98" cm="1">
        <f t="array" ref="L2173">msoa_calculations5[[#This Row],[ Estimated case time (see and convey)]]*msoa_calculations5[[#This Row],[Population share of ICB]:[Population share of ICB]]</f>
        <v>0.57713538665765185</v>
      </c>
      <c r="M2173" s="98" cm="1">
        <f t="array" ref="M2173">msoa_calculations5[[#This Row],[Estimated case time (see and treat)]]*msoa_calculations5[[#This Row],[Population share of ICB]:[Population share of ICB]]</f>
        <v>0.39755915095894856</v>
      </c>
      <c r="N2173" s="94" cm="1">
        <f t="array" ref="N2173">msoa_calculations5[[#This Row],[Weighted estimate]]*msoa_calculations5[[#This Row],[Population share of ICB]:[Population share of ICB]]</f>
        <v>0.52854367518544698</v>
      </c>
    </row>
    <row r="2174" spans="1:14">
      <c r="A2174" s="63" t="s">
        <v>11260</v>
      </c>
      <c r="B2174" s="63" t="s">
        <v>13722</v>
      </c>
      <c r="C2174" s="63" t="s">
        <v>11</v>
      </c>
      <c r="D2174" s="63" t="s">
        <v>72</v>
      </c>
      <c r="E2174" s="72">
        <v>8886</v>
      </c>
      <c r="F2174" s="64">
        <v>1</v>
      </c>
      <c r="G2174" s="79">
        <v>0</v>
      </c>
      <c r="H2174" s="133">
        <v>82.76409912109375</v>
      </c>
      <c r="I2174" s="134">
        <v>58.493412017822266</v>
      </c>
      <c r="J2174" s="105">
        <v>76.196670532226563</v>
      </c>
      <c r="K2174" s="96">
        <f>msoa_calculations5[[#This Row],[ Pop20]]/SUMIF(msoa_calculations5[ICB26],msoa_calculations5[[#This Row],[ICB26]],msoa_calculations5[[ Pop20]])</f>
        <v>3.7078810623917963E-3</v>
      </c>
      <c r="L2174" s="98" cm="1">
        <f t="array" ref="L2174">msoa_calculations5[[#This Row],[ Estimated case time (see and convey)]]*msoa_calculations5[[#This Row],[Population share of ICB]:[Population share of ICB]]</f>
        <v>0.30687943577702104</v>
      </c>
      <c r="M2174" s="98" cm="1">
        <f t="array" ref="M2174">msoa_calculations5[[#This Row],[Estimated case time (see and treat)]]*msoa_calculations5[[#This Row],[Population share of ICB]:[Population share of ICB]]</f>
        <v>0.21688661469556389</v>
      </c>
      <c r="N2174" s="94" cm="1">
        <f t="array" ref="N2174">msoa_calculations5[[#This Row],[Weighted estimate]]*msoa_calculations5[[#This Row],[Population share of ICB]:[Population share of ICB]]</f>
        <v>0.28252819168374993</v>
      </c>
    </row>
    <row r="2175" spans="1:14">
      <c r="A2175" s="63" t="s">
        <v>11096</v>
      </c>
      <c r="B2175" s="63" t="s">
        <v>13722</v>
      </c>
      <c r="C2175" s="63" t="s">
        <v>11</v>
      </c>
      <c r="D2175" s="63" t="s">
        <v>72</v>
      </c>
      <c r="E2175" s="72">
        <v>8051</v>
      </c>
      <c r="F2175" s="64">
        <v>1</v>
      </c>
      <c r="G2175" s="79">
        <v>0</v>
      </c>
      <c r="H2175" s="133">
        <v>81.799903869628906</v>
      </c>
      <c r="I2175" s="134">
        <v>56.230022430419922</v>
      </c>
      <c r="J2175" s="105">
        <v>74.880928039550781</v>
      </c>
      <c r="K2175" s="96">
        <f>msoa_calculations5[[#This Row],[ Pop20]]/SUMIF(msoa_calculations5[ICB26],msoa_calculations5[[#This Row],[ICB26]],msoa_calculations5[[ Pop20]])</f>
        <v>3.3594587478411376E-3</v>
      </c>
      <c r="L2175" s="98" cm="1">
        <f t="array" ref="L2175">msoa_calculations5[[#This Row],[ Estimated case time (see and convey)]]*msoa_calculations5[[#This Row],[Population share of ICB]:[Population share of ICB]]</f>
        <v>0.27480340262738895</v>
      </c>
      <c r="M2175" s="98" cm="1">
        <f t="array" ref="M2175">msoa_calculations5[[#This Row],[Estimated case time (see and treat)]]*msoa_calculations5[[#This Row],[Population share of ICB]:[Population share of ICB]]</f>
        <v>0.18890244074517759</v>
      </c>
      <c r="N2175" s="94" cm="1">
        <f t="array" ref="N2175">msoa_calculations5[[#This Row],[Weighted estimate]]*msoa_calculations5[[#This Row],[Population share of ICB]:[Population share of ICB]]</f>
        <v>0.25155938874893158</v>
      </c>
    </row>
    <row r="2176" spans="1:14">
      <c r="A2176" s="63" t="s">
        <v>11094</v>
      </c>
      <c r="B2176" s="63" t="s">
        <v>13722</v>
      </c>
      <c r="C2176" s="63" t="s">
        <v>11</v>
      </c>
      <c r="D2176" s="63" t="s">
        <v>72</v>
      </c>
      <c r="E2176" s="72">
        <v>10836</v>
      </c>
      <c r="F2176" s="64">
        <v>1</v>
      </c>
      <c r="G2176" s="79">
        <v>0</v>
      </c>
      <c r="H2176" s="133">
        <v>84.470932006835938</v>
      </c>
      <c r="I2176" s="134">
        <v>57.979087829589844</v>
      </c>
      <c r="J2176" s="105">
        <v>77.302482604980469</v>
      </c>
      <c r="K2176" s="96">
        <f>msoa_calculations5[[#This Row],[ Pop20]]/SUMIF(msoa_calculations5[ICB26],msoa_calculations5[[#This Row],[ICB26]],msoa_calculations5[[ Pop20]])</f>
        <v>4.5215619167316571E-3</v>
      </c>
      <c r="L2176" s="98" cm="1">
        <f t="array" ref="L2176">msoa_calculations5[[#This Row],[ Estimated case time (see and convey)]]*msoa_calculations5[[#This Row],[Population share of ICB]:[Population share of ICB]]</f>
        <v>0.38194054923293858</v>
      </c>
      <c r="M2176" s="98" cm="1">
        <f t="array" ref="M2176">msoa_calculations5[[#This Row],[Estimated case time (see and treat)]]*msoa_calculations5[[#This Row],[Population share of ICB]:[Population share of ICB]]</f>
        <v>0.26215603549711336</v>
      </c>
      <c r="N2176" s="94" cm="1">
        <f t="array" ref="N2176">msoa_calculations5[[#This Row],[Weighted estimate]]*msoa_calculations5[[#This Row],[Population share of ICB]:[Population share of ICB]]</f>
        <v>0.34952796141549108</v>
      </c>
    </row>
    <row r="2177" spans="1:14">
      <c r="A2177" s="63" t="s">
        <v>11258</v>
      </c>
      <c r="B2177" s="63" t="s">
        <v>13722</v>
      </c>
      <c r="C2177" s="63" t="s">
        <v>11</v>
      </c>
      <c r="D2177" s="63" t="s">
        <v>72</v>
      </c>
      <c r="E2177" s="72">
        <v>8284</v>
      </c>
      <c r="F2177" s="64">
        <v>1</v>
      </c>
      <c r="G2177" s="79">
        <v>0</v>
      </c>
      <c r="H2177" s="133">
        <v>89.490081787109375</v>
      </c>
      <c r="I2177" s="134">
        <v>63.995250701904297</v>
      </c>
      <c r="J2177" s="105">
        <v>82.591415405273438</v>
      </c>
      <c r="K2177" s="96">
        <f>msoa_calculations5[[#This Row],[ Pop20]]/SUMIF(msoa_calculations5[ICB26],msoa_calculations5[[#This Row],[ICB26]],msoa_calculations5[[ Pop20]])</f>
        <v>3.4566831781289264E-3</v>
      </c>
      <c r="L2177" s="98" cm="1">
        <f t="array" ref="L2177">msoa_calculations5[[#This Row],[ Estimated case time (see and convey)]]*msoa_calculations5[[#This Row],[Population share of ICB]:[Population share of ICB]]</f>
        <v>0.30933886032288277</v>
      </c>
      <c r="M2177" s="98" cm="1">
        <f t="array" ref="M2177">msoa_calculations5[[#This Row],[Estimated case time (see and treat)]]*msoa_calculations5[[#This Row],[Population share of ICB]:[Population share of ICB]]</f>
        <v>0.22121130658141597</v>
      </c>
      <c r="N2177" s="94" cm="1">
        <f t="array" ref="N2177">msoa_calculations5[[#This Row],[Weighted estimate]]*msoa_calculations5[[#This Row],[Population share of ICB]:[Population share of ICB]]</f>
        <v>0.28549235628926695</v>
      </c>
    </row>
    <row r="2178" spans="1:14">
      <c r="A2178" s="63" t="s">
        <v>11092</v>
      </c>
      <c r="B2178" s="63" t="s">
        <v>13722</v>
      </c>
      <c r="C2178" s="63" t="s">
        <v>11</v>
      </c>
      <c r="D2178" s="63" t="s">
        <v>72</v>
      </c>
      <c r="E2178" s="72">
        <v>15218</v>
      </c>
      <c r="F2178" s="64">
        <v>1</v>
      </c>
      <c r="G2178" s="79">
        <v>0</v>
      </c>
      <c r="H2178" s="133">
        <v>81.659759521484375</v>
      </c>
      <c r="I2178" s="134">
        <v>55.984195709228516</v>
      </c>
      <c r="J2178" s="105">
        <v>74.712188720703125</v>
      </c>
      <c r="K2178" s="96">
        <f>msoa_calculations5[[#This Row],[ Pop20]]/SUMIF(msoa_calculations5[ICB26],msoa_calculations5[[#This Row],[ICB26]],msoa_calculations5[[ Pop20]])</f>
        <v>6.3500488417148719E-3</v>
      </c>
      <c r="L2178" s="98" cm="1">
        <f t="array" ref="L2178">msoa_calculations5[[#This Row],[ Estimated case time (see and convey)]]*msoa_calculations5[[#This Row],[Population share of ICB]:[Population share of ICB]]</f>
        <v>0.51854346136411689</v>
      </c>
      <c r="M2178" s="98" cm="1">
        <f t="array" ref="M2178">msoa_calculations5[[#This Row],[Estimated case time (see and treat)]]*msoa_calculations5[[#This Row],[Population share of ICB]:[Population share of ICB]]</f>
        <v>0.35550237711772525</v>
      </c>
      <c r="N2178" s="94" cm="1">
        <f t="array" ref="N2178">msoa_calculations5[[#This Row],[Weighted estimate]]*msoa_calculations5[[#This Row],[Population share of ICB]:[Population share of ICB]]</f>
        <v>0.4744260474478838</v>
      </c>
    </row>
    <row r="2179" spans="1:14">
      <c r="A2179" s="63" t="s">
        <v>11090</v>
      </c>
      <c r="B2179" s="63" t="s">
        <v>13722</v>
      </c>
      <c r="C2179" s="63" t="s">
        <v>11</v>
      </c>
      <c r="D2179" s="63" t="s">
        <v>72</v>
      </c>
      <c r="E2179" s="72">
        <v>6596</v>
      </c>
      <c r="F2179" s="64">
        <v>1</v>
      </c>
      <c r="G2179" s="79">
        <v>0</v>
      </c>
      <c r="H2179" s="133">
        <v>85.879653930664063</v>
      </c>
      <c r="I2179" s="134">
        <v>59.567867279052734</v>
      </c>
      <c r="J2179" s="105">
        <v>78.759925842285156</v>
      </c>
      <c r="K2179" s="96">
        <f>msoa_calculations5[[#This Row],[ Pop20]]/SUMIF(msoa_calculations5[ICB26],msoa_calculations5[[#This Row],[ICB26]],msoa_calculations5[[ Pop20]])</f>
        <v>2.7523276488337031E-3</v>
      </c>
      <c r="L2179" s="98" cm="1">
        <f t="array" ref="L2179">msoa_calculations5[[#This Row],[ Estimated case time (see and convey)]]*msoa_calculations5[[#This Row],[Population share of ICB]:[Population share of ICB]]</f>
        <v>0.23636894598563671</v>
      </c>
      <c r="M2179" s="98" cm="1">
        <f t="array" ref="M2179">msoa_calculations5[[#This Row],[Estimated case time (see and treat)]]*msoa_calculations5[[#This Row],[Population share of ICB]:[Population share of ICB]]</f>
        <v>0.16395028809419329</v>
      </c>
      <c r="N2179" s="94" cm="1">
        <f t="array" ref="N2179">msoa_calculations5[[#This Row],[Weighted estimate]]*msoa_calculations5[[#This Row],[Population share of ICB]:[Population share of ICB]]</f>
        <v>0.21677312151581352</v>
      </c>
    </row>
    <row r="2180" spans="1:14">
      <c r="A2180" s="63" t="s">
        <v>11088</v>
      </c>
      <c r="B2180" s="63" t="s">
        <v>13722</v>
      </c>
      <c r="C2180" s="63" t="s">
        <v>11</v>
      </c>
      <c r="D2180" s="63" t="s">
        <v>72</v>
      </c>
      <c r="E2180" s="72">
        <v>7688</v>
      </c>
      <c r="F2180" s="64">
        <v>1</v>
      </c>
      <c r="G2180" s="79">
        <v>0</v>
      </c>
      <c r="H2180" s="133">
        <v>88.073822021484375</v>
      </c>
      <c r="I2180" s="134">
        <v>61.689914703369141</v>
      </c>
      <c r="J2180" s="105">
        <v>80.934577941894531</v>
      </c>
      <c r="K2180" s="96">
        <f>msoa_calculations5[[#This Row],[ Pop20]]/SUMIF(msoa_calculations5[ICB26],msoa_calculations5[[#This Row],[ICB26]],msoa_calculations5[[ Pop20]])</f>
        <v>3.2079889272640253E-3</v>
      </c>
      <c r="L2180" s="98" cm="1">
        <f t="array" ref="L2180">msoa_calculations5[[#This Row],[ Estimated case time (see and convey)]]*msoa_calculations5[[#This Row],[Population share of ICB]:[Population share of ICB]]</f>
        <v>0.28253984582674435</v>
      </c>
      <c r="M2180" s="98" cm="1">
        <f t="array" ref="M2180">msoa_calculations5[[#This Row],[Estimated case time (see and treat)]]*msoa_calculations5[[#This Row],[Population share of ICB]:[Population share of ICB]]</f>
        <v>0.19790056329227038</v>
      </c>
      <c r="N2180" s="94" cm="1">
        <f t="array" ref="N2180">msoa_calculations5[[#This Row],[Weighted estimate]]*msoa_calculations5[[#This Row],[Population share of ICB]:[Population share of ICB]]</f>
        <v>0.2596372298703849</v>
      </c>
    </row>
    <row r="2181" spans="1:14">
      <c r="A2181" s="63" t="s">
        <v>11256</v>
      </c>
      <c r="B2181" s="63" t="s">
        <v>13722</v>
      </c>
      <c r="C2181" s="63" t="s">
        <v>11</v>
      </c>
      <c r="D2181" s="63" t="s">
        <v>72</v>
      </c>
      <c r="E2181" s="72">
        <v>7779</v>
      </c>
      <c r="F2181" s="64">
        <v>1</v>
      </c>
      <c r="G2181" s="79">
        <v>0</v>
      </c>
      <c r="H2181" s="133">
        <v>87.237205505371094</v>
      </c>
      <c r="I2181" s="134">
        <v>62.350723266601563</v>
      </c>
      <c r="J2181" s="105">
        <v>80.503150939941406</v>
      </c>
      <c r="K2181" s="96">
        <f>msoa_calculations5[[#This Row],[ Pop20]]/SUMIF(msoa_calculations5[ICB26],msoa_calculations5[[#This Row],[ICB26]],msoa_calculations5[[ Pop20]])</f>
        <v>3.2459607004665519E-3</v>
      </c>
      <c r="L2181" s="98" cm="1">
        <f t="array" ref="L2181">msoa_calculations5[[#This Row],[ Estimated case time (see and convey)]]*msoa_calculations5[[#This Row],[Population share of ICB]:[Population share of ICB]]</f>
        <v>0.28316854068895891</v>
      </c>
      <c r="M2181" s="98" cm="1">
        <f t="array" ref="M2181">msoa_calculations5[[#This Row],[Estimated case time (see and treat)]]*msoa_calculations5[[#This Row],[Population share of ICB]:[Population share of ICB]]</f>
        <v>0.20238799736905413</v>
      </c>
      <c r="N2181" s="94" cm="1">
        <f t="array" ref="N2181">msoa_calculations5[[#This Row],[Weighted estimate]]*msoa_calculations5[[#This Row],[Population share of ICB]:[Population share of ICB]]</f>
        <v>0.26131006421477676</v>
      </c>
    </row>
    <row r="2182" spans="1:14">
      <c r="A2182" s="63" t="s">
        <v>11086</v>
      </c>
      <c r="B2182" s="63" t="s">
        <v>13722</v>
      </c>
      <c r="C2182" s="63" t="s">
        <v>11</v>
      </c>
      <c r="D2182" s="63" t="s">
        <v>72</v>
      </c>
      <c r="E2182" s="72">
        <v>9769</v>
      </c>
      <c r="F2182" s="64">
        <v>1</v>
      </c>
      <c r="G2182" s="79">
        <v>0</v>
      </c>
      <c r="H2182" s="133">
        <v>84.100868225097656</v>
      </c>
      <c r="I2182" s="134">
        <v>58.076618194580078</v>
      </c>
      <c r="J2182" s="105">
        <v>77.058944702148438</v>
      </c>
      <c r="K2182" s="96">
        <f>msoa_calculations5[[#This Row],[ Pop20]]/SUMIF(msoa_calculations5[ICB26],msoa_calculations5[[#This Row],[ICB26]],msoa_calculations5[[ Pop20]])</f>
        <v>4.0763324441262048E-3</v>
      </c>
      <c r="L2182" s="98" cm="1">
        <f t="array" ref="L2182">msoa_calculations5[[#This Row],[ Estimated case time (see and convey)]]*msoa_calculations5[[#This Row],[Population share of ICB]:[Population share of ICB]]</f>
        <v>0.34282309772514818</v>
      </c>
      <c r="M2182" s="98" cm="1">
        <f t="array" ref="M2182">msoa_calculations5[[#This Row],[Estimated case time (see and treat)]]*msoa_calculations5[[#This Row],[Population share of ICB]:[Population share of ICB]]</f>
        <v>0.23673960299169702</v>
      </c>
      <c r="N2182" s="94" cm="1">
        <f t="array" ref="N2182">msoa_calculations5[[#This Row],[Weighted estimate]]*msoa_calculations5[[#This Row],[Population share of ICB]:[Population share of ICB]]</f>
        <v>0.31411787639949479</v>
      </c>
    </row>
    <row r="2183" spans="1:14">
      <c r="A2183" s="63" t="s">
        <v>11254</v>
      </c>
      <c r="B2183" s="63" t="s">
        <v>13722</v>
      </c>
      <c r="C2183" s="63" t="s">
        <v>11</v>
      </c>
      <c r="D2183" s="63" t="s">
        <v>72</v>
      </c>
      <c r="E2183" s="72">
        <v>13174</v>
      </c>
      <c r="F2183" s="64">
        <v>1</v>
      </c>
      <c r="G2183" s="79">
        <v>0</v>
      </c>
      <c r="H2183" s="133">
        <v>84.2557373046875</v>
      </c>
      <c r="I2183" s="134">
        <v>59.386463165283203</v>
      </c>
      <c r="J2183" s="105">
        <v>77.526336669921875</v>
      </c>
      <c r="K2183" s="96">
        <f>msoa_calculations5[[#This Row],[ Pop20]]/SUMIF(msoa_calculations5[ICB26],msoa_calculations5[[#This Row],[ICB26]],msoa_calculations5[[ Pop20]])</f>
        <v>5.4971443974735001E-3</v>
      </c>
      <c r="L2183" s="98" cm="1">
        <f t="array" ref="L2183">msoa_calculations5[[#This Row],[ Estimated case time (see and convey)]]*msoa_calculations5[[#This Row],[Population share of ICB]:[Population share of ICB]]</f>
        <v>0.46316595427946189</v>
      </c>
      <c r="M2183" s="98" cm="1">
        <f t="array" ref="M2183">msoa_calculations5[[#This Row],[Estimated case time (see and treat)]]*msoa_calculations5[[#This Row],[Population share of ICB]:[Population share of ICB]]</f>
        <v>0.32645596327480292</v>
      </c>
      <c r="N2183" s="94" cm="1">
        <f t="array" ref="N2183">msoa_calculations5[[#This Row],[Weighted estimate]]*msoa_calculations5[[#This Row],[Population share of ICB]:[Population share of ICB]]</f>
        <v>0.42617346728170541</v>
      </c>
    </row>
    <row r="2184" spans="1:14">
      <c r="A2184" s="63" t="s">
        <v>11252</v>
      </c>
      <c r="B2184" s="63" t="s">
        <v>13722</v>
      </c>
      <c r="C2184" s="63" t="s">
        <v>11</v>
      </c>
      <c r="D2184" s="63" t="s">
        <v>72</v>
      </c>
      <c r="E2184" s="72">
        <v>7517</v>
      </c>
      <c r="F2184" s="64">
        <v>1</v>
      </c>
      <c r="G2184" s="79">
        <v>0</v>
      </c>
      <c r="H2184" s="133">
        <v>84.878425598144531</v>
      </c>
      <c r="I2184" s="134">
        <v>60.013320922851563</v>
      </c>
      <c r="J2184" s="105">
        <v>78.150154113769531</v>
      </c>
      <c r="K2184" s="96">
        <f>msoa_calculations5[[#This Row],[ Pop20]]/SUMIF(msoa_calculations5[ICB26],msoa_calculations5[[#This Row],[ICB26]],msoa_calculations5[[ Pop20]])</f>
        <v>3.1366353754219145E-3</v>
      </c>
      <c r="L2184" s="98" cm="1">
        <f t="array" ref="L2184">msoa_calculations5[[#This Row],[ Estimated case time (see and convey)]]*msoa_calculations5[[#This Row],[Population share of ICB]:[Population share of ICB]]</f>
        <v>0.26623267234125714</v>
      </c>
      <c r="M2184" s="98" cm="1">
        <f t="array" ref="M2184">msoa_calculations5[[#This Row],[Estimated case time (see and treat)]]*msoa_calculations5[[#This Row],[Population share of ICB]:[Population share of ICB]]</f>
        <v>0.18823990540316435</v>
      </c>
      <c r="N2184" s="94" cm="1">
        <f t="array" ref="N2184">msoa_calculations5[[#This Row],[Weighted estimate]]*msoa_calculations5[[#This Row],[Population share of ICB]:[Population share of ICB]]</f>
        <v>0.24512853798792397</v>
      </c>
    </row>
    <row r="2185" spans="1:14">
      <c r="A2185" s="63" t="s">
        <v>11084</v>
      </c>
      <c r="B2185" s="63" t="s">
        <v>13722</v>
      </c>
      <c r="C2185" s="63" t="s">
        <v>11</v>
      </c>
      <c r="D2185" s="63" t="s">
        <v>72</v>
      </c>
      <c r="E2185" s="72">
        <v>9883</v>
      </c>
      <c r="F2185" s="64">
        <v>1</v>
      </c>
      <c r="G2185" s="79">
        <v>0</v>
      </c>
      <c r="H2185" s="133">
        <v>82.904487609863281</v>
      </c>
      <c r="I2185" s="134">
        <v>57.0654296875</v>
      </c>
      <c r="J2185" s="105">
        <v>75.912673950195313</v>
      </c>
      <c r="K2185" s="96">
        <f>msoa_calculations5[[#This Row],[ Pop20]]/SUMIF(msoa_calculations5[ICB26],msoa_calculations5[[#This Row],[ICB26]],msoa_calculations5[[ Pop20]])</f>
        <v>4.1239014786876122E-3</v>
      </c>
      <c r="L2185" s="98" cm="1">
        <f t="array" ref="L2185">msoa_calculations5[[#This Row],[ Estimated case time (see and convey)]]*msoa_calculations5[[#This Row],[Population share of ICB]:[Population share of ICB]]</f>
        <v>0.34188993904415399</v>
      </c>
      <c r="M2185" s="98" cm="1">
        <f t="array" ref="M2185">msoa_calculations5[[#This Row],[Estimated case time (see and treat)]]*msoa_calculations5[[#This Row],[Population share of ICB]:[Population share of ICB]]</f>
        <v>0.23533220987022521</v>
      </c>
      <c r="N2185" s="94" cm="1">
        <f t="array" ref="N2185">msoa_calculations5[[#This Row],[Weighted estimate]]*msoa_calculations5[[#This Row],[Population share of ICB]:[Population share of ICB]]</f>
        <v>0.31305638835434102</v>
      </c>
    </row>
    <row r="2186" spans="1:14">
      <c r="A2186" s="63" t="s">
        <v>11250</v>
      </c>
      <c r="B2186" s="63" t="s">
        <v>13722</v>
      </c>
      <c r="C2186" s="63" t="s">
        <v>11</v>
      </c>
      <c r="D2186" s="63" t="s">
        <v>72</v>
      </c>
      <c r="E2186" s="72">
        <v>8226</v>
      </c>
      <c r="F2186" s="64">
        <v>1</v>
      </c>
      <c r="G2186" s="79">
        <v>0</v>
      </c>
      <c r="H2186" s="133">
        <v>88.107009887695313</v>
      </c>
      <c r="I2186" s="134">
        <v>61.523380279541016</v>
      </c>
      <c r="J2186" s="105">
        <v>80.913719177246094</v>
      </c>
      <c r="K2186" s="96">
        <f>msoa_calculations5[[#This Row],[ Pop20]]/SUMIF(msoa_calculations5[ICB26],msoa_calculations5[[#This Row],[ICB26]],msoa_calculations5[[ Pop20]])</f>
        <v>3.4324813886152279E-3</v>
      </c>
      <c r="L2186" s="98" cm="1">
        <f t="array" ref="L2186">msoa_calculations5[[#This Row],[ Estimated case time (see and convey)]]*msoa_calculations5[[#This Row],[Population share of ICB]:[Population share of ICB]]</f>
        <v>0.302425671646052</v>
      </c>
      <c r="M2186" s="98" cm="1">
        <f t="array" ref="M2186">msoa_calculations5[[#This Row],[Estimated case time (see and treat)]]*msoa_calculations5[[#This Row],[Population share of ICB]:[Population share of ICB]]</f>
        <v>0.21117785777422168</v>
      </c>
      <c r="N2186" s="94" cm="1">
        <f t="array" ref="N2186">msoa_calculations5[[#This Row],[Weighted estimate]]*msoa_calculations5[[#This Row],[Population share of ICB]:[Population share of ICB]]</f>
        <v>0.27773483515953629</v>
      </c>
    </row>
    <row r="2187" spans="1:14">
      <c r="A2187" s="63" t="s">
        <v>11248</v>
      </c>
      <c r="B2187" s="63" t="s">
        <v>13722</v>
      </c>
      <c r="C2187" s="63" t="s">
        <v>11</v>
      </c>
      <c r="D2187" s="63" t="s">
        <v>72</v>
      </c>
      <c r="E2187" s="72">
        <v>7581</v>
      </c>
      <c r="F2187" s="64">
        <v>1</v>
      </c>
      <c r="G2187" s="79">
        <v>0</v>
      </c>
      <c r="H2187" s="133">
        <v>86.711601257324219</v>
      </c>
      <c r="I2187" s="134">
        <v>60.222610473632813</v>
      </c>
      <c r="J2187" s="105">
        <v>79.543922424316406</v>
      </c>
      <c r="K2187" s="96">
        <f>msoa_calculations5[[#This Row],[ Pop20]]/SUMIF(msoa_calculations5[ICB26],msoa_calculations5[[#This Row],[ICB26]],msoa_calculations5[[ Pop20]])</f>
        <v>3.1633407983335817E-3</v>
      </c>
      <c r="L2187" s="98" cm="1">
        <f t="array" ref="L2187">msoa_calculations5[[#This Row],[ Estimated case time (see and convey)]]*msoa_calculations5[[#This Row],[Population share of ICB]:[Population share of ICB]]</f>
        <v>0.27429834594612718</v>
      </c>
      <c r="M2187" s="98" cm="1">
        <f t="array" ref="M2187">msoa_calculations5[[#This Row],[Estimated case time (see and treat)]]*msoa_calculations5[[#This Row],[Population share of ICB]:[Population share of ICB]]</f>
        <v>0.19050464069339393</v>
      </c>
      <c r="N2187" s="94" cm="1">
        <f t="array" ref="N2187">msoa_calculations5[[#This Row],[Weighted estimate]]*msoa_calculations5[[#This Row],[Population share of ICB]:[Population share of ICB]]</f>
        <v>0.25162453506432153</v>
      </c>
    </row>
    <row r="2188" spans="1:14">
      <c r="A2188" s="63" t="s">
        <v>11246</v>
      </c>
      <c r="B2188" s="63" t="s">
        <v>13722</v>
      </c>
      <c r="C2188" s="63" t="s">
        <v>11</v>
      </c>
      <c r="D2188" s="63" t="s">
        <v>72</v>
      </c>
      <c r="E2188" s="72">
        <v>6237</v>
      </c>
      <c r="F2188" s="64">
        <v>1</v>
      </c>
      <c r="G2188" s="79">
        <v>0</v>
      </c>
      <c r="H2188" s="133">
        <v>87.192634582519531</v>
      </c>
      <c r="I2188" s="134">
        <v>62.714359283447266</v>
      </c>
      <c r="J2188" s="105">
        <v>80.569038391113281</v>
      </c>
      <c r="K2188" s="96">
        <f>msoa_calculations5[[#This Row],[ Pop20]]/SUMIF(msoa_calculations5[ICB26],msoa_calculations5[[#This Row],[ICB26]],msoa_calculations5[[ Pop20]])</f>
        <v>2.6025269171885699E-3</v>
      </c>
      <c r="L2188" s="98" cm="1">
        <f t="array" ref="L2188">msoa_calculations5[[#This Row],[ Estimated case time (see and convey)]]*msoa_calculations5[[#This Row],[Population share of ICB]:[Population share of ICB]]</f>
        <v>0.22692117848159404</v>
      </c>
      <c r="M2188" s="98" cm="1">
        <f t="array" ref="M2188">msoa_calculations5[[#This Row],[Estimated case time (see and treat)]]*msoa_calculations5[[#This Row],[Population share of ICB]:[Population share of ICB]]</f>
        <v>0.16321580812940639</v>
      </c>
      <c r="N2188" s="94" cm="1">
        <f t="array" ref="N2188">msoa_calculations5[[#This Row],[Weighted estimate]]*msoa_calculations5[[#This Row],[Population share of ICB]:[Population share of ICB]]</f>
        <v>0.20968309110487157</v>
      </c>
    </row>
    <row r="2189" spans="1:14">
      <c r="A2189" s="63" t="s">
        <v>11244</v>
      </c>
      <c r="B2189" s="63" t="s">
        <v>13722</v>
      </c>
      <c r="C2189" s="63" t="s">
        <v>11</v>
      </c>
      <c r="D2189" s="63" t="s">
        <v>72</v>
      </c>
      <c r="E2189" s="72">
        <v>8756</v>
      </c>
      <c r="F2189" s="64">
        <v>1</v>
      </c>
      <c r="G2189" s="79">
        <v>0</v>
      </c>
      <c r="H2189" s="133">
        <v>86.984855651855469</v>
      </c>
      <c r="I2189" s="134">
        <v>61.881484985351563</v>
      </c>
      <c r="J2189" s="105">
        <v>80.192115783691406</v>
      </c>
      <c r="K2189" s="96">
        <f>msoa_calculations5[[#This Row],[ Pop20]]/SUMIF(msoa_calculations5[ICB26],msoa_calculations5[[#This Row],[ICB26]],msoa_calculations5[[ Pop20]])</f>
        <v>3.6536356721024719E-3</v>
      </c>
      <c r="L2189" s="98" cm="1">
        <f t="array" ref="L2189">msoa_calculations5[[#This Row],[ Estimated case time (see and convey)]]*msoa_calculations5[[#This Row],[Population share of ICB]:[Population share of ICB]]</f>
        <v>0.31781097154230348</v>
      </c>
      <c r="M2189" s="98" cm="1">
        <f t="array" ref="M2189">msoa_calculations5[[#This Row],[Estimated case time (see and treat)]]*msoa_calculations5[[#This Row],[Population share of ICB]:[Population share of ICB]]</f>
        <v>0.22609240098515399</v>
      </c>
      <c r="N2189" s="94" cm="1">
        <f t="array" ref="N2189">msoa_calculations5[[#This Row],[Weighted estimate]]*msoa_calculations5[[#This Row],[Population share of ICB]:[Population share of ICB]]</f>
        <v>0.29299277484866659</v>
      </c>
    </row>
    <row r="2190" spans="1:14">
      <c r="A2190" s="63" t="s">
        <v>11242</v>
      </c>
      <c r="B2190" s="63" t="s">
        <v>13722</v>
      </c>
      <c r="C2190" s="63" t="s">
        <v>11</v>
      </c>
      <c r="D2190" s="63" t="s">
        <v>72</v>
      </c>
      <c r="E2190" s="72">
        <v>6385</v>
      </c>
      <c r="F2190" s="64">
        <v>1</v>
      </c>
      <c r="G2190" s="79">
        <v>0</v>
      </c>
      <c r="H2190" s="133">
        <v>88.118522644042969</v>
      </c>
      <c r="I2190" s="134">
        <v>62.706409454345703</v>
      </c>
      <c r="J2190" s="105">
        <v>81.242233276367188</v>
      </c>
      <c r="K2190" s="96">
        <f>msoa_calculations5[[#This Row],[ Pop20]]/SUMIF(msoa_calculations5[ICB26],msoa_calculations5[[#This Row],[ICB26]],msoa_calculations5[[ Pop20]])</f>
        <v>2.6642832076718003E-3</v>
      </c>
      <c r="L2190" s="98" cm="1">
        <f t="array" ref="L2190">msoa_calculations5[[#This Row],[ Estimated case time (see and convey)]]*msoa_calculations5[[#This Row],[Population share of ICB]:[Population share of ICB]]</f>
        <v>0.23477270016537097</v>
      </c>
      <c r="M2190" s="98" cm="1">
        <f t="array" ref="M2190">msoa_calculations5[[#This Row],[Estimated case time (see and treat)]]*msoa_calculations5[[#This Row],[Population share of ICB]:[Population share of ICB]]</f>
        <v>0.16706763372260547</v>
      </c>
      <c r="N2190" s="94" cm="1">
        <f t="array" ref="N2190">msoa_calculations5[[#This Row],[Weighted estimate]]*msoa_calculations5[[#This Row],[Population share of ICB]:[Population share of ICB]]</f>
        <v>0.21645231787198024</v>
      </c>
    </row>
    <row r="2191" spans="1:14">
      <c r="A2191" s="63" t="s">
        <v>11240</v>
      </c>
      <c r="B2191" s="63" t="s">
        <v>13722</v>
      </c>
      <c r="C2191" s="63" t="s">
        <v>11</v>
      </c>
      <c r="D2191" s="63" t="s">
        <v>72</v>
      </c>
      <c r="E2191" s="72">
        <v>11140</v>
      </c>
      <c r="F2191" s="64">
        <v>1</v>
      </c>
      <c r="G2191" s="79">
        <v>0</v>
      </c>
      <c r="H2191" s="133">
        <v>90.886207580566406</v>
      </c>
      <c r="I2191" s="134">
        <v>63.859699249267578</v>
      </c>
      <c r="J2191" s="105">
        <v>83.573081970214844</v>
      </c>
      <c r="K2191" s="96">
        <f>msoa_calculations5[[#This Row],[ Pop20]]/SUMIF(msoa_calculations5[ICB26],msoa_calculations5[[#This Row],[ICB26]],msoa_calculations5[[ Pop20]])</f>
        <v>4.6484126755620761E-3</v>
      </c>
      <c r="L2191" s="98" cm="1">
        <f t="array" ref="L2191">msoa_calculations5[[#This Row],[ Estimated case time (see and convey)]]*msoa_calculations5[[#This Row],[Population share of ICB]:[Population share of ICB]]</f>
        <v>0.42247659935127091</v>
      </c>
      <c r="M2191" s="98" cm="1">
        <f t="array" ref="M2191">msoa_calculations5[[#This Row],[Estimated case time (see and treat)]]*msoa_calculations5[[#This Row],[Population share of ICB]:[Population share of ICB]]</f>
        <v>0.29684623544787742</v>
      </c>
      <c r="N2191" s="94" cm="1">
        <f t="array" ref="N2191">msoa_calculations5[[#This Row],[Weighted estimate]]*msoa_calculations5[[#This Row],[Population share of ICB]:[Population share of ICB]]</f>
        <v>0.38848217356613507</v>
      </c>
    </row>
    <row r="2192" spans="1:14">
      <c r="A2192" s="63" t="s">
        <v>11238</v>
      </c>
      <c r="B2192" s="63" t="s">
        <v>13722</v>
      </c>
      <c r="C2192" s="63" t="s">
        <v>11</v>
      </c>
      <c r="D2192" s="63" t="s">
        <v>72</v>
      </c>
      <c r="E2192" s="72">
        <v>11074</v>
      </c>
      <c r="F2192" s="64">
        <v>1</v>
      </c>
      <c r="G2192" s="79">
        <v>0</v>
      </c>
      <c r="H2192" s="133">
        <v>91.420852661132813</v>
      </c>
      <c r="I2192" s="134">
        <v>65.259284973144531</v>
      </c>
      <c r="J2192" s="105">
        <v>84.341773986816406</v>
      </c>
      <c r="K2192" s="96">
        <f>msoa_calculations5[[#This Row],[ Pop20]]/SUMIF(msoa_calculations5[ICB26],msoa_calculations5[[#This Row],[ICB26]],msoa_calculations5[[ Pop20]])</f>
        <v>4.6208727081844189E-3</v>
      </c>
      <c r="L2192" s="98" cm="1">
        <f t="array" ref="L2192">msoa_calculations5[[#This Row],[ Estimated case time (see and convey)]]*msoa_calculations5[[#This Row],[Population share of ICB]:[Population share of ICB]]</f>
        <v>0.4224441230207775</v>
      </c>
      <c r="M2192" s="98" cm="1">
        <f t="array" ref="M2192">msoa_calculations5[[#This Row],[Estimated case time (see and treat)]]*msoa_calculations5[[#This Row],[Population share of ICB]:[Population share of ICB]]</f>
        <v>0.30155484888803313</v>
      </c>
      <c r="N2192" s="94" cm="1">
        <f t="array" ref="N2192">msoa_calculations5[[#This Row],[Weighted estimate]]*msoa_calculations5[[#This Row],[Population share of ICB]:[Population share of ICB]]</f>
        <v>0.38973260157553852</v>
      </c>
    </row>
    <row r="2193" spans="1:14">
      <c r="A2193" s="63" t="s">
        <v>11236</v>
      </c>
      <c r="B2193" s="63" t="s">
        <v>13722</v>
      </c>
      <c r="C2193" s="63" t="s">
        <v>11</v>
      </c>
      <c r="D2193" s="63" t="s">
        <v>72</v>
      </c>
      <c r="E2193" s="72">
        <v>12083</v>
      </c>
      <c r="F2193" s="64">
        <v>1</v>
      </c>
      <c r="G2193" s="79">
        <v>0</v>
      </c>
      <c r="H2193" s="133">
        <v>88.424774169921875</v>
      </c>
      <c r="I2193" s="134">
        <v>62.910697937011719</v>
      </c>
      <c r="J2193" s="105">
        <v>81.520896911621094</v>
      </c>
      <c r="K2193" s="96">
        <f>msoa_calculations5[[#This Row],[ Pop20]]/SUMIF(msoa_calculations5[ICB26],msoa_calculations5[[#This Row],[ICB26]],msoa_calculations5[[ Pop20]])</f>
        <v>5.0419003912761731E-3</v>
      </c>
      <c r="L2193" s="98" cm="1">
        <f t="array" ref="L2193">msoa_calculations5[[#This Row],[ Estimated case time (see and convey)]]*msoa_calculations5[[#This Row],[Population share of ICB]:[Population share of ICB]]</f>
        <v>0.44582890348583637</v>
      </c>
      <c r="M2193" s="98" cm="1">
        <f t="array" ref="M2193">msoa_calculations5[[#This Row],[Estimated case time (see and treat)]]*msoa_calculations5[[#This Row],[Population share of ICB]:[Population share of ICB]]</f>
        <v>0.31718947254407653</v>
      </c>
      <c r="N2193" s="94" cm="1">
        <f t="array" ref="N2193">msoa_calculations5[[#This Row],[Weighted estimate]]*msoa_calculations5[[#This Row],[Population share of ICB]:[Population share of ICB]]</f>
        <v>0.41102024203588694</v>
      </c>
    </row>
    <row r="2194" spans="1:14">
      <c r="A2194" s="63" t="s">
        <v>11234</v>
      </c>
      <c r="B2194" s="63" t="s">
        <v>13722</v>
      </c>
      <c r="C2194" s="63" t="s">
        <v>11</v>
      </c>
      <c r="D2194" s="63" t="s">
        <v>72</v>
      </c>
      <c r="E2194" s="72">
        <v>7864</v>
      </c>
      <c r="F2194" s="64">
        <v>1</v>
      </c>
      <c r="G2194" s="79">
        <v>0</v>
      </c>
      <c r="H2194" s="133">
        <v>91.2081298828125</v>
      </c>
      <c r="I2194" s="134">
        <v>65.846343994140625</v>
      </c>
      <c r="J2194" s="105">
        <v>84.345458984375</v>
      </c>
      <c r="K2194" s="96">
        <f>msoa_calculations5[[#This Row],[ Pop20]]/SUMIF(msoa_calculations5[ICB26],msoa_calculations5[[#This Row],[ICB26]],msoa_calculations5[[ Pop20]])</f>
        <v>3.2814288402711099E-3</v>
      </c>
      <c r="L2194" s="98" cm="1">
        <f t="array" ref="L2194">msoa_calculations5[[#This Row],[ Estimated case time (see and convey)]]*msoa_calculations5[[#This Row],[Population share of ICB]:[Population share of ICB]]</f>
        <v>0.29929298786465419</v>
      </c>
      <c r="M2194" s="98" cm="1">
        <f t="array" ref="M2194">msoa_calculations5[[#This Row],[Estimated case time (see and treat)]]*msoa_calculations5[[#This Row],[Population share of ICB]:[Population share of ICB]]</f>
        <v>0.21607009220878542</v>
      </c>
      <c r="N2194" s="94" cm="1">
        <f t="array" ref="N2194">msoa_calculations5[[#This Row],[Weighted estimate]]*msoa_calculations5[[#This Row],[Population share of ICB]:[Population share of ICB]]</f>
        <v>0.27677362165723213</v>
      </c>
    </row>
    <row r="2195" spans="1:14">
      <c r="A2195" s="63" t="s">
        <v>11232</v>
      </c>
      <c r="B2195" s="63" t="s">
        <v>13722</v>
      </c>
      <c r="C2195" s="63" t="s">
        <v>11</v>
      </c>
      <c r="D2195" s="63" t="s">
        <v>72</v>
      </c>
      <c r="E2195" s="72">
        <v>9339</v>
      </c>
      <c r="F2195" s="64">
        <v>1</v>
      </c>
      <c r="G2195" s="79">
        <v>0</v>
      </c>
      <c r="H2195" s="133">
        <v>93.83477783203125</v>
      </c>
      <c r="I2195" s="134">
        <v>66.698402404785156</v>
      </c>
      <c r="J2195" s="105">
        <v>86.491920471191406</v>
      </c>
      <c r="K2195" s="96">
        <f>msoa_calculations5[[#This Row],[ Pop20]]/SUMIF(msoa_calculations5[ICB26],msoa_calculations5[[#This Row],[ICB26]],msoa_calculations5[[ Pop20]])</f>
        <v>3.8969053839384405E-3</v>
      </c>
      <c r="L2195" s="98" cm="1">
        <f t="array" ref="L2195">msoa_calculations5[[#This Row],[ Estimated case time (see and convey)]]*msoa_calculations5[[#This Row],[Population share of ICB]:[Population share of ICB]]</f>
        <v>0.36566525093431002</v>
      </c>
      <c r="M2195" s="98" cm="1">
        <f t="array" ref="M2195">msoa_calculations5[[#This Row],[Estimated case time (see and treat)]]*msoa_calculations5[[#This Row],[Population share of ICB]:[Population share of ICB]]</f>
        <v>0.2599173634312999</v>
      </c>
      <c r="N2195" s="94" cm="1">
        <f t="array" ref="N2195">msoa_calculations5[[#This Row],[Weighted estimate]]*msoa_calculations5[[#This Row],[Population share of ICB]:[Population share of ICB]]</f>
        <v>0.3370508305513612</v>
      </c>
    </row>
    <row r="2196" spans="1:14">
      <c r="A2196" s="63" t="s">
        <v>11230</v>
      </c>
      <c r="B2196" s="63" t="s">
        <v>13722</v>
      </c>
      <c r="C2196" s="63" t="s">
        <v>11</v>
      </c>
      <c r="D2196" s="63" t="s">
        <v>72</v>
      </c>
      <c r="E2196" s="72">
        <v>6237</v>
      </c>
      <c r="F2196" s="64">
        <v>1</v>
      </c>
      <c r="G2196" s="79">
        <v>0</v>
      </c>
      <c r="H2196" s="133">
        <v>93.146270751953125</v>
      </c>
      <c r="I2196" s="134">
        <v>66.956565856933594</v>
      </c>
      <c r="J2196" s="105">
        <v>86.059577941894531</v>
      </c>
      <c r="K2196" s="96">
        <f>msoa_calculations5[[#This Row],[ Pop20]]/SUMIF(msoa_calculations5[ICB26],msoa_calculations5[[#This Row],[ICB26]],msoa_calculations5[[ Pop20]])</f>
        <v>2.6025269171885699E-3</v>
      </c>
      <c r="L2196" s="98" cm="1">
        <f t="array" ref="L2196">msoa_calculations5[[#This Row],[ Estimated case time (see and convey)]]*msoa_calculations5[[#This Row],[Population share of ICB]:[Population share of ICB]]</f>
        <v>0.24241567686769241</v>
      </c>
      <c r="M2196" s="98" cm="1">
        <f t="array" ref="M2196">msoa_calculations5[[#This Row],[Estimated case time (see and treat)]]*msoa_calculations5[[#This Row],[Population share of ICB]:[Population share of ICB]]</f>
        <v>0.17425626492517884</v>
      </c>
      <c r="N2196" s="94" cm="1">
        <f t="array" ref="N2196">msoa_calculations5[[#This Row],[Weighted estimate]]*msoa_calculations5[[#This Row],[Population share of ICB]:[Population share of ICB]]</f>
        <v>0.22397236807566823</v>
      </c>
    </row>
    <row r="2197" spans="1:14">
      <c r="A2197" s="63" t="s">
        <v>11228</v>
      </c>
      <c r="B2197" s="63" t="s">
        <v>13722</v>
      </c>
      <c r="C2197" s="63" t="s">
        <v>11</v>
      </c>
      <c r="D2197" s="63" t="s">
        <v>72</v>
      </c>
      <c r="E2197" s="72">
        <v>5443</v>
      </c>
      <c r="F2197" s="64">
        <v>1</v>
      </c>
      <c r="G2197" s="79">
        <v>0</v>
      </c>
      <c r="H2197" s="133">
        <v>91.099998474121094</v>
      </c>
      <c r="I2197" s="134">
        <v>63.894649505615234</v>
      </c>
      <c r="J2197" s="105">
        <v>83.738479614257813</v>
      </c>
      <c r="K2197" s="96">
        <f>msoa_calculations5[[#This Row],[ Pop20]]/SUMIF(msoa_calculations5[ICB26],msoa_calculations5[[#This Row],[ICB26]],msoa_calculations5[[ Pop20]])</f>
        <v>2.2712127641906985E-3</v>
      </c>
      <c r="L2197" s="98" cm="1">
        <f t="array" ref="L2197">msoa_calculations5[[#This Row],[ Estimated case time (see and convey)]]*msoa_calculations5[[#This Row],[Population share of ICB]:[Population share of ICB]]</f>
        <v>0.20690747935217699</v>
      </c>
      <c r="M2197" s="98" cm="1">
        <f t="array" ref="M2197">msoa_calculations5[[#This Row],[Estimated case time (see and treat)]]*msoa_calculations5[[#This Row],[Population share of ICB]:[Population share of ICB]]</f>
        <v>0.14511834352064423</v>
      </c>
      <c r="N2197" s="94" cm="1">
        <f t="array" ref="N2197">msoa_calculations5[[#This Row],[Weighted estimate]]*msoa_calculations5[[#This Row],[Population share of ICB]:[Population share of ICB]]</f>
        <v>0.19018790375382494</v>
      </c>
    </row>
    <row r="2198" spans="1:14">
      <c r="A2198" s="63" t="s">
        <v>11226</v>
      </c>
      <c r="B2198" s="63" t="s">
        <v>13722</v>
      </c>
      <c r="C2198" s="63" t="s">
        <v>11</v>
      </c>
      <c r="D2198" s="63" t="s">
        <v>72</v>
      </c>
      <c r="E2198" s="72">
        <v>9573</v>
      </c>
      <c r="F2198" s="64">
        <v>1</v>
      </c>
      <c r="G2198" s="79">
        <v>0</v>
      </c>
      <c r="H2198" s="133">
        <v>91.947769165039063</v>
      </c>
      <c r="I2198" s="134">
        <v>66.706809997558594</v>
      </c>
      <c r="J2198" s="105">
        <v>85.1177978515625</v>
      </c>
      <c r="K2198" s="96">
        <f>msoa_calculations5[[#This Row],[ Pop20]]/SUMIF(msoa_calculations5[ICB26],msoa_calculations5[[#This Row],[ICB26]],msoa_calculations5[[ Pop20]])</f>
        <v>3.9945470864592237E-3</v>
      </c>
      <c r="L2198" s="98" cm="1">
        <f t="array" ref="L2198">msoa_calculations5[[#This Row],[ Estimated case time (see and convey)]]*msoa_calculations5[[#This Row],[Population share of ICB]:[Population share of ICB]]</f>
        <v>0.36728969342463202</v>
      </c>
      <c r="M2198" s="98" cm="1">
        <f t="array" ref="M2198">msoa_calculations5[[#This Row],[Estimated case time (see and treat)]]*msoa_calculations5[[#This Row],[Population share of ICB]:[Population share of ICB]]</f>
        <v>0.26646349352273668</v>
      </c>
      <c r="N2198" s="94" cm="1">
        <f t="array" ref="N2198">msoa_calculations5[[#This Row],[Weighted estimate]]*msoa_calculations5[[#This Row],[Population share of ICB]:[Population share of ICB]]</f>
        <v>0.34000705141378418</v>
      </c>
    </row>
    <row r="2199" spans="1:14">
      <c r="A2199" s="63" t="s">
        <v>11224</v>
      </c>
      <c r="B2199" s="63" t="s">
        <v>13722</v>
      </c>
      <c r="C2199" s="63" t="s">
        <v>11</v>
      </c>
      <c r="D2199" s="63" t="s">
        <v>72</v>
      </c>
      <c r="E2199" s="72">
        <v>9247</v>
      </c>
      <c r="F2199" s="64">
        <v>1</v>
      </c>
      <c r="G2199" s="79">
        <v>0</v>
      </c>
      <c r="H2199" s="133">
        <v>100.64330291748047</v>
      </c>
      <c r="I2199" s="134">
        <v>70.969314575195313</v>
      </c>
      <c r="J2199" s="105">
        <v>92.613792419433594</v>
      </c>
      <c r="K2199" s="96">
        <f>msoa_calculations5[[#This Row],[ Pop20]]/SUMIF(msoa_calculations5[ICB26],msoa_calculations5[[#This Row],[ICB26]],msoa_calculations5[[ Pop20]])</f>
        <v>3.858516338502919E-3</v>
      </c>
      <c r="L2199" s="98" cm="1">
        <f t="array" ref="L2199">msoa_calculations5[[#This Row],[ Estimated case time (see and convey)]]*msoa_calculations5[[#This Row],[Population share of ICB]:[Population share of ICB]]</f>
        <v>0.38833382866799687</v>
      </c>
      <c r="M2199" s="98" cm="1">
        <f t="array" ref="M2199">msoa_calculations5[[#This Row],[Estimated case time (see and treat)]]*msoa_calculations5[[#This Row],[Population share of ICB]:[Population share of ICB]]</f>
        <v>0.27383625982074444</v>
      </c>
      <c r="N2199" s="94" cm="1">
        <f t="array" ref="N2199">msoa_calculations5[[#This Row],[Weighted estimate]]*msoa_calculations5[[#This Row],[Population share of ICB]:[Population share of ICB]]</f>
        <v>0.35735183122110231</v>
      </c>
    </row>
    <row r="2200" spans="1:14">
      <c r="A2200" s="63" t="s">
        <v>11222</v>
      </c>
      <c r="B2200" s="63" t="s">
        <v>13722</v>
      </c>
      <c r="C2200" s="63" t="s">
        <v>11</v>
      </c>
      <c r="D2200" s="63" t="s">
        <v>72</v>
      </c>
      <c r="E2200" s="72">
        <v>7766</v>
      </c>
      <c r="F2200" s="64">
        <v>1</v>
      </c>
      <c r="G2200" s="79">
        <v>0</v>
      </c>
      <c r="H2200" s="133">
        <v>87.709808349609375</v>
      </c>
      <c r="I2200" s="134">
        <v>62.573020935058594</v>
      </c>
      <c r="J2200" s="105">
        <v>80.90802001953125</v>
      </c>
      <c r="K2200" s="96">
        <f>msoa_calculations5[[#This Row],[ Pop20]]/SUMIF(msoa_calculations5[ICB26],msoa_calculations5[[#This Row],[ICB26]],msoa_calculations5[[ Pop20]])</f>
        <v>3.2405361614376198E-3</v>
      </c>
      <c r="L2200" s="98" cm="1">
        <f t="array" ref="L2200">msoa_calculations5[[#This Row],[ Estimated case time (see and convey)]]*msoa_calculations5[[#This Row],[Population share of ICB]:[Population share of ICB]]</f>
        <v>0.28422680566967246</v>
      </c>
      <c r="M2200" s="98" cm="1">
        <f t="array" ref="M2200">msoa_calculations5[[#This Row],[Estimated case time (see and treat)]]*msoa_calculations5[[#This Row],[Population share of ICB]:[Population share of ICB]]</f>
        <v>0.20277013707045061</v>
      </c>
      <c r="N2200" s="94" cm="1">
        <f t="array" ref="N2200">msoa_calculations5[[#This Row],[Weighted estimate]]*msoa_calculations5[[#This Row],[Population share of ICB]:[Population share of ICB]]</f>
        <v>0.26218536462360992</v>
      </c>
    </row>
    <row r="2201" spans="1:14">
      <c r="A2201" s="63" t="s">
        <v>11220</v>
      </c>
      <c r="B2201" s="63" t="s">
        <v>13722</v>
      </c>
      <c r="C2201" s="63" t="s">
        <v>11</v>
      </c>
      <c r="D2201" s="63" t="s">
        <v>72</v>
      </c>
      <c r="E2201" s="72">
        <v>5667</v>
      </c>
      <c r="F2201" s="64">
        <v>1</v>
      </c>
      <c r="G2201" s="79">
        <v>0</v>
      </c>
      <c r="H2201" s="133">
        <v>86.07275390625</v>
      </c>
      <c r="I2201" s="134">
        <v>61.163810729980469</v>
      </c>
      <c r="J2201" s="105">
        <v>79.332618713378906</v>
      </c>
      <c r="K2201" s="96">
        <f>msoa_calculations5[[#This Row],[ Pop20]]/SUMIF(msoa_calculations5[ICB26],msoa_calculations5[[#This Row],[ICB26]],msoa_calculations5[[ Pop20]])</f>
        <v>2.3646817443815338E-3</v>
      </c>
      <c r="L2201" s="98" cm="1">
        <f t="array" ref="L2201">msoa_calculations5[[#This Row],[ Estimated case time (see and convey)]]*msoa_calculations5[[#This Row],[Population share of ICB]:[Population share of ICB]]</f>
        <v>0.20353466985075372</v>
      </c>
      <c r="M2201" s="98" cm="1">
        <f t="array" ref="M2201">msoa_calculations5[[#This Row],[Estimated case time (see and treat)]]*msoa_calculations5[[#This Row],[Population share of ICB]:[Population share of ICB]]</f>
        <v>0.14463294664999218</v>
      </c>
      <c r="N2201" s="94" cm="1">
        <f t="array" ref="N2201">msoa_calculations5[[#This Row],[Weighted estimate]]*msoa_calculations5[[#This Row],[Population share of ICB]:[Population share of ICB]]</f>
        <v>0.18759639520550794</v>
      </c>
    </row>
    <row r="2202" spans="1:14">
      <c r="A2202" s="63" t="s">
        <v>11218</v>
      </c>
      <c r="B2202" s="63" t="s">
        <v>13722</v>
      </c>
      <c r="C2202" s="63" t="s">
        <v>11</v>
      </c>
      <c r="D2202" s="63" t="s">
        <v>72</v>
      </c>
      <c r="E2202" s="72">
        <v>8545</v>
      </c>
      <c r="F2202" s="64">
        <v>1</v>
      </c>
      <c r="G2202" s="79">
        <v>0</v>
      </c>
      <c r="H2202" s="133">
        <v>96.665817260742188</v>
      </c>
      <c r="I2202" s="134">
        <v>69.082664489746094</v>
      </c>
      <c r="J2202" s="105">
        <v>89.202064514160156</v>
      </c>
      <c r="K2202" s="96">
        <f>msoa_calculations5[[#This Row],[ Pop20]]/SUMIF(msoa_calculations5[ICB26],msoa_calculations5[[#This Row],[ICB26]],msoa_calculations5[[ Pop20]])</f>
        <v>3.5655912309405691E-3</v>
      </c>
      <c r="L2202" s="98" cm="1">
        <f t="array" ref="L2202">msoa_calculations5[[#This Row],[ Estimated case time (see and convey)]]*msoa_calculations5[[#This Row],[Population share of ICB]:[Population share of ICB]]</f>
        <v>0.34467079035660586</v>
      </c>
      <c r="M2202" s="98" cm="1">
        <f t="array" ref="M2202">msoa_calculations5[[#This Row],[Estimated case time (see and treat)]]*msoa_calculations5[[#This Row],[Population share of ICB]:[Population share of ICB]]</f>
        <v>0.24632054271464812</v>
      </c>
      <c r="N2202" s="94" cm="1">
        <f t="array" ref="N2202">msoa_calculations5[[#This Row],[Weighted estimate]]*msoa_calculations5[[#This Row],[Population share of ICB]:[Population share of ICB]]</f>
        <v>0.31805809901348436</v>
      </c>
    </row>
    <row r="2203" spans="1:14">
      <c r="A2203" s="63" t="s">
        <v>11216</v>
      </c>
      <c r="B2203" s="63" t="s">
        <v>13722</v>
      </c>
      <c r="C2203" s="63" t="s">
        <v>11</v>
      </c>
      <c r="D2203" s="63" t="s">
        <v>72</v>
      </c>
      <c r="E2203" s="72">
        <v>8798</v>
      </c>
      <c r="F2203" s="64">
        <v>1</v>
      </c>
      <c r="G2203" s="79">
        <v>0</v>
      </c>
      <c r="H2203" s="133">
        <v>87.567970275878906</v>
      </c>
      <c r="I2203" s="134">
        <v>63.1229248046875</v>
      </c>
      <c r="J2203" s="105">
        <v>80.953361511230469</v>
      </c>
      <c r="K2203" s="96">
        <f>msoa_calculations5[[#This Row],[ Pop20]]/SUMIF(msoa_calculations5[ICB26],msoa_calculations5[[#This Row],[ICB26]],msoa_calculations5[[ Pop20]])</f>
        <v>3.6711611058882535E-3</v>
      </c>
      <c r="L2203" s="98" cm="1">
        <f t="array" ref="L2203">msoa_calculations5[[#This Row],[ Estimated case time (see and convey)]]*msoa_calculations5[[#This Row],[Population share of ICB]:[Population share of ICB]]</f>
        <v>0.32147612659838531</v>
      </c>
      <c r="M2203" s="98" cm="1">
        <f t="array" ref="M2203">msoa_calculations5[[#This Row],[Estimated case time (see and treat)]]*msoa_calculations5[[#This Row],[Population share of ICB]:[Population share of ICB]]</f>
        <v>0.23173442643287764</v>
      </c>
      <c r="N2203" s="94" cm="1">
        <f t="array" ref="N2203">msoa_calculations5[[#This Row],[Weighted estimate]]*msoa_calculations5[[#This Row],[Population share of ICB]:[Population share of ICB]]</f>
        <v>0.29719283217094045</v>
      </c>
    </row>
    <row r="2204" spans="1:14">
      <c r="A2204" s="63" t="s">
        <v>11214</v>
      </c>
      <c r="B2204" s="63" t="s">
        <v>13722</v>
      </c>
      <c r="C2204" s="63" t="s">
        <v>11</v>
      </c>
      <c r="D2204" s="63" t="s">
        <v>72</v>
      </c>
      <c r="E2204" s="72">
        <v>6803</v>
      </c>
      <c r="F2204" s="64">
        <v>1</v>
      </c>
      <c r="G2204" s="79">
        <v>0</v>
      </c>
      <c r="H2204" s="133">
        <v>89.348915100097656</v>
      </c>
      <c r="I2204" s="134">
        <v>64.819351196289063</v>
      </c>
      <c r="J2204" s="105">
        <v>82.711441040039063</v>
      </c>
      <c r="K2204" s="96">
        <f>msoa_calculations5[[#This Row],[ Pop20]]/SUMIF(msoa_calculations5[ICB26],msoa_calculations5[[#This Row],[ICB26]],msoa_calculations5[[ Pop20]])</f>
        <v>2.8387030010636268E-3</v>
      </c>
      <c r="L2204" s="98" cm="1">
        <f t="array" ref="L2204">msoa_calculations5[[#This Row],[ Estimated case time (see and convey)]]*msoa_calculations5[[#This Row],[Population share of ICB]:[Population share of ICB]]</f>
        <v>0.2536350334364264</v>
      </c>
      <c r="M2204" s="98" cm="1">
        <f t="array" ref="M2204">msoa_calculations5[[#This Row],[Estimated case time (see and treat)]]*msoa_calculations5[[#This Row],[Population share of ICB]:[Population share of ICB]]</f>
        <v>0.18400288676790294</v>
      </c>
      <c r="N2204" s="94" cm="1">
        <f t="array" ref="N2204">msoa_calculations5[[#This Row],[Weighted estimate]]*msoa_calculations5[[#This Row],[Population share of ICB]:[Population share of ICB]]</f>
        <v>0.23479321590265612</v>
      </c>
    </row>
    <row r="2205" spans="1:14">
      <c r="A2205" s="63" t="s">
        <v>11212</v>
      </c>
      <c r="B2205" s="63" t="s">
        <v>13722</v>
      </c>
      <c r="C2205" s="63" t="s">
        <v>11</v>
      </c>
      <c r="D2205" s="63" t="s">
        <v>72</v>
      </c>
      <c r="E2205" s="72">
        <v>8963</v>
      </c>
      <c r="F2205" s="64">
        <v>1</v>
      </c>
      <c r="G2205" s="79">
        <v>0</v>
      </c>
      <c r="H2205" s="133">
        <v>84.313117980957031</v>
      </c>
      <c r="I2205" s="134">
        <v>59.100368499755859</v>
      </c>
      <c r="J2205" s="105">
        <v>77.490776062011719</v>
      </c>
      <c r="K2205" s="96">
        <f>msoa_calculations5[[#This Row],[ Pop20]]/SUMIF(msoa_calculations5[ICB26],msoa_calculations5[[#This Row],[ICB26]],msoa_calculations5[[ Pop20]])</f>
        <v>3.7400110243323956E-3</v>
      </c>
      <c r="L2205" s="98" cm="1">
        <f t="array" ref="L2205">msoa_calculations5[[#This Row],[ Estimated case time (see and convey)]]*msoa_calculations5[[#This Row],[Population share of ICB]:[Population share of ICB]]</f>
        <v>0.31533199074461721</v>
      </c>
      <c r="M2205" s="98" cm="1">
        <f t="array" ref="M2205">msoa_calculations5[[#This Row],[Estimated case time (see and treat)]]*msoa_calculations5[[#This Row],[Population share of ICB]:[Population share of ICB]]</f>
        <v>0.22103602973119396</v>
      </c>
      <c r="N2205" s="94" cm="1">
        <f t="array" ref="N2205">msoa_calculations5[[#This Row],[Weighted estimate]]*msoa_calculations5[[#This Row],[Population share of ICB]:[Population share of ICB]]</f>
        <v>0.28981635675599671</v>
      </c>
    </row>
    <row r="2206" spans="1:14">
      <c r="A2206" s="63" t="s">
        <v>11210</v>
      </c>
      <c r="B2206" s="63" t="s">
        <v>13722</v>
      </c>
      <c r="C2206" s="63" t="s">
        <v>11</v>
      </c>
      <c r="D2206" s="63" t="s">
        <v>72</v>
      </c>
      <c r="E2206" s="72">
        <v>6298</v>
      </c>
      <c r="F2206" s="64">
        <v>1</v>
      </c>
      <c r="G2206" s="79">
        <v>0</v>
      </c>
      <c r="H2206" s="133">
        <v>91.553565979003906</v>
      </c>
      <c r="I2206" s="134">
        <v>66.530960083007813</v>
      </c>
      <c r="J2206" s="105">
        <v>84.782676696777344</v>
      </c>
      <c r="K2206" s="96">
        <f>msoa_calculations5[[#This Row],[ Pop20]]/SUMIF(msoa_calculations5[ICB26],msoa_calculations5[[#This Row],[ICB26]],msoa_calculations5[[ Pop20]])</f>
        <v>2.6279805234012527E-3</v>
      </c>
      <c r="L2206" s="98" cm="1">
        <f t="array" ref="L2206">msoa_calculations5[[#This Row],[ Estimated case time (see and convey)]]*msoa_calculations5[[#This Row],[Population share of ICB]:[Population share of ICB]]</f>
        <v>0.24060098824075382</v>
      </c>
      <c r="M2206" s="98" cm="1">
        <f t="array" ref="M2206">msoa_calculations5[[#This Row],[Estimated case time (see and treat)]]*msoa_calculations5[[#This Row],[Population share of ICB]:[Population share of ICB]]</f>
        <v>0.17484206730133073</v>
      </c>
      <c r="N2206" s="94" cm="1">
        <f t="array" ref="N2206">msoa_calculations5[[#This Row],[Weighted estimate]]*msoa_calculations5[[#This Row],[Population share of ICB]:[Population share of ICB]]</f>
        <v>0.2228072230809561</v>
      </c>
    </row>
    <row r="2207" spans="1:14">
      <c r="A2207" s="63" t="s">
        <v>11208</v>
      </c>
      <c r="B2207" s="63" t="s">
        <v>13722</v>
      </c>
      <c r="C2207" s="63" t="s">
        <v>11</v>
      </c>
      <c r="D2207" s="63" t="s">
        <v>72</v>
      </c>
      <c r="E2207" s="72">
        <v>7998</v>
      </c>
      <c r="F2207" s="64">
        <v>1</v>
      </c>
      <c r="G2207" s="79">
        <v>0</v>
      </c>
      <c r="H2207" s="133">
        <v>83.173294067382813</v>
      </c>
      <c r="I2207" s="134">
        <v>58.114982604980469</v>
      </c>
      <c r="J2207" s="105">
        <v>76.392745971679688</v>
      </c>
      <c r="K2207" s="96">
        <f>msoa_calculations5[[#This Row],[ Pop20]]/SUMIF(msoa_calculations5[ICB26],msoa_calculations5[[#This Row],[ICB26]],msoa_calculations5[[ Pop20]])</f>
        <v>3.3373433194924134E-3</v>
      </c>
      <c r="L2207" s="98" cm="1">
        <f t="array" ref="L2207">msoa_calculations5[[#This Row],[ Estimated case time (see and convey)]]*msoa_calculations5[[#This Row],[Population share of ICB]:[Population share of ICB]]</f>
        <v>0.27757783731595803</v>
      </c>
      <c r="M2207" s="98" cm="1">
        <f t="array" ref="M2207">msoa_calculations5[[#This Row],[Estimated case time (see and treat)]]*msoa_calculations5[[#This Row],[Population share of ICB]:[Population share of ICB]]</f>
        <v>0.19394964895914937</v>
      </c>
      <c r="N2207" s="94" cm="1">
        <f t="array" ref="N2207">msoa_calculations5[[#This Row],[Weighted estimate]]*msoa_calculations5[[#This Row],[Population share of ICB]:[Population share of ICB]]</f>
        <v>0.25494882042626621</v>
      </c>
    </row>
    <row r="2208" spans="1:14">
      <c r="A2208" s="63" t="s">
        <v>11206</v>
      </c>
      <c r="B2208" s="63" t="s">
        <v>13722</v>
      </c>
      <c r="C2208" s="63" t="s">
        <v>11</v>
      </c>
      <c r="D2208" s="63" t="s">
        <v>72</v>
      </c>
      <c r="E2208" s="72">
        <v>9525</v>
      </c>
      <c r="F2208" s="64">
        <v>1</v>
      </c>
      <c r="G2208" s="79">
        <v>0</v>
      </c>
      <c r="H2208" s="133">
        <v>104.67891693115234</v>
      </c>
      <c r="I2208" s="134">
        <v>72.191673278808594</v>
      </c>
      <c r="J2208" s="105">
        <v>95.888168334960938</v>
      </c>
      <c r="K2208" s="96">
        <f>msoa_calculations5[[#This Row],[ Pop20]]/SUMIF(msoa_calculations5[ICB26],msoa_calculations5[[#This Row],[ICB26]],msoa_calculations5[[ Pop20]])</f>
        <v>3.9745180192754734E-3</v>
      </c>
      <c r="L2208" s="98" cm="1">
        <f t="array" ref="L2208">msoa_calculations5[[#This Row],[ Estimated case time (see and convey)]]*msoa_calculations5[[#This Row],[Population share of ICB]:[Population share of ICB]]</f>
        <v>0.41604824158110543</v>
      </c>
      <c r="M2208" s="98" cm="1">
        <f t="array" ref="M2208">msoa_calculations5[[#This Row],[Estimated case time (see and treat)]]*msoa_calculations5[[#This Row],[Population share of ICB]:[Population share of ICB]]</f>
        <v>0.28692710628827245</v>
      </c>
      <c r="N2208" s="94" cm="1">
        <f t="array" ref="N2208">msoa_calculations5[[#This Row],[Weighted estimate]]*msoa_calculations5[[#This Row],[Population share of ICB]:[Population share of ICB]]</f>
        <v>0.3811092528826221</v>
      </c>
    </row>
    <row r="2209" spans="1:14">
      <c r="A2209" s="63" t="s">
        <v>11204</v>
      </c>
      <c r="B2209" s="63" t="s">
        <v>13722</v>
      </c>
      <c r="C2209" s="63" t="s">
        <v>11</v>
      </c>
      <c r="D2209" s="63" t="s">
        <v>72</v>
      </c>
      <c r="E2209" s="72">
        <v>6821</v>
      </c>
      <c r="F2209" s="64">
        <v>1</v>
      </c>
      <c r="G2209" s="79">
        <v>0</v>
      </c>
      <c r="H2209" s="133">
        <v>81.920082092285156</v>
      </c>
      <c r="I2209" s="134">
        <v>57.130199432373047</v>
      </c>
      <c r="J2209" s="105">
        <v>75.212165832519531</v>
      </c>
      <c r="K2209" s="96">
        <f>msoa_calculations5[[#This Row],[ Pop20]]/SUMIF(msoa_calculations5[ICB26],msoa_calculations5[[#This Row],[ICB26]],msoa_calculations5[[ Pop20]])</f>
        <v>2.8462139012575332E-3</v>
      </c>
      <c r="L2209" s="98" cm="1">
        <f t="array" ref="L2209">msoa_calculations5[[#This Row],[ Estimated case time (see and convey)]]*msoa_calculations5[[#This Row],[Population share of ICB]:[Population share of ICB]]</f>
        <v>0.23316207644322032</v>
      </c>
      <c r="M2209" s="98" cm="1">
        <f t="array" ref="M2209">msoa_calculations5[[#This Row],[Estimated case time (see and treat)]]*msoa_calculations5[[#This Row],[Population share of ICB]:[Population share of ICB]]</f>
        <v>0.16260476780603539</v>
      </c>
      <c r="N2209" s="94" cm="1">
        <f t="array" ref="N2209">msoa_calculations5[[#This Row],[Weighted estimate]]*msoa_calculations5[[#This Row],[Population share of ICB]:[Population share of ICB]]</f>
        <v>0.21406991193620395</v>
      </c>
    </row>
    <row r="2210" spans="1:14">
      <c r="A2210" s="63" t="s">
        <v>11202</v>
      </c>
      <c r="B2210" s="63" t="s">
        <v>13722</v>
      </c>
      <c r="C2210" s="63" t="s">
        <v>11</v>
      </c>
      <c r="D2210" s="63" t="s">
        <v>72</v>
      </c>
      <c r="E2210" s="72">
        <v>9264</v>
      </c>
      <c r="F2210" s="64">
        <v>1</v>
      </c>
      <c r="G2210" s="79">
        <v>0</v>
      </c>
      <c r="H2210" s="133">
        <v>94.666000366210938</v>
      </c>
      <c r="I2210" s="134">
        <v>67.647941589355469</v>
      </c>
      <c r="J2210" s="105">
        <v>87.35516357421875</v>
      </c>
      <c r="K2210" s="96">
        <f>msoa_calculations5[[#This Row],[ Pop20]]/SUMIF(msoa_calculations5[ICB26],msoa_calculations5[[#This Row],[ICB26]],msoa_calculations5[[ Pop20]])</f>
        <v>3.8656099664638307E-3</v>
      </c>
      <c r="L2210" s="98" cm="1">
        <f t="array" ref="L2210">msoa_calculations5[[#This Row],[ Estimated case time (see and convey)]]*msoa_calculations5[[#This Row],[Population share of ICB]:[Population share of ICB]]</f>
        <v>0.36594183450089363</v>
      </c>
      <c r="M2210" s="98" cm="1">
        <f t="array" ref="M2210">msoa_calculations5[[#This Row],[Estimated case time (see and treat)]]*msoa_calculations5[[#This Row],[Population share of ICB]:[Population share of ICB]]</f>
        <v>0.26150055721857557</v>
      </c>
      <c r="N2210" s="94" cm="1">
        <f t="array" ref="N2210">msoa_calculations5[[#This Row],[Weighted estimate]]*msoa_calculations5[[#This Row],[Population share of ICB]:[Population share of ICB]]</f>
        <v>0.33768099093457821</v>
      </c>
    </row>
    <row r="2211" spans="1:14">
      <c r="A2211" s="63" t="s">
        <v>11200</v>
      </c>
      <c r="B2211" s="63" t="s">
        <v>13722</v>
      </c>
      <c r="C2211" s="63" t="s">
        <v>11</v>
      </c>
      <c r="D2211" s="63" t="s">
        <v>72</v>
      </c>
      <c r="E2211" s="72">
        <v>7205</v>
      </c>
      <c r="F2211" s="64">
        <v>1</v>
      </c>
      <c r="G2211" s="79">
        <v>0</v>
      </c>
      <c r="H2211" s="133">
        <v>84.997093200683594</v>
      </c>
      <c r="I2211" s="134">
        <v>61.603363037109375</v>
      </c>
      <c r="J2211" s="105">
        <v>78.666961669921875</v>
      </c>
      <c r="K2211" s="96">
        <f>msoa_calculations5[[#This Row],[ Pop20]]/SUMIF(msoa_calculations5[ICB26],msoa_calculations5[[#This Row],[ICB26]],msoa_calculations5[[ Pop20]])</f>
        <v>3.0064464387275368E-3</v>
      </c>
      <c r="L2211" s="98" cm="1">
        <f t="array" ref="L2211">msoa_calculations5[[#This Row],[ Estimated case time (see and convey)]]*msoa_calculations5[[#This Row],[Population share of ICB]:[Population share of ICB]]</f>
        <v>0.25553920815538772</v>
      </c>
      <c r="M2211" s="98" cm="1">
        <f t="array" ref="M2211">msoa_calculations5[[#This Row],[Estimated case time (see and treat)]]*msoa_calculations5[[#This Row],[Population share of ICB]:[Population share of ICB]]</f>
        <v>0.18520721141655705</v>
      </c>
      <c r="N2211" s="94" cm="1">
        <f t="array" ref="N2211">msoa_calculations5[[#This Row],[Weighted estimate]]*msoa_calculations5[[#This Row],[Population share of ICB]:[Population share of ICB]]</f>
        <v>0.23650800675805225</v>
      </c>
    </row>
    <row r="2212" spans="1:14">
      <c r="A2212" s="63" t="s">
        <v>11198</v>
      </c>
      <c r="B2212" s="63" t="s">
        <v>13722</v>
      </c>
      <c r="C2212" s="63" t="s">
        <v>11</v>
      </c>
      <c r="D2212" s="63" t="s">
        <v>72</v>
      </c>
      <c r="E2212" s="72">
        <v>9271</v>
      </c>
      <c r="F2212" s="64">
        <v>1</v>
      </c>
      <c r="G2212" s="79">
        <v>0</v>
      </c>
      <c r="H2212" s="133">
        <v>86.690353393554688</v>
      </c>
      <c r="I2212" s="134">
        <v>62.794593811035156</v>
      </c>
      <c r="J2212" s="105">
        <v>80.224380493164063</v>
      </c>
      <c r="K2212" s="96">
        <f>msoa_calculations5[[#This Row],[ Pop20]]/SUMIF(msoa_calculations5[ICB26],msoa_calculations5[[#This Row],[ICB26]],msoa_calculations5[[ Pop20]])</f>
        <v>3.8685308720947942E-3</v>
      </c>
      <c r="L2212" s="98" cm="1">
        <f t="array" ref="L2212">msoa_calculations5[[#This Row],[ Estimated case time (see and convey)]]*msoa_calculations5[[#This Row],[Population share of ICB]:[Population share of ICB]]</f>
        <v>0.33536430841577403</v>
      </c>
      <c r="M2212" s="98" cm="1">
        <f t="array" ref="M2212">msoa_calculations5[[#This Row],[Estimated case time (see and treat)]]*msoa_calculations5[[#This Row],[Population share of ICB]:[Population share of ICB]]</f>
        <v>0.24292282475864219</v>
      </c>
      <c r="N2212" s="94" cm="1">
        <f t="array" ref="N2212">msoa_calculations5[[#This Row],[Weighted estimate]]*msoa_calculations5[[#This Row],[Population share of ICB]:[Population share of ICB]]</f>
        <v>0.31035049263248454</v>
      </c>
    </row>
    <row r="2213" spans="1:14">
      <c r="A2213" s="63" t="s">
        <v>11196</v>
      </c>
      <c r="B2213" s="63" t="s">
        <v>13722</v>
      </c>
      <c r="C2213" s="63" t="s">
        <v>11</v>
      </c>
      <c r="D2213" s="63" t="s">
        <v>72</v>
      </c>
      <c r="E2213" s="72">
        <v>8375</v>
      </c>
      <c r="F2213" s="64">
        <v>1</v>
      </c>
      <c r="G2213" s="79">
        <v>0</v>
      </c>
      <c r="H2213" s="133">
        <v>85.639945983886719</v>
      </c>
      <c r="I2213" s="134">
        <v>61.583793640136719</v>
      </c>
      <c r="J2213" s="105">
        <v>79.130569458007813</v>
      </c>
      <c r="K2213" s="96">
        <f>msoa_calculations5[[#This Row],[ Pop20]]/SUMIF(msoa_calculations5[ICB26],msoa_calculations5[[#This Row],[ICB26]],msoa_calculations5[[ Pop20]])</f>
        <v>3.4946549513314531E-3</v>
      </c>
      <c r="L2213" s="98" cm="1">
        <f t="array" ref="L2213">msoa_calculations5[[#This Row],[ Estimated case time (see and convey)]]*msoa_calculations5[[#This Row],[Population share of ICB]:[Population share of ICB]]</f>
        <v>0.29928206126434792</v>
      </c>
      <c r="M2213" s="98" cm="1">
        <f t="array" ref="M2213">msoa_calculations5[[#This Row],[Estimated case time (see and treat)]]*msoa_calculations5[[#This Row],[Population share of ICB]:[Population share of ICB]]</f>
        <v>0.21521410936627824</v>
      </c>
      <c r="N2213" s="94" cm="1">
        <f t="array" ref="N2213">msoa_calculations5[[#This Row],[Weighted estimate]]*msoa_calculations5[[#This Row],[Population share of ICB]:[Population share of ICB]]</f>
        <v>0.27653403635810447</v>
      </c>
    </row>
    <row r="2214" spans="1:14">
      <c r="A2214" s="63" t="s">
        <v>11194</v>
      </c>
      <c r="B2214" s="63" t="s">
        <v>13722</v>
      </c>
      <c r="C2214" s="63" t="s">
        <v>11</v>
      </c>
      <c r="D2214" s="63" t="s">
        <v>72</v>
      </c>
      <c r="E2214" s="72">
        <v>7866</v>
      </c>
      <c r="F2214" s="64">
        <v>1</v>
      </c>
      <c r="G2214" s="79">
        <v>0</v>
      </c>
      <c r="H2214" s="133">
        <v>92.755210876464844</v>
      </c>
      <c r="I2214" s="134">
        <v>66.939552307128906</v>
      </c>
      <c r="J2214" s="105">
        <v>85.769729614257813</v>
      </c>
      <c r="K2214" s="96">
        <f>msoa_calculations5[[#This Row],[ Pop20]]/SUMIF(msoa_calculations5[ICB26],msoa_calculations5[[#This Row],[ICB26]],msoa_calculations5[[ Pop20]])</f>
        <v>3.2822633847370999E-3</v>
      </c>
      <c r="L2214" s="98" cm="1">
        <f t="array" ref="L2214">msoa_calculations5[[#This Row],[ Estimated case time (see and convey)]]*msoa_calculations5[[#This Row],[Population share of ICB]:[Population share of ICB]]</f>
        <v>0.30444703240338894</v>
      </c>
      <c r="M2214" s="98" cm="1">
        <f t="array" ref="M2214">msoa_calculations5[[#This Row],[Estimated case time (see and treat)]]*msoa_calculations5[[#This Row],[Population share of ICB]:[Population share of ICB]]</f>
        <v>0.21971324152838306</v>
      </c>
      <c r="N2214" s="94" cm="1">
        <f t="array" ref="N2214">msoa_calculations5[[#This Row],[Weighted estimate]]*msoa_calculations5[[#This Row],[Population share of ICB]:[Population share of ICB]]</f>
        <v>0.28151884303167973</v>
      </c>
    </row>
    <row r="2215" spans="1:14">
      <c r="A2215" s="63" t="s">
        <v>11192</v>
      </c>
      <c r="B2215" s="63" t="s">
        <v>13722</v>
      </c>
      <c r="C2215" s="63" t="s">
        <v>11</v>
      </c>
      <c r="D2215" s="63" t="s">
        <v>72</v>
      </c>
      <c r="E2215" s="72">
        <v>6572</v>
      </c>
      <c r="F2215" s="64">
        <v>1</v>
      </c>
      <c r="G2215" s="79">
        <v>0</v>
      </c>
      <c r="H2215" s="133">
        <v>91.450218200683594</v>
      </c>
      <c r="I2215" s="134">
        <v>65.559013366699219</v>
      </c>
      <c r="J2215" s="105">
        <v>84.444297790527344</v>
      </c>
      <c r="K2215" s="96">
        <f>msoa_calculations5[[#This Row],[ Pop20]]/SUMIF(msoa_calculations5[ICB26],msoa_calculations5[[#This Row],[ICB26]],msoa_calculations5[[ Pop20]])</f>
        <v>2.7423131152418279E-3</v>
      </c>
      <c r="L2215" s="98" cm="1">
        <f t="array" ref="L2215">msoa_calculations5[[#This Row],[ Estimated case time (see and convey)]]*msoa_calculations5[[#This Row],[Population share of ICB]:[Population share of ICB]]</f>
        <v>0.25078513276346154</v>
      </c>
      <c r="M2215" s="98" cm="1">
        <f t="array" ref="M2215">msoa_calculations5[[#This Row],[Estimated case time (see and treat)]]*msoa_calculations5[[#This Row],[Population share of ICB]:[Population share of ICB]]</f>
        <v>0.17978334217781358</v>
      </c>
      <c r="N2215" s="94" cm="1">
        <f t="array" ref="N2215">msoa_calculations5[[#This Row],[Weighted estimate]]*msoa_calculations5[[#This Row],[Population share of ICB]:[Population share of ICB]]</f>
        <v>0.23157270533834964</v>
      </c>
    </row>
    <row r="2216" spans="1:14">
      <c r="A2216" s="63" t="s">
        <v>11190</v>
      </c>
      <c r="B2216" s="63" t="s">
        <v>13722</v>
      </c>
      <c r="C2216" s="63" t="s">
        <v>11</v>
      </c>
      <c r="D2216" s="63" t="s">
        <v>72</v>
      </c>
      <c r="E2216" s="72">
        <v>7052</v>
      </c>
      <c r="F2216" s="64">
        <v>1</v>
      </c>
      <c r="G2216" s="79">
        <v>0</v>
      </c>
      <c r="H2216" s="133">
        <v>83.892539978027344</v>
      </c>
      <c r="I2216" s="134">
        <v>61.356304168701172</v>
      </c>
      <c r="J2216" s="105">
        <v>77.794441223144531</v>
      </c>
      <c r="K2216" s="96">
        <f>msoa_calculations5[[#This Row],[ Pop20]]/SUMIF(msoa_calculations5[ICB26],msoa_calculations5[[#This Row],[ICB26]],msoa_calculations5[[ Pop20]])</f>
        <v>2.9426037870793321E-3</v>
      </c>
      <c r="L2216" s="98" cm="1">
        <f t="array" ref="L2216">msoa_calculations5[[#This Row],[ Estimated case time (see and convey)]]*msoa_calculations5[[#This Row],[Population share of ICB]:[Population share of ICB]]</f>
        <v>0.24686250584704753</v>
      </c>
      <c r="M2216" s="98" cm="1">
        <f t="array" ref="M2216">msoa_calculations5[[#This Row],[Estimated case time (see and treat)]]*msoa_calculations5[[#This Row],[Population share of ICB]:[Population share of ICB]]</f>
        <v>0.18054729300801148</v>
      </c>
      <c r="N2216" s="94" cm="1">
        <f t="array" ref="N2216">msoa_calculations5[[#This Row],[Weighted estimate]]*msoa_calculations5[[#This Row],[Population share of ICB]:[Population share of ICB]]</f>
        <v>0.22891821735694559</v>
      </c>
    </row>
    <row r="2217" spans="1:14">
      <c r="A2217" s="63" t="s">
        <v>11188</v>
      </c>
      <c r="B2217" s="63" t="s">
        <v>13722</v>
      </c>
      <c r="C2217" s="63" t="s">
        <v>11</v>
      </c>
      <c r="D2217" s="63" t="s">
        <v>72</v>
      </c>
      <c r="E2217" s="72">
        <v>5709</v>
      </c>
      <c r="F2217" s="64">
        <v>1</v>
      </c>
      <c r="G2217" s="79">
        <v>0</v>
      </c>
      <c r="H2217" s="133">
        <v>104.80003356933594</v>
      </c>
      <c r="I2217" s="134">
        <v>72.891860961914063</v>
      </c>
      <c r="J2217" s="105">
        <v>96.165969848632813</v>
      </c>
      <c r="K2217" s="96">
        <f>msoa_calculations5[[#This Row],[ Pop20]]/SUMIF(msoa_calculations5[ICB26],msoa_calculations5[[#This Row],[ICB26]],msoa_calculations5[[ Pop20]])</f>
        <v>2.3822071781673154E-3</v>
      </c>
      <c r="L2217" s="98" cm="1">
        <f t="array" ref="L2217">msoa_calculations5[[#This Row],[ Estimated case time (see and convey)]]*msoa_calculations5[[#This Row],[Population share of ICB]:[Population share of ICB]]</f>
        <v>0.24965539224104769</v>
      </c>
      <c r="M2217" s="98" cm="1">
        <f t="array" ref="M2217">msoa_calculations5[[#This Row],[Estimated case time (see and treat)]]*msoa_calculations5[[#This Row],[Population share of ICB]:[Population share of ICB]]</f>
        <v>0.17364351441344561</v>
      </c>
      <c r="N2217" s="94" cm="1">
        <f t="array" ref="N2217">msoa_calculations5[[#This Row],[Weighted estimate]]*msoa_calculations5[[#This Row],[Population share of ICB]:[Population share of ICB]]</f>
        <v>0.22908726366883472</v>
      </c>
    </row>
    <row r="2218" spans="1:14">
      <c r="A2218" s="63" t="s">
        <v>11186</v>
      </c>
      <c r="B2218" s="63" t="s">
        <v>13722</v>
      </c>
      <c r="C2218" s="63" t="s">
        <v>11</v>
      </c>
      <c r="D2218" s="63" t="s">
        <v>72</v>
      </c>
      <c r="E2218" s="72">
        <v>5837</v>
      </c>
      <c r="F2218" s="64">
        <v>1</v>
      </c>
      <c r="G2218" s="79">
        <v>0</v>
      </c>
      <c r="H2218" s="133">
        <v>90.939041137695313</v>
      </c>
      <c r="I2218" s="134">
        <v>65.899642944335938</v>
      </c>
      <c r="J2218" s="105">
        <v>84.163604736328125</v>
      </c>
      <c r="K2218" s="96">
        <f>msoa_calculations5[[#This Row],[ Pop20]]/SUMIF(msoa_calculations5[ICB26],msoa_calculations5[[#This Row],[ICB26]],msoa_calculations5[[ Pop20]])</f>
        <v>2.4356180239906498E-3</v>
      </c>
      <c r="L2218" s="98" cm="1">
        <f t="array" ref="L2218">msoa_calculations5[[#This Row],[ Estimated case time (see and convey)]]*msoa_calculations5[[#This Row],[Population share of ICB]:[Population share of ICB]]</f>
        <v>0.22149276767939788</v>
      </c>
      <c r="M2218" s="98" cm="1">
        <f t="array" ref="M2218">msoa_calculations5[[#This Row],[Estimated case time (see and treat)]]*msoa_calculations5[[#This Row],[Population share of ICB]:[Population share of ICB]]</f>
        <v>0.16050635812977287</v>
      </c>
      <c r="N2218" s="94" cm="1">
        <f t="array" ref="N2218">msoa_calculations5[[#This Row],[Weighted estimate]]*msoa_calculations5[[#This Row],[Population share of ICB]:[Population share of ICB]]</f>
        <v>0.2049903926598256</v>
      </c>
    </row>
    <row r="2219" spans="1:14">
      <c r="A2219" s="63" t="s">
        <v>11184</v>
      </c>
      <c r="B2219" s="63" t="s">
        <v>13722</v>
      </c>
      <c r="C2219" s="63" t="s">
        <v>11</v>
      </c>
      <c r="D2219" s="63" t="s">
        <v>72</v>
      </c>
      <c r="E2219" s="72">
        <v>7949</v>
      </c>
      <c r="F2219" s="64">
        <v>1</v>
      </c>
      <c r="G2219" s="79">
        <v>0</v>
      </c>
      <c r="H2219" s="133">
        <v>89.4765625</v>
      </c>
      <c r="I2219" s="134">
        <v>64.5897216796875</v>
      </c>
      <c r="J2219" s="105">
        <v>82.742408752441406</v>
      </c>
      <c r="K2219" s="96">
        <f>msoa_calculations5[[#This Row],[ Pop20]]/SUMIF(msoa_calculations5[ICB26],msoa_calculations5[[#This Row],[ICB26]],msoa_calculations5[[ Pop20]])</f>
        <v>3.3168969800756684E-3</v>
      </c>
      <c r="L2219" s="98" cm="1">
        <f t="array" ref="L2219">msoa_calculations5[[#This Row],[ Estimated case time (see and convey)]]*msoa_calculations5[[#This Row],[Population share of ICB]:[Population share of ICB]]</f>
        <v>0.29678453994380177</v>
      </c>
      <c r="M2219" s="98" cm="1">
        <f t="array" ref="M2219">msoa_calculations5[[#This Row],[Estimated case time (see and treat)]]*msoa_calculations5[[#This Row],[Population share of ICB]:[Population share of ICB]]</f>
        <v>0.21423745278328341</v>
      </c>
      <c r="N2219" s="94" cm="1">
        <f t="array" ref="N2219">msoa_calculations5[[#This Row],[Weighted estimate]]*msoa_calculations5[[#This Row],[Population share of ICB]:[Population share of ICB]]</f>
        <v>0.27444804571515946</v>
      </c>
    </row>
    <row r="2220" spans="1:14">
      <c r="A2220" s="63" t="s">
        <v>11182</v>
      </c>
      <c r="B2220" s="63" t="s">
        <v>13722</v>
      </c>
      <c r="C2220" s="63" t="s">
        <v>11</v>
      </c>
      <c r="D2220" s="63" t="s">
        <v>72</v>
      </c>
      <c r="E2220" s="72">
        <v>10458</v>
      </c>
      <c r="F2220" s="64">
        <v>1</v>
      </c>
      <c r="G2220" s="79">
        <v>0</v>
      </c>
      <c r="H2220" s="133">
        <v>87.832298278808594</v>
      </c>
      <c r="I2220" s="134">
        <v>63.332172393798828</v>
      </c>
      <c r="J2220" s="105">
        <v>81.202789306640625</v>
      </c>
      <c r="K2220" s="96">
        <f>msoa_calculations5[[#This Row],[ Pop20]]/SUMIF(msoa_calculations5[ICB26],msoa_calculations5[[#This Row],[ICB26]],msoa_calculations5[[ Pop20]])</f>
        <v>4.3638330126596226E-3</v>
      </c>
      <c r="L2220" s="98" cm="1">
        <f t="array" ref="L2220">msoa_calculations5[[#This Row],[ Estimated case time (see and convey)]]*msoa_calculations5[[#This Row],[Population share of ICB]:[Population share of ICB]]</f>
        <v>0.38328548280683189</v>
      </c>
      <c r="M2220" s="98" cm="1">
        <f t="array" ref="M2220">msoa_calculations5[[#This Row],[Estimated case time (see and treat)]]*msoa_calculations5[[#This Row],[Population share of ICB]:[Population share of ICB]]</f>
        <v>0.27637102465550972</v>
      </c>
      <c r="N2220" s="94" cm="1">
        <f t="array" ref="N2220">msoa_calculations5[[#This Row],[Weighted estimate]]*msoa_calculations5[[#This Row],[Population share of ICB]:[Population share of ICB]]</f>
        <v>0.35435541269636217</v>
      </c>
    </row>
    <row r="2221" spans="1:14">
      <c r="A2221" s="63" t="s">
        <v>11180</v>
      </c>
      <c r="B2221" s="63" t="s">
        <v>13722</v>
      </c>
      <c r="C2221" s="63" t="s">
        <v>11</v>
      </c>
      <c r="D2221" s="63" t="s">
        <v>72</v>
      </c>
      <c r="E2221" s="72">
        <v>9466</v>
      </c>
      <c r="F2221" s="64">
        <v>1</v>
      </c>
      <c r="G2221" s="79">
        <v>0</v>
      </c>
      <c r="H2221" s="133">
        <v>88.849517822265625</v>
      </c>
      <c r="I2221" s="134">
        <v>63.763011932373047</v>
      </c>
      <c r="J2221" s="105">
        <v>82.06134033203125</v>
      </c>
      <c r="K2221" s="96">
        <f>msoa_calculations5[[#This Row],[ Pop20]]/SUMIF(msoa_calculations5[ICB26],msoa_calculations5[[#This Row],[ICB26]],msoa_calculations5[[ Pop20]])</f>
        <v>3.9498989575287805E-3</v>
      </c>
      <c r="L2221" s="98" cm="1">
        <f t="array" ref="L2221">msoa_calculations5[[#This Row],[ Estimated case time (see and convey)]]*msoa_calculations5[[#This Row],[Population share of ICB]:[Population share of ICB]]</f>
        <v>0.35094661782310183</v>
      </c>
      <c r="M2221" s="98" cm="1">
        <f t="array" ref="M2221">msoa_calculations5[[#This Row],[Estimated case time (see and treat)]]*msoa_calculations5[[#This Row],[Population share of ICB]:[Population share of ICB]]</f>
        <v>0.25185745436057549</v>
      </c>
      <c r="N2221" s="94" cm="1">
        <f t="array" ref="N2221">msoa_calculations5[[#This Row],[Weighted estimate]]*msoa_calculations5[[#This Row],[Population share of ICB]:[Population share of ICB]]</f>
        <v>0.32413400263090469</v>
      </c>
    </row>
    <row r="2222" spans="1:14">
      <c r="A2222" s="63" t="s">
        <v>11178</v>
      </c>
      <c r="B2222" s="63" t="s">
        <v>13722</v>
      </c>
      <c r="C2222" s="63" t="s">
        <v>11</v>
      </c>
      <c r="D2222" s="63" t="s">
        <v>72</v>
      </c>
      <c r="E2222" s="72">
        <v>8731</v>
      </c>
      <c r="F2222" s="64">
        <v>1</v>
      </c>
      <c r="G2222" s="79">
        <v>0</v>
      </c>
      <c r="H2222" s="133">
        <v>95.879631042480469</v>
      </c>
      <c r="I2222" s="134">
        <v>67.72393798828125</v>
      </c>
      <c r="J2222" s="105">
        <v>88.260955810546875</v>
      </c>
      <c r="K2222" s="96">
        <f>msoa_calculations5[[#This Row],[ Pop20]]/SUMIF(msoa_calculations5[ICB26],msoa_calculations5[[#This Row],[ICB26]],msoa_calculations5[[ Pop20]])</f>
        <v>3.643203866277602E-3</v>
      </c>
      <c r="L2222" s="98" cm="1">
        <f t="array" ref="L2222">msoa_calculations5[[#This Row],[ Estimated case time (see and convey)]]*msoa_calculations5[[#This Row],[Population share of ICB]:[Population share of ICB]]</f>
        <v>0.34930904251123485</v>
      </c>
      <c r="M2222" s="98" cm="1">
        <f t="array" ref="M2222">msoa_calculations5[[#This Row],[Estimated case time (see and treat)]]*msoa_calculations5[[#This Row],[Population share of ICB]:[Population share of ICB]]</f>
        <v>0.2467321127184508</v>
      </c>
      <c r="N2222" s="94" cm="1">
        <f t="array" ref="N2222">msoa_calculations5[[#This Row],[Weighted estimate]]*msoa_calculations5[[#This Row],[Population share of ICB]:[Population share of ICB]]</f>
        <v>0.32155265545034095</v>
      </c>
    </row>
    <row r="2223" spans="1:14">
      <c r="A2223" s="63" t="s">
        <v>10518</v>
      </c>
      <c r="B2223" s="63" t="s">
        <v>13722</v>
      </c>
      <c r="C2223" s="63" t="s">
        <v>11</v>
      </c>
      <c r="D2223" s="63" t="s">
        <v>72</v>
      </c>
      <c r="E2223" s="72">
        <v>7360</v>
      </c>
      <c r="F2223" s="64">
        <v>1</v>
      </c>
      <c r="G2223" s="79">
        <v>0</v>
      </c>
      <c r="H2223" s="133">
        <v>98.650672912597656</v>
      </c>
      <c r="I2223" s="134">
        <v>69.969818115234375</v>
      </c>
      <c r="J2223" s="105">
        <v>90.889892578125</v>
      </c>
      <c r="K2223" s="96">
        <f>msoa_calculations5[[#This Row],[ Pop20]]/SUMIF(msoa_calculations5[ICB26],msoa_calculations5[[#This Row],[ICB26]],msoa_calculations5[[ Pop20]])</f>
        <v>3.0711236348417307E-3</v>
      </c>
      <c r="L2223" s="98" cm="1">
        <f t="array" ref="L2223">msoa_calculations5[[#This Row],[ Estimated case time (see and convey)]]*msoa_calculations5[[#This Row],[Population share of ICB]:[Population share of ICB]]</f>
        <v>0.30296841317491957</v>
      </c>
      <c r="M2223" s="98" cm="1">
        <f t="array" ref="M2223">msoa_calculations5[[#This Row],[Estimated case time (see and treat)]]*msoa_calculations5[[#This Row],[Population share of ICB]:[Population share of ICB]]</f>
        <v>0.21488596213927336</v>
      </c>
      <c r="N2223" s="94" cm="1">
        <f t="array" ref="N2223">msoa_calculations5[[#This Row],[Weighted estimate]]*msoa_calculations5[[#This Row],[Population share of ICB]:[Population share of ICB]]</f>
        <v>0.27913409726490568</v>
      </c>
    </row>
    <row r="2224" spans="1:14">
      <c r="A2224" s="63" t="s">
        <v>10516</v>
      </c>
      <c r="B2224" s="63" t="s">
        <v>13722</v>
      </c>
      <c r="C2224" s="63" t="s">
        <v>11</v>
      </c>
      <c r="D2224" s="63" t="s">
        <v>72</v>
      </c>
      <c r="E2224" s="72">
        <v>9677</v>
      </c>
      <c r="F2224" s="64">
        <v>1</v>
      </c>
      <c r="G2224" s="79">
        <v>0</v>
      </c>
      <c r="H2224" s="133">
        <v>88.52386474609375</v>
      </c>
      <c r="I2224" s="134">
        <v>63.486083984375</v>
      </c>
      <c r="J2224" s="105">
        <v>81.748870849609375</v>
      </c>
      <c r="K2224" s="96">
        <f>msoa_calculations5[[#This Row],[ Pop20]]/SUMIF(msoa_calculations5[ICB26],msoa_calculations5[[#This Row],[ICB26]],msoa_calculations5[[ Pop20]])</f>
        <v>4.0379433986906833E-3</v>
      </c>
      <c r="L2224" s="98" cm="1">
        <f t="array" ref="L2224">msoa_calculations5[[#This Row],[ Estimated case time (see and convey)]]*msoa_calculations5[[#This Row],[Population share of ICB]:[Population share of ICB]]</f>
        <v>0.35745435527807617</v>
      </c>
      <c r="M2224" s="98" cm="1">
        <f t="array" ref="M2224">msoa_calculations5[[#This Row],[Estimated case time (see and treat)]]*msoa_calculations5[[#This Row],[Population share of ICB]:[Population share of ICB]]</f>
        <v>0.25635321373342934</v>
      </c>
      <c r="N2224" s="94" cm="1">
        <f t="array" ref="N2224">msoa_calculations5[[#This Row],[Weighted estimate]]*msoa_calculations5[[#This Row],[Population share of ICB]:[Population share of ICB]]</f>
        <v>0.3300973133975974</v>
      </c>
    </row>
    <row r="2225" spans="1:14">
      <c r="A2225" s="63" t="s">
        <v>10514</v>
      </c>
      <c r="B2225" s="63" t="s">
        <v>13722</v>
      </c>
      <c r="C2225" s="63" t="s">
        <v>11</v>
      </c>
      <c r="D2225" s="63" t="s">
        <v>72</v>
      </c>
      <c r="E2225" s="72">
        <v>6793</v>
      </c>
      <c r="F2225" s="64">
        <v>1</v>
      </c>
      <c r="G2225" s="79">
        <v>0</v>
      </c>
      <c r="H2225" s="133">
        <v>97.606880187988281</v>
      </c>
      <c r="I2225" s="134">
        <v>68.995826721191406</v>
      </c>
      <c r="J2225" s="105">
        <v>89.864990234375</v>
      </c>
      <c r="K2225" s="96">
        <f>msoa_calculations5[[#This Row],[ Pop20]]/SUMIF(msoa_calculations5[ICB26],msoa_calculations5[[#This Row],[ICB26]],msoa_calculations5[[ Pop20]])</f>
        <v>2.834530278733679E-3</v>
      </c>
      <c r="L2225" s="98" cm="1">
        <f t="array" ref="L2225">msoa_calculations5[[#This Row],[ Estimated case time (see and convey)]]*msoa_calculations5[[#This Row],[Population share of ICB]:[Population share of ICB]]</f>
        <v>0.27666965730558324</v>
      </c>
      <c r="M2225" s="98" cm="1">
        <f t="array" ref="M2225">msoa_calculations5[[#This Row],[Estimated case time (see and treat)]]*msoa_calculations5[[#This Row],[Population share of ICB]:[Population share of ICB]]</f>
        <v>0.1955707599474793</v>
      </c>
      <c r="N2225" s="94" cm="1">
        <f t="array" ref="N2225">msoa_calculations5[[#This Row],[Weighted estimate]]*msoa_calculations5[[#This Row],[Population share of ICB]:[Population share of ICB]]</f>
        <v>0.25472503581744232</v>
      </c>
    </row>
    <row r="2226" spans="1:14">
      <c r="A2226" s="63" t="s">
        <v>10512</v>
      </c>
      <c r="B2226" s="63" t="s">
        <v>13722</v>
      </c>
      <c r="C2226" s="63" t="s">
        <v>11</v>
      </c>
      <c r="D2226" s="63" t="s">
        <v>72</v>
      </c>
      <c r="E2226" s="72">
        <v>7226</v>
      </c>
      <c r="F2226" s="64">
        <v>1</v>
      </c>
      <c r="G2226" s="79">
        <v>0</v>
      </c>
      <c r="H2226" s="133">
        <v>88.402519226074219</v>
      </c>
      <c r="I2226" s="134">
        <v>63.665542602539063</v>
      </c>
      <c r="J2226" s="105">
        <v>81.708915710449219</v>
      </c>
      <c r="K2226" s="96">
        <f>msoa_calculations5[[#This Row],[ Pop20]]/SUMIF(msoa_calculations5[ICB26],msoa_calculations5[[#This Row],[ICB26]],msoa_calculations5[[ Pop20]])</f>
        <v>3.0152091556204276E-3</v>
      </c>
      <c r="L2226" s="98" cm="1">
        <f t="array" ref="L2226">msoa_calculations5[[#This Row],[ Estimated case time (see and convey)]]*msoa_calculations5[[#This Row],[Population share of ICB]:[Population share of ICB]]</f>
        <v>0.26655208535036984</v>
      </c>
      <c r="M2226" s="98" cm="1">
        <f t="array" ref="M2226">msoa_calculations5[[#This Row],[Estimated case time (see and treat)]]*msoa_calculations5[[#This Row],[Population share of ICB]:[Population share of ICB]]</f>
        <v>0.19196492695271816</v>
      </c>
      <c r="N2226" s="94" cm="1">
        <f t="array" ref="N2226">msoa_calculations5[[#This Row],[Weighted estimate]]*msoa_calculations5[[#This Row],[Population share of ICB]:[Population share of ICB]]</f>
        <v>0.24636947074596427</v>
      </c>
    </row>
    <row r="2227" spans="1:14">
      <c r="A2227" s="63" t="s">
        <v>10510</v>
      </c>
      <c r="B2227" s="63" t="s">
        <v>13722</v>
      </c>
      <c r="C2227" s="63" t="s">
        <v>11</v>
      </c>
      <c r="D2227" s="63" t="s">
        <v>72</v>
      </c>
      <c r="E2227" s="72">
        <v>8610</v>
      </c>
      <c r="F2227" s="64">
        <v>1</v>
      </c>
      <c r="G2227" s="79">
        <v>0</v>
      </c>
      <c r="H2227" s="133">
        <v>88.795906066894531</v>
      </c>
      <c r="I2227" s="134">
        <v>64.065528869628906</v>
      </c>
      <c r="J2227" s="105">
        <v>82.104087829589844</v>
      </c>
      <c r="K2227" s="96">
        <f>msoa_calculations5[[#This Row],[ Pop20]]/SUMIF(msoa_calculations5[ICB26],msoa_calculations5[[#This Row],[ICB26]],msoa_calculations5[[ Pop20]])</f>
        <v>3.5927139260852311E-3</v>
      </c>
      <c r="L2227" s="98" cm="1">
        <f t="array" ref="L2227">msoa_calculations5[[#This Row],[ Estimated case time (see and convey)]]*msoa_calculations5[[#This Row],[Population share of ICB]:[Population share of ICB]]</f>
        <v>0.31901828830588802</v>
      </c>
      <c r="M2227" s="98" cm="1">
        <f t="array" ref="M2227">msoa_calculations5[[#This Row],[Estimated case time (see and treat)]]*msoa_calculations5[[#This Row],[Population share of ICB]:[Population share of ICB]]</f>
        <v>0.23016911775193119</v>
      </c>
      <c r="N2227" s="94" cm="1">
        <f t="array" ref="N2227">msoa_calculations5[[#This Row],[Weighted estimate]]*msoa_calculations5[[#This Row],[Population share of ICB]:[Population share of ICB]]</f>
        <v>0.29497649973389234</v>
      </c>
    </row>
    <row r="2228" spans="1:14">
      <c r="A2228" s="63" t="s">
        <v>10508</v>
      </c>
      <c r="B2228" s="63" t="s">
        <v>13722</v>
      </c>
      <c r="C2228" s="63" t="s">
        <v>11</v>
      </c>
      <c r="D2228" s="63" t="s">
        <v>72</v>
      </c>
      <c r="E2228" s="72">
        <v>7569</v>
      </c>
      <c r="F2228" s="64">
        <v>1</v>
      </c>
      <c r="G2228" s="79">
        <v>0</v>
      </c>
      <c r="H2228" s="133">
        <v>86.927772521972656</v>
      </c>
      <c r="I2228" s="134">
        <v>62.622089385986328</v>
      </c>
      <c r="J2228" s="105">
        <v>80.350875854492188</v>
      </c>
      <c r="K2228" s="96">
        <f>msoa_calculations5[[#This Row],[ Pop20]]/SUMIF(msoa_calculations5[ICB26],msoa_calculations5[[#This Row],[ICB26]],msoa_calculations5[[ Pop20]])</f>
        <v>3.1583335315376439E-3</v>
      </c>
      <c r="L2228" s="98" cm="1">
        <f t="array" ref="L2228">msoa_calculations5[[#This Row],[ Estimated case time (see and convey)]]*msoa_calculations5[[#This Row],[Population share of ICB]:[Population share of ICB]]</f>
        <v>0.27454689877802285</v>
      </c>
      <c r="M2228" s="98" cm="1">
        <f t="array" ref="M2228">msoa_calculations5[[#This Row],[Estimated case time (see and treat)]]*msoa_calculations5[[#This Row],[Population share of ICB]:[Population share of ICB]]</f>
        <v>0.1977814447227082</v>
      </c>
      <c r="N2228" s="94" cm="1">
        <f t="array" ref="N2228">msoa_calculations5[[#This Row],[Weighted estimate]]*msoa_calculations5[[#This Row],[Population share of ICB]:[Population share of ICB]]</f>
        <v>0.25377486549966111</v>
      </c>
    </row>
    <row r="2229" spans="1:14">
      <c r="A2229" s="63" t="s">
        <v>10506</v>
      </c>
      <c r="B2229" s="63" t="s">
        <v>13722</v>
      </c>
      <c r="C2229" s="63" t="s">
        <v>11</v>
      </c>
      <c r="D2229" s="63" t="s">
        <v>72</v>
      </c>
      <c r="E2229" s="72">
        <v>6833</v>
      </c>
      <c r="F2229" s="64">
        <v>1</v>
      </c>
      <c r="G2229" s="79">
        <v>0</v>
      </c>
      <c r="H2229" s="133">
        <v>86.652755737304688</v>
      </c>
      <c r="I2229" s="134">
        <v>61.644023895263672</v>
      </c>
      <c r="J2229" s="105">
        <v>79.8856201171875</v>
      </c>
      <c r="K2229" s="96">
        <f>msoa_calculations5[[#This Row],[ Pop20]]/SUMIF(msoa_calculations5[ICB26],msoa_calculations5[[#This Row],[ICB26]],msoa_calculations5[[ Pop20]])</f>
        <v>2.851221168053471E-3</v>
      </c>
      <c r="L2229" s="98" cm="1">
        <f t="array" ref="L2229">msoa_calculations5[[#This Row],[ Estimated case time (see and convey)]]*msoa_calculations5[[#This Row],[Population share of ICB]:[Population share of ICB]]</f>
        <v>0.24706617142836998</v>
      </c>
      <c r="M2229" s="98" cm="1">
        <f t="array" ref="M2229">msoa_calculations5[[#This Row],[Estimated case time (see and treat)]]*msoa_calculations5[[#This Row],[Population share of ICB]:[Population share of ICB]]</f>
        <v>0.17576074581416976</v>
      </c>
      <c r="N2229" s="94" cm="1">
        <f t="array" ref="N2229">msoa_calculations5[[#This Row],[Weighted estimate]]*msoa_calculations5[[#This Row],[Population share of ICB]:[Population share of ICB]]</f>
        <v>0.22777157110120322</v>
      </c>
    </row>
    <row r="2230" spans="1:14">
      <c r="A2230" s="63" t="s">
        <v>10504</v>
      </c>
      <c r="B2230" s="63" t="s">
        <v>13722</v>
      </c>
      <c r="C2230" s="63" t="s">
        <v>11</v>
      </c>
      <c r="D2230" s="63" t="s">
        <v>72</v>
      </c>
      <c r="E2230" s="72">
        <v>6810</v>
      </c>
      <c r="F2230" s="64">
        <v>1</v>
      </c>
      <c r="G2230" s="79">
        <v>0</v>
      </c>
      <c r="H2230" s="133">
        <v>89.133316040039063</v>
      </c>
      <c r="I2230" s="134">
        <v>63.855224609375</v>
      </c>
      <c r="J2230" s="105">
        <v>82.293296813964844</v>
      </c>
      <c r="K2230" s="96">
        <f>msoa_calculations5[[#This Row],[ Pop20]]/SUMIF(msoa_calculations5[ICB26],msoa_calculations5[[#This Row],[ICB26]],msoa_calculations5[[ Pop20]])</f>
        <v>2.8416239066945907E-3</v>
      </c>
      <c r="L2230" s="98" cm="1">
        <f t="array" ref="L2230">msoa_calculations5[[#This Row],[ Estimated case time (see and convey)]]*msoa_calculations5[[#This Row],[Population share of ICB]:[Population share of ICB]]</f>
        <v>0.2532833617423394</v>
      </c>
      <c r="M2230" s="98" cm="1">
        <f t="array" ref="M2230">msoa_calculations5[[#This Row],[Estimated case time (see and treat)]]*msoa_calculations5[[#This Row],[Population share of ICB]:[Population share of ICB]]</f>
        <v>0.18145253281735274</v>
      </c>
      <c r="N2230" s="94" cm="1">
        <f t="array" ref="N2230">msoa_calculations5[[#This Row],[Weighted estimate]]*msoa_calculations5[[#This Row],[Population share of ICB]:[Population share of ICB]]</f>
        <v>0.2338465995872763</v>
      </c>
    </row>
    <row r="2231" spans="1:14">
      <c r="A2231" s="63" t="s">
        <v>10502</v>
      </c>
      <c r="B2231" s="63" t="s">
        <v>13722</v>
      </c>
      <c r="C2231" s="63" t="s">
        <v>11</v>
      </c>
      <c r="D2231" s="63" t="s">
        <v>72</v>
      </c>
      <c r="E2231" s="72">
        <v>6279</v>
      </c>
      <c r="F2231" s="64">
        <v>1</v>
      </c>
      <c r="G2231" s="79">
        <v>0</v>
      </c>
      <c r="H2231" s="133">
        <v>86.730400085449219</v>
      </c>
      <c r="I2231" s="134">
        <v>62.325298309326172</v>
      </c>
      <c r="J2231" s="105">
        <v>80.126602172851563</v>
      </c>
      <c r="K2231" s="96">
        <f>msoa_calculations5[[#This Row],[ Pop20]]/SUMIF(msoa_calculations5[ICB26],msoa_calculations5[[#This Row],[ICB26]],msoa_calculations5[[ Pop20]])</f>
        <v>2.6200523509743515E-3</v>
      </c>
      <c r="L2231" s="98" cm="1">
        <f t="array" ref="L2231">msoa_calculations5[[#This Row],[ Estimated case time (see and convey)]]*msoa_calculations5[[#This Row],[Population share of ICB]:[Population share of ICB]]</f>
        <v>0.22723818864482731</v>
      </c>
      <c r="M2231" s="98" cm="1">
        <f t="array" ref="M2231">msoa_calculations5[[#This Row],[Estimated case time (see and treat)]]*msoa_calculations5[[#This Row],[Population share of ICB]:[Population share of ICB]]</f>
        <v>0.16329554436052782</v>
      </c>
      <c r="N2231" s="94" cm="1">
        <f t="array" ref="N2231">msoa_calculations5[[#This Row],[Weighted estimate]]*msoa_calculations5[[#This Row],[Population share of ICB]:[Population share of ICB]]</f>
        <v>0.2099358923985663</v>
      </c>
    </row>
    <row r="2232" spans="1:14">
      <c r="A2232" s="63" t="s">
        <v>10500</v>
      </c>
      <c r="B2232" s="63" t="s">
        <v>13722</v>
      </c>
      <c r="C2232" s="63" t="s">
        <v>11</v>
      </c>
      <c r="D2232" s="63" t="s">
        <v>72</v>
      </c>
      <c r="E2232" s="72">
        <v>7014</v>
      </c>
      <c r="F2232" s="64">
        <v>1</v>
      </c>
      <c r="G2232" s="79">
        <v>0</v>
      </c>
      <c r="H2232" s="133">
        <v>82.818885803222656</v>
      </c>
      <c r="I2232" s="134">
        <v>58.473548889160156</v>
      </c>
      <c r="J2232" s="105">
        <v>76.23126220703125</v>
      </c>
      <c r="K2232" s="96">
        <f>msoa_calculations5[[#This Row],[ Pop20]]/SUMIF(msoa_calculations5[ICB26],msoa_calculations5[[#This Row],[ICB26]],msoa_calculations5[[ Pop20]])</f>
        <v>2.92674744222553E-3</v>
      </c>
      <c r="L2232" s="98" cm="1">
        <f t="array" ref="L2232">msoa_calculations5[[#This Row],[ Estimated case time (see and convey)]]*msoa_calculations5[[#This Row],[Population share of ICB]:[Population share of ICB]]</f>
        <v>0.24238996219255016</v>
      </c>
      <c r="M2232" s="98" cm="1">
        <f t="array" ref="M2232">msoa_calculations5[[#This Row],[Estimated case time (see and treat)]]*msoa_calculations5[[#This Row],[Population share of ICB]:[Population share of ICB]]</f>
        <v>0.17113730964919896</v>
      </c>
      <c r="N2232" s="94" cm="1">
        <f t="array" ref="N2232">msoa_calculations5[[#This Row],[Weighted estimate]]*msoa_calculations5[[#This Row],[Population share of ICB]:[Population share of ICB]]</f>
        <v>0.22310965168205243</v>
      </c>
    </row>
    <row r="2233" spans="1:14">
      <c r="A2233" s="63" t="s">
        <v>10498</v>
      </c>
      <c r="B2233" s="63" t="s">
        <v>13722</v>
      </c>
      <c r="C2233" s="63" t="s">
        <v>11</v>
      </c>
      <c r="D2233" s="63" t="s">
        <v>72</v>
      </c>
      <c r="E2233" s="72">
        <v>11666</v>
      </c>
      <c r="F2233" s="64">
        <v>1</v>
      </c>
      <c r="G2233" s="79">
        <v>0</v>
      </c>
      <c r="H2233" s="133">
        <v>83.527610778808594</v>
      </c>
      <c r="I2233" s="134">
        <v>59.712848663330078</v>
      </c>
      <c r="J2233" s="105">
        <v>77.083549499511719</v>
      </c>
      <c r="K2233" s="96">
        <f>msoa_calculations5[[#This Row],[ Pop20]]/SUMIF(msoa_calculations5[ICB26],msoa_calculations5[[#This Row],[ICB26]],msoa_calculations5[[ Pop20]])</f>
        <v>4.8678978701173414E-3</v>
      </c>
      <c r="L2233" s="98" cm="1">
        <f t="array" ref="L2233">msoa_calculations5[[#This Row],[ Estimated case time (see and convey)]]*msoa_calculations5[[#This Row],[Population share of ICB]:[Population share of ICB]]</f>
        <v>0.40660387860615266</v>
      </c>
      <c r="M2233" s="98" cm="1">
        <f t="array" ref="M2233">msoa_calculations5[[#This Row],[Estimated case time (see and treat)]]*msoa_calculations5[[#This Row],[Population share of ICB]:[Population share of ICB]]</f>
        <v>0.2906760488268636</v>
      </c>
      <c r="N2233" s="94" cm="1">
        <f t="array" ref="N2233">msoa_calculations5[[#This Row],[Weighted estimate]]*msoa_calculations5[[#This Row],[Population share of ICB]:[Population share of ICB]]</f>
        <v>0.37523484642975774</v>
      </c>
    </row>
    <row r="2234" spans="1:14">
      <c r="A2234" s="63" t="s">
        <v>10496</v>
      </c>
      <c r="B2234" s="63" t="s">
        <v>13722</v>
      </c>
      <c r="C2234" s="63" t="s">
        <v>11</v>
      </c>
      <c r="D2234" s="63" t="s">
        <v>72</v>
      </c>
      <c r="E2234" s="72">
        <v>7628</v>
      </c>
      <c r="F2234" s="64">
        <v>1</v>
      </c>
      <c r="G2234" s="79">
        <v>0</v>
      </c>
      <c r="H2234" s="133">
        <v>81.209098815917969</v>
      </c>
      <c r="I2234" s="134">
        <v>57.090442657470703</v>
      </c>
      <c r="J2234" s="105">
        <v>74.682807922363281</v>
      </c>
      <c r="K2234" s="96">
        <f>msoa_calculations5[[#This Row],[ Pop20]]/SUMIF(msoa_calculations5[ICB26],msoa_calculations5[[#This Row],[ICB26]],msoa_calculations5[[ Pop20]])</f>
        <v>3.1829525932843372E-3</v>
      </c>
      <c r="L2234" s="98" cm="1">
        <f t="array" ref="L2234">msoa_calculations5[[#This Row],[ Estimated case time (see and convey)]]*msoa_calculations5[[#This Row],[Population share of ICB]:[Population share of ICB]]</f>
        <v>0.25848471167441012</v>
      </c>
      <c r="M2234" s="98" cm="1">
        <f t="array" ref="M2234">msoa_calculations5[[#This Row],[Estimated case time (see and treat)]]*msoa_calculations5[[#This Row],[Population share of ICB]:[Population share of ICB]]</f>
        <v>0.18171617250834712</v>
      </c>
      <c r="N2234" s="94" cm="1">
        <f t="array" ref="N2234">msoa_calculations5[[#This Row],[Weighted estimate]]*msoa_calculations5[[#This Row],[Population share of ICB]:[Population share of ICB]]</f>
        <v>0.23771183715024224</v>
      </c>
    </row>
    <row r="2235" spans="1:14">
      <c r="A2235" s="63" t="s">
        <v>10494</v>
      </c>
      <c r="B2235" s="63" t="s">
        <v>13722</v>
      </c>
      <c r="C2235" s="63" t="s">
        <v>11</v>
      </c>
      <c r="D2235" s="63" t="s">
        <v>72</v>
      </c>
      <c r="E2235" s="72">
        <v>7623</v>
      </c>
      <c r="F2235" s="64">
        <v>1</v>
      </c>
      <c r="G2235" s="79">
        <v>0</v>
      </c>
      <c r="H2235" s="133">
        <v>82.348625183105469</v>
      </c>
      <c r="I2235" s="134">
        <v>57.881740570068359</v>
      </c>
      <c r="J2235" s="105">
        <v>75.728111267089844</v>
      </c>
      <c r="K2235" s="96">
        <f>msoa_calculations5[[#This Row],[ Pop20]]/SUMIF(msoa_calculations5[ICB26],msoa_calculations5[[#This Row],[ICB26]],msoa_calculations5[[ Pop20]])</f>
        <v>3.1808662321193633E-3</v>
      </c>
      <c r="L2235" s="98" cm="1">
        <f t="array" ref="L2235">msoa_calculations5[[#This Row],[ Estimated case time (see and convey)]]*msoa_calculations5[[#This Row],[Population share of ICB]:[Population share of ICB]]</f>
        <v>0.26193996110639439</v>
      </c>
      <c r="M2235" s="98" cm="1">
        <f t="array" ref="M2235">msoa_calculations5[[#This Row],[Estimated case time (see and treat)]]*msoa_calculations5[[#This Row],[Population share of ICB]:[Population share of ICB]]</f>
        <v>0.18411407403562383</v>
      </c>
      <c r="N2235" s="94" cm="1">
        <f t="array" ref="N2235">msoa_calculations5[[#This Row],[Weighted estimate]]*msoa_calculations5[[#This Row],[Population share of ICB]:[Population share of ICB]]</f>
        <v>0.24088099195166399</v>
      </c>
    </row>
    <row r="2236" spans="1:14">
      <c r="A2236" s="63" t="s">
        <v>10492</v>
      </c>
      <c r="B2236" s="63" t="s">
        <v>13722</v>
      </c>
      <c r="C2236" s="63" t="s">
        <v>11</v>
      </c>
      <c r="D2236" s="63" t="s">
        <v>72</v>
      </c>
      <c r="E2236" s="72">
        <v>6171</v>
      </c>
      <c r="F2236" s="64">
        <v>1</v>
      </c>
      <c r="G2236" s="79">
        <v>0</v>
      </c>
      <c r="H2236" s="133">
        <v>87.683120727539063</v>
      </c>
      <c r="I2236" s="134">
        <v>63.719833374023438</v>
      </c>
      <c r="J2236" s="105">
        <v>81.198875427246094</v>
      </c>
      <c r="K2236" s="96">
        <f>msoa_calculations5[[#This Row],[ Pop20]]/SUMIF(msoa_calculations5[ICB26],msoa_calculations5[[#This Row],[ICB26]],msoa_calculations5[[ Pop20]])</f>
        <v>2.5749869498109131E-3</v>
      </c>
      <c r="L2236" s="98" cm="1">
        <f t="array" ref="L2236">msoa_calculations5[[#This Row],[ Estimated case time (see and convey)]]*msoa_calculations5[[#This Row],[Population share of ICB]:[Population share of ICB]]</f>
        <v>0.22578289159210788</v>
      </c>
      <c r="M2236" s="98" cm="1">
        <f t="array" ref="M2236">msoa_calculations5[[#This Row],[Estimated case time (see and treat)]]*msoa_calculations5[[#This Row],[Population share of ICB]:[Population share of ICB]]</f>
        <v>0.16407773938223624</v>
      </c>
      <c r="N2236" s="94" cm="1">
        <f t="array" ref="N2236">msoa_calculations5[[#This Row],[Weighted estimate]]*msoa_calculations5[[#This Row],[Population share of ICB]:[Population share of ICB]]</f>
        <v>0.20908604456448071</v>
      </c>
    </row>
    <row r="2237" spans="1:14">
      <c r="A2237" s="63" t="s">
        <v>10490</v>
      </c>
      <c r="B2237" s="63" t="s">
        <v>13722</v>
      </c>
      <c r="C2237" s="63" t="s">
        <v>11</v>
      </c>
      <c r="D2237" s="63" t="s">
        <v>72</v>
      </c>
      <c r="E2237" s="72">
        <v>8192</v>
      </c>
      <c r="F2237" s="64">
        <v>1</v>
      </c>
      <c r="G2237" s="79">
        <v>0</v>
      </c>
      <c r="H2237" s="133">
        <v>88.583450317382813</v>
      </c>
      <c r="I2237" s="134">
        <v>64.029167175292969</v>
      </c>
      <c r="J2237" s="105">
        <v>81.939285278320313</v>
      </c>
      <c r="K2237" s="96">
        <f>msoa_calculations5[[#This Row],[ Pop20]]/SUMIF(msoa_calculations5[ICB26],msoa_calculations5[[#This Row],[ICB26]],msoa_calculations5[[ Pop20]])</f>
        <v>3.4182941326934045E-3</v>
      </c>
      <c r="L2237" s="98" cm="1">
        <f t="array" ref="L2237">msoa_calculations5[[#This Row],[ Estimated case time (see and convey)]]*msoa_calculations5[[#This Row],[Population share of ICB]:[Population share of ICB]]</f>
        <v>0.30280428847364738</v>
      </c>
      <c r="M2237" s="98" cm="1">
        <f t="array" ref="M2237">msoa_calculations5[[#This Row],[Estimated case time (see and treat)]]*msoa_calculations5[[#This Row],[Population share of ICB]:[Population share of ICB]]</f>
        <v>0.21887052647654909</v>
      </c>
      <c r="N2237" s="94" cm="1">
        <f t="array" ref="N2237">msoa_calculations5[[#This Row],[Weighted estimate]]*msoa_calculations5[[#This Row],[Population share of ICB]:[Population share of ICB]]</f>
        <v>0.28009257810397337</v>
      </c>
    </row>
    <row r="2238" spans="1:14">
      <c r="A2238" s="63" t="s">
        <v>10488</v>
      </c>
      <c r="B2238" s="63" t="s">
        <v>13722</v>
      </c>
      <c r="C2238" s="63" t="s">
        <v>11</v>
      </c>
      <c r="D2238" s="63" t="s">
        <v>72</v>
      </c>
      <c r="E2238" s="72">
        <v>6610</v>
      </c>
      <c r="F2238" s="64">
        <v>1</v>
      </c>
      <c r="G2238" s="79">
        <v>0</v>
      </c>
      <c r="H2238" s="133">
        <v>81.760147094726563</v>
      </c>
      <c r="I2238" s="134">
        <v>57.826759338378906</v>
      </c>
      <c r="J2238" s="105">
        <v>75.283988952636719</v>
      </c>
      <c r="K2238" s="96">
        <f>msoa_calculations5[[#This Row],[ Pop20]]/SUMIF(msoa_calculations5[ICB26],msoa_calculations5[[#This Row],[ICB26]],msoa_calculations5[[ Pop20]])</f>
        <v>2.7581694600956304E-3</v>
      </c>
      <c r="L2238" s="98" cm="1">
        <f t="array" ref="L2238">msoa_calculations5[[#This Row],[ Estimated case time (see and convey)]]*msoa_calculations5[[#This Row],[Population share of ICB]:[Population share of ICB]]</f>
        <v>0.2255083407696013</v>
      </c>
      <c r="M2238" s="98" cm="1">
        <f t="array" ref="M2238">msoa_calculations5[[#This Row],[Estimated case time (see and treat)]]*msoa_calculations5[[#This Row],[Population share of ICB]:[Population share of ICB]]</f>
        <v>0.15949600158341651</v>
      </c>
      <c r="N2238" s="94" cm="1">
        <f t="array" ref="N2238">msoa_calculations5[[#This Row],[Weighted estimate]]*msoa_calculations5[[#This Row],[Population share of ICB]:[Population share of ICB]]</f>
        <v>0.20764599916333942</v>
      </c>
    </row>
    <row r="2239" spans="1:14">
      <c r="A2239" s="63" t="s">
        <v>10486</v>
      </c>
      <c r="B2239" s="63" t="s">
        <v>13722</v>
      </c>
      <c r="C2239" s="63" t="s">
        <v>11</v>
      </c>
      <c r="D2239" s="63" t="s">
        <v>72</v>
      </c>
      <c r="E2239" s="72">
        <v>7583</v>
      </c>
      <c r="F2239" s="64">
        <v>1</v>
      </c>
      <c r="G2239" s="79">
        <v>0</v>
      </c>
      <c r="H2239" s="133">
        <v>82.9232177734375</v>
      </c>
      <c r="I2239" s="134">
        <v>58.917697906494141</v>
      </c>
      <c r="J2239" s="105">
        <v>76.427543640136719</v>
      </c>
      <c r="K2239" s="96">
        <f>msoa_calculations5[[#This Row],[ Pop20]]/SUMIF(msoa_calculations5[ICB26],msoa_calculations5[[#This Row],[ICB26]],msoa_calculations5[[ Pop20]])</f>
        <v>3.1641753427995713E-3</v>
      </c>
      <c r="L2239" s="98" cm="1">
        <f t="array" ref="L2239">msoa_calculations5[[#This Row],[ Estimated case time (see and convey)]]*msoa_calculations5[[#This Row],[Population share of ICB]:[Population share of ICB]]</f>
        <v>0.26238360102431008</v>
      </c>
      <c r="M2239" s="98" cm="1">
        <f t="array" ref="M2239">msoa_calculations5[[#This Row],[Estimated case time (see and treat)]]*msoa_calculations5[[#This Row],[Population share of ICB]:[Population share of ICB]]</f>
        <v>0.18642592697024268</v>
      </c>
      <c r="N2239" s="94" cm="1">
        <f t="array" ref="N2239">msoa_calculations5[[#This Row],[Weighted estimate]]*msoa_calculations5[[#This Row],[Population share of ICB]:[Population share of ICB]]</f>
        <v>0.24183014909685879</v>
      </c>
    </row>
    <row r="2240" spans="1:14">
      <c r="A2240" s="63" t="s">
        <v>10484</v>
      </c>
      <c r="B2240" s="63" t="s">
        <v>13722</v>
      </c>
      <c r="C2240" s="63" t="s">
        <v>11</v>
      </c>
      <c r="D2240" s="63" t="s">
        <v>72</v>
      </c>
      <c r="E2240" s="72">
        <v>9876</v>
      </c>
      <c r="F2240" s="64">
        <v>1</v>
      </c>
      <c r="G2240" s="79">
        <v>0</v>
      </c>
      <c r="H2240" s="133">
        <v>86.229087829589844</v>
      </c>
      <c r="I2240" s="134">
        <v>61.502517700195313</v>
      </c>
      <c r="J2240" s="105">
        <v>79.538299560546875</v>
      </c>
      <c r="K2240" s="96">
        <f>msoa_calculations5[[#This Row],[ Pop20]]/SUMIF(msoa_calculations5[ICB26],msoa_calculations5[[#This Row],[ICB26]],msoa_calculations5[[ Pop20]])</f>
        <v>4.1209805730566488E-3</v>
      </c>
      <c r="L2240" s="98" cm="1">
        <f t="array" ref="L2240">msoa_calculations5[[#This Row],[ Estimated case time (see and convey)]]*msoa_calculations5[[#This Row],[Population share of ICB]:[Population share of ICB]]</f>
        <v>0.35534839577813526</v>
      </c>
      <c r="M2240" s="98" cm="1">
        <f t="array" ref="M2240">msoa_calculations5[[#This Row],[Estimated case time (see and treat)]]*msoa_calculations5[[#This Row],[Population share of ICB]:[Population share of ICB]]</f>
        <v>0.25345068063657755</v>
      </c>
      <c r="N2240" s="94" cm="1">
        <f t="array" ref="N2240">msoa_calculations5[[#This Row],[Weighted estimate]]*msoa_calculations5[[#This Row],[Population share of ICB]:[Population share of ICB]]</f>
        <v>0.32777578730297385</v>
      </c>
    </row>
    <row r="2241" spans="1:14">
      <c r="A2241" s="63" t="s">
        <v>10482</v>
      </c>
      <c r="B2241" s="63" t="s">
        <v>13722</v>
      </c>
      <c r="C2241" s="63" t="s">
        <v>11</v>
      </c>
      <c r="D2241" s="63" t="s">
        <v>72</v>
      </c>
      <c r="E2241" s="72">
        <v>7066</v>
      </c>
      <c r="F2241" s="64">
        <v>1</v>
      </c>
      <c r="G2241" s="79">
        <v>0</v>
      </c>
      <c r="H2241" s="133">
        <v>82.766609191894531</v>
      </c>
      <c r="I2241" s="134">
        <v>57.286880493164063</v>
      </c>
      <c r="J2241" s="105">
        <v>75.872024536132813</v>
      </c>
      <c r="K2241" s="96">
        <f>msoa_calculations5[[#This Row],[ Pop20]]/SUMIF(msoa_calculations5[ICB26],msoa_calculations5[[#This Row],[ICB26]],msoa_calculations5[[ Pop20]])</f>
        <v>2.9484455983412594E-3</v>
      </c>
      <c r="L2241" s="98" cm="1">
        <f t="array" ref="L2241">msoa_calculations5[[#This Row],[ Estimated case time (see and convey)]]*msoa_calculations5[[#This Row],[Population share of ICB]:[Population share of ICB]]</f>
        <v>0.24403284456147264</v>
      </c>
      <c r="M2241" s="98" cm="1">
        <f t="array" ref="M2241">msoa_calculations5[[#This Row],[Estimated case time (see and treat)]]*msoa_calculations5[[#This Row],[Population share of ICB]:[Population share of ICB]]</f>
        <v>0.16890725063277134</v>
      </c>
      <c r="N2241" s="94" cm="1">
        <f t="array" ref="N2241">msoa_calculations5[[#This Row],[Weighted estimate]]*msoa_calculations5[[#This Row],[Population share of ICB]:[Population share of ICB]]</f>
        <v>0.22370453678080082</v>
      </c>
    </row>
    <row r="2242" spans="1:14">
      <c r="A2242" s="63" t="s">
        <v>10480</v>
      </c>
      <c r="B2242" s="63" t="s">
        <v>13722</v>
      </c>
      <c r="C2242" s="63" t="s">
        <v>11</v>
      </c>
      <c r="D2242" s="63" t="s">
        <v>72</v>
      </c>
      <c r="E2242" s="72">
        <v>6384</v>
      </c>
      <c r="F2242" s="64">
        <v>1</v>
      </c>
      <c r="G2242" s="79">
        <v>0</v>
      </c>
      <c r="H2242" s="133">
        <v>90.793952941894531</v>
      </c>
      <c r="I2242" s="134">
        <v>66.229568481445313</v>
      </c>
      <c r="J2242" s="105">
        <v>84.147056579589844</v>
      </c>
      <c r="K2242" s="96">
        <f>msoa_calculations5[[#This Row],[ Pop20]]/SUMIF(msoa_calculations5[ICB26],msoa_calculations5[[#This Row],[ICB26]],msoa_calculations5[[ Pop20]])</f>
        <v>2.6638659354388055E-3</v>
      </c>
      <c r="L2242" s="98" cm="1">
        <f t="array" ref="L2242">msoa_calculations5[[#This Row],[ Estimated case time (see and convey)]]*msoa_calculations5[[#This Row],[Population share of ICB]:[Population share of ICB]]</f>
        <v>0.24186291838574675</v>
      </c>
      <c r="M2242" s="98" cm="1">
        <f t="array" ref="M2242">msoa_calculations5[[#This Row],[Estimated case time (see and treat)]]*msoa_calculations5[[#This Row],[Population share of ICB]:[Population share of ICB]]</f>
        <v>0.17642669139653375</v>
      </c>
      <c r="N2242" s="94" cm="1">
        <f t="array" ref="N2242">msoa_calculations5[[#This Row],[Weighted estimate]]*msoa_calculations5[[#This Row],[Population share of ICB]:[Population share of ICB]]</f>
        <v>0.22415647758981119</v>
      </c>
    </row>
    <row r="2243" spans="1:14">
      <c r="A2243" s="63" t="s">
        <v>10478</v>
      </c>
      <c r="B2243" s="63" t="s">
        <v>13722</v>
      </c>
      <c r="C2243" s="63" t="s">
        <v>11</v>
      </c>
      <c r="D2243" s="63" t="s">
        <v>72</v>
      </c>
      <c r="E2243" s="72">
        <v>6650</v>
      </c>
      <c r="F2243" s="64">
        <v>1</v>
      </c>
      <c r="G2243" s="79">
        <v>0</v>
      </c>
      <c r="H2243" s="133">
        <v>90.500862121582031</v>
      </c>
      <c r="I2243" s="134">
        <v>65.496238708496094</v>
      </c>
      <c r="J2243" s="105">
        <v>83.734840393066406</v>
      </c>
      <c r="K2243" s="96">
        <f>msoa_calculations5[[#This Row],[ Pop20]]/SUMIF(msoa_calculations5[ICB26],msoa_calculations5[[#This Row],[ICB26]],msoa_calculations5[[ Pop20]])</f>
        <v>2.7748603494154225E-3</v>
      </c>
      <c r="L2243" s="98" cm="1">
        <f t="array" ref="L2243">msoa_calculations5[[#This Row],[ Estimated case time (see and convey)]]*msoa_calculations5[[#This Row],[Population share of ICB]:[Population share of ICB]]</f>
        <v>0.25112725388909007</v>
      </c>
      <c r="M2243" s="98" cm="1">
        <f t="array" ref="M2243">msoa_calculations5[[#This Row],[Estimated case time (see and treat)]]*msoa_calculations5[[#This Row],[Population share of ICB]:[Population share of ICB]]</f>
        <v>0.18174291582805338</v>
      </c>
      <c r="N2243" s="94" cm="1">
        <f t="array" ref="N2243">msoa_calculations5[[#This Row],[Weighted estimate]]*msoa_calculations5[[#This Row],[Population share of ICB]:[Population share of ICB]]</f>
        <v>0.23235248847134887</v>
      </c>
    </row>
    <row r="2244" spans="1:14">
      <c r="A2244" s="63" t="s">
        <v>10922</v>
      </c>
      <c r="B2244" s="63" t="s">
        <v>13722</v>
      </c>
      <c r="C2244" s="63" t="s">
        <v>11</v>
      </c>
      <c r="D2244" s="63" t="s">
        <v>72</v>
      </c>
      <c r="E2244" s="72">
        <v>5708</v>
      </c>
      <c r="F2244" s="64">
        <v>1</v>
      </c>
      <c r="G2244" s="79">
        <v>0</v>
      </c>
      <c r="H2244" s="133">
        <v>92.600662231445313</v>
      </c>
      <c r="I2244" s="134">
        <v>66.430046081542969</v>
      </c>
      <c r="J2244" s="105">
        <v>85.519134521484375</v>
      </c>
      <c r="K2244" s="96">
        <f>msoa_calculations5[[#This Row],[ Pop20]]/SUMIF(msoa_calculations5[ICB26],msoa_calculations5[[#This Row],[ICB26]],msoa_calculations5[[ Pop20]])</f>
        <v>2.3817899059343207E-3</v>
      </c>
      <c r="L2244" s="98" cm="1">
        <f t="array" ref="L2244">msoa_calculations5[[#This Row],[ Estimated case time (see and convey)]]*msoa_calculations5[[#This Row],[Population share of ICB]:[Population share of ICB]]</f>
        <v>0.22055532258568994</v>
      </c>
      <c r="M2244" s="98" cm="1">
        <f t="array" ref="M2244">msoa_calculations5[[#This Row],[Estimated case time (see and treat)]]*msoa_calculations5[[#This Row],[Population share of ICB]:[Population share of ICB]]</f>
        <v>0.15822241320777081</v>
      </c>
      <c r="N2244" s="94" cm="1">
        <f t="array" ref="N2244">msoa_calculations5[[#This Row],[Weighted estimate]]*msoa_calculations5[[#This Row],[Population share of ICB]:[Population share of ICB]]</f>
        <v>0.20368861136751079</v>
      </c>
    </row>
    <row r="2245" spans="1:14">
      <c r="A2245" s="63" t="s">
        <v>10476</v>
      </c>
      <c r="B2245" s="63" t="s">
        <v>13722</v>
      </c>
      <c r="C2245" s="63" t="s">
        <v>11</v>
      </c>
      <c r="D2245" s="63" t="s">
        <v>72</v>
      </c>
      <c r="E2245" s="72">
        <v>9327</v>
      </c>
      <c r="F2245" s="64">
        <v>1</v>
      </c>
      <c r="G2245" s="79">
        <v>0</v>
      </c>
      <c r="H2245" s="133">
        <v>84.434867858886719</v>
      </c>
      <c r="I2245" s="134">
        <v>58.224136352539063</v>
      </c>
      <c r="J2245" s="105">
        <v>77.342483520507813</v>
      </c>
      <c r="K2245" s="96">
        <f>msoa_calculations5[[#This Row],[ Pop20]]/SUMIF(msoa_calculations5[ICB26],msoa_calculations5[[#This Row],[ICB26]],msoa_calculations5[[ Pop20]])</f>
        <v>3.8918981171425031E-3</v>
      </c>
      <c r="L2245" s="98" cm="1">
        <f t="array" ref="L2245">msoa_calculations5[[#This Row],[ Estimated case time (see and convey)]]*msoa_calculations5[[#This Row],[Population share of ICB]:[Population share of ICB]]</f>
        <v>0.32861190324117728</v>
      </c>
      <c r="M2245" s="98" cm="1">
        <f t="array" ref="M2245">msoa_calculations5[[#This Row],[Estimated case time (see and treat)]]*msoa_calculations5[[#This Row],[Population share of ICB]:[Population share of ICB]]</f>
        <v>0.22660240664269515</v>
      </c>
      <c r="N2245" s="94" cm="1">
        <f t="array" ref="N2245">msoa_calculations5[[#This Row],[Weighted estimate]]*msoa_calculations5[[#This Row],[Population share of ICB]:[Population share of ICB]]</f>
        <v>0.30100906598858945</v>
      </c>
    </row>
    <row r="2246" spans="1:14">
      <c r="A2246" s="63" t="s">
        <v>10474</v>
      </c>
      <c r="B2246" s="63" t="s">
        <v>13722</v>
      </c>
      <c r="C2246" s="63" t="s">
        <v>11</v>
      </c>
      <c r="D2246" s="63" t="s">
        <v>72</v>
      </c>
      <c r="E2246" s="72">
        <v>11037</v>
      </c>
      <c r="F2246" s="64">
        <v>1</v>
      </c>
      <c r="G2246" s="79">
        <v>0</v>
      </c>
      <c r="H2246" s="133">
        <v>85.174957275390625</v>
      </c>
      <c r="I2246" s="134">
        <v>59.355583190917969</v>
      </c>
      <c r="J2246" s="105">
        <v>78.188468933105469</v>
      </c>
      <c r="K2246" s="96">
        <f>msoa_calculations5[[#This Row],[ Pop20]]/SUMIF(msoa_calculations5[ICB26],msoa_calculations5[[#This Row],[ICB26]],msoa_calculations5[[ Pop20]])</f>
        <v>4.6054336355636121E-3</v>
      </c>
      <c r="L2246" s="98" cm="1">
        <f t="array" ref="L2246">msoa_calculations5[[#This Row],[ Estimated case time (see and convey)]]*msoa_calculations5[[#This Row],[Population share of ICB]:[Population share of ICB]]</f>
        <v>0.39226761314377756</v>
      </c>
      <c r="M2246" s="98" cm="1">
        <f t="array" ref="M2246">msoa_calculations5[[#This Row],[Estimated case time (see and treat)]]*msoa_calculations5[[#This Row],[Population share of ICB]:[Population share of ICB]]</f>
        <v>0.27335819928594779</v>
      </c>
      <c r="N2246" s="94" cm="1">
        <f t="array" ref="N2246">msoa_calculations5[[#This Row],[Weighted estimate]]*msoa_calculations5[[#This Row],[Population share of ICB]:[Population share of ICB]]</f>
        <v>0.36009180473774444</v>
      </c>
    </row>
    <row r="2247" spans="1:14">
      <c r="A2247" s="63" t="s">
        <v>10920</v>
      </c>
      <c r="B2247" s="63" t="s">
        <v>13722</v>
      </c>
      <c r="C2247" s="63" t="s">
        <v>11</v>
      </c>
      <c r="D2247" s="63" t="s">
        <v>72</v>
      </c>
      <c r="E2247" s="72">
        <v>7410</v>
      </c>
      <c r="F2247" s="64">
        <v>1</v>
      </c>
      <c r="G2247" s="79">
        <v>0</v>
      </c>
      <c r="H2247" s="133">
        <v>87.63739013671875</v>
      </c>
      <c r="I2247" s="134">
        <v>61.516674041748047</v>
      </c>
      <c r="J2247" s="105">
        <v>80.569358825683594</v>
      </c>
      <c r="K2247" s="96">
        <f>msoa_calculations5[[#This Row],[ Pop20]]/SUMIF(msoa_calculations5[ICB26],msoa_calculations5[[#This Row],[ICB26]],msoa_calculations5[[ Pop20]])</f>
        <v>3.0919872464914709E-3</v>
      </c>
      <c r="L2247" s="98" cm="1">
        <f t="array" ref="L2247">msoa_calculations5[[#This Row],[ Estimated case time (see and convey)]]*msoa_calculations5[[#This Row],[Population share of ICB]:[Population share of ICB]]</f>
        <v>0.27097369261853183</v>
      </c>
      <c r="M2247" s="98" cm="1">
        <f t="array" ref="M2247">msoa_calculations5[[#This Row],[Estimated case time (see and treat)]]*msoa_calculations5[[#This Row],[Population share of ICB]:[Population share of ICB]]</f>
        <v>0.1902087715836579</v>
      </c>
      <c r="N2247" s="94" cm="1">
        <f t="array" ref="N2247">msoa_calculations5[[#This Row],[Weighted estimate]]*msoa_calculations5[[#This Row],[Population share of ICB]:[Population share of ICB]]</f>
        <v>0.2491194299470087</v>
      </c>
    </row>
    <row r="2248" spans="1:14">
      <c r="A2248" s="63" t="s">
        <v>10472</v>
      </c>
      <c r="B2248" s="63" t="s">
        <v>13722</v>
      </c>
      <c r="C2248" s="63" t="s">
        <v>11</v>
      </c>
      <c r="D2248" s="63" t="s">
        <v>72</v>
      </c>
      <c r="E2248" s="72">
        <v>7009</v>
      </c>
      <c r="F2248" s="64">
        <v>1</v>
      </c>
      <c r="G2248" s="79">
        <v>0</v>
      </c>
      <c r="H2248" s="133">
        <v>91.538795471191406</v>
      </c>
      <c r="I2248" s="134">
        <v>66.5233154296875</v>
      </c>
      <c r="J2248" s="105">
        <v>84.76983642578125</v>
      </c>
      <c r="K2248" s="96">
        <f>msoa_calculations5[[#This Row],[ Pop20]]/SUMIF(msoa_calculations5[ICB26],msoa_calculations5[[#This Row],[ICB26]],msoa_calculations5[[ Pop20]])</f>
        <v>2.9246610810605557E-3</v>
      </c>
      <c r="L2248" s="98" cm="1">
        <f t="array" ref="L2248">msoa_calculations5[[#This Row],[ Estimated case time (see and convey)]]*msoa_calculations5[[#This Row],[Population share of ICB]:[Population share of ICB]]</f>
        <v>0.26771995252175573</v>
      </c>
      <c r="M2248" s="98" cm="1">
        <f t="array" ref="M2248">msoa_calculations5[[#This Row],[Estimated case time (see and treat)]]*msoa_calculations5[[#This Row],[Population share of ICB]:[Population share of ICB]]</f>
        <v>0.1945581516203222</v>
      </c>
      <c r="N2248" s="94" cm="1">
        <f t="array" ref="N2248">msoa_calculations5[[#This Row],[Weighted estimate]]*msoa_calculations5[[#This Row],[Population share of ICB]:[Population share of ICB]]</f>
        <v>0.24792304144235186</v>
      </c>
    </row>
    <row r="2249" spans="1:14">
      <c r="A2249" s="63" t="s">
        <v>10918</v>
      </c>
      <c r="B2249" s="63" t="s">
        <v>13722</v>
      </c>
      <c r="C2249" s="63" t="s">
        <v>11</v>
      </c>
      <c r="D2249" s="63" t="s">
        <v>72</v>
      </c>
      <c r="E2249" s="72">
        <v>7028</v>
      </c>
      <c r="F2249" s="64">
        <v>1</v>
      </c>
      <c r="G2249" s="79">
        <v>0</v>
      </c>
      <c r="H2249" s="133">
        <v>87.025421142578125</v>
      </c>
      <c r="I2249" s="134">
        <v>63.004100799560547</v>
      </c>
      <c r="J2249" s="105">
        <v>80.525474548339844</v>
      </c>
      <c r="K2249" s="96">
        <f>msoa_calculations5[[#This Row],[ Pop20]]/SUMIF(msoa_calculations5[ICB26],msoa_calculations5[[#This Row],[ICB26]],msoa_calculations5[[ Pop20]])</f>
        <v>2.9325892534874569E-3</v>
      </c>
      <c r="L2249" s="98" cm="1">
        <f t="array" ref="L2249">msoa_calculations5[[#This Row],[ Estimated case time (see and convey)]]*msoa_calculations5[[#This Row],[Population share of ICB]:[Population share of ICB]]</f>
        <v>0.25520981482294475</v>
      </c>
      <c r="M2249" s="98" cm="1">
        <f t="array" ref="M2249">msoa_calculations5[[#This Row],[Estimated case time (see and treat)]]*msoa_calculations5[[#This Row],[Population share of ICB]:[Population share of ICB]]</f>
        <v>0.18476514893043175</v>
      </c>
      <c r="N2249" s="94" cm="1">
        <f t="array" ref="N2249">msoa_calculations5[[#This Row],[Weighted estimate]]*msoa_calculations5[[#This Row],[Population share of ICB]:[Population share of ICB]]</f>
        <v>0.23614814129243916</v>
      </c>
    </row>
    <row r="2250" spans="1:14">
      <c r="A2250" s="63" t="s">
        <v>10470</v>
      </c>
      <c r="B2250" s="63" t="s">
        <v>13722</v>
      </c>
      <c r="C2250" s="63" t="s">
        <v>11</v>
      </c>
      <c r="D2250" s="63" t="s">
        <v>72</v>
      </c>
      <c r="E2250" s="72">
        <v>6749</v>
      </c>
      <c r="F2250" s="64">
        <v>1</v>
      </c>
      <c r="G2250" s="79">
        <v>0</v>
      </c>
      <c r="H2250" s="133">
        <v>91.199409484863281</v>
      </c>
      <c r="I2250" s="134">
        <v>65.655662536621094</v>
      </c>
      <c r="J2250" s="105">
        <v>84.287506103515625</v>
      </c>
      <c r="K2250" s="96">
        <f>msoa_calculations5[[#This Row],[ Pop20]]/SUMIF(msoa_calculations5[ICB26],msoa_calculations5[[#This Row],[ICB26]],msoa_calculations5[[ Pop20]])</f>
        <v>2.8161703004819078E-3</v>
      </c>
      <c r="L2250" s="98" cm="1">
        <f t="array" ref="L2250">msoa_calculations5[[#This Row],[ Estimated case time (see and convey)]]*msoa_calculations5[[#This Row],[Population share of ICB]:[Population share of ICB]]</f>
        <v>0.25683306841275999</v>
      </c>
      <c r="M2250" s="98" cm="1">
        <f t="array" ref="M2250">msoa_calculations5[[#This Row],[Estimated case time (see and treat)]]*msoa_calculations5[[#This Row],[Population share of ICB]:[Population share of ICB]]</f>
        <v>0.18489752689409497</v>
      </c>
      <c r="N2250" s="94" cm="1">
        <f t="array" ref="N2250">msoa_calculations5[[#This Row],[Weighted estimate]]*msoa_calculations5[[#This Row],[Population share of ICB]:[Population share of ICB]]</f>
        <v>0.23736797139040824</v>
      </c>
    </row>
    <row r="2251" spans="1:14">
      <c r="A2251" s="63" t="s">
        <v>10916</v>
      </c>
      <c r="B2251" s="63" t="s">
        <v>13722</v>
      </c>
      <c r="C2251" s="63" t="s">
        <v>11</v>
      </c>
      <c r="D2251" s="63" t="s">
        <v>72</v>
      </c>
      <c r="E2251" s="72">
        <v>7667</v>
      </c>
      <c r="F2251" s="64">
        <v>1</v>
      </c>
      <c r="G2251" s="79">
        <v>0</v>
      </c>
      <c r="H2251" s="133">
        <v>86.677207946777344</v>
      </c>
      <c r="I2251" s="134">
        <v>60.527397155761719</v>
      </c>
      <c r="J2251" s="105">
        <v>79.601310729980469</v>
      </c>
      <c r="K2251" s="96">
        <f>msoa_calculations5[[#This Row],[ Pop20]]/SUMIF(msoa_calculations5[ICB26],msoa_calculations5[[#This Row],[ICB26]],msoa_calculations5[[ Pop20]])</f>
        <v>3.1992262103711345E-3</v>
      </c>
      <c r="L2251" s="98" cm="1">
        <f t="array" ref="L2251">msoa_calculations5[[#This Row],[ Estimated case time (see and convey)]]*msoa_calculations5[[#This Row],[Population share of ICB]:[Population share of ICB]]</f>
        <v>0.27729999550511925</v>
      </c>
      <c r="M2251" s="98" cm="1">
        <f t="array" ref="M2251">msoa_calculations5[[#This Row],[Estimated case time (see and treat)]]*msoa_calculations5[[#This Row],[Population share of ICB]:[Population share of ICB]]</f>
        <v>0.19364083542625615</v>
      </c>
      <c r="N2251" s="94" cm="1">
        <f t="array" ref="N2251">msoa_calculations5[[#This Row],[Weighted estimate]]*msoa_calculations5[[#This Row],[Population share of ICB]:[Population share of ICB]]</f>
        <v>0.25466259966725052</v>
      </c>
    </row>
    <row r="2252" spans="1:14">
      <c r="A2252" s="63" t="s">
        <v>10914</v>
      </c>
      <c r="B2252" s="63" t="s">
        <v>13722</v>
      </c>
      <c r="C2252" s="63" t="s">
        <v>11</v>
      </c>
      <c r="D2252" s="63" t="s">
        <v>72</v>
      </c>
      <c r="E2252" s="72">
        <v>8174</v>
      </c>
      <c r="F2252" s="64">
        <v>1</v>
      </c>
      <c r="G2252" s="79">
        <v>0</v>
      </c>
      <c r="H2252" s="133">
        <v>85.669700622558594</v>
      </c>
      <c r="I2252" s="134">
        <v>62.713424682617188</v>
      </c>
      <c r="J2252" s="105">
        <v>79.457939147949219</v>
      </c>
      <c r="K2252" s="96">
        <f>msoa_calculations5[[#This Row],[ Pop20]]/SUMIF(msoa_calculations5[ICB26],msoa_calculations5[[#This Row],[ICB26]],msoa_calculations5[[ Pop20]])</f>
        <v>3.4107832324994981E-3</v>
      </c>
      <c r="L2252" s="98" cm="1">
        <f t="array" ref="L2252">msoa_calculations5[[#This Row],[ Estimated case time (see and convey)]]*msoa_calculations5[[#This Row],[Population share of ICB]:[Population share of ICB]]</f>
        <v>0.29220077841667469</v>
      </c>
      <c r="M2252" s="98" cm="1">
        <f t="array" ref="M2252">msoa_calculations5[[#This Row],[Estimated case time (see and treat)]]*msoa_calculations5[[#This Row],[Population share of ICB]:[Population share of ICB]]</f>
        <v>0.21390189736009085</v>
      </c>
      <c r="N2252" s="94" cm="1">
        <f t="array" ref="N2252">msoa_calculations5[[#This Row],[Weighted estimate]]*msoa_calculations5[[#This Row],[Population share of ICB]:[Population share of ICB]]</f>
        <v>0.27101380653479062</v>
      </c>
    </row>
    <row r="2253" spans="1:14">
      <c r="A2253" s="63" t="s">
        <v>10912</v>
      </c>
      <c r="B2253" s="63" t="s">
        <v>13722</v>
      </c>
      <c r="C2253" s="63" t="s">
        <v>11</v>
      </c>
      <c r="D2253" s="63" t="s">
        <v>72</v>
      </c>
      <c r="E2253" s="72">
        <v>8598</v>
      </c>
      <c r="F2253" s="64">
        <v>1</v>
      </c>
      <c r="G2253" s="79">
        <v>0</v>
      </c>
      <c r="H2253" s="133">
        <v>82.508399963378906</v>
      </c>
      <c r="I2253" s="134">
        <v>58.016231536865234</v>
      </c>
      <c r="J2253" s="105">
        <v>75.88104248046875</v>
      </c>
      <c r="K2253" s="96">
        <f>msoa_calculations5[[#This Row],[ Pop20]]/SUMIF(msoa_calculations5[ICB26],msoa_calculations5[[#This Row],[ICB26]],msoa_calculations5[[ Pop20]])</f>
        <v>3.5877066592892937E-3</v>
      </c>
      <c r="L2253" s="98" cm="1">
        <f t="array" ref="L2253">msoa_calculations5[[#This Row],[ Estimated case time (see and convey)]]*msoa_calculations5[[#This Row],[Population share of ICB]:[Population share of ICB]]</f>
        <v>0.29601593599591902</v>
      </c>
      <c r="M2253" s="98" cm="1">
        <f t="array" ref="M2253">msoa_calculations5[[#This Row],[Estimated case time (see and treat)]]*msoa_calculations5[[#This Row],[Population share of ICB]:[Population share of ICB]]</f>
        <v>0.20814522023168094</v>
      </c>
      <c r="N2253" s="94" cm="1">
        <f t="array" ref="N2253">msoa_calculations5[[#This Row],[Weighted estimate]]*msoa_calculations5[[#This Row],[Population share of ICB]:[Population share of ICB]]</f>
        <v>0.27223892142099154</v>
      </c>
    </row>
    <row r="2254" spans="1:14">
      <c r="A2254" s="63" t="s">
        <v>10910</v>
      </c>
      <c r="B2254" s="63" t="s">
        <v>13722</v>
      </c>
      <c r="C2254" s="63" t="s">
        <v>11</v>
      </c>
      <c r="D2254" s="63" t="s">
        <v>72</v>
      </c>
      <c r="E2254" s="72">
        <v>6220</v>
      </c>
      <c r="F2254" s="64">
        <v>1</v>
      </c>
      <c r="G2254" s="79">
        <v>0</v>
      </c>
      <c r="H2254" s="133">
        <v>92.794219970703125</v>
      </c>
      <c r="I2254" s="134">
        <v>66.394119262695313</v>
      </c>
      <c r="J2254" s="105">
        <v>85.650596618652344</v>
      </c>
      <c r="K2254" s="96">
        <f>msoa_calculations5[[#This Row],[ Pop20]]/SUMIF(msoa_calculations5[ICB26],msoa_calculations5[[#This Row],[ICB26]],msoa_calculations5[[ Pop20]])</f>
        <v>2.5954332892276582E-3</v>
      </c>
      <c r="L2254" s="98" cm="1">
        <f t="array" ref="L2254">msoa_calculations5[[#This Row],[ Estimated case time (see and convey)]]*msoa_calculations5[[#This Row],[Population share of ICB]:[Population share of ICB]]</f>
        <v>0.24084120755987687</v>
      </c>
      <c r="M2254" s="98" cm="1">
        <f t="array" ref="M2254">msoa_calculations5[[#This Row],[Estimated case time (see and treat)]]*msoa_calculations5[[#This Row],[Population share of ICB]:[Population share of ICB]]</f>
        <v>0.17232150734335072</v>
      </c>
      <c r="N2254" s="94" cm="1">
        <f t="array" ref="N2254">msoa_calculations5[[#This Row],[Weighted estimate]]*msoa_calculations5[[#This Row],[Population share of ICB]:[Population share of ICB]]</f>
        <v>0.22230040970626019</v>
      </c>
    </row>
    <row r="2255" spans="1:14">
      <c r="A2255" s="63" t="s">
        <v>10908</v>
      </c>
      <c r="B2255" s="63" t="s">
        <v>13722</v>
      </c>
      <c r="C2255" s="63" t="s">
        <v>11</v>
      </c>
      <c r="D2255" s="63" t="s">
        <v>72</v>
      </c>
      <c r="E2255" s="72">
        <v>6605</v>
      </c>
      <c r="F2255" s="64">
        <v>1</v>
      </c>
      <c r="G2255" s="79">
        <v>0</v>
      </c>
      <c r="H2255" s="133">
        <v>82.947608947753906</v>
      </c>
      <c r="I2255" s="134">
        <v>60.346767425537109</v>
      </c>
      <c r="J2255" s="105">
        <v>76.832023620605469</v>
      </c>
      <c r="K2255" s="96">
        <f>msoa_calculations5[[#This Row],[ Pop20]]/SUMIF(msoa_calculations5[ICB26],msoa_calculations5[[#This Row],[ICB26]],msoa_calculations5[[ Pop20]])</f>
        <v>2.7560830989306565E-3</v>
      </c>
      <c r="L2255" s="98" cm="1">
        <f t="array" ref="L2255">msoa_calculations5[[#This Row],[ Estimated case time (see and convey)]]*msoa_calculations5[[#This Row],[Population share of ICB]:[Population share of ICB]]</f>
        <v>0.22861050311761383</v>
      </c>
      <c r="M2255" s="98" cm="1">
        <f t="array" ref="M2255">msoa_calculations5[[#This Row],[Estimated case time (see and treat)]]*msoa_calculations5[[#This Row],[Population share of ICB]:[Population share of ICB]]</f>
        <v>0.16632070577662192</v>
      </c>
      <c r="N2255" s="94" cm="1">
        <f t="array" ref="N2255">msoa_calculations5[[#This Row],[Weighted estimate]]*msoa_calculations5[[#This Row],[Population share of ICB]:[Population share of ICB]]</f>
        <v>0.21175544175739172</v>
      </c>
    </row>
    <row r="2256" spans="1:14">
      <c r="A2256" s="63" t="s">
        <v>10906</v>
      </c>
      <c r="B2256" s="63" t="s">
        <v>13722</v>
      </c>
      <c r="C2256" s="63" t="s">
        <v>11</v>
      </c>
      <c r="D2256" s="63" t="s">
        <v>72</v>
      </c>
      <c r="E2256" s="72">
        <v>7020</v>
      </c>
      <c r="F2256" s="64">
        <v>1</v>
      </c>
      <c r="G2256" s="79">
        <v>0</v>
      </c>
      <c r="H2256" s="133">
        <v>83.445243835449219</v>
      </c>
      <c r="I2256" s="134">
        <v>59.870868682861328</v>
      </c>
      <c r="J2256" s="105">
        <v>77.066230773925781</v>
      </c>
      <c r="K2256" s="96">
        <f>msoa_calculations5[[#This Row],[ Pop20]]/SUMIF(msoa_calculations5[ICB26],msoa_calculations5[[#This Row],[ICB26]],msoa_calculations5[[ Pop20]])</f>
        <v>2.9292510756234987E-3</v>
      </c>
      <c r="L2256" s="98" cm="1">
        <f t="array" ref="L2256">msoa_calculations5[[#This Row],[ Estimated case time (see and convey)]]*msoa_calculations5[[#This Row],[Population share of ICB]:[Population share of ICB]]</f>
        <v>0.24443207026065475</v>
      </c>
      <c r="M2256" s="98" cm="1">
        <f t="array" ref="M2256">msoa_calculations5[[#This Row],[Estimated case time (see and treat)]]*msoa_calculations5[[#This Row],[Population share of ICB]:[Population share of ICB]]</f>
        <v>0.17537680648778478</v>
      </c>
      <c r="N2256" s="94" cm="1">
        <f t="array" ref="N2256">msoa_calculations5[[#This Row],[Weighted estimate]]*msoa_calculations5[[#This Row],[Population share of ICB]:[Population share of ICB]]</f>
        <v>0.22574633938877087</v>
      </c>
    </row>
    <row r="2257" spans="1:14">
      <c r="A2257" s="63" t="s">
        <v>10904</v>
      </c>
      <c r="B2257" s="63" t="s">
        <v>13722</v>
      </c>
      <c r="C2257" s="63" t="s">
        <v>11</v>
      </c>
      <c r="D2257" s="63" t="s">
        <v>72</v>
      </c>
      <c r="E2257" s="72">
        <v>6233</v>
      </c>
      <c r="F2257" s="64">
        <v>1</v>
      </c>
      <c r="G2257" s="79">
        <v>0</v>
      </c>
      <c r="H2257" s="133">
        <v>87.395751953125</v>
      </c>
      <c r="I2257" s="134">
        <v>62.003654479980469</v>
      </c>
      <c r="J2257" s="105">
        <v>80.524879455566406</v>
      </c>
      <c r="K2257" s="96">
        <f>msoa_calculations5[[#This Row],[ Pop20]]/SUMIF(msoa_calculations5[ICB26],msoa_calculations5[[#This Row],[ICB26]],msoa_calculations5[[ Pop20]])</f>
        <v>2.6008578282565907E-3</v>
      </c>
      <c r="L2257" s="98" cm="1">
        <f t="array" ref="L2257">msoa_calculations5[[#This Row],[ Estimated case time (see and convey)]]*msoa_calculations5[[#This Row],[Population share of ICB]:[Population share of ICB]]</f>
        <v>0.22730392562365639</v>
      </c>
      <c r="M2257" s="98" cm="1">
        <f t="array" ref="M2257">msoa_calculations5[[#This Row],[Estimated case time (see and treat)]]*msoa_calculations5[[#This Row],[Population share of ICB]:[Population share of ICB]]</f>
        <v>0.16126269013477404</v>
      </c>
      <c r="N2257" s="94" cm="1">
        <f t="array" ref="N2257">msoa_calculations5[[#This Row],[Weighted estimate]]*msoa_calculations5[[#This Row],[Population share of ICB]:[Population share of ICB]]</f>
        <v>0.20943376310142819</v>
      </c>
    </row>
    <row r="2258" spans="1:14">
      <c r="A2258" s="63" t="s">
        <v>10902</v>
      </c>
      <c r="B2258" s="63" t="s">
        <v>13722</v>
      </c>
      <c r="C2258" s="63" t="s">
        <v>11</v>
      </c>
      <c r="D2258" s="63" t="s">
        <v>72</v>
      </c>
      <c r="E2258" s="72">
        <v>6097</v>
      </c>
      <c r="F2258" s="64">
        <v>1</v>
      </c>
      <c r="G2258" s="79">
        <v>0</v>
      </c>
      <c r="H2258" s="133">
        <v>90.088813781738281</v>
      </c>
      <c r="I2258" s="134">
        <v>65.077430725097656</v>
      </c>
      <c r="J2258" s="105">
        <v>83.320960998535156</v>
      </c>
      <c r="K2258" s="96">
        <f>msoa_calculations5[[#This Row],[ Pop20]]/SUMIF(msoa_calculations5[ICB26],msoa_calculations5[[#This Row],[ICB26]],msoa_calculations5[[ Pop20]])</f>
        <v>2.5441088045692977E-3</v>
      </c>
      <c r="L2258" s="98" cm="1">
        <f t="array" ref="L2258">msoa_calculations5[[#This Row],[ Estimated case time (see and convey)]]*msoa_calculations5[[#This Row],[Population share of ICB]:[Population share of ICB]]</f>
        <v>0.22919574433532425</v>
      </c>
      <c r="M2258" s="98" cm="1">
        <f t="array" ref="M2258">msoa_calculations5[[#This Row],[Estimated case time (see and treat)]]*msoa_calculations5[[#This Row],[Population share of ICB]:[Population share of ICB]]</f>
        <v>0.16556406448646949</v>
      </c>
      <c r="N2258" s="94" cm="1">
        <f t="array" ref="N2258">msoa_calculations5[[#This Row],[Weighted estimate]]*msoa_calculations5[[#This Row],[Population share of ICB]:[Population share of ICB]]</f>
        <v>0.21197759048154835</v>
      </c>
    </row>
    <row r="2259" spans="1:14">
      <c r="A2259" s="63" t="s">
        <v>10900</v>
      </c>
      <c r="B2259" s="63" t="s">
        <v>13722</v>
      </c>
      <c r="C2259" s="63" t="s">
        <v>11</v>
      </c>
      <c r="D2259" s="63" t="s">
        <v>72</v>
      </c>
      <c r="E2259" s="72">
        <v>5845</v>
      </c>
      <c r="F2259" s="64">
        <v>1</v>
      </c>
      <c r="G2259" s="79">
        <v>0</v>
      </c>
      <c r="H2259" s="133">
        <v>89.389060974121094</v>
      </c>
      <c r="I2259" s="134">
        <v>64.587722778320313</v>
      </c>
      <c r="J2259" s="105">
        <v>82.678047180175781</v>
      </c>
      <c r="K2259" s="96">
        <f>msoa_calculations5[[#This Row],[ Pop20]]/SUMIF(msoa_calculations5[ICB26],msoa_calculations5[[#This Row],[ICB26]],msoa_calculations5[[ Pop20]])</f>
        <v>2.4389562018546081E-3</v>
      </c>
      <c r="L2259" s="98" cm="1">
        <f t="array" ref="L2259">msoa_calculations5[[#This Row],[ Estimated case time (see and convey)]]*msoa_calculations5[[#This Row],[Population share of ICB]:[Population share of ICB]]</f>
        <v>0.21801600464079235</v>
      </c>
      <c r="M2259" s="98" cm="1">
        <f t="array" ref="M2259">msoa_calculations5[[#This Row],[Estimated case time (see and treat)]]*msoa_calculations5[[#This Row],[Population share of ICB]:[Population share of ICB]]</f>
        <v>0.15752662703385045</v>
      </c>
      <c r="N2259" s="94" cm="1">
        <f t="array" ref="N2259">msoa_calculations5[[#This Row],[Weighted estimate]]*msoa_calculations5[[#This Row],[Population share of ICB]:[Population share of ICB]]</f>
        <v>0.20164813592731762</v>
      </c>
    </row>
    <row r="2260" spans="1:14">
      <c r="A2260" s="63" t="s">
        <v>10898</v>
      </c>
      <c r="B2260" s="63" t="s">
        <v>13722</v>
      </c>
      <c r="C2260" s="63" t="s">
        <v>11</v>
      </c>
      <c r="D2260" s="63" t="s">
        <v>72</v>
      </c>
      <c r="E2260" s="72">
        <v>6526</v>
      </c>
      <c r="F2260" s="64">
        <v>1</v>
      </c>
      <c r="G2260" s="79">
        <v>0</v>
      </c>
      <c r="H2260" s="133">
        <v>85.047569274902344</v>
      </c>
      <c r="I2260" s="134">
        <v>61.297149658203125</v>
      </c>
      <c r="J2260" s="105">
        <v>78.620925903320313</v>
      </c>
      <c r="K2260" s="96">
        <f>msoa_calculations5[[#This Row],[ Pop20]]/SUMIF(msoa_calculations5[ICB26],msoa_calculations5[[#This Row],[ICB26]],msoa_calculations5[[ Pop20]])</f>
        <v>2.7231185925240672E-3</v>
      </c>
      <c r="L2260" s="98" cm="1">
        <f t="array" ref="L2260">msoa_calculations5[[#This Row],[ Estimated case time (see and convey)]]*msoa_calculations5[[#This Row],[Population share of ICB]:[Population share of ICB]]</f>
        <v>0.23159461714146518</v>
      </c>
      <c r="M2260" s="98" cm="1">
        <f t="array" ref="M2260">msoa_calculations5[[#This Row],[Estimated case time (see and treat)]]*msoa_calculations5[[#This Row],[Population share of ICB]:[Population share of ICB]]</f>
        <v>0.16691940790298321</v>
      </c>
      <c r="N2260" s="94" cm="1">
        <f t="array" ref="N2260">msoa_calculations5[[#This Row],[Weighted estimate]]*msoa_calculations5[[#This Row],[Population share of ICB]:[Population share of ICB]]</f>
        <v>0.21409410508878859</v>
      </c>
    </row>
    <row r="2261" spans="1:14">
      <c r="A2261" s="63" t="s">
        <v>10896</v>
      </c>
      <c r="B2261" s="63" t="s">
        <v>13722</v>
      </c>
      <c r="C2261" s="63" t="s">
        <v>11</v>
      </c>
      <c r="D2261" s="63" t="s">
        <v>72</v>
      </c>
      <c r="E2261" s="72">
        <v>7141</v>
      </c>
      <c r="F2261" s="64">
        <v>1</v>
      </c>
      <c r="G2261" s="79">
        <v>0</v>
      </c>
      <c r="H2261" s="133">
        <v>84.244911193847656</v>
      </c>
      <c r="I2261" s="134">
        <v>59.956020355224609</v>
      </c>
      <c r="J2261" s="105">
        <v>77.672561645507813</v>
      </c>
      <c r="K2261" s="96">
        <f>msoa_calculations5[[#This Row],[ Pop20]]/SUMIF(msoa_calculations5[ICB26],msoa_calculations5[[#This Row],[ICB26]],msoa_calculations5[[ Pop20]])</f>
        <v>2.9797410158158696E-3</v>
      </c>
      <c r="L2261" s="98" cm="1">
        <f t="array" ref="L2261">msoa_calculations5[[#This Row],[ Estimated case time (see and convey)]]*msoa_calculations5[[#This Row],[Population share of ICB]:[Population share of ICB]]</f>
        <v>0.25102801725807333</v>
      </c>
      <c r="M2261" s="98" cm="1">
        <f t="array" ref="M2261">msoa_calculations5[[#This Row],[Estimated case time (see and treat)]]*msoa_calculations5[[#This Row],[Population share of ICB]:[Population share of ICB]]</f>
        <v>0.17865341299755394</v>
      </c>
      <c r="N2261" s="94" cm="1">
        <f t="array" ref="N2261">msoa_calculations5[[#This Row],[Weighted estimate]]*msoa_calculations5[[#This Row],[Population share of ICB]:[Population share of ICB]]</f>
        <v>0.23144411773860621</v>
      </c>
    </row>
    <row r="2262" spans="1:14">
      <c r="A2262" s="63" t="s">
        <v>10894</v>
      </c>
      <c r="B2262" s="63" t="s">
        <v>13722</v>
      </c>
      <c r="C2262" s="63" t="s">
        <v>11</v>
      </c>
      <c r="D2262" s="63" t="s">
        <v>72</v>
      </c>
      <c r="E2262" s="72">
        <v>5947</v>
      </c>
      <c r="F2262" s="64">
        <v>1</v>
      </c>
      <c r="G2262" s="79">
        <v>0</v>
      </c>
      <c r="H2262" s="133">
        <v>87.93243408203125</v>
      </c>
      <c r="I2262" s="134">
        <v>63.084354400634766</v>
      </c>
      <c r="J2262" s="105">
        <v>81.208770751953125</v>
      </c>
      <c r="K2262" s="96">
        <f>msoa_calculations5[[#This Row],[ Pop20]]/SUMIF(msoa_calculations5[ICB26],msoa_calculations5[[#This Row],[ICB26]],msoa_calculations5[[ Pop20]])</f>
        <v>2.4815179696200777E-3</v>
      </c>
      <c r="L2262" s="98" cm="1">
        <f t="array" ref="L2262">msoa_calculations5[[#This Row],[ Estimated case time (see and convey)]]*msoa_calculations5[[#This Row],[Population share of ICB]:[Population share of ICB]]</f>
        <v>0.21820591528699351</v>
      </c>
      <c r="M2262" s="98" cm="1">
        <f t="array" ref="M2262">msoa_calculations5[[#This Row],[Estimated case time (see and treat)]]*msoa_calculations5[[#This Row],[Population share of ICB]:[Population share of ICB]]</f>
        <v>0.15654495904705659</v>
      </c>
      <c r="N2262" s="94" cm="1">
        <f t="array" ref="N2262">msoa_calculations5[[#This Row],[Weighted estimate]]*msoa_calculations5[[#This Row],[Population share of ICB]:[Population share of ICB]]</f>
        <v>0.20152102391172907</v>
      </c>
    </row>
    <row r="2263" spans="1:14">
      <c r="A2263" s="63" t="s">
        <v>10892</v>
      </c>
      <c r="B2263" s="63" t="s">
        <v>13722</v>
      </c>
      <c r="C2263" s="63" t="s">
        <v>11</v>
      </c>
      <c r="D2263" s="63" t="s">
        <v>72</v>
      </c>
      <c r="E2263" s="72">
        <v>6549</v>
      </c>
      <c r="F2263" s="64">
        <v>1</v>
      </c>
      <c r="G2263" s="79">
        <v>0</v>
      </c>
      <c r="H2263" s="133">
        <v>86.410743713378906</v>
      </c>
      <c r="I2263" s="134">
        <v>62.260116577148438</v>
      </c>
      <c r="J2263" s="105">
        <v>79.875801086425781</v>
      </c>
      <c r="K2263" s="96">
        <f>msoa_calculations5[[#This Row],[ Pop20]]/SUMIF(msoa_calculations5[ICB26],msoa_calculations5[[#This Row],[ICB26]],msoa_calculations5[[ Pop20]])</f>
        <v>2.7327158538829476E-3</v>
      </c>
      <c r="L2263" s="98" cm="1">
        <f t="array" ref="L2263">msoa_calculations5[[#This Row],[ Estimated case time (see and convey)]]*msoa_calculations5[[#This Row],[Population share of ICB]:[Population share of ICB]]</f>
        <v>0.23613600929136677</v>
      </c>
      <c r="M2263" s="98" cm="1">
        <f t="array" ref="M2263">msoa_calculations5[[#This Row],[Estimated case time (see and treat)]]*msoa_calculations5[[#This Row],[Population share of ICB]:[Population share of ICB]]</f>
        <v>0.17013920763497406</v>
      </c>
      <c r="N2263" s="94" cm="1">
        <f t="array" ref="N2263">msoa_calculations5[[#This Row],[Weighted estimate]]*msoa_calculations5[[#This Row],[Population share of ICB]:[Population share of ICB]]</f>
        <v>0.21827786797047649</v>
      </c>
    </row>
    <row r="2264" spans="1:14">
      <c r="A2264" s="63" t="s">
        <v>10890</v>
      </c>
      <c r="B2264" s="63" t="s">
        <v>13722</v>
      </c>
      <c r="C2264" s="63" t="s">
        <v>11</v>
      </c>
      <c r="D2264" s="63" t="s">
        <v>72</v>
      </c>
      <c r="E2264" s="72">
        <v>11111</v>
      </c>
      <c r="F2264" s="64">
        <v>1</v>
      </c>
      <c r="G2264" s="79">
        <v>0</v>
      </c>
      <c r="H2264" s="133">
        <v>85.488914489746094</v>
      </c>
      <c r="I2264" s="134">
        <v>59.660541534423828</v>
      </c>
      <c r="J2264" s="105">
        <v>78.499992370605469</v>
      </c>
      <c r="K2264" s="96">
        <f>msoa_calculations5[[#This Row],[ Pop20]]/SUMIF(msoa_calculations5[ICB26],msoa_calculations5[[#This Row],[ICB26]],msoa_calculations5[[ Pop20]])</f>
        <v>4.6363117808052266E-3</v>
      </c>
      <c r="L2264" s="98" cm="1">
        <f t="array" ref="L2264">msoa_calculations5[[#This Row],[ Estimated case time (see and convey)]]*msoa_calculations5[[#This Row],[Population share of ICB]:[Population share of ICB]]</f>
        <v>0.39635326137706045</v>
      </c>
      <c r="M2264" s="98" cm="1">
        <f t="array" ref="M2264">msoa_calculations5[[#This Row],[Estimated case time (see and treat)]]*msoa_calculations5[[#This Row],[Population share of ICB]:[Population share of ICB]]</f>
        <v>0.27660487156526875</v>
      </c>
      <c r="N2264" s="94" cm="1">
        <f t="array" ref="N2264">msoa_calculations5[[#This Row],[Weighted estimate]]*msoa_calculations5[[#This Row],[Population share of ICB]:[Population share of ICB]]</f>
        <v>0.36395043942095856</v>
      </c>
    </row>
    <row r="2265" spans="1:14">
      <c r="A2265" s="63" t="s">
        <v>10888</v>
      </c>
      <c r="B2265" s="63" t="s">
        <v>13722</v>
      </c>
      <c r="C2265" s="63" t="s">
        <v>11</v>
      </c>
      <c r="D2265" s="63" t="s">
        <v>72</v>
      </c>
      <c r="E2265" s="72">
        <v>8302</v>
      </c>
      <c r="F2265" s="64">
        <v>1</v>
      </c>
      <c r="G2265" s="79">
        <v>0</v>
      </c>
      <c r="H2265" s="133">
        <v>83.159530639648438</v>
      </c>
      <c r="I2265" s="134">
        <v>57.887397766113281</v>
      </c>
      <c r="J2265" s="105">
        <v>76.321121215820313</v>
      </c>
      <c r="K2265" s="96">
        <f>msoa_calculations5[[#This Row],[ Pop20]]/SUMIF(msoa_calculations5[ICB26],msoa_calculations5[[#This Row],[ICB26]],msoa_calculations5[[ Pop20]])</f>
        <v>3.4641940783228325E-3</v>
      </c>
      <c r="L2265" s="98" cm="1">
        <f t="array" ref="L2265">msoa_calculations5[[#This Row],[ Estimated case time (see and convey)]]*msoa_calculations5[[#This Row],[Population share of ICB]:[Population share of ICB]]</f>
        <v>0.28808075359797625</v>
      </c>
      <c r="M2265" s="98" cm="1">
        <f t="array" ref="M2265">msoa_calculations5[[#This Row],[Estimated case time (see and treat)]]*msoa_calculations5[[#This Row],[Population share of ICB]:[Population share of ICB]]</f>
        <v>0.20053318055088798</v>
      </c>
      <c r="N2265" s="94" cm="1">
        <f t="array" ref="N2265">msoa_calculations5[[#This Row],[Weighted estimate]]*msoa_calculations5[[#This Row],[Population share of ICB]:[Population share of ICB]]</f>
        <v>0.2643911761668038</v>
      </c>
    </row>
    <row r="2266" spans="1:14">
      <c r="A2266" s="63" t="s">
        <v>10886</v>
      </c>
      <c r="B2266" s="63" t="s">
        <v>13722</v>
      </c>
      <c r="C2266" s="63" t="s">
        <v>11</v>
      </c>
      <c r="D2266" s="63" t="s">
        <v>72</v>
      </c>
      <c r="E2266" s="72">
        <v>5922</v>
      </c>
      <c r="F2266" s="64">
        <v>1</v>
      </c>
      <c r="G2266" s="79">
        <v>0</v>
      </c>
      <c r="H2266" s="133">
        <v>90.579093933105469</v>
      </c>
      <c r="I2266" s="134">
        <v>65.912544250488281</v>
      </c>
      <c r="J2266" s="105">
        <v>83.904548645019531</v>
      </c>
      <c r="K2266" s="96">
        <f>msoa_calculations5[[#This Row],[ Pop20]]/SUMIF(msoa_calculations5[ICB26],msoa_calculations5[[#This Row],[ICB26]],msoa_calculations5[[ Pop20]])</f>
        <v>2.4710861637952078E-3</v>
      </c>
      <c r="L2266" s="98" cm="1">
        <f t="array" ref="L2266">msoa_calculations5[[#This Row],[ Estimated case time (see and convey)]]*msoa_calculations5[[#This Row],[Population share of ICB]:[Population share of ICB]]</f>
        <v>0.22382874574720338</v>
      </c>
      <c r="M2266" s="98" cm="1">
        <f t="array" ref="M2266">msoa_calculations5[[#This Row],[Estimated case time (see and treat)]]*msoa_calculations5[[#This Row],[Population share of ICB]:[Population share of ICB]]</f>
        <v>0.16287557611792097</v>
      </c>
      <c r="N2266" s="94" cm="1">
        <f t="array" ref="N2266">msoa_calculations5[[#This Row],[Weighted estimate]]*msoa_calculations5[[#This Row],[Population share of ICB]:[Population share of ICB]]</f>
        <v>0.20733536923618973</v>
      </c>
    </row>
    <row r="2267" spans="1:14">
      <c r="A2267" s="63" t="s">
        <v>10884</v>
      </c>
      <c r="B2267" s="63" t="s">
        <v>13722</v>
      </c>
      <c r="C2267" s="63" t="s">
        <v>11</v>
      </c>
      <c r="D2267" s="63" t="s">
        <v>72</v>
      </c>
      <c r="E2267" s="72">
        <v>6795</v>
      </c>
      <c r="F2267" s="64">
        <v>1</v>
      </c>
      <c r="G2267" s="79">
        <v>0</v>
      </c>
      <c r="H2267" s="133">
        <v>85.493812561035156</v>
      </c>
      <c r="I2267" s="134">
        <v>60.978382110595703</v>
      </c>
      <c r="J2267" s="105">
        <v>78.860160827636719</v>
      </c>
      <c r="K2267" s="96">
        <f>msoa_calculations5[[#This Row],[ Pop20]]/SUMIF(msoa_calculations5[ICB26],msoa_calculations5[[#This Row],[ICB26]],msoa_calculations5[[ Pop20]])</f>
        <v>2.8353648231996685E-3</v>
      </c>
      <c r="L2267" s="98" cm="1">
        <f t="array" ref="L2267">msoa_calculations5[[#This Row],[ Estimated case time (see and convey)]]*msoa_calculations5[[#This Row],[Population share of ICB]:[Population share of ICB]]</f>
        <v>0.24240614873678504</v>
      </c>
      <c r="M2267" s="98" cm="1">
        <f t="array" ref="M2267">msoa_calculations5[[#This Row],[Estimated case time (see and treat)]]*msoa_calculations5[[#This Row],[Population share of ICB]:[Population share of ICB]]</f>
        <v>0.17289595961201101</v>
      </c>
      <c r="N2267" s="94" cm="1">
        <f t="array" ref="N2267">msoa_calculations5[[#This Row],[Weighted estimate]]*msoa_calculations5[[#This Row],[Population share of ICB]:[Population share of ICB]]</f>
        <v>0.22359732596254961</v>
      </c>
    </row>
    <row r="2268" spans="1:14">
      <c r="A2268" s="63" t="s">
        <v>10882</v>
      </c>
      <c r="B2268" s="63" t="s">
        <v>13722</v>
      </c>
      <c r="C2268" s="63" t="s">
        <v>11</v>
      </c>
      <c r="D2268" s="63" t="s">
        <v>72</v>
      </c>
      <c r="E2268" s="72">
        <v>6549</v>
      </c>
      <c r="F2268" s="64">
        <v>1</v>
      </c>
      <c r="G2268" s="79">
        <v>0</v>
      </c>
      <c r="H2268" s="133">
        <v>95.884910583496094</v>
      </c>
      <c r="I2268" s="134">
        <v>68.71478271484375</v>
      </c>
      <c r="J2268" s="105">
        <v>88.532920837402344</v>
      </c>
      <c r="K2268" s="96">
        <f>msoa_calculations5[[#This Row],[ Pop20]]/SUMIF(msoa_calculations5[ICB26],msoa_calculations5[[#This Row],[ICB26]],msoa_calculations5[[ Pop20]])</f>
        <v>2.7327158538829476E-3</v>
      </c>
      <c r="L2268" s="98" cm="1">
        <f t="array" ref="L2268">msoa_calculations5[[#This Row],[ Estimated case time (see and convey)]]*msoa_calculations5[[#This Row],[Population share of ICB]:[Population share of ICB]]</f>
        <v>0.26202621529966863</v>
      </c>
      <c r="M2268" s="98" cm="1">
        <f t="array" ref="M2268">msoa_calculations5[[#This Row],[Estimated case time (see and treat)]]*msoa_calculations5[[#This Row],[Population share of ICB]:[Population share of ICB]]</f>
        <v>0.18777797612097544</v>
      </c>
      <c r="N2268" s="94" cm="1">
        <f t="array" ref="N2268">msoa_calculations5[[#This Row],[Weighted estimate]]*msoa_calculations5[[#This Row],[Population share of ICB]:[Population share of ICB]]</f>
        <v>0.24193531636293333</v>
      </c>
    </row>
    <row r="2269" spans="1:14">
      <c r="A2269" s="63" t="s">
        <v>10880</v>
      </c>
      <c r="B2269" s="63" t="s">
        <v>13722</v>
      </c>
      <c r="C2269" s="63" t="s">
        <v>11</v>
      </c>
      <c r="D2269" s="63" t="s">
        <v>72</v>
      </c>
      <c r="E2269" s="72">
        <v>7455</v>
      </c>
      <c r="F2269" s="64">
        <v>1</v>
      </c>
      <c r="G2269" s="79">
        <v>0</v>
      </c>
      <c r="H2269" s="133">
        <v>86.375259399414063</v>
      </c>
      <c r="I2269" s="134">
        <v>61.506172180175781</v>
      </c>
      <c r="J2269" s="105">
        <v>79.645912170410156</v>
      </c>
      <c r="K2269" s="96">
        <f>msoa_calculations5[[#This Row],[ Pop20]]/SUMIF(msoa_calculations5[ICB26],msoa_calculations5[[#This Row],[ICB26]],msoa_calculations5[[ Pop20]])</f>
        <v>3.1107644969762369E-3</v>
      </c>
      <c r="L2269" s="98" cm="1">
        <f t="array" ref="L2269">msoa_calculations5[[#This Row],[ Estimated case time (see and convey)]]*msoa_calculations5[[#This Row],[Population share of ICB]:[Population share of ICB]]</f>
        <v>0.26869309035681027</v>
      </c>
      <c r="M2269" s="98" cm="1">
        <f t="array" ref="M2269">msoa_calculations5[[#This Row],[Estimated case time (see and treat)]]*msoa_calculations5[[#This Row],[Population share of ICB]:[Population share of ICB]]</f>
        <v>0.19133121676299833</v>
      </c>
      <c r="N2269" s="94" cm="1">
        <f t="array" ref="N2269">msoa_calculations5[[#This Row],[Weighted estimate]]*msoa_calculations5[[#This Row],[Population share of ICB]:[Population share of ICB]]</f>
        <v>0.2477596759089995</v>
      </c>
    </row>
    <row r="2270" spans="1:14">
      <c r="A2270" s="63" t="s">
        <v>10878</v>
      </c>
      <c r="B2270" s="63" t="s">
        <v>13722</v>
      </c>
      <c r="C2270" s="63" t="s">
        <v>11</v>
      </c>
      <c r="D2270" s="63" t="s">
        <v>72</v>
      </c>
      <c r="E2270" s="72">
        <v>6331</v>
      </c>
      <c r="F2270" s="64">
        <v>1</v>
      </c>
      <c r="G2270" s="79">
        <v>0</v>
      </c>
      <c r="H2270" s="133">
        <v>89.129508972167969</v>
      </c>
      <c r="I2270" s="134">
        <v>64.557350158691406</v>
      </c>
      <c r="J2270" s="105">
        <v>82.480506896972656</v>
      </c>
      <c r="K2270" s="96">
        <f>msoa_calculations5[[#This Row],[ Pop20]]/SUMIF(msoa_calculations5[ICB26],msoa_calculations5[[#This Row],[ICB26]],msoa_calculations5[[ Pop20]])</f>
        <v>2.6417505070900813E-3</v>
      </c>
      <c r="L2270" s="98" cm="1">
        <f t="array" ref="L2270">msoa_calculations5[[#This Row],[ Estimated case time (see and convey)]]*msoa_calculations5[[#This Row],[Population share of ICB]:[Population share of ICB]]</f>
        <v>0.23545792552391467</v>
      </c>
      <c r="M2270" s="98" cm="1">
        <f t="array" ref="M2270">msoa_calculations5[[#This Row],[Estimated case time (see and treat)]]*msoa_calculations5[[#This Row],[Population share of ICB]:[Population share of ICB]]</f>
        <v>0.17054441251811497</v>
      </c>
      <c r="N2270" s="94" cm="1">
        <f t="array" ref="N2270">msoa_calculations5[[#This Row],[Weighted estimate]]*msoa_calculations5[[#This Row],[Population share of ICB]:[Population share of ICB]]</f>
        <v>0.21789292092012447</v>
      </c>
    </row>
    <row r="2271" spans="1:14">
      <c r="A2271" s="63" t="s">
        <v>10876</v>
      </c>
      <c r="B2271" s="63" t="s">
        <v>13722</v>
      </c>
      <c r="C2271" s="63" t="s">
        <v>11</v>
      </c>
      <c r="D2271" s="63" t="s">
        <v>72</v>
      </c>
      <c r="E2271" s="72">
        <v>6939</v>
      </c>
      <c r="F2271" s="64">
        <v>1</v>
      </c>
      <c r="G2271" s="79">
        <v>0</v>
      </c>
      <c r="H2271" s="133">
        <v>90.101051330566406</v>
      </c>
      <c r="I2271" s="134">
        <v>64.481979370117188</v>
      </c>
      <c r="J2271" s="105">
        <v>83.16876220703125</v>
      </c>
      <c r="K2271" s="96">
        <f>msoa_calculations5[[#This Row],[ Pop20]]/SUMIF(msoa_calculations5[ICB26],msoa_calculations5[[#This Row],[ICB26]],msoa_calculations5[[ Pop20]])</f>
        <v>2.8954520247509198E-3</v>
      </c>
      <c r="L2271" s="98" cm="1">
        <f t="array" ref="L2271">msoa_calculations5[[#This Row],[ Estimated case time (see and convey)]]*msoa_calculations5[[#This Row],[Population share of ICB]:[Population share of ICB]]</f>
        <v>0.26088327150727508</v>
      </c>
      <c r="M2271" s="98" cm="1">
        <f t="array" ref="M2271">msoa_calculations5[[#This Row],[Estimated case time (see and treat)]]*msoa_calculations5[[#This Row],[Population share of ICB]:[Population share of ICB]]</f>
        <v>0.18670447772715285</v>
      </c>
      <c r="N2271" s="94" cm="1">
        <f t="array" ref="N2271">msoa_calculations5[[#This Row],[Weighted estimate]]*msoa_calculations5[[#This Row],[Population share of ICB]:[Population share of ICB]]</f>
        <v>0.2408111609283764</v>
      </c>
    </row>
    <row r="2272" spans="1:14">
      <c r="A2272" s="63" t="s">
        <v>10874</v>
      </c>
      <c r="B2272" s="63" t="s">
        <v>13722</v>
      </c>
      <c r="C2272" s="63" t="s">
        <v>11</v>
      </c>
      <c r="D2272" s="63" t="s">
        <v>72</v>
      </c>
      <c r="E2272" s="72">
        <v>6207</v>
      </c>
      <c r="F2272" s="64">
        <v>1</v>
      </c>
      <c r="G2272" s="79">
        <v>0</v>
      </c>
      <c r="H2272" s="133">
        <v>92.493995666503906</v>
      </c>
      <c r="I2272" s="134">
        <v>67.344200134277344</v>
      </c>
      <c r="J2272" s="105">
        <v>85.688690185546875</v>
      </c>
      <c r="K2272" s="96">
        <f>msoa_calculations5[[#This Row],[ Pop20]]/SUMIF(msoa_calculations5[ICB26],msoa_calculations5[[#This Row],[ICB26]],msoa_calculations5[[ Pop20]])</f>
        <v>2.590008750198726E-3</v>
      </c>
      <c r="L2272" s="98" cm="1">
        <f t="array" ref="L2272">msoa_calculations5[[#This Row],[ Estimated case time (see and convey)]]*msoa_calculations5[[#This Row],[Population share of ICB]:[Population share of ICB]]</f>
        <v>0.23956025811708817</v>
      </c>
      <c r="M2272" s="98" cm="1">
        <f t="array" ref="M2272">msoa_calculations5[[#This Row],[Estimated case time (see and treat)]]*msoa_calculations5[[#This Row],[Population share of ICB]:[Population share of ICB]]</f>
        <v>0.17442206762291254</v>
      </c>
      <c r="N2272" s="94" cm="1">
        <f t="array" ref="N2272">msoa_calculations5[[#This Row],[Weighted estimate]]*msoa_calculations5[[#This Row],[Population share of ICB]:[Population share of ICB]]</f>
        <v>0.2219344573736341</v>
      </c>
    </row>
    <row r="2273" spans="1:14">
      <c r="A2273" s="63" t="s">
        <v>10872</v>
      </c>
      <c r="B2273" s="63" t="s">
        <v>13722</v>
      </c>
      <c r="C2273" s="63" t="s">
        <v>11</v>
      </c>
      <c r="D2273" s="63" t="s">
        <v>72</v>
      </c>
      <c r="E2273" s="72">
        <v>6979</v>
      </c>
      <c r="F2273" s="64">
        <v>1</v>
      </c>
      <c r="G2273" s="79">
        <v>0</v>
      </c>
      <c r="H2273" s="133">
        <v>95.874801635742188</v>
      </c>
      <c r="I2273" s="134">
        <v>67.53802490234375</v>
      </c>
      <c r="J2273" s="105">
        <v>88.207130432128906</v>
      </c>
      <c r="K2273" s="96">
        <f>msoa_calculations5[[#This Row],[ Pop20]]/SUMIF(msoa_calculations5[ICB26],msoa_calculations5[[#This Row],[ICB26]],msoa_calculations5[[ Pop20]])</f>
        <v>2.9121429140707119E-3</v>
      </c>
      <c r="L2273" s="98" cm="1">
        <f t="array" ref="L2273">msoa_calculations5[[#This Row],[ Estimated case time (see and convey)]]*msoa_calculations5[[#This Row],[Population share of ICB]:[Population share of ICB]]</f>
        <v>0.27920112422146171</v>
      </c>
      <c r="M2273" s="98" cm="1">
        <f t="array" ref="M2273">msoa_calculations5[[#This Row],[Estimated case time (see and treat)]]*msoa_calculations5[[#This Row],[Population share of ICB]:[Population share of ICB]]</f>
        <v>0.19668038064969162</v>
      </c>
      <c r="N2273" s="94" cm="1">
        <f t="array" ref="N2273">msoa_calculations5[[#This Row],[Weighted estimate]]*msoa_calculations5[[#This Row],[Population share of ICB]:[Population share of ICB]]</f>
        <v>0.25687176985843524</v>
      </c>
    </row>
    <row r="2274" spans="1:14">
      <c r="A2274" s="63" t="s">
        <v>10870</v>
      </c>
      <c r="B2274" s="63" t="s">
        <v>13722</v>
      </c>
      <c r="C2274" s="63" t="s">
        <v>11</v>
      </c>
      <c r="D2274" s="63" t="s">
        <v>72</v>
      </c>
      <c r="E2274" s="72">
        <v>6429</v>
      </c>
      <c r="F2274" s="64">
        <v>1</v>
      </c>
      <c r="G2274" s="79">
        <v>0</v>
      </c>
      <c r="H2274" s="133">
        <v>98.283805847167969</v>
      </c>
      <c r="I2274" s="134">
        <v>69.7335205078125</v>
      </c>
      <c r="J2274" s="105">
        <v>90.558357238769531</v>
      </c>
      <c r="K2274" s="96">
        <f>msoa_calculations5[[#This Row],[ Pop20]]/SUMIF(msoa_calculations5[ICB26],msoa_calculations5[[#This Row],[ICB26]],msoa_calculations5[[ Pop20]])</f>
        <v>2.6826431859235714E-3</v>
      </c>
      <c r="L2274" s="98" cm="1">
        <f t="array" ref="L2274">msoa_calculations5[[#This Row],[ Estimated case time (see and convey)]]*msoa_calculations5[[#This Row],[Population share of ICB]:[Population share of ICB]]</f>
        <v>0.26366038204254044</v>
      </c>
      <c r="M2274" s="98" cm="1">
        <f t="array" ref="M2274">msoa_calculations5[[#This Row],[Estimated case time (see and treat)]]*msoa_calculations5[[#This Row],[Population share of ICB]:[Population share of ICB]]</f>
        <v>0.18707015362074483</v>
      </c>
      <c r="N2274" s="94" cm="1">
        <f t="array" ref="N2274">msoa_calculations5[[#This Row],[Weighted estimate]]*msoa_calculations5[[#This Row],[Population share of ICB]:[Population share of ICB]]</f>
        <v>0.24293575997501762</v>
      </c>
    </row>
    <row r="2275" spans="1:14">
      <c r="A2275" s="63" t="s">
        <v>10868</v>
      </c>
      <c r="B2275" s="63" t="s">
        <v>13722</v>
      </c>
      <c r="C2275" s="63" t="s">
        <v>11</v>
      </c>
      <c r="D2275" s="63" t="s">
        <v>72</v>
      </c>
      <c r="E2275" s="72">
        <v>8370</v>
      </c>
      <c r="F2275" s="64">
        <v>1</v>
      </c>
      <c r="G2275" s="79">
        <v>0</v>
      </c>
      <c r="H2275" s="133">
        <v>94.477806091308594</v>
      </c>
      <c r="I2275" s="134">
        <v>67.932449340820313</v>
      </c>
      <c r="J2275" s="105">
        <v>87.294876098632813</v>
      </c>
      <c r="K2275" s="96">
        <f>msoa_calculations5[[#This Row],[ Pop20]]/SUMIF(msoa_calculations5[ICB26],msoa_calculations5[[#This Row],[ICB26]],msoa_calculations5[[ Pop20]])</f>
        <v>3.4925685901664792E-3</v>
      </c>
      <c r="L2275" s="98" cm="1">
        <f t="array" ref="L2275">msoa_calculations5[[#This Row],[ Estimated case time (see and convey)]]*msoa_calculations5[[#This Row],[Population share of ICB]:[Population share of ICB]]</f>
        <v>0.32997021802234366</v>
      </c>
      <c r="M2275" s="98" cm="1">
        <f t="array" ref="M2275">msoa_calculations5[[#This Row],[Estimated case time (see and treat)]]*msoa_calculations5[[#This Row],[Population share of ICB]:[Population share of ICB]]</f>
        <v>0.23725873882082457</v>
      </c>
      <c r="N2275" s="94" cm="1">
        <f t="array" ref="N2275">msoa_calculations5[[#This Row],[Weighted estimate]]*msoa_calculations5[[#This Row],[Population share of ICB]:[Population share of ICB]]</f>
        <v>0.30488334234455949</v>
      </c>
    </row>
    <row r="2276" spans="1:14">
      <c r="A2276" s="63" t="s">
        <v>10866</v>
      </c>
      <c r="B2276" s="63" t="s">
        <v>13722</v>
      </c>
      <c r="C2276" s="63" t="s">
        <v>11</v>
      </c>
      <c r="D2276" s="63" t="s">
        <v>72</v>
      </c>
      <c r="E2276" s="72">
        <v>6770</v>
      </c>
      <c r="F2276" s="64">
        <v>1</v>
      </c>
      <c r="G2276" s="79">
        <v>0</v>
      </c>
      <c r="H2276" s="133">
        <v>104.33298492431641</v>
      </c>
      <c r="I2276" s="134">
        <v>72.968223571777344</v>
      </c>
      <c r="J2276" s="105">
        <v>95.845962524414063</v>
      </c>
      <c r="K2276" s="96">
        <f>msoa_calculations5[[#This Row],[ Pop20]]/SUMIF(msoa_calculations5[ICB26],msoa_calculations5[[#This Row],[ICB26]],msoa_calculations5[[ Pop20]])</f>
        <v>2.8249330173747986E-3</v>
      </c>
      <c r="L2276" s="98" cm="1">
        <f t="array" ref="L2276">msoa_calculations5[[#This Row],[ Estimated case time (see and convey)]]*msoa_calculations5[[#This Row],[Population share of ICB]:[Population share of ICB]]</f>
        <v>0.29473369391396853</v>
      </c>
      <c r="M2276" s="98" cm="1">
        <f t="array" ref="M2276">msoa_calculations5[[#This Row],[Estimated case time (see and treat)]]*msoa_calculations5[[#This Row],[Population share of ICB]:[Population share of ICB]]</f>
        <v>0.20613034398709987</v>
      </c>
      <c r="N2276" s="94" cm="1">
        <f t="array" ref="N2276">msoa_calculations5[[#This Row],[Weighted estimate]]*msoa_calculations5[[#This Row],[Population share of ICB]:[Population share of ICB]]</f>
        <v>0.2707584241172849</v>
      </c>
    </row>
    <row r="2277" spans="1:14">
      <c r="A2277" s="63" t="s">
        <v>10864</v>
      </c>
      <c r="B2277" s="63" t="s">
        <v>13722</v>
      </c>
      <c r="C2277" s="63" t="s">
        <v>11</v>
      </c>
      <c r="D2277" s="63" t="s">
        <v>72</v>
      </c>
      <c r="E2277" s="72">
        <v>9021</v>
      </c>
      <c r="F2277" s="64">
        <v>1</v>
      </c>
      <c r="G2277" s="79">
        <v>0</v>
      </c>
      <c r="H2277" s="133">
        <v>97.182106018066406</v>
      </c>
      <c r="I2277" s="134">
        <v>69.310310363769531</v>
      </c>
      <c r="J2277" s="105">
        <v>89.640251159667969</v>
      </c>
      <c r="K2277" s="96">
        <f>msoa_calculations5[[#This Row],[ Pop20]]/SUMIF(msoa_calculations5[ICB26],msoa_calculations5[[#This Row],[ICB26]],msoa_calculations5[[ Pop20]])</f>
        <v>3.7642128138460941E-3</v>
      </c>
      <c r="L2277" s="98" cm="1">
        <f t="array" ref="L2277">msoa_calculations5[[#This Row],[ Estimated case time (see and convey)]]*msoa_calculations5[[#This Row],[Population share of ICB]:[Population share of ICB]]</f>
        <v>0.36581412874975516</v>
      </c>
      <c r="M2277" s="98" cm="1">
        <f t="array" ref="M2277">msoa_calculations5[[#This Row],[Estimated case time (see and treat)]]*msoa_calculations5[[#This Row],[Population share of ICB]:[Population share of ICB]]</f>
        <v>0.26089875840295101</v>
      </c>
      <c r="N2277" s="94" cm="1">
        <f t="array" ref="N2277">msoa_calculations5[[#This Row],[Weighted estimate]]*msoa_calculations5[[#This Row],[Population share of ICB]:[Population share of ICB]]</f>
        <v>0.33742498205160437</v>
      </c>
    </row>
    <row r="2278" spans="1:14">
      <c r="A2278" s="63" t="s">
        <v>10862</v>
      </c>
      <c r="B2278" s="63" t="s">
        <v>13722</v>
      </c>
      <c r="C2278" s="63" t="s">
        <v>11</v>
      </c>
      <c r="D2278" s="63" t="s">
        <v>72</v>
      </c>
      <c r="E2278" s="72">
        <v>6159</v>
      </c>
      <c r="F2278" s="64">
        <v>1</v>
      </c>
      <c r="G2278" s="79">
        <v>0</v>
      </c>
      <c r="H2278" s="133">
        <v>98.775550842285156</v>
      </c>
      <c r="I2278" s="134">
        <v>69.599311828613281</v>
      </c>
      <c r="J2278" s="105">
        <v>90.880729675292969</v>
      </c>
      <c r="K2278" s="96">
        <f>msoa_calculations5[[#This Row],[ Pop20]]/SUMIF(msoa_calculations5[ICB26],msoa_calculations5[[#This Row],[ICB26]],msoa_calculations5[[ Pop20]])</f>
        <v>2.5699796830149753E-3</v>
      </c>
      <c r="L2278" s="98" cm="1">
        <f t="array" ref="L2278">msoa_calculations5[[#This Row],[ Estimated case time (see and convey)]]*msoa_calculations5[[#This Row],[Population share of ICB]:[Population share of ICB]]</f>
        <v>0.25385115884328557</v>
      </c>
      <c r="M2278" s="98" cm="1">
        <f t="array" ref="M2278">msoa_calculations5[[#This Row],[Estimated case time (see and treat)]]*msoa_calculations5[[#This Row],[Population share of ICB]:[Population share of ICB]]</f>
        <v>0.17886881735135998</v>
      </c>
      <c r="N2278" s="94" cm="1">
        <f t="array" ref="N2278">msoa_calculations5[[#This Row],[Weighted estimate]]*msoa_calculations5[[#This Row],[Population share of ICB]:[Population share of ICB]]</f>
        <v>0.23356162884307907</v>
      </c>
    </row>
    <row r="2279" spans="1:14">
      <c r="A2279" s="63" t="s">
        <v>10860</v>
      </c>
      <c r="B2279" s="63" t="s">
        <v>13722</v>
      </c>
      <c r="C2279" s="63" t="s">
        <v>11</v>
      </c>
      <c r="D2279" s="63" t="s">
        <v>72</v>
      </c>
      <c r="E2279" s="72">
        <v>10009</v>
      </c>
      <c r="F2279" s="64">
        <v>1</v>
      </c>
      <c r="G2279" s="79">
        <v>0</v>
      </c>
      <c r="H2279" s="133">
        <v>99.742584228515625</v>
      </c>
      <c r="I2279" s="134">
        <v>70.532066345214844</v>
      </c>
      <c r="J2279" s="105">
        <v>91.838485717773438</v>
      </c>
      <c r="K2279" s="96">
        <f>msoa_calculations5[[#This Row],[ Pop20]]/SUMIF(msoa_calculations5[ICB26],msoa_calculations5[[#This Row],[ICB26]],msoa_calculations5[[ Pop20]])</f>
        <v>4.1764777800449571E-3</v>
      </c>
      <c r="L2279" s="98" cm="1">
        <f t="array" ref="L2279">msoa_calculations5[[#This Row],[ Estimated case time (see and convey)]]*msoa_calculations5[[#This Row],[Population share of ICB]:[Population share of ICB]]</f>
        <v>0.41657268675465808</v>
      </c>
      <c r="M2279" s="98" cm="1">
        <f t="array" ref="M2279">msoa_calculations5[[#This Row],[Estimated case time (see and treat)]]*msoa_calculations5[[#This Row],[Population share of ICB]:[Population share of ICB]]</f>
        <v>0.29457560787144654</v>
      </c>
      <c r="N2279" s="94" cm="1">
        <f t="array" ref="N2279">msoa_calculations5[[#This Row],[Weighted estimate]]*msoa_calculations5[[#This Row],[Population share of ICB]:[Population share of ICB]]</f>
        <v>0.38356139495325692</v>
      </c>
    </row>
    <row r="2280" spans="1:14">
      <c r="A2280" s="63" t="s">
        <v>10858</v>
      </c>
      <c r="B2280" s="63" t="s">
        <v>13722</v>
      </c>
      <c r="C2280" s="63" t="s">
        <v>11</v>
      </c>
      <c r="D2280" s="63" t="s">
        <v>72</v>
      </c>
      <c r="E2280" s="72">
        <v>7066</v>
      </c>
      <c r="F2280" s="64">
        <v>1</v>
      </c>
      <c r="G2280" s="79">
        <v>0</v>
      </c>
      <c r="H2280" s="133">
        <v>100.77912902832031</v>
      </c>
      <c r="I2280" s="134">
        <v>71.285118103027344</v>
      </c>
      <c r="J2280" s="105">
        <v>92.798316955566406</v>
      </c>
      <c r="K2280" s="96">
        <f>msoa_calculations5[[#This Row],[ Pop20]]/SUMIF(msoa_calculations5[ICB26],msoa_calculations5[[#This Row],[ICB26]],msoa_calculations5[[ Pop20]])</f>
        <v>2.9484455983412594E-3</v>
      </c>
      <c r="L2280" s="98" cm="1">
        <f t="array" ref="L2280">msoa_calculations5[[#This Row],[ Estimated case time (see and convey)]]*msoa_calculations5[[#This Row],[Population share of ICB]:[Population share of ICB]]</f>
        <v>0.29714177938821684</v>
      </c>
      <c r="M2280" s="98" cm="1">
        <f t="array" ref="M2280">msoa_calculations5[[#This Row],[Estimated case time (see and treat)]]*msoa_calculations5[[#This Row],[Population share of ICB]:[Population share of ICB]]</f>
        <v>0.21018029269810781</v>
      </c>
      <c r="N2280" s="94" cm="1">
        <f t="array" ref="N2280">msoa_calculations5[[#This Row],[Weighted estimate]]*msoa_calculations5[[#This Row],[Population share of ICB]:[Population share of ICB]]</f>
        <v>0.27361078916111681</v>
      </c>
    </row>
    <row r="2281" spans="1:14">
      <c r="A2281" s="63" t="s">
        <v>10856</v>
      </c>
      <c r="B2281" s="63" t="s">
        <v>13722</v>
      </c>
      <c r="C2281" s="63" t="s">
        <v>11</v>
      </c>
      <c r="D2281" s="63" t="s">
        <v>72</v>
      </c>
      <c r="E2281" s="72">
        <v>12366</v>
      </c>
      <c r="F2281" s="64">
        <v>1</v>
      </c>
      <c r="G2281" s="79">
        <v>0</v>
      </c>
      <c r="H2281" s="133">
        <v>99.169631958007813</v>
      </c>
      <c r="I2281" s="134">
        <v>69.949592590332031</v>
      </c>
      <c r="J2281" s="105">
        <v>91.262954711914063</v>
      </c>
      <c r="K2281" s="96">
        <f>msoa_calculations5[[#This Row],[ Pop20]]/SUMIF(msoa_calculations5[ICB26],msoa_calculations5[[#This Row],[ICB26]],msoa_calculations5[[ Pop20]])</f>
        <v>5.1599884332137018E-3</v>
      </c>
      <c r="L2281" s="98" cm="1">
        <f t="array" ref="L2281">msoa_calculations5[[#This Row],[ Estimated case time (see and convey)]]*msoa_calculations5[[#This Row],[Population share of ICB]:[Population share of ICB]]</f>
        <v>0.51171415382938024</v>
      </c>
      <c r="M2281" s="98" cm="1">
        <f t="array" ref="M2281">msoa_calculations5[[#This Row],[Estimated case time (see and treat)]]*msoa_calculations5[[#This Row],[Population share of ICB]:[Population share of ICB]]</f>
        <v>0.36093908867412416</v>
      </c>
      <c r="N2281" s="94" cm="1">
        <f t="array" ref="N2281">msoa_calculations5[[#This Row],[Weighted estimate]]*msoa_calculations5[[#This Row],[Population share of ICB]:[Population share of ICB]]</f>
        <v>0.47091579069438244</v>
      </c>
    </row>
    <row r="2282" spans="1:14">
      <c r="A2282" s="63" t="s">
        <v>11176</v>
      </c>
      <c r="B2282" s="63" t="s">
        <v>13722</v>
      </c>
      <c r="C2282" s="63" t="s">
        <v>11</v>
      </c>
      <c r="D2282" s="63" t="s">
        <v>72</v>
      </c>
      <c r="E2282" s="72">
        <v>6663</v>
      </c>
      <c r="F2282" s="64">
        <v>1</v>
      </c>
      <c r="G2282" s="79">
        <v>0</v>
      </c>
      <c r="H2282" s="133">
        <v>97.109687805175781</v>
      </c>
      <c r="I2282" s="134">
        <v>70.3138427734375</v>
      </c>
      <c r="J2282" s="105">
        <v>89.858978271484375</v>
      </c>
      <c r="K2282" s="96">
        <f>msoa_calculations5[[#This Row],[ Pop20]]/SUMIF(msoa_calculations5[ICB26],msoa_calculations5[[#This Row],[ICB26]],msoa_calculations5[[ Pop20]])</f>
        <v>2.780284888444355E-3</v>
      </c>
      <c r="L2282" s="98" cm="1">
        <f t="array" ref="L2282">msoa_calculations5[[#This Row],[ Estimated case time (see and convey)]]*msoa_calculations5[[#This Row],[Population share of ICB]:[Population share of ICB]]</f>
        <v>0.2699925975262793</v>
      </c>
      <c r="M2282" s="98" cm="1">
        <f t="array" ref="M2282">msoa_calculations5[[#This Row],[Estimated case time (see and treat)]]*msoa_calculations5[[#This Row],[Population share of ICB]:[Population share of ICB]]</f>
        <v>0.19549251451144059</v>
      </c>
      <c r="N2282" s="94" cm="1">
        <f t="array" ref="N2282">msoa_calculations5[[#This Row],[Weighted estimate]]*msoa_calculations5[[#This Row],[Population share of ICB]:[Population share of ICB]]</f>
        <v>0.24983355937925766</v>
      </c>
    </row>
    <row r="2283" spans="1:14">
      <c r="A2283" s="63" t="s">
        <v>11174</v>
      </c>
      <c r="B2283" s="63" t="s">
        <v>13722</v>
      </c>
      <c r="C2283" s="63" t="s">
        <v>11</v>
      </c>
      <c r="D2283" s="63" t="s">
        <v>72</v>
      </c>
      <c r="E2283" s="72">
        <v>7082</v>
      </c>
      <c r="F2283" s="64">
        <v>1</v>
      </c>
      <c r="G2283" s="79">
        <v>0</v>
      </c>
      <c r="H2283" s="133">
        <v>100.14971923828125</v>
      </c>
      <c r="I2283" s="134">
        <v>71.082496643066406</v>
      </c>
      <c r="J2283" s="105">
        <v>92.284393310546875</v>
      </c>
      <c r="K2283" s="96">
        <f>msoa_calculations5[[#This Row],[ Pop20]]/SUMIF(msoa_calculations5[ICB26],msoa_calculations5[[#This Row],[ICB26]],msoa_calculations5[[ Pop20]])</f>
        <v>2.9551219540691763E-3</v>
      </c>
      <c r="L2283" s="98" cm="1">
        <f t="array" ref="L2283">msoa_calculations5[[#This Row],[ Estimated case time (see and convey)]]*msoa_calculations5[[#This Row],[Population share of ICB]:[Population share of ICB]]</f>
        <v>0.29595463401490907</v>
      </c>
      <c r="M2283" s="98" cm="1">
        <f t="array" ref="M2283">msoa_calculations5[[#This Row],[Estimated case time (see and treat)]]*msoa_calculations5[[#This Row],[Population share of ICB]:[Population share of ICB]]</f>
        <v>0.21005744637997406</v>
      </c>
      <c r="N2283" s="94" cm="1">
        <f t="array" ref="N2283">msoa_calculations5[[#This Row],[Weighted estimate]]*msoa_calculations5[[#This Row],[Population share of ICB]:[Population share of ICB]]</f>
        <v>0.27271163668995169</v>
      </c>
    </row>
    <row r="2284" spans="1:14">
      <c r="A2284" s="63" t="s">
        <v>11172</v>
      </c>
      <c r="B2284" s="63" t="s">
        <v>13722</v>
      </c>
      <c r="C2284" s="63" t="s">
        <v>11</v>
      </c>
      <c r="D2284" s="63" t="s">
        <v>72</v>
      </c>
      <c r="E2284" s="72">
        <v>6202</v>
      </c>
      <c r="F2284" s="64">
        <v>1</v>
      </c>
      <c r="G2284" s="79">
        <v>0</v>
      </c>
      <c r="H2284" s="133">
        <v>102.71337127685547</v>
      </c>
      <c r="I2284" s="134">
        <v>71.972488403320313</v>
      </c>
      <c r="J2284" s="105">
        <v>94.395172119140625</v>
      </c>
      <c r="K2284" s="96">
        <f>msoa_calculations5[[#This Row],[ Pop20]]/SUMIF(msoa_calculations5[ICB26],msoa_calculations5[[#This Row],[ICB26]],msoa_calculations5[[ Pop20]])</f>
        <v>2.5879223890337517E-3</v>
      </c>
      <c r="L2284" s="98" cm="1">
        <f t="array" ref="L2284">msoa_calculations5[[#This Row],[ Estimated case time (see and convey)]]*msoa_calculations5[[#This Row],[Population share of ICB]:[Population share of ICB]]</f>
        <v>0.26581423318051056</v>
      </c>
      <c r="M2284" s="98" cm="1">
        <f t="array" ref="M2284">msoa_calculations5[[#This Row],[Estimated case time (see and treat)]]*msoa_calculations5[[#This Row],[Population share of ICB]:[Population share of ICB]]</f>
        <v>0.18625921413342469</v>
      </c>
      <c r="N2284" s="94" cm="1">
        <f t="array" ref="N2284">msoa_calculations5[[#This Row],[Weighted estimate]]*msoa_calculations5[[#This Row],[Population share of ICB]:[Population share of ICB]]</f>
        <v>0.24428737934381858</v>
      </c>
    </row>
    <row r="2285" spans="1:14">
      <c r="A2285" s="63" t="s">
        <v>11170</v>
      </c>
      <c r="B2285" s="63" t="s">
        <v>13722</v>
      </c>
      <c r="C2285" s="63" t="s">
        <v>11</v>
      </c>
      <c r="D2285" s="63" t="s">
        <v>72</v>
      </c>
      <c r="E2285" s="72">
        <v>7553</v>
      </c>
      <c r="F2285" s="64">
        <v>1</v>
      </c>
      <c r="G2285" s="79">
        <v>0</v>
      </c>
      <c r="H2285" s="133">
        <v>103.34959411621094</v>
      </c>
      <c r="I2285" s="134">
        <v>72.535537719726563</v>
      </c>
      <c r="J2285" s="105">
        <v>95.011589050292969</v>
      </c>
      <c r="K2285" s="96">
        <f>msoa_calculations5[[#This Row],[ Pop20]]/SUMIF(msoa_calculations5[ICB26],msoa_calculations5[[#This Row],[ICB26]],msoa_calculations5[[ Pop20]])</f>
        <v>3.151657175809727E-3</v>
      </c>
      <c r="L2285" s="98" cm="1">
        <f t="array" ref="L2285">msoa_calculations5[[#This Row],[ Estimated case time (see and convey)]]*msoa_calculations5[[#This Row],[Population share of ICB]:[Population share of ICB]]</f>
        <v>0.32572248991337893</v>
      </c>
      <c r="M2285" s="98" cm="1">
        <f t="array" ref="M2285">msoa_calculations5[[#This Row],[Estimated case time (see and treat)]]*msoa_calculations5[[#This Row],[Population share of ICB]:[Population share of ICB]]</f>
        <v>0.22860714795559334</v>
      </c>
      <c r="N2285" s="94" cm="1">
        <f t="array" ref="N2285">msoa_calculations5[[#This Row],[Weighted estimate]]*msoa_calculations5[[#This Row],[Population share of ICB]:[Population share of ICB]]</f>
        <v>0.29944395641544069</v>
      </c>
    </row>
    <row r="2286" spans="1:14">
      <c r="A2286" s="63" t="s">
        <v>11168</v>
      </c>
      <c r="B2286" s="63" t="s">
        <v>13722</v>
      </c>
      <c r="C2286" s="63" t="s">
        <v>11</v>
      </c>
      <c r="D2286" s="63" t="s">
        <v>72</v>
      </c>
      <c r="E2286" s="72">
        <v>7160</v>
      </c>
      <c r="F2286" s="64">
        <v>1</v>
      </c>
      <c r="G2286" s="79">
        <v>0</v>
      </c>
      <c r="H2286" s="133">
        <v>104.74109649658203</v>
      </c>
      <c r="I2286" s="134">
        <v>73.701431274414063</v>
      </c>
      <c r="J2286" s="105">
        <v>96.342048645019531</v>
      </c>
      <c r="K2286" s="96">
        <f>msoa_calculations5[[#This Row],[ Pop20]]/SUMIF(msoa_calculations5[ICB26],msoa_calculations5[[#This Row],[ICB26]],msoa_calculations5[[ Pop20]])</f>
        <v>2.9876691882427709E-3</v>
      </c>
      <c r="L2286" s="98" cm="1">
        <f t="array" ref="L2286">msoa_calculations5[[#This Row],[ Estimated case time (see and convey)]]*msoa_calculations5[[#This Row],[Population share of ICB]:[Population share of ICB]]</f>
        <v>0.31293174674560098</v>
      </c>
      <c r="M2286" s="98" cm="1">
        <f t="array" ref="M2286">msoa_calculations5[[#This Row],[Estimated case time (see and treat)]]*msoa_calculations5[[#This Row],[Population share of ICB]:[Population share of ICB]]</f>
        <v>0.22019549534795901</v>
      </c>
      <c r="N2286" s="94" cm="1">
        <f t="array" ref="N2286">msoa_calculations5[[#This Row],[Weighted estimate]]*msoa_calculations5[[#This Row],[Population share of ICB]:[Population share of ICB]]</f>
        <v>0.28783817026891106</v>
      </c>
    </row>
    <row r="2287" spans="1:14">
      <c r="A2287" s="63" t="s">
        <v>11166</v>
      </c>
      <c r="B2287" s="63" t="s">
        <v>13722</v>
      </c>
      <c r="C2287" s="63" t="s">
        <v>11</v>
      </c>
      <c r="D2287" s="63" t="s">
        <v>72</v>
      </c>
      <c r="E2287" s="72">
        <v>7460</v>
      </c>
      <c r="F2287" s="64">
        <v>1</v>
      </c>
      <c r="G2287" s="79">
        <v>0</v>
      </c>
      <c r="H2287" s="133">
        <v>99.841636657714844</v>
      </c>
      <c r="I2287" s="134">
        <v>71.204414367675781</v>
      </c>
      <c r="J2287" s="105">
        <v>92.092666625976563</v>
      </c>
      <c r="K2287" s="96">
        <f>msoa_calculations5[[#This Row],[ Pop20]]/SUMIF(msoa_calculations5[ICB26],msoa_calculations5[[#This Row],[ICB26]],msoa_calculations5[[ Pop20]])</f>
        <v>3.1128508581412108E-3</v>
      </c>
      <c r="L2287" s="98" cm="1">
        <f t="array" ref="L2287">msoa_calculations5[[#This Row],[ Estimated case time (see and convey)]]*msoa_calculations5[[#This Row],[Population share of ICB]:[Population share of ICB]]</f>
        <v>0.31079212434819065</v>
      </c>
      <c r="M2287" s="98" cm="1">
        <f t="array" ref="M2287">msoa_calculations5[[#This Row],[Estimated case time (see and treat)]]*msoa_calculations5[[#This Row],[Population share of ICB]:[Population share of ICB]]</f>
        <v>0.2216487223678619</v>
      </c>
      <c r="N2287" s="94" cm="1">
        <f t="array" ref="N2287">msoa_calculations5[[#This Row],[Weighted estimate]]*msoa_calculations5[[#This Row],[Population share of ICB]:[Population share of ICB]]</f>
        <v>0.28667073633518358</v>
      </c>
    </row>
    <row r="2288" spans="1:14">
      <c r="A2288" s="63" t="s">
        <v>11164</v>
      </c>
      <c r="B2288" s="63" t="s">
        <v>13722</v>
      </c>
      <c r="C2288" s="63" t="s">
        <v>11</v>
      </c>
      <c r="D2288" s="63" t="s">
        <v>72</v>
      </c>
      <c r="E2288" s="72">
        <v>6585</v>
      </c>
      <c r="F2288" s="64">
        <v>1</v>
      </c>
      <c r="G2288" s="79">
        <v>0</v>
      </c>
      <c r="H2288" s="133">
        <v>99.228034973144531</v>
      </c>
      <c r="I2288" s="134">
        <v>70.812454223632813</v>
      </c>
      <c r="J2288" s="105">
        <v>91.539039611816406</v>
      </c>
      <c r="K2288" s="96">
        <f>msoa_calculations5[[#This Row],[ Pop20]]/SUMIF(msoa_calculations5[ICB26],msoa_calculations5[[#This Row],[ICB26]],msoa_calculations5[[ Pop20]])</f>
        <v>2.7477376542707605E-3</v>
      </c>
      <c r="L2288" s="98" cm="1">
        <f t="array" ref="L2288">msoa_calculations5[[#This Row],[ Estimated case time (see and convey)]]*msoa_calculations5[[#This Row],[Population share of ICB]:[Population share of ICB]]</f>
        <v>0.27265260805500513</v>
      </c>
      <c r="M2288" s="98" cm="1">
        <f t="array" ref="M2288">msoa_calculations5[[#This Row],[Estimated case time (see and treat)]]*msoa_calculations5[[#This Row],[Population share of ICB]:[Population share of ICB]]</f>
        <v>0.19457404686160043</v>
      </c>
      <c r="N2288" s="94" cm="1">
        <f t="array" ref="N2288">msoa_calculations5[[#This Row],[Weighted estimate]]*msoa_calculations5[[#This Row],[Population share of ICB]:[Population share of ICB]]</f>
        <v>0.25152526597717062</v>
      </c>
    </row>
    <row r="2289" spans="1:14">
      <c r="A2289" s="63" t="s">
        <v>10854</v>
      </c>
      <c r="B2289" s="63" t="s">
        <v>13722</v>
      </c>
      <c r="C2289" s="63" t="s">
        <v>11</v>
      </c>
      <c r="D2289" s="63" t="s">
        <v>72</v>
      </c>
      <c r="E2289" s="72">
        <v>7392</v>
      </c>
      <c r="F2289" s="64">
        <v>1</v>
      </c>
      <c r="G2289" s="79">
        <v>0</v>
      </c>
      <c r="H2289" s="133">
        <v>97.693222045898438</v>
      </c>
      <c r="I2289" s="134">
        <v>69.213142395019531</v>
      </c>
      <c r="J2289" s="105">
        <v>89.986770629882813</v>
      </c>
      <c r="K2289" s="96">
        <f>msoa_calculations5[[#This Row],[ Pop20]]/SUMIF(msoa_calculations5[ICB26],msoa_calculations5[[#This Row],[ICB26]],msoa_calculations5[[ Pop20]])</f>
        <v>3.0844763462975645E-3</v>
      </c>
      <c r="L2289" s="98" cm="1">
        <f t="array" ref="L2289">msoa_calculations5[[#This Row],[ Estimated case time (see and convey)]]*msoa_calculations5[[#This Row],[Population share of ICB]:[Population share of ICB]]</f>
        <v>0.30133243259416947</v>
      </c>
      <c r="M2289" s="98" cm="1">
        <f t="array" ref="M2289">msoa_calculations5[[#This Row],[Estimated case time (see and treat)]]*msoa_calculations5[[#This Row],[Population share of ICB]:[Population share of ICB]]</f>
        <v>0.21348630057036291</v>
      </c>
      <c r="N2289" s="94" cm="1">
        <f t="array" ref="N2289">msoa_calculations5[[#This Row],[Weighted estimate]]*msoa_calculations5[[#This Row],[Population share of ICB]:[Population share of ICB]]</f>
        <v>0.27756206548757795</v>
      </c>
    </row>
    <row r="2290" spans="1:14">
      <c r="A2290" s="63" t="s">
        <v>10852</v>
      </c>
      <c r="B2290" s="63" t="s">
        <v>13722</v>
      </c>
      <c r="C2290" s="63" t="s">
        <v>11</v>
      </c>
      <c r="D2290" s="63" t="s">
        <v>72</v>
      </c>
      <c r="E2290" s="72">
        <v>6769</v>
      </c>
      <c r="F2290" s="64">
        <v>1</v>
      </c>
      <c r="G2290" s="79">
        <v>0</v>
      </c>
      <c r="H2290" s="133">
        <v>94.525421142578125</v>
      </c>
      <c r="I2290" s="134">
        <v>67.472946166992188</v>
      </c>
      <c r="J2290" s="105">
        <v>87.205268859863281</v>
      </c>
      <c r="K2290" s="96">
        <f>msoa_calculations5[[#This Row],[ Pop20]]/SUMIF(msoa_calculations5[ICB26],msoa_calculations5[[#This Row],[ICB26]],msoa_calculations5[[ Pop20]])</f>
        <v>2.8245157451418038E-3</v>
      </c>
      <c r="L2290" s="98" cm="1">
        <f t="array" ref="L2290">msoa_calculations5[[#This Row],[ Estimated case time (see and convey)]]*msoa_calculations5[[#This Row],[Population share of ICB]:[Population share of ICB]]</f>
        <v>0.26698854033337188</v>
      </c>
      <c r="M2290" s="98" cm="1">
        <f t="array" ref="M2290">msoa_calculations5[[#This Row],[Estimated case time (see and treat)]]*msoa_calculations5[[#This Row],[Population share of ICB]:[Population share of ICB]]</f>
        <v>0.19057839881977476</v>
      </c>
      <c r="N2290" s="94" cm="1">
        <f t="array" ref="N2290">msoa_calculations5[[#This Row],[Weighted estimate]]*msoa_calculations5[[#This Row],[Population share of ICB]:[Population share of ICB]]</f>
        <v>0.24631265495400809</v>
      </c>
    </row>
    <row r="2291" spans="1:14">
      <c r="A2291" s="63" t="s">
        <v>11162</v>
      </c>
      <c r="B2291" s="63" t="s">
        <v>13722</v>
      </c>
      <c r="C2291" s="63" t="s">
        <v>11</v>
      </c>
      <c r="D2291" s="63" t="s">
        <v>72</v>
      </c>
      <c r="E2291" s="72">
        <v>5297</v>
      </c>
      <c r="F2291" s="64">
        <v>1</v>
      </c>
      <c r="G2291" s="79">
        <v>0</v>
      </c>
      <c r="H2291" s="133">
        <v>94.275299072265625</v>
      </c>
      <c r="I2291" s="134">
        <v>67.183769226074219</v>
      </c>
      <c r="J2291" s="105">
        <v>86.944580078125</v>
      </c>
      <c r="K2291" s="96">
        <f>msoa_calculations5[[#This Row],[ Pop20]]/SUMIF(msoa_calculations5[ICB26],msoa_calculations5[[#This Row],[ICB26]],msoa_calculations5[[ Pop20]])</f>
        <v>2.2102910181734576E-3</v>
      </c>
      <c r="L2291" s="98" cm="1">
        <f t="array" ref="L2291">msoa_calculations5[[#This Row],[ Estimated case time (see and convey)]]*msoa_calculations5[[#This Row],[Population share of ICB]:[Population share of ICB]]</f>
        <v>0.2083758467750452</v>
      </c>
      <c r="M2291" s="98" cm="1">
        <f t="array" ref="M2291">msoa_calculations5[[#This Row],[Estimated case time (see and treat)]]*msoa_calculations5[[#This Row],[Population share of ICB]:[Population share of ICB]]</f>
        <v>0.14849568168743019</v>
      </c>
      <c r="N2291" s="94" cm="1">
        <f t="array" ref="N2291">msoa_calculations5[[#This Row],[Weighted estimate]]*msoa_calculations5[[#This Row],[Population share of ICB]:[Population share of ICB]]</f>
        <v>0.19217282442554262</v>
      </c>
    </row>
    <row r="2292" spans="1:14">
      <c r="A2292" s="63" t="s">
        <v>11160</v>
      </c>
      <c r="B2292" s="63" t="s">
        <v>13722</v>
      </c>
      <c r="C2292" s="63" t="s">
        <v>11</v>
      </c>
      <c r="D2292" s="63" t="s">
        <v>72</v>
      </c>
      <c r="E2292" s="72">
        <v>5545</v>
      </c>
      <c r="F2292" s="64">
        <v>1</v>
      </c>
      <c r="G2292" s="79">
        <v>0</v>
      </c>
      <c r="H2292" s="133">
        <v>95.480758666992188</v>
      </c>
      <c r="I2292" s="134">
        <v>68.667945861816406</v>
      </c>
      <c r="J2292" s="105">
        <v>88.225456237792969</v>
      </c>
      <c r="K2292" s="96">
        <f>msoa_calculations5[[#This Row],[ Pop20]]/SUMIF(msoa_calculations5[ICB26],msoa_calculations5[[#This Row],[ICB26]],msoa_calculations5[[ Pop20]])</f>
        <v>2.3137745319561681E-3</v>
      </c>
      <c r="L2292" s="98" cm="1">
        <f t="array" ref="L2292">msoa_calculations5[[#This Row],[ Estimated case time (see and convey)]]*msoa_calculations5[[#This Row],[Population share of ICB]:[Population share of ICB]]</f>
        <v>0.22092094769553969</v>
      </c>
      <c r="M2292" s="98" cm="1">
        <f t="array" ref="M2292">msoa_calculations5[[#This Row],[Estimated case time (see and treat)]]*msoa_calculations5[[#This Row],[Population share of ICB]:[Population share of ICB]]</f>
        <v>0.15888214429681574</v>
      </c>
      <c r="N2292" s="94" cm="1">
        <f t="array" ref="N2292">msoa_calculations5[[#This Row],[Weighted estimate]]*msoa_calculations5[[#This Row],[Population share of ICB]:[Population share of ICB]]</f>
        <v>0.20413381371321881</v>
      </c>
    </row>
    <row r="2293" spans="1:14">
      <c r="A2293" s="63" t="s">
        <v>11158</v>
      </c>
      <c r="B2293" s="63" t="s">
        <v>13722</v>
      </c>
      <c r="C2293" s="63" t="s">
        <v>11</v>
      </c>
      <c r="D2293" s="63" t="s">
        <v>72</v>
      </c>
      <c r="E2293" s="72">
        <v>7291</v>
      </c>
      <c r="F2293" s="64">
        <v>1</v>
      </c>
      <c r="G2293" s="79">
        <v>0</v>
      </c>
      <c r="H2293" s="133">
        <v>96.026687622070313</v>
      </c>
      <c r="I2293" s="134">
        <v>68.995468139648438</v>
      </c>
      <c r="J2293" s="105">
        <v>88.712287902832031</v>
      </c>
      <c r="K2293" s="96">
        <f>msoa_calculations5[[#This Row],[ Pop20]]/SUMIF(msoa_calculations5[ICB26],msoa_calculations5[[#This Row],[ICB26]],msoa_calculations5[[ Pop20]])</f>
        <v>3.0423318507650896E-3</v>
      </c>
      <c r="L2293" s="98" cm="1">
        <f t="array" ref="L2293">msoa_calculations5[[#This Row],[ Estimated case time (see and convey)]]*msoa_calculations5[[#This Row],[Population share of ICB]:[Population share of ICB]]</f>
        <v>0.29214505027609428</v>
      </c>
      <c r="M2293" s="98" cm="1">
        <f t="array" ref="M2293">msoa_calculations5[[#This Row],[Estimated case time (see and treat)]]*msoa_calculations5[[#This Row],[Population share of ICB]:[Population share of ICB]]</f>
        <v>0.20990711027970041</v>
      </c>
      <c r="N2293" s="94" cm="1">
        <f t="array" ref="N2293">msoa_calculations5[[#This Row],[Weighted estimate]]*msoa_calculations5[[#This Row],[Population share of ICB]:[Population share of ICB]]</f>
        <v>0.26989221904102845</v>
      </c>
    </row>
    <row r="2294" spans="1:14">
      <c r="A2294" s="63" t="s">
        <v>11156</v>
      </c>
      <c r="B2294" s="63" t="s">
        <v>13722</v>
      </c>
      <c r="C2294" s="63" t="s">
        <v>11</v>
      </c>
      <c r="D2294" s="63" t="s">
        <v>72</v>
      </c>
      <c r="E2294" s="72">
        <v>5550</v>
      </c>
      <c r="F2294" s="64">
        <v>1</v>
      </c>
      <c r="G2294" s="79">
        <v>0</v>
      </c>
      <c r="H2294" s="133">
        <v>93.760322570800781</v>
      </c>
      <c r="I2294" s="134">
        <v>67.977256774902344</v>
      </c>
      <c r="J2294" s="105">
        <v>86.783660888671875</v>
      </c>
      <c r="K2294" s="96">
        <f>msoa_calculations5[[#This Row],[ Pop20]]/SUMIF(msoa_calculations5[ICB26],msoa_calculations5[[#This Row],[ICB26]],msoa_calculations5[[ Pop20]])</f>
        <v>2.315860893121142E-3</v>
      </c>
      <c r="L2294" s="98" cm="1">
        <f t="array" ref="L2294">msoa_calculations5[[#This Row],[ Estimated case time (see and convey)]]*msoa_calculations5[[#This Row],[Population share of ICB]:[Population share of ICB]]</f>
        <v>0.21713586436814106</v>
      </c>
      <c r="M2294" s="98" cm="1">
        <f t="array" ref="M2294">msoa_calculations5[[#This Row],[Estimated case time (see and treat)]]*msoa_calculations5[[#This Row],[Population share of ICB]:[Population share of ICB]]</f>
        <v>0.15742587058665056</v>
      </c>
      <c r="N2294" s="94" cm="1">
        <f t="array" ref="N2294">msoa_calculations5[[#This Row],[Weighted estimate]]*msoa_calculations5[[#This Row],[Population share of ICB]:[Population share of ICB]]</f>
        <v>0.20097888641396197</v>
      </c>
    </row>
    <row r="2295" spans="1:14">
      <c r="A2295" s="63" t="s">
        <v>10850</v>
      </c>
      <c r="B2295" s="63" t="s">
        <v>13722</v>
      </c>
      <c r="C2295" s="63" t="s">
        <v>11</v>
      </c>
      <c r="D2295" s="63" t="s">
        <v>72</v>
      </c>
      <c r="E2295" s="72">
        <v>5623</v>
      </c>
      <c r="F2295" s="64">
        <v>1</v>
      </c>
      <c r="G2295" s="79">
        <v>0</v>
      </c>
      <c r="H2295" s="133">
        <v>94.175239562988281</v>
      </c>
      <c r="I2295" s="134">
        <v>67.007247924804688</v>
      </c>
      <c r="J2295" s="105">
        <v>86.823829650878906</v>
      </c>
      <c r="K2295" s="96">
        <f>msoa_calculations5[[#This Row],[ Pop20]]/SUMIF(msoa_calculations5[ICB26],msoa_calculations5[[#This Row],[ICB26]],msoa_calculations5[[ Pop20]])</f>
        <v>2.3463217661297627E-3</v>
      </c>
      <c r="L2295" s="98" cm="1">
        <f t="array" ref="L2295">msoa_calculations5[[#This Row],[ Estimated case time (see and convey)]]*msoa_calculations5[[#This Row],[Population share of ICB]:[Population share of ICB]]</f>
        <v>0.22096541441712417</v>
      </c>
      <c r="M2295" s="98" cm="1">
        <f t="array" ref="M2295">msoa_calculations5[[#This Row],[Estimated case time (see and treat)]]*msoa_calculations5[[#This Row],[Population share of ICB]:[Population share of ICB]]</f>
        <v>0.1572205642944226</v>
      </c>
      <c r="N2295" s="94" cm="1">
        <f t="array" ref="N2295">msoa_calculations5[[#This Row],[Weighted estimate]]*msoa_calculations5[[#This Row],[Population share of ICB]:[Population share of ICB]]</f>
        <v>0.20371664132859985</v>
      </c>
    </row>
    <row r="2296" spans="1:14">
      <c r="A2296" s="63" t="s">
        <v>11154</v>
      </c>
      <c r="B2296" s="63" t="s">
        <v>13722</v>
      </c>
      <c r="C2296" s="63" t="s">
        <v>11</v>
      </c>
      <c r="D2296" s="63" t="s">
        <v>72</v>
      </c>
      <c r="E2296" s="72">
        <v>7572</v>
      </c>
      <c r="F2296" s="64">
        <v>1</v>
      </c>
      <c r="G2296" s="79">
        <v>0</v>
      </c>
      <c r="H2296" s="133">
        <v>91.300064086914063</v>
      </c>
      <c r="I2296" s="134">
        <v>66.119491577148438</v>
      </c>
      <c r="J2296" s="105">
        <v>84.486427307128906</v>
      </c>
      <c r="K2296" s="96">
        <f>msoa_calculations5[[#This Row],[ Pop20]]/SUMIF(msoa_calculations5[ICB26],msoa_calculations5[[#This Row],[ICB26]],msoa_calculations5[[ Pop20]])</f>
        <v>3.1595853482366282E-3</v>
      </c>
      <c r="L2296" s="98" cm="1">
        <f t="array" ref="L2296">msoa_calculations5[[#This Row],[ Estimated case time (see and convey)]]*msoa_calculations5[[#This Row],[Population share of ICB]:[Population share of ICB]]</f>
        <v>0.28847034478207884</v>
      </c>
      <c r="M2296" s="98" cm="1">
        <f t="array" ref="M2296">msoa_calculations5[[#This Row],[Estimated case time (see and treat)]]*msoa_calculations5[[#This Row],[Population share of ICB]:[Population share of ICB]]</f>
        <v>0.20891017682001337</v>
      </c>
      <c r="N2296" s="94" cm="1">
        <f t="array" ref="N2296">msoa_calculations5[[#This Row],[Weighted estimate]]*msoa_calculations5[[#This Row],[Population share of ICB]:[Population share of ICB]]</f>
        <v>0.26694207784446344</v>
      </c>
    </row>
    <row r="2297" spans="1:14">
      <c r="A2297" s="63" t="s">
        <v>11152</v>
      </c>
      <c r="B2297" s="63" t="s">
        <v>13722</v>
      </c>
      <c r="C2297" s="63" t="s">
        <v>11</v>
      </c>
      <c r="D2297" s="63" t="s">
        <v>72</v>
      </c>
      <c r="E2297" s="72">
        <v>5701</v>
      </c>
      <c r="F2297" s="64">
        <v>1</v>
      </c>
      <c r="G2297" s="79">
        <v>0</v>
      </c>
      <c r="H2297" s="133">
        <v>93.59124755859375</v>
      </c>
      <c r="I2297" s="134">
        <v>67.968376159667969</v>
      </c>
      <c r="J2297" s="105">
        <v>86.657928466796875</v>
      </c>
      <c r="K2297" s="96">
        <f>msoa_calculations5[[#This Row],[ Pop20]]/SUMIF(msoa_calculations5[ICB26],msoa_calculations5[[#This Row],[ICB26]],msoa_calculations5[[ Pop20]])</f>
        <v>2.3788690003033568E-3</v>
      </c>
      <c r="L2297" s="98" cm="1">
        <f t="array" ref="L2297">msoa_calculations5[[#This Row],[ Estimated case time (see and convey)]]*msoa_calculations5[[#This Row],[Population share of ICB]:[Population share of ICB]]</f>
        <v>0.2226413175168559</v>
      </c>
      <c r="M2297" s="98" cm="1">
        <f t="array" ref="M2297">msoa_calculations5[[#This Row],[Estimated case time (see and treat)]]*msoa_calculations5[[#This Row],[Population share of ICB]:[Population share of ICB]]</f>
        <v>0.16168786304719185</v>
      </c>
      <c r="N2297" s="94" cm="1">
        <f t="array" ref="N2297">msoa_calculations5[[#This Row],[Weighted estimate]]*msoa_calculations5[[#This Row],[Population share of ICB]:[Population share of ICB]]</f>
        <v>0.20614785966016888</v>
      </c>
    </row>
    <row r="2298" spans="1:14">
      <c r="A2298" s="63" t="s">
        <v>11150</v>
      </c>
      <c r="B2298" s="63" t="s">
        <v>13722</v>
      </c>
      <c r="C2298" s="63" t="s">
        <v>11</v>
      </c>
      <c r="D2298" s="63" t="s">
        <v>72</v>
      </c>
      <c r="E2298" s="72">
        <v>5864</v>
      </c>
      <c r="F2298" s="64">
        <v>1</v>
      </c>
      <c r="G2298" s="79">
        <v>0</v>
      </c>
      <c r="H2298" s="133">
        <v>91.218719482421875</v>
      </c>
      <c r="I2298" s="134">
        <v>65.220741271972656</v>
      </c>
      <c r="J2298" s="105">
        <v>84.183906555175781</v>
      </c>
      <c r="K2298" s="96">
        <f>msoa_calculations5[[#This Row],[ Pop20]]/SUMIF(msoa_calculations5[ICB26],msoa_calculations5[[#This Row],[ICB26]],msoa_calculations5[[ Pop20]])</f>
        <v>2.4468843742815093E-3</v>
      </c>
      <c r="L2298" s="98" cm="1">
        <f t="array" ref="L2298">msoa_calculations5[[#This Row],[ Estimated case time (see and convey)]]*msoa_calculations5[[#This Row],[Population share of ICB]:[Population share of ICB]]</f>
        <v>0.22320165934350636</v>
      </c>
      <c r="M2298" s="98" cm="1">
        <f t="array" ref="M2298">msoa_calculations5[[#This Row],[Estimated case time (see and treat)]]*msoa_calculations5[[#This Row],[Population share of ICB]:[Population share of ICB]]</f>
        <v>0.15958761269744703</v>
      </c>
      <c r="N2298" s="94" cm="1">
        <f t="array" ref="N2298">msoa_calculations5[[#This Row],[Weighted estimate]]*msoa_calculations5[[#This Row],[Population share of ICB]:[Population share of ICB]]</f>
        <v>0.20598828551583434</v>
      </c>
    </row>
    <row r="2299" spans="1:14">
      <c r="A2299" s="63" t="s">
        <v>11148</v>
      </c>
      <c r="B2299" s="63" t="s">
        <v>13722</v>
      </c>
      <c r="C2299" s="63" t="s">
        <v>11</v>
      </c>
      <c r="D2299" s="63" t="s">
        <v>72</v>
      </c>
      <c r="E2299" s="72">
        <v>6320</v>
      </c>
      <c r="F2299" s="64">
        <v>1</v>
      </c>
      <c r="G2299" s="79">
        <v>0</v>
      </c>
      <c r="H2299" s="133">
        <v>89.625564575195313</v>
      </c>
      <c r="I2299" s="134">
        <v>64.051681518554688</v>
      </c>
      <c r="J2299" s="105">
        <v>82.70550537109375</v>
      </c>
      <c r="K2299" s="96">
        <f>msoa_calculations5[[#This Row],[ Pop20]]/SUMIF(msoa_calculations5[ICB26],msoa_calculations5[[#This Row],[ICB26]],msoa_calculations5[[ Pop20]])</f>
        <v>2.6371605125271383E-3</v>
      </c>
      <c r="L2299" s="98" cm="1">
        <f t="array" ref="L2299">msoa_calculations5[[#This Row],[ Estimated case time (see and convey)]]*msoa_calculations5[[#This Row],[Population share of ICB]:[Population share of ICB]]</f>
        <v>0.23635699981065619</v>
      </c>
      <c r="M2299" s="98" cm="1">
        <f t="array" ref="M2299">msoa_calculations5[[#This Row],[Estimated case time (see and treat)]]*msoa_calculations5[[#This Row],[Population share of ICB]:[Population share of ICB]]</f>
        <v>0.16891456526169671</v>
      </c>
      <c r="N2299" s="94" cm="1">
        <f t="array" ref="N2299">msoa_calculations5[[#This Row],[Weighted estimate]]*msoa_calculations5[[#This Row],[Population share of ICB]:[Population share of ICB]]</f>
        <v>0.21810769293324958</v>
      </c>
    </row>
    <row r="2300" spans="1:14">
      <c r="A2300" s="63" t="s">
        <v>11146</v>
      </c>
      <c r="B2300" s="63" t="s">
        <v>13722</v>
      </c>
      <c r="C2300" s="63" t="s">
        <v>11</v>
      </c>
      <c r="D2300" s="63" t="s">
        <v>72</v>
      </c>
      <c r="E2300" s="72">
        <v>6214</v>
      </c>
      <c r="F2300" s="64">
        <v>1</v>
      </c>
      <c r="G2300" s="79">
        <v>0</v>
      </c>
      <c r="H2300" s="133">
        <v>91.064765930175781</v>
      </c>
      <c r="I2300" s="134">
        <v>65.737510681152344</v>
      </c>
      <c r="J2300" s="105">
        <v>84.211441040039063</v>
      </c>
      <c r="K2300" s="96">
        <f>msoa_calculations5[[#This Row],[ Pop20]]/SUMIF(msoa_calculations5[ICB26],msoa_calculations5[[#This Row],[ICB26]],msoa_calculations5[[ Pop20]])</f>
        <v>2.5929296558296895E-3</v>
      </c>
      <c r="L2300" s="98" cm="1">
        <f t="array" ref="L2300">msoa_calculations5[[#This Row],[ Estimated case time (see and convey)]]*msoa_calculations5[[#This Row],[Population share of ICB]:[Population share of ICB]]</f>
        <v>0.23612453218154192</v>
      </c>
      <c r="M2300" s="98" cm="1">
        <f t="array" ref="M2300">msoa_calculations5[[#This Row],[Estimated case time (see and treat)]]*msoa_calculations5[[#This Row],[Population share of ICB]:[Population share of ICB]]</f>
        <v>0.17045274094558088</v>
      </c>
      <c r="N2300" s="94" cm="1">
        <f t="array" ref="N2300">msoa_calculations5[[#This Row],[Weighted estimate]]*msoa_calculations5[[#This Row],[Population share of ICB]:[Population share of ICB]]</f>
        <v>0.21835434283287067</v>
      </c>
    </row>
    <row r="2301" spans="1:14">
      <c r="A2301" s="63" t="s">
        <v>11144</v>
      </c>
      <c r="B2301" s="63" t="s">
        <v>13722</v>
      </c>
      <c r="C2301" s="63" t="s">
        <v>11</v>
      </c>
      <c r="D2301" s="63" t="s">
        <v>72</v>
      </c>
      <c r="E2301" s="72">
        <v>5779</v>
      </c>
      <c r="F2301" s="64">
        <v>1</v>
      </c>
      <c r="G2301" s="79">
        <v>0</v>
      </c>
      <c r="H2301" s="133">
        <v>93.406791687011719</v>
      </c>
      <c r="I2301" s="134">
        <v>66.832931518554688</v>
      </c>
      <c r="J2301" s="105">
        <v>86.216148376464844</v>
      </c>
      <c r="K2301" s="96">
        <f>msoa_calculations5[[#This Row],[ Pop20]]/SUMIF(msoa_calculations5[ICB26],msoa_calculations5[[#This Row],[ICB26]],msoa_calculations5[[ Pop20]])</f>
        <v>2.4114162344769513E-3</v>
      </c>
      <c r="L2301" s="98" cm="1">
        <f t="array" ref="L2301">msoa_calculations5[[#This Row],[ Estimated case time (see and convey)]]*msoa_calculations5[[#This Row],[Population share of ICB]:[Population share of ICB]]</f>
        <v>0.22524265388446679</v>
      </c>
      <c r="M2301" s="98" cm="1">
        <f t="array" ref="M2301">msoa_calculations5[[#This Row],[Estimated case time (see and treat)]]*msoa_calculations5[[#This Row],[Population share of ICB]:[Population share of ICB]]</f>
        <v>0.16116201606152911</v>
      </c>
      <c r="N2301" s="94" cm="1">
        <f t="array" ref="N2301">msoa_calculations5[[#This Row],[Weighted estimate]]*msoa_calculations5[[#This Row],[Population share of ICB]:[Population share of ICB]]</f>
        <v>0.20790301986908097</v>
      </c>
    </row>
    <row r="2302" spans="1:14">
      <c r="A2302" s="63" t="s">
        <v>10848</v>
      </c>
      <c r="B2302" s="63" t="s">
        <v>13722</v>
      </c>
      <c r="C2302" s="63" t="s">
        <v>11</v>
      </c>
      <c r="D2302" s="63" t="s">
        <v>72</v>
      </c>
      <c r="E2302" s="72">
        <v>5966</v>
      </c>
      <c r="F2302" s="64">
        <v>1</v>
      </c>
      <c r="G2302" s="79">
        <v>0</v>
      </c>
      <c r="H2302" s="133">
        <v>94.04150390625</v>
      </c>
      <c r="I2302" s="134">
        <v>67.6177978515625</v>
      </c>
      <c r="J2302" s="105">
        <v>86.891487121582031</v>
      </c>
      <c r="K2302" s="96">
        <f>msoa_calculations5[[#This Row],[ Pop20]]/SUMIF(msoa_calculations5[ICB26],msoa_calculations5[[#This Row],[ICB26]],msoa_calculations5[[ Pop20]])</f>
        <v>2.489446142046979E-3</v>
      </c>
      <c r="L2302" s="98" cm="1">
        <f t="array" ref="L2302">msoa_calculations5[[#This Row],[ Estimated case time (see and convey)]]*msoa_calculations5[[#This Row],[Population share of ICB]:[Population share of ICB]]</f>
        <v>0.23411125909170996</v>
      </c>
      <c r="M2302" s="98" cm="1">
        <f t="array" ref="M2302">msoa_calculations5[[#This Row],[Estimated case time (see and treat)]]*msoa_calculations5[[#This Row],[Population share of ICB]:[Population share of ICB]]</f>
        <v>0.16833086599528477</v>
      </c>
      <c r="N2302" s="94" cm="1">
        <f t="array" ref="N2302">msoa_calculations5[[#This Row],[Weighted estimate]]*msoa_calculations5[[#This Row],[Population share of ICB]:[Population share of ICB]]</f>
        <v>0.21631167739154714</v>
      </c>
    </row>
    <row r="2303" spans="1:14">
      <c r="A2303" s="63" t="s">
        <v>11142</v>
      </c>
      <c r="B2303" s="63" t="s">
        <v>13722</v>
      </c>
      <c r="C2303" s="63" t="s">
        <v>11</v>
      </c>
      <c r="D2303" s="63" t="s">
        <v>72</v>
      </c>
      <c r="E2303" s="72">
        <v>5330</v>
      </c>
      <c r="F2303" s="64">
        <v>1</v>
      </c>
      <c r="G2303" s="79">
        <v>0</v>
      </c>
      <c r="H2303" s="133">
        <v>95.957618713378906</v>
      </c>
      <c r="I2303" s="134">
        <v>69.315719604492188</v>
      </c>
      <c r="J2303" s="105">
        <v>88.748565673828125</v>
      </c>
      <c r="K2303" s="96">
        <f>msoa_calculations5[[#This Row],[ Pop20]]/SUMIF(msoa_calculations5[ICB26],msoa_calculations5[[#This Row],[ICB26]],msoa_calculations5[[ Pop20]])</f>
        <v>2.2240610018622858E-3</v>
      </c>
      <c r="L2303" s="98" cm="1">
        <f t="array" ref="L2303">msoa_calculations5[[#This Row],[ Estimated case time (see and convey)]]*msoa_calculations5[[#This Row],[Population share of ICB]:[Population share of ICB]]</f>
        <v>0.21341559761199672</v>
      </c>
      <c r="M2303" s="98" cm="1">
        <f t="array" ref="M2303">msoa_calculations5[[#This Row],[Estimated case time (see and treat)]]*msoa_calculations5[[#This Row],[Population share of ICB]:[Population share of ICB]]</f>
        <v>0.15416238878837218</v>
      </c>
      <c r="N2303" s="94" cm="1">
        <f t="array" ref="N2303">msoa_calculations5[[#This Row],[Weighted estimate]]*msoa_calculations5[[#This Row],[Population share of ICB]:[Population share of ICB]]</f>
        <v>0.19738222388637505</v>
      </c>
    </row>
    <row r="2304" spans="1:14">
      <c r="A2304" s="63" t="s">
        <v>11140</v>
      </c>
      <c r="B2304" s="63" t="s">
        <v>13722</v>
      </c>
      <c r="C2304" s="63" t="s">
        <v>11</v>
      </c>
      <c r="D2304" s="63" t="s">
        <v>72</v>
      </c>
      <c r="E2304" s="72">
        <v>7389</v>
      </c>
      <c r="F2304" s="64">
        <v>1</v>
      </c>
      <c r="G2304" s="79">
        <v>0</v>
      </c>
      <c r="H2304" s="133">
        <v>89.117393493652344</v>
      </c>
      <c r="I2304" s="134">
        <v>64.305328369140625</v>
      </c>
      <c r="J2304" s="105">
        <v>82.403472900390625</v>
      </c>
      <c r="K2304" s="96">
        <f>msoa_calculations5[[#This Row],[ Pop20]]/SUMIF(msoa_calculations5[ICB26],msoa_calculations5[[#This Row],[ICB26]],msoa_calculations5[[ Pop20]])</f>
        <v>3.0832245295985801E-3</v>
      </c>
      <c r="L2304" s="98" cm="1">
        <f t="array" ref="L2304">msoa_calculations5[[#This Row],[ Estimated case time (see and convey)]]*msoa_calculations5[[#This Row],[Population share of ICB]:[Population share of ICB]]</f>
        <v>0.27476893363351779</v>
      </c>
      <c r="M2304" s="98" cm="1">
        <f t="array" ref="M2304">msoa_calculations5[[#This Row],[Estimated case time (see and treat)]]*msoa_calculations5[[#This Row],[Population share of ICB]:[Population share of ICB]]</f>
        <v>0.19826776581162583</v>
      </c>
      <c r="N2304" s="94" cm="1">
        <f t="array" ref="N2304">msoa_calculations5[[#This Row],[Weighted estimate]]*msoa_calculations5[[#This Row],[Population share of ICB]:[Population share of ICB]]</f>
        <v>0.25406840897059624</v>
      </c>
    </row>
    <row r="2305" spans="1:14">
      <c r="A2305" s="63" t="s">
        <v>11138</v>
      </c>
      <c r="B2305" s="63" t="s">
        <v>13722</v>
      </c>
      <c r="C2305" s="63" t="s">
        <v>11</v>
      </c>
      <c r="D2305" s="63" t="s">
        <v>72</v>
      </c>
      <c r="E2305" s="72">
        <v>5908</v>
      </c>
      <c r="F2305" s="64">
        <v>1</v>
      </c>
      <c r="G2305" s="79">
        <v>0</v>
      </c>
      <c r="H2305" s="133">
        <v>86.249580383300781</v>
      </c>
      <c r="I2305" s="134">
        <v>61.601829528808594</v>
      </c>
      <c r="J2305" s="105">
        <v>79.580123901367188</v>
      </c>
      <c r="K2305" s="96">
        <f>msoa_calculations5[[#This Row],[ Pop20]]/SUMIF(msoa_calculations5[ICB26],msoa_calculations5[[#This Row],[ICB26]],msoa_calculations5[[ Pop20]])</f>
        <v>2.4652443525332805E-3</v>
      </c>
      <c r="L2305" s="98" cm="1">
        <f t="array" ref="L2305">msoa_calculations5[[#This Row],[ Estimated case time (see and convey)]]*msoa_calculations5[[#This Row],[Population share of ICB]:[Population share of ICB]]</f>
        <v>0.21262629094829746</v>
      </c>
      <c r="M2305" s="98" cm="1">
        <f t="array" ref="M2305">msoa_calculations5[[#This Row],[Estimated case time (see and treat)]]*msoa_calculations5[[#This Row],[Population share of ICB]:[Population share of ICB]]</f>
        <v>0.15186356235161325</v>
      </c>
      <c r="N2305" s="94" cm="1">
        <f t="array" ref="N2305">msoa_calculations5[[#This Row],[Weighted estimate]]*msoa_calculations5[[#This Row],[Population share of ICB]:[Population share of ICB]]</f>
        <v>0.1961844510217442</v>
      </c>
    </row>
    <row r="2306" spans="1:14">
      <c r="A2306" s="63" t="s">
        <v>11136</v>
      </c>
      <c r="B2306" s="63" t="s">
        <v>13722</v>
      </c>
      <c r="C2306" s="63" t="s">
        <v>11</v>
      </c>
      <c r="D2306" s="63" t="s">
        <v>72</v>
      </c>
      <c r="E2306" s="72">
        <v>7685</v>
      </c>
      <c r="F2306" s="64">
        <v>1</v>
      </c>
      <c r="G2306" s="79">
        <v>0</v>
      </c>
      <c r="H2306" s="133">
        <v>88.539009094238281</v>
      </c>
      <c r="I2306" s="134">
        <v>63.909591674804688</v>
      </c>
      <c r="J2306" s="105">
        <v>81.87451171875</v>
      </c>
      <c r="K2306" s="96">
        <f>msoa_calculations5[[#This Row],[ Pop20]]/SUMIF(msoa_calculations5[ICB26],msoa_calculations5[[#This Row],[ICB26]],msoa_calculations5[[ Pop20]])</f>
        <v>3.2067371105650409E-3</v>
      </c>
      <c r="L2306" s="98" cm="1">
        <f t="array" ref="L2306">msoa_calculations5[[#This Row],[ Estimated case time (see and convey)]]*msoa_calculations5[[#This Row],[Population share of ICB]:[Population share of ICB]]</f>
        <v>0.28392132619514954</v>
      </c>
      <c r="M2306" s="98" cm="1">
        <f t="array" ref="M2306">msoa_calculations5[[#This Row],[Estimated case time (see and treat)]]*msoa_calculations5[[#This Row],[Population share of ICB]:[Population share of ICB]]</f>
        <v>0.20494125934465479</v>
      </c>
      <c r="N2306" s="94" cm="1">
        <f t="array" ref="N2306">msoa_calculations5[[#This Row],[Weighted estimate]]*msoa_calculations5[[#This Row],[Population share of ICB]:[Population share of ICB]]</f>
        <v>0.26255003513790798</v>
      </c>
    </row>
    <row r="2307" spans="1:14">
      <c r="A2307" s="63" t="s">
        <v>10846</v>
      </c>
      <c r="B2307" s="63" t="s">
        <v>13722</v>
      </c>
      <c r="C2307" s="63" t="s">
        <v>11</v>
      </c>
      <c r="D2307" s="63" t="s">
        <v>72</v>
      </c>
      <c r="E2307" s="72">
        <v>8507</v>
      </c>
      <c r="F2307" s="64">
        <v>1</v>
      </c>
      <c r="G2307" s="79">
        <v>0</v>
      </c>
      <c r="H2307" s="133">
        <v>92.461669921875</v>
      </c>
      <c r="I2307" s="134">
        <v>66.411521911621094</v>
      </c>
      <c r="J2307" s="105">
        <v>85.412734985351563</v>
      </c>
      <c r="K2307" s="96">
        <f>msoa_calculations5[[#This Row],[ Pop20]]/SUMIF(msoa_calculations5[ICB26],msoa_calculations5[[#This Row],[ICB26]],msoa_calculations5[[ Pop20]])</f>
        <v>3.5497348860867666E-3</v>
      </c>
      <c r="L2307" s="98" cm="1">
        <f t="array" ref="L2307">msoa_calculations5[[#This Row],[ Estimated case time (see and convey)]]*msoa_calculations5[[#This Row],[Population share of ICB]:[Population share of ICB]]</f>
        <v>0.32821441534751916</v>
      </c>
      <c r="M2307" s="98" cm="1">
        <f t="array" ref="M2307">msoa_calculations5[[#This Row],[Estimated case time (see and treat)]]*msoa_calculations5[[#This Row],[Population share of ICB]:[Population share of ICB]]</f>
        <v>0.2357432961677971</v>
      </c>
      <c r="N2307" s="94" cm="1">
        <f t="array" ref="N2307">msoa_calculations5[[#This Row],[Weighted estimate]]*msoa_calculations5[[#This Row],[Population share of ICB]:[Population share of ICB]]</f>
        <v>0.30319256509358611</v>
      </c>
    </row>
    <row r="2308" spans="1:14">
      <c r="A2308" s="63" t="s">
        <v>10844</v>
      </c>
      <c r="B2308" s="63" t="s">
        <v>13722</v>
      </c>
      <c r="C2308" s="63" t="s">
        <v>11</v>
      </c>
      <c r="D2308" s="63" t="s">
        <v>72</v>
      </c>
      <c r="E2308" s="72">
        <v>7974</v>
      </c>
      <c r="F2308" s="64">
        <v>1</v>
      </c>
      <c r="G2308" s="79">
        <v>0</v>
      </c>
      <c r="H2308" s="133">
        <v>90.830375671386719</v>
      </c>
      <c r="I2308" s="134">
        <v>65.076095581054688</v>
      </c>
      <c r="J2308" s="105">
        <v>83.861503601074219</v>
      </c>
      <c r="K2308" s="96">
        <f>msoa_calculations5[[#This Row],[ Pop20]]/SUMIF(msoa_calculations5[ICB26],msoa_calculations5[[#This Row],[ICB26]],msoa_calculations5[[ Pop20]])</f>
        <v>3.3273287859005383E-3</v>
      </c>
      <c r="L2308" s="98" cm="1">
        <f t="array" ref="L2308">msoa_calculations5[[#This Row],[ Estimated case time (see and convey)]]*msoa_calculations5[[#This Row],[Population share of ICB]:[Population share of ICB]]</f>
        <v>0.30222252360556495</v>
      </c>
      <c r="M2308" s="98" cm="1">
        <f t="array" ref="M2308">msoa_calculations5[[#This Row],[Estimated case time (see and treat)]]*msoa_calculations5[[#This Row],[Population share of ICB]:[Population share of ICB]]</f>
        <v>0.21652956610085808</v>
      </c>
      <c r="N2308" s="94" cm="1">
        <f t="array" ref="N2308">msoa_calculations5[[#This Row],[Weighted estimate]]*msoa_calculations5[[#This Row],[Population share of ICB]:[Population share of ICB]]</f>
        <v>0.27903479496075589</v>
      </c>
    </row>
    <row r="2309" spans="1:14">
      <c r="A2309" s="63" t="s">
        <v>10632</v>
      </c>
      <c r="B2309" s="63" t="s">
        <v>13722</v>
      </c>
      <c r="C2309" s="63" t="s">
        <v>11</v>
      </c>
      <c r="D2309" s="63" t="s">
        <v>72</v>
      </c>
      <c r="E2309" s="72">
        <v>7888</v>
      </c>
      <c r="F2309" s="64">
        <v>1</v>
      </c>
      <c r="G2309" s="79">
        <v>0</v>
      </c>
      <c r="H2309" s="133">
        <v>90.564888000488281</v>
      </c>
      <c r="I2309" s="134">
        <v>65.270973205566406</v>
      </c>
      <c r="J2309" s="105">
        <v>83.720588684082031</v>
      </c>
      <c r="K2309" s="96">
        <f>msoa_calculations5[[#This Row],[ Pop20]]/SUMIF(msoa_calculations5[ICB26],msoa_calculations5[[#This Row],[ICB26]],msoa_calculations5[[ Pop20]])</f>
        <v>3.2914433738629855E-3</v>
      </c>
      <c r="L2309" s="98" cm="1">
        <f t="array" ref="L2309">msoa_calculations5[[#This Row],[ Estimated case time (see and convey)]]*msoa_calculations5[[#This Row],[Population share of ICB]:[Population share of ICB]]</f>
        <v>0.29808920051385057</v>
      </c>
      <c r="M2309" s="98" cm="1">
        <f t="array" ref="M2309">msoa_calculations5[[#This Row],[Estimated case time (see and treat)]]*msoa_calculations5[[#This Row],[Population share of ICB]:[Population share of ICB]]</f>
        <v>0.21483571226305001</v>
      </c>
      <c r="N2309" s="94" cm="1">
        <f t="array" ref="N2309">msoa_calculations5[[#This Row],[Weighted estimate]]*msoa_calculations5[[#This Row],[Population share of ICB]:[Population share of ICB]]</f>
        <v>0.27556157688013022</v>
      </c>
    </row>
    <row r="2310" spans="1:14">
      <c r="A2310" s="63" t="s">
        <v>11134</v>
      </c>
      <c r="B2310" s="63" t="s">
        <v>13722</v>
      </c>
      <c r="C2310" s="63" t="s">
        <v>11</v>
      </c>
      <c r="D2310" s="63" t="s">
        <v>72</v>
      </c>
      <c r="E2310" s="72">
        <v>6407</v>
      </c>
      <c r="F2310" s="64">
        <v>1</v>
      </c>
      <c r="G2310" s="79">
        <v>0</v>
      </c>
      <c r="H2310" s="133">
        <v>104.44243621826172</v>
      </c>
      <c r="I2310" s="134">
        <v>73.435676574707031</v>
      </c>
      <c r="J2310" s="105">
        <v>96.052291870117188</v>
      </c>
      <c r="K2310" s="96">
        <f>msoa_calculations5[[#This Row],[ Pop20]]/SUMIF(msoa_calculations5[ICB26],msoa_calculations5[[#This Row],[ICB26]],msoa_calculations5[[ Pop20]])</f>
        <v>2.6734631967976858E-3</v>
      </c>
      <c r="L2310" s="98" cm="1">
        <f t="array" ref="L2310">msoa_calculations5[[#This Row],[ Estimated case time (see and convey)]]*msoa_calculations5[[#This Row],[Population share of ICB]:[Population share of ICB]]</f>
        <v>0.27922300941341238</v>
      </c>
      <c r="M2310" s="98" cm="1">
        <f t="array" ref="M2310">msoa_calculations5[[#This Row],[Estimated case time (see and treat)]]*msoa_calculations5[[#This Row],[Population share of ICB]:[Population share of ICB]]</f>
        <v>0.19632757865441719</v>
      </c>
      <c r="N2310" s="94" cm="1">
        <f t="array" ref="N2310">msoa_calculations5[[#This Row],[Weighted estimate]]*msoa_calculations5[[#This Row],[Population share of ICB]:[Population share of ICB]]</f>
        <v>0.25679226728282789</v>
      </c>
    </row>
    <row r="2311" spans="1:14">
      <c r="A2311" s="63" t="s">
        <v>11132</v>
      </c>
      <c r="B2311" s="63" t="s">
        <v>13722</v>
      </c>
      <c r="C2311" s="63" t="s">
        <v>11</v>
      </c>
      <c r="D2311" s="63" t="s">
        <v>72</v>
      </c>
      <c r="E2311" s="72">
        <v>6689</v>
      </c>
      <c r="F2311" s="64">
        <v>1</v>
      </c>
      <c r="G2311" s="79">
        <v>0</v>
      </c>
      <c r="H2311" s="133">
        <v>87.864891052246094</v>
      </c>
      <c r="I2311" s="134">
        <v>62.59307861328125</v>
      </c>
      <c r="J2311" s="105">
        <v>81.026565551757813</v>
      </c>
      <c r="K2311" s="96">
        <f>msoa_calculations5[[#This Row],[ Pop20]]/SUMIF(msoa_calculations5[ICB26],msoa_calculations5[[#This Row],[ICB26]],msoa_calculations5[[ Pop20]])</f>
        <v>2.7911339665022197E-3</v>
      </c>
      <c r="L2311" s="98" cm="1">
        <f t="array" ref="L2311">msoa_calculations5[[#This Row],[ Estimated case time (see and convey)]]*msoa_calculations5[[#This Row],[Population share of ICB]:[Population share of ICB]]</f>
        <v>0.24524268187894102</v>
      </c>
      <c r="M2311" s="98" cm="1">
        <f t="array" ref="M2311">msoa_calculations5[[#This Row],[Estimated case time (see and treat)]]*msoa_calculations5[[#This Row],[Population share of ICB]:[Population share of ICB]]</f>
        <v>0.17470566778547295</v>
      </c>
      <c r="N2311" s="94" cm="1">
        <f t="array" ref="N2311">msoa_calculations5[[#This Row],[Weighted estimate]]*msoa_calculations5[[#This Row],[Population share of ICB]:[Population share of ICB]]</f>
        <v>0.2261559993005299</v>
      </c>
    </row>
    <row r="2312" spans="1:14">
      <c r="A2312" s="63" t="s">
        <v>11130</v>
      </c>
      <c r="B2312" s="63" t="s">
        <v>13722</v>
      </c>
      <c r="C2312" s="63" t="s">
        <v>11</v>
      </c>
      <c r="D2312" s="63" t="s">
        <v>72</v>
      </c>
      <c r="E2312" s="72">
        <v>5856</v>
      </c>
      <c r="F2312" s="64">
        <v>1</v>
      </c>
      <c r="G2312" s="79">
        <v>0</v>
      </c>
      <c r="H2312" s="133">
        <v>85.585433959960938</v>
      </c>
      <c r="I2312" s="134">
        <v>61.489589691162109</v>
      </c>
      <c r="J2312" s="105">
        <v>79.065315246582031</v>
      </c>
      <c r="K2312" s="96">
        <f>msoa_calculations5[[#This Row],[ Pop20]]/SUMIF(msoa_calculations5[ICB26],msoa_calculations5[[#This Row],[ICB26]],msoa_calculations5[[ Pop20]])</f>
        <v>2.4435461964175511E-3</v>
      </c>
      <c r="L2312" s="98" cm="1">
        <f t="array" ref="L2312">msoa_calculations5[[#This Row],[ Estimated case time (see and convey)]]*msoa_calculations5[[#This Row],[Population share of ICB]:[Population share of ICB]]</f>
        <v>0.20913196162160805</v>
      </c>
      <c r="M2312" s="98" cm="1">
        <f t="array" ref="M2312">msoa_calculations5[[#This Row],[Estimated case time (see and treat)]]*msoa_calculations5[[#This Row],[Population share of ICB]:[Population share of ICB]]</f>
        <v>0.15025265300911503</v>
      </c>
      <c r="N2312" s="94" cm="1">
        <f t="array" ref="N2312">msoa_calculations5[[#This Row],[Weighted estimate]]*msoa_calculations5[[#This Row],[Population share of ICB]:[Population share of ICB]]</f>
        <v>0.19319975033934014</v>
      </c>
    </row>
    <row r="2313" spans="1:14">
      <c r="A2313" s="63" t="s">
        <v>10842</v>
      </c>
      <c r="B2313" s="63" t="s">
        <v>13722</v>
      </c>
      <c r="C2313" s="63" t="s">
        <v>11</v>
      </c>
      <c r="D2313" s="63" t="s">
        <v>72</v>
      </c>
      <c r="E2313" s="72">
        <v>7773</v>
      </c>
      <c r="F2313" s="64">
        <v>1</v>
      </c>
      <c r="G2313" s="79">
        <v>0</v>
      </c>
      <c r="H2313" s="133">
        <v>88.542572021484375</v>
      </c>
      <c r="I2313" s="134">
        <v>63.042697906494141</v>
      </c>
      <c r="J2313" s="105">
        <v>81.642539978027344</v>
      </c>
      <c r="K2313" s="96">
        <f>msoa_calculations5[[#This Row],[ Pop20]]/SUMIF(msoa_calculations5[ICB26],msoa_calculations5[[#This Row],[ICB26]],msoa_calculations5[[ Pop20]])</f>
        <v>3.2434570670685833E-3</v>
      </c>
      <c r="L2313" s="98" cm="1">
        <f t="array" ref="L2313">msoa_calculations5[[#This Row],[ Estimated case time (see and convey)]]*msoa_calculations5[[#This Row],[Population share of ICB]:[Population share of ICB]]</f>
        <v>0.2871840309595125</v>
      </c>
      <c r="M2313" s="98" cm="1">
        <f t="array" ref="M2313">msoa_calculations5[[#This Row],[Estimated case time (see and treat)]]*msoa_calculations5[[#This Row],[Population share of ICB]:[Population share of ICB]]</f>
        <v>0.2044762840518882</v>
      </c>
      <c r="N2313" s="94" cm="1">
        <f t="array" ref="N2313">msoa_calculations5[[#This Row],[Weighted estimate]]*msoa_calculations5[[#This Row],[Population share of ICB]:[Population share of ICB]]</f>
        <v>0.26480407326516214</v>
      </c>
    </row>
    <row r="2314" spans="1:14">
      <c r="A2314" s="63" t="s">
        <v>11128</v>
      </c>
      <c r="B2314" s="63" t="s">
        <v>13722</v>
      </c>
      <c r="C2314" s="63" t="s">
        <v>11</v>
      </c>
      <c r="D2314" s="63" t="s">
        <v>72</v>
      </c>
      <c r="E2314" s="72">
        <v>6826</v>
      </c>
      <c r="F2314" s="64">
        <v>1</v>
      </c>
      <c r="G2314" s="79">
        <v>0</v>
      </c>
      <c r="H2314" s="133">
        <v>87.401695251464844</v>
      </c>
      <c r="I2314" s="134">
        <v>62.750583648681641</v>
      </c>
      <c r="J2314" s="105">
        <v>80.731330871582031</v>
      </c>
      <c r="K2314" s="96">
        <f>msoa_calculations5[[#This Row],[ Pop20]]/SUMIF(msoa_calculations5[ICB26],msoa_calculations5[[#This Row],[ICB26]],msoa_calculations5[[ Pop20]])</f>
        <v>2.8483002624225071E-3</v>
      </c>
      <c r="L2314" s="98" cm="1">
        <f t="array" ref="L2314">msoa_calculations5[[#This Row],[ Estimated case time (see and convey)]]*msoa_calculations5[[#This Row],[Population share of ICB]:[Population share of ICB]]</f>
        <v>0.2489462715209193</v>
      </c>
      <c r="M2314" s="98" cm="1">
        <f t="array" ref="M2314">msoa_calculations5[[#This Row],[Estimated case time (see and treat)]]*msoa_calculations5[[#This Row],[Population share of ICB]:[Population share of ICB]]</f>
        <v>0.1787325038737054</v>
      </c>
      <c r="N2314" s="94" cm="1">
        <f t="array" ref="N2314">msoa_calculations5[[#This Row],[Weighted estimate]]*msoa_calculations5[[#This Row],[Population share of ICB]:[Population share of ICB]]</f>
        <v>0.22994707090724534</v>
      </c>
    </row>
    <row r="2315" spans="1:14">
      <c r="A2315" s="63" t="s">
        <v>11126</v>
      </c>
      <c r="B2315" s="63" t="s">
        <v>13722</v>
      </c>
      <c r="C2315" s="63" t="s">
        <v>11</v>
      </c>
      <c r="D2315" s="63" t="s">
        <v>72</v>
      </c>
      <c r="E2315" s="72">
        <v>5680</v>
      </c>
      <c r="F2315" s="64">
        <v>1</v>
      </c>
      <c r="G2315" s="79">
        <v>0</v>
      </c>
      <c r="H2315" s="133">
        <v>87.982177734375</v>
      </c>
      <c r="I2315" s="134">
        <v>63.162178039550781</v>
      </c>
      <c r="J2315" s="105">
        <v>81.26611328125</v>
      </c>
      <c r="K2315" s="96">
        <f>msoa_calculations5[[#This Row],[ Pop20]]/SUMIF(msoa_calculations5[ICB26],msoa_calculations5[[#This Row],[ICB26]],msoa_calculations5[[ Pop20]])</f>
        <v>2.370106283410466E-3</v>
      </c>
      <c r="L2315" s="98" cm="1">
        <f t="array" ref="L2315">msoa_calculations5[[#This Row],[ Estimated case time (see and convey)]]*msoa_calculations5[[#This Row],[Population share of ICB]:[Population share of ICB]]</f>
        <v>0.20852711227637857</v>
      </c>
      <c r="M2315" s="98" cm="1">
        <f t="array" ref="M2315">msoa_calculations5[[#This Row],[Estimated case time (see and treat)]]*msoa_calculations5[[#This Row],[Population share of ICB]:[Population share of ICB]]</f>
        <v>0.14970107504542984</v>
      </c>
      <c r="N2315" s="94" cm="1">
        <f t="array" ref="N2315">msoa_calculations5[[#This Row],[Weighted estimate]]*msoa_calculations5[[#This Row],[Population share of ICB]:[Population share of ICB]]</f>
        <v>0.19260932571623735</v>
      </c>
    </row>
    <row r="2316" spans="1:14">
      <c r="A2316" s="63" t="s">
        <v>11124</v>
      </c>
      <c r="B2316" s="63" t="s">
        <v>13722</v>
      </c>
      <c r="C2316" s="63" t="s">
        <v>11</v>
      </c>
      <c r="D2316" s="63" t="s">
        <v>72</v>
      </c>
      <c r="E2316" s="72">
        <v>8121</v>
      </c>
      <c r="F2316" s="64">
        <v>1</v>
      </c>
      <c r="G2316" s="79">
        <v>0</v>
      </c>
      <c r="H2316" s="133">
        <v>85.327224731445313</v>
      </c>
      <c r="I2316" s="134">
        <v>61.349613189697266</v>
      </c>
      <c r="J2316" s="105">
        <v>78.839103698730469</v>
      </c>
      <c r="K2316" s="96">
        <f>msoa_calculations5[[#This Row],[ Pop20]]/SUMIF(msoa_calculations5[ICB26],msoa_calculations5[[#This Row],[ICB26]],msoa_calculations5[[ Pop20]])</f>
        <v>3.3886678041507739E-3</v>
      </c>
      <c r="L2316" s="98" cm="1">
        <f t="array" ref="L2316">msoa_calculations5[[#This Row],[ Estimated case time (see and convey)]]*msoa_calculations5[[#This Row],[Population share of ICB]:[Population share of ICB]]</f>
        <v>0.28914561926498639</v>
      </c>
      <c r="M2316" s="98" cm="1">
        <f t="array" ref="M2316">msoa_calculations5[[#This Row],[Estimated case time (see and treat)]]*msoa_calculations5[[#This Row],[Population share of ICB]:[Population share of ICB]]</f>
        <v>0.2078934590130308</v>
      </c>
      <c r="N2316" s="94" cm="1">
        <f t="array" ref="N2316">msoa_calculations5[[#This Row],[Weighted estimate]]*msoa_calculations5[[#This Row],[Population share of ICB]:[Population share of ICB]]</f>
        <v>0.26715953241199214</v>
      </c>
    </row>
    <row r="2317" spans="1:14">
      <c r="A2317" s="63" t="s">
        <v>11122</v>
      </c>
      <c r="B2317" s="63" t="s">
        <v>13722</v>
      </c>
      <c r="C2317" s="63" t="s">
        <v>11</v>
      </c>
      <c r="D2317" s="63" t="s">
        <v>72</v>
      </c>
      <c r="E2317" s="72">
        <v>6178</v>
      </c>
      <c r="F2317" s="64">
        <v>1</v>
      </c>
      <c r="G2317" s="79">
        <v>0</v>
      </c>
      <c r="H2317" s="133">
        <v>86.072052001953125</v>
      </c>
      <c r="I2317" s="134">
        <v>60.615962982177734</v>
      </c>
      <c r="J2317" s="105">
        <v>79.183868408203125</v>
      </c>
      <c r="K2317" s="96">
        <f>msoa_calculations5[[#This Row],[ Pop20]]/SUMIF(msoa_calculations5[ICB26],msoa_calculations5[[#This Row],[ICB26]],msoa_calculations5[[ Pop20]])</f>
        <v>2.5779078554418766E-3</v>
      </c>
      <c r="L2317" s="98" cm="1">
        <f t="array" ref="L2317">msoa_calculations5[[#This Row],[ Estimated case time (see and convey)]]*msoa_calculations5[[#This Row],[Population share of ICB]:[Population share of ICB]]</f>
        <v>0.22188581898983667</v>
      </c>
      <c r="M2317" s="98" cm="1">
        <f t="array" ref="M2317">msoa_calculations5[[#This Row],[Estimated case time (see and treat)]]*msoa_calculations5[[#This Row],[Population share of ICB]:[Population share of ICB]]</f>
        <v>0.15626236713692998</v>
      </c>
      <c r="N2317" s="94" cm="1">
        <f t="array" ref="N2317">msoa_calculations5[[#This Row],[Weighted estimate]]*msoa_calculations5[[#This Row],[Population share of ICB]:[Population share of ICB]]</f>
        <v>0.20412871639378269</v>
      </c>
    </row>
    <row r="2318" spans="1:14">
      <c r="A2318" s="63" t="s">
        <v>10840</v>
      </c>
      <c r="B2318" s="63" t="s">
        <v>13722</v>
      </c>
      <c r="C2318" s="63" t="s">
        <v>11</v>
      </c>
      <c r="D2318" s="63" t="s">
        <v>72</v>
      </c>
      <c r="E2318" s="72">
        <v>8300</v>
      </c>
      <c r="F2318" s="64">
        <v>1</v>
      </c>
      <c r="G2318" s="79">
        <v>0</v>
      </c>
      <c r="H2318" s="133">
        <v>94.889701843261719</v>
      </c>
      <c r="I2318" s="134">
        <v>67.476646423339844</v>
      </c>
      <c r="J2318" s="105">
        <v>87.471977233886719</v>
      </c>
      <c r="K2318" s="96">
        <f>msoa_calculations5[[#This Row],[ Pop20]]/SUMIF(msoa_calculations5[ICB26],msoa_calculations5[[#This Row],[ICB26]],msoa_calculations5[[ Pop20]])</f>
        <v>3.4633595338568429E-3</v>
      </c>
      <c r="L2318" s="98" cm="1">
        <f t="array" ref="L2318">msoa_calculations5[[#This Row],[ Estimated case time (see and convey)]]*msoa_calculations5[[#This Row],[Population share of ICB]:[Population share of ICB]]</f>
        <v>0.32863715354369372</v>
      </c>
      <c r="M2318" s="98" cm="1">
        <f t="array" ref="M2318">msoa_calculations5[[#This Row],[Estimated case time (see and treat)]]*msoa_calculations5[[#This Row],[Population share of ICB]:[Population share of ICB]]</f>
        <v>0.23369588670296129</v>
      </c>
      <c r="N2318" s="94" cm="1">
        <f t="array" ref="N2318">msoa_calculations5[[#This Row],[Weighted estimate]]*msoa_calculations5[[#This Row],[Population share of ICB]:[Population share of ICB]]</f>
        <v>0.3029469062982903</v>
      </c>
    </row>
    <row r="2319" spans="1:14">
      <c r="A2319" s="63" t="s">
        <v>11120</v>
      </c>
      <c r="B2319" s="63" t="s">
        <v>13722</v>
      </c>
      <c r="C2319" s="63" t="s">
        <v>11</v>
      </c>
      <c r="D2319" s="63" t="s">
        <v>72</v>
      </c>
      <c r="E2319" s="72">
        <v>7384</v>
      </c>
      <c r="F2319" s="64">
        <v>1</v>
      </c>
      <c r="G2319" s="79">
        <v>0</v>
      </c>
      <c r="H2319" s="133">
        <v>85.984832763671875</v>
      </c>
      <c r="I2319" s="134">
        <v>61.402179718017578</v>
      </c>
      <c r="J2319" s="105">
        <v>79.332992553710938</v>
      </c>
      <c r="K2319" s="96">
        <f>msoa_calculations5[[#This Row],[ Pop20]]/SUMIF(msoa_calculations5[ICB26],msoa_calculations5[[#This Row],[ICB26]],msoa_calculations5[[ Pop20]])</f>
        <v>3.0811381684336058E-3</v>
      </c>
      <c r="L2319" s="98" cm="1">
        <f t="array" ref="L2319">msoa_calculations5[[#This Row],[ Estimated case time (see and convey)]]*msoa_calculations5[[#This Row],[Population share of ICB]:[Population share of ICB]]</f>
        <v>0.26493115013452984</v>
      </c>
      <c r="M2319" s="98" cm="1">
        <f t="array" ref="M2319">msoa_calculations5[[#This Row],[Estimated case time (see and treat)]]*msoa_calculations5[[#This Row],[Population share of ICB]:[Population share of ICB]]</f>
        <v>0.18918859955420378</v>
      </c>
      <c r="N2319" s="94" cm="1">
        <f t="array" ref="N2319">msoa_calculations5[[#This Row],[Weighted estimate]]*msoa_calculations5[[#This Row],[Population share of ICB]:[Population share of ICB]]</f>
        <v>0.24443591137329782</v>
      </c>
    </row>
    <row r="2320" spans="1:14">
      <c r="A2320" s="63" t="s">
        <v>10630</v>
      </c>
      <c r="B2320" s="63" t="s">
        <v>13722</v>
      </c>
      <c r="C2320" s="63" t="s">
        <v>11</v>
      </c>
      <c r="D2320" s="63" t="s">
        <v>72</v>
      </c>
      <c r="E2320" s="72">
        <v>7111</v>
      </c>
      <c r="F2320" s="64">
        <v>1</v>
      </c>
      <c r="G2320" s="79">
        <v>0</v>
      </c>
      <c r="H2320" s="133">
        <v>88.374298095703125</v>
      </c>
      <c r="I2320" s="134">
        <v>62.536937713623047</v>
      </c>
      <c r="J2320" s="105">
        <v>81.382942199707031</v>
      </c>
      <c r="K2320" s="96">
        <f>msoa_calculations5[[#This Row],[ Pop20]]/SUMIF(msoa_calculations5[ICB26],msoa_calculations5[[#This Row],[ICB26]],msoa_calculations5[[ Pop20]])</f>
        <v>2.9672228488260254E-3</v>
      </c>
      <c r="L2320" s="98" cm="1">
        <f t="array" ref="L2320">msoa_calculations5[[#This Row],[ Estimated case time (see and convey)]]*msoa_calculations5[[#This Row],[Population share of ICB]:[Population share of ICB]]</f>
        <v>0.26222623655853261</v>
      </c>
      <c r="M2320" s="98" cm="1">
        <f t="array" ref="M2320">msoa_calculations5[[#This Row],[Estimated case time (see and treat)]]*msoa_calculations5[[#This Row],[Population share of ICB]:[Population share of ICB]]</f>
        <v>0.18556103047947228</v>
      </c>
      <c r="N2320" s="94" cm="1">
        <f t="array" ref="N2320">msoa_calculations5[[#This Row],[Weighted estimate]]*msoa_calculations5[[#This Row],[Population share of ICB]:[Population share of ICB]]</f>
        <v>0.24148132559965846</v>
      </c>
    </row>
    <row r="2321" spans="1:14">
      <c r="A2321" s="63" t="s">
        <v>11118</v>
      </c>
      <c r="B2321" s="63" t="s">
        <v>13722</v>
      </c>
      <c r="C2321" s="63" t="s">
        <v>11</v>
      </c>
      <c r="D2321" s="63" t="s">
        <v>72</v>
      </c>
      <c r="E2321" s="72">
        <v>10293</v>
      </c>
      <c r="F2321" s="64">
        <v>1</v>
      </c>
      <c r="G2321" s="79">
        <v>0</v>
      </c>
      <c r="H2321" s="133">
        <v>82.748710632324219</v>
      </c>
      <c r="I2321" s="134">
        <v>58.69854736328125</v>
      </c>
      <c r="J2321" s="105">
        <v>76.240959167480469</v>
      </c>
      <c r="K2321" s="96">
        <f>msoa_calculations5[[#This Row],[ Pop20]]/SUMIF(msoa_calculations5[ICB26],msoa_calculations5[[#This Row],[ICB26]],msoa_calculations5[[ Pop20]])</f>
        <v>4.2949830942154805E-3</v>
      </c>
      <c r="L2321" s="98" cm="1">
        <f t="array" ref="L2321">msoa_calculations5[[#This Row],[ Estimated case time (see and convey)]]*msoa_calculations5[[#This Row],[Population share of ICB]:[Population share of ICB]]</f>
        <v>0.35540431323396132</v>
      </c>
      <c r="M2321" s="98" cm="1">
        <f t="array" ref="M2321">msoa_calculations5[[#This Row],[Estimated case time (see and treat)]]*msoa_calculations5[[#This Row],[Population share of ICB]:[Population share of ICB]]</f>
        <v>0.25210926858029964</v>
      </c>
      <c r="N2321" s="94" cm="1">
        <f t="array" ref="N2321">msoa_calculations5[[#This Row],[Weighted estimate]]*msoa_calculations5[[#This Row],[Population share of ICB]:[Population share of ICB]]</f>
        <v>0.3274536307111014</v>
      </c>
    </row>
    <row r="2322" spans="1:14">
      <c r="A2322" s="63" t="s">
        <v>10838</v>
      </c>
      <c r="B2322" s="63" t="s">
        <v>13722</v>
      </c>
      <c r="C2322" s="63" t="s">
        <v>11</v>
      </c>
      <c r="D2322" s="63" t="s">
        <v>72</v>
      </c>
      <c r="E2322" s="72">
        <v>9605</v>
      </c>
      <c r="F2322" s="64">
        <v>1</v>
      </c>
      <c r="G2322" s="79">
        <v>0</v>
      </c>
      <c r="H2322" s="133">
        <v>82.62548828125</v>
      </c>
      <c r="I2322" s="134">
        <v>56.514644622802734</v>
      </c>
      <c r="J2322" s="105">
        <v>75.560134887695313</v>
      </c>
      <c r="K2322" s="96">
        <f>msoa_calculations5[[#This Row],[ Pop20]]/SUMIF(msoa_calculations5[ICB26],msoa_calculations5[[#This Row],[ICB26]],msoa_calculations5[[ Pop20]])</f>
        <v>4.0078997979150575E-3</v>
      </c>
      <c r="L2322" s="98" cm="1">
        <f t="array" ref="L2322">msoa_calculations5[[#This Row],[ Estimated case time (see and convey)]]*msoa_calculations5[[#This Row],[Population share of ICB]:[Population share of ICB]]</f>
        <v>0.33115467778505481</v>
      </c>
      <c r="M2322" s="98" cm="1">
        <f t="array" ref="M2322">msoa_calculations5[[#This Row],[Estimated case time (see and treat)]]*msoa_calculations5[[#This Row],[Population share of ICB]:[Population share of ICB]]</f>
        <v>0.22650503276297237</v>
      </c>
      <c r="N2322" s="94" cm="1">
        <f t="array" ref="N2322">msoa_calculations5[[#This Row],[Weighted estimate]]*msoa_calculations5[[#This Row],[Population share of ICB]:[Population share of ICB]]</f>
        <v>0.30283744934682855</v>
      </c>
    </row>
    <row r="2323" spans="1:14">
      <c r="A2323" s="63" t="s">
        <v>10836</v>
      </c>
      <c r="B2323" s="63" t="s">
        <v>13722</v>
      </c>
      <c r="C2323" s="63" t="s">
        <v>11</v>
      </c>
      <c r="D2323" s="63" t="s">
        <v>72</v>
      </c>
      <c r="E2323" s="72">
        <v>6977</v>
      </c>
      <c r="F2323" s="64">
        <v>1</v>
      </c>
      <c r="G2323" s="79">
        <v>0</v>
      </c>
      <c r="H2323" s="133">
        <v>86.965957641601563</v>
      </c>
      <c r="I2323" s="134">
        <v>61.780929565429688</v>
      </c>
      <c r="J2323" s="105">
        <v>80.151115417480469</v>
      </c>
      <c r="K2323" s="96">
        <f>msoa_calculations5[[#This Row],[ Pop20]]/SUMIF(msoa_calculations5[ICB26],msoa_calculations5[[#This Row],[ICB26]],msoa_calculations5[[ Pop20]])</f>
        <v>2.9113083696047223E-3</v>
      </c>
      <c r="L2323" s="98" cm="1">
        <f t="array" ref="L2323">msoa_calculations5[[#This Row],[ Estimated case time (see and convey)]]*msoa_calculations5[[#This Row],[Population share of ICB]:[Population share of ICB]]</f>
        <v>0.25318472035268441</v>
      </c>
      <c r="M2323" s="98" cm="1">
        <f t="array" ref="M2323">msoa_calculations5[[#This Row],[Estimated case time (see and treat)]]*msoa_calculations5[[#This Row],[Population share of ICB]:[Population share of ICB]]</f>
        <v>0.17986333732579529</v>
      </c>
      <c r="N2323" s="94" cm="1">
        <f t="array" ref="N2323">msoa_calculations5[[#This Row],[Weighted estimate]]*msoa_calculations5[[#This Row],[Population share of ICB]:[Population share of ICB]]</f>
        <v>0.23334461314806498</v>
      </c>
    </row>
    <row r="2324" spans="1:14">
      <c r="A2324" s="63" t="s">
        <v>10834</v>
      </c>
      <c r="B2324" s="63" t="s">
        <v>13722</v>
      </c>
      <c r="C2324" s="63" t="s">
        <v>11</v>
      </c>
      <c r="D2324" s="63" t="s">
        <v>72</v>
      </c>
      <c r="E2324" s="72">
        <v>6401</v>
      </c>
      <c r="F2324" s="64">
        <v>1</v>
      </c>
      <c r="G2324" s="79">
        <v>0</v>
      </c>
      <c r="H2324" s="133">
        <v>87.094856262207031</v>
      </c>
      <c r="I2324" s="134">
        <v>60.523868560791016</v>
      </c>
      <c r="J2324" s="105">
        <v>79.904991149902344</v>
      </c>
      <c r="K2324" s="96">
        <f>msoa_calculations5[[#This Row],[ Pop20]]/SUMIF(msoa_calculations5[ICB26],msoa_calculations5[[#This Row],[ICB26]],msoa_calculations5[[ Pop20]])</f>
        <v>2.6709595633997172E-3</v>
      </c>
      <c r="L2324" s="98" cm="1">
        <f t="array" ref="L2324">msoa_calculations5[[#This Row],[ Estimated case time (see and convey)]]*msoa_calculations5[[#This Row],[Population share of ICB]:[Population share of ICB]]</f>
        <v>0.2326268392564656</v>
      </c>
      <c r="M2324" s="98" cm="1">
        <f t="array" ref="M2324">msoa_calculations5[[#This Row],[Estimated case time (see and treat)]]*msoa_calculations5[[#This Row],[Population share of ICB]:[Population share of ICB]]</f>
        <v>0.16165680554639225</v>
      </c>
      <c r="N2324" s="94" cm="1">
        <f t="array" ref="N2324">msoa_calculations5[[#This Row],[Weighted estimate]]*msoa_calculations5[[#This Row],[Population share of ICB]:[Population share of ICB]]</f>
        <v>0.21342300027520142</v>
      </c>
    </row>
    <row r="2325" spans="1:14">
      <c r="A2325" s="63" t="s">
        <v>10628</v>
      </c>
      <c r="B2325" s="63" t="s">
        <v>13722</v>
      </c>
      <c r="C2325" s="63" t="s">
        <v>11</v>
      </c>
      <c r="D2325" s="63" t="s">
        <v>72</v>
      </c>
      <c r="E2325" s="72">
        <v>7898</v>
      </c>
      <c r="F2325" s="64">
        <v>1</v>
      </c>
      <c r="G2325" s="79">
        <v>0</v>
      </c>
      <c r="H2325" s="133">
        <v>81.510902404785156</v>
      </c>
      <c r="I2325" s="134">
        <v>56.796344757080078</v>
      </c>
      <c r="J2325" s="105">
        <v>74.823371887207031</v>
      </c>
      <c r="K2325" s="96">
        <f>msoa_calculations5[[#This Row],[ Pop20]]/SUMIF(msoa_calculations5[ICB26],msoa_calculations5[[#This Row],[ICB26]],msoa_calculations5[[ Pop20]])</f>
        <v>3.2956160961929333E-3</v>
      </c>
      <c r="L2325" s="98" cm="1">
        <f t="array" ref="L2325">msoa_calculations5[[#This Row],[ Estimated case time (see and convey)]]*msoa_calculations5[[#This Row],[Population share of ICB]:[Population share of ICB]]</f>
        <v>0.26862864198042125</v>
      </c>
      <c r="M2325" s="98" cm="1">
        <f t="array" ref="M2325">msoa_calculations5[[#This Row],[Estimated case time (see and treat)]]*msoa_calculations5[[#This Row],[Population share of ICB]:[Population share of ICB]]</f>
        <v>0.18717894798635623</v>
      </c>
      <c r="N2325" s="94" cm="1">
        <f t="array" ref="N2325">msoa_calculations5[[#This Row],[Weighted estimate]]*msoa_calculations5[[#This Row],[Population share of ICB]:[Population share of ICB]]</f>
        <v>0.24658910876290932</v>
      </c>
    </row>
    <row r="2326" spans="1:14">
      <c r="A2326" s="63" t="s">
        <v>10626</v>
      </c>
      <c r="B2326" s="63" t="s">
        <v>13722</v>
      </c>
      <c r="C2326" s="63" t="s">
        <v>11</v>
      </c>
      <c r="D2326" s="63" t="s">
        <v>72</v>
      </c>
      <c r="E2326" s="72">
        <v>7955</v>
      </c>
      <c r="F2326" s="64">
        <v>1</v>
      </c>
      <c r="G2326" s="79">
        <v>0</v>
      </c>
      <c r="H2326" s="133">
        <v>79.577583312988281</v>
      </c>
      <c r="I2326" s="134">
        <v>55.238265991210938</v>
      </c>
      <c r="J2326" s="105">
        <v>72.991584777832031</v>
      </c>
      <c r="K2326" s="96">
        <f>msoa_calculations5[[#This Row],[ Pop20]]/SUMIF(msoa_calculations5[ICB26],msoa_calculations5[[#This Row],[ICB26]],msoa_calculations5[[ Pop20]])</f>
        <v>3.319400613473637E-3</v>
      </c>
      <c r="L2326" s="98" cm="1">
        <f t="array" ref="L2326">msoa_calculations5[[#This Row],[ Estimated case time (see and convey)]]*msoa_calculations5[[#This Row],[Population share of ICB]:[Population share of ICB]]</f>
        <v>0.26414987886788277</v>
      </c>
      <c r="M2326" s="98" cm="1">
        <f t="array" ref="M2326">msoa_calculations5[[#This Row],[Estimated case time (see and treat)]]*msoa_calculations5[[#This Row],[Population share of ICB]:[Population share of ICB]]</f>
        <v>0.18335793401844552</v>
      </c>
      <c r="N2326" s="94" cm="1">
        <f t="array" ref="N2326">msoa_calculations5[[#This Row],[Weighted estimate]]*msoa_calculations5[[#This Row],[Population share of ICB]:[Population share of ICB]]</f>
        <v>0.24228831128994863</v>
      </c>
    </row>
    <row r="2327" spans="1:14">
      <c r="A2327" s="63" t="s">
        <v>11116</v>
      </c>
      <c r="B2327" s="63" t="s">
        <v>13722</v>
      </c>
      <c r="C2327" s="63" t="s">
        <v>11</v>
      </c>
      <c r="D2327" s="63" t="s">
        <v>72</v>
      </c>
      <c r="E2327" s="72">
        <v>5659</v>
      </c>
      <c r="F2327" s="64">
        <v>1</v>
      </c>
      <c r="G2327" s="79">
        <v>0</v>
      </c>
      <c r="H2327" s="133">
        <v>85.776687622070313</v>
      </c>
      <c r="I2327" s="134">
        <v>60.054019927978516</v>
      </c>
      <c r="J2327" s="105">
        <v>78.816368103027344</v>
      </c>
      <c r="K2327" s="96">
        <f>msoa_calculations5[[#This Row],[ Pop20]]/SUMIF(msoa_calculations5[ICB26],msoa_calculations5[[#This Row],[ICB26]],msoa_calculations5[[ Pop20]])</f>
        <v>2.3613435665175752E-3</v>
      </c>
      <c r="L2327" s="98" cm="1">
        <f t="array" ref="L2327">msoa_calculations5[[#This Row],[ Estimated case time (see and convey)]]*msoa_calculations5[[#This Row],[Population share of ICB]:[Population share of ICB]]</f>
        <v>0.20254822947356346</v>
      </c>
      <c r="M2327" s="98" cm="1">
        <f t="array" ref="M2327">msoa_calculations5[[#This Row],[Estimated case time (see and treat)]]*msoa_calculations5[[#This Row],[Population share of ICB]:[Population share of ICB]]</f>
        <v>0.14180817360045031</v>
      </c>
      <c r="N2327" s="94" cm="1">
        <f t="array" ref="N2327">msoa_calculations5[[#This Row],[Weighted estimate]]*msoa_calculations5[[#This Row],[Population share of ICB]:[Population share of ICB]]</f>
        <v>0.18611252375636464</v>
      </c>
    </row>
    <row r="2328" spans="1:14">
      <c r="A2328" s="63" t="s">
        <v>10832</v>
      </c>
      <c r="B2328" s="63" t="s">
        <v>13722</v>
      </c>
      <c r="C2328" s="63" t="s">
        <v>11</v>
      </c>
      <c r="D2328" s="63" t="s">
        <v>72</v>
      </c>
      <c r="E2328" s="72">
        <v>5144</v>
      </c>
      <c r="F2328" s="64">
        <v>1</v>
      </c>
      <c r="G2328" s="79">
        <v>0</v>
      </c>
      <c r="H2328" s="133">
        <v>90.058998107910156</v>
      </c>
      <c r="I2328" s="134">
        <v>65.195549011230469</v>
      </c>
      <c r="J2328" s="105">
        <v>83.3311767578125</v>
      </c>
      <c r="K2328" s="96">
        <f>msoa_calculations5[[#This Row],[ Pop20]]/SUMIF(msoa_calculations5[ICB26],msoa_calculations5[[#This Row],[ICB26]],msoa_calculations5[[ Pop20]])</f>
        <v>2.1464483665252533E-3</v>
      </c>
      <c r="L2328" s="98" cm="1">
        <f t="array" ref="L2328">msoa_calculations5[[#This Row],[ Estimated case time (see and convey)]]*msoa_calculations5[[#This Row],[Population share of ICB]:[Population share of ICB]]</f>
        <v>0.19330698937962462</v>
      </c>
      <c r="M2328" s="98" cm="1">
        <f t="array" ref="M2328">msoa_calculations5[[#This Row],[Estimated case time (see and treat)]]*msoa_calculations5[[#This Row],[Population share of ICB]:[Population share of ICB]]</f>
        <v>0.13993887967987273</v>
      </c>
      <c r="N2328" s="94" cm="1">
        <f t="array" ref="N2328">msoa_calculations5[[#This Row],[Weighted estimate]]*msoa_calculations5[[#This Row],[Population share of ICB]:[Population share of ICB]]</f>
        <v>0.17886606823243378</v>
      </c>
    </row>
    <row r="2329" spans="1:14">
      <c r="A2329" s="63" t="s">
        <v>10830</v>
      </c>
      <c r="B2329" s="63" t="s">
        <v>13722</v>
      </c>
      <c r="C2329" s="63" t="s">
        <v>11</v>
      </c>
      <c r="D2329" s="63" t="s">
        <v>72</v>
      </c>
      <c r="E2329" s="72">
        <v>6088</v>
      </c>
      <c r="F2329" s="64">
        <v>1</v>
      </c>
      <c r="G2329" s="79">
        <v>0</v>
      </c>
      <c r="H2329" s="133">
        <v>90.912399291992188</v>
      </c>
      <c r="I2329" s="134">
        <v>64.594596862792969</v>
      </c>
      <c r="J2329" s="105">
        <v>83.791038513183594</v>
      </c>
      <c r="K2329" s="96">
        <f>msoa_calculations5[[#This Row],[ Pop20]]/SUMIF(msoa_calculations5[ICB26],msoa_calculations5[[#This Row],[ICB26]],msoa_calculations5[[ Pop20]])</f>
        <v>2.5403533544723447E-3</v>
      </c>
      <c r="L2329" s="98" cm="1">
        <f t="array" ref="L2329">msoa_calculations5[[#This Row],[ Estimated case time (see and convey)]]*msoa_calculations5[[#This Row],[Population share of ICB]:[Population share of ICB]]</f>
        <v>0.23094961850454157</v>
      </c>
      <c r="M2329" s="98" cm="1">
        <f t="array" ref="M2329">msoa_calculations5[[#This Row],[Estimated case time (see and treat)]]*msoa_calculations5[[#This Row],[Population share of ICB]:[Population share of ICB]]</f>
        <v>0.16409310082118492</v>
      </c>
      <c r="N2329" s="94" cm="1">
        <f t="array" ref="N2329">msoa_calculations5[[#This Row],[Weighted estimate]]*msoa_calculations5[[#This Row],[Population share of ICB]:[Population share of ICB]]</f>
        <v>0.21285884576168737</v>
      </c>
    </row>
    <row r="2330" spans="1:14">
      <c r="A2330" s="63" t="s">
        <v>10624</v>
      </c>
      <c r="B2330" s="63" t="s">
        <v>13722</v>
      </c>
      <c r="C2330" s="63" t="s">
        <v>11</v>
      </c>
      <c r="D2330" s="63" t="s">
        <v>72</v>
      </c>
      <c r="E2330" s="72">
        <v>8806</v>
      </c>
      <c r="F2330" s="64">
        <v>1</v>
      </c>
      <c r="G2330" s="79">
        <v>0</v>
      </c>
      <c r="H2330" s="133">
        <v>79.025787353515625</v>
      </c>
      <c r="I2330" s="134">
        <v>54.664066314697266</v>
      </c>
      <c r="J2330" s="105">
        <v>72.433731079101563</v>
      </c>
      <c r="K2330" s="96">
        <f>msoa_calculations5[[#This Row],[ Pop20]]/SUMIF(msoa_calculations5[ICB26],msoa_calculations5[[#This Row],[ICB26]],msoa_calculations5[[ Pop20]])</f>
        <v>3.6744992837522122E-3</v>
      </c>
      <c r="L2330" s="98" cm="1">
        <f t="array" ref="L2330">msoa_calculations5[[#This Row],[ Estimated case time (see and convey)]]*msoa_calculations5[[#This Row],[Population share of ICB]:[Population share of ICB]]</f>
        <v>0.29038019902844781</v>
      </c>
      <c r="M2330" s="98" cm="1">
        <f t="array" ref="M2330">msoa_calculations5[[#This Row],[Estimated case time (see and treat)]]*msoa_calculations5[[#This Row],[Population share of ICB]:[Population share of ICB]]</f>
        <v>0.20086307252033853</v>
      </c>
      <c r="N2330" s="94" cm="1">
        <f t="array" ref="N2330">msoa_calculations5[[#This Row],[Weighted estimate]]*msoa_calculations5[[#This Row],[Population share of ICB]:[Population share of ICB]]</f>
        <v>0.26615769296965902</v>
      </c>
    </row>
    <row r="2331" spans="1:14">
      <c r="A2331" s="63" t="s">
        <v>10828</v>
      </c>
      <c r="B2331" s="63" t="s">
        <v>13722</v>
      </c>
      <c r="C2331" s="63" t="s">
        <v>11</v>
      </c>
      <c r="D2331" s="63" t="s">
        <v>72</v>
      </c>
      <c r="E2331" s="72">
        <v>8263</v>
      </c>
      <c r="F2331" s="64">
        <v>1</v>
      </c>
      <c r="G2331" s="79">
        <v>0</v>
      </c>
      <c r="H2331" s="133">
        <v>80.002799987792969</v>
      </c>
      <c r="I2331" s="134">
        <v>54.464996337890625</v>
      </c>
      <c r="J2331" s="105">
        <v>73.092506408691406</v>
      </c>
      <c r="K2331" s="96">
        <f>msoa_calculations5[[#This Row],[ Pop20]]/SUMIF(msoa_calculations5[ICB26],msoa_calculations5[[#This Row],[ICB26]],msoa_calculations5[[ Pop20]])</f>
        <v>3.4479204612360356E-3</v>
      </c>
      <c r="L2331" s="98" cm="1">
        <f t="array" ref="L2331">msoa_calculations5[[#This Row],[ Estimated case time (see and convey)]]*msoa_calculations5[[#This Row],[Population share of ICB]:[Population share of ICB]]</f>
        <v>0.27584329103408545</v>
      </c>
      <c r="M2331" s="98" cm="1">
        <f t="array" ref="M2331">msoa_calculations5[[#This Row],[Estimated case time (see and treat)]]*msoa_calculations5[[#This Row],[Population share of ICB]:[Population share of ICB]]</f>
        <v>0.18779097529455885</v>
      </c>
      <c r="N2331" s="94" cm="1">
        <f t="array" ref="N2331">msoa_calculations5[[#This Row],[Weighted estimate]]*msoa_calculations5[[#This Row],[Population share of ICB]:[Population share of ICB]]</f>
        <v>0.25201714840955314</v>
      </c>
    </row>
    <row r="2332" spans="1:14">
      <c r="A2332" s="63" t="s">
        <v>11114</v>
      </c>
      <c r="B2332" s="63" t="s">
        <v>13722</v>
      </c>
      <c r="C2332" s="63" t="s">
        <v>11</v>
      </c>
      <c r="D2332" s="63" t="s">
        <v>72</v>
      </c>
      <c r="E2332" s="72">
        <v>13745</v>
      </c>
      <c r="F2332" s="64">
        <v>1</v>
      </c>
      <c r="G2332" s="79">
        <v>0</v>
      </c>
      <c r="H2332" s="133">
        <v>81.396247863769531</v>
      </c>
      <c r="I2332" s="134">
        <v>56.227596282958984</v>
      </c>
      <c r="J2332" s="105">
        <v>74.585838317871094</v>
      </c>
      <c r="K2332" s="96">
        <f>msoa_calculations5[[#This Row],[ Pop20]]/SUMIF(msoa_calculations5[ICB26],msoa_calculations5[[#This Row],[ICB26]],msoa_calculations5[[ Pop20]])</f>
        <v>5.7354068425135313E-3</v>
      </c>
      <c r="L2332" s="98" cm="1">
        <f t="array" ref="L2332">msoa_calculations5[[#This Row],[ Estimated case time (see and convey)]]*msoa_calculations5[[#This Row],[Population share of ICB]:[Population share of ICB]]</f>
        <v>0.46684059695279118</v>
      </c>
      <c r="M2332" s="98" cm="1">
        <f t="array" ref="M2332">msoa_calculations5[[#This Row],[Estimated case time (see and treat)]]*msoa_calculations5[[#This Row],[Population share of ICB]:[Population share of ICB]]</f>
        <v>0.32248814045937135</v>
      </c>
      <c r="N2332" s="94" cm="1">
        <f t="array" ref="N2332">msoa_calculations5[[#This Row],[Weighted estimate]]*msoa_calculations5[[#This Row],[Population share of ICB]:[Population share of ICB]]</f>
        <v>0.42778012744292582</v>
      </c>
    </row>
    <row r="2333" spans="1:14">
      <c r="A2333" s="63" t="s">
        <v>10826</v>
      </c>
      <c r="B2333" s="63" t="s">
        <v>13722</v>
      </c>
      <c r="C2333" s="63" t="s">
        <v>11</v>
      </c>
      <c r="D2333" s="63" t="s">
        <v>72</v>
      </c>
      <c r="E2333" s="72">
        <v>8978</v>
      </c>
      <c r="F2333" s="64">
        <v>1</v>
      </c>
      <c r="G2333" s="79">
        <v>0</v>
      </c>
      <c r="H2333" s="133">
        <v>82.93658447265625</v>
      </c>
      <c r="I2333" s="134">
        <v>57.577541351318359</v>
      </c>
      <c r="J2333" s="105">
        <v>76.074661254882813</v>
      </c>
      <c r="K2333" s="96">
        <f>msoa_calculations5[[#This Row],[ Pop20]]/SUMIF(msoa_calculations5[ICB26],msoa_calculations5[[#This Row],[ICB26]],msoa_calculations5[[ Pop20]])</f>
        <v>3.7462701078273177E-3</v>
      </c>
      <c r="L2333" s="98" cm="1">
        <f t="array" ref="L2333">msoa_calculations5[[#This Row],[ Estimated case time (see and convey)]]*msoa_calculations5[[#This Row],[Population share of ICB]:[Population share of ICB]]</f>
        <v>0.31070284725520736</v>
      </c>
      <c r="M2333" s="98" cm="1">
        <f t="array" ref="M2333">msoa_calculations5[[#This Row],[Estimated case time (see and treat)]]*msoa_calculations5[[#This Row],[Population share of ICB]:[Population share of ICB]]</f>
        <v>0.21570102204663527</v>
      </c>
      <c r="N2333" s="94" cm="1">
        <f t="array" ref="N2333">msoa_calculations5[[#This Row],[Weighted estimate]]*msoa_calculations5[[#This Row],[Population share of ICB]:[Population share of ICB]]</f>
        <v>0.2849962294222565</v>
      </c>
    </row>
    <row r="2334" spans="1:14">
      <c r="A2334" s="63" t="s">
        <v>10622</v>
      </c>
      <c r="B2334" s="63" t="s">
        <v>13722</v>
      </c>
      <c r="C2334" s="63" t="s">
        <v>11</v>
      </c>
      <c r="D2334" s="63" t="s">
        <v>72</v>
      </c>
      <c r="E2334" s="72">
        <v>8559</v>
      </c>
      <c r="F2334" s="64">
        <v>1</v>
      </c>
      <c r="G2334" s="79">
        <v>0</v>
      </c>
      <c r="H2334" s="133">
        <v>91.751998901367188</v>
      </c>
      <c r="I2334" s="134">
        <v>67.331649780273438</v>
      </c>
      <c r="J2334" s="105">
        <v>85.144073486328125</v>
      </c>
      <c r="K2334" s="96">
        <f>msoa_calculations5[[#This Row],[ Pop20]]/SUMIF(msoa_calculations5[ICB26],msoa_calculations5[[#This Row],[ICB26]],msoa_calculations5[[ Pop20]])</f>
        <v>3.5714330422024964E-3</v>
      </c>
      <c r="L2334" s="98" cm="1">
        <f t="array" ref="L2334">msoa_calculations5[[#This Row],[ Estimated case time (see and convey)]]*msoa_calculations5[[#This Row],[Population share of ICB]:[Population share of ICB]]</f>
        <v>0.32768612056446994</v>
      </c>
      <c r="M2334" s="98" cm="1">
        <f t="array" ref="M2334">msoa_calculations5[[#This Row],[Estimated case time (see and treat)]]*msoa_calculations5[[#This Row],[Population share of ICB]:[Population share of ICB]]</f>
        <v>0.24047047881127501</v>
      </c>
      <c r="N2334" s="94" cm="1">
        <f t="array" ref="N2334">msoa_calculations5[[#This Row],[Weighted estimate]]*msoa_calculations5[[#This Row],[Population share of ICB]:[Population share of ICB]]</f>
        <v>0.3040863573967898</v>
      </c>
    </row>
    <row r="2335" spans="1:14">
      <c r="A2335" s="63" t="s">
        <v>10824</v>
      </c>
      <c r="B2335" s="63" t="s">
        <v>13722</v>
      </c>
      <c r="C2335" s="63" t="s">
        <v>11</v>
      </c>
      <c r="D2335" s="63" t="s">
        <v>72</v>
      </c>
      <c r="E2335" s="72">
        <v>5645</v>
      </c>
      <c r="F2335" s="64">
        <v>1</v>
      </c>
      <c r="G2335" s="79">
        <v>0</v>
      </c>
      <c r="H2335" s="133">
        <v>87.852798461914063</v>
      </c>
      <c r="I2335" s="134">
        <v>62.373603820800781</v>
      </c>
      <c r="J2335" s="105">
        <v>80.958358764648438</v>
      </c>
      <c r="K2335" s="96">
        <f>msoa_calculations5[[#This Row],[ Pop20]]/SUMIF(msoa_calculations5[ICB26],msoa_calculations5[[#This Row],[ICB26]],msoa_calculations5[[ Pop20]])</f>
        <v>2.3555017552556482E-3</v>
      </c>
      <c r="L2335" s="98" cm="1">
        <f t="array" ref="L2335">msoa_calculations5[[#This Row],[ Estimated case time (see and convey)]]*msoa_calculations5[[#This Row],[Population share of ICB]:[Population share of ICB]]</f>
        <v>0.20693742098115928</v>
      </c>
      <c r="M2335" s="98" cm="1">
        <f t="array" ref="M2335">msoa_calculations5[[#This Row],[Estimated case time (see and treat)]]*msoa_calculations5[[#This Row],[Population share of ICB]:[Population share of ICB]]</f>
        <v>0.14692113328151665</v>
      </c>
      <c r="N2335" s="94" cm="1">
        <f t="array" ref="N2335">msoa_calculations5[[#This Row],[Weighted estimate]]*msoa_calculations5[[#This Row],[Population share of ICB]:[Population share of ICB]]</f>
        <v>0.19069755617274589</v>
      </c>
    </row>
    <row r="2336" spans="1:14">
      <c r="A2336" s="63" t="s">
        <v>10822</v>
      </c>
      <c r="B2336" s="63" t="s">
        <v>13722</v>
      </c>
      <c r="C2336" s="63" t="s">
        <v>11</v>
      </c>
      <c r="D2336" s="63" t="s">
        <v>72</v>
      </c>
      <c r="E2336" s="72">
        <v>7688</v>
      </c>
      <c r="F2336" s="64">
        <v>1</v>
      </c>
      <c r="G2336" s="79">
        <v>0</v>
      </c>
      <c r="H2336" s="133">
        <v>88.051834106445313</v>
      </c>
      <c r="I2336" s="134">
        <v>62.244735717773438</v>
      </c>
      <c r="J2336" s="105">
        <v>81.068672180175781</v>
      </c>
      <c r="K2336" s="96">
        <f>msoa_calculations5[[#This Row],[ Pop20]]/SUMIF(msoa_calculations5[ICB26],msoa_calculations5[[#This Row],[ICB26]],msoa_calculations5[[ Pop20]])</f>
        <v>3.2079889272640253E-3</v>
      </c>
      <c r="L2336" s="98" cm="1">
        <f t="array" ref="L2336">msoa_calculations5[[#This Row],[ Estimated case time (see and convey)]]*msoa_calculations5[[#This Row],[Population share of ICB]:[Population share of ICB]]</f>
        <v>0.28246930883876542</v>
      </c>
      <c r="M2336" s="98" cm="1">
        <f t="array" ref="M2336">msoa_calculations5[[#This Row],[Estimated case time (see and treat)]]*msoa_calculations5[[#This Row],[Population share of ICB]:[Population share of ICB]]</f>
        <v>0.19968042296309277</v>
      </c>
      <c r="N2336" s="94" cm="1">
        <f t="array" ref="N2336">msoa_calculations5[[#This Row],[Weighted estimate]]*msoa_calculations5[[#This Row],[Population share of ICB]:[Population share of ICB]]</f>
        <v>0.26006740270200102</v>
      </c>
    </row>
    <row r="2337" spans="1:14">
      <c r="A2337" s="63" t="s">
        <v>10620</v>
      </c>
      <c r="B2337" s="63" t="s">
        <v>13722</v>
      </c>
      <c r="C2337" s="63" t="s">
        <v>11</v>
      </c>
      <c r="D2337" s="63" t="s">
        <v>72</v>
      </c>
      <c r="E2337" s="72">
        <v>7359</v>
      </c>
      <c r="F2337" s="64">
        <v>1</v>
      </c>
      <c r="G2337" s="79">
        <v>0</v>
      </c>
      <c r="H2337" s="133">
        <v>84.137580871582031</v>
      </c>
      <c r="I2337" s="134">
        <v>59.900779724121094</v>
      </c>
      <c r="J2337" s="105">
        <v>77.579322814941406</v>
      </c>
      <c r="K2337" s="96">
        <f>msoa_calculations5[[#This Row],[ Pop20]]/SUMIF(msoa_calculations5[ICB26],msoa_calculations5[[#This Row],[ICB26]],msoa_calculations5[[ Pop20]])</f>
        <v>3.0707063626087359E-3</v>
      </c>
      <c r="L2337" s="98" cm="1">
        <f t="array" ref="L2337">msoa_calculations5[[#This Row],[ Estimated case time (see and convey)]]*msoa_calculations5[[#This Row],[Population share of ICB]:[Population share of ICB]]</f>
        <v>0.25836180491687399</v>
      </c>
      <c r="M2337" s="98" cm="1">
        <f t="array" ref="M2337">msoa_calculations5[[#This Row],[Estimated case time (see and treat)]]*msoa_calculations5[[#This Row],[Population share of ICB]:[Population share of ICB]]</f>
        <v>0.183937705424083</v>
      </c>
      <c r="N2337" s="94" cm="1">
        <f t="array" ref="N2337">msoa_calculations5[[#This Row],[Weighted estimate]]*msoa_calculations5[[#This Row],[Population share of ICB]:[Population share of ICB]]</f>
        <v>0.23822332017471765</v>
      </c>
    </row>
    <row r="2338" spans="1:14">
      <c r="A2338" s="63" t="s">
        <v>11112</v>
      </c>
      <c r="B2338" s="63" t="s">
        <v>13722</v>
      </c>
      <c r="C2338" s="63" t="s">
        <v>11</v>
      </c>
      <c r="D2338" s="63" t="s">
        <v>72</v>
      </c>
      <c r="E2338" s="72">
        <v>6509</v>
      </c>
      <c r="F2338" s="64">
        <v>1</v>
      </c>
      <c r="G2338" s="79">
        <v>0</v>
      </c>
      <c r="H2338" s="133">
        <v>86.975242614746094</v>
      </c>
      <c r="I2338" s="134">
        <v>62.539470672607422</v>
      </c>
      <c r="J2338" s="105">
        <v>80.363143920898438</v>
      </c>
      <c r="K2338" s="96">
        <f>msoa_calculations5[[#This Row],[ Pop20]]/SUMIF(msoa_calculations5[ICB26],msoa_calculations5[[#This Row],[ICB26]],msoa_calculations5[[ Pop20]])</f>
        <v>2.7160249645631555E-3</v>
      </c>
      <c r="L2338" s="98" cm="1">
        <f t="array" ref="L2338">msoa_calculations5[[#This Row],[ Estimated case time (see and convey)]]*msoa_calculations5[[#This Row],[Population share of ICB]:[Population share of ICB]]</f>
        <v>0.23622693024058761</v>
      </c>
      <c r="M2338" s="98" cm="1">
        <f t="array" ref="M2338">msoa_calculations5[[#This Row],[Estimated case time (see and treat)]]*msoa_calculations5[[#This Row],[Population share of ICB]:[Population share of ICB]]</f>
        <v>0.16985876361736707</v>
      </c>
      <c r="N2338" s="94" cm="1">
        <f t="array" ref="N2338">msoa_calculations5[[#This Row],[Weighted estimate]]*msoa_calculations5[[#This Row],[Population share of ICB]:[Population share of ICB]]</f>
        <v>0.21826830511994194</v>
      </c>
    </row>
    <row r="2339" spans="1:14">
      <c r="A2339" s="63" t="s">
        <v>10820</v>
      </c>
      <c r="B2339" s="63" t="s">
        <v>13722</v>
      </c>
      <c r="C2339" s="63" t="s">
        <v>11</v>
      </c>
      <c r="D2339" s="63" t="s">
        <v>72</v>
      </c>
      <c r="E2339" s="72">
        <v>7380</v>
      </c>
      <c r="F2339" s="64">
        <v>1</v>
      </c>
      <c r="G2339" s="79">
        <v>0</v>
      </c>
      <c r="H2339" s="133">
        <v>91.711227416992188</v>
      </c>
      <c r="I2339" s="134">
        <v>65.240188598632813</v>
      </c>
      <c r="J2339" s="105">
        <v>84.548408508300781</v>
      </c>
      <c r="K2339" s="96">
        <f>msoa_calculations5[[#This Row],[ Pop20]]/SUMIF(msoa_calculations5[ICB26],msoa_calculations5[[#This Row],[ICB26]],msoa_calculations5[[ Pop20]])</f>
        <v>3.0794690795016267E-3</v>
      </c>
      <c r="L2339" s="98" cm="1">
        <f t="array" ref="L2339">msoa_calculations5[[#This Row],[ Estimated case time (see and convey)]]*msoa_calculations5[[#This Row],[Population share of ICB]:[Population share of ICB]]</f>
        <v>0.28242188907376931</v>
      </c>
      <c r="M2339" s="98" cm="1">
        <f t="array" ref="M2339">msoa_calculations5[[#This Row],[Estimated case time (see and treat)]]*msoa_calculations5[[#This Row],[Population share of ICB]:[Population share of ICB]]</f>
        <v>0.2009051435303443</v>
      </c>
      <c r="N2339" s="94" cm="1">
        <f t="array" ref="N2339">msoa_calculations5[[#This Row],[Weighted estimate]]*msoa_calculations5[[#This Row],[Population share of ICB]:[Population share of ICB]]</f>
        <v>0.2603642097223845</v>
      </c>
    </row>
    <row r="2340" spans="1:14">
      <c r="A2340" s="63" t="s">
        <v>10818</v>
      </c>
      <c r="B2340" s="63" t="s">
        <v>13722</v>
      </c>
      <c r="C2340" s="63" t="s">
        <v>11</v>
      </c>
      <c r="D2340" s="63" t="s">
        <v>72</v>
      </c>
      <c r="E2340" s="72">
        <v>11669</v>
      </c>
      <c r="F2340" s="64">
        <v>1</v>
      </c>
      <c r="G2340" s="79">
        <v>0</v>
      </c>
      <c r="H2340" s="133">
        <v>79.536285400390625</v>
      </c>
      <c r="I2340" s="134">
        <v>53.825557708740234</v>
      </c>
      <c r="J2340" s="105">
        <v>72.579193115234375</v>
      </c>
      <c r="K2340" s="96">
        <f>msoa_calculations5[[#This Row],[ Pop20]]/SUMIF(msoa_calculations5[ICB26],msoa_calculations5[[#This Row],[ICB26]],msoa_calculations5[[ Pop20]])</f>
        <v>4.8691496868163257E-3</v>
      </c>
      <c r="L2340" s="98" cm="1">
        <f t="array" ref="L2340">msoa_calculations5[[#This Row],[ Estimated case time (see and convey)]]*msoa_calculations5[[#This Row],[Population share of ICB]:[Population share of ICB]]</f>
        <v>0.3872740791478459</v>
      </c>
      <c r="M2340" s="98" cm="1">
        <f t="array" ref="M2340">msoa_calculations5[[#This Row],[Estimated case time (see and treat)]]*msoa_calculations5[[#This Row],[Population share of ICB]:[Population share of ICB]]</f>
        <v>0.26208469746022656</v>
      </c>
      <c r="N2340" s="94" cm="1">
        <f t="array" ref="N2340">msoa_calculations5[[#This Row],[Weighted estimate]]*msoa_calculations5[[#This Row],[Population share of ICB]:[Population share of ICB]]</f>
        <v>0.35339895542642508</v>
      </c>
    </row>
    <row r="2341" spans="1:14">
      <c r="A2341" s="63" t="s">
        <v>10618</v>
      </c>
      <c r="B2341" s="63" t="s">
        <v>13722</v>
      </c>
      <c r="C2341" s="63" t="s">
        <v>11</v>
      </c>
      <c r="D2341" s="63" t="s">
        <v>72</v>
      </c>
      <c r="E2341" s="72">
        <v>9576</v>
      </c>
      <c r="F2341" s="64">
        <v>1</v>
      </c>
      <c r="G2341" s="79">
        <v>0</v>
      </c>
      <c r="H2341" s="133">
        <v>80.621559143066406</v>
      </c>
      <c r="I2341" s="134">
        <v>56.498977661132813</v>
      </c>
      <c r="J2341" s="105">
        <v>74.094207763671875</v>
      </c>
      <c r="K2341" s="96">
        <f>msoa_calculations5[[#This Row],[ Pop20]]/SUMIF(msoa_calculations5[ICB26],msoa_calculations5[[#This Row],[ICB26]],msoa_calculations5[[ Pop20]])</f>
        <v>3.995798903158208E-3</v>
      </c>
      <c r="L2341" s="98" cm="1">
        <f t="array" ref="L2341">msoa_calculations5[[#This Row],[ Estimated case time (see and convey)]]*msoa_calculations5[[#This Row],[Population share of ICB]:[Population share of ICB]]</f>
        <v>0.32214753759476933</v>
      </c>
      <c r="M2341" s="98" cm="1">
        <f t="array" ref="M2341">msoa_calculations5[[#This Row],[Estimated case time (see and treat)]]*msoa_calculations5[[#This Row],[Population share of ICB]:[Population share of ICB]]</f>
        <v>0.22575855296791458</v>
      </c>
      <c r="N2341" s="94" cm="1">
        <f t="array" ref="N2341">msoa_calculations5[[#This Row],[Weighted estimate]]*msoa_calculations5[[#This Row],[Population share of ICB]:[Population share of ICB]]</f>
        <v>0.29606555411245644</v>
      </c>
    </row>
    <row r="2342" spans="1:14">
      <c r="A2342" s="63" t="s">
        <v>10616</v>
      </c>
      <c r="B2342" s="63" t="s">
        <v>13722</v>
      </c>
      <c r="C2342" s="63" t="s">
        <v>11</v>
      </c>
      <c r="D2342" s="63" t="s">
        <v>72</v>
      </c>
      <c r="E2342" s="72">
        <v>8406</v>
      </c>
      <c r="F2342" s="64">
        <v>1</v>
      </c>
      <c r="G2342" s="79">
        <v>0</v>
      </c>
      <c r="H2342" s="133">
        <v>81.296653747558594</v>
      </c>
      <c r="I2342" s="134">
        <v>57.389232635498047</v>
      </c>
      <c r="J2342" s="105">
        <v>74.827522277832031</v>
      </c>
      <c r="K2342" s="96">
        <f>msoa_calculations5[[#This Row],[ Pop20]]/SUMIF(msoa_calculations5[ICB26],msoa_calculations5[[#This Row],[ICB26]],msoa_calculations5[[ Pop20]])</f>
        <v>3.5075903905542921E-3</v>
      </c>
      <c r="L2342" s="98" cm="1">
        <f t="array" ref="L2342">msoa_calculations5[[#This Row],[ Estimated case time (see and convey)]]*msoa_calculations5[[#This Row],[Population share of ICB]:[Population share of ICB]]</f>
        <v>0.2851553614691561</v>
      </c>
      <c r="M2342" s="98" cm="1">
        <f t="array" ref="M2342">msoa_calculations5[[#This Row],[Estimated case time (see and treat)]]*msoa_calculations5[[#This Row],[Population share of ICB]:[Population share of ICB]]</f>
        <v>0.20129792091355772</v>
      </c>
      <c r="N2342" s="94" cm="1">
        <f t="array" ref="N2342">msoa_calculations5[[#This Row],[Weighted estimate]]*msoa_calculations5[[#This Row],[Population share of ICB]:[Population share of ICB]]</f>
        <v>0.26246429809071087</v>
      </c>
    </row>
    <row r="2343" spans="1:14">
      <c r="A2343" s="63" t="s">
        <v>10816</v>
      </c>
      <c r="B2343" s="63" t="s">
        <v>13722</v>
      </c>
      <c r="C2343" s="63" t="s">
        <v>11</v>
      </c>
      <c r="D2343" s="63" t="s">
        <v>72</v>
      </c>
      <c r="E2343" s="72">
        <v>6964</v>
      </c>
      <c r="F2343" s="64">
        <v>1</v>
      </c>
      <c r="G2343" s="79">
        <v>0</v>
      </c>
      <c r="H2343" s="133">
        <v>93.551910400390625</v>
      </c>
      <c r="I2343" s="134">
        <v>66.446495056152344</v>
      </c>
      <c r="J2343" s="105">
        <v>86.217430114746094</v>
      </c>
      <c r="K2343" s="96">
        <f>msoa_calculations5[[#This Row],[ Pop20]]/SUMIF(msoa_calculations5[ICB26],msoa_calculations5[[#This Row],[ICB26]],msoa_calculations5[[ Pop20]])</f>
        <v>2.9058838305757897E-3</v>
      </c>
      <c r="L2343" s="98" cm="1">
        <f t="array" ref="L2343">msoa_calculations5[[#This Row],[ Estimated case time (see and convey)]]*msoa_calculations5[[#This Row],[Population share of ICB]:[Population share of ICB]]</f>
        <v>0.2718509837519702</v>
      </c>
      <c r="M2343" s="98" cm="1">
        <f t="array" ref="M2343">msoa_calculations5[[#This Row],[Estimated case time (see and treat)]]*msoa_calculations5[[#This Row],[Population share of ICB]:[Population share of ICB]]</f>
        <v>0.19308579558210726</v>
      </c>
      <c r="N2343" s="94" cm="1">
        <f t="array" ref="N2343">msoa_calculations5[[#This Row],[Weighted estimate]]*msoa_calculations5[[#This Row],[Population share of ICB]:[Population share of ICB]]</f>
        <v>0.25053783608423885</v>
      </c>
    </row>
    <row r="2344" spans="1:14">
      <c r="A2344" s="63" t="s">
        <v>10814</v>
      </c>
      <c r="B2344" s="63" t="s">
        <v>13722</v>
      </c>
      <c r="C2344" s="63" t="s">
        <v>11</v>
      </c>
      <c r="D2344" s="63" t="s">
        <v>72</v>
      </c>
      <c r="E2344" s="72">
        <v>8898</v>
      </c>
      <c r="F2344" s="64">
        <v>1</v>
      </c>
      <c r="G2344" s="79">
        <v>0</v>
      </c>
      <c r="H2344" s="133">
        <v>86.859367370605469</v>
      </c>
      <c r="I2344" s="134">
        <v>62.189300537109375</v>
      </c>
      <c r="J2344" s="105">
        <v>80.183868408203125</v>
      </c>
      <c r="K2344" s="96">
        <f>msoa_calculations5[[#This Row],[ Pop20]]/SUMIF(msoa_calculations5[ICB26],msoa_calculations5[[#This Row],[ICB26]],msoa_calculations5[[ Pop20]])</f>
        <v>3.7128883291877336E-3</v>
      </c>
      <c r="L2344" s="98" cm="1">
        <f t="array" ref="L2344">msoa_calculations5[[#This Row],[ Estimated case time (see and convey)]]*msoa_calculations5[[#This Row],[Population share of ICB]:[Population share of ICB]]</f>
        <v>0.32249913139095088</v>
      </c>
      <c r="M2344" s="98" cm="1">
        <f t="array" ref="M2344">msoa_calculations5[[#This Row],[Estimated case time (see and treat)]]*msoa_calculations5[[#This Row],[Population share of ICB]:[Population share of ICB]]</f>
        <v>0.23090192816458185</v>
      </c>
      <c r="N2344" s="94" cm="1">
        <f t="array" ref="N2344">msoa_calculations5[[#This Row],[Weighted estimate]]*msoa_calculations5[[#This Row],[Population share of ICB]:[Population share of ICB]]</f>
        <v>0.29771374920194238</v>
      </c>
    </row>
    <row r="2345" spans="1:14">
      <c r="A2345" s="63" t="s">
        <v>10812</v>
      </c>
      <c r="B2345" s="63" t="s">
        <v>13722</v>
      </c>
      <c r="C2345" s="63" t="s">
        <v>11</v>
      </c>
      <c r="D2345" s="63" t="s">
        <v>72</v>
      </c>
      <c r="E2345" s="72">
        <v>7501</v>
      </c>
      <c r="F2345" s="64">
        <v>1</v>
      </c>
      <c r="G2345" s="79">
        <v>0</v>
      </c>
      <c r="H2345" s="133">
        <v>90.26153564453125</v>
      </c>
      <c r="I2345" s="134">
        <v>64.72369384765625</v>
      </c>
      <c r="J2345" s="105">
        <v>83.351226806640625</v>
      </c>
      <c r="K2345" s="96">
        <f>msoa_calculations5[[#This Row],[ Pop20]]/SUMIF(msoa_calculations5[ICB26],msoa_calculations5[[#This Row],[ICB26]],msoa_calculations5[[ Pop20]])</f>
        <v>3.1299590196939976E-3</v>
      </c>
      <c r="L2345" s="98" cm="1">
        <f t="array" ref="L2345">msoa_calculations5[[#This Row],[ Estimated case time (see and convey)]]*msoa_calculations5[[#This Row],[Population share of ICB]:[Population share of ICB]]</f>
        <v>0.28251490762203185</v>
      </c>
      <c r="M2345" s="98" cm="1">
        <f t="array" ref="M2345">msoa_calculations5[[#This Row],[Estimated case time (see and treat)]]*msoa_calculations5[[#This Row],[Population share of ICB]:[Population share of ICB]]</f>
        <v>0.20258250934638458</v>
      </c>
      <c r="N2345" s="94" cm="1">
        <f t="array" ref="N2345">msoa_calculations5[[#This Row],[Weighted estimate]]*msoa_calculations5[[#This Row],[Population share of ICB]:[Population share of ICB]]</f>
        <v>0.26088592414600492</v>
      </c>
    </row>
    <row r="2346" spans="1:14">
      <c r="A2346" s="63" t="s">
        <v>10614</v>
      </c>
      <c r="B2346" s="63" t="s">
        <v>13722</v>
      </c>
      <c r="C2346" s="63" t="s">
        <v>11</v>
      </c>
      <c r="D2346" s="63" t="s">
        <v>72</v>
      </c>
      <c r="E2346" s="72">
        <v>7173</v>
      </c>
      <c r="F2346" s="64">
        <v>1</v>
      </c>
      <c r="G2346" s="79">
        <v>0</v>
      </c>
      <c r="H2346" s="133">
        <v>90.064903259277344</v>
      </c>
      <c r="I2346" s="134">
        <v>65.713630676269531</v>
      </c>
      <c r="J2346" s="105">
        <v>83.475669860839844</v>
      </c>
      <c r="K2346" s="96">
        <f>msoa_calculations5[[#This Row],[ Pop20]]/SUMIF(msoa_calculations5[ICB26],msoa_calculations5[[#This Row],[ICB26]],msoa_calculations5[[ Pop20]])</f>
        <v>2.993093727271703E-3</v>
      </c>
      <c r="L2346" s="98" cm="1">
        <f t="array" ref="L2346">msoa_calculations5[[#This Row],[ Estimated case time (see and convey)]]*msoa_calculations5[[#This Row],[Population share of ICB]:[Population share of ICB]]</f>
        <v>0.26957269699267578</v>
      </c>
      <c r="M2346" s="98" cm="1">
        <f t="array" ref="M2346">msoa_calculations5[[#This Row],[Estimated case time (see and treat)]]*msoa_calculations5[[#This Row],[Population share of ICB]:[Population share of ICB]]</f>
        <v>0.19668705577339168</v>
      </c>
      <c r="N2346" s="94" cm="1">
        <f t="array" ref="N2346">msoa_calculations5[[#This Row],[Weighted estimate]]*msoa_calculations5[[#This Row],[Population share of ICB]:[Population share of ICB]]</f>
        <v>0.24985050384028329</v>
      </c>
    </row>
    <row r="2347" spans="1:14">
      <c r="A2347" s="63" t="s">
        <v>10612</v>
      </c>
      <c r="B2347" s="63" t="s">
        <v>13722</v>
      </c>
      <c r="C2347" s="63" t="s">
        <v>11</v>
      </c>
      <c r="D2347" s="63" t="s">
        <v>72</v>
      </c>
      <c r="E2347" s="72">
        <v>6102</v>
      </c>
      <c r="F2347" s="64">
        <v>1</v>
      </c>
      <c r="G2347" s="79">
        <v>0</v>
      </c>
      <c r="H2347" s="133">
        <v>84.930427551269531</v>
      </c>
      <c r="I2347" s="134">
        <v>60.155834197998047</v>
      </c>
      <c r="J2347" s="105">
        <v>78.226646423339844</v>
      </c>
      <c r="K2347" s="96">
        <f>msoa_calculations5[[#This Row],[ Pop20]]/SUMIF(msoa_calculations5[ICB26],msoa_calculations5[[#This Row],[ICB26]],msoa_calculations5[[ Pop20]])</f>
        <v>2.546195165734272E-3</v>
      </c>
      <c r="L2347" s="98" cm="1">
        <f t="array" ref="L2347">msoa_calculations5[[#This Row],[ Estimated case time (see and convey)]]*msoa_calculations5[[#This Row],[Population share of ICB]:[Population share of ICB]]</f>
        <v>0.2162494440547873</v>
      </c>
      <c r="M2347" s="98" cm="1">
        <f t="array" ref="M2347">msoa_calculations5[[#This Row],[Estimated case time (see and treat)]]*msoa_calculations5[[#This Row],[Population share of ICB]:[Population share of ICB]]</f>
        <v>0.15316849422565504</v>
      </c>
      <c r="N2347" s="94" cm="1">
        <f t="array" ref="N2347">msoa_calculations5[[#This Row],[Weighted estimate]]*msoa_calculations5[[#This Row],[Population share of ICB]:[Population share of ICB]]</f>
        <v>0.19918030895471209</v>
      </c>
    </row>
    <row r="2348" spans="1:14">
      <c r="A2348" s="63" t="s">
        <v>10810</v>
      </c>
      <c r="B2348" s="63" t="s">
        <v>13722</v>
      </c>
      <c r="C2348" s="63" t="s">
        <v>11</v>
      </c>
      <c r="D2348" s="63" t="s">
        <v>72</v>
      </c>
      <c r="E2348" s="72">
        <v>8975</v>
      </c>
      <c r="F2348" s="64">
        <v>1</v>
      </c>
      <c r="G2348" s="79">
        <v>0</v>
      </c>
      <c r="H2348" s="133">
        <v>85.085281372070313</v>
      </c>
      <c r="I2348" s="134">
        <v>60.190097808837891</v>
      </c>
      <c r="J2348" s="105">
        <v>78.348869323730469</v>
      </c>
      <c r="K2348" s="96">
        <f>msoa_calculations5[[#This Row],[ Pop20]]/SUMIF(msoa_calculations5[ICB26],msoa_calculations5[[#This Row],[ICB26]],msoa_calculations5[[ Pop20]])</f>
        <v>3.7450182911283334E-3</v>
      </c>
      <c r="L2348" s="98" cm="1">
        <f t="array" ref="L2348">msoa_calculations5[[#This Row],[ Estimated case time (see and convey)]]*msoa_calculations5[[#This Row],[Population share of ICB]:[Population share of ICB]]</f>
        <v>0.31864593504420419</v>
      </c>
      <c r="M2348" s="98" cm="1">
        <f t="array" ref="M2348">msoa_calculations5[[#This Row],[Estimated case time (see and treat)]]*msoa_calculations5[[#This Row],[Population share of ICB]:[Population share of ICB]]</f>
        <v>0.22541301723890131</v>
      </c>
      <c r="N2348" s="94" cm="1">
        <f t="array" ref="N2348">msoa_calculations5[[#This Row],[Weighted estimate]]*msoa_calculations5[[#This Row],[Population share of ICB]:[Population share of ICB]]</f>
        <v>0.29341794870659416</v>
      </c>
    </row>
    <row r="2349" spans="1:14">
      <c r="A2349" s="63" t="s">
        <v>10610</v>
      </c>
      <c r="B2349" s="63" t="s">
        <v>13722</v>
      </c>
      <c r="C2349" s="63" t="s">
        <v>11</v>
      </c>
      <c r="D2349" s="63" t="s">
        <v>72</v>
      </c>
      <c r="E2349" s="72">
        <v>6569</v>
      </c>
      <c r="F2349" s="64">
        <v>1</v>
      </c>
      <c r="G2349" s="79">
        <v>0</v>
      </c>
      <c r="H2349" s="133">
        <v>86.248443603515625</v>
      </c>
      <c r="I2349" s="134">
        <v>60.468177795410156</v>
      </c>
      <c r="J2349" s="105">
        <v>79.272537231445313</v>
      </c>
      <c r="K2349" s="96">
        <f>msoa_calculations5[[#This Row],[ Pop20]]/SUMIF(msoa_calculations5[ICB26],msoa_calculations5[[#This Row],[ICB26]],msoa_calculations5[[ Pop20]])</f>
        <v>2.7410612985428436E-3</v>
      </c>
      <c r="L2349" s="98" cm="1">
        <f t="array" ref="L2349">msoa_calculations5[[#This Row],[ Estimated case time (see and convey)]]*msoa_calculations5[[#This Row],[Population share of ICB]:[Population share of ICB]]</f>
        <v>0.23641227082115174</v>
      </c>
      <c r="M2349" s="98" cm="1">
        <f t="array" ref="M2349">msoa_calculations5[[#This Row],[Estimated case time (see and treat)]]*msoa_calculations5[[#This Row],[Population share of ICB]:[Population share of ICB]]</f>
        <v>0.16574698194840651</v>
      </c>
      <c r="N2349" s="94" cm="1">
        <f t="array" ref="N2349">msoa_calculations5[[#This Row],[Weighted estimate]]*msoa_calculations5[[#This Row],[Population share of ICB]:[Population share of ICB]]</f>
        <v>0.21729088384241141</v>
      </c>
    </row>
    <row r="2350" spans="1:14">
      <c r="A2350" s="63" t="s">
        <v>10608</v>
      </c>
      <c r="B2350" s="63" t="s">
        <v>13722</v>
      </c>
      <c r="C2350" s="63" t="s">
        <v>11</v>
      </c>
      <c r="D2350" s="63" t="s">
        <v>72</v>
      </c>
      <c r="E2350" s="72">
        <v>5367</v>
      </c>
      <c r="F2350" s="64">
        <v>1</v>
      </c>
      <c r="G2350" s="79">
        <v>0</v>
      </c>
      <c r="H2350" s="133">
        <v>90.729331970214844</v>
      </c>
      <c r="I2350" s="134">
        <v>65.554832458496094</v>
      </c>
      <c r="J2350" s="105">
        <v>83.917343139648438</v>
      </c>
      <c r="K2350" s="96">
        <f>msoa_calculations5[[#This Row],[ Pop20]]/SUMIF(msoa_calculations5[ICB26],msoa_calculations5[[#This Row],[ICB26]],msoa_calculations5[[ Pop20]])</f>
        <v>2.2395000744830935E-3</v>
      </c>
      <c r="L2350" s="98" cm="1">
        <f t="array" ref="L2350">msoa_calculations5[[#This Row],[ Estimated case time (see and convey)]]*msoa_calculations5[[#This Row],[Population share of ICB]:[Population share of ICB]]</f>
        <v>0.20318834570509745</v>
      </c>
      <c r="M2350" s="98" cm="1">
        <f t="array" ref="M2350">msoa_calculations5[[#This Row],[Estimated case time (see and treat)]]*msoa_calculations5[[#This Row],[Population share of ICB]:[Population share of ICB]]</f>
        <v>0.14681005217352872</v>
      </c>
      <c r="N2350" s="94" cm="1">
        <f t="array" ref="N2350">msoa_calculations5[[#This Row],[Weighted estimate]]*msoa_calculations5[[#This Row],[Population share of ICB]:[Population share of ICB]]</f>
        <v>0.18793289621166598</v>
      </c>
    </row>
    <row r="2351" spans="1:14">
      <c r="A2351" s="63" t="s">
        <v>10606</v>
      </c>
      <c r="B2351" s="63" t="s">
        <v>13722</v>
      </c>
      <c r="C2351" s="63" t="s">
        <v>11</v>
      </c>
      <c r="D2351" s="63" t="s">
        <v>72</v>
      </c>
      <c r="E2351" s="72">
        <v>5951</v>
      </c>
      <c r="F2351" s="64">
        <v>1</v>
      </c>
      <c r="G2351" s="79">
        <v>0</v>
      </c>
      <c r="H2351" s="133">
        <v>97.152702331542969</v>
      </c>
      <c r="I2351" s="134">
        <v>69.364082336425781</v>
      </c>
      <c r="J2351" s="105">
        <v>89.633354187011719</v>
      </c>
      <c r="K2351" s="96">
        <f>msoa_calculations5[[#This Row],[ Pop20]]/SUMIF(msoa_calculations5[ICB26],msoa_calculations5[[#This Row],[ICB26]],msoa_calculations5[[ Pop20]])</f>
        <v>2.4831870585520568E-3</v>
      </c>
      <c r="L2351" s="98" cm="1">
        <f t="array" ref="L2351">msoa_calculations5[[#This Row],[ Estimated case time (see and convey)]]*msoa_calculations5[[#This Row],[Population share of ICB]:[Population share of ICB]]</f>
        <v>0.24124833313304775</v>
      </c>
      <c r="M2351" s="98" cm="1">
        <f t="array" ref="M2351">msoa_calculations5[[#This Row],[Estimated case time (see and treat)]]*msoa_calculations5[[#This Row],[Population share of ICB]:[Population share of ICB]]</f>
        <v>0.17224399158615181</v>
      </c>
      <c r="N2351" s="94" cm="1">
        <f t="array" ref="N2351">msoa_calculations5[[#This Row],[Weighted estimate]]*msoa_calculations5[[#This Row],[Population share of ICB]:[Population share of ICB]]</f>
        <v>0.22257638513180031</v>
      </c>
    </row>
    <row r="2352" spans="1:14">
      <c r="A2352" s="63" t="s">
        <v>10604</v>
      </c>
      <c r="B2352" s="63" t="s">
        <v>13722</v>
      </c>
      <c r="C2352" s="63" t="s">
        <v>11</v>
      </c>
      <c r="D2352" s="63" t="s">
        <v>72</v>
      </c>
      <c r="E2352" s="72">
        <v>11208</v>
      </c>
      <c r="F2352" s="64">
        <v>1</v>
      </c>
      <c r="G2352" s="79">
        <v>0</v>
      </c>
      <c r="H2352" s="133">
        <v>83.748878479003906</v>
      </c>
      <c r="I2352" s="134">
        <v>58.768341064453125</v>
      </c>
      <c r="J2352" s="105">
        <v>76.989372253417969</v>
      </c>
      <c r="K2352" s="96">
        <f>msoa_calculations5[[#This Row],[ Pop20]]/SUMIF(msoa_calculations5[ICB26],msoa_calculations5[[#This Row],[ICB26]],msoa_calculations5[[ Pop20]])</f>
        <v>4.6767871874057228E-3</v>
      </c>
      <c r="L2352" s="98" cm="1">
        <f t="array" ref="L2352">msoa_calculations5[[#This Row],[ Estimated case time (see and convey)]]*msoa_calculations5[[#This Row],[Population share of ICB]:[Population share of ICB]]</f>
        <v>0.39167568183020435</v>
      </c>
      <c r="M2352" s="98" cm="1">
        <f t="array" ref="M2352">msoa_calculations5[[#This Row],[Estimated case time (see and treat)]]*msoa_calculations5[[#This Row],[Population share of ICB]:[Population share of ICB]]</f>
        <v>0.274847024515324</v>
      </c>
      <c r="N2352" s="94" cm="1">
        <f t="array" ref="N2352">msoa_calculations5[[#This Row],[Weighted estimate]]*msoa_calculations5[[#This Row],[Population share of ICB]:[Population share of ICB]]</f>
        <v>0.36006290972119481</v>
      </c>
    </row>
    <row r="2353" spans="1:14">
      <c r="A2353" s="63" t="s">
        <v>10808</v>
      </c>
      <c r="B2353" s="63" t="s">
        <v>13722</v>
      </c>
      <c r="C2353" s="63" t="s">
        <v>11</v>
      </c>
      <c r="D2353" s="63" t="s">
        <v>72</v>
      </c>
      <c r="E2353" s="72">
        <v>8752</v>
      </c>
      <c r="F2353" s="64">
        <v>1</v>
      </c>
      <c r="G2353" s="79">
        <v>0</v>
      </c>
      <c r="H2353" s="133">
        <v>93.998039245605469</v>
      </c>
      <c r="I2353" s="134">
        <v>67.214096069335938</v>
      </c>
      <c r="J2353" s="105">
        <v>86.75054931640625</v>
      </c>
      <c r="K2353" s="96">
        <f>msoa_calculations5[[#This Row],[ Pop20]]/SUMIF(msoa_calculations5[ICB26],msoa_calculations5[[#This Row],[ICB26]],msoa_calculations5[[ Pop20]])</f>
        <v>3.6519665831704928E-3</v>
      </c>
      <c r="L2353" s="98" cm="1">
        <f t="array" ref="L2353">msoa_calculations5[[#This Row],[ Estimated case time (see and convey)]]*msoa_calculations5[[#This Row],[Population share of ICB]:[Population share of ICB]]</f>
        <v>0.34327769820849968</v>
      </c>
      <c r="M2353" s="98" cm="1">
        <f t="array" ref="M2353">msoa_calculations5[[#This Row],[Estimated case time (see and treat)]]*msoa_calculations5[[#This Row],[Population share of ICB]:[Population share of ICB]]</f>
        <v>0.24546363276322603</v>
      </c>
      <c r="N2353" s="94" cm="1">
        <f t="array" ref="N2353">msoa_calculations5[[#This Row],[Weighted estimate]]*msoa_calculations5[[#This Row],[Population share of ICB]:[Population share of ICB]]</f>
        <v>0.31681010717519947</v>
      </c>
    </row>
    <row r="2354" spans="1:14">
      <c r="A2354" s="63" t="s">
        <v>10602</v>
      </c>
      <c r="B2354" s="63" t="s">
        <v>13722</v>
      </c>
      <c r="C2354" s="63" t="s">
        <v>11</v>
      </c>
      <c r="D2354" s="63" t="s">
        <v>72</v>
      </c>
      <c r="E2354" s="72">
        <v>6967</v>
      </c>
      <c r="F2354" s="64">
        <v>1</v>
      </c>
      <c r="G2354" s="79">
        <v>0</v>
      </c>
      <c r="H2354" s="133">
        <v>98.355415344238281</v>
      </c>
      <c r="I2354" s="134">
        <v>69.862213134765625</v>
      </c>
      <c r="J2354" s="105">
        <v>90.645416259765625</v>
      </c>
      <c r="K2354" s="96">
        <f>msoa_calculations5[[#This Row],[ Pop20]]/SUMIF(msoa_calculations5[ICB26],msoa_calculations5[[#This Row],[ICB26]],msoa_calculations5[[ Pop20]])</f>
        <v>2.9071356472747741E-3</v>
      </c>
      <c r="L2354" s="98" cm="1">
        <f t="array" ref="L2354">msoa_calculations5[[#This Row],[ Estimated case time (see and convey)]]*msoa_calculations5[[#This Row],[Population share of ICB]:[Population share of ICB]]</f>
        <v>0.28593253404975139</v>
      </c>
      <c r="M2354" s="98" cm="1">
        <f t="array" ref="M2354">msoa_calculations5[[#This Row],[Estimated case time (see and treat)]]*msoa_calculations5[[#This Row],[Population share of ICB]:[Population share of ICB]]</f>
        <v>0.20309893020158509</v>
      </c>
      <c r="N2354" s="94" cm="1">
        <f t="array" ref="N2354">msoa_calculations5[[#This Row],[Weighted estimate]]*msoa_calculations5[[#This Row],[Population share of ICB]:[Population share of ICB]]</f>
        <v>0.26351852087082506</v>
      </c>
    </row>
    <row r="2355" spans="1:14">
      <c r="A2355" s="63" t="s">
        <v>10806</v>
      </c>
      <c r="B2355" s="63" t="s">
        <v>13722</v>
      </c>
      <c r="C2355" s="63" t="s">
        <v>11</v>
      </c>
      <c r="D2355" s="63" t="s">
        <v>72</v>
      </c>
      <c r="E2355" s="72">
        <v>6520</v>
      </c>
      <c r="F2355" s="64">
        <v>1</v>
      </c>
      <c r="G2355" s="79">
        <v>0</v>
      </c>
      <c r="H2355" s="133">
        <v>85.943862915039063</v>
      </c>
      <c r="I2355" s="134">
        <v>60.859016418457031</v>
      </c>
      <c r="J2355" s="105">
        <v>79.156135559082031</v>
      </c>
      <c r="K2355" s="96">
        <f>msoa_calculations5[[#This Row],[ Pop20]]/SUMIF(msoa_calculations5[ICB26],msoa_calculations5[[#This Row],[ICB26]],msoa_calculations5[[ Pop20]])</f>
        <v>2.7206149591260985E-3</v>
      </c>
      <c r="L2355" s="98" cm="1">
        <f t="array" ref="L2355">msoa_calculations5[[#This Row],[ Estimated case time (see and convey)]]*msoa_calculations5[[#This Row],[Population share of ICB]:[Population share of ICB]]</f>
        <v>0.23382015909173801</v>
      </c>
      <c r="M2355" s="98" cm="1">
        <f t="array" ref="M2355">msoa_calculations5[[#This Row],[Estimated case time (see and treat)]]*msoa_calculations5[[#This Row],[Population share of ICB]:[Population share of ICB]]</f>
        <v>0.16557395046575504</v>
      </c>
      <c r="N2355" s="94" cm="1">
        <f t="array" ref="N2355">msoa_calculations5[[#This Row],[Weighted estimate]]*msoa_calculations5[[#This Row],[Population share of ICB]:[Population share of ICB]]</f>
        <v>0.21535336650865186</v>
      </c>
    </row>
    <row r="2356" spans="1:14">
      <c r="A2356" s="63" t="s">
        <v>10804</v>
      </c>
      <c r="B2356" s="63" t="s">
        <v>13722</v>
      </c>
      <c r="C2356" s="63" t="s">
        <v>11</v>
      </c>
      <c r="D2356" s="63" t="s">
        <v>72</v>
      </c>
      <c r="E2356" s="72">
        <v>7220</v>
      </c>
      <c r="F2356" s="64">
        <v>1</v>
      </c>
      <c r="G2356" s="79">
        <v>0</v>
      </c>
      <c r="H2356" s="133">
        <v>92.79931640625</v>
      </c>
      <c r="I2356" s="134">
        <v>66.433029174804688</v>
      </c>
      <c r="J2356" s="105">
        <v>85.664840698242188</v>
      </c>
      <c r="K2356" s="96">
        <f>msoa_calculations5[[#This Row],[ Pop20]]/SUMIF(msoa_calculations5[ICB26],msoa_calculations5[[#This Row],[ICB26]],msoa_calculations5[[ Pop20]])</f>
        <v>3.0127055222224585E-3</v>
      </c>
      <c r="L2356" s="98" cm="1">
        <f t="array" ref="L2356">msoa_calculations5[[#This Row],[ Estimated case time (see and convey)]]*msoa_calculations5[[#This Row],[Population share of ICB]:[Population share of ICB]]</f>
        <v>0.27957701299557858</v>
      </c>
      <c r="M2356" s="98" cm="1">
        <f t="array" ref="M2356">msoa_calculations5[[#This Row],[Estimated case time (see and treat)]]*msoa_calculations5[[#This Row],[Population share of ICB]:[Population share of ICB]]</f>
        <v>0.20014315385289977</v>
      </c>
      <c r="N2356" s="94" cm="1">
        <f t="array" ref="N2356">msoa_calculations5[[#This Row],[Weighted estimate]]*msoa_calculations5[[#This Row],[Population share of ICB]:[Population share of ICB]]</f>
        <v>0.25808293863190146</v>
      </c>
    </row>
    <row r="2357" spans="1:14">
      <c r="A2357" s="63" t="s">
        <v>10802</v>
      </c>
      <c r="B2357" s="63" t="s">
        <v>13722</v>
      </c>
      <c r="C2357" s="63" t="s">
        <v>11</v>
      </c>
      <c r="D2357" s="63" t="s">
        <v>72</v>
      </c>
      <c r="E2357" s="72">
        <v>5889</v>
      </c>
      <c r="F2357" s="64">
        <v>1</v>
      </c>
      <c r="G2357" s="79">
        <v>0</v>
      </c>
      <c r="H2357" s="133">
        <v>91.613777160644531</v>
      </c>
      <c r="I2357" s="134">
        <v>65.447593688964844</v>
      </c>
      <c r="J2357" s="105">
        <v>84.533447265625</v>
      </c>
      <c r="K2357" s="96">
        <f>msoa_calculations5[[#This Row],[ Pop20]]/SUMIF(msoa_calculations5[ICB26],msoa_calculations5[[#This Row],[ICB26]],msoa_calculations5[[ Pop20]])</f>
        <v>2.4573161801063792E-3</v>
      </c>
      <c r="L2357" s="98" cm="1">
        <f t="array" ref="L2357">msoa_calculations5[[#This Row],[ Estimated case time (see and convey)]]*msoa_calculations5[[#This Row],[Population share of ICB]:[Population share of ICB]]</f>
        <v>0.22512401693751208</v>
      </c>
      <c r="M2357" s="98" cm="1">
        <f t="array" ref="M2357">msoa_calculations5[[#This Row],[Estimated case time (see and treat)]]*msoa_calculations5[[#This Row],[Population share of ICB]:[Population share of ICB]]</f>
        <v>0.16082543092092147</v>
      </c>
      <c r="N2357" s="94" cm="1">
        <f t="array" ref="N2357">msoa_calculations5[[#This Row],[Weighted estimate]]*msoa_calculations5[[#This Row],[Population share of ICB]:[Population share of ICB]]</f>
        <v>0.20772540772598969</v>
      </c>
    </row>
    <row r="2358" spans="1:14">
      <c r="A2358" s="63" t="s">
        <v>10800</v>
      </c>
      <c r="B2358" s="63" t="s">
        <v>13722</v>
      </c>
      <c r="C2358" s="63" t="s">
        <v>11</v>
      </c>
      <c r="D2358" s="63" t="s">
        <v>72</v>
      </c>
      <c r="E2358" s="72">
        <v>6574</v>
      </c>
      <c r="F2358" s="64">
        <v>1</v>
      </c>
      <c r="G2358" s="79">
        <v>0</v>
      </c>
      <c r="H2358" s="133">
        <v>86.043739318847656</v>
      </c>
      <c r="I2358" s="134">
        <v>62.160003662109375</v>
      </c>
      <c r="J2358" s="105">
        <v>79.581016540527344</v>
      </c>
      <c r="K2358" s="96">
        <f>msoa_calculations5[[#This Row],[ Pop20]]/SUMIF(msoa_calculations5[ICB26],msoa_calculations5[[#This Row],[ICB26]],msoa_calculations5[[ Pop20]])</f>
        <v>2.7431476597078175E-3</v>
      </c>
      <c r="L2358" s="98" cm="1">
        <f t="array" ref="L2358">msoa_calculations5[[#This Row],[ Estimated case time (see and convey)]]*msoa_calculations5[[#This Row],[Population share of ICB]:[Population share of ICB]]</f>
        <v>0.23603068214500647</v>
      </c>
      <c r="M2358" s="98" cm="1">
        <f t="array" ref="M2358">msoa_calculations5[[#This Row],[Estimated case time (see and treat)]]*msoa_calculations5[[#This Row],[Population share of ICB]:[Population share of ICB]]</f>
        <v>0.17051406857314469</v>
      </c>
      <c r="N2358" s="94" cm="1">
        <f t="array" ref="N2358">msoa_calculations5[[#This Row],[Weighted estimate]]*msoa_calculations5[[#This Row],[Population share of ICB]:[Population share of ICB]]</f>
        <v>0.21830247928031671</v>
      </c>
    </row>
    <row r="2359" spans="1:14">
      <c r="A2359" s="63" t="s">
        <v>10600</v>
      </c>
      <c r="B2359" s="63" t="s">
        <v>13722</v>
      </c>
      <c r="C2359" s="63" t="s">
        <v>11</v>
      </c>
      <c r="D2359" s="63" t="s">
        <v>72</v>
      </c>
      <c r="E2359" s="72">
        <v>9005</v>
      </c>
      <c r="F2359" s="64">
        <v>1</v>
      </c>
      <c r="G2359" s="79">
        <v>0</v>
      </c>
      <c r="H2359" s="133">
        <v>84.299674987792969</v>
      </c>
      <c r="I2359" s="134">
        <v>59.271511077880859</v>
      </c>
      <c r="J2359" s="105">
        <v>77.52728271484375</v>
      </c>
      <c r="K2359" s="96">
        <f>msoa_calculations5[[#This Row],[ Pop20]]/SUMIF(msoa_calculations5[ICB26],msoa_calculations5[[#This Row],[ICB26]],msoa_calculations5[[ Pop20]])</f>
        <v>3.7575364581181772E-3</v>
      </c>
      <c r="L2359" s="98" cm="1">
        <f t="array" ref="L2359">msoa_calculations5[[#This Row],[ Estimated case time (see and convey)]]*msoa_calculations5[[#This Row],[Population share of ICB]:[Population share of ICB]]</f>
        <v>0.3167591021741451</v>
      </c>
      <c r="M2359" s="98" cm="1">
        <f t="array" ref="M2359">msoa_calculations5[[#This Row],[Estimated case time (see and treat)]]*msoa_calculations5[[#This Row],[Population share of ICB]:[Population share of ICB]]</f>
        <v>0.22271486380289274</v>
      </c>
      <c r="N2359" s="94" cm="1">
        <f t="array" ref="N2359">msoa_calculations5[[#This Row],[Weighted estimate]]*msoa_calculations5[[#This Row],[Population share of ICB]:[Population share of ICB]]</f>
        <v>0.29131159129986056</v>
      </c>
    </row>
    <row r="2360" spans="1:14">
      <c r="A2360" s="63" t="s">
        <v>10798</v>
      </c>
      <c r="B2360" s="63" t="s">
        <v>13722</v>
      </c>
      <c r="C2360" s="63" t="s">
        <v>11</v>
      </c>
      <c r="D2360" s="63" t="s">
        <v>72</v>
      </c>
      <c r="E2360" s="72">
        <v>7088</v>
      </c>
      <c r="F2360" s="64">
        <v>1</v>
      </c>
      <c r="G2360" s="79">
        <v>0</v>
      </c>
      <c r="H2360" s="133">
        <v>88.194534301757813</v>
      </c>
      <c r="I2360" s="134">
        <v>62.981132507324219</v>
      </c>
      <c r="J2360" s="105">
        <v>81.372016906738281</v>
      </c>
      <c r="K2360" s="96">
        <f>msoa_calculations5[[#This Row],[ Pop20]]/SUMIF(msoa_calculations5[ICB26],msoa_calculations5[[#This Row],[ICB26]],msoa_calculations5[[ Pop20]])</f>
        <v>2.957625587467145E-3</v>
      </c>
      <c r="L2360" s="98" cm="1">
        <f t="array" ref="L2360">msoa_calculations5[[#This Row],[ Estimated case time (see and convey)]]*msoa_calculations5[[#This Row],[Population share of ICB]:[Population share of ICB]]</f>
        <v>0.26084641132562775</v>
      </c>
      <c r="M2360" s="98" cm="1">
        <f t="array" ref="M2360">msoa_calculations5[[#This Row],[Estimated case time (see and treat)]]*msoa_calculations5[[#This Row],[Population share of ICB]:[Population share of ICB]]</f>
        <v>0.1862746090313209</v>
      </c>
      <c r="N2360" s="94" cm="1">
        <f t="array" ref="N2360">msoa_calculations5[[#This Row],[Weighted estimate]]*msoa_calculations5[[#This Row],[Population share of ICB]:[Population share of ICB]]</f>
        <v>0.24066795930717827</v>
      </c>
    </row>
    <row r="2361" spans="1:14">
      <c r="A2361" s="63" t="s">
        <v>10598</v>
      </c>
      <c r="B2361" s="63" t="s">
        <v>13722</v>
      </c>
      <c r="C2361" s="63" t="s">
        <v>11</v>
      </c>
      <c r="D2361" s="63" t="s">
        <v>72</v>
      </c>
      <c r="E2361" s="72">
        <v>6887</v>
      </c>
      <c r="F2361" s="64">
        <v>1</v>
      </c>
      <c r="G2361" s="79">
        <v>0</v>
      </c>
      <c r="H2361" s="133">
        <v>84.478065490722656</v>
      </c>
      <c r="I2361" s="134">
        <v>59.873416900634766</v>
      </c>
      <c r="J2361" s="105">
        <v>77.820274353027344</v>
      </c>
      <c r="K2361" s="96">
        <f>msoa_calculations5[[#This Row],[ Pop20]]/SUMIF(msoa_calculations5[ICB26],msoa_calculations5[[#This Row],[ICB26]],msoa_calculations5[[ Pop20]])</f>
        <v>2.87375386863519E-3</v>
      </c>
      <c r="L2361" s="98" cm="1">
        <f t="array" ref="L2361">msoa_calculations5[[#This Row],[ Estimated case time (see and convey)]]*msoa_calculations5[[#This Row],[Population share of ICB]:[Population share of ICB]]</f>
        <v>0.24276916751878116</v>
      </c>
      <c r="M2361" s="98" cm="1">
        <f t="array" ref="M2361">msoa_calculations5[[#This Row],[Estimated case time (see and treat)]]*msoa_calculations5[[#This Row],[Population share of ICB]:[Population share of ICB]]</f>
        <v>0.17206146344660672</v>
      </c>
      <c r="N2361" s="94" cm="1">
        <f t="array" ref="N2361">msoa_calculations5[[#This Row],[Weighted estimate]]*msoa_calculations5[[#This Row],[Population share of ICB]:[Population share of ICB]]</f>
        <v>0.22363631448026419</v>
      </c>
    </row>
    <row r="2362" spans="1:14">
      <c r="A2362" s="63" t="s">
        <v>10596</v>
      </c>
      <c r="B2362" s="63" t="s">
        <v>13722</v>
      </c>
      <c r="C2362" s="63" t="s">
        <v>11</v>
      </c>
      <c r="D2362" s="63" t="s">
        <v>72</v>
      </c>
      <c r="E2362" s="72">
        <v>7698</v>
      </c>
      <c r="F2362" s="64">
        <v>1</v>
      </c>
      <c r="G2362" s="79">
        <v>0</v>
      </c>
      <c r="H2362" s="133">
        <v>83.656280517578125</v>
      </c>
      <c r="I2362" s="134">
        <v>57.760025024414063</v>
      </c>
      <c r="J2362" s="105">
        <v>76.64898681640625</v>
      </c>
      <c r="K2362" s="96">
        <f>msoa_calculations5[[#This Row],[ Pop20]]/SUMIF(msoa_calculations5[ICB26],msoa_calculations5[[#This Row],[ICB26]],msoa_calculations5[[ Pop20]])</f>
        <v>3.2121616495939731E-3</v>
      </c>
      <c r="L2362" s="98" cm="1">
        <f t="array" ref="L2362">msoa_calculations5[[#This Row],[ Estimated case time (see and convey)]]*msoa_calculations5[[#This Row],[Population share of ICB]:[Population share of ICB]]</f>
        <v>0.2687174960262399</v>
      </c>
      <c r="M2362" s="98" cm="1">
        <f t="array" ref="M2362">msoa_calculations5[[#This Row],[Estimated case time (see and treat)]]*msoa_calculations5[[#This Row],[Population share of ICB]:[Population share of ICB]]</f>
        <v>0.18553453726301103</v>
      </c>
      <c r="N2362" s="94" cm="1">
        <f t="array" ref="N2362">msoa_calculations5[[#This Row],[Weighted estimate]]*msoa_calculations5[[#This Row],[Population share of ICB]:[Population share of ICB]]</f>
        <v>0.24620893593189419</v>
      </c>
    </row>
    <row r="2363" spans="1:14">
      <c r="A2363" s="63" t="s">
        <v>10594</v>
      </c>
      <c r="B2363" s="63" t="s">
        <v>13722</v>
      </c>
      <c r="C2363" s="63" t="s">
        <v>11</v>
      </c>
      <c r="D2363" s="63" t="s">
        <v>72</v>
      </c>
      <c r="E2363" s="72">
        <v>6822</v>
      </c>
      <c r="F2363" s="64">
        <v>1</v>
      </c>
      <c r="G2363" s="79">
        <v>0</v>
      </c>
      <c r="H2363" s="133">
        <v>97.234832763671875</v>
      </c>
      <c r="I2363" s="134">
        <v>70.221427917480469</v>
      </c>
      <c r="J2363" s="105">
        <v>89.925254821777344</v>
      </c>
      <c r="K2363" s="96">
        <f>msoa_calculations5[[#This Row],[ Pop20]]/SUMIF(msoa_calculations5[ICB26],msoa_calculations5[[#This Row],[ICB26]],msoa_calculations5[[ Pop20]])</f>
        <v>2.846631173490528E-3</v>
      </c>
      <c r="L2363" s="98" cm="1">
        <f t="array" ref="L2363">msoa_calculations5[[#This Row],[ Estimated case time (see and convey)]]*msoa_calculations5[[#This Row],[Population share of ICB]:[Population share of ICB]]</f>
        <v>0.2767917060942065</v>
      </c>
      <c r="M2363" s="98" cm="1">
        <f t="array" ref="M2363">msoa_calculations5[[#This Row],[Estimated case time (see and treat)]]*msoa_calculations5[[#This Row],[Population share of ICB]:[Population share of ICB]]</f>
        <v>0.19989450575691795</v>
      </c>
      <c r="N2363" s="94" cm="1">
        <f t="array" ref="N2363">msoa_calculations5[[#This Row],[Weighted estimate]]*msoa_calculations5[[#This Row],[Population share of ICB]:[Population share of ICB]]</f>
        <v>0.25598403365975081</v>
      </c>
    </row>
    <row r="2364" spans="1:14">
      <c r="A2364" s="63" t="s">
        <v>10592</v>
      </c>
      <c r="B2364" s="63" t="s">
        <v>13722</v>
      </c>
      <c r="C2364" s="63" t="s">
        <v>11</v>
      </c>
      <c r="D2364" s="63" t="s">
        <v>72</v>
      </c>
      <c r="E2364" s="72">
        <v>6735</v>
      </c>
      <c r="F2364" s="64">
        <v>1</v>
      </c>
      <c r="G2364" s="79">
        <v>0</v>
      </c>
      <c r="H2364" s="133">
        <v>102.31845855712891</v>
      </c>
      <c r="I2364" s="134">
        <v>71.368827819824219</v>
      </c>
      <c r="J2364" s="105">
        <v>93.943771362304688</v>
      </c>
      <c r="K2364" s="96">
        <f>msoa_calculations5[[#This Row],[ Pop20]]/SUMIF(msoa_calculations5[ICB26],msoa_calculations5[[#This Row],[ICB26]],msoa_calculations5[[ Pop20]])</f>
        <v>2.8103284892199805E-3</v>
      </c>
      <c r="L2364" s="98" cm="1">
        <f t="array" ref="L2364">msoa_calculations5[[#This Row],[ Estimated case time (see and convey)]]*msoa_calculations5[[#This Row],[Population share of ICB]:[Population share of ICB]]</f>
        <v>0.28754847905617326</v>
      </c>
      <c r="M2364" s="98" cm="1">
        <f t="array" ref="M2364">msoa_calculations5[[#This Row],[Estimated case time (see and treat)]]*msoa_calculations5[[#This Row],[Population share of ICB]:[Population share of ICB]]</f>
        <v>0.20056985006428751</v>
      </c>
      <c r="N2364" s="94" cm="1">
        <f t="array" ref="N2364">msoa_calculations5[[#This Row],[Weighted estimate]]*msoa_calculations5[[#This Row],[Population share of ICB]:[Population share of ICB]]</f>
        <v>0.26401285704425298</v>
      </c>
    </row>
    <row r="2365" spans="1:14">
      <c r="A2365" s="63" t="s">
        <v>10590</v>
      </c>
      <c r="B2365" s="63" t="s">
        <v>13722</v>
      </c>
      <c r="C2365" s="63" t="s">
        <v>11</v>
      </c>
      <c r="D2365" s="63" t="s">
        <v>72</v>
      </c>
      <c r="E2365" s="72">
        <v>6937</v>
      </c>
      <c r="F2365" s="64">
        <v>1</v>
      </c>
      <c r="G2365" s="79">
        <v>0</v>
      </c>
      <c r="H2365" s="133">
        <v>98.024543762207031</v>
      </c>
      <c r="I2365" s="134">
        <v>68.810928344726563</v>
      </c>
      <c r="J2365" s="105">
        <v>90.119606018066406</v>
      </c>
      <c r="K2365" s="96">
        <f>msoa_calculations5[[#This Row],[ Pop20]]/SUMIF(msoa_calculations5[ICB26],msoa_calculations5[[#This Row],[ICB26]],msoa_calculations5[[ Pop20]])</f>
        <v>2.8946174802849303E-3</v>
      </c>
      <c r="L2365" s="98" cm="1">
        <f t="array" ref="L2365">msoa_calculations5[[#This Row],[ Estimated case time (see and convey)]]*msoa_calculations5[[#This Row],[Population share of ICB]:[Population share of ICB]]</f>
        <v>0.28374355787103961</v>
      </c>
      <c r="M2365" s="98" cm="1">
        <f t="array" ref="M2365">msoa_calculations5[[#This Row],[Estimated case time (see and treat)]]*msoa_calculations5[[#This Row],[Population share of ICB]:[Population share of ICB]]</f>
        <v>0.19918131602127928</v>
      </c>
      <c r="N2365" s="94" cm="1">
        <f t="array" ref="N2365">msoa_calculations5[[#This Row],[Weighted estimate]]*msoa_calculations5[[#This Row],[Population share of ICB]:[Population share of ICB]]</f>
        <v>0.26086178689628603</v>
      </c>
    </row>
    <row r="2366" spans="1:14">
      <c r="A2366" s="63" t="s">
        <v>10588</v>
      </c>
      <c r="B2366" s="63" t="s">
        <v>13722</v>
      </c>
      <c r="C2366" s="63" t="s">
        <v>11</v>
      </c>
      <c r="D2366" s="63" t="s">
        <v>72</v>
      </c>
      <c r="E2366" s="72">
        <v>8260</v>
      </c>
      <c r="F2366" s="64">
        <v>1</v>
      </c>
      <c r="G2366" s="79">
        <v>0</v>
      </c>
      <c r="H2366" s="133">
        <v>87.520759582519531</v>
      </c>
      <c r="I2366" s="134">
        <v>62.131874084472656</v>
      </c>
      <c r="J2366" s="105">
        <v>80.6507568359375</v>
      </c>
      <c r="K2366" s="96">
        <f>msoa_calculations5[[#This Row],[ Pop20]]/SUMIF(msoa_calculations5[ICB26],msoa_calculations5[[#This Row],[ICB26]],msoa_calculations5[[ Pop20]])</f>
        <v>3.4466686445370509E-3</v>
      </c>
      <c r="L2366" s="98" cm="1">
        <f t="array" ref="L2366">msoa_calculations5[[#This Row],[ Estimated case time (see and convey)]]*msoa_calculations5[[#This Row],[Population share of ICB]:[Population share of ICB]]</f>
        <v>0.30165505779913571</v>
      </c>
      <c r="M2366" s="98" cm="1">
        <f t="array" ref="M2366">msoa_calculations5[[#This Row],[Estimated case time (see and treat)]]*msoa_calculations5[[#This Row],[Population share of ICB]:[Population share of ICB]]</f>
        <v>0.21414798223327608</v>
      </c>
      <c r="N2366" s="94" cm="1">
        <f t="array" ref="N2366">msoa_calculations5[[#This Row],[Weighted estimate]]*msoa_calculations5[[#This Row],[Population share of ICB]:[Population share of ICB]]</f>
        <v>0.27797643474460798</v>
      </c>
    </row>
    <row r="2367" spans="1:14">
      <c r="A2367" s="63" t="s">
        <v>10586</v>
      </c>
      <c r="B2367" s="63" t="s">
        <v>13722</v>
      </c>
      <c r="C2367" s="63" t="s">
        <v>11</v>
      </c>
      <c r="D2367" s="63" t="s">
        <v>72</v>
      </c>
      <c r="E2367" s="72">
        <v>8543</v>
      </c>
      <c r="F2367" s="64">
        <v>1</v>
      </c>
      <c r="G2367" s="79">
        <v>0</v>
      </c>
      <c r="H2367" s="133">
        <v>86.457168579101563</v>
      </c>
      <c r="I2367" s="134">
        <v>61.515472412109375</v>
      </c>
      <c r="J2367" s="105">
        <v>79.708175659179688</v>
      </c>
      <c r="K2367" s="96">
        <f>msoa_calculations5[[#This Row],[ Pop20]]/SUMIF(msoa_calculations5[ICB26],msoa_calculations5[[#This Row],[ICB26]],msoa_calculations5[[ Pop20]])</f>
        <v>3.5647566864745795E-3</v>
      </c>
      <c r="L2367" s="98" cm="1">
        <f t="array" ref="L2367">msoa_calculations5[[#This Row],[ Estimated case time (see and convey)]]*msoa_calculations5[[#This Row],[Population share of ICB]:[Population share of ICB]]</f>
        <v>0.30819876978601224</v>
      </c>
      <c r="M2367" s="98" cm="1">
        <f t="array" ref="M2367">msoa_calculations5[[#This Row],[Estimated case time (see and treat)]]*msoa_calculations5[[#This Row],[Population share of ICB]:[Population share of ICB]]</f>
        <v>0.21928769160270942</v>
      </c>
      <c r="N2367" s="94" cm="1">
        <f t="array" ref="N2367">msoa_calculations5[[#This Row],[Weighted estimate]]*msoa_calculations5[[#This Row],[Population share of ICB]:[Population share of ICB]]</f>
        <v>0.28414025214775113</v>
      </c>
    </row>
    <row r="2368" spans="1:14">
      <c r="A2368" s="63" t="s">
        <v>10584</v>
      </c>
      <c r="B2368" s="63" t="s">
        <v>13722</v>
      </c>
      <c r="C2368" s="63" t="s">
        <v>11</v>
      </c>
      <c r="D2368" s="63" t="s">
        <v>72</v>
      </c>
      <c r="E2368" s="72">
        <v>6072</v>
      </c>
      <c r="F2368" s="64">
        <v>1</v>
      </c>
      <c r="G2368" s="79">
        <v>0</v>
      </c>
      <c r="H2368" s="133">
        <v>86.238433837890625</v>
      </c>
      <c r="I2368" s="134">
        <v>60.989894866943359</v>
      </c>
      <c r="J2368" s="105">
        <v>79.406410217285156</v>
      </c>
      <c r="K2368" s="96">
        <f>msoa_calculations5[[#This Row],[ Pop20]]/SUMIF(msoa_calculations5[ICB26],msoa_calculations5[[#This Row],[ICB26]],msoa_calculations5[[ Pop20]])</f>
        <v>2.5336769987444278E-3</v>
      </c>
      <c r="L2368" s="98" cm="1">
        <f t="array" ref="L2368">msoa_calculations5[[#This Row],[ Estimated case time (see and convey)]]*msoa_calculations5[[#This Row],[Population share of ICB]:[Population share of ICB]]</f>
        <v>0.21850033622280662</v>
      </c>
      <c r="M2368" s="98" cm="1">
        <f t="array" ref="M2368">msoa_calculations5[[#This Row],[Estimated case time (see and treat)]]*msoa_calculations5[[#This Row],[Population share of ICB]:[Population share of ICB]]</f>
        <v>0.15452869378021522</v>
      </c>
      <c r="N2368" s="94" cm="1">
        <f t="array" ref="N2368">msoa_calculations5[[#This Row],[Weighted estimate]]*msoa_calculations5[[#This Row],[Population share of ICB]:[Population share of ICB]]</f>
        <v>0.20119019512039993</v>
      </c>
    </row>
    <row r="2369" spans="1:14">
      <c r="A2369" s="63" t="s">
        <v>10796</v>
      </c>
      <c r="B2369" s="63" t="s">
        <v>13722</v>
      </c>
      <c r="C2369" s="63" t="s">
        <v>11</v>
      </c>
      <c r="D2369" s="63" t="s">
        <v>72</v>
      </c>
      <c r="E2369" s="72">
        <v>6158</v>
      </c>
      <c r="F2369" s="64">
        <v>1</v>
      </c>
      <c r="G2369" s="79">
        <v>0</v>
      </c>
      <c r="H2369" s="133">
        <v>89.86767578125</v>
      </c>
      <c r="I2369" s="134">
        <v>64.828330993652344</v>
      </c>
      <c r="J2369" s="105">
        <v>83.092254638671875</v>
      </c>
      <c r="K2369" s="96">
        <f>msoa_calculations5[[#This Row],[ Pop20]]/SUMIF(msoa_calculations5[ICB26],msoa_calculations5[[#This Row],[ICB26]],msoa_calculations5[[ Pop20]])</f>
        <v>2.5695624107819805E-3</v>
      </c>
      <c r="L2369" s="98" cm="1">
        <f t="array" ref="L2369">msoa_calculations5[[#This Row],[ Estimated case time (see and convey)]]*msoa_calculations5[[#This Row],[Population share of ICB]:[Population share of ICB]]</f>
        <v>0.23092060163184217</v>
      </c>
      <c r="M2369" s="98" cm="1">
        <f t="array" ref="M2369">msoa_calculations5[[#This Row],[Estimated case time (see and treat)]]*msoa_calculations5[[#This Row],[Population share of ICB]:[Population share of ICB]]</f>
        <v>0.16658044247502152</v>
      </c>
      <c r="N2369" s="94" cm="1">
        <f t="array" ref="N2369">msoa_calculations5[[#This Row],[Weighted estimate]]*msoa_calculations5[[#This Row],[Population share of ICB]:[Population share of ICB]]</f>
        <v>0.21351073414665592</v>
      </c>
    </row>
    <row r="2370" spans="1:14">
      <c r="A2370" s="63" t="s">
        <v>10582</v>
      </c>
      <c r="B2370" s="63" t="s">
        <v>13722</v>
      </c>
      <c r="C2370" s="63" t="s">
        <v>11</v>
      </c>
      <c r="D2370" s="63" t="s">
        <v>72</v>
      </c>
      <c r="E2370" s="72">
        <v>5750</v>
      </c>
      <c r="F2370" s="64">
        <v>1</v>
      </c>
      <c r="G2370" s="79">
        <v>0</v>
      </c>
      <c r="H2370" s="133">
        <v>88.35186767578125</v>
      </c>
      <c r="I2370" s="134">
        <v>63.22454833984375</v>
      </c>
      <c r="J2370" s="105">
        <v>81.552642822265625</v>
      </c>
      <c r="K2370" s="96">
        <f>msoa_calculations5[[#This Row],[ Pop20]]/SUMIF(msoa_calculations5[ICB26],msoa_calculations5[[#This Row],[ICB26]],msoa_calculations5[[ Pop20]])</f>
        <v>2.3993153397201023E-3</v>
      </c>
      <c r="L2370" s="98" cm="1">
        <f t="array" ref="L2370">msoa_calculations5[[#This Row],[ Estimated case time (see and convey)]]*msoa_calculations5[[#This Row],[Population share of ICB]:[Population share of ICB]]</f>
        <v>0.21198399140742261</v>
      </c>
      <c r="M2370" s="98" cm="1">
        <f t="array" ref="M2370">msoa_calculations5[[#This Row],[Estimated case time (see and treat)]]*msoa_calculations5[[#This Row],[Population share of ICB]:[Population share of ICB]]</f>
        <v>0.15169562867866224</v>
      </c>
      <c r="N2370" s="94" cm="1">
        <f t="array" ref="N2370">msoa_calculations5[[#This Row],[Weighted estimate]]*msoa_calculations5[[#This Row],[Population share of ICB]:[Population share of ICB]]</f>
        <v>0.19567050691817642</v>
      </c>
    </row>
    <row r="2371" spans="1:14">
      <c r="A2371" s="63" t="s">
        <v>10794</v>
      </c>
      <c r="B2371" s="63" t="s">
        <v>13722</v>
      </c>
      <c r="C2371" s="63" t="s">
        <v>11</v>
      </c>
      <c r="D2371" s="63" t="s">
        <v>72</v>
      </c>
      <c r="E2371" s="72">
        <v>7563</v>
      </c>
      <c r="F2371" s="64">
        <v>1</v>
      </c>
      <c r="G2371" s="79">
        <v>0</v>
      </c>
      <c r="H2371" s="133">
        <v>90.89990234375</v>
      </c>
      <c r="I2371" s="134">
        <v>64.920219421386719</v>
      </c>
      <c r="J2371" s="105">
        <v>83.870033264160156</v>
      </c>
      <c r="K2371" s="96">
        <f>msoa_calculations5[[#This Row],[ Pop20]]/SUMIF(msoa_calculations5[ICB26],msoa_calculations5[[#This Row],[ICB26]],msoa_calculations5[[ Pop20]])</f>
        <v>3.1558298981396752E-3</v>
      </c>
      <c r="L2371" s="98" cm="1">
        <f t="array" ref="L2371">msoa_calculations5[[#This Row],[ Estimated case time (see and convey)]]*msoa_calculations5[[#This Row],[Population share of ICB]:[Population share of ICB]]</f>
        <v>0.28686462955438297</v>
      </c>
      <c r="M2371" s="98" cm="1">
        <f t="array" ref="M2371">msoa_calculations5[[#This Row],[Estimated case time (see and treat)]]*msoa_calculations5[[#This Row],[Population share of ICB]:[Population share of ICB]]</f>
        <v>0.20487716944380022</v>
      </c>
      <c r="N2371" s="94" cm="1">
        <f t="array" ref="N2371">msoa_calculations5[[#This Row],[Weighted estimate]]*msoa_calculations5[[#This Row],[Population share of ICB]:[Population share of ICB]]</f>
        <v>0.26467955853300573</v>
      </c>
    </row>
    <row r="2372" spans="1:14">
      <c r="A2372" s="63" t="s">
        <v>10792</v>
      </c>
      <c r="B2372" s="63" t="s">
        <v>13722</v>
      </c>
      <c r="C2372" s="63" t="s">
        <v>11</v>
      </c>
      <c r="D2372" s="63" t="s">
        <v>72</v>
      </c>
      <c r="E2372" s="72">
        <v>8303</v>
      </c>
      <c r="F2372" s="64">
        <v>1</v>
      </c>
      <c r="G2372" s="79">
        <v>0</v>
      </c>
      <c r="H2372" s="133">
        <v>94.846511840820313</v>
      </c>
      <c r="I2372" s="134">
        <v>67.95001220703125</v>
      </c>
      <c r="J2372" s="105">
        <v>87.568565368652344</v>
      </c>
      <c r="K2372" s="96">
        <f>msoa_calculations5[[#This Row],[ Pop20]]/SUMIF(msoa_calculations5[ICB26],msoa_calculations5[[#This Row],[ICB26]],msoa_calculations5[[ Pop20]])</f>
        <v>3.4646113505558277E-3</v>
      </c>
      <c r="L2372" s="98" cm="1">
        <f t="array" ref="L2372">msoa_calculations5[[#This Row],[ Estimated case time (see and convey)]]*msoa_calculations5[[#This Row],[Population share of ICB]:[Population share of ICB]]</f>
        <v>0.32860630148433378</v>
      </c>
      <c r="M2372" s="98" cm="1">
        <f t="array" ref="M2372">msoa_calculations5[[#This Row],[Estimated case time (see and treat)]]*msoa_calculations5[[#This Row],[Population share of ICB]:[Population share of ICB]]</f>
        <v>0.23542038356288753</v>
      </c>
      <c r="N2372" s="94" cm="1">
        <f t="array" ref="N2372">msoa_calculations5[[#This Row],[Weighted estimate]]*msoa_calculations5[[#This Row],[Population share of ICB]:[Population share of ICB]]</f>
        <v>0.30339104552812285</v>
      </c>
    </row>
    <row r="2373" spans="1:14">
      <c r="A2373" s="63" t="s">
        <v>10580</v>
      </c>
      <c r="B2373" s="63" t="s">
        <v>13722</v>
      </c>
      <c r="C2373" s="63" t="s">
        <v>11</v>
      </c>
      <c r="D2373" s="63" t="s">
        <v>72</v>
      </c>
      <c r="E2373" s="72">
        <v>7541</v>
      </c>
      <c r="F2373" s="64">
        <v>1</v>
      </c>
      <c r="G2373" s="79">
        <v>0</v>
      </c>
      <c r="H2373" s="133">
        <v>91.564659118652344</v>
      </c>
      <c r="I2373" s="134">
        <v>65.83123779296875</v>
      </c>
      <c r="J2373" s="105">
        <v>84.601432800292969</v>
      </c>
      <c r="K2373" s="96">
        <f>msoa_calculations5[[#This Row],[ Pop20]]/SUMIF(msoa_calculations5[ICB26],msoa_calculations5[[#This Row],[ICB26]],msoa_calculations5[[ Pop20]])</f>
        <v>3.1466499090137896E-3</v>
      </c>
      <c r="L2373" s="98" cm="1">
        <f t="array" ref="L2373">msoa_calculations5[[#This Row],[ Estimated case time (see and convey)]]*msoa_calculations5[[#This Row],[Population share of ICB]:[Population share of ICB]]</f>
        <v>0.28812192628458605</v>
      </c>
      <c r="M2373" s="98" cm="1">
        <f t="array" ref="M2373">msoa_calculations5[[#This Row],[Estimated case time (see and treat)]]*msoa_calculations5[[#This Row],[Population share of ICB]:[Population share of ICB]]</f>
        <v>0.20714785841151026</v>
      </c>
      <c r="N2373" s="94" cm="1">
        <f t="array" ref="N2373">msoa_calculations5[[#This Row],[Weighted estimate]]*msoa_calculations5[[#This Row],[Population share of ICB]:[Population share of ICB]]</f>
        <v>0.2662110908234781</v>
      </c>
    </row>
    <row r="2374" spans="1:14">
      <c r="A2374" s="63" t="s">
        <v>10578</v>
      </c>
      <c r="B2374" s="63" t="s">
        <v>13722</v>
      </c>
      <c r="C2374" s="63" t="s">
        <v>11</v>
      </c>
      <c r="D2374" s="63" t="s">
        <v>72</v>
      </c>
      <c r="E2374" s="72">
        <v>6669</v>
      </c>
      <c r="F2374" s="64">
        <v>1</v>
      </c>
      <c r="G2374" s="79">
        <v>0</v>
      </c>
      <c r="H2374" s="133">
        <v>92.856971740722656</v>
      </c>
      <c r="I2374" s="134">
        <v>66.908103942871094</v>
      </c>
      <c r="J2374" s="105">
        <v>85.835441589355469</v>
      </c>
      <c r="K2374" s="96">
        <f>msoa_calculations5[[#This Row],[ Pop20]]/SUMIF(msoa_calculations5[ICB26],msoa_calculations5[[#This Row],[ICB26]],msoa_calculations5[[ Pop20]])</f>
        <v>2.7827885218423237E-3</v>
      </c>
      <c r="L2374" s="98" cm="1">
        <f t="array" ref="L2374">msoa_calculations5[[#This Row],[ Estimated case time (see and convey)]]*msoa_calculations5[[#This Row],[Population share of ICB]:[Population share of ICB]]</f>
        <v>0.25840131513312004</v>
      </c>
      <c r="M2374" s="98" cm="1">
        <f t="array" ref="M2374">msoa_calculations5[[#This Row],[Estimated case time (see and treat)]]*msoa_calculations5[[#This Row],[Population share of ICB]:[Population share of ICB]]</f>
        <v>0.1861911036704548</v>
      </c>
      <c r="N2374" s="94" cm="1">
        <f t="array" ref="N2374">msoa_calculations5[[#This Row],[Weighted estimate]]*msoa_calculations5[[#This Row],[Population share of ICB]:[Population share of ICB]]</f>
        <v>0.23886188162212563</v>
      </c>
    </row>
    <row r="2375" spans="1:14">
      <c r="A2375" s="63" t="s">
        <v>10576</v>
      </c>
      <c r="B2375" s="63" t="s">
        <v>13722</v>
      </c>
      <c r="C2375" s="63" t="s">
        <v>11</v>
      </c>
      <c r="D2375" s="63" t="s">
        <v>72</v>
      </c>
      <c r="E2375" s="72">
        <v>7949</v>
      </c>
      <c r="F2375" s="64">
        <v>1</v>
      </c>
      <c r="G2375" s="79">
        <v>0</v>
      </c>
      <c r="H2375" s="133">
        <v>89.719940185546875</v>
      </c>
      <c r="I2375" s="134">
        <v>63.504016876220703</v>
      </c>
      <c r="J2375" s="105">
        <v>82.626152038574219</v>
      </c>
      <c r="K2375" s="96">
        <f>msoa_calculations5[[#This Row],[ Pop20]]/SUMIF(msoa_calculations5[ICB26],msoa_calculations5[[#This Row],[ICB26]],msoa_calculations5[[ Pop20]])</f>
        <v>3.3168969800756684E-3</v>
      </c>
      <c r="L2375" s="98" cm="1">
        <f t="array" ref="L2375">msoa_calculations5[[#This Row],[ Estimated case time (see and convey)]]*msoa_calculations5[[#This Row],[Population share of ICB]:[Population share of ICB]]</f>
        <v>0.29759179865401003</v>
      </c>
      <c r="M2375" s="98" cm="1">
        <f t="array" ref="M2375">msoa_calculations5[[#This Row],[Estimated case time (see and treat)]]*msoa_calculations5[[#This Row],[Population share of ICB]:[Population share of ICB]]</f>
        <v>0.21063628179941074</v>
      </c>
      <c r="N2375" s="94" cm="1">
        <f t="array" ref="N2375">msoa_calculations5[[#This Row],[Weighted estimate]]*msoa_calculations5[[#This Row],[Population share of ICB]:[Population share of ICB]]</f>
        <v>0.27406243417201986</v>
      </c>
    </row>
    <row r="2376" spans="1:14">
      <c r="A2376" s="63" t="s">
        <v>10574</v>
      </c>
      <c r="B2376" s="63" t="s">
        <v>13722</v>
      </c>
      <c r="C2376" s="63" t="s">
        <v>11</v>
      </c>
      <c r="D2376" s="63" t="s">
        <v>72</v>
      </c>
      <c r="E2376" s="72">
        <v>8309</v>
      </c>
      <c r="F2376" s="64">
        <v>1</v>
      </c>
      <c r="G2376" s="79">
        <v>0</v>
      </c>
      <c r="H2376" s="133">
        <v>94.207374572753906</v>
      </c>
      <c r="I2376" s="134">
        <v>66.828086853027344</v>
      </c>
      <c r="J2376" s="105">
        <v>86.798789978027344</v>
      </c>
      <c r="K2376" s="96">
        <f>msoa_calculations5[[#This Row],[ Pop20]]/SUMIF(msoa_calculations5[ICB26],msoa_calculations5[[#This Row],[ICB26]],msoa_calculations5[[ Pop20]])</f>
        <v>3.4671149839537964E-3</v>
      </c>
      <c r="L2376" s="98" cm="1">
        <f t="array" ref="L2376">msoa_calculations5[[#This Row],[ Estimated case time (see and convey)]]*msoa_calculations5[[#This Row],[Population share of ICB]:[Population share of ICB]]</f>
        <v>0.32662779998014296</v>
      </c>
      <c r="M2376" s="98" cm="1">
        <f t="array" ref="M2376">msoa_calculations5[[#This Row],[Estimated case time (see and treat)]]*msoa_calculations5[[#This Row],[Population share of ICB]:[Population share of ICB]]</f>
        <v>0.23170066127709682</v>
      </c>
      <c r="N2376" s="94" cm="1">
        <f t="array" ref="N2376">msoa_calculations5[[#This Row],[Weighted estimate]]*msoa_calculations5[[#This Row],[Population share of ICB]:[Population share of ICB]]</f>
        <v>0.3009413853218772</v>
      </c>
    </row>
    <row r="2377" spans="1:14">
      <c r="A2377" s="63" t="s">
        <v>10572</v>
      </c>
      <c r="B2377" s="63" t="s">
        <v>13722</v>
      </c>
      <c r="C2377" s="63" t="s">
        <v>11</v>
      </c>
      <c r="D2377" s="63" t="s">
        <v>72</v>
      </c>
      <c r="E2377" s="72">
        <v>7785</v>
      </c>
      <c r="F2377" s="64">
        <v>1</v>
      </c>
      <c r="G2377" s="79">
        <v>0</v>
      </c>
      <c r="H2377" s="133">
        <v>93.615592956542969</v>
      </c>
      <c r="I2377" s="134">
        <v>65.079414367675781</v>
      </c>
      <c r="J2377" s="105">
        <v>85.893966674804688</v>
      </c>
      <c r="K2377" s="96">
        <f>msoa_calculations5[[#This Row],[ Pop20]]/SUMIF(msoa_calculations5[ICB26],msoa_calculations5[[#This Row],[ICB26]],msoa_calculations5[[ Pop20]])</f>
        <v>3.2484643338645211E-3</v>
      </c>
      <c r="L2377" s="98" cm="1">
        <f t="array" ref="L2377">msoa_calculations5[[#This Row],[ Estimated case time (see and convey)]]*msoa_calculations5[[#This Row],[Population share of ICB]:[Population share of ICB]]</f>
        <v>0.30410691481290852</v>
      </c>
      <c r="M2377" s="98" cm="1">
        <f t="array" ref="M2377">msoa_calculations5[[#This Row],[Estimated case time (see and treat)]]*msoa_calculations5[[#This Row],[Population share of ICB]:[Population share of ICB]]</f>
        <v>0.21140815644218505</v>
      </c>
      <c r="N2377" s="94" cm="1">
        <f t="array" ref="N2377">msoa_calculations5[[#This Row],[Weighted estimate]]*msoa_calculations5[[#This Row],[Population share of ICB]:[Population share of ICB]]</f>
        <v>0.27902348723725079</v>
      </c>
    </row>
    <row r="2378" spans="1:14">
      <c r="A2378" s="63" t="s">
        <v>10790</v>
      </c>
      <c r="B2378" s="63" t="s">
        <v>13722</v>
      </c>
      <c r="C2378" s="63" t="s">
        <v>11</v>
      </c>
      <c r="D2378" s="63" t="s">
        <v>72</v>
      </c>
      <c r="E2378" s="72">
        <v>8366</v>
      </c>
      <c r="F2378" s="64">
        <v>1</v>
      </c>
      <c r="G2378" s="79">
        <v>0</v>
      </c>
      <c r="H2378" s="133">
        <v>91.551231384277344</v>
      </c>
      <c r="I2378" s="134">
        <v>64.397964477539063</v>
      </c>
      <c r="J2378" s="105">
        <v>84.203804016113281</v>
      </c>
      <c r="K2378" s="96">
        <f>msoa_calculations5[[#This Row],[ Pop20]]/SUMIF(msoa_calculations5[ICB26],msoa_calculations5[[#This Row],[ICB26]],msoa_calculations5[[ Pop20]])</f>
        <v>3.4908995012345001E-3</v>
      </c>
      <c r="L2378" s="98" cm="1">
        <f t="array" ref="L2378">msoa_calculations5[[#This Row],[ Estimated case time (see and convey)]]*msoa_calculations5[[#This Row],[Population share of ICB]:[Population share of ICB]]</f>
        <v>0.3195961479767781</v>
      </c>
      <c r="M2378" s="98" cm="1">
        <f t="array" ref="M2378">msoa_calculations5[[#This Row],[Estimated case time (see and treat)]]*msoa_calculations5[[#This Row],[Population share of ICB]:[Population share of ICB]]</f>
        <v>0.22480682207515817</v>
      </c>
      <c r="N2378" s="94" cm="1">
        <f t="array" ref="N2378">msoa_calculations5[[#This Row],[Weighted estimate]]*msoa_calculations5[[#This Row],[Population share of ICB]:[Population share of ICB]]</f>
        <v>0.29394701744189744</v>
      </c>
    </row>
    <row r="2379" spans="1:14">
      <c r="A2379" s="63" t="s">
        <v>10570</v>
      </c>
      <c r="B2379" s="63" t="s">
        <v>13722</v>
      </c>
      <c r="C2379" s="63" t="s">
        <v>11</v>
      </c>
      <c r="D2379" s="63" t="s">
        <v>72</v>
      </c>
      <c r="E2379" s="72">
        <v>7190</v>
      </c>
      <c r="F2379" s="64">
        <v>1</v>
      </c>
      <c r="G2379" s="79">
        <v>0</v>
      </c>
      <c r="H2379" s="133">
        <v>95.182685852050781</v>
      </c>
      <c r="I2379" s="134">
        <v>67.379585266113281</v>
      </c>
      <c r="J2379" s="105">
        <v>87.659423828125</v>
      </c>
      <c r="K2379" s="96">
        <f>msoa_calculations5[[#This Row],[ Pop20]]/SUMIF(msoa_calculations5[ICB26],msoa_calculations5[[#This Row],[ICB26]],msoa_calculations5[[ Pop20]])</f>
        <v>3.0001873552326147E-3</v>
      </c>
      <c r="L2379" s="98" cm="1">
        <f t="array" ref="L2379">msoa_calculations5[[#This Row],[ Estimated case time (see and convey)]]*msoa_calculations5[[#This Row],[Population share of ICB]:[Population share of ICB]]</f>
        <v>0.28556589053040105</v>
      </c>
      <c r="M2379" s="98" cm="1">
        <f t="array" ref="M2379">msoa_calculations5[[#This Row],[Estimated case time (see and treat)]]*msoa_calculations5[[#This Row],[Population share of ICB]:[Population share of ICB]]</f>
        <v>0.20215137971621086</v>
      </c>
      <c r="N2379" s="94" cm="1">
        <f t="array" ref="N2379">msoa_calculations5[[#This Row],[Weighted estimate]]*msoa_calculations5[[#This Row],[Population share of ICB]:[Population share of ICB]]</f>
        <v>0.26299469493611721</v>
      </c>
    </row>
    <row r="2380" spans="1:14">
      <c r="A2380" s="63" t="s">
        <v>10788</v>
      </c>
      <c r="B2380" s="63" t="s">
        <v>13722</v>
      </c>
      <c r="C2380" s="63" t="s">
        <v>11</v>
      </c>
      <c r="D2380" s="63" t="s">
        <v>72</v>
      </c>
      <c r="E2380" s="72">
        <v>6417</v>
      </c>
      <c r="F2380" s="64">
        <v>1</v>
      </c>
      <c r="G2380" s="79">
        <v>0</v>
      </c>
      <c r="H2380" s="133">
        <v>91.91851806640625</v>
      </c>
      <c r="I2380" s="134">
        <v>66.067741394042969</v>
      </c>
      <c r="J2380" s="105">
        <v>84.923530578613281</v>
      </c>
      <c r="K2380" s="96">
        <f>msoa_calculations5[[#This Row],[ Pop20]]/SUMIF(msoa_calculations5[ICB26],msoa_calculations5[[#This Row],[ICB26]],msoa_calculations5[[ Pop20]])</f>
        <v>2.6776359191276341E-3</v>
      </c>
      <c r="L2380" s="98" cm="1">
        <f t="array" ref="L2380">msoa_calculations5[[#This Row],[ Estimated case time (see and convey)]]*msoa_calculations5[[#This Row],[Population share of ICB]:[Population share of ICB]]</f>
        <v>0.24612432560759173</v>
      </c>
      <c r="M2380" s="98" cm="1">
        <f t="array" ref="M2380">msoa_calculations5[[#This Row],[Estimated case time (see and treat)]]*msoa_calculations5[[#This Row],[Population share of ICB]:[Population share of ICB]]</f>
        <v>0.17690535745232508</v>
      </c>
      <c r="N2380" s="94" cm="1">
        <f t="array" ref="N2380">msoa_calculations5[[#This Row],[Weighted estimate]]*msoa_calculations5[[#This Row],[Population share of ICB]:[Population share of ICB]]</f>
        <v>0.22739429585642892</v>
      </c>
    </row>
    <row r="2381" spans="1:14">
      <c r="A2381" s="63" t="s">
        <v>10786</v>
      </c>
      <c r="B2381" s="63" t="s">
        <v>13722</v>
      </c>
      <c r="C2381" s="63" t="s">
        <v>11</v>
      </c>
      <c r="D2381" s="63" t="s">
        <v>72</v>
      </c>
      <c r="E2381" s="72">
        <v>10121</v>
      </c>
      <c r="F2381" s="64">
        <v>1</v>
      </c>
      <c r="G2381" s="79">
        <v>0</v>
      </c>
      <c r="H2381" s="133">
        <v>90.718711853027344</v>
      </c>
      <c r="I2381" s="134">
        <v>63.419300079345703</v>
      </c>
      <c r="J2381" s="105">
        <v>83.331741333007813</v>
      </c>
      <c r="K2381" s="96">
        <f>msoa_calculations5[[#This Row],[ Pop20]]/SUMIF(msoa_calculations5[ICB26],msoa_calculations5[[#This Row],[ICB26]],msoa_calculations5[[ Pop20]])</f>
        <v>4.223212270140375E-3</v>
      </c>
      <c r="L2381" s="98" cm="1">
        <f t="array" ref="L2381">msoa_calculations5[[#This Row],[ Estimated case time (see and convey)]]*msoa_calculations5[[#This Row],[Population share of ICB]:[Population share of ICB]]</f>
        <v>0.38312437702903412</v>
      </c>
      <c r="M2381" s="98" cm="1">
        <f t="array" ref="M2381">msoa_calculations5[[#This Row],[Estimated case time (see and treat)]]*msoa_calculations5[[#This Row],[Population share of ICB]:[Population share of ICB]]</f>
        <v>0.26783316625880721</v>
      </c>
      <c r="N2381" s="94" cm="1">
        <f t="array" ref="N2381">msoa_calculations5[[#This Row],[Weighted estimate]]*msoa_calculations5[[#This Row],[Population share of ICB]:[Population share of ICB]]</f>
        <v>0.35192763248972242</v>
      </c>
    </row>
    <row r="2382" spans="1:14">
      <c r="A2382" s="63" t="s">
        <v>10784</v>
      </c>
      <c r="B2382" s="63" t="s">
        <v>13722</v>
      </c>
      <c r="C2382" s="63" t="s">
        <v>11</v>
      </c>
      <c r="D2382" s="63" t="s">
        <v>72</v>
      </c>
      <c r="E2382" s="72">
        <v>7652</v>
      </c>
      <c r="F2382" s="64">
        <v>1</v>
      </c>
      <c r="G2382" s="79">
        <v>0</v>
      </c>
      <c r="H2382" s="133">
        <v>95.63397216796875</v>
      </c>
      <c r="I2382" s="134">
        <v>67.800155639648438</v>
      </c>
      <c r="J2382" s="105">
        <v>88.102394104003906</v>
      </c>
      <c r="K2382" s="96">
        <f>msoa_calculations5[[#This Row],[ Pop20]]/SUMIF(msoa_calculations5[ICB26],msoa_calculations5[[#This Row],[ICB26]],msoa_calculations5[[ Pop20]])</f>
        <v>3.1929671268762123E-3</v>
      </c>
      <c r="L2382" s="98" cm="1">
        <f t="array" ref="L2382">msoa_calculations5[[#This Row],[ Estimated case time (see and convey)]]*msoa_calculations5[[#This Row],[Population share of ICB]:[Population share of ICB]]</f>
        <v>0.30535612934491885</v>
      </c>
      <c r="M2382" s="98" cm="1">
        <f t="array" ref="M2382">msoa_calculations5[[#This Row],[Estimated case time (see and treat)]]*msoa_calculations5[[#This Row],[Population share of ICB]:[Population share of ICB]]</f>
        <v>0.2164836681544883</v>
      </c>
      <c r="N2382" s="94" cm="1">
        <f t="array" ref="N2382">msoa_calculations5[[#This Row],[Weighted estimate]]*msoa_calculations5[[#This Row],[Population share of ICB]:[Population share of ICB]]</f>
        <v>0.28130804817317712</v>
      </c>
    </row>
    <row r="2383" spans="1:14">
      <c r="A2383" s="63" t="s">
        <v>10782</v>
      </c>
      <c r="B2383" s="63" t="s">
        <v>13722</v>
      </c>
      <c r="C2383" s="63" t="s">
        <v>11</v>
      </c>
      <c r="D2383" s="63" t="s">
        <v>72</v>
      </c>
      <c r="E2383" s="72">
        <v>6561</v>
      </c>
      <c r="F2383" s="64">
        <v>1</v>
      </c>
      <c r="G2383" s="79">
        <v>0</v>
      </c>
      <c r="H2383" s="133">
        <v>90.755294799804688</v>
      </c>
      <c r="I2383" s="134">
        <v>64.910202026367188</v>
      </c>
      <c r="J2383" s="105">
        <v>83.761848449707031</v>
      </c>
      <c r="K2383" s="96">
        <f>msoa_calculations5[[#This Row],[ Pop20]]/SUMIF(msoa_calculations5[ICB26],msoa_calculations5[[#This Row],[ICB26]],msoa_calculations5[[ Pop20]])</f>
        <v>2.7377231206788854E-3</v>
      </c>
      <c r="L2383" s="98" cm="1">
        <f t="array" ref="L2383">msoa_calculations5[[#This Row],[ Estimated case time (see and convey)]]*msoa_calculations5[[#This Row],[Population share of ICB]:[Population share of ICB]]</f>
        <v>0.2484628688974535</v>
      </c>
      <c r="M2383" s="98" cm="1">
        <f t="array" ref="M2383">msoa_calculations5[[#This Row],[Estimated case time (see and treat)]]*msoa_calculations5[[#This Row],[Population share of ICB]:[Population share of ICB]]</f>
        <v>0.17770616085552288</v>
      </c>
      <c r="N2383" s="94" cm="1">
        <f t="array" ref="N2383">msoa_calculations5[[#This Row],[Weighted estimate]]*msoa_calculations5[[#This Row],[Population share of ICB]:[Population share of ICB]]</f>
        <v>0.2293167491315638</v>
      </c>
    </row>
    <row r="2384" spans="1:14">
      <c r="A2384" s="63" t="s">
        <v>10780</v>
      </c>
      <c r="B2384" s="63" t="s">
        <v>13722</v>
      </c>
      <c r="C2384" s="63" t="s">
        <v>11</v>
      </c>
      <c r="D2384" s="63" t="s">
        <v>72</v>
      </c>
      <c r="E2384" s="72">
        <v>5994</v>
      </c>
      <c r="F2384" s="64">
        <v>1</v>
      </c>
      <c r="G2384" s="79">
        <v>0</v>
      </c>
      <c r="H2384" s="133">
        <v>97.906913757324219</v>
      </c>
      <c r="I2384" s="134">
        <v>68.941596984863281</v>
      </c>
      <c r="J2384" s="105">
        <v>90.069160461425781</v>
      </c>
      <c r="K2384" s="96">
        <f>msoa_calculations5[[#This Row],[ Pop20]]/SUMIF(msoa_calculations5[ICB26],msoa_calculations5[[#This Row],[ICB26]],msoa_calculations5[[ Pop20]])</f>
        <v>2.5011297645708332E-3</v>
      </c>
      <c r="L2384" s="98" cm="1">
        <f t="array" ref="L2384">msoa_calculations5[[#This Row],[ Estimated case time (see and convey)]]*msoa_calculations5[[#This Row],[Population share of ICB]:[Population share of ICB]]</f>
        <v>0.2448778961557132</v>
      </c>
      <c r="M2384" s="98" cm="1">
        <f t="array" ref="M2384">msoa_calculations5[[#This Row],[Estimated case time (see and treat)]]*msoa_calculations5[[#This Row],[Population share of ICB]:[Population share of ICB]]</f>
        <v>0.17243188023588837</v>
      </c>
      <c r="N2384" s="94" cm="1">
        <f t="array" ref="N2384">msoa_calculations5[[#This Row],[Weighted estimate]]*msoa_calculations5[[#This Row],[Population share of ICB]:[Population share of ICB]]</f>
        <v>0.22527465809997846</v>
      </c>
    </row>
    <row r="2385" spans="1:14">
      <c r="A2385" s="63" t="s">
        <v>10108</v>
      </c>
      <c r="B2385" s="63" t="s">
        <v>13722</v>
      </c>
      <c r="C2385" s="63" t="s">
        <v>11</v>
      </c>
      <c r="D2385" s="63" t="s">
        <v>72</v>
      </c>
      <c r="E2385" s="72">
        <v>8725</v>
      </c>
      <c r="F2385" s="64">
        <v>1</v>
      </c>
      <c r="G2385" s="79">
        <v>0</v>
      </c>
      <c r="H2385" s="133">
        <v>99.810577392578125</v>
      </c>
      <c r="I2385" s="134">
        <v>68.961021423339844</v>
      </c>
      <c r="J2385" s="105">
        <v>91.462966918945313</v>
      </c>
      <c r="K2385" s="96">
        <f>msoa_calculations5[[#This Row],[ Pop20]]/SUMIF(msoa_calculations5[ICB26],msoa_calculations5[[#This Row],[ICB26]],msoa_calculations5[[ Pop20]])</f>
        <v>3.6407002328796333E-3</v>
      </c>
      <c r="L2385" s="98" cm="1">
        <f t="array" ref="L2385">msoa_calculations5[[#This Row],[ Estimated case time (see and convey)]]*msoa_calculations5[[#This Row],[Population share of ICB]:[Population share of ICB]]</f>
        <v>0.36338039235700986</v>
      </c>
      <c r="M2385" s="98" cm="1">
        <f t="array" ref="M2385">msoa_calculations5[[#This Row],[Estimated case time (see and treat)]]*msoa_calculations5[[#This Row],[Population share of ICB]:[Population share of ICB]]</f>
        <v>0.25106640675557074</v>
      </c>
      <c r="N2385" s="94" cm="1">
        <f t="array" ref="N2385">msoa_calculations5[[#This Row],[Weighted estimate]]*msoa_calculations5[[#This Row],[Population share of ICB]:[Population share of ICB]]</f>
        <v>0.33298924496166638</v>
      </c>
    </row>
    <row r="2386" spans="1:14">
      <c r="A2386" s="63" t="s">
        <v>10106</v>
      </c>
      <c r="B2386" s="63" t="s">
        <v>13722</v>
      </c>
      <c r="C2386" s="63" t="s">
        <v>11</v>
      </c>
      <c r="D2386" s="63" t="s">
        <v>72</v>
      </c>
      <c r="E2386" s="72">
        <v>8521</v>
      </c>
      <c r="F2386" s="64">
        <v>1</v>
      </c>
      <c r="G2386" s="79">
        <v>0</v>
      </c>
      <c r="H2386" s="133">
        <v>96.939262390136719</v>
      </c>
      <c r="I2386" s="134">
        <v>68.644065856933594</v>
      </c>
      <c r="J2386" s="105">
        <v>89.2828369140625</v>
      </c>
      <c r="K2386" s="96">
        <f>msoa_calculations5[[#This Row],[ Pop20]]/SUMIF(msoa_calculations5[ICB26],msoa_calculations5[[#This Row],[ICB26]],msoa_calculations5[[ Pop20]])</f>
        <v>3.5555766973486939E-3</v>
      </c>
      <c r="L2386" s="98" cm="1">
        <f t="array" ref="L2386">msoa_calculations5[[#This Row],[ Estimated case time (see and convey)]]*msoa_calculations5[[#This Row],[Population share of ICB]:[Population share of ICB]]</f>
        <v>0.3446749824125408</v>
      </c>
      <c r="M2386" s="98" cm="1">
        <f t="array" ref="M2386">msoa_calculations5[[#This Row],[Estimated case time (see and treat)]]*msoa_calculations5[[#This Row],[Population share of ICB]:[Population share of ICB]]</f>
        <v>0.24406924097218219</v>
      </c>
      <c r="N2386" s="94" cm="1">
        <f t="array" ref="N2386">msoa_calculations5[[#This Row],[Weighted estimate]]*msoa_calculations5[[#This Row],[Population share of ICB]:[Population share of ICB]]</f>
        <v>0.31745197440482442</v>
      </c>
    </row>
    <row r="2387" spans="1:14">
      <c r="A2387" s="63" t="s">
        <v>10104</v>
      </c>
      <c r="B2387" s="63" t="s">
        <v>13722</v>
      </c>
      <c r="C2387" s="63" t="s">
        <v>11</v>
      </c>
      <c r="D2387" s="63" t="s">
        <v>72</v>
      </c>
      <c r="E2387" s="72">
        <v>7935</v>
      </c>
      <c r="F2387" s="64">
        <v>1</v>
      </c>
      <c r="G2387" s="79">
        <v>0</v>
      </c>
      <c r="H2387" s="133">
        <v>98.599769592285156</v>
      </c>
      <c r="I2387" s="134">
        <v>69.145988464355469</v>
      </c>
      <c r="J2387" s="105">
        <v>90.629844665527344</v>
      </c>
      <c r="K2387" s="96">
        <f>msoa_calculations5[[#This Row],[ Pop20]]/SUMIF(msoa_calculations5[ICB26],msoa_calculations5[[#This Row],[ICB26]],msoa_calculations5[[ Pop20]])</f>
        <v>3.311055168813741E-3</v>
      </c>
      <c r="L2387" s="98" cm="1">
        <f t="array" ref="L2387">msoa_calculations5[[#This Row],[ Estimated case time (see and convey)]]*msoa_calculations5[[#This Row],[Population share of ICB]:[Population share of ICB]]</f>
        <v>0.32646927675237969</v>
      </c>
      <c r="M2387" s="98" cm="1">
        <f t="array" ref="M2387">msoa_calculations5[[#This Row],[Estimated case time (see and treat)]]*msoa_calculations5[[#This Row],[Population share of ICB]:[Population share of ICB]]</f>
        <v>0.22894618250763948</v>
      </c>
      <c r="N2387" s="94" cm="1">
        <f t="array" ref="N2387">msoa_calculations5[[#This Row],[Weighted estimate]]*msoa_calculations5[[#This Row],[Population share of ICB]:[Population share of ICB]]</f>
        <v>0.30008041562858079</v>
      </c>
    </row>
    <row r="2388" spans="1:14">
      <c r="A2388" s="63" t="s">
        <v>10102</v>
      </c>
      <c r="B2388" s="63" t="s">
        <v>13722</v>
      </c>
      <c r="C2388" s="63" t="s">
        <v>11</v>
      </c>
      <c r="D2388" s="63" t="s">
        <v>72</v>
      </c>
      <c r="E2388" s="72">
        <v>9406</v>
      </c>
      <c r="F2388" s="64">
        <v>1</v>
      </c>
      <c r="G2388" s="79">
        <v>0</v>
      </c>
      <c r="H2388" s="133">
        <v>95.328201293945313</v>
      </c>
      <c r="I2388" s="134">
        <v>67.611373901367188</v>
      </c>
      <c r="J2388" s="105">
        <v>87.828277587890625</v>
      </c>
      <c r="K2388" s="96">
        <f>msoa_calculations5[[#This Row],[ Pop20]]/SUMIF(msoa_calculations5[ICB26],msoa_calculations5[[#This Row],[ICB26]],msoa_calculations5[[ Pop20]])</f>
        <v>3.924862623549092E-3</v>
      </c>
      <c r="L2388" s="98" cm="1">
        <f t="array" ref="L2388">msoa_calculations5[[#This Row],[ Estimated case time (see and convey)]]*msoa_calculations5[[#This Row],[Population share of ICB]:[Population share of ICB]]</f>
        <v>0.37415009422877016</v>
      </c>
      <c r="M2388" s="98" cm="1">
        <f t="array" ref="M2388">msoa_calculations5[[#This Row],[Estimated case time (see and treat)]]*msoa_calculations5[[#This Row],[Population share of ICB]:[Population share of ICB]]</f>
        <v>0.26536535435227865</v>
      </c>
      <c r="N2388" s="94" cm="1">
        <f t="array" ref="N2388">msoa_calculations5[[#This Row],[Weighted estimate]]*msoa_calculations5[[#This Row],[Population share of ICB]:[Population share of ICB]]</f>
        <v>0.34471392399540629</v>
      </c>
    </row>
    <row r="2389" spans="1:14">
      <c r="A2389" s="63" t="s">
        <v>10100</v>
      </c>
      <c r="B2389" s="63" t="s">
        <v>13722</v>
      </c>
      <c r="C2389" s="63" t="s">
        <v>11</v>
      </c>
      <c r="D2389" s="63" t="s">
        <v>72</v>
      </c>
      <c r="E2389" s="72">
        <v>7415</v>
      </c>
      <c r="F2389" s="64">
        <v>1</v>
      </c>
      <c r="G2389" s="79">
        <v>0</v>
      </c>
      <c r="H2389" s="133">
        <v>97.250099182128906</v>
      </c>
      <c r="I2389" s="134">
        <v>68.375747680664063</v>
      </c>
      <c r="J2389" s="105">
        <v>89.436965942382813</v>
      </c>
      <c r="K2389" s="96">
        <f>msoa_calculations5[[#This Row],[ Pop20]]/SUMIF(msoa_calculations5[ICB26],msoa_calculations5[[#This Row],[ICB26]],msoa_calculations5[[ Pop20]])</f>
        <v>3.0940736076564448E-3</v>
      </c>
      <c r="L2389" s="98" cm="1">
        <f t="array" ref="L2389">msoa_calculations5[[#This Row],[ Estimated case time (see and convey)]]*msoa_calculations5[[#This Row],[Population share of ICB]:[Population share of ICB]]</f>
        <v>0.30089896522139664</v>
      </c>
      <c r="M2389" s="98" cm="1">
        <f t="array" ref="M2389">msoa_calculations5[[#This Row],[Estimated case time (see and treat)]]*msoa_calculations5[[#This Row],[Population share of ICB]:[Population share of ICB]]</f>
        <v>0.21155959630251905</v>
      </c>
      <c r="N2389" s="94" cm="1">
        <f t="array" ref="N2389">msoa_calculations5[[#This Row],[Weighted estimate]]*msoa_calculations5[[#This Row],[Population share of ICB]:[Population share of ICB]]</f>
        <v>0.27672455587119499</v>
      </c>
    </row>
    <row r="2390" spans="1:14">
      <c r="A2390" s="63" t="s">
        <v>10098</v>
      </c>
      <c r="B2390" s="63" t="s">
        <v>13722</v>
      </c>
      <c r="C2390" s="63" t="s">
        <v>11</v>
      </c>
      <c r="D2390" s="63" t="s">
        <v>72</v>
      </c>
      <c r="E2390" s="72">
        <v>6253</v>
      </c>
      <c r="F2390" s="64">
        <v>1</v>
      </c>
      <c r="G2390" s="79">
        <v>0</v>
      </c>
      <c r="H2390" s="133">
        <v>87.261451721191406</v>
      </c>
      <c r="I2390" s="134">
        <v>62.523921966552734</v>
      </c>
      <c r="J2390" s="105">
        <v>80.567703247070313</v>
      </c>
      <c r="K2390" s="96">
        <f>msoa_calculations5[[#This Row],[ Pop20]]/SUMIF(msoa_calculations5[ICB26],msoa_calculations5[[#This Row],[ICB26]],msoa_calculations5[[ Pop20]])</f>
        <v>2.6092032729164868E-3</v>
      </c>
      <c r="L2390" s="98" cm="1">
        <f t="array" ref="L2390">msoa_calculations5[[#This Row],[ Estimated case time (see and convey)]]*msoa_calculations5[[#This Row],[Population share of ICB]:[Population share of ICB]]</f>
        <v>0.22768286543037661</v>
      </c>
      <c r="M2390" s="98" cm="1">
        <f t="array" ref="M2390">msoa_calculations5[[#This Row],[Estimated case time (see and treat)]]*msoa_calculations5[[#This Row],[Population share of ICB]:[Population share of ICB]]</f>
        <v>0.1631376218307044</v>
      </c>
      <c r="N2390" s="94" cm="1">
        <f t="array" ref="N2390">msoa_calculations5[[#This Row],[Weighted estimate]]*msoa_calculations5[[#This Row],[Population share of ICB]:[Population share of ICB]]</f>
        <v>0.21021751500362013</v>
      </c>
    </row>
    <row r="2391" spans="1:14">
      <c r="A2391" s="63" t="s">
        <v>10096</v>
      </c>
      <c r="B2391" s="63" t="s">
        <v>13722</v>
      </c>
      <c r="C2391" s="63" t="s">
        <v>11</v>
      </c>
      <c r="D2391" s="63" t="s">
        <v>72</v>
      </c>
      <c r="E2391" s="72">
        <v>6538</v>
      </c>
      <c r="F2391" s="64">
        <v>1</v>
      </c>
      <c r="G2391" s="79">
        <v>0</v>
      </c>
      <c r="H2391" s="133">
        <v>88.164535522460938</v>
      </c>
      <c r="I2391" s="134">
        <v>63.484748840332031</v>
      </c>
      <c r="J2391" s="105">
        <v>81.486412048339844</v>
      </c>
      <c r="K2391" s="96">
        <f>msoa_calculations5[[#This Row],[ Pop20]]/SUMIF(msoa_calculations5[ICB26],msoa_calculations5[[#This Row],[ICB26]],msoa_calculations5[[ Pop20]])</f>
        <v>2.728125859320005E-3</v>
      </c>
      <c r="L2391" s="98" cm="1">
        <f t="array" ref="L2391">msoa_calculations5[[#This Row],[ Estimated case time (see and convey)]]*msoa_calculations5[[#This Row],[Population share of ICB]:[Population share of ICB]]</f>
        <v>0.24052394923376286</v>
      </c>
      <c r="M2391" s="98" cm="1">
        <f t="array" ref="M2391">msoa_calculations5[[#This Row],[Estimated case time (see and treat)]]*msoa_calculations5[[#This Row],[Population share of ICB]:[Population share of ICB]]</f>
        <v>0.17319438498374551</v>
      </c>
      <c r="N2391" s="94" cm="1">
        <f t="array" ref="N2391">msoa_calculations5[[#This Row],[Weighted estimate]]*msoa_calculations5[[#This Row],[Population share of ICB]:[Population share of ICB]]</f>
        <v>0.22230518789228115</v>
      </c>
    </row>
    <row r="2392" spans="1:14">
      <c r="A2392" s="63" t="s">
        <v>10094</v>
      </c>
      <c r="B2392" s="63" t="s">
        <v>13722</v>
      </c>
      <c r="C2392" s="63" t="s">
        <v>11</v>
      </c>
      <c r="D2392" s="63" t="s">
        <v>72</v>
      </c>
      <c r="E2392" s="72">
        <v>8094</v>
      </c>
      <c r="F2392" s="64">
        <v>1</v>
      </c>
      <c r="G2392" s="79">
        <v>0</v>
      </c>
      <c r="H2392" s="133">
        <v>86.731407165527344</v>
      </c>
      <c r="I2392" s="134">
        <v>63.388835906982422</v>
      </c>
      <c r="J2392" s="105">
        <v>80.415122985839844</v>
      </c>
      <c r="K2392" s="96">
        <f>msoa_calculations5[[#This Row],[ Pop20]]/SUMIF(msoa_calculations5[ICB26],msoa_calculations5[[#This Row],[ICB26]],msoa_calculations5[[ Pop20]])</f>
        <v>3.377401453859914E-3</v>
      </c>
      <c r="L2392" s="98" cm="1">
        <f t="array" ref="L2392">msoa_calculations5[[#This Row],[ Estimated case time (see and convey)]]*msoa_calculations5[[#This Row],[Population share of ICB]:[Population share of ICB]]</f>
        <v>0.29292678065616823</v>
      </c>
      <c r="M2392" s="98" cm="1">
        <f t="array" ref="M2392">msoa_calculations5[[#This Row],[Estimated case time (see and treat)]]*msoa_calculations5[[#This Row],[Population share of ICB]:[Population share of ICB]]</f>
        <v>0.21408954655072995</v>
      </c>
      <c r="N2392" s="94" cm="1">
        <f t="array" ref="N2392">msoa_calculations5[[#This Row],[Weighted estimate]]*msoa_calculations5[[#This Row],[Population share of ICB]:[Population share of ICB]]</f>
        <v>0.27159415328469927</v>
      </c>
    </row>
    <row r="2393" spans="1:14">
      <c r="A2393" s="63" t="s">
        <v>10092</v>
      </c>
      <c r="B2393" s="63" t="s">
        <v>13722</v>
      </c>
      <c r="C2393" s="63" t="s">
        <v>11</v>
      </c>
      <c r="D2393" s="63" t="s">
        <v>72</v>
      </c>
      <c r="E2393" s="72">
        <v>5890</v>
      </c>
      <c r="F2393" s="64">
        <v>1</v>
      </c>
      <c r="G2393" s="79">
        <v>0</v>
      </c>
      <c r="H2393" s="133">
        <v>94.412445068359375</v>
      </c>
      <c r="I2393" s="134">
        <v>68.121559143066406</v>
      </c>
      <c r="J2393" s="105">
        <v>87.298370361328125</v>
      </c>
      <c r="K2393" s="96">
        <f>msoa_calculations5[[#This Row],[ Pop20]]/SUMIF(msoa_calculations5[ICB26],msoa_calculations5[[#This Row],[ICB26]],msoa_calculations5[[ Pop20]])</f>
        <v>2.457733452339374E-3</v>
      </c>
      <c r="L2393" s="98" cm="1">
        <f t="array" ref="L2393">msoa_calculations5[[#This Row],[ Estimated case time (see and convey)]]*msoa_calculations5[[#This Row],[Population share of ICB]:[Population share of ICB]]</f>
        <v>0.23204062456166039</v>
      </c>
      <c r="M2393" s="98" cm="1">
        <f t="array" ref="M2393">msoa_calculations5[[#This Row],[Estimated case time (see and treat)]]*msoa_calculations5[[#This Row],[Population share of ICB]:[Population share of ICB]]</f>
        <v>0.16742463473142943</v>
      </c>
      <c r="N2393" s="94" cm="1">
        <f t="array" ref="N2393">msoa_calculations5[[#This Row],[Weighted estimate]]*msoa_calculations5[[#This Row],[Population share of ICB]:[Population share of ICB]]</f>
        <v>0.21455612517174827</v>
      </c>
    </row>
    <row r="2394" spans="1:14">
      <c r="A2394" s="63" t="s">
        <v>10090</v>
      </c>
      <c r="B2394" s="63" t="s">
        <v>13722</v>
      </c>
      <c r="C2394" s="63" t="s">
        <v>11</v>
      </c>
      <c r="D2394" s="63" t="s">
        <v>72</v>
      </c>
      <c r="E2394" s="72">
        <v>6255</v>
      </c>
      <c r="F2394" s="64">
        <v>1</v>
      </c>
      <c r="G2394" s="79">
        <v>0</v>
      </c>
      <c r="H2394" s="133">
        <v>104.26954650878906</v>
      </c>
      <c r="I2394" s="134">
        <v>71.983001708984375</v>
      </c>
      <c r="J2394" s="105">
        <v>95.533103942871094</v>
      </c>
      <c r="K2394" s="96">
        <f>msoa_calculations5[[#This Row],[ Pop20]]/SUMIF(msoa_calculations5[ICB26],msoa_calculations5[[#This Row],[ICB26]],msoa_calculations5[[ Pop20]])</f>
        <v>2.6100378173824763E-3</v>
      </c>
      <c r="L2394" s="98" cm="1">
        <f t="array" ref="L2394">msoa_calculations5[[#This Row],[ Estimated case time (see and convey)]]*msoa_calculations5[[#This Row],[Population share of ICB]:[Population share of ICB]]</f>
        <v>0.2721474595892604</v>
      </c>
      <c r="M2394" s="98" cm="1">
        <f t="array" ref="M2394">msoa_calculations5[[#This Row],[Estimated case time (see and treat)]]*msoa_calculations5[[#This Row],[Population share of ICB]:[Population share of ICB]]</f>
        <v>0.18787835666915664</v>
      </c>
      <c r="N2394" s="94" cm="1">
        <f t="array" ref="N2394">msoa_calculations5[[#This Row],[Weighted estimate]]*msoa_calculations5[[#This Row],[Population share of ICB]:[Population share of ICB]]</f>
        <v>0.2493450141028245</v>
      </c>
    </row>
    <row r="2395" spans="1:14">
      <c r="A2395" s="63" t="s">
        <v>10088</v>
      </c>
      <c r="B2395" s="63" t="s">
        <v>13722</v>
      </c>
      <c r="C2395" s="63" t="s">
        <v>11</v>
      </c>
      <c r="D2395" s="63" t="s">
        <v>72</v>
      </c>
      <c r="E2395" s="72">
        <v>8108</v>
      </c>
      <c r="F2395" s="64">
        <v>1</v>
      </c>
      <c r="G2395" s="79">
        <v>0</v>
      </c>
      <c r="H2395" s="133">
        <v>103.78732299804688</v>
      </c>
      <c r="I2395" s="134">
        <v>71.346122741699219</v>
      </c>
      <c r="J2395" s="105">
        <v>95.009033203125</v>
      </c>
      <c r="K2395" s="96">
        <f>msoa_calculations5[[#This Row],[ Pop20]]/SUMIF(msoa_calculations5[ICB26],msoa_calculations5[[#This Row],[ICB26]],msoa_calculations5[[ Pop20]])</f>
        <v>3.3832432651218413E-3</v>
      </c>
      <c r="L2395" s="98" cm="1">
        <f t="array" ref="L2395">msoa_calculations5[[#This Row],[ Estimated case time (see and convey)]]*msoa_calculations5[[#This Row],[Population share of ICB]:[Population share of ICB]]</f>
        <v>0.35113776153816728</v>
      </c>
      <c r="M2395" s="98" cm="1">
        <f t="array" ref="M2395">msoa_calculations5[[#This Row],[Estimated case time (see and treat)]]*msoa_calculations5[[#This Row],[Population share of ICB]:[Population share of ICB]]</f>
        <v>0.24138128925841013</v>
      </c>
      <c r="N2395" s="94" cm="1">
        <f t="array" ref="N2395">msoa_calculations5[[#This Row],[Weighted estimate]]*msoa_calculations5[[#This Row],[Population share of ICB]:[Population share of ICB]]</f>
        <v>0.32143867171021007</v>
      </c>
    </row>
    <row r="2396" spans="1:14">
      <c r="A2396" s="63" t="s">
        <v>10086</v>
      </c>
      <c r="B2396" s="63" t="s">
        <v>13722</v>
      </c>
      <c r="C2396" s="63" t="s">
        <v>11</v>
      </c>
      <c r="D2396" s="63" t="s">
        <v>72</v>
      </c>
      <c r="E2396" s="72">
        <v>9459</v>
      </c>
      <c r="F2396" s="64">
        <v>1</v>
      </c>
      <c r="G2396" s="79">
        <v>0</v>
      </c>
      <c r="H2396" s="133">
        <v>99.975128173828125</v>
      </c>
      <c r="I2396" s="134">
        <v>69.442665100097656</v>
      </c>
      <c r="J2396" s="105">
        <v>91.713325500488281</v>
      </c>
      <c r="K2396" s="96">
        <f>msoa_calculations5[[#This Row],[ Pop20]]/SUMIF(msoa_calculations5[ICB26],msoa_calculations5[[#This Row],[ICB26]],msoa_calculations5[[ Pop20]])</f>
        <v>3.9469780518978171E-3</v>
      </c>
      <c r="L2396" s="98" cm="1">
        <f t="array" ref="L2396">msoa_calculations5[[#This Row],[ Estimated case time (see and convey)]]*msoa_calculations5[[#This Row],[Population share of ICB]:[Population share of ICB]]</f>
        <v>0.3945996366377707</v>
      </c>
      <c r="M2396" s="98" cm="1">
        <f t="array" ref="M2396">msoa_calculations5[[#This Row],[Estimated case time (see and treat)]]*msoa_calculations5[[#This Row],[Population share of ICB]:[Population share of ICB]]</f>
        <v>0.27408867501537598</v>
      </c>
      <c r="N2396" s="94" cm="1">
        <f t="array" ref="N2396">msoa_calculations5[[#This Row],[Weighted estimate]]*msoa_calculations5[[#This Row],[Population share of ICB]:[Population share of ICB]]</f>
        <v>0.36199048281698765</v>
      </c>
    </row>
    <row r="2397" spans="1:14">
      <c r="A2397" s="63" t="s">
        <v>10084</v>
      </c>
      <c r="B2397" s="63" t="s">
        <v>13722</v>
      </c>
      <c r="C2397" s="63" t="s">
        <v>11</v>
      </c>
      <c r="D2397" s="63" t="s">
        <v>72</v>
      </c>
      <c r="E2397" s="72">
        <v>7509</v>
      </c>
      <c r="F2397" s="64">
        <v>1</v>
      </c>
      <c r="G2397" s="79">
        <v>0</v>
      </c>
      <c r="H2397" s="133">
        <v>94.680221557617188</v>
      </c>
      <c r="I2397" s="134">
        <v>66.96917724609375</v>
      </c>
      <c r="J2397" s="105">
        <v>87.181861877441406</v>
      </c>
      <c r="K2397" s="96">
        <f>msoa_calculations5[[#This Row],[ Pop20]]/SUMIF(msoa_calculations5[ICB26],msoa_calculations5[[#This Row],[ICB26]],msoa_calculations5[[ Pop20]])</f>
        <v>3.1332971975579558E-3</v>
      </c>
      <c r="L2397" s="98" cm="1">
        <f t="array" ref="L2397">msoa_calculations5[[#This Row],[ Estimated case time (see and convey)]]*msoa_calculations5[[#This Row],[Population share of ICB]:[Population share of ICB]]</f>
        <v>0.29666127287064831</v>
      </c>
      <c r="M2397" s="98" cm="1">
        <f t="array" ref="M2397">msoa_calculations5[[#This Row],[Estimated case time (see and treat)]]*msoa_calculations5[[#This Row],[Population share of ICB]:[Population share of ICB]]</f>
        <v>0.20983433538794757</v>
      </c>
      <c r="N2397" s="94" cm="1">
        <f t="array" ref="N2397">msoa_calculations5[[#This Row],[Weighted estimate]]*msoa_calculations5[[#This Row],[Population share of ICB]:[Population share of ICB]]</f>
        <v>0.27316668349847195</v>
      </c>
    </row>
    <row r="2398" spans="1:14">
      <c r="A2398" s="63" t="s">
        <v>10082</v>
      </c>
      <c r="B2398" s="63" t="s">
        <v>13722</v>
      </c>
      <c r="C2398" s="63" t="s">
        <v>11</v>
      </c>
      <c r="D2398" s="63" t="s">
        <v>72</v>
      </c>
      <c r="E2398" s="72">
        <v>7803</v>
      </c>
      <c r="F2398" s="64">
        <v>1</v>
      </c>
      <c r="G2398" s="79">
        <v>0</v>
      </c>
      <c r="H2398" s="133">
        <v>89.669921875</v>
      </c>
      <c r="I2398" s="134">
        <v>65.822944641113281</v>
      </c>
      <c r="J2398" s="105">
        <v>83.217147827148438</v>
      </c>
      <c r="K2398" s="96">
        <f>msoa_calculations5[[#This Row],[ Pop20]]/SUMIF(msoa_calculations5[ICB26],msoa_calculations5[[#This Row],[ICB26]],msoa_calculations5[[ Pop20]])</f>
        <v>3.2559752340584271E-3</v>
      </c>
      <c r="L2398" s="98" cm="1">
        <f t="array" ref="L2398">msoa_calculations5[[#This Row],[ Estimated case time (see and convey)]]*msoa_calculations5[[#This Row],[Population share of ICB]:[Population share of ICB]]</f>
        <v>0.291963044864954</v>
      </c>
      <c r="M2398" s="98" cm="1">
        <f t="array" ref="M2398">msoa_calculations5[[#This Row],[Estimated case time (see and treat)]]*msoa_calculations5[[#This Row],[Population share of ICB]:[Population share of ICB]]</f>
        <v>0.21431787758426371</v>
      </c>
      <c r="N2398" s="94" cm="1">
        <f t="array" ref="N2398">msoa_calculations5[[#This Row],[Weighted estimate]]*msoa_calculations5[[#This Row],[Population share of ICB]:[Population share of ICB]]</f>
        <v>0.27095297237417437</v>
      </c>
    </row>
    <row r="2399" spans="1:14">
      <c r="A2399" s="63" t="s">
        <v>10080</v>
      </c>
      <c r="B2399" s="63" t="s">
        <v>13722</v>
      </c>
      <c r="C2399" s="63" t="s">
        <v>11</v>
      </c>
      <c r="D2399" s="63" t="s">
        <v>72</v>
      </c>
      <c r="E2399" s="72">
        <v>8775</v>
      </c>
      <c r="F2399" s="64">
        <v>1</v>
      </c>
      <c r="G2399" s="79">
        <v>0</v>
      </c>
      <c r="H2399" s="133">
        <v>100.03282928466797</v>
      </c>
      <c r="I2399" s="134">
        <v>69.973770141601563</v>
      </c>
      <c r="J2399" s="105">
        <v>91.899124145507813</v>
      </c>
      <c r="K2399" s="96">
        <f>msoa_calculations5[[#This Row],[ Pop20]]/SUMIF(msoa_calculations5[ICB26],msoa_calculations5[[#This Row],[ICB26]],msoa_calculations5[[ Pop20]])</f>
        <v>3.6615638445293731E-3</v>
      </c>
      <c r="L2399" s="98" cm="1">
        <f t="array" ref="L2399">msoa_calculations5[[#This Row],[ Estimated case time (see and convey)]]*msoa_calculations5[[#This Row],[Population share of ICB]:[Population share of ICB]]</f>
        <v>0.36627659097471932</v>
      </c>
      <c r="M2399" s="98" cm="1">
        <f t="array" ref="M2399">msoa_calculations5[[#This Row],[Estimated case time (see and treat)]]*msoa_calculations5[[#This Row],[Population share of ICB]:[Population share of ICB]]</f>
        <v>0.25621342681589726</v>
      </c>
      <c r="N2399" s="94" cm="1">
        <f t="array" ref="N2399">msoa_calculations5[[#This Row],[Weighted estimate]]*msoa_calculations5[[#This Row],[Population share of ICB]:[Population share of ICB]]</f>
        <v>0.33649451031510774</v>
      </c>
    </row>
    <row r="2400" spans="1:14">
      <c r="A2400" s="63" t="s">
        <v>10078</v>
      </c>
      <c r="B2400" s="63" t="s">
        <v>13722</v>
      </c>
      <c r="C2400" s="63" t="s">
        <v>11</v>
      </c>
      <c r="D2400" s="63" t="s">
        <v>72</v>
      </c>
      <c r="E2400" s="72">
        <v>9846</v>
      </c>
      <c r="F2400" s="64">
        <v>1</v>
      </c>
      <c r="G2400" s="79">
        <v>0</v>
      </c>
      <c r="H2400" s="133">
        <v>92.951438903808594</v>
      </c>
      <c r="I2400" s="134">
        <v>66.040275573730469</v>
      </c>
      <c r="J2400" s="105">
        <v>85.669525146484375</v>
      </c>
      <c r="K2400" s="96">
        <f>msoa_calculations5[[#This Row],[ Pop20]]/SUMIF(msoa_calculations5[ICB26],msoa_calculations5[[#This Row],[ICB26]],msoa_calculations5[[ Pop20]])</f>
        <v>4.1084624060668045E-3</v>
      </c>
      <c r="L2400" s="98" cm="1">
        <f t="array" ref="L2400">msoa_calculations5[[#This Row],[ Estimated case time (see and convey)]]*msoa_calculations5[[#This Row],[Population share of ICB]:[Population share of ICB]]</f>
        <v>0.38188749232611302</v>
      </c>
      <c r="M2400" s="98" cm="1">
        <f t="array" ref="M2400">msoa_calculations5[[#This Row],[Estimated case time (see and treat)]]*msoa_calculations5[[#This Row],[Population share of ICB]:[Population share of ICB]]</f>
        <v>0.27132398948096348</v>
      </c>
      <c r="N2400" s="94" cm="1">
        <f t="array" ref="N2400">msoa_calculations5[[#This Row],[Weighted estimate]]*msoa_calculations5[[#This Row],[Population share of ICB]:[Population share of ICB]]</f>
        <v>0.35197002340992584</v>
      </c>
    </row>
    <row r="2401" spans="1:14">
      <c r="A2401" s="63" t="s">
        <v>10076</v>
      </c>
      <c r="B2401" s="63" t="s">
        <v>13722</v>
      </c>
      <c r="C2401" s="63" t="s">
        <v>11</v>
      </c>
      <c r="D2401" s="63" t="s">
        <v>72</v>
      </c>
      <c r="E2401" s="72">
        <v>8870</v>
      </c>
      <c r="F2401" s="64">
        <v>1</v>
      </c>
      <c r="G2401" s="79">
        <v>0</v>
      </c>
      <c r="H2401" s="133">
        <v>83.348442077636719</v>
      </c>
      <c r="I2401" s="134">
        <v>59.697528839111328</v>
      </c>
      <c r="J2401" s="105">
        <v>76.948722839355469</v>
      </c>
      <c r="K2401" s="96">
        <f>msoa_calculations5[[#This Row],[ Pop20]]/SUMIF(msoa_calculations5[ICB26],msoa_calculations5[[#This Row],[ICB26]],msoa_calculations5[[ Pop20]])</f>
        <v>3.7012047066638794E-3</v>
      </c>
      <c r="L2401" s="98" cm="1">
        <f t="array" ref="L2401">msoa_calculations5[[#This Row],[ Estimated case time (see and convey)]]*msoa_calculations5[[#This Row],[Population share of ICB]:[Population share of ICB]]</f>
        <v>0.30848964611085072</v>
      </c>
      <c r="M2401" s="98" cm="1">
        <f t="array" ref="M2401">msoa_calculations5[[#This Row],[Estimated case time (see and treat)]]*msoa_calculations5[[#This Row],[Population share of ICB]:[Population share of ICB]]</f>
        <v>0.22095277471552152</v>
      </c>
      <c r="N2401" s="94" cm="1">
        <f t="array" ref="N2401">msoa_calculations5[[#This Row],[Weighted estimate]]*msoa_calculations5[[#This Row],[Population share of ICB]:[Population share of ICB]]</f>
        <v>0.2848029751447968</v>
      </c>
    </row>
    <row r="2402" spans="1:14">
      <c r="A2402" s="63" t="s">
        <v>10074</v>
      </c>
      <c r="B2402" s="63" t="s">
        <v>13722</v>
      </c>
      <c r="C2402" s="63" t="s">
        <v>11</v>
      </c>
      <c r="D2402" s="63" t="s">
        <v>72</v>
      </c>
      <c r="E2402" s="72">
        <v>6412</v>
      </c>
      <c r="F2402" s="64">
        <v>1</v>
      </c>
      <c r="G2402" s="79">
        <v>0</v>
      </c>
      <c r="H2402" s="133">
        <v>99.913558959960938</v>
      </c>
      <c r="I2402" s="134">
        <v>69.293922424316406</v>
      </c>
      <c r="J2402" s="105">
        <v>91.628166198730469</v>
      </c>
      <c r="K2402" s="96">
        <f>msoa_calculations5[[#This Row],[ Pop20]]/SUMIF(msoa_calculations5[ICB26],msoa_calculations5[[#This Row],[ICB26]],msoa_calculations5[[ Pop20]])</f>
        <v>2.6755495579626602E-3</v>
      </c>
      <c r="L2402" s="98" cm="1">
        <f t="array" ref="L2402">msoa_calculations5[[#This Row],[ Estimated case time (see and convey)]]*msoa_calculations5[[#This Row],[Population share of ICB]:[Population share of ICB]]</f>
        <v>0.26732367850979966</v>
      </c>
      <c r="M2402" s="98" cm="1">
        <f t="array" ref="M2402">msoa_calculations5[[#This Row],[Estimated case time (see and treat)]]*msoa_calculations5[[#This Row],[Population share of ICB]:[Population share of ICB]]</f>
        <v>0.18539932351187863</v>
      </c>
      <c r="N2402" s="94" cm="1">
        <f t="array" ref="N2402">msoa_calculations5[[#This Row],[Weighted estimate]]*msoa_calculations5[[#This Row],[Population share of ICB]:[Population share of ICB]]</f>
        <v>0.24515569956994246</v>
      </c>
    </row>
    <row r="2403" spans="1:14">
      <c r="A2403" s="63" t="s">
        <v>10072</v>
      </c>
      <c r="B2403" s="63" t="s">
        <v>13722</v>
      </c>
      <c r="C2403" s="63" t="s">
        <v>11</v>
      </c>
      <c r="D2403" s="63" t="s">
        <v>72</v>
      </c>
      <c r="E2403" s="72">
        <v>8197</v>
      </c>
      <c r="F2403" s="64">
        <v>1</v>
      </c>
      <c r="G2403" s="79">
        <v>0</v>
      </c>
      <c r="H2403" s="133">
        <v>84.806022644042969</v>
      </c>
      <c r="I2403" s="134">
        <v>60.962520599365234</v>
      </c>
      <c r="J2403" s="105">
        <v>78.35418701171875</v>
      </c>
      <c r="K2403" s="96">
        <f>msoa_calculations5[[#This Row],[ Pop20]]/SUMIF(msoa_calculations5[ICB26],msoa_calculations5[[#This Row],[ICB26]],msoa_calculations5[[ Pop20]])</f>
        <v>3.4203804938583784E-3</v>
      </c>
      <c r="L2403" s="98" cm="1">
        <f t="array" ref="L2403">msoa_calculations5[[#This Row],[ Estimated case time (see and convey)]]*msoa_calculations5[[#This Row],[Population share of ICB]:[Population share of ICB]]</f>
        <v>0.29006886561339651</v>
      </c>
      <c r="M2403" s="98" cm="1">
        <f t="array" ref="M2403">msoa_calculations5[[#This Row],[Estimated case time (see and treat)]]*msoa_calculations5[[#This Row],[Population share of ICB]:[Population share of ICB]]</f>
        <v>0.20851501631450842</v>
      </c>
      <c r="N2403" s="94" cm="1">
        <f t="array" ref="N2403">msoa_calculations5[[#This Row],[Weighted estimate]]*msoa_calculations5[[#This Row],[Population share of ICB]:[Population share of ICB]]</f>
        <v>0.26800113286701432</v>
      </c>
    </row>
    <row r="2404" spans="1:14">
      <c r="A2404" s="63" t="s">
        <v>10070</v>
      </c>
      <c r="B2404" s="63" t="s">
        <v>13722</v>
      </c>
      <c r="C2404" s="63" t="s">
        <v>11</v>
      </c>
      <c r="D2404" s="63" t="s">
        <v>72</v>
      </c>
      <c r="E2404" s="72">
        <v>8139</v>
      </c>
      <c r="F2404" s="64">
        <v>1</v>
      </c>
      <c r="G2404" s="79">
        <v>0</v>
      </c>
      <c r="H2404" s="133">
        <v>82.864784240722656</v>
      </c>
      <c r="I2404" s="134">
        <v>59.526828765869141</v>
      </c>
      <c r="J2404" s="105">
        <v>76.54974365234375</v>
      </c>
      <c r="K2404" s="96">
        <f>msoa_calculations5[[#This Row],[ Pop20]]/SUMIF(msoa_calculations5[ICB26],msoa_calculations5[[#This Row],[ICB26]],msoa_calculations5[[ Pop20]])</f>
        <v>3.3961787043446804E-3</v>
      </c>
      <c r="L2404" s="98" cm="1">
        <f t="array" ref="L2404">msoa_calculations5[[#This Row],[ Estimated case time (see and convey)]]*msoa_calculations5[[#This Row],[Population share of ICB]:[Population share of ICB]]</f>
        <v>0.28142361557845896</v>
      </c>
      <c r="M2404" s="98" cm="1">
        <f t="array" ref="M2404">msoa_calculations5[[#This Row],[Estimated case time (see and treat)]]*msoa_calculations5[[#This Row],[Population share of ICB]:[Population share of ICB]]</f>
        <v>0.20216374819181709</v>
      </c>
      <c r="N2404" s="94" cm="1">
        <f t="array" ref="N2404">msoa_calculations5[[#This Row],[Weighted estimate]]*msoa_calculations5[[#This Row],[Population share of ICB]:[Population share of ICB]]</f>
        <v>0.25997660921513421</v>
      </c>
    </row>
    <row r="2405" spans="1:14">
      <c r="A2405" s="63" t="s">
        <v>10068</v>
      </c>
      <c r="B2405" s="63" t="s">
        <v>13722</v>
      </c>
      <c r="C2405" s="63" t="s">
        <v>11</v>
      </c>
      <c r="D2405" s="63" t="s">
        <v>72</v>
      </c>
      <c r="E2405" s="72">
        <v>9161</v>
      </c>
      <c r="F2405" s="64">
        <v>1</v>
      </c>
      <c r="G2405" s="79">
        <v>0</v>
      </c>
      <c r="H2405" s="133">
        <v>90.005546569824219</v>
      </c>
      <c r="I2405" s="134">
        <v>64.773704528808594</v>
      </c>
      <c r="J2405" s="105">
        <v>83.17803955078125</v>
      </c>
      <c r="K2405" s="96">
        <f>msoa_calculations5[[#This Row],[ Pop20]]/SUMIF(msoa_calculations5[ICB26],msoa_calculations5[[#This Row],[ICB26]],msoa_calculations5[[ Pop20]])</f>
        <v>3.8226309264653663E-3</v>
      </c>
      <c r="L2405" s="98" cm="1">
        <f t="array" ref="L2405">msoa_calculations5[[#This Row],[ Estimated case time (see and convey)]]*msoa_calculations5[[#This Row],[Population share of ICB]:[Population share of ICB]]</f>
        <v>0.34405798587122882</v>
      </c>
      <c r="M2405" s="98" cm="1">
        <f t="array" ref="M2405">msoa_calculations5[[#This Row],[Estimated case time (see and treat)]]*msoa_calculations5[[#This Row],[Population share of ICB]:[Population share of ICB]]</f>
        <v>0.24760596615355349</v>
      </c>
      <c r="N2405" s="94" cm="1">
        <f t="array" ref="N2405">msoa_calculations5[[#This Row],[Weighted estimate]]*msoa_calculations5[[#This Row],[Population share of ICB]:[Population share of ICB]]</f>
        <v>0.31795894638957578</v>
      </c>
    </row>
    <row r="2406" spans="1:14">
      <c r="A2406" s="63" t="s">
        <v>10066</v>
      </c>
      <c r="B2406" s="63" t="s">
        <v>13722</v>
      </c>
      <c r="C2406" s="63" t="s">
        <v>11</v>
      </c>
      <c r="D2406" s="63" t="s">
        <v>72</v>
      </c>
      <c r="E2406" s="72">
        <v>9852</v>
      </c>
      <c r="F2406" s="64">
        <v>1</v>
      </c>
      <c r="G2406" s="79">
        <v>0</v>
      </c>
      <c r="H2406" s="133">
        <v>86.303276062011719</v>
      </c>
      <c r="I2406" s="134">
        <v>61.675430297851563</v>
      </c>
      <c r="J2406" s="105">
        <v>79.639205932617188</v>
      </c>
      <c r="K2406" s="96">
        <f>msoa_calculations5[[#This Row],[ Pop20]]/SUMIF(msoa_calculations5[ICB26],msoa_calculations5[[#This Row],[ICB26]],msoa_calculations5[[ Pop20]])</f>
        <v>4.1109660394647732E-3</v>
      </c>
      <c r="L2406" s="98" cm="1">
        <f t="array" ref="L2406">msoa_calculations5[[#This Row],[ Estimated case time (see and convey)]]*msoa_calculations5[[#This Row],[Population share of ICB]:[Population share of ICB]]</f>
        <v>0.35478983698548328</v>
      </c>
      <c r="M2406" s="98" cm="1">
        <f t="array" ref="M2406">msoa_calculations5[[#This Row],[Estimated case time (see and treat)]]*msoa_calculations5[[#This Row],[Population share of ICB]:[Population share of ICB]]</f>
        <v>0.25354559942384453</v>
      </c>
      <c r="N2406" s="94" cm="1">
        <f t="array" ref="N2406">msoa_calculations5[[#This Row],[Weighted estimate]]*msoa_calculations5[[#This Row],[Population share of ICB]:[Population share of ICB]]</f>
        <v>0.32739407099893075</v>
      </c>
    </row>
    <row r="2407" spans="1:14">
      <c r="A2407" s="63" t="s">
        <v>10064</v>
      </c>
      <c r="B2407" s="63" t="s">
        <v>13722</v>
      </c>
      <c r="C2407" s="63" t="s">
        <v>11</v>
      </c>
      <c r="D2407" s="63" t="s">
        <v>72</v>
      </c>
      <c r="E2407" s="72">
        <v>7183</v>
      </c>
      <c r="F2407" s="64">
        <v>1</v>
      </c>
      <c r="G2407" s="79">
        <v>0</v>
      </c>
      <c r="H2407" s="133">
        <v>101.36177062988281</v>
      </c>
      <c r="I2407" s="134">
        <v>72.52197265625</v>
      </c>
      <c r="J2407" s="105">
        <v>93.5579833984375</v>
      </c>
      <c r="K2407" s="96">
        <f>msoa_calculations5[[#This Row],[ Pop20]]/SUMIF(msoa_calculations5[ICB26],msoa_calculations5[[#This Row],[ICB26]],msoa_calculations5[[ Pop20]])</f>
        <v>2.9972664496016512E-3</v>
      </c>
      <c r="L2407" s="98" cm="1">
        <f t="array" ref="L2407">msoa_calculations5[[#This Row],[ Estimated case time (see and convey)]]*msoa_calculations5[[#This Row],[Population share of ICB]:[Population share of ICB]]</f>
        <v>0.30380823438116578</v>
      </c>
      <c r="M2407" s="98" cm="1">
        <f t="array" ref="M2407">msoa_calculations5[[#This Row],[Estimated case time (see and treat)]]*msoa_calculations5[[#This Row],[Population share of ICB]:[Population share of ICB]]</f>
        <v>0.21736767550150646</v>
      </c>
      <c r="N2407" s="94" cm="1">
        <f t="array" ref="N2407">msoa_calculations5[[#This Row],[Weighted estimate]]*msoa_calculations5[[#This Row],[Population share of ICB]:[Population share of ICB]]</f>
        <v>0.28041820473252499</v>
      </c>
    </row>
    <row r="2408" spans="1:14">
      <c r="A2408" s="63" t="s">
        <v>10062</v>
      </c>
      <c r="B2408" s="63" t="s">
        <v>13722</v>
      </c>
      <c r="C2408" s="63" t="s">
        <v>11</v>
      </c>
      <c r="D2408" s="63" t="s">
        <v>72</v>
      </c>
      <c r="E2408" s="72">
        <v>11661</v>
      </c>
      <c r="F2408" s="64">
        <v>1</v>
      </c>
      <c r="G2408" s="79">
        <v>0</v>
      </c>
      <c r="H2408" s="133">
        <v>97.826980590820313</v>
      </c>
      <c r="I2408" s="134">
        <v>68.539871215820313</v>
      </c>
      <c r="J2408" s="105">
        <v>89.902153015136719</v>
      </c>
      <c r="K2408" s="96">
        <f>msoa_calculations5[[#This Row],[ Pop20]]/SUMIF(msoa_calculations5[ICB26],msoa_calculations5[[#This Row],[ICB26]],msoa_calculations5[[ Pop20]])</f>
        <v>4.8658115089523675E-3</v>
      </c>
      <c r="L2408" s="98" cm="1">
        <f t="array" ref="L2408">msoa_calculations5[[#This Row],[ Estimated case time (see and convey)]]*msoa_calculations5[[#This Row],[Population share of ICB]:[Population share of ICB]]</f>
        <v>0.47600764804487333</v>
      </c>
      <c r="M2408" s="98" cm="1">
        <f t="array" ref="M2408">msoa_calculations5[[#This Row],[Estimated case time (see and treat)]]*msoa_calculations5[[#This Row],[Population share of ICB]:[Population share of ICB]]</f>
        <v>0.33350209418405158</v>
      </c>
      <c r="N2408" s="94" cm="1">
        <f t="array" ref="N2408">msoa_calculations5[[#This Row],[Weighted estimate]]*msoa_calculations5[[#This Row],[Population share of ICB]:[Population share of ICB]]</f>
        <v>0.43744693082064906</v>
      </c>
    </row>
    <row r="2409" spans="1:14">
      <c r="A2409" s="63" t="s">
        <v>10060</v>
      </c>
      <c r="B2409" s="63" t="s">
        <v>13722</v>
      </c>
      <c r="C2409" s="63" t="s">
        <v>11</v>
      </c>
      <c r="D2409" s="63" t="s">
        <v>72</v>
      </c>
      <c r="E2409" s="72">
        <v>7517</v>
      </c>
      <c r="F2409" s="64">
        <v>1</v>
      </c>
      <c r="G2409" s="79">
        <v>0</v>
      </c>
      <c r="H2409" s="133">
        <v>91.347648620605469</v>
      </c>
      <c r="I2409" s="134">
        <v>66.073539733886719</v>
      </c>
      <c r="J2409" s="105">
        <v>84.508705139160156</v>
      </c>
      <c r="K2409" s="96">
        <f>msoa_calculations5[[#This Row],[ Pop20]]/SUMIF(msoa_calculations5[ICB26],msoa_calculations5[[#This Row],[ICB26]],msoa_calculations5[[ Pop20]])</f>
        <v>3.1366353754219145E-3</v>
      </c>
      <c r="L2409" s="98" cm="1">
        <f t="array" ref="L2409">msoa_calculations5[[#This Row],[ Estimated case time (see and convey)]]*msoa_calculations5[[#This Row],[Population share of ICB]:[Population share of ICB]]</f>
        <v>0.28652426612500198</v>
      </c>
      <c r="M2409" s="98" cm="1">
        <f t="array" ref="M2409">msoa_calculations5[[#This Row],[Estimated case time (see and treat)]]*msoa_calculations5[[#This Row],[Population share of ICB]:[Population share of ICB]]</f>
        <v>0.20724860210865456</v>
      </c>
      <c r="N2409" s="94" cm="1">
        <f t="array" ref="N2409">msoa_calculations5[[#This Row],[Weighted estimate]]*msoa_calculations5[[#This Row],[Population share of ICB]:[Population share of ICB]]</f>
        <v>0.26507299407058948</v>
      </c>
    </row>
    <row r="2410" spans="1:14">
      <c r="A2410" s="63" t="s">
        <v>10058</v>
      </c>
      <c r="B2410" s="63" t="s">
        <v>13722</v>
      </c>
      <c r="C2410" s="63" t="s">
        <v>11</v>
      </c>
      <c r="D2410" s="63" t="s">
        <v>72</v>
      </c>
      <c r="E2410" s="72">
        <v>10413</v>
      </c>
      <c r="F2410" s="64">
        <v>1</v>
      </c>
      <c r="G2410" s="79">
        <v>0</v>
      </c>
      <c r="H2410" s="133">
        <v>85.891563415527344</v>
      </c>
      <c r="I2410" s="134">
        <v>60.905014038085938</v>
      </c>
      <c r="J2410" s="105">
        <v>79.13043212890625</v>
      </c>
      <c r="K2410" s="96">
        <f>msoa_calculations5[[#This Row],[ Pop20]]/SUMIF(msoa_calculations5[ICB26],msoa_calculations5[[#This Row],[ICB26]],msoa_calculations5[[ Pop20]])</f>
        <v>4.3450557621748567E-3</v>
      </c>
      <c r="L2410" s="98" cm="1">
        <f t="array" ref="L2410">msoa_calculations5[[#This Row],[ Estimated case time (see and convey)]]*msoa_calculations5[[#This Row],[Population share of ICB]:[Population share of ICB]]</f>
        <v>0.37320363254084421</v>
      </c>
      <c r="M2410" s="98" cm="1">
        <f t="array" ref="M2410">msoa_calculations5[[#This Row],[Estimated case time (see and treat)]]*msoa_calculations5[[#This Row],[Population share of ICB]:[Population share of ICB]]</f>
        <v>0.26463568219152583</v>
      </c>
      <c r="N2410" s="94" cm="1">
        <f t="array" ref="N2410">msoa_calculations5[[#This Row],[Weighted estimate]]*msoa_calculations5[[#This Row],[Population share of ICB]:[Population share of ICB]]</f>
        <v>0.34382614008509049</v>
      </c>
    </row>
    <row r="2411" spans="1:14">
      <c r="A2411" s="63" t="s">
        <v>10056</v>
      </c>
      <c r="B2411" s="63" t="s">
        <v>13722</v>
      </c>
      <c r="C2411" s="63" t="s">
        <v>11</v>
      </c>
      <c r="D2411" s="63" t="s">
        <v>72</v>
      </c>
      <c r="E2411" s="72">
        <v>8858</v>
      </c>
      <c r="F2411" s="64">
        <v>1</v>
      </c>
      <c r="G2411" s="79">
        <v>0</v>
      </c>
      <c r="H2411" s="133">
        <v>99.557518005371094</v>
      </c>
      <c r="I2411" s="134">
        <v>69.939842224121094</v>
      </c>
      <c r="J2411" s="105">
        <v>91.543243408203125</v>
      </c>
      <c r="K2411" s="96">
        <f>msoa_calculations5[[#This Row],[ Pop20]]/SUMIF(msoa_calculations5[ICB26],msoa_calculations5[[#This Row],[ICB26]],msoa_calculations5[[ Pop20]])</f>
        <v>3.6961974398679416E-3</v>
      </c>
      <c r="L2411" s="98" cm="1">
        <f t="array" ref="L2411">msoa_calculations5[[#This Row],[ Estimated case time (see and convey)]]*msoa_calculations5[[#This Row],[Population share of ICB]:[Population share of ICB]]</f>
        <v>0.36798424317105916</v>
      </c>
      <c r="M2411" s="98" cm="1">
        <f t="array" ref="M2411">msoa_calculations5[[#This Row],[Estimated case time (see and treat)]]*msoa_calculations5[[#This Row],[Population share of ICB]:[Population share of ICB]]</f>
        <v>0.25851146577356415</v>
      </c>
      <c r="N2411" s="94" cm="1">
        <f t="array" ref="N2411">msoa_calculations5[[#This Row],[Weighted estimate]]*msoa_calculations5[[#This Row],[Population share of ICB]:[Population share of ICB]]</f>
        <v>0.33836190192260823</v>
      </c>
    </row>
    <row r="2412" spans="1:14">
      <c r="A2412" s="63" t="s">
        <v>10054</v>
      </c>
      <c r="B2412" s="63" t="s">
        <v>13722</v>
      </c>
      <c r="C2412" s="63" t="s">
        <v>11</v>
      </c>
      <c r="D2412" s="63" t="s">
        <v>72</v>
      </c>
      <c r="E2412" s="72">
        <v>6101</v>
      </c>
      <c r="F2412" s="64">
        <v>1</v>
      </c>
      <c r="G2412" s="79">
        <v>0</v>
      </c>
      <c r="H2412" s="133">
        <v>88.8304443359375</v>
      </c>
      <c r="I2412" s="134">
        <v>65.052528381347656</v>
      </c>
      <c r="J2412" s="105">
        <v>82.396354675292969</v>
      </c>
      <c r="K2412" s="96">
        <f>msoa_calculations5[[#This Row],[ Pop20]]/SUMIF(msoa_calculations5[ICB26],msoa_calculations5[[#This Row],[ICB26]],msoa_calculations5[[ Pop20]])</f>
        <v>2.5457778935012772E-3</v>
      </c>
      <c r="L2412" s="98" cm="1">
        <f t="array" ref="L2412">msoa_calculations5[[#This Row],[ Estimated case time (see and convey)]]*msoa_calculations5[[#This Row],[Population share of ICB]:[Population share of ICB]]</f>
        <v>0.22614258146032543</v>
      </c>
      <c r="M2412" s="98" cm="1">
        <f t="array" ref="M2412">msoa_calculations5[[#This Row],[Estimated case time (see and treat)]]*msoa_calculations5[[#This Row],[Population share of ICB]:[Population share of ICB]]</f>
        <v>0.16560928866959929</v>
      </c>
      <c r="N2412" s="94" cm="1">
        <f t="array" ref="N2412">msoa_calculations5[[#This Row],[Weighted estimate]]*msoa_calculations5[[#This Row],[Population share of ICB]:[Population share of ICB]]</f>
        <v>0.20976281823745144</v>
      </c>
    </row>
    <row r="2413" spans="1:14">
      <c r="A2413" s="63" t="s">
        <v>10052</v>
      </c>
      <c r="B2413" s="63" t="s">
        <v>13722</v>
      </c>
      <c r="C2413" s="63" t="s">
        <v>11</v>
      </c>
      <c r="D2413" s="63" t="s">
        <v>72</v>
      </c>
      <c r="E2413" s="72">
        <v>9250</v>
      </c>
      <c r="F2413" s="64">
        <v>1</v>
      </c>
      <c r="G2413" s="79">
        <v>0</v>
      </c>
      <c r="H2413" s="133">
        <v>94.51123046875</v>
      </c>
      <c r="I2413" s="134">
        <v>67.912223815917969</v>
      </c>
      <c r="J2413" s="105">
        <v>87.31378173828125</v>
      </c>
      <c r="K2413" s="96">
        <f>msoa_calculations5[[#This Row],[ Pop20]]/SUMIF(msoa_calculations5[ICB26],msoa_calculations5[[#This Row],[ICB26]],msoa_calculations5[[ Pop20]])</f>
        <v>3.8597681552019034E-3</v>
      </c>
      <c r="L2413" s="98" cm="1">
        <f t="array" ref="L2413">msoa_calculations5[[#This Row],[ Estimated case time (see and convey)]]*msoa_calculations5[[#This Row],[Population share of ICB]:[Population share of ICB]]</f>
        <v>0.3647914376722291</v>
      </c>
      <c r="M2413" s="98" cm="1">
        <f t="array" ref="M2413">msoa_calculations5[[#This Row],[Estimated case time (see and treat)]]*msoa_calculations5[[#This Row],[Population share of ICB]:[Population share of ICB]]</f>
        <v>0.26212543883362449</v>
      </c>
      <c r="N2413" s="94" cm="1">
        <f t="array" ref="N2413">msoa_calculations5[[#This Row],[Weighted estimate]]*msoa_calculations5[[#This Row],[Population share of ICB]:[Population share of ICB]]</f>
        <v>0.33701095426366745</v>
      </c>
    </row>
    <row r="2414" spans="1:14">
      <c r="A2414" s="63" t="s">
        <v>10050</v>
      </c>
      <c r="B2414" s="63" t="s">
        <v>13722</v>
      </c>
      <c r="C2414" s="63" t="s">
        <v>11</v>
      </c>
      <c r="D2414" s="63" t="s">
        <v>72</v>
      </c>
      <c r="E2414" s="72">
        <v>9261</v>
      </c>
      <c r="F2414" s="64">
        <v>1</v>
      </c>
      <c r="G2414" s="79">
        <v>0</v>
      </c>
      <c r="H2414" s="133">
        <v>85.573226928710938</v>
      </c>
      <c r="I2414" s="134">
        <v>60.351551055908203</v>
      </c>
      <c r="J2414" s="105">
        <v>78.74847412109375</v>
      </c>
      <c r="K2414" s="96">
        <f>msoa_calculations5[[#This Row],[ Pop20]]/SUMIF(msoa_calculations5[ICB26],msoa_calculations5[[#This Row],[ICB26]],msoa_calculations5[[ Pop20]])</f>
        <v>3.8643581497648464E-3</v>
      </c>
      <c r="L2414" s="98" cm="1">
        <f t="array" ref="L2414">msoa_calculations5[[#This Row],[ Estimated case time (see and convey)]]*msoa_calculations5[[#This Row],[Population share of ICB]:[Population share of ICB]]</f>
        <v>0.33068559688364074</v>
      </c>
      <c r="M2414" s="98" cm="1">
        <f t="array" ref="M2414">msoa_calculations5[[#This Row],[Estimated case time (see and treat)]]*msoa_calculations5[[#This Row],[Population share of ICB]:[Population share of ICB]]</f>
        <v>0.23322000817384808</v>
      </c>
      <c r="N2414" s="94" cm="1">
        <f t="array" ref="N2414">msoa_calculations5[[#This Row],[Weighted estimate]]*msoa_calculations5[[#This Row],[Population share of ICB]:[Population share of ICB]]</f>
        <v>0.30431230775139473</v>
      </c>
    </row>
    <row r="2415" spans="1:14">
      <c r="A2415" s="63" t="s">
        <v>10048</v>
      </c>
      <c r="B2415" s="63" t="s">
        <v>13722</v>
      </c>
      <c r="C2415" s="63" t="s">
        <v>11</v>
      </c>
      <c r="D2415" s="63" t="s">
        <v>72</v>
      </c>
      <c r="E2415" s="72">
        <v>6263</v>
      </c>
      <c r="F2415" s="64">
        <v>1</v>
      </c>
      <c r="G2415" s="79">
        <v>0</v>
      </c>
      <c r="H2415" s="133">
        <v>90.186073303222656</v>
      </c>
      <c r="I2415" s="134">
        <v>65.291488647460938</v>
      </c>
      <c r="J2415" s="105">
        <v>83.4498291015625</v>
      </c>
      <c r="K2415" s="96">
        <f>msoa_calculations5[[#This Row],[ Pop20]]/SUMIF(msoa_calculations5[ICB26],msoa_calculations5[[#This Row],[ICB26]],msoa_calculations5[[ Pop20]])</f>
        <v>2.6133759952464346E-3</v>
      </c>
      <c r="L2415" s="98" cm="1">
        <f t="array" ref="L2415">msoa_calculations5[[#This Row],[ Estimated case time (see and convey)]]*msoa_calculations5[[#This Row],[Population share of ICB]:[Population share of ICB]]</f>
        <v>0.2356901190761774</v>
      </c>
      <c r="M2415" s="98" cm="1">
        <f t="array" ref="M2415">msoa_calculations5[[#This Row],[Estimated case time (see and treat)]]*msoa_calculations5[[#This Row],[Population share of ICB]:[Population share of ICB]]</f>
        <v>0.17063120912517951</v>
      </c>
      <c r="N2415" s="94" cm="1">
        <f t="array" ref="N2415">msoa_calculations5[[#This Row],[Weighted estimate]]*msoa_calculations5[[#This Row],[Population share of ICB]:[Population share of ICB]]</f>
        <v>0.21808578018144079</v>
      </c>
    </row>
    <row r="2416" spans="1:14">
      <c r="A2416" s="63" t="s">
        <v>10046</v>
      </c>
      <c r="B2416" s="63" t="s">
        <v>13722</v>
      </c>
      <c r="C2416" s="63" t="s">
        <v>11</v>
      </c>
      <c r="D2416" s="63" t="s">
        <v>72</v>
      </c>
      <c r="E2416" s="72">
        <v>6511</v>
      </c>
      <c r="F2416" s="64">
        <v>1</v>
      </c>
      <c r="G2416" s="79">
        <v>0</v>
      </c>
      <c r="H2416" s="133">
        <v>93.219757080078125</v>
      </c>
      <c r="I2416" s="134">
        <v>66.867401123046875</v>
      </c>
      <c r="J2416" s="105">
        <v>86.08905029296875</v>
      </c>
      <c r="K2416" s="96">
        <f>msoa_calculations5[[#This Row],[ Pop20]]/SUMIF(msoa_calculations5[ICB26],msoa_calculations5[[#This Row],[ICB26]],msoa_calculations5[[ Pop20]])</f>
        <v>2.7168595090291451E-3</v>
      </c>
      <c r="L2416" s="98" cm="1">
        <f t="array" ref="L2416">msoa_calculations5[[#This Row],[ Estimated case time (see and convey)]]*msoa_calculations5[[#This Row],[Population share of ICB]:[Population share of ICB]]</f>
        <v>0.25326498345239723</v>
      </c>
      <c r="M2416" s="98" cm="1">
        <f t="array" ref="M2416">msoa_calculations5[[#This Row],[Estimated case time (see and treat)]]*msoa_calculations5[[#This Row],[Population share of ICB]:[Population share of ICB]]</f>
        <v>0.18166933458521603</v>
      </c>
      <c r="N2416" s="94" cm="1">
        <f t="array" ref="N2416">msoa_calculations5[[#This Row],[Weighted estimate]]*msoa_calculations5[[#This Row],[Population share of ICB]:[Population share of ICB]]</f>
        <v>0.23389185491174044</v>
      </c>
    </row>
    <row r="2417" spans="1:14">
      <c r="A2417" s="63" t="s">
        <v>10044</v>
      </c>
      <c r="B2417" s="63" t="s">
        <v>13722</v>
      </c>
      <c r="C2417" s="63" t="s">
        <v>11</v>
      </c>
      <c r="D2417" s="63" t="s">
        <v>72</v>
      </c>
      <c r="E2417" s="72">
        <v>6199</v>
      </c>
      <c r="F2417" s="64">
        <v>1</v>
      </c>
      <c r="G2417" s="79">
        <v>0</v>
      </c>
      <c r="H2417" s="133">
        <v>90.779167175292969</v>
      </c>
      <c r="I2417" s="134">
        <v>67.293617248535156</v>
      </c>
      <c r="J2417" s="105">
        <v>84.4241943359375</v>
      </c>
      <c r="K2417" s="96">
        <f>msoa_calculations5[[#This Row],[ Pop20]]/SUMIF(msoa_calculations5[ICB26],msoa_calculations5[[#This Row],[ICB26]],msoa_calculations5[[ Pop20]])</f>
        <v>2.5866705723347674E-3</v>
      </c>
      <c r="L2417" s="98" cm="1">
        <f t="array" ref="L2417">msoa_calculations5[[#This Row],[ Estimated case time (see and convey)]]*msoa_calculations5[[#This Row],[Population share of ICB]:[Population share of ICB]]</f>
        <v>0.23481580031338858</v>
      </c>
      <c r="M2417" s="98" cm="1">
        <f t="array" ref="M2417">msoa_calculations5[[#This Row],[Estimated case time (see and treat)]]*msoa_calculations5[[#This Row],[Population share of ICB]:[Population share of ICB]]</f>
        <v>0.1740664194427452</v>
      </c>
      <c r="N2417" s="94" cm="1">
        <f t="array" ref="N2417">msoa_calculations5[[#This Row],[Weighted estimate]]*msoa_calculations5[[#This Row],[Population share of ICB]:[Population share of ICB]]</f>
        <v>0.21837757908184108</v>
      </c>
    </row>
    <row r="2418" spans="1:14">
      <c r="A2418" s="63" t="s">
        <v>10042</v>
      </c>
      <c r="B2418" s="63" t="s">
        <v>13722</v>
      </c>
      <c r="C2418" s="63" t="s">
        <v>11</v>
      </c>
      <c r="D2418" s="63" t="s">
        <v>72</v>
      </c>
      <c r="E2418" s="72">
        <v>11419</v>
      </c>
      <c r="F2418" s="64">
        <v>1</v>
      </c>
      <c r="G2418" s="79">
        <v>0</v>
      </c>
      <c r="H2418" s="133">
        <v>100.70022583007813</v>
      </c>
      <c r="I2418" s="134">
        <v>71.528274536132813</v>
      </c>
      <c r="J2418" s="105">
        <v>92.806564331054688</v>
      </c>
      <c r="K2418" s="96">
        <f>msoa_calculations5[[#This Row],[ Pop20]]/SUMIF(msoa_calculations5[ICB26],msoa_calculations5[[#This Row],[ICB26]],msoa_calculations5[[ Pop20]])</f>
        <v>4.7648316285676257E-3</v>
      </c>
      <c r="L2418" s="98" cm="1">
        <f t="array" ref="L2418">msoa_calculations5[[#This Row],[ Estimated case time (see and convey)]]*msoa_calculations5[[#This Row],[Population share of ICB]:[Population share of ICB]]</f>
        <v>0.47981962103905884</v>
      </c>
      <c r="M2418" s="98" cm="1">
        <f t="array" ref="M2418">msoa_calculations5[[#This Row],[Estimated case time (see and treat)]]*msoa_calculations5[[#This Row],[Population share of ICB]:[Population share of ICB]]</f>
        <v>0.34082018484663396</v>
      </c>
      <c r="N2418" s="94" cm="1">
        <f t="array" ref="N2418">msoa_calculations5[[#This Row],[Weighted estimate]]*msoa_calculations5[[#This Row],[Population share of ICB]:[Population share of ICB]]</f>
        <v>0.44220765306330545</v>
      </c>
    </row>
    <row r="2419" spans="1:14">
      <c r="A2419" s="63" t="s">
        <v>10040</v>
      </c>
      <c r="B2419" s="63" t="s">
        <v>13722</v>
      </c>
      <c r="C2419" s="63" t="s">
        <v>11</v>
      </c>
      <c r="D2419" s="63" t="s">
        <v>72</v>
      </c>
      <c r="E2419" s="72">
        <v>5856</v>
      </c>
      <c r="F2419" s="64">
        <v>1</v>
      </c>
      <c r="G2419" s="79">
        <v>0</v>
      </c>
      <c r="H2419" s="133">
        <v>96.394203186035156</v>
      </c>
      <c r="I2419" s="134">
        <v>68.868682861328125</v>
      </c>
      <c r="J2419" s="105">
        <v>88.946044921875</v>
      </c>
      <c r="K2419" s="96">
        <f>msoa_calculations5[[#This Row],[ Pop20]]/SUMIF(msoa_calculations5[ICB26],msoa_calculations5[[#This Row],[ICB26]],msoa_calculations5[[ Pop20]])</f>
        <v>2.4435461964175511E-3</v>
      </c>
      <c r="L2419" s="98" cm="1">
        <f t="array" ref="L2419">msoa_calculations5[[#This Row],[ Estimated case time (see and convey)]]*msoa_calculations5[[#This Row],[Population share of ICB]:[Population share of ICB]]</f>
        <v>0.23554368855193678</v>
      </c>
      <c r="M2419" s="98" cm="1">
        <f t="array" ref="M2419">msoa_calculations5[[#This Row],[Estimated case time (see and treat)]]*msoa_calculations5[[#This Row],[Population share of ICB]:[Population share of ICB]]</f>
        <v>0.16828380805808493</v>
      </c>
      <c r="N2419" s="94" cm="1">
        <f t="array" ref="N2419">msoa_calculations5[[#This Row],[Weighted estimate]]*msoa_calculations5[[#This Row],[Population share of ICB]:[Population share of ICB]]</f>
        <v>0.21734376975523229</v>
      </c>
    </row>
    <row r="2420" spans="1:14">
      <c r="A2420" s="63" t="s">
        <v>10038</v>
      </c>
      <c r="B2420" s="63" t="s">
        <v>13722</v>
      </c>
      <c r="C2420" s="63" t="s">
        <v>11</v>
      </c>
      <c r="D2420" s="63" t="s">
        <v>72</v>
      </c>
      <c r="E2420" s="72">
        <v>6573</v>
      </c>
      <c r="F2420" s="64">
        <v>1</v>
      </c>
      <c r="G2420" s="79">
        <v>0</v>
      </c>
      <c r="H2420" s="133">
        <v>92.511512756347656</v>
      </c>
      <c r="I2420" s="134">
        <v>66.900146484375</v>
      </c>
      <c r="J2420" s="105">
        <v>85.581314086914063</v>
      </c>
      <c r="K2420" s="96">
        <f>msoa_calculations5[[#This Row],[ Pop20]]/SUMIF(msoa_calculations5[ICB26],msoa_calculations5[[#This Row],[ICB26]],msoa_calculations5[[ Pop20]])</f>
        <v>2.7427303874748227E-3</v>
      </c>
      <c r="L2420" s="98" cm="1">
        <f t="array" ref="L2420">msoa_calculations5[[#This Row],[ Estimated case time (see and convey)]]*msoa_calculations5[[#This Row],[Population share of ICB]:[Population share of ICB]]</f>
        <v>0.2537341372280994</v>
      </c>
      <c r="M2420" s="98" cm="1">
        <f t="array" ref="M2420">msoa_calculations5[[#This Row],[Estimated case time (see and treat)]]*msoa_calculations5[[#This Row],[Population share of ICB]:[Population share of ICB]]</f>
        <v>0.18348906468921225</v>
      </c>
      <c r="N2420" s="94" cm="1">
        <f t="array" ref="N2420">msoa_calculations5[[#This Row],[Weighted estimate]]*msoa_calculations5[[#This Row],[Population share of ICB]:[Population share of ICB]]</f>
        <v>0.23472647074620631</v>
      </c>
    </row>
    <row r="2421" spans="1:14">
      <c r="A2421" s="63" t="s">
        <v>10036</v>
      </c>
      <c r="B2421" s="63" t="s">
        <v>13722</v>
      </c>
      <c r="C2421" s="63" t="s">
        <v>11</v>
      </c>
      <c r="D2421" s="63" t="s">
        <v>72</v>
      </c>
      <c r="E2421" s="72">
        <v>6820</v>
      </c>
      <c r="F2421" s="64">
        <v>1</v>
      </c>
      <c r="G2421" s="79">
        <v>0</v>
      </c>
      <c r="H2421" s="133">
        <v>92.063240051269531</v>
      </c>
      <c r="I2421" s="134">
        <v>66.105247497558594</v>
      </c>
      <c r="J2421" s="105">
        <v>85.03924560546875</v>
      </c>
      <c r="K2421" s="96">
        <f>msoa_calculations5[[#This Row],[ Pop20]]/SUMIF(msoa_calculations5[ICB26],msoa_calculations5[[#This Row],[ICB26]],msoa_calculations5[[ Pop20]])</f>
        <v>2.8457966290245384E-3</v>
      </c>
      <c r="L2421" s="98" cm="1">
        <f t="array" ref="L2421">msoa_calculations5[[#This Row],[ Estimated case time (see and convey)]]*msoa_calculations5[[#This Row],[Population share of ICB]:[Population share of ICB]]</f>
        <v>0.26199325819497971</v>
      </c>
      <c r="M2421" s="98" cm="1">
        <f t="array" ref="M2421">msoa_calculations5[[#This Row],[Estimated case time (see and treat)]]*msoa_calculations5[[#This Row],[Population share of ICB]:[Population share of ICB]]</f>
        <v>0.18812209048938505</v>
      </c>
      <c r="N2421" s="94" cm="1">
        <f t="array" ref="N2421">msoa_calculations5[[#This Row],[Weighted estimate]]*msoa_calculations5[[#This Row],[Population share of ICB]:[Population share of ICB]]</f>
        <v>0.24200439847883276</v>
      </c>
    </row>
    <row r="2422" spans="1:14">
      <c r="A2422" s="63" t="s">
        <v>10034</v>
      </c>
      <c r="B2422" s="63" t="s">
        <v>13722</v>
      </c>
      <c r="C2422" s="63" t="s">
        <v>11</v>
      </c>
      <c r="D2422" s="63" t="s">
        <v>72</v>
      </c>
      <c r="E2422" s="72">
        <v>6361</v>
      </c>
      <c r="F2422" s="64">
        <v>1</v>
      </c>
      <c r="G2422" s="79">
        <v>0</v>
      </c>
      <c r="H2422" s="133">
        <v>94.894393920898438</v>
      </c>
      <c r="I2422" s="134">
        <v>68.457176208496094</v>
      </c>
      <c r="J2422" s="105">
        <v>87.74072265625</v>
      </c>
      <c r="K2422" s="96">
        <f>msoa_calculations5[[#This Row],[ Pop20]]/SUMIF(msoa_calculations5[ICB26],msoa_calculations5[[#This Row],[ICB26]],msoa_calculations5[[ Pop20]])</f>
        <v>2.6542686740799251E-3</v>
      </c>
      <c r="L2422" s="98" cm="1">
        <f t="array" ref="L2422">msoa_calculations5[[#This Row],[ Estimated case time (see and convey)]]*msoa_calculations5[[#This Row],[Population share of ICB]:[Population share of ICB]]</f>
        <v>0.25187521713004118</v>
      </c>
      <c r="M2422" s="98" cm="1">
        <f t="array" ref="M2422">msoa_calculations5[[#This Row],[Estimated case time (see and treat)]]*msoa_calculations5[[#This Row],[Population share of ICB]:[Population share of ICB]]</f>
        <v>0.18170373832618072</v>
      </c>
      <c r="N2422" s="94" cm="1">
        <f t="array" ref="N2422">msoa_calculations5[[#This Row],[Weighted estimate]]*msoa_calculations5[[#This Row],[Population share of ICB]:[Population share of ICB]]</f>
        <v>0.23288745158761914</v>
      </c>
    </row>
    <row r="2423" spans="1:14">
      <c r="A2423" s="63" t="s">
        <v>10032</v>
      </c>
      <c r="B2423" s="63" t="s">
        <v>13722</v>
      </c>
      <c r="C2423" s="63" t="s">
        <v>11</v>
      </c>
      <c r="D2423" s="63" t="s">
        <v>72</v>
      </c>
      <c r="E2423" s="72">
        <v>6517</v>
      </c>
      <c r="F2423" s="64">
        <v>1</v>
      </c>
      <c r="G2423" s="79">
        <v>0</v>
      </c>
      <c r="H2423" s="133">
        <v>97.408592224121094</v>
      </c>
      <c r="I2423" s="134">
        <v>68.333763122558594</v>
      </c>
      <c r="J2423" s="105">
        <v>89.541206359863281</v>
      </c>
      <c r="K2423" s="96">
        <f>msoa_calculations5[[#This Row],[ Pop20]]/SUMIF(msoa_calculations5[ICB26],msoa_calculations5[[#This Row],[ICB26]],msoa_calculations5[[ Pop20]])</f>
        <v>2.7193631424271142E-3</v>
      </c>
      <c r="L2423" s="98" cm="1">
        <f t="array" ref="L2423">msoa_calculations5[[#This Row],[ Estimated case time (see and convey)]]*msoa_calculations5[[#This Row],[Population share of ICB]:[Population share of ICB]]</f>
        <v>0.26488933544998727</v>
      </c>
      <c r="M2423" s="98" cm="1">
        <f t="array" ref="M2423">msoa_calculations5[[#This Row],[Estimated case time (see and treat)]]*msoa_calculations5[[#This Row],[Population share of ICB]:[Population share of ICB]]</f>
        <v>0.18582431681883099</v>
      </c>
      <c r="N2423" s="94" cm="1">
        <f t="array" ref="N2423">msoa_calculations5[[#This Row],[Weighted estimate]]*msoa_calculations5[[#This Row],[Population share of ICB]:[Population share of ICB]]</f>
        <v>0.24349505630347251</v>
      </c>
    </row>
    <row r="2424" spans="1:14">
      <c r="A2424" s="63" t="s">
        <v>10030</v>
      </c>
      <c r="B2424" s="63" t="s">
        <v>13722</v>
      </c>
      <c r="C2424" s="63" t="s">
        <v>11</v>
      </c>
      <c r="D2424" s="63" t="s">
        <v>72</v>
      </c>
      <c r="E2424" s="72">
        <v>6552</v>
      </c>
      <c r="F2424" s="64">
        <v>1</v>
      </c>
      <c r="G2424" s="79">
        <v>0</v>
      </c>
      <c r="H2424" s="133">
        <v>97.063392639160156</v>
      </c>
      <c r="I2424" s="134">
        <v>68.629562377929688</v>
      </c>
      <c r="J2424" s="105">
        <v>89.369461059570313</v>
      </c>
      <c r="K2424" s="96">
        <f>msoa_calculations5[[#This Row],[ Pop20]]/SUMIF(msoa_calculations5[ICB26],msoa_calculations5[[#This Row],[ICB26]],msoa_calculations5[[ Pop20]])</f>
        <v>2.7339676705819319E-3</v>
      </c>
      <c r="L2424" s="98" cm="1">
        <f t="array" ref="L2424">msoa_calculations5[[#This Row],[ Estimated case time (see and convey)]]*msoa_calculations5[[#This Row],[Population share of ICB]:[Population share of ICB]]</f>
        <v>0.26536817747246411</v>
      </c>
      <c r="M2424" s="98" cm="1">
        <f t="array" ref="M2424">msoa_calculations5[[#This Row],[Estimated case time (see and treat)]]*msoa_calculations5[[#This Row],[Population share of ICB]:[Population share of ICB]]</f>
        <v>0.18763100478744582</v>
      </c>
      <c r="N2424" s="94" cm="1">
        <f t="array" ref="N2424">msoa_calculations5[[#This Row],[Weighted estimate]]*msoa_calculations5[[#This Row],[Population share of ICB]:[Population share of ICB]]</f>
        <v>0.24433321727419613</v>
      </c>
    </row>
    <row r="2425" spans="1:14">
      <c r="A2425" s="63" t="s">
        <v>10028</v>
      </c>
      <c r="B2425" s="63" t="s">
        <v>13722</v>
      </c>
      <c r="C2425" s="63" t="s">
        <v>11</v>
      </c>
      <c r="D2425" s="63" t="s">
        <v>72</v>
      </c>
      <c r="E2425" s="72">
        <v>6335</v>
      </c>
      <c r="F2425" s="64">
        <v>1</v>
      </c>
      <c r="G2425" s="79">
        <v>0</v>
      </c>
      <c r="H2425" s="133">
        <v>105.40848541259766</v>
      </c>
      <c r="I2425" s="134">
        <v>71.920265197753906</v>
      </c>
      <c r="J2425" s="105">
        <v>96.346878051757813</v>
      </c>
      <c r="K2425" s="96">
        <f>msoa_calculations5[[#This Row],[ Pop20]]/SUMIF(msoa_calculations5[ICB26],msoa_calculations5[[#This Row],[ICB26]],msoa_calculations5[[ Pop20]])</f>
        <v>2.6434195960220604E-3</v>
      </c>
      <c r="L2425" s="98" cm="1">
        <f t="array" ref="L2425">msoa_calculations5[[#This Row],[ Estimated case time (see and convey)]]*msoa_calculations5[[#This Row],[Population share of ICB]:[Population share of ICB]]</f>
        <v>0.27863885592666615</v>
      </c>
      <c r="M2425" s="98" cm="1">
        <f t="array" ref="M2425">msoa_calculations5[[#This Row],[Estimated case time (see and treat)]]*msoa_calculations5[[#This Row],[Population share of ICB]:[Population share of ICB]]</f>
        <v>0.19011543837484607</v>
      </c>
      <c r="N2425" s="94" cm="1">
        <f t="array" ref="N2425">msoa_calculations5[[#This Row],[Weighted estimate]]*msoa_calculations5[[#This Row],[Population share of ICB]:[Population share of ICB]]</f>
        <v>0.25468522545756433</v>
      </c>
    </row>
    <row r="2426" spans="1:14">
      <c r="A2426" s="63" t="s">
        <v>10026</v>
      </c>
      <c r="B2426" s="63" t="s">
        <v>13722</v>
      </c>
      <c r="C2426" s="63" t="s">
        <v>11</v>
      </c>
      <c r="D2426" s="63" t="s">
        <v>72</v>
      </c>
      <c r="E2426" s="72">
        <v>8297</v>
      </c>
      <c r="F2426" s="64">
        <v>1</v>
      </c>
      <c r="G2426" s="79">
        <v>0</v>
      </c>
      <c r="H2426" s="133">
        <v>98.5570068359375</v>
      </c>
      <c r="I2426" s="134">
        <v>69.730926513671875</v>
      </c>
      <c r="J2426" s="105">
        <v>90.756935119628906</v>
      </c>
      <c r="K2426" s="96">
        <f>msoa_calculations5[[#This Row],[ Pop20]]/SUMIF(msoa_calculations5[ICB26],msoa_calculations5[[#This Row],[ICB26]],msoa_calculations5[[ Pop20]])</f>
        <v>3.4621077171578586E-3</v>
      </c>
      <c r="L2426" s="98" cm="1">
        <f t="array" ref="L2426">msoa_calculations5[[#This Row],[ Estimated case time (see and convey)]]*msoa_calculations5[[#This Row],[Population share of ICB]:[Population share of ICB]]</f>
        <v>0.34121497394667905</v>
      </c>
      <c r="M2426" s="98" cm="1">
        <f t="array" ref="M2426">msoa_calculations5[[#This Row],[Estimated case time (see and treat)]]*msoa_calculations5[[#This Row],[Population share of ICB]:[Population share of ICB]]</f>
        <v>0.24141597880755092</v>
      </c>
      <c r="N2426" s="94" cm="1">
        <f t="array" ref="N2426">msoa_calculations5[[#This Row],[Weighted estimate]]*msoa_calculations5[[#This Row],[Population share of ICB]:[Population share of ICB]]</f>
        <v>0.3142102854632623</v>
      </c>
    </row>
    <row r="2427" spans="1:14">
      <c r="A2427" s="63" t="s">
        <v>10024</v>
      </c>
      <c r="B2427" s="63" t="s">
        <v>13722</v>
      </c>
      <c r="C2427" s="63" t="s">
        <v>11</v>
      </c>
      <c r="D2427" s="63" t="s">
        <v>72</v>
      </c>
      <c r="E2427" s="72">
        <v>5758</v>
      </c>
      <c r="F2427" s="64">
        <v>1</v>
      </c>
      <c r="G2427" s="79">
        <v>0</v>
      </c>
      <c r="H2427" s="133">
        <v>103.41353607177734</v>
      </c>
      <c r="I2427" s="134">
        <v>71.697982788085938</v>
      </c>
      <c r="J2427" s="105">
        <v>94.831596374511719</v>
      </c>
      <c r="K2427" s="96">
        <f>msoa_calculations5[[#This Row],[ Pop20]]/SUMIF(msoa_calculations5[ICB26],msoa_calculations5[[#This Row],[ICB26]],msoa_calculations5[[ Pop20]])</f>
        <v>2.4026535175840605E-3</v>
      </c>
      <c r="L2427" s="98" cm="1">
        <f t="array" ref="L2427">msoa_calculations5[[#This Row],[ Estimated case time (see and convey)]]*msoa_calculations5[[#This Row],[Population share of ICB]:[Population share of ICB]]</f>
        <v>0.24846689620866197</v>
      </c>
      <c r="M2427" s="98" cm="1">
        <f t="array" ref="M2427">msoa_calculations5[[#This Row],[Estimated case time (see and treat)]]*msoa_calculations5[[#This Row],[Population share of ICB]:[Population share of ICB]]</f>
        <v>0.17226541054947611</v>
      </c>
      <c r="N2427" s="94" cm="1">
        <f t="array" ref="N2427">msoa_calculations5[[#This Row],[Weighted estimate]]*msoa_calculations5[[#This Row],[Population share of ICB]:[Population share of ICB]]</f>
        <v>0.22784746860733243</v>
      </c>
    </row>
    <row r="2428" spans="1:14">
      <c r="A2428" s="63" t="s">
        <v>10022</v>
      </c>
      <c r="B2428" s="63" t="s">
        <v>13722</v>
      </c>
      <c r="C2428" s="63" t="s">
        <v>11</v>
      </c>
      <c r="D2428" s="63" t="s">
        <v>72</v>
      </c>
      <c r="E2428" s="72">
        <v>7447</v>
      </c>
      <c r="F2428" s="64">
        <v>1</v>
      </c>
      <c r="G2428" s="79">
        <v>0</v>
      </c>
      <c r="H2428" s="133">
        <v>100.16026306152344</v>
      </c>
      <c r="I2428" s="134">
        <v>69.878440856933594</v>
      </c>
      <c r="J2428" s="105">
        <v>91.966278076171875</v>
      </c>
      <c r="K2428" s="96">
        <f>msoa_calculations5[[#This Row],[ Pop20]]/SUMIF(msoa_calculations5[ICB26],msoa_calculations5[[#This Row],[ICB26]],msoa_calculations5[[ Pop20]])</f>
        <v>3.1074263191122782E-3</v>
      </c>
      <c r="L2428" s="98" cm="1">
        <f t="array" ref="L2428">msoa_calculations5[[#This Row],[ Estimated case time (see and convey)]]*msoa_calculations5[[#This Row],[Population share of ICB]:[Population share of ICB]]</f>
        <v>0.31124063756658726</v>
      </c>
      <c r="M2428" s="98" cm="1">
        <f t="array" ref="M2428">msoa_calculations5[[#This Row],[Estimated case time (see and treat)]]*msoa_calculations5[[#This Row],[Population share of ICB]:[Population share of ICB]]</f>
        <v>0.21714210625736619</v>
      </c>
      <c r="N2428" s="94" cm="1">
        <f t="array" ref="N2428">msoa_calculations5[[#This Row],[Weighted estimate]]*msoa_calculations5[[#This Row],[Population share of ICB]:[Population share of ICB]]</f>
        <v>0.28577843296469496</v>
      </c>
    </row>
    <row r="2429" spans="1:14">
      <c r="A2429" s="63" t="s">
        <v>10020</v>
      </c>
      <c r="B2429" s="63" t="s">
        <v>13722</v>
      </c>
      <c r="C2429" s="63" t="s">
        <v>11</v>
      </c>
      <c r="D2429" s="63" t="s">
        <v>72</v>
      </c>
      <c r="E2429" s="72">
        <v>7277</v>
      </c>
      <c r="F2429" s="64">
        <v>1</v>
      </c>
      <c r="G2429" s="79">
        <v>0</v>
      </c>
      <c r="H2429" s="133">
        <v>100.34342956542969</v>
      </c>
      <c r="I2429" s="134">
        <v>69.602439880371094</v>
      </c>
      <c r="J2429" s="105">
        <v>92.025199890136719</v>
      </c>
      <c r="K2429" s="96">
        <f>msoa_calculations5[[#This Row],[ Pop20]]/SUMIF(msoa_calculations5[ICB26],msoa_calculations5[[#This Row],[ICB26]],msoa_calculations5[[ Pop20]])</f>
        <v>3.0364900395031622E-3</v>
      </c>
      <c r="L2429" s="98" cm="1">
        <f t="array" ref="L2429">msoa_calculations5[[#This Row],[ Estimated case time (see and convey)]]*msoa_calculations5[[#This Row],[Population share of ICB]:[Population share of ICB]]</f>
        <v>0.30469182440501436</v>
      </c>
      <c r="M2429" s="98" cm="1">
        <f t="array" ref="M2429">msoa_calculations5[[#This Row],[Estimated case time (see and treat)]]*msoa_calculations5[[#This Row],[Population share of ICB]:[Population share of ICB]]</f>
        <v>0.21134711542186449</v>
      </c>
      <c r="N2429" s="94" cm="1">
        <f t="array" ref="N2429">msoa_calculations5[[#This Row],[Weighted estimate]]*msoa_calculations5[[#This Row],[Population share of ICB]:[Population share of ICB]]</f>
        <v>0.27943360284968766</v>
      </c>
    </row>
    <row r="2430" spans="1:14">
      <c r="A2430" s="63" t="s">
        <v>13426</v>
      </c>
      <c r="B2430" s="63" t="s">
        <v>13710</v>
      </c>
      <c r="C2430" s="63" t="s">
        <v>34</v>
      </c>
      <c r="D2430" s="63" t="s">
        <v>70</v>
      </c>
      <c r="E2430" s="72">
        <v>10332</v>
      </c>
      <c r="F2430" s="64">
        <v>1</v>
      </c>
      <c r="G2430" s="79">
        <v>0</v>
      </c>
      <c r="H2430" s="133">
        <v>102.78252410888672</v>
      </c>
      <c r="I2430" s="134">
        <v>70.636947631835938</v>
      </c>
      <c r="J2430" s="105">
        <v>94.084220886230469</v>
      </c>
      <c r="K2430" s="96">
        <f>msoa_calculations5[[#This Row],[ Pop20]]/SUMIF(msoa_calculations5[ICB26],msoa_calculations5[[#This Row],[ICB26]],msoa_calculations5[[ Pop20]])</f>
        <v>3.4435041354045019E-3</v>
      </c>
      <c r="L2430" s="98" cm="1">
        <f t="array" ref="L2430">msoa_calculations5[[#This Row],[ Estimated case time (see and convey)]]*msoa_calculations5[[#This Row],[Population share of ICB]:[Population share of ICB]]</f>
        <v>0.35393204681626433</v>
      </c>
      <c r="M2430" s="98" cm="1">
        <f t="array" ref="M2430">msoa_calculations5[[#This Row],[Estimated case time (see and treat)]]*msoa_calculations5[[#This Row],[Population share of ICB]:[Population share of ICB]]</f>
        <v>0.24323862128257828</v>
      </c>
      <c r="N2430" s="94" cm="1">
        <f t="array" ref="N2430">msoa_calculations5[[#This Row],[Weighted estimate]]*msoa_calculations5[[#This Row],[Population share of ICB]:[Population share of ICB]]</f>
        <v>0.32397940369804523</v>
      </c>
    </row>
    <row r="2431" spans="1:14">
      <c r="A2431" s="63" t="s">
        <v>13424</v>
      </c>
      <c r="B2431" s="63" t="s">
        <v>13710</v>
      </c>
      <c r="C2431" s="63" t="s">
        <v>34</v>
      </c>
      <c r="D2431" s="63" t="s">
        <v>70</v>
      </c>
      <c r="E2431" s="72">
        <v>10440</v>
      </c>
      <c r="F2431" s="64">
        <v>1</v>
      </c>
      <c r="G2431" s="79">
        <v>0</v>
      </c>
      <c r="H2431" s="133">
        <v>105.18203735351563</v>
      </c>
      <c r="I2431" s="134">
        <v>71.169677734375</v>
      </c>
      <c r="J2431" s="105">
        <v>95.978599548339844</v>
      </c>
      <c r="K2431" s="96">
        <f>msoa_calculations5[[#This Row],[ Pop20]]/SUMIF(msoa_calculations5[ICB26],msoa_calculations5[[#This Row],[ICB26]],msoa_calculations5[[ Pop20]])</f>
        <v>3.4794989521508904E-3</v>
      </c>
      <c r="L2431" s="98" cm="1">
        <f t="array" ref="L2431">msoa_calculations5[[#This Row],[ Estimated case time (see and convey)]]*msoa_calculations5[[#This Row],[Population share of ICB]:[Population share of ICB]]</f>
        <v>0.36598078875665341</v>
      </c>
      <c r="M2431" s="98" cm="1">
        <f t="array" ref="M2431">msoa_calculations5[[#This Row],[Estimated case time (see and treat)]]*msoa_calculations5[[#This Row],[Population share of ICB]:[Population share of ICB]]</f>
        <v>0.24763481910167437</v>
      </c>
      <c r="N2431" s="94" cm="1">
        <f t="array" ref="N2431">msoa_calculations5[[#This Row],[Weighted estimate]]*msoa_calculations5[[#This Row],[Population share of ICB]:[Population share of ICB]]</f>
        <v>0.33395743655735843</v>
      </c>
    </row>
    <row r="2432" spans="1:14">
      <c r="A2432" s="63" t="s">
        <v>13422</v>
      </c>
      <c r="B2432" s="63" t="s">
        <v>13710</v>
      </c>
      <c r="C2432" s="63" t="s">
        <v>34</v>
      </c>
      <c r="D2432" s="63" t="s">
        <v>70</v>
      </c>
      <c r="E2432" s="72">
        <v>8165</v>
      </c>
      <c r="F2432" s="64">
        <v>1</v>
      </c>
      <c r="G2432" s="79">
        <v>0</v>
      </c>
      <c r="H2432" s="133">
        <v>103.25578308105469</v>
      </c>
      <c r="I2432" s="134">
        <v>70.414955139160156</v>
      </c>
      <c r="J2432" s="105">
        <v>94.369354248046875</v>
      </c>
      <c r="K2432" s="96">
        <f>msoa_calculations5[[#This Row],[ Pop20]]/SUMIF(msoa_calculations5[ICB26],msoa_calculations5[[#This Row],[ICB26]],msoa_calculations5[[ Pop20]])</f>
        <v>2.7212748030950211E-3</v>
      </c>
      <c r="L2432" s="98" cm="1">
        <f t="array" ref="L2432">msoa_calculations5[[#This Row],[ Estimated case time (see and convey)]]*msoa_calculations5[[#This Row],[Population share of ICB]:[Population share of ICB]]</f>
        <v>0.28098736077231928</v>
      </c>
      <c r="M2432" s="98" cm="1">
        <f t="array" ref="M2432">msoa_calculations5[[#This Row],[Estimated case time (see and treat)]]*msoa_calculations5[[#This Row],[Population share of ICB]:[Population share of ICB]]</f>
        <v>0.19161844318126281</v>
      </c>
      <c r="N2432" s="94" cm="1">
        <f t="array" ref="N2432">msoa_calculations5[[#This Row],[Weighted estimate]]*msoa_calculations5[[#This Row],[Population share of ICB]:[Population share of ICB]]</f>
        <v>0.25680494589955805</v>
      </c>
    </row>
    <row r="2433" spans="1:14">
      <c r="A2433" s="63" t="s">
        <v>13420</v>
      </c>
      <c r="B2433" s="63" t="s">
        <v>13710</v>
      </c>
      <c r="C2433" s="63" t="s">
        <v>34</v>
      </c>
      <c r="D2433" s="63" t="s">
        <v>70</v>
      </c>
      <c r="E2433" s="72">
        <v>5174</v>
      </c>
      <c r="F2433" s="64">
        <v>1</v>
      </c>
      <c r="G2433" s="79">
        <v>0</v>
      </c>
      <c r="H2433" s="133">
        <v>99.4998779296875</v>
      </c>
      <c r="I2433" s="134">
        <v>68.359848022460938</v>
      </c>
      <c r="J2433" s="105">
        <v>91.07366943359375</v>
      </c>
      <c r="K2433" s="96">
        <f>msoa_calculations5[[#This Row],[ Pop20]]/SUMIF(msoa_calculations5[ICB26],msoa_calculations5[[#This Row],[ICB26]],msoa_calculations5[[ Pop20]])</f>
        <v>1.7244183504242056E-3</v>
      </c>
      <c r="L2433" s="98" cm="1">
        <f t="array" ref="L2433">msoa_calculations5[[#This Row],[ Estimated case time (see and convey)]]*msoa_calculations5[[#This Row],[Population share of ICB]:[Population share of ICB]]</f>
        <v>0.17157941536692153</v>
      </c>
      <c r="M2433" s="98" cm="1">
        <f t="array" ref="M2433">msoa_calculations5[[#This Row],[Estimated case time (see and treat)]]*msoa_calculations5[[#This Row],[Population share of ICB]:[Population share of ICB]]</f>
        <v>0.11788097636214148</v>
      </c>
      <c r="N2433" s="94" cm="1">
        <f t="array" ref="N2433">msoa_calculations5[[#This Row],[Weighted estimate]]*msoa_calculations5[[#This Row],[Population share of ICB]:[Population share of ICB]]</f>
        <v>0.15704910681175713</v>
      </c>
    </row>
    <row r="2434" spans="1:14">
      <c r="A2434" s="63" t="s">
        <v>13418</v>
      </c>
      <c r="B2434" s="63" t="s">
        <v>13710</v>
      </c>
      <c r="C2434" s="63" t="s">
        <v>34</v>
      </c>
      <c r="D2434" s="63" t="s">
        <v>70</v>
      </c>
      <c r="E2434" s="72">
        <v>5894</v>
      </c>
      <c r="F2434" s="64">
        <v>1</v>
      </c>
      <c r="G2434" s="79">
        <v>0</v>
      </c>
      <c r="H2434" s="133">
        <v>105.59480285644531</v>
      </c>
      <c r="I2434" s="134">
        <v>72.727531433105469</v>
      </c>
      <c r="J2434" s="105">
        <v>96.701217651367188</v>
      </c>
      <c r="K2434" s="96">
        <f>msoa_calculations5[[#This Row],[ Pop20]]/SUMIF(msoa_calculations5[ICB26],msoa_calculations5[[#This Row],[ICB26]],msoa_calculations5[[ Pop20]])</f>
        <v>1.9643837954001291E-3</v>
      </c>
      <c r="L2434" s="98" cm="1">
        <f t="array" ref="L2434">msoa_calculations5[[#This Row],[ Estimated case time (see and convey)]]*msoa_calculations5[[#This Row],[Population share of ICB]:[Population share of ICB]]</f>
        <v>0.20742871960967244</v>
      </c>
      <c r="M2434" s="98" cm="1">
        <f t="array" ref="M2434">msoa_calculations5[[#This Row],[Estimated case time (see and treat)]]*msoa_calculations5[[#This Row],[Population share of ICB]:[Population share of ICB]]</f>
        <v>0.14286478422664592</v>
      </c>
      <c r="N2434" s="94" cm="1">
        <f t="array" ref="N2434">msoa_calculations5[[#This Row],[Weighted estimate]]*msoa_calculations5[[#This Row],[Population share of ICB]:[Population share of ICB]]</f>
        <v>0.18995830494980664</v>
      </c>
    </row>
    <row r="2435" spans="1:14">
      <c r="A2435" s="63" t="s">
        <v>13416</v>
      </c>
      <c r="B2435" s="63" t="s">
        <v>13710</v>
      </c>
      <c r="C2435" s="63" t="s">
        <v>34</v>
      </c>
      <c r="D2435" s="63" t="s">
        <v>70</v>
      </c>
      <c r="E2435" s="72">
        <v>7638</v>
      </c>
      <c r="F2435" s="64">
        <v>1</v>
      </c>
      <c r="G2435" s="79">
        <v>0</v>
      </c>
      <c r="H2435" s="133">
        <v>99.007759094238281</v>
      </c>
      <c r="I2435" s="134">
        <v>68.416435241699219</v>
      </c>
      <c r="J2435" s="105">
        <v>90.730026245117188</v>
      </c>
      <c r="K2435" s="96">
        <f>msoa_calculations5[[#This Row],[ Pop20]]/SUMIF(msoa_calculations5[ICB26],msoa_calculations5[[#This Row],[ICB26]],msoa_calculations5[[ Pop20]])</f>
        <v>2.5456334287862546E-3</v>
      </c>
      <c r="L2435" s="98" cm="1">
        <f t="array" ref="L2435">msoa_calculations5[[#This Row],[ Estimated case time (see and convey)]]*msoa_calculations5[[#This Row],[Population share of ICB]:[Population share of ICB]]</f>
        <v>0.25203746125950927</v>
      </c>
      <c r="M2435" s="98" cm="1">
        <f t="array" ref="M2435">msoa_calculations5[[#This Row],[Estimated case time (see and treat)]]*msoa_calculations5[[#This Row],[Population share of ICB]:[Population share of ICB]]</f>
        <v>0.17416316462965953</v>
      </c>
      <c r="N2435" s="94" cm="1">
        <f t="array" ref="N2435">msoa_calculations5[[#This Row],[Weighted estimate]]*msoa_calculations5[[#This Row],[Population share of ICB]:[Population share of ICB]]</f>
        <v>0.23096538780422454</v>
      </c>
    </row>
    <row r="2436" spans="1:14">
      <c r="A2436" s="63" t="s">
        <v>13414</v>
      </c>
      <c r="B2436" s="63" t="s">
        <v>13710</v>
      </c>
      <c r="C2436" s="63" t="s">
        <v>34</v>
      </c>
      <c r="D2436" s="63" t="s">
        <v>70</v>
      </c>
      <c r="E2436" s="72">
        <v>6182</v>
      </c>
      <c r="F2436" s="64">
        <v>1</v>
      </c>
      <c r="G2436" s="79">
        <v>0</v>
      </c>
      <c r="H2436" s="133">
        <v>98.457679748535156</v>
      </c>
      <c r="I2436" s="134">
        <v>68.529197692871094</v>
      </c>
      <c r="J2436" s="105">
        <v>90.359306335449219</v>
      </c>
      <c r="K2436" s="96">
        <f>msoa_calculations5[[#This Row],[ Pop20]]/SUMIF(msoa_calculations5[ICB26],msoa_calculations5[[#This Row],[ICB26]],msoa_calculations5[[ Pop20]])</f>
        <v>2.0603699733904982E-3</v>
      </c>
      <c r="L2436" s="98" cm="1">
        <f t="array" ref="L2436">msoa_calculations5[[#This Row],[ Estimated case time (see and convey)]]*msoa_calculations5[[#This Row],[Population share of ICB]:[Population share of ICB]]</f>
        <v>0.20285924700357957</v>
      </c>
      <c r="M2436" s="98" cm="1">
        <f t="array" ref="M2436">msoa_calculations5[[#This Row],[Estimated case time (see and treat)]]*msoa_calculations5[[#This Row],[Population share of ICB]:[Population share of ICB]]</f>
        <v>0.141195501226933</v>
      </c>
      <c r="N2436" s="94" cm="1">
        <f t="array" ref="N2436">msoa_calculations5[[#This Row],[Weighted estimate]]*msoa_calculations5[[#This Row],[Population share of ICB]:[Population share of ICB]]</f>
        <v>0.18617360158995339</v>
      </c>
    </row>
    <row r="2437" spans="1:14">
      <c r="A2437" s="63" t="s">
        <v>13412</v>
      </c>
      <c r="B2437" s="63" t="s">
        <v>13710</v>
      </c>
      <c r="C2437" s="63" t="s">
        <v>34</v>
      </c>
      <c r="D2437" s="63" t="s">
        <v>70</v>
      </c>
      <c r="E2437" s="72">
        <v>6450</v>
      </c>
      <c r="F2437" s="64">
        <v>1</v>
      </c>
      <c r="G2437" s="79">
        <v>0</v>
      </c>
      <c r="H2437" s="133">
        <v>99.615371704101563</v>
      </c>
      <c r="I2437" s="134">
        <v>70.122001647949219</v>
      </c>
      <c r="J2437" s="105">
        <v>91.634735107421875</v>
      </c>
      <c r="K2437" s="96">
        <f>msoa_calculations5[[#This Row],[ Pop20]]/SUMIF(msoa_calculations5[ICB26],msoa_calculations5[[#This Row],[ICB26]],msoa_calculations5[[ Pop20]])</f>
        <v>2.1496904445759812E-3</v>
      </c>
      <c r="L2437" s="98" cm="1">
        <f t="array" ref="L2437">msoa_calculations5[[#This Row],[ Estimated case time (see and convey)]]*msoa_calculations5[[#This Row],[Population share of ICB]:[Population share of ICB]]</f>
        <v>0.21414221268519171</v>
      </c>
      <c r="M2437" s="98" cm="1">
        <f t="array" ref="M2437">msoa_calculations5[[#This Row],[Estimated case time (see and treat)]]*msoa_calculations5[[#This Row],[Population share of ICB]:[Population share of ICB]]</f>
        <v>0.15074059689713765</v>
      </c>
      <c r="N2437" s="94" cm="1">
        <f t="array" ref="N2437">msoa_calculations5[[#This Row],[Weighted estimate]]*msoa_calculations5[[#This Row],[Population share of ICB]:[Population share of ICB]]</f>
        <v>0.196986314451676</v>
      </c>
    </row>
    <row r="2438" spans="1:14">
      <c r="A2438" s="63" t="s">
        <v>13410</v>
      </c>
      <c r="B2438" s="63" t="s">
        <v>13710</v>
      </c>
      <c r="C2438" s="63" t="s">
        <v>34</v>
      </c>
      <c r="D2438" s="63" t="s">
        <v>70</v>
      </c>
      <c r="E2438" s="72">
        <v>6895</v>
      </c>
      <c r="F2438" s="64">
        <v>1</v>
      </c>
      <c r="G2438" s="79">
        <v>0</v>
      </c>
      <c r="H2438" s="133">
        <v>98.849029541015625</v>
      </c>
      <c r="I2438" s="134">
        <v>69.669441223144531</v>
      </c>
      <c r="J2438" s="105">
        <v>90.953300476074219</v>
      </c>
      <c r="K2438" s="96">
        <f>msoa_calculations5[[#This Row],[ Pop20]]/SUMIF(msoa_calculations5[ICB26],msoa_calculations5[[#This Row],[ICB26]],msoa_calculations5[[ Pop20]])</f>
        <v>2.2980024209847114E-3</v>
      </c>
      <c r="L2438" s="98" cm="1">
        <f t="array" ref="L2438">msoa_calculations5[[#This Row],[ Estimated case time (see and convey)]]*msoa_calculations5[[#This Row],[Population share of ICB]:[Population share of ICB]]</f>
        <v>0.22715530919724317</v>
      </c>
      <c r="M2438" s="98" cm="1">
        <f t="array" ref="M2438">msoa_calculations5[[#This Row],[Estimated case time (see and treat)]]*msoa_calculations5[[#This Row],[Population share of ICB]:[Population share of ICB]]</f>
        <v>0.16010054459943818</v>
      </c>
      <c r="N2438" s="94" cm="1">
        <f t="array" ref="N2438">msoa_calculations5[[#This Row],[Weighted estimate]]*msoa_calculations5[[#This Row],[Population share of ICB]:[Population share of ICB]]</f>
        <v>0.20901090469056846</v>
      </c>
    </row>
    <row r="2439" spans="1:14">
      <c r="A2439" s="63" t="s">
        <v>13408</v>
      </c>
      <c r="B2439" s="63" t="s">
        <v>13710</v>
      </c>
      <c r="C2439" s="63" t="s">
        <v>34</v>
      </c>
      <c r="D2439" s="63" t="s">
        <v>70</v>
      </c>
      <c r="E2439" s="72">
        <v>6722</v>
      </c>
      <c r="F2439" s="64">
        <v>1</v>
      </c>
      <c r="G2439" s="79">
        <v>0</v>
      </c>
      <c r="H2439" s="133">
        <v>102.038330078125</v>
      </c>
      <c r="I2439" s="134">
        <v>72.171928405761719</v>
      </c>
      <c r="J2439" s="105">
        <v>93.956756591796875</v>
      </c>
      <c r="K2439" s="96">
        <f>msoa_calculations5[[#This Row],[ Pop20]]/SUMIF(msoa_calculations5[ICB26],msoa_calculations5[[#This Row],[ICB26]],msoa_calculations5[[ Pop20]])</f>
        <v>2.2403440571224409E-3</v>
      </c>
      <c r="L2439" s="98" cm="1">
        <f t="array" ref="L2439">msoa_calculations5[[#This Row],[ Estimated case time (see and convey)]]*msoa_calculations5[[#This Row],[Population share of ICB]:[Population share of ICB]]</f>
        <v>0.22860096638922536</v>
      </c>
      <c r="M2439" s="98" cm="1">
        <f t="array" ref="M2439">msoa_calculations5[[#This Row],[Estimated case time (see and treat)]]*msoa_calculations5[[#This Row],[Population share of ICB]:[Population share of ICB]]</f>
        <v>0.16168995089491456</v>
      </c>
      <c r="N2439" s="94" cm="1">
        <f t="array" ref="N2439">msoa_calculations5[[#This Row],[Weighted estimate]]*msoa_calculations5[[#This Row],[Population share of ICB]:[Population share of ICB]]</f>
        <v>0.21049546125693186</v>
      </c>
    </row>
    <row r="2440" spans="1:14">
      <c r="A2440" s="63" t="s">
        <v>13406</v>
      </c>
      <c r="B2440" s="63" t="s">
        <v>13710</v>
      </c>
      <c r="C2440" s="63" t="s">
        <v>34</v>
      </c>
      <c r="D2440" s="63" t="s">
        <v>70</v>
      </c>
      <c r="E2440" s="72">
        <v>7828</v>
      </c>
      <c r="F2440" s="64">
        <v>1</v>
      </c>
      <c r="G2440" s="79">
        <v>0</v>
      </c>
      <c r="H2440" s="133">
        <v>96.608734130859375</v>
      </c>
      <c r="I2440" s="134">
        <v>67.309547424316406</v>
      </c>
      <c r="J2440" s="105">
        <v>88.680641174316406</v>
      </c>
      <c r="K2440" s="96">
        <f>msoa_calculations5[[#This Row],[ Pop20]]/SUMIF(msoa_calculations5[ICB26],msoa_calculations5[[#This Row],[ICB26]],msoa_calculations5[[ Pop20]])</f>
        <v>2.608957643432679E-3</v>
      </c>
      <c r="L2440" s="98" cm="1">
        <f t="array" ref="L2440">msoa_calculations5[[#This Row],[ Estimated case time (see and convey)]]*msoa_calculations5[[#This Row],[Population share of ICB]:[Population share of ICB]]</f>
        <v>0.25204809533306111</v>
      </c>
      <c r="M2440" s="98" cm="1">
        <f t="array" ref="M2440">msoa_calculations5[[#This Row],[Estimated case time (see and treat)]]*msoa_calculations5[[#This Row],[Population share of ICB]:[Population share of ICB]]</f>
        <v>0.17560775822866467</v>
      </c>
      <c r="N2440" s="94" cm="1">
        <f t="array" ref="N2440">msoa_calculations5[[#This Row],[Weighted estimate]]*msoa_calculations5[[#This Row],[Population share of ICB]:[Population share of ICB]]</f>
        <v>0.23136403661624352</v>
      </c>
    </row>
    <row r="2441" spans="1:14">
      <c r="A2441" s="63" t="s">
        <v>13274</v>
      </c>
      <c r="B2441" s="63" t="s">
        <v>13710</v>
      </c>
      <c r="C2441" s="63" t="s">
        <v>34</v>
      </c>
      <c r="D2441" s="63" t="s">
        <v>70</v>
      </c>
      <c r="E2441" s="72">
        <v>13462</v>
      </c>
      <c r="F2441" s="64">
        <v>1</v>
      </c>
      <c r="G2441" s="79">
        <v>0</v>
      </c>
      <c r="H2441" s="133">
        <v>84.269210815429688</v>
      </c>
      <c r="I2441" s="134">
        <v>58.154571533203125</v>
      </c>
      <c r="J2441" s="105">
        <v>77.202827453613281</v>
      </c>
      <c r="K2441" s="96">
        <f>msoa_calculations5[[#This Row],[ Pop20]]/SUMIF(msoa_calculations5[ICB26],msoa_calculations5[[#This Row],[ICB26]],msoa_calculations5[[ Pop20]])</f>
        <v>4.4866872503692805E-3</v>
      </c>
      <c r="L2441" s="98" cm="1">
        <f t="array" ref="L2441">msoa_calculations5[[#This Row],[ Estimated case time (see and convey)]]*msoa_calculations5[[#This Row],[Population share of ICB]:[Population share of ICB]]</f>
        <v>0.37808959376426948</v>
      </c>
      <c r="M2441" s="98" cm="1">
        <f t="array" ref="M2441">msoa_calculations5[[#This Row],[Estimated case time (see and treat)]]*msoa_calculations5[[#This Row],[Population share of ICB]:[Population share of ICB]]</f>
        <v>0.26092137464871074</v>
      </c>
      <c r="N2441" s="94" cm="1">
        <f t="array" ref="N2441">msoa_calculations5[[#This Row],[Weighted estimate]]*msoa_calculations5[[#This Row],[Population share of ICB]:[Population share of ICB]]</f>
        <v>0.34638494162858618</v>
      </c>
    </row>
    <row r="2442" spans="1:14">
      <c r="A2442" s="63" t="s">
        <v>13272</v>
      </c>
      <c r="B2442" s="63" t="s">
        <v>13710</v>
      </c>
      <c r="C2442" s="63" t="s">
        <v>34</v>
      </c>
      <c r="D2442" s="63" t="s">
        <v>70</v>
      </c>
      <c r="E2442" s="72">
        <v>5872</v>
      </c>
      <c r="F2442" s="64">
        <v>1</v>
      </c>
      <c r="G2442" s="79">
        <v>0</v>
      </c>
      <c r="H2442" s="133">
        <v>85.637420654296875</v>
      </c>
      <c r="I2442" s="134">
        <v>60.671665191650391</v>
      </c>
      <c r="J2442" s="105">
        <v>78.881912231445313</v>
      </c>
      <c r="K2442" s="96">
        <f>msoa_calculations5[[#This Row],[ Pop20]]/SUMIF(msoa_calculations5[ICB26],msoa_calculations5[[#This Row],[ICB26]],msoa_calculations5[[ Pop20]])</f>
        <v>1.9570515179147536E-3</v>
      </c>
      <c r="L2442" s="98" cm="1">
        <f t="array" ref="L2442">msoa_calculations5[[#This Row],[ Estimated case time (see and convey)]]*msoa_calculations5[[#This Row],[Population share of ICB]:[Population share of ICB]]</f>
        <v>0.16759684408179598</v>
      </c>
      <c r="M2442" s="98" cm="1">
        <f t="array" ref="M2442">msoa_calculations5[[#This Row],[Estimated case time (see and treat)]]*msoa_calculations5[[#This Row],[Population share of ICB]:[Population share of ICB]]</f>
        <v>0.11873757445773511</v>
      </c>
      <c r="N2442" s="94" cm="1">
        <f t="array" ref="N2442">msoa_calculations5[[#This Row],[Weighted estimate]]*msoa_calculations5[[#This Row],[Population share of ICB]:[Population share of ICB]]</f>
        <v>0.15437596606856843</v>
      </c>
    </row>
    <row r="2443" spans="1:14">
      <c r="A2443" s="63" t="s">
        <v>13270</v>
      </c>
      <c r="B2443" s="63" t="s">
        <v>13710</v>
      </c>
      <c r="C2443" s="63" t="s">
        <v>34</v>
      </c>
      <c r="D2443" s="63" t="s">
        <v>70</v>
      </c>
      <c r="E2443" s="72">
        <v>9916</v>
      </c>
      <c r="F2443" s="64">
        <v>1</v>
      </c>
      <c r="G2443" s="79">
        <v>0</v>
      </c>
      <c r="H2443" s="133">
        <v>83.775100708007813</v>
      </c>
      <c r="I2443" s="134">
        <v>58.694671630859375</v>
      </c>
      <c r="J2443" s="105">
        <v>76.988563537597656</v>
      </c>
      <c r="K2443" s="96">
        <f>msoa_calculations5[[#This Row],[ Pop20]]/SUMIF(msoa_calculations5[ICB26],msoa_calculations5[[#This Row],[ICB26]],msoa_calculations5[[ Pop20]])</f>
        <v>3.3048574338628571E-3</v>
      </c>
      <c r="L2443" s="98" cm="1">
        <f t="array" ref="L2443">msoa_calculations5[[#This Row],[ Estimated case time (see and convey)]]*msoa_calculations5[[#This Row],[Population share of ICB]:[Population share of ICB]]</f>
        <v>0.27686476434746915</v>
      </c>
      <c r="M2443" s="98" cm="1">
        <f t="array" ref="M2443">msoa_calculations5[[#This Row],[Estimated case time (see and treat)]]*msoa_calculations5[[#This Row],[Population share of ICB]:[Population share of ICB]]</f>
        <v>0.19397752186738496</v>
      </c>
      <c r="N2443" s="94" cm="1">
        <f t="array" ref="N2443">msoa_calculations5[[#This Row],[Weighted estimate]]*msoa_calculations5[[#This Row],[Population share of ICB]:[Population share of ICB]]</f>
        <v>0.25443622652965253</v>
      </c>
    </row>
    <row r="2444" spans="1:14">
      <c r="A2444" s="63" t="s">
        <v>13268</v>
      </c>
      <c r="B2444" s="63" t="s">
        <v>13710</v>
      </c>
      <c r="C2444" s="63" t="s">
        <v>34</v>
      </c>
      <c r="D2444" s="63" t="s">
        <v>70</v>
      </c>
      <c r="E2444" s="72">
        <v>7353</v>
      </c>
      <c r="F2444" s="64">
        <v>1</v>
      </c>
      <c r="G2444" s="79">
        <v>0</v>
      </c>
      <c r="H2444" s="133">
        <v>85.704246520996094</v>
      </c>
      <c r="I2444" s="134">
        <v>60.934593200683594</v>
      </c>
      <c r="J2444" s="105">
        <v>79.001800537109375</v>
      </c>
      <c r="K2444" s="96">
        <f>msoa_calculations5[[#This Row],[ Pop20]]/SUMIF(msoa_calculations5[ICB26],msoa_calculations5[[#This Row],[ICB26]],msoa_calculations5[[ Pop20]])</f>
        <v>2.4506471068166183E-3</v>
      </c>
      <c r="L2444" s="98" cm="1">
        <f t="array" ref="L2444">msoa_calculations5[[#This Row],[ Estimated case time (see and convey)]]*msoa_calculations5[[#This Row],[Population share of ICB]:[Population share of ICB]]</f>
        <v>0.2100308637785773</v>
      </c>
      <c r="M2444" s="98" cm="1">
        <f t="array" ref="M2444">msoa_calculations5[[#This Row],[Estimated case time (see and treat)]]*msoa_calculations5[[#This Row],[Population share of ICB]:[Population share of ICB]]</f>
        <v>0.14932918453230282</v>
      </c>
      <c r="N2444" s="94" cm="1">
        <f t="array" ref="N2444">msoa_calculations5[[#This Row],[Weighted estimate]]*msoa_calculations5[[#This Row],[Population share of ICB]:[Population share of ICB]]</f>
        <v>0.19360553391957064</v>
      </c>
    </row>
    <row r="2445" spans="1:14">
      <c r="A2445" s="63" t="s">
        <v>13266</v>
      </c>
      <c r="B2445" s="63" t="s">
        <v>13710</v>
      </c>
      <c r="C2445" s="63" t="s">
        <v>34</v>
      </c>
      <c r="D2445" s="63" t="s">
        <v>70</v>
      </c>
      <c r="E2445" s="72">
        <v>5961</v>
      </c>
      <c r="F2445" s="64">
        <v>1</v>
      </c>
      <c r="G2445" s="79">
        <v>0</v>
      </c>
      <c r="H2445" s="133">
        <v>84.3502197265625</v>
      </c>
      <c r="I2445" s="134">
        <v>60.253807067871094</v>
      </c>
      <c r="J2445" s="105">
        <v>77.829948425292969</v>
      </c>
      <c r="K2445" s="96">
        <f>msoa_calculations5[[#This Row],[ Pop20]]/SUMIF(msoa_calculations5[ICB26],msoa_calculations5[[#This Row],[ICB26]],msoa_calculations5[[ Pop20]])</f>
        <v>1.9867139131964995E-3</v>
      </c>
      <c r="L2445" s="98" cm="1">
        <f t="array" ref="L2445">msoa_calculations5[[#This Row],[ Estimated case time (see and convey)]]*msoa_calculations5[[#This Row],[Population share of ICB]:[Population share of ICB]]</f>
        <v>0.16757975511194356</v>
      </c>
      <c r="M2445" s="98" cm="1">
        <f t="array" ref="M2445">msoa_calculations5[[#This Row],[Estimated case time (see and treat)]]*msoa_calculations5[[#This Row],[Population share of ICB]:[Population share of ICB]]</f>
        <v>0.11970707682479709</v>
      </c>
      <c r="N2445" s="94" cm="1">
        <f t="array" ref="N2445">msoa_calculations5[[#This Row],[Weighted estimate]]*msoa_calculations5[[#This Row],[Population share of ICB]:[Population share of ICB]]</f>
        <v>0.15462584139989552</v>
      </c>
    </row>
    <row r="2446" spans="1:14">
      <c r="A2446" s="63" t="s">
        <v>13264</v>
      </c>
      <c r="B2446" s="63" t="s">
        <v>13710</v>
      </c>
      <c r="C2446" s="63" t="s">
        <v>34</v>
      </c>
      <c r="D2446" s="63" t="s">
        <v>70</v>
      </c>
      <c r="E2446" s="72">
        <v>5656</v>
      </c>
      <c r="F2446" s="64">
        <v>1</v>
      </c>
      <c r="G2446" s="79">
        <v>0</v>
      </c>
      <c r="H2446" s="133">
        <v>83.46197509765625</v>
      </c>
      <c r="I2446" s="134">
        <v>59.701419830322266</v>
      </c>
      <c r="J2446" s="105">
        <v>77.032585144042969</v>
      </c>
      <c r="K2446" s="96">
        <f>msoa_calculations5[[#This Row],[ Pop20]]/SUMIF(msoa_calculations5[ICB26],msoa_calculations5[[#This Row],[ICB26]],msoa_calculations5[[ Pop20]])</f>
        <v>1.8850618844219766E-3</v>
      </c>
      <c r="L2446" s="98" cm="1">
        <f t="array" ref="L2446">msoa_calculations5[[#This Row],[ Estimated case time (see and convey)]]*msoa_calculations5[[#This Row],[Population share of ICB]:[Population share of ICB]]</f>
        <v>0.15733098805516799</v>
      </c>
      <c r="M2446" s="98" cm="1">
        <f t="array" ref="M2446">msoa_calculations5[[#This Row],[Estimated case time (see and treat)]]*msoa_calculations5[[#This Row],[Population share of ICB]:[Population share of ICB]]</f>
        <v>0.11254087096801485</v>
      </c>
      <c r="N2446" s="94" cm="1">
        <f t="array" ref="N2446">msoa_calculations5[[#This Row],[Weighted estimate]]*msoa_calculations5[[#This Row],[Population share of ICB]:[Population share of ICB]]</f>
        <v>0.14521119011352598</v>
      </c>
    </row>
    <row r="2447" spans="1:14">
      <c r="A2447" s="63" t="s">
        <v>13262</v>
      </c>
      <c r="B2447" s="63" t="s">
        <v>13710</v>
      </c>
      <c r="C2447" s="63" t="s">
        <v>34</v>
      </c>
      <c r="D2447" s="63" t="s">
        <v>70</v>
      </c>
      <c r="E2447" s="72">
        <v>9102</v>
      </c>
      <c r="F2447" s="64">
        <v>1</v>
      </c>
      <c r="G2447" s="79">
        <v>0</v>
      </c>
      <c r="H2447" s="133">
        <v>87.040428161621094</v>
      </c>
      <c r="I2447" s="134">
        <v>62.37835693359375</v>
      </c>
      <c r="J2447" s="105">
        <v>80.367095947265625</v>
      </c>
      <c r="K2447" s="96">
        <f>msoa_calculations5[[#This Row],[ Pop20]]/SUMIF(msoa_calculations5[ICB26],msoa_calculations5[[#This Row],[ICB26]],msoa_calculations5[[ Pop20]])</f>
        <v>3.0335631669039659E-3</v>
      </c>
      <c r="L2447" s="98" cm="1">
        <f t="array" ref="L2447">msoa_calculations5[[#This Row],[ Estimated case time (see and convey)]]*msoa_calculations5[[#This Row],[Population share of ICB]:[Population share of ICB]]</f>
        <v>0.2640426369026444</v>
      </c>
      <c r="M2447" s="98" cm="1">
        <f t="array" ref="M2447">msoa_calculations5[[#This Row],[Estimated case time (see and treat)]]*msoa_calculations5[[#This Row],[Population share of ICB]:[Population share of ICB]]</f>
        <v>0.18922868600573861</v>
      </c>
      <c r="N2447" s="94" cm="1">
        <f t="array" ref="N2447">msoa_calculations5[[#This Row],[Weighted estimate]]*msoa_calculations5[[#This Row],[Population share of ICB]:[Population share of ICB]]</f>
        <v>0.24379866209666198</v>
      </c>
    </row>
    <row r="2448" spans="1:14">
      <c r="A2448" s="63" t="s">
        <v>13260</v>
      </c>
      <c r="B2448" s="63" t="s">
        <v>13710</v>
      </c>
      <c r="C2448" s="63" t="s">
        <v>34</v>
      </c>
      <c r="D2448" s="63" t="s">
        <v>70</v>
      </c>
      <c r="E2448" s="72">
        <v>6774</v>
      </c>
      <c r="F2448" s="64">
        <v>1</v>
      </c>
      <c r="G2448" s="79">
        <v>0</v>
      </c>
      <c r="H2448" s="133">
        <v>86.263893127441406</v>
      </c>
      <c r="I2448" s="134">
        <v>61.0556640625</v>
      </c>
      <c r="J2448" s="105">
        <v>79.442779541015625</v>
      </c>
      <c r="K2448" s="96">
        <f>msoa_calculations5[[#This Row],[ Pop20]]/SUMIF(msoa_calculations5[ICB26],msoa_calculations5[[#This Row],[ICB26]],msoa_calculations5[[ Pop20]])</f>
        <v>2.2576748948151468E-3</v>
      </c>
      <c r="L2448" s="98" cm="1">
        <f t="array" ref="L2448">msoa_calculations5[[#This Row],[ Estimated case time (see and convey)]]*msoa_calculations5[[#This Row],[Population share of ICB]:[Population share of ICB]]</f>
        <v>0.19475582584284135</v>
      </c>
      <c r="M2448" s="98" cm="1">
        <f t="array" ref="M2448">msoa_calculations5[[#This Row],[Estimated case time (see and treat)]]*msoa_calculations5[[#This Row],[Population share of ICB]:[Population share of ICB]]</f>
        <v>0.13784383994017363</v>
      </c>
      <c r="N2448" s="94" cm="1">
        <f t="array" ref="N2448">msoa_calculations5[[#This Row],[Weighted estimate]]*msoa_calculations5[[#This Row],[Population share of ICB]:[Population share of ICB]]</f>
        <v>0.17935596894408534</v>
      </c>
    </row>
    <row r="2449" spans="1:14">
      <c r="A2449" s="63" t="s">
        <v>13258</v>
      </c>
      <c r="B2449" s="63" t="s">
        <v>13710</v>
      </c>
      <c r="C2449" s="63" t="s">
        <v>34</v>
      </c>
      <c r="D2449" s="63" t="s">
        <v>70</v>
      </c>
      <c r="E2449" s="72">
        <v>9822</v>
      </c>
      <c r="F2449" s="64">
        <v>1</v>
      </c>
      <c r="G2449" s="79">
        <v>0</v>
      </c>
      <c r="H2449" s="133">
        <v>84.687667846679688</v>
      </c>
      <c r="I2449" s="134">
        <v>60.547786712646484</v>
      </c>
      <c r="J2449" s="105">
        <v>78.1556396484375</v>
      </c>
      <c r="K2449" s="96">
        <f>msoa_calculations5[[#This Row],[ Pop20]]/SUMIF(msoa_calculations5[ICB26],msoa_calculations5[[#This Row],[ICB26]],msoa_calculations5[[ Pop20]])</f>
        <v>3.2735286118798891E-3</v>
      </c>
      <c r="L2449" s="98" cm="1">
        <f t="array" ref="L2449">msoa_calculations5[[#This Row],[ Estimated case time (see and convey)]]*msoa_calculations5[[#This Row],[Population share of ICB]:[Population share of ICB]]</f>
        <v>0.27722750376948646</v>
      </c>
      <c r="M2449" s="98" cm="1">
        <f t="array" ref="M2449">msoa_calculations5[[#This Row],[Estimated case time (see and treat)]]*msoa_calculations5[[#This Row],[Population share of ICB]:[Population share of ICB]]</f>
        <v>0.19820491218984923</v>
      </c>
      <c r="N2449" s="94" cm="1">
        <f t="array" ref="N2449">msoa_calculations5[[#This Row],[Weighted estimate]]*msoa_calculations5[[#This Row],[Population share of ICB]:[Population share of ICB]]</f>
        <v>0.25584472256893442</v>
      </c>
    </row>
    <row r="2450" spans="1:14">
      <c r="A2450" s="63" t="s">
        <v>13256</v>
      </c>
      <c r="B2450" s="63" t="s">
        <v>13710</v>
      </c>
      <c r="C2450" s="63" t="s">
        <v>34</v>
      </c>
      <c r="D2450" s="63" t="s">
        <v>70</v>
      </c>
      <c r="E2450" s="72">
        <v>6077</v>
      </c>
      <c r="F2450" s="64">
        <v>1</v>
      </c>
      <c r="G2450" s="79">
        <v>0</v>
      </c>
      <c r="H2450" s="133">
        <v>84.7921142578125</v>
      </c>
      <c r="I2450" s="134">
        <v>60.224761962890625</v>
      </c>
      <c r="J2450" s="105">
        <v>78.1444091796875</v>
      </c>
      <c r="K2450" s="96">
        <f>msoa_calculations5[[#This Row],[ Pop20]]/SUMIF(msoa_calculations5[ICB26],msoa_calculations5[[#This Row],[ICB26]],msoa_calculations5[[ Pop20]])</f>
        <v>2.025375012664843E-3</v>
      </c>
      <c r="L2450" s="98" cm="1">
        <f t="array" ref="L2450">msoa_calculations5[[#This Row],[ Estimated case time (see and convey)]]*msoa_calculations5[[#This Row],[Population share of ICB]:[Population share of ICB]]</f>
        <v>0.17173582948879582</v>
      </c>
      <c r="M2450" s="98" cm="1">
        <f t="array" ref="M2450">msoa_calculations5[[#This Row],[Estimated case time (see and treat)]]*msoa_calculations5[[#This Row],[Population share of ICB]:[Population share of ICB]]</f>
        <v>0.12197772802332675</v>
      </c>
      <c r="N2450" s="94" cm="1">
        <f t="array" ref="N2450">msoa_calculations5[[#This Row],[Weighted estimate]]*msoa_calculations5[[#This Row],[Population share of ICB]:[Population share of ICB]]</f>
        <v>0.15827173373199624</v>
      </c>
    </row>
    <row r="2451" spans="1:14">
      <c r="A2451" s="63" t="s">
        <v>13254</v>
      </c>
      <c r="B2451" s="63" t="s">
        <v>13710</v>
      </c>
      <c r="C2451" s="63" t="s">
        <v>34</v>
      </c>
      <c r="D2451" s="63" t="s">
        <v>70</v>
      </c>
      <c r="E2451" s="72">
        <v>5569</v>
      </c>
      <c r="F2451" s="64">
        <v>1</v>
      </c>
      <c r="G2451" s="79">
        <v>0</v>
      </c>
      <c r="H2451" s="133">
        <v>83.6131591796875</v>
      </c>
      <c r="I2451" s="134">
        <v>59.632648468017578</v>
      </c>
      <c r="J2451" s="105">
        <v>77.124252319335938</v>
      </c>
      <c r="K2451" s="96">
        <f>msoa_calculations5[[#This Row],[ Pop20]]/SUMIF(msoa_calculations5[ICB26],msoa_calculations5[[#This Row],[ICB26]],msoa_calculations5[[ Pop20]])</f>
        <v>1.8560660598207191E-3</v>
      </c>
      <c r="L2451" s="98" cm="1">
        <f t="array" ref="L2451">msoa_calculations5[[#This Row],[ Estimated case time (see and convey)]]*msoa_calculations5[[#This Row],[Population share of ICB]:[Population share of ICB]]</f>
        <v>0.15519154690780518</v>
      </c>
      <c r="M2451" s="98" cm="1">
        <f t="array" ref="M2451">msoa_calculations5[[#This Row],[Estimated case time (see and treat)]]*msoa_calculations5[[#This Row],[Population share of ICB]:[Population share of ICB]]</f>
        <v>0.11068213487870743</v>
      </c>
      <c r="N2451" s="94" cm="1">
        <f t="array" ref="N2451">msoa_calculations5[[#This Row],[Weighted estimate]]*msoa_calculations5[[#This Row],[Population share of ICB]:[Population share of ICB]]</f>
        <v>0.14314770711896882</v>
      </c>
    </row>
    <row r="2452" spans="1:14">
      <c r="A2452" s="63" t="s">
        <v>13252</v>
      </c>
      <c r="B2452" s="63" t="s">
        <v>13710</v>
      </c>
      <c r="C2452" s="63" t="s">
        <v>34</v>
      </c>
      <c r="D2452" s="63" t="s">
        <v>70</v>
      </c>
      <c r="E2452" s="72">
        <v>5952</v>
      </c>
      <c r="F2452" s="64">
        <v>1</v>
      </c>
      <c r="G2452" s="79">
        <v>0</v>
      </c>
      <c r="H2452" s="133">
        <v>86.943679809570313</v>
      </c>
      <c r="I2452" s="134">
        <v>63.277153015136719</v>
      </c>
      <c r="J2452" s="105">
        <v>80.53973388671875</v>
      </c>
      <c r="K2452" s="96">
        <f>msoa_calculations5[[#This Row],[ Pop20]]/SUMIF(msoa_calculations5[ICB26],msoa_calculations5[[#This Row],[ICB26]],msoa_calculations5[[ Pop20]])</f>
        <v>1.9837143451343006E-3</v>
      </c>
      <c r="L2452" s="98" cm="1">
        <f t="array" ref="L2452">msoa_calculations5[[#This Row],[ Estimated case time (see and convey)]]*msoa_calculations5[[#This Row],[Population share of ICB]:[Population share of ICB]]</f>
        <v>0.17247142485700809</v>
      </c>
      <c r="M2452" s="98" cm="1">
        <f t="array" ref="M2452">msoa_calculations5[[#This Row],[Estimated case time (see and treat)]]*msoa_calculations5[[#This Row],[Population share of ICB]:[Population share of ICB]]</f>
        <v>0.12552379615538486</v>
      </c>
      <c r="N2452" s="94" cm="1">
        <f t="array" ref="N2452">msoa_calculations5[[#This Row],[Weighted estimate]]*msoa_calculations5[[#This Row],[Population share of ICB]:[Population share of ICB]]</f>
        <v>0.15976782546438312</v>
      </c>
    </row>
    <row r="2453" spans="1:14">
      <c r="A2453" s="63" t="s">
        <v>13250</v>
      </c>
      <c r="B2453" s="63" t="s">
        <v>13710</v>
      </c>
      <c r="C2453" s="63" t="s">
        <v>34</v>
      </c>
      <c r="D2453" s="63" t="s">
        <v>70</v>
      </c>
      <c r="E2453" s="72">
        <v>5050</v>
      </c>
      <c r="F2453" s="64">
        <v>1</v>
      </c>
      <c r="G2453" s="79">
        <v>0</v>
      </c>
      <c r="H2453" s="133">
        <v>89.903717041015625</v>
      </c>
      <c r="I2453" s="134">
        <v>65.822090148925781</v>
      </c>
      <c r="J2453" s="105">
        <v>83.387451171875</v>
      </c>
      <c r="K2453" s="96">
        <f>msoa_calculations5[[#This Row],[ Pop20]]/SUMIF(msoa_calculations5[ICB26],msoa_calculations5[[#This Row],[ICB26]],msoa_calculations5[[ Pop20]])</f>
        <v>1.6830909682339077E-3</v>
      </c>
      <c r="L2453" s="98" cm="1">
        <f t="array" ref="L2453">msoa_calculations5[[#This Row],[ Estimated case time (see and convey)]]*msoa_calculations5[[#This Row],[Population share of ICB]:[Population share of ICB]]</f>
        <v>0.15131613416239026</v>
      </c>
      <c r="M2453" s="98" cm="1">
        <f t="array" ref="M2453">msoa_calculations5[[#This Row],[Estimated case time (see and treat)]]*msoa_calculations5[[#This Row],[Population share of ICB]:[Population share of ICB]]</f>
        <v>0.11078456543993505</v>
      </c>
      <c r="N2453" s="94" cm="1">
        <f t="array" ref="N2453">msoa_calculations5[[#This Row],[Weighted estimate]]*msoa_calculations5[[#This Row],[Population share of ICB]:[Population share of ICB]]</f>
        <v>0.14034866593142881</v>
      </c>
    </row>
    <row r="2454" spans="1:14">
      <c r="A2454" s="63" t="s">
        <v>13248</v>
      </c>
      <c r="B2454" s="63" t="s">
        <v>13710</v>
      </c>
      <c r="C2454" s="63" t="s">
        <v>34</v>
      </c>
      <c r="D2454" s="63" t="s">
        <v>70</v>
      </c>
      <c r="E2454" s="72">
        <v>5317</v>
      </c>
      <c r="F2454" s="64">
        <v>1</v>
      </c>
      <c r="G2454" s="79">
        <v>0</v>
      </c>
      <c r="H2454" s="133">
        <v>84.249671936035156</v>
      </c>
      <c r="I2454" s="134">
        <v>61.154636383056641</v>
      </c>
      <c r="J2454" s="105">
        <v>78.0003662109375</v>
      </c>
      <c r="K2454" s="96">
        <f>msoa_calculations5[[#This Row],[ Pop20]]/SUMIF(msoa_calculations5[ICB26],msoa_calculations5[[#This Row],[ICB26]],msoa_calculations5[[ Pop20]])</f>
        <v>1.772078154079146E-3</v>
      </c>
      <c r="L2454" s="98" cm="1">
        <f t="array" ref="L2454">msoa_calculations5[[#This Row],[ Estimated case time (see and convey)]]*msoa_calculations5[[#This Row],[Population share of ICB]:[Population share of ICB]]</f>
        <v>0.1492970031261828</v>
      </c>
      <c r="M2454" s="98" cm="1">
        <f t="array" ref="M2454">msoa_calculations5[[#This Row],[Estimated case time (see and treat)]]*msoa_calculations5[[#This Row],[Population share of ICB]:[Population share of ICB]]</f>
        <v>0.10837079515506839</v>
      </c>
      <c r="N2454" s="94" cm="1">
        <f t="array" ref="N2454">msoa_calculations5[[#This Row],[Weighted estimate]]*msoa_calculations5[[#This Row],[Population share of ICB]:[Population share of ICB]]</f>
        <v>0.13822274497257553</v>
      </c>
    </row>
    <row r="2455" spans="1:14">
      <c r="A2455" s="63" t="s">
        <v>13246</v>
      </c>
      <c r="B2455" s="63" t="s">
        <v>13710</v>
      </c>
      <c r="C2455" s="63" t="s">
        <v>34</v>
      </c>
      <c r="D2455" s="63" t="s">
        <v>70</v>
      </c>
      <c r="E2455" s="72">
        <v>6075</v>
      </c>
      <c r="F2455" s="64">
        <v>1</v>
      </c>
      <c r="G2455" s="79">
        <v>0</v>
      </c>
      <c r="H2455" s="133">
        <v>91.072883605957031</v>
      </c>
      <c r="I2455" s="134">
        <v>66.872001647949219</v>
      </c>
      <c r="J2455" s="105">
        <v>84.524345397949219</v>
      </c>
      <c r="K2455" s="96">
        <f>msoa_calculations5[[#This Row],[ Pop20]]/SUMIF(msoa_calculations5[ICB26],msoa_calculations5[[#This Row],[ICB26]],msoa_calculations5[[ Pop20]])</f>
        <v>2.0247084419843541E-3</v>
      </c>
      <c r="L2455" s="98" cm="1">
        <f t="array" ref="L2455">msoa_calculations5[[#This Row],[ Estimated case time (see and convey)]]*msoa_calculations5[[#This Row],[Population share of ICB]:[Population share of ICB]]</f>
        <v>0.18439603627283968</v>
      </c>
      <c r="M2455" s="98" cm="1">
        <f t="array" ref="M2455">msoa_calculations5[[#This Row],[Estimated case time (see and treat)]]*msoa_calculations5[[#This Row],[Population share of ICB]:[Population share of ICB]]</f>
        <v>0.13539630626899443</v>
      </c>
      <c r="N2455" s="94" cm="1">
        <f t="array" ref="N2455">msoa_calculations5[[#This Row],[Weighted estimate]]*msoa_calculations5[[#This Row],[Population share of ICB]:[Population share of ICB]]</f>
        <v>0.17113715568042917</v>
      </c>
    </row>
    <row r="2456" spans="1:14">
      <c r="A2456" s="63" t="s">
        <v>13244</v>
      </c>
      <c r="B2456" s="63" t="s">
        <v>13710</v>
      </c>
      <c r="C2456" s="63" t="s">
        <v>34</v>
      </c>
      <c r="D2456" s="63" t="s">
        <v>70</v>
      </c>
      <c r="E2456" s="72">
        <v>5183</v>
      </c>
      <c r="F2456" s="64">
        <v>1</v>
      </c>
      <c r="G2456" s="79">
        <v>0</v>
      </c>
      <c r="H2456" s="133">
        <v>88.075553894042969</v>
      </c>
      <c r="I2456" s="134">
        <v>64.415534973144531</v>
      </c>
      <c r="J2456" s="105">
        <v>81.673370361328125</v>
      </c>
      <c r="K2456" s="96">
        <f>msoa_calculations5[[#This Row],[ Pop20]]/SUMIF(msoa_calculations5[ICB26],msoa_calculations5[[#This Row],[ICB26]],msoa_calculations5[[ Pop20]])</f>
        <v>1.7274179184864045E-3</v>
      </c>
      <c r="L2456" s="98" cm="1">
        <f t="array" ref="L2456">msoa_calculations5[[#This Row],[ Estimated case time (see and convey)]]*msoa_calculations5[[#This Row],[Population share of ICB]:[Population share of ICB]]</f>
        <v>0.15214328997718485</v>
      </c>
      <c r="M2456" s="98" cm="1">
        <f t="array" ref="M2456">msoa_calculations5[[#This Row],[Estimated case time (see and treat)]]*msoa_calculations5[[#This Row],[Population share of ICB]:[Population share of ICB]]</f>
        <v>0.11127254934149752</v>
      </c>
      <c r="N2456" s="94" cm="1">
        <f t="array" ref="N2456">msoa_calculations5[[#This Row],[Weighted estimate]]*msoa_calculations5[[#This Row],[Population share of ICB]:[Population share of ICB]]</f>
        <v>0.14108404342533462</v>
      </c>
    </row>
    <row r="2457" spans="1:14">
      <c r="A2457" s="63" t="s">
        <v>13242</v>
      </c>
      <c r="B2457" s="63" t="s">
        <v>13710</v>
      </c>
      <c r="C2457" s="63" t="s">
        <v>34</v>
      </c>
      <c r="D2457" s="63" t="s">
        <v>70</v>
      </c>
      <c r="E2457" s="72">
        <v>9356</v>
      </c>
      <c r="F2457" s="64">
        <v>1</v>
      </c>
      <c r="G2457" s="79">
        <v>0</v>
      </c>
      <c r="H2457" s="133">
        <v>89.94940185546875</v>
      </c>
      <c r="I2457" s="134">
        <v>64.357040405273438</v>
      </c>
      <c r="J2457" s="105">
        <v>83.024345397949219</v>
      </c>
      <c r="K2457" s="96">
        <f>msoa_calculations5[[#This Row],[ Pop20]]/SUMIF(msoa_calculations5[ICB26],msoa_calculations5[[#This Row],[ICB26]],msoa_calculations5[[ Pop20]])</f>
        <v>3.1182176433260278E-3</v>
      </c>
      <c r="L2457" s="98" cm="1">
        <f t="array" ref="L2457">msoa_calculations5[[#This Row],[ Estimated case time (see and convey)]]*msoa_calculations5[[#This Row],[Population share of ICB]:[Population share of ICB]]</f>
        <v>0.28048181187234561</v>
      </c>
      <c r="M2457" s="98" cm="1">
        <f t="array" ref="M2457">msoa_calculations5[[#This Row],[Estimated case time (see and treat)]]*msoa_calculations5[[#This Row],[Population share of ICB]:[Population share of ICB]]</f>
        <v>0.2006792588639697</v>
      </c>
      <c r="N2457" s="94" cm="1">
        <f t="array" ref="N2457">msoa_calculations5[[#This Row],[Weighted estimate]]*msoa_calculations5[[#This Row],[Population share of ICB]:[Population share of ICB]]</f>
        <v>0.25888797864547936</v>
      </c>
    </row>
    <row r="2458" spans="1:14">
      <c r="A2458" s="63" t="s">
        <v>13240</v>
      </c>
      <c r="B2458" s="63" t="s">
        <v>13710</v>
      </c>
      <c r="C2458" s="63" t="s">
        <v>34</v>
      </c>
      <c r="D2458" s="63" t="s">
        <v>70</v>
      </c>
      <c r="E2458" s="72">
        <v>8507</v>
      </c>
      <c r="F2458" s="64">
        <v>1</v>
      </c>
      <c r="G2458" s="79">
        <v>0</v>
      </c>
      <c r="H2458" s="133">
        <v>88.522697448730469</v>
      </c>
      <c r="I2458" s="134">
        <v>63.799976348876953</v>
      </c>
      <c r="J2458" s="105">
        <v>81.832954406738281</v>
      </c>
      <c r="K2458" s="96">
        <f>msoa_calculations5[[#This Row],[ Pop20]]/SUMIF(msoa_calculations5[ICB26],msoa_calculations5[[#This Row],[ICB26]],msoa_calculations5[[ Pop20]])</f>
        <v>2.8352583894585845E-3</v>
      </c>
      <c r="L2458" s="98" cm="1">
        <f t="array" ref="L2458">msoa_calculations5[[#This Row],[ Estimated case time (see and convey)]]*msoa_calculations5[[#This Row],[Population share of ICB]:[Population share of ICB]]</f>
        <v>0.25098472059901711</v>
      </c>
      <c r="M2458" s="98" cm="1">
        <f t="array" ref="M2458">msoa_calculations5[[#This Row],[Estimated case time (see and treat)]]*msoa_calculations5[[#This Row],[Population share of ICB]:[Population share of ICB]]</f>
        <v>0.18088941819041265</v>
      </c>
      <c r="N2458" s="94" cm="1">
        <f t="array" ref="N2458">msoa_calculations5[[#This Row],[Weighted estimate]]*msoa_calculations5[[#This Row],[Population share of ICB]:[Population share of ICB]]</f>
        <v>0.23201757051588656</v>
      </c>
    </row>
    <row r="2459" spans="1:14">
      <c r="A2459" s="63" t="s">
        <v>13238</v>
      </c>
      <c r="B2459" s="63" t="s">
        <v>13710</v>
      </c>
      <c r="C2459" s="63" t="s">
        <v>34</v>
      </c>
      <c r="D2459" s="63" t="s">
        <v>70</v>
      </c>
      <c r="E2459" s="72">
        <v>6849</v>
      </c>
      <c r="F2459" s="64">
        <v>1</v>
      </c>
      <c r="G2459" s="79">
        <v>0</v>
      </c>
      <c r="H2459" s="133">
        <v>98.079383850097656</v>
      </c>
      <c r="I2459" s="134">
        <v>68.49114990234375</v>
      </c>
      <c r="J2459" s="105">
        <v>90.073074340820313</v>
      </c>
      <c r="K2459" s="96">
        <f>msoa_calculations5[[#This Row],[ Pop20]]/SUMIF(msoa_calculations5[ICB26],msoa_calculations5[[#This Row],[ICB26]],msoa_calculations5[[ Pop20]])</f>
        <v>2.2826712953334721E-3</v>
      </c>
      <c r="L2459" s="98" cm="1">
        <f t="array" ref="L2459">msoa_calculations5[[#This Row],[ Estimated case time (see and convey)]]*msoa_calculations5[[#This Row],[Population share of ICB]:[Population share of ICB]]</f>
        <v>0.22388299417861124</v>
      </c>
      <c r="M2459" s="98" cm="1">
        <f t="array" ref="M2459">msoa_calculations5[[#This Row],[Estimated case time (see and treat)]]*msoa_calculations5[[#This Row],[Population share of ICB]:[Population share of ICB]]</f>
        <v>0.15634278186646203</v>
      </c>
      <c r="N2459" s="94" cm="1">
        <f t="array" ref="N2459">msoa_calculations5[[#This Row],[Weighted estimate]]*msoa_calculations5[[#This Row],[Population share of ICB]:[Population share of ICB]]</f>
        <v>0.20560722128022843</v>
      </c>
    </row>
    <row r="2460" spans="1:14">
      <c r="A2460" s="63" t="s">
        <v>13236</v>
      </c>
      <c r="B2460" s="63" t="s">
        <v>13710</v>
      </c>
      <c r="C2460" s="63" t="s">
        <v>34</v>
      </c>
      <c r="D2460" s="63" t="s">
        <v>70</v>
      </c>
      <c r="E2460" s="72">
        <v>5843</v>
      </c>
      <c r="F2460" s="64">
        <v>1</v>
      </c>
      <c r="G2460" s="79">
        <v>0</v>
      </c>
      <c r="H2460" s="133">
        <v>97.357711791992188</v>
      </c>
      <c r="I2460" s="134">
        <v>68.796318054199219</v>
      </c>
      <c r="J2460" s="105">
        <v>89.629257202148438</v>
      </c>
      <c r="K2460" s="96">
        <f>msoa_calculations5[[#This Row],[ Pop20]]/SUMIF(msoa_calculations5[ICB26],msoa_calculations5[[#This Row],[ICB26]],msoa_calculations5[[ Pop20]])</f>
        <v>1.9473862430476679E-3</v>
      </c>
      <c r="L2460" s="98" cm="1">
        <f t="array" ref="L2460">msoa_calculations5[[#This Row],[ Estimated case time (see and convey)]]*msoa_calculations5[[#This Row],[Population share of ICB]:[Population share of ICB]]</f>
        <v>0.18959306859832531</v>
      </c>
      <c r="M2460" s="98" cm="1">
        <f t="array" ref="M2460">msoa_calculations5[[#This Row],[Estimated case time (see and treat)]]*msoa_calculations5[[#This Row],[Population share of ICB]:[Population share of ICB]]</f>
        <v>0.13397300335107945</v>
      </c>
      <c r="N2460" s="94" cm="1">
        <f t="array" ref="N2460">msoa_calculations5[[#This Row],[Weighted estimate]]*msoa_calculations5[[#This Row],[Population share of ICB]:[Population share of ICB]]</f>
        <v>0.17454278245004498</v>
      </c>
    </row>
    <row r="2461" spans="1:14">
      <c r="A2461" s="63" t="s">
        <v>13234</v>
      </c>
      <c r="B2461" s="63" t="s">
        <v>13710</v>
      </c>
      <c r="C2461" s="63" t="s">
        <v>34</v>
      </c>
      <c r="D2461" s="63" t="s">
        <v>70</v>
      </c>
      <c r="E2461" s="72">
        <v>5317</v>
      </c>
      <c r="F2461" s="64">
        <v>1</v>
      </c>
      <c r="G2461" s="79">
        <v>0</v>
      </c>
      <c r="H2461" s="133">
        <v>101.63908386230469</v>
      </c>
      <c r="I2461" s="134">
        <v>71.07391357421875</v>
      </c>
      <c r="J2461" s="105">
        <v>93.368431091308594</v>
      </c>
      <c r="K2461" s="96">
        <f>msoa_calculations5[[#This Row],[ Pop20]]/SUMIF(msoa_calculations5[ICB26],msoa_calculations5[[#This Row],[ICB26]],msoa_calculations5[[ Pop20]])</f>
        <v>1.772078154079146E-3</v>
      </c>
      <c r="L2461" s="98" cm="1">
        <f t="array" ref="L2461">msoa_calculations5[[#This Row],[ Estimated case time (see and convey)]]*msoa_calculations5[[#This Row],[Population share of ICB]:[Population share of ICB]]</f>
        <v>0.18011240011300841</v>
      </c>
      <c r="M2461" s="98" cm="1">
        <f t="array" ref="M2461">msoa_calculations5[[#This Row],[Estimated case time (see and treat)]]*msoa_calculations5[[#This Row],[Population share of ICB]:[Population share of ICB]]</f>
        <v>0.12594852956978231</v>
      </c>
      <c r="N2461" s="94" cm="1">
        <f t="array" ref="N2461">msoa_calculations5[[#This Row],[Weighted estimate]]*msoa_calculations5[[#This Row],[Population share of ICB]:[Population share of ICB]]</f>
        <v>0.16545615701755206</v>
      </c>
    </row>
    <row r="2462" spans="1:14">
      <c r="A2462" s="63" t="s">
        <v>13232</v>
      </c>
      <c r="B2462" s="63" t="s">
        <v>13710</v>
      </c>
      <c r="C2462" s="63" t="s">
        <v>34</v>
      </c>
      <c r="D2462" s="63" t="s">
        <v>70</v>
      </c>
      <c r="E2462" s="72">
        <v>10792</v>
      </c>
      <c r="F2462" s="64">
        <v>1</v>
      </c>
      <c r="G2462" s="79">
        <v>0</v>
      </c>
      <c r="H2462" s="133">
        <v>98.71435546875</v>
      </c>
      <c r="I2462" s="134">
        <v>69.839027404785156</v>
      </c>
      <c r="J2462" s="105">
        <v>90.900955200195313</v>
      </c>
      <c r="K2462" s="96">
        <f>msoa_calculations5[[#This Row],[ Pop20]]/SUMIF(msoa_calculations5[ICB26],msoa_calculations5[[#This Row],[ICB26]],msoa_calculations5[[ Pop20]])</f>
        <v>3.5968153919168971E-3</v>
      </c>
      <c r="L2462" s="98" cm="1">
        <f t="array" ref="L2462">msoa_calculations5[[#This Row],[ Estimated case time (see and convey)]]*msoa_calculations5[[#This Row],[Population share of ICB]:[Population share of ICB]]</f>
        <v>0.35505731315315592</v>
      </c>
      <c r="M2462" s="98" cm="1">
        <f t="array" ref="M2462">msoa_calculations5[[#This Row],[Estimated case time (see and treat)]]*msoa_calculations5[[#This Row],[Population share of ICB]:[Population share of ICB]]</f>
        <v>0.25119808872603722</v>
      </c>
      <c r="N2462" s="94" cm="1">
        <f t="array" ref="N2462">msoa_calculations5[[#This Row],[Weighted estimate]]*msoa_calculations5[[#This Row],[Population share of ICB]:[Population share of ICB]]</f>
        <v>0.32695395480401079</v>
      </c>
    </row>
    <row r="2463" spans="1:14">
      <c r="A2463" s="63" t="s">
        <v>13230</v>
      </c>
      <c r="B2463" s="63" t="s">
        <v>13710</v>
      </c>
      <c r="C2463" s="63" t="s">
        <v>34</v>
      </c>
      <c r="D2463" s="63" t="s">
        <v>70</v>
      </c>
      <c r="E2463" s="72">
        <v>7444</v>
      </c>
      <c r="F2463" s="64">
        <v>1</v>
      </c>
      <c r="G2463" s="79">
        <v>0</v>
      </c>
      <c r="H2463" s="133">
        <v>96.925666809082031</v>
      </c>
      <c r="I2463" s="134">
        <v>68.96942138671875</v>
      </c>
      <c r="J2463" s="105">
        <v>89.3609619140625</v>
      </c>
      <c r="K2463" s="96">
        <f>msoa_calculations5[[#This Row],[ Pop20]]/SUMIF(msoa_calculations5[ICB26],msoa_calculations5[[#This Row],[ICB26]],msoa_calculations5[[ Pop20]])</f>
        <v>2.480976072778853E-3</v>
      </c>
      <c r="L2463" s="98" cm="1">
        <f t="array" ref="L2463">msoa_calculations5[[#This Row],[ Estimated case time (see and convey)]]*msoa_calculations5[[#This Row],[Population share of ICB]:[Population share of ICB]]</f>
        <v>0.24047026019146797</v>
      </c>
      <c r="M2463" s="98" cm="1">
        <f t="array" ref="M2463">msoa_calculations5[[#This Row],[Estimated case time (see and treat)]]*msoa_calculations5[[#This Row],[Population share of ICB]:[Population share of ICB]]</f>
        <v>0.17111148421385131</v>
      </c>
      <c r="N2463" s="94" cm="1">
        <f t="array" ref="N2463">msoa_calculations5[[#This Row],[Weighted estimate]]*msoa_calculations5[[#This Row],[Population share of ICB]:[Population share of ICB]]</f>
        <v>0.22170240834929145</v>
      </c>
    </row>
    <row r="2464" spans="1:14">
      <c r="A2464" s="63" t="s">
        <v>13228</v>
      </c>
      <c r="B2464" s="63" t="s">
        <v>13710</v>
      </c>
      <c r="C2464" s="63" t="s">
        <v>34</v>
      </c>
      <c r="D2464" s="63" t="s">
        <v>70</v>
      </c>
      <c r="E2464" s="72">
        <v>13028</v>
      </c>
      <c r="F2464" s="64">
        <v>1</v>
      </c>
      <c r="G2464" s="79">
        <v>0</v>
      </c>
      <c r="H2464" s="133">
        <v>101.30378723144531</v>
      </c>
      <c r="I2464" s="134">
        <v>71.922653198242188</v>
      </c>
      <c r="J2464" s="105">
        <v>93.353523254394531</v>
      </c>
      <c r="K2464" s="96">
        <f>msoa_calculations5[[#This Row],[ Pop20]]/SUMIF(msoa_calculations5[ICB26],msoa_calculations5[[#This Row],[ICB26]],msoa_calculations5[[ Pop20]])</f>
        <v>4.3420414127032375E-3</v>
      </c>
      <c r="L2464" s="98" cm="1">
        <f t="array" ref="L2464">msoa_calculations5[[#This Row],[ Estimated case time (see and convey)]]*msoa_calculations5[[#This Row],[Population share of ICB]:[Population share of ICB]]</f>
        <v>0.43986523942261302</v>
      </c>
      <c r="M2464" s="98" cm="1">
        <f t="array" ref="M2464">msoa_calculations5[[#This Row],[Estimated case time (see and treat)]]*msoa_calculations5[[#This Row],[Population share of ICB]:[Population share of ICB]]</f>
        <v>0.31229113869826053</v>
      </c>
      <c r="N2464" s="94" cm="1">
        <f t="array" ref="N2464">msoa_calculations5[[#This Row],[Weighted estimate]]*msoa_calculations5[[#This Row],[Population share of ICB]:[Population share of ICB]]</f>
        <v>0.40534486399233577</v>
      </c>
    </row>
    <row r="2465" spans="1:14">
      <c r="A2465" s="63" t="s">
        <v>13226</v>
      </c>
      <c r="B2465" s="63" t="s">
        <v>13710</v>
      </c>
      <c r="C2465" s="63" t="s">
        <v>34</v>
      </c>
      <c r="D2465" s="63" t="s">
        <v>70</v>
      </c>
      <c r="E2465" s="72">
        <v>6060</v>
      </c>
      <c r="F2465" s="64">
        <v>1</v>
      </c>
      <c r="G2465" s="79">
        <v>0</v>
      </c>
      <c r="H2465" s="133">
        <v>103.24974822998047</v>
      </c>
      <c r="I2465" s="134">
        <v>73.070053100585938</v>
      </c>
      <c r="J2465" s="105">
        <v>95.083396911621094</v>
      </c>
      <c r="K2465" s="96">
        <f>msoa_calculations5[[#This Row],[ Pop20]]/SUMIF(msoa_calculations5[ICB26],msoa_calculations5[[#This Row],[ICB26]],msoa_calculations5[[ Pop20]])</f>
        <v>2.0197091618806891E-3</v>
      </c>
      <c r="L2465" s="98" cm="1">
        <f t="array" ref="L2465">msoa_calculations5[[#This Row],[ Estimated case time (see and convey)]]*msoa_calculations5[[#This Row],[Population share of ICB]:[Population share of ICB]]</f>
        <v>0.20853446246196602</v>
      </c>
      <c r="M2465" s="98" cm="1">
        <f t="array" ref="M2465">msoa_calculations5[[#This Row],[Estimated case time (see and treat)]]*msoa_calculations5[[#This Row],[Population share of ICB]:[Population share of ICB]]</f>
        <v>0.14758025570636188</v>
      </c>
      <c r="N2465" s="94" cm="1">
        <f t="array" ref="N2465">msoa_calculations5[[#This Row],[Weighted estimate]]*msoa_calculations5[[#This Row],[Population share of ICB]:[Population share of ICB]]</f>
        <v>0.19204080788513914</v>
      </c>
    </row>
    <row r="2466" spans="1:14">
      <c r="A2466" s="63" t="s">
        <v>13224</v>
      </c>
      <c r="B2466" s="63" t="s">
        <v>13710</v>
      </c>
      <c r="C2466" s="63" t="s">
        <v>34</v>
      </c>
      <c r="D2466" s="63" t="s">
        <v>70</v>
      </c>
      <c r="E2466" s="72">
        <v>6619</v>
      </c>
      <c r="F2466" s="64">
        <v>1</v>
      </c>
      <c r="G2466" s="79">
        <v>0</v>
      </c>
      <c r="H2466" s="133">
        <v>89.05938720703125</v>
      </c>
      <c r="I2466" s="134">
        <v>61.956775665283203</v>
      </c>
      <c r="J2466" s="105">
        <v>81.725669860839844</v>
      </c>
      <c r="K2466" s="96">
        <f>msoa_calculations5[[#This Row],[ Pop20]]/SUMIF(msoa_calculations5[ICB26],msoa_calculations5[[#This Row],[ICB26]],msoa_calculations5[[ Pop20]])</f>
        <v>2.206015667077274E-3</v>
      </c>
      <c r="L2466" s="98" cm="1">
        <f t="array" ref="L2466">msoa_calculations5[[#This Row],[ Estimated case time (see and convey)]]*msoa_calculations5[[#This Row],[Population share of ICB]:[Population share of ICB]]</f>
        <v>0.19646640347901229</v>
      </c>
      <c r="M2466" s="98" cm="1">
        <f t="array" ref="M2466">msoa_calculations5[[#This Row],[Estimated case time (see and treat)]]*msoa_calculations5[[#This Row],[Population share of ICB]:[Population share of ICB]]</f>
        <v>0.13667761779920676</v>
      </c>
      <c r="N2466" s="94" cm="1">
        <f t="array" ref="N2466">msoa_calculations5[[#This Row],[Weighted estimate]]*msoa_calculations5[[#This Row],[Population share of ICB]:[Population share of ICB]]</f>
        <v>0.18028810811539767</v>
      </c>
    </row>
    <row r="2467" spans="1:14">
      <c r="A2467" s="63" t="s">
        <v>13222</v>
      </c>
      <c r="B2467" s="63" t="s">
        <v>13710</v>
      </c>
      <c r="C2467" s="63" t="s">
        <v>34</v>
      </c>
      <c r="D2467" s="63" t="s">
        <v>70</v>
      </c>
      <c r="E2467" s="72">
        <v>5456</v>
      </c>
      <c r="F2467" s="64">
        <v>1</v>
      </c>
      <c r="G2467" s="79">
        <v>0</v>
      </c>
      <c r="H2467" s="133">
        <v>106.61648559570313</v>
      </c>
      <c r="I2467" s="134">
        <v>72.726524353027344</v>
      </c>
      <c r="J2467" s="105">
        <v>97.446174621582031</v>
      </c>
      <c r="K2467" s="96">
        <f>msoa_calculations5[[#This Row],[ Pop20]]/SUMIF(msoa_calculations5[ICB26],msoa_calculations5[[#This Row],[ICB26]],msoa_calculations5[[ Pop20]])</f>
        <v>1.8184048163731089E-3</v>
      </c>
      <c r="L2467" s="98" cm="1">
        <f t="array" ref="L2467">msoa_calculations5[[#This Row],[ Estimated case time (see and convey)]]*msoa_calculations5[[#This Row],[Population share of ICB]:[Population share of ICB]]</f>
        <v>0.19387193091200075</v>
      </c>
      <c r="M2467" s="98" cm="1">
        <f t="array" ref="M2467">msoa_calculations5[[#This Row],[Estimated case time (see and treat)]]*msoa_calculations5[[#This Row],[Population share of ICB]:[Population share of ICB]]</f>
        <v>0.13224626216162111</v>
      </c>
      <c r="N2467" s="94" cm="1">
        <f t="array" ref="N2467">msoa_calculations5[[#This Row],[Weighted estimate]]*msoa_calculations5[[#This Row],[Population share of ICB]:[Population share of ICB]]</f>
        <v>0.17719659326901976</v>
      </c>
    </row>
    <row r="2468" spans="1:14">
      <c r="A2468" s="63" t="s">
        <v>13220</v>
      </c>
      <c r="B2468" s="63" t="s">
        <v>13710</v>
      </c>
      <c r="C2468" s="63" t="s">
        <v>34</v>
      </c>
      <c r="D2468" s="63" t="s">
        <v>70</v>
      </c>
      <c r="E2468" s="72">
        <v>8085</v>
      </c>
      <c r="F2468" s="64">
        <v>1</v>
      </c>
      <c r="G2468" s="79">
        <v>0</v>
      </c>
      <c r="H2468" s="133">
        <v>92.457695007324219</v>
      </c>
      <c r="I2468" s="134">
        <v>66.948402404785156</v>
      </c>
      <c r="J2468" s="105">
        <v>85.55511474609375</v>
      </c>
      <c r="K2468" s="96">
        <f>msoa_calculations5[[#This Row],[ Pop20]]/SUMIF(msoa_calculations5[ICB26],msoa_calculations5[[#This Row],[ICB26]],msoa_calculations5[[ Pop20]])</f>
        <v>2.6946119758754741E-3</v>
      </c>
      <c r="L2468" s="98" cm="1">
        <f t="array" ref="L2468">msoa_calculations5[[#This Row],[ Estimated case time (see and convey)]]*msoa_calculations5[[#This Row],[Population share of ICB]:[Population share of ICB]]</f>
        <v>0.24913761222857789</v>
      </c>
      <c r="M2468" s="98" cm="1">
        <f t="array" ref="M2468">msoa_calculations5[[#This Row],[Estimated case time (see and treat)]]*msoa_calculations5[[#This Row],[Population share of ICB]:[Population share of ICB]]</f>
        <v>0.18039996688566448</v>
      </c>
      <c r="N2468" s="94" cm="1">
        <f t="array" ref="N2468">msoa_calculations5[[#This Row],[Weighted estimate]]*msoa_calculations5[[#This Row],[Population share of ICB]:[Population share of ICB]]</f>
        <v>0.23053783679222459</v>
      </c>
    </row>
    <row r="2469" spans="1:14">
      <c r="A2469" s="63" t="s">
        <v>13218</v>
      </c>
      <c r="B2469" s="63" t="s">
        <v>13710</v>
      </c>
      <c r="C2469" s="63" t="s">
        <v>34</v>
      </c>
      <c r="D2469" s="63" t="s">
        <v>70</v>
      </c>
      <c r="E2469" s="72">
        <v>7774</v>
      </c>
      <c r="F2469" s="64">
        <v>1</v>
      </c>
      <c r="G2469" s="79">
        <v>0</v>
      </c>
      <c r="H2469" s="133">
        <v>103.32132720947266</v>
      </c>
      <c r="I2469" s="134">
        <v>71.378181457519531</v>
      </c>
      <c r="J2469" s="105">
        <v>94.677803039550781</v>
      </c>
      <c r="K2469" s="96">
        <f>msoa_calculations5[[#This Row],[ Pop20]]/SUMIF(msoa_calculations5[ICB26],msoa_calculations5[[#This Row],[ICB26]],msoa_calculations5[[ Pop20]])</f>
        <v>2.5909602350594847E-3</v>
      </c>
      <c r="L2469" s="98" cm="1">
        <f t="array" ref="L2469">msoa_calculations5[[#This Row],[ Estimated case time (see and convey)]]*msoa_calculations5[[#This Row],[Population share of ICB]:[Population share of ICB]]</f>
        <v>0.26770145023331321</v>
      </c>
      <c r="M2469" s="98" cm="1">
        <f t="array" ref="M2469">msoa_calculations5[[#This Row],[Estimated case time (see and treat)]]*msoa_calculations5[[#This Row],[Population share of ICB]:[Population share of ICB]]</f>
        <v>0.18493802980729335</v>
      </c>
      <c r="N2469" s="94" cm="1">
        <f t="array" ref="N2469">msoa_calculations5[[#This Row],[Weighted estimate]]*msoa_calculations5[[#This Row],[Population share of ICB]:[Population share of ICB]]</f>
        <v>0.24530642281827009</v>
      </c>
    </row>
    <row r="2470" spans="1:14">
      <c r="A2470" s="63" t="s">
        <v>13216</v>
      </c>
      <c r="B2470" s="63" t="s">
        <v>13710</v>
      </c>
      <c r="C2470" s="63" t="s">
        <v>34</v>
      </c>
      <c r="D2470" s="63" t="s">
        <v>70</v>
      </c>
      <c r="E2470" s="72">
        <v>5106</v>
      </c>
      <c r="F2470" s="64">
        <v>1</v>
      </c>
      <c r="G2470" s="79">
        <v>0</v>
      </c>
      <c r="H2470" s="133">
        <v>107.99208831787109</v>
      </c>
      <c r="I2470" s="134">
        <v>72.174957275390625</v>
      </c>
      <c r="J2470" s="105">
        <v>98.300300598144531</v>
      </c>
      <c r="K2470" s="96">
        <f>msoa_calculations5[[#This Row],[ Pop20]]/SUMIF(msoa_calculations5[ICB26],msoa_calculations5[[#This Row],[ICB26]],msoa_calculations5[[ Pop20]])</f>
        <v>1.7017549472875906E-3</v>
      </c>
      <c r="L2470" s="98" cm="1">
        <f t="array" ref="L2470">msoa_calculations5[[#This Row],[ Estimated case time (see and convey)]]*msoa_calculations5[[#This Row],[Population share of ICB]:[Population share of ICB]]</f>
        <v>0.18377607056285555</v>
      </c>
      <c r="M2470" s="98" cm="1">
        <f t="array" ref="M2470">msoa_calculations5[[#This Row],[Estimated case time (see and treat)]]*msoa_calculations5[[#This Row],[Population share of ICB]:[Population share of ICB]]</f>
        <v>0.12282409061366648</v>
      </c>
      <c r="N2470" s="94" cm="1">
        <f t="array" ref="N2470">msoa_calculations5[[#This Row],[Weighted estimate]]*msoa_calculations5[[#This Row],[Population share of ICB]:[Population share of ICB]]</f>
        <v>0.16728302286274976</v>
      </c>
    </row>
    <row r="2471" spans="1:14">
      <c r="A2471" s="63" t="s">
        <v>13214</v>
      </c>
      <c r="B2471" s="63" t="s">
        <v>13710</v>
      </c>
      <c r="C2471" s="63" t="s">
        <v>34</v>
      </c>
      <c r="D2471" s="63" t="s">
        <v>70</v>
      </c>
      <c r="E2471" s="72">
        <v>5833</v>
      </c>
      <c r="F2471" s="64">
        <v>1</v>
      </c>
      <c r="G2471" s="79">
        <v>0</v>
      </c>
      <c r="H2471" s="133">
        <v>91.182052612304688</v>
      </c>
      <c r="I2471" s="134">
        <v>66.017539978027344</v>
      </c>
      <c r="J2471" s="105">
        <v>84.372764587402344</v>
      </c>
      <c r="K2471" s="96">
        <f>msoa_calculations5[[#This Row],[ Pop20]]/SUMIF(msoa_calculations5[ICB26],msoa_calculations5[[#This Row],[ICB26]],msoa_calculations5[[ Pop20]])</f>
        <v>1.9440533896452243E-3</v>
      </c>
      <c r="L2471" s="98" cm="1">
        <f t="array" ref="L2471">msoa_calculations5[[#This Row],[ Estimated case time (see and convey)]]*msoa_calculations5[[#This Row],[Population share of ICB]:[Population share of ICB]]</f>
        <v>0.17726277845576011</v>
      </c>
      <c r="M2471" s="98" cm="1">
        <f t="array" ref="M2471">msoa_calculations5[[#This Row],[Estimated case time (see and treat)]]*msoa_calculations5[[#This Row],[Population share of ICB]:[Population share of ICB]]</f>
        <v>0.12834162237032318</v>
      </c>
      <c r="N2471" s="94" cm="1">
        <f t="array" ref="N2471">msoa_calculations5[[#This Row],[Weighted estimate]]*msoa_calculations5[[#This Row],[Population share of ICB]:[Population share of ICB]]</f>
        <v>0.16402515898987807</v>
      </c>
    </row>
    <row r="2472" spans="1:14">
      <c r="A2472" s="63" t="s">
        <v>13212</v>
      </c>
      <c r="B2472" s="63" t="s">
        <v>13710</v>
      </c>
      <c r="C2472" s="63" t="s">
        <v>34</v>
      </c>
      <c r="D2472" s="63" t="s">
        <v>70</v>
      </c>
      <c r="E2472" s="72">
        <v>6359</v>
      </c>
      <c r="F2472" s="64">
        <v>1</v>
      </c>
      <c r="G2472" s="79">
        <v>0</v>
      </c>
      <c r="H2472" s="133">
        <v>108.65529632568359</v>
      </c>
      <c r="I2472" s="134">
        <v>74.814888000488281</v>
      </c>
      <c r="J2472" s="105">
        <v>99.498390197753906</v>
      </c>
      <c r="K2472" s="96">
        <f>msoa_calculations5[[#This Row],[ Pop20]]/SUMIF(msoa_calculations5[ICB26],msoa_calculations5[[#This Row],[ICB26]],msoa_calculations5[[ Pop20]])</f>
        <v>2.1193614786137465E-3</v>
      </c>
      <c r="L2472" s="98" cm="1">
        <f t="array" ref="L2472">msoa_calculations5[[#This Row],[ Estimated case time (see and convey)]]*msoa_calculations5[[#This Row],[Population share of ICB]:[Population share of ICB]]</f>
        <v>0.23027984948001556</v>
      </c>
      <c r="M2472" s="98" cm="1">
        <f t="array" ref="M2472">msoa_calculations5[[#This Row],[Estimated case time (see and treat)]]*msoa_calculations5[[#This Row],[Population share of ICB]:[Population share of ICB]]</f>
        <v>0.15855979165503667</v>
      </c>
      <c r="N2472" s="94" cm="1">
        <f t="array" ref="N2472">msoa_calculations5[[#This Row],[Weighted estimate]]*msoa_calculations5[[#This Row],[Population share of ICB]:[Population share of ICB]]</f>
        <v>0.2108730553691992</v>
      </c>
    </row>
    <row r="2473" spans="1:14">
      <c r="A2473" s="63" t="s">
        <v>13210</v>
      </c>
      <c r="B2473" s="63" t="s">
        <v>13710</v>
      </c>
      <c r="C2473" s="63" t="s">
        <v>34</v>
      </c>
      <c r="D2473" s="63" t="s">
        <v>70</v>
      </c>
      <c r="E2473" s="72">
        <v>6807</v>
      </c>
      <c r="F2473" s="64">
        <v>1</v>
      </c>
      <c r="G2473" s="79">
        <v>0</v>
      </c>
      <c r="H2473" s="133">
        <v>99.980583190917969</v>
      </c>
      <c r="I2473" s="134">
        <v>70.60662841796875</v>
      </c>
      <c r="J2473" s="105">
        <v>92.032257080078125</v>
      </c>
      <c r="K2473" s="96">
        <f>msoa_calculations5[[#This Row],[ Pop20]]/SUMIF(msoa_calculations5[ICB26],msoa_calculations5[[#This Row],[ICB26]],msoa_calculations5[[ Pop20]])</f>
        <v>2.26867331104321E-3</v>
      </c>
      <c r="L2473" s="98" cm="1">
        <f t="array" ref="L2473">msoa_calculations5[[#This Row],[ Estimated case time (see and convey)]]*msoa_calculations5[[#This Row],[Population share of ICB]:[Population share of ICB]]</f>
        <v>0.22682328070777097</v>
      </c>
      <c r="M2473" s="98" cm="1">
        <f t="array" ref="M2473">msoa_calculations5[[#This Row],[Estimated case time (see and treat)]]*msoa_calculations5[[#This Row],[Population share of ICB]:[Population share of ICB]]</f>
        <v>0.16018337347459077</v>
      </c>
      <c r="N2473" s="94" cm="1">
        <f t="array" ref="N2473">msoa_calculations5[[#This Row],[Weighted estimate]]*msoa_calculations5[[#This Row],[Population share of ICB]:[Population share of ICB]]</f>
        <v>0.20879112539264075</v>
      </c>
    </row>
    <row r="2474" spans="1:14">
      <c r="A2474" s="63" t="s">
        <v>13208</v>
      </c>
      <c r="B2474" s="63" t="s">
        <v>13710</v>
      </c>
      <c r="C2474" s="63" t="s">
        <v>34</v>
      </c>
      <c r="D2474" s="63" t="s">
        <v>70</v>
      </c>
      <c r="E2474" s="72">
        <v>6329</v>
      </c>
      <c r="F2474" s="64">
        <v>1</v>
      </c>
      <c r="G2474" s="79">
        <v>0</v>
      </c>
      <c r="H2474" s="133">
        <v>96.794837951660156</v>
      </c>
      <c r="I2474" s="134">
        <v>69.637428283691406</v>
      </c>
      <c r="J2474" s="105">
        <v>89.4462890625</v>
      </c>
      <c r="K2474" s="96">
        <f>msoa_calculations5[[#This Row],[ Pop20]]/SUMIF(msoa_calculations5[ICB26],msoa_calculations5[[#This Row],[ICB26]],msoa_calculations5[[ Pop20]])</f>
        <v>2.1093629184064161E-3</v>
      </c>
      <c r="L2474" s="98" cm="1">
        <f t="array" ref="L2474">msoa_calculations5[[#This Row],[ Estimated case time (see and convey)]]*msoa_calculations5[[#This Row],[Population share of ICB]:[Population share of ICB]]</f>
        <v>0.20417544186838998</v>
      </c>
      <c r="M2474" s="98" cm="1">
        <f t="array" ref="M2474">msoa_calculations5[[#This Row],[Estimated case time (see and treat)]]*msoa_calculations5[[#This Row],[Population share of ICB]:[Population share of ICB]]</f>
        <v>0.1468906089548048</v>
      </c>
      <c r="N2474" s="94" cm="1">
        <f t="array" ref="N2474">msoa_calculations5[[#This Row],[Weighted estimate]]*msoa_calculations5[[#This Row],[Population share of ICB]:[Population share of ICB]]</f>
        <v>0.1886746853374989</v>
      </c>
    </row>
    <row r="2475" spans="1:14">
      <c r="A2475" s="63" t="s">
        <v>13206</v>
      </c>
      <c r="B2475" s="63" t="s">
        <v>13710</v>
      </c>
      <c r="C2475" s="63" t="s">
        <v>34</v>
      </c>
      <c r="D2475" s="63" t="s">
        <v>70</v>
      </c>
      <c r="E2475" s="72">
        <v>5639</v>
      </c>
      <c r="F2475" s="64">
        <v>1</v>
      </c>
      <c r="G2475" s="79">
        <v>0</v>
      </c>
      <c r="H2475" s="133">
        <v>102.30917358398438</v>
      </c>
      <c r="I2475" s="134">
        <v>73.515464782714844</v>
      </c>
      <c r="J2475" s="105">
        <v>94.517860412597656</v>
      </c>
      <c r="K2475" s="96">
        <f>msoa_calculations5[[#This Row],[ Pop20]]/SUMIF(msoa_calculations5[ICB26],msoa_calculations5[[#This Row],[ICB26]],msoa_calculations5[[ Pop20]])</f>
        <v>1.8793960336378228E-3</v>
      </c>
      <c r="L2475" s="98" cm="1">
        <f t="array" ref="L2475">msoa_calculations5[[#This Row],[ Estimated case time (see and convey)]]*msoa_calculations5[[#This Row],[Population share of ICB]:[Population share of ICB]]</f>
        <v>0.19227945503850374</v>
      </c>
      <c r="M2475" s="98" cm="1">
        <f t="array" ref="M2475">msoa_calculations5[[#This Row],[Estimated case time (see and treat)]]*msoa_calculations5[[#This Row],[Population share of ICB]:[Population share of ICB]]</f>
        <v>0.13816467292367532</v>
      </c>
      <c r="N2475" s="94" cm="1">
        <f t="array" ref="N2475">msoa_calculations5[[#This Row],[Weighted estimate]]*msoa_calculations5[[#This Row],[Population share of ICB]:[Population share of ICB]]</f>
        <v>0.17763649196736941</v>
      </c>
    </row>
    <row r="2476" spans="1:14">
      <c r="A2476" s="63" t="s">
        <v>13404</v>
      </c>
      <c r="B2476" s="63" t="s">
        <v>13710</v>
      </c>
      <c r="C2476" s="63" t="s">
        <v>34</v>
      </c>
      <c r="D2476" s="63" t="s">
        <v>70</v>
      </c>
      <c r="E2476" s="72">
        <v>9255</v>
      </c>
      <c r="F2476" s="64">
        <v>1</v>
      </c>
      <c r="G2476" s="79">
        <v>0</v>
      </c>
      <c r="H2476" s="133">
        <v>93.268653869628906</v>
      </c>
      <c r="I2476" s="134">
        <v>66.819290161132813</v>
      </c>
      <c r="J2476" s="105">
        <v>86.1116943359375</v>
      </c>
      <c r="K2476" s="96">
        <f>msoa_calculations5[[#This Row],[ Pop20]]/SUMIF(msoa_calculations5[ICB26],msoa_calculations5[[#This Row],[ICB26]],msoa_calculations5[[ Pop20]])</f>
        <v>3.0845558239613498E-3</v>
      </c>
      <c r="L2476" s="98" cm="1">
        <f t="array" ref="L2476">msoa_calculations5[[#This Row],[ Estimated case time (see and convey)]]*msoa_calculations5[[#This Row],[Population share of ICB]:[Population share of ICB]]</f>
        <v>0.28769236948659915</v>
      </c>
      <c r="M2476" s="98" cm="1">
        <f t="array" ref="M2476">msoa_calculations5[[#This Row],[Estimated case time (see and treat)]]*msoa_calculations5[[#This Row],[Population share of ICB]:[Population share of ICB]]</f>
        <v>0.20610783061948554</v>
      </c>
      <c r="N2476" s="94" cm="1">
        <f t="array" ref="N2476">msoa_calculations5[[#This Row],[Weighted estimate]]*msoa_calculations5[[#This Row],[Population share of ICB]:[Population share of ICB]]</f>
        <v>0.26561632827509557</v>
      </c>
    </row>
    <row r="2477" spans="1:14">
      <c r="A2477" s="63" t="s">
        <v>13402</v>
      </c>
      <c r="B2477" s="63" t="s">
        <v>13710</v>
      </c>
      <c r="C2477" s="63" t="s">
        <v>34</v>
      </c>
      <c r="D2477" s="63" t="s">
        <v>70</v>
      </c>
      <c r="E2477" s="72">
        <v>9727</v>
      </c>
      <c r="F2477" s="64">
        <v>1</v>
      </c>
      <c r="G2477" s="79">
        <v>0</v>
      </c>
      <c r="H2477" s="133">
        <v>89.212661743164063</v>
      </c>
      <c r="I2477" s="134">
        <v>64.66522216796875</v>
      </c>
      <c r="J2477" s="105">
        <v>82.570350646972656</v>
      </c>
      <c r="K2477" s="96">
        <f>msoa_calculations5[[#This Row],[ Pop20]]/SUMIF(msoa_calculations5[ICB26],msoa_calculations5[[#This Row],[ICB26]],msoa_calculations5[[ Pop20]])</f>
        <v>3.2418665045566772E-3</v>
      </c>
      <c r="L2477" s="98" cm="1">
        <f t="array" ref="L2477">msoa_calculations5[[#This Row],[ Estimated case time (see and convey)]]*msoa_calculations5[[#This Row],[Population share of ICB]:[Population share of ICB]]</f>
        <v>0.28921553988750848</v>
      </c>
      <c r="M2477" s="98" cm="1">
        <f t="array" ref="M2477">msoa_calculations5[[#This Row],[Estimated case time (see and treat)]]*msoa_calculations5[[#This Row],[Population share of ICB]:[Population share of ICB]]</f>
        <v>0.20963601775605381</v>
      </c>
      <c r="N2477" s="94" cm="1">
        <f t="array" ref="N2477">msoa_calculations5[[#This Row],[Weighted estimate]]*msoa_calculations5[[#This Row],[Population share of ICB]:[Population share of ICB]]</f>
        <v>0.26768205403192041</v>
      </c>
    </row>
    <row r="2478" spans="1:14">
      <c r="A2478" s="63" t="s">
        <v>13400</v>
      </c>
      <c r="B2478" s="63" t="s">
        <v>13710</v>
      </c>
      <c r="C2478" s="63" t="s">
        <v>34</v>
      </c>
      <c r="D2478" s="63" t="s">
        <v>70</v>
      </c>
      <c r="E2478" s="72">
        <v>8579</v>
      </c>
      <c r="F2478" s="64">
        <v>1</v>
      </c>
      <c r="G2478" s="79">
        <v>0</v>
      </c>
      <c r="H2478" s="133">
        <v>93.021644592285156</v>
      </c>
      <c r="I2478" s="134">
        <v>65.356842041015625</v>
      </c>
      <c r="J2478" s="105">
        <v>85.535804748535156</v>
      </c>
      <c r="K2478" s="96">
        <f>msoa_calculations5[[#This Row],[ Pop20]]/SUMIF(msoa_calculations5[ICB26],msoa_calculations5[[#This Row],[ICB26]],msoa_calculations5[[ Pop20]])</f>
        <v>2.859254933956177E-3</v>
      </c>
      <c r="L2478" s="98" cm="1">
        <f t="array" ref="L2478">msoa_calculations5[[#This Row],[ Estimated case time (see and convey)]]*msoa_calculations5[[#This Row],[Population share of ICB]:[Population share of ICB]]</f>
        <v>0.26597259626520925</v>
      </c>
      <c r="M2478" s="98" cm="1">
        <f t="array" ref="M2478">msoa_calculations5[[#This Row],[Estimated case time (see and treat)]]*msoa_calculations5[[#This Row],[Population share of ICB]:[Population share of ICB]]</f>
        <v>0.18687187307356842</v>
      </c>
      <c r="N2478" s="94" cm="1">
        <f t="array" ref="N2478">msoa_calculations5[[#This Row],[Weighted estimate]]*msoa_calculations5[[#This Row],[Population share of ICB]:[Population share of ICB]]</f>
        <v>0.24456867175716135</v>
      </c>
    </row>
    <row r="2479" spans="1:14">
      <c r="A2479" s="63" t="s">
        <v>13398</v>
      </c>
      <c r="B2479" s="63" t="s">
        <v>13710</v>
      </c>
      <c r="C2479" s="63" t="s">
        <v>34</v>
      </c>
      <c r="D2479" s="63" t="s">
        <v>70</v>
      </c>
      <c r="E2479" s="72">
        <v>5782</v>
      </c>
      <c r="F2479" s="64">
        <v>1</v>
      </c>
      <c r="G2479" s="79">
        <v>0</v>
      </c>
      <c r="H2479" s="133">
        <v>89.656936645507813</v>
      </c>
      <c r="I2479" s="134">
        <v>64.102386474609375</v>
      </c>
      <c r="J2479" s="105">
        <v>82.742111206054688</v>
      </c>
      <c r="K2479" s="96">
        <f>msoa_calculations5[[#This Row],[ Pop20]]/SUMIF(msoa_calculations5[ICB26],msoa_calculations5[[#This Row],[ICB26]],msoa_calculations5[[ Pop20]])</f>
        <v>1.9270558372927631E-3</v>
      </c>
      <c r="L2479" s="98" cm="1">
        <f t="array" ref="L2479">msoa_calculations5[[#This Row],[ Estimated case time (see and convey)]]*msoa_calculations5[[#This Row],[Population share of ICB]:[Population share of ICB]]</f>
        <v>0.17277392311651327</v>
      </c>
      <c r="M2479" s="98" cm="1">
        <f t="array" ref="M2479">msoa_calculations5[[#This Row],[Estimated case time (see and treat)]]*msoa_calculations5[[#This Row],[Population share of ICB]:[Population share of ICB]]</f>
        <v>0.12352887804029267</v>
      </c>
      <c r="N2479" s="94" cm="1">
        <f t="array" ref="N2479">msoa_calculations5[[#This Row],[Weighted estimate]]*msoa_calculations5[[#This Row],[Population share of ICB]:[Population share of ICB]]</f>
        <v>0.15944866838955463</v>
      </c>
    </row>
    <row r="2480" spans="1:14">
      <c r="A2480" s="63" t="s">
        <v>13396</v>
      </c>
      <c r="B2480" s="63" t="s">
        <v>13710</v>
      </c>
      <c r="C2480" s="63" t="s">
        <v>34</v>
      </c>
      <c r="D2480" s="63" t="s">
        <v>70</v>
      </c>
      <c r="E2480" s="72">
        <v>9707</v>
      </c>
      <c r="F2480" s="64">
        <v>1</v>
      </c>
      <c r="G2480" s="79">
        <v>0</v>
      </c>
      <c r="H2480" s="133">
        <v>91.809234619140625</v>
      </c>
      <c r="I2480" s="134">
        <v>66.487686157226563</v>
      </c>
      <c r="J2480" s="105">
        <v>84.957450866699219</v>
      </c>
      <c r="K2480" s="96">
        <f>msoa_calculations5[[#This Row],[ Pop20]]/SUMIF(msoa_calculations5[ICB26],msoa_calculations5[[#This Row],[ICB26]],msoa_calculations5[[ Pop20]])</f>
        <v>3.2352007977517905E-3</v>
      </c>
      <c r="L2480" s="98" cm="1">
        <f t="array" ref="L2480">msoa_calculations5[[#This Row],[ Estimated case time (see and convey)]]*msoa_calculations5[[#This Row],[Population share of ICB]:[Population share of ICB]]</f>
        <v>0.29702130908082508</v>
      </c>
      <c r="M2480" s="98" cm="1">
        <f t="array" ref="M2480">msoa_calculations5[[#This Row],[Estimated case time (see and treat)]]*msoa_calculations5[[#This Row],[Population share of ICB]:[Population share of ICB]]</f>
        <v>0.21510101529653006</v>
      </c>
      <c r="N2480" s="94" cm="1">
        <f t="array" ref="N2480">msoa_calculations5[[#This Row],[Weighted estimate]]*msoa_calculations5[[#This Row],[Population share of ICB]:[Population share of ICB]]</f>
        <v>0.27485441281890388</v>
      </c>
    </row>
    <row r="2481" spans="1:14">
      <c r="A2481" s="63" t="s">
        <v>13394</v>
      </c>
      <c r="B2481" s="63" t="s">
        <v>13710</v>
      </c>
      <c r="C2481" s="63" t="s">
        <v>34</v>
      </c>
      <c r="D2481" s="63" t="s">
        <v>70</v>
      </c>
      <c r="E2481" s="72">
        <v>5971</v>
      </c>
      <c r="F2481" s="64">
        <v>1</v>
      </c>
      <c r="G2481" s="79">
        <v>0</v>
      </c>
      <c r="H2481" s="133">
        <v>87.150436401367188</v>
      </c>
      <c r="I2481" s="134">
        <v>64.414382934570313</v>
      </c>
      <c r="J2481" s="105">
        <v>80.998268127441406</v>
      </c>
      <c r="K2481" s="96">
        <f>msoa_calculations5[[#This Row],[ Pop20]]/SUMIF(msoa_calculations5[ICB26],msoa_calculations5[[#This Row],[ICB26]],msoa_calculations5[[ Pop20]])</f>
        <v>1.9900467665989433E-3</v>
      </c>
      <c r="L2481" s="98" cm="1">
        <f t="array" ref="L2481">msoa_calculations5[[#This Row],[ Estimated case time (see and convey)]]*msoa_calculations5[[#This Row],[Population share of ICB]:[Population share of ICB]]</f>
        <v>0.17343344416822762</v>
      </c>
      <c r="M2481" s="98" cm="1">
        <f t="array" ref="M2481">msoa_calculations5[[#This Row],[Estimated case time (see and treat)]]*msoa_calculations5[[#This Row],[Population share of ICB]:[Population share of ICB]]</f>
        <v>0.1281876344814078</v>
      </c>
      <c r="N2481" s="94" cm="1">
        <f t="array" ref="N2481">msoa_calculations5[[#This Row],[Weighted estimate]]*msoa_calculations5[[#This Row],[Population share of ICB]:[Population share of ICB]]</f>
        <v>0.16119034158712903</v>
      </c>
    </row>
    <row r="2482" spans="1:14">
      <c r="A2482" s="63" t="s">
        <v>13392</v>
      </c>
      <c r="B2482" s="63" t="s">
        <v>13710</v>
      </c>
      <c r="C2482" s="63" t="s">
        <v>34</v>
      </c>
      <c r="D2482" s="63" t="s">
        <v>70</v>
      </c>
      <c r="E2482" s="72">
        <v>6056</v>
      </c>
      <c r="F2482" s="64">
        <v>1</v>
      </c>
      <c r="G2482" s="79">
        <v>0</v>
      </c>
      <c r="H2482" s="133">
        <v>86.59814453125</v>
      </c>
      <c r="I2482" s="134">
        <v>62.904678344726563</v>
      </c>
      <c r="J2482" s="105">
        <v>80.186904907226563</v>
      </c>
      <c r="K2482" s="96">
        <f>msoa_calculations5[[#This Row],[ Pop20]]/SUMIF(msoa_calculations5[ICB26],msoa_calculations5[[#This Row],[ICB26]],msoa_calculations5[[ Pop20]])</f>
        <v>2.0183760205197119E-3</v>
      </c>
      <c r="L2482" s="98" cm="1">
        <f t="array" ref="L2482">msoa_calculations5[[#This Row],[ Estimated case time (see and convey)]]*msoa_calculations5[[#This Row],[Population share of ICB]:[Population share of ICB]]</f>
        <v>0.17478761834337522</v>
      </c>
      <c r="M2482" s="98" cm="1">
        <f t="array" ref="M2482">msoa_calculations5[[#This Row],[Estimated case time (see and treat)]]*msoa_calculations5[[#This Row],[Population share of ICB]:[Population share of ICB]]</f>
        <v>0.12696529434950168</v>
      </c>
      <c r="N2482" s="94" cm="1">
        <f t="array" ref="N2482">msoa_calculations5[[#This Row],[Weighted estimate]]*msoa_calculations5[[#This Row],[Population share of ICB]:[Population share of ICB]]</f>
        <v>0.16184732602444052</v>
      </c>
    </row>
    <row r="2483" spans="1:14">
      <c r="A2483" s="63" t="s">
        <v>13390</v>
      </c>
      <c r="B2483" s="63" t="s">
        <v>13710</v>
      </c>
      <c r="C2483" s="63" t="s">
        <v>34</v>
      </c>
      <c r="D2483" s="63" t="s">
        <v>70</v>
      </c>
      <c r="E2483" s="72">
        <v>8166</v>
      </c>
      <c r="F2483" s="64">
        <v>1</v>
      </c>
      <c r="G2483" s="79">
        <v>0</v>
      </c>
      <c r="H2483" s="133">
        <v>82.982460021972656</v>
      </c>
      <c r="I2483" s="134">
        <v>59.462730407714844</v>
      </c>
      <c r="J2483" s="105">
        <v>76.618232727050781</v>
      </c>
      <c r="K2483" s="96">
        <f>msoa_calculations5[[#This Row],[ Pop20]]/SUMIF(msoa_calculations5[ICB26],msoa_calculations5[[#This Row],[ICB26]],msoa_calculations5[[ Pop20]])</f>
        <v>2.7216080884352651E-3</v>
      </c>
      <c r="L2483" s="98" cm="1">
        <f t="array" ref="L2483">msoa_calculations5[[#This Row],[ Estimated case time (see and convey)]]*msoa_calculations5[[#This Row],[Population share of ICB]:[Population share of ICB]]</f>
        <v>0.22584573439405681</v>
      </c>
      <c r="M2483" s="98" cm="1">
        <f t="array" ref="M2483">msoa_calculations5[[#This Row],[Estimated case time (see and treat)]]*msoa_calculations5[[#This Row],[Population share of ICB]:[Population share of ICB]]</f>
        <v>0.1618342480380823</v>
      </c>
      <c r="N2483" s="94" cm="1">
        <f t="array" ref="N2483">msoa_calculations5[[#This Row],[Weighted estimate]]*msoa_calculations5[[#This Row],[Population share of ICB]:[Population share of ICB]]</f>
        <v>0.20852480191155695</v>
      </c>
    </row>
    <row r="2484" spans="1:14">
      <c r="A2484" s="63" t="s">
        <v>13388</v>
      </c>
      <c r="B2484" s="63" t="s">
        <v>13710</v>
      </c>
      <c r="C2484" s="63" t="s">
        <v>34</v>
      </c>
      <c r="D2484" s="63" t="s">
        <v>70</v>
      </c>
      <c r="E2484" s="72">
        <v>9233</v>
      </c>
      <c r="F2484" s="64">
        <v>1</v>
      </c>
      <c r="G2484" s="79">
        <v>0</v>
      </c>
      <c r="H2484" s="133">
        <v>82.114875793457031</v>
      </c>
      <c r="I2484" s="134">
        <v>58.453472137451172</v>
      </c>
      <c r="J2484" s="105">
        <v>75.712318420410156</v>
      </c>
      <c r="K2484" s="96">
        <f>msoa_calculations5[[#This Row],[ Pop20]]/SUMIF(msoa_calculations5[ICB26],msoa_calculations5[[#This Row],[ICB26]],msoa_calculations5[[ Pop20]])</f>
        <v>3.0772235464759743E-3</v>
      </c>
      <c r="L2484" s="98" cm="1">
        <f t="array" ref="L2484">msoa_calculations5[[#This Row],[ Estimated case time (see and convey)]]*msoa_calculations5[[#This Row],[Population share of ICB]:[Population share of ICB]]</f>
        <v>0.25268582930757599</v>
      </c>
      <c r="M2484" s="98" cm="1">
        <f t="array" ref="M2484">msoa_calculations5[[#This Row],[Estimated case time (see and treat)]]*msoa_calculations5[[#This Row],[Population share of ICB]:[Population share of ICB]]</f>
        <v>0.17987440083464204</v>
      </c>
      <c r="N2484" s="94" cm="1">
        <f t="array" ref="N2484">msoa_calculations5[[#This Row],[Weighted estimate]]*msoa_calculations5[[#This Row],[Population share of ICB]:[Population share of ICB]]</f>
        <v>0.23298372900157277</v>
      </c>
    </row>
    <row r="2485" spans="1:14">
      <c r="A2485" s="63" t="s">
        <v>13386</v>
      </c>
      <c r="B2485" s="63" t="s">
        <v>13710</v>
      </c>
      <c r="C2485" s="63" t="s">
        <v>34</v>
      </c>
      <c r="D2485" s="63" t="s">
        <v>70</v>
      </c>
      <c r="E2485" s="72">
        <v>8831</v>
      </c>
      <c r="F2485" s="64">
        <v>1</v>
      </c>
      <c r="G2485" s="79">
        <v>0</v>
      </c>
      <c r="H2485" s="133">
        <v>86.9520263671875</v>
      </c>
      <c r="I2485" s="134">
        <v>62.021148681640625</v>
      </c>
      <c r="J2485" s="105">
        <v>80.205955505371094</v>
      </c>
      <c r="K2485" s="96">
        <f>msoa_calculations5[[#This Row],[ Pop20]]/SUMIF(msoa_calculations5[ICB26],msoa_calculations5[[#This Row],[ICB26]],msoa_calculations5[[ Pop20]])</f>
        <v>2.9432428396977501E-3</v>
      </c>
      <c r="L2485" s="98" cm="1">
        <f t="array" ref="L2485">msoa_calculations5[[#This Row],[ Estimated case time (see and convey)]]*msoa_calculations5[[#This Row],[Population share of ICB]:[Population share of ICB]]</f>
        <v>0.25592092900243457</v>
      </c>
      <c r="M2485" s="98" cm="1">
        <f t="array" ref="M2485">msoa_calculations5[[#This Row],[Estimated case time (see and treat)]]*msoa_calculations5[[#This Row],[Population share of ICB]:[Population share of ICB]]</f>
        <v>0.18254330176706832</v>
      </c>
      <c r="N2485" s="94" cm="1">
        <f t="array" ref="N2485">msoa_calculations5[[#This Row],[Weighted estimate]]*msoa_calculations5[[#This Row],[Population share of ICB]:[Population share of ICB]]</f>
        <v>0.2360656042422998</v>
      </c>
    </row>
    <row r="2486" spans="1:14">
      <c r="A2486" s="63" t="s">
        <v>13384</v>
      </c>
      <c r="B2486" s="63" t="s">
        <v>13710</v>
      </c>
      <c r="C2486" s="63" t="s">
        <v>34</v>
      </c>
      <c r="D2486" s="63" t="s">
        <v>70</v>
      </c>
      <c r="E2486" s="72">
        <v>5110</v>
      </c>
      <c r="F2486" s="64">
        <v>1</v>
      </c>
      <c r="G2486" s="79">
        <v>0</v>
      </c>
      <c r="H2486" s="133">
        <v>86.567276000976563</v>
      </c>
      <c r="I2486" s="134">
        <v>63.391429901123047</v>
      </c>
      <c r="J2486" s="105">
        <v>80.296104431152344</v>
      </c>
      <c r="K2486" s="96">
        <f>msoa_calculations5[[#This Row],[ Pop20]]/SUMIF(msoa_calculations5[ICB26],msoa_calculations5[[#This Row],[ICB26]],msoa_calculations5[[ Pop20]])</f>
        <v>1.703088088648568E-3</v>
      </c>
      <c r="L2486" s="98" cm="1">
        <f t="array" ref="L2486">msoa_calculations5[[#This Row],[ Estimated case time (see and convey)]]*msoa_calculations5[[#This Row],[Population share of ICB]:[Population share of ICB]]</f>
        <v>0.14743169662401623</v>
      </c>
      <c r="M2486" s="98" cm="1">
        <f t="array" ref="M2486">msoa_calculations5[[#This Row],[Estimated case time (see and treat)]]*msoa_calculations5[[#This Row],[Population share of ICB]:[Population share of ICB]]</f>
        <v>0.10796118918700333</v>
      </c>
      <c r="N2486" s="94" cm="1">
        <f t="array" ref="N2486">msoa_calculations5[[#This Row],[Weighted estimate]]*msoa_calculations5[[#This Row],[Population share of ICB]:[Population share of ICB]]</f>
        <v>0.13675133902157707</v>
      </c>
    </row>
    <row r="2487" spans="1:14">
      <c r="A2487" s="63" t="s">
        <v>13382</v>
      </c>
      <c r="B2487" s="63" t="s">
        <v>13710</v>
      </c>
      <c r="C2487" s="63" t="s">
        <v>34</v>
      </c>
      <c r="D2487" s="63" t="s">
        <v>70</v>
      </c>
      <c r="E2487" s="72">
        <v>7360</v>
      </c>
      <c r="F2487" s="64">
        <v>1</v>
      </c>
      <c r="G2487" s="79">
        <v>0</v>
      </c>
      <c r="H2487" s="133">
        <v>84.016525268554688</v>
      </c>
      <c r="I2487" s="134">
        <v>59.678115844726563</v>
      </c>
      <c r="J2487" s="105">
        <v>77.430770874023438</v>
      </c>
      <c r="K2487" s="96">
        <f>msoa_calculations5[[#This Row],[ Pop20]]/SUMIF(msoa_calculations5[ICB26],msoa_calculations5[[#This Row],[ICB26]],msoa_calculations5[[ Pop20]])</f>
        <v>2.4529801041983288E-3</v>
      </c>
      <c r="L2487" s="98" cm="1">
        <f t="array" ref="L2487">msoa_calculations5[[#This Row],[ Estimated case time (see and convey)]]*msoa_calculations5[[#This Row],[Population share of ICB]:[Population share of ICB]]</f>
        <v>0.20609086490764081</v>
      </c>
      <c r="M2487" s="98" cm="1">
        <f t="array" ref="M2487">msoa_calculations5[[#This Row],[Estimated case time (see and treat)]]*msoa_calculations5[[#This Row],[Population share of ICB]:[Population share of ICB]]</f>
        <v>0.1463892308231573</v>
      </c>
      <c r="N2487" s="94" cm="1">
        <f t="array" ref="N2487">msoa_calculations5[[#This Row],[Weighted estimate]]*msoa_calculations5[[#This Row],[Population share of ICB]:[Population share of ICB]]</f>
        <v>0.18993614040671894</v>
      </c>
    </row>
    <row r="2488" spans="1:14">
      <c r="A2488" s="63" t="s">
        <v>13380</v>
      </c>
      <c r="B2488" s="63" t="s">
        <v>13710</v>
      </c>
      <c r="C2488" s="63" t="s">
        <v>34</v>
      </c>
      <c r="D2488" s="63" t="s">
        <v>70</v>
      </c>
      <c r="E2488" s="72">
        <v>6159</v>
      </c>
      <c r="F2488" s="64">
        <v>1</v>
      </c>
      <c r="G2488" s="79">
        <v>0</v>
      </c>
      <c r="H2488" s="133">
        <v>87.324562072753906</v>
      </c>
      <c r="I2488" s="134">
        <v>64.62933349609375</v>
      </c>
      <c r="J2488" s="105">
        <v>81.183441162109375</v>
      </c>
      <c r="K2488" s="96">
        <f>msoa_calculations5[[#This Row],[ Pop20]]/SUMIF(msoa_calculations5[ICB26],msoa_calculations5[[#This Row],[ICB26]],msoa_calculations5[[ Pop20]])</f>
        <v>2.0527044105648788E-3</v>
      </c>
      <c r="L2488" s="98" cm="1">
        <f t="array" ref="L2488">msoa_calculations5[[#This Row],[ Estimated case time (see and convey)]]*msoa_calculations5[[#This Row],[Population share of ICB]:[Population share of ICB]]</f>
        <v>0.17925151371738848</v>
      </c>
      <c r="M2488" s="98" cm="1">
        <f t="array" ref="M2488">msoa_calculations5[[#This Row],[Estimated case time (see and treat)]]*msoa_calculations5[[#This Row],[Population share of ICB]:[Population share of ICB]]</f>
        <v>0.1326649179193001</v>
      </c>
      <c r="N2488" s="94" cm="1">
        <f t="array" ref="N2488">msoa_calculations5[[#This Row],[Weighted estimate]]*msoa_calculations5[[#This Row],[Population share of ICB]:[Population share of ICB]]</f>
        <v>0.16664560773829623</v>
      </c>
    </row>
    <row r="2489" spans="1:14">
      <c r="A2489" s="63" t="s">
        <v>13378</v>
      </c>
      <c r="B2489" s="63" t="s">
        <v>13710</v>
      </c>
      <c r="C2489" s="63" t="s">
        <v>34</v>
      </c>
      <c r="D2489" s="63" t="s">
        <v>70</v>
      </c>
      <c r="E2489" s="72">
        <v>13981</v>
      </c>
      <c r="F2489" s="64">
        <v>1</v>
      </c>
      <c r="G2489" s="79">
        <v>0</v>
      </c>
      <c r="H2489" s="133">
        <v>87.692070007324219</v>
      </c>
      <c r="I2489" s="134">
        <v>61.7177734375</v>
      </c>
      <c r="J2489" s="105">
        <v>80.663665771484375</v>
      </c>
      <c r="K2489" s="96">
        <f>msoa_calculations5[[#This Row],[ Pop20]]/SUMIF(msoa_calculations5[ICB26],msoa_calculations5[[#This Row],[ICB26]],msoa_calculations5[[ Pop20]])</f>
        <v>4.6596623419560912E-3</v>
      </c>
      <c r="L2489" s="98" cm="1">
        <f t="array" ref="L2489">msoa_calculations5[[#This Row],[ Estimated case time (see and convey)]]*msoa_calculations5[[#This Row],[Population share of ICB]:[Population share of ICB]]</f>
        <v>0.40861543630130587</v>
      </c>
      <c r="M2489" s="98" cm="1">
        <f t="array" ref="M2489">msoa_calculations5[[#This Row],[Estimated case time (see and treat)]]*msoa_calculations5[[#This Row],[Population share of ICB]:[Population share of ICB]]</f>
        <v>0.2875839847160967</v>
      </c>
      <c r="N2489" s="94" cm="1">
        <f t="array" ref="N2489">msoa_calculations5[[#This Row],[Weighted estimate]]*msoa_calculations5[[#This Row],[Population share of ICB]:[Population share of ICB]]</f>
        <v>0.3758654457595183</v>
      </c>
    </row>
    <row r="2490" spans="1:14">
      <c r="A2490" s="63" t="s">
        <v>13376</v>
      </c>
      <c r="B2490" s="63" t="s">
        <v>13710</v>
      </c>
      <c r="C2490" s="63" t="s">
        <v>34</v>
      </c>
      <c r="D2490" s="63" t="s">
        <v>70</v>
      </c>
      <c r="E2490" s="72">
        <v>7308</v>
      </c>
      <c r="F2490" s="64">
        <v>1</v>
      </c>
      <c r="G2490" s="79">
        <v>0</v>
      </c>
      <c r="H2490" s="133">
        <v>90.135536193847656</v>
      </c>
      <c r="I2490" s="134">
        <v>66.423606872558594</v>
      </c>
      <c r="J2490" s="105">
        <v>83.719306945800781</v>
      </c>
      <c r="K2490" s="96">
        <f>msoa_calculations5[[#This Row],[ Pop20]]/SUMIF(msoa_calculations5[ICB26],msoa_calculations5[[#This Row],[ICB26]],msoa_calculations5[[ Pop20]])</f>
        <v>2.4356492665056234E-3</v>
      </c>
      <c r="L2490" s="98" cm="1">
        <f t="array" ref="L2490">msoa_calculations5[[#This Row],[ Estimated case time (see and convey)]]*msoa_calculations5[[#This Row],[Population share of ICB]:[Population share of ICB]]</f>
        <v>0.2195385526166361</v>
      </c>
      <c r="M2490" s="98" cm="1">
        <f t="array" ref="M2490">msoa_calculations5[[#This Row],[Estimated case time (see and treat)]]*msoa_calculations5[[#This Row],[Population share of ICB]:[Population share of ICB]]</f>
        <v>0.16178460935780523</v>
      </c>
      <c r="N2490" s="94" cm="1">
        <f t="array" ref="N2490">msoa_calculations5[[#This Row],[Weighted estimate]]*msoa_calculations5[[#This Row],[Population share of ICB]:[Population share of ICB]]</f>
        <v>0.20391086855489882</v>
      </c>
    </row>
    <row r="2491" spans="1:14">
      <c r="A2491" s="63" t="s">
        <v>13374</v>
      </c>
      <c r="B2491" s="63" t="s">
        <v>13710</v>
      </c>
      <c r="C2491" s="63" t="s">
        <v>34</v>
      </c>
      <c r="D2491" s="63" t="s">
        <v>70</v>
      </c>
      <c r="E2491" s="72">
        <v>6143</v>
      </c>
      <c r="F2491" s="64">
        <v>1</v>
      </c>
      <c r="G2491" s="79">
        <v>0</v>
      </c>
      <c r="H2491" s="133">
        <v>87.596023559570313</v>
      </c>
      <c r="I2491" s="134">
        <v>63.542987823486328</v>
      </c>
      <c r="J2491" s="105">
        <v>81.087493896484375</v>
      </c>
      <c r="K2491" s="96">
        <f>msoa_calculations5[[#This Row],[ Pop20]]/SUMIF(msoa_calculations5[ICB26],msoa_calculations5[[#This Row],[ICB26]],msoa_calculations5[[ Pop20]])</f>
        <v>2.0473718451209694E-3</v>
      </c>
      <c r="L2491" s="98" cm="1">
        <f t="array" ref="L2491">msoa_calculations5[[#This Row],[ Estimated case time (see and convey)]]*msoa_calculations5[[#This Row],[Population share of ICB]:[Population share of ICB]]</f>
        <v>0.17934163238041737</v>
      </c>
      <c r="M2491" s="98" cm="1">
        <f t="array" ref="M2491">msoa_calculations5[[#This Row],[Estimated case time (see and treat)]]*msoa_calculations5[[#This Row],[Population share of ICB]:[Population share of ICB]]</f>
        <v>0.13009612422467048</v>
      </c>
      <c r="N2491" s="94" cm="1">
        <f t="array" ref="N2491">msoa_calculations5[[#This Row],[Weighted estimate]]*msoa_calculations5[[#This Row],[Population share of ICB]:[Population share of ICB]]</f>
        <v>0.16601625199508055</v>
      </c>
    </row>
    <row r="2492" spans="1:14">
      <c r="A2492" s="63" t="s">
        <v>13372</v>
      </c>
      <c r="B2492" s="63" t="s">
        <v>13710</v>
      </c>
      <c r="C2492" s="63" t="s">
        <v>34</v>
      </c>
      <c r="D2492" s="63" t="s">
        <v>70</v>
      </c>
      <c r="E2492" s="72">
        <v>7041</v>
      </c>
      <c r="F2492" s="64">
        <v>1</v>
      </c>
      <c r="G2492" s="79">
        <v>0</v>
      </c>
      <c r="H2492" s="133">
        <v>89.220390319824219</v>
      </c>
      <c r="I2492" s="134">
        <v>62.468986511230469</v>
      </c>
      <c r="J2492" s="105">
        <v>81.981704711914063</v>
      </c>
      <c r="K2492" s="96">
        <f>msoa_calculations5[[#This Row],[ Pop20]]/SUMIF(msoa_calculations5[ICB26],msoa_calculations5[[#This Row],[ICB26]],msoa_calculations5[[ Pop20]])</f>
        <v>2.3466620806603848E-3</v>
      </c>
      <c r="L2492" s="98" cm="1">
        <f t="array" ref="L2492">msoa_calculations5[[#This Row],[ Estimated case time (see and convey)]]*msoa_calculations5[[#This Row],[Population share of ICB]:[Population share of ICB]]</f>
        <v>0.20937010678525037</v>
      </c>
      <c r="M2492" s="98" cm="1">
        <f t="array" ref="M2492">msoa_calculations5[[#This Row],[Estimated case time (see and treat)]]*msoa_calculations5[[#This Row],[Population share of ICB]:[Population share of ICB]]</f>
        <v>0.14659360186318962</v>
      </c>
      <c r="N2492" s="94" cm="1">
        <f t="array" ref="N2492">msoa_calculations5[[#This Row],[Weighted estimate]]*msoa_calculations5[[#This Row],[Population share of ICB]:[Population share of ICB]]</f>
        <v>0.19238335775534554</v>
      </c>
    </row>
    <row r="2493" spans="1:14">
      <c r="A2493" s="63" t="s">
        <v>13370</v>
      </c>
      <c r="B2493" s="63" t="s">
        <v>13710</v>
      </c>
      <c r="C2493" s="63" t="s">
        <v>34</v>
      </c>
      <c r="D2493" s="63" t="s">
        <v>70</v>
      </c>
      <c r="E2493" s="72">
        <v>7241</v>
      </c>
      <c r="F2493" s="64">
        <v>1</v>
      </c>
      <c r="G2493" s="79">
        <v>0</v>
      </c>
      <c r="H2493" s="133">
        <v>90.108230590820313</v>
      </c>
      <c r="I2493" s="134">
        <v>63.956626892089844</v>
      </c>
      <c r="J2493" s="105">
        <v>83.031845092773438</v>
      </c>
      <c r="K2493" s="96">
        <f>msoa_calculations5[[#This Row],[ Pop20]]/SUMIF(msoa_calculations5[ICB26],msoa_calculations5[[#This Row],[ICB26]],msoa_calculations5[[ Pop20]])</f>
        <v>2.4133191487092525E-3</v>
      </c>
      <c r="L2493" s="98" cm="1">
        <f t="array" ref="L2493">msoa_calculations5[[#This Row],[ Estimated case time (see and convey)]]*msoa_calculations5[[#This Row],[Population share of ICB]:[Population share of ICB]]</f>
        <v>0.21745991834113551</v>
      </c>
      <c r="M2493" s="98" cm="1">
        <f t="array" ref="M2493">msoa_calculations5[[#This Row],[Estimated case time (see and treat)]]*msoa_calculations5[[#This Row],[Population share of ICB]:[Population share of ICB]]</f>
        <v>0.15434775236553355</v>
      </c>
      <c r="N2493" s="94" cm="1">
        <f t="array" ref="N2493">msoa_calculations5[[#This Row],[Weighted estimate]]*msoa_calculations5[[#This Row],[Population share of ICB]:[Population share of ICB]]</f>
        <v>0.20038234171505051</v>
      </c>
    </row>
    <row r="2494" spans="1:14">
      <c r="A2494" s="63" t="s">
        <v>13368</v>
      </c>
      <c r="B2494" s="63" t="s">
        <v>13710</v>
      </c>
      <c r="C2494" s="63" t="s">
        <v>34</v>
      </c>
      <c r="D2494" s="63" t="s">
        <v>70</v>
      </c>
      <c r="E2494" s="72">
        <v>5883</v>
      </c>
      <c r="F2494" s="64">
        <v>1</v>
      </c>
      <c r="G2494" s="79">
        <v>0</v>
      </c>
      <c r="H2494" s="133">
        <v>90.644157409667969</v>
      </c>
      <c r="I2494" s="134">
        <v>65.042617797851563</v>
      </c>
      <c r="J2494" s="105">
        <v>83.71661376953125</v>
      </c>
      <c r="K2494" s="96">
        <f>msoa_calculations5[[#This Row],[ Pop20]]/SUMIF(msoa_calculations5[ICB26],msoa_calculations5[[#This Row],[ICB26]],msoa_calculations5[[ Pop20]])</f>
        <v>1.9607176566574414E-3</v>
      </c>
      <c r="L2494" s="98" cm="1">
        <f t="array" ref="L2494">msoa_calculations5[[#This Row],[ Estimated case time (see and convey)]]*msoa_calculations5[[#This Row],[Population share of ICB]:[Population share of ICB]]</f>
        <v>0.17772759990597242</v>
      </c>
      <c r="M2494" s="98" cm="1">
        <f t="array" ref="M2494">msoa_calculations5[[#This Row],[Estimated case time (see and treat)]]*msoa_calculations5[[#This Row],[Population share of ICB]:[Population share of ICB]]</f>
        <v>0.12753020915146909</v>
      </c>
      <c r="N2494" s="94" cm="1">
        <f t="array" ref="N2494">msoa_calculations5[[#This Row],[Weighted estimate]]*msoa_calculations5[[#This Row],[Population share of ICB]:[Population share of ICB]]</f>
        <v>0.16414464277349139</v>
      </c>
    </row>
    <row r="2495" spans="1:14">
      <c r="A2495" s="63" t="s">
        <v>13366</v>
      </c>
      <c r="B2495" s="63" t="s">
        <v>13710</v>
      </c>
      <c r="C2495" s="63" t="s">
        <v>34</v>
      </c>
      <c r="D2495" s="63" t="s">
        <v>70</v>
      </c>
      <c r="E2495" s="72">
        <v>5236</v>
      </c>
      <c r="F2495" s="64">
        <v>1</v>
      </c>
      <c r="G2495" s="79">
        <v>0</v>
      </c>
      <c r="H2495" s="133">
        <v>92.263847351074219</v>
      </c>
      <c r="I2495" s="134">
        <v>66.04034423828125</v>
      </c>
      <c r="J2495" s="105">
        <v>85.168006896972656</v>
      </c>
      <c r="K2495" s="96">
        <f>msoa_calculations5[[#This Row],[ Pop20]]/SUMIF(msoa_calculations5[ICB26],msoa_calculations5[[#This Row],[ICB26]],msoa_calculations5[[ Pop20]])</f>
        <v>1.7450820415193546E-3</v>
      </c>
      <c r="L2495" s="98" cm="1">
        <f t="array" ref="L2495">msoa_calculations5[[#This Row],[ Estimated case time (see and convey)]]*msoa_calculations5[[#This Row],[Population share of ICB]:[Population share of ICB]]</f>
        <v>0.1610079830938427</v>
      </c>
      <c r="M2495" s="98" cm="1">
        <f t="array" ref="M2495">msoa_calculations5[[#This Row],[Estimated case time (see and treat)]]*msoa_calculations5[[#This Row],[Population share of ICB]:[Population share of ICB]]</f>
        <v>0.11524581874598079</v>
      </c>
      <c r="N2495" s="94" cm="1">
        <f t="array" ref="N2495">msoa_calculations5[[#This Row],[Weighted estimate]]*msoa_calculations5[[#This Row],[Population share of ICB]:[Population share of ICB]]</f>
        <v>0.14862515934790352</v>
      </c>
    </row>
    <row r="2496" spans="1:14">
      <c r="A2496" s="63" t="s">
        <v>13364</v>
      </c>
      <c r="B2496" s="63" t="s">
        <v>13710</v>
      </c>
      <c r="C2496" s="63" t="s">
        <v>34</v>
      </c>
      <c r="D2496" s="63" t="s">
        <v>70</v>
      </c>
      <c r="E2496" s="72">
        <v>10040</v>
      </c>
      <c r="F2496" s="64">
        <v>1</v>
      </c>
      <c r="G2496" s="79">
        <v>0</v>
      </c>
      <c r="H2496" s="133">
        <v>93.06707763671875</v>
      </c>
      <c r="I2496" s="134">
        <v>67.004440307617188</v>
      </c>
      <c r="J2496" s="105">
        <v>86.014762878417969</v>
      </c>
      <c r="K2496" s="96">
        <f>msoa_calculations5[[#This Row],[ Pop20]]/SUMIF(msoa_calculations5[ICB26],msoa_calculations5[[#This Row],[ICB26]],msoa_calculations5[[ Pop20]])</f>
        <v>3.346184816053155E-3</v>
      </c>
      <c r="L2496" s="98" cm="1">
        <f t="array" ref="L2496">msoa_calculations5[[#This Row],[ Estimated case time (see and convey)]]*msoa_calculations5[[#This Row],[Population share of ICB]:[Population share of ICB]]</f>
        <v>0.31141964206242845</v>
      </c>
      <c r="M2496" s="98" cm="1">
        <f t="array" ref="M2496">msoa_calculations5[[#This Row],[Estimated case time (see and treat)]]*msoa_calculations5[[#This Row],[Population share of ICB]:[Population share of ICB]]</f>
        <v>0.22420924076548862</v>
      </c>
      <c r="N2496" s="94" cm="1">
        <f t="array" ref="N2496">msoa_calculations5[[#This Row],[Weighted estimate]]*msoa_calculations5[[#This Row],[Population share of ICB]:[Population share of ICB]]</f>
        <v>0.28782129350017477</v>
      </c>
    </row>
    <row r="2497" spans="1:14">
      <c r="A2497" s="63" t="s">
        <v>13362</v>
      </c>
      <c r="B2497" s="63" t="s">
        <v>13710</v>
      </c>
      <c r="C2497" s="63" t="s">
        <v>34</v>
      </c>
      <c r="D2497" s="63" t="s">
        <v>70</v>
      </c>
      <c r="E2497" s="72">
        <v>7002</v>
      </c>
      <c r="F2497" s="64">
        <v>1</v>
      </c>
      <c r="G2497" s="79">
        <v>0</v>
      </c>
      <c r="H2497" s="133">
        <v>94.666152954101563</v>
      </c>
      <c r="I2497" s="134">
        <v>66.876419067382813</v>
      </c>
      <c r="J2497" s="105">
        <v>87.146507263183594</v>
      </c>
      <c r="K2497" s="96">
        <f>msoa_calculations5[[#This Row],[ Pop20]]/SUMIF(msoa_calculations5[ICB26],msoa_calculations5[[#This Row],[ICB26]],msoa_calculations5[[ Pop20]])</f>
        <v>2.3336639523908556E-3</v>
      </c>
      <c r="L2497" s="98" cm="1">
        <f t="array" ref="L2497">msoa_calculations5[[#This Row],[ Estimated case time (see and convey)]]*msoa_calculations5[[#This Row],[Population share of ICB]:[Population share of ICB]]</f>
        <v>0.22091898866050591</v>
      </c>
      <c r="M2497" s="98" cm="1">
        <f t="array" ref="M2497">msoa_calculations5[[#This Row],[Estimated case time (see and treat)]]*msoa_calculations5[[#This Row],[Population share of ICB]:[Population share of ICB]]</f>
        <v>0.15606708844253575</v>
      </c>
      <c r="N2497" s="94" cm="1">
        <f t="array" ref="N2497">msoa_calculations5[[#This Row],[Weighted estimate]]*msoa_calculations5[[#This Row],[Population share of ICB]:[Population share of ICB]]</f>
        <v>0.20337066257685943</v>
      </c>
    </row>
    <row r="2498" spans="1:14">
      <c r="A2498" s="63" t="s">
        <v>13360</v>
      </c>
      <c r="B2498" s="63" t="s">
        <v>13710</v>
      </c>
      <c r="C2498" s="63" t="s">
        <v>34</v>
      </c>
      <c r="D2498" s="63" t="s">
        <v>70</v>
      </c>
      <c r="E2498" s="72">
        <v>16588</v>
      </c>
      <c r="F2498" s="64">
        <v>1</v>
      </c>
      <c r="G2498" s="79">
        <v>0</v>
      </c>
      <c r="H2498" s="133">
        <v>91.201889038085938</v>
      </c>
      <c r="I2498" s="134">
        <v>62.848011016845703</v>
      </c>
      <c r="J2498" s="105">
        <v>83.529586791992188</v>
      </c>
      <c r="K2498" s="96">
        <f>msoa_calculations5[[#This Row],[ Pop20]]/SUMIF(msoa_calculations5[ICB26],msoa_calculations5[[#This Row],[ICB26]],msoa_calculations5[[ Pop20]])</f>
        <v>5.5285372239730814E-3</v>
      </c>
      <c r="L2498" s="98" cm="1">
        <f t="array" ref="L2498">msoa_calculations5[[#This Row],[ Estimated case time (see and convey)]]*msoa_calculations5[[#This Row],[Population share of ICB]:[Population share of ICB]]</f>
        <v>0.50421303844372067</v>
      </c>
      <c r="M2498" s="98" cm="1">
        <f t="array" ref="M2498">msoa_calculations5[[#This Row],[Estimated case time (see and treat)]]*msoa_calculations5[[#This Row],[Population share of ICB]:[Population share of ICB]]</f>
        <v>0.3474575683593018</v>
      </c>
      <c r="N2498" s="94" cm="1">
        <f t="array" ref="N2498">msoa_calculations5[[#This Row],[Weighted estimate]]*msoa_calculations5[[#This Row],[Population share of ICB]:[Population share of ICB]]</f>
        <v>0.46179642988261904</v>
      </c>
    </row>
    <row r="2499" spans="1:14">
      <c r="A2499" s="63" t="s">
        <v>13358</v>
      </c>
      <c r="B2499" s="63" t="s">
        <v>13710</v>
      </c>
      <c r="C2499" s="63" t="s">
        <v>34</v>
      </c>
      <c r="D2499" s="63" t="s">
        <v>70</v>
      </c>
      <c r="E2499" s="72">
        <v>11020</v>
      </c>
      <c r="F2499" s="64">
        <v>1</v>
      </c>
      <c r="G2499" s="79">
        <v>0</v>
      </c>
      <c r="H2499" s="133">
        <v>99.156745910644531</v>
      </c>
      <c r="I2499" s="134">
        <v>70.66998291015625</v>
      </c>
      <c r="J2499" s="105">
        <v>91.448486328125</v>
      </c>
      <c r="K2499" s="96">
        <f>msoa_calculations5[[#This Row],[ Pop20]]/SUMIF(msoa_calculations5[ICB26],msoa_calculations5[[#This Row],[ICB26]],msoa_calculations5[[ Pop20]])</f>
        <v>3.6728044494926063E-3</v>
      </c>
      <c r="L2499" s="98" cm="1">
        <f t="array" ref="L2499">msoa_calculations5[[#This Row],[ Estimated case time (see and convey)]]*msoa_calculations5[[#This Row],[Population share of ICB]:[Population share of ICB]]</f>
        <v>0.36418333757782301</v>
      </c>
      <c r="M2499" s="98" cm="1">
        <f t="array" ref="M2499">msoa_calculations5[[#This Row],[Estimated case time (see and treat)]]*msoa_calculations5[[#This Row],[Population share of ICB]:[Population share of ICB]]</f>
        <v>0.25955702767798833</v>
      </c>
      <c r="N2499" s="94" cm="1">
        <f t="array" ref="N2499">msoa_calculations5[[#This Row],[Weighted estimate]]*msoa_calculations5[[#This Row],[Population share of ICB]:[Population share of ICB]]</f>
        <v>0.33587240748530128</v>
      </c>
    </row>
    <row r="2500" spans="1:14">
      <c r="A2500" s="63" t="s">
        <v>13700</v>
      </c>
      <c r="B2500" s="63" t="s">
        <v>13710</v>
      </c>
      <c r="C2500" s="63" t="s">
        <v>34</v>
      </c>
      <c r="D2500" s="63" t="s">
        <v>70</v>
      </c>
      <c r="E2500" s="72">
        <v>9419</v>
      </c>
      <c r="F2500" s="64">
        <v>1</v>
      </c>
      <c r="G2500" s="79">
        <v>0</v>
      </c>
      <c r="H2500" s="133">
        <v>92.061744689941406</v>
      </c>
      <c r="I2500" s="134">
        <v>65.312004089355469</v>
      </c>
      <c r="J2500" s="105">
        <v>84.823509216308594</v>
      </c>
      <c r="K2500" s="96">
        <f>msoa_calculations5[[#This Row],[ Pop20]]/SUMIF(msoa_calculations5[ICB26],msoa_calculations5[[#This Row],[ICB26]],msoa_calculations5[[ Pop20]])</f>
        <v>3.139214619761421E-3</v>
      </c>
      <c r="L2500" s="98" cm="1">
        <f t="array" ref="L2500">msoa_calculations5[[#This Row],[ Estimated case time (see and convey)]]*msoa_calculations5[[#This Row],[Population share of ICB]:[Population share of ICB]]</f>
        <v>0.28900157485140743</v>
      </c>
      <c r="M2500" s="98" cm="1">
        <f t="array" ref="M2500">msoa_calculations5[[#This Row],[Estimated case time (see and treat)]]*msoa_calculations5[[#This Row],[Population share of ICB]:[Population share of ICB]]</f>
        <v>0.2050283980832224</v>
      </c>
      <c r="N2500" s="94" cm="1">
        <f t="array" ref="N2500">msoa_calculations5[[#This Row],[Weighted estimate]]*msoa_calculations5[[#This Row],[Population share of ICB]:[Population share of ICB]]</f>
        <v>0.26627920023130358</v>
      </c>
    </row>
    <row r="2501" spans="1:14">
      <c r="A2501" s="63" t="s">
        <v>13698</v>
      </c>
      <c r="B2501" s="63" t="s">
        <v>13710</v>
      </c>
      <c r="C2501" s="63" t="s">
        <v>34</v>
      </c>
      <c r="D2501" s="63" t="s">
        <v>70</v>
      </c>
      <c r="E2501" s="72">
        <v>6100</v>
      </c>
      <c r="F2501" s="64">
        <v>1</v>
      </c>
      <c r="G2501" s="79">
        <v>0</v>
      </c>
      <c r="H2501" s="133">
        <v>86.225852966308594</v>
      </c>
      <c r="I2501" s="134">
        <v>62.247653961181641</v>
      </c>
      <c r="J2501" s="105">
        <v>79.737571716308594</v>
      </c>
      <c r="K2501" s="96">
        <f>msoa_calculations5[[#This Row],[ Pop20]]/SUMIF(msoa_calculations5[ICB26],msoa_calculations5[[#This Row],[ICB26]],msoa_calculations5[[ Pop20]])</f>
        <v>2.0330405754904629E-3</v>
      </c>
      <c r="L2501" s="98" cm="1">
        <f t="array" ref="L2501">msoa_calculations5[[#This Row],[ Estimated case time (see and convey)]]*msoa_calculations5[[#This Row],[Population share of ICB]:[Population share of ICB]]</f>
        <v>0.17530065773678005</v>
      </c>
      <c r="M2501" s="98" cm="1">
        <f t="array" ref="M2501">msoa_calculations5[[#This Row],[Estimated case time (see and treat)]]*msoa_calculations5[[#This Row],[Population share of ICB]:[Population share of ICB]]</f>
        <v>0.12655200623217192</v>
      </c>
      <c r="N2501" s="94" cm="1">
        <f t="array" ref="N2501">msoa_calculations5[[#This Row],[Weighted estimate]]*msoa_calculations5[[#This Row],[Population share of ICB]:[Population share of ICB]]</f>
        <v>0.16210971869033608</v>
      </c>
    </row>
    <row r="2502" spans="1:14">
      <c r="A2502" s="63" t="s">
        <v>13696</v>
      </c>
      <c r="B2502" s="63" t="s">
        <v>13710</v>
      </c>
      <c r="C2502" s="63" t="s">
        <v>34</v>
      </c>
      <c r="D2502" s="63" t="s">
        <v>70</v>
      </c>
      <c r="E2502" s="72">
        <v>5230</v>
      </c>
      <c r="F2502" s="64">
        <v>1</v>
      </c>
      <c r="G2502" s="79">
        <v>0</v>
      </c>
      <c r="H2502" s="133">
        <v>87.567390441894531</v>
      </c>
      <c r="I2502" s="134">
        <v>64.050201416015625</v>
      </c>
      <c r="J2502" s="105">
        <v>81.203849792480469</v>
      </c>
      <c r="K2502" s="96">
        <f>msoa_calculations5[[#This Row],[ Pop20]]/SUMIF(msoa_calculations5[ICB26],msoa_calculations5[[#This Row],[ICB26]],msoa_calculations5[[ Pop20]])</f>
        <v>1.7430823294778885E-3</v>
      </c>
      <c r="L2502" s="98" cm="1">
        <f t="array" ref="L2502">msoa_calculations5[[#This Row],[ Estimated case time (see and convey)]]*msoa_calculations5[[#This Row],[Population share of ICB]:[Population share of ICB]]</f>
        <v>0.1526371709177573</v>
      </c>
      <c r="M2502" s="98" cm="1">
        <f t="array" ref="M2502">msoa_calculations5[[#This Row],[Estimated case time (see and treat)]]*msoa_calculations5[[#This Row],[Population share of ICB]:[Population share of ICB]]</f>
        <v>0.11164477428775647</v>
      </c>
      <c r="N2502" s="94" cm="1">
        <f t="array" ref="N2502">msoa_calculations5[[#This Row],[Weighted estimate]]*msoa_calculations5[[#This Row],[Population share of ICB]:[Population share of ICB]]</f>
        <v>0.1415449956588494</v>
      </c>
    </row>
    <row r="2503" spans="1:14">
      <c r="A2503" s="63" t="s">
        <v>13694</v>
      </c>
      <c r="B2503" s="63" t="s">
        <v>13710</v>
      </c>
      <c r="C2503" s="63" t="s">
        <v>34</v>
      </c>
      <c r="D2503" s="63" t="s">
        <v>70</v>
      </c>
      <c r="E2503" s="72">
        <v>5861</v>
      </c>
      <c r="F2503" s="64">
        <v>1</v>
      </c>
      <c r="G2503" s="79">
        <v>0</v>
      </c>
      <c r="H2503" s="133">
        <v>84.080299377441406</v>
      </c>
      <c r="I2503" s="134">
        <v>60.813671112060547</v>
      </c>
      <c r="J2503" s="105">
        <v>77.784561157226563</v>
      </c>
      <c r="K2503" s="96">
        <f>msoa_calculations5[[#This Row],[ Pop20]]/SUMIF(msoa_calculations5[ICB26],msoa_calculations5[[#This Row],[ICB26]],msoa_calculations5[[ Pop20]])</f>
        <v>1.9533853791720659E-3</v>
      </c>
      <c r="L2503" s="98" cm="1">
        <f t="array" ref="L2503">msoa_calculations5[[#This Row],[ Estimated case time (see and convey)]]*msoa_calculations5[[#This Row],[Population share of ICB]:[Population share of ICB]]</f>
        <v>0.1642412274803042</v>
      </c>
      <c r="M2503" s="98" cm="1">
        <f t="array" ref="M2503">msoa_calculations5[[#This Row],[Estimated case time (see and treat)]]*msoa_calculations5[[#This Row],[Population share of ICB]:[Population share of ICB]]</f>
        <v>0.1187925360040777</v>
      </c>
      <c r="N2503" s="94" cm="1">
        <f t="array" ref="N2503">msoa_calculations5[[#This Row],[Weighted estimate]]*msoa_calculations5[[#This Row],[Population share of ICB]:[Population share of ICB]]</f>
        <v>0.15194322448984177</v>
      </c>
    </row>
    <row r="2504" spans="1:14">
      <c r="A2504" s="63" t="s">
        <v>13692</v>
      </c>
      <c r="B2504" s="63" t="s">
        <v>13710</v>
      </c>
      <c r="C2504" s="63" t="s">
        <v>34</v>
      </c>
      <c r="D2504" s="63" t="s">
        <v>70</v>
      </c>
      <c r="E2504" s="72">
        <v>5363</v>
      </c>
      <c r="F2504" s="64">
        <v>1</v>
      </c>
      <c r="G2504" s="79">
        <v>0</v>
      </c>
      <c r="H2504" s="133">
        <v>87.75445556640625</v>
      </c>
      <c r="I2504" s="134">
        <v>64.369407653808594</v>
      </c>
      <c r="J2504" s="105">
        <v>81.426673889160156</v>
      </c>
      <c r="K2504" s="96">
        <f>msoa_calculations5[[#This Row],[ Pop20]]/SUMIF(msoa_calculations5[ICB26],msoa_calculations5[[#This Row],[ICB26]],msoa_calculations5[[ Pop20]])</f>
        <v>1.7874092797303856E-3</v>
      </c>
      <c r="L2504" s="98" cm="1">
        <f t="array" ref="L2504">msoa_calculations5[[#This Row],[ Estimated case time (see and convey)]]*msoa_calculations5[[#This Row],[Population share of ICB]:[Population share of ICB]]</f>
        <v>0.15685312821708233</v>
      </c>
      <c r="M2504" s="98" cm="1">
        <f t="array" ref="M2504">msoa_calculations5[[#This Row],[Estimated case time (see and treat)]]*msoa_calculations5[[#This Row],[Population share of ICB]:[Population share of ICB]]</f>
        <v>0.11505447657116559</v>
      </c>
      <c r="N2504" s="94" cm="1">
        <f t="array" ref="N2504">msoa_calculations5[[#This Row],[Weighted estimate]]*msoa_calculations5[[#This Row],[Population share of ICB]:[Population share of ICB]]</f>
        <v>0.14554279252706476</v>
      </c>
    </row>
    <row r="2505" spans="1:14">
      <c r="A2505" s="63" t="s">
        <v>13690</v>
      </c>
      <c r="B2505" s="63" t="s">
        <v>13710</v>
      </c>
      <c r="C2505" s="63" t="s">
        <v>34</v>
      </c>
      <c r="D2505" s="63" t="s">
        <v>70</v>
      </c>
      <c r="E2505" s="72">
        <v>9691</v>
      </c>
      <c r="F2505" s="64">
        <v>1</v>
      </c>
      <c r="G2505" s="79">
        <v>0</v>
      </c>
      <c r="H2505" s="133">
        <v>84.057525634765625</v>
      </c>
      <c r="I2505" s="134">
        <v>60.973445892333984</v>
      </c>
      <c r="J2505" s="105">
        <v>77.811187744140625</v>
      </c>
      <c r="K2505" s="96">
        <f>msoa_calculations5[[#This Row],[ Pop20]]/SUMIF(msoa_calculations5[ICB26],msoa_calculations5[[#This Row],[ICB26]],msoa_calculations5[[ Pop20]])</f>
        <v>3.2298682323078812E-3</v>
      </c>
      <c r="L2505" s="98" cm="1">
        <f t="array" ref="L2505">msoa_calculations5[[#This Row],[ Estimated case time (see and convey)]]*msoa_calculations5[[#This Row],[Population share of ICB]:[Population share of ICB]]</f>
        <v>0.27149473173413485</v>
      </c>
      <c r="M2505" s="98" cm="1">
        <f t="array" ref="M2505">msoa_calculations5[[#This Row],[Estimated case time (see and treat)]]*msoa_calculations5[[#This Row],[Population share of ICB]:[Population share of ICB]]</f>
        <v>0.19693619590199302</v>
      </c>
      <c r="N2505" s="94" cm="1">
        <f t="array" ref="N2505">msoa_calculations5[[#This Row],[Weighted estimate]]*msoa_calculations5[[#This Row],[Population share of ICB]:[Population share of ICB]]</f>
        <v>0.25131988341294415</v>
      </c>
    </row>
    <row r="2506" spans="1:14">
      <c r="A2506" s="63" t="s">
        <v>13688</v>
      </c>
      <c r="B2506" s="63" t="s">
        <v>13710</v>
      </c>
      <c r="C2506" s="63" t="s">
        <v>34</v>
      </c>
      <c r="D2506" s="63" t="s">
        <v>70</v>
      </c>
      <c r="E2506" s="72">
        <v>5043</v>
      </c>
      <c r="F2506" s="64">
        <v>1</v>
      </c>
      <c r="G2506" s="79">
        <v>0</v>
      </c>
      <c r="H2506" s="133">
        <v>81.419708251953125</v>
      </c>
      <c r="I2506" s="134">
        <v>58.879947662353516</v>
      </c>
      <c r="J2506" s="105">
        <v>75.320655822753906</v>
      </c>
      <c r="K2506" s="96">
        <f>msoa_calculations5[[#This Row],[ Pop20]]/SUMIF(msoa_calculations5[ICB26],msoa_calculations5[[#This Row],[ICB26]],msoa_calculations5[[ Pop20]])</f>
        <v>1.6807579708521972E-3</v>
      </c>
      <c r="L2506" s="98" cm="1">
        <f t="array" ref="L2506">msoa_calculations5[[#This Row],[ Estimated case time (see and convey)]]*msoa_calculations5[[#This Row],[Population share of ICB]:[Population share of ICB]]</f>
        <v>0.13684682362893064</v>
      </c>
      <c r="M2506" s="98" cm="1">
        <f t="array" ref="M2506">msoa_calculations5[[#This Row],[Estimated case time (see and treat)]]*msoa_calculations5[[#This Row],[Population share of ICB]:[Population share of ICB]]</f>
        <v>9.8962941356860873E-2</v>
      </c>
      <c r="N2506" s="94" cm="1">
        <f t="array" ref="N2506">msoa_calculations5[[#This Row],[Weighted estimate]]*msoa_calculations5[[#This Row],[Population share of ICB]:[Population share of ICB]]</f>
        <v>0.12659579264390858</v>
      </c>
    </row>
    <row r="2507" spans="1:14">
      <c r="A2507" s="63" t="s">
        <v>13686</v>
      </c>
      <c r="B2507" s="63" t="s">
        <v>13710</v>
      </c>
      <c r="C2507" s="63" t="s">
        <v>34</v>
      </c>
      <c r="D2507" s="63" t="s">
        <v>70</v>
      </c>
      <c r="E2507" s="72">
        <v>6939</v>
      </c>
      <c r="F2507" s="64">
        <v>1</v>
      </c>
      <c r="G2507" s="79">
        <v>0</v>
      </c>
      <c r="H2507" s="133">
        <v>82.590240478515625</v>
      </c>
      <c r="I2507" s="134">
        <v>58.849983215332031</v>
      </c>
      <c r="J2507" s="105">
        <v>76.166343688964844</v>
      </c>
      <c r="K2507" s="96">
        <f>msoa_calculations5[[#This Row],[ Pop20]]/SUMIF(msoa_calculations5[ICB26],msoa_calculations5[[#This Row],[ICB26]],msoa_calculations5[[ Pop20]])</f>
        <v>2.3126669759554624E-3</v>
      </c>
      <c r="L2507" s="98" cm="1">
        <f t="array" ref="L2507">msoa_calculations5[[#This Row],[ Estimated case time (see and convey)]]*msoa_calculations5[[#This Row],[Population share of ICB]:[Population share of ICB]]</f>
        <v>0.19100372169088314</v>
      </c>
      <c r="M2507" s="98" cm="1">
        <f t="array" ref="M2507">msoa_calculations5[[#This Row],[Estimated case time (see and treat)]]*msoa_calculations5[[#This Row],[Population share of ICB]:[Population share of ICB]]</f>
        <v>0.13610041271763165</v>
      </c>
      <c r="N2507" s="94" cm="1">
        <f t="array" ref="N2507">msoa_calculations5[[#This Row],[Weighted estimate]]*msoa_calculations5[[#This Row],[Population share of ICB]:[Population share of ICB]]</f>
        <v>0.17614738772874275</v>
      </c>
    </row>
    <row r="2508" spans="1:14">
      <c r="A2508" s="63" t="s">
        <v>13684</v>
      </c>
      <c r="B2508" s="63" t="s">
        <v>13710</v>
      </c>
      <c r="C2508" s="63" t="s">
        <v>34</v>
      </c>
      <c r="D2508" s="63" t="s">
        <v>70</v>
      </c>
      <c r="E2508" s="72">
        <v>8987</v>
      </c>
      <c r="F2508" s="64">
        <v>1</v>
      </c>
      <c r="G2508" s="79">
        <v>0</v>
      </c>
      <c r="H2508" s="133">
        <v>87.142875671386719</v>
      </c>
      <c r="I2508" s="134">
        <v>62.691238403320313</v>
      </c>
      <c r="J2508" s="105">
        <v>80.526481628417969</v>
      </c>
      <c r="K2508" s="96">
        <f>msoa_calculations5[[#This Row],[ Pop20]]/SUMIF(msoa_calculations5[ICB26],msoa_calculations5[[#This Row],[ICB26]],msoa_calculations5[[ Pop20]])</f>
        <v>2.9952353527758669E-3</v>
      </c>
      <c r="L2508" s="98" cm="1">
        <f t="array" ref="L2508">msoa_calculations5[[#This Row],[ Estimated case time (see and convey)]]*msoa_calculations5[[#This Row],[Population share of ICB]:[Population share of ICB]]</f>
        <v>0.26101342195348948</v>
      </c>
      <c r="M2508" s="98" cm="1">
        <f t="array" ref="M2508">msoa_calculations5[[#This Row],[Estimated case time (see and treat)]]*msoa_calculations5[[#This Row],[Population share of ICB]:[Population share of ICB]]</f>
        <v>0.1877750135749251</v>
      </c>
      <c r="N2508" s="94" cm="1">
        <f t="array" ref="N2508">msoa_calculations5[[#This Row],[Weighted estimate]]*msoa_calculations5[[#This Row],[Population share of ICB]:[Population share of ICB]]</f>
        <v>0.24119576460809386</v>
      </c>
    </row>
    <row r="2509" spans="1:14">
      <c r="A2509" s="63" t="s">
        <v>13682</v>
      </c>
      <c r="B2509" s="63" t="s">
        <v>13710</v>
      </c>
      <c r="C2509" s="63" t="s">
        <v>34</v>
      </c>
      <c r="D2509" s="63" t="s">
        <v>70</v>
      </c>
      <c r="E2509" s="72">
        <v>5962</v>
      </c>
      <c r="F2509" s="64">
        <v>1</v>
      </c>
      <c r="G2509" s="79">
        <v>0</v>
      </c>
      <c r="H2509" s="133">
        <v>84.664390563964844</v>
      </c>
      <c r="I2509" s="134">
        <v>62.419811248779297</v>
      </c>
      <c r="J2509" s="105">
        <v>78.645210266113281</v>
      </c>
      <c r="K2509" s="96">
        <f>msoa_calculations5[[#This Row],[ Pop20]]/SUMIF(msoa_calculations5[ICB26],msoa_calculations5[[#This Row],[ICB26]],msoa_calculations5[[ Pop20]])</f>
        <v>1.9870471985367439E-3</v>
      </c>
      <c r="L2509" s="98" cm="1">
        <f t="array" ref="L2509">msoa_calculations5[[#This Row],[ Estimated case time (see and convey)]]*msoa_calculations5[[#This Row],[Population share of ICB]:[Population share of ICB]]</f>
        <v>0.16823214008594709</v>
      </c>
      <c r="M2509" s="98" cm="1">
        <f t="array" ref="M2509">msoa_calculations5[[#This Row],[Estimated case time (see and treat)]]*msoa_calculations5[[#This Row],[Population share of ICB]:[Population share of ICB]]</f>
        <v>0.12403111107507923</v>
      </c>
      <c r="N2509" s="94" cm="1">
        <f t="array" ref="N2509">msoa_calculations5[[#This Row],[Weighted estimate]]*msoa_calculations5[[#This Row],[Population share of ICB]:[Population share of ICB]]</f>
        <v>0.15627174473761357</v>
      </c>
    </row>
    <row r="2510" spans="1:14">
      <c r="A2510" s="63" t="s">
        <v>13680</v>
      </c>
      <c r="B2510" s="63" t="s">
        <v>13710</v>
      </c>
      <c r="C2510" s="63" t="s">
        <v>34</v>
      </c>
      <c r="D2510" s="63" t="s">
        <v>70</v>
      </c>
      <c r="E2510" s="72">
        <v>9032</v>
      </c>
      <c r="F2510" s="64">
        <v>1</v>
      </c>
      <c r="G2510" s="79">
        <v>0</v>
      </c>
      <c r="H2510" s="133">
        <v>87.484756469726563</v>
      </c>
      <c r="I2510" s="134">
        <v>65.325149536132813</v>
      </c>
      <c r="J2510" s="105">
        <v>81.488571166992188</v>
      </c>
      <c r="K2510" s="96">
        <f>msoa_calculations5[[#This Row],[ Pop20]]/SUMIF(msoa_calculations5[ICB26],msoa_calculations5[[#This Row],[ICB26]],msoa_calculations5[[ Pop20]])</f>
        <v>3.0102331930868622E-3</v>
      </c>
      <c r="L2510" s="98" cm="1">
        <f t="array" ref="L2510">msoa_calculations5[[#This Row],[ Estimated case time (see and convey)]]*msoa_calculations5[[#This Row],[Population share of ICB]:[Population share of ICB]]</f>
        <v>0.2633495178142915</v>
      </c>
      <c r="M2510" s="98" cm="1">
        <f t="array" ref="M2510">msoa_calculations5[[#This Row],[Estimated case time (see and treat)]]*msoa_calculations5[[#This Row],[Population share of ICB]:[Population share of ICB]]</f>
        <v>0.19664393347702983</v>
      </c>
      <c r="N2510" s="94" cm="1">
        <f t="array" ref="N2510">msoa_calculations5[[#This Row],[Weighted estimate]]*msoa_calculations5[[#This Row],[Population share of ICB]:[Population share of ICB]]</f>
        <v>0.2452996017841009</v>
      </c>
    </row>
    <row r="2511" spans="1:14">
      <c r="A2511" s="63" t="s">
        <v>13678</v>
      </c>
      <c r="B2511" s="63" t="s">
        <v>13710</v>
      </c>
      <c r="C2511" s="63" t="s">
        <v>34</v>
      </c>
      <c r="D2511" s="63" t="s">
        <v>70</v>
      </c>
      <c r="E2511" s="72">
        <v>7747</v>
      </c>
      <c r="F2511" s="64">
        <v>1</v>
      </c>
      <c r="G2511" s="79">
        <v>0</v>
      </c>
      <c r="H2511" s="133">
        <v>84.681419372558594</v>
      </c>
      <c r="I2511" s="134">
        <v>61.230216979980469</v>
      </c>
      <c r="J2511" s="105">
        <v>78.335739135742188</v>
      </c>
      <c r="K2511" s="96">
        <f>msoa_calculations5[[#This Row],[ Pop20]]/SUMIF(msoa_calculations5[ICB26],msoa_calculations5[[#This Row],[ICB26]],msoa_calculations5[[ Pop20]])</f>
        <v>2.5819615308728876E-3</v>
      </c>
      <c r="L2511" s="98" cm="1">
        <f t="array" ref="L2511">msoa_calculations5[[#This Row],[ Estimated case time (see and convey)]]*msoa_calculations5[[#This Row],[Population share of ICB]:[Population share of ICB]]</f>
        <v>0.21864416719966037</v>
      </c>
      <c r="M2511" s="98" cm="1">
        <f t="array" ref="M2511">msoa_calculations5[[#This Row],[Estimated case time (see and treat)]]*msoa_calculations5[[#This Row],[Population share of ICB]:[Population share of ICB]]</f>
        <v>0.15809406476930946</v>
      </c>
      <c r="N2511" s="94" cm="1">
        <f t="array" ref="N2511">msoa_calculations5[[#This Row],[Weighted estimate]]*msoa_calculations5[[#This Row],[Population share of ICB]:[Population share of ICB]]</f>
        <v>0.20225986494098006</v>
      </c>
    </row>
    <row r="2512" spans="1:14">
      <c r="A2512" s="63" t="s">
        <v>13676</v>
      </c>
      <c r="B2512" s="63" t="s">
        <v>13710</v>
      </c>
      <c r="C2512" s="63" t="s">
        <v>34</v>
      </c>
      <c r="D2512" s="63" t="s">
        <v>70</v>
      </c>
      <c r="E2512" s="72">
        <v>6535</v>
      </c>
      <c r="F2512" s="64">
        <v>1</v>
      </c>
      <c r="G2512" s="79">
        <v>0</v>
      </c>
      <c r="H2512" s="133">
        <v>86.270858764648438</v>
      </c>
      <c r="I2512" s="134">
        <v>61.396652221679688</v>
      </c>
      <c r="J2512" s="105">
        <v>79.540122985839844</v>
      </c>
      <c r="K2512" s="96">
        <f>msoa_calculations5[[#This Row],[ Pop20]]/SUMIF(msoa_calculations5[ICB26],msoa_calculations5[[#This Row],[ICB26]],msoa_calculations5[[ Pop20]])</f>
        <v>2.1780196984967498E-3</v>
      </c>
      <c r="L2512" s="98" cm="1">
        <f t="array" ref="L2512">msoa_calculations5[[#This Row],[ Estimated case time (see and convey)]]*msoa_calculations5[[#This Row],[Population share of ICB]:[Population share of ICB]]</f>
        <v>0.18789962979563526</v>
      </c>
      <c r="M2512" s="98" cm="1">
        <f t="array" ref="M2512">msoa_calculations5[[#This Row],[Estimated case time (see and treat)]]*msoa_calculations5[[#This Row],[Population share of ICB]:[Population share of ICB]]</f>
        <v>0.1337231179605726</v>
      </c>
      <c r="N2512" s="94" cm="1">
        <f t="array" ref="N2512">msoa_calculations5[[#This Row],[Weighted estimate]]*msoa_calculations5[[#This Row],[Population share of ICB]:[Population share of ICB]]</f>
        <v>0.17323995468401329</v>
      </c>
    </row>
    <row r="2513" spans="1:14">
      <c r="A2513" s="63" t="s">
        <v>13674</v>
      </c>
      <c r="B2513" s="63" t="s">
        <v>13710</v>
      </c>
      <c r="C2513" s="63" t="s">
        <v>34</v>
      </c>
      <c r="D2513" s="63" t="s">
        <v>70</v>
      </c>
      <c r="E2513" s="72">
        <v>6372</v>
      </c>
      <c r="F2513" s="64">
        <v>1</v>
      </c>
      <c r="G2513" s="79">
        <v>0</v>
      </c>
      <c r="H2513" s="133">
        <v>84.570640563964844</v>
      </c>
      <c r="I2513" s="134">
        <v>60.179859161376953</v>
      </c>
      <c r="J2513" s="105">
        <v>77.970718383789063</v>
      </c>
      <c r="K2513" s="96">
        <f>msoa_calculations5[[#This Row],[ Pop20]]/SUMIF(msoa_calculations5[ICB26],msoa_calculations5[[#This Row],[ICB26]],msoa_calculations5[[ Pop20]])</f>
        <v>2.1236941880369226E-3</v>
      </c>
      <c r="L2513" s="98" cm="1">
        <f t="array" ref="L2513">msoa_calculations5[[#This Row],[ Estimated case time (see and convey)]]*msoa_calculations5[[#This Row],[Population share of ICB]:[Population share of ICB]]</f>
        <v>0.17960217784425175</v>
      </c>
      <c r="M2513" s="98" cm="1">
        <f t="array" ref="M2513">msoa_calculations5[[#This Row],[Estimated case time (see and treat)]]*msoa_calculations5[[#This Row],[Population share of ICB]:[Population share of ICB]]</f>
        <v>0.12780361713789679</v>
      </c>
      <c r="N2513" s="94" cm="1">
        <f t="array" ref="N2513">msoa_calculations5[[#This Row],[Weighted estimate]]*msoa_calculations5[[#This Row],[Population share of ICB]:[Population share of ICB]]</f>
        <v>0.16558596146871646</v>
      </c>
    </row>
    <row r="2514" spans="1:14">
      <c r="A2514" s="63" t="s">
        <v>13672</v>
      </c>
      <c r="B2514" s="63" t="s">
        <v>13710</v>
      </c>
      <c r="C2514" s="63" t="s">
        <v>34</v>
      </c>
      <c r="D2514" s="63" t="s">
        <v>70</v>
      </c>
      <c r="E2514" s="72">
        <v>9121</v>
      </c>
      <c r="F2514" s="64">
        <v>1</v>
      </c>
      <c r="G2514" s="79">
        <v>0</v>
      </c>
      <c r="H2514" s="133">
        <v>95.158737182617188</v>
      </c>
      <c r="I2514" s="134">
        <v>68.297874450683594</v>
      </c>
      <c r="J2514" s="105">
        <v>87.890434265136719</v>
      </c>
      <c r="K2514" s="96">
        <f>msoa_calculations5[[#This Row],[ Pop20]]/SUMIF(msoa_calculations5[ICB26],msoa_calculations5[[#This Row],[ICB26]],msoa_calculations5[[ Pop20]])</f>
        <v>3.0398955883686081E-3</v>
      </c>
      <c r="L2514" s="98" cm="1">
        <f t="array" ref="L2514">msoa_calculations5[[#This Row],[ Estimated case time (see and convey)]]*msoa_calculations5[[#This Row],[Population share of ICB]:[Population share of ICB]]</f>
        <v>0.28927262535616582</v>
      </c>
      <c r="M2514" s="98" cm="1">
        <f t="array" ref="M2514">msoa_calculations5[[#This Row],[Estimated case time (see and treat)]]*msoa_calculations5[[#This Row],[Population share of ICB]:[Population share of ICB]]</f>
        <v>0.20761840723758612</v>
      </c>
      <c r="N2514" s="94" cm="1">
        <f t="array" ref="N2514">msoa_calculations5[[#This Row],[Weighted estimate]]*msoa_calculations5[[#This Row],[Population share of ICB]:[Population share of ICB]]</f>
        <v>0.26717774338239025</v>
      </c>
    </row>
    <row r="2515" spans="1:14">
      <c r="A2515" s="63" t="s">
        <v>12476</v>
      </c>
      <c r="B2515" s="63" t="s">
        <v>13702</v>
      </c>
      <c r="C2515" s="63" t="s">
        <v>9</v>
      </c>
      <c r="D2515" s="63" t="s">
        <v>73</v>
      </c>
      <c r="E2515" s="72">
        <v>8738</v>
      </c>
      <c r="F2515" s="64">
        <v>1</v>
      </c>
      <c r="G2515" s="79">
        <v>0</v>
      </c>
      <c r="H2515" s="133">
        <v>91.243331909179688</v>
      </c>
      <c r="I2515" s="134">
        <v>66.040443420410156</v>
      </c>
      <c r="J2515" s="105">
        <v>84.423660278320313</v>
      </c>
      <c r="K2515" s="96">
        <f>msoa_calculations5[[#This Row],[ Pop20]]/SUMIF(msoa_calculations5[ICB26],msoa_calculations5[[#This Row],[ICB26]],msoa_calculations5[[ Pop20]])</f>
        <v>3.4897531932160286E-3</v>
      </c>
      <c r="L2515" s="98" cm="1">
        <f t="array" ref="L2515">msoa_calculations5[[#This Row],[ Estimated case time (see and convey)]]*msoa_calculations5[[#This Row],[Population share of ICB]:[Population share of ICB]]</f>
        <v>0.31841670888972978</v>
      </c>
      <c r="M2515" s="98" cm="1">
        <f t="array" ref="M2515">msoa_calculations5[[#This Row],[Estimated case time (see and treat)]]*msoa_calculations5[[#This Row],[Population share of ICB]:[Population share of ICB]]</f>
        <v>0.2304648483077788</v>
      </c>
      <c r="N2515" s="94" cm="1">
        <f t="array" ref="N2515">msoa_calculations5[[#This Row],[Weighted estimate]]*msoa_calculations5[[#This Row],[Population share of ICB]:[Population share of ICB]]</f>
        <v>0.29461773803925351</v>
      </c>
    </row>
    <row r="2516" spans="1:14">
      <c r="A2516" s="63" t="s">
        <v>12474</v>
      </c>
      <c r="B2516" s="63" t="s">
        <v>13702</v>
      </c>
      <c r="C2516" s="63" t="s">
        <v>9</v>
      </c>
      <c r="D2516" s="63" t="s">
        <v>73</v>
      </c>
      <c r="E2516" s="72">
        <v>9675</v>
      </c>
      <c r="F2516" s="64">
        <v>1</v>
      </c>
      <c r="G2516" s="79">
        <v>0</v>
      </c>
      <c r="H2516" s="133">
        <v>89.949905395507813</v>
      </c>
      <c r="I2516" s="134">
        <v>64.249656677246094</v>
      </c>
      <c r="J2516" s="105">
        <v>82.995651245117188</v>
      </c>
      <c r="K2516" s="96">
        <f>msoa_calculations5[[#This Row],[ Pop20]]/SUMIF(msoa_calculations5[ICB26],msoa_calculations5[[#This Row],[ICB26]],msoa_calculations5[[ Pop20]])</f>
        <v>3.8639691170021832E-3</v>
      </c>
      <c r="L2516" s="98" cm="1">
        <f t="array" ref="L2516">msoa_calculations5[[#This Row],[ Estimated case time (see and convey)]]*msoa_calculations5[[#This Row],[Population share of ICB]:[Population share of ICB]]</f>
        <v>0.34756365652551025</v>
      </c>
      <c r="M2516" s="98" cm="1">
        <f t="array" ref="M2516">msoa_calculations5[[#This Row],[Estimated case time (see and treat)]]*msoa_calculations5[[#This Row],[Population share of ICB]:[Population share of ICB]]</f>
        <v>0.24825868917887201</v>
      </c>
      <c r="N2516" s="94" cm="1">
        <f t="array" ref="N2516">msoa_calculations5[[#This Row],[Weighted estimate]]*msoa_calculations5[[#This Row],[Population share of ICB]:[Population share of ICB]]</f>
        <v>0.32069263325661662</v>
      </c>
    </row>
    <row r="2517" spans="1:14">
      <c r="A2517" s="63" t="s">
        <v>12472</v>
      </c>
      <c r="B2517" s="63" t="s">
        <v>13702</v>
      </c>
      <c r="C2517" s="63" t="s">
        <v>9</v>
      </c>
      <c r="D2517" s="63" t="s">
        <v>73</v>
      </c>
      <c r="E2517" s="72">
        <v>7365</v>
      </c>
      <c r="F2517" s="64">
        <v>1</v>
      </c>
      <c r="G2517" s="79">
        <v>0</v>
      </c>
      <c r="H2517" s="133">
        <v>92.15625</v>
      </c>
      <c r="I2517" s="134">
        <v>66.119155883789063</v>
      </c>
      <c r="J2517" s="105">
        <v>85.110847473144531</v>
      </c>
      <c r="K2517" s="96">
        <f>msoa_calculations5[[#This Row],[ Pop20]]/SUMIF(msoa_calculations5[ICB26],msoa_calculations5[[#This Row],[ICB26]],msoa_calculations5[[ Pop20]])</f>
        <v>2.9414090487567004E-3</v>
      </c>
      <c r="L2517" s="98" cm="1">
        <f t="array" ref="L2517">msoa_calculations5[[#This Row],[ Estimated case time (see and convey)]]*msoa_calculations5[[#This Row],[Population share of ICB]:[Population share of ICB]]</f>
        <v>0.27106922764948466</v>
      </c>
      <c r="M2517" s="98" cm="1">
        <f t="array" ref="M2517">msoa_calculations5[[#This Row],[Estimated case time (see and treat)]]*msoa_calculations5[[#This Row],[Population share of ICB]:[Population share of ICB]]</f>
        <v>0.19448348341273197</v>
      </c>
      <c r="N2517" s="94" cm="1">
        <f t="array" ref="N2517">msoa_calculations5[[#This Row],[Weighted estimate]]*msoa_calculations5[[#This Row],[Population share of ICB]:[Population share of ICB]]</f>
        <v>0.25034581690485869</v>
      </c>
    </row>
    <row r="2518" spans="1:14">
      <c r="A2518" s="63" t="s">
        <v>12470</v>
      </c>
      <c r="B2518" s="63" t="s">
        <v>13702</v>
      </c>
      <c r="C2518" s="63" t="s">
        <v>9</v>
      </c>
      <c r="D2518" s="63" t="s">
        <v>73</v>
      </c>
      <c r="E2518" s="72">
        <v>7552</v>
      </c>
      <c r="F2518" s="64">
        <v>1</v>
      </c>
      <c r="G2518" s="79">
        <v>0</v>
      </c>
      <c r="H2518" s="133">
        <v>89.939720153808594</v>
      </c>
      <c r="I2518" s="134">
        <v>64.45025634765625</v>
      </c>
      <c r="J2518" s="105">
        <v>83.042503356933594</v>
      </c>
      <c r="K2518" s="96">
        <f>msoa_calculations5[[#This Row],[ Pop20]]/SUMIF(msoa_calculations5[ICB26],msoa_calculations5[[#This Row],[ICB26]],msoa_calculations5[[ Pop20]])</f>
        <v>3.0160924828527636E-3</v>
      </c>
      <c r="L2518" s="98" cm="1">
        <f t="array" ref="L2518">msoa_calculations5[[#This Row],[ Estimated case time (see and convey)]]*msoa_calculations5[[#This Row],[Population share of ICB]:[Population share of ICB]]</f>
        <v>0.27126651386578332</v>
      </c>
      <c r="M2518" s="98" cm="1">
        <f t="array" ref="M2518">msoa_calculations5[[#This Row],[Estimated case time (see and treat)]]*msoa_calculations5[[#This Row],[Population share of ICB]:[Population share of ICB]]</f>
        <v>0.19438793368809962</v>
      </c>
      <c r="N2518" s="94" cm="1">
        <f t="array" ref="N2518">msoa_calculations5[[#This Row],[Weighted estimate]]*msoa_calculations5[[#This Row],[Population share of ICB]:[Population share of ICB]]</f>
        <v>0.25046387013212279</v>
      </c>
    </row>
    <row r="2519" spans="1:14">
      <c r="A2519" s="63" t="s">
        <v>12468</v>
      </c>
      <c r="B2519" s="63" t="s">
        <v>13702</v>
      </c>
      <c r="C2519" s="63" t="s">
        <v>9</v>
      </c>
      <c r="D2519" s="63" t="s">
        <v>73</v>
      </c>
      <c r="E2519" s="72">
        <v>8481</v>
      </c>
      <c r="F2519" s="64">
        <v>1</v>
      </c>
      <c r="G2519" s="79">
        <v>0</v>
      </c>
      <c r="H2519" s="133">
        <v>90.642555236816406</v>
      </c>
      <c r="I2519" s="134">
        <v>65.143806457519531</v>
      </c>
      <c r="J2519" s="105">
        <v>83.742828369140625</v>
      </c>
      <c r="K2519" s="96">
        <f>msoa_calculations5[[#This Row],[ Pop20]]/SUMIF(msoa_calculations5[ICB26],msoa_calculations5[[#This Row],[ICB26]],msoa_calculations5[[ Pop20]])</f>
        <v>3.3871133934155568E-3</v>
      </c>
      <c r="L2519" s="98" cm="1">
        <f t="array" ref="L2519">msoa_calculations5[[#This Row],[ Estimated case time (see and convey)]]*msoa_calculations5[[#This Row],[Population share of ICB]:[Population share of ICB]]</f>
        <v>0.30701661285603027</v>
      </c>
      <c r="M2519" s="98" cm="1">
        <f t="array" ref="M2519">msoa_calculations5[[#This Row],[Estimated case time (see and treat)]]*msoa_calculations5[[#This Row],[Population share of ICB]:[Population share of ICB]]</f>
        <v>0.22064945935033525</v>
      </c>
      <c r="N2519" s="94" cm="1">
        <f t="array" ref="N2519">msoa_calculations5[[#This Row],[Weighted estimate]]*msoa_calculations5[[#This Row],[Population share of ICB]:[Population share of ICB]]</f>
        <v>0.28364645557161644</v>
      </c>
    </row>
    <row r="2520" spans="1:14">
      <c r="A2520" s="63" t="s">
        <v>12466</v>
      </c>
      <c r="B2520" s="63" t="s">
        <v>13702</v>
      </c>
      <c r="C2520" s="63" t="s">
        <v>9</v>
      </c>
      <c r="D2520" s="63" t="s">
        <v>73</v>
      </c>
      <c r="E2520" s="72">
        <v>7929</v>
      </c>
      <c r="F2520" s="64">
        <v>1</v>
      </c>
      <c r="G2520" s="79">
        <v>0</v>
      </c>
      <c r="H2520" s="133">
        <v>90.569938659667969</v>
      </c>
      <c r="I2520" s="134">
        <v>64.544624328613281</v>
      </c>
      <c r="J2520" s="105">
        <v>83.527725219726563</v>
      </c>
      <c r="K2520" s="96">
        <f>msoa_calculations5[[#This Row],[ Pop20]]/SUMIF(msoa_calculations5[ICB26],msoa_calculations5[[#This Row],[ICB26]],msoa_calculations5[[ Pop20]])</f>
        <v>3.1666574810036495E-3</v>
      </c>
      <c r="L2520" s="98" cm="1">
        <f t="array" ref="L2520">msoa_calculations5[[#This Row],[ Estimated case time (see and convey)]]*msoa_calculations5[[#This Row],[Population share of ICB]:[Population share of ICB]]</f>
        <v>0.28680397381067924</v>
      </c>
      <c r="M2520" s="98" cm="1">
        <f t="array" ref="M2520">msoa_calculations5[[#This Row],[Estimated case time (see and treat)]]*msoa_calculations5[[#This Row],[Population share of ICB]:[Population share of ICB]]</f>
        <v>0.20439071748877341</v>
      </c>
      <c r="N2520" s="94" cm="1">
        <f t="array" ref="N2520">msoa_calculations5[[#This Row],[Weighted estimate]]*msoa_calculations5[[#This Row],[Population share of ICB]:[Population share of ICB]]</f>
        <v>0.26450369593826434</v>
      </c>
    </row>
    <row r="2521" spans="1:14">
      <c r="A2521" s="63" t="s">
        <v>12464</v>
      </c>
      <c r="B2521" s="63" t="s">
        <v>13702</v>
      </c>
      <c r="C2521" s="63" t="s">
        <v>9</v>
      </c>
      <c r="D2521" s="63" t="s">
        <v>73</v>
      </c>
      <c r="E2521" s="72">
        <v>8157</v>
      </c>
      <c r="F2521" s="64">
        <v>1</v>
      </c>
      <c r="G2521" s="79">
        <v>0</v>
      </c>
      <c r="H2521" s="133">
        <v>92.423095703125</v>
      </c>
      <c r="I2521" s="134">
        <v>65.0069580078125</v>
      </c>
      <c r="J2521" s="105">
        <v>85.004539489746094</v>
      </c>
      <c r="K2521" s="96">
        <f>msoa_calculations5[[#This Row],[ Pop20]]/SUMIF(msoa_calculations5[ICB26],msoa_calculations5[[#This Row],[ICB26]],msoa_calculations5[[ Pop20]])</f>
        <v>3.2577153578694372E-3</v>
      </c>
      <c r="L2521" s="98" cm="1">
        <f t="array" ref="L2521">msoa_calculations5[[#This Row],[ Estimated case time (see and convey)]]*msoa_calculations5[[#This Row],[Population share of ICB]:[Population share of ICB]]</f>
        <v>0.30108813829390713</v>
      </c>
      <c r="M2521" s="98" cm="1">
        <f t="array" ref="M2521">msoa_calculations5[[#This Row],[Estimated case time (see and treat)]]*msoa_calculations5[[#This Row],[Population share of ICB]:[Population share of ICB]]</f>
        <v>0.21177416547042438</v>
      </c>
      <c r="N2521" s="94" cm="1">
        <f t="array" ref="N2521">msoa_calculations5[[#This Row],[Weighted estimate]]*msoa_calculations5[[#This Row],[Population share of ICB]:[Population share of ICB]]</f>
        <v>0.2769205937843649</v>
      </c>
    </row>
    <row r="2522" spans="1:14">
      <c r="A2522" s="63" t="s">
        <v>12462</v>
      </c>
      <c r="B2522" s="63" t="s">
        <v>13702</v>
      </c>
      <c r="C2522" s="63" t="s">
        <v>9</v>
      </c>
      <c r="D2522" s="63" t="s">
        <v>73</v>
      </c>
      <c r="E2522" s="72">
        <v>7263</v>
      </c>
      <c r="F2522" s="64">
        <v>1</v>
      </c>
      <c r="G2522" s="79">
        <v>0</v>
      </c>
      <c r="H2522" s="133">
        <v>95.88763427734375</v>
      </c>
      <c r="I2522" s="134">
        <v>68.71771240234375</v>
      </c>
      <c r="J2522" s="105">
        <v>88.535697937011719</v>
      </c>
      <c r="K2522" s="96">
        <f>msoa_calculations5[[#This Row],[ Pop20]]/SUMIF(msoa_calculations5[ICB26],msoa_calculations5[[#This Row],[ICB26]],msoa_calculations5[[ Pop20]])</f>
        <v>2.9006726301588483E-3</v>
      </c>
      <c r="L2522" s="98" cm="1">
        <f t="array" ref="L2522">msoa_calculations5[[#This Row],[ Estimated case time (see and convey)]]*msoa_calculations5[[#This Row],[Population share of ICB]:[Population share of ICB]]</f>
        <v>0.27813863631897245</v>
      </c>
      <c r="M2522" s="98" cm="1">
        <f t="array" ref="M2522">msoa_calculations5[[#This Row],[Estimated case time (see and treat)]]*msoa_calculations5[[#This Row],[Population share of ICB]:[Population share of ICB]]</f>
        <v>0.19932758757260574</v>
      </c>
      <c r="N2522" s="94" cm="1">
        <f t="array" ref="N2522">msoa_calculations5[[#This Row],[Weighted estimate]]*msoa_calculations5[[#This Row],[Population share of ICB]:[Population share of ICB]]</f>
        <v>0.25681307579790108</v>
      </c>
    </row>
    <row r="2523" spans="1:14">
      <c r="A2523" s="63" t="s">
        <v>12460</v>
      </c>
      <c r="B2523" s="63" t="s">
        <v>13702</v>
      </c>
      <c r="C2523" s="63" t="s">
        <v>9</v>
      </c>
      <c r="D2523" s="63" t="s">
        <v>73</v>
      </c>
      <c r="E2523" s="72">
        <v>9064</v>
      </c>
      <c r="F2523" s="64">
        <v>1</v>
      </c>
      <c r="G2523" s="79">
        <v>0</v>
      </c>
      <c r="H2523" s="133">
        <v>97.07208251953125</v>
      </c>
      <c r="I2523" s="134">
        <v>68.085136413574219</v>
      </c>
      <c r="J2523" s="105">
        <v>89.228477478027344</v>
      </c>
      <c r="K2523" s="96">
        <f>msoa_calculations5[[#This Row],[ Pop20]]/SUMIF(msoa_calculations5[ICB26],msoa_calculations5[[#This Row],[ICB26]],msoa_calculations5[[ Pop20]])</f>
        <v>3.6199499820679885E-3</v>
      </c>
      <c r="L2523" s="98" cm="1">
        <f t="array" ref="L2523">msoa_calculations5[[#This Row],[ Estimated case time (see and convey)]]*msoa_calculations5[[#This Row],[Population share of ICB]:[Population share of ICB]]</f>
        <v>0.35139608337587946</v>
      </c>
      <c r="M2523" s="98" cm="1">
        <f t="array" ref="M2523">msoa_calculations5[[#This Row],[Estimated case time (see and treat)]]*msoa_calculations5[[#This Row],[Population share of ICB]:[Population share of ICB]]</f>
        <v>0.24646478833941454</v>
      </c>
      <c r="N2523" s="94" cm="1">
        <f t="array" ref="N2523">msoa_calculations5[[#This Row],[Weighted estimate]]*msoa_calculations5[[#This Row],[Population share of ICB]:[Population share of ICB]]</f>
        <v>0.32300262544653902</v>
      </c>
    </row>
    <row r="2524" spans="1:14">
      <c r="A2524" s="63" t="s">
        <v>12458</v>
      </c>
      <c r="B2524" s="63" t="s">
        <v>13702</v>
      </c>
      <c r="C2524" s="63" t="s">
        <v>9</v>
      </c>
      <c r="D2524" s="63" t="s">
        <v>73</v>
      </c>
      <c r="E2524" s="72">
        <v>7693</v>
      </c>
      <c r="F2524" s="64">
        <v>1</v>
      </c>
      <c r="G2524" s="79">
        <v>0</v>
      </c>
      <c r="H2524" s="133">
        <v>96.140724182128906</v>
      </c>
      <c r="I2524" s="134">
        <v>67.498626708984375</v>
      </c>
      <c r="J2524" s="105">
        <v>88.390434265136719</v>
      </c>
      <c r="K2524" s="96">
        <f>msoa_calculations5[[#This Row],[ Pop20]]/SUMIF(msoa_calculations5[ICB26],msoa_calculations5[[#This Row],[ICB26]],msoa_calculations5[[ Pop20]])</f>
        <v>3.0724045909145009E-3</v>
      </c>
      <c r="L2524" s="98" cm="1">
        <f t="array" ref="L2524">msoa_calculations5[[#This Row],[ Estimated case time (see and convey)]]*msoa_calculations5[[#This Row],[Population share of ICB]:[Population share of ICB]]</f>
        <v>0.29538320235101762</v>
      </c>
      <c r="M2524" s="98" cm="1">
        <f t="array" ref="M2524">msoa_calculations5[[#This Row],[Estimated case time (see and treat)]]*msoa_calculations5[[#This Row],[Population share of ICB]:[Population share of ICB]]</f>
        <v>0.20738309058110774</v>
      </c>
      <c r="N2524" s="94" cm="1">
        <f t="array" ref="N2524">msoa_calculations5[[#This Row],[Weighted estimate]]*msoa_calculations5[[#This Row],[Population share of ICB]:[Population share of ICB]]</f>
        <v>0.27157117602913244</v>
      </c>
    </row>
    <row r="2525" spans="1:14">
      <c r="A2525" s="63" t="s">
        <v>12456</v>
      </c>
      <c r="B2525" s="63" t="s">
        <v>13702</v>
      </c>
      <c r="C2525" s="63" t="s">
        <v>9</v>
      </c>
      <c r="D2525" s="63" t="s">
        <v>73</v>
      </c>
      <c r="E2525" s="72">
        <v>7303</v>
      </c>
      <c r="F2525" s="64">
        <v>1</v>
      </c>
      <c r="G2525" s="79">
        <v>0</v>
      </c>
      <c r="H2525" s="133">
        <v>95.567481994628906</v>
      </c>
      <c r="I2525" s="134">
        <v>67.638015747070313</v>
      </c>
      <c r="J2525" s="105">
        <v>88.010025024414063</v>
      </c>
      <c r="K2525" s="96">
        <f>msoa_calculations5[[#This Row],[ Pop20]]/SUMIF(msoa_calculations5[ICB26],msoa_calculations5[[#This Row],[ICB26]],msoa_calculations5[[ Pop20]])</f>
        <v>2.9166476962756531E-3</v>
      </c>
      <c r="L2525" s="98" cm="1">
        <f t="array" ref="L2525">msoa_calculations5[[#This Row],[ Estimated case time (see and convey)]]*msoa_calculations5[[#This Row],[Population share of ICB]:[Population share of ICB]]</f>
        <v>0.27873667619849934</v>
      </c>
      <c r="M2525" s="98" cm="1">
        <f t="array" ref="M2525">msoa_calculations5[[#This Row],[Estimated case time (see and treat)]]*msoa_calculations5[[#This Row],[Population share of ICB]:[Population share of ICB]]</f>
        <v>0.19727626280934898</v>
      </c>
      <c r="N2525" s="94" cm="1">
        <f t="array" ref="N2525">msoa_calculations5[[#This Row],[Weighted estimate]]*msoa_calculations5[[#This Row],[Population share of ICB]:[Population share of ICB]]</f>
        <v>0.25669423673661984</v>
      </c>
    </row>
    <row r="2526" spans="1:14">
      <c r="A2526" s="63" t="s">
        <v>12454</v>
      </c>
      <c r="B2526" s="63" t="s">
        <v>13702</v>
      </c>
      <c r="C2526" s="63" t="s">
        <v>9</v>
      </c>
      <c r="D2526" s="63" t="s">
        <v>73</v>
      </c>
      <c r="E2526" s="72">
        <v>10678</v>
      </c>
      <c r="F2526" s="64">
        <v>1</v>
      </c>
      <c r="G2526" s="79">
        <v>0</v>
      </c>
      <c r="H2526" s="133">
        <v>96.106834411621094</v>
      </c>
      <c r="I2526" s="134">
        <v>67.51373291015625</v>
      </c>
      <c r="J2526" s="105">
        <v>88.369804382324219</v>
      </c>
      <c r="K2526" s="96">
        <f>msoa_calculations5[[#This Row],[ Pop20]]/SUMIF(msoa_calculations5[ICB26],msoa_calculations5[[#This Row],[ICB26]],msoa_calculations5[[ Pop20]])</f>
        <v>4.2645438998810655E-3</v>
      </c>
      <c r="L2526" s="98" cm="1">
        <f t="array" ref="L2526">msoa_calculations5[[#This Row],[ Estimated case time (see and convey)]]*msoa_calculations5[[#This Row],[Population share of ICB]:[Population share of ICB]]</f>
        <v>0.40985181442695839</v>
      </c>
      <c r="M2526" s="98" cm="1">
        <f t="array" ref="M2526">msoa_calculations5[[#This Row],[Estimated case time (see and treat)]]*msoa_calculations5[[#This Row],[Population share of ICB]:[Population share of ICB]]</f>
        <v>0.28791527784020637</v>
      </c>
      <c r="N2526" s="94" cm="1">
        <f t="array" ref="N2526">msoa_calculations5[[#This Row],[Weighted estimate]]*msoa_calculations5[[#This Row],[Population share of ICB]:[Population share of ICB]]</f>
        <v>0.37685691021232381</v>
      </c>
    </row>
    <row r="2527" spans="1:14">
      <c r="A2527" s="63" t="s">
        <v>12452</v>
      </c>
      <c r="B2527" s="63" t="s">
        <v>13702</v>
      </c>
      <c r="C2527" s="63" t="s">
        <v>9</v>
      </c>
      <c r="D2527" s="63" t="s">
        <v>73</v>
      </c>
      <c r="E2527" s="72">
        <v>9964</v>
      </c>
      <c r="F2527" s="64">
        <v>1</v>
      </c>
      <c r="G2527" s="79">
        <v>0</v>
      </c>
      <c r="H2527" s="133">
        <v>103.64582824707031</v>
      </c>
      <c r="I2527" s="134">
        <v>69.917572021484375</v>
      </c>
      <c r="J2527" s="105">
        <v>94.519271850585938</v>
      </c>
      <c r="K2527" s="96">
        <f>msoa_calculations5[[#This Row],[ Pop20]]/SUMIF(msoa_calculations5[ICB26],msoa_calculations5[[#This Row],[ICB26]],msoa_calculations5[[ Pop20]])</f>
        <v>3.9793889696960981E-3</v>
      </c>
      <c r="L2527" s="98" cm="1">
        <f t="array" ref="L2527">msoa_calculations5[[#This Row],[ Estimated case time (see and convey)]]*msoa_calculations5[[#This Row],[Population share of ICB]:[Population share of ICB]]</f>
        <v>0.41244706568140788</v>
      </c>
      <c r="M2527" s="98" cm="1">
        <f t="array" ref="M2527">msoa_calculations5[[#This Row],[Estimated case time (see and treat)]]*msoa_calculations5[[#This Row],[Population share of ICB]:[Population share of ICB]]</f>
        <v>0.27822921489022745</v>
      </c>
      <c r="N2527" s="94" cm="1">
        <f t="array" ref="N2527">msoa_calculations5[[#This Row],[Weighted estimate]]*msoa_calculations5[[#This Row],[Population share of ICB]:[Population share of ICB]]</f>
        <v>0.37612894782592859</v>
      </c>
    </row>
    <row r="2528" spans="1:14">
      <c r="A2528" s="63" t="s">
        <v>12450</v>
      </c>
      <c r="B2528" s="63" t="s">
        <v>13702</v>
      </c>
      <c r="C2528" s="63" t="s">
        <v>9</v>
      </c>
      <c r="D2528" s="63" t="s">
        <v>73</v>
      </c>
      <c r="E2528" s="72">
        <v>6490</v>
      </c>
      <c r="F2528" s="64">
        <v>1</v>
      </c>
      <c r="G2528" s="79">
        <v>0</v>
      </c>
      <c r="H2528" s="133">
        <v>93.766029357910156</v>
      </c>
      <c r="I2528" s="134">
        <v>65.650245666503906</v>
      </c>
      <c r="J2528" s="105">
        <v>86.158157348632813</v>
      </c>
      <c r="K2528" s="96">
        <f>msoa_calculations5[[#This Row],[ Pop20]]/SUMIF(msoa_calculations5[ICB26],msoa_calculations5[[#This Row],[ICB26]],msoa_calculations5[[ Pop20]])</f>
        <v>2.5919544774515935E-3</v>
      </c>
      <c r="L2528" s="98" cm="1">
        <f t="array" ref="L2528">msoa_calculations5[[#This Row],[ Estimated case time (see and convey)]]*msoa_calculations5[[#This Row],[Population share of ICB]:[Population share of ICB]]</f>
        <v>0.24303727962709279</v>
      </c>
      <c r="M2528" s="98" cm="1">
        <f t="array" ref="M2528">msoa_calculations5[[#This Row],[Estimated case time (see and treat)]]*msoa_calculations5[[#This Row],[Population share of ICB]:[Population share of ICB]]</f>
        <v>0.17016244820109186</v>
      </c>
      <c r="N2528" s="94" cm="1">
        <f t="array" ref="N2528">msoa_calculations5[[#This Row],[Weighted estimate]]*msoa_calculations5[[#This Row],[Population share of ICB]:[Population share of ICB]]</f>
        <v>0.22331802170876774</v>
      </c>
    </row>
    <row r="2529" spans="1:14">
      <c r="A2529" s="63" t="s">
        <v>12448</v>
      </c>
      <c r="B2529" s="63" t="s">
        <v>13702</v>
      </c>
      <c r="C2529" s="63" t="s">
        <v>9</v>
      </c>
      <c r="D2529" s="63" t="s">
        <v>73</v>
      </c>
      <c r="E2529" s="72">
        <v>7291</v>
      </c>
      <c r="F2529" s="64">
        <v>1</v>
      </c>
      <c r="G2529" s="79">
        <v>0</v>
      </c>
      <c r="H2529" s="133">
        <v>96.443534851074219</v>
      </c>
      <c r="I2529" s="134">
        <v>67.589920043945313</v>
      </c>
      <c r="J2529" s="105">
        <v>88.636009216308594</v>
      </c>
      <c r="K2529" s="96">
        <f>msoa_calculations5[[#This Row],[ Pop20]]/SUMIF(msoa_calculations5[ICB26],msoa_calculations5[[#This Row],[ICB26]],msoa_calculations5[[ Pop20]])</f>
        <v>2.9118551764406113E-3</v>
      </c>
      <c r="L2529" s="98" cm="1">
        <f t="array" ref="L2529">msoa_calculations5[[#This Row],[ Estimated case time (see and convey)]]*msoa_calculations5[[#This Row],[Population share of ICB]:[Population share of ICB]]</f>
        <v>0.28082960619033098</v>
      </c>
      <c r="M2529" s="98" cm="1">
        <f t="array" ref="M2529">msoa_calculations5[[#This Row],[Estimated case time (see and treat)]]*msoa_calculations5[[#This Row],[Population share of ICB]:[Population share of ICB]]</f>
        <v>0.1968120585551692</v>
      </c>
      <c r="N2529" s="94" cm="1">
        <f t="array" ref="N2529">msoa_calculations5[[#This Row],[Weighted estimate]]*msoa_calculations5[[#This Row],[Population share of ICB]:[Population share of ICB]]</f>
        <v>0.25809522225554593</v>
      </c>
    </row>
    <row r="2530" spans="1:14">
      <c r="A2530" s="63" t="s">
        <v>12446</v>
      </c>
      <c r="B2530" s="63" t="s">
        <v>13702</v>
      </c>
      <c r="C2530" s="63" t="s">
        <v>9</v>
      </c>
      <c r="D2530" s="63" t="s">
        <v>73</v>
      </c>
      <c r="E2530" s="72">
        <v>6116</v>
      </c>
      <c r="F2530" s="64">
        <v>1</v>
      </c>
      <c r="G2530" s="79">
        <v>0</v>
      </c>
      <c r="H2530" s="133">
        <v>105.58466339111328</v>
      </c>
      <c r="I2530" s="134">
        <v>73.684303283691406</v>
      </c>
      <c r="J2530" s="105">
        <v>96.952713012695313</v>
      </c>
      <c r="K2530" s="96">
        <f>msoa_calculations5[[#This Row],[ Pop20]]/SUMIF(msoa_calculations5[ICB26],msoa_calculations5[[#This Row],[ICB26]],msoa_calculations5[[ Pop20]])</f>
        <v>2.4425876092594679E-3</v>
      </c>
      <c r="L2530" s="98" cm="1">
        <f t="array" ref="L2530">msoa_calculations5[[#This Row],[ Estimated case time (see and convey)]]*msoa_calculations5[[#This Row],[Population share of ICB]:[Population share of ICB]]</f>
        <v>0.25789979052696504</v>
      </c>
      <c r="M2530" s="98" cm="1">
        <f t="array" ref="M2530">msoa_calculations5[[#This Row],[Estimated case time (see and treat)]]*msoa_calculations5[[#This Row],[Population share of ICB]:[Population share of ICB]]</f>
        <v>0.17998036619766136</v>
      </c>
      <c r="N2530" s="94" cm="1">
        <f t="array" ref="N2530">msoa_calculations5[[#This Row],[Weighted estimate]]*msoa_calculations5[[#This Row],[Population share of ICB]:[Population share of ICB]]</f>
        <v>0.23681549548889874</v>
      </c>
    </row>
    <row r="2531" spans="1:14">
      <c r="A2531" s="63" t="s">
        <v>11696</v>
      </c>
      <c r="B2531" s="63" t="s">
        <v>13702</v>
      </c>
      <c r="C2531" s="63" t="s">
        <v>9</v>
      </c>
      <c r="D2531" s="63" t="s">
        <v>73</v>
      </c>
      <c r="E2531" s="72">
        <v>7197</v>
      </c>
      <c r="F2531" s="64">
        <v>1</v>
      </c>
      <c r="G2531" s="79">
        <v>0</v>
      </c>
      <c r="H2531" s="133">
        <v>104.42472076416016</v>
      </c>
      <c r="I2531" s="134">
        <v>72.734748840332031</v>
      </c>
      <c r="J2531" s="105">
        <v>95.849700927734375</v>
      </c>
      <c r="K2531" s="96">
        <f>msoa_calculations5[[#This Row],[ Pop20]]/SUMIF(msoa_calculations5[ICB26],msoa_calculations5[[#This Row],[ICB26]],msoa_calculations5[[ Pop20]])</f>
        <v>2.8743137710661201E-3</v>
      </c>
      <c r="L2531" s="98" cm="1">
        <f t="array" ref="L2531">msoa_calculations5[[#This Row],[ Estimated case time (see and convey)]]*msoa_calculations5[[#This Row],[Population share of ICB]:[Population share of ICB]]</f>
        <v>0.30014941293215974</v>
      </c>
      <c r="M2531" s="98" cm="1">
        <f t="array" ref="M2531">msoa_calculations5[[#This Row],[Estimated case time (see and treat)]]*msoa_calculations5[[#This Row],[Population share of ICB]:[Population share of ICB]]</f>
        <v>0.20906249022680187</v>
      </c>
      <c r="N2531" s="94" cm="1">
        <f t="array" ref="N2531">msoa_calculations5[[#This Row],[Weighted estimate]]*msoa_calculations5[[#This Row],[Population share of ICB]:[Population share of ICB]]</f>
        <v>0.27550211532915597</v>
      </c>
    </row>
    <row r="2532" spans="1:14">
      <c r="A2532" s="63" t="s">
        <v>11694</v>
      </c>
      <c r="B2532" s="63" t="s">
        <v>13702</v>
      </c>
      <c r="C2532" s="63" t="s">
        <v>9</v>
      </c>
      <c r="D2532" s="63" t="s">
        <v>73</v>
      </c>
      <c r="E2532" s="72">
        <v>6375</v>
      </c>
      <c r="F2532" s="64">
        <v>1</v>
      </c>
      <c r="G2532" s="79">
        <v>0</v>
      </c>
      <c r="H2532" s="133">
        <v>102.46481323242188</v>
      </c>
      <c r="I2532" s="134">
        <v>72.320091247558594</v>
      </c>
      <c r="J2532" s="105">
        <v>94.30792236328125</v>
      </c>
      <c r="K2532" s="96">
        <f>msoa_calculations5[[#This Row],[ Pop20]]/SUMIF(msoa_calculations5[ICB26],msoa_calculations5[[#This Row],[ICB26]],msoa_calculations5[[ Pop20]])</f>
        <v>2.5460261623657795E-3</v>
      </c>
      <c r="L2532" s="98" cm="1">
        <f t="array" ref="L2532">msoa_calculations5[[#This Row],[ Estimated case time (see and convey)]]*msoa_calculations5[[#This Row],[Population share of ICB]:[Population share of ICB]]</f>
        <v>0.26087809521166944</v>
      </c>
      <c r="M2532" s="98" cm="1">
        <f t="array" ref="M2532">msoa_calculations5[[#This Row],[Estimated case time (see and treat)]]*msoa_calculations5[[#This Row],[Population share of ICB]:[Population share of ICB]]</f>
        <v>0.18412884438096461</v>
      </c>
      <c r="N2532" s="94" cm="1">
        <f t="array" ref="N2532">msoa_calculations5[[#This Row],[Weighted estimate]]*msoa_calculations5[[#This Row],[Population share of ICB]:[Population share of ICB]]</f>
        <v>0.24011043765527484</v>
      </c>
    </row>
    <row r="2533" spans="1:14">
      <c r="A2533" s="63" t="s">
        <v>11692</v>
      </c>
      <c r="B2533" s="63" t="s">
        <v>13702</v>
      </c>
      <c r="C2533" s="63" t="s">
        <v>9</v>
      </c>
      <c r="D2533" s="63" t="s">
        <v>73</v>
      </c>
      <c r="E2533" s="72">
        <v>6271</v>
      </c>
      <c r="F2533" s="64">
        <v>1</v>
      </c>
      <c r="G2533" s="79">
        <v>0</v>
      </c>
      <c r="H2533" s="133">
        <v>99.093360900878906</v>
      </c>
      <c r="I2533" s="134">
        <v>70.399215698242188</v>
      </c>
      <c r="J2533" s="105">
        <v>91.328987121582031</v>
      </c>
      <c r="K2533" s="96">
        <f>msoa_calculations5[[#This Row],[ Pop20]]/SUMIF(msoa_calculations5[ICB26],msoa_calculations5[[#This Row],[ICB26]],msoa_calculations5[[ Pop20]])</f>
        <v>2.5044909904620868E-3</v>
      </c>
      <c r="L2533" s="98" cm="1">
        <f t="array" ref="L2533">msoa_calculations5[[#This Row],[ Estimated case time (see and convey)]]*msoa_calculations5[[#This Row],[Population share of ICB]:[Population share of ICB]]</f>
        <v>0.24817842959085923</v>
      </c>
      <c r="M2533" s="98" cm="1">
        <f t="array" ref="M2533">msoa_calculations5[[#This Row],[Estimated case time (see and treat)]]*msoa_calculations5[[#This Row],[Population share of ICB]:[Population share of ICB]]</f>
        <v>0.17631420145184465</v>
      </c>
      <c r="N2533" s="94" cm="1">
        <f t="array" ref="N2533">msoa_calculations5[[#This Row],[Weighted estimate]]*msoa_calculations5[[#This Row],[Population share of ICB]:[Population share of ICB]]</f>
        <v>0.22873262541403014</v>
      </c>
    </row>
    <row r="2534" spans="1:14">
      <c r="A2534" s="63" t="s">
        <v>11690</v>
      </c>
      <c r="B2534" s="63" t="s">
        <v>13702</v>
      </c>
      <c r="C2534" s="63" t="s">
        <v>9</v>
      </c>
      <c r="D2534" s="63" t="s">
        <v>73</v>
      </c>
      <c r="E2534" s="72">
        <v>4963</v>
      </c>
      <c r="F2534" s="64">
        <v>1</v>
      </c>
      <c r="G2534" s="79">
        <v>0</v>
      </c>
      <c r="H2534" s="133">
        <v>101.47126007080078</v>
      </c>
      <c r="I2534" s="134">
        <v>71.044944763183594</v>
      </c>
      <c r="J2534" s="105">
        <v>93.238174438476563</v>
      </c>
      <c r="K2534" s="96">
        <f>msoa_calculations5[[#This Row],[ Pop20]]/SUMIF(msoa_calculations5[ICB26],msoa_calculations5[[#This Row],[ICB26]],msoa_calculations5[[ Pop20]])</f>
        <v>1.982106328442567E-3</v>
      </c>
      <c r="L2534" s="98" cm="1">
        <f t="array" ref="L2534">msoa_calculations5[[#This Row],[ Estimated case time (see and convey)]]*msoa_calculations5[[#This Row],[Population share of ICB]:[Population share of ICB]]</f>
        <v>0.20112682674137577</v>
      </c>
      <c r="M2534" s="98" cm="1">
        <f t="array" ref="M2534">msoa_calculations5[[#This Row],[Estimated case time (see and treat)]]*msoa_calculations5[[#This Row],[Population share of ICB]:[Population share of ICB]]</f>
        <v>0.1408186346189588</v>
      </c>
      <c r="N2534" s="94" cm="1">
        <f t="array" ref="N2534">msoa_calculations5[[#This Row],[Weighted estimate]]*msoa_calculations5[[#This Row],[Population share of ICB]:[Population share of ICB]]</f>
        <v>0.18480797560693638</v>
      </c>
    </row>
    <row r="2535" spans="1:14">
      <c r="A2535" s="63" t="s">
        <v>11688</v>
      </c>
      <c r="B2535" s="63" t="s">
        <v>13702</v>
      </c>
      <c r="C2535" s="63" t="s">
        <v>9</v>
      </c>
      <c r="D2535" s="63" t="s">
        <v>73</v>
      </c>
      <c r="E2535" s="72">
        <v>5291</v>
      </c>
      <c r="F2535" s="64">
        <v>1</v>
      </c>
      <c r="G2535" s="79">
        <v>0</v>
      </c>
      <c r="H2535" s="133">
        <v>100.07371520996094</v>
      </c>
      <c r="I2535" s="134">
        <v>69.1773681640625</v>
      </c>
      <c r="J2535" s="105">
        <v>91.713447570800781</v>
      </c>
      <c r="K2535" s="96">
        <f>msoa_calculations5[[#This Row],[ Pop20]]/SUMIF(msoa_calculations5[ICB26],msoa_calculations5[[#This Row],[ICB26]],msoa_calculations5[[ Pop20]])</f>
        <v>2.113101870600367E-3</v>
      </c>
      <c r="L2535" s="98" cm="1">
        <f t="array" ref="L2535">msoa_calculations5[[#This Row],[ Estimated case time (see and convey)]]*msoa_calculations5[[#This Row],[Population share of ICB]:[Population share of ICB]]</f>
        <v>0.21146595480809685</v>
      </c>
      <c r="M2535" s="98" cm="1">
        <f t="array" ref="M2535">msoa_calculations5[[#This Row],[Estimated case time (see and treat)]]*msoa_calculations5[[#This Row],[Population share of ICB]:[Population share of ICB]]</f>
        <v>0.14617882607069074</v>
      </c>
      <c r="N2535" s="94" cm="1">
        <f t="array" ref="N2535">msoa_calculations5[[#This Row],[Weighted estimate]]*msoa_calculations5[[#This Row],[Population share of ICB]:[Population share of ICB]]</f>
        <v>0.19379985762106783</v>
      </c>
    </row>
    <row r="2536" spans="1:14">
      <c r="A2536" s="63" t="s">
        <v>11686</v>
      </c>
      <c r="B2536" s="63" t="s">
        <v>13702</v>
      </c>
      <c r="C2536" s="63" t="s">
        <v>9</v>
      </c>
      <c r="D2536" s="63" t="s">
        <v>73</v>
      </c>
      <c r="E2536" s="72">
        <v>8285</v>
      </c>
      <c r="F2536" s="64">
        <v>1</v>
      </c>
      <c r="G2536" s="79">
        <v>0</v>
      </c>
      <c r="H2536" s="133">
        <v>86.030105590820313</v>
      </c>
      <c r="I2536" s="134">
        <v>60.750640869140625</v>
      </c>
      <c r="J2536" s="105">
        <v>79.189712524414063</v>
      </c>
      <c r="K2536" s="96">
        <f>msoa_calculations5[[#This Row],[ Pop20]]/SUMIF(msoa_calculations5[ICB26],msoa_calculations5[[#This Row],[ICB26]],msoa_calculations5[[ Pop20]])</f>
        <v>3.3088355694432131E-3</v>
      </c>
      <c r="L2536" s="98" cm="1">
        <f t="array" ref="L2536">msoa_calculations5[[#This Row],[ Estimated case time (see and convey)]]*msoa_calculations5[[#This Row],[Population share of ICB]:[Population share of ICB]]</f>
        <v>0.28465947342186165</v>
      </c>
      <c r="M2536" s="98" cm="1">
        <f t="array" ref="M2536">msoa_calculations5[[#This Row],[Estimated case time (see and treat)]]*msoa_calculations5[[#This Row],[Population share of ICB]:[Population share of ICB]]</f>
        <v>0.20101388137428305</v>
      </c>
      <c r="N2536" s="94" cm="1">
        <f t="array" ref="N2536">msoa_calculations5[[#This Row],[Weighted estimate]]*msoa_calculations5[[#This Row],[Population share of ICB]:[Population share of ICB]]</f>
        <v>0.26202573753476394</v>
      </c>
    </row>
    <row r="2537" spans="1:14">
      <c r="A2537" s="63" t="s">
        <v>11684</v>
      </c>
      <c r="B2537" s="63" t="s">
        <v>13702</v>
      </c>
      <c r="C2537" s="63" t="s">
        <v>9</v>
      </c>
      <c r="D2537" s="63" t="s">
        <v>73</v>
      </c>
      <c r="E2537" s="72">
        <v>7975</v>
      </c>
      <c r="F2537" s="64">
        <v>1</v>
      </c>
      <c r="G2537" s="79">
        <v>0</v>
      </c>
      <c r="H2537" s="133">
        <v>91.176048278808594</v>
      </c>
      <c r="I2537" s="134">
        <v>65.874801635742188</v>
      </c>
      <c r="J2537" s="105">
        <v>84.329757690429688</v>
      </c>
      <c r="K2537" s="96">
        <f>msoa_calculations5[[#This Row],[ Pop20]]/SUMIF(msoa_calculations5[ICB26],msoa_calculations5[[#This Row],[ICB26]],msoa_calculations5[[ Pop20]])</f>
        <v>3.185028807037975E-3</v>
      </c>
      <c r="L2537" s="98" cm="1">
        <f t="array" ref="L2537">msoa_calculations5[[#This Row],[ Estimated case time (see and convey)]]*msoa_calculations5[[#This Row],[Population share of ICB]:[Population share of ICB]]</f>
        <v>0.29039834027989053</v>
      </c>
      <c r="M2537" s="98" cm="1">
        <f t="array" ref="M2537">msoa_calculations5[[#This Row],[Estimated case time (see and treat)]]*msoa_calculations5[[#This Row],[Population share of ICB]:[Population share of ICB]]</f>
        <v>0.20981314086775119</v>
      </c>
      <c r="N2537" s="94" cm="1">
        <f t="array" ref="N2537">msoa_calculations5[[#This Row],[Weighted estimate]]*msoa_calculations5[[#This Row],[Population share of ICB]:[Population share of ICB]]</f>
        <v>0.26859270753455078</v>
      </c>
    </row>
    <row r="2538" spans="1:14">
      <c r="A2538" s="63" t="s">
        <v>11682</v>
      </c>
      <c r="B2538" s="63" t="s">
        <v>13702</v>
      </c>
      <c r="C2538" s="63" t="s">
        <v>9</v>
      </c>
      <c r="D2538" s="63" t="s">
        <v>73</v>
      </c>
      <c r="E2538" s="72">
        <v>9284</v>
      </c>
      <c r="F2538" s="64">
        <v>1</v>
      </c>
      <c r="G2538" s="79">
        <v>0</v>
      </c>
      <c r="H2538" s="133">
        <v>85.8177490234375</v>
      </c>
      <c r="I2538" s="134">
        <v>60.965476989746094</v>
      </c>
      <c r="J2538" s="105">
        <v>79.092948913574219</v>
      </c>
      <c r="K2538" s="96">
        <f>msoa_calculations5[[#This Row],[ Pop20]]/SUMIF(msoa_calculations5[ICB26],msoa_calculations5[[#This Row],[ICB26]],msoa_calculations5[[ Pop20]])</f>
        <v>3.7078128457104153E-3</v>
      </c>
      <c r="L2538" s="98" cm="1">
        <f t="array" ref="L2538">msoa_calculations5[[#This Row],[ Estimated case time (see and convey)]]*msoa_calculations5[[#This Row],[Population share of ICB]:[Population share of ICB]]</f>
        <v>0.31819615221905401</v>
      </c>
      <c r="M2538" s="98" cm="1">
        <f t="array" ref="M2538">msoa_calculations5[[#This Row],[Estimated case time (see and treat)]]*msoa_calculations5[[#This Row],[Population share of ICB]:[Population share of ICB]]</f>
        <v>0.2260485787274433</v>
      </c>
      <c r="N2538" s="94" cm="1">
        <f t="array" ref="N2538">msoa_calculations5[[#This Row],[Weighted estimate]]*msoa_calculations5[[#This Row],[Population share of ICB]:[Population share of ICB]]</f>
        <v>0.29326185198686811</v>
      </c>
    </row>
    <row r="2539" spans="1:14">
      <c r="A2539" s="63" t="s">
        <v>11680</v>
      </c>
      <c r="B2539" s="63" t="s">
        <v>13702</v>
      </c>
      <c r="C2539" s="63" t="s">
        <v>9</v>
      </c>
      <c r="D2539" s="63" t="s">
        <v>73</v>
      </c>
      <c r="E2539" s="72">
        <v>10633</v>
      </c>
      <c r="F2539" s="64">
        <v>1</v>
      </c>
      <c r="G2539" s="79">
        <v>0</v>
      </c>
      <c r="H2539" s="133">
        <v>87.811965942382813</v>
      </c>
      <c r="I2539" s="134">
        <v>61.650768280029297</v>
      </c>
      <c r="J2539" s="105">
        <v>80.732986450195313</v>
      </c>
      <c r="K2539" s="96">
        <f>msoa_calculations5[[#This Row],[ Pop20]]/SUMIF(msoa_calculations5[ICB26],msoa_calculations5[[#This Row],[ICB26]],msoa_calculations5[[ Pop20]])</f>
        <v>4.2465719504996601E-3</v>
      </c>
      <c r="L2539" s="98" cm="1">
        <f t="array" ref="L2539">msoa_calculations5[[#This Row],[ Estimated case time (see and convey)]]*msoa_calculations5[[#This Row],[Population share of ICB]:[Population share of ICB]]</f>
        <v>0.37289983148915429</v>
      </c>
      <c r="M2539" s="98" cm="1">
        <f t="array" ref="M2539">msoa_calculations5[[#This Row],[Estimated case time (see and treat)]]*msoa_calculations5[[#This Row],[Population share of ICB]:[Population share of ICB]]</f>
        <v>0.26180442330472659</v>
      </c>
      <c r="N2539" s="94" cm="1">
        <f t="array" ref="N2539">msoa_calculations5[[#This Row],[Weighted estimate]]*msoa_calculations5[[#This Row],[Population share of ICB]:[Population share of ICB]]</f>
        <v>0.34283843573946854</v>
      </c>
    </row>
    <row r="2540" spans="1:14">
      <c r="A2540" s="63" t="s">
        <v>11678</v>
      </c>
      <c r="B2540" s="63" t="s">
        <v>13702</v>
      </c>
      <c r="C2540" s="63" t="s">
        <v>9</v>
      </c>
      <c r="D2540" s="63" t="s">
        <v>73</v>
      </c>
      <c r="E2540" s="72">
        <v>11115</v>
      </c>
      <c r="F2540" s="64">
        <v>1</v>
      </c>
      <c r="G2540" s="79">
        <v>0</v>
      </c>
      <c r="H2540" s="133">
        <v>85.933586120605469</v>
      </c>
      <c r="I2540" s="134">
        <v>61.434303283691406</v>
      </c>
      <c r="J2540" s="105">
        <v>79.304306030273438</v>
      </c>
      <c r="K2540" s="96">
        <f>msoa_calculations5[[#This Row],[ Pop20]]/SUMIF(msoa_calculations5[ICB26],msoa_calculations5[[#This Row],[ICB26]],msoa_calculations5[[ Pop20]])</f>
        <v>4.4390714972071593E-3</v>
      </c>
      <c r="L2540" s="98" cm="1">
        <f t="array" ref="L2540">msoa_calculations5[[#This Row],[ Estimated case time (see and convey)]]*msoa_calculations5[[#This Row],[Population share of ICB]:[Population share of ICB]]</f>
        <v>0.38146533280077649</v>
      </c>
      <c r="M2540" s="98" cm="1">
        <f t="array" ref="M2540">msoa_calculations5[[#This Row],[Estimated case time (see and treat)]]*msoa_calculations5[[#This Row],[Population share of ICB]:[Population share of ICB]]</f>
        <v>0.27271126465741469</v>
      </c>
      <c r="N2540" s="94" cm="1">
        <f t="array" ref="N2540">msoa_calculations5[[#This Row],[Weighted estimate]]*msoa_calculations5[[#This Row],[Population share of ICB]:[Population share of ICB]]</f>
        <v>0.35203748450478067</v>
      </c>
    </row>
    <row r="2541" spans="1:14">
      <c r="A2541" s="63" t="s">
        <v>11676</v>
      </c>
      <c r="B2541" s="63" t="s">
        <v>13702</v>
      </c>
      <c r="C2541" s="63" t="s">
        <v>9</v>
      </c>
      <c r="D2541" s="63" t="s">
        <v>73</v>
      </c>
      <c r="E2541" s="72">
        <v>8958</v>
      </c>
      <c r="F2541" s="64">
        <v>1</v>
      </c>
      <c r="G2541" s="79">
        <v>0</v>
      </c>
      <c r="H2541" s="133">
        <v>84.562309265136719</v>
      </c>
      <c r="I2541" s="134">
        <v>60.965114593505859</v>
      </c>
      <c r="J2541" s="105">
        <v>78.1771240234375</v>
      </c>
      <c r="K2541" s="96">
        <f>msoa_calculations5[[#This Row],[ Pop20]]/SUMIF(msoa_calculations5[ICB26],msoa_calculations5[[#This Row],[ICB26]],msoa_calculations5[[ Pop20]])</f>
        <v>3.5776160568584555E-3</v>
      </c>
      <c r="L2541" s="98" cm="1">
        <f t="array" ref="L2541">msoa_calculations5[[#This Row],[ Estimated case time (see and convey)]]*msoa_calculations5[[#This Row],[Population share of ICB]:[Population share of ICB]]</f>
        <v>0.30253147543198367</v>
      </c>
      <c r="M2541" s="98" cm="1">
        <f t="array" ref="M2541">msoa_calculations5[[#This Row],[Estimated case time (see and treat)]]*msoa_calculations5[[#This Row],[Population share of ICB]:[Population share of ICB]]</f>
        <v>0.21810977287794231</v>
      </c>
      <c r="N2541" s="94" cm="1">
        <f t="array" ref="N2541">msoa_calculations5[[#This Row],[Weighted estimate]]*msoa_calculations5[[#This Row],[Population share of ICB]:[Population share of ICB]]</f>
        <v>0.27968773418526488</v>
      </c>
    </row>
    <row r="2542" spans="1:14">
      <c r="A2542" s="63" t="s">
        <v>11674</v>
      </c>
      <c r="B2542" s="63" t="s">
        <v>13702</v>
      </c>
      <c r="C2542" s="63" t="s">
        <v>9</v>
      </c>
      <c r="D2542" s="63" t="s">
        <v>73</v>
      </c>
      <c r="E2542" s="72">
        <v>8733</v>
      </c>
      <c r="F2542" s="64">
        <v>1</v>
      </c>
      <c r="G2542" s="79">
        <v>0</v>
      </c>
      <c r="H2542" s="133">
        <v>87.878158569335938</v>
      </c>
      <c r="I2542" s="134">
        <v>64.19427490234375</v>
      </c>
      <c r="J2542" s="105">
        <v>81.469512939453125</v>
      </c>
      <c r="K2542" s="96">
        <f>msoa_calculations5[[#This Row],[ Pop20]]/SUMIF(msoa_calculations5[ICB26],msoa_calculations5[[#This Row],[ICB26]],msoa_calculations5[[ Pop20]])</f>
        <v>3.4877563099514276E-3</v>
      </c>
      <c r="L2542" s="98" cm="1">
        <f t="array" ref="L2542">msoa_calculations5[[#This Row],[ Estimated case time (see and convey)]]*msoa_calculations5[[#This Row],[Population share of ICB]:[Population share of ICB]]</f>
        <v>0.30649760205711352</v>
      </c>
      <c r="M2542" s="98" cm="1">
        <f t="array" ref="M2542">msoa_calculations5[[#This Row],[Estimated case time (see and treat)]]*msoa_calculations5[[#This Row],[Population share of ICB]:[Population share of ICB]]</f>
        <v>0.22389398735340599</v>
      </c>
      <c r="N2542" s="94" cm="1">
        <f t="array" ref="N2542">msoa_calculations5[[#This Row],[Weighted estimate]]*msoa_calculations5[[#This Row],[Population share of ICB]:[Population share of ICB]]</f>
        <v>0.28414580782324711</v>
      </c>
    </row>
    <row r="2543" spans="1:14">
      <c r="A2543" s="63" t="s">
        <v>11672</v>
      </c>
      <c r="B2543" s="63" t="s">
        <v>13702</v>
      </c>
      <c r="C2543" s="63" t="s">
        <v>9</v>
      </c>
      <c r="D2543" s="63" t="s">
        <v>73</v>
      </c>
      <c r="E2543" s="72">
        <v>8418</v>
      </c>
      <c r="F2543" s="64">
        <v>1</v>
      </c>
      <c r="G2543" s="79">
        <v>0</v>
      </c>
      <c r="H2543" s="133">
        <v>82.7587890625</v>
      </c>
      <c r="I2543" s="134">
        <v>58.198459625244141</v>
      </c>
      <c r="J2543" s="105">
        <v>76.112991333007813</v>
      </c>
      <c r="K2543" s="96">
        <f>msoa_calculations5[[#This Row],[ Pop20]]/SUMIF(msoa_calculations5[ICB26],msoa_calculations5[[#This Row],[ICB26]],msoa_calculations5[[ Pop20]])</f>
        <v>3.3619526642815895E-3</v>
      </c>
      <c r="L2543" s="98" cm="1">
        <f t="array" ref="L2543">msoa_calculations5[[#This Row],[ Estimated case time (see and convey)]]*msoa_calculations5[[#This Row],[Population share of ICB]:[Population share of ICB]]</f>
        <v>0.27823113138138994</v>
      </c>
      <c r="M2543" s="98" cm="1">
        <f t="array" ref="M2543">msoa_calculations5[[#This Row],[Estimated case time (see and treat)]]*msoa_calculations5[[#This Row],[Population share of ICB]:[Population share of ICB]]</f>
        <v>0.19566046639417406</v>
      </c>
      <c r="N2543" s="94" cm="1">
        <f t="array" ref="N2543">msoa_calculations5[[#This Row],[Weighted estimate]]*msoa_calculations5[[#This Row],[Population share of ICB]:[Population share of ICB]]</f>
        <v>0.25588827399844716</v>
      </c>
    </row>
    <row r="2544" spans="1:14">
      <c r="A2544" s="63" t="s">
        <v>11670</v>
      </c>
      <c r="B2544" s="63" t="s">
        <v>13702</v>
      </c>
      <c r="C2544" s="63" t="s">
        <v>9</v>
      </c>
      <c r="D2544" s="63" t="s">
        <v>73</v>
      </c>
      <c r="E2544" s="72">
        <v>6779</v>
      </c>
      <c r="F2544" s="64">
        <v>1</v>
      </c>
      <c r="G2544" s="79">
        <v>0</v>
      </c>
      <c r="H2544" s="133">
        <v>91.29608154296875</v>
      </c>
      <c r="I2544" s="134">
        <v>66.105880737304688</v>
      </c>
      <c r="J2544" s="105">
        <v>84.479843139648438</v>
      </c>
      <c r="K2544" s="96">
        <f>msoa_calculations5[[#This Row],[ Pop20]]/SUMIF(msoa_calculations5[ICB26],msoa_calculations5[[#This Row],[ICB26]],msoa_calculations5[[ Pop20]])</f>
        <v>2.7073743301455088E-3</v>
      </c>
      <c r="L2544" s="98" cm="1">
        <f t="array" ref="L2544">msoa_calculations5[[#This Row],[ Estimated case time (see and convey)]]*msoa_calculations5[[#This Row],[Population share of ICB]:[Population share of ICB]]</f>
        <v>0.24717266761230478</v>
      </c>
      <c r="M2544" s="98" cm="1">
        <f t="array" ref="M2544">msoa_calculations5[[#This Row],[Estimated case time (see and treat)]]*msoa_calculations5[[#This Row],[Population share of ICB]:[Population share of ICB]]</f>
        <v>0.17897336457983917</v>
      </c>
      <c r="N2544" s="94" cm="1">
        <f t="array" ref="N2544">msoa_calculations5[[#This Row],[Weighted estimate]]*msoa_calculations5[[#This Row],[Population share of ICB]:[Population share of ICB]]</f>
        <v>0.22871855873100336</v>
      </c>
    </row>
    <row r="2545" spans="1:14">
      <c r="A2545" s="63" t="s">
        <v>11668</v>
      </c>
      <c r="B2545" s="63" t="s">
        <v>13702</v>
      </c>
      <c r="C2545" s="63" t="s">
        <v>9</v>
      </c>
      <c r="D2545" s="63" t="s">
        <v>73</v>
      </c>
      <c r="E2545" s="72">
        <v>7343</v>
      </c>
      <c r="F2545" s="64">
        <v>1</v>
      </c>
      <c r="G2545" s="79">
        <v>0</v>
      </c>
      <c r="H2545" s="133">
        <v>87.578277587890625</v>
      </c>
      <c r="I2545" s="134">
        <v>64.035903930664063</v>
      </c>
      <c r="J2545" s="105">
        <v>81.207923889160156</v>
      </c>
      <c r="K2545" s="96">
        <f>msoa_calculations5[[#This Row],[ Pop20]]/SUMIF(msoa_calculations5[ICB26],msoa_calculations5[[#This Row],[ICB26]],msoa_calculations5[[ Pop20]])</f>
        <v>2.9326227623924579E-3</v>
      </c>
      <c r="L2545" s="98" cm="1">
        <f t="array" ref="L2545">msoa_calculations5[[#This Row],[ Estimated case time (see and convey)]]*msoa_calculations5[[#This Row],[Population share of ICB]:[Population share of ICB]]</f>
        <v>0.25683405034537327</v>
      </c>
      <c r="M2545" s="98" cm="1">
        <f t="array" ref="M2545">msoa_calculations5[[#This Row],[Estimated case time (see and treat)]]*msoa_calculations5[[#This Row],[Population share of ICB]:[Population share of ICB]]</f>
        <v>0.18779314947744211</v>
      </c>
      <c r="N2545" s="94" cm="1">
        <f t="array" ref="N2545">msoa_calculations5[[#This Row],[Weighted estimate]]*msoa_calculations5[[#This Row],[Population share of ICB]:[Population share of ICB]]</f>
        <v>0.23815220608398532</v>
      </c>
    </row>
    <row r="2546" spans="1:14">
      <c r="A2546" s="63" t="s">
        <v>11666</v>
      </c>
      <c r="B2546" s="63" t="s">
        <v>13702</v>
      </c>
      <c r="C2546" s="63" t="s">
        <v>9</v>
      </c>
      <c r="D2546" s="63" t="s">
        <v>73</v>
      </c>
      <c r="E2546" s="72">
        <v>9003</v>
      </c>
      <c r="F2546" s="64">
        <v>1</v>
      </c>
      <c r="G2546" s="79">
        <v>0</v>
      </c>
      <c r="H2546" s="133">
        <v>85.764533996582031</v>
      </c>
      <c r="I2546" s="134">
        <v>61.557121276855469</v>
      </c>
      <c r="J2546" s="105">
        <v>79.214225769042969</v>
      </c>
      <c r="K2546" s="96">
        <f>msoa_calculations5[[#This Row],[ Pop20]]/SUMIF(msoa_calculations5[ICB26],msoa_calculations5[[#This Row],[ICB26]],msoa_calculations5[[ Pop20]])</f>
        <v>3.5955880062398609E-3</v>
      </c>
      <c r="L2546" s="98" cm="1">
        <f t="array" ref="L2546">msoa_calculations5[[#This Row],[ Estimated case time (see and convey)]]*msoa_calculations5[[#This Row],[Population share of ICB]:[Population share of ICB]]</f>
        <v>0.30837392979886113</v>
      </c>
      <c r="M2546" s="98" cm="1">
        <f t="array" ref="M2546">msoa_calculations5[[#This Row],[Estimated case time (see and treat)]]*msoa_calculations5[[#This Row],[Population share of ICB]:[Population share of ICB]]</f>
        <v>0.22133404696171408</v>
      </c>
      <c r="N2546" s="94" cm="1">
        <f t="array" ref="N2546">msoa_calculations5[[#This Row],[Weighted estimate]]*msoa_calculations5[[#This Row],[Population share of ICB]:[Population share of ICB]]</f>
        <v>0.2848217200987474</v>
      </c>
    </row>
    <row r="2547" spans="1:14">
      <c r="A2547" s="63" t="s">
        <v>11664</v>
      </c>
      <c r="B2547" s="63" t="s">
        <v>13702</v>
      </c>
      <c r="C2547" s="63" t="s">
        <v>9</v>
      </c>
      <c r="D2547" s="63" t="s">
        <v>73</v>
      </c>
      <c r="E2547" s="72">
        <v>11846</v>
      </c>
      <c r="F2547" s="64">
        <v>1</v>
      </c>
      <c r="G2547" s="79">
        <v>0</v>
      </c>
      <c r="H2547" s="133">
        <v>84.313079833984375</v>
      </c>
      <c r="I2547" s="134">
        <v>59.909648895263672</v>
      </c>
      <c r="J2547" s="105">
        <v>77.709732055664063</v>
      </c>
      <c r="K2547" s="96">
        <f>msoa_calculations5[[#This Row],[ Pop20]]/SUMIF(msoa_calculations5[ICB26],msoa_calculations5[[#This Row],[ICB26]],msoa_calculations5[[ Pop20]])</f>
        <v>4.7310158304917681E-3</v>
      </c>
      <c r="L2547" s="98" cm="1">
        <f t="array" ref="L2547">msoa_calculations5[[#This Row],[ Estimated case time (see and convey)]]*msoa_calculations5[[#This Row],[Population share of ICB]:[Population share of ICB]]</f>
        <v>0.39888651541209635</v>
      </c>
      <c r="M2547" s="98" cm="1">
        <f t="array" ref="M2547">msoa_calculations5[[#This Row],[Estimated case time (see and treat)]]*msoa_calculations5[[#This Row],[Population share of ICB]:[Population share of ICB]]</f>
        <v>0.28343349732269607</v>
      </c>
      <c r="N2547" s="94" cm="1">
        <f t="array" ref="N2547">msoa_calculations5[[#This Row],[Weighted estimate]]*msoa_calculations5[[#This Row],[Population share of ICB]:[Population share of ICB]]</f>
        <v>0.3676459725386203</v>
      </c>
    </row>
    <row r="2548" spans="1:14">
      <c r="A2548" s="63" t="s">
        <v>11662</v>
      </c>
      <c r="B2548" s="63" t="s">
        <v>13702</v>
      </c>
      <c r="C2548" s="63" t="s">
        <v>9</v>
      </c>
      <c r="D2548" s="63" t="s">
        <v>73</v>
      </c>
      <c r="E2548" s="72">
        <v>11560</v>
      </c>
      <c r="F2548" s="64">
        <v>1</v>
      </c>
      <c r="G2548" s="79">
        <v>0</v>
      </c>
      <c r="H2548" s="133">
        <v>85.025779724121094</v>
      </c>
      <c r="I2548" s="134">
        <v>61.1483154296875</v>
      </c>
      <c r="J2548" s="105">
        <v>78.56475830078125</v>
      </c>
      <c r="K2548" s="96">
        <f>msoa_calculations5[[#This Row],[ Pop20]]/SUMIF(msoa_calculations5[ICB26],msoa_calculations5[[#This Row],[ICB26]],msoa_calculations5[[ Pop20]])</f>
        <v>4.6167941077566131E-3</v>
      </c>
      <c r="L2548" s="98" cm="1">
        <f t="array" ref="L2548">msoa_calculations5[[#This Row],[ Estimated case time (see and convey)]]*msoa_calculations5[[#This Row],[Population share of ICB]:[Population share of ICB]]</f>
        <v>0.39254651883773395</v>
      </c>
      <c r="M2548" s="98" cm="1">
        <f t="array" ref="M2548">msoa_calculations5[[#This Row],[Estimated case time (see and treat)]]*msoa_calculations5[[#This Row],[Population share of ICB]:[Population share of ICB]]</f>
        <v>0.28230918237502406</v>
      </c>
      <c r="N2548" s="94" cm="1">
        <f t="array" ref="N2548">msoa_calculations5[[#This Row],[Weighted estimate]]*msoa_calculations5[[#This Row],[Population share of ICB]:[Population share of ICB]]</f>
        <v>0.36271731320036932</v>
      </c>
    </row>
    <row r="2549" spans="1:14">
      <c r="A2549" s="63" t="s">
        <v>11660</v>
      </c>
      <c r="B2549" s="63" t="s">
        <v>13702</v>
      </c>
      <c r="C2549" s="63" t="s">
        <v>9</v>
      </c>
      <c r="D2549" s="63" t="s">
        <v>73</v>
      </c>
      <c r="E2549" s="72">
        <v>8121</v>
      </c>
      <c r="F2549" s="64">
        <v>1</v>
      </c>
      <c r="G2549" s="79">
        <v>0</v>
      </c>
      <c r="H2549" s="133">
        <v>90.965728759765625</v>
      </c>
      <c r="I2549" s="134">
        <v>66.510978698730469</v>
      </c>
      <c r="J2549" s="105">
        <v>84.348495483398438</v>
      </c>
      <c r="K2549" s="96">
        <f>msoa_calculations5[[#This Row],[ Pop20]]/SUMIF(msoa_calculations5[ICB26],msoa_calculations5[[#This Row],[ICB26]],msoa_calculations5[[ Pop20]])</f>
        <v>3.2433377983643128E-3</v>
      </c>
      <c r="L2549" s="98" cm="1">
        <f t="array" ref="L2549">msoa_calculations5[[#This Row],[ Estimated case time (see and convey)]]*msoa_calculations5[[#This Row],[Population share of ICB]:[Population share of ICB]]</f>
        <v>0.29503258644230351</v>
      </c>
      <c r="M2549" s="98" cm="1">
        <f t="array" ref="M2549">msoa_calculations5[[#This Row],[Estimated case time (see and treat)]]*msoa_calculations5[[#This Row],[Population share of ICB]:[Population share of ICB]]</f>
        <v>0.21571757121979618</v>
      </c>
      <c r="N2549" s="94" cm="1">
        <f t="array" ref="N2549">msoa_calculations5[[#This Row],[Weighted estimate]]*msoa_calculations5[[#This Row],[Population share of ICB]:[Population share of ICB]]</f>
        <v>0.27357066363646765</v>
      </c>
    </row>
    <row r="2550" spans="1:14">
      <c r="A2550" s="63" t="s">
        <v>11658</v>
      </c>
      <c r="B2550" s="63" t="s">
        <v>13702</v>
      </c>
      <c r="C2550" s="63" t="s">
        <v>9</v>
      </c>
      <c r="D2550" s="63" t="s">
        <v>73</v>
      </c>
      <c r="E2550" s="72">
        <v>9713</v>
      </c>
      <c r="F2550" s="64">
        <v>1</v>
      </c>
      <c r="G2550" s="79">
        <v>0</v>
      </c>
      <c r="H2550" s="133">
        <v>86.552581787109375</v>
      </c>
      <c r="I2550" s="134">
        <v>61.658981323242188</v>
      </c>
      <c r="J2550" s="105">
        <v>79.816596984863281</v>
      </c>
      <c r="K2550" s="96">
        <f>msoa_calculations5[[#This Row],[ Pop20]]/SUMIF(msoa_calculations5[ICB26],msoa_calculations5[[#This Row],[ICB26]],msoa_calculations5[[ Pop20]])</f>
        <v>3.8791454298131478E-3</v>
      </c>
      <c r="L2550" s="98" cm="1">
        <f t="array" ref="L2550">msoa_calculations5[[#This Row],[ Estimated case time (see and convey)]]*msoa_calculations5[[#This Row],[Population share of ICB]:[Population share of ICB]]</f>
        <v>0.33575005207799402</v>
      </c>
      <c r="M2550" s="98" cm="1">
        <f t="array" ref="M2550">msoa_calculations5[[#This Row],[Estimated case time (see and treat)]]*msoa_calculations5[[#This Row],[Population share of ICB]:[Population share of ICB]]</f>
        <v>0.23918415560698916</v>
      </c>
      <c r="N2550" s="94" cm="1">
        <f t="array" ref="N2550">msoa_calculations5[[#This Row],[Weighted estimate]]*msoa_calculations5[[#This Row],[Population share of ICB]:[Population share of ICB]]</f>
        <v>0.30962018741707026</v>
      </c>
    </row>
    <row r="2551" spans="1:14">
      <c r="A2551" s="63" t="s">
        <v>11656</v>
      </c>
      <c r="B2551" s="63" t="s">
        <v>13702</v>
      </c>
      <c r="C2551" s="63" t="s">
        <v>9</v>
      </c>
      <c r="D2551" s="63" t="s">
        <v>73</v>
      </c>
      <c r="E2551" s="72">
        <v>12563</v>
      </c>
      <c r="F2551" s="64">
        <v>1</v>
      </c>
      <c r="G2551" s="79">
        <v>0</v>
      </c>
      <c r="H2551" s="133">
        <v>95.977516174316406</v>
      </c>
      <c r="I2551" s="134">
        <v>68.173316955566406</v>
      </c>
      <c r="J2551" s="105">
        <v>88.453956604003906</v>
      </c>
      <c r="K2551" s="96">
        <f>msoa_calculations5[[#This Row],[ Pop20]]/SUMIF(msoa_calculations5[ICB26],msoa_calculations5[[#This Row],[ICB26]],msoa_calculations5[[ Pop20]])</f>
        <v>5.0173688906354963E-3</v>
      </c>
      <c r="L2551" s="98" cm="1">
        <f t="array" ref="L2551">msoa_calculations5[[#This Row],[ Estimated case time (see and convey)]]*msoa_calculations5[[#This Row],[Population share of ICB]:[Population share of ICB]]</f>
        <v>0.48155460385348031</v>
      </c>
      <c r="M2551" s="98" cm="1">
        <f t="array" ref="M2551">msoa_calculations5[[#This Row],[Estimated case time (see and treat)]]*msoa_calculations5[[#This Row],[Population share of ICB]:[Population share of ICB]]</f>
        <v>0.34205067966429231</v>
      </c>
      <c r="N2551" s="94" cm="1">
        <f t="array" ref="N2551">msoa_calculations5[[#This Row],[Weighted estimate]]*msoa_calculations5[[#This Row],[Population share of ICB]:[Population share of ICB]]</f>
        <v>0.44380613011855141</v>
      </c>
    </row>
    <row r="2552" spans="1:14">
      <c r="A2552" s="63" t="s">
        <v>11654</v>
      </c>
      <c r="B2552" s="63" t="s">
        <v>13702</v>
      </c>
      <c r="C2552" s="63" t="s">
        <v>9</v>
      </c>
      <c r="D2552" s="63" t="s">
        <v>73</v>
      </c>
      <c r="E2552" s="72">
        <v>7787</v>
      </c>
      <c r="F2552" s="64">
        <v>1</v>
      </c>
      <c r="G2552" s="79">
        <v>0</v>
      </c>
      <c r="H2552" s="133">
        <v>88.997383117675781</v>
      </c>
      <c r="I2552" s="134">
        <v>64.783027648925781</v>
      </c>
      <c r="J2552" s="105">
        <v>82.445198059082031</v>
      </c>
      <c r="K2552" s="96">
        <f>msoa_calculations5[[#This Row],[ Pop20]]/SUMIF(msoa_calculations5[ICB26],msoa_calculations5[[#This Row],[ICB26]],msoa_calculations5[[ Pop20]])</f>
        <v>3.1099459962889921E-3</v>
      </c>
      <c r="L2552" s="98" cm="1">
        <f t="array" ref="L2552">msoa_calculations5[[#This Row],[ Estimated case time (see and convey)]]*msoa_calculations5[[#This Row],[Population share of ICB]:[Population share of ICB]]</f>
        <v>0.27677705530701335</v>
      </c>
      <c r="M2552" s="98" cm="1">
        <f t="array" ref="M2552">msoa_calculations5[[#This Row],[Estimated case time (see and treat)]]*msoa_calculations5[[#This Row],[Population share of ICB]:[Population share of ICB]]</f>
        <v>0.20147171746425582</v>
      </c>
      <c r="N2552" s="94" cm="1">
        <f t="array" ref="N2552">msoa_calculations5[[#This Row],[Weighted estimate]]*msoa_calculations5[[#This Row],[Population share of ICB]:[Population share of ICB]]</f>
        <v>0.25640011361709514</v>
      </c>
    </row>
    <row r="2553" spans="1:14">
      <c r="A2553" s="63" t="s">
        <v>11652</v>
      </c>
      <c r="B2553" s="63" t="s">
        <v>13702</v>
      </c>
      <c r="C2553" s="63" t="s">
        <v>9</v>
      </c>
      <c r="D2553" s="63" t="s">
        <v>73</v>
      </c>
      <c r="E2553" s="72">
        <v>9017</v>
      </c>
      <c r="F2553" s="64">
        <v>1</v>
      </c>
      <c r="G2553" s="79">
        <v>0</v>
      </c>
      <c r="H2553" s="133">
        <v>87.39630126953125</v>
      </c>
      <c r="I2553" s="134">
        <v>63.630546569824219</v>
      </c>
      <c r="J2553" s="105">
        <v>80.965507507324219</v>
      </c>
      <c r="K2553" s="96">
        <f>msoa_calculations5[[#This Row],[ Pop20]]/SUMIF(msoa_calculations5[ICB26],msoa_calculations5[[#This Row],[ICB26]],msoa_calculations5[[ Pop20]])</f>
        <v>3.6011792793807424E-3</v>
      </c>
      <c r="L2553" s="98" cm="1">
        <f t="array" ref="L2553">msoa_calculations5[[#This Row],[ Estimated case time (see and convey)]]*msoa_calculations5[[#This Row],[Population share of ICB]:[Population share of ICB]]</f>
        <v>0.31472974922635283</v>
      </c>
      <c r="M2553" s="98" cm="1">
        <f t="array" ref="M2553">msoa_calculations5[[#This Row],[Estimated case time (see and treat)]]*msoa_calculations5[[#This Row],[Population share of ICB]:[Population share of ICB]]</f>
        <v>0.22914500584292236</v>
      </c>
      <c r="N2553" s="94" cm="1">
        <f t="array" ref="N2553">msoa_calculations5[[#This Row],[Weighted estimate]]*msoa_calculations5[[#This Row],[Population share of ICB]:[Population share of ICB]]</f>
        <v>0.29157130797992192</v>
      </c>
    </row>
    <row r="2554" spans="1:14">
      <c r="A2554" s="63" t="s">
        <v>11650</v>
      </c>
      <c r="B2554" s="63" t="s">
        <v>13702</v>
      </c>
      <c r="C2554" s="63" t="s">
        <v>9</v>
      </c>
      <c r="D2554" s="63" t="s">
        <v>73</v>
      </c>
      <c r="E2554" s="72">
        <v>6529</v>
      </c>
      <c r="F2554" s="64">
        <v>1</v>
      </c>
      <c r="G2554" s="79">
        <v>0</v>
      </c>
      <c r="H2554" s="133">
        <v>93.444572448730469</v>
      </c>
      <c r="I2554" s="134">
        <v>66.794105529785156</v>
      </c>
      <c r="J2554" s="105">
        <v>86.233200073242188</v>
      </c>
      <c r="K2554" s="96">
        <f>msoa_calculations5[[#This Row],[ Pop20]]/SUMIF(msoa_calculations5[ICB26],msoa_calculations5[[#This Row],[ICB26]],msoa_calculations5[[ Pop20]])</f>
        <v>2.6075301669154782E-3</v>
      </c>
      <c r="L2554" s="98" cm="1">
        <f t="array" ref="L2554">msoa_calculations5[[#This Row],[ Estimated case time (see and convey)]]*msoa_calculations5[[#This Row],[Population share of ICB]:[Population share of ICB]]</f>
        <v>0.24365954159458367</v>
      </c>
      <c r="M2554" s="98" cm="1">
        <f t="array" ref="M2554">msoa_calculations5[[#This Row],[Estimated case time (see and treat)]]*msoa_calculations5[[#This Row],[Population share of ICB]:[Population share of ICB]]</f>
        <v>0.17416764514105076</v>
      </c>
      <c r="N2554" s="94" cm="1">
        <f t="array" ref="N2554">msoa_calculations5[[#This Row],[Weighted estimate]]*msoa_calculations5[[#This Row],[Population share of ICB]:[Population share of ICB]]</f>
        <v>0.22485567058063702</v>
      </c>
    </row>
    <row r="2555" spans="1:14">
      <c r="A2555" s="63" t="s">
        <v>11648</v>
      </c>
      <c r="B2555" s="63" t="s">
        <v>13702</v>
      </c>
      <c r="C2555" s="63" t="s">
        <v>9</v>
      </c>
      <c r="D2555" s="63" t="s">
        <v>73</v>
      </c>
      <c r="E2555" s="72">
        <v>5638</v>
      </c>
      <c r="F2555" s="64">
        <v>1</v>
      </c>
      <c r="G2555" s="79">
        <v>0</v>
      </c>
      <c r="H2555" s="133">
        <v>92.168113708496094</v>
      </c>
      <c r="I2555" s="134">
        <v>67.240646362304688</v>
      </c>
      <c r="J2555" s="105">
        <v>85.422966003417969</v>
      </c>
      <c r="K2555" s="96">
        <f>msoa_calculations5[[#This Row],[ Pop20]]/SUMIF(msoa_calculations5[ICB26],msoa_calculations5[[#This Row],[ICB26]],msoa_calculations5[[ Pop20]])</f>
        <v>2.2516855691636492E-3</v>
      </c>
      <c r="L2555" s="98" cm="1">
        <f t="array" ref="L2555">msoa_calculations5[[#This Row],[ Estimated case time (see and convey)]]*msoa_calculations5[[#This Row],[Population share of ICB]:[Population share of ICB]]</f>
        <v>0.20753361157445496</v>
      </c>
      <c r="M2555" s="98" cm="1">
        <f t="array" ref="M2555">msoa_calculations5[[#This Row],[Estimated case time (see and treat)]]*msoa_calculations5[[#This Row],[Population share of ICB]:[Population share of ICB]]</f>
        <v>0.15140479307523769</v>
      </c>
      <c r="N2555" s="94" cm="1">
        <f t="array" ref="N2555">msoa_calculations5[[#This Row],[Weighted estimate]]*msoa_calculations5[[#This Row],[Population share of ICB]:[Population share of ICB]]</f>
        <v>0.19234565982505325</v>
      </c>
    </row>
    <row r="2556" spans="1:14">
      <c r="A2556" s="63" t="s">
        <v>13080</v>
      </c>
      <c r="B2556" s="63" t="s">
        <v>13718</v>
      </c>
      <c r="C2556" s="63" t="s">
        <v>38</v>
      </c>
      <c r="D2556" s="63" t="s">
        <v>75</v>
      </c>
      <c r="E2556" s="72">
        <v>10468</v>
      </c>
      <c r="F2556" s="64">
        <v>1</v>
      </c>
      <c r="G2556" s="79">
        <v>0</v>
      </c>
      <c r="H2556" s="133">
        <v>87.756744384765625</v>
      </c>
      <c r="I2556" s="134">
        <v>63.1693115234375</v>
      </c>
      <c r="J2556" s="105">
        <v>81.103607177734375</v>
      </c>
      <c r="K2556" s="96">
        <f>msoa_calculations5[[#This Row],[ Pop20]]/SUMIF(msoa_calculations5[ICB26],msoa_calculations5[[#This Row],[ICB26]],msoa_calculations5[[ Pop20]])</f>
        <v>6.1516582385971307E-3</v>
      </c>
      <c r="L2556" s="98" cm="1">
        <f t="array" ref="L2556">msoa_calculations5[[#This Row],[ Estimated case time (see and convey)]]*msoa_calculations5[[#This Row],[Population share of ICB]:[Population share of ICB]]</f>
        <v>0.5398494995870059</v>
      </c>
      <c r="M2556" s="98" cm="1">
        <f t="array" ref="M2556">msoa_calculations5[[#This Row],[Estimated case time (see and treat)]]*msoa_calculations5[[#This Row],[Population share of ICB]:[Population share of ICB]]</f>
        <v>0.38859601565966295</v>
      </c>
      <c r="N2556" s="94" cm="1">
        <f t="array" ref="N2556">msoa_calculations5[[#This Row],[Weighted estimate]]*msoa_calculations5[[#This Row],[Population share of ICB]:[Population share of ICB]]</f>
        <v>0.49892167327485504</v>
      </c>
    </row>
    <row r="2557" spans="1:14">
      <c r="A2557" s="63" t="s">
        <v>13078</v>
      </c>
      <c r="B2557" s="63" t="s">
        <v>13718</v>
      </c>
      <c r="C2557" s="63" t="s">
        <v>38</v>
      </c>
      <c r="D2557" s="63" t="s">
        <v>75</v>
      </c>
      <c r="E2557" s="72">
        <v>8961</v>
      </c>
      <c r="F2557" s="64">
        <v>1</v>
      </c>
      <c r="G2557" s="79">
        <v>0</v>
      </c>
      <c r="H2557" s="133">
        <v>85.618095397949219</v>
      </c>
      <c r="I2557" s="134">
        <v>60.978279113769531</v>
      </c>
      <c r="J2557" s="105">
        <v>78.950782775878906</v>
      </c>
      <c r="K2557" s="96">
        <f>msoa_calculations5[[#This Row],[ Pop20]]/SUMIF(msoa_calculations5[ICB26],msoa_calculations5[[#This Row],[ICB26]],msoa_calculations5[[ Pop20]])</f>
        <v>5.266049816208338E-3</v>
      </c>
      <c r="L2557" s="98" cm="1">
        <f t="array" ref="L2557">msoa_calculations5[[#This Row],[ Estimated case time (see and convey)]]*msoa_calculations5[[#This Row],[Population share of ICB]:[Population share of ICB]]</f>
        <v>0.45086915553447843</v>
      </c>
      <c r="M2557" s="98" cm="1">
        <f t="array" ref="M2557">msoa_calculations5[[#This Row],[Estimated case time (see and treat)]]*msoa_calculations5[[#This Row],[Population share of ICB]:[Population share of ICB]]</f>
        <v>0.32111465551976676</v>
      </c>
      <c r="N2557" s="94" cm="1">
        <f t="array" ref="N2557">msoa_calculations5[[#This Row],[Weighted estimate]]*msoa_calculations5[[#This Row],[Population share of ICB]:[Population share of ICB]]</f>
        <v>0.41575875512642152</v>
      </c>
    </row>
    <row r="2558" spans="1:14">
      <c r="A2558" s="63" t="s">
        <v>13076</v>
      </c>
      <c r="B2558" s="63" t="s">
        <v>13718</v>
      </c>
      <c r="C2558" s="63" t="s">
        <v>38</v>
      </c>
      <c r="D2558" s="63" t="s">
        <v>75</v>
      </c>
      <c r="E2558" s="72">
        <v>9245</v>
      </c>
      <c r="F2558" s="64">
        <v>1</v>
      </c>
      <c r="G2558" s="79">
        <v>0</v>
      </c>
      <c r="H2558" s="133">
        <v>82.995277404785156</v>
      </c>
      <c r="I2558" s="134">
        <v>57.630405426025391</v>
      </c>
      <c r="J2558" s="105">
        <v>76.13177490234375</v>
      </c>
      <c r="K2558" s="96">
        <f>msoa_calculations5[[#This Row],[ Pop20]]/SUMIF(msoa_calculations5[ICB26],msoa_calculations5[[#This Row],[ICB26]],msoa_calculations5[[ Pop20]])</f>
        <v>5.4329461612371488E-3</v>
      </c>
      <c r="L2558" s="98" cm="1">
        <f t="array" ref="L2558">msoa_calculations5[[#This Row],[ Estimated case time (see and convey)]]*msoa_calculations5[[#This Row],[Population share of ICB]:[Population share of ICB]]</f>
        <v>0.45090887377713978</v>
      </c>
      <c r="M2558" s="98" cm="1">
        <f t="array" ref="M2558">msoa_calculations5[[#This Row],[Estimated case time (see and treat)]]*msoa_calculations5[[#This Row],[Population share of ICB]:[Population share of ICB]]</f>
        <v>0.31310288992986518</v>
      </c>
      <c r="N2558" s="94" cm="1">
        <f t="array" ref="N2558">msoa_calculations5[[#This Row],[Weighted estimate]]*msoa_calculations5[[#This Row],[Population share of ICB]:[Population share of ICB]]</f>
        <v>0.41361983420385917</v>
      </c>
    </row>
    <row r="2559" spans="1:14">
      <c r="A2559" s="63" t="s">
        <v>13074</v>
      </c>
      <c r="B2559" s="63" t="s">
        <v>13718</v>
      </c>
      <c r="C2559" s="63" t="s">
        <v>38</v>
      </c>
      <c r="D2559" s="63" t="s">
        <v>75</v>
      </c>
      <c r="E2559" s="72">
        <v>7579</v>
      </c>
      <c r="F2559" s="64">
        <v>1</v>
      </c>
      <c r="G2559" s="79">
        <v>0</v>
      </c>
      <c r="H2559" s="133">
        <v>82.628524780273438</v>
      </c>
      <c r="I2559" s="134">
        <v>57.902217864990234</v>
      </c>
      <c r="J2559" s="105">
        <v>75.937812805175781</v>
      </c>
      <c r="K2559" s="96">
        <f>msoa_calculations5[[#This Row],[ Pop20]]/SUMIF(msoa_calculations5[ICB26],msoa_calculations5[[#This Row],[ICB26]],msoa_calculations5[[ Pop20]])</f>
        <v>4.4538992921596913E-3</v>
      </c>
      <c r="L2559" s="98" cm="1">
        <f t="array" ref="L2559">msoa_calculations5[[#This Row],[ Estimated case time (see and convey)]]*msoa_calculations5[[#This Row],[Population share of ICB]:[Population share of ICB]]</f>
        <v>0.36801912803105935</v>
      </c>
      <c r="M2559" s="98" cm="1">
        <f t="array" ref="M2559">msoa_calculations5[[#This Row],[Estimated case time (see and treat)]]*msoa_calculations5[[#This Row],[Population share of ICB]:[Population share of ICB]]</f>
        <v>0.25789064716335625</v>
      </c>
      <c r="N2559" s="94" cm="1">
        <f t="array" ref="N2559">msoa_calculations5[[#This Row],[Weighted estimate]]*msoa_calculations5[[#This Row],[Population share of ICB]:[Population share of ICB]]</f>
        <v>0.33821937070112756</v>
      </c>
    </row>
    <row r="2560" spans="1:14">
      <c r="A2560" s="63" t="s">
        <v>13072</v>
      </c>
      <c r="B2560" s="63" t="s">
        <v>13718</v>
      </c>
      <c r="C2560" s="63" t="s">
        <v>38</v>
      </c>
      <c r="D2560" s="63" t="s">
        <v>75</v>
      </c>
      <c r="E2560" s="72">
        <v>9119</v>
      </c>
      <c r="F2560" s="64">
        <v>1</v>
      </c>
      <c r="G2560" s="79">
        <v>0</v>
      </c>
      <c r="H2560" s="133">
        <v>83.343803405761719</v>
      </c>
      <c r="I2560" s="134">
        <v>58.807300567626953</v>
      </c>
      <c r="J2560" s="105">
        <v>76.704452514648438</v>
      </c>
      <c r="K2560" s="96">
        <f>msoa_calculations5[[#This Row],[ Pop20]]/SUMIF(msoa_calculations5[ICB26],msoa_calculations5[[#This Row],[ICB26]],msoa_calculations5[[ Pop20]])</f>
        <v>5.3589005997102821E-3</v>
      </c>
      <c r="L2560" s="98" cm="1">
        <f t="array" ref="L2560">msoa_calculations5[[#This Row],[ Estimated case time (see and convey)]]*msoa_calculations5[[#This Row],[Population share of ICB]:[Population share of ICB]]</f>
        <v>0.4466311580532723</v>
      </c>
      <c r="M2560" s="98" cm="1">
        <f t="array" ref="M2560">msoa_calculations5[[#This Row],[Estimated case time (see and treat)]]*msoa_calculations5[[#This Row],[Population share of ICB]:[Population share of ICB]]</f>
        <v>0.31514247827919889</v>
      </c>
      <c r="N2560" s="94" cm="1">
        <f t="array" ref="N2560">msoa_calculations5[[#This Row],[Weighted estimate]]*msoa_calculations5[[#This Row],[Population share of ICB]:[Population share of ICB]]</f>
        <v>0.41105153658119836</v>
      </c>
    </row>
    <row r="2561" spans="1:14">
      <c r="A2561" s="63" t="s">
        <v>13070</v>
      </c>
      <c r="B2561" s="63" t="s">
        <v>13718</v>
      </c>
      <c r="C2561" s="63" t="s">
        <v>38</v>
      </c>
      <c r="D2561" s="63" t="s">
        <v>75</v>
      </c>
      <c r="E2561" s="72">
        <v>9017</v>
      </c>
      <c r="F2561" s="64">
        <v>1</v>
      </c>
      <c r="G2561" s="79">
        <v>0</v>
      </c>
      <c r="H2561" s="133">
        <v>83.781547546386719</v>
      </c>
      <c r="I2561" s="134">
        <v>59.146221160888672</v>
      </c>
      <c r="J2561" s="105">
        <v>77.115455627441406</v>
      </c>
      <c r="K2561" s="96">
        <f>msoa_calculations5[[#This Row],[ Pop20]]/SUMIF(msoa_calculations5[ICB26],msoa_calculations5[[#This Row],[ICB26]],msoa_calculations5[[ Pop20]])</f>
        <v>5.2989589546647235E-3</v>
      </c>
      <c r="L2561" s="98" cm="1">
        <f t="array" ref="L2561">msoa_calculations5[[#This Row],[ Estimated case time (see and convey)]]*msoa_calculations5[[#This Row],[Population share of ICB]:[Population share of ICB]]</f>
        <v>0.44395498160659419</v>
      </c>
      <c r="M2561" s="98" cm="1">
        <f t="array" ref="M2561">msoa_calculations5[[#This Row],[Estimated case time (see and treat)]]*msoa_calculations5[[#This Row],[Population share of ICB]:[Population share of ICB]]</f>
        <v>0.3134133982550712</v>
      </c>
      <c r="N2561" s="94" cm="1">
        <f t="array" ref="N2561">msoa_calculations5[[#This Row],[Weighted estimate]]*msoa_calculations5[[#This Row],[Population share of ICB]:[Population share of ICB]]</f>
        <v>0.4086316341400808</v>
      </c>
    </row>
    <row r="2562" spans="1:14">
      <c r="A2562" s="63" t="s">
        <v>13068</v>
      </c>
      <c r="B2562" s="63" t="s">
        <v>13718</v>
      </c>
      <c r="C2562" s="63" t="s">
        <v>38</v>
      </c>
      <c r="D2562" s="63" t="s">
        <v>75</v>
      </c>
      <c r="E2562" s="72">
        <v>8607</v>
      </c>
      <c r="F2562" s="64">
        <v>1</v>
      </c>
      <c r="G2562" s="79">
        <v>0</v>
      </c>
      <c r="H2562" s="133">
        <v>81.034095764160156</v>
      </c>
      <c r="I2562" s="134">
        <v>56.406314849853516</v>
      </c>
      <c r="J2562" s="105">
        <v>74.370040893554688</v>
      </c>
      <c r="K2562" s="96">
        <f>msoa_calculations5[[#This Row],[ Pop20]]/SUMIF(msoa_calculations5[ICB26],msoa_calculations5[[#This Row],[ICB26]],msoa_calculations5[[ Pop20]])</f>
        <v>5.0580170481090468E-3</v>
      </c>
      <c r="L2562" s="98" cm="1">
        <f t="array" ref="L2562">msoa_calculations5[[#This Row],[ Estimated case time (see and convey)]]*msoa_calculations5[[#This Row],[Population share of ICB]:[Population share of ICB]]</f>
        <v>0.40987183785322318</v>
      </c>
      <c r="M2562" s="98" cm="1">
        <f t="array" ref="M2562">msoa_calculations5[[#This Row],[Estimated case time (see and treat)]]*msoa_calculations5[[#This Row],[Population share of ICB]:[Population share of ICB]]</f>
        <v>0.2853041021315656</v>
      </c>
      <c r="N2562" s="94" cm="1">
        <f t="array" ref="N2562">msoa_calculations5[[#This Row],[Weighted estimate]]*msoa_calculations5[[#This Row],[Population share of ICB]:[Population share of ICB]]</f>
        <v>0.37616493470816659</v>
      </c>
    </row>
    <row r="2563" spans="1:14">
      <c r="A2563" s="63" t="s">
        <v>13066</v>
      </c>
      <c r="B2563" s="63" t="s">
        <v>13718</v>
      </c>
      <c r="C2563" s="63" t="s">
        <v>38</v>
      </c>
      <c r="D2563" s="63" t="s">
        <v>75</v>
      </c>
      <c r="E2563" s="72">
        <v>10633</v>
      </c>
      <c r="F2563" s="64">
        <v>1</v>
      </c>
      <c r="G2563" s="79">
        <v>0</v>
      </c>
      <c r="H2563" s="133">
        <v>83.895675659179688</v>
      </c>
      <c r="I2563" s="134">
        <v>59.030540466308594</v>
      </c>
      <c r="J2563" s="105">
        <v>77.167396545410156</v>
      </c>
      <c r="K2563" s="96">
        <f>msoa_calculations5[[#This Row],[ Pop20]]/SUMIF(msoa_calculations5[ICB26],msoa_calculations5[[#This Row],[ICB26]],msoa_calculations5[[ Pop20]])</f>
        <v>6.2486226644061227E-3</v>
      </c>
      <c r="L2563" s="98" cm="1">
        <f t="array" ref="L2563">msoa_calculations5[[#This Row],[ Estimated case time (see and convey)]]*msoa_calculations5[[#This Row],[Population share of ICB]:[Population share of ICB]]</f>
        <v>0.52423242036961526</v>
      </c>
      <c r="M2563" s="98" cm="1">
        <f t="array" ref="M2563">msoa_calculations5[[#This Row],[Estimated case time (see and treat)]]*msoa_calculations5[[#This Row],[Population share of ICB]:[Population share of ICB]]</f>
        <v>0.36885957304991868</v>
      </c>
      <c r="N2563" s="94" cm="1">
        <f t="array" ref="N2563">msoa_calculations5[[#This Row],[Weighted estimate]]*msoa_calculations5[[#This Row],[Population share of ICB]:[Population share of ICB]]</f>
        <v>0.48218994300686463</v>
      </c>
    </row>
    <row r="2564" spans="1:14">
      <c r="A2564" s="63" t="s">
        <v>13064</v>
      </c>
      <c r="B2564" s="63" t="s">
        <v>13718</v>
      </c>
      <c r="C2564" s="63" t="s">
        <v>38</v>
      </c>
      <c r="D2564" s="63" t="s">
        <v>75</v>
      </c>
      <c r="E2564" s="72">
        <v>10451</v>
      </c>
      <c r="F2564" s="64">
        <v>1</v>
      </c>
      <c r="G2564" s="79">
        <v>0</v>
      </c>
      <c r="H2564" s="133">
        <v>83.446357727050781</v>
      </c>
      <c r="I2564" s="134">
        <v>59.251045227050781</v>
      </c>
      <c r="J2564" s="105">
        <v>76.899330139160156</v>
      </c>
      <c r="K2564" s="96">
        <f>msoa_calculations5[[#This Row],[ Pop20]]/SUMIF(msoa_calculations5[ICB26],msoa_calculations5[[#This Row],[ICB26]],msoa_calculations5[[ Pop20]])</f>
        <v>6.1416679644228705E-3</v>
      </c>
      <c r="L2564" s="98" cm="1">
        <f t="array" ref="L2564">msoa_calculations5[[#This Row],[ Estimated case time (see and convey)]]*msoa_calculations5[[#This Row],[Population share of ICB]:[Population share of ICB]]</f>
        <v>0.51249982199999866</v>
      </c>
      <c r="M2564" s="98" cm="1">
        <f t="array" ref="M2564">msoa_calculations5[[#This Row],[Estimated case time (see and treat)]]*msoa_calculations5[[#This Row],[Population share of ICB]:[Population share of ICB]]</f>
        <v>0.36390024632954843</v>
      </c>
      <c r="N2564" s="94" cm="1">
        <f t="array" ref="N2564">msoa_calculations5[[#This Row],[Weighted estimate]]*msoa_calculations5[[#This Row],[Population share of ICB]:[Population share of ICB]]</f>
        <v>0.47229015240125805</v>
      </c>
    </row>
    <row r="2565" spans="1:14">
      <c r="A2565" s="63" t="s">
        <v>13062</v>
      </c>
      <c r="B2565" s="63" t="s">
        <v>13718</v>
      </c>
      <c r="C2565" s="63" t="s">
        <v>38</v>
      </c>
      <c r="D2565" s="63" t="s">
        <v>75</v>
      </c>
      <c r="E2565" s="72">
        <v>8270</v>
      </c>
      <c r="F2565" s="64">
        <v>1</v>
      </c>
      <c r="G2565" s="79">
        <v>0</v>
      </c>
      <c r="H2565" s="133">
        <v>91.45135498046875</v>
      </c>
      <c r="I2565" s="134">
        <v>66.692115783691406</v>
      </c>
      <c r="J2565" s="105">
        <v>84.751731872558594</v>
      </c>
      <c r="K2565" s="96">
        <f>msoa_calculations5[[#This Row],[ Pop20]]/SUMIF(msoa_calculations5[ICB26],msoa_calculations5[[#This Row],[ICB26]],msoa_calculations5[[ Pop20]])</f>
        <v>4.8599745541840151E-3</v>
      </c>
      <c r="L2565" s="98" cm="1">
        <f t="array" ref="L2565">msoa_calculations5[[#This Row],[ Estimated case time (see and convey)]]*msoa_calculations5[[#This Row],[Population share of ICB]:[Population share of ICB]]</f>
        <v>0.44445125815072772</v>
      </c>
      <c r="M2565" s="98" cm="1">
        <f t="array" ref="M2565">msoa_calculations5[[#This Row],[Estimated case time (see and treat)]]*msoa_calculations5[[#This Row],[Population share of ICB]:[Population share of ICB]]</f>
        <v>0.32412198567343437</v>
      </c>
      <c r="N2565" s="94" cm="1">
        <f t="array" ref="N2565">msoa_calculations5[[#This Row],[Weighted estimate]]*msoa_calculations5[[#This Row],[Population share of ICB]:[Population share of ICB]]</f>
        <v>0.41189126032366113</v>
      </c>
    </row>
    <row r="2566" spans="1:14">
      <c r="A2566" s="63" t="s">
        <v>13060</v>
      </c>
      <c r="B2566" s="63" t="s">
        <v>13718</v>
      </c>
      <c r="C2566" s="63" t="s">
        <v>38</v>
      </c>
      <c r="D2566" s="63" t="s">
        <v>75</v>
      </c>
      <c r="E2566" s="72">
        <v>9741</v>
      </c>
      <c r="F2566" s="64">
        <v>1</v>
      </c>
      <c r="G2566" s="79">
        <v>0</v>
      </c>
      <c r="H2566" s="133">
        <v>83.592514038085938</v>
      </c>
      <c r="I2566" s="134">
        <v>59.085208892822266</v>
      </c>
      <c r="J2566" s="105">
        <v>76.9610595703125</v>
      </c>
      <c r="K2566" s="96">
        <f>msoa_calculations5[[#This Row],[ Pop20]]/SUMIF(msoa_calculations5[ICB26],msoa_calculations5[[#This Row],[ICB26]],msoa_calculations5[[ Pop20]])</f>
        <v>5.7244271018508453E-3</v>
      </c>
      <c r="L2566" s="98" cm="1">
        <f t="array" ref="L2566">msoa_calculations5[[#This Row],[ Estimated case time (see and convey)]]*msoa_calculations5[[#This Row],[Population share of ICB]:[Population share of ICB]]</f>
        <v>0.47851925287146641</v>
      </c>
      <c r="M2566" s="98" cm="1">
        <f t="array" ref="M2566">msoa_calculations5[[#This Row],[Estimated case time (see and treat)]]*msoa_calculations5[[#This Row],[Population share of ICB]:[Population share of ICB]]</f>
        <v>0.33822897110459033</v>
      </c>
      <c r="N2566" s="94" cm="1">
        <f t="array" ref="N2566">msoa_calculations5[[#This Row],[Weighted estimate]]*msoa_calculations5[[#This Row],[Population share of ICB]:[Population share of ICB]]</f>
        <v>0.44055797519145423</v>
      </c>
    </row>
    <row r="2567" spans="1:14">
      <c r="A2567" s="63" t="s">
        <v>13058</v>
      </c>
      <c r="B2567" s="63" t="s">
        <v>13718</v>
      </c>
      <c r="C2567" s="63" t="s">
        <v>38</v>
      </c>
      <c r="D2567" s="63" t="s">
        <v>75</v>
      </c>
      <c r="E2567" s="72">
        <v>7149</v>
      </c>
      <c r="F2567" s="64">
        <v>1</v>
      </c>
      <c r="G2567" s="79">
        <v>0</v>
      </c>
      <c r="H2567" s="133">
        <v>86.3154296875</v>
      </c>
      <c r="I2567" s="134">
        <v>62.452259063720703</v>
      </c>
      <c r="J2567" s="105">
        <v>79.8582763671875</v>
      </c>
      <c r="K2567" s="96">
        <f>msoa_calculations5[[#This Row],[ Pop20]]/SUMIF(msoa_calculations5[ICB26],msoa_calculations5[[#This Row],[ICB26]],msoa_calculations5[[ Pop20]])</f>
        <v>4.2012041218695917E-3</v>
      </c>
      <c r="L2567" s="98" cm="1">
        <f t="array" ref="L2567">msoa_calculations5[[#This Row],[ Estimated case time (see and convey)]]*msoa_calculations5[[#This Row],[Population share of ICB]:[Population share of ICB]]</f>
        <v>0.36262873898406994</v>
      </c>
      <c r="M2567" s="98" cm="1">
        <f t="array" ref="M2567">msoa_calculations5[[#This Row],[Estimated case time (see and treat)]]*msoa_calculations5[[#This Row],[Population share of ICB]:[Population share of ICB]]</f>
        <v>0.26237468819857096</v>
      </c>
      <c r="N2567" s="94" cm="1">
        <f t="array" ref="N2567">msoa_calculations5[[#This Row],[Weighted estimate]]*msoa_calculations5[[#This Row],[Population share of ICB]:[Population share of ICB]]</f>
        <v>0.33550091983922914</v>
      </c>
    </row>
    <row r="2568" spans="1:14">
      <c r="A2568" s="63" t="s">
        <v>13056</v>
      </c>
      <c r="B2568" s="63" t="s">
        <v>13718</v>
      </c>
      <c r="C2568" s="63" t="s">
        <v>38</v>
      </c>
      <c r="D2568" s="63" t="s">
        <v>75</v>
      </c>
      <c r="E2568" s="72">
        <v>7646</v>
      </c>
      <c r="F2568" s="64">
        <v>1</v>
      </c>
      <c r="G2568" s="79">
        <v>0</v>
      </c>
      <c r="H2568" s="133">
        <v>88.155349731445313</v>
      </c>
      <c r="I2568" s="134">
        <v>62.431602478027344</v>
      </c>
      <c r="J2568" s="105">
        <v>81.194740295410156</v>
      </c>
      <c r="K2568" s="96">
        <f>msoa_calculations5[[#This Row],[ Pop20]]/SUMIF(msoa_calculations5[ICB26],msoa_calculations5[[#This Row],[ICB26]],msoa_calculations5[[ Pop20]])</f>
        <v>4.4932727256700097E-3</v>
      </c>
      <c r="L2568" s="98" cm="1">
        <f t="array" ref="L2568">msoa_calculations5[[#This Row],[ Estimated case time (see and convey)]]*msoa_calculations5[[#This Row],[Population share of ICB]:[Population share of ICB]]</f>
        <v>0.39610602857020422</v>
      </c>
      <c r="M2568" s="98" cm="1">
        <f t="array" ref="M2568">msoa_calculations5[[#This Row],[Estimated case time (see and treat)]]*msoa_calculations5[[#This Row],[Population share of ICB]:[Population share of ICB]]</f>
        <v>0.28052221663439247</v>
      </c>
      <c r="N2568" s="94" cm="1">
        <f t="array" ref="N2568">msoa_calculations5[[#This Row],[Weighted estimate]]*msoa_calculations5[[#This Row],[Population share of ICB]:[Population share of ICB]]</f>
        <v>0.36483011203722615</v>
      </c>
    </row>
    <row r="2569" spans="1:14">
      <c r="A2569" s="63" t="s">
        <v>13054</v>
      </c>
      <c r="B2569" s="63" t="s">
        <v>13718</v>
      </c>
      <c r="C2569" s="63" t="s">
        <v>38</v>
      </c>
      <c r="D2569" s="63" t="s">
        <v>75</v>
      </c>
      <c r="E2569" s="72">
        <v>6656</v>
      </c>
      <c r="F2569" s="64">
        <v>1</v>
      </c>
      <c r="G2569" s="79">
        <v>0</v>
      </c>
      <c r="H2569" s="133">
        <v>89.77984619140625</v>
      </c>
      <c r="I2569" s="134">
        <v>64.676933288574219</v>
      </c>
      <c r="J2569" s="105">
        <v>82.987228393554688</v>
      </c>
      <c r="K2569" s="96">
        <f>msoa_calculations5[[#This Row],[ Pop20]]/SUMIF(msoa_calculations5[ICB26],msoa_calculations5[[#This Row],[ICB26]],msoa_calculations5[[ Pop20]])</f>
        <v>3.9114861708160588E-3</v>
      </c>
      <c r="L2569" s="98" cm="1">
        <f t="array" ref="L2569">msoa_calculations5[[#This Row],[ Estimated case time (see and convey)]]*msoa_calculations5[[#This Row],[Population share of ICB]:[Population share of ICB]]</f>
        <v>0.35117262679567834</v>
      </c>
      <c r="M2569" s="98" cm="1">
        <f t="array" ref="M2569">msoa_calculations5[[#This Row],[Estimated case time (see and treat)]]*msoa_calculations5[[#This Row],[Population share of ICB]:[Population share of ICB]]</f>
        <v>0.25298293012905088</v>
      </c>
      <c r="N2569" s="94" cm="1">
        <f t="array" ref="N2569">msoa_calculations5[[#This Row],[Weighted estimate]]*msoa_calculations5[[#This Row],[Population share of ICB]:[Population share of ICB]]</f>
        <v>0.32460339621574291</v>
      </c>
    </row>
    <row r="2570" spans="1:14">
      <c r="A2570" s="63" t="s">
        <v>13052</v>
      </c>
      <c r="B2570" s="63" t="s">
        <v>13718</v>
      </c>
      <c r="C2570" s="63" t="s">
        <v>38</v>
      </c>
      <c r="D2570" s="63" t="s">
        <v>75</v>
      </c>
      <c r="E2570" s="72">
        <v>5666</v>
      </c>
      <c r="F2570" s="64">
        <v>1</v>
      </c>
      <c r="G2570" s="79">
        <v>0</v>
      </c>
      <c r="H2570" s="133">
        <v>87.568870544433594</v>
      </c>
      <c r="I2570" s="134">
        <v>62.446887969970703</v>
      </c>
      <c r="J2570" s="105">
        <v>80.771087646484375</v>
      </c>
      <c r="K2570" s="96">
        <f>msoa_calculations5[[#This Row],[ Pop20]]/SUMIF(msoa_calculations5[ICB26],msoa_calculations5[[#This Row],[ICB26]],msoa_calculations5[[ Pop20]])</f>
        <v>3.3296996159621075E-3</v>
      </c>
      <c r="L2570" s="98" cm="1">
        <f t="array" ref="L2570">msoa_calculations5[[#This Row],[ Estimated case time (see and convey)]]*msoa_calculations5[[#This Row],[Population share of ICB]:[Population share of ICB]]</f>
        <v>0.29157803462203602</v>
      </c>
      <c r="M2570" s="98" cm="1">
        <f t="array" ref="M2570">msoa_calculations5[[#This Row],[Estimated case time (see and treat)]]*msoa_calculations5[[#This Row],[Population share of ICB]:[Population share of ICB]]</f>
        <v>0.2079293788916402</v>
      </c>
      <c r="N2570" s="94" cm="1">
        <f t="array" ref="N2570">msoa_calculations5[[#This Row],[Weighted estimate]]*msoa_calculations5[[#This Row],[Population share of ICB]:[Population share of ICB]]</f>
        <v>0.26894345951734072</v>
      </c>
    </row>
    <row r="2571" spans="1:14">
      <c r="A2571" s="63" t="s">
        <v>13050</v>
      </c>
      <c r="B2571" s="63" t="s">
        <v>13718</v>
      </c>
      <c r="C2571" s="63" t="s">
        <v>38</v>
      </c>
      <c r="D2571" s="63" t="s">
        <v>75</v>
      </c>
      <c r="E2571" s="72">
        <v>6312</v>
      </c>
      <c r="F2571" s="64">
        <v>1</v>
      </c>
      <c r="G2571" s="79">
        <v>0</v>
      </c>
      <c r="H2571" s="133">
        <v>90.179695129394531</v>
      </c>
      <c r="I2571" s="134">
        <v>63.958549499511719</v>
      </c>
      <c r="J2571" s="105">
        <v>83.084495544433594</v>
      </c>
      <c r="K2571" s="96">
        <f>msoa_calculations5[[#This Row],[ Pop20]]/SUMIF(msoa_calculations5[ICB26],msoa_calculations5[[#This Row],[ICB26]],msoa_calculations5[[ Pop20]])</f>
        <v>3.7093300345839787E-3</v>
      </c>
      <c r="L2571" s="98" cm="1">
        <f t="array" ref="L2571">msoa_calculations5[[#This Row],[ Estimated case time (see and convey)]]*msoa_calculations5[[#This Row],[Population share of ICB]:[Population share of ICB]]</f>
        <v>0.33450625165308967</v>
      </c>
      <c r="M2571" s="98" cm="1">
        <f t="array" ref="M2571">msoa_calculations5[[#This Row],[Estimated case time (see and treat)]]*msoa_calculations5[[#This Row],[Population share of ICB]:[Population share of ICB]]</f>
        <v>0.23724336862696491</v>
      </c>
      <c r="N2571" s="94" cm="1">
        <f t="array" ref="N2571">msoa_calculations5[[#This Row],[Weighted estimate]]*msoa_calculations5[[#This Row],[Population share of ICB]:[Population share of ICB]]</f>
        <v>0.30818781473122631</v>
      </c>
    </row>
    <row r="2572" spans="1:14">
      <c r="A2572" s="63" t="s">
        <v>13048</v>
      </c>
      <c r="B2572" s="63" t="s">
        <v>13718</v>
      </c>
      <c r="C2572" s="63" t="s">
        <v>38</v>
      </c>
      <c r="D2572" s="63" t="s">
        <v>75</v>
      </c>
      <c r="E2572" s="72">
        <v>8420</v>
      </c>
      <c r="F2572" s="64">
        <v>1</v>
      </c>
      <c r="G2572" s="79">
        <v>0</v>
      </c>
      <c r="H2572" s="133">
        <v>93.486824035644531</v>
      </c>
      <c r="I2572" s="134">
        <v>66.617645263671875</v>
      </c>
      <c r="J2572" s="105">
        <v>86.216270446777344</v>
      </c>
      <c r="K2572" s="96">
        <f>msoa_calculations5[[#This Row],[ Pop20]]/SUMIF(msoa_calculations5[ICB26],msoa_calculations5[[#This Row],[ICB26]],msoa_calculations5[[ Pop20]])</f>
        <v>4.9481240321921889E-3</v>
      </c>
      <c r="L2572" s="98" cm="1">
        <f t="array" ref="L2572">msoa_calculations5[[#This Row],[ Estimated case time (see and convey)]]*msoa_calculations5[[#This Row],[Population share of ICB]:[Population share of ICB]]</f>
        <v>0.46258440070409507</v>
      </c>
      <c r="M2572" s="98" cm="1">
        <f t="array" ref="M2572">msoa_calculations5[[#This Row],[Estimated case time (see and treat)]]*msoa_calculations5[[#This Row],[Population share of ICB]:[Population share of ICB]]</f>
        <v>0.32963237149722896</v>
      </c>
      <c r="N2572" s="94" cm="1">
        <f t="array" ref="N2572">msoa_calculations5[[#This Row],[Weighted estimate]]*msoa_calculations5[[#This Row],[Population share of ICB]:[Population share of ICB]]</f>
        <v>0.42660879976368016</v>
      </c>
    </row>
    <row r="2573" spans="1:14">
      <c r="A2573" s="63" t="s">
        <v>13046</v>
      </c>
      <c r="B2573" s="63" t="s">
        <v>13718</v>
      </c>
      <c r="C2573" s="63" t="s">
        <v>38</v>
      </c>
      <c r="D2573" s="63" t="s">
        <v>75</v>
      </c>
      <c r="E2573" s="72">
        <v>6090</v>
      </c>
      <c r="F2573" s="64">
        <v>1</v>
      </c>
      <c r="G2573" s="79">
        <v>0</v>
      </c>
      <c r="H2573" s="133">
        <v>102.2174072265625</v>
      </c>
      <c r="I2573" s="134">
        <v>72.293228149414063</v>
      </c>
      <c r="J2573" s="105">
        <v>94.120193481445313</v>
      </c>
      <c r="K2573" s="96">
        <f>msoa_calculations5[[#This Row],[ Pop20]]/SUMIF(msoa_calculations5[ICB26],msoa_calculations5[[#This Row],[ICB26]],msoa_calculations5[[ Pop20]])</f>
        <v>3.5788688071318802E-3</v>
      </c>
      <c r="L2573" s="98" cm="1">
        <f t="array" ref="L2573">msoa_calculations5[[#This Row],[ Estimated case time (see and convey)]]*msoa_calculations5[[#This Row],[Population share of ICB]:[Population share of ICB]]</f>
        <v>0.36582269026904135</v>
      </c>
      <c r="M2573" s="98" cm="1">
        <f t="array" ref="M2573">msoa_calculations5[[#This Row],[Estimated case time (see and treat)]]*msoa_calculations5[[#This Row],[Population share of ICB]:[Population share of ICB]]</f>
        <v>0.25872797919080637</v>
      </c>
      <c r="N2573" s="94" cm="1">
        <f t="array" ref="N2573">msoa_calculations5[[#This Row],[Weighted estimate]]*msoa_calculations5[[#This Row],[Population share of ICB]:[Population share of ICB]]</f>
        <v>0.33684382457196194</v>
      </c>
    </row>
    <row r="2574" spans="1:14">
      <c r="A2574" s="63" t="s">
        <v>13044</v>
      </c>
      <c r="B2574" s="63" t="s">
        <v>13718</v>
      </c>
      <c r="C2574" s="63" t="s">
        <v>38</v>
      </c>
      <c r="D2574" s="63" t="s">
        <v>75</v>
      </c>
      <c r="E2574" s="72">
        <v>7629</v>
      </c>
      <c r="F2574" s="64">
        <v>1</v>
      </c>
      <c r="G2574" s="79">
        <v>0</v>
      </c>
      <c r="H2574" s="133">
        <v>89.656761169433594</v>
      </c>
      <c r="I2574" s="134">
        <v>66.295364379882813</v>
      </c>
      <c r="J2574" s="105">
        <v>83.335380554199219</v>
      </c>
      <c r="K2574" s="96">
        <f>msoa_calculations5[[#This Row],[ Pop20]]/SUMIF(msoa_calculations5[ICB26],msoa_calculations5[[#This Row],[ICB26]],msoa_calculations5[[ Pop20]])</f>
        <v>4.4832824514957495E-3</v>
      </c>
      <c r="L2574" s="98" cm="1">
        <f t="array" ref="L2574">msoa_calculations5[[#This Row],[ Estimated case time (see and convey)]]*msoa_calculations5[[#This Row],[Population share of ICB]:[Population share of ICB]]</f>
        <v>0.40195658400886719</v>
      </c>
      <c r="M2574" s="98" cm="1">
        <f t="array" ref="M2574">msoa_calculations5[[#This Row],[Estimated case time (see and treat)]]*msoa_calculations5[[#This Row],[Population share of ICB]:[Population share of ICB]]</f>
        <v>0.29722084373984503</v>
      </c>
      <c r="N2574" s="94" cm="1">
        <f t="array" ref="N2574">msoa_calculations5[[#This Row],[Weighted estimate]]*msoa_calculations5[[#This Row],[Population share of ICB]:[Population share of ICB]]</f>
        <v>0.37361604922736147</v>
      </c>
    </row>
    <row r="2575" spans="1:14">
      <c r="A2575" s="63" t="s">
        <v>13042</v>
      </c>
      <c r="B2575" s="63" t="s">
        <v>13718</v>
      </c>
      <c r="C2575" s="63" t="s">
        <v>38</v>
      </c>
      <c r="D2575" s="63" t="s">
        <v>75</v>
      </c>
      <c r="E2575" s="72">
        <v>7930</v>
      </c>
      <c r="F2575" s="64">
        <v>1</v>
      </c>
      <c r="G2575" s="79">
        <v>0</v>
      </c>
      <c r="H2575" s="133">
        <v>88.796104431152344</v>
      </c>
      <c r="I2575" s="134">
        <v>65.384513854980469</v>
      </c>
      <c r="J2575" s="105">
        <v>82.461143493652344</v>
      </c>
      <c r="K2575" s="96">
        <f>msoa_calculations5[[#This Row],[ Pop20]]/SUMIF(msoa_calculations5[ICB26],msoa_calculations5[[#This Row],[ICB26]],msoa_calculations5[[ Pop20]])</f>
        <v>4.6601690706988197E-3</v>
      </c>
      <c r="L2575" s="98" cm="1">
        <f t="array" ref="L2575">msoa_calculations5[[#This Row],[ Estimated case time (see and convey)]]*msoa_calculations5[[#This Row],[Population share of ICB]:[Population share of ICB]]</f>
        <v>0.41380485946859857</v>
      </c>
      <c r="M2575" s="98" cm="1">
        <f t="array" ref="M2575">msoa_calculations5[[#This Row],[Estimated case time (see and treat)]]*msoa_calculations5[[#This Row],[Population share of ICB]:[Population share of ICB]]</f>
        <v>0.30470288916965843</v>
      </c>
      <c r="N2575" s="94" cm="1">
        <f t="array" ref="N2575">msoa_calculations5[[#This Row],[Weighted estimate]]*msoa_calculations5[[#This Row],[Population share of ICB]:[Population share of ICB]]</f>
        <v>0.38428287044357584</v>
      </c>
    </row>
    <row r="2576" spans="1:14">
      <c r="A2576" s="63" t="s">
        <v>13040</v>
      </c>
      <c r="B2576" s="63" t="s">
        <v>13718</v>
      </c>
      <c r="C2576" s="63" t="s">
        <v>38</v>
      </c>
      <c r="D2576" s="63" t="s">
        <v>75</v>
      </c>
      <c r="E2576" s="72">
        <v>7898</v>
      </c>
      <c r="F2576" s="64">
        <v>1</v>
      </c>
      <c r="G2576" s="79">
        <v>0</v>
      </c>
      <c r="H2576" s="133">
        <v>88.324859619140625</v>
      </c>
      <c r="I2576" s="134">
        <v>65.584388732910156</v>
      </c>
      <c r="J2576" s="105">
        <v>82.171493530273438</v>
      </c>
      <c r="K2576" s="96">
        <f>msoa_calculations5[[#This Row],[ Pop20]]/SUMIF(msoa_calculations5[ICB26],msoa_calculations5[[#This Row],[ICB26]],msoa_calculations5[[ Pop20]])</f>
        <v>4.6413638487237422E-3</v>
      </c>
      <c r="L2576" s="98" cm="1">
        <f t="array" ref="L2576">msoa_calculations5[[#This Row],[ Estimated case time (see and convey)]]*msoa_calculations5[[#This Row],[Population share of ICB]:[Population share of ICB]]</f>
        <v>0.40994781037987876</v>
      </c>
      <c r="M2576" s="98" cm="1">
        <f t="array" ref="M2576">msoa_calculations5[[#This Row],[Estimated case time (see and treat)]]*msoa_calculations5[[#This Row],[Population share of ICB]:[Population share of ICB]]</f>
        <v>0.30440101090557392</v>
      </c>
      <c r="N2576" s="94" cm="1">
        <f t="array" ref="N2576">msoa_calculations5[[#This Row],[Weighted estimate]]*msoa_calculations5[[#This Row],[Population share of ICB]:[Population share of ICB]]</f>
        <v>0.38138779946704798</v>
      </c>
    </row>
    <row r="2577" spans="1:14">
      <c r="A2577" s="63" t="s">
        <v>13038</v>
      </c>
      <c r="B2577" s="63" t="s">
        <v>13718</v>
      </c>
      <c r="C2577" s="63" t="s">
        <v>38</v>
      </c>
      <c r="D2577" s="63" t="s">
        <v>75</v>
      </c>
      <c r="E2577" s="72">
        <v>8139</v>
      </c>
      <c r="F2577" s="64">
        <v>1</v>
      </c>
      <c r="G2577" s="79">
        <v>0</v>
      </c>
      <c r="H2577" s="133">
        <v>85.486297607421875</v>
      </c>
      <c r="I2577" s="134">
        <v>61.932216644287109</v>
      </c>
      <c r="J2577" s="105">
        <v>79.112777709960938</v>
      </c>
      <c r="K2577" s="96">
        <f>msoa_calculations5[[#This Row],[ Pop20]]/SUMIF(msoa_calculations5[ICB26],msoa_calculations5[[#This Row],[ICB26]],msoa_calculations5[[ Pop20]])</f>
        <v>4.7829906767235426E-3</v>
      </c>
      <c r="L2577" s="98" cm="1">
        <f t="array" ref="L2577">msoa_calculations5[[#This Row],[ Estimated case time (see and convey)]]*msoa_calculations5[[#This Row],[Population share of ICB]:[Population share of ICB]]</f>
        <v>0.4088801644439129</v>
      </c>
      <c r="M2577" s="98" cm="1">
        <f t="array" ref="M2577">msoa_calculations5[[#This Row],[Estimated case time (see and treat)]]*msoa_calculations5[[#This Row],[Population share of ICB]:[Population share of ICB]]</f>
        <v>0.29622121479844787</v>
      </c>
      <c r="N2577" s="94" cm="1">
        <f t="array" ref="N2577">msoa_calculations5[[#This Row],[Weighted estimate]]*msoa_calculations5[[#This Row],[Population share of ICB]:[Population share of ICB]]</f>
        <v>0.37839567819644526</v>
      </c>
    </row>
    <row r="2578" spans="1:14">
      <c r="A2578" s="63" t="s">
        <v>13036</v>
      </c>
      <c r="B2578" s="63" t="s">
        <v>13718</v>
      </c>
      <c r="C2578" s="63" t="s">
        <v>38</v>
      </c>
      <c r="D2578" s="63" t="s">
        <v>75</v>
      </c>
      <c r="E2578" s="72">
        <v>6019</v>
      </c>
      <c r="F2578" s="64">
        <v>1</v>
      </c>
      <c r="G2578" s="79">
        <v>0</v>
      </c>
      <c r="H2578" s="133">
        <v>85.98028564453125</v>
      </c>
      <c r="I2578" s="134">
        <v>62.955924987792969</v>
      </c>
      <c r="J2578" s="105">
        <v>79.750106811523438</v>
      </c>
      <c r="K2578" s="96">
        <f>msoa_calculations5[[#This Row],[ Pop20]]/SUMIF(msoa_calculations5[ICB26],msoa_calculations5[[#This Row],[ICB26]],msoa_calculations5[[ Pop20]])</f>
        <v>3.537144720874678E-3</v>
      </c>
      <c r="L2578" s="98" cm="1">
        <f t="array" ref="L2578">msoa_calculations5[[#This Row],[ Estimated case time (see and convey)]]*msoa_calculations5[[#This Row],[Population share of ICB]:[Population share of ICB]]</f>
        <v>0.30412471346685055</v>
      </c>
      <c r="M2578" s="98" cm="1">
        <f t="array" ref="M2578">msoa_calculations5[[#This Row],[Estimated case time (see and treat)]]*msoa_calculations5[[#This Row],[Population share of ICB]:[Population share of ICB]]</f>
        <v>0.22268421771835412</v>
      </c>
      <c r="N2578" s="94" cm="1">
        <f t="array" ref="N2578">msoa_calculations5[[#This Row],[Weighted estimate]]*msoa_calculations5[[#This Row],[Population share of ICB]:[Population share of ICB]]</f>
        <v>0.28208766929757184</v>
      </c>
    </row>
    <row r="2579" spans="1:14">
      <c r="A2579" s="63" t="s">
        <v>13034</v>
      </c>
      <c r="B2579" s="63" t="s">
        <v>13718</v>
      </c>
      <c r="C2579" s="63" t="s">
        <v>38</v>
      </c>
      <c r="D2579" s="63" t="s">
        <v>75</v>
      </c>
      <c r="E2579" s="72">
        <v>5991</v>
      </c>
      <c r="F2579" s="64">
        <v>1</v>
      </c>
      <c r="G2579" s="79">
        <v>0</v>
      </c>
      <c r="H2579" s="133">
        <v>86.296981811523438</v>
      </c>
      <c r="I2579" s="134">
        <v>62.893283843994141</v>
      </c>
      <c r="J2579" s="105">
        <v>79.964157104492188</v>
      </c>
      <c r="K2579" s="96">
        <f>msoa_calculations5[[#This Row],[ Pop20]]/SUMIF(msoa_calculations5[ICB26],msoa_calculations5[[#This Row],[ICB26]],msoa_calculations5[[ Pop20]])</f>
        <v>3.5206901516464852E-3</v>
      </c>
      <c r="L2579" s="98" cm="1">
        <f t="array" ref="L2579">msoa_calculations5[[#This Row],[ Estimated case time (see and convey)]]*msoa_calculations5[[#This Row],[Population share of ICB]:[Population share of ICB]]</f>
        <v>0.30382493398064642</v>
      </c>
      <c r="M2579" s="98" cm="1">
        <f t="array" ref="M2579">msoa_calculations5[[#This Row],[Estimated case time (see and treat)]]*msoa_calculations5[[#This Row],[Population share of ICB]:[Population share of ICB]]</f>
        <v>0.22142776503425718</v>
      </c>
      <c r="N2579" s="94" cm="1">
        <f t="array" ref="N2579">msoa_calculations5[[#This Row],[Weighted estimate]]*msoa_calculations5[[#This Row],[Population share of ICB]:[Population share of ICB]]</f>
        <v>0.28152902040249794</v>
      </c>
    </row>
    <row r="2580" spans="1:14">
      <c r="A2580" s="63" t="s">
        <v>13032</v>
      </c>
      <c r="B2580" s="63" t="s">
        <v>13718</v>
      </c>
      <c r="C2580" s="63" t="s">
        <v>38</v>
      </c>
      <c r="D2580" s="63" t="s">
        <v>75</v>
      </c>
      <c r="E2580" s="72">
        <v>6105</v>
      </c>
      <c r="F2580" s="64">
        <v>1</v>
      </c>
      <c r="G2580" s="79">
        <v>0</v>
      </c>
      <c r="H2580" s="133">
        <v>82.820747375488281</v>
      </c>
      <c r="I2580" s="134">
        <v>59.486118316650391</v>
      </c>
      <c r="J2580" s="105">
        <v>76.506607055664063</v>
      </c>
      <c r="K2580" s="96">
        <f>msoa_calculations5[[#This Row],[ Pop20]]/SUMIF(msoa_calculations5[ICB26],msoa_calculations5[[#This Row],[ICB26]],msoa_calculations5[[ Pop20]])</f>
        <v>3.5876837549326979E-3</v>
      </c>
      <c r="L2580" s="98" cm="1">
        <f t="array" ref="L2580">msoa_calculations5[[#This Row],[ Estimated case time (see and convey)]]*msoa_calculations5[[#This Row],[Population share of ICB]:[Population share of ICB]]</f>
        <v>0.29713464993042416</v>
      </c>
      <c r="M2580" s="98" cm="1">
        <f t="array" ref="M2580">msoa_calculations5[[#This Row],[Estimated case time (see and treat)]]*msoa_calculations5[[#This Row],[Population share of ICB]:[Population share of ICB]]</f>
        <v>0.21341738032865101</v>
      </c>
      <c r="N2580" s="94" cm="1">
        <f t="array" ref="N2580">msoa_calculations5[[#This Row],[Weighted estimate]]*msoa_calculations5[[#This Row],[Population share of ICB]:[Population share of ICB]]</f>
        <v>0.2744815112786253</v>
      </c>
    </row>
    <row r="2581" spans="1:14">
      <c r="A2581" s="63" t="s">
        <v>13030</v>
      </c>
      <c r="B2581" s="63" t="s">
        <v>13718</v>
      </c>
      <c r="C2581" s="63" t="s">
        <v>38</v>
      </c>
      <c r="D2581" s="63" t="s">
        <v>75</v>
      </c>
      <c r="E2581" s="72">
        <v>6874</v>
      </c>
      <c r="F2581" s="64">
        <v>1</v>
      </c>
      <c r="G2581" s="79">
        <v>0</v>
      </c>
      <c r="H2581" s="133">
        <v>83.336372375488281</v>
      </c>
      <c r="I2581" s="134">
        <v>59.640579223632813</v>
      </c>
      <c r="J2581" s="105">
        <v>76.924507141113281</v>
      </c>
      <c r="K2581" s="96">
        <f>msoa_calculations5[[#This Row],[ Pop20]]/SUMIF(msoa_calculations5[ICB26],msoa_calculations5[[#This Row],[ICB26]],msoa_calculations5[[ Pop20]])</f>
        <v>4.0395967455212718E-3</v>
      </c>
      <c r="L2581" s="98" cm="1">
        <f t="array" ref="L2581">msoa_calculations5[[#This Row],[ Estimated case time (see and convey)]]*msoa_calculations5[[#This Row],[Population share of ICB]:[Population share of ICB]]</f>
        <v>0.33664533863157126</v>
      </c>
      <c r="M2581" s="98" cm="1">
        <f t="array" ref="M2581">msoa_calculations5[[#This Row],[Estimated case time (see and treat)]]*msoa_calculations5[[#This Row],[Population share of ICB]:[Population share of ICB]]</f>
        <v>0.24092388973279069</v>
      </c>
      <c r="N2581" s="94" cm="1">
        <f t="array" ref="N2581">msoa_calculations5[[#This Row],[Weighted estimate]]*msoa_calculations5[[#This Row],[Population share of ICB]:[Population share of ICB]]</f>
        <v>0.31074398869806902</v>
      </c>
    </row>
    <row r="2582" spans="1:14">
      <c r="A2582" s="63" t="s">
        <v>13028</v>
      </c>
      <c r="B2582" s="63" t="s">
        <v>13718</v>
      </c>
      <c r="C2582" s="63" t="s">
        <v>38</v>
      </c>
      <c r="D2582" s="63" t="s">
        <v>75</v>
      </c>
      <c r="E2582" s="72">
        <v>7929</v>
      </c>
      <c r="F2582" s="64">
        <v>1</v>
      </c>
      <c r="G2582" s="79">
        <v>0</v>
      </c>
      <c r="H2582" s="133">
        <v>83.542266845703125</v>
      </c>
      <c r="I2582" s="134">
        <v>60.517181396484375</v>
      </c>
      <c r="J2582" s="105">
        <v>77.3118896484375</v>
      </c>
      <c r="K2582" s="96">
        <f>msoa_calculations5[[#This Row],[ Pop20]]/SUMIF(msoa_calculations5[ICB26],msoa_calculations5[[#This Row],[ICB26]],msoa_calculations5[[ Pop20]])</f>
        <v>4.6595814075120982E-3</v>
      </c>
      <c r="L2582" s="98" cm="1">
        <f t="array" ref="L2582">msoa_calculations5[[#This Row],[ Estimated case time (see and convey)]]*msoa_calculations5[[#This Row],[Population share of ICB]:[Population share of ICB]]</f>
        <v>0.38927199333565266</v>
      </c>
      <c r="M2582" s="98" cm="1">
        <f t="array" ref="M2582">msoa_calculations5[[#This Row],[Estimated case time (see and treat)]]*msoa_calculations5[[#This Row],[Population share of ICB]:[Population share of ICB]]</f>
        <v>0.2819847332700956</v>
      </c>
      <c r="N2582" s="94" cm="1">
        <f t="array" ref="N2582">msoa_calculations5[[#This Row],[Weighted estimate]]*msoa_calculations5[[#This Row],[Population share of ICB]:[Population share of ICB]]</f>
        <v>0.36024104358548642</v>
      </c>
    </row>
    <row r="2583" spans="1:14">
      <c r="A2583" s="63" t="s">
        <v>13026</v>
      </c>
      <c r="B2583" s="63" t="s">
        <v>13718</v>
      </c>
      <c r="C2583" s="63" t="s">
        <v>38</v>
      </c>
      <c r="D2583" s="63" t="s">
        <v>75</v>
      </c>
      <c r="E2583" s="72">
        <v>7013</v>
      </c>
      <c r="F2583" s="64">
        <v>1</v>
      </c>
      <c r="G2583" s="79">
        <v>0</v>
      </c>
      <c r="H2583" s="133">
        <v>84.225967407226563</v>
      </c>
      <c r="I2583" s="134">
        <v>61.079063415527344</v>
      </c>
      <c r="J2583" s="105">
        <v>77.962623596191406</v>
      </c>
      <c r="K2583" s="96">
        <f>msoa_calculations5[[#This Row],[ Pop20]]/SUMIF(msoa_calculations5[ICB26],msoa_calculations5[[#This Row],[ICB26]],msoa_calculations5[[ Pop20]])</f>
        <v>4.1212819284755136E-3</v>
      </c>
      <c r="L2583" s="98" cm="1">
        <f t="array" ref="L2583">msoa_calculations5[[#This Row],[ Estimated case time (see and convey)]]*msoa_calculations5[[#This Row],[Population share of ICB]:[Population share of ICB]]</f>
        <v>0.34711895738377047</v>
      </c>
      <c r="M2583" s="98" cm="1">
        <f t="array" ref="M2583">msoa_calculations5[[#This Row],[Estimated case time (see and treat)]]*msoa_calculations5[[#This Row],[Population share of ICB]:[Population share of ICB]]</f>
        <v>0.25172404026262274</v>
      </c>
      <c r="N2583" s="94" cm="1">
        <f t="array" ref="N2583">msoa_calculations5[[#This Row],[Weighted estimate]]*msoa_calculations5[[#This Row],[Population share of ICB]:[Population share of ICB]]</f>
        <v>0.32130595172352228</v>
      </c>
    </row>
    <row r="2584" spans="1:14">
      <c r="A2584" s="63" t="s">
        <v>13024</v>
      </c>
      <c r="B2584" s="63" t="s">
        <v>13718</v>
      </c>
      <c r="C2584" s="63" t="s">
        <v>38</v>
      </c>
      <c r="D2584" s="63" t="s">
        <v>75</v>
      </c>
      <c r="E2584" s="72">
        <v>7528</v>
      </c>
      <c r="F2584" s="64">
        <v>1</v>
      </c>
      <c r="G2584" s="79">
        <v>0</v>
      </c>
      <c r="H2584" s="133">
        <v>83.486503601074219</v>
      </c>
      <c r="I2584" s="134">
        <v>60.118644714355469</v>
      </c>
      <c r="J2584" s="105">
        <v>77.163375854492188</v>
      </c>
      <c r="K2584" s="96">
        <f>msoa_calculations5[[#This Row],[ Pop20]]/SUMIF(msoa_calculations5[ICB26],msoa_calculations5[[#This Row],[ICB26]],msoa_calculations5[[ Pop20]])</f>
        <v>4.4239284696369124E-3</v>
      </c>
      <c r="L2584" s="98" cm="1">
        <f t="array" ref="L2584">msoa_calculations5[[#This Row],[ Estimated case time (see and convey)]]*msoa_calculations5[[#This Row],[Population share of ICB]:[Population share of ICB]]</f>
        <v>0.36933832011123685</v>
      </c>
      <c r="M2584" s="98" cm="1">
        <f t="array" ref="M2584">msoa_calculations5[[#This Row],[Estimated case time (see and treat)]]*msoa_calculations5[[#This Row],[Population share of ICB]:[Population share of ICB]]</f>
        <v>0.26596058390782384</v>
      </c>
      <c r="N2584" s="94" cm="1">
        <f t="array" ref="N2584">msoa_calculations5[[#This Row],[Weighted estimate]]*msoa_calculations5[[#This Row],[Population share of ICB]:[Population share of ICB]]</f>
        <v>0.34136525525598149</v>
      </c>
    </row>
    <row r="2585" spans="1:14">
      <c r="A2585" s="63" t="s">
        <v>13022</v>
      </c>
      <c r="B2585" s="63" t="s">
        <v>13718</v>
      </c>
      <c r="C2585" s="63" t="s">
        <v>38</v>
      </c>
      <c r="D2585" s="63" t="s">
        <v>75</v>
      </c>
      <c r="E2585" s="72">
        <v>7659</v>
      </c>
      <c r="F2585" s="64">
        <v>1</v>
      </c>
      <c r="G2585" s="79">
        <v>0</v>
      </c>
      <c r="H2585" s="133">
        <v>85.179672241210938</v>
      </c>
      <c r="I2585" s="134">
        <v>61.816200256347656</v>
      </c>
      <c r="J2585" s="105">
        <v>78.85772705078125</v>
      </c>
      <c r="K2585" s="96">
        <f>msoa_calculations5[[#This Row],[ Pop20]]/SUMIF(msoa_calculations5[ICB26],msoa_calculations5[[#This Row],[ICB26]],msoa_calculations5[[ Pop20]])</f>
        <v>4.5009123470973848E-3</v>
      </c>
      <c r="L2585" s="98" cm="1">
        <f t="array" ref="L2585">msoa_calculations5[[#This Row],[ Estimated case time (see and convey)]]*msoa_calculations5[[#This Row],[Population share of ICB]:[Population share of ICB]]</f>
        <v>0.38338623851217468</v>
      </c>
      <c r="M2585" s="98" cm="1">
        <f t="array" ref="M2585">msoa_calculations5[[#This Row],[Estimated case time (see and treat)]]*msoa_calculations5[[#This Row],[Population share of ICB]:[Population share of ICB]]</f>
        <v>0.27822929898443971</v>
      </c>
      <c r="N2585" s="94" cm="1">
        <f t="array" ref="N2585">msoa_calculations5[[#This Row],[Weighted estimate]]*msoa_calculations5[[#This Row],[Population share of ICB]:[Population share of ICB]]</f>
        <v>0.35493171734689677</v>
      </c>
    </row>
    <row r="2586" spans="1:14">
      <c r="A2586" s="63" t="s">
        <v>13020</v>
      </c>
      <c r="B2586" s="63" t="s">
        <v>13718</v>
      </c>
      <c r="C2586" s="63" t="s">
        <v>38</v>
      </c>
      <c r="D2586" s="63" t="s">
        <v>75</v>
      </c>
      <c r="E2586" s="72">
        <v>5932</v>
      </c>
      <c r="F2586" s="64">
        <v>1</v>
      </c>
      <c r="G2586" s="79">
        <v>0</v>
      </c>
      <c r="H2586" s="133">
        <v>86.502174377441406</v>
      </c>
      <c r="I2586" s="134">
        <v>62.741870880126953</v>
      </c>
      <c r="J2586" s="105">
        <v>80.072853088378906</v>
      </c>
      <c r="K2586" s="96">
        <f>msoa_calculations5[[#This Row],[ Pop20]]/SUMIF(msoa_calculations5[ICB26],msoa_calculations5[[#This Row],[ICB26]],msoa_calculations5[[ Pop20]])</f>
        <v>3.4860180236299366E-3</v>
      </c>
      <c r="L2586" s="98" cm="1">
        <f t="array" ref="L2586">msoa_calculations5[[#This Row],[ Estimated case time (see and convey)]]*msoa_calculations5[[#This Row],[Population share of ICB]:[Population share of ICB]]</f>
        <v>0.30154813896294042</v>
      </c>
      <c r="M2586" s="98" cm="1">
        <f t="array" ref="M2586">msoa_calculations5[[#This Row],[Estimated case time (see and treat)]]*msoa_calculations5[[#This Row],[Population share of ICB]:[Population share of ICB]]</f>
        <v>0.21871929272438484</v>
      </c>
      <c r="N2586" s="94" cm="1">
        <f t="array" ref="N2586">msoa_calculations5[[#This Row],[Weighted estimate]]*msoa_calculations5[[#This Row],[Population share of ICB]:[Population share of ICB]]</f>
        <v>0.27913540906956091</v>
      </c>
    </row>
    <row r="2587" spans="1:14">
      <c r="A2587" s="63" t="s">
        <v>13018</v>
      </c>
      <c r="B2587" s="63" t="s">
        <v>13718</v>
      </c>
      <c r="C2587" s="63" t="s">
        <v>38</v>
      </c>
      <c r="D2587" s="63" t="s">
        <v>75</v>
      </c>
      <c r="E2587" s="72">
        <v>6811</v>
      </c>
      <c r="F2587" s="64">
        <v>1</v>
      </c>
      <c r="G2587" s="79">
        <v>0</v>
      </c>
      <c r="H2587" s="133">
        <v>87.546607971191406</v>
      </c>
      <c r="I2587" s="134">
        <v>63.543869018554688</v>
      </c>
      <c r="J2587" s="105">
        <v>81.051689147949219</v>
      </c>
      <c r="K2587" s="96">
        <f>msoa_calculations5[[#This Row],[ Pop20]]/SUMIF(msoa_calculations5[ICB26],msoa_calculations5[[#This Row],[ICB26]],msoa_calculations5[[ Pop20]])</f>
        <v>4.0025739647578384E-3</v>
      </c>
      <c r="L2587" s="98" cm="1">
        <f t="array" ref="L2587">msoa_calculations5[[#This Row],[ Estimated case time (see and convey)]]*msoa_calculations5[[#This Row],[Population share of ICB]:[Population share of ICB]]</f>
        <v>0.35041177376835175</v>
      </c>
      <c r="M2587" s="98" cm="1">
        <f t="array" ref="M2587">msoa_calculations5[[#This Row],[Estimated case time (see and treat)]]*msoa_calculations5[[#This Row],[Population share of ICB]:[Population share of ICB]]</f>
        <v>0.25433903575364919</v>
      </c>
      <c r="N2587" s="94" cm="1">
        <f t="array" ref="N2587">msoa_calculations5[[#This Row],[Weighted estimate]]*msoa_calculations5[[#This Row],[Population share of ICB]:[Population share of ICB]]</f>
        <v>0.32441538078322696</v>
      </c>
    </row>
    <row r="2588" spans="1:14">
      <c r="A2588" s="63" t="s">
        <v>13016</v>
      </c>
      <c r="B2588" s="63" t="s">
        <v>13718</v>
      </c>
      <c r="C2588" s="63" t="s">
        <v>38</v>
      </c>
      <c r="D2588" s="63" t="s">
        <v>75</v>
      </c>
      <c r="E2588" s="72">
        <v>7883</v>
      </c>
      <c r="F2588" s="64">
        <v>1</v>
      </c>
      <c r="G2588" s="79">
        <v>0</v>
      </c>
      <c r="H2588" s="133">
        <v>84.513946533203125</v>
      </c>
      <c r="I2588" s="134">
        <v>60.951465606689453</v>
      </c>
      <c r="J2588" s="105">
        <v>78.138153076171875</v>
      </c>
      <c r="K2588" s="96">
        <f>msoa_calculations5[[#This Row],[ Pop20]]/SUMIF(msoa_calculations5[ICB26],msoa_calculations5[[#This Row],[ICB26]],msoa_calculations5[[ Pop20]])</f>
        <v>4.632548900922925E-3</v>
      </c>
      <c r="L2588" s="98" cm="1">
        <f t="array" ref="L2588">msoa_calculations5[[#This Row],[ Estimated case time (see and convey)]]*msoa_calculations5[[#This Row],[Population share of ICB]:[Population share of ICB]]</f>
        <v>0.39151499012504898</v>
      </c>
      <c r="M2588" s="98" cm="1">
        <f t="array" ref="M2588">msoa_calculations5[[#This Row],[Estimated case time (see and treat)]]*msoa_calculations5[[#This Row],[Population share of ICB]:[Population share of ICB]]</f>
        <v>0.28236064500591068</v>
      </c>
      <c r="N2588" s="94" cm="1">
        <f t="array" ref="N2588">msoa_calculations5[[#This Row],[Weighted estimate]]*msoa_calculations5[[#This Row],[Population share of ICB]:[Population share of ICB]]</f>
        <v>0.36197881515316727</v>
      </c>
    </row>
    <row r="2589" spans="1:14">
      <c r="A2589" s="63" t="s">
        <v>13014</v>
      </c>
      <c r="B2589" s="63" t="s">
        <v>13718</v>
      </c>
      <c r="C2589" s="63" t="s">
        <v>38</v>
      </c>
      <c r="D2589" s="63" t="s">
        <v>75</v>
      </c>
      <c r="E2589" s="72">
        <v>7147</v>
      </c>
      <c r="F2589" s="64">
        <v>1</v>
      </c>
      <c r="G2589" s="79">
        <v>0</v>
      </c>
      <c r="H2589" s="133">
        <v>84.496986389160156</v>
      </c>
      <c r="I2589" s="134">
        <v>60.94793701171875</v>
      </c>
      <c r="J2589" s="105">
        <v>78.124824523925781</v>
      </c>
      <c r="K2589" s="96">
        <f>msoa_calculations5[[#This Row],[ Pop20]]/SUMIF(msoa_calculations5[ICB26],msoa_calculations5[[#This Row],[ICB26]],msoa_calculations5[[ Pop20]])</f>
        <v>4.2000287954961496E-3</v>
      </c>
      <c r="L2589" s="98" cm="1">
        <f t="array" ref="L2589">msoa_calculations5[[#This Row],[ Estimated case time (see and convey)]]*msoa_calculations5[[#This Row],[Population share of ICB]:[Population share of ICB]]</f>
        <v>0.3548897759671189</v>
      </c>
      <c r="M2589" s="98" cm="1">
        <f t="array" ref="M2589">msoa_calculations5[[#This Row],[Estimated case time (see and treat)]]*msoa_calculations5[[#This Row],[Population share of ICB]:[Population share of ICB]]</f>
        <v>0.25598309047530432</v>
      </c>
      <c r="N2589" s="94" cm="1">
        <f t="array" ref="N2589">msoa_calculations5[[#This Row],[Weighted estimate]]*msoa_calculations5[[#This Row],[Population share of ICB]:[Population share of ICB]]</f>
        <v>0.32812651264357207</v>
      </c>
    </row>
    <row r="2590" spans="1:14">
      <c r="A2590" s="63" t="s">
        <v>13012</v>
      </c>
      <c r="B2590" s="63" t="s">
        <v>13718</v>
      </c>
      <c r="C2590" s="63" t="s">
        <v>38</v>
      </c>
      <c r="D2590" s="63" t="s">
        <v>75</v>
      </c>
      <c r="E2590" s="72">
        <v>8043</v>
      </c>
      <c r="F2590" s="64">
        <v>1</v>
      </c>
      <c r="G2590" s="79">
        <v>0</v>
      </c>
      <c r="H2590" s="133">
        <v>88.039176940917969</v>
      </c>
      <c r="I2590" s="134">
        <v>64.422981262207031</v>
      </c>
      <c r="J2590" s="105">
        <v>81.648849487304688</v>
      </c>
      <c r="K2590" s="96">
        <f>msoa_calculations5[[#This Row],[ Pop20]]/SUMIF(msoa_calculations5[ICB26],msoa_calculations5[[#This Row],[ICB26]],msoa_calculations5[[ Pop20]])</f>
        <v>4.7265750107983113E-3</v>
      </c>
      <c r="L2590" s="98" cm="1">
        <f t="array" ref="L2590">msoa_calculations5[[#This Row],[ Estimated case time (see and convey)]]*msoa_calculations5[[#This Row],[Population share of ICB]:[Population share of ICB]]</f>
        <v>0.41612377370019377</v>
      </c>
      <c r="M2590" s="98" cm="1">
        <f t="array" ref="M2590">msoa_calculations5[[#This Row],[Estimated case time (see and treat)]]*msoa_calculations5[[#This Row],[Population share of ICB]:[Population share of ICB]]</f>
        <v>0.30450005335507563</v>
      </c>
      <c r="N2590" s="94" cm="1">
        <f t="array" ref="N2590">msoa_calculations5[[#This Row],[Weighted estimate]]*msoa_calculations5[[#This Row],[Population share of ICB]:[Population share of ICB]]</f>
        <v>0.38591941164712684</v>
      </c>
    </row>
    <row r="2591" spans="1:14">
      <c r="A2591" s="63" t="s">
        <v>13010</v>
      </c>
      <c r="B2591" s="63" t="s">
        <v>13718</v>
      </c>
      <c r="C2591" s="63" t="s">
        <v>38</v>
      </c>
      <c r="D2591" s="63" t="s">
        <v>75</v>
      </c>
      <c r="E2591" s="72">
        <v>8076</v>
      </c>
      <c r="F2591" s="64">
        <v>1</v>
      </c>
      <c r="G2591" s="79">
        <v>0</v>
      </c>
      <c r="H2591" s="133">
        <v>88.995048522949219</v>
      </c>
      <c r="I2591" s="134">
        <v>65.16253662109375</v>
      </c>
      <c r="J2591" s="105">
        <v>82.546188354492188</v>
      </c>
      <c r="K2591" s="96">
        <f>msoa_calculations5[[#This Row],[ Pop20]]/SUMIF(msoa_calculations5[ICB26],msoa_calculations5[[#This Row],[ICB26]],msoa_calculations5[[ Pop20]])</f>
        <v>4.7459678959601093E-3</v>
      </c>
      <c r="L2591" s="98" cm="1">
        <f t="array" ref="L2591">msoa_calculations5[[#This Row],[ Estimated case time (see and convey)]]*msoa_calculations5[[#This Row],[Population share of ICB]:[Population share of ICB]]</f>
        <v>0.42236764318932912</v>
      </c>
      <c r="M2591" s="98" cm="1">
        <f t="array" ref="M2591">msoa_calculations5[[#This Row],[Estimated case time (see and treat)]]*msoa_calculations5[[#This Row],[Population share of ICB]:[Population share of ICB]]</f>
        <v>0.30925930682303587</v>
      </c>
      <c r="N2591" s="94" cm="1">
        <f t="array" ref="N2591">msoa_calculations5[[#This Row],[Weighted estimate]]*msoa_calculations5[[#This Row],[Population share of ICB]:[Population share of ICB]]</f>
        <v>0.39176155986429617</v>
      </c>
    </row>
    <row r="2592" spans="1:14">
      <c r="A2592" s="63" t="s">
        <v>13008</v>
      </c>
      <c r="B2592" s="63" t="s">
        <v>13718</v>
      </c>
      <c r="C2592" s="63" t="s">
        <v>38</v>
      </c>
      <c r="D2592" s="63" t="s">
        <v>75</v>
      </c>
      <c r="E2592" s="72">
        <v>7775</v>
      </c>
      <c r="F2592" s="64">
        <v>1</v>
      </c>
      <c r="G2592" s="79">
        <v>0</v>
      </c>
      <c r="H2592" s="133">
        <v>88.22113037109375</v>
      </c>
      <c r="I2592" s="134">
        <v>64.910926818847656</v>
      </c>
      <c r="J2592" s="105">
        <v>81.913604736328125</v>
      </c>
      <c r="K2592" s="96">
        <f>msoa_calculations5[[#This Row],[ Pop20]]/SUMIF(msoa_calculations5[ICB26],msoa_calculations5[[#This Row],[ICB26]],msoa_calculations5[[ Pop20]])</f>
        <v>4.5690812767570392E-3</v>
      </c>
      <c r="L2592" s="98" cm="1">
        <f t="array" ref="L2592">msoa_calculations5[[#This Row],[ Estimated case time (see and convey)]]*msoa_calculations5[[#This Row],[Population share of ICB]:[Population share of ICB]]</f>
        <v>0.40308951499290624</v>
      </c>
      <c r="M2592" s="98" cm="1">
        <f t="array" ref="M2592">msoa_calculations5[[#This Row],[Estimated case time (see and treat)]]*msoa_calculations5[[#This Row],[Population share of ICB]:[Population share of ICB]]</f>
        <v>0.29658330038494318</v>
      </c>
      <c r="N2592" s="94" cm="1">
        <f t="array" ref="N2592">msoa_calculations5[[#This Row],[Weighted estimate]]*msoa_calculations5[[#This Row],[Population share of ICB]:[Population share of ICB]]</f>
        <v>0.37426991771243356</v>
      </c>
    </row>
    <row r="2593" spans="1:14">
      <c r="A2593" s="63" t="s">
        <v>10696</v>
      </c>
      <c r="B2593" s="63" t="s">
        <v>13715</v>
      </c>
      <c r="C2593" s="63" t="s">
        <v>23</v>
      </c>
      <c r="D2593" s="63" t="s">
        <v>69</v>
      </c>
      <c r="E2593" s="72">
        <v>15294</v>
      </c>
      <c r="F2593" s="64">
        <v>1</v>
      </c>
      <c r="G2593" s="79">
        <v>0</v>
      </c>
      <c r="H2593" s="133">
        <v>86.496002197265625</v>
      </c>
      <c r="I2593" s="134">
        <v>60.065505981445313</v>
      </c>
      <c r="J2593" s="105">
        <v>79.344154357910156</v>
      </c>
      <c r="K2593" s="96">
        <f>msoa_calculations5[[#This Row],[ Pop20]]/SUMIF(msoa_calculations5[ICB26],msoa_calculations5[[#This Row],[ICB26]],msoa_calculations5[[ Pop20]])</f>
        <v>8.9505437686506241E-3</v>
      </c>
      <c r="L2593" s="98" cm="1">
        <f t="array" ref="L2593">msoa_calculations5[[#This Row],[ Estimated case time (see and convey)]]*msoa_calculations5[[#This Row],[Population share of ICB]:[Population share of ICB]]</f>
        <v>0.77418625347992653</v>
      </c>
      <c r="M2593" s="98" cm="1">
        <f t="array" ref="M2593">msoa_calculations5[[#This Row],[Estimated case time (see and treat)]]*msoa_calculations5[[#This Row],[Population share of ICB]:[Population share of ICB]]</f>
        <v>0.53761894027307211</v>
      </c>
      <c r="N2593" s="94" cm="1">
        <f t="array" ref="N2593">msoa_calculations5[[#This Row],[Weighted estimate]]*msoa_calculations5[[#This Row],[Population share of ICB]:[Population share of ICB]]</f>
        <v>0.710173326367046</v>
      </c>
    </row>
    <row r="2594" spans="1:14">
      <c r="A2594" s="63" t="s">
        <v>10694</v>
      </c>
      <c r="B2594" s="63" t="s">
        <v>13715</v>
      </c>
      <c r="C2594" s="63" t="s">
        <v>23</v>
      </c>
      <c r="D2594" s="63" t="s">
        <v>69</v>
      </c>
      <c r="E2594" s="72">
        <v>7878</v>
      </c>
      <c r="F2594" s="64">
        <v>1</v>
      </c>
      <c r="G2594" s="79">
        <v>0</v>
      </c>
      <c r="H2594" s="133">
        <v>85.492782592773438</v>
      </c>
      <c r="I2594" s="134">
        <v>60.756290435791016</v>
      </c>
      <c r="J2594" s="105">
        <v>78.79931640625</v>
      </c>
      <c r="K2594" s="96">
        <f>msoa_calculations5[[#This Row],[ Pop20]]/SUMIF(msoa_calculations5[ICB26],msoa_calculations5[[#This Row],[ICB26]],msoa_calculations5[[ Pop20]])</f>
        <v>4.6104605603131694E-3</v>
      </c>
      <c r="L2594" s="98" cm="1">
        <f t="array" ref="L2594">msoa_calculations5[[#This Row],[ Estimated case time (see and convey)]]*msoa_calculations5[[#This Row],[Population share of ICB]:[Population share of ICB]]</f>
        <v>0.39416110233541019</v>
      </c>
      <c r="M2594" s="98" cm="1">
        <f t="array" ref="M2594">msoa_calculations5[[#This Row],[Estimated case time (see and treat)]]*msoa_calculations5[[#This Row],[Population share of ICB]:[Population share of ICB]]</f>
        <v>0.28011448084514667</v>
      </c>
      <c r="N2594" s="94" cm="1">
        <f t="array" ref="N2594">msoa_calculations5[[#This Row],[Weighted estimate]]*msoa_calculations5[[#This Row],[Population share of ICB]:[Population share of ICB]]</f>
        <v>0.36330114047065409</v>
      </c>
    </row>
    <row r="2595" spans="1:14">
      <c r="A2595" s="63" t="s">
        <v>10692</v>
      </c>
      <c r="B2595" s="63" t="s">
        <v>13715</v>
      </c>
      <c r="C2595" s="63" t="s">
        <v>23</v>
      </c>
      <c r="D2595" s="63" t="s">
        <v>69</v>
      </c>
      <c r="E2595" s="72">
        <v>8093</v>
      </c>
      <c r="F2595" s="64">
        <v>1</v>
      </c>
      <c r="G2595" s="79">
        <v>0</v>
      </c>
      <c r="H2595" s="133">
        <v>87.576522827148438</v>
      </c>
      <c r="I2595" s="134">
        <v>61.374942779541016</v>
      </c>
      <c r="J2595" s="105">
        <v>80.486610412597656</v>
      </c>
      <c r="K2595" s="96">
        <f>msoa_calculations5[[#This Row],[ Pop20]]/SUMIF(msoa_calculations5[ICB26],msoa_calculations5[[#This Row],[ICB26]],msoa_calculations5[[ Pop20]])</f>
        <v>4.7362855184836863E-3</v>
      </c>
      <c r="L2595" s="98" cm="1">
        <f t="array" ref="L2595">msoa_calculations5[[#This Row],[ Estimated case time (see and convey)]]*msoa_calculations5[[#This Row],[Population share of ICB]:[Population share of ICB]]</f>
        <v>0.41478741682537912</v>
      </c>
      <c r="M2595" s="98" cm="1">
        <f t="array" ref="M2595">msoa_calculations5[[#This Row],[Estimated case time (see and treat)]]*msoa_calculations5[[#This Row],[Population share of ICB]:[Population share of ICB]]</f>
        <v>0.29068925268450502</v>
      </c>
      <c r="N2595" s="94" cm="1">
        <f t="array" ref="N2595">msoa_calculations5[[#This Row],[Weighted estimate]]*msoa_calculations5[[#This Row],[Population share of ICB]:[Population share of ICB]]</f>
        <v>0.38120756732902455</v>
      </c>
    </row>
    <row r="2596" spans="1:14">
      <c r="A2596" s="63" t="s">
        <v>10690</v>
      </c>
      <c r="B2596" s="63" t="s">
        <v>13715</v>
      </c>
      <c r="C2596" s="63" t="s">
        <v>23</v>
      </c>
      <c r="D2596" s="63" t="s">
        <v>69</v>
      </c>
      <c r="E2596" s="72">
        <v>8643</v>
      </c>
      <c r="F2596" s="64">
        <v>1</v>
      </c>
      <c r="G2596" s="79">
        <v>0</v>
      </c>
      <c r="H2596" s="133">
        <v>85.327690124511719</v>
      </c>
      <c r="I2596" s="134">
        <v>60.311866760253906</v>
      </c>
      <c r="J2596" s="105">
        <v>78.558639526367188</v>
      </c>
      <c r="K2596" s="96">
        <f>msoa_calculations5[[#This Row],[ Pop20]]/SUMIF(msoa_calculations5[ICB26],msoa_calculations5[[#This Row],[ICB26]],msoa_calculations5[[ Pop20]])</f>
        <v>5.0581633184547756E-3</v>
      </c>
      <c r="L2596" s="98" cm="1">
        <f t="array" ref="L2596">msoa_calculations5[[#This Row],[ Estimated case time (see and convey)]]*msoa_calculations5[[#This Row],[Population share of ICB]:[Population share of ICB]]</f>
        <v>0.43160139223628097</v>
      </c>
      <c r="M2596" s="98" cm="1">
        <f t="array" ref="M2596">msoa_calculations5[[#This Row],[Estimated case time (see and treat)]]*msoa_calculations5[[#This Row],[Population share of ICB]:[Population share of ICB]]</f>
        <v>0.30506727211424817</v>
      </c>
      <c r="N2596" s="94" cm="1">
        <f t="array" ref="N2596">msoa_calculations5[[#This Row],[Weighted estimate]]*msoa_calculations5[[#This Row],[Population share of ICB]:[Population share of ICB]]</f>
        <v>0.39736242879998196</v>
      </c>
    </row>
    <row r="2597" spans="1:14">
      <c r="A2597" s="63" t="s">
        <v>10688</v>
      </c>
      <c r="B2597" s="63" t="s">
        <v>13715</v>
      </c>
      <c r="C2597" s="63" t="s">
        <v>23</v>
      </c>
      <c r="D2597" s="63" t="s">
        <v>69</v>
      </c>
      <c r="E2597" s="72">
        <v>4915</v>
      </c>
      <c r="F2597" s="64">
        <v>1</v>
      </c>
      <c r="G2597" s="79">
        <v>0</v>
      </c>
      <c r="H2597" s="133">
        <v>89.545333862304688</v>
      </c>
      <c r="I2597" s="134">
        <v>66.291000366210938</v>
      </c>
      <c r="J2597" s="105">
        <v>83.252922058105469</v>
      </c>
      <c r="K2597" s="96">
        <f>msoa_calculations5[[#This Row],[ Pop20]]/SUMIF(msoa_calculations5[ICB26],msoa_calculations5[[#This Row],[ICB26]],msoa_calculations5[[ Pop20]])</f>
        <v>2.8764170670143728E-3</v>
      </c>
      <c r="L2597" s="98" cm="1">
        <f t="array" ref="L2597">msoa_calculations5[[#This Row],[ Estimated case time (see and convey)]]*msoa_calculations5[[#This Row],[Population share of ICB]:[Population share of ICB]]</f>
        <v>0.25756972659303323</v>
      </c>
      <c r="M2597" s="98" cm="1">
        <f t="array" ref="M2597">msoa_calculations5[[#This Row],[Estimated case time (see and treat)]]*msoa_calculations5[[#This Row],[Population share of ICB]:[Population share of ICB]]</f>
        <v>0.19068056484282517</v>
      </c>
      <c r="N2597" s="94" cm="1">
        <f t="array" ref="N2597">msoa_calculations5[[#This Row],[Weighted estimate]]*msoa_calculations5[[#This Row],[Population share of ICB]:[Population share of ICB]]</f>
        <v>0.23947012588675193</v>
      </c>
    </row>
    <row r="2598" spans="1:14">
      <c r="A2598" s="63" t="s">
        <v>10686</v>
      </c>
      <c r="B2598" s="63" t="s">
        <v>13715</v>
      </c>
      <c r="C2598" s="63" t="s">
        <v>23</v>
      </c>
      <c r="D2598" s="63" t="s">
        <v>69</v>
      </c>
      <c r="E2598" s="72">
        <v>7129</v>
      </c>
      <c r="F2598" s="64">
        <v>1</v>
      </c>
      <c r="G2598" s="79">
        <v>0</v>
      </c>
      <c r="H2598" s="133">
        <v>87.854499816894531</v>
      </c>
      <c r="I2598" s="134">
        <v>63.559944152832031</v>
      </c>
      <c r="J2598" s="105">
        <v>81.280616760253906</v>
      </c>
      <c r="K2598" s="96">
        <f>msoa_calculations5[[#This Row],[ Pop20]]/SUMIF(msoa_calculations5[ICB26],msoa_calculations5[[#This Row],[ICB26]],msoa_calculations5[[ Pop20]])</f>
        <v>4.1721215199889044E-3</v>
      </c>
      <c r="L2598" s="98" cm="1">
        <f t="array" ref="L2598">msoa_calculations5[[#This Row],[ Estimated case time (see and convey)]]*msoa_calculations5[[#This Row],[Population share of ICB]:[Population share of ICB]]</f>
        <v>0.36653964931392691</v>
      </c>
      <c r="M2598" s="98" cm="1">
        <f t="array" ref="M2598">msoa_calculations5[[#This Row],[Estimated case time (see and treat)]]*msoa_calculations5[[#This Row],[Population share of ICB]:[Population share of ICB]]</f>
        <v>0.26517981080932346</v>
      </c>
      <c r="N2598" s="94" cm="1">
        <f t="array" ref="N2598">msoa_calculations5[[#This Row],[Weighted estimate]]*msoa_calculations5[[#This Row],[Population share of ICB]:[Population share of ICB]]</f>
        <v>0.33911261034342616</v>
      </c>
    </row>
    <row r="2599" spans="1:14">
      <c r="A2599" s="63" t="s">
        <v>10684</v>
      </c>
      <c r="B2599" s="63" t="s">
        <v>13715</v>
      </c>
      <c r="C2599" s="63" t="s">
        <v>23</v>
      </c>
      <c r="D2599" s="63" t="s">
        <v>69</v>
      </c>
      <c r="E2599" s="72">
        <v>6234</v>
      </c>
      <c r="F2599" s="64">
        <v>1</v>
      </c>
      <c r="G2599" s="79">
        <v>0</v>
      </c>
      <c r="H2599" s="133">
        <v>84.722373962402344</v>
      </c>
      <c r="I2599" s="134">
        <v>61.910037994384766</v>
      </c>
      <c r="J2599" s="105">
        <v>78.549560546875</v>
      </c>
      <c r="K2599" s="96">
        <f>msoa_calculations5[[#This Row],[ Pop20]]/SUMIF(msoa_calculations5[ICB26],msoa_calculations5[[#This Row],[ICB26]],msoa_calculations5[[ Pop20]])</f>
        <v>3.6483385545814039E-3</v>
      </c>
      <c r="L2599" s="98" cm="1">
        <f t="array" ref="L2599">msoa_calculations5[[#This Row],[ Estimated case time (see and convey)]]*msoa_calculations5[[#This Row],[Population share of ICB]:[Population share of ICB]]</f>
        <v>0.30909590336269616</v>
      </c>
      <c r="M2599" s="98" cm="1">
        <f t="array" ref="M2599">msoa_calculations5[[#This Row],[Estimated case time (see and treat)]]*msoa_calculations5[[#This Row],[Population share of ICB]:[Population share of ICB]]</f>
        <v>0.22586877853051351</v>
      </c>
      <c r="N2599" s="94" cm="1">
        <f t="array" ref="N2599">msoa_calculations5[[#This Row],[Weighted estimate]]*msoa_calculations5[[#This Row],[Population share of ICB]:[Population share of ICB]]</f>
        <v>0.28657539018859041</v>
      </c>
    </row>
    <row r="2600" spans="1:14">
      <c r="A2600" s="63" t="s">
        <v>10682</v>
      </c>
      <c r="B2600" s="63" t="s">
        <v>13715</v>
      </c>
      <c r="C2600" s="63" t="s">
        <v>23</v>
      </c>
      <c r="D2600" s="63" t="s">
        <v>69</v>
      </c>
      <c r="E2600" s="72">
        <v>10762</v>
      </c>
      <c r="F2600" s="64">
        <v>1</v>
      </c>
      <c r="G2600" s="79">
        <v>0</v>
      </c>
      <c r="H2600" s="133">
        <v>87.494606018066406</v>
      </c>
      <c r="I2600" s="134">
        <v>61.995746612548828</v>
      </c>
      <c r="J2600" s="105">
        <v>80.5948486328125</v>
      </c>
      <c r="K2600" s="96">
        <f>msoa_calculations5[[#This Row],[ Pop20]]/SUMIF(msoa_calculations5[ICB26],msoa_calculations5[[#This Row],[ICB26]],msoa_calculations5[[ Pop20]])</f>
        <v>6.298270696888846E-3</v>
      </c>
      <c r="L2600" s="98" cm="1">
        <f t="array" ref="L2600">msoa_calculations5[[#This Row],[ Estimated case time (see and convey)]]*msoa_calculations5[[#This Row],[Population share of ICB]:[Population share of ICB]]</f>
        <v>0.55106471321942208</v>
      </c>
      <c r="M2600" s="98" cm="1">
        <f t="array" ref="M2600">msoa_calculations5[[#This Row],[Estimated case time (see and treat)]]*msoa_calculations5[[#This Row],[Population share of ICB]:[Population share of ICB]]</f>
        <v>0.3904659942215622</v>
      </c>
      <c r="N2600" s="94" cm="1">
        <f t="array" ref="N2600">msoa_calculations5[[#This Row],[Weighted estimate]]*msoa_calculations5[[#This Row],[Population share of ICB]:[Population share of ICB]]</f>
        <v>0.50760817346423504</v>
      </c>
    </row>
    <row r="2601" spans="1:14">
      <c r="A2601" s="63" t="s">
        <v>10680</v>
      </c>
      <c r="B2601" s="63" t="s">
        <v>13715</v>
      </c>
      <c r="C2601" s="63" t="s">
        <v>23</v>
      </c>
      <c r="D2601" s="63" t="s">
        <v>69</v>
      </c>
      <c r="E2601" s="72">
        <v>6666</v>
      </c>
      <c r="F2601" s="64">
        <v>1</v>
      </c>
      <c r="G2601" s="79">
        <v>0</v>
      </c>
      <c r="H2601" s="133">
        <v>83.80157470703125</v>
      </c>
      <c r="I2601" s="134">
        <v>60.928733825683594</v>
      </c>
      <c r="J2601" s="105">
        <v>77.612388610839844</v>
      </c>
      <c r="K2601" s="96">
        <f>msoa_calculations5[[#This Row],[ Pop20]]/SUMIF(msoa_calculations5[ICB26],msoa_calculations5[[#This Row],[ICB26]],msoa_calculations5[[ Pop20]])</f>
        <v>3.9011589356496052E-3</v>
      </c>
      <c r="L2601" s="98" cm="1">
        <f t="array" ref="L2601">msoa_calculations5[[#This Row],[ Estimated case time (see and convey)]]*msoa_calculations5[[#This Row],[Population share of ICB]:[Population share of ICB]]</f>
        <v>0.32692326198984289</v>
      </c>
      <c r="M2601" s="98" cm="1">
        <f t="array" ref="M2601">msoa_calculations5[[#This Row],[Estimated case time (see and treat)]]*msoa_calculations5[[#This Row],[Population share of ICB]:[Population share of ICB]]</f>
        <v>0.23769267440188191</v>
      </c>
      <c r="N2601" s="94" cm="1">
        <f t="array" ref="N2601">msoa_calculations5[[#This Row],[Weighted estimate]]*msoa_calculations5[[#This Row],[Population share of ICB]:[Population share of ICB]]</f>
        <v>0.30277826334628749</v>
      </c>
    </row>
    <row r="2602" spans="1:14">
      <c r="A2602" s="63" t="s">
        <v>10678</v>
      </c>
      <c r="B2602" s="63" t="s">
        <v>13715</v>
      </c>
      <c r="C2602" s="63" t="s">
        <v>23</v>
      </c>
      <c r="D2602" s="63" t="s">
        <v>69</v>
      </c>
      <c r="E2602" s="72">
        <v>8149</v>
      </c>
      <c r="F2602" s="64">
        <v>1</v>
      </c>
      <c r="G2602" s="79">
        <v>0</v>
      </c>
      <c r="H2602" s="133">
        <v>83.585784912109375</v>
      </c>
      <c r="I2602" s="134">
        <v>60.791275024414063</v>
      </c>
      <c r="J2602" s="105">
        <v>77.417800903320313</v>
      </c>
      <c r="K2602" s="96">
        <f>msoa_calculations5[[#This Row],[ Pop20]]/SUMIF(msoa_calculations5[ICB26],msoa_calculations5[[#This Row],[ICB26]],msoa_calculations5[[ Pop20]])</f>
        <v>4.7690585308443794E-3</v>
      </c>
      <c r="L2602" s="98" cm="1">
        <f t="array" ref="L2602">msoa_calculations5[[#This Row],[ Estimated case time (see and convey)]]*msoa_calculations5[[#This Row],[Population share of ICB]:[Population share of ICB]]</f>
        <v>0.39862550059241864</v>
      </c>
      <c r="M2602" s="98" cm="1">
        <f t="array" ref="M2602">msoa_calculations5[[#This Row],[Estimated case time (see and treat)]]*msoa_calculations5[[#This Row],[Population share of ICB]:[Population share of ICB]]</f>
        <v>0.28991714875608876</v>
      </c>
      <c r="N2602" s="94" cm="1">
        <f t="array" ref="N2602">msoa_calculations5[[#This Row],[Weighted estimate]]*msoa_calculations5[[#This Row],[Population share of ICB]:[Population share of ICB]]</f>
        <v>0.36921002383719143</v>
      </c>
    </row>
    <row r="2603" spans="1:14">
      <c r="A2603" s="63" t="s">
        <v>10676</v>
      </c>
      <c r="B2603" s="63" t="s">
        <v>13715</v>
      </c>
      <c r="C2603" s="63" t="s">
        <v>23</v>
      </c>
      <c r="D2603" s="63" t="s">
        <v>69</v>
      </c>
      <c r="E2603" s="72">
        <v>6811</v>
      </c>
      <c r="F2603" s="64">
        <v>1</v>
      </c>
      <c r="G2603" s="79">
        <v>0</v>
      </c>
      <c r="H2603" s="133">
        <v>84.367752075195313</v>
      </c>
      <c r="I2603" s="134">
        <v>62.022167205810547</v>
      </c>
      <c r="J2603" s="105">
        <v>78.321243286132813</v>
      </c>
      <c r="K2603" s="96">
        <f>msoa_calculations5[[#This Row],[ Pop20]]/SUMIF(msoa_calculations5[ICB26],msoa_calculations5[[#This Row],[ICB26]],msoa_calculations5[[ Pop20]])</f>
        <v>3.9860176283692556E-3</v>
      </c>
      <c r="L2603" s="98" cm="1">
        <f t="array" ref="L2603">msoa_calculations5[[#This Row],[ Estimated case time (see and convey)]]*msoa_calculations5[[#This Row],[Population share of ICB]:[Population share of ICB]]</f>
        <v>0.33629134703761537</v>
      </c>
      <c r="M2603" s="98" cm="1">
        <f t="array" ref="M2603">msoa_calculations5[[#This Row],[Estimated case time (see and treat)]]*msoa_calculations5[[#This Row],[Population share of ICB]:[Population share of ICB]]</f>
        <v>0.24722145183202637</v>
      </c>
      <c r="N2603" s="94" cm="1">
        <f t="array" ref="N2603">msoa_calculations5[[#This Row],[Weighted estimate]]*msoa_calculations5[[#This Row],[Population share of ICB]:[Population share of ICB]]</f>
        <v>0.31218985641432262</v>
      </c>
    </row>
    <row r="2604" spans="1:14">
      <c r="A2604" s="63" t="s">
        <v>10674</v>
      </c>
      <c r="B2604" s="63" t="s">
        <v>13715</v>
      </c>
      <c r="C2604" s="63" t="s">
        <v>23</v>
      </c>
      <c r="D2604" s="63" t="s">
        <v>69</v>
      </c>
      <c r="E2604" s="72">
        <v>7276</v>
      </c>
      <c r="F2604" s="64">
        <v>1</v>
      </c>
      <c r="G2604" s="79">
        <v>0</v>
      </c>
      <c r="H2604" s="133">
        <v>85.626365661621094</v>
      </c>
      <c r="I2604" s="134">
        <v>59.808792114257813</v>
      </c>
      <c r="J2604" s="105">
        <v>78.640365600585938</v>
      </c>
      <c r="K2604" s="96">
        <f>msoa_calculations5[[#This Row],[ Pop20]]/SUMIF(msoa_calculations5[ICB26],msoa_calculations5[[#This Row],[ICB26]],msoa_calculations5[[ Pop20]])</f>
        <v>4.2581506774357226E-3</v>
      </c>
      <c r="L2604" s="98" cm="1">
        <f t="array" ref="L2604">msoa_calculations5[[#This Row],[ Estimated case time (see and convey)]]*msoa_calculations5[[#This Row],[Population share of ICB]:[Population share of ICB]]</f>
        <v>0.36460996694839076</v>
      </c>
      <c r="M2604" s="98" cm="1">
        <f t="array" ref="M2604">msoa_calculations5[[#This Row],[Estimated case time (see and treat)]]*msoa_calculations5[[#This Row],[Population share of ICB]:[Population share of ICB]]</f>
        <v>0.25467484865793921</v>
      </c>
      <c r="N2604" s="94" cm="1">
        <f t="array" ref="N2604">msoa_calculations5[[#This Row],[Weighted estimate]]*msoa_calculations5[[#This Row],[Population share of ICB]:[Population share of ICB]]</f>
        <v>0.33486252605592792</v>
      </c>
    </row>
    <row r="2605" spans="1:14">
      <c r="A2605" s="63" t="s">
        <v>10672</v>
      </c>
      <c r="B2605" s="63" t="s">
        <v>13715</v>
      </c>
      <c r="C2605" s="63" t="s">
        <v>23</v>
      </c>
      <c r="D2605" s="63" t="s">
        <v>69</v>
      </c>
      <c r="E2605" s="72">
        <v>6873</v>
      </c>
      <c r="F2605" s="64">
        <v>1</v>
      </c>
      <c r="G2605" s="79">
        <v>0</v>
      </c>
      <c r="H2605" s="133">
        <v>85.28179931640625</v>
      </c>
      <c r="I2605" s="134">
        <v>61.794357299804688</v>
      </c>
      <c r="J2605" s="105">
        <v>78.926315307617188</v>
      </c>
      <c r="K2605" s="96">
        <f>msoa_calculations5[[#This Row],[ Pop20]]/SUMIF(msoa_calculations5[ICB26],msoa_calculations5[[#This Row],[ICB26]],msoa_calculations5[[ Pop20]])</f>
        <v>4.0223020349114515E-3</v>
      </c>
      <c r="L2605" s="98" cm="1">
        <f t="array" ref="L2605">msoa_calculations5[[#This Row],[ Estimated case time (see and convey)]]*msoa_calculations5[[#This Row],[Population share of ICB]:[Population share of ICB]]</f>
        <v>0.34302915493129088</v>
      </c>
      <c r="M2605" s="98" cm="1">
        <f t="array" ref="M2605">msoa_calculations5[[#This Row],[Estimated case time (see and treat)]]*msoa_calculations5[[#This Row],[Population share of ICB]:[Population share of ICB]]</f>
        <v>0.24855556911304971</v>
      </c>
      <c r="N2605" s="94" cm="1">
        <f t="array" ref="N2605">msoa_calculations5[[#This Row],[Weighted estimate]]*msoa_calculations5[[#This Row],[Population share of ICB]:[Population share of ICB]]</f>
        <v>0.31746547866989144</v>
      </c>
    </row>
    <row r="2606" spans="1:14">
      <c r="A2606" s="63" t="s">
        <v>10670</v>
      </c>
      <c r="B2606" s="63" t="s">
        <v>13715</v>
      </c>
      <c r="C2606" s="63" t="s">
        <v>23</v>
      </c>
      <c r="D2606" s="63" t="s">
        <v>69</v>
      </c>
      <c r="E2606" s="72">
        <v>7873</v>
      </c>
      <c r="F2606" s="64">
        <v>1</v>
      </c>
      <c r="G2606" s="79">
        <v>0</v>
      </c>
      <c r="H2606" s="133">
        <v>87.144851684570313</v>
      </c>
      <c r="I2606" s="134">
        <v>62.885116577148438</v>
      </c>
      <c r="J2606" s="105">
        <v>80.580390930175781</v>
      </c>
      <c r="K2606" s="96">
        <f>msoa_calculations5[[#This Row],[ Pop20]]/SUMIF(msoa_calculations5[ICB26],msoa_calculations5[[#This Row],[ICB26]],msoa_calculations5[[ Pop20]])</f>
        <v>4.6075343984952506E-3</v>
      </c>
      <c r="L2606" s="98" cm="1">
        <f t="array" ref="L2606">msoa_calculations5[[#This Row],[ Estimated case time (see and convey)]]*msoa_calculations5[[#This Row],[Population share of ICB]:[Population share of ICB]]</f>
        <v>0.40152290178842448</v>
      </c>
      <c r="M2606" s="98" cm="1">
        <f t="array" ref="M2606">msoa_calculations5[[#This Row],[Estimated case time (see and treat)]]*msoa_calculations5[[#This Row],[Population share of ICB]:[Population share of ICB]]</f>
        <v>0.28974533778259531</v>
      </c>
      <c r="N2606" s="94" cm="1">
        <f t="array" ref="N2606">msoa_calculations5[[#This Row],[Weighted estimate]]*msoa_calculations5[[#This Row],[Population share of ICB]:[Population share of ICB]]</f>
        <v>0.37127692305497961</v>
      </c>
    </row>
    <row r="2607" spans="1:14">
      <c r="A2607" s="63" t="s">
        <v>10668</v>
      </c>
      <c r="B2607" s="63" t="s">
        <v>13715</v>
      </c>
      <c r="C2607" s="63" t="s">
        <v>23</v>
      </c>
      <c r="D2607" s="63" t="s">
        <v>69</v>
      </c>
      <c r="E2607" s="72">
        <v>8834</v>
      </c>
      <c r="F2607" s="64">
        <v>1</v>
      </c>
      <c r="G2607" s="79">
        <v>0</v>
      </c>
      <c r="H2607" s="133">
        <v>83.376960754394531</v>
      </c>
      <c r="I2607" s="134">
        <v>58.328926086425781</v>
      </c>
      <c r="J2607" s="105">
        <v>76.599189758300781</v>
      </c>
      <c r="K2607" s="96">
        <f>msoa_calculations5[[#This Row],[ Pop20]]/SUMIF(msoa_calculations5[ICB26],msoa_calculations5[[#This Row],[ICB26]],msoa_calculations5[[ Pop20]])</f>
        <v>5.1699426998992812E-3</v>
      </c>
      <c r="L2607" s="98" cm="1">
        <f t="array" ref="L2607">msoa_calculations5[[#This Row],[ Estimated case time (see and convey)]]*msoa_calculations5[[#This Row],[Population share of ICB]:[Population share of ICB]]</f>
        <v>0.43105410959197088</v>
      </c>
      <c r="M2607" s="98" cm="1">
        <f t="array" ref="M2607">msoa_calculations5[[#This Row],[Estimated case time (see and treat)]]*msoa_calculations5[[#This Row],[Population share of ICB]:[Population share of ICB]]</f>
        <v>0.3015572056134817</v>
      </c>
      <c r="N2607" s="94" cm="1">
        <f t="array" ref="N2607">msoa_calculations5[[#This Row],[Weighted estimate]]*msoa_calculations5[[#This Row],[Population share of ICB]:[Population share of ICB]]</f>
        <v>0.39601342190912692</v>
      </c>
    </row>
    <row r="2608" spans="1:14">
      <c r="A2608" s="63" t="s">
        <v>10666</v>
      </c>
      <c r="B2608" s="63" t="s">
        <v>13715</v>
      </c>
      <c r="C2608" s="63" t="s">
        <v>23</v>
      </c>
      <c r="D2608" s="63" t="s">
        <v>69</v>
      </c>
      <c r="E2608" s="72">
        <v>7087</v>
      </c>
      <c r="F2608" s="64">
        <v>1</v>
      </c>
      <c r="G2608" s="79">
        <v>0</v>
      </c>
      <c r="H2608" s="133">
        <v>87.491928100585938</v>
      </c>
      <c r="I2608" s="134">
        <v>62.704708099365234</v>
      </c>
      <c r="J2608" s="105">
        <v>80.78472900390625</v>
      </c>
      <c r="K2608" s="96">
        <f>msoa_calculations5[[#This Row],[ Pop20]]/SUMIF(msoa_calculations5[ICB26],msoa_calculations5[[#This Row],[ICB26]],msoa_calculations5[[ Pop20]])</f>
        <v>4.1475417607183844E-3</v>
      </c>
      <c r="L2608" s="98" cm="1">
        <f t="array" ref="L2608">msoa_calculations5[[#This Row],[ Estimated case time (see and convey)]]*msoa_calculations5[[#This Row],[Population share of ICB]:[Population share of ICB]]</f>
        <v>0.36287642552295046</v>
      </c>
      <c r="M2608" s="98" cm="1">
        <f t="array" ref="M2608">msoa_calculations5[[#This Row],[Estimated case time (see and treat)]]*msoa_calculations5[[#This Row],[Population share of ICB]:[Population share of ICB]]</f>
        <v>0.26007039543577359</v>
      </c>
      <c r="N2608" s="94" cm="1">
        <f t="array" ref="N2608">msoa_calculations5[[#This Row],[Weighted estimate]]*msoa_calculations5[[#This Row],[Population share of ICB]:[Population share of ICB]]</f>
        <v>0.33505803717201887</v>
      </c>
    </row>
    <row r="2609" spans="1:14">
      <c r="A2609" s="63" t="s">
        <v>10664</v>
      </c>
      <c r="B2609" s="63" t="s">
        <v>13715</v>
      </c>
      <c r="C2609" s="63" t="s">
        <v>23</v>
      </c>
      <c r="D2609" s="63" t="s">
        <v>69</v>
      </c>
      <c r="E2609" s="72">
        <v>8295</v>
      </c>
      <c r="F2609" s="64">
        <v>1</v>
      </c>
      <c r="G2609" s="79">
        <v>0</v>
      </c>
      <c r="H2609" s="133">
        <v>83.709159851074219</v>
      </c>
      <c r="I2609" s="134">
        <v>60.019027709960938</v>
      </c>
      <c r="J2609" s="105">
        <v>77.298828125</v>
      </c>
      <c r="K2609" s="96">
        <f>msoa_calculations5[[#This Row],[ Pop20]]/SUMIF(msoa_calculations5[ICB26],msoa_calculations5[[#This Row],[ICB26]],msoa_calculations5[[ Pop20]])</f>
        <v>4.8545024559276135E-3</v>
      </c>
      <c r="L2609" s="98" cm="1">
        <f t="array" ref="L2609">msoa_calculations5[[#This Row],[ Estimated case time (see and convey)]]*msoa_calculations5[[#This Row],[Population share of ICB]:[Population share of ICB]]</f>
        <v>0.40636632208067697</v>
      </c>
      <c r="M2609" s="98" cm="1">
        <f t="array" ref="M2609">msoa_calculations5[[#This Row],[Estimated case time (see and treat)]]*msoa_calculations5[[#This Row],[Population share of ICB]:[Population share of ICB]]</f>
        <v>0.29136251742039287</v>
      </c>
      <c r="N2609" s="94" cm="1">
        <f t="array" ref="N2609">msoa_calculations5[[#This Row],[Weighted estimate]]*msoa_calculations5[[#This Row],[Population share of ICB]:[Population share of ICB]]</f>
        <v>0.37524735097313899</v>
      </c>
    </row>
    <row r="2610" spans="1:14">
      <c r="A2610" s="63" t="s">
        <v>10662</v>
      </c>
      <c r="B2610" s="63" t="s">
        <v>13715</v>
      </c>
      <c r="C2610" s="63" t="s">
        <v>23</v>
      </c>
      <c r="D2610" s="63" t="s">
        <v>69</v>
      </c>
      <c r="E2610" s="72">
        <v>8213</v>
      </c>
      <c r="F2610" s="64">
        <v>1</v>
      </c>
      <c r="G2610" s="79">
        <v>0</v>
      </c>
      <c r="H2610" s="133">
        <v>82.948036193847656</v>
      </c>
      <c r="I2610" s="134">
        <v>58.589370727539063</v>
      </c>
      <c r="J2610" s="105">
        <v>76.356803894042969</v>
      </c>
      <c r="K2610" s="96">
        <f>msoa_calculations5[[#This Row],[ Pop20]]/SUMIF(msoa_calculations5[ICB26],msoa_calculations5[[#This Row],[ICB26]],msoa_calculations5[[ Pop20]])</f>
        <v>4.8065134021137426E-3</v>
      </c>
      <c r="L2610" s="98" cm="1">
        <f t="array" ref="L2610">msoa_calculations5[[#This Row],[ Estimated case time (see and convey)]]*msoa_calculations5[[#This Row],[Population share of ICB]:[Population share of ICB]]</f>
        <v>0.39869084764474455</v>
      </c>
      <c r="M2610" s="98" cm="1">
        <f t="array" ref="M2610">msoa_calculations5[[#This Row],[Estimated case time (see and treat)]]*msoa_calculations5[[#This Row],[Population share of ICB]:[Population share of ICB]]</f>
        <v>0.28161059562332708</v>
      </c>
      <c r="N2610" s="94" cm="1">
        <f t="array" ref="N2610">msoa_calculations5[[#This Row],[Weighted estimate]]*msoa_calculations5[[#This Row],[Population share of ICB]:[Population share of ICB]]</f>
        <v>0.36701000125928834</v>
      </c>
    </row>
    <row r="2611" spans="1:14">
      <c r="A2611" s="63" t="s">
        <v>10660</v>
      </c>
      <c r="B2611" s="63" t="s">
        <v>13715</v>
      </c>
      <c r="C2611" s="63" t="s">
        <v>23</v>
      </c>
      <c r="D2611" s="63" t="s">
        <v>69</v>
      </c>
      <c r="E2611" s="72">
        <v>7687</v>
      </c>
      <c r="F2611" s="64">
        <v>1</v>
      </c>
      <c r="G2611" s="79">
        <v>0</v>
      </c>
      <c r="H2611" s="133">
        <v>87.259300231933594</v>
      </c>
      <c r="I2611" s="134">
        <v>63.442630767822266</v>
      </c>
      <c r="J2611" s="105">
        <v>80.814727783203125</v>
      </c>
      <c r="K2611" s="96">
        <f>msoa_calculations5[[#This Row],[ Pop20]]/SUMIF(msoa_calculations5[ICB26],msoa_calculations5[[#This Row],[ICB26]],msoa_calculations5[[ Pop20]])</f>
        <v>4.4986811788686638E-3</v>
      </c>
      <c r="L2611" s="98" cm="1">
        <f t="array" ref="L2611">msoa_calculations5[[#This Row],[ Estimated case time (see and convey)]]*msoa_calculations5[[#This Row],[Population share of ICB]:[Population share of ICB]]</f>
        <v>0.39255177163464972</v>
      </c>
      <c r="M2611" s="98" cm="1">
        <f t="array" ref="M2611">msoa_calculations5[[#This Row],[Estimated case time (see and treat)]]*msoa_calculations5[[#This Row],[Population share of ICB]:[Population share of ICB]]</f>
        <v>0.28540816897311605</v>
      </c>
      <c r="N2611" s="94" cm="1">
        <f t="array" ref="N2611">msoa_calculations5[[#This Row],[Weighted estimate]]*msoa_calculations5[[#This Row],[Population share of ICB]:[Population share of ICB]]</f>
        <v>0.36355969485369038</v>
      </c>
    </row>
    <row r="2612" spans="1:14">
      <c r="A2612" s="63" t="s">
        <v>10658</v>
      </c>
      <c r="B2612" s="63" t="s">
        <v>13715</v>
      </c>
      <c r="C2612" s="63" t="s">
        <v>23</v>
      </c>
      <c r="D2612" s="63" t="s">
        <v>69</v>
      </c>
      <c r="E2612" s="72">
        <v>8935</v>
      </c>
      <c r="F2612" s="64">
        <v>1</v>
      </c>
      <c r="G2612" s="79">
        <v>0</v>
      </c>
      <c r="H2612" s="133">
        <v>87.010406494140625</v>
      </c>
      <c r="I2612" s="134">
        <v>62.022281646728516</v>
      </c>
      <c r="J2612" s="105">
        <v>80.248847961425781</v>
      </c>
      <c r="K2612" s="96">
        <f>msoa_calculations5[[#This Row],[ Pop20]]/SUMIF(msoa_calculations5[ICB26],msoa_calculations5[[#This Row],[ICB26]],msoa_calculations5[[ Pop20]])</f>
        <v>5.2290511686212456E-3</v>
      </c>
      <c r="L2612" s="98" cm="1">
        <f t="array" ref="L2612">msoa_calculations5[[#This Row],[ Estimated case time (see and convey)]]*msoa_calculations5[[#This Row],[Population share of ICB]:[Population share of ICB]]</f>
        <v>0.45498186776039568</v>
      </c>
      <c r="M2612" s="98" cm="1">
        <f t="array" ref="M2612">msoa_calculations5[[#This Row],[Estimated case time (see and treat)]]*msoa_calculations5[[#This Row],[Population share of ICB]:[Population share of ICB]]</f>
        <v>0.32431768432538177</v>
      </c>
      <c r="N2612" s="94" cm="1">
        <f t="array" ref="N2612">msoa_calculations5[[#This Row],[Weighted estimate]]*msoa_calculations5[[#This Row],[Population share of ICB]:[Population share of ICB]]</f>
        <v>0.41962533221320214</v>
      </c>
    </row>
    <row r="2613" spans="1:14">
      <c r="A2613" s="63" t="s">
        <v>10656</v>
      </c>
      <c r="B2613" s="63" t="s">
        <v>13715</v>
      </c>
      <c r="C2613" s="63" t="s">
        <v>23</v>
      </c>
      <c r="D2613" s="63" t="s">
        <v>69</v>
      </c>
      <c r="E2613" s="72">
        <v>7331</v>
      </c>
      <c r="F2613" s="64">
        <v>1</v>
      </c>
      <c r="G2613" s="79">
        <v>0</v>
      </c>
      <c r="H2613" s="133">
        <v>84.604652404785156</v>
      </c>
      <c r="I2613" s="134">
        <v>59.898891448974609</v>
      </c>
      <c r="J2613" s="105">
        <v>77.919502258300781</v>
      </c>
      <c r="K2613" s="96">
        <f>msoa_calculations5[[#This Row],[ Pop20]]/SUMIF(msoa_calculations5[ICB26],msoa_calculations5[[#This Row],[ICB26]],msoa_calculations5[[ Pop20]])</f>
        <v>4.2903384574328315E-3</v>
      </c>
      <c r="L2613" s="98" cm="1">
        <f t="array" ref="L2613">msoa_calculations5[[#This Row],[ Estimated case time (see and convey)]]*msoa_calculations5[[#This Row],[Population share of ICB]:[Population share of ICB]]</f>
        <v>0.36298259388998683</v>
      </c>
      <c r="M2613" s="98" cm="1">
        <f t="array" ref="M2613">msoa_calculations5[[#This Row],[Estimated case time (see and treat)]]*msoa_calculations5[[#This Row],[Population share of ICB]:[Population share of ICB]]</f>
        <v>0.25698651754113033</v>
      </c>
      <c r="N2613" s="94" cm="1">
        <f t="array" ref="N2613">msoa_calculations5[[#This Row],[Weighted estimate]]*msoa_calculations5[[#This Row],[Population share of ICB]:[Population share of ICB]]</f>
        <v>0.33430103712281223</v>
      </c>
    </row>
    <row r="2614" spans="1:14">
      <c r="A2614" s="63" t="s">
        <v>10654</v>
      </c>
      <c r="B2614" s="63" t="s">
        <v>13715</v>
      </c>
      <c r="C2614" s="63" t="s">
        <v>23</v>
      </c>
      <c r="D2614" s="63" t="s">
        <v>69</v>
      </c>
      <c r="E2614" s="72">
        <v>7393</v>
      </c>
      <c r="F2614" s="64">
        <v>1</v>
      </c>
      <c r="G2614" s="79">
        <v>0</v>
      </c>
      <c r="H2614" s="133">
        <v>84.807586669921875</v>
      </c>
      <c r="I2614" s="134">
        <v>60.894973754882813</v>
      </c>
      <c r="J2614" s="105">
        <v>78.337051391601563</v>
      </c>
      <c r="K2614" s="96">
        <f>msoa_calculations5[[#This Row],[ Pop20]]/SUMIF(msoa_calculations5[ICB26],msoa_calculations5[[#This Row],[ICB26]],msoa_calculations5[[ Pop20]])</f>
        <v>4.3266228639750274E-3</v>
      </c>
      <c r="L2614" s="98" cm="1">
        <f t="array" ref="L2614">msoa_calculations5[[#This Row],[ Estimated case time (see and convey)]]*msoa_calculations5[[#This Row],[Population share of ICB]:[Population share of ICB]]</f>
        <v>0.36693044352462773</v>
      </c>
      <c r="M2614" s="98" cm="1">
        <f t="array" ref="M2614">msoa_calculations5[[#This Row],[Estimated case time (see and treat)]]*msoa_calculations5[[#This Row],[Population share of ICB]:[Population share of ICB]]</f>
        <v>0.26346958574903523</v>
      </c>
      <c r="N2614" s="94" cm="1">
        <f t="array" ref="N2614">msoa_calculations5[[#This Row],[Weighted estimate]]*msoa_calculations5[[#This Row],[Population share of ICB]:[Population share of ICB]]</f>
        <v>0.33893487764729008</v>
      </c>
    </row>
    <row r="2615" spans="1:14">
      <c r="A2615" s="63" t="s">
        <v>10652</v>
      </c>
      <c r="B2615" s="63" t="s">
        <v>13715</v>
      </c>
      <c r="C2615" s="63" t="s">
        <v>23</v>
      </c>
      <c r="D2615" s="63" t="s">
        <v>69</v>
      </c>
      <c r="E2615" s="72">
        <v>6410</v>
      </c>
      <c r="F2615" s="64">
        <v>1</v>
      </c>
      <c r="G2615" s="79">
        <v>0</v>
      </c>
      <c r="H2615" s="133">
        <v>86.446792602539063</v>
      </c>
      <c r="I2615" s="134">
        <v>62.306671142578125</v>
      </c>
      <c r="J2615" s="105">
        <v>79.914695739746094</v>
      </c>
      <c r="K2615" s="96">
        <f>msoa_calculations5[[#This Row],[ Pop20]]/SUMIF(msoa_calculations5[ICB26],msoa_calculations5[[#This Row],[ICB26]],msoa_calculations5[[ Pop20]])</f>
        <v>3.7513394505721523E-3</v>
      </c>
      <c r="L2615" s="98" cm="1">
        <f t="array" ref="L2615">msoa_calculations5[[#This Row],[ Estimated case time (see and convey)]]*msoa_calculations5[[#This Row],[Population share of ICB]:[Population share of ICB]]</f>
        <v>0.32429126346533371</v>
      </c>
      <c r="M2615" s="98" cm="1">
        <f t="array" ref="M2615">msoa_calculations5[[#This Row],[Estimated case time (see and treat)]]*msoa_calculations5[[#This Row],[Population share of ICB]:[Population share of ICB]]</f>
        <v>0.23373347349097881</v>
      </c>
      <c r="N2615" s="94" cm="1">
        <f t="array" ref="N2615">msoa_calculations5[[#This Row],[Weighted estimate]]*msoa_calculations5[[#This Row],[Population share of ICB]:[Population share of ICB]]</f>
        <v>0.29978715080897983</v>
      </c>
    </row>
    <row r="2616" spans="1:14">
      <c r="A2616" s="63" t="s">
        <v>10650</v>
      </c>
      <c r="B2616" s="63" t="s">
        <v>13715</v>
      </c>
      <c r="C2616" s="63" t="s">
        <v>23</v>
      </c>
      <c r="D2616" s="63" t="s">
        <v>69</v>
      </c>
      <c r="E2616" s="72">
        <v>9191</v>
      </c>
      <c r="F2616" s="64">
        <v>1</v>
      </c>
      <c r="G2616" s="79">
        <v>0</v>
      </c>
      <c r="H2616" s="133">
        <v>83.575263977050781</v>
      </c>
      <c r="I2616" s="134">
        <v>59.462429046630859</v>
      </c>
      <c r="J2616" s="105">
        <v>77.050552368164063</v>
      </c>
      <c r="K2616" s="96">
        <f>msoa_calculations5[[#This Row],[ Pop20]]/SUMIF(msoa_calculations5[ICB26],msoa_calculations5[[#This Row],[ICB26]],msoa_calculations5[[ Pop20]])</f>
        <v>5.3788706536986976E-3</v>
      </c>
      <c r="L2616" s="98" cm="1">
        <f t="array" ref="L2616">msoa_calculations5[[#This Row],[ Estimated case time (see and convey)]]*msoa_calculations5[[#This Row],[Population share of ICB]:[Population share of ICB]]</f>
        <v>0.44954053478128037</v>
      </c>
      <c r="M2616" s="98" cm="1">
        <f t="array" ref="M2616">msoa_calculations5[[#This Row],[Estimated case time (see and treat)]]*msoa_calculations5[[#This Row],[Population share of ICB]:[Population share of ICB]]</f>
        <v>0.31984071459656377</v>
      </c>
      <c r="N2616" s="94" cm="1">
        <f t="array" ref="N2616">msoa_calculations5[[#This Row],[Weighted estimate]]*msoa_calculations5[[#This Row],[Population share of ICB]:[Population share of ICB]]</f>
        <v>0.41444495498439238</v>
      </c>
    </row>
    <row r="2617" spans="1:14">
      <c r="A2617" s="63" t="s">
        <v>10648</v>
      </c>
      <c r="B2617" s="63" t="s">
        <v>13715</v>
      </c>
      <c r="C2617" s="63" t="s">
        <v>23</v>
      </c>
      <c r="D2617" s="63" t="s">
        <v>69</v>
      </c>
      <c r="E2617" s="72">
        <v>7253</v>
      </c>
      <c r="F2617" s="64">
        <v>1</v>
      </c>
      <c r="G2617" s="79">
        <v>0</v>
      </c>
      <c r="H2617" s="133">
        <v>83.783599853515625</v>
      </c>
      <c r="I2617" s="134">
        <v>60.030750274658203</v>
      </c>
      <c r="J2617" s="105">
        <v>77.356292724609375</v>
      </c>
      <c r="K2617" s="96">
        <f>msoa_calculations5[[#This Row],[ Pop20]]/SUMIF(msoa_calculations5[ICB26],msoa_calculations5[[#This Row],[ICB26]],msoa_calculations5[[ Pop20]])</f>
        <v>4.2446903330732953E-3</v>
      </c>
      <c r="L2617" s="98" cm="1">
        <f t="array" ref="L2617">msoa_calculations5[[#This Row],[ Estimated case time (see and convey)]]*msoa_calculations5[[#This Row],[Population share of ICB]:[Population share of ICB]]</f>
        <v>0.35563543636829892</v>
      </c>
      <c r="M2617" s="98" cm="1">
        <f t="array" ref="M2617">msoa_calculations5[[#This Row],[Estimated case time (see and treat)]]*msoa_calculations5[[#This Row],[Population share of ICB]:[Population share of ICB]]</f>
        <v>0.25481194537797874</v>
      </c>
      <c r="N2617" s="94" cm="1">
        <f t="array" ref="N2617">msoa_calculations5[[#This Row],[Weighted estimate]]*msoa_calculations5[[#This Row],[Population share of ICB]:[Population share of ICB]]</f>
        <v>0.32835350793053747</v>
      </c>
    </row>
    <row r="2618" spans="1:14">
      <c r="A2618" s="63" t="s">
        <v>10646</v>
      </c>
      <c r="B2618" s="63" t="s">
        <v>13715</v>
      </c>
      <c r="C2618" s="63" t="s">
        <v>23</v>
      </c>
      <c r="D2618" s="63" t="s">
        <v>69</v>
      </c>
      <c r="E2618" s="72">
        <v>8165</v>
      </c>
      <c r="F2618" s="64">
        <v>1</v>
      </c>
      <c r="G2618" s="79">
        <v>0</v>
      </c>
      <c r="H2618" s="133">
        <v>86.522079467773438</v>
      </c>
      <c r="I2618" s="134">
        <v>61.824432373046875</v>
      </c>
      <c r="J2618" s="105">
        <v>79.839118957519531</v>
      </c>
      <c r="K2618" s="96">
        <f>msoa_calculations5[[#This Row],[ Pop20]]/SUMIF(msoa_calculations5[ICB26],msoa_calculations5[[#This Row],[ICB26]],msoa_calculations5[[ Pop20]])</f>
        <v>4.7784222486617197E-3</v>
      </c>
      <c r="L2618" s="98" cm="1">
        <f t="array" ref="L2618">msoa_calculations5[[#This Row],[ Estimated case time (see and convey)]]*msoa_calculations5[[#This Row],[Population share of ICB]:[Population share of ICB]]</f>
        <v>0.41343902952928596</v>
      </c>
      <c r="M2618" s="98" cm="1">
        <f t="array" ref="M2618">msoa_calculations5[[#This Row],[Estimated case time (see and treat)]]*msoa_calculations5[[#This Row],[Population share of ICB]:[Population share of ICB]]</f>
        <v>0.29542324316224905</v>
      </c>
      <c r="N2618" s="94" cm="1">
        <f t="array" ref="N2618">msoa_calculations5[[#This Row],[Weighted estimate]]*msoa_calculations5[[#This Row],[Population share of ICB]:[Population share of ICB]]</f>
        <v>0.38150502234016104</v>
      </c>
    </row>
    <row r="2619" spans="1:14">
      <c r="A2619" s="63" t="s">
        <v>10644</v>
      </c>
      <c r="B2619" s="63" t="s">
        <v>13715</v>
      </c>
      <c r="C2619" s="63" t="s">
        <v>23</v>
      </c>
      <c r="D2619" s="63" t="s">
        <v>69</v>
      </c>
      <c r="E2619" s="72">
        <v>8094</v>
      </c>
      <c r="F2619" s="64">
        <v>1</v>
      </c>
      <c r="G2619" s="79">
        <v>0</v>
      </c>
      <c r="H2619" s="133">
        <v>82.834709167480469</v>
      </c>
      <c r="I2619" s="134">
        <v>59.194259643554688</v>
      </c>
      <c r="J2619" s="105">
        <v>76.437820434570313</v>
      </c>
      <c r="K2619" s="96">
        <f>msoa_calculations5[[#This Row],[ Pop20]]/SUMIF(msoa_calculations5[ICB26],msoa_calculations5[[#This Row],[ICB26]],msoa_calculations5[[ Pop20]])</f>
        <v>4.7368707508472704E-3</v>
      </c>
      <c r="L2619" s="98" cm="1">
        <f t="array" ref="L2619">msoa_calculations5[[#This Row],[ Estimated case time (see and convey)]]*msoa_calculations5[[#This Row],[Population share of ICB]:[Population share of ICB]]</f>
        <v>0.39237731101037848</v>
      </c>
      <c r="M2619" s="98" cm="1">
        <f t="array" ref="M2619">msoa_calculations5[[#This Row],[Estimated case time (see and treat)]]*msoa_calculations5[[#This Row],[Population share of ICB]:[Population share of ICB]]</f>
        <v>0.28039555712361319</v>
      </c>
      <c r="N2619" s="94" cm="1">
        <f t="array" ref="N2619">msoa_calculations5[[#This Row],[Weighted estimate]]*msoa_calculations5[[#This Row],[Population share of ICB]:[Population share of ICB]]</f>
        <v>0.36207607587503193</v>
      </c>
    </row>
    <row r="2620" spans="1:14">
      <c r="A2620" s="63" t="s">
        <v>10642</v>
      </c>
      <c r="B2620" s="63" t="s">
        <v>13715</v>
      </c>
      <c r="C2620" s="63" t="s">
        <v>23</v>
      </c>
      <c r="D2620" s="63" t="s">
        <v>69</v>
      </c>
      <c r="E2620" s="72">
        <v>7407</v>
      </c>
      <c r="F2620" s="64">
        <v>1</v>
      </c>
      <c r="G2620" s="79">
        <v>0</v>
      </c>
      <c r="H2620" s="133">
        <v>85.665260314941406</v>
      </c>
      <c r="I2620" s="134">
        <v>62.665962219238281</v>
      </c>
      <c r="J2620" s="105">
        <v>79.441856384277344</v>
      </c>
      <c r="K2620" s="96">
        <f>msoa_calculations5[[#This Row],[ Pop20]]/SUMIF(msoa_calculations5[ICB26],msoa_calculations5[[#This Row],[ICB26]],msoa_calculations5[[ Pop20]])</f>
        <v>4.3348161170652004E-3</v>
      </c>
      <c r="L2620" s="98" cm="1">
        <f t="array" ref="L2620">msoa_calculations5[[#This Row],[ Estimated case time (see and convey)]]*msoa_calculations5[[#This Row],[Population share of ICB]:[Population share of ICB]]</f>
        <v>0.37134315108579391</v>
      </c>
      <c r="M2620" s="98" cm="1">
        <f t="array" ref="M2620">msoa_calculations5[[#This Row],[Estimated case time (see and treat)]]*msoa_calculations5[[#This Row],[Population share of ICB]:[Population share of ICB]]</f>
        <v>0.27164542301935302</v>
      </c>
      <c r="N2620" s="94" cm="1">
        <f t="array" ref="N2620">msoa_calculations5[[#This Row],[Weighted estimate]]*msoa_calculations5[[#This Row],[Population share of ICB]:[Population share of ICB]]</f>
        <v>0.34436583942414439</v>
      </c>
    </row>
    <row r="2621" spans="1:14">
      <c r="A2621" s="63" t="s">
        <v>10640</v>
      </c>
      <c r="B2621" s="63" t="s">
        <v>13715</v>
      </c>
      <c r="C2621" s="63" t="s">
        <v>23</v>
      </c>
      <c r="D2621" s="63" t="s">
        <v>69</v>
      </c>
      <c r="E2621" s="72">
        <v>9991</v>
      </c>
      <c r="F2621" s="64">
        <v>1</v>
      </c>
      <c r="G2621" s="79">
        <v>0</v>
      </c>
      <c r="H2621" s="133">
        <v>83.136398315429688</v>
      </c>
      <c r="I2621" s="134">
        <v>59.420490264892578</v>
      </c>
      <c r="J2621" s="105">
        <v>76.719093322753906</v>
      </c>
      <c r="K2621" s="96">
        <f>msoa_calculations5[[#This Row],[ Pop20]]/SUMIF(msoa_calculations5[ICB26],msoa_calculations5[[#This Row],[ICB26]],msoa_calculations5[[ Pop20]])</f>
        <v>5.8470565445657369E-3</v>
      </c>
      <c r="L2621" s="98" cm="1">
        <f t="array" ref="L2621">msoa_calculations5[[#This Row],[ Estimated case time (see and convey)]]*msoa_calculations5[[#This Row],[Population share of ICB]:[Population share of ICB]]</f>
        <v>0.48610322186185706</v>
      </c>
      <c r="M2621" s="98" cm="1">
        <f t="array" ref="M2621">msoa_calculations5[[#This Row],[Estimated case time (see and treat)]]*msoa_calculations5[[#This Row],[Population share of ICB]:[Population share of ICB]]</f>
        <v>0.34743496648464478</v>
      </c>
      <c r="N2621" s="94" cm="1">
        <f t="array" ref="N2621">msoa_calculations5[[#This Row],[Weighted estimate]]*msoa_calculations5[[#This Row],[Population share of ICB]:[Population share of ICB]]</f>
        <v>0.44858087670595775</v>
      </c>
    </row>
    <row r="2622" spans="1:14">
      <c r="A2622" s="63" t="s">
        <v>10638</v>
      </c>
      <c r="B2622" s="63" t="s">
        <v>13715</v>
      </c>
      <c r="C2622" s="63" t="s">
        <v>23</v>
      </c>
      <c r="D2622" s="63" t="s">
        <v>69</v>
      </c>
      <c r="E2622" s="72">
        <v>8964</v>
      </c>
      <c r="F2622" s="64">
        <v>1</v>
      </c>
      <c r="G2622" s="79">
        <v>0</v>
      </c>
      <c r="H2622" s="133">
        <v>83.160507202148438</v>
      </c>
      <c r="I2622" s="134">
        <v>58.888607025146484</v>
      </c>
      <c r="J2622" s="105">
        <v>76.592750549316406</v>
      </c>
      <c r="K2622" s="96">
        <f>msoa_calculations5[[#This Row],[ Pop20]]/SUMIF(msoa_calculations5[ICB26],msoa_calculations5[[#This Row],[ICB26]],msoa_calculations5[[ Pop20]])</f>
        <v>5.2460229071651758E-3</v>
      </c>
      <c r="L2622" s="98" cm="1">
        <f t="array" ref="L2622">msoa_calculations5[[#This Row],[ Estimated case time (see and convey)]]*msoa_calculations5[[#This Row],[Population share of ICB]:[Population share of ICB]]</f>
        <v>0.43626192575394529</v>
      </c>
      <c r="M2622" s="98" cm="1">
        <f t="array" ref="M2622">msoa_calculations5[[#This Row],[Estimated case time (see and treat)]]*msoa_calculations5[[#This Row],[Population share of ICB]:[Population share of ICB]]</f>
        <v>0.30893098142496656</v>
      </c>
      <c r="N2622" s="94" cm="1">
        <f t="array" ref="N2622">msoa_calculations5[[#This Row],[Weighted estimate]]*msoa_calculations5[[#This Row],[Population share of ICB]:[Population share of ICB]]</f>
        <v>0.40180732390450197</v>
      </c>
    </row>
    <row r="2623" spans="1:14">
      <c r="A2623" s="63" t="s">
        <v>10636</v>
      </c>
      <c r="B2623" s="63" t="s">
        <v>13715</v>
      </c>
      <c r="C2623" s="63" t="s">
        <v>23</v>
      </c>
      <c r="D2623" s="63" t="s">
        <v>69</v>
      </c>
      <c r="E2623" s="72">
        <v>9509</v>
      </c>
      <c r="F2623" s="64">
        <v>1</v>
      </c>
      <c r="G2623" s="79">
        <v>0</v>
      </c>
      <c r="H2623" s="133">
        <v>86.3634033203125</v>
      </c>
      <c r="I2623" s="134">
        <v>61.74072265625</v>
      </c>
      <c r="J2623" s="105">
        <v>79.700729370117188</v>
      </c>
      <c r="K2623" s="96">
        <f>msoa_calculations5[[#This Row],[ Pop20]]/SUMIF(msoa_calculations5[ICB26],msoa_calculations5[[#This Row],[ICB26]],msoa_calculations5[[ Pop20]])</f>
        <v>5.5649745453183463E-3</v>
      </c>
      <c r="L2623" s="98" cm="1">
        <f t="array" ref="L2623">msoa_calculations5[[#This Row],[ Estimated case time (see and convey)]]*msoa_calculations5[[#This Row],[Population share of ICB]:[Population share of ICB]]</f>
        <v>0.48061014112460104</v>
      </c>
      <c r="M2623" s="98" cm="1">
        <f t="array" ref="M2623">msoa_calculations5[[#This Row],[Estimated case time (see and treat)]]*msoa_calculations5[[#This Row],[Population share of ICB]:[Population share of ICB]]</f>
        <v>0.34358554999159097</v>
      </c>
      <c r="N2623" s="94" cm="1">
        <f t="array" ref="N2623">msoa_calculations5[[#This Row],[Weighted estimate]]*msoa_calculations5[[#This Row],[Population share of ICB]:[Population share of ICB]]</f>
        <v>0.44353253018800848</v>
      </c>
    </row>
    <row r="2624" spans="1:14">
      <c r="A2624" s="63" t="s">
        <v>11004</v>
      </c>
      <c r="B2624" s="63" t="s">
        <v>13715</v>
      </c>
      <c r="C2624" s="63" t="s">
        <v>23</v>
      </c>
      <c r="D2624" s="63" t="s">
        <v>69</v>
      </c>
      <c r="E2624" s="72">
        <v>9842</v>
      </c>
      <c r="F2624" s="64">
        <v>1</v>
      </c>
      <c r="G2624" s="79">
        <v>0</v>
      </c>
      <c r="H2624" s="133">
        <v>114.92826080322266</v>
      </c>
      <c r="I2624" s="134">
        <v>78.916358947753906</v>
      </c>
      <c r="J2624" s="105">
        <v>105.18376922607422</v>
      </c>
      <c r="K2624" s="96">
        <f>msoa_calculations5[[#This Row],[ Pop20]]/SUMIF(msoa_calculations5[ICB26],msoa_calculations5[[#This Row],[ICB26]],msoa_calculations5[[ Pop20]])</f>
        <v>5.7598569223917514E-3</v>
      </c>
      <c r="L2624" s="98" cm="1">
        <f t="array" ref="L2624">msoa_calculations5[[#This Row],[ Estimated case time (see and convey)]]*msoa_calculations5[[#This Row],[Population share of ICB]:[Population share of ICB]]</f>
        <v>0.66197033856588661</v>
      </c>
      <c r="M2624" s="98" cm="1">
        <f t="array" ref="M2624">msoa_calculations5[[#This Row],[Estimated case time (see and treat)]]*msoa_calculations5[[#This Row],[Population share of ICB]:[Population share of ICB]]</f>
        <v>0.45454693637517257</v>
      </c>
      <c r="N2624" s="94" cm="1">
        <f t="array" ref="N2624">msoa_calculations5[[#This Row],[Weighted estimate]]*msoa_calculations5[[#This Row],[Population share of ICB]:[Population share of ICB]]</f>
        <v>0.60584346130006006</v>
      </c>
    </row>
    <row r="2625" spans="1:14">
      <c r="A2625" s="63" t="s">
        <v>11002</v>
      </c>
      <c r="B2625" s="63" t="s">
        <v>13715</v>
      </c>
      <c r="C2625" s="63" t="s">
        <v>23</v>
      </c>
      <c r="D2625" s="63" t="s">
        <v>69</v>
      </c>
      <c r="E2625" s="72">
        <v>7762</v>
      </c>
      <c r="F2625" s="64">
        <v>1</v>
      </c>
      <c r="G2625" s="79">
        <v>0</v>
      </c>
      <c r="H2625" s="133">
        <v>113.21135711669922</v>
      </c>
      <c r="I2625" s="134">
        <v>77.632110595703125</v>
      </c>
      <c r="J2625" s="105">
        <v>103.58393859863281</v>
      </c>
      <c r="K2625" s="96">
        <f>msoa_calculations5[[#This Row],[ Pop20]]/SUMIF(msoa_calculations5[ICB26],msoa_calculations5[[#This Row],[ICB26]],msoa_calculations5[[ Pop20]])</f>
        <v>4.5425736061374487E-3</v>
      </c>
      <c r="L2625" s="98" cm="1">
        <f t="array" ref="L2625">msoa_calculations5[[#This Row],[ Estimated case time (see and convey)]]*msoa_calculations5[[#This Row],[Population share of ICB]:[Population share of ICB]]</f>
        <v>0.51427092275331887</v>
      </c>
      <c r="M2625" s="98" cm="1">
        <f t="array" ref="M2625">msoa_calculations5[[#This Row],[Estimated case time (see and treat)]]*msoa_calculations5[[#This Row],[Population share of ICB]:[Population share of ICB]]</f>
        <v>0.35264957658078439</v>
      </c>
      <c r="N2625" s="94" cm="1">
        <f t="array" ref="N2625">msoa_calculations5[[#This Row],[Weighted estimate]]*msoa_calculations5[[#This Row],[Population share of ICB]:[Population share of ICB]]</f>
        <v>0.47053766549791154</v>
      </c>
    </row>
    <row r="2626" spans="1:14">
      <c r="A2626" s="63" t="s">
        <v>11000</v>
      </c>
      <c r="B2626" s="63" t="s">
        <v>13715</v>
      </c>
      <c r="C2626" s="63" t="s">
        <v>23</v>
      </c>
      <c r="D2626" s="63" t="s">
        <v>69</v>
      </c>
      <c r="E2626" s="72">
        <v>8216</v>
      </c>
      <c r="F2626" s="64">
        <v>1</v>
      </c>
      <c r="G2626" s="79">
        <v>0</v>
      </c>
      <c r="H2626" s="133">
        <v>109.19807434082031</v>
      </c>
      <c r="I2626" s="134">
        <v>73.690528869628906</v>
      </c>
      <c r="J2626" s="105">
        <v>99.590057373046875</v>
      </c>
      <c r="K2626" s="96">
        <f>msoa_calculations5[[#This Row],[ Pop20]]/SUMIF(msoa_calculations5[ICB26],msoa_calculations5[[#This Row],[ICB26]],msoa_calculations5[[ Pop20]])</f>
        <v>4.808269099204494E-3</v>
      </c>
      <c r="L2626" s="98" cm="1">
        <f t="array" ref="L2626">msoa_calculations5[[#This Row],[ Estimated case time (see and convey)]]*msoa_calculations5[[#This Row],[Population share of ICB]:[Population share of ICB]]</f>
        <v>0.52505372654560145</v>
      </c>
      <c r="M2626" s="98" cm="1">
        <f t="array" ref="M2626">msoa_calculations5[[#This Row],[Estimated case time (see and treat)]]*msoa_calculations5[[#This Row],[Population share of ICB]:[Population share of ICB]]</f>
        <v>0.35432389286787336</v>
      </c>
      <c r="N2626" s="94" cm="1">
        <f t="array" ref="N2626">msoa_calculations5[[#This Row],[Weighted estimate]]*msoa_calculations5[[#This Row],[Population share of ICB]:[Population share of ICB]]</f>
        <v>0.47885579545482398</v>
      </c>
    </row>
    <row r="2627" spans="1:14">
      <c r="A2627" s="63" t="s">
        <v>10998</v>
      </c>
      <c r="B2627" s="63" t="s">
        <v>13715</v>
      </c>
      <c r="C2627" s="63" t="s">
        <v>23</v>
      </c>
      <c r="D2627" s="63" t="s">
        <v>69</v>
      </c>
      <c r="E2627" s="72">
        <v>5976</v>
      </c>
      <c r="F2627" s="64">
        <v>1</v>
      </c>
      <c r="G2627" s="79">
        <v>0</v>
      </c>
      <c r="H2627" s="133">
        <v>108.81806182861328</v>
      </c>
      <c r="I2627" s="134">
        <v>74.039955139160156</v>
      </c>
      <c r="J2627" s="105">
        <v>99.407424926757813</v>
      </c>
      <c r="K2627" s="96">
        <f>msoa_calculations5[[#This Row],[ Pop20]]/SUMIF(msoa_calculations5[ICB26],msoa_calculations5[[#This Row],[ICB26]],msoa_calculations5[[ Pop20]])</f>
        <v>3.4973486047767837E-3</v>
      </c>
      <c r="L2627" s="98" cm="1">
        <f t="array" ref="L2627">msoa_calculations5[[#This Row],[ Estimated case time (see and convey)]]*msoa_calculations5[[#This Row],[Population share of ICB]:[Population share of ICB]]</f>
        <v>0.38057469671081445</v>
      </c>
      <c r="M2627" s="98" cm="1">
        <f t="array" ref="M2627">msoa_calculations5[[#This Row],[Estimated case time (see and treat)]]*msoa_calculations5[[#This Row],[Population share of ICB]:[Population share of ICB]]</f>
        <v>0.25894353380367741</v>
      </c>
      <c r="N2627" s="94" cm="1">
        <f t="array" ref="N2627">msoa_calculations5[[#This Row],[Weighted estimate]]*msoa_calculations5[[#This Row],[Population share of ICB]:[Population share of ICB]]</f>
        <v>0.34766241887204929</v>
      </c>
    </row>
    <row r="2628" spans="1:14">
      <c r="A2628" s="63" t="s">
        <v>10996</v>
      </c>
      <c r="B2628" s="63" t="s">
        <v>13715</v>
      </c>
      <c r="C2628" s="63" t="s">
        <v>23</v>
      </c>
      <c r="D2628" s="63" t="s">
        <v>69</v>
      </c>
      <c r="E2628" s="72">
        <v>5536</v>
      </c>
      <c r="F2628" s="64">
        <v>1</v>
      </c>
      <c r="G2628" s="79">
        <v>0</v>
      </c>
      <c r="H2628" s="133">
        <v>108.59867095947266</v>
      </c>
      <c r="I2628" s="134">
        <v>73.445899963378906</v>
      </c>
      <c r="J2628" s="105">
        <v>99.086654663085938</v>
      </c>
      <c r="K2628" s="96">
        <f>msoa_calculations5[[#This Row],[ Pop20]]/SUMIF(msoa_calculations5[ICB26],msoa_calculations5[[#This Row],[ICB26]],msoa_calculations5[[ Pop20]])</f>
        <v>3.2398463647999119E-3</v>
      </c>
      <c r="L2628" s="98" cm="1">
        <f t="array" ref="L2628">msoa_calculations5[[#This Row],[ Estimated case time (see and convey)]]*msoa_calculations5[[#This Row],[Population share of ICB]:[Population share of ICB]]</f>
        <v>0.35184300933014923</v>
      </c>
      <c r="M2628" s="98" cm="1">
        <f t="array" ref="M2628">msoa_calculations5[[#This Row],[Estimated case time (see and treat)]]*msoa_calculations5[[#This Row],[Population share of ICB]:[Population share of ICB]]</f>
        <v>0.23795343200581112</v>
      </c>
      <c r="N2628" s="94" cm="1">
        <f t="array" ref="N2628">msoa_calculations5[[#This Row],[Weighted estimate]]*msoa_calculations5[[#This Row],[Population share of ICB]:[Population share of ICB]]</f>
        <v>0.32102553791038319</v>
      </c>
    </row>
    <row r="2629" spans="1:14">
      <c r="A2629" s="63" t="s">
        <v>10994</v>
      </c>
      <c r="B2629" s="63" t="s">
        <v>13715</v>
      </c>
      <c r="C2629" s="63" t="s">
        <v>23</v>
      </c>
      <c r="D2629" s="63" t="s">
        <v>69</v>
      </c>
      <c r="E2629" s="72">
        <v>5762</v>
      </c>
      <c r="F2629" s="64">
        <v>1</v>
      </c>
      <c r="G2629" s="79">
        <v>0</v>
      </c>
      <c r="H2629" s="133">
        <v>119.25473785400391</v>
      </c>
      <c r="I2629" s="134">
        <v>79.081733703613281</v>
      </c>
      <c r="J2629" s="105">
        <v>108.38429260253906</v>
      </c>
      <c r="K2629" s="96">
        <f>msoa_calculations5[[#This Row],[ Pop20]]/SUMIF(msoa_calculations5[ICB26],msoa_calculations5[[#This Row],[ICB26]],msoa_calculations5[[ Pop20]])</f>
        <v>3.3721088789698504E-3</v>
      </c>
      <c r="L2629" s="98" cm="1">
        <f t="array" ref="L2629">msoa_calculations5[[#This Row],[ Estimated case time (see and convey)]]*msoa_calculations5[[#This Row],[Population share of ICB]:[Population share of ICB]]</f>
        <v>0.40213996037670852</v>
      </c>
      <c r="M2629" s="98" cm="1">
        <f t="array" ref="M2629">msoa_calculations5[[#This Row],[Estimated case time (see and treat)]]*msoa_calculations5[[#This Row],[Population share of ICB]:[Population share of ICB]]</f>
        <v>0.26667221638628363</v>
      </c>
      <c r="N2629" s="94" cm="1">
        <f t="array" ref="N2629">msoa_calculations5[[#This Row],[Weighted estimate]]*msoa_calculations5[[#This Row],[Population share of ICB]:[Population share of ICB]]</f>
        <v>0.36548363542588824</v>
      </c>
    </row>
    <row r="2630" spans="1:14">
      <c r="A2630" s="63" t="s">
        <v>10992</v>
      </c>
      <c r="B2630" s="63" t="s">
        <v>13715</v>
      </c>
      <c r="C2630" s="63" t="s">
        <v>23</v>
      </c>
      <c r="D2630" s="63" t="s">
        <v>69</v>
      </c>
      <c r="E2630" s="72">
        <v>8271</v>
      </c>
      <c r="F2630" s="64">
        <v>1</v>
      </c>
      <c r="G2630" s="79">
        <v>0</v>
      </c>
      <c r="H2630" s="133">
        <v>120.84302520751953</v>
      </c>
      <c r="I2630" s="134">
        <v>78.444046020507813</v>
      </c>
      <c r="J2630" s="105">
        <v>109.37024688720703</v>
      </c>
      <c r="K2630" s="96">
        <f>msoa_calculations5[[#This Row],[ Pop20]]/SUMIF(msoa_calculations5[ICB26],msoa_calculations5[[#This Row],[ICB26]],msoa_calculations5[[ Pop20]])</f>
        <v>4.8404568792016029E-3</v>
      </c>
      <c r="L2630" s="98" cm="1">
        <f t="array" ref="L2630">msoa_calculations5[[#This Row],[ Estimated case time (see and convey)]]*msoa_calculations5[[#This Row],[Population share of ICB]:[Population share of ICB]]</f>
        <v>0.58493545266927061</v>
      </c>
      <c r="M2630" s="98" cm="1">
        <f t="array" ref="M2630">msoa_calculations5[[#This Row],[Estimated case time (see and treat)]]*msoa_calculations5[[#This Row],[Population share of ICB]:[Population share of ICB]]</f>
        <v>0.37970502219237418</v>
      </c>
      <c r="N2630" s="94" cm="1">
        <f t="array" ref="N2630">msoa_calculations5[[#This Row],[Weighted estimate]]*msoa_calculations5[[#This Row],[Population share of ICB]:[Population share of ICB]]</f>
        <v>0.52940196392515892</v>
      </c>
    </row>
    <row r="2631" spans="1:14">
      <c r="A2631" s="63" t="s">
        <v>10188</v>
      </c>
      <c r="B2631" s="63" t="s">
        <v>13715</v>
      </c>
      <c r="C2631" s="63" t="s">
        <v>23</v>
      </c>
      <c r="D2631" s="63" t="s">
        <v>69</v>
      </c>
      <c r="E2631" s="72">
        <v>9362</v>
      </c>
      <c r="F2631" s="64">
        <v>1</v>
      </c>
      <c r="G2631" s="79">
        <v>0</v>
      </c>
      <c r="H2631" s="133">
        <v>104.20579528808594</v>
      </c>
      <c r="I2631" s="134">
        <v>73.29852294921875</v>
      </c>
      <c r="J2631" s="105">
        <v>95.842567443847656</v>
      </c>
      <c r="K2631" s="96">
        <f>msoa_calculations5[[#This Row],[ Pop20]]/SUMIF(msoa_calculations5[ICB26],msoa_calculations5[[#This Row],[ICB26]],msoa_calculations5[[ Pop20]])</f>
        <v>5.4789453878715273E-3</v>
      </c>
      <c r="L2631" s="98" cm="1">
        <f t="array" ref="L2631">msoa_calculations5[[#This Row],[ Estimated case time (see and convey)]]*msoa_calculations5[[#This Row],[Population share of ICB]:[Population share of ICB]]</f>
        <v>0.57093786148314296</v>
      </c>
      <c r="M2631" s="98" cm="1">
        <f t="array" ref="M2631">msoa_calculations5[[#This Row],[Estimated case time (see and treat)]]*msoa_calculations5[[#This Row],[Population share of ICB]:[Population share of ICB]]</f>
        <v>0.40159860425041738</v>
      </c>
      <c r="N2631" s="94" cm="1">
        <f t="array" ref="N2631">msoa_calculations5[[#This Row],[Weighted estimate]]*msoa_calculations5[[#This Row],[Population share of ICB]:[Population share of ICB]]</f>
        <v>0.52511619285823485</v>
      </c>
    </row>
    <row r="2632" spans="1:14">
      <c r="A2632" s="63" t="s">
        <v>10990</v>
      </c>
      <c r="B2632" s="63" t="s">
        <v>13715</v>
      </c>
      <c r="C2632" s="63" t="s">
        <v>23</v>
      </c>
      <c r="D2632" s="63" t="s">
        <v>69</v>
      </c>
      <c r="E2632" s="72">
        <v>7172</v>
      </c>
      <c r="F2632" s="64">
        <v>1</v>
      </c>
      <c r="G2632" s="79">
        <v>0</v>
      </c>
      <c r="H2632" s="133">
        <v>111.44322204589844</v>
      </c>
      <c r="I2632" s="134">
        <v>76.643203735351563</v>
      </c>
      <c r="J2632" s="105">
        <v>102.02665710449219</v>
      </c>
      <c r="K2632" s="96">
        <f>msoa_calculations5[[#This Row],[ Pop20]]/SUMIF(msoa_calculations5[ICB26],msoa_calculations5[[#This Row],[ICB26]],msoa_calculations5[[ Pop20]])</f>
        <v>4.1972865116230076E-3</v>
      </c>
      <c r="L2632" s="98" cm="1">
        <f t="array" ref="L2632">msoa_calculations5[[#This Row],[ Estimated case time (see and convey)]]*msoa_calculations5[[#This Row],[Population share of ICB]:[Population share of ICB]]</f>
        <v>0.46775913270505731</v>
      </c>
      <c r="M2632" s="98" cm="1">
        <f t="array" ref="M2632">msoa_calculations5[[#This Row],[Estimated case time (see and treat)]]*msoa_calculations5[[#This Row],[Population share of ICB]:[Population share of ICB]]</f>
        <v>0.32169348524596525</v>
      </c>
      <c r="N2632" s="94" cm="1">
        <f t="array" ref="N2632">msoa_calculations5[[#This Row],[Weighted estimate]]*msoa_calculations5[[#This Row],[Population share of ICB]:[Population share of ICB]]</f>
        <v>0.42823511169067074</v>
      </c>
    </row>
    <row r="2633" spans="1:14">
      <c r="A2633" s="63" t="s">
        <v>10186</v>
      </c>
      <c r="B2633" s="63" t="s">
        <v>13715</v>
      </c>
      <c r="C2633" s="63" t="s">
        <v>23</v>
      </c>
      <c r="D2633" s="63" t="s">
        <v>69</v>
      </c>
      <c r="E2633" s="72">
        <v>12552</v>
      </c>
      <c r="F2633" s="64">
        <v>1</v>
      </c>
      <c r="G2633" s="79">
        <v>0</v>
      </c>
      <c r="H2633" s="133">
        <v>109.35254669189453</v>
      </c>
      <c r="I2633" s="134">
        <v>75.162086486816406</v>
      </c>
      <c r="J2633" s="105">
        <v>100.10092163085938</v>
      </c>
      <c r="K2633" s="96">
        <f>msoa_calculations5[[#This Row],[ Pop20]]/SUMIF(msoa_calculations5[ICB26],msoa_calculations5[[#This Row],[ICB26]],msoa_calculations5[[ Pop20]])</f>
        <v>7.3458366277038469E-3</v>
      </c>
      <c r="L2633" s="98" cm="1">
        <f t="array" ref="L2633">msoa_calculations5[[#This Row],[ Estimated case time (see and convey)]]*msoa_calculations5[[#This Row],[Population share of ICB]:[Population share of ICB]]</f>
        <v>0.80328594282201393</v>
      </c>
      <c r="M2633" s="98" cm="1">
        <f t="array" ref="M2633">msoa_calculations5[[#This Row],[Estimated case time (see and treat)]]*msoa_calculations5[[#This Row],[Population share of ICB]:[Population share of ICB]]</f>
        <v>0.55212840792950035</v>
      </c>
      <c r="N2633" s="94" cm="1">
        <f t="array" ref="N2633">msoa_calculations5[[#This Row],[Weighted estimate]]*msoa_calculations5[[#This Row],[Population share of ICB]:[Population share of ICB]]</f>
        <v>0.73532501658287908</v>
      </c>
    </row>
    <row r="2634" spans="1:14">
      <c r="A2634" s="63" t="s">
        <v>10988</v>
      </c>
      <c r="B2634" s="63" t="s">
        <v>13715</v>
      </c>
      <c r="C2634" s="63" t="s">
        <v>23</v>
      </c>
      <c r="D2634" s="63" t="s">
        <v>69</v>
      </c>
      <c r="E2634" s="72">
        <v>8327</v>
      </c>
      <c r="F2634" s="64">
        <v>1</v>
      </c>
      <c r="G2634" s="79">
        <v>0</v>
      </c>
      <c r="H2634" s="133">
        <v>107.47915649414063</v>
      </c>
      <c r="I2634" s="134">
        <v>75.497825622558594</v>
      </c>
      <c r="J2634" s="105">
        <v>98.825302124023438</v>
      </c>
      <c r="K2634" s="96">
        <f>msoa_calculations5[[#This Row],[ Pop20]]/SUMIF(msoa_calculations5[ICB26],msoa_calculations5[[#This Row],[ICB26]],msoa_calculations5[[ Pop20]])</f>
        <v>4.8732298915622951E-3</v>
      </c>
      <c r="L2634" s="98" cm="1">
        <f t="array" ref="L2634">msoa_calculations5[[#This Row],[ Estimated case time (see and convey)]]*msoa_calculations5[[#This Row],[Population share of ICB]:[Population share of ICB]]</f>
        <v>0.52377063814714786</v>
      </c>
      <c r="M2634" s="98" cm="1">
        <f t="array" ref="M2634">msoa_calculations5[[#This Row],[Estimated case time (see and treat)]]*msoa_calculations5[[#This Row],[Population share of ICB]:[Population share of ICB]]</f>
        <v>0.36791826057181026</v>
      </c>
      <c r="N2634" s="94" cm="1">
        <f t="array" ref="N2634">msoa_calculations5[[#This Row],[Weighted estimate]]*msoa_calculations5[[#This Row],[Population share of ICB]:[Population share of ICB]]</f>
        <v>0.48159841635346579</v>
      </c>
    </row>
    <row r="2635" spans="1:14">
      <c r="A2635" s="63" t="s">
        <v>10986</v>
      </c>
      <c r="B2635" s="63" t="s">
        <v>13715</v>
      </c>
      <c r="C2635" s="63" t="s">
        <v>23</v>
      </c>
      <c r="D2635" s="63" t="s">
        <v>69</v>
      </c>
      <c r="E2635" s="72">
        <v>6064</v>
      </c>
      <c r="F2635" s="64">
        <v>1</v>
      </c>
      <c r="G2635" s="79">
        <v>0</v>
      </c>
      <c r="H2635" s="133">
        <v>110.43011474609375</v>
      </c>
      <c r="I2635" s="134">
        <v>75.682197570800781</v>
      </c>
      <c r="J2635" s="105">
        <v>101.02764129638672</v>
      </c>
      <c r="K2635" s="96">
        <f>msoa_calculations5[[#This Row],[ Pop20]]/SUMIF(msoa_calculations5[ICB26],msoa_calculations5[[#This Row],[ICB26]],msoa_calculations5[[ Pop20]])</f>
        <v>3.5488490527721579E-3</v>
      </c>
      <c r="L2635" s="98" cm="1">
        <f t="array" ref="L2635">msoa_calculations5[[#This Row],[ Estimated case time (see and convey)]]*msoa_calculations5[[#This Row],[Population share of ICB]:[Population share of ICB]]</f>
        <v>0.3918998081141955</v>
      </c>
      <c r="M2635" s="98" cm="1">
        <f t="array" ref="M2635">msoa_calculations5[[#This Row],[Estimated case time (see and treat)]]*msoa_calculations5[[#This Row],[Population share of ICB]:[Population share of ICB]]</f>
        <v>0.26858469516085165</v>
      </c>
      <c r="N2635" s="94" cm="1">
        <f t="array" ref="N2635">msoa_calculations5[[#This Row],[Weighted estimate]]*msoa_calculations5[[#This Row],[Population share of ICB]:[Population share of ICB]]</f>
        <v>0.35853184911848734</v>
      </c>
    </row>
    <row r="2636" spans="1:14">
      <c r="A2636" s="63" t="s">
        <v>10984</v>
      </c>
      <c r="B2636" s="63" t="s">
        <v>13715</v>
      </c>
      <c r="C2636" s="63" t="s">
        <v>23</v>
      </c>
      <c r="D2636" s="63" t="s">
        <v>69</v>
      </c>
      <c r="E2636" s="72">
        <v>7647</v>
      </c>
      <c r="F2636" s="64">
        <v>1</v>
      </c>
      <c r="G2636" s="79">
        <v>0</v>
      </c>
      <c r="H2636" s="133">
        <v>103.46308135986328</v>
      </c>
      <c r="I2636" s="134">
        <v>73.394821166992188</v>
      </c>
      <c r="J2636" s="105">
        <v>95.326881408691406</v>
      </c>
      <c r="K2636" s="96">
        <f>msoa_calculations5[[#This Row],[ Pop20]]/SUMIF(msoa_calculations5[ICB26],msoa_calculations5[[#This Row],[ICB26]],msoa_calculations5[[ Pop20]])</f>
        <v>4.475271884325312E-3</v>
      </c>
      <c r="L2636" s="98" cm="1">
        <f t="array" ref="L2636">msoa_calculations5[[#This Row],[ Estimated case time (see and convey)]]*msoa_calculations5[[#This Row],[Population share of ICB]:[Population share of ICB]]</f>
        <v>0.46302541907545841</v>
      </c>
      <c r="M2636" s="98" cm="1">
        <f t="array" ref="M2636">msoa_calculations5[[#This Row],[Estimated case time (see and treat)]]*msoa_calculations5[[#This Row],[Population share of ICB]:[Population share of ICB]]</f>
        <v>0.32846177962372441</v>
      </c>
      <c r="N2636" s="94" cm="1">
        <f t="array" ref="N2636">msoa_calculations5[[#This Row],[Weighted estimate]]*msoa_calculations5[[#This Row],[Population share of ICB]:[Population share of ICB]]</f>
        <v>0.42661371218872995</v>
      </c>
    </row>
    <row r="2637" spans="1:14">
      <c r="A2637" s="63" t="s">
        <v>10982</v>
      </c>
      <c r="B2637" s="63" t="s">
        <v>13715</v>
      </c>
      <c r="C2637" s="63" t="s">
        <v>23</v>
      </c>
      <c r="D2637" s="63" t="s">
        <v>69</v>
      </c>
      <c r="E2637" s="72">
        <v>8605</v>
      </c>
      <c r="F2637" s="64">
        <v>1</v>
      </c>
      <c r="G2637" s="79">
        <v>0</v>
      </c>
      <c r="H2637" s="133">
        <v>116.17584228515625</v>
      </c>
      <c r="I2637" s="134">
        <v>76.280281066894531</v>
      </c>
      <c r="J2637" s="105">
        <v>105.38047027587891</v>
      </c>
      <c r="K2637" s="96">
        <f>msoa_calculations5[[#This Row],[ Pop20]]/SUMIF(msoa_calculations5[ICB26],msoa_calculations5[[#This Row],[ICB26]],msoa_calculations5[[ Pop20]])</f>
        <v>5.0359244886385912E-3</v>
      </c>
      <c r="L2637" s="98" cm="1">
        <f t="array" ref="L2637">msoa_calculations5[[#This Row],[ Estimated case time (see and convey)]]*msoa_calculations5[[#This Row],[Population share of ICB]:[Population share of ICB]]</f>
        <v>0.58505276915203308</v>
      </c>
      <c r="M2637" s="98" cm="1">
        <f t="array" ref="M2637">msoa_calculations5[[#This Row],[Estimated case time (see and treat)]]*msoa_calculations5[[#This Row],[Population share of ICB]:[Population share of ICB]]</f>
        <v>0.38414173542500885</v>
      </c>
      <c r="N2637" s="94" cm="1">
        <f t="array" ref="N2637">msoa_calculations5[[#This Row],[Weighted estimate]]*msoa_calculations5[[#This Row],[Population share of ICB]:[Population share of ICB]]</f>
        <v>0.53068809088654978</v>
      </c>
    </row>
    <row r="2638" spans="1:14">
      <c r="A2638" s="63" t="s">
        <v>10980</v>
      </c>
      <c r="B2638" s="63" t="s">
        <v>13715</v>
      </c>
      <c r="C2638" s="63" t="s">
        <v>23</v>
      </c>
      <c r="D2638" s="63" t="s">
        <v>69</v>
      </c>
      <c r="E2638" s="72">
        <v>9805</v>
      </c>
      <c r="F2638" s="64">
        <v>1</v>
      </c>
      <c r="G2638" s="79">
        <v>0</v>
      </c>
      <c r="H2638" s="133">
        <v>100.7012939453125</v>
      </c>
      <c r="I2638" s="134">
        <v>71.708023071289063</v>
      </c>
      <c r="J2638" s="105">
        <v>92.855979919433594</v>
      </c>
      <c r="K2638" s="96">
        <f>msoa_calculations5[[#This Row],[ Pop20]]/SUMIF(msoa_calculations5[ICB26],msoa_calculations5[[#This Row],[ICB26]],msoa_calculations5[[ Pop20]])</f>
        <v>5.7382033249391501E-3</v>
      </c>
      <c r="L2638" s="98" cm="1">
        <f t="array" ref="L2638">msoa_calculations5[[#This Row],[ Estimated case time (see and convey)]]*msoa_calculations5[[#This Row],[Population share of ICB]:[Population share of ICB]]</f>
        <v>0.57784449974266694</v>
      </c>
      <c r="M2638" s="98" cm="1">
        <f t="array" ref="M2638">msoa_calculations5[[#This Row],[Estimated case time (see and treat)]]*msoa_calculations5[[#This Row],[Population share of ICB]:[Population share of ICB]]</f>
        <v>0.41147521641248419</v>
      </c>
      <c r="N2638" s="94" cm="1">
        <f t="array" ref="N2638">msoa_calculations5[[#This Row],[Weighted estimate]]*msoa_calculations5[[#This Row],[Population share of ICB]:[Population share of ICB]]</f>
        <v>0.53282649271417681</v>
      </c>
    </row>
    <row r="2639" spans="1:14">
      <c r="A2639" s="63" t="s">
        <v>10978</v>
      </c>
      <c r="B2639" s="63" t="s">
        <v>13715</v>
      </c>
      <c r="C2639" s="63" t="s">
        <v>23</v>
      </c>
      <c r="D2639" s="63" t="s">
        <v>69</v>
      </c>
      <c r="E2639" s="72">
        <v>6332</v>
      </c>
      <c r="F2639" s="64">
        <v>1</v>
      </c>
      <c r="G2639" s="79">
        <v>0</v>
      </c>
      <c r="H2639" s="133">
        <v>96.528594970703125</v>
      </c>
      <c r="I2639" s="134">
        <v>67.915557861328125</v>
      </c>
      <c r="J2639" s="105">
        <v>88.786170959472656</v>
      </c>
      <c r="K2639" s="96">
        <f>msoa_calculations5[[#This Row],[ Pop20]]/SUMIF(msoa_calculations5[ICB26],msoa_calculations5[[#This Row],[ICB26]],msoa_calculations5[[ Pop20]])</f>
        <v>3.7056913262126161E-3</v>
      </c>
      <c r="L2639" s="98" cm="1">
        <f t="array" ref="L2639">msoa_calculations5[[#This Row],[ Estimated case time (see and convey)]]*msoa_calculations5[[#This Row],[Population share of ICB]:[Population share of ICB]]</f>
        <v>0.35770517711442534</v>
      </c>
      <c r="M2639" s="98" cm="1">
        <f t="array" ref="M2639">msoa_calculations5[[#This Row],[Estimated case time (see and treat)]]*msoa_calculations5[[#This Row],[Population share of ICB]:[Population share of ICB]]</f>
        <v>0.2516740936816147</v>
      </c>
      <c r="N2639" s="94" cm="1">
        <f t="array" ref="N2639">msoa_calculations5[[#This Row],[Weighted estimate]]*msoa_calculations5[[#This Row],[Population share of ICB]:[Population share of ICB]]</f>
        <v>0.32901414361214826</v>
      </c>
    </row>
    <row r="2640" spans="1:14">
      <c r="A2640" s="63" t="s">
        <v>10976</v>
      </c>
      <c r="B2640" s="63" t="s">
        <v>13715</v>
      </c>
      <c r="C2640" s="63" t="s">
        <v>23</v>
      </c>
      <c r="D2640" s="63" t="s">
        <v>69</v>
      </c>
      <c r="E2640" s="72">
        <v>8394</v>
      </c>
      <c r="F2640" s="64">
        <v>1</v>
      </c>
      <c r="G2640" s="79">
        <v>0</v>
      </c>
      <c r="H2640" s="133">
        <v>128.57864379882813</v>
      </c>
      <c r="I2640" s="134">
        <v>75.605880737304688</v>
      </c>
      <c r="J2640" s="105">
        <v>114.24469757080078</v>
      </c>
      <c r="K2640" s="96">
        <f>msoa_calculations5[[#This Row],[ Pop20]]/SUMIF(msoa_calculations5[ICB26],msoa_calculations5[[#This Row],[ICB26]],msoa_calculations5[[ Pop20]])</f>
        <v>4.9124404599224097E-3</v>
      </c>
      <c r="L2640" s="98" cm="1">
        <f t="array" ref="L2640">msoa_calculations5[[#This Row],[ Estimated case time (see and convey)]]*msoa_calculations5[[#This Row],[Population share of ICB]:[Population share of ICB]]</f>
        <v>0.63163493207931498</v>
      </c>
      <c r="M2640" s="98" cm="1">
        <f t="array" ref="M2640">msoa_calculations5[[#This Row],[Estimated case time (see and treat)]]*msoa_calculations5[[#This Row],[Population share of ICB]:[Population share of ICB]]</f>
        <v>0.37140938754200392</v>
      </c>
      <c r="N2640" s="94" cm="1">
        <f t="array" ref="N2640">msoa_calculations5[[#This Row],[Weighted estimate]]*msoa_calculations5[[#This Row],[Population share of ICB]:[Population share of ICB]]</f>
        <v>0.56122027467840119</v>
      </c>
    </row>
    <row r="2641" spans="1:14">
      <c r="A2641" s="63" t="s">
        <v>10974</v>
      </c>
      <c r="B2641" s="63" t="s">
        <v>13715</v>
      </c>
      <c r="C2641" s="63" t="s">
        <v>23</v>
      </c>
      <c r="D2641" s="63" t="s">
        <v>69</v>
      </c>
      <c r="E2641" s="72">
        <v>10053</v>
      </c>
      <c r="F2641" s="64">
        <v>1</v>
      </c>
      <c r="G2641" s="79">
        <v>0</v>
      </c>
      <c r="H2641" s="133">
        <v>97.968399047851563</v>
      </c>
      <c r="I2641" s="134">
        <v>70.117576599121094</v>
      </c>
      <c r="J2641" s="105">
        <v>90.432220458984375</v>
      </c>
      <c r="K2641" s="96">
        <f>msoa_calculations5[[#This Row],[ Pop20]]/SUMIF(msoa_calculations5[ICB26],msoa_calculations5[[#This Row],[ICB26]],msoa_calculations5[[ Pop20]])</f>
        <v>5.8833409511079328E-3</v>
      </c>
      <c r="L2641" s="98" cm="1">
        <f t="array" ref="L2641">msoa_calculations5[[#This Row],[ Estimated case time (see and convey)]]*msoa_calculations5[[#This Row],[Population share of ICB]:[Population share of ICB]]</f>
        <v>0.57638149403270855</v>
      </c>
      <c r="M2641" s="98" cm="1">
        <f t="array" ref="M2641">msoa_calculations5[[#This Row],[Estimated case time (see and treat)]]*msoa_calculations5[[#This Row],[Population share of ICB]:[Population share of ICB]]</f>
        <v>0.41252560979805641</v>
      </c>
      <c r="N2641" s="94" cm="1">
        <f t="array" ref="N2641">msoa_calculations5[[#This Row],[Weighted estimate]]*msoa_calculations5[[#This Row],[Population share of ICB]:[Population share of ICB]]</f>
        <v>0.53204358592596335</v>
      </c>
    </row>
    <row r="2642" spans="1:14">
      <c r="A2642" s="63" t="s">
        <v>10972</v>
      </c>
      <c r="B2642" s="63" t="s">
        <v>13715</v>
      </c>
      <c r="C2642" s="63" t="s">
        <v>23</v>
      </c>
      <c r="D2642" s="63" t="s">
        <v>69</v>
      </c>
      <c r="E2642" s="72">
        <v>8935</v>
      </c>
      <c r="F2642" s="64">
        <v>1</v>
      </c>
      <c r="G2642" s="79">
        <v>0</v>
      </c>
      <c r="H2642" s="133">
        <v>100.20218658447266</v>
      </c>
      <c r="I2642" s="134">
        <v>70.599632263183594</v>
      </c>
      <c r="J2642" s="105">
        <v>92.192001342773438</v>
      </c>
      <c r="K2642" s="96">
        <f>msoa_calculations5[[#This Row],[ Pop20]]/SUMIF(msoa_calculations5[ICB26],msoa_calculations5[[#This Row],[ICB26]],msoa_calculations5[[ Pop20]])</f>
        <v>5.2290511686212456E-3</v>
      </c>
      <c r="L2642" s="98" cm="1">
        <f t="array" ref="L2642">msoa_calculations5[[#This Row],[ Estimated case time (see and convey)]]*msoa_calculations5[[#This Row],[Population share of ICB]:[Population share of ICB]]</f>
        <v>0.52396236085794079</v>
      </c>
      <c r="M2642" s="98" cm="1">
        <f t="array" ref="M2642">msoa_calculations5[[#This Row],[Estimated case time (see and treat)]]*msoa_calculations5[[#This Row],[Population share of ICB]:[Population share of ICB]]</f>
        <v>0.36916908959003036</v>
      </c>
      <c r="N2642" s="94" cm="1">
        <f t="array" ref="N2642">msoa_calculations5[[#This Row],[Weighted estimate]]*msoa_calculations5[[#This Row],[Population share of ICB]:[Population share of ICB]]</f>
        <v>0.48207669235896089</v>
      </c>
    </row>
    <row r="2643" spans="1:14">
      <c r="A2643" s="63" t="s">
        <v>10970</v>
      </c>
      <c r="B2643" s="63" t="s">
        <v>13715</v>
      </c>
      <c r="C2643" s="63" t="s">
        <v>23</v>
      </c>
      <c r="D2643" s="63" t="s">
        <v>69</v>
      </c>
      <c r="E2643" s="72">
        <v>7138</v>
      </c>
      <c r="F2643" s="64">
        <v>1</v>
      </c>
      <c r="G2643" s="79">
        <v>0</v>
      </c>
      <c r="H2643" s="133">
        <v>96.796279907226563</v>
      </c>
      <c r="I2643" s="134">
        <v>70.199295043945313</v>
      </c>
      <c r="J2643" s="105">
        <v>89.599380493164063</v>
      </c>
      <c r="K2643" s="96">
        <f>msoa_calculations5[[#This Row],[ Pop20]]/SUMIF(msoa_calculations5[ICB26],msoa_calculations5[[#This Row],[ICB26]],msoa_calculations5[[ Pop20]])</f>
        <v>4.1773886112611578E-3</v>
      </c>
      <c r="L2643" s="98" cm="1">
        <f t="array" ref="L2643">msoa_calculations5[[#This Row],[ Estimated case time (see and convey)]]*msoa_calculations5[[#This Row],[Population share of ICB]:[Population share of ICB]]</f>
        <v>0.40435567729689548</v>
      </c>
      <c r="M2643" s="98" cm="1">
        <f t="array" ref="M2643">msoa_calculations5[[#This Row],[Estimated case time (see and treat)]]*msoa_calculations5[[#This Row],[Population share of ICB]:[Population share of ICB]]</f>
        <v>0.29324973563513901</v>
      </c>
      <c r="N2643" s="94" cm="1">
        <f t="array" ref="N2643">msoa_calculations5[[#This Row],[Weighted estimate]]*msoa_calculations5[[#This Row],[Population share of ICB]:[Population share of ICB]]</f>
        <v>0.37429143164819867</v>
      </c>
    </row>
    <row r="2644" spans="1:14">
      <c r="A2644" s="63" t="s">
        <v>10968</v>
      </c>
      <c r="B2644" s="63" t="s">
        <v>13715</v>
      </c>
      <c r="C2644" s="63" t="s">
        <v>23</v>
      </c>
      <c r="D2644" s="63" t="s">
        <v>69</v>
      </c>
      <c r="E2644" s="72">
        <v>6545</v>
      </c>
      <c r="F2644" s="64">
        <v>1</v>
      </c>
      <c r="G2644" s="79">
        <v>0</v>
      </c>
      <c r="H2644" s="133">
        <v>96.433120727539063</v>
      </c>
      <c r="I2644" s="134">
        <v>70.689567565917969</v>
      </c>
      <c r="J2644" s="105">
        <v>89.467147827148438</v>
      </c>
      <c r="K2644" s="96">
        <f>msoa_calculations5[[#This Row],[ Pop20]]/SUMIF(msoa_calculations5[ICB26],msoa_calculations5[[#This Row],[ICB26]],msoa_calculations5[[ Pop20]])</f>
        <v>3.8303458196559653E-3</v>
      </c>
      <c r="L2644" s="98" cm="1">
        <f t="array" ref="L2644">msoa_calculations5[[#This Row],[ Estimated case time (see and convey)]]*msoa_calculations5[[#This Row],[Population share of ICB]:[Population share of ICB]]</f>
        <v>0.36937220085510825</v>
      </c>
      <c r="M2644" s="98" cm="1">
        <f t="array" ref="M2644">msoa_calculations5[[#This Row],[Estimated case time (see and treat)]]*msoa_calculations5[[#This Row],[Population share of ICB]:[Population share of ICB]]</f>
        <v>0.27076548961940178</v>
      </c>
      <c r="N2644" s="94" cm="1">
        <f t="array" ref="N2644">msoa_calculations5[[#This Row],[Weighted estimate]]*msoa_calculations5[[#This Row],[Population share of ICB]:[Population share of ICB]]</f>
        <v>0.34269011567626029</v>
      </c>
    </row>
    <row r="2645" spans="1:14">
      <c r="A2645" s="63" t="s">
        <v>10966</v>
      </c>
      <c r="B2645" s="63" t="s">
        <v>13715</v>
      </c>
      <c r="C2645" s="63" t="s">
        <v>23</v>
      </c>
      <c r="D2645" s="63" t="s">
        <v>69</v>
      </c>
      <c r="E2645" s="72">
        <v>7256</v>
      </c>
      <c r="F2645" s="64">
        <v>1</v>
      </c>
      <c r="G2645" s="79">
        <v>0</v>
      </c>
      <c r="H2645" s="133">
        <v>91.476882934570313</v>
      </c>
      <c r="I2645" s="134">
        <v>66.723281860351563</v>
      </c>
      <c r="J2645" s="105">
        <v>84.778785705566406</v>
      </c>
      <c r="K2645" s="96">
        <f>msoa_calculations5[[#This Row],[ Pop20]]/SUMIF(msoa_calculations5[ICB26],msoa_calculations5[[#This Row],[ICB26]],msoa_calculations5[[ Pop20]])</f>
        <v>4.2464460301640467E-3</v>
      </c>
      <c r="L2645" s="98" cm="1">
        <f t="array" ref="L2645">msoa_calculations5[[#This Row],[ Estimated case time (see and convey)]]*msoa_calculations5[[#This Row],[Population share of ICB]:[Population share of ICB]]</f>
        <v>0.38845164638928731</v>
      </c>
      <c r="M2645" s="98" cm="1">
        <f t="array" ref="M2645">msoa_calculations5[[#This Row],[Estimated case time (see and treat)]]*msoa_calculations5[[#This Row],[Population share of ICB]:[Population share of ICB]]</f>
        <v>0.28333681537540661</v>
      </c>
      <c r="N2645" s="94" cm="1">
        <f t="array" ref="N2645">msoa_calculations5[[#This Row],[Weighted estimate]]*msoa_calculations5[[#This Row],[Population share of ICB]:[Population share of ICB]]</f>
        <v>0.36000853800153088</v>
      </c>
    </row>
    <row r="2646" spans="1:14">
      <c r="A2646" s="63" t="s">
        <v>10964</v>
      </c>
      <c r="B2646" s="63" t="s">
        <v>13715</v>
      </c>
      <c r="C2646" s="63" t="s">
        <v>23</v>
      </c>
      <c r="D2646" s="63" t="s">
        <v>69</v>
      </c>
      <c r="E2646" s="72">
        <v>7374</v>
      </c>
      <c r="F2646" s="64">
        <v>1</v>
      </c>
      <c r="G2646" s="79">
        <v>0</v>
      </c>
      <c r="H2646" s="133">
        <v>108.02999877929688</v>
      </c>
      <c r="I2646" s="134">
        <v>74.860809326171875</v>
      </c>
      <c r="J2646" s="105">
        <v>99.054718017578125</v>
      </c>
      <c r="K2646" s="96">
        <f>msoa_calculations5[[#This Row],[ Pop20]]/SUMIF(msoa_calculations5[ICB26],msoa_calculations5[[#This Row],[ICB26]],msoa_calculations5[[ Pop20]])</f>
        <v>4.3155034490669347E-3</v>
      </c>
      <c r="L2646" s="98" cm="1">
        <f t="array" ref="L2646">msoa_calculations5[[#This Row],[ Estimated case time (see and convey)]]*msoa_calculations5[[#This Row],[Population share of ICB]:[Population share of ICB]]</f>
        <v>0.46620383233475243</v>
      </c>
      <c r="M2646" s="98" cm="1">
        <f t="array" ref="M2646">msoa_calculations5[[#This Row],[Estimated case time (see and treat)]]*msoa_calculations5[[#This Row],[Population share of ICB]:[Population share of ICB]]</f>
        <v>0.32306208084703686</v>
      </c>
      <c r="N2646" s="94" cm="1">
        <f t="array" ref="N2646">msoa_calculations5[[#This Row],[Weighted estimate]]*msoa_calculations5[[#This Row],[Population share of ICB]:[Population share of ICB]]</f>
        <v>0.42747097725121103</v>
      </c>
    </row>
    <row r="2647" spans="1:14">
      <c r="A2647" s="63" t="s">
        <v>10962</v>
      </c>
      <c r="B2647" s="63" t="s">
        <v>13715</v>
      </c>
      <c r="C2647" s="63" t="s">
        <v>23</v>
      </c>
      <c r="D2647" s="63" t="s">
        <v>69</v>
      </c>
      <c r="E2647" s="72">
        <v>6569</v>
      </c>
      <c r="F2647" s="64">
        <v>1</v>
      </c>
      <c r="G2647" s="79">
        <v>0</v>
      </c>
      <c r="H2647" s="133">
        <v>91.717750549316406</v>
      </c>
      <c r="I2647" s="134">
        <v>66.750694274902344</v>
      </c>
      <c r="J2647" s="105">
        <v>84.961891174316406</v>
      </c>
      <c r="K2647" s="96">
        <f>msoa_calculations5[[#This Row],[ Pop20]]/SUMIF(msoa_calculations5[ICB26],msoa_calculations5[[#This Row],[ICB26]],msoa_calculations5[[ Pop20]])</f>
        <v>3.8443913963819767E-3</v>
      </c>
      <c r="L2647" s="98" cm="1">
        <f t="array" ref="L2647">msoa_calculations5[[#This Row],[ Estimated case time (see and convey)]]*msoa_calculations5[[#This Row],[Population share of ICB]:[Population share of ICB]]</f>
        <v>0.35259893110730028</v>
      </c>
      <c r="M2647" s="98" cm="1">
        <f t="array" ref="M2647">msoa_calculations5[[#This Row],[Estimated case time (see and treat)]]*msoa_calculations5[[#This Row],[Population share of ICB]:[Population share of ICB]]</f>
        <v>0.25661579477295826</v>
      </c>
      <c r="N2647" s="94" cm="1">
        <f t="array" ref="N2647">msoa_calculations5[[#This Row],[Weighted estimate]]*msoa_calculations5[[#This Row],[Population share of ICB]:[Population share of ICB]]</f>
        <v>0.32662676345088376</v>
      </c>
    </row>
    <row r="2648" spans="1:14">
      <c r="A2648" s="63" t="s">
        <v>10960</v>
      </c>
      <c r="B2648" s="63" t="s">
        <v>13715</v>
      </c>
      <c r="C2648" s="63" t="s">
        <v>23</v>
      </c>
      <c r="D2648" s="63" t="s">
        <v>69</v>
      </c>
      <c r="E2648" s="72">
        <v>7958</v>
      </c>
      <c r="F2648" s="64">
        <v>1</v>
      </c>
      <c r="G2648" s="79">
        <v>0</v>
      </c>
      <c r="H2648" s="133">
        <v>113.09731292724609</v>
      </c>
      <c r="I2648" s="134">
        <v>76.005470275878906</v>
      </c>
      <c r="J2648" s="105">
        <v>103.06060028076172</v>
      </c>
      <c r="K2648" s="96">
        <f>msoa_calculations5[[#This Row],[ Pop20]]/SUMIF(msoa_calculations5[ICB26],msoa_calculations5[[#This Row],[ICB26]],msoa_calculations5[[ Pop20]])</f>
        <v>4.6572791493998738E-3</v>
      </c>
      <c r="L2648" s="98" cm="1">
        <f t="array" ref="L2648">msoa_calculations5[[#This Row],[ Estimated case time (see and convey)]]*msoa_calculations5[[#This Row],[Population share of ICB]:[Population share of ICB]]</f>
        <v>0.52672575734921601</v>
      </c>
      <c r="M2648" s="98" cm="1">
        <f t="array" ref="M2648">msoa_calculations5[[#This Row],[Estimated case time (see and treat)]]*msoa_calculations5[[#This Row],[Population share of ICB]:[Population share of ICB]]</f>
        <v>0.3539786919561827</v>
      </c>
      <c r="N2648" s="94" cm="1">
        <f t="array" ref="N2648">msoa_calculations5[[#This Row],[Weighted estimate]]*msoa_calculations5[[#This Row],[Population share of ICB]:[Population share of ICB]]</f>
        <v>0.47998198481222631</v>
      </c>
    </row>
    <row r="2649" spans="1:14">
      <c r="A2649" s="63" t="s">
        <v>10958</v>
      </c>
      <c r="B2649" s="63" t="s">
        <v>13715</v>
      </c>
      <c r="C2649" s="63" t="s">
        <v>23</v>
      </c>
      <c r="D2649" s="63" t="s">
        <v>69</v>
      </c>
      <c r="E2649" s="72">
        <v>7469</v>
      </c>
      <c r="F2649" s="64">
        <v>1</v>
      </c>
      <c r="G2649" s="79">
        <v>0</v>
      </c>
      <c r="H2649" s="133">
        <v>89.160469055175781</v>
      </c>
      <c r="I2649" s="134">
        <v>65.033966064453125</v>
      </c>
      <c r="J2649" s="105">
        <v>82.632057189941406</v>
      </c>
      <c r="K2649" s="96">
        <f>msoa_calculations5[[#This Row],[ Pop20]]/SUMIF(msoa_calculations5[ICB26],msoa_calculations5[[#This Row],[ICB26]],msoa_calculations5[[ Pop20]])</f>
        <v>4.3711005236073954E-3</v>
      </c>
      <c r="L2649" s="98" cm="1">
        <f t="array" ref="L2649">msoa_calculations5[[#This Row],[ Estimated case time (see and convey)]]*msoa_calculations5[[#This Row],[Population share of ICB]:[Population share of ICB]]</f>
        <v>0.38972937297215982</v>
      </c>
      <c r="M2649" s="98" cm="1">
        <f t="array" ref="M2649">msoa_calculations5[[#This Row],[Estimated case time (see and treat)]]*msoa_calculations5[[#This Row],[Population share of ICB]:[Population share of ICB]]</f>
        <v>0.28427000311659661</v>
      </c>
      <c r="N2649" s="94" cm="1">
        <f t="array" ref="N2649">msoa_calculations5[[#This Row],[Weighted estimate]]*msoa_calculations5[[#This Row],[Population share of ICB]:[Population share of ICB]]</f>
        <v>0.36119302844970913</v>
      </c>
    </row>
    <row r="2650" spans="1:14">
      <c r="A2650" s="63" t="s">
        <v>10956</v>
      </c>
      <c r="B2650" s="63" t="s">
        <v>13715</v>
      </c>
      <c r="C2650" s="63" t="s">
        <v>23</v>
      </c>
      <c r="D2650" s="63" t="s">
        <v>69</v>
      </c>
      <c r="E2650" s="72">
        <v>7802</v>
      </c>
      <c r="F2650" s="64">
        <v>1</v>
      </c>
      <c r="G2650" s="79">
        <v>0</v>
      </c>
      <c r="H2650" s="133">
        <v>92.852828979492188</v>
      </c>
      <c r="I2650" s="134">
        <v>68.531410217285156</v>
      </c>
      <c r="J2650" s="105">
        <v>86.271675109863281</v>
      </c>
      <c r="K2650" s="96">
        <f>msoa_calculations5[[#This Row],[ Pop20]]/SUMIF(msoa_calculations5[ICB26],msoa_calculations5[[#This Row],[ICB26]],msoa_calculations5[[ Pop20]])</f>
        <v>4.5659829006808005E-3</v>
      </c>
      <c r="L2650" s="98" cm="1">
        <f t="array" ref="L2650">msoa_calculations5[[#This Row],[ Estimated case time (see and convey)]]*msoa_calculations5[[#This Row],[Population share of ICB]:[Population share of ICB]]</f>
        <v>0.42396442940020002</v>
      </c>
      <c r="M2650" s="98" cm="1">
        <f t="array" ref="M2650">msoa_calculations5[[#This Row],[Estimated case time (see and treat)]]*msoa_calculations5[[#This Row],[Population share of ICB]:[Population share of ICB]]</f>
        <v>0.31291324721166552</v>
      </c>
      <c r="N2650" s="94" cm="1">
        <f t="array" ref="N2650">msoa_calculations5[[#This Row],[Weighted estimate]]*msoa_calculations5[[#This Row],[Population share of ICB]:[Population share of ICB]]</f>
        <v>0.39391499336472519</v>
      </c>
    </row>
    <row r="2651" spans="1:14">
      <c r="A2651" s="63" t="s">
        <v>10954</v>
      </c>
      <c r="B2651" s="63" t="s">
        <v>13715</v>
      </c>
      <c r="C2651" s="63" t="s">
        <v>23</v>
      </c>
      <c r="D2651" s="63" t="s">
        <v>69</v>
      </c>
      <c r="E2651" s="72">
        <v>7462</v>
      </c>
      <c r="F2651" s="64">
        <v>1</v>
      </c>
      <c r="G2651" s="79">
        <v>0</v>
      </c>
      <c r="H2651" s="133">
        <v>95.281364440917969</v>
      </c>
      <c r="I2651" s="134">
        <v>68.989265441894531</v>
      </c>
      <c r="J2651" s="105">
        <v>88.166961669921875</v>
      </c>
      <c r="K2651" s="96">
        <f>msoa_calculations5[[#This Row],[ Pop20]]/SUMIF(msoa_calculations5[ICB26],msoa_calculations5[[#This Row],[ICB26]],msoa_calculations5[[ Pop20]])</f>
        <v>4.3670038970623094E-3</v>
      </c>
      <c r="L2651" s="98" cm="1">
        <f t="array" ref="L2651">msoa_calculations5[[#This Row],[ Estimated case time (see and convey)]]*msoa_calculations5[[#This Row],[Population share of ICB]:[Population share of ICB]]</f>
        <v>0.4160940898309029</v>
      </c>
      <c r="M2651" s="98" cm="1">
        <f t="array" ref="M2651">msoa_calculations5[[#This Row],[Estimated case time (see and treat)]]*msoa_calculations5[[#This Row],[Population share of ICB]:[Population share of ICB]]</f>
        <v>0.30127639104021953</v>
      </c>
      <c r="N2651" s="94" cm="1">
        <f t="array" ref="N2651">msoa_calculations5[[#This Row],[Weighted estimate]]*msoa_calculations5[[#This Row],[Population share of ICB]:[Population share of ICB]]</f>
        <v>0.38502546520469211</v>
      </c>
    </row>
    <row r="2652" spans="1:14">
      <c r="A2652" s="63" t="s">
        <v>10952</v>
      </c>
      <c r="B2652" s="63" t="s">
        <v>13715</v>
      </c>
      <c r="C2652" s="63" t="s">
        <v>23</v>
      </c>
      <c r="D2652" s="63" t="s">
        <v>69</v>
      </c>
      <c r="E2652" s="72">
        <v>7859</v>
      </c>
      <c r="F2652" s="64">
        <v>1</v>
      </c>
      <c r="G2652" s="79">
        <v>0</v>
      </c>
      <c r="H2652" s="133">
        <v>107.64785766601563</v>
      </c>
      <c r="I2652" s="134">
        <v>75.237907409667969</v>
      </c>
      <c r="J2652" s="105">
        <v>98.878021240234375</v>
      </c>
      <c r="K2652" s="96">
        <f>msoa_calculations5[[#This Row],[ Pop20]]/SUMIF(msoa_calculations5[ICB26],msoa_calculations5[[#This Row],[ICB26]],msoa_calculations5[[ Pop20]])</f>
        <v>4.5993411454050776E-3</v>
      </c>
      <c r="L2652" s="98" cm="1">
        <f t="array" ref="L2652">msoa_calculations5[[#This Row],[ Estimated case time (see and convey)]]*msoa_calculations5[[#This Row],[Population share of ICB]:[Population share of ICB]]</f>
        <v>0.49510922097801507</v>
      </c>
      <c r="M2652" s="98" cm="1">
        <f t="array" ref="M2652">msoa_calculations5[[#This Row],[Estimated case time (see and treat)]]*msoa_calculations5[[#This Row],[Population share of ICB]:[Population share of ICB]]</f>
        <v>0.34604480324346343</v>
      </c>
      <c r="N2652" s="94" cm="1">
        <f t="array" ref="N2652">msoa_calculations5[[#This Row],[Weighted estimate]]*msoa_calculations5[[#This Row],[Population share of ICB]:[Population share of ICB]]</f>
        <v>0.45477375146644716</v>
      </c>
    </row>
    <row r="2653" spans="1:14">
      <c r="A2653" s="63" t="s">
        <v>10950</v>
      </c>
      <c r="B2653" s="63" t="s">
        <v>13715</v>
      </c>
      <c r="C2653" s="63" t="s">
        <v>23</v>
      </c>
      <c r="D2653" s="63" t="s">
        <v>69</v>
      </c>
      <c r="E2653" s="72">
        <v>13567</v>
      </c>
      <c r="F2653" s="64">
        <v>1</v>
      </c>
      <c r="G2653" s="79">
        <v>0</v>
      </c>
      <c r="H2653" s="133">
        <v>100.67982482910156</v>
      </c>
      <c r="I2653" s="134">
        <v>70.034767150878906</v>
      </c>
      <c r="J2653" s="105">
        <v>92.387550354003906</v>
      </c>
      <c r="K2653" s="96">
        <f>msoa_calculations5[[#This Row],[ Pop20]]/SUMIF(msoa_calculations5[ICB26],msoa_calculations5[[#This Row],[ICB26]],msoa_calculations5[[ Pop20]])</f>
        <v>7.9398474767414032E-3</v>
      </c>
      <c r="L2653" s="98" cm="1">
        <f t="array" ref="L2653">msoa_calculations5[[#This Row],[ Estimated case time (see and convey)]]*msoa_calculations5[[#This Row],[Population share of ICB]:[Population share of ICB]]</f>
        <v>0.79938245312810852</v>
      </c>
      <c r="M2653" s="98" cm="1">
        <f t="array" ref="M2653">msoa_calculations5[[#This Row],[Estimated case time (see and treat)]]*msoa_calculations5[[#This Row],[Population share of ICB]:[Population share of ICB]]</f>
        <v>0.55606536924707761</v>
      </c>
      <c r="N2653" s="94" cm="1">
        <f t="array" ref="N2653">msoa_calculations5[[#This Row],[Weighted estimate]]*msoa_calculations5[[#This Row],[Population share of ICB]:[Population share of ICB]]</f>
        <v>0.73354305856055724</v>
      </c>
    </row>
    <row r="2654" spans="1:14">
      <c r="A2654" s="63" t="s">
        <v>10948</v>
      </c>
      <c r="B2654" s="63" t="s">
        <v>13715</v>
      </c>
      <c r="C2654" s="63" t="s">
        <v>23</v>
      </c>
      <c r="D2654" s="63" t="s">
        <v>69</v>
      </c>
      <c r="E2654" s="72">
        <v>8543</v>
      </c>
      <c r="F2654" s="64">
        <v>1</v>
      </c>
      <c r="G2654" s="79">
        <v>0</v>
      </c>
      <c r="H2654" s="133">
        <v>100.10872650146484</v>
      </c>
      <c r="I2654" s="134">
        <v>70.798873901367188</v>
      </c>
      <c r="J2654" s="105">
        <v>92.177749633789063</v>
      </c>
      <c r="K2654" s="96">
        <f>msoa_calculations5[[#This Row],[ Pop20]]/SUMIF(msoa_calculations5[ICB26],msoa_calculations5[[#This Row],[ICB26]],msoa_calculations5[[ Pop20]])</f>
        <v>4.9996400820963962E-3</v>
      </c>
      <c r="L2654" s="98" cm="1">
        <f t="array" ref="L2654">msoa_calculations5[[#This Row],[ Estimated case time (see and convey)]]*msoa_calculations5[[#This Row],[Population share of ICB]:[Population share of ICB]]</f>
        <v>0.50050760158434937</v>
      </c>
      <c r="M2654" s="98" cm="1">
        <f t="array" ref="M2654">msoa_calculations5[[#This Row],[Estimated case time (see and treat)]]*msoa_calculations5[[#This Row],[Population share of ICB]:[Population share of ICB]]</f>
        <v>0.35396888772456386</v>
      </c>
      <c r="N2654" s="94" cm="1">
        <f t="array" ref="N2654">msoa_calculations5[[#This Row],[Weighted estimate]]*msoa_calculations5[[#This Row],[Population share of ICB]:[Population share of ICB]]</f>
        <v>0.46085557174653818</v>
      </c>
    </row>
    <row r="2655" spans="1:14">
      <c r="A2655" s="63" t="s">
        <v>10946</v>
      </c>
      <c r="B2655" s="63" t="s">
        <v>13715</v>
      </c>
      <c r="C2655" s="63" t="s">
        <v>23</v>
      </c>
      <c r="D2655" s="63" t="s">
        <v>69</v>
      </c>
      <c r="E2655" s="72">
        <v>8008</v>
      </c>
      <c r="F2655" s="64">
        <v>1</v>
      </c>
      <c r="G2655" s="79">
        <v>0</v>
      </c>
      <c r="H2655" s="133">
        <v>89.508247375488281</v>
      </c>
      <c r="I2655" s="134">
        <v>64.728897094726563</v>
      </c>
      <c r="J2655" s="105">
        <v>82.803184509277344</v>
      </c>
      <c r="K2655" s="96">
        <f>msoa_calculations5[[#This Row],[ Pop20]]/SUMIF(msoa_calculations5[ICB26],msoa_calculations5[[#This Row],[ICB26]],msoa_calculations5[[ Pop20]])</f>
        <v>4.6865407675790631E-3</v>
      </c>
      <c r="L2655" s="98" cm="1">
        <f t="array" ref="L2655">msoa_calculations5[[#This Row],[ Estimated case time (see and convey)]]*msoa_calculations5[[#This Row],[Population share of ICB]:[Population share of ICB]]</f>
        <v>0.41948405035977754</v>
      </c>
      <c r="M2655" s="98" cm="1">
        <f t="array" ref="M2655">msoa_calculations5[[#This Row],[Estimated case time (see and treat)]]*msoa_calculations5[[#This Row],[Population share of ICB]:[Population share of ICB]]</f>
        <v>0.303354615074866</v>
      </c>
      <c r="N2655" s="94" cm="1">
        <f t="array" ref="N2655">msoa_calculations5[[#This Row],[Weighted estimate]]*msoa_calculations5[[#This Row],[Population share of ICB]:[Population share of ICB]]</f>
        <v>0.38806049988809943</v>
      </c>
    </row>
    <row r="2656" spans="1:14">
      <c r="A2656" s="63" t="s">
        <v>10944</v>
      </c>
      <c r="B2656" s="63" t="s">
        <v>13715</v>
      </c>
      <c r="C2656" s="63" t="s">
        <v>23</v>
      </c>
      <c r="D2656" s="63" t="s">
        <v>69</v>
      </c>
      <c r="E2656" s="72">
        <v>8000</v>
      </c>
      <c r="F2656" s="64">
        <v>1</v>
      </c>
      <c r="G2656" s="79">
        <v>0</v>
      </c>
      <c r="H2656" s="133">
        <v>98.120155334472656</v>
      </c>
      <c r="I2656" s="134">
        <v>70.821670532226563</v>
      </c>
      <c r="J2656" s="105">
        <v>90.733436584472656</v>
      </c>
      <c r="K2656" s="96">
        <f>msoa_calculations5[[#This Row],[ Pop20]]/SUMIF(msoa_calculations5[ICB26],msoa_calculations5[[#This Row],[ICB26]],msoa_calculations5[[ Pop20]])</f>
        <v>4.6818589086703929E-3</v>
      </c>
      <c r="L2656" s="98" cm="1">
        <f t="array" ref="L2656">msoa_calculations5[[#This Row],[ Estimated case time (see and convey)]]*msoa_calculations5[[#This Row],[Population share of ICB]:[Population share of ICB]]</f>
        <v>0.4593847233728236</v>
      </c>
      <c r="M2656" s="98" cm="1">
        <f t="array" ref="M2656">msoa_calculations5[[#This Row],[Estimated case time (see and treat)]]*msoa_calculations5[[#This Row],[Population share of ICB]:[Population share of ICB]]</f>
        <v>0.33157706910822438</v>
      </c>
      <c r="N2656" s="94" cm="1">
        <f t="array" ref="N2656">msoa_calculations5[[#This Row],[Weighted estimate]]*msoa_calculations5[[#This Row],[Population share of ICB]:[Population share of ICB]]</f>
        <v>0.42480114838729344</v>
      </c>
    </row>
    <row r="2657" spans="1:14">
      <c r="A2657" s="63" t="s">
        <v>10942</v>
      </c>
      <c r="B2657" s="63" t="s">
        <v>13715</v>
      </c>
      <c r="C2657" s="63" t="s">
        <v>23</v>
      </c>
      <c r="D2657" s="63" t="s">
        <v>69</v>
      </c>
      <c r="E2657" s="72">
        <v>6486</v>
      </c>
      <c r="F2657" s="64">
        <v>1</v>
      </c>
      <c r="G2657" s="79">
        <v>0</v>
      </c>
      <c r="H2657" s="133">
        <v>91.163482666015625</v>
      </c>
      <c r="I2657" s="134">
        <v>66.521797180175781</v>
      </c>
      <c r="J2657" s="105">
        <v>84.49566650390625</v>
      </c>
      <c r="K2657" s="96">
        <f>msoa_calculations5[[#This Row],[ Pop20]]/SUMIF(msoa_calculations5[ICB26],msoa_calculations5[[#This Row],[ICB26]],msoa_calculations5[[ Pop20]])</f>
        <v>3.7958171102045212E-3</v>
      </c>
      <c r="L2657" s="98" cm="1">
        <f t="array" ref="L2657">msoa_calculations5[[#This Row],[ Estimated case time (see and convey)]]*msoa_calculations5[[#This Row],[Population share of ICB]:[Population share of ICB]]</f>
        <v>0.34603990732949541</v>
      </c>
      <c r="M2657" s="98" cm="1">
        <f t="array" ref="M2657">msoa_calculations5[[#This Row],[Estimated case time (see and treat)]]*msoa_calculations5[[#This Row],[Population share of ICB]:[Population share of ICB]]</f>
        <v>0.25250457593806608</v>
      </c>
      <c r="N2657" s="94" cm="1">
        <f t="array" ref="N2657">msoa_calculations5[[#This Row],[Weighted estimate]]*msoa_calculations5[[#This Row],[Population share of ICB]:[Population share of ICB]]</f>
        <v>0.32073009665366237</v>
      </c>
    </row>
    <row r="2658" spans="1:14">
      <c r="A2658" s="63" t="s">
        <v>10940</v>
      </c>
      <c r="B2658" s="63" t="s">
        <v>13715</v>
      </c>
      <c r="C2658" s="63" t="s">
        <v>23</v>
      </c>
      <c r="D2658" s="63" t="s">
        <v>69</v>
      </c>
      <c r="E2658" s="72">
        <v>7603</v>
      </c>
      <c r="F2658" s="64">
        <v>1</v>
      </c>
      <c r="G2658" s="79">
        <v>0</v>
      </c>
      <c r="H2658" s="133">
        <v>114.36930847167969</v>
      </c>
      <c r="I2658" s="134">
        <v>75.412742614746094</v>
      </c>
      <c r="J2658" s="105">
        <v>103.82801818847656</v>
      </c>
      <c r="K2658" s="96">
        <f>msoa_calculations5[[#This Row],[ Pop20]]/SUMIF(msoa_calculations5[ICB26],msoa_calculations5[[#This Row],[ICB26]],msoa_calculations5[[ Pop20]])</f>
        <v>4.4495216603276247E-3</v>
      </c>
      <c r="L2658" s="98" cm="1">
        <f t="array" ref="L2658">msoa_calculations5[[#This Row],[ Estimated case time (see and convey)]]*msoa_calculations5[[#This Row],[Population share of ICB]:[Population share of ICB]]</f>
        <v>0.50888871532143043</v>
      </c>
      <c r="M2658" s="98" cm="1">
        <f t="array" ref="M2658">msoa_calculations5[[#This Row],[Estimated case time (see and treat)]]*msoa_calculations5[[#This Row],[Population share of ICB]:[Population share of ICB]]</f>
        <v>0.33555063172902488</v>
      </c>
      <c r="N2658" s="94" cm="1">
        <f t="array" ref="N2658">msoa_calculations5[[#This Row],[Weighted estimate]]*msoa_calculations5[[#This Row],[Population share of ICB]:[Population share of ICB]]</f>
        <v>0.46198501587851704</v>
      </c>
    </row>
    <row r="2659" spans="1:14">
      <c r="A2659" s="63" t="s">
        <v>10938</v>
      </c>
      <c r="B2659" s="63" t="s">
        <v>13715</v>
      </c>
      <c r="C2659" s="63" t="s">
        <v>23</v>
      </c>
      <c r="D2659" s="63" t="s">
        <v>69</v>
      </c>
      <c r="E2659" s="72">
        <v>6519</v>
      </c>
      <c r="F2659" s="64">
        <v>1</v>
      </c>
      <c r="G2659" s="79">
        <v>0</v>
      </c>
      <c r="H2659" s="133">
        <v>119.39821624755859</v>
      </c>
      <c r="I2659" s="134">
        <v>77.1910400390625</v>
      </c>
      <c r="J2659" s="105">
        <v>107.97734069824219</v>
      </c>
      <c r="K2659" s="96">
        <f>msoa_calculations5[[#This Row],[ Pop20]]/SUMIF(msoa_calculations5[ICB26],msoa_calculations5[[#This Row],[ICB26]],msoa_calculations5[[ Pop20]])</f>
        <v>3.8151297782027865E-3</v>
      </c>
      <c r="L2659" s="98" cm="1">
        <f t="array" ref="L2659">msoa_calculations5[[#This Row],[ Estimated case time (see and convey)]]*msoa_calculations5[[#This Row],[Population share of ICB]:[Population share of ICB]]</f>
        <v>0.45551969027035655</v>
      </c>
      <c r="M2659" s="98" cm="1">
        <f t="array" ref="M2659">msoa_calculations5[[#This Row],[Estimated case time (see and treat)]]*msoa_calculations5[[#This Row],[Population share of ICB]:[Population share of ICB]]</f>
        <v>0.29449383546347091</v>
      </c>
      <c r="N2659" s="94" cm="1">
        <f t="array" ref="N2659">msoa_calculations5[[#This Row],[Weighted estimate]]*msoa_calculations5[[#This Row],[Population share of ICB]:[Population share of ICB]]</f>
        <v>0.41194756786901143</v>
      </c>
    </row>
    <row r="2660" spans="1:14">
      <c r="A2660" s="63" t="s">
        <v>10936</v>
      </c>
      <c r="B2660" s="63" t="s">
        <v>13715</v>
      </c>
      <c r="C2660" s="63" t="s">
        <v>23</v>
      </c>
      <c r="D2660" s="63" t="s">
        <v>69</v>
      </c>
      <c r="E2660" s="72">
        <v>8596</v>
      </c>
      <c r="F2660" s="64">
        <v>1</v>
      </c>
      <c r="G2660" s="79">
        <v>0</v>
      </c>
      <c r="H2660" s="133">
        <v>112.52150726318359</v>
      </c>
      <c r="I2660" s="134">
        <v>76.164657592773438</v>
      </c>
      <c r="J2660" s="105">
        <v>102.68367767333984</v>
      </c>
      <c r="K2660" s="96">
        <f>msoa_calculations5[[#This Row],[ Pop20]]/SUMIF(msoa_calculations5[ICB26],msoa_calculations5[[#This Row],[ICB26]],msoa_calculations5[[ Pop20]])</f>
        <v>5.0306573973663369E-3</v>
      </c>
      <c r="L2660" s="98" cm="1">
        <f t="array" ref="L2660">msoa_calculations5[[#This Row],[ Estimated case time (see and convey)]]*msoa_calculations5[[#This Row],[Population share of ICB]:[Population share of ICB]]</f>
        <v>0.5660571528763445</v>
      </c>
      <c r="M2660" s="98" cm="1">
        <f t="array" ref="M2660">msoa_calculations5[[#This Row],[Estimated case time (see and treat)]]*msoa_calculations5[[#This Row],[Population share of ICB]:[Population share of ICB]]</f>
        <v>0.38315829813695984</v>
      </c>
      <c r="N2660" s="94" cm="1">
        <f t="array" ref="N2660">msoa_calculations5[[#This Row],[Weighted estimate]]*msoa_calculations5[[#This Row],[Population share of ICB]:[Population share of ICB]]</f>
        <v>0.5165664026761676</v>
      </c>
    </row>
    <row r="2661" spans="1:14">
      <c r="A2661" s="63" t="s">
        <v>10934</v>
      </c>
      <c r="B2661" s="63" t="s">
        <v>13715</v>
      </c>
      <c r="C2661" s="63" t="s">
        <v>23</v>
      </c>
      <c r="D2661" s="63" t="s">
        <v>69</v>
      </c>
      <c r="E2661" s="72">
        <v>8854</v>
      </c>
      <c r="F2661" s="64">
        <v>1</v>
      </c>
      <c r="G2661" s="79">
        <v>0</v>
      </c>
      <c r="H2661" s="133">
        <v>113.90749359130859</v>
      </c>
      <c r="I2661" s="134">
        <v>75.144943237304688</v>
      </c>
      <c r="J2661" s="105">
        <v>103.418701171875</v>
      </c>
      <c r="K2661" s="96">
        <f>msoa_calculations5[[#This Row],[ Pop20]]/SUMIF(msoa_calculations5[ICB26],msoa_calculations5[[#This Row],[ICB26]],msoa_calculations5[[ Pop20]])</f>
        <v>5.1816473471709571E-3</v>
      </c>
      <c r="L2661" s="98" cm="1">
        <f t="array" ref="L2661">msoa_calculations5[[#This Row],[ Estimated case time (see and convey)]]*msoa_calculations5[[#This Row],[Population share of ICB]:[Population share of ICB]]</f>
        <v>0.59022846199029699</v>
      </c>
      <c r="M2661" s="98" cm="1">
        <f t="array" ref="M2661">msoa_calculations5[[#This Row],[Estimated case time (see and treat)]]*msoa_calculations5[[#This Row],[Population share of ICB]:[Population share of ICB]]</f>
        <v>0.389374595778892</v>
      </c>
      <c r="N2661" s="94" cm="1">
        <f t="array" ref="N2661">msoa_calculations5[[#This Row],[Weighted estimate]]*msoa_calculations5[[#This Row],[Population share of ICB]:[Population share of ICB]]</f>
        <v>0.53587923857511199</v>
      </c>
    </row>
    <row r="2662" spans="1:14">
      <c r="A2662" s="63" t="s">
        <v>10932</v>
      </c>
      <c r="B2662" s="63" t="s">
        <v>13715</v>
      </c>
      <c r="C2662" s="63" t="s">
        <v>23</v>
      </c>
      <c r="D2662" s="63" t="s">
        <v>69</v>
      </c>
      <c r="E2662" s="72">
        <v>9836</v>
      </c>
      <c r="F2662" s="64">
        <v>1</v>
      </c>
      <c r="G2662" s="79">
        <v>0</v>
      </c>
      <c r="H2662" s="133">
        <v>109.5313720703125</v>
      </c>
      <c r="I2662" s="134">
        <v>71.416069030761719</v>
      </c>
      <c r="J2662" s="105">
        <v>99.217720031738281</v>
      </c>
      <c r="K2662" s="96">
        <f>msoa_calculations5[[#This Row],[ Pop20]]/SUMIF(msoa_calculations5[ICB26],msoa_calculations5[[#This Row],[ICB26]],msoa_calculations5[[ Pop20]])</f>
        <v>5.7563455282102485E-3</v>
      </c>
      <c r="L2662" s="98" cm="1">
        <f t="array" ref="L2662">msoa_calculations5[[#This Row],[ Estimated case time (see and convey)]]*msoa_calculations5[[#This Row],[Population share of ICB]:[Population share of ICB]]</f>
        <v>0.63050042381567628</v>
      </c>
      <c r="M2662" s="98" cm="1">
        <f t="array" ref="M2662">msoa_calculations5[[#This Row],[Estimated case time (see and treat)]]*msoa_calculations5[[#This Row],[Population share of ICB]:[Population share of ICB]]</f>
        <v>0.41109556960757965</v>
      </c>
      <c r="N2662" s="94" cm="1">
        <f t="array" ref="N2662">msoa_calculations5[[#This Row],[Weighted estimate]]*msoa_calculations5[[#This Row],[Population share of ICB]:[Population share of ICB]]</f>
        <v>0.57113147902391304</v>
      </c>
    </row>
    <row r="2663" spans="1:14">
      <c r="A2663" s="63" t="s">
        <v>10930</v>
      </c>
      <c r="B2663" s="63" t="s">
        <v>13715</v>
      </c>
      <c r="C2663" s="63" t="s">
        <v>23</v>
      </c>
      <c r="D2663" s="63" t="s">
        <v>69</v>
      </c>
      <c r="E2663" s="72">
        <v>6810</v>
      </c>
      <c r="F2663" s="64">
        <v>1</v>
      </c>
      <c r="G2663" s="79">
        <v>0</v>
      </c>
      <c r="H2663" s="133">
        <v>113.66728973388672</v>
      </c>
      <c r="I2663" s="134">
        <v>75.974166870117188</v>
      </c>
      <c r="J2663" s="105">
        <v>103.46787261962891</v>
      </c>
      <c r="K2663" s="96">
        <f>msoa_calculations5[[#This Row],[ Pop20]]/SUMIF(msoa_calculations5[ICB26],msoa_calculations5[[#This Row],[ICB26]],msoa_calculations5[[ Pop20]])</f>
        <v>3.9854323960056724E-3</v>
      </c>
      <c r="L2663" s="98" cm="1">
        <f t="array" ref="L2663">msoa_calculations5[[#This Row],[ Estimated case time (see and convey)]]*msoa_calculations5[[#This Row],[Population share of ICB]:[Population share of ICB]]</f>
        <v>0.45301329887159514</v>
      </c>
      <c r="M2663" s="98" cm="1">
        <f t="array" ref="M2663">msoa_calculations5[[#This Row],[Estimated case time (see and treat)]]*msoa_calculations5[[#This Row],[Population share of ICB]:[Population share of ICB]]</f>
        <v>0.30278990590370591</v>
      </c>
      <c r="N2663" s="94" cm="1">
        <f t="array" ref="N2663">msoa_calculations5[[#This Row],[Weighted estimate]]*msoa_calculations5[[#This Row],[Population share of ICB]:[Population share of ICB]]</f>
        <v>0.41236421148405733</v>
      </c>
    </row>
    <row r="2664" spans="1:14">
      <c r="A2664" s="63" t="s">
        <v>10564</v>
      </c>
      <c r="B2664" s="63" t="s">
        <v>13715</v>
      </c>
      <c r="C2664" s="63" t="s">
        <v>23</v>
      </c>
      <c r="D2664" s="63" t="s">
        <v>69</v>
      </c>
      <c r="E2664" s="72">
        <v>10417</v>
      </c>
      <c r="F2664" s="64">
        <v>1</v>
      </c>
      <c r="G2664" s="79">
        <v>0</v>
      </c>
      <c r="H2664" s="133">
        <v>100.52273559570313</v>
      </c>
      <c r="I2664" s="134">
        <v>70.315765380859375</v>
      </c>
      <c r="J2664" s="105">
        <v>92.349006652832031</v>
      </c>
      <c r="K2664" s="96">
        <f>msoa_calculations5[[#This Row],[ Pop20]]/SUMIF(msoa_calculations5[ICB26],msoa_calculations5[[#This Row],[ICB26]],msoa_calculations5[[ Pop20]])</f>
        <v>6.0963655314524353E-3</v>
      </c>
      <c r="L2664" s="98" cm="1">
        <f t="array" ref="L2664">msoa_calculations5[[#This Row],[ Estimated case time (see and convey)]]*msoa_calculations5[[#This Row],[Population share of ICB]:[Population share of ICB]]</f>
        <v>0.61282334041295128</v>
      </c>
      <c r="M2664" s="98" cm="1">
        <f t="array" ref="M2664">msoa_calculations5[[#This Row],[Estimated case time (see and treat)]]*msoa_calculations5[[#This Row],[Population share of ICB]:[Population share of ICB]]</f>
        <v>0.42867060838556753</v>
      </c>
      <c r="N2664" s="94" cm="1">
        <f t="array" ref="N2664">msoa_calculations5[[#This Row],[Weighted estimate]]*msoa_calculations5[[#This Row],[Population share of ICB]:[Population share of ICB]]</f>
        <v>0.5629933010221968</v>
      </c>
    </row>
    <row r="2665" spans="1:14">
      <c r="A2665" s="63" t="s">
        <v>10562</v>
      </c>
      <c r="B2665" s="63" t="s">
        <v>13715</v>
      </c>
      <c r="C2665" s="63" t="s">
        <v>23</v>
      </c>
      <c r="D2665" s="63" t="s">
        <v>69</v>
      </c>
      <c r="E2665" s="72">
        <v>5428</v>
      </c>
      <c r="F2665" s="64">
        <v>1</v>
      </c>
      <c r="G2665" s="79">
        <v>0</v>
      </c>
      <c r="H2665" s="133">
        <v>87.207359313964844</v>
      </c>
      <c r="I2665" s="134">
        <v>62.642791748046875</v>
      </c>
      <c r="J2665" s="105">
        <v>80.560409545898438</v>
      </c>
      <c r="K2665" s="96">
        <f>msoa_calculations5[[#This Row],[ Pop20]]/SUMIF(msoa_calculations5[ICB26],msoa_calculations5[[#This Row],[ICB26]],msoa_calculations5[[ Pop20]])</f>
        <v>3.1766412695328618E-3</v>
      </c>
      <c r="L2665" s="98" cm="1">
        <f t="array" ref="L2665">msoa_calculations5[[#This Row],[ Estimated case time (see and convey)]]*msoa_calculations5[[#This Row],[Population share of ICB]:[Population share of ICB]]</f>
        <v>0.27702649660372169</v>
      </c>
      <c r="M2665" s="98" cm="1">
        <f t="array" ref="M2665">msoa_calculations5[[#This Row],[Estimated case time (see and treat)]]*msoa_calculations5[[#This Row],[Population share of ICB]:[Population share of ICB]]</f>
        <v>0.19899367750559829</v>
      </c>
      <c r="N2665" s="94" cm="1">
        <f t="array" ref="N2665">msoa_calculations5[[#This Row],[Weighted estimate]]*msoa_calculations5[[#This Row],[Population share of ICB]:[Population share of ICB]]</f>
        <v>0.25591152165397008</v>
      </c>
    </row>
    <row r="2666" spans="1:14">
      <c r="A2666" s="63" t="s">
        <v>10560</v>
      </c>
      <c r="B2666" s="63" t="s">
        <v>13715</v>
      </c>
      <c r="C2666" s="63" t="s">
        <v>23</v>
      </c>
      <c r="D2666" s="63" t="s">
        <v>69</v>
      </c>
      <c r="E2666" s="72">
        <v>7848</v>
      </c>
      <c r="F2666" s="64">
        <v>1</v>
      </c>
      <c r="G2666" s="79">
        <v>0</v>
      </c>
      <c r="H2666" s="133">
        <v>85.489875793457031</v>
      </c>
      <c r="I2666" s="134">
        <v>60.505134582519531</v>
      </c>
      <c r="J2666" s="105">
        <v>78.729232788085938</v>
      </c>
      <c r="K2666" s="96">
        <f>msoa_calculations5[[#This Row],[ Pop20]]/SUMIF(msoa_calculations5[ICB26],msoa_calculations5[[#This Row],[ICB26]],msoa_calculations5[[ Pop20]])</f>
        <v>4.592903589405656E-3</v>
      </c>
      <c r="L2666" s="98" cm="1">
        <f t="array" ref="L2666">msoa_calculations5[[#This Row],[ Estimated case time (see and convey)]]*msoa_calculations5[[#This Row],[Population share of ICB]:[Population share of ICB]]</f>
        <v>0.39264675738961252</v>
      </c>
      <c r="M2666" s="98" cm="1">
        <f t="array" ref="M2666">msoa_calculations5[[#This Row],[Estimated case time (see and treat)]]*msoa_calculations5[[#This Row],[Population share of ICB]:[Population share of ICB]]</f>
        <v>0.27789424980152622</v>
      </c>
      <c r="N2666" s="94" cm="1">
        <f t="array" ref="N2666">msoa_calculations5[[#This Row],[Weighted estimate]]*msoa_calculations5[[#This Row],[Population share of ICB]:[Population share of ICB]]</f>
        <v>0.36159577586355335</v>
      </c>
    </row>
    <row r="2667" spans="1:14">
      <c r="A2667" s="63" t="s">
        <v>10558</v>
      </c>
      <c r="B2667" s="63" t="s">
        <v>13715</v>
      </c>
      <c r="C2667" s="63" t="s">
        <v>23</v>
      </c>
      <c r="D2667" s="63" t="s">
        <v>69</v>
      </c>
      <c r="E2667" s="72">
        <v>5747</v>
      </c>
      <c r="F2667" s="64">
        <v>1</v>
      </c>
      <c r="G2667" s="79">
        <v>0</v>
      </c>
      <c r="H2667" s="133">
        <v>90.06634521484375</v>
      </c>
      <c r="I2667" s="134">
        <v>64.710281372070313</v>
      </c>
      <c r="J2667" s="105">
        <v>83.205223083496094</v>
      </c>
      <c r="K2667" s="96">
        <f>msoa_calculations5[[#This Row],[ Pop20]]/SUMIF(msoa_calculations5[ICB26],msoa_calculations5[[#This Row],[ICB26]],msoa_calculations5[[ Pop20]])</f>
        <v>3.3633303935160937E-3</v>
      </c>
      <c r="L2667" s="98" cm="1">
        <f t="array" ref="L2667">msoa_calculations5[[#This Row],[ Estimated case time (see and convey)]]*msoa_calculations5[[#This Row],[Population share of ICB]:[Population share of ICB]]</f>
        <v>0.30292287629399678</v>
      </c>
      <c r="M2667" s="98" cm="1">
        <f t="array" ref="M2667">msoa_calculations5[[#This Row],[Estimated case time (see and treat)]]*msoa_calculations5[[#This Row],[Population share of ICB]:[Population share of ICB]]</f>
        <v>0.2176420561116624</v>
      </c>
      <c r="N2667" s="94" cm="1">
        <f t="array" ref="N2667">msoa_calculations5[[#This Row],[Weighted estimate]]*msoa_calculations5[[#This Row],[Population share of ICB]:[Population share of ICB]]</f>
        <v>0.27984665569600931</v>
      </c>
    </row>
    <row r="2668" spans="1:14">
      <c r="A2668" s="63" t="s">
        <v>10556</v>
      </c>
      <c r="B2668" s="63" t="s">
        <v>13715</v>
      </c>
      <c r="C2668" s="63" t="s">
        <v>23</v>
      </c>
      <c r="D2668" s="63" t="s">
        <v>69</v>
      </c>
      <c r="E2668" s="72">
        <v>7549</v>
      </c>
      <c r="F2668" s="64">
        <v>1</v>
      </c>
      <c r="G2668" s="79">
        <v>0</v>
      </c>
      <c r="H2668" s="133">
        <v>86.094367980957031</v>
      </c>
      <c r="I2668" s="134">
        <v>60.409744262695313</v>
      </c>
      <c r="J2668" s="105">
        <v>79.144340515136719</v>
      </c>
      <c r="K2668" s="96">
        <f>msoa_calculations5[[#This Row],[ Pop20]]/SUMIF(msoa_calculations5[ICB26],msoa_calculations5[[#This Row],[ICB26]],msoa_calculations5[[ Pop20]])</f>
        <v>4.4179191126940999E-3</v>
      </c>
      <c r="L2668" s="98" cm="1">
        <f t="array" ref="L2668">msoa_calculations5[[#This Row],[ Estimated case time (see and convey)]]*msoa_calculations5[[#This Row],[Population share of ICB]:[Population share of ICB]]</f>
        <v>0.38035795379838899</v>
      </c>
      <c r="M2668" s="98" cm="1">
        <f t="array" ref="M2668">msoa_calculations5[[#This Row],[Estimated case time (see and treat)]]*msoa_calculations5[[#This Row],[Population share of ICB]:[Population share of ICB]]</f>
        <v>0.26688536377112437</v>
      </c>
      <c r="N2668" s="94" cm="1">
        <f t="array" ref="N2668">msoa_calculations5[[#This Row],[Weighted estimate]]*msoa_calculations5[[#This Row],[Population share of ICB]:[Population share of ICB]]</f>
        <v>0.34965329462339251</v>
      </c>
    </row>
    <row r="2669" spans="1:14">
      <c r="A2669" s="63" t="s">
        <v>10554</v>
      </c>
      <c r="B2669" s="63" t="s">
        <v>13715</v>
      </c>
      <c r="C2669" s="63" t="s">
        <v>23</v>
      </c>
      <c r="D2669" s="63" t="s">
        <v>69</v>
      </c>
      <c r="E2669" s="72">
        <v>6039</v>
      </c>
      <c r="F2669" s="64">
        <v>1</v>
      </c>
      <c r="G2669" s="79">
        <v>0</v>
      </c>
      <c r="H2669" s="133">
        <v>84.217628479003906</v>
      </c>
      <c r="I2669" s="134">
        <v>59.290138244628906</v>
      </c>
      <c r="J2669" s="105">
        <v>77.47247314453125</v>
      </c>
      <c r="K2669" s="96">
        <f>msoa_calculations5[[#This Row],[ Pop20]]/SUMIF(msoa_calculations5[ICB26],msoa_calculations5[[#This Row],[ICB26]],msoa_calculations5[[ Pop20]])</f>
        <v>3.5342182436825628E-3</v>
      </c>
      <c r="L2669" s="98" cm="1">
        <f t="array" ref="L2669">msoa_calculations5[[#This Row],[ Estimated case time (see and convey)]]*msoa_calculations5[[#This Row],[Population share of ICB]:[Population share of ICB]]</f>
        <v>0.29764347901017579</v>
      </c>
      <c r="M2669" s="98" cm="1">
        <f t="array" ref="M2669">msoa_calculations5[[#This Row],[Estimated case time (see and treat)]]*msoa_calculations5[[#This Row],[Population share of ICB]:[Population share of ICB]]</f>
        <v>0.20954428825462873</v>
      </c>
      <c r="N2669" s="94" cm="1">
        <f t="array" ref="N2669">msoa_calculations5[[#This Row],[Weighted estimate]]*msoa_calculations5[[#This Row],[Population share of ICB]:[Population share of ICB]]</f>
        <v>0.27380462797060973</v>
      </c>
    </row>
    <row r="2670" spans="1:14">
      <c r="A2670" s="63" t="s">
        <v>10552</v>
      </c>
      <c r="B2670" s="63" t="s">
        <v>13715</v>
      </c>
      <c r="C2670" s="63" t="s">
        <v>23</v>
      </c>
      <c r="D2670" s="63" t="s">
        <v>69</v>
      </c>
      <c r="E2670" s="72">
        <v>7907</v>
      </c>
      <c r="F2670" s="64">
        <v>1</v>
      </c>
      <c r="G2670" s="79">
        <v>0</v>
      </c>
      <c r="H2670" s="133">
        <v>95.679405212402344</v>
      </c>
      <c r="I2670" s="134">
        <v>68.360176086425781</v>
      </c>
      <c r="J2670" s="105">
        <v>88.287071228027344</v>
      </c>
      <c r="K2670" s="96">
        <f>msoa_calculations5[[#This Row],[ Pop20]]/SUMIF(msoa_calculations5[ICB26],msoa_calculations5[[#This Row],[ICB26]],msoa_calculations5[[ Pop20]])</f>
        <v>4.6274322988570996E-3</v>
      </c>
      <c r="L2670" s="98" cm="1">
        <f t="array" ref="L2670">msoa_calculations5[[#This Row],[ Estimated case time (see and convey)]]*msoa_calculations5[[#This Row],[Population share of ICB]:[Population share of ICB]]</f>
        <v>0.44274997001530692</v>
      </c>
      <c r="M2670" s="98" cm="1">
        <f t="array" ref="M2670">msoa_calculations5[[#This Row],[Estimated case time (see and treat)]]*msoa_calculations5[[#This Row],[Population share of ICB]:[Population share of ICB]]</f>
        <v>0.31633208677788538</v>
      </c>
      <c r="N2670" s="94" cm="1">
        <f t="array" ref="N2670">msoa_calculations5[[#This Row],[Weighted estimate]]*msoa_calculations5[[#This Row],[Population share of ICB]:[Population share of ICB]]</f>
        <v>0.40854244497207104</v>
      </c>
    </row>
    <row r="2671" spans="1:14">
      <c r="A2671" s="63" t="s">
        <v>10550</v>
      </c>
      <c r="B2671" s="63" t="s">
        <v>13715</v>
      </c>
      <c r="C2671" s="63" t="s">
        <v>23</v>
      </c>
      <c r="D2671" s="63" t="s">
        <v>69</v>
      </c>
      <c r="E2671" s="72">
        <v>5715</v>
      </c>
      <c r="F2671" s="64">
        <v>1</v>
      </c>
      <c r="G2671" s="79">
        <v>0</v>
      </c>
      <c r="H2671" s="133">
        <v>85.070564270019531</v>
      </c>
      <c r="I2671" s="134">
        <v>61.884963989257813</v>
      </c>
      <c r="J2671" s="105">
        <v>78.7967529296875</v>
      </c>
      <c r="K2671" s="96">
        <f>msoa_calculations5[[#This Row],[ Pop20]]/SUMIF(msoa_calculations5[ICB26],msoa_calculations5[[#This Row],[ICB26]],msoa_calculations5[[ Pop20]])</f>
        <v>3.3446029578814121E-3</v>
      </c>
      <c r="L2671" s="98" cm="1">
        <f t="array" ref="L2671">msoa_calculations5[[#This Row],[ Estimated case time (see and convey)]]*msoa_calculations5[[#This Row],[Population share of ICB]:[Population share of ICB]]</f>
        <v>0.2845272608861481</v>
      </c>
      <c r="M2671" s="98" cm="1">
        <f t="array" ref="M2671">msoa_calculations5[[#This Row],[Estimated case time (see and treat)]]*msoa_calculations5[[#This Row],[Population share of ICB]:[Population share of ICB]]</f>
        <v>0.20698063360685634</v>
      </c>
      <c r="N2671" s="94" cm="1">
        <f t="array" ref="N2671">msoa_calculations5[[#This Row],[Weighted estimate]]*msoa_calculations5[[#This Row],[Population share of ICB]:[Population share of ICB]]</f>
        <v>0.26354385292008364</v>
      </c>
    </row>
    <row r="2672" spans="1:14">
      <c r="A2672" s="63" t="s">
        <v>10548</v>
      </c>
      <c r="B2672" s="63" t="s">
        <v>13715</v>
      </c>
      <c r="C2672" s="63" t="s">
        <v>23</v>
      </c>
      <c r="D2672" s="63" t="s">
        <v>69</v>
      </c>
      <c r="E2672" s="72">
        <v>5430</v>
      </c>
      <c r="F2672" s="64">
        <v>1</v>
      </c>
      <c r="G2672" s="79">
        <v>0</v>
      </c>
      <c r="H2672" s="133">
        <v>87.109970092773438</v>
      </c>
      <c r="I2672" s="134">
        <v>63.057636260986328</v>
      </c>
      <c r="J2672" s="105">
        <v>80.601631164550781</v>
      </c>
      <c r="K2672" s="96">
        <f>msoa_calculations5[[#This Row],[ Pop20]]/SUMIF(msoa_calculations5[ICB26],msoa_calculations5[[#This Row],[ICB26]],msoa_calculations5[[ Pop20]])</f>
        <v>3.1778117342600291E-3</v>
      </c>
      <c r="L2672" s="98" cm="1">
        <f t="array" ref="L2672">msoa_calculations5[[#This Row],[ Estimated case time (see and convey)]]*msoa_calculations5[[#This Row],[Population share of ICB]:[Population share of ICB]]</f>
        <v>0.2768190851318556</v>
      </c>
      <c r="M2672" s="98" cm="1">
        <f t="array" ref="M2672">msoa_calculations5[[#This Row],[Estimated case time (see and treat)]]*msoa_calculations5[[#This Row],[Population share of ICB]:[Population share of ICB]]</f>
        <v>0.20038529644486305</v>
      </c>
      <c r="N2672" s="94" cm="1">
        <f t="array" ref="N2672">msoa_calculations5[[#This Row],[Weighted estimate]]*msoa_calculations5[[#This Row],[Population share of ICB]:[Population share of ICB]]</f>
        <v>0.25613680931520832</v>
      </c>
    </row>
    <row r="2673" spans="1:14">
      <c r="A2673" s="63" t="s">
        <v>10546</v>
      </c>
      <c r="B2673" s="63" t="s">
        <v>13715</v>
      </c>
      <c r="C2673" s="63" t="s">
        <v>23</v>
      </c>
      <c r="D2673" s="63" t="s">
        <v>69</v>
      </c>
      <c r="E2673" s="72">
        <v>5035</v>
      </c>
      <c r="F2673" s="64">
        <v>1</v>
      </c>
      <c r="G2673" s="79">
        <v>0</v>
      </c>
      <c r="H2673" s="133">
        <v>87.113227844238281</v>
      </c>
      <c r="I2673" s="134">
        <v>62.548255920410156</v>
      </c>
      <c r="J2673" s="105">
        <v>80.466171264648438</v>
      </c>
      <c r="K2673" s="96">
        <f>msoa_calculations5[[#This Row],[ Pop20]]/SUMIF(msoa_calculations5[ICB26],msoa_calculations5[[#This Row],[ICB26]],msoa_calculations5[[ Pop20]])</f>
        <v>2.9466449506444286E-3</v>
      </c>
      <c r="L2673" s="98" cm="1">
        <f t="array" ref="L2673">msoa_calculations5[[#This Row],[ Estimated case time (see and convey)]]*msoa_calculations5[[#This Row],[Population share of ICB]:[Population share of ICB]]</f>
        <v>0.25669175296156238</v>
      </c>
      <c r="M2673" s="98" cm="1">
        <f t="array" ref="M2673">msoa_calculations5[[#This Row],[Estimated case time (see and treat)]]*msoa_calculations5[[#This Row],[Population share of ICB]:[Population share of ICB]]</f>
        <v>0.18430750247949207</v>
      </c>
      <c r="N2673" s="94" cm="1">
        <f t="array" ref="N2673">msoa_calculations5[[#This Row],[Weighted estimate]]*msoa_calculations5[[#This Row],[Population share of ICB]:[Population share of ICB]]</f>
        <v>0.23710523725466615</v>
      </c>
    </row>
    <row r="2674" spans="1:14">
      <c r="A2674" s="63" t="s">
        <v>10544</v>
      </c>
      <c r="B2674" s="63" t="s">
        <v>13715</v>
      </c>
      <c r="C2674" s="63" t="s">
        <v>23</v>
      </c>
      <c r="D2674" s="63" t="s">
        <v>69</v>
      </c>
      <c r="E2674" s="72">
        <v>6060</v>
      </c>
      <c r="F2674" s="64">
        <v>1</v>
      </c>
      <c r="G2674" s="79">
        <v>0</v>
      </c>
      <c r="H2674" s="133">
        <v>82.980171203613281</v>
      </c>
      <c r="I2674" s="134">
        <v>58.238056182861328</v>
      </c>
      <c r="J2674" s="105">
        <v>76.285179138183594</v>
      </c>
      <c r="K2674" s="96">
        <f>msoa_calculations5[[#This Row],[ Pop20]]/SUMIF(msoa_calculations5[ICB26],msoa_calculations5[[#This Row],[ICB26]],msoa_calculations5[[ Pop20]])</f>
        <v>3.5465081233178228E-3</v>
      </c>
      <c r="L2674" s="98" cm="1">
        <f t="array" ref="L2674">msoa_calculations5[[#This Row],[ Estimated case time (see and convey)]]*msoa_calculations5[[#This Row],[Population share of ICB]:[Population share of ICB]]</f>
        <v>0.29428985124791818</v>
      </c>
      <c r="M2674" s="98" cm="1">
        <f t="array" ref="M2674">msoa_calculations5[[#This Row],[Estimated case time (see and treat)]]*msoa_calculations5[[#This Row],[Population share of ICB]:[Population share of ICB]]</f>
        <v>0.20654173933875747</v>
      </c>
      <c r="N2674" s="94" cm="1">
        <f t="array" ref="N2674">msoa_calculations5[[#This Row],[Weighted estimate]]*msoa_calculations5[[#This Row],[Population share of ICB]:[Population share of ICB]]</f>
        <v>0.27054600750232344</v>
      </c>
    </row>
    <row r="2675" spans="1:14">
      <c r="A2675" s="63" t="s">
        <v>10542</v>
      </c>
      <c r="B2675" s="63" t="s">
        <v>13715</v>
      </c>
      <c r="C2675" s="63" t="s">
        <v>23</v>
      </c>
      <c r="D2675" s="63" t="s">
        <v>69</v>
      </c>
      <c r="E2675" s="72">
        <v>7079</v>
      </c>
      <c r="F2675" s="64">
        <v>1</v>
      </c>
      <c r="G2675" s="79">
        <v>0</v>
      </c>
      <c r="H2675" s="133">
        <v>88.172348022460938</v>
      </c>
      <c r="I2675" s="134">
        <v>63.665008544921875</v>
      </c>
      <c r="J2675" s="105">
        <v>81.540885925292969</v>
      </c>
      <c r="K2675" s="96">
        <f>msoa_calculations5[[#This Row],[ Pop20]]/SUMIF(msoa_calculations5[ICB26],msoa_calculations5[[#This Row],[ICB26]],msoa_calculations5[[ Pop20]])</f>
        <v>4.1428599018097142E-3</v>
      </c>
      <c r="L2675" s="98" cm="1">
        <f t="array" ref="L2675">msoa_calculations5[[#This Row],[ Estimated case time (see and convey)]]*msoa_calculations5[[#This Row],[Population share of ICB]:[Population share of ICB]]</f>
        <v>0.36528568507066445</v>
      </c>
      <c r="M2675" s="98" cm="1">
        <f t="array" ref="M2675">msoa_calculations5[[#This Row],[Estimated case time (see and treat)]]*msoa_calculations5[[#This Row],[Population share of ICB]:[Population share of ICB]]</f>
        <v>0.26375521104912963</v>
      </c>
      <c r="N2675" s="94" cm="1">
        <f t="array" ref="N2675">msoa_calculations5[[#This Row],[Weighted estimate]]*msoa_calculations5[[#This Row],[Population share of ICB]:[Population share of ICB]]</f>
        <v>0.33781246665793635</v>
      </c>
    </row>
    <row r="2676" spans="1:14">
      <c r="A2676" s="63" t="s">
        <v>10540</v>
      </c>
      <c r="B2676" s="63" t="s">
        <v>13715</v>
      </c>
      <c r="C2676" s="63" t="s">
        <v>23</v>
      </c>
      <c r="D2676" s="63" t="s">
        <v>69</v>
      </c>
      <c r="E2676" s="72">
        <v>6852</v>
      </c>
      <c r="F2676" s="64">
        <v>1</v>
      </c>
      <c r="G2676" s="79">
        <v>0</v>
      </c>
      <c r="H2676" s="133">
        <v>86.89422607421875</v>
      </c>
      <c r="I2676" s="134">
        <v>62.841087341308594</v>
      </c>
      <c r="J2676" s="105">
        <v>80.385665893554688</v>
      </c>
      <c r="K2676" s="96">
        <f>msoa_calculations5[[#This Row],[ Pop20]]/SUMIF(msoa_calculations5[ICB26],msoa_calculations5[[#This Row],[ICB26]],msoa_calculations5[[ Pop20]])</f>
        <v>4.0100121552761915E-3</v>
      </c>
      <c r="L2676" s="98" cm="1">
        <f t="array" ref="L2676">msoa_calculations5[[#This Row],[ Estimated case time (see and convey)]]*msoa_calculations5[[#This Row],[Population share of ICB]:[Population share of ICB]]</f>
        <v>0.34844690278093454</v>
      </c>
      <c r="M2676" s="98" cm="1">
        <f t="array" ref="M2676">msoa_calculations5[[#This Row],[Estimated case time (see and treat)]]*msoa_calculations5[[#This Row],[Population share of ICB]:[Population share of ICB]]</f>
        <v>0.25199352408942027</v>
      </c>
      <c r="N2676" s="94" cm="1">
        <f t="array" ref="N2676">msoa_calculations5[[#This Row],[Weighted estimate]]*msoa_calculations5[[#This Row],[Population share of ICB]:[Population share of ICB]]</f>
        <v>0.32234749734312507</v>
      </c>
    </row>
    <row r="2677" spans="1:14">
      <c r="A2677" s="63" t="s">
        <v>10538</v>
      </c>
      <c r="B2677" s="63" t="s">
        <v>13715</v>
      </c>
      <c r="C2677" s="63" t="s">
        <v>23</v>
      </c>
      <c r="D2677" s="63" t="s">
        <v>69</v>
      </c>
      <c r="E2677" s="72">
        <v>5874</v>
      </c>
      <c r="F2677" s="64">
        <v>1</v>
      </c>
      <c r="G2677" s="79">
        <v>0</v>
      </c>
      <c r="H2677" s="133">
        <v>87.959892272949219</v>
      </c>
      <c r="I2677" s="134">
        <v>64.129623413085938</v>
      </c>
      <c r="J2677" s="105">
        <v>81.511642456054688</v>
      </c>
      <c r="K2677" s="96">
        <f>msoa_calculations5[[#This Row],[ Pop20]]/SUMIF(msoa_calculations5[ICB26],msoa_calculations5[[#This Row],[ICB26]],msoa_calculations5[[ Pop20]])</f>
        <v>3.437654903691236E-3</v>
      </c>
      <c r="L2677" s="98" cm="1">
        <f t="array" ref="L2677">msoa_calculations5[[#This Row],[ Estimated case time (see and convey)]]*msoa_calculations5[[#This Row],[Population share of ICB]:[Population share of ICB]]</f>
        <v>0.30237575500025676</v>
      </c>
      <c r="M2677" s="98" cm="1">
        <f t="array" ref="M2677">msoa_calculations5[[#This Row],[Estimated case time (see and treat)]]*msoa_calculations5[[#This Row],[Population share of ICB]:[Population share of ICB]]</f>
        <v>0.22045551439786717</v>
      </c>
      <c r="N2677" s="94" cm="1">
        <f t="array" ref="N2677">msoa_calculations5[[#This Row],[Weighted estimate]]*msoa_calculations5[[#This Row],[Population share of ICB]:[Population share of ICB]]</f>
        <v>0.28020889739698313</v>
      </c>
    </row>
    <row r="2678" spans="1:14">
      <c r="A2678" s="63" t="s">
        <v>10536</v>
      </c>
      <c r="B2678" s="63" t="s">
        <v>13715</v>
      </c>
      <c r="C2678" s="63" t="s">
        <v>23</v>
      </c>
      <c r="D2678" s="63" t="s">
        <v>69</v>
      </c>
      <c r="E2678" s="72">
        <v>5481</v>
      </c>
      <c r="F2678" s="64">
        <v>1</v>
      </c>
      <c r="G2678" s="79">
        <v>0</v>
      </c>
      <c r="H2678" s="133">
        <v>84.998001098632813</v>
      </c>
      <c r="I2678" s="134">
        <v>61.395313262939453</v>
      </c>
      <c r="J2678" s="105">
        <v>78.611328125</v>
      </c>
      <c r="K2678" s="96">
        <f>msoa_calculations5[[#This Row],[ Pop20]]/SUMIF(msoa_calculations5[ICB26],msoa_calculations5[[#This Row],[ICB26]],msoa_calculations5[[ Pop20]])</f>
        <v>3.2076585848028029E-3</v>
      </c>
      <c r="L2678" s="98" cm="1">
        <f t="array" ref="L2678">msoa_calculations5[[#This Row],[ Estimated case time (see and convey)]]*msoa_calculations5[[#This Row],[Population share of ICB]:[Population share of ICB]]</f>
        <v>0.27264456791510761</v>
      </c>
      <c r="M2678" s="98" cm="1">
        <f t="array" ref="M2678">msoa_calculations5[[#This Row],[Estimated case time (see and treat)]]*msoa_calculations5[[#This Row],[Population share of ICB]:[Population share of ICB]]</f>
        <v>0.19693520365452513</v>
      </c>
      <c r="N2678" s="94" cm="1">
        <f t="array" ref="N2678">msoa_calculations5[[#This Row],[Weighted estimate]]*msoa_calculations5[[#This Row],[Population share of ICB]:[Population share of ICB]]</f>
        <v>0.2521583015229063</v>
      </c>
    </row>
    <row r="2679" spans="1:14">
      <c r="A2679" s="63" t="s">
        <v>10534</v>
      </c>
      <c r="B2679" s="63" t="s">
        <v>13715</v>
      </c>
      <c r="C2679" s="63" t="s">
        <v>23</v>
      </c>
      <c r="D2679" s="63" t="s">
        <v>69</v>
      </c>
      <c r="E2679" s="72">
        <v>8952</v>
      </c>
      <c r="F2679" s="64">
        <v>1</v>
      </c>
      <c r="G2679" s="79">
        <v>0</v>
      </c>
      <c r="H2679" s="133">
        <v>84.833297729492188</v>
      </c>
      <c r="I2679" s="134">
        <v>61.426704406738281</v>
      </c>
      <c r="J2679" s="105">
        <v>78.499687194824219</v>
      </c>
      <c r="K2679" s="96">
        <f>msoa_calculations5[[#This Row],[ Pop20]]/SUMIF(msoa_calculations5[ICB26],msoa_calculations5[[#This Row],[ICB26]],msoa_calculations5[[ Pop20]])</f>
        <v>5.2390001188021701E-3</v>
      </c>
      <c r="L2679" s="98" cm="1">
        <f t="array" ref="L2679">msoa_calculations5[[#This Row],[ Estimated case time (see and convey)]]*msoa_calculations5[[#This Row],[Population share of ICB]:[Population share of ICB]]</f>
        <v>0.44444165688318943</v>
      </c>
      <c r="M2679" s="98" cm="1">
        <f t="array" ref="M2679">msoa_calculations5[[#This Row],[Estimated case time (see and treat)]]*msoa_calculations5[[#This Row],[Population share of ICB]:[Population share of ICB]]</f>
        <v>0.32181451168452763</v>
      </c>
      <c r="N2679" s="94" cm="1">
        <f t="array" ref="N2679">msoa_calculations5[[#This Row],[Weighted estimate]]*msoa_calculations5[[#This Row],[Population share of ICB]:[Population share of ICB]]</f>
        <v>0.41125987053961727</v>
      </c>
    </row>
    <row r="2680" spans="1:14">
      <c r="A2680" s="63" t="s">
        <v>10532</v>
      </c>
      <c r="B2680" s="63" t="s">
        <v>13715</v>
      </c>
      <c r="C2680" s="63" t="s">
        <v>23</v>
      </c>
      <c r="D2680" s="63" t="s">
        <v>69</v>
      </c>
      <c r="E2680" s="72">
        <v>5522</v>
      </c>
      <c r="F2680" s="64">
        <v>1</v>
      </c>
      <c r="G2680" s="79">
        <v>0</v>
      </c>
      <c r="H2680" s="133">
        <v>90.430633544921875</v>
      </c>
      <c r="I2680" s="134">
        <v>66.123016357421875</v>
      </c>
      <c r="J2680" s="105">
        <v>83.85321044921875</v>
      </c>
      <c r="K2680" s="96">
        <f>msoa_calculations5[[#This Row],[ Pop20]]/SUMIF(msoa_calculations5[ICB26],msoa_calculations5[[#This Row],[ICB26]],msoa_calculations5[[ Pop20]])</f>
        <v>3.2316531117097388E-3</v>
      </c>
      <c r="L2680" s="98" cm="1">
        <f t="array" ref="L2680">msoa_calculations5[[#This Row],[ Estimated case time (see and convey)]]*msoa_calculations5[[#This Row],[Population share of ICB]:[Population share of ICB]]</f>
        <v>0.29224043828932988</v>
      </c>
      <c r="M2680" s="98" cm="1">
        <f t="array" ref="M2680">msoa_calculations5[[#This Row],[Estimated case time (see and treat)]]*msoa_calculations5[[#This Row],[Population share of ICB]:[Population share of ICB]]</f>
        <v>0.21368665156709638</v>
      </c>
      <c r="N2680" s="94" cm="1">
        <f t="array" ref="N2680">msoa_calculations5[[#This Row],[Weighted estimate]]*msoa_calculations5[[#This Row],[Population share of ICB]:[Population share of ICB]]</f>
        <v>0.27098448847506934</v>
      </c>
    </row>
    <row r="2681" spans="1:14">
      <c r="A2681" s="63" t="s">
        <v>10530</v>
      </c>
      <c r="B2681" s="63" t="s">
        <v>13715</v>
      </c>
      <c r="C2681" s="63" t="s">
        <v>23</v>
      </c>
      <c r="D2681" s="63" t="s">
        <v>69</v>
      </c>
      <c r="E2681" s="72">
        <v>5503</v>
      </c>
      <c r="F2681" s="64">
        <v>1</v>
      </c>
      <c r="G2681" s="79">
        <v>0</v>
      </c>
      <c r="H2681" s="133">
        <v>89.691490173339844</v>
      </c>
      <c r="I2681" s="134">
        <v>67.252067565917969</v>
      </c>
      <c r="J2681" s="105">
        <v>83.619583129882813</v>
      </c>
      <c r="K2681" s="96">
        <f>msoa_calculations5[[#This Row],[ Pop20]]/SUMIF(msoa_calculations5[ICB26],msoa_calculations5[[#This Row],[ICB26]],msoa_calculations5[[ Pop20]])</f>
        <v>3.2205336968016466E-3</v>
      </c>
      <c r="L2681" s="98" cm="1">
        <f t="array" ref="L2681">msoa_calculations5[[#This Row],[ Estimated case time (see and convey)]]*msoa_calculations5[[#This Row],[Population share of ICB]:[Population share of ICB]]</f>
        <v>0.28885446641959472</v>
      </c>
      <c r="M2681" s="98" cm="1">
        <f t="array" ref="M2681">msoa_calculations5[[#This Row],[Estimated case time (see and treat)]]*msoa_calculations5[[#This Row],[Population share of ICB]:[Population share of ICB]]</f>
        <v>0.21658754977561992</v>
      </c>
      <c r="N2681" s="94" cm="1">
        <f t="array" ref="N2681">msoa_calculations5[[#This Row],[Weighted estimate]]*msoa_calculations5[[#This Row],[Population share of ICB]:[Population share of ICB]]</f>
        <v>0.26929968518229408</v>
      </c>
    </row>
    <row r="2682" spans="1:14">
      <c r="A2682" s="63" t="s">
        <v>10528</v>
      </c>
      <c r="B2682" s="63" t="s">
        <v>13715</v>
      </c>
      <c r="C2682" s="63" t="s">
        <v>23</v>
      </c>
      <c r="D2682" s="63" t="s">
        <v>69</v>
      </c>
      <c r="E2682" s="72">
        <v>7276</v>
      </c>
      <c r="F2682" s="64">
        <v>1</v>
      </c>
      <c r="G2682" s="79">
        <v>0</v>
      </c>
      <c r="H2682" s="133">
        <v>82.395004272460938</v>
      </c>
      <c r="I2682" s="134">
        <v>58.146877288818359</v>
      </c>
      <c r="J2682" s="105">
        <v>75.83367919921875</v>
      </c>
      <c r="K2682" s="96">
        <f>msoa_calculations5[[#This Row],[ Pop20]]/SUMIF(msoa_calculations5[ICB26],msoa_calculations5[[#This Row],[ICB26]],msoa_calculations5[[ Pop20]])</f>
        <v>4.2581506774357226E-3</v>
      </c>
      <c r="L2682" s="98" cm="1">
        <f t="array" ref="L2682">msoa_calculations5[[#This Row],[ Estimated case time (see and convey)]]*msoa_calculations5[[#This Row],[Population share of ICB]:[Population share of ICB]]</f>
        <v>0.35085034326009878</v>
      </c>
      <c r="M2682" s="98" cm="1">
        <f t="array" ref="M2682">msoa_calculations5[[#This Row],[Estimated case time (see and treat)]]*msoa_calculations5[[#This Row],[Population share of ICB]:[Population share of ICB]]</f>
        <v>0.24759816491815373</v>
      </c>
      <c r="N2682" s="94" cm="1">
        <f t="array" ref="N2682">msoa_calculations5[[#This Row],[Weighted estimate]]*msoa_calculations5[[#This Row],[Population share of ICB]:[Population share of ICB]]</f>
        <v>0.32291123245459658</v>
      </c>
    </row>
    <row r="2683" spans="1:14">
      <c r="A2683" s="63" t="s">
        <v>10526</v>
      </c>
      <c r="B2683" s="63" t="s">
        <v>13715</v>
      </c>
      <c r="C2683" s="63" t="s">
        <v>23</v>
      </c>
      <c r="D2683" s="63" t="s">
        <v>69</v>
      </c>
      <c r="E2683" s="72">
        <v>7115</v>
      </c>
      <c r="F2683" s="64">
        <v>1</v>
      </c>
      <c r="G2683" s="79">
        <v>0</v>
      </c>
      <c r="H2683" s="133">
        <v>93.434211730957031</v>
      </c>
      <c r="I2683" s="134">
        <v>68.805046081542969</v>
      </c>
      <c r="J2683" s="105">
        <v>86.769783020019531</v>
      </c>
      <c r="K2683" s="96">
        <f>msoa_calculations5[[#This Row],[ Pop20]]/SUMIF(msoa_calculations5[ICB26],msoa_calculations5[[#This Row],[ICB26]],msoa_calculations5[[ Pop20]])</f>
        <v>4.1639282668987304E-3</v>
      </c>
      <c r="L2683" s="98" cm="1">
        <f t="array" ref="L2683">msoa_calculations5[[#This Row],[ Estimated case time (see and convey)]]*msoa_calculations5[[#This Row],[Population share of ICB]:[Population share of ICB]]</f>
        <v>0.38905335532193291</v>
      </c>
      <c r="M2683" s="98" cm="1">
        <f t="array" ref="M2683">msoa_calculations5[[#This Row],[Estimated case time (see and treat)]]*msoa_calculations5[[#This Row],[Population share of ICB]:[Population share of ICB]]</f>
        <v>0.28649927628420652</v>
      </c>
      <c r="N2683" s="94" cm="1">
        <f t="array" ref="N2683">msoa_calculations5[[#This Row],[Weighted estimate]]*msoa_calculations5[[#This Row],[Population share of ICB]:[Population share of ICB]]</f>
        <v>0.36130315222972881</v>
      </c>
    </row>
    <row r="2684" spans="1:14">
      <c r="A2684" s="63" t="s">
        <v>10524</v>
      </c>
      <c r="B2684" s="63" t="s">
        <v>13715</v>
      </c>
      <c r="C2684" s="63" t="s">
        <v>23</v>
      </c>
      <c r="D2684" s="63" t="s">
        <v>69</v>
      </c>
      <c r="E2684" s="72">
        <v>9862</v>
      </c>
      <c r="F2684" s="64">
        <v>1</v>
      </c>
      <c r="G2684" s="79">
        <v>0</v>
      </c>
      <c r="H2684" s="133">
        <v>84.907852172851563</v>
      </c>
      <c r="I2684" s="134">
        <v>62.203853607177734</v>
      </c>
      <c r="J2684" s="105">
        <v>78.764358520507813</v>
      </c>
      <c r="K2684" s="96">
        <f>msoa_calculations5[[#This Row],[ Pop20]]/SUMIF(msoa_calculations5[ICB26],msoa_calculations5[[#This Row],[ICB26]],msoa_calculations5[[ Pop20]])</f>
        <v>5.7715615696634272E-3</v>
      </c>
      <c r="L2684" s="98" cm="1">
        <f t="array" ref="L2684">msoa_calculations5[[#This Row],[ Estimated case time (see and convey)]]*msoa_calculations5[[#This Row],[Population share of ICB]:[Population share of ICB]]</f>
        <v>0.49005089656349343</v>
      </c>
      <c r="M2684" s="98" cm="1">
        <f t="array" ref="M2684">msoa_calculations5[[#This Row],[Estimated case time (see and treat)]]*msoa_calculations5[[#This Row],[Population share of ICB]:[Population share of ICB]]</f>
        <v>0.35901337096415675</v>
      </c>
      <c r="N2684" s="94" cm="1">
        <f t="array" ref="N2684">msoa_calculations5[[#This Row],[Weighted estimate]]*msoa_calculations5[[#This Row],[Population share of ICB]:[Population share of ICB]]</f>
        <v>0.45459334469615503</v>
      </c>
    </row>
    <row r="2685" spans="1:14">
      <c r="A2685" s="63" t="s">
        <v>10522</v>
      </c>
      <c r="B2685" s="63" t="s">
        <v>13715</v>
      </c>
      <c r="C2685" s="63" t="s">
        <v>23</v>
      </c>
      <c r="D2685" s="63" t="s">
        <v>69</v>
      </c>
      <c r="E2685" s="72">
        <v>8780</v>
      </c>
      <c r="F2685" s="64">
        <v>1</v>
      </c>
      <c r="G2685" s="79">
        <v>0</v>
      </c>
      <c r="H2685" s="133">
        <v>89.987472534179688</v>
      </c>
      <c r="I2685" s="134">
        <v>66.01849365234375</v>
      </c>
      <c r="J2685" s="105">
        <v>83.501686096191406</v>
      </c>
      <c r="K2685" s="96">
        <f>msoa_calculations5[[#This Row],[ Pop20]]/SUMIF(msoa_calculations5[ICB26],msoa_calculations5[[#This Row],[ICB26]],msoa_calculations5[[ Pop20]])</f>
        <v>5.1383401522657563E-3</v>
      </c>
      <c r="L2685" s="98" cm="1">
        <f t="array" ref="L2685">msoa_calculations5[[#This Row],[ Estimated case time (see and convey)]]*msoa_calculations5[[#This Row],[Population share of ICB]:[Population share of ICB]]</f>
        <v>0.46238624332328743</v>
      </c>
      <c r="M2685" s="98" cm="1">
        <f t="array" ref="M2685">msoa_calculations5[[#This Row],[Estimated case time (see and treat)]]*msoa_calculations5[[#This Row],[Population share of ICB]:[Population share of ICB]]</f>
        <v>0.33922547672593983</v>
      </c>
      <c r="N2685" s="94" cm="1">
        <f t="array" ref="N2685">msoa_calculations5[[#This Row],[Weighted estimate]]*msoa_calculations5[[#This Row],[Population share of ICB]:[Population share of ICB]]</f>
        <v>0.42906006644995154</v>
      </c>
    </row>
    <row r="2686" spans="1:14">
      <c r="A2686" s="63" t="s">
        <v>10520</v>
      </c>
      <c r="B2686" s="63" t="s">
        <v>13715</v>
      </c>
      <c r="C2686" s="63" t="s">
        <v>23</v>
      </c>
      <c r="D2686" s="63" t="s">
        <v>69</v>
      </c>
      <c r="E2686" s="72">
        <v>7893</v>
      </c>
      <c r="F2686" s="64">
        <v>1</v>
      </c>
      <c r="G2686" s="79">
        <v>0</v>
      </c>
      <c r="H2686" s="133">
        <v>93.099624633789063</v>
      </c>
      <c r="I2686" s="134">
        <v>68.030296325683594</v>
      </c>
      <c r="J2686" s="105">
        <v>86.316093444824219</v>
      </c>
      <c r="K2686" s="96">
        <f>msoa_calculations5[[#This Row],[ Pop20]]/SUMIF(msoa_calculations5[ICB26],msoa_calculations5[[#This Row],[ICB26]],msoa_calculations5[[ Pop20]])</f>
        <v>4.6192390457669265E-3</v>
      </c>
      <c r="L2686" s="98" cm="1">
        <f t="array" ref="L2686">msoa_calculations5[[#This Row],[ Estimated case time (see and convey)]]*msoa_calculations5[[#This Row],[Population share of ICB]:[Population share of ICB]]</f>
        <v>0.43004942125464285</v>
      </c>
      <c r="M2686" s="98" cm="1">
        <f t="array" ref="M2686">msoa_calculations5[[#This Row],[Estimated case time (see and treat)]]*msoa_calculations5[[#This Row],[Population share of ICB]:[Population share of ICB]]</f>
        <v>0.31424820108269191</v>
      </c>
      <c r="N2686" s="94" cm="1">
        <f t="array" ref="N2686">msoa_calculations5[[#This Row],[Weighted estimate]]*msoa_calculations5[[#This Row],[Population share of ICB]:[Population share of ICB]]</f>
        <v>0.3987146691183987</v>
      </c>
    </row>
    <row r="2687" spans="1:14">
      <c r="A2687" s="63" t="s">
        <v>10468</v>
      </c>
      <c r="B2687" s="63" t="s">
        <v>13715</v>
      </c>
      <c r="C2687" s="63" t="s">
        <v>23</v>
      </c>
      <c r="D2687" s="63" t="s">
        <v>69</v>
      </c>
      <c r="E2687" s="72">
        <v>11767</v>
      </c>
      <c r="F2687" s="64">
        <v>1</v>
      </c>
      <c r="G2687" s="79">
        <v>0</v>
      </c>
      <c r="H2687" s="133">
        <v>98.26470947265625</v>
      </c>
      <c r="I2687" s="134">
        <v>69.607002258300781</v>
      </c>
      <c r="J2687" s="105">
        <v>90.51019287109375</v>
      </c>
      <c r="K2687" s="96">
        <f>msoa_calculations5[[#This Row],[ Pop20]]/SUMIF(msoa_calculations5[ICB26],msoa_calculations5[[#This Row],[ICB26]],msoa_calculations5[[ Pop20]])</f>
        <v>6.8864292222905648E-3</v>
      </c>
      <c r="L2687" s="98" cm="1">
        <f t="array" ref="L2687">msoa_calculations5[[#This Row],[ Estimated case time (see and convey)]]*msoa_calculations5[[#This Row],[Population share of ICB]:[Population share of ICB]]</f>
        <v>0.67669296683239244</v>
      </c>
      <c r="M2687" s="98" cm="1">
        <f t="array" ref="M2687">msoa_calculations5[[#This Row],[Estimated case time (see and treat)]]*msoa_calculations5[[#This Row],[Population share of ICB]:[Population share of ICB]]</f>
        <v>0.47934369442760782</v>
      </c>
      <c r="N2687" s="94" cm="1">
        <f t="array" ref="N2687">msoa_calculations5[[#This Row],[Weighted estimate]]*msoa_calculations5[[#This Row],[Population share of ICB]:[Population share of ICB]]</f>
        <v>0.62329203710265513</v>
      </c>
    </row>
    <row r="2688" spans="1:14">
      <c r="A2688" s="63" t="s">
        <v>10466</v>
      </c>
      <c r="B2688" s="63" t="s">
        <v>13715</v>
      </c>
      <c r="C2688" s="63" t="s">
        <v>23</v>
      </c>
      <c r="D2688" s="63" t="s">
        <v>69</v>
      </c>
      <c r="E2688" s="72">
        <v>6322</v>
      </c>
      <c r="F2688" s="64">
        <v>1</v>
      </c>
      <c r="G2688" s="79">
        <v>0</v>
      </c>
      <c r="H2688" s="133">
        <v>104.73176574707031</v>
      </c>
      <c r="I2688" s="134">
        <v>73.0333251953125</v>
      </c>
      <c r="J2688" s="105">
        <v>96.154457092285156</v>
      </c>
      <c r="K2688" s="96">
        <f>msoa_calculations5[[#This Row],[ Pop20]]/SUMIF(msoa_calculations5[ICB26],msoa_calculations5[[#This Row],[ICB26]],msoa_calculations5[[ Pop20]])</f>
        <v>3.6998390025767781E-3</v>
      </c>
      <c r="L2688" s="98" cm="1">
        <f t="array" ref="L2688">msoa_calculations5[[#This Row],[ Estimated case time (see and convey)]]*msoa_calculations5[[#This Row],[Population share of ICB]:[Population share of ICB]]</f>
        <v>0.38749067171974538</v>
      </c>
      <c r="M2688" s="98" cm="1">
        <f t="array" ref="M2688">msoa_calculations5[[#This Row],[Estimated case time (see and treat)]]*msoa_calculations5[[#This Row],[Population share of ICB]:[Population share of ICB]]</f>
        <v>0.2702115450454905</v>
      </c>
      <c r="N2688" s="94" cm="1">
        <f t="array" ref="N2688">msoa_calculations5[[#This Row],[Weighted estimate]]*msoa_calculations5[[#This Row],[Population share of ICB]:[Population share of ICB]]</f>
        <v>0.35575601062163192</v>
      </c>
    </row>
    <row r="2689" spans="1:14">
      <c r="A2689" s="63" t="s">
        <v>10464</v>
      </c>
      <c r="B2689" s="63" t="s">
        <v>13715</v>
      </c>
      <c r="C2689" s="63" t="s">
        <v>23</v>
      </c>
      <c r="D2689" s="63" t="s">
        <v>69</v>
      </c>
      <c r="E2689" s="72">
        <v>6415</v>
      </c>
      <c r="F2689" s="64">
        <v>1</v>
      </c>
      <c r="G2689" s="79">
        <v>0</v>
      </c>
      <c r="H2689" s="133">
        <v>97.507057189941406</v>
      </c>
      <c r="I2689" s="134">
        <v>69.141876220703125</v>
      </c>
      <c r="J2689" s="105">
        <v>89.831695556640625</v>
      </c>
      <c r="K2689" s="96">
        <f>msoa_calculations5[[#This Row],[ Pop20]]/SUMIF(msoa_calculations5[ICB26],msoa_calculations5[[#This Row],[ICB26]],msoa_calculations5[[ Pop20]])</f>
        <v>3.7542656123900715E-3</v>
      </c>
      <c r="L2689" s="98" cm="1">
        <f t="array" ref="L2689">msoa_calculations5[[#This Row],[ Estimated case time (see and convey)]]*msoa_calculations5[[#This Row],[Population share of ICB]:[Population share of ICB]]</f>
        <v>0.36606739177354908</v>
      </c>
      <c r="M2689" s="98" cm="1">
        <f t="array" ref="M2689">msoa_calculations5[[#This Row],[Estimated case time (see and treat)]]*msoa_calculations5[[#This Row],[Population share of ICB]:[Population share of ICB]]</f>
        <v>0.25957696827151655</v>
      </c>
      <c r="N2689" s="94" cm="1">
        <f t="array" ref="N2689">msoa_calculations5[[#This Row],[Weighted estimate]]*msoa_calculations5[[#This Row],[Population share of ICB]:[Population share of ICB]]</f>
        <v>0.33725204553098986</v>
      </c>
    </row>
    <row r="2690" spans="1:14">
      <c r="A2690" s="63" t="s">
        <v>10462</v>
      </c>
      <c r="B2690" s="63" t="s">
        <v>13715</v>
      </c>
      <c r="C2690" s="63" t="s">
        <v>23</v>
      </c>
      <c r="D2690" s="63" t="s">
        <v>69</v>
      </c>
      <c r="E2690" s="72">
        <v>7129</v>
      </c>
      <c r="F2690" s="64">
        <v>1</v>
      </c>
      <c r="G2690" s="79">
        <v>0</v>
      </c>
      <c r="H2690" s="133">
        <v>109.37867736816406</v>
      </c>
      <c r="I2690" s="134">
        <v>74.962799072265625</v>
      </c>
      <c r="J2690" s="105">
        <v>100.06605529785156</v>
      </c>
      <c r="K2690" s="96">
        <f>msoa_calculations5[[#This Row],[ Pop20]]/SUMIF(msoa_calculations5[ICB26],msoa_calculations5[[#This Row],[ICB26]],msoa_calculations5[[ Pop20]])</f>
        <v>4.1721215199889044E-3</v>
      </c>
      <c r="L2690" s="98" cm="1">
        <f t="array" ref="L2690">msoa_calculations5[[#This Row],[ Estimated case time (see and convey)]]*msoa_calculations5[[#This Row],[Population share of ICB]:[Population share of ICB]]</f>
        <v>0.45634113367564061</v>
      </c>
      <c r="M2690" s="98" cm="1">
        <f t="array" ref="M2690">msoa_calculations5[[#This Row],[Estimated case time (see and treat)]]*msoa_calculations5[[#This Row],[Population share of ICB]:[Population share of ICB]]</f>
        <v>0.31275390720800367</v>
      </c>
      <c r="N2690" s="94" cm="1">
        <f t="array" ref="N2690">msoa_calculations5[[#This Row],[Weighted estimate]]*msoa_calculations5[[#This Row],[Population share of ICB]:[Population share of ICB]]</f>
        <v>0.4174877427285662</v>
      </c>
    </row>
    <row r="2691" spans="1:14">
      <c r="A2691" s="63" t="s">
        <v>10460</v>
      </c>
      <c r="B2691" s="63" t="s">
        <v>13715</v>
      </c>
      <c r="C2691" s="63" t="s">
        <v>23</v>
      </c>
      <c r="D2691" s="63" t="s">
        <v>69</v>
      </c>
      <c r="E2691" s="72">
        <v>8653</v>
      </c>
      <c r="F2691" s="64">
        <v>1</v>
      </c>
      <c r="G2691" s="79">
        <v>0</v>
      </c>
      <c r="H2691" s="133">
        <v>92.750534057617188</v>
      </c>
      <c r="I2691" s="134">
        <v>67.413955688476563</v>
      </c>
      <c r="J2691" s="105">
        <v>85.894683837890625</v>
      </c>
      <c r="K2691" s="96">
        <f>msoa_calculations5[[#This Row],[ Pop20]]/SUMIF(msoa_calculations5[ICB26],msoa_calculations5[[#This Row],[ICB26]],msoa_calculations5[[ Pop20]])</f>
        <v>5.064015642090614E-3</v>
      </c>
      <c r="L2691" s="98" cm="1">
        <f t="array" ref="L2691">msoa_calculations5[[#This Row],[ Estimated case time (see and convey)]]*msoa_calculations5[[#This Row],[Population share of ICB]:[Population share of ICB]]</f>
        <v>0.46969015528003166</v>
      </c>
      <c r="M2691" s="98" cm="1">
        <f t="array" ref="M2691">msoa_calculations5[[#This Row],[Estimated case time (see and treat)]]*msoa_calculations5[[#This Row],[Population share of ICB]:[Population share of ICB]]</f>
        <v>0.34138532610164884</v>
      </c>
      <c r="N2691" s="94" cm="1">
        <f t="array" ref="N2691">msoa_calculations5[[#This Row],[Weighted estimate]]*msoa_calculations5[[#This Row],[Population share of ICB]:[Population share of ICB]]</f>
        <v>0.434972022527506</v>
      </c>
    </row>
    <row r="2692" spans="1:14">
      <c r="A2692" s="63" t="s">
        <v>10458</v>
      </c>
      <c r="B2692" s="63" t="s">
        <v>13715</v>
      </c>
      <c r="C2692" s="63" t="s">
        <v>23</v>
      </c>
      <c r="D2692" s="63" t="s">
        <v>69</v>
      </c>
      <c r="E2692" s="72">
        <v>8349</v>
      </c>
      <c r="F2692" s="64">
        <v>1</v>
      </c>
      <c r="G2692" s="79">
        <v>0</v>
      </c>
      <c r="H2692" s="133">
        <v>105.73323059082031</v>
      </c>
      <c r="I2692" s="134">
        <v>73.085174560546875</v>
      </c>
      <c r="J2692" s="105">
        <v>96.898963928222656</v>
      </c>
      <c r="K2692" s="96">
        <f>msoa_calculations5[[#This Row],[ Pop20]]/SUMIF(msoa_calculations5[ICB26],msoa_calculations5[[#This Row],[ICB26]],msoa_calculations5[[ Pop20]])</f>
        <v>4.8861050035611392E-3</v>
      </c>
      <c r="L2692" s="98" cm="1">
        <f t="array" ref="L2692">msoa_calculations5[[#This Row],[ Estimated case time (see and convey)]]*msoa_calculations5[[#This Row],[Population share of ICB]:[Population share of ICB]]</f>
        <v>0.51662366703249085</v>
      </c>
      <c r="M2692" s="98" cm="1">
        <f t="array" ref="M2692">msoa_calculations5[[#This Row],[Estimated case time (see and treat)]]*msoa_calculations5[[#This Row],[Population share of ICB]:[Population share of ICB]]</f>
        <v>0.35710183710642734</v>
      </c>
      <c r="N2692" s="94" cm="1">
        <f t="array" ref="N2692">msoa_calculations5[[#This Row],[Weighted estimate]]*msoa_calculations5[[#This Row],[Population share of ICB]:[Population share of ICB]]</f>
        <v>0.47345851248957904</v>
      </c>
    </row>
    <row r="2693" spans="1:14">
      <c r="A2693" s="63" t="s">
        <v>10456</v>
      </c>
      <c r="B2693" s="63" t="s">
        <v>13715</v>
      </c>
      <c r="C2693" s="63" t="s">
        <v>23</v>
      </c>
      <c r="D2693" s="63" t="s">
        <v>69</v>
      </c>
      <c r="E2693" s="72">
        <v>8002</v>
      </c>
      <c r="F2693" s="64">
        <v>1</v>
      </c>
      <c r="G2693" s="79">
        <v>0</v>
      </c>
      <c r="H2693" s="133">
        <v>86.42059326171875</v>
      </c>
      <c r="I2693" s="134">
        <v>61.635353088378906</v>
      </c>
      <c r="J2693" s="105">
        <v>79.713935852050781</v>
      </c>
      <c r="K2693" s="96">
        <f>msoa_calculations5[[#This Row],[ Pop20]]/SUMIF(msoa_calculations5[ICB26],msoa_calculations5[[#This Row],[ICB26]],msoa_calculations5[[ Pop20]])</f>
        <v>4.6830293733975603E-3</v>
      </c>
      <c r="L2693" s="98" cm="1">
        <f t="array" ref="L2693">msoa_calculations5[[#This Row],[ Estimated case time (see and convey)]]*msoa_calculations5[[#This Row],[Population share of ICB]:[Population share of ICB]]</f>
        <v>0.40471017671107218</v>
      </c>
      <c r="M2693" s="98" cm="1">
        <f t="array" ref="M2693">msoa_calculations5[[#This Row],[Estimated case time (see and treat)]]*msoa_calculations5[[#This Row],[Population share of ICB]:[Population share of ICB]]</f>
        <v>0.28864016895260847</v>
      </c>
      <c r="N2693" s="94" cm="1">
        <f t="array" ref="N2693">msoa_calculations5[[#This Row],[Weighted estimate]]*msoa_calculations5[[#This Row],[Population share of ICB]:[Population share of ICB]]</f>
        <v>0.3733027030642827</v>
      </c>
    </row>
    <row r="2694" spans="1:14">
      <c r="A2694" s="63" t="s">
        <v>10454</v>
      </c>
      <c r="B2694" s="63" t="s">
        <v>13715</v>
      </c>
      <c r="C2694" s="63" t="s">
        <v>23</v>
      </c>
      <c r="D2694" s="63" t="s">
        <v>69</v>
      </c>
      <c r="E2694" s="72">
        <v>9810</v>
      </c>
      <c r="F2694" s="64">
        <v>1</v>
      </c>
      <c r="G2694" s="79">
        <v>0</v>
      </c>
      <c r="H2694" s="133">
        <v>81.831771850585938</v>
      </c>
      <c r="I2694" s="134">
        <v>57.615032196044922</v>
      </c>
      <c r="J2694" s="105">
        <v>75.278945922851563</v>
      </c>
      <c r="K2694" s="96">
        <f>msoa_calculations5[[#This Row],[ Pop20]]/SUMIF(msoa_calculations5[ICB26],msoa_calculations5[[#This Row],[ICB26]],msoa_calculations5[[ Pop20]])</f>
        <v>5.7411294867570697E-3</v>
      </c>
      <c r="L2694" s="98" cm="1">
        <f t="array" ref="L2694">msoa_calculations5[[#This Row],[ Estimated case time (see and convey)]]*msoa_calculations5[[#This Row],[Population share of ICB]:[Population share of ICB]]</f>
        <v>0.46980679832497607</v>
      </c>
      <c r="M2694" s="98" cm="1">
        <f t="array" ref="M2694">msoa_calculations5[[#This Row],[Estimated case time (see and treat)]]*msoa_calculations5[[#This Row],[Population share of ICB]:[Population share of ICB]]</f>
        <v>0.33077536022117143</v>
      </c>
      <c r="N2694" s="94" cm="1">
        <f t="array" ref="N2694">msoa_calculations5[[#This Row],[Weighted estimate]]*msoa_calculations5[[#This Row],[Population share of ICB]:[Population share of ICB]]</f>
        <v>0.43218617616967397</v>
      </c>
    </row>
    <row r="2695" spans="1:14">
      <c r="A2695" s="63" t="s">
        <v>10452</v>
      </c>
      <c r="B2695" s="63" t="s">
        <v>13715</v>
      </c>
      <c r="C2695" s="63" t="s">
        <v>23</v>
      </c>
      <c r="D2695" s="63" t="s">
        <v>69</v>
      </c>
      <c r="E2695" s="72">
        <v>6472</v>
      </c>
      <c r="F2695" s="64">
        <v>1</v>
      </c>
      <c r="G2695" s="79">
        <v>0</v>
      </c>
      <c r="H2695" s="133">
        <v>83.126091003417969</v>
      </c>
      <c r="I2695" s="134">
        <v>59.994556427001953</v>
      </c>
      <c r="J2695" s="105">
        <v>76.866905212402344</v>
      </c>
      <c r="K2695" s="96">
        <f>msoa_calculations5[[#This Row],[ Pop20]]/SUMIF(msoa_calculations5[ICB26],msoa_calculations5[[#This Row],[ICB26]],msoa_calculations5[[ Pop20]])</f>
        <v>3.7876238571143478E-3</v>
      </c>
      <c r="L2695" s="98" cm="1">
        <f t="array" ref="L2695">msoa_calculations5[[#This Row],[ Estimated case time (see and convey)]]*msoa_calculations5[[#This Row],[Population share of ICB]:[Population share of ICB]]</f>
        <v>0.31485036543320427</v>
      </c>
      <c r="M2695" s="98" cm="1">
        <f t="array" ref="M2695">msoa_calculations5[[#This Row],[Estimated case time (see and treat)]]*msoa_calculations5[[#This Row],[Population share of ICB]:[Population share of ICB]]</f>
        <v>0.22723681321990552</v>
      </c>
      <c r="N2695" s="94" cm="1">
        <f t="array" ref="N2695">msoa_calculations5[[#This Row],[Weighted estimate]]*msoa_calculations5[[#This Row],[Population share of ICB]:[Population share of ICB]]</f>
        <v>0.29114292400504233</v>
      </c>
    </row>
    <row r="2696" spans="1:14">
      <c r="A2696" s="63" t="s">
        <v>10450</v>
      </c>
      <c r="B2696" s="63" t="s">
        <v>13715</v>
      </c>
      <c r="C2696" s="63" t="s">
        <v>23</v>
      </c>
      <c r="D2696" s="63" t="s">
        <v>69</v>
      </c>
      <c r="E2696" s="72">
        <v>6336</v>
      </c>
      <c r="F2696" s="64">
        <v>1</v>
      </c>
      <c r="G2696" s="79">
        <v>0</v>
      </c>
      <c r="H2696" s="133">
        <v>86.460273742675781</v>
      </c>
      <c r="I2696" s="134">
        <v>61.389286041259766</v>
      </c>
      <c r="J2696" s="105">
        <v>79.676292419433594</v>
      </c>
      <c r="K2696" s="96">
        <f>msoa_calculations5[[#This Row],[ Pop20]]/SUMIF(msoa_calculations5[ICB26],msoa_calculations5[[#This Row],[ICB26]],msoa_calculations5[[ Pop20]])</f>
        <v>3.7080322556669511E-3</v>
      </c>
      <c r="L2696" s="98" cm="1">
        <f t="array" ref="L2696">msoa_calculations5[[#This Row],[ Estimated case time (see and convey)]]*msoa_calculations5[[#This Row],[Population share of ICB]:[Population share of ICB]]</f>
        <v>0.32059748387163617</v>
      </c>
      <c r="M2696" s="98" cm="1">
        <f t="array" ref="M2696">msoa_calculations5[[#This Row],[Estimated case time (see and treat)]]*msoa_calculations5[[#This Row],[Population share of ICB]:[Population share of ICB]]</f>
        <v>0.22763345279335612</v>
      </c>
      <c r="N2696" s="94" cm="1">
        <f t="array" ref="N2696">msoa_calculations5[[#This Row],[Weighted estimate]]*msoa_calculations5[[#This Row],[Population share of ICB]:[Population share of ICB]]</f>
        <v>0.29544226230321197</v>
      </c>
    </row>
    <row r="2697" spans="1:14">
      <c r="A2697" s="63" t="s">
        <v>10448</v>
      </c>
      <c r="B2697" s="63" t="s">
        <v>13715</v>
      </c>
      <c r="C2697" s="63" t="s">
        <v>23</v>
      </c>
      <c r="D2697" s="63" t="s">
        <v>69</v>
      </c>
      <c r="E2697" s="72">
        <v>9610</v>
      </c>
      <c r="F2697" s="64">
        <v>1</v>
      </c>
      <c r="G2697" s="79">
        <v>0</v>
      </c>
      <c r="H2697" s="133">
        <v>103.34914398193359</v>
      </c>
      <c r="I2697" s="134">
        <v>72.922325134277344</v>
      </c>
      <c r="J2697" s="105">
        <v>95.115921020507813</v>
      </c>
      <c r="K2697" s="96">
        <f>msoa_calculations5[[#This Row],[ Pop20]]/SUMIF(msoa_calculations5[ICB26],msoa_calculations5[[#This Row],[ICB26]],msoa_calculations5[[ Pop20]])</f>
        <v>5.6240830140403099E-3</v>
      </c>
      <c r="L2697" s="98" cm="1">
        <f t="array" ref="L2697">msoa_calculations5[[#This Row],[ Estimated case time (see and convey)]]*msoa_calculations5[[#This Row],[Population share of ICB]:[Population share of ICB]]</f>
        <v>0.58124416518439903</v>
      </c>
      <c r="M2697" s="98" cm="1">
        <f t="array" ref="M2697">msoa_calculations5[[#This Row],[Estimated case time (see and treat)]]*msoa_calculations5[[#This Row],[Population share of ICB]:[Population share of ICB]]</f>
        <v>0.41012121013201397</v>
      </c>
      <c r="N2697" s="94" cm="1">
        <f t="array" ref="N2697">msoa_calculations5[[#This Row],[Weighted estimate]]*msoa_calculations5[[#This Row],[Population share of ICB]:[Population share of ICB]]</f>
        <v>0.5349398357762376</v>
      </c>
    </row>
    <row r="2698" spans="1:14">
      <c r="A2698" s="63" t="s">
        <v>10446</v>
      </c>
      <c r="B2698" s="63" t="s">
        <v>13715</v>
      </c>
      <c r="C2698" s="63" t="s">
        <v>23</v>
      </c>
      <c r="D2698" s="63" t="s">
        <v>69</v>
      </c>
      <c r="E2698" s="72">
        <v>5919</v>
      </c>
      <c r="F2698" s="64">
        <v>1</v>
      </c>
      <c r="G2698" s="79">
        <v>0</v>
      </c>
      <c r="H2698" s="133">
        <v>85.757301330566406</v>
      </c>
      <c r="I2698" s="134">
        <v>62.488739013671875</v>
      </c>
      <c r="J2698" s="105">
        <v>79.461036682128906</v>
      </c>
      <c r="K2698" s="96">
        <f>msoa_calculations5[[#This Row],[ Pop20]]/SUMIF(msoa_calculations5[ICB26],msoa_calculations5[[#This Row],[ICB26]],msoa_calculations5[[ Pop20]])</f>
        <v>3.463990360052507E-3</v>
      </c>
      <c r="L2698" s="98" cm="1">
        <f t="array" ref="L2698">msoa_calculations5[[#This Row],[ Estimated case time (see and convey)]]*msoa_calculations5[[#This Row],[Population share of ICB]:[Population share of ICB]]</f>
        <v>0.29706246511320006</v>
      </c>
      <c r="M2698" s="98" cm="1">
        <f t="array" ref="M2698">msoa_calculations5[[#This Row],[Estimated case time (see and treat)]]*msoa_calculations5[[#This Row],[Population share of ICB]:[Population share of ICB]]</f>
        <v>0.21646038955519639</v>
      </c>
      <c r="N2698" s="94" cm="1">
        <f t="array" ref="N2698">msoa_calculations5[[#This Row],[Weighted estimate]]*msoa_calculations5[[#This Row],[Population share of ICB]:[Population share of ICB]]</f>
        <v>0.27525226506667316</v>
      </c>
    </row>
    <row r="2699" spans="1:14">
      <c r="A2699" s="63" t="s">
        <v>10444</v>
      </c>
      <c r="B2699" s="63" t="s">
        <v>13715</v>
      </c>
      <c r="C2699" s="63" t="s">
        <v>23</v>
      </c>
      <c r="D2699" s="63" t="s">
        <v>69</v>
      </c>
      <c r="E2699" s="72">
        <v>6538</v>
      </c>
      <c r="F2699" s="64">
        <v>1</v>
      </c>
      <c r="G2699" s="79">
        <v>0</v>
      </c>
      <c r="H2699" s="133">
        <v>101.28437805175781</v>
      </c>
      <c r="I2699" s="134">
        <v>71.575141906738281</v>
      </c>
      <c r="J2699" s="105">
        <v>93.245330810546875</v>
      </c>
      <c r="K2699" s="96">
        <f>msoa_calculations5[[#This Row],[ Pop20]]/SUMIF(msoa_calculations5[ICB26],msoa_calculations5[[#This Row],[ICB26]],msoa_calculations5[[ Pop20]])</f>
        <v>3.8262491931108787E-3</v>
      </c>
      <c r="L2699" s="98" cm="1">
        <f t="array" ref="L2699">msoa_calculations5[[#This Row],[ Estimated case time (see and convey)]]*msoa_calculations5[[#This Row],[Population share of ICB]:[Population share of ICB]]</f>
        <v>0.38753926979527553</v>
      </c>
      <c r="M2699" s="98" cm="1">
        <f t="array" ref="M2699">msoa_calculations5[[#This Row],[Estimated case time (see and treat)]]*msoa_calculations5[[#This Row],[Population share of ICB]:[Population share of ICB]]</f>
        <v>0.273864328967454</v>
      </c>
      <c r="N2699" s="94" cm="1">
        <f t="array" ref="N2699">msoa_calculations5[[#This Row],[Weighted estimate]]*msoa_calculations5[[#This Row],[Population share of ICB]:[Population share of ICB]]</f>
        <v>0.35677987177521192</v>
      </c>
    </row>
    <row r="2700" spans="1:14">
      <c r="A2700" s="63" t="s">
        <v>10442</v>
      </c>
      <c r="B2700" s="63" t="s">
        <v>13715</v>
      </c>
      <c r="C2700" s="63" t="s">
        <v>23</v>
      </c>
      <c r="D2700" s="63" t="s">
        <v>69</v>
      </c>
      <c r="E2700" s="72">
        <v>6702</v>
      </c>
      <c r="F2700" s="64">
        <v>1</v>
      </c>
      <c r="G2700" s="79">
        <v>0</v>
      </c>
      <c r="H2700" s="133">
        <v>85.447578430175781</v>
      </c>
      <c r="I2700" s="134">
        <v>61.765621185302734</v>
      </c>
      <c r="J2700" s="105">
        <v>79.039459228515625</v>
      </c>
      <c r="K2700" s="96">
        <f>msoa_calculations5[[#This Row],[ Pop20]]/SUMIF(msoa_calculations5[ICB26],msoa_calculations5[[#This Row],[ICB26]],msoa_calculations5[[ Pop20]])</f>
        <v>3.9222273007386219E-3</v>
      </c>
      <c r="L2700" s="98" cm="1">
        <f t="array" ref="L2700">msoa_calculations5[[#This Row],[ Estimated case time (see and convey)]]*msoa_calculations5[[#This Row],[Population share of ICB]:[Population share of ICB]]</f>
        <v>0.33514482490084002</v>
      </c>
      <c r="M2700" s="98" cm="1">
        <f t="array" ref="M2700">msoa_calculations5[[#This Row],[Estimated case time (see and treat)]]*msoa_calculations5[[#This Row],[Population share of ICB]:[Population share of ICB]]</f>
        <v>0.24225880566007418</v>
      </c>
      <c r="N2700" s="94" cm="1">
        <f t="array" ref="N2700">msoa_calculations5[[#This Row],[Weighted estimate]]*msoa_calculations5[[#This Row],[Population share of ICB]:[Population share of ICB]]</f>
        <v>0.31001072482170122</v>
      </c>
    </row>
    <row r="2701" spans="1:14">
      <c r="A2701" s="63" t="s">
        <v>10440</v>
      </c>
      <c r="B2701" s="63" t="s">
        <v>13715</v>
      </c>
      <c r="C2701" s="63" t="s">
        <v>23</v>
      </c>
      <c r="D2701" s="63" t="s">
        <v>69</v>
      </c>
      <c r="E2701" s="72">
        <v>8856</v>
      </c>
      <c r="F2701" s="64">
        <v>1</v>
      </c>
      <c r="G2701" s="79">
        <v>0</v>
      </c>
      <c r="H2701" s="133">
        <v>86.8216552734375</v>
      </c>
      <c r="I2701" s="134">
        <v>61.966255187988281</v>
      </c>
      <c r="J2701" s="105">
        <v>80.09600830078125</v>
      </c>
      <c r="K2701" s="96">
        <f>msoa_calculations5[[#This Row],[ Pop20]]/SUMIF(msoa_calculations5[ICB26],msoa_calculations5[[#This Row],[ICB26]],msoa_calculations5[[ Pop20]])</f>
        <v>5.1828178118981253E-3</v>
      </c>
      <c r="L2701" s="98" cm="1">
        <f t="array" ref="L2701">msoa_calculations5[[#This Row],[ Estimated case time (see and convey)]]*msoa_calculations5[[#This Row],[Population share of ICB]:[Population share of ICB]]</f>
        <v>0.44998082140965068</v>
      </c>
      <c r="M2701" s="98" cm="1">
        <f t="array" ref="M2701">msoa_calculations5[[#This Row],[Estimated case time (see and treat)]]*msoa_calculations5[[#This Row],[Population share of ICB]:[Population share of ICB]]</f>
        <v>0.32115981112493025</v>
      </c>
      <c r="N2701" s="94" cm="1">
        <f t="array" ref="N2701">msoa_calculations5[[#This Row],[Weighted estimate]]*msoa_calculations5[[#This Row],[Population share of ICB]:[Population share of ICB]]</f>
        <v>0.41512301848322913</v>
      </c>
    </row>
    <row r="2702" spans="1:14">
      <c r="A2702" s="63" t="s">
        <v>10438</v>
      </c>
      <c r="B2702" s="63" t="s">
        <v>13715</v>
      </c>
      <c r="C2702" s="63" t="s">
        <v>23</v>
      </c>
      <c r="D2702" s="63" t="s">
        <v>69</v>
      </c>
      <c r="E2702" s="72">
        <v>6046</v>
      </c>
      <c r="F2702" s="64">
        <v>1</v>
      </c>
      <c r="G2702" s="79">
        <v>0</v>
      </c>
      <c r="H2702" s="133">
        <v>85.551445007324219</v>
      </c>
      <c r="I2702" s="134">
        <v>60.824081420898438</v>
      </c>
      <c r="J2702" s="105">
        <v>78.860443115234375</v>
      </c>
      <c r="K2702" s="96">
        <f>msoa_calculations5[[#This Row],[ Pop20]]/SUMIF(msoa_calculations5[ICB26],msoa_calculations5[[#This Row],[ICB26]],msoa_calculations5[[ Pop20]])</f>
        <v>3.5383148702276494E-3</v>
      </c>
      <c r="L2702" s="98" cm="1">
        <f t="array" ref="L2702">msoa_calculations5[[#This Row],[ Estimated case time (see and convey)]]*msoa_calculations5[[#This Row],[Population share of ICB]:[Population share of ICB]]</f>
        <v>0.30270795003887829</v>
      </c>
      <c r="M2702" s="98" cm="1">
        <f t="array" ref="M2702">msoa_calculations5[[#This Row],[Estimated case time (see and treat)]]*msoa_calculations5[[#This Row],[Population share of ICB]:[Population share of ICB]]</f>
        <v>0.21521475175950222</v>
      </c>
      <c r="N2702" s="94" cm="1">
        <f t="array" ref="N2702">msoa_calculations5[[#This Row],[Weighted estimate]]*msoa_calculations5[[#This Row],[Population share of ICB]:[Population share of ICB]]</f>
        <v>0.27903307854737547</v>
      </c>
    </row>
    <row r="2703" spans="1:14">
      <c r="A2703" s="63" t="s">
        <v>10436</v>
      </c>
      <c r="B2703" s="63" t="s">
        <v>13715</v>
      </c>
      <c r="C2703" s="63" t="s">
        <v>23</v>
      </c>
      <c r="D2703" s="63" t="s">
        <v>69</v>
      </c>
      <c r="E2703" s="72">
        <v>6355</v>
      </c>
      <c r="F2703" s="64">
        <v>1</v>
      </c>
      <c r="G2703" s="79">
        <v>0</v>
      </c>
      <c r="H2703" s="133">
        <v>86.581047058105469</v>
      </c>
      <c r="I2703" s="134">
        <v>62.760028839111328</v>
      </c>
      <c r="J2703" s="105">
        <v>80.135299682617188</v>
      </c>
      <c r="K2703" s="96">
        <f>msoa_calculations5[[#This Row],[ Pop20]]/SUMIF(msoa_calculations5[ICB26],msoa_calculations5[[#This Row],[ICB26]],msoa_calculations5[[ Pop20]])</f>
        <v>3.7191516705750434E-3</v>
      </c>
      <c r="L2703" s="98" cm="1">
        <f t="array" ref="L2703">msoa_calculations5[[#This Row],[ Estimated case time (see and convey)]]*msoa_calculations5[[#This Row],[Population share of ICB]:[Population share of ICB]]</f>
        <v>0.32200804580628939</v>
      </c>
      <c r="M2703" s="98" cm="1">
        <f t="array" ref="M2703">msoa_calculations5[[#This Row],[Estimated case time (see and treat)]]*msoa_calculations5[[#This Row],[Population share of ICB]:[Population share of ICB]]</f>
        <v>0.2334140661023188</v>
      </c>
      <c r="N2703" s="94" cm="1">
        <f t="array" ref="N2703">msoa_calculations5[[#This Row],[Weighted estimate]]*msoa_calculations5[[#This Row],[Population share of ICB]:[Population share of ICB]]</f>
        <v>0.29803533368663748</v>
      </c>
    </row>
    <row r="2704" spans="1:14">
      <c r="A2704" s="63" t="s">
        <v>10434</v>
      </c>
      <c r="B2704" s="63" t="s">
        <v>13715</v>
      </c>
      <c r="C2704" s="63" t="s">
        <v>23</v>
      </c>
      <c r="D2704" s="63" t="s">
        <v>69</v>
      </c>
      <c r="E2704" s="72">
        <v>9074</v>
      </c>
      <c r="F2704" s="64">
        <v>1</v>
      </c>
      <c r="G2704" s="79">
        <v>0</v>
      </c>
      <c r="H2704" s="133">
        <v>89.149513244628906</v>
      </c>
      <c r="I2704" s="134">
        <v>64.325263977050781</v>
      </c>
      <c r="J2704" s="105">
        <v>82.432296752929688</v>
      </c>
      <c r="K2704" s="96">
        <f>msoa_calculations5[[#This Row],[ Pop20]]/SUMIF(msoa_calculations5[ICB26],msoa_calculations5[[#This Row],[ICB26]],msoa_calculations5[[ Pop20]])</f>
        <v>5.3103984671593937E-3</v>
      </c>
      <c r="L2704" s="98" cm="1">
        <f t="array" ref="L2704">msoa_calculations5[[#This Row],[ Estimated case time (see and convey)]]*msoa_calculations5[[#This Row],[Population share of ICB]:[Population share of ICB]]</f>
        <v>0.47341943848228341</v>
      </c>
      <c r="M2704" s="98" cm="1">
        <f t="array" ref="M2704">msoa_calculations5[[#This Row],[Estimated case time (see and treat)]]*msoa_calculations5[[#This Row],[Population share of ICB]:[Population share of ICB]]</f>
        <v>0.34159278322335385</v>
      </c>
      <c r="N2704" s="94" cm="1">
        <f t="array" ref="N2704">msoa_calculations5[[#This Row],[Weighted estimate]]*msoa_calculations5[[#This Row],[Population share of ICB]:[Population share of ICB]]</f>
        <v>0.43774834232118609</v>
      </c>
    </row>
    <row r="2705" spans="1:14">
      <c r="A2705" s="63" t="s">
        <v>10432</v>
      </c>
      <c r="B2705" s="63" t="s">
        <v>13715</v>
      </c>
      <c r="C2705" s="63" t="s">
        <v>23</v>
      </c>
      <c r="D2705" s="63" t="s">
        <v>69</v>
      </c>
      <c r="E2705" s="72">
        <v>6606</v>
      </c>
      <c r="F2705" s="64">
        <v>1</v>
      </c>
      <c r="G2705" s="79">
        <v>0</v>
      </c>
      <c r="H2705" s="133">
        <v>90.851310729980469</v>
      </c>
      <c r="I2705" s="134">
        <v>66.352462768554688</v>
      </c>
      <c r="J2705" s="105">
        <v>84.222145080566406</v>
      </c>
      <c r="K2705" s="96">
        <f>msoa_calculations5[[#This Row],[ Pop20]]/SUMIF(msoa_calculations5[ICB26],msoa_calculations5[[#This Row],[ICB26]],msoa_calculations5[[ Pop20]])</f>
        <v>3.866044993834577E-3</v>
      </c>
      <c r="L2705" s="98" cm="1">
        <f t="array" ref="L2705">msoa_calculations5[[#This Row],[ Estimated case time (see and convey)]]*msoa_calculations5[[#This Row],[Population share of ICB]:[Population share of ICB]]</f>
        <v>0.3512352550309506</v>
      </c>
      <c r="M2705" s="98" cm="1">
        <f t="array" ref="M2705">msoa_calculations5[[#This Row],[Estimated case time (see and treat)]]*msoa_calculations5[[#This Row],[Population share of ICB]:[Population share of ICB]]</f>
        <v>0.25652160651496603</v>
      </c>
      <c r="N2705" s="94" cm="1">
        <f t="array" ref="N2705">msoa_calculations5[[#This Row],[Weighted estimate]]*msoa_calculations5[[#This Row],[Population share of ICB]:[Population share of ICB]]</f>
        <v>0.32560660235873323</v>
      </c>
    </row>
    <row r="2706" spans="1:14">
      <c r="A2706" s="63" t="s">
        <v>10430</v>
      </c>
      <c r="B2706" s="63" t="s">
        <v>13715</v>
      </c>
      <c r="C2706" s="63" t="s">
        <v>23</v>
      </c>
      <c r="D2706" s="63" t="s">
        <v>69</v>
      </c>
      <c r="E2706" s="72">
        <v>7729</v>
      </c>
      <c r="F2706" s="64">
        <v>1</v>
      </c>
      <c r="G2706" s="79">
        <v>0</v>
      </c>
      <c r="H2706" s="133">
        <v>106.25513458251953</v>
      </c>
      <c r="I2706" s="134">
        <v>73.880500793457031</v>
      </c>
      <c r="J2706" s="105">
        <v>97.494850158691406</v>
      </c>
      <c r="K2706" s="96">
        <f>msoa_calculations5[[#This Row],[ Pop20]]/SUMIF(msoa_calculations5[ICB26],msoa_calculations5[[#This Row],[ICB26]],msoa_calculations5[[ Pop20]])</f>
        <v>4.5232609381391838E-3</v>
      </c>
      <c r="L2706" s="98" cm="1">
        <f t="array" ref="L2706">msoa_calculations5[[#This Row],[ Estimated case time (see and convey)]]*msoa_calculations5[[#This Row],[Population share of ICB]:[Population share of ICB]]</f>
        <v>0.48061969973383251</v>
      </c>
      <c r="M2706" s="98" cm="1">
        <f t="array" ref="M2706">msoa_calculations5[[#This Row],[Estimated case time (see and treat)]]*msoa_calculations5[[#This Row],[Population share of ICB]:[Population share of ICB]]</f>
        <v>0.33418078332920514</v>
      </c>
      <c r="N2706" s="94" cm="1">
        <f t="array" ref="N2706">msoa_calculations5[[#This Row],[Weighted estimate]]*msoa_calculations5[[#This Row],[Population share of ICB]:[Population share of ICB]]</f>
        <v>0.44099464739254163</v>
      </c>
    </row>
    <row r="2707" spans="1:14">
      <c r="A2707" s="63" t="s">
        <v>10428</v>
      </c>
      <c r="B2707" s="63" t="s">
        <v>13715</v>
      </c>
      <c r="C2707" s="63" t="s">
        <v>23</v>
      </c>
      <c r="D2707" s="63" t="s">
        <v>69</v>
      </c>
      <c r="E2707" s="72">
        <v>5740</v>
      </c>
      <c r="F2707" s="64">
        <v>1</v>
      </c>
      <c r="G2707" s="79">
        <v>0</v>
      </c>
      <c r="H2707" s="133">
        <v>100.93810272216797</v>
      </c>
      <c r="I2707" s="134">
        <v>72.456016540527344</v>
      </c>
      <c r="J2707" s="105">
        <v>93.231109619140625</v>
      </c>
      <c r="K2707" s="96">
        <f>msoa_calculations5[[#This Row],[ Pop20]]/SUMIF(msoa_calculations5[ICB26],msoa_calculations5[[#This Row],[ICB26]],msoa_calculations5[[ Pop20]])</f>
        <v>3.3592337669710072E-3</v>
      </c>
      <c r="L2707" s="98" cm="1">
        <f t="array" ref="L2707">msoa_calculations5[[#This Row],[ Estimated case time (see and convey)]]*msoa_calculations5[[#This Row],[Population share of ICB]:[Population share of ICB]]</f>
        <v>0.3390746830382948</v>
      </c>
      <c r="M2707" s="98" cm="1">
        <f t="array" ref="M2707">msoa_calculations5[[#This Row],[Estimated case time (see and treat)]]*msoa_calculations5[[#This Row],[Population share of ICB]:[Population share of ICB]]</f>
        <v>0.24339669738314929</v>
      </c>
      <c r="N2707" s="94" cm="1">
        <f t="array" ref="N2707">msoa_calculations5[[#This Row],[Weighted estimate]]*msoa_calculations5[[#This Row],[Population share of ICB]:[Population share of ICB]]</f>
        <v>0.31318509156479268</v>
      </c>
    </row>
    <row r="2708" spans="1:14">
      <c r="A2708" s="63" t="s">
        <v>10426</v>
      </c>
      <c r="B2708" s="63" t="s">
        <v>13715</v>
      </c>
      <c r="C2708" s="63" t="s">
        <v>23</v>
      </c>
      <c r="D2708" s="63" t="s">
        <v>69</v>
      </c>
      <c r="E2708" s="72">
        <v>7098</v>
      </c>
      <c r="F2708" s="64">
        <v>1</v>
      </c>
      <c r="G2708" s="79">
        <v>0</v>
      </c>
      <c r="H2708" s="133">
        <v>103.18948364257813</v>
      </c>
      <c r="I2708" s="134">
        <v>72.4190673828125</v>
      </c>
      <c r="J2708" s="105">
        <v>94.863288879394531</v>
      </c>
      <c r="K2708" s="96">
        <f>msoa_calculations5[[#This Row],[ Pop20]]/SUMIF(msoa_calculations5[ICB26],msoa_calculations5[[#This Row],[ICB26]],msoa_calculations5[[ Pop20]])</f>
        <v>4.153979316717806E-3</v>
      </c>
      <c r="L2708" s="98" cm="1">
        <f t="array" ref="L2708">msoa_calculations5[[#This Row],[ Estimated case time (see and convey)]]*msoa_calculations5[[#This Row],[Population share of ICB]:[Population share of ICB]]</f>
        <v>0.42864698075405988</v>
      </c>
      <c r="M2708" s="98" cm="1">
        <f t="array" ref="M2708">msoa_calculations5[[#This Row],[Estimated case time (see and treat)]]*msoa_calculations5[[#This Row],[Population share of ICB]:[Population share of ICB]]</f>
        <v>0.30082730804419622</v>
      </c>
      <c r="N2708" s="94" cm="1">
        <f t="array" ref="N2708">msoa_calculations5[[#This Row],[Weighted estimate]]*msoa_calculations5[[#This Row],[Population share of ICB]:[Population share of ICB]]</f>
        <v>0.39406013992083117</v>
      </c>
    </row>
    <row r="2709" spans="1:14">
      <c r="A2709" s="63" t="s">
        <v>10424</v>
      </c>
      <c r="B2709" s="63" t="s">
        <v>13715</v>
      </c>
      <c r="C2709" s="63" t="s">
        <v>23</v>
      </c>
      <c r="D2709" s="63" t="s">
        <v>69</v>
      </c>
      <c r="E2709" s="72">
        <v>7220</v>
      </c>
      <c r="F2709" s="64">
        <v>1</v>
      </c>
      <c r="G2709" s="79">
        <v>0</v>
      </c>
      <c r="H2709" s="133">
        <v>110.43870544433594</v>
      </c>
      <c r="I2709" s="134">
        <v>76.049339294433594</v>
      </c>
      <c r="J2709" s="105">
        <v>101.13325500488281</v>
      </c>
      <c r="K2709" s="96">
        <f>msoa_calculations5[[#This Row],[ Pop20]]/SUMIF(msoa_calculations5[ICB26],msoa_calculations5[[#This Row],[ICB26]],msoa_calculations5[[ Pop20]])</f>
        <v>4.2253776650750295E-3</v>
      </c>
      <c r="L2709" s="98" cm="1">
        <f t="array" ref="L2709">msoa_calculations5[[#This Row],[ Estimated case time (see and convey)]]*msoa_calculations5[[#This Row],[Population share of ICB]:[Population share of ICB]]</f>
        <v>0.46664523934429714</v>
      </c>
      <c r="M2709" s="98" cm="1">
        <f t="array" ref="M2709">msoa_calculations5[[#This Row],[Estimated case time (see and treat)]]*msoa_calculations5[[#This Row],[Population share of ICB]:[Population share of ICB]]</f>
        <v>0.32133717969841252</v>
      </c>
      <c r="N2709" s="94" cm="1">
        <f t="array" ref="N2709">msoa_calculations5[[#This Row],[Weighted estimate]]*msoa_calculations5[[#This Row],[Population share of ICB]:[Population share of ICB]]</f>
        <v>0.42732619689396928</v>
      </c>
    </row>
    <row r="2710" spans="1:14">
      <c r="A2710" s="63" t="s">
        <v>10184</v>
      </c>
      <c r="B2710" s="63" t="s">
        <v>13715</v>
      </c>
      <c r="C2710" s="63" t="s">
        <v>23</v>
      </c>
      <c r="D2710" s="63" t="s">
        <v>69</v>
      </c>
      <c r="E2710" s="72">
        <v>6943</v>
      </c>
      <c r="F2710" s="64">
        <v>1</v>
      </c>
      <c r="G2710" s="79">
        <v>0</v>
      </c>
      <c r="H2710" s="133">
        <v>94.777359008789063</v>
      </c>
      <c r="I2710" s="134">
        <v>67.27703857421875</v>
      </c>
      <c r="J2710" s="105">
        <v>87.336021423339844</v>
      </c>
      <c r="K2710" s="96">
        <f>msoa_calculations5[[#This Row],[ Pop20]]/SUMIF(msoa_calculations5[ICB26],msoa_calculations5[[#This Row],[ICB26]],msoa_calculations5[[ Pop20]])</f>
        <v>4.0632683003623176E-3</v>
      </c>
      <c r="L2710" s="98" cm="1">
        <f t="array" ref="L2710">msoa_calculations5[[#This Row],[ Estimated case time (see and convey)]]*msoa_calculations5[[#This Row],[Population share of ICB]:[Population share of ICB]]</f>
        <v>0.38510583845247154</v>
      </c>
      <c r="M2710" s="98" cm="1">
        <f t="array" ref="M2710">msoa_calculations5[[#This Row],[Estimated case time (see and treat)]]*msoa_calculations5[[#This Row],[Population share of ICB]:[Population share of ICB]]</f>
        <v>0.27336465818087591</v>
      </c>
      <c r="N2710" s="94" cm="1">
        <f t="array" ref="N2710">msoa_calculations5[[#This Row],[Weighted estimate]]*msoa_calculations5[[#This Row],[Population share of ICB]:[Population share of ICB]]</f>
        <v>0.35486968732922103</v>
      </c>
    </row>
    <row r="2711" spans="1:14">
      <c r="A2711" s="63" t="s">
        <v>10182</v>
      </c>
      <c r="B2711" s="63" t="s">
        <v>13715</v>
      </c>
      <c r="C2711" s="63" t="s">
        <v>23</v>
      </c>
      <c r="D2711" s="63" t="s">
        <v>69</v>
      </c>
      <c r="E2711" s="72">
        <v>5716</v>
      </c>
      <c r="F2711" s="64">
        <v>1</v>
      </c>
      <c r="G2711" s="79">
        <v>0</v>
      </c>
      <c r="H2711" s="133">
        <v>92.392677307128906</v>
      </c>
      <c r="I2711" s="134">
        <v>67.976837158203125</v>
      </c>
      <c r="J2711" s="105">
        <v>85.785972595214844</v>
      </c>
      <c r="K2711" s="96">
        <f>msoa_calculations5[[#This Row],[ Pop20]]/SUMIF(msoa_calculations5[ICB26],msoa_calculations5[[#This Row],[ICB26]],msoa_calculations5[[ Pop20]])</f>
        <v>3.3451881902449958E-3</v>
      </c>
      <c r="L2711" s="98" cm="1">
        <f t="array" ref="L2711">msoa_calculations5[[#This Row],[ Estimated case time (see and convey)]]*msoa_calculations5[[#This Row],[Population share of ICB]:[Population share of ICB]]</f>
        <v>0.30907089299292445</v>
      </c>
      <c r="M2711" s="98" cm="1">
        <f t="array" ref="M2711">msoa_calculations5[[#This Row],[Estimated case time (see and treat)]]*msoa_calculations5[[#This Row],[Population share of ICB]:[Population share of ICB]]</f>
        <v>0.22739531287182829</v>
      </c>
      <c r="N2711" s="94" cm="1">
        <f t="array" ref="N2711">msoa_calculations5[[#This Row],[Weighted estimate]]*msoa_calculations5[[#This Row],[Population share of ICB]:[Population share of ICB]]</f>
        <v>0.28697022241419357</v>
      </c>
    </row>
    <row r="2712" spans="1:14">
      <c r="A2712" s="63" t="s">
        <v>10180</v>
      </c>
      <c r="B2712" s="63" t="s">
        <v>13715</v>
      </c>
      <c r="C2712" s="63" t="s">
        <v>23</v>
      </c>
      <c r="D2712" s="63" t="s">
        <v>69</v>
      </c>
      <c r="E2712" s="72">
        <v>6053</v>
      </c>
      <c r="F2712" s="64">
        <v>1</v>
      </c>
      <c r="G2712" s="79">
        <v>0</v>
      </c>
      <c r="H2712" s="133">
        <v>92.272674560546875</v>
      </c>
      <c r="I2712" s="134">
        <v>67.447601318359375</v>
      </c>
      <c r="J2712" s="105">
        <v>85.55523681640625</v>
      </c>
      <c r="K2712" s="96">
        <f>msoa_calculations5[[#This Row],[ Pop20]]/SUMIF(msoa_calculations5[ICB26],msoa_calculations5[[#This Row],[ICB26]],msoa_calculations5[[ Pop20]])</f>
        <v>3.5424114967727363E-3</v>
      </c>
      <c r="L2712" s="98" cm="1">
        <f t="array" ref="L2712">msoa_calculations5[[#This Row],[ Estimated case time (see and convey)]]*msoa_calculations5[[#This Row],[Population share of ICB]:[Population share of ICB]]</f>
        <v>0.32686778320125043</v>
      </c>
      <c r="M2712" s="98" cm="1">
        <f t="array" ref="M2712">msoa_calculations5[[#This Row],[Estimated case time (see and treat)]]*msoa_calculations5[[#This Row],[Population share of ICB]:[Population share of ICB]]</f>
        <v>0.23892715833990022</v>
      </c>
      <c r="N2712" s="94" cm="1">
        <f t="array" ref="N2712">msoa_calculations5[[#This Row],[Weighted estimate]]*msoa_calculations5[[#This Row],[Population share of ICB]:[Population share of ICB]]</f>
        <v>0.30307185450755159</v>
      </c>
    </row>
    <row r="2713" spans="1:14">
      <c r="A2713" s="63" t="s">
        <v>10178</v>
      </c>
      <c r="B2713" s="63" t="s">
        <v>13715</v>
      </c>
      <c r="C2713" s="63" t="s">
        <v>23</v>
      </c>
      <c r="D2713" s="63" t="s">
        <v>69</v>
      </c>
      <c r="E2713" s="72">
        <v>5802</v>
      </c>
      <c r="F2713" s="64">
        <v>1</v>
      </c>
      <c r="G2713" s="79">
        <v>0</v>
      </c>
      <c r="H2713" s="133">
        <v>90.743873596191406</v>
      </c>
      <c r="I2713" s="134">
        <v>66.970176696777344</v>
      </c>
      <c r="J2713" s="105">
        <v>84.310928344726563</v>
      </c>
      <c r="K2713" s="96">
        <f>msoa_calculations5[[#This Row],[ Pop20]]/SUMIF(msoa_calculations5[ICB26],msoa_calculations5[[#This Row],[ICB26]],msoa_calculations5[[ Pop20]])</f>
        <v>3.3955181735132027E-3</v>
      </c>
      <c r="L2713" s="98" cm="1">
        <f t="array" ref="L2713">msoa_calculations5[[#This Row],[ Estimated case time (see and convey)]]*msoa_calculations5[[#This Row],[Population share of ICB]:[Population share of ICB]]</f>
        <v>0.30812247193085279</v>
      </c>
      <c r="M2713" s="98" cm="1">
        <f t="array" ref="M2713">msoa_calculations5[[#This Row],[Estimated case time (see and treat)]]*msoa_calculations5[[#This Row],[Population share of ICB]:[Population share of ICB]]</f>
        <v>0.22739845205729786</v>
      </c>
      <c r="N2713" s="94" cm="1">
        <f t="array" ref="N2713">msoa_calculations5[[#This Row],[Weighted estimate]]*msoa_calculations5[[#This Row],[Population share of ICB]:[Population share of ICB]]</f>
        <v>0.28627928942028846</v>
      </c>
    </row>
    <row r="2714" spans="1:14">
      <c r="A2714" s="63" t="s">
        <v>10176</v>
      </c>
      <c r="B2714" s="63" t="s">
        <v>13715</v>
      </c>
      <c r="C2714" s="63" t="s">
        <v>23</v>
      </c>
      <c r="D2714" s="63" t="s">
        <v>69</v>
      </c>
      <c r="E2714" s="72">
        <v>6808</v>
      </c>
      <c r="F2714" s="64">
        <v>1</v>
      </c>
      <c r="G2714" s="79">
        <v>0</v>
      </c>
      <c r="H2714" s="133">
        <v>87.981338500976563</v>
      </c>
      <c r="I2714" s="134">
        <v>64.237312316894531</v>
      </c>
      <c r="J2714" s="105">
        <v>81.556419372558594</v>
      </c>
      <c r="K2714" s="96">
        <f>msoa_calculations5[[#This Row],[ Pop20]]/SUMIF(msoa_calculations5[ICB26],msoa_calculations5[[#This Row],[ICB26]],msoa_calculations5[[ Pop20]])</f>
        <v>3.9842619312785042E-3</v>
      </c>
      <c r="L2714" s="98" cm="1">
        <f t="array" ref="L2714">msoa_calculations5[[#This Row],[ Estimated case time (see and convey)]]*msoa_calculations5[[#This Row],[Population share of ICB]:[Population share of ICB]]</f>
        <v>0.35054069765236867</v>
      </c>
      <c r="M2714" s="98" cm="1">
        <f t="array" ref="M2714">msoa_calculations5[[#This Row],[Estimated case time (see and treat)]]*msoa_calculations5[[#This Row],[Population share of ICB]:[Population share of ICB]]</f>
        <v>0.25593827803185065</v>
      </c>
      <c r="N2714" s="94" cm="1">
        <f t="array" ref="N2714">msoa_calculations5[[#This Row],[Weighted estimate]]*msoa_calculations5[[#This Row],[Population share of ICB]:[Population share of ICB]]</f>
        <v>0.32494213695746993</v>
      </c>
    </row>
    <row r="2715" spans="1:14">
      <c r="A2715" s="63" t="s">
        <v>10174</v>
      </c>
      <c r="B2715" s="63" t="s">
        <v>13715</v>
      </c>
      <c r="C2715" s="63" t="s">
        <v>23</v>
      </c>
      <c r="D2715" s="63" t="s">
        <v>69</v>
      </c>
      <c r="E2715" s="72">
        <v>8540</v>
      </c>
      <c r="F2715" s="64">
        <v>1</v>
      </c>
      <c r="G2715" s="79">
        <v>0</v>
      </c>
      <c r="H2715" s="133">
        <v>88.510612487792969</v>
      </c>
      <c r="I2715" s="134">
        <v>63.012924194335938</v>
      </c>
      <c r="J2715" s="105">
        <v>81.611167907714844</v>
      </c>
      <c r="K2715" s="96">
        <f>msoa_calculations5[[#This Row],[ Pop20]]/SUMIF(msoa_calculations5[ICB26],msoa_calculations5[[#This Row],[ICB26]],msoa_calculations5[[ Pop20]])</f>
        <v>4.9978843850056447E-3</v>
      </c>
      <c r="L2715" s="98" cm="1">
        <f t="array" ref="L2715">msoa_calculations5[[#This Row],[ Estimated case time (see and convey)]]*msoa_calculations5[[#This Row],[Population share of ICB]:[Population share of ICB]]</f>
        <v>0.44236580806002612</v>
      </c>
      <c r="M2715" s="98" cm="1">
        <f t="array" ref="M2715">msoa_calculations5[[#This Row],[Estimated case time (see and treat)]]*msoa_calculations5[[#This Row],[Population share of ICB]:[Population share of ICB]]</f>
        <v>0.31493130988441598</v>
      </c>
      <c r="N2715" s="94" cm="1">
        <f t="array" ref="N2715">msoa_calculations5[[#This Row],[Weighted estimate]]*msoa_calculations5[[#This Row],[Population share of ICB]:[Population share of ICB]]</f>
        <v>0.40788318172804183</v>
      </c>
    </row>
    <row r="2716" spans="1:14">
      <c r="A2716" s="63" t="s">
        <v>10172</v>
      </c>
      <c r="B2716" s="63" t="s">
        <v>13715</v>
      </c>
      <c r="C2716" s="63" t="s">
        <v>23</v>
      </c>
      <c r="D2716" s="63" t="s">
        <v>69</v>
      </c>
      <c r="E2716" s="72">
        <v>8324</v>
      </c>
      <c r="F2716" s="64">
        <v>1</v>
      </c>
      <c r="G2716" s="79">
        <v>0</v>
      </c>
      <c r="H2716" s="133">
        <v>87.449440002441406</v>
      </c>
      <c r="I2716" s="134">
        <v>63.802536010742188</v>
      </c>
      <c r="J2716" s="105">
        <v>81.050804138183594</v>
      </c>
      <c r="K2716" s="96">
        <f>msoa_calculations5[[#This Row],[ Pop20]]/SUMIF(msoa_calculations5[ICB26],msoa_calculations5[[#This Row],[ICB26]],msoa_calculations5[[ Pop20]])</f>
        <v>4.8714741944715437E-3</v>
      </c>
      <c r="L2716" s="98" cm="1">
        <f t="array" ref="L2716">msoa_calculations5[[#This Row],[ Estimated case time (see and convey)]]*msoa_calculations5[[#This Row],[Population share of ICB]:[Population share of ICB]]</f>
        <v>0.42600769029288083</v>
      </c>
      <c r="M2716" s="98" cm="1">
        <f t="array" ref="M2716">msoa_calculations5[[#This Row],[Estimated case time (see and treat)]]*msoa_calculations5[[#This Row],[Population share of ICB]:[Population share of ICB]]</f>
        <v>0.31081240771817198</v>
      </c>
      <c r="N2716" s="94" cm="1">
        <f t="array" ref="N2716">msoa_calculations5[[#This Row],[Weighted estimate]]*msoa_calculations5[[#This Row],[Population share of ICB]:[Population share of ICB]]</f>
        <v>0.39483690080032879</v>
      </c>
    </row>
    <row r="2717" spans="1:14">
      <c r="A2717" s="63" t="s">
        <v>10170</v>
      </c>
      <c r="B2717" s="63" t="s">
        <v>13715</v>
      </c>
      <c r="C2717" s="63" t="s">
        <v>23</v>
      </c>
      <c r="D2717" s="63" t="s">
        <v>69</v>
      </c>
      <c r="E2717" s="72">
        <v>9672</v>
      </c>
      <c r="F2717" s="64">
        <v>1</v>
      </c>
      <c r="G2717" s="79">
        <v>0</v>
      </c>
      <c r="H2717" s="133">
        <v>88.459503173828125</v>
      </c>
      <c r="I2717" s="134">
        <v>64.452735900878906</v>
      </c>
      <c r="J2717" s="105">
        <v>81.963493347167969</v>
      </c>
      <c r="K2717" s="96">
        <f>msoa_calculations5[[#This Row],[ Pop20]]/SUMIF(msoa_calculations5[ICB26],msoa_calculations5[[#This Row],[ICB26]],msoa_calculations5[[ Pop20]])</f>
        <v>5.6603674205825049E-3</v>
      </c>
      <c r="L2717" s="98" cm="1">
        <f t="array" ref="L2717">msoa_calculations5[[#This Row],[ Estimated case time (see and convey)]]*msoa_calculations5[[#This Row],[Population share of ICB]:[Population share of ICB]]</f>
        <v>0.50071328980605145</v>
      </c>
      <c r="M2717" s="98" cm="1">
        <f t="array" ref="M2717">msoa_calculations5[[#This Row],[Estimated case time (see and treat)]]*msoa_calculations5[[#This Row],[Population share of ICB]:[Population share of ICB]]</f>
        <v>0.36482616646074334</v>
      </c>
      <c r="N2717" s="94" cm="1">
        <f t="array" ref="N2717">msoa_calculations5[[#This Row],[Weighted estimate]]*msoa_calculations5[[#This Row],[Population share of ICB]:[Population share of ICB]]</f>
        <v>0.46394348741944047</v>
      </c>
    </row>
    <row r="2718" spans="1:14">
      <c r="A2718" s="63" t="s">
        <v>10168</v>
      </c>
      <c r="B2718" s="63" t="s">
        <v>13715</v>
      </c>
      <c r="C2718" s="63" t="s">
        <v>23</v>
      </c>
      <c r="D2718" s="63" t="s">
        <v>69</v>
      </c>
      <c r="E2718" s="72">
        <v>8712</v>
      </c>
      <c r="F2718" s="64">
        <v>1</v>
      </c>
      <c r="G2718" s="79">
        <v>0</v>
      </c>
      <c r="H2718" s="133">
        <v>81.468276977539063</v>
      </c>
      <c r="I2718" s="134">
        <v>57.998134613037109</v>
      </c>
      <c r="J2718" s="105">
        <v>75.117469787597656</v>
      </c>
      <c r="K2718" s="96">
        <f>msoa_calculations5[[#This Row],[ Pop20]]/SUMIF(msoa_calculations5[ICB26],msoa_calculations5[[#This Row],[ICB26]],msoa_calculations5[[ Pop20]])</f>
        <v>5.0985443515420576E-3</v>
      </c>
      <c r="L2718" s="98" cm="1">
        <f t="array" ref="L2718">msoa_calculations5[[#This Row],[ Estimated case time (see and convey)]]*msoa_calculations5[[#This Row],[Population share of ICB]:[Population share of ICB]]</f>
        <v>0.41536962341369565</v>
      </c>
      <c r="M2718" s="98" cm="1">
        <f t="array" ref="M2718">msoa_calculations5[[#This Row],[Estimated case time (see and treat)]]*msoa_calculations5[[#This Row],[Population share of ICB]:[Population share of ICB]]</f>
        <v>0.29570606163127627</v>
      </c>
      <c r="N2718" s="94" cm="1">
        <f t="array" ref="N2718">msoa_calculations5[[#This Row],[Weighted estimate]]*msoa_calculations5[[#This Row],[Population share of ICB]:[Population share of ICB]]</f>
        <v>0.3829897512876872</v>
      </c>
    </row>
    <row r="2719" spans="1:14">
      <c r="A2719" s="63" t="s">
        <v>10166</v>
      </c>
      <c r="B2719" s="63" t="s">
        <v>13715</v>
      </c>
      <c r="C2719" s="63" t="s">
        <v>23</v>
      </c>
      <c r="D2719" s="63" t="s">
        <v>69</v>
      </c>
      <c r="E2719" s="72">
        <v>11394</v>
      </c>
      <c r="F2719" s="64">
        <v>1</v>
      </c>
      <c r="G2719" s="79">
        <v>0</v>
      </c>
      <c r="H2719" s="133">
        <v>81.148971557617188</v>
      </c>
      <c r="I2719" s="134">
        <v>57.236000061035156</v>
      </c>
      <c r="J2719" s="105">
        <v>74.678337097167969</v>
      </c>
      <c r="K2719" s="96">
        <f>msoa_calculations5[[#This Row],[ Pop20]]/SUMIF(msoa_calculations5[ICB26],msoa_calculations5[[#This Row],[ICB26]],msoa_calculations5[[ Pop20]])</f>
        <v>6.6681375506738071E-3</v>
      </c>
      <c r="L2719" s="98" cm="1">
        <f t="array" ref="L2719">msoa_calculations5[[#This Row],[ Estimated case time (see and convey)]]*msoa_calculations5[[#This Row],[Population share of ICB]:[Population share of ICB]]</f>
        <v>0.54111250444190795</v>
      </c>
      <c r="M2719" s="98" cm="1">
        <f t="array" ref="M2719">msoa_calculations5[[#This Row],[Estimated case time (see and treat)]]*msoa_calculations5[[#This Row],[Population share of ICB]:[Population share of ICB]]</f>
        <v>0.38165752125735686</v>
      </c>
      <c r="N2719" s="94" cm="1">
        <f t="array" ref="N2719">msoa_calculations5[[#This Row],[Weighted estimate]]*msoa_calculations5[[#This Row],[Population share of ICB]:[Population share of ICB]]</f>
        <v>0.49796542381950254</v>
      </c>
    </row>
    <row r="2720" spans="1:14">
      <c r="A2720" s="63" t="s">
        <v>10164</v>
      </c>
      <c r="B2720" s="63" t="s">
        <v>13715</v>
      </c>
      <c r="C2720" s="63" t="s">
        <v>23</v>
      </c>
      <c r="D2720" s="63" t="s">
        <v>69</v>
      </c>
      <c r="E2720" s="72">
        <v>6311</v>
      </c>
      <c r="F2720" s="64">
        <v>1</v>
      </c>
      <c r="G2720" s="79">
        <v>0</v>
      </c>
      <c r="H2720" s="133">
        <v>94.846145629882813</v>
      </c>
      <c r="I2720" s="134">
        <v>68.351959228515625</v>
      </c>
      <c r="J2720" s="105">
        <v>87.67706298828125</v>
      </c>
      <c r="K2720" s="96">
        <f>msoa_calculations5[[#This Row],[ Pop20]]/SUMIF(msoa_calculations5[ICB26],msoa_calculations5[[#This Row],[ICB26]],msoa_calculations5[[ Pop20]])</f>
        <v>3.6934014465773565E-3</v>
      </c>
      <c r="L2720" s="98" cm="1">
        <f t="array" ref="L2720">msoa_calculations5[[#This Row],[ Estimated case time (see and convey)]]*msoa_calculations5[[#This Row],[Population share of ICB]:[Population share of ICB]]</f>
        <v>0.3503048914716958</v>
      </c>
      <c r="M2720" s="98" cm="1">
        <f t="array" ref="M2720">msoa_calculations5[[#This Row],[Estimated case time (see and treat)]]*msoa_calculations5[[#This Row],[Population share of ICB]:[Population share of ICB]]</f>
        <v>0.2524512250909961</v>
      </c>
      <c r="N2720" s="94" cm="1">
        <f t="array" ref="N2720">msoa_calculations5[[#This Row],[Weighted estimate]]*msoa_calculations5[[#This Row],[Population share of ICB]:[Population share of ICB]]</f>
        <v>0.32382659127257196</v>
      </c>
    </row>
    <row r="2721" spans="1:14">
      <c r="A2721" s="63" t="s">
        <v>10162</v>
      </c>
      <c r="B2721" s="63" t="s">
        <v>13715</v>
      </c>
      <c r="C2721" s="63" t="s">
        <v>23</v>
      </c>
      <c r="D2721" s="63" t="s">
        <v>69</v>
      </c>
      <c r="E2721" s="72">
        <v>10460</v>
      </c>
      <c r="F2721" s="64">
        <v>1</v>
      </c>
      <c r="G2721" s="79">
        <v>0</v>
      </c>
      <c r="H2721" s="133">
        <v>87.043350219726563</v>
      </c>
      <c r="I2721" s="134">
        <v>62.966396331787109</v>
      </c>
      <c r="J2721" s="105">
        <v>80.528343200683594</v>
      </c>
      <c r="K2721" s="96">
        <f>msoa_calculations5[[#This Row],[ Pop20]]/SUMIF(msoa_calculations5[ICB26],msoa_calculations5[[#This Row],[ICB26]],msoa_calculations5[[ Pop20]])</f>
        <v>6.1215305230865385E-3</v>
      </c>
      <c r="L2721" s="98" cm="1">
        <f t="array" ref="L2721">msoa_calculations5[[#This Row],[ Estimated case time (see and convey)]]*msoa_calculations5[[#This Row],[Population share of ICB]:[Population share of ICB]]</f>
        <v>0.53283852520176755</v>
      </c>
      <c r="M2721" s="98" cm="1">
        <f t="array" ref="M2721">msoa_calculations5[[#This Row],[Estimated case time (see and treat)]]*msoa_calculations5[[#This Row],[Population share of ICB]:[Population share of ICB]]</f>
        <v>0.38545071707379902</v>
      </c>
      <c r="N2721" s="94" cm="1">
        <f t="array" ref="N2721">msoa_calculations5[[#This Row],[Weighted estimate]]*msoa_calculations5[[#This Row],[Population share of ICB]:[Population share of ICB]]</f>
        <v>0.49295671087657295</v>
      </c>
    </row>
    <row r="2722" spans="1:14">
      <c r="A2722" s="63" t="s">
        <v>10160</v>
      </c>
      <c r="B2722" s="63" t="s">
        <v>13715</v>
      </c>
      <c r="C2722" s="63" t="s">
        <v>23</v>
      </c>
      <c r="D2722" s="63" t="s">
        <v>69</v>
      </c>
      <c r="E2722" s="72">
        <v>13932</v>
      </c>
      <c r="F2722" s="64">
        <v>1</v>
      </c>
      <c r="G2722" s="79">
        <v>0</v>
      </c>
      <c r="H2722" s="133">
        <v>83.762702941894531</v>
      </c>
      <c r="I2722" s="134">
        <v>59.978321075439453</v>
      </c>
      <c r="J2722" s="105">
        <v>77.326866149902344</v>
      </c>
      <c r="K2722" s="96">
        <f>msoa_calculations5[[#This Row],[ Pop20]]/SUMIF(msoa_calculations5[ICB26],msoa_calculations5[[#This Row],[ICB26]],msoa_calculations5[[ Pop20]])</f>
        <v>8.1534572894494898E-3</v>
      </c>
      <c r="L2722" s="98" cm="1">
        <f t="array" ref="L2722">msoa_calculations5[[#This Row],[ Estimated case time (see and convey)]]*msoa_calculations5[[#This Row],[Population share of ICB]:[Population share of ICB]]</f>
        <v>0.68295562088558215</v>
      </c>
      <c r="M2722" s="98" cm="1">
        <f t="array" ref="M2722">msoa_calculations5[[#This Row],[Estimated case time (see and treat)]]*msoa_calculations5[[#This Row],[Population share of ICB]:[Population share of ICB]]</f>
        <v>0.4890306791814838</v>
      </c>
      <c r="N2722" s="94" cm="1">
        <f t="array" ref="N2722">msoa_calculations5[[#This Row],[Weighted estimate]]*msoa_calculations5[[#This Row],[Population share of ICB]:[Population share of ICB]]</f>
        <v>0.63048130048020623</v>
      </c>
    </row>
    <row r="2723" spans="1:14">
      <c r="A2723" s="63" t="s">
        <v>10158</v>
      </c>
      <c r="B2723" s="63" t="s">
        <v>13715</v>
      </c>
      <c r="C2723" s="63" t="s">
        <v>23</v>
      </c>
      <c r="D2723" s="63" t="s">
        <v>69</v>
      </c>
      <c r="E2723" s="72">
        <v>8529</v>
      </c>
      <c r="F2723" s="64">
        <v>1</v>
      </c>
      <c r="G2723" s="79">
        <v>0</v>
      </c>
      <c r="H2723" s="133">
        <v>89.37542724609375</v>
      </c>
      <c r="I2723" s="134">
        <v>64.607551574707031</v>
      </c>
      <c r="J2723" s="105">
        <v>82.673469543457031</v>
      </c>
      <c r="K2723" s="96">
        <f>msoa_calculations5[[#This Row],[ Pop20]]/SUMIF(msoa_calculations5[ICB26],msoa_calculations5[[#This Row],[ICB26]],msoa_calculations5[[ Pop20]])</f>
        <v>4.9914468290062231E-3</v>
      </c>
      <c r="L2723" s="98" cm="1">
        <f t="array" ref="L2723">msoa_calculations5[[#This Row],[ Estimated case time (see and convey)]]*msoa_calculations5[[#This Row],[Population share of ICB]:[Population share of ICB]]</f>
        <v>0.44611269291859107</v>
      </c>
      <c r="M2723" s="98" cm="1">
        <f t="array" ref="M2723">msoa_calculations5[[#This Row],[Estimated case time (see and treat)]]*msoa_calculations5[[#This Row],[Population share of ICB]:[Population share of ICB]]</f>
        <v>0.32248515843742742</v>
      </c>
      <c r="N2723" s="94" cm="1">
        <f t="array" ref="N2723">msoa_calculations5[[#This Row],[Weighted estimate]]*msoa_calculations5[[#This Row],[Population share of ICB]:[Population share of ICB]]</f>
        <v>0.41266022739563119</v>
      </c>
    </row>
    <row r="2724" spans="1:14">
      <c r="A2724" s="63" t="s">
        <v>10156</v>
      </c>
      <c r="B2724" s="63" t="s">
        <v>13715</v>
      </c>
      <c r="C2724" s="63" t="s">
        <v>23</v>
      </c>
      <c r="D2724" s="63" t="s">
        <v>69</v>
      </c>
      <c r="E2724" s="72">
        <v>11237</v>
      </c>
      <c r="F2724" s="64">
        <v>1</v>
      </c>
      <c r="G2724" s="79">
        <v>0</v>
      </c>
      <c r="H2724" s="133">
        <v>83.107589721679688</v>
      </c>
      <c r="I2724" s="134">
        <v>58.198959350585938</v>
      </c>
      <c r="J2724" s="105">
        <v>76.367538452148438</v>
      </c>
      <c r="K2724" s="96">
        <f>msoa_calculations5[[#This Row],[ Pop20]]/SUMIF(msoa_calculations5[ICB26],msoa_calculations5[[#This Row],[ICB26]],msoa_calculations5[[ Pop20]])</f>
        <v>6.5762560695911505E-3</v>
      </c>
      <c r="L2724" s="98" cm="1">
        <f t="array" ref="L2724">msoa_calculations5[[#This Row],[ Estimated case time (see and convey)]]*msoa_calculations5[[#This Row],[Population share of ICB]:[Population share of ICB]]</f>
        <v>0.54653679133628719</v>
      </c>
      <c r="M2724" s="98" cm="1">
        <f t="array" ref="M2724">msoa_calculations5[[#This Row],[Estimated case time (see and treat)]]*msoa_calculations5[[#This Row],[Population share of ICB]:[Population share of ICB]]</f>
        <v>0.38273125967317939</v>
      </c>
      <c r="N2724" s="94" cm="1">
        <f t="array" ref="N2724">msoa_calculations5[[#This Row],[Weighted estimate]]*msoa_calculations5[[#This Row],[Population share of ICB]:[Population share of ICB]]</f>
        <v>0.50221248826567677</v>
      </c>
    </row>
    <row r="2725" spans="1:14">
      <c r="A2725" s="63" t="s">
        <v>10154</v>
      </c>
      <c r="B2725" s="63" t="s">
        <v>13715</v>
      </c>
      <c r="C2725" s="63" t="s">
        <v>23</v>
      </c>
      <c r="D2725" s="63" t="s">
        <v>69</v>
      </c>
      <c r="E2725" s="72">
        <v>9342</v>
      </c>
      <c r="F2725" s="64">
        <v>1</v>
      </c>
      <c r="G2725" s="79">
        <v>0</v>
      </c>
      <c r="H2725" s="133">
        <v>85.861526489257813</v>
      </c>
      <c r="I2725" s="134">
        <v>62.177242279052734</v>
      </c>
      <c r="J2725" s="105">
        <v>79.452774047851563</v>
      </c>
      <c r="K2725" s="96">
        <f>msoa_calculations5[[#This Row],[ Pop20]]/SUMIF(msoa_calculations5[ICB26],msoa_calculations5[[#This Row],[ICB26]],msoa_calculations5[[ Pop20]])</f>
        <v>5.4672407405998514E-3</v>
      </c>
      <c r="L2725" s="98" cm="1">
        <f t="array" ref="L2725">msoa_calculations5[[#This Row],[ Estimated case time (see and convey)]]*msoa_calculations5[[#This Row],[Population share of ICB]:[Population share of ICB]]</f>
        <v>0.46942563567216367</v>
      </c>
      <c r="M2725" s="98" cm="1">
        <f t="array" ref="M2725">msoa_calculations5[[#This Row],[Estimated case time (see and treat)]]*msoa_calculations5[[#This Row],[Population share of ICB]:[Population share of ICB]]</f>
        <v>0.33993795212618466</v>
      </c>
      <c r="N2725" s="94" cm="1">
        <f t="array" ref="N2725">msoa_calculations5[[#This Row],[Weighted estimate]]*msoa_calculations5[[#This Row],[Population share of ICB]:[Population share of ICB]]</f>
        <v>0.43438744322808864</v>
      </c>
    </row>
    <row r="2726" spans="1:14">
      <c r="A2726" s="63" t="s">
        <v>10152</v>
      </c>
      <c r="B2726" s="63" t="s">
        <v>13715</v>
      </c>
      <c r="C2726" s="63" t="s">
        <v>23</v>
      </c>
      <c r="D2726" s="63" t="s">
        <v>69</v>
      </c>
      <c r="E2726" s="72">
        <v>9065</v>
      </c>
      <c r="F2726" s="64">
        <v>1</v>
      </c>
      <c r="G2726" s="79">
        <v>0</v>
      </c>
      <c r="H2726" s="133">
        <v>84.354179382324219</v>
      </c>
      <c r="I2726" s="134">
        <v>60.232345581054688</v>
      </c>
      <c r="J2726" s="105">
        <v>77.827033996582031</v>
      </c>
      <c r="K2726" s="96">
        <f>msoa_calculations5[[#This Row],[ Pop20]]/SUMIF(msoa_calculations5[ICB26],msoa_calculations5[[#This Row],[ICB26]],msoa_calculations5[[ Pop20]])</f>
        <v>5.3051313758871394E-3</v>
      </c>
      <c r="L2726" s="98" cm="1">
        <f t="array" ref="L2726">msoa_calculations5[[#This Row],[ Estimated case time (see and convey)]]*msoa_calculations5[[#This Row],[Population share of ICB]:[Population share of ICB]]</f>
        <v>0.44751000372838023</v>
      </c>
      <c r="M2726" s="98" cm="1">
        <f t="array" ref="M2726">msoa_calculations5[[#This Row],[Estimated case time (see and treat)]]*msoa_calculations5[[#This Row],[Population share of ICB]:[Population share of ICB]]</f>
        <v>0.31954050638533033</v>
      </c>
      <c r="N2726" s="94" cm="1">
        <f t="array" ref="N2726">msoa_calculations5[[#This Row],[Weighted estimate]]*msoa_calculations5[[#This Row],[Population share of ICB]:[Population share of ICB]]</f>
        <v>0.41288263994750241</v>
      </c>
    </row>
    <row r="2727" spans="1:14">
      <c r="A2727" s="63" t="s">
        <v>10150</v>
      </c>
      <c r="B2727" s="63" t="s">
        <v>13715</v>
      </c>
      <c r="C2727" s="63" t="s">
        <v>23</v>
      </c>
      <c r="D2727" s="63" t="s">
        <v>69</v>
      </c>
      <c r="E2727" s="72">
        <v>9084</v>
      </c>
      <c r="F2727" s="64">
        <v>1</v>
      </c>
      <c r="G2727" s="79">
        <v>0</v>
      </c>
      <c r="H2727" s="133">
        <v>86.952720642089844</v>
      </c>
      <c r="I2727" s="134">
        <v>62.153465270996094</v>
      </c>
      <c r="J2727" s="105">
        <v>80.242271423339844</v>
      </c>
      <c r="K2727" s="96">
        <f>msoa_calculations5[[#This Row],[ Pop20]]/SUMIF(msoa_calculations5[ICB26],msoa_calculations5[[#This Row],[ICB26]],msoa_calculations5[[ Pop20]])</f>
        <v>5.3162507907952312E-3</v>
      </c>
      <c r="L2727" s="98" cm="1">
        <f t="array" ref="L2727">msoa_calculations5[[#This Row],[ Estimated case time (see and convey)]]*msoa_calculations5[[#This Row],[Population share of ICB]:[Population share of ICB]]</f>
        <v>0.46226246987530695</v>
      </c>
      <c r="M2727" s="98" cm="1">
        <f t="array" ref="M2727">msoa_calculations5[[#This Row],[Estimated case time (see and treat)]]*msoa_calculations5[[#This Row],[Population share of ICB]:[Population share of ICB]]</f>
        <v>0.33042340889759692</v>
      </c>
      <c r="N2727" s="94" cm="1">
        <f t="array" ref="N2727">msoa_calculations5[[#This Row],[Weighted estimate]]*msoa_calculations5[[#This Row],[Population share of ICB]:[Population share of ICB]]</f>
        <v>0.426588038909536</v>
      </c>
    </row>
    <row r="2728" spans="1:14">
      <c r="A2728" s="63" t="s">
        <v>10148</v>
      </c>
      <c r="B2728" s="63" t="s">
        <v>13715</v>
      </c>
      <c r="C2728" s="63" t="s">
        <v>23</v>
      </c>
      <c r="D2728" s="63" t="s">
        <v>69</v>
      </c>
      <c r="E2728" s="72">
        <v>13285</v>
      </c>
      <c r="F2728" s="64">
        <v>1</v>
      </c>
      <c r="G2728" s="79">
        <v>0</v>
      </c>
      <c r="H2728" s="133">
        <v>84.211601257324219</v>
      </c>
      <c r="I2728" s="134">
        <v>59.813350677490234</v>
      </c>
      <c r="J2728" s="105">
        <v>77.609657287597656</v>
      </c>
      <c r="K2728" s="96">
        <f>msoa_calculations5[[#This Row],[ Pop20]]/SUMIF(msoa_calculations5[ICB26],msoa_calculations5[[#This Row],[ICB26]],msoa_calculations5[[ Pop20]])</f>
        <v>7.7748119502107716E-3</v>
      </c>
      <c r="L2728" s="98" cm="1">
        <f t="array" ref="L2728">msoa_calculations5[[#This Row],[ Estimated case time (see and convey)]]*msoa_calculations5[[#This Row],[Population share of ICB]:[Population share of ICB]]</f>
        <v>0.65472936380182878</v>
      </c>
      <c r="M2728" s="98" cm="1">
        <f t="array" ref="M2728">msoa_calculations5[[#This Row],[Estimated case time (see and treat)]]*msoa_calculations5[[#This Row],[Population share of ICB]:[Population share of ICB]]</f>
        <v>0.46503755362949861</v>
      </c>
      <c r="N2728" s="94" cm="1">
        <f t="array" ref="N2728">msoa_calculations5[[#This Row],[Weighted estimate]]*msoa_calculations5[[#This Row],[Population share of ICB]:[Population share of ICB]]</f>
        <v>0.60340049093137671</v>
      </c>
    </row>
    <row r="2729" spans="1:14">
      <c r="A2729" s="63" t="s">
        <v>10146</v>
      </c>
      <c r="B2729" s="63" t="s">
        <v>13715</v>
      </c>
      <c r="C2729" s="63" t="s">
        <v>23</v>
      </c>
      <c r="D2729" s="63" t="s">
        <v>69</v>
      </c>
      <c r="E2729" s="72">
        <v>6451</v>
      </c>
      <c r="F2729" s="64">
        <v>1</v>
      </c>
      <c r="G2729" s="79">
        <v>0</v>
      </c>
      <c r="H2729" s="133">
        <v>97.14813232421875</v>
      </c>
      <c r="I2729" s="134">
        <v>69.976753234863281</v>
      </c>
      <c r="J2729" s="105">
        <v>89.795806884765625</v>
      </c>
      <c r="K2729" s="96">
        <f>msoa_calculations5[[#This Row],[ Pop20]]/SUMIF(msoa_calculations5[ICB26],msoa_calculations5[[#This Row],[ICB26]],msoa_calculations5[[ Pop20]])</f>
        <v>3.7753339774790882E-3</v>
      </c>
      <c r="L2729" s="98" cm="1">
        <f t="array" ref="L2729">msoa_calculations5[[#This Row],[ Estimated case time (see and convey)]]*msoa_calculations5[[#This Row],[Population share of ICB]:[Population share of ICB]]</f>
        <v>0.36676664481225757</v>
      </c>
      <c r="M2729" s="98" cm="1">
        <f t="array" ref="M2729">msoa_calculations5[[#This Row],[Estimated case time (see and treat)]]*msoa_calculations5[[#This Row],[Population share of ICB]:[Population share of ICB]]</f>
        <v>0.26418561412124902</v>
      </c>
      <c r="N2729" s="94" cm="1">
        <f t="array" ref="N2729">msoa_calculations5[[#This Row],[Weighted estimate]]*msoa_calculations5[[#This Row],[Population share of ICB]:[Population share of ICB]]</f>
        <v>0.33900916076720627</v>
      </c>
    </row>
    <row r="2730" spans="1:14">
      <c r="A2730" s="63" t="s">
        <v>10144</v>
      </c>
      <c r="B2730" s="63" t="s">
        <v>13715</v>
      </c>
      <c r="C2730" s="63" t="s">
        <v>23</v>
      </c>
      <c r="D2730" s="63" t="s">
        <v>69</v>
      </c>
      <c r="E2730" s="72">
        <v>7938</v>
      </c>
      <c r="F2730" s="64">
        <v>1</v>
      </c>
      <c r="G2730" s="79">
        <v>0</v>
      </c>
      <c r="H2730" s="133">
        <v>87.016700744628906</v>
      </c>
      <c r="I2730" s="134">
        <v>62.705047607421875</v>
      </c>
      <c r="J2730" s="105">
        <v>80.438186645507813</v>
      </c>
      <c r="K2730" s="96">
        <f>msoa_calculations5[[#This Row],[ Pop20]]/SUMIF(msoa_calculations5[ICB26],msoa_calculations5[[#This Row],[ICB26]],msoa_calculations5[[ Pop20]])</f>
        <v>4.6455745021281971E-3</v>
      </c>
      <c r="L2730" s="98" cm="1">
        <f t="array" ref="L2730">msoa_calculations5[[#This Row],[ Estimated case time (see and convey)]]*msoa_calculations5[[#This Row],[Population share of ICB]:[Population share of ICB]]</f>
        <v>0.40424256623856775</v>
      </c>
      <c r="M2730" s="98" cm="1">
        <f t="array" ref="M2730">msoa_calculations5[[#This Row],[Estimated case time (see and treat)]]*msoa_calculations5[[#This Row],[Population share of ICB]:[Population share of ICB]]</f>
        <v>0.29130097031977376</v>
      </c>
      <c r="N2730" s="94" cm="1">
        <f t="array" ref="N2730">msoa_calculations5[[#This Row],[Weighted estimate]]*msoa_calculations5[[#This Row],[Population share of ICB]:[Population share of ICB]]</f>
        <v>0.37368158887779995</v>
      </c>
    </row>
    <row r="2731" spans="1:14">
      <c r="A2731" s="63" t="s">
        <v>10142</v>
      </c>
      <c r="B2731" s="63" t="s">
        <v>13715</v>
      </c>
      <c r="C2731" s="63" t="s">
        <v>23</v>
      </c>
      <c r="D2731" s="63" t="s">
        <v>69</v>
      </c>
      <c r="E2731" s="72">
        <v>9347</v>
      </c>
      <c r="F2731" s="64">
        <v>1</v>
      </c>
      <c r="G2731" s="79">
        <v>0</v>
      </c>
      <c r="H2731" s="133">
        <v>89.134651184082031</v>
      </c>
      <c r="I2731" s="134">
        <v>64.9779052734375</v>
      </c>
      <c r="J2731" s="105">
        <v>82.598052978515625</v>
      </c>
      <c r="K2731" s="96">
        <f>msoa_calculations5[[#This Row],[ Pop20]]/SUMIF(msoa_calculations5[ICB26],msoa_calculations5[[#This Row],[ICB26]],msoa_calculations5[[ Pop20]])</f>
        <v>5.4701669024177701E-3</v>
      </c>
      <c r="L2731" s="98" cm="1">
        <f t="array" ref="L2731">msoa_calculations5[[#This Row],[ Estimated case time (see and convey)]]*msoa_calculations5[[#This Row],[Population share of ICB]:[Population share of ICB]]</f>
        <v>0.48758141876571842</v>
      </c>
      <c r="M2731" s="98" cm="1">
        <f t="array" ref="M2731">msoa_calculations5[[#This Row],[Estimated case time (see and treat)]]*msoa_calculations5[[#This Row],[Population share of ICB]:[Population share of ICB]]</f>
        <v>0.3554399868151949</v>
      </c>
      <c r="N2731" s="94" cm="1">
        <f t="array" ref="N2731">msoa_calculations5[[#This Row],[Weighted estimate]]*msoa_calculations5[[#This Row],[Population share of ICB]:[Population share of ICB]]</f>
        <v>0.4518251356072257</v>
      </c>
    </row>
    <row r="2732" spans="1:14">
      <c r="A2732" s="63" t="s">
        <v>10140</v>
      </c>
      <c r="B2732" s="63" t="s">
        <v>13715</v>
      </c>
      <c r="C2732" s="63" t="s">
        <v>23</v>
      </c>
      <c r="D2732" s="63" t="s">
        <v>69</v>
      </c>
      <c r="E2732" s="72">
        <v>9778</v>
      </c>
      <c r="F2732" s="64">
        <v>1</v>
      </c>
      <c r="G2732" s="79">
        <v>0</v>
      </c>
      <c r="H2732" s="133">
        <v>90.288360595703125</v>
      </c>
      <c r="I2732" s="134">
        <v>62.642406463623047</v>
      </c>
      <c r="J2732" s="105">
        <v>82.8076171875</v>
      </c>
      <c r="K2732" s="96">
        <f>msoa_calculations5[[#This Row],[ Pop20]]/SUMIF(msoa_calculations5[ICB26],msoa_calculations5[[#This Row],[ICB26]],msoa_calculations5[[ Pop20]])</f>
        <v>5.7224020511223881E-3</v>
      </c>
      <c r="L2732" s="98" cm="1">
        <f t="array" ref="L2732">msoa_calculations5[[#This Row],[ Estimated case time (see and convey)]]*msoa_calculations5[[#This Row],[Population share of ICB]:[Population share of ICB]]</f>
        <v>0.51666629986532941</v>
      </c>
      <c r="M2732" s="98" cm="1">
        <f t="array" ref="M2732">msoa_calculations5[[#This Row],[Estimated case time (see and treat)]]*msoa_calculations5[[#This Row],[Population share of ICB]:[Population share of ICB]]</f>
        <v>0.35846503523467887</v>
      </c>
      <c r="N2732" s="94" cm="1">
        <f t="array" ref="N2732">msoa_calculations5[[#This Row],[Weighted estimate]]*msoa_calculations5[[#This Row],[Population share of ICB]:[Population share of ICB]]</f>
        <v>0.4738584784423075</v>
      </c>
    </row>
    <row r="2733" spans="1:14">
      <c r="A2733" s="63" t="s">
        <v>10138</v>
      </c>
      <c r="B2733" s="63" t="s">
        <v>13715</v>
      </c>
      <c r="C2733" s="63" t="s">
        <v>23</v>
      </c>
      <c r="D2733" s="63" t="s">
        <v>69</v>
      </c>
      <c r="E2733" s="72">
        <v>8289</v>
      </c>
      <c r="F2733" s="64">
        <v>1</v>
      </c>
      <c r="G2733" s="79">
        <v>0</v>
      </c>
      <c r="H2733" s="133">
        <v>97.104072570800781</v>
      </c>
      <c r="I2733" s="134">
        <v>70.078521728515625</v>
      </c>
      <c r="J2733" s="105">
        <v>89.791206359863281</v>
      </c>
      <c r="K2733" s="96">
        <f>msoa_calculations5[[#This Row],[ Pop20]]/SUMIF(msoa_calculations5[ICB26],msoa_calculations5[[#This Row],[ICB26]],msoa_calculations5[[ Pop20]])</f>
        <v>4.8509910617461106E-3</v>
      </c>
      <c r="L2733" s="98" cm="1">
        <f t="array" ref="L2733">msoa_calculations5[[#This Row],[ Estimated case time (see and convey)]]*msoa_calculations5[[#This Row],[Population share of ICB]:[Population share of ICB]]</f>
        <v>0.47105098810010027</v>
      </c>
      <c r="M2733" s="98" cm="1">
        <f t="array" ref="M2733">msoa_calculations5[[#This Row],[Estimated case time (see and treat)]]*msoa_calculations5[[#This Row],[Population share of ICB]:[Population share of ICB]]</f>
        <v>0.33995028252540987</v>
      </c>
      <c r="N2733" s="94" cm="1">
        <f t="array" ref="N2733">msoa_calculations5[[#This Row],[Weighted estimate]]*msoa_calculations5[[#This Row],[Population share of ICB]:[Population share of ICB]]</f>
        <v>0.43557633947509727</v>
      </c>
    </row>
    <row r="2734" spans="1:14">
      <c r="A2734" s="63" t="s">
        <v>9108</v>
      </c>
      <c r="B2734" s="63" t="s">
        <v>13707</v>
      </c>
      <c r="C2734" s="63" t="s">
        <v>33</v>
      </c>
      <c r="D2734" s="63" t="s">
        <v>79</v>
      </c>
      <c r="E2734" s="72">
        <v>5977</v>
      </c>
      <c r="F2734" s="64">
        <v>1</v>
      </c>
      <c r="G2734" s="79">
        <v>0</v>
      </c>
      <c r="H2734" s="133">
        <v>90.660903930664063</v>
      </c>
      <c r="I2734" s="134">
        <v>66.221908569335938</v>
      </c>
      <c r="J2734" s="105">
        <v>84.047935485839844</v>
      </c>
      <c r="K2734" s="96">
        <f>msoa_calculations5[[#This Row],[ Pop20]]/SUMIF(msoa_calculations5[ICB26],msoa_calculations5[[#This Row],[ICB26]],msoa_calculations5[[ Pop20]])</f>
        <v>5.6174970418149672E-3</v>
      </c>
      <c r="L2734" s="98" cm="1">
        <f t="array" ref="L2734">msoa_calculations5[[#This Row],[ Estimated case time (see and convey)]]*msoa_calculations5[[#This Row],[Population share of ICB]:[Population share of ICB]]</f>
        <v>0.50928735963877636</v>
      </c>
      <c r="M2734" s="98" cm="1">
        <f t="array" ref="M2734">msoa_calculations5[[#This Row],[Estimated case time (see and treat)]]*msoa_calculations5[[#This Row],[Population share of ICB]:[Population share of ICB]]</f>
        <v>0.37200137549158585</v>
      </c>
      <c r="N2734" s="94" cm="1">
        <f t="array" ref="N2734">msoa_calculations5[[#This Row],[Weighted estimate]]*msoa_calculations5[[#This Row],[Population share of ICB]:[Population share of ICB]]</f>
        <v>0.47213902896236054</v>
      </c>
    </row>
    <row r="2735" spans="1:14">
      <c r="A2735" s="63" t="s">
        <v>9106</v>
      </c>
      <c r="B2735" s="63" t="s">
        <v>13707</v>
      </c>
      <c r="C2735" s="63" t="s">
        <v>33</v>
      </c>
      <c r="D2735" s="63" t="s">
        <v>79</v>
      </c>
      <c r="E2735" s="72">
        <v>7256</v>
      </c>
      <c r="F2735" s="64">
        <v>1</v>
      </c>
      <c r="G2735" s="79">
        <v>0</v>
      </c>
      <c r="H2735" s="133">
        <v>91.193351745605469</v>
      </c>
      <c r="I2735" s="134">
        <v>67.556243896484375</v>
      </c>
      <c r="J2735" s="105">
        <v>84.79736328125</v>
      </c>
      <c r="K2735" s="96">
        <f>msoa_calculations5[[#This Row],[ Pop20]]/SUMIF(msoa_calculations5[ICB26],msoa_calculations5[[#This Row],[ICB26]],msoa_calculations5[[ Pop20]])</f>
        <v>6.8195681002859972E-3</v>
      </c>
      <c r="L2735" s="98" cm="1">
        <f t="array" ref="L2735">msoa_calculations5[[#This Row],[ Estimated case time (see and convey)]]*msoa_calculations5[[#This Row],[Population share of ICB]:[Population share of ICB]]</f>
        <v>0.62189927252249144</v>
      </c>
      <c r="M2735" s="98" cm="1">
        <f t="array" ref="M2735">msoa_calculations5[[#This Row],[Estimated case time (see and treat)]]*msoa_calculations5[[#This Row],[Population share of ICB]:[Population share of ICB]]</f>
        <v>0.46070440585160544</v>
      </c>
      <c r="N2735" s="94" cm="1">
        <f t="array" ref="N2735">msoa_calculations5[[#This Row],[Weighted estimate]]*msoa_calculations5[[#This Row],[Population share of ICB]:[Population share of ICB]]</f>
        <v>0.57828139362117559</v>
      </c>
    </row>
    <row r="2736" spans="1:14">
      <c r="A2736" s="63" t="s">
        <v>9104</v>
      </c>
      <c r="B2736" s="63" t="s">
        <v>13707</v>
      </c>
      <c r="C2736" s="63" t="s">
        <v>33</v>
      </c>
      <c r="D2736" s="63" t="s">
        <v>79</v>
      </c>
      <c r="E2736" s="72">
        <v>9655</v>
      </c>
      <c r="F2736" s="64">
        <v>1</v>
      </c>
      <c r="G2736" s="79">
        <v>0</v>
      </c>
      <c r="H2736" s="133">
        <v>93.757408142089844</v>
      </c>
      <c r="I2736" s="134">
        <v>66.359107971191406</v>
      </c>
      <c r="J2736" s="105">
        <v>86.343681335449219</v>
      </c>
      <c r="K2736" s="96">
        <f>msoa_calculations5[[#This Row],[ Pop20]]/SUMIF(msoa_calculations5[ICB26],msoa_calculations5[[#This Row],[ICB26]],msoa_calculations5[[ Pop20]])</f>
        <v>9.0742737056589452E-3</v>
      </c>
      <c r="L2736" s="98" cm="1">
        <f t="array" ref="L2736">msoa_calculations5[[#This Row],[ Estimated case time (see and convey)]]*msoa_calculations5[[#This Row],[Population share of ICB]:[Population share of ICB]]</f>
        <v>0.8507803834144998</v>
      </c>
      <c r="M2736" s="98" cm="1">
        <f t="array" ref="M2736">msoa_calculations5[[#This Row],[Estimated case time (see and treat)]]*msoa_calculations5[[#This Row],[Population share of ICB]:[Population share of ICB]]</f>
        <v>0.60216070859396509</v>
      </c>
      <c r="N2736" s="94" cm="1">
        <f t="array" ref="N2736">msoa_calculations5[[#This Row],[Weighted estimate]]*msoa_calculations5[[#This Row],[Population share of ICB]:[Population share of ICB]]</f>
        <v>0.78350619719206194</v>
      </c>
    </row>
    <row r="2737" spans="1:14">
      <c r="A2737" s="63" t="s">
        <v>9102</v>
      </c>
      <c r="B2737" s="63" t="s">
        <v>13707</v>
      </c>
      <c r="C2737" s="63" t="s">
        <v>33</v>
      </c>
      <c r="D2737" s="63" t="s">
        <v>79</v>
      </c>
      <c r="E2737" s="72">
        <v>5993</v>
      </c>
      <c r="F2737" s="64">
        <v>1</v>
      </c>
      <c r="G2737" s="79">
        <v>0</v>
      </c>
      <c r="H2737" s="133">
        <v>91.93292236328125</v>
      </c>
      <c r="I2737" s="134">
        <v>64.699729919433594</v>
      </c>
      <c r="J2737" s="105">
        <v>84.563865661621094</v>
      </c>
      <c r="K2737" s="96">
        <f>msoa_calculations5[[#This Row],[ Pop20]]/SUMIF(msoa_calculations5[ICB26],msoa_calculations5[[#This Row],[ICB26]],msoa_calculations5[[ Pop20]])</f>
        <v>5.6325346781992804E-3</v>
      </c>
      <c r="L2737" s="98" cm="1">
        <f t="array" ref="L2737">msoa_calculations5[[#This Row],[ Estimated case time (see and convey)]]*msoa_calculations5[[#This Row],[Population share of ICB]:[Population share of ICB]]</f>
        <v>0.51781537327938376</v>
      </c>
      <c r="M2737" s="98" cm="1">
        <f t="array" ref="M2737">msoa_calculations5[[#This Row],[Estimated case time (see and treat)]]*msoa_calculations5[[#This Row],[Population share of ICB]:[Population share of ICB]]</f>
        <v>0.36442347244133727</v>
      </c>
      <c r="N2737" s="94" cm="1">
        <f t="array" ref="N2737">msoa_calculations5[[#This Row],[Weighted estimate]]*msoa_calculations5[[#This Row],[Population share of ICB]:[Population share of ICB]]</f>
        <v>0.47630890586166613</v>
      </c>
    </row>
    <row r="2738" spans="1:14">
      <c r="A2738" s="63" t="s">
        <v>9100</v>
      </c>
      <c r="B2738" s="63" t="s">
        <v>13707</v>
      </c>
      <c r="C2738" s="63" t="s">
        <v>33</v>
      </c>
      <c r="D2738" s="63" t="s">
        <v>79</v>
      </c>
      <c r="E2738" s="72">
        <v>6960</v>
      </c>
      <c r="F2738" s="64">
        <v>1</v>
      </c>
      <c r="G2738" s="79">
        <v>0</v>
      </c>
      <c r="H2738" s="133">
        <v>88.057746887207031</v>
      </c>
      <c r="I2738" s="134">
        <v>63.793899536132813</v>
      </c>
      <c r="J2738" s="105">
        <v>81.492172241210938</v>
      </c>
      <c r="K2738" s="96">
        <f>msoa_calculations5[[#This Row],[ Pop20]]/SUMIF(msoa_calculations5[ICB26],msoa_calculations5[[#This Row],[ICB26]],msoa_calculations5[[ Pop20]])</f>
        <v>6.5413718271762041E-3</v>
      </c>
      <c r="L2738" s="98" cm="1">
        <f t="array" ref="L2738">msoa_calculations5[[#This Row],[ Estimated case time (see and convey)]]*msoa_calculations5[[#This Row],[Population share of ICB]:[Population share of ICB]]</f>
        <v>0.5760184646525891</v>
      </c>
      <c r="M2738" s="98" cm="1">
        <f t="array" ref="M2738">msoa_calculations5[[#This Row],[Estimated case time (see and treat)]]*msoa_calculations5[[#This Row],[Population share of ICB]:[Population share of ICB]]</f>
        <v>0.41729961717136832</v>
      </c>
      <c r="N2738" s="94" cm="1">
        <f t="array" ref="N2738">msoa_calculations5[[#This Row],[Weighted estimate]]*msoa_calculations5[[#This Row],[Population share of ICB]:[Population share of ICB]]</f>
        <v>0.5330705996340479</v>
      </c>
    </row>
    <row r="2739" spans="1:14">
      <c r="A2739" s="63" t="s">
        <v>9098</v>
      </c>
      <c r="B2739" s="63" t="s">
        <v>13707</v>
      </c>
      <c r="C2739" s="63" t="s">
        <v>33</v>
      </c>
      <c r="D2739" s="63" t="s">
        <v>79</v>
      </c>
      <c r="E2739" s="72">
        <v>7389</v>
      </c>
      <c r="F2739" s="64">
        <v>1</v>
      </c>
      <c r="G2739" s="79">
        <v>0</v>
      </c>
      <c r="H2739" s="133">
        <v>93.592910766601563</v>
      </c>
      <c r="I2739" s="134">
        <v>66.803085327148438</v>
      </c>
      <c r="J2739" s="105">
        <v>86.343826293945313</v>
      </c>
      <c r="K2739" s="96">
        <f>msoa_calculations5[[#This Row],[ Pop20]]/SUMIF(msoa_calculations5[ICB26],msoa_calculations5[[#This Row],[ICB26]],msoa_calculations5[[ Pop20]])</f>
        <v>6.9445684527305995E-3</v>
      </c>
      <c r="L2739" s="98" cm="1">
        <f t="array" ref="L2739">msoa_calculations5[[#This Row],[ Estimated case time (see and convey)]]*msoa_calculations5[[#This Row],[Population share of ICB]:[Population share of ICB]]</f>
        <v>0.64996237550897129</v>
      </c>
      <c r="M2739" s="98" cm="1">
        <f t="array" ref="M2739">msoa_calculations5[[#This Row],[Estimated case time (see and treat)]]*msoa_calculations5[[#This Row],[Population share of ICB]:[Population share of ICB]]</f>
        <v>0.46391859890798542</v>
      </c>
      <c r="N2739" s="94" cm="1">
        <f t="array" ref="N2739">msoa_calculations5[[#This Row],[Weighted estimate]]*msoa_calculations5[[#This Row],[Population share of ICB]:[Population share of ICB]]</f>
        <v>0.59962061216898344</v>
      </c>
    </row>
    <row r="2740" spans="1:14">
      <c r="A2740" s="63" t="s">
        <v>9096</v>
      </c>
      <c r="B2740" s="63" t="s">
        <v>13707</v>
      </c>
      <c r="C2740" s="63" t="s">
        <v>33</v>
      </c>
      <c r="D2740" s="63" t="s">
        <v>79</v>
      </c>
      <c r="E2740" s="72">
        <v>7851</v>
      </c>
      <c r="F2740" s="64">
        <v>1</v>
      </c>
      <c r="G2740" s="79">
        <v>0</v>
      </c>
      <c r="H2740" s="133">
        <v>87.188636779785156</v>
      </c>
      <c r="I2740" s="134">
        <v>61.34967041015625</v>
      </c>
      <c r="J2740" s="105">
        <v>80.196846008300781</v>
      </c>
      <c r="K2740" s="96">
        <f>msoa_calculations5[[#This Row],[ Pop20]]/SUMIF(msoa_calculations5[ICB26],msoa_calculations5[[#This Row],[ICB26]],msoa_calculations5[[ Pop20]])</f>
        <v>7.3787802033276409E-3</v>
      </c>
      <c r="L2740" s="98" cm="1">
        <f t="array" ref="L2740">msoa_calculations5[[#This Row],[ Estimated case time (see and convey)]]*msoa_calculations5[[#This Row],[Population share of ICB]:[Population share of ICB]]</f>
        <v>0.64334578702580292</v>
      </c>
      <c r="M2740" s="98" cm="1">
        <f t="array" ref="M2740">msoa_calculations5[[#This Row],[Estimated case time (see and treat)]]*msoa_calculations5[[#This Row],[Population share of ICB]:[Population share of ICB]]</f>
        <v>0.45268573350313651</v>
      </c>
      <c r="N2740" s="94" cm="1">
        <f t="array" ref="N2740">msoa_calculations5[[#This Row],[Weighted estimate]]*msoa_calculations5[[#This Row],[Population share of ICB]:[Population share of ICB]]</f>
        <v>0.5917548996953651</v>
      </c>
    </row>
    <row r="2741" spans="1:14">
      <c r="A2741" s="63" t="s">
        <v>9094</v>
      </c>
      <c r="B2741" s="63" t="s">
        <v>13707</v>
      </c>
      <c r="C2741" s="63" t="s">
        <v>33</v>
      </c>
      <c r="D2741" s="63" t="s">
        <v>79</v>
      </c>
      <c r="E2741" s="72">
        <v>8610</v>
      </c>
      <c r="F2741" s="64">
        <v>1</v>
      </c>
      <c r="G2741" s="79">
        <v>0</v>
      </c>
      <c r="H2741" s="133">
        <v>84.144050598144531</v>
      </c>
      <c r="I2741" s="134">
        <v>59.23687744140625</v>
      </c>
      <c r="J2741" s="105">
        <v>77.404396057128906</v>
      </c>
      <c r="K2741" s="96">
        <f>msoa_calculations5[[#This Row],[ Pop20]]/SUMIF(msoa_calculations5[ICB26],msoa_calculations5[[#This Row],[ICB26]],msoa_calculations5[[ Pop20]])</f>
        <v>8.0921280793084943E-3</v>
      </c>
      <c r="L2741" s="98" cm="1">
        <f t="array" ref="L2741">msoa_calculations5[[#This Row],[ Estimated case time (see and convey)]]*msoa_calculations5[[#This Row],[Population share of ICB]:[Population share of ICB]]</f>
        <v>0.68090443455200012</v>
      </c>
      <c r="M2741" s="98" cm="1">
        <f t="array" ref="M2741">msoa_calculations5[[#This Row],[Estimated case time (see and treat)]]*msoa_calculations5[[#This Row],[Population share of ICB]:[Population share of ICB]]</f>
        <v>0.47935239927415946</v>
      </c>
      <c r="N2741" s="94" cm="1">
        <f t="array" ref="N2741">msoa_calculations5[[#This Row],[Weighted estimate]]*msoa_calculations5[[#This Row],[Population share of ICB]:[Population share of ICB]]</f>
        <v>0.62636628679580852</v>
      </c>
    </row>
    <row r="2742" spans="1:14">
      <c r="A2742" s="63" t="s">
        <v>9092</v>
      </c>
      <c r="B2742" s="63" t="s">
        <v>13707</v>
      </c>
      <c r="C2742" s="63" t="s">
        <v>33</v>
      </c>
      <c r="D2742" s="63" t="s">
        <v>79</v>
      </c>
      <c r="E2742" s="72">
        <v>8717</v>
      </c>
      <c r="F2742" s="64">
        <v>1</v>
      </c>
      <c r="G2742" s="79">
        <v>0</v>
      </c>
      <c r="H2742" s="133">
        <v>85.466354370117188</v>
      </c>
      <c r="I2742" s="134">
        <v>61.864154815673828</v>
      </c>
      <c r="J2742" s="105">
        <v>79.079811096191406</v>
      </c>
      <c r="K2742" s="96">
        <f>msoa_calculations5[[#This Row],[ Pop20]]/SUMIF(msoa_calculations5[ICB26],msoa_calculations5[[#This Row],[ICB26]],msoa_calculations5[[ Pop20]])</f>
        <v>8.1926922726285878E-3</v>
      </c>
      <c r="L2742" s="98" cm="1">
        <f t="array" ref="L2742">msoa_calculations5[[#This Row],[ Estimated case time (see and convey)]]*msoa_calculations5[[#This Row],[Population share of ICB]:[Population share of ICB]]</f>
        <v>0.70019954101779558</v>
      </c>
      <c r="M2742" s="98" cm="1">
        <f t="array" ref="M2742">msoa_calculations5[[#This Row],[Estimated case time (see and treat)]]*msoa_calculations5[[#This Row],[Population share of ICB]:[Population share of ICB]]</f>
        <v>0.50683398311106964</v>
      </c>
      <c r="N2742" s="94" cm="1">
        <f t="array" ref="N2742">msoa_calculations5[[#This Row],[Weighted estimate]]*msoa_calculations5[[#This Row],[Population share of ICB]:[Population share of ICB]]</f>
        <v>0.64787655728869575</v>
      </c>
    </row>
    <row r="2743" spans="1:14">
      <c r="A2743" s="63" t="s">
        <v>9090</v>
      </c>
      <c r="B2743" s="63" t="s">
        <v>13707</v>
      </c>
      <c r="C2743" s="63" t="s">
        <v>33</v>
      </c>
      <c r="D2743" s="63" t="s">
        <v>79</v>
      </c>
      <c r="E2743" s="72">
        <v>5425</v>
      </c>
      <c r="F2743" s="64">
        <v>1</v>
      </c>
      <c r="G2743" s="79">
        <v>0</v>
      </c>
      <c r="H2743" s="133">
        <v>93.763015747070313</v>
      </c>
      <c r="I2743" s="134">
        <v>68.833793640136719</v>
      </c>
      <c r="J2743" s="105">
        <v>87.01739501953125</v>
      </c>
      <c r="K2743" s="96">
        <f>msoa_calculations5[[#This Row],[ Pop20]]/SUMIF(msoa_calculations5[ICB26],msoa_calculations5[[#This Row],[ICB26]],msoa_calculations5[[ Pop20]])</f>
        <v>5.0986985865561652E-3</v>
      </c>
      <c r="L2743" s="98" cm="1">
        <f t="array" ref="L2743">msoa_calculations5[[#This Row],[ Estimated case time (see and convey)]]*msoa_calculations5[[#This Row],[Population share of ICB]:[Population share of ICB]]</f>
        <v>0.47806935586083088</v>
      </c>
      <c r="M2743" s="98" cm="1">
        <f t="array" ref="M2743">msoa_calculations5[[#This Row],[Estimated case time (see and treat)]]*msoa_calculations5[[#This Row],[Population share of ICB]:[Population share of ICB]]</f>
        <v>0.35096276634026385</v>
      </c>
      <c r="N2743" s="94" cm="1">
        <f t="array" ref="N2743">msoa_calculations5[[#This Row],[Weighted estimate]]*msoa_calculations5[[#This Row],[Population share of ICB]:[Population share of ICB]]</f>
        <v>0.44367546899188348</v>
      </c>
    </row>
    <row r="2744" spans="1:14">
      <c r="A2744" s="63" t="s">
        <v>9088</v>
      </c>
      <c r="B2744" s="63" t="s">
        <v>13707</v>
      </c>
      <c r="C2744" s="63" t="s">
        <v>33</v>
      </c>
      <c r="D2744" s="63" t="s">
        <v>79</v>
      </c>
      <c r="E2744" s="72">
        <v>6312</v>
      </c>
      <c r="F2744" s="64">
        <v>1</v>
      </c>
      <c r="G2744" s="79">
        <v>0</v>
      </c>
      <c r="H2744" s="133">
        <v>83.357704162597656</v>
      </c>
      <c r="I2744" s="134">
        <v>58.481925964355469</v>
      </c>
      <c r="J2744" s="105">
        <v>76.626548767089844</v>
      </c>
      <c r="K2744" s="96">
        <f>msoa_calculations5[[#This Row],[ Pop20]]/SUMIF(msoa_calculations5[ICB26],msoa_calculations5[[#This Row],[ICB26]],msoa_calculations5[[ Pop20]])</f>
        <v>5.9323475536115231E-3</v>
      </c>
      <c r="L2744" s="98" cm="1">
        <f t="array" ref="L2744">msoa_calculations5[[#This Row],[ Estimated case time (see and convey)]]*msoa_calculations5[[#This Row],[Population share of ICB]:[Population share of ICB]]</f>
        <v>0.49450687236365926</v>
      </c>
      <c r="M2744" s="98" cm="1">
        <f t="array" ref="M2744">msoa_calculations5[[#This Row],[Estimated case time (see and treat)]]*msoa_calculations5[[#This Row],[Population share of ICB]:[Population share of ICB]]</f>
        <v>0.34693511042513436</v>
      </c>
      <c r="N2744" s="94" cm="1">
        <f t="array" ref="N2744">msoa_calculations5[[#This Row],[Weighted estimate]]*msoa_calculations5[[#This Row],[Population share of ICB]:[Population share of ICB]]</f>
        <v>0.45457531912013949</v>
      </c>
    </row>
    <row r="2745" spans="1:14">
      <c r="A2745" s="63" t="s">
        <v>9086</v>
      </c>
      <c r="B2745" s="63" t="s">
        <v>13707</v>
      </c>
      <c r="C2745" s="63" t="s">
        <v>33</v>
      </c>
      <c r="D2745" s="63" t="s">
        <v>79</v>
      </c>
      <c r="E2745" s="72">
        <v>8632</v>
      </c>
      <c r="F2745" s="64">
        <v>1</v>
      </c>
      <c r="G2745" s="79">
        <v>0</v>
      </c>
      <c r="H2745" s="133">
        <v>90.824966430664063</v>
      </c>
      <c r="I2745" s="134">
        <v>65.076553344726563</v>
      </c>
      <c r="J2745" s="105">
        <v>83.857681274414063</v>
      </c>
      <c r="K2745" s="96">
        <f>msoa_calculations5[[#This Row],[ Pop20]]/SUMIF(msoa_calculations5[ICB26],msoa_calculations5[[#This Row],[ICB26]],msoa_calculations5[[ Pop20]])</f>
        <v>8.112804829336925E-3</v>
      </c>
      <c r="L2745" s="98" cm="1">
        <f t="array" ref="L2745">msoa_calculations5[[#This Row],[ Estimated case time (see and convey)]]*msoa_calculations5[[#This Row],[Population share of ICB]:[Population share of ICB]]</f>
        <v>0.73684522628305549</v>
      </c>
      <c r="M2745" s="98" cm="1">
        <f t="array" ref="M2745">msoa_calculations5[[#This Row],[Estimated case time (see and treat)]]*msoa_calculations5[[#This Row],[Population share of ICB]:[Population share of ICB]]</f>
        <v>0.52795337625169969</v>
      </c>
      <c r="N2745" s="94" cm="1">
        <f t="array" ref="N2745">msoa_calculations5[[#This Row],[Weighted estimate]]*msoa_calculations5[[#This Row],[Population share of ICB]:[Population share of ICB]]</f>
        <v>0.68032100162006304</v>
      </c>
    </row>
    <row r="2746" spans="1:14">
      <c r="A2746" s="63" t="s">
        <v>9084</v>
      </c>
      <c r="B2746" s="63" t="s">
        <v>13707</v>
      </c>
      <c r="C2746" s="63" t="s">
        <v>33</v>
      </c>
      <c r="D2746" s="63" t="s">
        <v>79</v>
      </c>
      <c r="E2746" s="72">
        <v>13142</v>
      </c>
      <c r="F2746" s="64">
        <v>1</v>
      </c>
      <c r="G2746" s="79">
        <v>0</v>
      </c>
      <c r="H2746" s="133">
        <v>82.304908752441406</v>
      </c>
      <c r="I2746" s="134">
        <v>57.610801696777344</v>
      </c>
      <c r="J2746" s="105">
        <v>75.622909545898438</v>
      </c>
      <c r="K2746" s="96">
        <f>msoa_calculations5[[#This Row],[ Pop20]]/SUMIF(msoa_calculations5[ICB26],msoa_calculations5[[#This Row],[ICB26]],msoa_calculations5[[ Pop20]])</f>
        <v>1.2351538585165184E-2</v>
      </c>
      <c r="L2746" s="98" cm="1">
        <f t="array" ref="L2746">msoa_calculations5[[#This Row],[ Estimated case time (see and convey)]]*msoa_calculations5[[#This Row],[Population share of ICB]:[Population share of ICB]]</f>
        <v>1.0165922562042797</v>
      </c>
      <c r="M2746" s="98" cm="1">
        <f t="array" ref="M2746">msoa_calculations5[[#This Row],[Estimated case time (see and treat)]]*msoa_calculations5[[#This Row],[Population share of ICB]:[Population share of ICB]]</f>
        <v>0.71158204008004522</v>
      </c>
      <c r="N2746" s="94" cm="1">
        <f t="array" ref="N2746">msoa_calculations5[[#This Row],[Weighted estimate]]*msoa_calculations5[[#This Row],[Population share of ICB]:[Population share of ICB]]</f>
        <v>0.93405928517862113</v>
      </c>
    </row>
    <row r="2747" spans="1:14">
      <c r="A2747" s="63" t="s">
        <v>9082</v>
      </c>
      <c r="B2747" s="63" t="s">
        <v>13707</v>
      </c>
      <c r="C2747" s="63" t="s">
        <v>33</v>
      </c>
      <c r="D2747" s="63" t="s">
        <v>79</v>
      </c>
      <c r="E2747" s="72">
        <v>6702</v>
      </c>
      <c r="F2747" s="64">
        <v>1</v>
      </c>
      <c r="G2747" s="79">
        <v>0</v>
      </c>
      <c r="H2747" s="133">
        <v>93.062049865722656</v>
      </c>
      <c r="I2747" s="134">
        <v>66.606666564941406</v>
      </c>
      <c r="J2747" s="105">
        <v>85.903465270996094</v>
      </c>
      <c r="K2747" s="96">
        <f>msoa_calculations5[[#This Row],[ Pop20]]/SUMIF(msoa_calculations5[ICB26],msoa_calculations5[[#This Row],[ICB26]],msoa_calculations5[[ Pop20]])</f>
        <v>6.2988899404791557E-3</v>
      </c>
      <c r="L2747" s="98" cm="1">
        <f t="array" ref="L2747">msoa_calculations5[[#This Row],[ Estimated case time (see and convey)]]*msoa_calculations5[[#This Row],[Population share of ICB]:[Population share of ICB]]</f>
        <v>0.58618760973956996</v>
      </c>
      <c r="M2747" s="98" cm="1">
        <f t="array" ref="M2747">msoa_calculations5[[#This Row],[Estimated case time (see and treat)]]*msoa_calculations5[[#This Row],[Population share of ICB]:[Population share of ICB]]</f>
        <v>0.41954806199475875</v>
      </c>
      <c r="N2747" s="94" cm="1">
        <f t="array" ref="N2747">msoa_calculations5[[#This Row],[Weighted estimate]]*msoa_calculations5[[#This Row],[Population share of ICB]:[Population share of ICB]]</f>
        <v>0.54109647324777777</v>
      </c>
    </row>
    <row r="2748" spans="1:14">
      <c r="A2748" s="63" t="s">
        <v>9080</v>
      </c>
      <c r="B2748" s="63" t="s">
        <v>13707</v>
      </c>
      <c r="C2748" s="63" t="s">
        <v>33</v>
      </c>
      <c r="D2748" s="63" t="s">
        <v>79</v>
      </c>
      <c r="E2748" s="72">
        <v>8484</v>
      </c>
      <c r="F2748" s="64">
        <v>1</v>
      </c>
      <c r="G2748" s="79">
        <v>0</v>
      </c>
      <c r="H2748" s="133">
        <v>86.980430603027344</v>
      </c>
      <c r="I2748" s="134">
        <v>63.690479278564453</v>
      </c>
      <c r="J2748" s="105">
        <v>80.678382873535156</v>
      </c>
      <c r="K2748" s="96">
        <f>msoa_calculations5[[#This Row],[ Pop20]]/SUMIF(msoa_calculations5[ICB26],msoa_calculations5[[#This Row],[ICB26]],msoa_calculations5[[ Pop20]])</f>
        <v>7.9737066927820285E-3</v>
      </c>
      <c r="L2748" s="98" cm="1">
        <f t="array" ref="L2748">msoa_calculations5[[#This Row],[ Estimated case time (see and convey)]]*msoa_calculations5[[#This Row],[Population share of ICB]:[Population share of ICB]]</f>
        <v>0.69355644164042185</v>
      </c>
      <c r="M2748" s="98" cm="1">
        <f t="array" ref="M2748">msoa_calculations5[[#This Row],[Estimated case time (see and treat)]]*msoa_calculations5[[#This Row],[Population share of ICB]:[Population share of ICB]]</f>
        <v>0.50784920088998453</v>
      </c>
      <c r="N2748" s="94" cm="1">
        <f t="array" ref="N2748">msoa_calculations5[[#This Row],[Weighted estimate]]*msoa_calculations5[[#This Row],[Population share of ICB]:[Population share of ICB]]</f>
        <v>0.64330576148153829</v>
      </c>
    </row>
    <row r="2749" spans="1:14">
      <c r="A2749" s="63" t="s">
        <v>9078</v>
      </c>
      <c r="B2749" s="63" t="s">
        <v>13707</v>
      </c>
      <c r="C2749" s="63" t="s">
        <v>33</v>
      </c>
      <c r="D2749" s="63" t="s">
        <v>79</v>
      </c>
      <c r="E2749" s="72">
        <v>11482</v>
      </c>
      <c r="F2749" s="64">
        <v>1</v>
      </c>
      <c r="G2749" s="79">
        <v>0</v>
      </c>
      <c r="H2749" s="133">
        <v>82.055709838867188</v>
      </c>
      <c r="I2749" s="134">
        <v>57.442405700683594</v>
      </c>
      <c r="J2749" s="105">
        <v>75.395576477050781</v>
      </c>
      <c r="K2749" s="96">
        <f>msoa_calculations5[[#This Row],[ Pop20]]/SUMIF(msoa_calculations5[ICB26],msoa_calculations5[[#This Row],[ICB26]],msoa_calculations5[[ Pop20]])</f>
        <v>1.0791383810292697E-2</v>
      </c>
      <c r="L2749" s="98" cm="1">
        <f t="array" ref="L2749">msoa_calculations5[[#This Row],[ Estimated case time (see and convey)]]*msoa_calculations5[[#This Row],[Population share of ICB]:[Population share of ICB]]</f>
        <v>0.88549465869722654</v>
      </c>
      <c r="M2749" s="98" cm="1">
        <f t="array" ref="M2749">msoa_calculations5[[#This Row],[Estimated case time (see and treat)]]*msoa_calculations5[[#This Row],[Population share of ICB]:[Population share of ICB]]</f>
        <v>0.61988304690262186</v>
      </c>
      <c r="N2749" s="94" cm="1">
        <f t="array" ref="N2749">msoa_calculations5[[#This Row],[Weighted estimate]]*msoa_calculations5[[#This Row],[Population share of ICB]:[Population share of ICB]]</f>
        <v>0.81362260336213077</v>
      </c>
    </row>
    <row r="2750" spans="1:14">
      <c r="A2750" s="63" t="s">
        <v>9076</v>
      </c>
      <c r="B2750" s="63" t="s">
        <v>13707</v>
      </c>
      <c r="C2750" s="63" t="s">
        <v>33</v>
      </c>
      <c r="D2750" s="63" t="s">
        <v>79</v>
      </c>
      <c r="E2750" s="72">
        <v>7567</v>
      </c>
      <c r="F2750" s="64">
        <v>1</v>
      </c>
      <c r="G2750" s="79">
        <v>0</v>
      </c>
      <c r="H2750" s="133">
        <v>84.246246337890625</v>
      </c>
      <c r="I2750" s="134">
        <v>61.278144836425781</v>
      </c>
      <c r="J2750" s="105">
        <v>78.031288146972656</v>
      </c>
      <c r="K2750" s="96">
        <f>msoa_calculations5[[#This Row],[ Pop20]]/SUMIF(msoa_calculations5[ICB26],msoa_calculations5[[#This Row],[ICB26]],msoa_calculations5[[ Pop20]])</f>
        <v>7.1118621575060829E-3</v>
      </c>
      <c r="L2750" s="98" cm="1">
        <f t="array" ref="L2750">msoa_calculations5[[#This Row],[ Estimated case time (see and convey)]]*msoa_calculations5[[#This Row],[Population share of ICB]:[Population share of ICB]]</f>
        <v>0.59914769124237977</v>
      </c>
      <c r="M2750" s="98" cm="1">
        <f t="array" ref="M2750">msoa_calculations5[[#This Row],[Estimated case time (see and treat)]]*msoa_calculations5[[#This Row],[Population share of ICB]:[Population share of ICB]]</f>
        <v>0.4358017193443533</v>
      </c>
      <c r="N2750" s="94" cm="1">
        <f t="array" ref="N2750">msoa_calculations5[[#This Row],[Weighted estimate]]*msoa_calculations5[[#This Row],[Population share of ICB]:[Population share of ICB]]</f>
        <v>0.55494776527390777</v>
      </c>
    </row>
    <row r="2751" spans="1:14">
      <c r="A2751" s="63" t="s">
        <v>9074</v>
      </c>
      <c r="B2751" s="63" t="s">
        <v>13707</v>
      </c>
      <c r="C2751" s="63" t="s">
        <v>33</v>
      </c>
      <c r="D2751" s="63" t="s">
        <v>79</v>
      </c>
      <c r="E2751" s="72">
        <v>11785</v>
      </c>
      <c r="F2751" s="64">
        <v>1</v>
      </c>
      <c r="G2751" s="79">
        <v>0</v>
      </c>
      <c r="H2751" s="133">
        <v>83.895484924316406</v>
      </c>
      <c r="I2751" s="134">
        <v>58.508037567138672</v>
      </c>
      <c r="J2751" s="105">
        <v>77.025871276855469</v>
      </c>
      <c r="K2751" s="96">
        <f>msoa_calculations5[[#This Row],[ Pop20]]/SUMIF(msoa_calculations5[ICB26],msoa_calculations5[[#This Row],[ICB26]],msoa_calculations5[[ Pop20]])</f>
        <v>1.1076159049320628E-2</v>
      </c>
      <c r="L2751" s="98" cm="1">
        <f t="array" ref="L2751">msoa_calculations5[[#This Row],[ Estimated case time (see and convey)]]*msoa_calculations5[[#This Row],[Population share of ICB]:[Population share of ICB]]</f>
        <v>0.92923973454160946</v>
      </c>
      <c r="M2751" s="98" cm="1">
        <f t="array" ref="M2751">msoa_calculations5[[#This Row],[Estimated case time (see and treat)]]*msoa_calculations5[[#This Row],[Population share of ICB]:[Population share of ICB]]</f>
        <v>0.64804432975725423</v>
      </c>
      <c r="N2751" s="94" cm="1">
        <f t="array" ref="N2751">msoa_calculations5[[#This Row],[Weighted estimate]]*msoa_calculations5[[#This Row],[Population share of ICB]:[Population share of ICB]]</f>
        <v>0.85315080117494857</v>
      </c>
    </row>
    <row r="2752" spans="1:14">
      <c r="A2752" s="63" t="s">
        <v>9072</v>
      </c>
      <c r="B2752" s="63" t="s">
        <v>13707</v>
      </c>
      <c r="C2752" s="63" t="s">
        <v>33</v>
      </c>
      <c r="D2752" s="63" t="s">
        <v>79</v>
      </c>
      <c r="E2752" s="72">
        <v>6912</v>
      </c>
      <c r="F2752" s="64">
        <v>1</v>
      </c>
      <c r="G2752" s="79">
        <v>0</v>
      </c>
      <c r="H2752" s="133">
        <v>86.043228149414063</v>
      </c>
      <c r="I2752" s="134">
        <v>63.778923034667969</v>
      </c>
      <c r="J2752" s="105">
        <v>80.018707275390625</v>
      </c>
      <c r="K2752" s="96">
        <f>msoa_calculations5[[#This Row],[ Pop20]]/SUMIF(msoa_calculations5[ICB26],msoa_calculations5[[#This Row],[ICB26]],msoa_calculations5[[ Pop20]])</f>
        <v>6.4962589180232655E-3</v>
      </c>
      <c r="L2752" s="98" cm="1">
        <f t="array" ref="L2752">msoa_calculations5[[#This Row],[ Estimated case time (see and convey)]]*msoa_calculations5[[#This Row],[Population share of ICB]:[Population share of ICB]]</f>
        <v>0.5589590882011416</v>
      </c>
      <c r="M2752" s="98" cm="1">
        <f t="array" ref="M2752">msoa_calculations5[[#This Row],[Estimated case time (see and treat)]]*msoa_calculations5[[#This Row],[Population share of ICB]:[Population share of ICB]]</f>
        <v>0.41432439754588124</v>
      </c>
      <c r="N2752" s="94" cm="1">
        <f t="array" ref="N2752">msoa_calculations5[[#This Row],[Weighted estimate]]*msoa_calculations5[[#This Row],[Population share of ICB]:[Population share of ICB]]</f>
        <v>0.51982224074644945</v>
      </c>
    </row>
    <row r="2753" spans="1:14">
      <c r="A2753" s="63" t="s">
        <v>9070</v>
      </c>
      <c r="B2753" s="63" t="s">
        <v>13707</v>
      </c>
      <c r="C2753" s="63" t="s">
        <v>33</v>
      </c>
      <c r="D2753" s="63" t="s">
        <v>79</v>
      </c>
      <c r="E2753" s="72">
        <v>8876</v>
      </c>
      <c r="F2753" s="64">
        <v>1</v>
      </c>
      <c r="G2753" s="79">
        <v>0</v>
      </c>
      <c r="H2753" s="133">
        <v>82.233985900878906</v>
      </c>
      <c r="I2753" s="134">
        <v>57.597560882568359</v>
      </c>
      <c r="J2753" s="105">
        <v>75.567596435546875</v>
      </c>
      <c r="K2753" s="96">
        <f>msoa_calculations5[[#This Row],[ Pop20]]/SUMIF(msoa_calculations5[ICB26],msoa_calculations5[[#This Row],[ICB26]],msoa_calculations5[[ Pop20]])</f>
        <v>8.3421287841977006E-3</v>
      </c>
      <c r="L2753" s="98" cm="1">
        <f t="array" ref="L2753">msoa_calculations5[[#This Row],[ Estimated case time (see and convey)]]*msoa_calculations5[[#This Row],[Population share of ICB]:[Population share of ICB]]</f>
        <v>0.68600650082302983</v>
      </c>
      <c r="M2753" s="98" cm="1">
        <f t="array" ref="M2753">msoa_calculations5[[#This Row],[Estimated case time (see and treat)]]*msoa_calculations5[[#This Row],[Population share of ICB]:[Population share of ICB]]</f>
        <v>0.48048627053805304</v>
      </c>
      <c r="N2753" s="94" cm="1">
        <f t="array" ref="N2753">msoa_calculations5[[#This Row],[Weighted estimate]]*msoa_calculations5[[#This Row],[Population share of ICB]:[Population share of ICB]]</f>
        <v>0.63039462137761115</v>
      </c>
    </row>
    <row r="2754" spans="1:14">
      <c r="A2754" s="63" t="s">
        <v>9068</v>
      </c>
      <c r="B2754" s="63" t="s">
        <v>13707</v>
      </c>
      <c r="C2754" s="63" t="s">
        <v>33</v>
      </c>
      <c r="D2754" s="63" t="s">
        <v>79</v>
      </c>
      <c r="E2754" s="72">
        <v>9476</v>
      </c>
      <c r="F2754" s="64">
        <v>1</v>
      </c>
      <c r="G2754" s="79">
        <v>0</v>
      </c>
      <c r="H2754" s="133">
        <v>86.667686462402344</v>
      </c>
      <c r="I2754" s="134">
        <v>61.711524963378906</v>
      </c>
      <c r="J2754" s="105">
        <v>79.914779663085938</v>
      </c>
      <c r="K2754" s="96">
        <f>msoa_calculations5[[#This Row],[ Pop20]]/SUMIF(msoa_calculations5[ICB26],msoa_calculations5[[#This Row],[ICB26]],msoa_calculations5[[ Pop20]])</f>
        <v>8.9060401486094412E-3</v>
      </c>
      <c r="L2754" s="98" cm="1">
        <f t="array" ref="L2754">msoa_calculations5[[#This Row],[ Estimated case time (see and convey)]]*msoa_calculations5[[#This Row],[Population share of ICB]:[Population share of ICB]]</f>
        <v>0.77186589522125026</v>
      </c>
      <c r="M2754" s="98" cm="1">
        <f t="array" ref="M2754">msoa_calculations5[[#This Row],[Estimated case time (see and treat)]]*msoa_calculations5[[#This Row],[Population share of ICB]:[Population share of ICB]]</f>
        <v>0.54960531895576636</v>
      </c>
      <c r="N2754" s="94" cm="1">
        <f t="array" ref="N2754">msoa_calculations5[[#This Row],[Weighted estimate]]*msoa_calculations5[[#This Row],[Population share of ICB]:[Population share of ICB]]</f>
        <v>0.71172423614672065</v>
      </c>
    </row>
    <row r="2755" spans="1:14">
      <c r="A2755" s="63" t="s">
        <v>9066</v>
      </c>
      <c r="B2755" s="63" t="s">
        <v>13707</v>
      </c>
      <c r="C2755" s="63" t="s">
        <v>33</v>
      </c>
      <c r="D2755" s="63" t="s">
        <v>79</v>
      </c>
      <c r="E2755" s="72">
        <v>6182</v>
      </c>
      <c r="F2755" s="64">
        <v>1</v>
      </c>
      <c r="G2755" s="79">
        <v>0</v>
      </c>
      <c r="H2755" s="133">
        <v>86.007659912109375</v>
      </c>
      <c r="I2755" s="134">
        <v>62.831489562988281</v>
      </c>
      <c r="J2755" s="105">
        <v>79.736396789550781</v>
      </c>
      <c r="K2755" s="96">
        <f>msoa_calculations5[[#This Row],[ Pop20]]/SUMIF(msoa_calculations5[ICB26],msoa_calculations5[[#This Row],[ICB26]],msoa_calculations5[[ Pop20]])</f>
        <v>5.8101667579889792E-3</v>
      </c>
      <c r="L2755" s="98" cm="1">
        <f t="array" ref="L2755">msoa_calculations5[[#This Row],[ Estimated case time (see and convey)]]*msoa_calculations5[[#This Row],[Population share of ICB]:[Population share of ICB]]</f>
        <v>0.4997188465537592</v>
      </c>
      <c r="M2755" s="98" cm="1">
        <f t="array" ref="M2755">msoa_calculations5[[#This Row],[Estimated case time (see and treat)]]*msoa_calculations5[[#This Row],[Population share of ICB]:[Population share of ICB]]</f>
        <v>0.36506143201380603</v>
      </c>
      <c r="N2755" s="94" cm="1">
        <f t="array" ref="N2755">msoa_calculations5[[#This Row],[Weighted estimate]]*msoa_calculations5[[#This Row],[Population share of ICB]:[Population share of ICB]]</f>
        <v>0.4632817620284671</v>
      </c>
    </row>
    <row r="2756" spans="1:14">
      <c r="A2756" s="63" t="s">
        <v>9064</v>
      </c>
      <c r="B2756" s="63" t="s">
        <v>13707</v>
      </c>
      <c r="C2756" s="63" t="s">
        <v>33</v>
      </c>
      <c r="D2756" s="63" t="s">
        <v>79</v>
      </c>
      <c r="E2756" s="72">
        <v>8584</v>
      </c>
      <c r="F2756" s="64">
        <v>1</v>
      </c>
      <c r="G2756" s="79">
        <v>0</v>
      </c>
      <c r="H2756" s="133">
        <v>83.609649658203125</v>
      </c>
      <c r="I2756" s="134">
        <v>59.103469848632813</v>
      </c>
      <c r="J2756" s="105">
        <v>76.978500366210938</v>
      </c>
      <c r="K2756" s="96">
        <f>msoa_calculations5[[#This Row],[ Pop20]]/SUMIF(msoa_calculations5[ICB26],msoa_calculations5[[#This Row],[ICB26]],msoa_calculations5[[ Pop20]])</f>
        <v>8.0676919201839847E-3</v>
      </c>
      <c r="L2756" s="98" cm="1">
        <f t="array" ref="L2756">msoa_calculations5[[#This Row],[ Estimated case time (see and convey)]]*msoa_calculations5[[#This Row],[Population share of ICB]:[Population share of ICB]]</f>
        <v>0.67453689499689906</v>
      </c>
      <c r="M2756" s="98" cm="1">
        <f t="array" ref="M2756">msoa_calculations5[[#This Row],[Estimated case time (see and treat)]]*msoa_calculations5[[#This Row],[Population share of ICB]:[Population share of ICB]]</f>
        <v>0.47682858615265272</v>
      </c>
      <c r="N2756" s="94" cm="1">
        <f t="array" ref="N2756">msoa_calculations5[[#This Row],[Weighted estimate]]*msoa_calculations5[[#This Row],[Population share of ICB]:[Population share of ICB]]</f>
        <v>0.62103882543235989</v>
      </c>
    </row>
    <row r="2757" spans="1:14">
      <c r="A2757" s="63" t="s">
        <v>9062</v>
      </c>
      <c r="B2757" s="63" t="s">
        <v>13707</v>
      </c>
      <c r="C2757" s="63" t="s">
        <v>33</v>
      </c>
      <c r="D2757" s="63" t="s">
        <v>79</v>
      </c>
      <c r="E2757" s="72">
        <v>7863</v>
      </c>
      <c r="F2757" s="64">
        <v>1</v>
      </c>
      <c r="G2757" s="79">
        <v>0</v>
      </c>
      <c r="H2757" s="133">
        <v>91.014190673828125</v>
      </c>
      <c r="I2757" s="134">
        <v>64.858726501464844</v>
      </c>
      <c r="J2757" s="105">
        <v>83.936759948730469</v>
      </c>
      <c r="K2757" s="96">
        <f>msoa_calculations5[[#This Row],[ Pop20]]/SUMIF(msoa_calculations5[ICB26],msoa_calculations5[[#This Row],[ICB26]],msoa_calculations5[[ Pop20]])</f>
        <v>7.390058430615876E-3</v>
      </c>
      <c r="L2757" s="98" cm="1">
        <f t="array" ref="L2757">msoa_calculations5[[#This Row],[ Estimated case time (see and convey)]]*msoa_calculations5[[#This Row],[Population share of ICB]:[Population share of ICB]]</f>
        <v>0.6726001870948044</v>
      </c>
      <c r="M2757" s="98" cm="1">
        <f t="array" ref="M2757">msoa_calculations5[[#This Row],[Estimated case time (see and treat)]]*msoa_calculations5[[#This Row],[Population share of ICB]:[Population share of ICB]]</f>
        <v>0.47930977858115958</v>
      </c>
      <c r="N2757" s="94" cm="1">
        <f t="array" ref="N2757">msoa_calculations5[[#This Row],[Weighted estimate]]*msoa_calculations5[[#This Row],[Population share of ICB]:[Population share of ICB]]</f>
        <v>0.62029756049769658</v>
      </c>
    </row>
    <row r="2758" spans="1:14">
      <c r="A2758" s="63" t="s">
        <v>9060</v>
      </c>
      <c r="B2758" s="63" t="s">
        <v>13707</v>
      </c>
      <c r="C2758" s="63" t="s">
        <v>33</v>
      </c>
      <c r="D2758" s="63" t="s">
        <v>79</v>
      </c>
      <c r="E2758" s="72">
        <v>9594</v>
      </c>
      <c r="F2758" s="64">
        <v>1</v>
      </c>
      <c r="G2758" s="79">
        <v>0</v>
      </c>
      <c r="H2758" s="133">
        <v>87.856689453125</v>
      </c>
      <c r="I2758" s="134">
        <v>62.252120971679688</v>
      </c>
      <c r="J2758" s="105">
        <v>80.928329467773438</v>
      </c>
      <c r="K2758" s="96">
        <f>msoa_calculations5[[#This Row],[ Pop20]]/SUMIF(msoa_calculations5[ICB26],msoa_calculations5[[#This Row],[ICB26]],msoa_calculations5[[ Pop20]])</f>
        <v>9.0169427169437509E-3</v>
      </c>
      <c r="L2758" s="98" cm="1">
        <f t="array" ref="L2758">msoa_calculations5[[#This Row],[ Estimated case time (see and convey)]]*msoa_calculations5[[#This Row],[Population share of ICB]:[Population share of ICB]]</f>
        <v>0.79219873609914437</v>
      </c>
      <c r="M2758" s="98" cm="1">
        <f t="array" ref="M2758">msoa_calculations5[[#This Row],[Estimated case time (see and treat)]]*msoa_calculations5[[#This Row],[Population share of ICB]:[Population share of ICB]]</f>
        <v>0.56132380880988852</v>
      </c>
      <c r="N2758" s="94" cm="1">
        <f t="array" ref="N2758">msoa_calculations5[[#This Row],[Weighted estimate]]*msoa_calculations5[[#This Row],[Population share of ICB]:[Population share of ICB]]</f>
        <v>0.72972611098886409</v>
      </c>
    </row>
    <row r="2759" spans="1:14">
      <c r="A2759" s="63" t="s">
        <v>9058</v>
      </c>
      <c r="B2759" s="63" t="s">
        <v>13707</v>
      </c>
      <c r="C2759" s="63" t="s">
        <v>33</v>
      </c>
      <c r="D2759" s="63" t="s">
        <v>79</v>
      </c>
      <c r="E2759" s="72">
        <v>12060</v>
      </c>
      <c r="F2759" s="64">
        <v>1</v>
      </c>
      <c r="G2759" s="79">
        <v>0</v>
      </c>
      <c r="H2759" s="133">
        <v>85.961082458496094</v>
      </c>
      <c r="I2759" s="134">
        <v>59.927471160888672</v>
      </c>
      <c r="J2759" s="105">
        <v>78.9166259765625</v>
      </c>
      <c r="K2759" s="96">
        <f>msoa_calculations5[[#This Row],[ Pop20]]/SUMIF(msoa_calculations5[ICB26],msoa_calculations5[[#This Row],[ICB26]],msoa_calculations5[[ Pop20]])</f>
        <v>1.1334618424676009E-2</v>
      </c>
      <c r="L2759" s="98" cm="1">
        <f t="array" ref="L2759">msoa_calculations5[[#This Row],[ Estimated case time (see and convey)]]*msoa_calculations5[[#This Row],[Population share of ICB]:[Population share of ICB]]</f>
        <v>0.97433606903916348</v>
      </c>
      <c r="M2759" s="98" cm="1">
        <f t="array" ref="M2759">msoa_calculations5[[#This Row],[Estimated case time (see and treat)]]*msoa_calculations5[[#This Row],[Population share of ICB]:[Population share of ICB]]</f>
        <v>0.67925501876444894</v>
      </c>
      <c r="N2759" s="94" cm="1">
        <f t="array" ref="N2759">msoa_calculations5[[#This Row],[Weighted estimate]]*msoa_calculations5[[#This Row],[Population share of ICB]:[Population share of ICB]]</f>
        <v>0.89448984280721067</v>
      </c>
    </row>
    <row r="2760" spans="1:14">
      <c r="A2760" s="63" t="s">
        <v>9056</v>
      </c>
      <c r="B2760" s="63" t="s">
        <v>13707</v>
      </c>
      <c r="C2760" s="63" t="s">
        <v>33</v>
      </c>
      <c r="D2760" s="63" t="s">
        <v>79</v>
      </c>
      <c r="E2760" s="72">
        <v>6630</v>
      </c>
      <c r="F2760" s="64">
        <v>1</v>
      </c>
      <c r="G2760" s="79">
        <v>0</v>
      </c>
      <c r="H2760" s="133">
        <v>86.50433349609375</v>
      </c>
      <c r="I2760" s="134">
        <v>62.557865142822266</v>
      </c>
      <c r="J2760" s="105">
        <v>80.024635314941406</v>
      </c>
      <c r="K2760" s="96">
        <f>msoa_calculations5[[#This Row],[ Pop20]]/SUMIF(msoa_calculations5[ICB26],msoa_calculations5[[#This Row],[ICB26]],msoa_calculations5[[ Pop20]])</f>
        <v>6.2312205767497469E-3</v>
      </c>
      <c r="L2760" s="98" cm="1">
        <f t="array" ref="L2760">msoa_calculations5[[#This Row],[ Estimated case time (see and convey)]]*msoa_calculations5[[#This Row],[Population share of ICB]:[Population share of ICB]]</f>
        <v>0.53902758285888175</v>
      </c>
      <c r="M2760" s="98" cm="1">
        <f t="array" ref="M2760">msoa_calculations5[[#This Row],[Estimated case time (see and treat)]]*msoa_calculations5[[#This Row],[Population share of ICB]:[Population share of ICB]]</f>
        <v>0.38981185651548983</v>
      </c>
      <c r="N2760" s="94" cm="1">
        <f t="array" ref="N2760">msoa_calculations5[[#This Row],[Weighted estimate]]*msoa_calculations5[[#This Row],[Population share of ICB]:[Population share of ICB]]</f>
        <v>0.49865115422135736</v>
      </c>
    </row>
    <row r="2761" spans="1:14">
      <c r="A2761" s="63" t="s">
        <v>9054</v>
      </c>
      <c r="B2761" s="63" t="s">
        <v>13707</v>
      </c>
      <c r="C2761" s="63" t="s">
        <v>33</v>
      </c>
      <c r="D2761" s="63" t="s">
        <v>79</v>
      </c>
      <c r="E2761" s="72">
        <v>7306</v>
      </c>
      <c r="F2761" s="64">
        <v>1</v>
      </c>
      <c r="G2761" s="79">
        <v>0</v>
      </c>
      <c r="H2761" s="133">
        <v>90.684524536132813</v>
      </c>
      <c r="I2761" s="134">
        <v>65.526748657226563</v>
      </c>
      <c r="J2761" s="105">
        <v>83.877059936523438</v>
      </c>
      <c r="K2761" s="96">
        <f>msoa_calculations5[[#This Row],[ Pop20]]/SUMIF(msoa_calculations5[ICB26],msoa_calculations5[[#This Row],[ICB26]],msoa_calculations5[[ Pop20]])</f>
        <v>6.8665607139869753E-3</v>
      </c>
      <c r="L2761" s="98" cm="1">
        <f t="array" ref="L2761">msoa_calculations5[[#This Row],[ Estimated case time (see and convey)]]*msoa_calculations5[[#This Row],[Population share of ICB]:[Population share of ICB]]</f>
        <v>0.62269079354639756</v>
      </c>
      <c r="M2761" s="98" cm="1">
        <f t="array" ref="M2761">msoa_calculations5[[#This Row],[Estimated case time (see and treat)]]*msoa_calculations5[[#This Row],[Population share of ICB]:[Population share of ICB]]</f>
        <v>0.44994339804501071</v>
      </c>
      <c r="N2761" s="94" cm="1">
        <f t="array" ref="N2761">msoa_calculations5[[#This Row],[Weighted estimate]]*msoa_calculations5[[#This Row],[Population share of ICB]:[Population share of ICB]]</f>
        <v>0.57594692456486274</v>
      </c>
    </row>
    <row r="2762" spans="1:14">
      <c r="A2762" s="63" t="s">
        <v>9052</v>
      </c>
      <c r="B2762" s="63" t="s">
        <v>13707</v>
      </c>
      <c r="C2762" s="63" t="s">
        <v>33</v>
      </c>
      <c r="D2762" s="63" t="s">
        <v>79</v>
      </c>
      <c r="E2762" s="72">
        <v>9883</v>
      </c>
      <c r="F2762" s="64">
        <v>1</v>
      </c>
      <c r="G2762" s="79">
        <v>0</v>
      </c>
      <c r="H2762" s="133">
        <v>87.735687255859375</v>
      </c>
      <c r="I2762" s="134">
        <v>61.764549255371094</v>
      </c>
      <c r="J2762" s="105">
        <v>80.708137512207031</v>
      </c>
      <c r="K2762" s="96">
        <f>msoa_calculations5[[#This Row],[ Pop20]]/SUMIF(msoa_calculations5[ICB26],msoa_calculations5[[#This Row],[ICB26]],msoa_calculations5[[ Pop20]])</f>
        <v>9.2885600241354067E-3</v>
      </c>
      <c r="L2762" s="98" cm="1">
        <f t="array" ref="L2762">msoa_calculations5[[#This Row],[ Estimated case time (see and convey)]]*msoa_calculations5[[#This Row],[Population share of ICB]:[Population share of ICB]]</f>
        <v>0.81493819733482165</v>
      </c>
      <c r="M2762" s="98" cm="1">
        <f t="array" ref="M2762">msoa_calculations5[[#This Row],[Estimated case time (see and treat)]]*msoa_calculations5[[#This Row],[Population share of ICB]:[Population share of ICB]]</f>
        <v>0.57370372312218221</v>
      </c>
      <c r="N2762" s="94" cm="1">
        <f t="array" ref="N2762">msoa_calculations5[[#This Row],[Weighted estimate]]*msoa_calculations5[[#This Row],[Population share of ICB]:[Population share of ICB]]</f>
        <v>0.74966237971830951</v>
      </c>
    </row>
    <row r="2763" spans="1:14">
      <c r="A2763" s="63" t="s">
        <v>9050</v>
      </c>
      <c r="B2763" s="63" t="s">
        <v>13707</v>
      </c>
      <c r="C2763" s="63" t="s">
        <v>33</v>
      </c>
      <c r="D2763" s="63" t="s">
        <v>79</v>
      </c>
      <c r="E2763" s="72">
        <v>8523</v>
      </c>
      <c r="F2763" s="64">
        <v>1</v>
      </c>
      <c r="G2763" s="79">
        <v>0</v>
      </c>
      <c r="H2763" s="133">
        <v>98.267318725585938</v>
      </c>
      <c r="I2763" s="134">
        <v>68.943290710449219</v>
      </c>
      <c r="J2763" s="105">
        <v>90.332504272460938</v>
      </c>
      <c r="K2763" s="96">
        <f>msoa_calculations5[[#This Row],[ Pop20]]/SUMIF(msoa_calculations5[ICB26],msoa_calculations5[[#This Row],[ICB26]],msoa_calculations5[[ Pop20]])</f>
        <v>8.0103609314687921E-3</v>
      </c>
      <c r="L2763" s="98" cm="1">
        <f t="array" ref="L2763">msoa_calculations5[[#This Row],[ Estimated case time (see and convey)]]*msoa_calculations5[[#This Row],[Population share of ICB]:[Population share of ICB]]</f>
        <v>0.78715669075962524</v>
      </c>
      <c r="M2763" s="98" cm="1">
        <f t="array" ref="M2763">msoa_calculations5[[#This Row],[Estimated case time (see and treat)]]*msoa_calculations5[[#This Row],[Population share of ICB]:[Population share of ICB]]</f>
        <v>0.55226064239387773</v>
      </c>
      <c r="N2763" s="94" cm="1">
        <f t="array" ref="N2763">msoa_calculations5[[#This Row],[Weighted estimate]]*msoa_calculations5[[#This Row],[Population share of ICB]:[Population share of ICB]]</f>
        <v>0.72359596306585883</v>
      </c>
    </row>
    <row r="2764" spans="1:14">
      <c r="A2764" s="63" t="s">
        <v>9048</v>
      </c>
      <c r="B2764" s="63" t="s">
        <v>13707</v>
      </c>
      <c r="C2764" s="63" t="s">
        <v>33</v>
      </c>
      <c r="D2764" s="63" t="s">
        <v>79</v>
      </c>
      <c r="E2764" s="72">
        <v>6986</v>
      </c>
      <c r="F2764" s="64">
        <v>1</v>
      </c>
      <c r="G2764" s="79">
        <v>0</v>
      </c>
      <c r="H2764" s="133">
        <v>98.183143615722656</v>
      </c>
      <c r="I2764" s="134">
        <v>68.314033508300781</v>
      </c>
      <c r="J2764" s="105">
        <v>90.100837707519531</v>
      </c>
      <c r="K2764" s="96">
        <f>msoa_calculations5[[#This Row],[ Pop20]]/SUMIF(msoa_calculations5[ICB26],msoa_calculations5[[#This Row],[ICB26]],msoa_calculations5[[ Pop20]])</f>
        <v>6.5658079863007129E-3</v>
      </c>
      <c r="L2764" s="98" cm="1">
        <f t="array" ref="L2764">msoa_calculations5[[#This Row],[ Estimated case time (see and convey)]]*msoa_calculations5[[#This Row],[Population share of ICB]:[Population share of ICB]]</f>
        <v>0.64465166847222166</v>
      </c>
      <c r="M2764" s="98" cm="1">
        <f t="array" ref="M2764">msoa_calculations5[[#This Row],[Estimated case time (see and treat)]]*msoa_calculations5[[#This Row],[Population share of ICB]:[Population share of ICB]]</f>
        <v>0.44853682678521578</v>
      </c>
      <c r="N2764" s="94" cm="1">
        <f t="array" ref="N2764">msoa_calculations5[[#This Row],[Weighted estimate]]*msoa_calculations5[[#This Row],[Population share of ICB]:[Population share of ICB]]</f>
        <v>0.59158479979241618</v>
      </c>
    </row>
    <row r="2765" spans="1:14">
      <c r="A2765" s="63" t="s">
        <v>9804</v>
      </c>
      <c r="B2765" s="63" t="s">
        <v>13709</v>
      </c>
      <c r="C2765" s="63" t="s">
        <v>30</v>
      </c>
      <c r="D2765" s="63" t="s">
        <v>81</v>
      </c>
      <c r="E2765" s="72">
        <v>6344</v>
      </c>
      <c r="F2765" s="64">
        <v>1</v>
      </c>
      <c r="G2765" s="79">
        <v>0</v>
      </c>
      <c r="H2765" s="133">
        <v>90.292793273925781</v>
      </c>
      <c r="I2765" s="134">
        <v>63.206264495849609</v>
      </c>
      <c r="J2765" s="105">
        <v>82.963424682617188</v>
      </c>
      <c r="K2765" s="96">
        <f>msoa_calculations5[[#This Row],[ Pop20]]/SUMIF(msoa_calculations5[ICB26],msoa_calculations5[[#This Row],[ICB26]],msoa_calculations5[[ Pop20]])</f>
        <v>5.7277150443708312E-3</v>
      </c>
      <c r="L2765" s="98" cm="1">
        <f t="array" ref="L2765">msoa_calculations5[[#This Row],[ Estimated case time (see and convey)]]*msoa_calculations5[[#This Row],[Population share of ICB]:[Population share of ICB]]</f>
        <v>0.51717139043333005</v>
      </c>
      <c r="M2765" s="98" cm="1">
        <f t="array" ref="M2765">msoa_calculations5[[#This Row],[Estimated case time (see and treat)]]*msoa_calculations5[[#This Row],[Population share of ICB]:[Population share of ICB]]</f>
        <v>0.36202747205135971</v>
      </c>
      <c r="N2765" s="94" cm="1">
        <f t="array" ref="N2765">msoa_calculations5[[#This Row],[Weighted estimate]]*msoa_calculations5[[#This Row],[Population share of ICB]:[Population share of ICB]]</f>
        <v>0.4751908556871528</v>
      </c>
    </row>
    <row r="2766" spans="1:14">
      <c r="A2766" s="63" t="s">
        <v>9802</v>
      </c>
      <c r="B2766" s="63" t="s">
        <v>13709</v>
      </c>
      <c r="C2766" s="63" t="s">
        <v>30</v>
      </c>
      <c r="D2766" s="63" t="s">
        <v>81</v>
      </c>
      <c r="E2766" s="72">
        <v>7568</v>
      </c>
      <c r="F2766" s="64">
        <v>1</v>
      </c>
      <c r="G2766" s="79">
        <v>0</v>
      </c>
      <c r="H2766" s="133">
        <v>89.799522399902344</v>
      </c>
      <c r="I2766" s="134">
        <v>64.326683044433594</v>
      </c>
      <c r="J2766" s="105">
        <v>82.906806945800781</v>
      </c>
      <c r="K2766" s="96">
        <f>msoa_calculations5[[#This Row],[ Pop20]]/SUMIF(msoa_calculations5[ICB26],msoa_calculations5[[#This Row],[ICB26]],msoa_calculations5[[ Pop20]])</f>
        <v>6.8328101285937033E-3</v>
      </c>
      <c r="L2766" s="98" cm="1">
        <f t="array" ref="L2766">msoa_calculations5[[#This Row],[ Estimated case time (see and convey)]]*msoa_calculations5[[#This Row],[Population share of ICB]:[Population share of ICB]]</f>
        <v>0.61358308619692992</v>
      </c>
      <c r="M2766" s="98" cm="1">
        <f t="array" ref="M2766">msoa_calculations5[[#This Row],[Estimated case time (see and treat)]]*msoa_calculations5[[#This Row],[Population share of ICB]:[Population share of ICB]]</f>
        <v>0.43953201144484272</v>
      </c>
      <c r="N2766" s="94" cm="1">
        <f t="array" ref="N2766">msoa_calculations5[[#This Row],[Weighted estimate]]*msoa_calculations5[[#This Row],[Population share of ICB]:[Population share of ICB]]</f>
        <v>0.56648647022863041</v>
      </c>
    </row>
    <row r="2767" spans="1:14">
      <c r="A2767" s="63" t="s">
        <v>9800</v>
      </c>
      <c r="B2767" s="63" t="s">
        <v>13709</v>
      </c>
      <c r="C2767" s="63" t="s">
        <v>30</v>
      </c>
      <c r="D2767" s="63" t="s">
        <v>81</v>
      </c>
      <c r="E2767" s="72">
        <v>11204</v>
      </c>
      <c r="F2767" s="64">
        <v>1</v>
      </c>
      <c r="G2767" s="79">
        <v>0</v>
      </c>
      <c r="H2767" s="133">
        <v>86.181343078613281</v>
      </c>
      <c r="I2767" s="134">
        <v>60.888149261474609</v>
      </c>
      <c r="J2767" s="105">
        <v>79.337234497070313</v>
      </c>
      <c r="K2767" s="96">
        <f>msoa_calculations5[[#This Row],[ Pop20]]/SUMIF(msoa_calculations5[ICB26],msoa_calculations5[[#This Row],[ICB26]],msoa_calculations5[[ Pop20]])</f>
        <v>1.0115592584667528E-2</v>
      </c>
      <c r="L2767" s="98" cm="1">
        <f t="array" ref="L2767">msoa_calculations5[[#This Row],[ Estimated case time (see and convey)]]*msoa_calculations5[[#This Row],[Population share of ICB]:[Population share of ICB]]</f>
        <v>0.87177535498270864</v>
      </c>
      <c r="M2767" s="98" cm="1">
        <f t="array" ref="M2767">msoa_calculations5[[#This Row],[Estimated case time (see and treat)]]*msoa_calculations5[[#This Row],[Population share of ICB]:[Population share of ICB]]</f>
        <v>0.61591971116350219</v>
      </c>
      <c r="N2767" s="94" cm="1">
        <f t="array" ref="N2767">msoa_calculations5[[#This Row],[Weighted estimate]]*msoa_calculations5[[#This Row],[Population share of ICB]:[Population share of ICB]]</f>
        <v>0.80254314096659318</v>
      </c>
    </row>
    <row r="2768" spans="1:14">
      <c r="A2768" s="63" t="s">
        <v>9798</v>
      </c>
      <c r="B2768" s="63" t="s">
        <v>13709</v>
      </c>
      <c r="C2768" s="63" t="s">
        <v>30</v>
      </c>
      <c r="D2768" s="63" t="s">
        <v>81</v>
      </c>
      <c r="E2768" s="72">
        <v>10069</v>
      </c>
      <c r="F2768" s="64">
        <v>1</v>
      </c>
      <c r="G2768" s="79">
        <v>0</v>
      </c>
      <c r="H2768" s="133">
        <v>86.12249755859375</v>
      </c>
      <c r="I2768" s="134">
        <v>60.048999786376953</v>
      </c>
      <c r="J2768" s="105">
        <v>79.067245483398438</v>
      </c>
      <c r="K2768" s="96">
        <f>msoa_calculations5[[#This Row],[ Pop20]]/SUMIF(msoa_calculations5[ICB26],msoa_calculations5[[#This Row],[ICB26]],msoa_calculations5[[ Pop20]])</f>
        <v>9.0908516364706666E-3</v>
      </c>
      <c r="L2768" s="98" cm="1">
        <f t="array" ref="L2768">msoa_calculations5[[#This Row],[ Estimated case time (see and convey)]]*msoa_calculations5[[#This Row],[Population share of ICB]:[Population share of ICB]]</f>
        <v>0.78292684786748301</v>
      </c>
      <c r="M2768" s="98" cm="1">
        <f t="array" ref="M2768">msoa_calculations5[[#This Row],[Estimated case time (see and treat)]]*msoa_calculations5[[#This Row],[Population share of ICB]:[Population share of ICB]]</f>
        <v>0.54589654797641163</v>
      </c>
      <c r="N2768" s="94" cm="1">
        <f t="array" ref="N2768">msoa_calculations5[[#This Row],[Weighted estimate]]*msoa_calculations5[[#This Row],[Population share of ICB]:[Population share of ICB]]</f>
        <v>0.71878859799398065</v>
      </c>
    </row>
    <row r="2769" spans="1:14">
      <c r="A2769" s="63" t="s">
        <v>9796</v>
      </c>
      <c r="B2769" s="63" t="s">
        <v>13709</v>
      </c>
      <c r="C2769" s="63" t="s">
        <v>30</v>
      </c>
      <c r="D2769" s="63" t="s">
        <v>81</v>
      </c>
      <c r="E2769" s="72">
        <v>6687</v>
      </c>
      <c r="F2769" s="64">
        <v>1</v>
      </c>
      <c r="G2769" s="79">
        <v>0</v>
      </c>
      <c r="H2769" s="133">
        <v>87.119132995605469</v>
      </c>
      <c r="I2769" s="134">
        <v>62.610000610351563</v>
      </c>
      <c r="J2769" s="105">
        <v>80.4871826171875</v>
      </c>
      <c r="K2769" s="96">
        <f>msoa_calculations5[[#This Row],[ Pop20]]/SUMIF(msoa_calculations5[ICB26],msoa_calculations5[[#This Row],[ICB26]],msoa_calculations5[[ Pop20]])</f>
        <v>6.0373944674823061E-3</v>
      </c>
      <c r="L2769" s="98" cm="1">
        <f t="array" ref="L2769">msoa_calculations5[[#This Row],[ Estimated case time (see and convey)]]*msoa_calculations5[[#This Row],[Population share of ICB]:[Population share of ICB]]</f>
        <v>0.5259725715595237</v>
      </c>
      <c r="M2769" s="98" cm="1">
        <f t="array" ref="M2769">msoa_calculations5[[#This Row],[Estimated case time (see and treat)]]*msoa_calculations5[[#This Row],[Population share of ICB]:[Population share of ICB]]</f>
        <v>0.37800127129400035</v>
      </c>
      <c r="N2769" s="94" cm="1">
        <f t="array" ref="N2769">msoa_calculations5[[#This Row],[Weighted estimate]]*msoa_calculations5[[#This Row],[Population share of ICB]:[Population share of ICB]]</f>
        <v>0.48593287103624583</v>
      </c>
    </row>
    <row r="2770" spans="1:14">
      <c r="A2770" s="63" t="s">
        <v>9794</v>
      </c>
      <c r="B2770" s="63" t="s">
        <v>13709</v>
      </c>
      <c r="C2770" s="63" t="s">
        <v>30</v>
      </c>
      <c r="D2770" s="63" t="s">
        <v>81</v>
      </c>
      <c r="E2770" s="72">
        <v>9223</v>
      </c>
      <c r="F2770" s="64">
        <v>1</v>
      </c>
      <c r="G2770" s="79">
        <v>0</v>
      </c>
      <c r="H2770" s="133">
        <v>85.074356079101563</v>
      </c>
      <c r="I2770" s="134">
        <v>61.289497375488281</v>
      </c>
      <c r="J2770" s="105">
        <v>78.638389587402344</v>
      </c>
      <c r="K2770" s="96">
        <f>msoa_calculations5[[#This Row],[ Pop20]]/SUMIF(msoa_calculations5[ICB26],msoa_calculations5[[#This Row],[ICB26]],msoa_calculations5[[ Pop20]])</f>
        <v>8.3270359164930932E-3</v>
      </c>
      <c r="L2770" s="98" cm="1">
        <f t="array" ref="L2770">msoa_calculations5[[#This Row],[ Estimated case time (see and convey)]]*msoa_calculations5[[#This Row],[Population share of ICB]:[Population share of ICB]]</f>
        <v>0.70841721864320129</v>
      </c>
      <c r="M2770" s="98" cm="1">
        <f t="array" ref="M2770">msoa_calculations5[[#This Row],[Estimated case time (see and treat)]]*msoa_calculations5[[#This Row],[Population share of ICB]:[Population share of ICB]]</f>
        <v>0.51035984594950012</v>
      </c>
      <c r="N2770" s="94" cm="1">
        <f t="array" ref="N2770">msoa_calculations5[[#This Row],[Weighted estimate]]*msoa_calculations5[[#This Row],[Population share of ICB]:[Population share of ICB]]</f>
        <v>0.65482469450947578</v>
      </c>
    </row>
    <row r="2771" spans="1:14">
      <c r="A2771" s="63" t="s">
        <v>9792</v>
      </c>
      <c r="B2771" s="63" t="s">
        <v>13709</v>
      </c>
      <c r="C2771" s="63" t="s">
        <v>30</v>
      </c>
      <c r="D2771" s="63" t="s">
        <v>81</v>
      </c>
      <c r="E2771" s="72">
        <v>8404</v>
      </c>
      <c r="F2771" s="64">
        <v>1</v>
      </c>
      <c r="G2771" s="79">
        <v>0</v>
      </c>
      <c r="H2771" s="133">
        <v>84.358192443847656</v>
      </c>
      <c r="I2771" s="134">
        <v>60.204769134521484</v>
      </c>
      <c r="J2771" s="105">
        <v>77.822494506835938</v>
      </c>
      <c r="K2771" s="96">
        <f>msoa_calculations5[[#This Row],[ Pop20]]/SUMIF(msoa_calculations5[ICB26],msoa_calculations5[[#This Row],[ICB26]],msoa_calculations5[[ Pop20]])</f>
        <v>7.5875972939616126E-3</v>
      </c>
      <c r="L2771" s="98" cm="1">
        <f t="array" ref="L2771">msoa_calculations5[[#This Row],[ Estimated case time (see and convey)]]*msoa_calculations5[[#This Row],[Population share of ICB]:[Population share of ICB]]</f>
        <v>0.64007599271043147</v>
      </c>
      <c r="M2771" s="98" cm="1">
        <f t="array" ref="M2771">msoa_calculations5[[#This Row],[Estimated case time (see and treat)]]*msoa_calculations5[[#This Row],[Population share of ICB]:[Population share of ICB]]</f>
        <v>0.45680954336867885</v>
      </c>
      <c r="N2771" s="94" cm="1">
        <f t="array" ref="N2771">msoa_calculations5[[#This Row],[Weighted estimate]]*msoa_calculations5[[#This Row],[Population share of ICB]:[Population share of ICB]]</f>
        <v>0.59048574872941084</v>
      </c>
    </row>
    <row r="2772" spans="1:14">
      <c r="A2772" s="63" t="s">
        <v>9790</v>
      </c>
      <c r="B2772" s="63" t="s">
        <v>13709</v>
      </c>
      <c r="C2772" s="63" t="s">
        <v>30</v>
      </c>
      <c r="D2772" s="63" t="s">
        <v>81</v>
      </c>
      <c r="E2772" s="72">
        <v>11737</v>
      </c>
      <c r="F2772" s="64">
        <v>1</v>
      </c>
      <c r="G2772" s="79">
        <v>0</v>
      </c>
      <c r="H2772" s="133">
        <v>85.52679443359375</v>
      </c>
      <c r="I2772" s="134">
        <v>61.478580474853516</v>
      </c>
      <c r="J2772" s="105">
        <v>79.019569396972656</v>
      </c>
      <c r="K2772" s="96">
        <f>msoa_calculations5[[#This Row],[ Pop20]]/SUMIF(msoa_calculations5[ICB26],msoa_calculations5[[#This Row],[ICB26]],msoa_calculations5[[ Pop20]])</f>
        <v>1.0596814545362619E-2</v>
      </c>
      <c r="L2772" s="98" cm="1">
        <f t="array" ref="L2772">msoa_calculations5[[#This Row],[ Estimated case time (see and convey)]]*msoa_calculations5[[#This Row],[Population share of ICB]:[Population share of ICB]]</f>
        <v>0.9063115792721449</v>
      </c>
      <c r="M2772" s="98" cm="1">
        <f t="array" ref="M2772">msoa_calculations5[[#This Row],[Estimated case time (see and treat)]]*msoa_calculations5[[#This Row],[Population share of ICB]:[Population share of ICB]]</f>
        <v>0.651477115804174</v>
      </c>
      <c r="N2772" s="94" cm="1">
        <f t="array" ref="N2772">msoa_calculations5[[#This Row],[Weighted estimate]]*msoa_calculations5[[#This Row],[Population share of ICB]:[Population share of ICB]]</f>
        <v>0.83735572235413069</v>
      </c>
    </row>
    <row r="2773" spans="1:14">
      <c r="A2773" s="63" t="s">
        <v>9788</v>
      </c>
      <c r="B2773" s="63" t="s">
        <v>13709</v>
      </c>
      <c r="C2773" s="63" t="s">
        <v>30</v>
      </c>
      <c r="D2773" s="63" t="s">
        <v>81</v>
      </c>
      <c r="E2773" s="72">
        <v>14604</v>
      </c>
      <c r="F2773" s="64">
        <v>1</v>
      </c>
      <c r="G2773" s="79">
        <v>0</v>
      </c>
      <c r="H2773" s="133">
        <v>88.516593933105469</v>
      </c>
      <c r="I2773" s="134">
        <v>61.637737274169922</v>
      </c>
      <c r="J2773" s="105">
        <v>81.243423461914063</v>
      </c>
      <c r="K2773" s="96">
        <f>msoa_calculations5[[#This Row],[ Pop20]]/SUMIF(msoa_calculations5[ICB26],msoa_calculations5[[#This Row],[ICB26]],msoa_calculations5[[ Pop20]])</f>
        <v>1.3185301151953283E-2</v>
      </c>
      <c r="L2773" s="98" cm="1">
        <f t="array" ref="L2773">msoa_calculations5[[#This Row],[ Estimated case time (see and convey)]]*msoa_calculations5[[#This Row],[Population share of ICB]:[Population share of ICB]]</f>
        <v>1.1671179479531566</v>
      </c>
      <c r="M2773" s="98" cm="1">
        <f t="array" ref="M2773">msoa_calculations5[[#This Row],[Estimated case time (see and treat)]]*msoa_calculations5[[#This Row],[Population share of ICB]:[Population share of ICB]]</f>
        <v>0.81271212828490647</v>
      </c>
      <c r="N2773" s="94" cm="1">
        <f t="array" ref="N2773">msoa_calculations5[[#This Row],[Weighted estimate]]*msoa_calculations5[[#This Row],[Population share of ICB]:[Population share of ICB]]</f>
        <v>1.071219004961004</v>
      </c>
    </row>
    <row r="2774" spans="1:14">
      <c r="A2774" s="63" t="s">
        <v>9786</v>
      </c>
      <c r="B2774" s="63" t="s">
        <v>13709</v>
      </c>
      <c r="C2774" s="63" t="s">
        <v>30</v>
      </c>
      <c r="D2774" s="63" t="s">
        <v>81</v>
      </c>
      <c r="E2774" s="72">
        <v>9644</v>
      </c>
      <c r="F2774" s="64">
        <v>1</v>
      </c>
      <c r="G2774" s="79">
        <v>0</v>
      </c>
      <c r="H2774" s="133">
        <v>84.50909423828125</v>
      </c>
      <c r="I2774" s="134">
        <v>60.931781768798828</v>
      </c>
      <c r="J2774" s="105">
        <v>78.129287719726563</v>
      </c>
      <c r="K2774" s="96">
        <f>msoa_calculations5[[#This Row],[ Pop20]]/SUMIF(msoa_calculations5[ICB26],msoa_calculations5[[#This Row],[ICB26]],msoa_calculations5[[ Pop20]])</f>
        <v>8.707138065559946E-3</v>
      </c>
      <c r="L2774" s="98" cm="1">
        <f t="array" ref="L2774">msoa_calculations5[[#This Row],[ Estimated case time (see and convey)]]*msoa_calculations5[[#This Row],[Population share of ICB]:[Population share of ICB]]</f>
        <v>0.73583235132813141</v>
      </c>
      <c r="M2774" s="98" cm="1">
        <f t="array" ref="M2774">msoa_calculations5[[#This Row],[Estimated case time (see and treat)]]*msoa_calculations5[[#This Row],[Population share of ICB]:[Population share of ICB]]</f>
        <v>0.53054143644149987</v>
      </c>
      <c r="N2774" s="94" cm="1">
        <f t="array" ref="N2774">msoa_calculations5[[#This Row],[Weighted estimate]]*msoa_calculations5[[#This Row],[Population share of ICB]:[Population share of ICB]]</f>
        <v>0.68028249513951644</v>
      </c>
    </row>
    <row r="2775" spans="1:14">
      <c r="A2775" s="63" t="s">
        <v>9784</v>
      </c>
      <c r="B2775" s="63" t="s">
        <v>13709</v>
      </c>
      <c r="C2775" s="63" t="s">
        <v>30</v>
      </c>
      <c r="D2775" s="63" t="s">
        <v>81</v>
      </c>
      <c r="E2775" s="72">
        <v>8514</v>
      </c>
      <c r="F2775" s="64">
        <v>1</v>
      </c>
      <c r="G2775" s="79">
        <v>0</v>
      </c>
      <c r="H2775" s="133">
        <v>84.014106750488281</v>
      </c>
      <c r="I2775" s="134">
        <v>58.801891326904297</v>
      </c>
      <c r="J2775" s="105">
        <v>77.191909790039063</v>
      </c>
      <c r="K2775" s="96">
        <f>msoa_calculations5[[#This Row],[ Pop20]]/SUMIF(msoa_calculations5[ICB26],msoa_calculations5[[#This Row],[ICB26]],msoa_calculations5[[ Pop20]])</f>
        <v>7.6869113946679158E-3</v>
      </c>
      <c r="L2775" s="98" cm="1">
        <f t="array" ref="L2775">msoa_calculations5[[#This Row],[ Estimated case time (see and convey)]]*msoa_calculations5[[#This Row],[Population share of ICB]:[Population share of ICB]]</f>
        <v>0.64580899449317508</v>
      </c>
      <c r="M2775" s="98" cm="1">
        <f t="array" ref="M2775">msoa_calculations5[[#This Row],[Estimated case time (see and treat)]]*msoa_calculations5[[#This Row],[Population share of ICB]:[Population share of ICB]]</f>
        <v>0.45200492846880513</v>
      </c>
      <c r="N2775" s="94" cm="1">
        <f t="array" ref="N2775">msoa_calculations5[[#This Row],[Weighted estimate]]*msoa_calculations5[[#This Row],[Population share of ICB]:[Population share of ICB]]</f>
        <v>0.59336737094122916</v>
      </c>
    </row>
    <row r="2776" spans="1:14">
      <c r="A2776" s="63" t="s">
        <v>9782</v>
      </c>
      <c r="B2776" s="63" t="s">
        <v>13709</v>
      </c>
      <c r="C2776" s="63" t="s">
        <v>30</v>
      </c>
      <c r="D2776" s="63" t="s">
        <v>81</v>
      </c>
      <c r="E2776" s="72">
        <v>8015</v>
      </c>
      <c r="F2776" s="64">
        <v>1</v>
      </c>
      <c r="G2776" s="79">
        <v>0</v>
      </c>
      <c r="H2776" s="133">
        <v>85.151222229003906</v>
      </c>
      <c r="I2776" s="134">
        <v>60.274005889892578</v>
      </c>
      <c r="J2776" s="105">
        <v>78.419677734375</v>
      </c>
      <c r="K2776" s="96">
        <f>msoa_calculations5[[#This Row],[ Pop20]]/SUMIF(msoa_calculations5[ICB26],msoa_calculations5[[#This Row],[ICB26]],msoa_calculations5[[ Pop20]])</f>
        <v>7.2363865196456833E-3</v>
      </c>
      <c r="L2776" s="98" cm="1">
        <f t="array" ref="L2776">msoa_calculations5[[#This Row],[ Estimated case time (see and convey)]]*msoa_calculations5[[#This Row],[Population share of ICB]:[Population share of ICB]]</f>
        <v>0.61618715666931767</v>
      </c>
      <c r="M2776" s="98" cm="1">
        <f t="array" ref="M2776">msoa_calculations5[[#This Row],[Estimated case time (see and treat)]]*msoa_calculations5[[#This Row],[Population share of ICB]:[Population share of ICB]]</f>
        <v>0.43616600370666314</v>
      </c>
      <c r="N2776" s="94" cm="1">
        <f t="array" ref="N2776">msoa_calculations5[[#This Row],[Weighted estimate]]*msoa_calculations5[[#This Row],[Population share of ICB]:[Population share of ICB]]</f>
        <v>0.56747509883198999</v>
      </c>
    </row>
    <row r="2777" spans="1:14">
      <c r="A2777" s="63" t="s">
        <v>9780</v>
      </c>
      <c r="B2777" s="63" t="s">
        <v>13709</v>
      </c>
      <c r="C2777" s="63" t="s">
        <v>30</v>
      </c>
      <c r="D2777" s="63" t="s">
        <v>81</v>
      </c>
      <c r="E2777" s="72">
        <v>7862</v>
      </c>
      <c r="F2777" s="64">
        <v>1</v>
      </c>
      <c r="G2777" s="79">
        <v>0</v>
      </c>
      <c r="H2777" s="133">
        <v>88.040275573730469</v>
      </c>
      <c r="I2777" s="134">
        <v>63.224758148193359</v>
      </c>
      <c r="J2777" s="105">
        <v>81.325424194335938</v>
      </c>
      <c r="K2777" s="96">
        <f>msoa_calculations5[[#This Row],[ Pop20]]/SUMIF(msoa_calculations5[ICB26],msoa_calculations5[[#This Row],[ICB26]],msoa_calculations5[[ Pop20]])</f>
        <v>7.0982496341178243E-3</v>
      </c>
      <c r="L2777" s="98" cm="1">
        <f t="array" ref="L2777">msoa_calculations5[[#This Row],[ Estimated case time (see and convey)]]*msoa_calculations5[[#This Row],[Population share of ICB]:[Population share of ICB]]</f>
        <v>0.62493185387886474</v>
      </c>
      <c r="M2777" s="98" cm="1">
        <f t="array" ref="M2777">msoa_calculations5[[#This Row],[Estimated case time (see and treat)]]*msoa_calculations5[[#This Row],[Population share of ICB]:[Population share of ICB]]</f>
        <v>0.44878511639260144</v>
      </c>
      <c r="N2777" s="94" cm="1">
        <f t="array" ref="N2777">msoa_calculations5[[#This Row],[Weighted estimate]]*msoa_calculations5[[#This Row],[Population share of ICB]:[Population share of ICB]]</f>
        <v>0.57726816253192192</v>
      </c>
    </row>
    <row r="2778" spans="1:14">
      <c r="A2778" s="63" t="s">
        <v>9778</v>
      </c>
      <c r="B2778" s="63" t="s">
        <v>13709</v>
      </c>
      <c r="C2778" s="63" t="s">
        <v>30</v>
      </c>
      <c r="D2778" s="63" t="s">
        <v>81</v>
      </c>
      <c r="E2778" s="72">
        <v>8592</v>
      </c>
      <c r="F2778" s="64">
        <v>1</v>
      </c>
      <c r="G2778" s="79">
        <v>0</v>
      </c>
      <c r="H2778" s="133">
        <v>81.184928894042969</v>
      </c>
      <c r="I2778" s="134">
        <v>56.852443695068359</v>
      </c>
      <c r="J2778" s="105">
        <v>74.600776672363281</v>
      </c>
      <c r="K2778" s="96">
        <f>msoa_calculations5[[#This Row],[ Pop20]]/SUMIF(msoa_calculations5[ICB26],msoa_calculations5[[#This Row],[ICB26]],msoa_calculations5[[ Pop20]])</f>
        <v>7.7573341206232955E-3</v>
      </c>
      <c r="L2778" s="98" cm="1">
        <f t="array" ref="L2778">msoa_calculations5[[#This Row],[ Estimated case time (see and convey)]]*msoa_calculations5[[#This Row],[Population share of ICB]:[Population share of ICB]]</f>
        <v>0.62977861899013554</v>
      </c>
      <c r="M2778" s="98" cm="1">
        <f t="array" ref="M2778">msoa_calculations5[[#This Row],[Estimated case time (see and treat)]]*msoa_calculations5[[#This Row],[Population share of ICB]:[Population share of ICB]]</f>
        <v>0.44102340131656853</v>
      </c>
      <c r="N2778" s="94" cm="1">
        <f t="array" ref="N2778">msoa_calculations5[[#This Row],[Weighted estimate]]*msoa_calculations5[[#This Row],[Population share of ICB]:[Population share of ICB]]</f>
        <v>0.57870315030552211</v>
      </c>
    </row>
    <row r="2779" spans="1:14">
      <c r="A2779" s="63" t="s">
        <v>9776</v>
      </c>
      <c r="B2779" s="63" t="s">
        <v>13709</v>
      </c>
      <c r="C2779" s="63" t="s">
        <v>30</v>
      </c>
      <c r="D2779" s="63" t="s">
        <v>81</v>
      </c>
      <c r="E2779" s="72">
        <v>14193</v>
      </c>
      <c r="F2779" s="64">
        <v>1</v>
      </c>
      <c r="G2779" s="79">
        <v>0</v>
      </c>
      <c r="H2779" s="133">
        <v>82.256904602050781</v>
      </c>
      <c r="I2779" s="134">
        <v>57.834766387939453</v>
      </c>
      <c r="J2779" s="105">
        <v>75.64849853515625</v>
      </c>
      <c r="K2779" s="96">
        <f>msoa_calculations5[[#This Row],[ Pop20]]/SUMIF(msoa_calculations5[ICB26],msoa_calculations5[[#This Row],[ICB26]],msoa_calculations5[[ Pop20]])</f>
        <v>1.2814227557496094E-2</v>
      </c>
      <c r="L2779" s="98" cm="1">
        <f t="array" ref="L2779">msoa_calculations5[[#This Row],[ Estimated case time (see and convey)]]*msoa_calculations5[[#This Row],[Population share of ICB]:[Population share of ICB]]</f>
        <v>1.0540586937459264</v>
      </c>
      <c r="M2779" s="98" cm="1">
        <f t="array" ref="M2779">msoa_calculations5[[#This Row],[Estimated case time (see and treat)]]*msoa_calculations5[[#This Row],[Population share of ICB]:[Population share of ICB]]</f>
        <v>0.74110785722968253</v>
      </c>
      <c r="N2779" s="94" cm="1">
        <f t="array" ref="N2779">msoa_calculations5[[#This Row],[Weighted estimate]]*msoa_calculations5[[#This Row],[Population share of ICB]:[Population share of ICB]]</f>
        <v>0.96937707461240208</v>
      </c>
    </row>
    <row r="2780" spans="1:14">
      <c r="A2780" s="63" t="s">
        <v>9774</v>
      </c>
      <c r="B2780" s="63" t="s">
        <v>13709</v>
      </c>
      <c r="C2780" s="63" t="s">
        <v>30</v>
      </c>
      <c r="D2780" s="63" t="s">
        <v>81</v>
      </c>
      <c r="E2780" s="72">
        <v>11531</v>
      </c>
      <c r="F2780" s="64">
        <v>1</v>
      </c>
      <c r="G2780" s="79">
        <v>0</v>
      </c>
      <c r="H2780" s="133">
        <v>81.080177307128906</v>
      </c>
      <c r="I2780" s="134">
        <v>56.764350891113281</v>
      </c>
      <c r="J2780" s="105">
        <v>74.500534057617188</v>
      </c>
      <c r="K2780" s="96">
        <f>msoa_calculations5[[#This Row],[ Pop20]]/SUMIF(msoa_calculations5[ICB26],msoa_calculations5[[#This Row],[ICB26]],msoa_calculations5[[ Pop20]])</f>
        <v>1.041082632040354E-2</v>
      </c>
      <c r="L2780" s="98" cm="1">
        <f t="array" ref="L2780">msoa_calculations5[[#This Row],[ Estimated case time (see and convey)]]*msoa_calculations5[[#This Row],[Population share of ICB]:[Population share of ICB]]</f>
        <v>0.84411164397204341</v>
      </c>
      <c r="M2780" s="98" cm="1">
        <f t="array" ref="M2780">msoa_calculations5[[#This Row],[Estimated case time (see and treat)]]*msoa_calculations5[[#This Row],[Population share of ICB]:[Population share of ICB]]</f>
        <v>0.59096379831782431</v>
      </c>
      <c r="N2780" s="94" cm="1">
        <f t="array" ref="N2780">msoa_calculations5[[#This Row],[Weighted estimate]]*msoa_calculations5[[#This Row],[Population share of ICB]:[Population share of ICB]]</f>
        <v>0.77561212085116138</v>
      </c>
    </row>
    <row r="2781" spans="1:14">
      <c r="A2781" s="63" t="s">
        <v>9772</v>
      </c>
      <c r="B2781" s="63" t="s">
        <v>13709</v>
      </c>
      <c r="C2781" s="63" t="s">
        <v>30</v>
      </c>
      <c r="D2781" s="63" t="s">
        <v>81</v>
      </c>
      <c r="E2781" s="72">
        <v>10770</v>
      </c>
      <c r="F2781" s="64">
        <v>1</v>
      </c>
      <c r="G2781" s="79">
        <v>0</v>
      </c>
      <c r="H2781" s="133">
        <v>86.429443359375</v>
      </c>
      <c r="I2781" s="134">
        <v>61.329288482666016</v>
      </c>
      <c r="J2781" s="105">
        <v>79.6375732421875</v>
      </c>
      <c r="K2781" s="96">
        <f>msoa_calculations5[[#This Row],[ Pop20]]/SUMIF(msoa_calculations5[ICB26],msoa_calculations5[[#This Row],[ICB26]],msoa_calculations5[[ Pop20]])</f>
        <v>9.7237533146081103E-3</v>
      </c>
      <c r="L2781" s="98" cm="1">
        <f t="array" ref="L2781">msoa_calculations5[[#This Row],[ Estimated case time (see and convey)]]*msoa_calculations5[[#This Row],[Population share of ICB]:[Population share of ICB]]</f>
        <v>0.84041858634545663</v>
      </c>
      <c r="M2781" s="98" cm="1">
        <f t="array" ref="M2781">msoa_calculations5[[#This Row],[Estimated case time (see and treat)]]*msoa_calculations5[[#This Row],[Population share of ICB]:[Population share of ICB]]</f>
        <v>0.59635087216588067</v>
      </c>
      <c r="N2781" s="94" cm="1">
        <f t="array" ref="N2781">msoa_calculations5[[#This Row],[Weighted estimate]]*msoa_calculations5[[#This Row],[Population share of ICB]:[Population share of ICB]]</f>
        <v>0.77437611678106688</v>
      </c>
    </row>
    <row r="2782" spans="1:14">
      <c r="A2782" s="63" t="s">
        <v>9770</v>
      </c>
      <c r="B2782" s="63" t="s">
        <v>13709</v>
      </c>
      <c r="C2782" s="63" t="s">
        <v>30</v>
      </c>
      <c r="D2782" s="63" t="s">
        <v>81</v>
      </c>
      <c r="E2782" s="72">
        <v>7039</v>
      </c>
      <c r="F2782" s="64">
        <v>1</v>
      </c>
      <c r="G2782" s="79">
        <v>0</v>
      </c>
      <c r="H2782" s="133">
        <v>85.967514038085938</v>
      </c>
      <c r="I2782" s="134">
        <v>62.276870727539063</v>
      </c>
      <c r="J2782" s="105">
        <v>79.557044982910156</v>
      </c>
      <c r="K2782" s="96">
        <f>msoa_calculations5[[#This Row],[ Pop20]]/SUMIF(msoa_calculations5[ICB26],msoa_calculations5[[#This Row],[ICB26]],msoa_calculations5[[ Pop20]])</f>
        <v>6.3551995897424786E-3</v>
      </c>
      <c r="L2782" s="98" cm="1">
        <f t="array" ref="L2782">msoa_calculations5[[#This Row],[ Estimated case time (see and convey)]]*msoa_calculations5[[#This Row],[Population share of ICB]:[Population share of ICB]]</f>
        <v>0.54634070994602446</v>
      </c>
      <c r="M2782" s="98" cm="1">
        <f t="array" ref="M2782">msoa_calculations5[[#This Row],[Estimated case time (see and treat)]]*msoa_calculations5[[#This Row],[Population share of ICB]:[Population share of ICB]]</f>
        <v>0.39578194329810162</v>
      </c>
      <c r="N2782" s="94" cm="1">
        <f t="array" ref="N2782">msoa_calculations5[[#This Row],[Weighted estimate]]*msoa_calculations5[[#This Row],[Population share of ICB]:[Population share of ICB]]</f>
        <v>0.50560089963651456</v>
      </c>
    </row>
    <row r="2783" spans="1:14">
      <c r="A2783" s="63" t="s">
        <v>9768</v>
      </c>
      <c r="B2783" s="63" t="s">
        <v>13709</v>
      </c>
      <c r="C2783" s="63" t="s">
        <v>30</v>
      </c>
      <c r="D2783" s="63" t="s">
        <v>81</v>
      </c>
      <c r="E2783" s="72">
        <v>10009</v>
      </c>
      <c r="F2783" s="64">
        <v>1</v>
      </c>
      <c r="G2783" s="79">
        <v>0</v>
      </c>
      <c r="H2783" s="133">
        <v>83.962936401367188</v>
      </c>
      <c r="I2783" s="134">
        <v>59.161430358886719</v>
      </c>
      <c r="J2783" s="105">
        <v>77.251876831054688</v>
      </c>
      <c r="K2783" s="96">
        <f>msoa_calculations5[[#This Row],[ Pop20]]/SUMIF(msoa_calculations5[ICB26],msoa_calculations5[[#This Row],[ICB26]],msoa_calculations5[[ Pop20]])</f>
        <v>9.0366803088126821E-3</v>
      </c>
      <c r="L2783" s="98" cm="1">
        <f t="array" ref="L2783">msoa_calculations5[[#This Row],[ Estimated case time (see and convey)]]*msoa_calculations5[[#This Row],[Population share of ICB]:[Population share of ICB]]</f>
        <v>0.75874621404832643</v>
      </c>
      <c r="M2783" s="98" cm="1">
        <f t="array" ref="M2783">msoa_calculations5[[#This Row],[Estimated case time (see and treat)]]*msoa_calculations5[[#This Row],[Population share of ICB]:[Population share of ICB]]</f>
        <v>0.53462293276534445</v>
      </c>
      <c r="N2783" s="94" cm="1">
        <f t="array" ref="N2783">msoa_calculations5[[#This Row],[Weighted estimate]]*msoa_calculations5[[#This Row],[Population share of ICB]:[Population share of ICB]]</f>
        <v>0.69810051417801455</v>
      </c>
    </row>
    <row r="2784" spans="1:14">
      <c r="A2784" s="63" t="s">
        <v>9766</v>
      </c>
      <c r="B2784" s="63" t="s">
        <v>13709</v>
      </c>
      <c r="C2784" s="63" t="s">
        <v>30</v>
      </c>
      <c r="D2784" s="63" t="s">
        <v>81</v>
      </c>
      <c r="E2784" s="72">
        <v>11193</v>
      </c>
      <c r="F2784" s="64">
        <v>1</v>
      </c>
      <c r="G2784" s="79">
        <v>0</v>
      </c>
      <c r="H2784" s="133">
        <v>80.313835144042969</v>
      </c>
      <c r="I2784" s="134">
        <v>56.28741455078125</v>
      </c>
      <c r="J2784" s="105">
        <v>73.812507629394531</v>
      </c>
      <c r="K2784" s="96">
        <f>msoa_calculations5[[#This Row],[ Pop20]]/SUMIF(msoa_calculations5[ICB26],msoa_calculations5[[#This Row],[ICB26]],msoa_calculations5[[ Pop20]])</f>
        <v>1.0105661174596898E-2</v>
      </c>
      <c r="L2784" s="98" cm="1">
        <f t="array" ref="L2784">msoa_calculations5[[#This Row],[ Estimated case time (see and convey)]]*msoa_calculations5[[#This Row],[Population share of ICB]:[Population share of ICB]]</f>
        <v>0.81162440559813087</v>
      </c>
      <c r="M2784" s="98" cm="1">
        <f t="array" ref="M2784">msoa_calculations5[[#This Row],[Estimated case time (see and treat)]]*msoa_calculations5[[#This Row],[Population share of ICB]:[Population share of ICB]]</f>
        <v>0.56882153984427053</v>
      </c>
      <c r="N2784" s="94" cm="1">
        <f t="array" ref="N2784">msoa_calculations5[[#This Row],[Weighted estimate]]*msoa_calculations5[[#This Row],[Population share of ICB]:[Population share of ICB]]</f>
        <v>0.74592419255000963</v>
      </c>
    </row>
    <row r="2785" spans="1:14">
      <c r="A2785" s="63" t="s">
        <v>9764</v>
      </c>
      <c r="B2785" s="63" t="s">
        <v>13709</v>
      </c>
      <c r="C2785" s="63" t="s">
        <v>30</v>
      </c>
      <c r="D2785" s="63" t="s">
        <v>81</v>
      </c>
      <c r="E2785" s="72">
        <v>14638</v>
      </c>
      <c r="F2785" s="64">
        <v>1</v>
      </c>
      <c r="G2785" s="79">
        <v>0</v>
      </c>
      <c r="H2785" s="133">
        <v>81.274429321289063</v>
      </c>
      <c r="I2785" s="134">
        <v>57.075351715087891</v>
      </c>
      <c r="J2785" s="105">
        <v>74.72637939453125</v>
      </c>
      <c r="K2785" s="96">
        <f>msoa_calculations5[[#This Row],[ Pop20]]/SUMIF(msoa_calculations5[ICB26],msoa_calculations5[[#This Row],[ICB26]],msoa_calculations5[[ Pop20]])</f>
        <v>1.3215998237626141E-2</v>
      </c>
      <c r="L2785" s="98" cm="1">
        <f t="array" ref="L2785">msoa_calculations5[[#This Row],[ Estimated case time (see and convey)]]*msoa_calculations5[[#This Row],[Population share of ICB]:[Population share of ICB]]</f>
        <v>1.0741227146742265</v>
      </c>
      <c r="M2785" s="98" cm="1">
        <f t="array" ref="M2785">msoa_calculations5[[#This Row],[Estimated case time (see and treat)]]*msoa_calculations5[[#This Row],[Population share of ICB]:[Population share of ICB]]</f>
        <v>0.75430774767849373</v>
      </c>
      <c r="N2785" s="94" cm="1">
        <f t="array" ref="N2785">msoa_calculations5[[#This Row],[Weighted estimate]]*msoa_calculations5[[#This Row],[Population share of ICB]:[Population share of ICB]]</f>
        <v>0.98758369838230731</v>
      </c>
    </row>
    <row r="2786" spans="1:14">
      <c r="A2786" s="63" t="s">
        <v>9762</v>
      </c>
      <c r="B2786" s="63" t="s">
        <v>13709</v>
      </c>
      <c r="C2786" s="63" t="s">
        <v>30</v>
      </c>
      <c r="D2786" s="63" t="s">
        <v>81</v>
      </c>
      <c r="E2786" s="72">
        <v>8258</v>
      </c>
      <c r="F2786" s="64">
        <v>1</v>
      </c>
      <c r="G2786" s="79">
        <v>0</v>
      </c>
      <c r="H2786" s="133">
        <v>90.628524780273438</v>
      </c>
      <c r="I2786" s="134">
        <v>65.83349609375</v>
      </c>
      <c r="J2786" s="105">
        <v>83.919212341308594</v>
      </c>
      <c r="K2786" s="96">
        <f>msoa_calculations5[[#This Row],[ Pop20]]/SUMIF(msoa_calculations5[ICB26],msoa_calculations5[[#This Row],[ICB26]],msoa_calculations5[[ Pop20]])</f>
        <v>7.4557803966605182E-3</v>
      </c>
      <c r="L2786" s="98" cm="1">
        <f t="array" ref="L2786">msoa_calculations5[[#This Row],[ Estimated case time (see and convey)]]*msoa_calculations5[[#This Row],[Population share of ICB]:[Population share of ICB]]</f>
        <v>0.67570637843502468</v>
      </c>
      <c r="M2786" s="98" cm="1">
        <f t="array" ref="M2786">msoa_calculations5[[#This Row],[Estimated case time (see and treat)]]*msoa_calculations5[[#This Row],[Population share of ICB]:[Population share of ICB]]</f>
        <v>0.49084008961940806</v>
      </c>
      <c r="N2786" s="94" cm="1">
        <f t="array" ref="N2786">msoa_calculations5[[#This Row],[Weighted estimate]]*msoa_calculations5[[#This Row],[Population share of ICB]:[Population share of ICB]]</f>
        <v>0.62568321827752005</v>
      </c>
    </row>
    <row r="2787" spans="1:14">
      <c r="A2787" s="63" t="s">
        <v>9760</v>
      </c>
      <c r="B2787" s="63" t="s">
        <v>13709</v>
      </c>
      <c r="C2787" s="63" t="s">
        <v>30</v>
      </c>
      <c r="D2787" s="63" t="s">
        <v>81</v>
      </c>
      <c r="E2787" s="72">
        <v>6895</v>
      </c>
      <c r="F2787" s="64">
        <v>1</v>
      </c>
      <c r="G2787" s="79">
        <v>0</v>
      </c>
      <c r="H2787" s="133">
        <v>85.729743957519531</v>
      </c>
      <c r="I2787" s="134">
        <v>59.580345153808594</v>
      </c>
      <c r="J2787" s="105">
        <v>78.653953552246094</v>
      </c>
      <c r="K2787" s="96">
        <f>msoa_calculations5[[#This Row],[ Pop20]]/SUMIF(msoa_calculations5[ICB26],msoa_calculations5[[#This Row],[ICB26]],msoa_calculations5[[ Pop20]])</f>
        <v>6.2251884033633171E-3</v>
      </c>
      <c r="L2787" s="98" cm="1">
        <f t="array" ref="L2787">msoa_calculations5[[#This Row],[ Estimated case time (see and convey)]]*msoa_calculations5[[#This Row],[Population share of ICB]:[Population share of ICB]]</f>
        <v>0.53368380790765702</v>
      </c>
      <c r="M2787" s="98" cm="1">
        <f t="array" ref="M2787">msoa_calculations5[[#This Row],[Estimated case time (see and treat)]]*msoa_calculations5[[#This Row],[Population share of ICB]:[Population share of ICB]]</f>
        <v>0.37089887371987307</v>
      </c>
      <c r="N2787" s="94" cm="1">
        <f t="array" ref="N2787">msoa_calculations5[[#This Row],[Weighted estimate]]*msoa_calculations5[[#This Row],[Population share of ICB]:[Population share of ICB]]</f>
        <v>0.48963567953211934</v>
      </c>
    </row>
    <row r="2788" spans="1:14">
      <c r="A2788" s="63" t="s">
        <v>9758</v>
      </c>
      <c r="B2788" s="63" t="s">
        <v>13709</v>
      </c>
      <c r="C2788" s="63" t="s">
        <v>30</v>
      </c>
      <c r="D2788" s="63" t="s">
        <v>81</v>
      </c>
      <c r="E2788" s="72">
        <v>13199</v>
      </c>
      <c r="F2788" s="64">
        <v>1</v>
      </c>
      <c r="G2788" s="79">
        <v>0</v>
      </c>
      <c r="H2788" s="133">
        <v>82.749275207519531</v>
      </c>
      <c r="I2788" s="134">
        <v>58.496486663818359</v>
      </c>
      <c r="J2788" s="105">
        <v>76.186691284179688</v>
      </c>
      <c r="K2788" s="96">
        <f>msoa_calculations5[[#This Row],[ Pop20]]/SUMIF(msoa_calculations5[ICB26],msoa_calculations5[[#This Row],[ICB26]],msoa_calculations5[[ Pop20]])</f>
        <v>1.1916789229295493E-2</v>
      </c>
      <c r="L2788" s="98" cm="1">
        <f t="array" ref="L2788">msoa_calculations5[[#This Row],[ Estimated case time (see and convey)]]*msoa_calculations5[[#This Row],[Population share of ICB]:[Population share of ICB]]</f>
        <v>0.9861056715249773</v>
      </c>
      <c r="M2788" s="98" cm="1">
        <f t="array" ref="M2788">msoa_calculations5[[#This Row],[Estimated case time (see and treat)]]*msoa_calculations5[[#This Row],[Population share of ICB]:[Population share of ICB]]</f>
        <v>0.69709030222701807</v>
      </c>
      <c r="N2788" s="94" cm="1">
        <f t="array" ref="N2788">msoa_calculations5[[#This Row],[Weighted estimate]]*msoa_calculations5[[#This Row],[Population share of ICB]:[Population share of ICB]]</f>
        <v>0.90790074211097327</v>
      </c>
    </row>
    <row r="2789" spans="1:14">
      <c r="A2789" s="63" t="s">
        <v>9756</v>
      </c>
      <c r="B2789" s="63" t="s">
        <v>13709</v>
      </c>
      <c r="C2789" s="63" t="s">
        <v>30</v>
      </c>
      <c r="D2789" s="63" t="s">
        <v>81</v>
      </c>
      <c r="E2789" s="72">
        <v>8149</v>
      </c>
      <c r="F2789" s="64">
        <v>1</v>
      </c>
      <c r="G2789" s="79">
        <v>0</v>
      </c>
      <c r="H2789" s="133">
        <v>84.181785583496094</v>
      </c>
      <c r="I2789" s="134">
        <v>59.706169128417969</v>
      </c>
      <c r="J2789" s="105">
        <v>77.558906555175781</v>
      </c>
      <c r="K2789" s="96">
        <f>msoa_calculations5[[#This Row],[ Pop20]]/SUMIF(msoa_calculations5[ICB26],msoa_calculations5[[#This Row],[ICB26]],msoa_calculations5[[ Pop20]])</f>
        <v>7.3573691514151806E-3</v>
      </c>
      <c r="L2789" s="98" cm="1">
        <f t="array" ref="L2789">msoa_calculations5[[#This Row],[ Estimated case time (see and convey)]]*msoa_calculations5[[#This Row],[Population share of ICB]:[Population share of ICB]]</f>
        <v>0.61935647236306135</v>
      </c>
      <c r="M2789" s="98" cm="1">
        <f t="array" ref="M2789">msoa_calculations5[[#This Row],[Estimated case time (see and treat)]]*msoa_calculations5[[#This Row],[Population share of ICB]:[Population share of ICB]]</f>
        <v>0.43928032689459978</v>
      </c>
      <c r="N2789" s="94" cm="1">
        <f t="array" ref="N2789">msoa_calculations5[[#This Row],[Weighted estimate]]*msoa_calculations5[[#This Row],[Population share of ICB]:[Population share of ICB]]</f>
        <v>0.57062950650654298</v>
      </c>
    </row>
    <row r="2790" spans="1:14">
      <c r="A2790" s="63" t="s">
        <v>9754</v>
      </c>
      <c r="B2790" s="63" t="s">
        <v>13709</v>
      </c>
      <c r="C2790" s="63" t="s">
        <v>30</v>
      </c>
      <c r="D2790" s="63" t="s">
        <v>81</v>
      </c>
      <c r="E2790" s="72">
        <v>8066</v>
      </c>
      <c r="F2790" s="64">
        <v>1</v>
      </c>
      <c r="G2790" s="79">
        <v>0</v>
      </c>
      <c r="H2790" s="133">
        <v>84.143547058105469</v>
      </c>
      <c r="I2790" s="134">
        <v>59.692539215087891</v>
      </c>
      <c r="J2790" s="105">
        <v>77.527328491210938</v>
      </c>
      <c r="K2790" s="96">
        <f>msoa_calculations5[[#This Row],[ Pop20]]/SUMIF(msoa_calculations5[ICB26],msoa_calculations5[[#This Row],[ICB26]],msoa_calculations5[[ Pop20]])</f>
        <v>7.2824321481549693E-3</v>
      </c>
      <c r="L2790" s="98" cm="1">
        <f t="array" ref="L2790">msoa_calculations5[[#This Row],[ Estimated case time (see and convey)]]*msoa_calculations5[[#This Row],[Population share of ICB]:[Population share of ICB]]</f>
        <v>0.61276967215573774</v>
      </c>
      <c r="M2790" s="98" cm="1">
        <f t="array" ref="M2790">msoa_calculations5[[#This Row],[Estimated case time (see and treat)]]*msoa_calculations5[[#This Row],[Population share of ICB]:[Population share of ICB]]</f>
        <v>0.43470686658495727</v>
      </c>
      <c r="N2790" s="94" cm="1">
        <f t="array" ref="N2790">msoa_calculations5[[#This Row],[Weighted estimate]]*msoa_calculations5[[#This Row],[Population share of ICB]:[Population share of ICB]]</f>
        <v>0.56458750936496527</v>
      </c>
    </row>
    <row r="2791" spans="1:14">
      <c r="A2791" s="63" t="s">
        <v>9752</v>
      </c>
      <c r="B2791" s="63" t="s">
        <v>13709</v>
      </c>
      <c r="C2791" s="63" t="s">
        <v>30</v>
      </c>
      <c r="D2791" s="63" t="s">
        <v>81</v>
      </c>
      <c r="E2791" s="72">
        <v>11613</v>
      </c>
      <c r="F2791" s="64">
        <v>1</v>
      </c>
      <c r="G2791" s="79">
        <v>0</v>
      </c>
      <c r="H2791" s="133">
        <v>83.879226684570313</v>
      </c>
      <c r="I2791" s="134">
        <v>59.834262847900391</v>
      </c>
      <c r="J2791" s="105">
        <v>77.372879028320313</v>
      </c>
      <c r="K2791" s="96">
        <f>msoa_calculations5[[#This Row],[ Pop20]]/SUMIF(msoa_calculations5[ICB26],msoa_calculations5[[#This Row],[ICB26]],msoa_calculations5[[ Pop20]])</f>
        <v>1.0484860468202784E-2</v>
      </c>
      <c r="L2791" s="98" cm="1">
        <f t="array" ref="L2791">msoa_calculations5[[#This Row],[ Estimated case time (see and convey)]]*msoa_calculations5[[#This Row],[Population share of ICB]:[Population share of ICB]]</f>
        <v>0.8794619879684713</v>
      </c>
      <c r="M2791" s="98" cm="1">
        <f t="array" ref="M2791">msoa_calculations5[[#This Row],[Estimated case time (see and treat)]]*msoa_calculations5[[#This Row],[Population share of ICB]:[Population share of ICB]]</f>
        <v>0.62735389717800538</v>
      </c>
      <c r="N2791" s="94" cm="1">
        <f t="array" ref="N2791">msoa_calculations5[[#This Row],[Weighted estimate]]*msoa_calculations5[[#This Row],[Population share of ICB]:[Population share of ICB]]</f>
        <v>0.81124384063507193</v>
      </c>
    </row>
    <row r="2792" spans="1:14">
      <c r="A2792" s="63" t="s">
        <v>9750</v>
      </c>
      <c r="B2792" s="63" t="s">
        <v>13709</v>
      </c>
      <c r="C2792" s="63" t="s">
        <v>30</v>
      </c>
      <c r="D2792" s="63" t="s">
        <v>81</v>
      </c>
      <c r="E2792" s="72">
        <v>6694</v>
      </c>
      <c r="F2792" s="64">
        <v>1</v>
      </c>
      <c r="G2792" s="79">
        <v>0</v>
      </c>
      <c r="H2792" s="133">
        <v>83.924934387207031</v>
      </c>
      <c r="I2792" s="134">
        <v>59.406013488769531</v>
      </c>
      <c r="J2792" s="105">
        <v>77.290336608886719</v>
      </c>
      <c r="K2792" s="96">
        <f>msoa_calculations5[[#This Row],[ Pop20]]/SUMIF(msoa_calculations5[ICB26],msoa_calculations5[[#This Row],[ICB26]],msoa_calculations5[[ Pop20]])</f>
        <v>6.0437144557090707E-3</v>
      </c>
      <c r="L2792" s="98" cm="1">
        <f t="array" ref="L2792">msoa_calculations5[[#This Row],[ Estimated case time (see and convey)]]*msoa_calculations5[[#This Row],[Population share of ICB]:[Population share of ICB]]</f>
        <v>0.50721833915039838</v>
      </c>
      <c r="M2792" s="98" cm="1">
        <f t="array" ref="M2792">msoa_calculations5[[#This Row],[Estimated case time (see and treat)]]*msoa_calculations5[[#This Row],[Population share of ICB]:[Population share of ICB]]</f>
        <v>0.35903298247812448</v>
      </c>
      <c r="N2792" s="94" cm="1">
        <f t="array" ref="N2792">msoa_calculations5[[#This Row],[Weighted estimate]]*msoa_calculations5[[#This Row],[Population share of ICB]:[Population share of ICB]]</f>
        <v>0.46712072464974863</v>
      </c>
    </row>
    <row r="2793" spans="1:14">
      <c r="A2793" s="63" t="s">
        <v>9748</v>
      </c>
      <c r="B2793" s="63" t="s">
        <v>13709</v>
      </c>
      <c r="C2793" s="63" t="s">
        <v>30</v>
      </c>
      <c r="D2793" s="63" t="s">
        <v>81</v>
      </c>
      <c r="E2793" s="72">
        <v>6865</v>
      </c>
      <c r="F2793" s="64">
        <v>1</v>
      </c>
      <c r="G2793" s="79">
        <v>0</v>
      </c>
      <c r="H2793" s="133">
        <v>86.413078308105469</v>
      </c>
      <c r="I2793" s="134">
        <v>62.579746246337891</v>
      </c>
      <c r="J2793" s="105">
        <v>79.963996887207031</v>
      </c>
      <c r="K2793" s="96">
        <f>msoa_calculations5[[#This Row],[ Pop20]]/SUMIF(msoa_calculations5[ICB26],msoa_calculations5[[#This Row],[ICB26]],msoa_calculations5[[ Pop20]])</f>
        <v>6.1981027395343249E-3</v>
      </c>
      <c r="L2793" s="98" cm="1">
        <f t="array" ref="L2793">msoa_calculations5[[#This Row],[ Estimated case time (see and convey)]]*msoa_calculations5[[#This Row],[Population share of ICB]:[Population share of ICB]]</f>
        <v>0.53559713739306269</v>
      </c>
      <c r="M2793" s="98" cm="1">
        <f t="array" ref="M2793">msoa_calculations5[[#This Row],[Estimated case time (see and treat)]]*msoa_calculations5[[#This Row],[Population share of ICB]:[Population share of ICB]]</f>
        <v>0.38787569664878974</v>
      </c>
      <c r="N2793" s="94" cm="1">
        <f t="array" ref="N2793">msoa_calculations5[[#This Row],[Weighted estimate]]*msoa_calculations5[[#This Row],[Population share of ICB]:[Population share of ICB]]</f>
        <v>0.49562506817071211</v>
      </c>
    </row>
    <row r="2794" spans="1:14">
      <c r="A2794" s="63" t="s">
        <v>9746</v>
      </c>
      <c r="B2794" s="63" t="s">
        <v>13709</v>
      </c>
      <c r="C2794" s="63" t="s">
        <v>30</v>
      </c>
      <c r="D2794" s="63" t="s">
        <v>81</v>
      </c>
      <c r="E2794" s="72">
        <v>7757</v>
      </c>
      <c r="F2794" s="64">
        <v>1</v>
      </c>
      <c r="G2794" s="79">
        <v>0</v>
      </c>
      <c r="H2794" s="133">
        <v>87.205696105957031</v>
      </c>
      <c r="I2794" s="134">
        <v>63.164985656738281</v>
      </c>
      <c r="J2794" s="105">
        <v>80.70050048828125</v>
      </c>
      <c r="K2794" s="96">
        <f>msoa_calculations5[[#This Row],[ Pop20]]/SUMIF(msoa_calculations5[ICB26],msoa_calculations5[[#This Row],[ICB26]],msoa_calculations5[[ Pop20]])</f>
        <v>7.0034498107163527E-3</v>
      </c>
      <c r="L2794" s="98" cm="1">
        <f t="array" ref="L2794">msoa_calculations5[[#This Row],[ Estimated case time (see and convey)]]*msoa_calculations5[[#This Row],[Population share of ICB]:[Population share of ICB]]</f>
        <v>0.61074071588665257</v>
      </c>
      <c r="M2794" s="98" cm="1">
        <f t="array" ref="M2794">msoa_calculations5[[#This Row],[Estimated case time (see and treat)]]*msoa_calculations5[[#This Row],[Population share of ICB]:[Population share of ICB]]</f>
        <v>0.44237280684158486</v>
      </c>
      <c r="N2794" s="94" cm="1">
        <f t="array" ref="N2794">msoa_calculations5[[#This Row],[Weighted estimate]]*msoa_calculations5[[#This Row],[Population share of ICB]:[Population share of ICB]]</f>
        <v>0.56518190486936826</v>
      </c>
    </row>
    <row r="2795" spans="1:14">
      <c r="A2795" s="63" t="s">
        <v>9744</v>
      </c>
      <c r="B2795" s="63" t="s">
        <v>13709</v>
      </c>
      <c r="C2795" s="63" t="s">
        <v>30</v>
      </c>
      <c r="D2795" s="63" t="s">
        <v>81</v>
      </c>
      <c r="E2795" s="72">
        <v>7393</v>
      </c>
      <c r="F2795" s="64">
        <v>1</v>
      </c>
      <c r="G2795" s="79">
        <v>0</v>
      </c>
      <c r="H2795" s="133">
        <v>85.523612976074219</v>
      </c>
      <c r="I2795" s="134">
        <v>59.932792663574219</v>
      </c>
      <c r="J2795" s="105">
        <v>78.598968505859375</v>
      </c>
      <c r="K2795" s="96">
        <f>msoa_calculations5[[#This Row],[ Pop20]]/SUMIF(msoa_calculations5[ICB26],msoa_calculations5[[#This Row],[ICB26]],msoa_calculations5[[ Pop20]])</f>
        <v>6.674810422924584E-3</v>
      </c>
      <c r="L2795" s="98" cm="1">
        <f t="array" ref="L2795">msoa_calculations5[[#This Row],[ Estimated case time (see and convey)]]*msoa_calculations5[[#This Row],[Population share of ICB]:[Population share of ICB]]</f>
        <v>0.57085390329886843</v>
      </c>
      <c r="M2795" s="98" cm="1">
        <f t="array" ref="M2795">msoa_calculations5[[#This Row],[Estimated case time (see and treat)]]*msoa_calculations5[[#This Row],[Population share of ICB]:[Population share of ICB]]</f>
        <v>0.40004002914580322</v>
      </c>
      <c r="N2795" s="94" cm="1">
        <f t="array" ref="N2795">msoa_calculations5[[#This Row],[Weighted estimate]]*msoa_calculations5[[#This Row],[Population share of ICB]:[Population share of ICB]]</f>
        <v>0.52463321421403131</v>
      </c>
    </row>
    <row r="2796" spans="1:14">
      <c r="A2796" s="63" t="s">
        <v>9742</v>
      </c>
      <c r="B2796" s="63" t="s">
        <v>13709</v>
      </c>
      <c r="C2796" s="63" t="s">
        <v>30</v>
      </c>
      <c r="D2796" s="63" t="s">
        <v>81</v>
      </c>
      <c r="E2796" s="72">
        <v>7923</v>
      </c>
      <c r="F2796" s="64">
        <v>1</v>
      </c>
      <c r="G2796" s="79">
        <v>0</v>
      </c>
      <c r="H2796" s="133">
        <v>86.575736999511719</v>
      </c>
      <c r="I2796" s="134">
        <v>61.861503601074219</v>
      </c>
      <c r="J2796" s="105">
        <v>79.888290405273438</v>
      </c>
      <c r="K2796" s="96">
        <f>msoa_calculations5[[#This Row],[ Pop20]]/SUMIF(msoa_calculations5[ICB26],msoa_calculations5[[#This Row],[ICB26]],msoa_calculations5[[ Pop20]])</f>
        <v>7.1533238172367744E-3</v>
      </c>
      <c r="L2796" s="98" cm="1">
        <f t="array" ref="L2796">msoa_calculations5[[#This Row],[ Estimated case time (see and convey)]]*msoa_calculations5[[#This Row],[Population share of ICB]:[Population share of ICB]]</f>
        <v>0.61930428147343419</v>
      </c>
      <c r="M2796" s="98" cm="1">
        <f t="array" ref="M2796">msoa_calculations5[[#This Row],[Estimated case time (see and treat)]]*msoa_calculations5[[#This Row],[Population share of ICB]:[Population share of ICB]]</f>
        <v>0.44251536707964267</v>
      </c>
      <c r="N2796" s="94" cm="1">
        <f t="array" ref="N2796">msoa_calculations5[[#This Row],[Weighted estimate]]*msoa_calculations5[[#This Row],[Population share of ICB]:[Population share of ICB]]</f>
        <v>0.57146681047437053</v>
      </c>
    </row>
    <row r="2797" spans="1:14">
      <c r="A2797" s="63" t="s">
        <v>9942</v>
      </c>
      <c r="B2797" s="63" t="s">
        <v>13709</v>
      </c>
      <c r="C2797" s="63" t="s">
        <v>30</v>
      </c>
      <c r="D2797" s="63" t="s">
        <v>81</v>
      </c>
      <c r="E2797" s="72">
        <v>8087</v>
      </c>
      <c r="F2797" s="64">
        <v>1</v>
      </c>
      <c r="G2797" s="79">
        <v>0</v>
      </c>
      <c r="H2797" s="133">
        <v>113.69219970703125</v>
      </c>
      <c r="I2797" s="134">
        <v>75.633758544921875</v>
      </c>
      <c r="J2797" s="105">
        <v>103.39392852783203</v>
      </c>
      <c r="K2797" s="96">
        <f>msoa_calculations5[[#This Row],[ Pop20]]/SUMIF(msoa_calculations5[ICB26],msoa_calculations5[[#This Row],[ICB26]],msoa_calculations5[[ Pop20]])</f>
        <v>7.301392112835264E-3</v>
      </c>
      <c r="L2797" s="98" cm="1">
        <f t="array" ref="L2797">msoa_calculations5[[#This Row],[ Estimated case time (see and convey)]]*msoa_calculations5[[#This Row],[Population share of ICB]:[Population share of ICB]]</f>
        <v>0.83011133023180972</v>
      </c>
      <c r="M2797" s="98" cm="1">
        <f t="array" ref="M2797">msoa_calculations5[[#This Row],[Estimated case time (see and treat)]]*msoa_calculations5[[#This Row],[Population share of ICB]:[Population share of ICB]]</f>
        <v>0.55223172810397936</v>
      </c>
      <c r="N2797" s="94" cm="1">
        <f t="array" ref="N2797">msoa_calculations5[[#This Row],[Weighted estimate]]*msoa_calculations5[[#This Row],[Population share of ICB]:[Population share of ICB]]</f>
        <v>0.75491961426816578</v>
      </c>
    </row>
    <row r="2798" spans="1:14">
      <c r="A2798" s="63" t="s">
        <v>9940</v>
      </c>
      <c r="B2798" s="63" t="s">
        <v>13709</v>
      </c>
      <c r="C2798" s="63" t="s">
        <v>30</v>
      </c>
      <c r="D2798" s="63" t="s">
        <v>81</v>
      </c>
      <c r="E2798" s="72">
        <v>8046</v>
      </c>
      <c r="F2798" s="64">
        <v>1</v>
      </c>
      <c r="G2798" s="79">
        <v>0</v>
      </c>
      <c r="H2798" s="133">
        <v>119.9730224609375</v>
      </c>
      <c r="I2798" s="134">
        <v>76.869400024414063</v>
      </c>
      <c r="J2798" s="105">
        <v>108.30957794189453</v>
      </c>
      <c r="K2798" s="96">
        <f>msoa_calculations5[[#This Row],[ Pop20]]/SUMIF(msoa_calculations5[ICB26],msoa_calculations5[[#This Row],[ICB26]],msoa_calculations5[[ Pop20]])</f>
        <v>7.264375038935642E-3</v>
      </c>
      <c r="L2798" s="98" cm="1">
        <f t="array" ref="L2798">msoa_calculations5[[#This Row],[ Estimated case time (see and convey)]]*msoa_calculations5[[#This Row],[Population share of ICB]:[Population share of ICB]]</f>
        <v>0.87152902971089952</v>
      </c>
      <c r="M2798" s="98" cm="1">
        <f t="array" ref="M2798">msoa_calculations5[[#This Row],[Estimated case time (see and treat)]]*msoa_calculations5[[#This Row],[Population share of ICB]:[Population share of ICB]]</f>
        <v>0.55840815079531236</v>
      </c>
      <c r="N2798" s="94" cm="1">
        <f t="array" ref="N2798">msoa_calculations5[[#This Row],[Weighted estimate]]*msoa_calculations5[[#This Row],[Population share of ICB]:[Population share of ICB]]</f>
        <v>0.78680139447875308</v>
      </c>
    </row>
    <row r="2799" spans="1:14">
      <c r="A2799" s="63" t="s">
        <v>9938</v>
      </c>
      <c r="B2799" s="63" t="s">
        <v>13709</v>
      </c>
      <c r="C2799" s="63" t="s">
        <v>30</v>
      </c>
      <c r="D2799" s="63" t="s">
        <v>81</v>
      </c>
      <c r="E2799" s="72">
        <v>7955</v>
      </c>
      <c r="F2799" s="64">
        <v>1</v>
      </c>
      <c r="G2799" s="79">
        <v>0</v>
      </c>
      <c r="H2799" s="133">
        <v>115.47400665283203</v>
      </c>
      <c r="I2799" s="134">
        <v>74.744705200195313</v>
      </c>
      <c r="J2799" s="105">
        <v>104.45302581787109</v>
      </c>
      <c r="K2799" s="96">
        <f>msoa_calculations5[[#This Row],[ Pop20]]/SUMIF(msoa_calculations5[ICB26],msoa_calculations5[[#This Row],[ICB26]],msoa_calculations5[[ Pop20]])</f>
        <v>7.1822151919876996E-3</v>
      </c>
      <c r="L2799" s="98" cm="1">
        <f t="array" ref="L2799">msoa_calculations5[[#This Row],[ Estimated case time (see and convey)]]*msoa_calculations5[[#This Row],[Population share of ICB]:[Population share of ICB]]</f>
        <v>0.82935916486165895</v>
      </c>
      <c r="M2799" s="98" cm="1">
        <f t="array" ref="M2799">msoa_calculations5[[#This Row],[Estimated case time (see and treat)]]*msoa_calculations5[[#This Row],[Population share of ICB]:[Population share of ICB]]</f>
        <v>0.53683255720948475</v>
      </c>
      <c r="N2799" s="94" cm="1">
        <f t="array" ref="N2799">msoa_calculations5[[#This Row],[Weighted estimate]]*msoa_calculations5[[#This Row],[Population share of ICB]:[Population share of ICB]]</f>
        <v>0.75020410887819722</v>
      </c>
    </row>
    <row r="2800" spans="1:14">
      <c r="A2800" s="63" t="s">
        <v>9936</v>
      </c>
      <c r="B2800" s="63" t="s">
        <v>13709</v>
      </c>
      <c r="C2800" s="63" t="s">
        <v>30</v>
      </c>
      <c r="D2800" s="63" t="s">
        <v>81</v>
      </c>
      <c r="E2800" s="72">
        <v>7590</v>
      </c>
      <c r="F2800" s="64">
        <v>1</v>
      </c>
      <c r="G2800" s="79">
        <v>0</v>
      </c>
      <c r="H2800" s="133">
        <v>110.25006866455078</v>
      </c>
      <c r="I2800" s="134">
        <v>75.851791381835938</v>
      </c>
      <c r="J2800" s="105">
        <v>100.94220733642578</v>
      </c>
      <c r="K2800" s="96">
        <f>msoa_calculations5[[#This Row],[ Pop20]]/SUMIF(msoa_calculations5[ICB26],msoa_calculations5[[#This Row],[ICB26]],msoa_calculations5[[ Pop20]])</f>
        <v>6.8526729487349645E-3</v>
      </c>
      <c r="L2800" s="98" cm="1">
        <f t="array" ref="L2800">msoa_calculations5[[#This Row],[ Estimated case time (see and convey)]]*msoa_calculations5[[#This Row],[Population share of ICB]:[Population share of ICB]]</f>
        <v>0.75550766313373952</v>
      </c>
      <c r="M2800" s="98" cm="1">
        <f t="array" ref="M2800">msoa_calculations5[[#This Row],[Estimated case time (see and treat)]]*msoa_calculations5[[#This Row],[Population share of ICB]:[Population share of ICB]]</f>
        <v>0.51978751891539499</v>
      </c>
      <c r="N2800" s="94" cm="1">
        <f t="array" ref="N2800">msoa_calculations5[[#This Row],[Weighted estimate]]*msoa_calculations5[[#This Row],[Population share of ICB]:[Population share of ICB]]</f>
        <v>0.69172393359992101</v>
      </c>
    </row>
    <row r="2801" spans="1:14">
      <c r="A2801" s="63" t="s">
        <v>9934</v>
      </c>
      <c r="B2801" s="63" t="s">
        <v>13709</v>
      </c>
      <c r="C2801" s="63" t="s">
        <v>30</v>
      </c>
      <c r="D2801" s="63" t="s">
        <v>81</v>
      </c>
      <c r="E2801" s="72">
        <v>8798</v>
      </c>
      <c r="F2801" s="64">
        <v>1</v>
      </c>
      <c r="G2801" s="79">
        <v>0</v>
      </c>
      <c r="H2801" s="133">
        <v>109.93219757080078</v>
      </c>
      <c r="I2801" s="134">
        <v>75.061660766601563</v>
      </c>
      <c r="J2801" s="105">
        <v>100.49655151367188</v>
      </c>
      <c r="K2801" s="96">
        <f>msoa_calculations5[[#This Row],[ Pop20]]/SUMIF(msoa_calculations5[ICB26],msoa_calculations5[[#This Row],[ICB26]],msoa_calculations5[[ Pop20]])</f>
        <v>7.9433223455823727E-3</v>
      </c>
      <c r="L2801" s="98" cm="1">
        <f t="array" ref="L2801">msoa_calculations5[[#This Row],[ Estimated case time (see and convey)]]*msoa_calculations5[[#This Row],[Population share of ICB]:[Population share of ICB]]</f>
        <v>0.87322688146311811</v>
      </c>
      <c r="M2801" s="98" cm="1">
        <f t="array" ref="M2801">msoa_calculations5[[#This Row],[Estimated case time (see and treat)]]*msoa_calculations5[[#This Row],[Population share of ICB]:[Population share of ICB]]</f>
        <v>0.59623896726386993</v>
      </c>
      <c r="N2801" s="94" cm="1">
        <f t="array" ref="N2801">msoa_calculations5[[#This Row],[Weighted estimate]]*msoa_calculations5[[#This Row],[Population share of ICB]:[Population share of ICB]]</f>
        <v>0.79827650329251987</v>
      </c>
    </row>
    <row r="2802" spans="1:14">
      <c r="A2802" s="63" t="s">
        <v>9306</v>
      </c>
      <c r="B2802" s="63" t="s">
        <v>13712</v>
      </c>
      <c r="C2802" s="63" t="s">
        <v>17</v>
      </c>
      <c r="D2802" s="63" t="s">
        <v>84</v>
      </c>
      <c r="E2802" s="72">
        <v>5764</v>
      </c>
      <c r="F2802" s="64">
        <v>1</v>
      </c>
      <c r="G2802" s="79">
        <v>0</v>
      </c>
      <c r="H2802" s="133">
        <v>92.20001220703125</v>
      </c>
      <c r="I2802" s="134">
        <v>66.638496398925781</v>
      </c>
      <c r="J2802" s="105">
        <v>85.283302307128906</v>
      </c>
      <c r="K2802" s="96">
        <f>msoa_calculations5[[#This Row],[ Pop20]]/SUMIF(msoa_calculations5[ICB26],msoa_calculations5[[#This Row],[ICB26]],msoa_calculations5[[ Pop20]])</f>
        <v>4.9244964651103187E-3</v>
      </c>
      <c r="L2802" s="98" cm="1">
        <f t="array" ref="L2802">msoa_calculations5[[#This Row],[ Estimated case time (see and convey)]]*msoa_calculations5[[#This Row],[Population share of ICB]:[Population share of ICB]]</f>
        <v>0.45403863419665363</v>
      </c>
      <c r="M2802" s="98" cm="1">
        <f t="array" ref="M2802">msoa_calculations5[[#This Row],[Estimated case time (see and treat)]]*msoa_calculations5[[#This Row],[Population share of ICB]:[Population share of ICB]]</f>
        <v>0.3281610399567767</v>
      </c>
      <c r="N2802" s="94" cm="1">
        <f t="array" ref="N2802">msoa_calculations5[[#This Row],[Weighted estimate]]*msoa_calculations5[[#This Row],[Population share of ICB]:[Population share of ICB]]</f>
        <v>0.41997732074439098</v>
      </c>
    </row>
    <row r="2803" spans="1:14">
      <c r="A2803" s="63" t="s">
        <v>9304</v>
      </c>
      <c r="B2803" s="63" t="s">
        <v>13712</v>
      </c>
      <c r="C2803" s="63" t="s">
        <v>17</v>
      </c>
      <c r="D2803" s="63" t="s">
        <v>84</v>
      </c>
      <c r="E2803" s="72">
        <v>7574</v>
      </c>
      <c r="F2803" s="64">
        <v>1</v>
      </c>
      <c r="G2803" s="79">
        <v>0</v>
      </c>
      <c r="H2803" s="133">
        <v>92.532066345214844</v>
      </c>
      <c r="I2803" s="134">
        <v>65.131950378417969</v>
      </c>
      <c r="J2803" s="105">
        <v>85.117843627929688</v>
      </c>
      <c r="K2803" s="96">
        <f>msoa_calculations5[[#This Row],[ Pop20]]/SUMIF(msoa_calculations5[ICB26],msoa_calculations5[[#This Row],[ICB26]],msoa_calculations5[[ Pop20]])</f>
        <v>6.4708772079711228E-3</v>
      </c>
      <c r="L2803" s="98" cm="1">
        <f t="array" ref="L2803">msoa_calculations5[[#This Row],[ Estimated case time (see and convey)]]*msoa_calculations5[[#This Row],[Population share of ICB]:[Population share of ICB]]</f>
        <v>0.59876363911972252</v>
      </c>
      <c r="M2803" s="98" cm="1">
        <f t="array" ref="M2803">msoa_calculations5[[#This Row],[Estimated case time (see and treat)]]*msoa_calculations5[[#This Row],[Population share of ICB]:[Population share of ICB]]</f>
        <v>0.42146085321441096</v>
      </c>
      <c r="N2803" s="94" cm="1">
        <f t="array" ref="N2803">msoa_calculations5[[#This Row],[Weighted estimate]]*msoa_calculations5[[#This Row],[Population share of ICB]:[Population share of ICB]]</f>
        <v>0.55078711432362026</v>
      </c>
    </row>
    <row r="2804" spans="1:14">
      <c r="A2804" s="63" t="s">
        <v>9302</v>
      </c>
      <c r="B2804" s="63" t="s">
        <v>13712</v>
      </c>
      <c r="C2804" s="63" t="s">
        <v>17</v>
      </c>
      <c r="D2804" s="63" t="s">
        <v>84</v>
      </c>
      <c r="E2804" s="72">
        <v>7588</v>
      </c>
      <c r="F2804" s="64">
        <v>1</v>
      </c>
      <c r="G2804" s="79">
        <v>0</v>
      </c>
      <c r="H2804" s="133">
        <v>89.723121643066406</v>
      </c>
      <c r="I2804" s="134">
        <v>64.547843933105469</v>
      </c>
      <c r="J2804" s="105">
        <v>82.910919189453125</v>
      </c>
      <c r="K2804" s="96">
        <f>msoa_calculations5[[#This Row],[ Pop20]]/SUMIF(msoa_calculations5[ICB26],msoa_calculations5[[#This Row],[ICB26]],msoa_calculations5[[ Pop20]])</f>
        <v>6.4828381639932507E-3</v>
      </c>
      <c r="L2804" s="98" cm="1">
        <f t="array" ref="L2804">msoa_calculations5[[#This Row],[ Estimated case time (see and convey)]]*msoa_calculations5[[#This Row],[Population share of ICB]:[Population share of ICB]]</f>
        <v>0.58166047718027969</v>
      </c>
      <c r="M2804" s="98" cm="1">
        <f t="array" ref="M2804">msoa_calculations5[[#This Row],[Estimated case time (see and treat)]]*msoa_calculations5[[#This Row],[Population share of ICB]:[Population share of ICB]]</f>
        <v>0.41845322605301633</v>
      </c>
      <c r="N2804" s="94" cm="1">
        <f t="array" ref="N2804">msoa_calculations5[[#This Row],[Weighted estimate]]*msoa_calculations5[[#This Row],[Population share of ICB]:[Population share of ICB]]</f>
        <v>0.53749807113314707</v>
      </c>
    </row>
    <row r="2805" spans="1:14">
      <c r="A2805" s="63" t="s">
        <v>9300</v>
      </c>
      <c r="B2805" s="63" t="s">
        <v>13712</v>
      </c>
      <c r="C2805" s="63" t="s">
        <v>17</v>
      </c>
      <c r="D2805" s="63" t="s">
        <v>84</v>
      </c>
      <c r="E2805" s="72">
        <v>8754</v>
      </c>
      <c r="F2805" s="64">
        <v>1</v>
      </c>
      <c r="G2805" s="79">
        <v>0</v>
      </c>
      <c r="H2805" s="133">
        <v>90.308029174804688</v>
      </c>
      <c r="I2805" s="134">
        <v>63.545070648193359</v>
      </c>
      <c r="J2805" s="105">
        <v>83.066215515136719</v>
      </c>
      <c r="K2805" s="96">
        <f>msoa_calculations5[[#This Row],[ Pop20]]/SUMIF(msoa_calculations5[ICB26],msoa_calculations5[[#This Row],[ICB26]],msoa_calculations5[[ Pop20]])</f>
        <v>7.4790149298361776E-3</v>
      </c>
      <c r="L2805" s="98" cm="1">
        <f t="array" ref="L2805">msoa_calculations5[[#This Row],[ Estimated case time (see and convey)]]*msoa_calculations5[[#This Row],[Population share of ICB]:[Population share of ICB]]</f>
        <v>0.67541509848244541</v>
      </c>
      <c r="M2805" s="98" cm="1">
        <f t="array" ref="M2805">msoa_calculations5[[#This Row],[Estimated case time (see and treat)]]*msoa_calculations5[[#This Row],[Population share of ICB]:[Population share of ICB]]</f>
        <v>0.4752545320953328</v>
      </c>
      <c r="N2805" s="94" cm="1">
        <f t="array" ref="N2805">msoa_calculations5[[#This Row],[Weighted estimate]]*msoa_calculations5[[#This Row],[Population share of ICB]:[Population share of ICB]]</f>
        <v>0.62125346600269704</v>
      </c>
    </row>
    <row r="2806" spans="1:14">
      <c r="A2806" s="63" t="s">
        <v>9298</v>
      </c>
      <c r="B2806" s="63" t="s">
        <v>13712</v>
      </c>
      <c r="C2806" s="63" t="s">
        <v>17</v>
      </c>
      <c r="D2806" s="63" t="s">
        <v>84</v>
      </c>
      <c r="E2806" s="72">
        <v>9500</v>
      </c>
      <c r="F2806" s="64">
        <v>1</v>
      </c>
      <c r="G2806" s="79">
        <v>0</v>
      </c>
      <c r="H2806" s="133">
        <v>88.110343933105469</v>
      </c>
      <c r="I2806" s="134">
        <v>61.775909423828125</v>
      </c>
      <c r="J2806" s="105">
        <v>80.984489440917969</v>
      </c>
      <c r="K2806" s="96">
        <f>msoa_calculations5[[#This Row],[ Pop20]]/SUMIF(msoa_calculations5[ICB26],msoa_calculations5[[#This Row],[ICB26]],msoa_calculations5[[ Pop20]])</f>
        <v>8.1163630150152717E-3</v>
      </c>
      <c r="L2806" s="98" cm="1">
        <f t="array" ref="L2806">msoa_calculations5[[#This Row],[ Estimated case time (see and convey)]]*msoa_calculations5[[#This Row],[Population share of ICB]:[Population share of ICB]]</f>
        <v>0.71513553673893249</v>
      </c>
      <c r="M2806" s="98" cm="1">
        <f t="array" ref="M2806">msoa_calculations5[[#This Row],[Estimated case time (see and treat)]]*msoa_calculations5[[#This Row],[Population share of ICB]:[Population share of ICB]]</f>
        <v>0.50139570646649201</v>
      </c>
      <c r="N2806" s="94" cm="1">
        <f t="array" ref="N2806">msoa_calculations5[[#This Row],[Weighted estimate]]*msoa_calculations5[[#This Row],[Population share of ICB]:[Population share of ICB]]</f>
        <v>0.65729951488816141</v>
      </c>
    </row>
    <row r="2807" spans="1:14">
      <c r="A2807" s="63" t="s">
        <v>9296</v>
      </c>
      <c r="B2807" s="63" t="s">
        <v>13712</v>
      </c>
      <c r="C2807" s="63" t="s">
        <v>17</v>
      </c>
      <c r="D2807" s="63" t="s">
        <v>84</v>
      </c>
      <c r="E2807" s="72">
        <v>8300</v>
      </c>
      <c r="F2807" s="64">
        <v>1</v>
      </c>
      <c r="G2807" s="79">
        <v>0</v>
      </c>
      <c r="H2807" s="133">
        <v>89.116844177246094</v>
      </c>
      <c r="I2807" s="134">
        <v>63.319301605224609</v>
      </c>
      <c r="J2807" s="105">
        <v>82.136260986328125</v>
      </c>
      <c r="K2807" s="96">
        <f>msoa_calculations5[[#This Row],[ Pop20]]/SUMIF(msoa_calculations5[ICB26],msoa_calculations5[[#This Row],[ICB26]],msoa_calculations5[[ Pop20]])</f>
        <v>7.0911382131186055E-3</v>
      </c>
      <c r="L2807" s="98" cm="1">
        <f t="array" ref="L2807">msoa_calculations5[[#This Row],[ Estimated case time (see and convey)]]*msoa_calculations5[[#This Row],[Population share of ICB]:[Population share of ICB]]</f>
        <v>0.63193985917780604</v>
      </c>
      <c r="M2807" s="98" cm="1">
        <f t="array" ref="M2807">msoa_calculations5[[#This Row],[Estimated case time (see and treat)]]*msoa_calculations5[[#This Row],[Population share of ICB]:[Population share of ICB]]</f>
        <v>0.44900591924079047</v>
      </c>
      <c r="N2807" s="94" cm="1">
        <f t="array" ref="N2807">msoa_calculations5[[#This Row],[Weighted estimate]]*msoa_calculations5[[#This Row],[Population share of ICB]:[Population share of ICB]]</f>
        <v>0.58243957896283427</v>
      </c>
    </row>
    <row r="2808" spans="1:14">
      <c r="A2808" s="63" t="s">
        <v>9294</v>
      </c>
      <c r="B2808" s="63" t="s">
        <v>13712</v>
      </c>
      <c r="C2808" s="63" t="s">
        <v>17</v>
      </c>
      <c r="D2808" s="63" t="s">
        <v>84</v>
      </c>
      <c r="E2808" s="72">
        <v>8630</v>
      </c>
      <c r="F2808" s="64">
        <v>1</v>
      </c>
      <c r="G2808" s="79">
        <v>0</v>
      </c>
      <c r="H2808" s="133">
        <v>87.031333923339844</v>
      </c>
      <c r="I2808" s="134">
        <v>61.485069274902344</v>
      </c>
      <c r="J2808" s="105">
        <v>80.118743896484375</v>
      </c>
      <c r="K2808" s="96">
        <f>msoa_calculations5[[#This Row],[ Pop20]]/SUMIF(msoa_calculations5[ICB26],msoa_calculations5[[#This Row],[ICB26]],msoa_calculations5[[ Pop20]])</f>
        <v>7.3730750336401885E-3</v>
      </c>
      <c r="L2808" s="98" cm="1">
        <f t="array" ref="L2808">msoa_calculations5[[#This Row],[ Estimated case time (see and convey)]]*msoa_calculations5[[#This Row],[Population share of ICB]:[Population share of ICB]]</f>
        <v>0.64168855529457935</v>
      </c>
      <c r="M2808" s="98" cm="1">
        <f t="array" ref="M2808">msoa_calculations5[[#This Row],[Estimated case time (see and treat)]]*msoa_calculations5[[#This Row],[Population share of ICB]:[Population share of ICB]]</f>
        <v>0.45333402921241994</v>
      </c>
      <c r="N2808" s="94" cm="1">
        <f t="array" ref="N2808">msoa_calculations5[[#This Row],[Weighted estimate]]*msoa_calculations5[[#This Row],[Population share of ICB]:[Population share of ICB]]</f>
        <v>0.59072151034978115</v>
      </c>
    </row>
    <row r="2809" spans="1:14">
      <c r="A2809" s="63" t="s">
        <v>9292</v>
      </c>
      <c r="B2809" s="63" t="s">
        <v>13712</v>
      </c>
      <c r="C2809" s="63" t="s">
        <v>17</v>
      </c>
      <c r="D2809" s="63" t="s">
        <v>84</v>
      </c>
      <c r="E2809" s="72">
        <v>8150</v>
      </c>
      <c r="F2809" s="64">
        <v>1</v>
      </c>
      <c r="G2809" s="79">
        <v>0</v>
      </c>
      <c r="H2809" s="133">
        <v>87.777809143066406</v>
      </c>
      <c r="I2809" s="134">
        <v>62.689159393310547</v>
      </c>
      <c r="J2809" s="105">
        <v>80.989051818847656</v>
      </c>
      <c r="K2809" s="96">
        <f>msoa_calculations5[[#This Row],[ Pop20]]/SUMIF(msoa_calculations5[ICB26],msoa_calculations5[[#This Row],[ICB26]],msoa_calculations5[[ Pop20]])</f>
        <v>6.9629851128815224E-3</v>
      </c>
      <c r="L2809" s="98" cm="1">
        <f t="array" ref="L2809">msoa_calculations5[[#This Row],[ Estimated case time (see and convey)]]*msoa_calculations5[[#This Row],[Population share of ICB]:[Population share of ICB]]</f>
        <v>0.61119557830452698</v>
      </c>
      <c r="M2809" s="98" cm="1">
        <f t="array" ref="M2809">msoa_calculations5[[#This Row],[Estimated case time (see and treat)]]*msoa_calculations5[[#This Row],[Population share of ICB]:[Population share of ICB]]</f>
        <v>0.43650368359467817</v>
      </c>
      <c r="N2809" s="94" cm="1">
        <f t="array" ref="N2809">msoa_calculations5[[#This Row],[Weighted estimate]]*msoa_calculations5[[#This Row],[Population share of ICB]:[Population share of ICB]]</f>
        <v>0.5639255621210264</v>
      </c>
    </row>
    <row r="2810" spans="1:14">
      <c r="A2810" s="63" t="s">
        <v>9290</v>
      </c>
      <c r="B2810" s="63" t="s">
        <v>13712</v>
      </c>
      <c r="C2810" s="63" t="s">
        <v>17</v>
      </c>
      <c r="D2810" s="63" t="s">
        <v>84</v>
      </c>
      <c r="E2810" s="72">
        <v>7768</v>
      </c>
      <c r="F2810" s="64">
        <v>1</v>
      </c>
      <c r="G2810" s="79">
        <v>0</v>
      </c>
      <c r="H2810" s="133">
        <v>88.245460510253906</v>
      </c>
      <c r="I2810" s="134">
        <v>63.975887298583984</v>
      </c>
      <c r="J2810" s="105">
        <v>81.678337097167969</v>
      </c>
      <c r="K2810" s="96">
        <f>msoa_calculations5[[#This Row],[ Pop20]]/SUMIF(msoa_calculations5[ICB26],msoa_calculations5[[#This Row],[ICB26]],msoa_calculations5[[ Pop20]])</f>
        <v>6.6366218842777505E-3</v>
      </c>
      <c r="L2810" s="98" cm="1">
        <f t="array" ref="L2810">msoa_calculations5[[#This Row],[ Estimated case time (see and convey)]]*msoa_calculations5[[#This Row],[Population share of ICB]:[Population share of ICB]]</f>
        <v>0.58565175441051909</v>
      </c>
      <c r="M2810" s="98" cm="1">
        <f t="array" ref="M2810">msoa_calculations5[[#This Row],[Estimated case time (see and treat)]]*msoa_calculations5[[#This Row],[Population share of ICB]:[Population share of ICB]]</f>
        <v>0.42458377371186945</v>
      </c>
      <c r="N2810" s="94" cm="1">
        <f t="array" ref="N2810">msoa_calculations5[[#This Row],[Weighted estimate]]*msoa_calculations5[[#This Row],[Population share of ICB]:[Population share of ICB]]</f>
        <v>0.54206823945048022</v>
      </c>
    </row>
    <row r="2811" spans="1:14">
      <c r="A2811" s="63" t="s">
        <v>9288</v>
      </c>
      <c r="B2811" s="63" t="s">
        <v>13712</v>
      </c>
      <c r="C2811" s="63" t="s">
        <v>17</v>
      </c>
      <c r="D2811" s="63" t="s">
        <v>84</v>
      </c>
      <c r="E2811" s="72">
        <v>9661</v>
      </c>
      <c r="F2811" s="64">
        <v>1</v>
      </c>
      <c r="G2811" s="79">
        <v>0</v>
      </c>
      <c r="H2811" s="133">
        <v>85.616195678710938</v>
      </c>
      <c r="I2811" s="134">
        <v>58.789474487304688</v>
      </c>
      <c r="J2811" s="105">
        <v>78.357131958007813</v>
      </c>
      <c r="K2811" s="96">
        <f>msoa_calculations5[[#This Row],[ Pop20]]/SUMIF(msoa_calculations5[ICB26],msoa_calculations5[[#This Row],[ICB26]],msoa_calculations5[[ Pop20]])</f>
        <v>8.2539140092697406E-3</v>
      </c>
      <c r="L2811" s="98" cm="1">
        <f t="array" ref="L2811">msoa_calculations5[[#This Row],[ Estimated case time (see and convey)]]*msoa_calculations5[[#This Row],[Population share of ICB]:[Population share of ICB]]</f>
        <v>0.70666871693289168</v>
      </c>
      <c r="M2811" s="98" cm="1">
        <f t="array" ref="M2811">msoa_calculations5[[#This Row],[Estimated case time (see and treat)]]*msoa_calculations5[[#This Row],[Population share of ICB]:[Population share of ICB]]</f>
        <v>0.48524326706837018</v>
      </c>
      <c r="N2811" s="94" cm="1">
        <f t="array" ref="N2811">msoa_calculations5[[#This Row],[Weighted estimate]]*msoa_calculations5[[#This Row],[Population share of ICB]:[Population share of ICB]]</f>
        <v>0.64675302919439837</v>
      </c>
    </row>
    <row r="2812" spans="1:14">
      <c r="A2812" s="63" t="s">
        <v>9286</v>
      </c>
      <c r="B2812" s="63" t="s">
        <v>13712</v>
      </c>
      <c r="C2812" s="63" t="s">
        <v>17</v>
      </c>
      <c r="D2812" s="63" t="s">
        <v>84</v>
      </c>
      <c r="E2812" s="72">
        <v>9844</v>
      </c>
      <c r="F2812" s="64">
        <v>1</v>
      </c>
      <c r="G2812" s="79">
        <v>0</v>
      </c>
      <c r="H2812" s="133">
        <v>86.483062744140625</v>
      </c>
      <c r="I2812" s="134">
        <v>60.90765380859375</v>
      </c>
      <c r="J2812" s="105">
        <v>79.562591552734375</v>
      </c>
      <c r="K2812" s="96">
        <f>msoa_calculations5[[#This Row],[ Pop20]]/SUMIF(msoa_calculations5[ICB26],msoa_calculations5[[#This Row],[ICB26]],msoa_calculations5[[ Pop20]])</f>
        <v>8.4102607915589826E-3</v>
      </c>
      <c r="L2812" s="98" cm="1">
        <f t="array" ref="L2812">msoa_calculations5[[#This Row],[ Estimated case time (see and convey)]]*msoa_calculations5[[#This Row],[Population share of ICB]:[Population share of ICB]]</f>
        <v>0.72734511173098126</v>
      </c>
      <c r="M2812" s="98" cm="1">
        <f t="array" ref="M2812">msoa_calculations5[[#This Row],[Estimated case time (see and treat)]]*msoa_calculations5[[#This Row],[Population share of ICB]:[Population share of ICB]]</f>
        <v>0.51224925273226418</v>
      </c>
      <c r="N2812" s="94" cm="1">
        <f t="array" ref="N2812">msoa_calculations5[[#This Row],[Weighted estimate]]*msoa_calculations5[[#This Row],[Population share of ICB]:[Population share of ICB]]</f>
        <v>0.66914214421078377</v>
      </c>
    </row>
    <row r="2813" spans="1:14">
      <c r="A2813" s="63" t="s">
        <v>9284</v>
      </c>
      <c r="B2813" s="63" t="s">
        <v>13712</v>
      </c>
      <c r="C2813" s="63" t="s">
        <v>17</v>
      </c>
      <c r="D2813" s="63" t="s">
        <v>84</v>
      </c>
      <c r="E2813" s="72">
        <v>9102</v>
      </c>
      <c r="F2813" s="64">
        <v>1</v>
      </c>
      <c r="G2813" s="79">
        <v>0</v>
      </c>
      <c r="H2813" s="133">
        <v>84.43316650390625</v>
      </c>
      <c r="I2813" s="134">
        <v>58.882175445556641</v>
      </c>
      <c r="J2813" s="105">
        <v>77.519302368164063</v>
      </c>
      <c r="K2813" s="96">
        <f>msoa_calculations5[[#This Row],[ Pop20]]/SUMIF(msoa_calculations5[ICB26],msoa_calculations5[[#This Row],[ICB26]],msoa_calculations5[[ Pop20]])</f>
        <v>7.7763301223862111E-3</v>
      </c>
      <c r="L2813" s="98" cm="1">
        <f t="array" ref="L2813">msoa_calculations5[[#This Row],[ Estimated case time (see and convey)]]*msoa_calculations5[[#This Row],[Population share of ICB]:[Population share of ICB]]</f>
        <v>0.65658017601277663</v>
      </c>
      <c r="M2813" s="98" cm="1">
        <f t="array" ref="M2813">msoa_calculations5[[#This Row],[Estimated case time (see and treat)]]*msoa_calculations5[[#This Row],[Population share of ICB]:[Population share of ICB]]</f>
        <v>0.45788723458891184</v>
      </c>
      <c r="N2813" s="94" cm="1">
        <f t="array" ref="N2813">msoa_calculations5[[#This Row],[Weighted estimate]]*msoa_calculations5[[#This Row],[Population share of ICB]:[Population share of ICB]]</f>
        <v>0.60281568607191893</v>
      </c>
    </row>
    <row r="2814" spans="1:14">
      <c r="A2814" s="63" t="s">
        <v>9282</v>
      </c>
      <c r="B2814" s="63" t="s">
        <v>13712</v>
      </c>
      <c r="C2814" s="63" t="s">
        <v>17</v>
      </c>
      <c r="D2814" s="63" t="s">
        <v>84</v>
      </c>
      <c r="E2814" s="72">
        <v>6880</v>
      </c>
      <c r="F2814" s="64">
        <v>1</v>
      </c>
      <c r="G2814" s="79">
        <v>0</v>
      </c>
      <c r="H2814" s="133">
        <v>87.96099853515625</v>
      </c>
      <c r="I2814" s="134">
        <v>62.161037445068359</v>
      </c>
      <c r="J2814" s="105">
        <v>80.979766845703125</v>
      </c>
      <c r="K2814" s="96">
        <f>msoa_calculations5[[#This Row],[ Pop20]]/SUMIF(msoa_calculations5[ICB26],msoa_calculations5[[#This Row],[ICB26]],msoa_calculations5[[ Pop20]])</f>
        <v>5.8779555308742177E-3</v>
      </c>
      <c r="L2814" s="98" cm="1">
        <f t="array" ref="L2814">msoa_calculations5[[#This Row],[ Estimated case time (see and convey)]]*msoa_calculations5[[#This Row],[Population share of ICB]:[Population share of ICB]]</f>
        <v>0.51703083784094062</v>
      </c>
      <c r="M2814" s="98" cm="1">
        <f t="array" ref="M2814">msoa_calculations5[[#This Row],[Estimated case time (see and treat)]]*msoa_calculations5[[#This Row],[Population share of ICB]:[Population share of ICB]]</f>
        <v>0.36537981385511892</v>
      </c>
      <c r="N2814" s="94" cm="1">
        <f t="array" ref="N2814">msoa_calculations5[[#This Row],[Weighted estimate]]*msoa_calculations5[[#This Row],[Population share of ICB]:[Population share of ICB]]</f>
        <v>0.47599546841960527</v>
      </c>
    </row>
    <row r="2815" spans="1:14">
      <c r="A2815" s="63" t="s">
        <v>9280</v>
      </c>
      <c r="B2815" s="63" t="s">
        <v>13712</v>
      </c>
      <c r="C2815" s="63" t="s">
        <v>17</v>
      </c>
      <c r="D2815" s="63" t="s">
        <v>84</v>
      </c>
      <c r="E2815" s="72">
        <v>8618</v>
      </c>
      <c r="F2815" s="64">
        <v>1</v>
      </c>
      <c r="G2815" s="79">
        <v>0</v>
      </c>
      <c r="H2815" s="133">
        <v>86.989013671875</v>
      </c>
      <c r="I2815" s="134">
        <v>62.070556640625</v>
      </c>
      <c r="J2815" s="105">
        <v>80.246307373046875</v>
      </c>
      <c r="K2815" s="96">
        <f>msoa_calculations5[[#This Row],[ Pop20]]/SUMIF(msoa_calculations5[ICB26],msoa_calculations5[[#This Row],[ICB26]],msoa_calculations5[[ Pop20]])</f>
        <v>7.3628227856212224E-3</v>
      </c>
      <c r="L2815" s="98" cm="1">
        <f t="array" ref="L2815">msoa_calculations5[[#This Row],[ Estimated case time (see and convey)]]*msoa_calculations5[[#This Row],[Population share of ICB]:[Population share of ICB]]</f>
        <v>0.64048469196199731</v>
      </c>
      <c r="M2815" s="98" cm="1">
        <f t="array" ref="M2815">msoa_calculations5[[#This Row],[Estimated case time (see and treat)]]*msoa_calculations5[[#This Row],[Population share of ICB]:[Population share of ICB]]</f>
        <v>0.45701450874978644</v>
      </c>
      <c r="N2815" s="94" cm="1">
        <f t="array" ref="N2815">msoa_calculations5[[#This Row],[Weighted estimate]]*msoa_calculations5[[#This Row],[Population share of ICB]:[Population share of ICB]]</f>
        <v>0.59083934038823382</v>
      </c>
    </row>
    <row r="2816" spans="1:14">
      <c r="A2816" s="63" t="s">
        <v>9278</v>
      </c>
      <c r="B2816" s="63" t="s">
        <v>13712</v>
      </c>
      <c r="C2816" s="63" t="s">
        <v>17</v>
      </c>
      <c r="D2816" s="63" t="s">
        <v>84</v>
      </c>
      <c r="E2816" s="72">
        <v>7942</v>
      </c>
      <c r="F2816" s="64">
        <v>1</v>
      </c>
      <c r="G2816" s="79">
        <v>0</v>
      </c>
      <c r="H2816" s="133">
        <v>86.819686889648438</v>
      </c>
      <c r="I2816" s="134">
        <v>61.592533111572266</v>
      </c>
      <c r="J2816" s="105">
        <v>79.993446350097656</v>
      </c>
      <c r="K2816" s="96">
        <f>msoa_calculations5[[#This Row],[ Pop20]]/SUMIF(msoa_calculations5[ICB26],msoa_calculations5[[#This Row],[ICB26]],msoa_calculations5[[ Pop20]])</f>
        <v>6.7852794805527668E-3</v>
      </c>
      <c r="L2816" s="98" cm="1">
        <f t="array" ref="L2816">msoa_calculations5[[#This Row],[ Estimated case time (see and convey)]]*msoa_calculations5[[#This Row],[Population share of ICB]:[Population share of ICB]]</f>
        <v>0.58909583996034764</v>
      </c>
      <c r="M2816" s="98" cm="1">
        <f t="array" ref="M2816">msoa_calculations5[[#This Row],[Estimated case time (see and treat)]]*msoa_calculations5[[#This Row],[Population share of ICB]:[Population share of ICB]]</f>
        <v>0.41792255107721815</v>
      </c>
      <c r="N2816" s="94" cm="1">
        <f t="array" ref="N2816">msoa_calculations5[[#This Row],[Weighted estimate]]*msoa_calculations5[[#This Row],[Population share of ICB]:[Population share of ICB]]</f>
        <v>0.54277789009801625</v>
      </c>
    </row>
    <row r="2817" spans="1:14">
      <c r="A2817" s="63" t="s">
        <v>9276</v>
      </c>
      <c r="B2817" s="63" t="s">
        <v>13712</v>
      </c>
      <c r="C2817" s="63" t="s">
        <v>17</v>
      </c>
      <c r="D2817" s="63" t="s">
        <v>84</v>
      </c>
      <c r="E2817" s="72">
        <v>7120</v>
      </c>
      <c r="F2817" s="64">
        <v>1</v>
      </c>
      <c r="G2817" s="79">
        <v>0</v>
      </c>
      <c r="H2817" s="133">
        <v>83.777763366699219</v>
      </c>
      <c r="I2817" s="134">
        <v>58.842727661132813</v>
      </c>
      <c r="J2817" s="105">
        <v>77.030570983886719</v>
      </c>
      <c r="K2817" s="96">
        <f>msoa_calculations5[[#This Row],[ Pop20]]/SUMIF(msoa_calculations5[ICB26],msoa_calculations5[[#This Row],[ICB26]],msoa_calculations5[[ Pop20]])</f>
        <v>6.0830004912535507E-3</v>
      </c>
      <c r="L2817" s="98" cm="1">
        <f t="array" ref="L2817">msoa_calculations5[[#This Row],[ Estimated case time (see and convey)]]*msoa_calculations5[[#This Row],[Population share of ICB]:[Population share of ICB]]</f>
        <v>0.50962017571575502</v>
      </c>
      <c r="M2817" s="98" cm="1">
        <f t="array" ref="M2817">msoa_calculations5[[#This Row],[Estimated case time (see and treat)]]*msoa_calculations5[[#This Row],[Population share of ICB]:[Population share of ICB]]</f>
        <v>0.3579403412693698</v>
      </c>
      <c r="N2817" s="94" cm="1">
        <f t="array" ref="N2817">msoa_calculations5[[#This Row],[Weighted estimate]]*msoa_calculations5[[#This Row],[Population share of ICB]:[Population share of ICB]]</f>
        <v>0.4685770011365244</v>
      </c>
    </row>
    <row r="2818" spans="1:14">
      <c r="A2818" s="63" t="s">
        <v>9274</v>
      </c>
      <c r="B2818" s="63" t="s">
        <v>13712</v>
      </c>
      <c r="C2818" s="63" t="s">
        <v>17</v>
      </c>
      <c r="D2818" s="63" t="s">
        <v>84</v>
      </c>
      <c r="E2818" s="72">
        <v>9332</v>
      </c>
      <c r="F2818" s="64">
        <v>1</v>
      </c>
      <c r="G2818" s="79">
        <v>0</v>
      </c>
      <c r="H2818" s="133">
        <v>82.14501953125</v>
      </c>
      <c r="I2818" s="134">
        <v>57.044609069824219</v>
      </c>
      <c r="J2818" s="105">
        <v>75.353080749511719</v>
      </c>
      <c r="K2818" s="96">
        <f>msoa_calculations5[[#This Row],[ Pop20]]/SUMIF(msoa_calculations5[ICB26],msoa_calculations5[[#This Row],[ICB26]],msoa_calculations5[[ Pop20]])</f>
        <v>7.9728315427497389E-3</v>
      </c>
      <c r="L2818" s="98" cm="1">
        <f t="array" ref="L2818">msoa_calculations5[[#This Row],[ Estimated case time (see and convey)]]*msoa_calculations5[[#This Row],[Population share of ICB]:[Population share of ICB]]</f>
        <v>0.65492840279854336</v>
      </c>
      <c r="M2818" s="98" cm="1">
        <f t="array" ref="M2818">msoa_calculations5[[#This Row],[Estimated case time (see and treat)]]*msoa_calculations5[[#This Row],[Population share of ICB]:[Population share of ICB]]</f>
        <v>0.4548070585357224</v>
      </c>
      <c r="N2818" s="94" cm="1">
        <f t="array" ref="N2818">msoa_calculations5[[#This Row],[Weighted estimate]]*msoa_calculations5[[#This Row],[Population share of ICB]:[Population share of ICB]]</f>
        <v>0.60077741904307513</v>
      </c>
    </row>
    <row r="2819" spans="1:14">
      <c r="A2819" s="63" t="s">
        <v>9272</v>
      </c>
      <c r="B2819" s="63" t="s">
        <v>13712</v>
      </c>
      <c r="C2819" s="63" t="s">
        <v>17</v>
      </c>
      <c r="D2819" s="63" t="s">
        <v>84</v>
      </c>
      <c r="E2819" s="72">
        <v>9782</v>
      </c>
      <c r="F2819" s="64">
        <v>1</v>
      </c>
      <c r="G2819" s="79">
        <v>0</v>
      </c>
      <c r="H2819" s="133">
        <v>85.387825012207031</v>
      </c>
      <c r="I2819" s="134">
        <v>60.958332061767578</v>
      </c>
      <c r="J2819" s="105">
        <v>78.777427673339844</v>
      </c>
      <c r="K2819" s="96">
        <f>msoa_calculations5[[#This Row],[ Pop20]]/SUMIF(msoa_calculations5[ICB26],msoa_calculations5[[#This Row],[ICB26]],msoa_calculations5[[ Pop20]])</f>
        <v>8.3572908434609884E-3</v>
      </c>
      <c r="L2819" s="98" cm="1">
        <f t="array" ref="L2819">msoa_calculations5[[#This Row],[ Estimated case time (see and convey)]]*msoa_calculations5[[#This Row],[Population share of ICB]:[Population share of ICB]]</f>
        <v>0.71361088811756701</v>
      </c>
      <c r="M2819" s="98" cm="1">
        <f t="array" ref="M2819">msoa_calculations5[[#This Row],[Estimated case time (see and treat)]]*msoa_calculations5[[#This Row],[Population share of ICB]:[Population share of ICB]]</f>
        <v>0.50944651037246458</v>
      </c>
      <c r="N2819" s="94" cm="1">
        <f t="array" ref="N2819">msoa_calculations5[[#This Row],[Weighted estimate]]*msoa_calculations5[[#This Row],[Population share of ICB]:[Population share of ICB]]</f>
        <v>0.65836587496581334</v>
      </c>
    </row>
    <row r="2820" spans="1:14">
      <c r="A2820" s="63" t="s">
        <v>9270</v>
      </c>
      <c r="B2820" s="63" t="s">
        <v>13712</v>
      </c>
      <c r="C2820" s="63" t="s">
        <v>17</v>
      </c>
      <c r="D2820" s="63" t="s">
        <v>84</v>
      </c>
      <c r="E2820" s="72">
        <v>6492</v>
      </c>
      <c r="F2820" s="64">
        <v>1</v>
      </c>
      <c r="G2820" s="79">
        <v>0</v>
      </c>
      <c r="H2820" s="133">
        <v>87.531379699707031</v>
      </c>
      <c r="I2820" s="134">
        <v>63.875324249267578</v>
      </c>
      <c r="J2820" s="105">
        <v>81.130264282226563</v>
      </c>
      <c r="K2820" s="96">
        <f>msoa_calculations5[[#This Row],[ Pop20]]/SUMIF(msoa_calculations5[ICB26],msoa_calculations5[[#This Row],[ICB26]],msoa_calculations5[[ Pop20]])</f>
        <v>5.5464661782609623E-3</v>
      </c>
      <c r="L2820" s="98" cm="1">
        <f t="array" ref="L2820">msoa_calculations5[[#This Row],[ Estimated case time (see and convey)]]*msoa_calculations5[[#This Row],[Population share of ICB]:[Population share of ICB]]</f>
        <v>0.48548983704094323</v>
      </c>
      <c r="M2820" s="98" cm="1">
        <f t="array" ref="M2820">msoa_calculations5[[#This Row],[Estimated case time (see and treat)]]*msoa_calculations5[[#This Row],[Population share of ICB]:[Population share of ICB]]</f>
        <v>0.3542823255740149</v>
      </c>
      <c r="N2820" s="94" cm="1">
        <f t="array" ref="N2820">msoa_calculations5[[#This Row],[Weighted estimate]]*msoa_calculations5[[#This Row],[Population share of ICB]:[Population share of ICB]]</f>
        <v>0.44998626687474302</v>
      </c>
    </row>
    <row r="2821" spans="1:14">
      <c r="A2821" s="63" t="s">
        <v>9268</v>
      </c>
      <c r="B2821" s="63" t="s">
        <v>13712</v>
      </c>
      <c r="C2821" s="63" t="s">
        <v>17</v>
      </c>
      <c r="D2821" s="63" t="s">
        <v>84</v>
      </c>
      <c r="E2821" s="72">
        <v>7619</v>
      </c>
      <c r="F2821" s="64">
        <v>1</v>
      </c>
      <c r="G2821" s="79">
        <v>0</v>
      </c>
      <c r="H2821" s="133">
        <v>85.913887023925781</v>
      </c>
      <c r="I2821" s="134">
        <v>60.878490447998047</v>
      </c>
      <c r="J2821" s="105">
        <v>79.139533996582031</v>
      </c>
      <c r="K2821" s="96">
        <f>msoa_calculations5[[#This Row],[ Pop20]]/SUMIF(msoa_calculations5[ICB26],msoa_calculations5[[#This Row],[ICB26]],msoa_calculations5[[ Pop20]])</f>
        <v>6.5093231380422478E-3</v>
      </c>
      <c r="L2821" s="98" cm="1">
        <f t="array" ref="L2821">msoa_calculations5[[#This Row],[ Estimated case time (see and convey)]]*msoa_calculations5[[#This Row],[Population share of ICB]:[Population share of ICB]]</f>
        <v>0.55924125268398772</v>
      </c>
      <c r="M2821" s="98" cm="1">
        <f t="array" ref="M2821">msoa_calculations5[[#This Row],[Estimated case time (see and treat)]]*msoa_calculations5[[#This Row],[Population share of ICB]:[Population share of ICB]]</f>
        <v>0.39627776648223767</v>
      </c>
      <c r="N2821" s="94" cm="1">
        <f t="array" ref="N2821">msoa_calculations5[[#This Row],[Weighted estimate]]*msoa_calculations5[[#This Row],[Population share of ICB]:[Population share of ICB]]</f>
        <v>0.51514479977783245</v>
      </c>
    </row>
    <row r="2822" spans="1:14">
      <c r="A2822" s="63" t="s">
        <v>9266</v>
      </c>
      <c r="B2822" s="63" t="s">
        <v>13712</v>
      </c>
      <c r="C2822" s="63" t="s">
        <v>17</v>
      </c>
      <c r="D2822" s="63" t="s">
        <v>84</v>
      </c>
      <c r="E2822" s="72">
        <v>13877</v>
      </c>
      <c r="F2822" s="64">
        <v>1</v>
      </c>
      <c r="G2822" s="79">
        <v>0</v>
      </c>
      <c r="H2822" s="133">
        <v>82.207374572753906</v>
      </c>
      <c r="I2822" s="134">
        <v>56.500774383544922</v>
      </c>
      <c r="J2822" s="105">
        <v>75.25140380859375</v>
      </c>
      <c r="K2822" s="96">
        <f>msoa_calculations5[[#This Row],[ Pop20]]/SUMIF(msoa_calculations5[ICB26],msoa_calculations5[[#This Row],[ICB26]],msoa_calculations5[[ Pop20]])</f>
        <v>1.185587047993336E-2</v>
      </c>
      <c r="L2822" s="98" cm="1">
        <f t="array" ref="L2822">msoa_calculations5[[#This Row],[ Estimated case time (see and convey)]]*msoa_calculations5[[#This Row],[Population share of ICB]:[Population share of ICB]]</f>
        <v>0.97463998542993735</v>
      </c>
      <c r="M2822" s="98" cm="1">
        <f t="array" ref="M2822">msoa_calculations5[[#This Row],[Estimated case time (see and treat)]]*msoa_calculations5[[#This Row],[Population share of ICB]:[Population share of ICB]]</f>
        <v>0.66986586310724516</v>
      </c>
      <c r="N2822" s="94" cm="1">
        <f t="array" ref="N2822">msoa_calculations5[[#This Row],[Weighted estimate]]*msoa_calculations5[[#This Row],[Population share of ICB]:[Population share of ICB]]</f>
        <v>0.89217089698785146</v>
      </c>
    </row>
    <row r="2823" spans="1:14">
      <c r="A2823" s="63" t="s">
        <v>9264</v>
      </c>
      <c r="B2823" s="63" t="s">
        <v>13712</v>
      </c>
      <c r="C2823" s="63" t="s">
        <v>17</v>
      </c>
      <c r="D2823" s="63" t="s">
        <v>84</v>
      </c>
      <c r="E2823" s="72">
        <v>14483</v>
      </c>
      <c r="F2823" s="64">
        <v>1</v>
      </c>
      <c r="G2823" s="79">
        <v>0</v>
      </c>
      <c r="H2823" s="133">
        <v>83.316436767578125</v>
      </c>
      <c r="I2823" s="134">
        <v>57.888534545898438</v>
      </c>
      <c r="J2823" s="105">
        <v>76.435874938964844</v>
      </c>
      <c r="K2823" s="96">
        <f>msoa_calculations5[[#This Row],[ Pop20]]/SUMIF(msoa_calculations5[ICB26],msoa_calculations5[[#This Row],[ICB26]],msoa_calculations5[[ Pop20]])</f>
        <v>1.2373609004891177E-2</v>
      </c>
      <c r="L2823" s="98" cm="1">
        <f t="array" ref="L2823">msoa_calculations5[[#This Row],[ Estimated case time (see and convey)]]*msoa_calculations5[[#This Row],[Population share of ICB]:[Population share of ICB]]</f>
        <v>1.0309250122427509</v>
      </c>
      <c r="M2823" s="98" cm="1">
        <f t="array" ref="M2823">msoa_calculations5[[#This Row],[Estimated case time (see and treat)]]*msoa_calculations5[[#This Row],[Population share of ICB]:[Population share of ICB]]</f>
        <v>0.71629009233708285</v>
      </c>
      <c r="N2823" s="94" cm="1">
        <f t="array" ref="N2823">msoa_calculations5[[#This Row],[Weighted estimate]]*msoa_calculations5[[#This Row],[Population share of ICB]:[Population share of ICB]]</f>
        <v>0.94578763044151126</v>
      </c>
    </row>
    <row r="2824" spans="1:14">
      <c r="A2824" s="63" t="s">
        <v>9262</v>
      </c>
      <c r="B2824" s="63" t="s">
        <v>13712</v>
      </c>
      <c r="C2824" s="63" t="s">
        <v>17</v>
      </c>
      <c r="D2824" s="63" t="s">
        <v>84</v>
      </c>
      <c r="E2824" s="72">
        <v>8139</v>
      </c>
      <c r="F2824" s="64">
        <v>1</v>
      </c>
      <c r="G2824" s="79">
        <v>0</v>
      </c>
      <c r="H2824" s="133">
        <v>88.100868225097656</v>
      </c>
      <c r="I2824" s="134">
        <v>62.841567993164063</v>
      </c>
      <c r="J2824" s="105">
        <v>81.26593017578125</v>
      </c>
      <c r="K2824" s="96">
        <f>msoa_calculations5[[#This Row],[ Pop20]]/SUMIF(msoa_calculations5[ICB26],msoa_calculations5[[#This Row],[ICB26]],msoa_calculations5[[ Pop20]])</f>
        <v>6.9535872188641367E-3</v>
      </c>
      <c r="L2824" s="98" cm="1">
        <f t="array" ref="L2824">msoa_calculations5[[#This Row],[ Estimated case time (see and convey)]]*msoa_calculations5[[#This Row],[Population share of ICB]:[Population share of ICB]]</f>
        <v>0.61261707126087261</v>
      </c>
      <c r="M2824" s="98" cm="1">
        <f t="array" ref="M2824">msoa_calculations5[[#This Row],[Estimated case time (see and treat)]]*msoa_calculations5[[#This Row],[Population share of ICB]:[Population share of ICB]]</f>
        <v>0.43697432401064723</v>
      </c>
      <c r="N2824" s="94" cm="1">
        <f t="array" ref="N2824">msoa_calculations5[[#This Row],[Weighted estimate]]*msoa_calculations5[[#This Row],[Population share of ICB]:[Population share of ICB]]</f>
        <v>0.56508973339941782</v>
      </c>
    </row>
    <row r="2825" spans="1:14">
      <c r="A2825" s="63" t="s">
        <v>9260</v>
      </c>
      <c r="B2825" s="63" t="s">
        <v>13712</v>
      </c>
      <c r="C2825" s="63" t="s">
        <v>17</v>
      </c>
      <c r="D2825" s="63" t="s">
        <v>84</v>
      </c>
      <c r="E2825" s="72">
        <v>6096</v>
      </c>
      <c r="F2825" s="64">
        <v>1</v>
      </c>
      <c r="G2825" s="79">
        <v>0</v>
      </c>
      <c r="H2825" s="133">
        <v>87.3837890625</v>
      </c>
      <c r="I2825" s="134">
        <v>62.601875305175781</v>
      </c>
      <c r="J2825" s="105">
        <v>80.678031921386719</v>
      </c>
      <c r="K2825" s="96">
        <f>msoa_calculations5[[#This Row],[ Pop20]]/SUMIF(msoa_calculations5[ICB26],msoa_calculations5[[#This Row],[ICB26]],msoa_calculations5[[ Pop20]])</f>
        <v>5.2081419936350626E-3</v>
      </c>
      <c r="L2825" s="98" cm="1">
        <f t="array" ref="L2825">msoa_calculations5[[#This Row],[ Estimated case time (see and convey)]]*msoa_calculations5[[#This Row],[Population share of ICB]:[Population share of ICB]]</f>
        <v>0.45510718137935452</v>
      </c>
      <c r="M2825" s="98" cm="1">
        <f t="array" ref="M2825">msoa_calculations5[[#This Row],[Estimated case time (see and treat)]]*msoa_calculations5[[#This Row],[Population share of ICB]:[Population share of ICB]]</f>
        <v>0.32603945565719178</v>
      </c>
      <c r="N2825" s="94" cm="1">
        <f t="array" ref="N2825">msoa_calculations5[[#This Row],[Weighted estimate]]*msoa_calculations5[[#This Row],[Population share of ICB]:[Population share of ICB]]</f>
        <v>0.42018264601360422</v>
      </c>
    </row>
    <row r="2826" spans="1:14">
      <c r="A2826" s="63" t="s">
        <v>9258</v>
      </c>
      <c r="B2826" s="63" t="s">
        <v>13712</v>
      </c>
      <c r="C2826" s="63" t="s">
        <v>17</v>
      </c>
      <c r="D2826" s="63" t="s">
        <v>84</v>
      </c>
      <c r="E2826" s="72">
        <v>16371</v>
      </c>
      <c r="F2826" s="64">
        <v>1</v>
      </c>
      <c r="G2826" s="79">
        <v>0</v>
      </c>
      <c r="H2826" s="133">
        <v>80.708816528320313</v>
      </c>
      <c r="I2826" s="134">
        <v>55.542251586914063</v>
      </c>
      <c r="J2826" s="105">
        <v>73.898971557617188</v>
      </c>
      <c r="K2826" s="96">
        <f>msoa_calculations5[[#This Row],[ Pop20]]/SUMIF(msoa_calculations5[ICB26],msoa_calculations5[[#This Row],[ICB26]],msoa_calculations5[[ Pop20]])</f>
        <v>1.3986629359875264E-2</v>
      </c>
      <c r="L2826" s="98" cm="1">
        <f t="array" ref="L2826">msoa_calculations5[[#This Row],[ Estimated case time (see and convey)]]*msoa_calculations5[[#This Row],[Population share of ICB]:[Population share of ICB]]</f>
        <v>1.1288443028557908</v>
      </c>
      <c r="M2826" s="98" cm="1">
        <f t="array" ref="M2826">msoa_calculations5[[#This Row],[Estimated case time (see and treat)]]*msoa_calculations5[[#This Row],[Population share of ICB]:[Population share of ICB]]</f>
        <v>0.77684888675911068</v>
      </c>
      <c r="N2826" s="94" cm="1">
        <f t="array" ref="N2826">msoa_calculations5[[#This Row],[Weighted estimate]]*msoa_calculations5[[#This Row],[Population share of ICB]:[Population share of ICB]]</f>
        <v>1.0335975252523557</v>
      </c>
    </row>
    <row r="2827" spans="1:14">
      <c r="A2827" s="63" t="s">
        <v>9256</v>
      </c>
      <c r="B2827" s="63" t="s">
        <v>13712</v>
      </c>
      <c r="C2827" s="63" t="s">
        <v>17</v>
      </c>
      <c r="D2827" s="63" t="s">
        <v>84</v>
      </c>
      <c r="E2827" s="72">
        <v>7050</v>
      </c>
      <c r="F2827" s="64">
        <v>1</v>
      </c>
      <c r="G2827" s="79">
        <v>0</v>
      </c>
      <c r="H2827" s="133">
        <v>86.256996154785156</v>
      </c>
      <c r="I2827" s="134">
        <v>62.070690155029297</v>
      </c>
      <c r="J2827" s="105">
        <v>79.71240234375</v>
      </c>
      <c r="K2827" s="96">
        <f>msoa_calculations5[[#This Row],[ Pop20]]/SUMIF(msoa_calculations5[ICB26],msoa_calculations5[[#This Row],[ICB26]],msoa_calculations5[[ Pop20]])</f>
        <v>6.0231957111429122E-3</v>
      </c>
      <c r="L2827" s="98" cm="1">
        <f t="array" ref="L2827">msoa_calculations5[[#This Row],[ Estimated case time (see and convey)]]*msoa_calculations5[[#This Row],[Population share of ICB]:[Population share of ICB]]</f>
        <v>0.51954276929557264</v>
      </c>
      <c r="M2827" s="98" cm="1">
        <f t="array" ref="M2827">msoa_calculations5[[#This Row],[Estimated case time (see and treat)]]*msoa_calculations5[[#This Row],[Population share of ICB]:[Population share of ICB]]</f>
        <v>0.37386391472945302</v>
      </c>
      <c r="N2827" s="94" cm="1">
        <f t="array" ref="N2827">msoa_calculations5[[#This Row],[Weighted estimate]]*msoa_calculations5[[#This Row],[Population share of ICB]:[Population share of ICB]]</f>
        <v>0.48012339992177322</v>
      </c>
    </row>
    <row r="2828" spans="1:14">
      <c r="A2828" s="63" t="s">
        <v>9254</v>
      </c>
      <c r="B2828" s="63" t="s">
        <v>13712</v>
      </c>
      <c r="C2828" s="63" t="s">
        <v>17</v>
      </c>
      <c r="D2828" s="63" t="s">
        <v>84</v>
      </c>
      <c r="E2828" s="72">
        <v>8861</v>
      </c>
      <c r="F2828" s="64">
        <v>1</v>
      </c>
      <c r="G2828" s="79">
        <v>0</v>
      </c>
      <c r="H2828" s="133">
        <v>81.828872680664063</v>
      </c>
      <c r="I2828" s="134">
        <v>56.974971771240234</v>
      </c>
      <c r="J2828" s="105">
        <v>75.103630065917969</v>
      </c>
      <c r="K2828" s="96">
        <f>msoa_calculations5[[#This Row],[ Pop20]]/SUMIF(msoa_calculations5[ICB26],msoa_calculations5[[#This Row],[ICB26]],msoa_calculations5[[ Pop20]])</f>
        <v>7.5704308080052967E-3</v>
      </c>
      <c r="L2828" s="98" cm="1">
        <f t="array" ref="L2828">msoa_calculations5[[#This Row],[ Estimated case time (see and convey)]]*msoa_calculations5[[#This Row],[Population share of ICB]:[Population share of ICB]]</f>
        <v>0.61947981872604219</v>
      </c>
      <c r="M2828" s="98" cm="1">
        <f t="array" ref="M2828">msoa_calculations5[[#This Row],[Estimated case time (see and treat)]]*msoa_calculations5[[#This Row],[Population share of ICB]:[Population share of ICB]]</f>
        <v>0.43132508158222915</v>
      </c>
      <c r="N2828" s="94" cm="1">
        <f t="array" ref="N2828">msoa_calculations5[[#This Row],[Weighted estimate]]*msoa_calculations5[[#This Row],[Population share of ICB]:[Population share of ICB]]</f>
        <v>0.56856683484405823</v>
      </c>
    </row>
    <row r="2829" spans="1:14">
      <c r="A2829" s="63" t="s">
        <v>9252</v>
      </c>
      <c r="B2829" s="63" t="s">
        <v>13712</v>
      </c>
      <c r="C2829" s="63" t="s">
        <v>17</v>
      </c>
      <c r="D2829" s="63" t="s">
        <v>84</v>
      </c>
      <c r="E2829" s="72">
        <v>10631</v>
      </c>
      <c r="F2829" s="64">
        <v>1</v>
      </c>
      <c r="G2829" s="79">
        <v>0</v>
      </c>
      <c r="H2829" s="133">
        <v>85.193763732910156</v>
      </c>
      <c r="I2829" s="134">
        <v>59.458942413330078</v>
      </c>
      <c r="J2829" s="105">
        <v>78.230155944824219</v>
      </c>
      <c r="K2829" s="96">
        <f>msoa_calculations5[[#This Row],[ Pop20]]/SUMIF(msoa_calculations5[ICB26],msoa_calculations5[[#This Row],[ICB26]],msoa_calculations5[[ Pop20]])</f>
        <v>9.0826373908028789E-3</v>
      </c>
      <c r="L2829" s="98" cm="1">
        <f t="array" ref="L2829">msoa_calculations5[[#This Row],[ Estimated case time (see and convey)]]*msoa_calculations5[[#This Row],[Population share of ICB]:[Population share of ICB]]</f>
        <v>0.77378406394375598</v>
      </c>
      <c r="M2829" s="98" cm="1">
        <f t="array" ref="M2829">msoa_calculations5[[#This Row],[Estimated case time (see and treat)]]*msoa_calculations5[[#This Row],[Population share of ICB]:[Population share of ICB]]</f>
        <v>0.54004401358090692</v>
      </c>
      <c r="N2829" s="94" cm="1">
        <f t="array" ref="N2829">msoa_calculations5[[#This Row],[Weighted estimate]]*msoa_calculations5[[#This Row],[Population share of ICB]:[Population share of ICB]]</f>
        <v>0.71053613947280059</v>
      </c>
    </row>
    <row r="2830" spans="1:14">
      <c r="A2830" s="63" t="s">
        <v>9250</v>
      </c>
      <c r="B2830" s="63" t="s">
        <v>13712</v>
      </c>
      <c r="C2830" s="63" t="s">
        <v>17</v>
      </c>
      <c r="D2830" s="63" t="s">
        <v>84</v>
      </c>
      <c r="E2830" s="72">
        <v>8179</v>
      </c>
      <c r="F2830" s="64">
        <v>1</v>
      </c>
      <c r="G2830" s="79">
        <v>0</v>
      </c>
      <c r="H2830" s="133">
        <v>87.984817504882813</v>
      </c>
      <c r="I2830" s="134">
        <v>64.551109313964844</v>
      </c>
      <c r="J2830" s="105">
        <v>81.643867492675781</v>
      </c>
      <c r="K2830" s="96">
        <f>msoa_calculations5[[#This Row],[ Pop20]]/SUMIF(msoa_calculations5[ICB26],msoa_calculations5[[#This Row],[ICB26]],msoa_calculations5[[ Pop20]])</f>
        <v>6.9877613789273586E-3</v>
      </c>
      <c r="L2830" s="98" cm="1">
        <f t="array" ref="L2830">msoa_calculations5[[#This Row],[ Estimated case time (see and convey)]]*msoa_calculations5[[#This Row],[Population share of ICB]:[Population share of ICB]]</f>
        <v>0.61481690969259195</v>
      </c>
      <c r="M2830" s="98" cm="1">
        <f t="array" ref="M2830">msoa_calculations5[[#This Row],[Estimated case time (see and treat)]]*msoa_calculations5[[#This Row],[Population share of ICB]:[Population share of ICB]]</f>
        <v>0.45106774863104165</v>
      </c>
      <c r="N2830" s="94" cm="1">
        <f t="array" ref="N2830">msoa_calculations5[[#This Row],[Weighted estimate]]*msoa_calculations5[[#This Row],[Population share of ICB]:[Population share of ICB]]</f>
        <v>0.57050786409158261</v>
      </c>
    </row>
    <row r="2831" spans="1:14">
      <c r="A2831" s="63" t="s">
        <v>9248</v>
      </c>
      <c r="B2831" s="63" t="s">
        <v>13712</v>
      </c>
      <c r="C2831" s="63" t="s">
        <v>17</v>
      </c>
      <c r="D2831" s="63" t="s">
        <v>84</v>
      </c>
      <c r="E2831" s="72">
        <v>11275</v>
      </c>
      <c r="F2831" s="64">
        <v>1</v>
      </c>
      <c r="G2831" s="79">
        <v>0</v>
      </c>
      <c r="H2831" s="133">
        <v>81.962226867675781</v>
      </c>
      <c r="I2831" s="134">
        <v>56.082973480224609</v>
      </c>
      <c r="J2831" s="105">
        <v>74.95953369140625</v>
      </c>
      <c r="K2831" s="96">
        <f>msoa_calculations5[[#This Row],[ Pop20]]/SUMIF(msoa_calculations5[ICB26],msoa_calculations5[[#This Row],[ICB26]],msoa_calculations5[[ Pop20]])</f>
        <v>9.6328413678207561E-3</v>
      </c>
      <c r="L2831" s="98" cm="1">
        <f t="array" ref="L2831">msoa_calculations5[[#This Row],[ Estimated case time (see and convey)]]*msoa_calculations5[[#This Row],[Population share of ICB]:[Population share of ICB]]</f>
        <v>0.78952912956965715</v>
      </c>
      <c r="M2831" s="98" cm="1">
        <f t="array" ref="M2831">msoa_calculations5[[#This Row],[Estimated case time (see and treat)]]*msoa_calculations5[[#This Row],[Population share of ICB]:[Population share of ICB]]</f>
        <v>0.54023838697070203</v>
      </c>
      <c r="N2831" s="94" cm="1">
        <f t="array" ref="N2831">msoa_calculations5[[#This Row],[Weighted estimate]]*msoa_calculations5[[#This Row],[Population share of ICB]:[Population share of ICB]]</f>
        <v>0.72207329705513179</v>
      </c>
    </row>
    <row r="2832" spans="1:14">
      <c r="A2832" s="63" t="s">
        <v>9246</v>
      </c>
      <c r="B2832" s="63" t="s">
        <v>13712</v>
      </c>
      <c r="C2832" s="63" t="s">
        <v>17</v>
      </c>
      <c r="D2832" s="63" t="s">
        <v>84</v>
      </c>
      <c r="E2832" s="72">
        <v>11554</v>
      </c>
      <c r="F2832" s="64">
        <v>1</v>
      </c>
      <c r="G2832" s="79">
        <v>0</v>
      </c>
      <c r="H2832" s="133">
        <v>82.035598754882813</v>
      </c>
      <c r="I2832" s="134">
        <v>56.306308746337891</v>
      </c>
      <c r="J2832" s="105">
        <v>75.073486328125</v>
      </c>
      <c r="K2832" s="96">
        <f>msoa_calculations5[[#This Row],[ Pop20]]/SUMIF(msoa_calculations5[ICB26],msoa_calculations5[[#This Row],[ICB26]],msoa_calculations5[[ Pop20]])</f>
        <v>9.8712061342617306E-3</v>
      </c>
      <c r="L2832" s="98" cm="1">
        <f t="array" ref="L2832">msoa_calculations5[[#This Row],[ Estimated case time (see and convey)]]*msoa_calculations5[[#This Row],[Population share of ICB]:[Population share of ICB]]</f>
        <v>0.80979030565703325</v>
      </c>
      <c r="M2832" s="98" cm="1">
        <f t="array" ref="M2832">msoa_calculations5[[#This Row],[Estimated case time (see and treat)]]*msoa_calculations5[[#This Row],[Population share of ICB]:[Population share of ICB]]</f>
        <v>0.55581118029448551</v>
      </c>
      <c r="N2832" s="94" cm="1">
        <f t="array" ref="N2832">msoa_calculations5[[#This Row],[Weighted estimate]]*msoa_calculations5[[#This Row],[Population share of ICB]:[Population share of ICB]]</f>
        <v>0.74106585876260167</v>
      </c>
    </row>
    <row r="2833" spans="1:14">
      <c r="A2833" s="63" t="s">
        <v>9244</v>
      </c>
      <c r="B2833" s="63" t="s">
        <v>13712</v>
      </c>
      <c r="C2833" s="63" t="s">
        <v>17</v>
      </c>
      <c r="D2833" s="63" t="s">
        <v>84</v>
      </c>
      <c r="E2833" s="72">
        <v>6146</v>
      </c>
      <c r="F2833" s="64">
        <v>1</v>
      </c>
      <c r="G2833" s="79">
        <v>0</v>
      </c>
      <c r="H2833" s="133">
        <v>87.117851257324219</v>
      </c>
      <c r="I2833" s="134">
        <v>63.563999176025391</v>
      </c>
      <c r="J2833" s="105">
        <v>80.744392395019531</v>
      </c>
      <c r="K2833" s="96">
        <f>msoa_calculations5[[#This Row],[ Pop20]]/SUMIF(msoa_calculations5[ICB26],msoa_calculations5[[#This Row],[ICB26]],msoa_calculations5[[ Pop20]])</f>
        <v>5.2508596937140906E-3</v>
      </c>
      <c r="L2833" s="98" cm="1">
        <f t="array" ref="L2833">msoa_calculations5[[#This Row],[ Estimated case time (see and convey)]]*msoa_calculations5[[#This Row],[Population share of ICB]:[Population share of ICB]]</f>
        <v>0.45744361377006315</v>
      </c>
      <c r="M2833" s="98" cm="1">
        <f t="array" ref="M2833">msoa_calculations5[[#This Row],[Estimated case time (see and treat)]]*msoa_calculations5[[#This Row],[Population share of ICB]:[Population share of ICB]]</f>
        <v>0.3337656412446674</v>
      </c>
      <c r="N2833" s="94" cm="1">
        <f t="array" ref="N2833">msoa_calculations5[[#This Row],[Weighted estimate]]*msoa_calculations5[[#This Row],[Population share of ICB]:[Population share of ICB]]</f>
        <v>0.42397747552044263</v>
      </c>
    </row>
    <row r="2834" spans="1:14">
      <c r="A2834" s="63" t="s">
        <v>9242</v>
      </c>
      <c r="B2834" s="63" t="s">
        <v>13712</v>
      </c>
      <c r="C2834" s="63" t="s">
        <v>17</v>
      </c>
      <c r="D2834" s="63" t="s">
        <v>84</v>
      </c>
      <c r="E2834" s="72">
        <v>9241</v>
      </c>
      <c r="F2834" s="64">
        <v>1</v>
      </c>
      <c r="G2834" s="79">
        <v>0</v>
      </c>
      <c r="H2834" s="133">
        <v>87.500625610351563</v>
      </c>
      <c r="I2834" s="134">
        <v>62.549346923828125</v>
      </c>
      <c r="J2834" s="105">
        <v>80.749038696289063</v>
      </c>
      <c r="K2834" s="96">
        <f>msoa_calculations5[[#This Row],[ Pop20]]/SUMIF(msoa_calculations5[ICB26],msoa_calculations5[[#This Row],[ICB26]],msoa_calculations5[[ Pop20]])</f>
        <v>7.8950853286059077E-3</v>
      </c>
      <c r="L2834" s="98" cm="1">
        <f t="array" ref="L2834">msoa_calculations5[[#This Row],[ Estimated case time (see and convey)]]*msoa_calculations5[[#This Row],[Population share of ICB]:[Population share of ICB]]</f>
        <v>0.69082490550012499</v>
      </c>
      <c r="M2834" s="98" cm="1">
        <f t="array" ref="M2834">msoa_calculations5[[#This Row],[Estimated case time (see and treat)]]*msoa_calculations5[[#This Row],[Population share of ICB]:[Population share of ICB]]</f>
        <v>0.4938324312121965</v>
      </c>
      <c r="N2834" s="94" cm="1">
        <f t="array" ref="N2834">msoa_calculations5[[#This Row],[Weighted estimate]]*msoa_calculations5[[#This Row],[Population share of ICB]:[Population share of ICB]]</f>
        <v>0.6375205507101025</v>
      </c>
    </row>
    <row r="2835" spans="1:14">
      <c r="A2835" s="63" t="s">
        <v>9240</v>
      </c>
      <c r="B2835" s="63" t="s">
        <v>13712</v>
      </c>
      <c r="C2835" s="63" t="s">
        <v>17</v>
      </c>
      <c r="D2835" s="63" t="s">
        <v>84</v>
      </c>
      <c r="E2835" s="72">
        <v>6184</v>
      </c>
      <c r="F2835" s="64">
        <v>1</v>
      </c>
      <c r="G2835" s="79">
        <v>0</v>
      </c>
      <c r="H2835" s="133">
        <v>89.179534912109375</v>
      </c>
      <c r="I2835" s="134">
        <v>64.223518371582031</v>
      </c>
      <c r="J2835" s="105">
        <v>82.426666259765625</v>
      </c>
      <c r="K2835" s="96">
        <f>msoa_calculations5[[#This Row],[ Pop20]]/SUMIF(msoa_calculations5[ICB26],msoa_calculations5[[#This Row],[ICB26]],msoa_calculations5[[ Pop20]])</f>
        <v>5.2833251457741516E-3</v>
      </c>
      <c r="L2835" s="98" cm="1">
        <f t="array" ref="L2835">msoa_calculations5[[#This Row],[ Estimated case time (see and convey)]]*msoa_calculations5[[#This Row],[Population share of ICB]:[Population share of ICB]]</f>
        <v>0.47116447928959132</v>
      </c>
      <c r="M2835" s="98" cm="1">
        <f t="array" ref="M2835">msoa_calculations5[[#This Row],[Estimated case time (see and treat)]]*msoa_calculations5[[#This Row],[Population share of ICB]:[Population share of ICB]]</f>
        <v>0.33931372956266753</v>
      </c>
      <c r="N2835" s="94" cm="1">
        <f t="array" ref="N2835">msoa_calculations5[[#This Row],[Weighted estimate]]*msoa_calculations5[[#This Row],[Population share of ICB]:[Population share of ICB]]</f>
        <v>0.43548687853255358</v>
      </c>
    </row>
    <row r="2836" spans="1:14">
      <c r="A2836" s="63" t="s">
        <v>9238</v>
      </c>
      <c r="B2836" s="63" t="s">
        <v>13712</v>
      </c>
      <c r="C2836" s="63" t="s">
        <v>17</v>
      </c>
      <c r="D2836" s="63" t="s">
        <v>84</v>
      </c>
      <c r="E2836" s="72">
        <v>6038</v>
      </c>
      <c r="F2836" s="64">
        <v>1</v>
      </c>
      <c r="G2836" s="79">
        <v>0</v>
      </c>
      <c r="H2836" s="133">
        <v>88.722358703613281</v>
      </c>
      <c r="I2836" s="134">
        <v>63.778430938720703</v>
      </c>
      <c r="J2836" s="105">
        <v>81.972755432128906</v>
      </c>
      <c r="K2836" s="96">
        <f>msoa_calculations5[[#This Row],[ Pop20]]/SUMIF(msoa_calculations5[ICB26],msoa_calculations5[[#This Row],[ICB26]],msoa_calculations5[[ Pop20]])</f>
        <v>5.1585894615433902E-3</v>
      </c>
      <c r="L2836" s="98" cm="1">
        <f t="array" ref="L2836">msoa_calculations5[[#This Row],[ Estimated case time (see and convey)]]*msoa_calculations5[[#This Row],[Population share of ICB]:[Population share of ICB]]</f>
        <v>0.45768222461173197</v>
      </c>
      <c r="M2836" s="98" cm="1">
        <f t="array" ref="M2836">msoa_calculations5[[#This Row],[Estimated case time (see and treat)]]*msoa_calculations5[[#This Row],[Population share of ICB]:[Population share of ICB]]</f>
        <v>0.32900674171425753</v>
      </c>
      <c r="N2836" s="94" cm="1">
        <f t="array" ref="N2836">msoa_calculations5[[#This Row],[Weighted estimate]]*msoa_calculations5[[#This Row],[Population share of ICB]:[Population share of ICB]]</f>
        <v>0.42286379230585386</v>
      </c>
    </row>
    <row r="2837" spans="1:14">
      <c r="A2837" s="63" t="s">
        <v>8586</v>
      </c>
      <c r="B2837" s="63" t="s">
        <v>13736</v>
      </c>
      <c r="C2837" s="63" t="s">
        <v>36</v>
      </c>
      <c r="D2837" s="63" t="s">
        <v>80</v>
      </c>
      <c r="E2837" s="72">
        <v>6437</v>
      </c>
      <c r="F2837" s="64">
        <v>1</v>
      </c>
      <c r="G2837" s="79">
        <v>0</v>
      </c>
      <c r="H2837" s="133">
        <v>121.06327056884766</v>
      </c>
      <c r="I2837" s="134">
        <v>79.187278747558594</v>
      </c>
      <c r="J2837" s="105">
        <v>109.73200988769531</v>
      </c>
      <c r="K2837" s="96">
        <f>msoa_calculations5[[#This Row],[ Pop20]]/SUMIF(msoa_calculations5[ICB26],msoa_calculations5[[#This Row],[ICB26]],msoa_calculations5[[ Pop20]])</f>
        <v>8.1307590771582134E-3</v>
      </c>
      <c r="L2837" s="98" cm="1">
        <f t="array" ref="L2837">msoa_calculations5[[#This Row],[ Estimated case time (see and convey)]]*msoa_calculations5[[#This Row],[Population share of ICB]:[Population share of ICB]]</f>
        <v>0.98433628608811885</v>
      </c>
      <c r="M2837" s="98" cm="1">
        <f t="array" ref="M2837">msoa_calculations5[[#This Row],[Estimated case time (see and treat)]]*msoa_calculations5[[#This Row],[Population share of ICB]:[Population share of ICB]]</f>
        <v>0.64385268547216967</v>
      </c>
      <c r="N2837" s="94" cm="1">
        <f t="array" ref="N2837">msoa_calculations5[[#This Row],[Weighted estimate]]*msoa_calculations5[[#This Row],[Population share of ICB]:[Population share of ICB]]</f>
        <v>0.89220453544919354</v>
      </c>
    </row>
    <row r="2838" spans="1:14">
      <c r="A2838" s="63" t="s">
        <v>8584</v>
      </c>
      <c r="B2838" s="63" t="s">
        <v>13736</v>
      </c>
      <c r="C2838" s="63" t="s">
        <v>36</v>
      </c>
      <c r="D2838" s="63" t="s">
        <v>80</v>
      </c>
      <c r="E2838" s="72">
        <v>6056</v>
      </c>
      <c r="F2838" s="64">
        <v>1</v>
      </c>
      <c r="G2838" s="79">
        <v>0</v>
      </c>
      <c r="H2838" s="133">
        <v>105.27460479736328</v>
      </c>
      <c r="I2838" s="134">
        <v>72.637374877929688</v>
      </c>
      <c r="J2838" s="105">
        <v>96.443267822265625</v>
      </c>
      <c r="K2838" s="96">
        <f>msoa_calculations5[[#This Row],[ Pop20]]/SUMIF(msoa_calculations5[ICB26],msoa_calculations5[[#This Row],[ICB26]],msoa_calculations5[[ Pop20]])</f>
        <v>7.6495070640469377E-3</v>
      </c>
      <c r="L2838" s="98" cm="1">
        <f t="array" ref="L2838">msoa_calculations5[[#This Row],[ Estimated case time (see and convey)]]*msoa_calculations5[[#This Row],[Population share of ICB]:[Population share of ICB]]</f>
        <v>0.80529883306218009</v>
      </c>
      <c r="M2838" s="98" cm="1">
        <f t="array" ref="M2838">msoa_calculations5[[#This Row],[Estimated case time (see and treat)]]*msoa_calculations5[[#This Row],[Population share of ICB]:[Population share of ICB]]</f>
        <v>0.55564011224254872</v>
      </c>
      <c r="N2838" s="94" cm="1">
        <f t="array" ref="N2838">msoa_calculations5[[#This Row],[Weighted estimate]]*msoa_calculations5[[#This Row],[Population share of ICB]:[Population share of ICB]]</f>
        <v>0.73774345848619161</v>
      </c>
    </row>
    <row r="2839" spans="1:14">
      <c r="A2839" s="63" t="s">
        <v>8582</v>
      </c>
      <c r="B2839" s="63" t="s">
        <v>13736</v>
      </c>
      <c r="C2839" s="63" t="s">
        <v>36</v>
      </c>
      <c r="D2839" s="63" t="s">
        <v>80</v>
      </c>
      <c r="E2839" s="72">
        <v>6336</v>
      </c>
      <c r="F2839" s="64">
        <v>1</v>
      </c>
      <c r="G2839" s="79">
        <v>0</v>
      </c>
      <c r="H2839" s="133">
        <v>106.38224029541016</v>
      </c>
      <c r="I2839" s="134">
        <v>73.790313720703125</v>
      </c>
      <c r="J2839" s="105">
        <v>97.563163757324219</v>
      </c>
      <c r="K2839" s="96">
        <f>msoa_calculations5[[#This Row],[ Pop20]]/SUMIF(msoa_calculations5[ICB26],msoa_calculations5[[#This Row],[ICB26]],msoa_calculations5[[ Pop20]])</f>
        <v>8.0031830841812077E-3</v>
      </c>
      <c r="L2839" s="98" cm="1">
        <f t="array" ref="L2839">msoa_calculations5[[#This Row],[ Estimated case time (see and convey)]]*msoa_calculations5[[#This Row],[Population share of ICB]:[Population share of ICB]]</f>
        <v>0.85139654598952696</v>
      </c>
      <c r="M2839" s="98" cm="1">
        <f t="array" ref="M2839">msoa_calculations5[[#This Row],[Estimated case time (see and treat)]]*msoa_calculations5[[#This Row],[Population share of ICB]:[Population share of ICB]]</f>
        <v>0.59055739054595568</v>
      </c>
      <c r="N2839" s="94" cm="1">
        <f t="array" ref="N2839">msoa_calculations5[[#This Row],[Weighted estimate]]*msoa_calculations5[[#This Row],[Population share of ICB]:[Population share of ICB]]</f>
        <v>0.78081586182181828</v>
      </c>
    </row>
    <row r="2840" spans="1:14">
      <c r="A2840" s="63" t="s">
        <v>8580</v>
      </c>
      <c r="B2840" s="63" t="s">
        <v>13736</v>
      </c>
      <c r="C2840" s="63" t="s">
        <v>36</v>
      </c>
      <c r="D2840" s="63" t="s">
        <v>80</v>
      </c>
      <c r="E2840" s="72">
        <v>9004</v>
      </c>
      <c r="F2840" s="64">
        <v>1</v>
      </c>
      <c r="G2840" s="79">
        <v>0</v>
      </c>
      <c r="H2840" s="133">
        <v>112.70315551757813</v>
      </c>
      <c r="I2840" s="134">
        <v>77.566543579101563</v>
      </c>
      <c r="J2840" s="105">
        <v>103.19551086425781</v>
      </c>
      <c r="K2840" s="96">
        <f>msoa_calculations5[[#This Row],[ Pop20]]/SUMIF(msoa_calculations5[ICB26],msoa_calculations5[[#This Row],[ICB26]],msoa_calculations5[[ Pop20]])</f>
        <v>1.1373210304603473E-2</v>
      </c>
      <c r="L2840" s="98" cm="1">
        <f t="array" ref="L2840">msoa_calculations5[[#This Row],[ Estimated case time (see and convey)]]*msoa_calculations5[[#This Row],[Population share of ICB]:[Population share of ICB]]</f>
        <v>1.2817966896938473</v>
      </c>
      <c r="M2840" s="98" cm="1">
        <f t="array" ref="M2840">msoa_calculations5[[#This Row],[Estimated case time (see and treat)]]*msoa_calculations5[[#This Row],[Population share of ICB]:[Population share of ICB]]</f>
        <v>0.88218061272631221</v>
      </c>
      <c r="N2840" s="94" cm="1">
        <f t="array" ref="N2840">msoa_calculations5[[#This Row],[Weighted estimate]]*msoa_calculations5[[#This Row],[Population share of ICB]:[Population share of ICB]]</f>
        <v>1.1736642475501966</v>
      </c>
    </row>
    <row r="2841" spans="1:14">
      <c r="A2841" s="63" t="s">
        <v>8578</v>
      </c>
      <c r="B2841" s="63" t="s">
        <v>13736</v>
      </c>
      <c r="C2841" s="63" t="s">
        <v>36</v>
      </c>
      <c r="D2841" s="63" t="s">
        <v>80</v>
      </c>
      <c r="E2841" s="72">
        <v>10767</v>
      </c>
      <c r="F2841" s="64">
        <v>1</v>
      </c>
      <c r="G2841" s="79">
        <v>0</v>
      </c>
      <c r="H2841" s="133">
        <v>109.96917724609375</v>
      </c>
      <c r="I2841" s="134">
        <v>76.221977233886719</v>
      </c>
      <c r="J2841" s="105">
        <v>100.83749389648438</v>
      </c>
      <c r="K2841" s="96">
        <f>msoa_calculations5[[#This Row],[ Pop20]]/SUMIF(msoa_calculations5[ICB26],msoa_calculations5[[#This Row],[ICB26]],msoa_calculations5[[ Pop20]])</f>
        <v>1.360010610280604E-2</v>
      </c>
      <c r="L2841" s="98" cm="1">
        <f t="array" ref="L2841">msoa_calculations5[[#This Row],[ Estimated case time (see and convey)]]*msoa_calculations5[[#This Row],[Population share of ICB]:[Population share of ICB]]</f>
        <v>1.4955924785851589</v>
      </c>
      <c r="M2841" s="98" cm="1">
        <f t="array" ref="M2841">msoa_calculations5[[#This Row],[Estimated case time (see and treat)]]*msoa_calculations5[[#This Row],[Population share of ICB]:[Population share of ICB]]</f>
        <v>1.0366269777465258</v>
      </c>
      <c r="N2841" s="94" cm="1">
        <f t="array" ref="N2841">msoa_calculations5[[#This Row],[Weighted estimate]]*msoa_calculations5[[#This Row],[Population share of ICB]:[Population share of ICB]]</f>
        <v>1.3714006161332439</v>
      </c>
    </row>
    <row r="2842" spans="1:14">
      <c r="A2842" s="63" t="s">
        <v>8576</v>
      </c>
      <c r="B2842" s="63" t="s">
        <v>13736</v>
      </c>
      <c r="C2842" s="63" t="s">
        <v>36</v>
      </c>
      <c r="D2842" s="63" t="s">
        <v>80</v>
      </c>
      <c r="E2842" s="72">
        <v>8275</v>
      </c>
      <c r="F2842" s="64">
        <v>1</v>
      </c>
      <c r="G2842" s="79">
        <v>0</v>
      </c>
      <c r="H2842" s="133">
        <v>118.45511627197266</v>
      </c>
      <c r="I2842" s="134">
        <v>78.704452514648438</v>
      </c>
      <c r="J2842" s="105">
        <v>107.69895172119141</v>
      </c>
      <c r="K2842" s="96">
        <f>msoa_calculations5[[#This Row],[ Pop20]]/SUMIF(msoa_calculations5[ICB26],msoa_calculations5[[#This Row],[ICB26]],msoa_calculations5[[ Pop20]])</f>
        <v>1.0452389523611032E-2</v>
      </c>
      <c r="L2842" s="98" cm="1">
        <f t="array" ref="L2842">msoa_calculations5[[#This Row],[ Estimated case time (see and convey)]]*msoa_calculations5[[#This Row],[Population share of ICB]:[Population share of ICB]]</f>
        <v>1.2381390163392938</v>
      </c>
      <c r="M2842" s="98" cm="1">
        <f t="array" ref="M2842">msoa_calculations5[[#This Row],[Estimated case time (see and treat)]]*msoa_calculations5[[#This Row],[Population share of ICB]:[Population share of ICB]]</f>
        <v>0.82264959492565326</v>
      </c>
      <c r="N2842" s="94" cm="1">
        <f t="array" ref="N2842">msoa_calculations5[[#This Row],[Weighted estimate]]*msoa_calculations5[[#This Row],[Population share of ICB]:[Population share of ICB]]</f>
        <v>1.1257113946744715</v>
      </c>
    </row>
    <row r="2843" spans="1:14">
      <c r="A2843" s="63" t="s">
        <v>8574</v>
      </c>
      <c r="B2843" s="63" t="s">
        <v>13736</v>
      </c>
      <c r="C2843" s="63" t="s">
        <v>36</v>
      </c>
      <c r="D2843" s="63" t="s">
        <v>80</v>
      </c>
      <c r="E2843" s="72">
        <v>9665</v>
      </c>
      <c r="F2843" s="64">
        <v>1</v>
      </c>
      <c r="G2843" s="79">
        <v>0</v>
      </c>
      <c r="H2843" s="133">
        <v>98.048141479492188</v>
      </c>
      <c r="I2843" s="134">
        <v>70.0478515625</v>
      </c>
      <c r="J2843" s="105">
        <v>90.471519470214844</v>
      </c>
      <c r="K2843" s="96">
        <f>msoa_calculations5[[#This Row],[ Pop20]]/SUMIF(msoa_calculations5[ICB26],msoa_calculations5[[#This Row],[ICB26]],msoa_calculations5[[ Pop20]])</f>
        <v>1.2208138337849018E-2</v>
      </c>
      <c r="L2843" s="98" cm="1">
        <f t="array" ref="L2843">msoa_calculations5[[#This Row],[ Estimated case time (see and convey)]]*msoa_calculations5[[#This Row],[Population share of ICB]:[Population share of ICB]]</f>
        <v>1.1969852749506331</v>
      </c>
      <c r="M2843" s="98" cm="1">
        <f t="array" ref="M2843">msoa_calculations5[[#This Row],[Estimated case time (see and treat)]]*msoa_calculations5[[#This Row],[Population share of ICB]:[Population share of ICB]]</f>
        <v>0.85515386214411349</v>
      </c>
      <c r="N2843" s="94" cm="1">
        <f t="array" ref="N2843">msoa_calculations5[[#This Row],[Weighted estimate]]*msoa_calculations5[[#This Row],[Population share of ICB]:[Population share of ICB]]</f>
        <v>1.1044888253277838</v>
      </c>
    </row>
    <row r="2844" spans="1:14">
      <c r="A2844" s="63" t="s">
        <v>8572</v>
      </c>
      <c r="B2844" s="63" t="s">
        <v>13736</v>
      </c>
      <c r="C2844" s="63" t="s">
        <v>36</v>
      </c>
      <c r="D2844" s="63" t="s">
        <v>80</v>
      </c>
      <c r="E2844" s="72">
        <v>7947</v>
      </c>
      <c r="F2844" s="64">
        <v>1</v>
      </c>
      <c r="G2844" s="79">
        <v>0</v>
      </c>
      <c r="H2844" s="133">
        <v>94.4815673828125</v>
      </c>
      <c r="I2844" s="134">
        <v>67.674583435058594</v>
      </c>
      <c r="J2844" s="105">
        <v>87.22784423828125</v>
      </c>
      <c r="K2844" s="96">
        <f>msoa_calculations5[[#This Row],[ Pop20]]/SUMIF(msoa_calculations5[ICB26],msoa_calculations5[[#This Row],[ICB26]],msoa_calculations5[[ Pop20]])</f>
        <v>1.0038083328596601E-2</v>
      </c>
      <c r="L2844" s="98" cm="1">
        <f t="array" ref="L2844">msoa_calculations5[[#This Row],[ Estimated case time (see and convey)]]*msoa_calculations5[[#This Row],[Population share of ICB]:[Population share of ICB]]</f>
        <v>0.94841384640508652</v>
      </c>
      <c r="M2844" s="98" cm="1">
        <f t="array" ref="M2844">msoa_calculations5[[#This Row],[Estimated case time (see and treat)]]*msoa_calculations5[[#This Row],[Population share of ICB]:[Population share of ICB]]</f>
        <v>0.67932310774918137</v>
      </c>
      <c r="N2844" s="94" cm="1">
        <f t="array" ref="N2844">msoa_calculations5[[#This Row],[Weighted estimate]]*msoa_calculations5[[#This Row],[Population share of ICB]:[Population share of ICB]]</f>
        <v>0.8756003690377121</v>
      </c>
    </row>
    <row r="2845" spans="1:14">
      <c r="A2845" s="63" t="s">
        <v>8570</v>
      </c>
      <c r="B2845" s="63" t="s">
        <v>13736</v>
      </c>
      <c r="C2845" s="63" t="s">
        <v>36</v>
      </c>
      <c r="D2845" s="63" t="s">
        <v>80</v>
      </c>
      <c r="E2845" s="72">
        <v>5799</v>
      </c>
      <c r="F2845" s="64">
        <v>1</v>
      </c>
      <c r="G2845" s="79">
        <v>0</v>
      </c>
      <c r="H2845" s="133">
        <v>113.81826782226563</v>
      </c>
      <c r="I2845" s="134">
        <v>78.183723449707031</v>
      </c>
      <c r="J2845" s="105">
        <v>104.17588806152344</v>
      </c>
      <c r="K2845" s="96">
        <f>msoa_calculations5[[#This Row],[ Pop20]]/SUMIF(msoa_calculations5[ICB26],msoa_calculations5[[#This Row],[ICB26]],msoa_calculations5[[ Pop20]])</f>
        <v>7.3248830027094107E-3</v>
      </c>
      <c r="L2845" s="98" cm="1">
        <f t="array" ref="L2845">msoa_calculations5[[#This Row],[ Estimated case time (see and convey)]]*msoa_calculations5[[#This Row],[Population share of ICB]:[Population share of ICB]]</f>
        <v>0.83370549536914096</v>
      </c>
      <c r="M2845" s="98" cm="1">
        <f t="array" ref="M2845">msoa_calculations5[[#This Row],[Estimated case time (see and treat)]]*msoa_calculations5[[#This Row],[Population share of ICB]:[Population share of ICB]]</f>
        <v>0.57268662698529216</v>
      </c>
      <c r="N2845" s="94" cm="1">
        <f t="array" ref="N2845">msoa_calculations5[[#This Row],[Weighted estimate]]*msoa_calculations5[[#This Row],[Population share of ICB]:[Population share of ICB]]</f>
        <v>0.7630761917540112</v>
      </c>
    </row>
    <row r="2846" spans="1:14">
      <c r="A2846" s="63" t="s">
        <v>8568</v>
      </c>
      <c r="B2846" s="63" t="s">
        <v>13736</v>
      </c>
      <c r="C2846" s="63" t="s">
        <v>36</v>
      </c>
      <c r="D2846" s="63" t="s">
        <v>80</v>
      </c>
      <c r="E2846" s="72">
        <v>9386</v>
      </c>
      <c r="F2846" s="64">
        <v>1</v>
      </c>
      <c r="G2846" s="79">
        <v>0</v>
      </c>
      <c r="H2846" s="133">
        <v>87.169509887695313</v>
      </c>
      <c r="I2846" s="134">
        <v>63.140922546386719</v>
      </c>
      <c r="J2846" s="105">
        <v>80.667594909667969</v>
      </c>
      <c r="K2846" s="96">
        <f>msoa_calculations5[[#This Row],[ Pop20]]/SUMIF(msoa_calculations5[ICB26],msoa_calculations5[[#This Row],[ICB26]],msoa_calculations5[[ Pop20]])</f>
        <v>1.1855725446358085E-2</v>
      </c>
      <c r="L2846" s="98" cm="1">
        <f t="array" ref="L2846">msoa_calculations5[[#This Row],[ Estimated case time (see and convey)]]*msoa_calculations5[[#This Row],[Population share of ICB]:[Population share of ICB]]</f>
        <v>1.033457776522112</v>
      </c>
      <c r="M2846" s="98" cm="1">
        <f t="array" ref="M2846">msoa_calculations5[[#This Row],[Estimated case time (see and treat)]]*msoa_calculations5[[#This Row],[Population share of ICB]:[Population share of ICB]]</f>
        <v>0.748581442139722</v>
      </c>
      <c r="N2846" s="94" cm="1">
        <f t="array" ref="N2846">msoa_calculations5[[#This Row],[Weighted estimate]]*msoa_calculations5[[#This Row],[Population share of ICB]:[Population share of ICB]]</f>
        <v>0.95637285766705649</v>
      </c>
    </row>
    <row r="2847" spans="1:14">
      <c r="A2847" s="63" t="s">
        <v>8566</v>
      </c>
      <c r="B2847" s="63" t="s">
        <v>13736</v>
      </c>
      <c r="C2847" s="63" t="s">
        <v>36</v>
      </c>
      <c r="D2847" s="63" t="s">
        <v>80</v>
      </c>
      <c r="E2847" s="72">
        <v>7923</v>
      </c>
      <c r="F2847" s="64">
        <v>1</v>
      </c>
      <c r="G2847" s="79">
        <v>0</v>
      </c>
      <c r="H2847" s="133">
        <v>87.999305725097656</v>
      </c>
      <c r="I2847" s="134">
        <v>64.565155029296875</v>
      </c>
      <c r="J2847" s="105">
        <v>81.658241271972656</v>
      </c>
      <c r="K2847" s="96">
        <f>msoa_calculations5[[#This Row],[ Pop20]]/SUMIF(msoa_calculations5[ICB26],msoa_calculations5[[#This Row],[ICB26]],msoa_calculations5[[ Pop20]])</f>
        <v>1.000776824115652E-2</v>
      </c>
      <c r="L2847" s="98" cm="1">
        <f t="array" ref="L2847">msoa_calculations5[[#This Row],[ Estimated case time (see and convey)]]*msoa_calculations5[[#This Row],[Population share of ICB]:[Population share of ICB]]</f>
        <v>0.88067665707945553</v>
      </c>
      <c r="M2847" s="98" cm="1">
        <f t="array" ref="M2847">msoa_calculations5[[#This Row],[Estimated case time (see and treat)]]*msoa_calculations5[[#This Row],[Population share of ICB]:[Population share of ICB]]</f>
        <v>0.64615310798754444</v>
      </c>
      <c r="N2847" s="94" cm="1">
        <f t="array" ref="N2847">msoa_calculations5[[#This Row],[Weighted estimate]]*msoa_calculations5[[#This Row],[Population share of ICB]:[Population share of ICB]]</f>
        <v>0.81721675363034452</v>
      </c>
    </row>
    <row r="2848" spans="1:14">
      <c r="A2848" s="63" t="s">
        <v>8564</v>
      </c>
      <c r="B2848" s="63" t="s">
        <v>13736</v>
      </c>
      <c r="C2848" s="63" t="s">
        <v>36</v>
      </c>
      <c r="D2848" s="63" t="s">
        <v>80</v>
      </c>
      <c r="E2848" s="72">
        <v>10144</v>
      </c>
      <c r="F2848" s="64">
        <v>1</v>
      </c>
      <c r="G2848" s="79">
        <v>0</v>
      </c>
      <c r="H2848" s="133">
        <v>83.05780029296875</v>
      </c>
      <c r="I2848" s="134">
        <v>59.777011871337891</v>
      </c>
      <c r="J2848" s="105">
        <v>76.758232116699219</v>
      </c>
      <c r="K2848" s="96">
        <f>msoa_calculations5[[#This Row],[ Pop20]]/SUMIF(msoa_calculations5[ICB26],msoa_calculations5[[#This Row],[ICB26]],msoa_calculations5[[ Pop20]])</f>
        <v>1.2813176958007289E-2</v>
      </c>
      <c r="L2848" s="98" cm="1">
        <f t="array" ref="L2848">msoa_calculations5[[#This Row],[ Estimated case time (see and convey)]]*msoa_calculations5[[#This Row],[Population share of ICB]:[Population share of ICB]]</f>
        <v>1.0642342928966382</v>
      </c>
      <c r="M2848" s="98" cm="1">
        <f t="array" ref="M2848">msoa_calculations5[[#This Row],[Estimated case time (see and treat)]]*msoa_calculations5[[#This Row],[Population share of ICB]:[Population share of ICB]]</f>
        <v>0.76593343112835488</v>
      </c>
      <c r="N2848" s="94" cm="1">
        <f t="array" ref="N2848">msoa_calculations5[[#This Row],[Weighted estimate]]*msoa_calculations5[[#This Row],[Population share of ICB]:[Population share of ICB]]</f>
        <v>0.9835168110950655</v>
      </c>
    </row>
    <row r="2849" spans="1:14">
      <c r="A2849" s="63" t="s">
        <v>8562</v>
      </c>
      <c r="B2849" s="63" t="s">
        <v>13736</v>
      </c>
      <c r="C2849" s="63" t="s">
        <v>36</v>
      </c>
      <c r="D2849" s="63" t="s">
        <v>80</v>
      </c>
      <c r="E2849" s="72">
        <v>7227</v>
      </c>
      <c r="F2849" s="64">
        <v>1</v>
      </c>
      <c r="G2849" s="79">
        <v>0</v>
      </c>
      <c r="H2849" s="133">
        <v>85.585334777832031</v>
      </c>
      <c r="I2849" s="134">
        <v>61.822475433349609</v>
      </c>
      <c r="J2849" s="105">
        <v>79.155319213867188</v>
      </c>
      <c r="K2849" s="96">
        <f>msoa_calculations5[[#This Row],[ Pop20]]/SUMIF(msoa_calculations5[ICB26],msoa_calculations5[[#This Row],[ICB26]],msoa_calculations5[[ Pop20]])</f>
        <v>9.1286307053941914E-3</v>
      </c>
      <c r="L2849" s="98" cm="1">
        <f t="array" ref="L2849">msoa_calculations5[[#This Row],[ Estimated case time (see and convey)]]*msoa_calculations5[[#This Row],[Population share of ICB]:[Population share of ICB]]</f>
        <v>0.78127691498435881</v>
      </c>
      <c r="M2849" s="98" cm="1">
        <f t="array" ref="M2849">msoa_calculations5[[#This Row],[Estimated case time (see and treat)]]*msoa_calculations5[[#This Row],[Population share of ICB]:[Population share of ICB]]</f>
        <v>0.56435454752435332</v>
      </c>
      <c r="N2849" s="94" cm="1">
        <f t="array" ref="N2849">msoa_calculations5[[#This Row],[Weighted estimate]]*msoa_calculations5[[#This Row],[Population share of ICB]:[Population share of ICB]]</f>
        <v>0.72257967747098684</v>
      </c>
    </row>
    <row r="2850" spans="1:14">
      <c r="A2850" s="63" t="s">
        <v>8560</v>
      </c>
      <c r="B2850" s="63" t="s">
        <v>13736</v>
      </c>
      <c r="C2850" s="63" t="s">
        <v>36</v>
      </c>
      <c r="D2850" s="63" t="s">
        <v>80</v>
      </c>
      <c r="E2850" s="72">
        <v>5945</v>
      </c>
      <c r="F2850" s="64">
        <v>1</v>
      </c>
      <c r="G2850" s="79">
        <v>0</v>
      </c>
      <c r="H2850" s="133">
        <v>86.463981628417969</v>
      </c>
      <c r="I2850" s="134">
        <v>63.807464599609375</v>
      </c>
      <c r="J2850" s="105">
        <v>80.333335876464844</v>
      </c>
      <c r="K2850" s="96">
        <f>msoa_calculations5[[#This Row],[ Pop20]]/SUMIF(msoa_calculations5[ICB26],msoa_calculations5[[#This Row],[ICB26]],msoa_calculations5[[ Pop20]])</f>
        <v>7.5092997846365663E-3</v>
      </c>
      <c r="L2850" s="98" cm="1">
        <f t="array" ref="L2850">msoa_calculations5[[#This Row],[ Estimated case time (see and convey)]]*msoa_calculations5[[#This Row],[Population share of ICB]:[Population share of ICB]]</f>
        <v>0.64928395862109911</v>
      </c>
      <c r="M2850" s="98" cm="1">
        <f t="array" ref="M2850">msoa_calculations5[[#This Row],[Estimated case time (see and treat)]]*msoa_calculations5[[#This Row],[Population share of ICB]:[Population share of ICB]]</f>
        <v>0.47914938017605202</v>
      </c>
      <c r="N2850" s="94" cm="1">
        <f t="array" ref="N2850">msoa_calculations5[[#This Row],[Weighted estimate]]*msoa_calculations5[[#This Row],[Population share of ICB]:[Population share of ICB]]</f>
        <v>0.60324710179627439</v>
      </c>
    </row>
    <row r="2851" spans="1:14">
      <c r="A2851" s="63" t="s">
        <v>8558</v>
      </c>
      <c r="B2851" s="63" t="s">
        <v>13736</v>
      </c>
      <c r="C2851" s="63" t="s">
        <v>36</v>
      </c>
      <c r="D2851" s="63" t="s">
        <v>80</v>
      </c>
      <c r="E2851" s="72">
        <v>9784</v>
      </c>
      <c r="F2851" s="64">
        <v>1</v>
      </c>
      <c r="G2851" s="79">
        <v>0</v>
      </c>
      <c r="H2851" s="133">
        <v>85.810829162597656</v>
      </c>
      <c r="I2851" s="134">
        <v>61.280857086181641</v>
      </c>
      <c r="J2851" s="105">
        <v>79.173240661621094</v>
      </c>
      <c r="K2851" s="96">
        <f>msoa_calculations5[[#This Row],[ Pop20]]/SUMIF(msoa_calculations5[ICB26],msoa_calculations5[[#This Row],[ICB26]],msoa_calculations5[[ Pop20]])</f>
        <v>1.2358450646406083E-2</v>
      </c>
      <c r="L2851" s="98" cm="1">
        <f t="array" ref="L2851">msoa_calculations5[[#This Row],[ Estimated case time (see and convey)]]*msoa_calculations5[[#This Row],[Population share of ICB]:[Population share of ICB]]</f>
        <v>1.060488897133147</v>
      </c>
      <c r="M2851" s="98" cm="1">
        <f t="array" ref="M2851">msoa_calculations5[[#This Row],[Estimated case time (see and treat)]]*msoa_calculations5[[#This Row],[Population share of ICB]:[Population share of ICB]]</f>
        <v>0.75733644786904031</v>
      </c>
      <c r="N2851" s="94" cm="1">
        <f t="array" ref="N2851">msoa_calculations5[[#This Row],[Weighted estimate]]*msoa_calculations5[[#This Row],[Population share of ICB]:[Population share of ICB]]</f>
        <v>0.97845858723267565</v>
      </c>
    </row>
    <row r="2852" spans="1:14">
      <c r="A2852" s="63" t="s">
        <v>8556</v>
      </c>
      <c r="B2852" s="63" t="s">
        <v>13736</v>
      </c>
      <c r="C2852" s="63" t="s">
        <v>36</v>
      </c>
      <c r="D2852" s="63" t="s">
        <v>80</v>
      </c>
      <c r="E2852" s="72">
        <v>6851</v>
      </c>
      <c r="F2852" s="64">
        <v>1</v>
      </c>
      <c r="G2852" s="79">
        <v>0</v>
      </c>
      <c r="H2852" s="133">
        <v>91.690528869628906</v>
      </c>
      <c r="I2852" s="134">
        <v>65.637176513671875</v>
      </c>
      <c r="J2852" s="105">
        <v>84.640731811523438</v>
      </c>
      <c r="K2852" s="96">
        <f>msoa_calculations5[[#This Row],[ Pop20]]/SUMIF(msoa_calculations5[ICB26],msoa_calculations5[[#This Row],[ICB26]],msoa_calculations5[[ Pop20]])</f>
        <v>8.6536943354995986E-3</v>
      </c>
      <c r="L2852" s="98" cm="1">
        <f t="array" ref="L2852">msoa_calculations5[[#This Row],[ Estimated case time (see and convey)]]*msoa_calculations5[[#This Row],[Population share of ICB]:[Population share of ICB]]</f>
        <v>0.79346181029807006</v>
      </c>
      <c r="M2852" s="98" cm="1">
        <f t="array" ref="M2852">msoa_calculations5[[#This Row],[Estimated case time (see and treat)]]*msoa_calculations5[[#This Row],[Population share of ICB]:[Population share of ICB]]</f>
        <v>0.56800406259454961</v>
      </c>
      <c r="N2852" s="94" cm="1">
        <f t="array" ref="N2852">msoa_calculations5[[#This Row],[Weighted estimate]]*msoa_calculations5[[#This Row],[Population share of ICB]:[Population share of ICB]]</f>
        <v>0.73245502142992103</v>
      </c>
    </row>
    <row r="2853" spans="1:14">
      <c r="A2853" s="63" t="s">
        <v>8554</v>
      </c>
      <c r="B2853" s="63" t="s">
        <v>13736</v>
      </c>
      <c r="C2853" s="63" t="s">
        <v>36</v>
      </c>
      <c r="D2853" s="63" t="s">
        <v>80</v>
      </c>
      <c r="E2853" s="72">
        <v>8275</v>
      </c>
      <c r="F2853" s="64">
        <v>1</v>
      </c>
      <c r="G2853" s="79">
        <v>0</v>
      </c>
      <c r="H2853" s="133">
        <v>84.700309753417969</v>
      </c>
      <c r="I2853" s="134">
        <v>60.142719268798828</v>
      </c>
      <c r="J2853" s="105">
        <v>78.055252075195313</v>
      </c>
      <c r="K2853" s="96">
        <f>msoa_calculations5[[#This Row],[ Pop20]]/SUMIF(msoa_calculations5[ICB26],msoa_calculations5[[#This Row],[ICB26]],msoa_calculations5[[ Pop20]])</f>
        <v>1.0452389523611032E-2</v>
      </c>
      <c r="L2853" s="98" cm="1">
        <f t="array" ref="L2853">msoa_calculations5[[#This Row],[ Estimated case time (see and convey)]]*msoa_calculations5[[#This Row],[Population share of ICB]:[Population share of ICB]]</f>
        <v>0.88532063031323538</v>
      </c>
      <c r="M2853" s="98" cm="1">
        <f t="array" ref="M2853">msoa_calculations5[[#This Row],[Estimated case time (see and treat)]]*msoa_calculations5[[#This Row],[Population share of ICB]:[Population share of ICB]]</f>
        <v>0.62863512880667227</v>
      </c>
      <c r="N2853" s="94" cm="1">
        <f t="array" ref="N2853">msoa_calculations5[[#This Row],[Weighted estimate]]*msoa_calculations5[[#This Row],[Population share of ICB]:[Population share of ICB]]</f>
        <v>0.8158638990535898</v>
      </c>
    </row>
    <row r="2854" spans="1:14">
      <c r="A2854" s="63" t="s">
        <v>8552</v>
      </c>
      <c r="B2854" s="63" t="s">
        <v>13736</v>
      </c>
      <c r="C2854" s="63" t="s">
        <v>36</v>
      </c>
      <c r="D2854" s="63" t="s">
        <v>80</v>
      </c>
      <c r="E2854" s="72">
        <v>6889</v>
      </c>
      <c r="F2854" s="64">
        <v>1</v>
      </c>
      <c r="G2854" s="79">
        <v>0</v>
      </c>
      <c r="H2854" s="133">
        <v>102.49807739257813</v>
      </c>
      <c r="I2854" s="134">
        <v>73.063735961914063</v>
      </c>
      <c r="J2854" s="105">
        <v>94.533409118652344</v>
      </c>
      <c r="K2854" s="96">
        <f>msoa_calculations5[[#This Row],[ Pop20]]/SUMIF(msoa_calculations5[ICB26],msoa_calculations5[[#This Row],[ICB26]],msoa_calculations5[[ Pop20]])</f>
        <v>8.7016932239463926E-3</v>
      </c>
      <c r="L2854" s="98" cm="1">
        <f t="array" ref="L2854">msoa_calculations5[[#This Row],[ Estimated case time (see and convey)]]*msoa_calculations5[[#This Row],[Population share of ICB]:[Population share of ICB]]</f>
        <v>0.89190682551453004</v>
      </c>
      <c r="M2854" s="98" cm="1">
        <f t="array" ref="M2854">msoa_calculations5[[#This Row],[Estimated case time (see and treat)]]*msoa_calculations5[[#This Row],[Population share of ICB]:[Population share of ICB]]</f>
        <v>0.63577821613599594</v>
      </c>
      <c r="N2854" s="94" cm="1">
        <f t="array" ref="N2854">msoa_calculations5[[#This Row],[Weighted estimate]]*msoa_calculations5[[#This Row],[Population share of ICB]:[Population share of ICB]]</f>
        <v>0.82260072556432917</v>
      </c>
    </row>
    <row r="2855" spans="1:14">
      <c r="A2855" s="63" t="s">
        <v>8550</v>
      </c>
      <c r="B2855" s="63" t="s">
        <v>13736</v>
      </c>
      <c r="C2855" s="63" t="s">
        <v>36</v>
      </c>
      <c r="D2855" s="63" t="s">
        <v>80</v>
      </c>
      <c r="E2855" s="72">
        <v>9894</v>
      </c>
      <c r="F2855" s="64">
        <v>1</v>
      </c>
      <c r="G2855" s="79">
        <v>0</v>
      </c>
      <c r="H2855" s="133">
        <v>123.31103515625</v>
      </c>
      <c r="I2855" s="134">
        <v>76.359306335449219</v>
      </c>
      <c r="J2855" s="105">
        <v>110.6063232421875</v>
      </c>
      <c r="K2855" s="96">
        <f>msoa_calculations5[[#This Row],[ Pop20]]/SUMIF(msoa_calculations5[ICB26],msoa_calculations5[[#This Row],[ICB26]],msoa_calculations5[[ Pop20]])</f>
        <v>1.2497394797173118E-2</v>
      </c>
      <c r="L2855" s="98" cm="1">
        <f t="array" ref="L2855">msoa_calculations5[[#This Row],[ Estimated case time (see and convey)]]*msoa_calculations5[[#This Row],[Population share of ICB]:[Population share of ICB]]</f>
        <v>1.5410666891957501</v>
      </c>
      <c r="M2855" s="98" cm="1">
        <f t="array" ref="M2855">msoa_calculations5[[#This Row],[Estimated case time (see and treat)]]*msoa_calculations5[[#This Row],[Population share of ICB]:[Population share of ICB]]</f>
        <v>0.95429239771239138</v>
      </c>
      <c r="N2855" s="94" cm="1">
        <f t="array" ref="N2855">msoa_calculations5[[#This Row],[Weighted estimate]]*msoa_calculations5[[#This Row],[Population share of ICB]:[Population share of ICB]]</f>
        <v>1.3822908886213621</v>
      </c>
    </row>
    <row r="2856" spans="1:14">
      <c r="A2856" s="63" t="s">
        <v>8548</v>
      </c>
      <c r="B2856" s="63" t="s">
        <v>13736</v>
      </c>
      <c r="C2856" s="63" t="s">
        <v>36</v>
      </c>
      <c r="D2856" s="63" t="s">
        <v>80</v>
      </c>
      <c r="E2856" s="72">
        <v>6322</v>
      </c>
      <c r="F2856" s="64">
        <v>1</v>
      </c>
      <c r="G2856" s="79">
        <v>0</v>
      </c>
      <c r="H2856" s="133">
        <v>109.76031494140625</v>
      </c>
      <c r="I2856" s="134">
        <v>76.429878234863281</v>
      </c>
      <c r="J2856" s="105">
        <v>100.74140167236328</v>
      </c>
      <c r="K2856" s="96">
        <f>msoa_calculations5[[#This Row],[ Pop20]]/SUMIF(msoa_calculations5[ICB26],msoa_calculations5[[#This Row],[ICB26]],msoa_calculations5[[ Pop20]])</f>
        <v>7.9854992831744943E-3</v>
      </c>
      <c r="L2856" s="98" cm="1">
        <f t="array" ref="L2856">msoa_calculations5[[#This Row],[ Estimated case time (see and convey)]]*msoa_calculations5[[#This Row],[Population share of ICB]:[Population share of ICB]]</f>
        <v>0.87649091628560638</v>
      </c>
      <c r="M2856" s="98" cm="1">
        <f t="array" ref="M2856">msoa_calculations5[[#This Row],[Estimated case time (see and treat)]]*msoa_calculations5[[#This Row],[Population share of ICB]:[Population share of ICB]]</f>
        <v>0.6103307378576146</v>
      </c>
      <c r="N2856" s="94" cm="1">
        <f t="array" ref="N2856">msoa_calculations5[[#This Row],[Weighted estimate]]*msoa_calculations5[[#This Row],[Population share of ICB]:[Population share of ICB]]</f>
        <v>0.80447039084065075</v>
      </c>
    </row>
    <row r="2857" spans="1:14">
      <c r="A2857" s="63" t="s">
        <v>8546</v>
      </c>
      <c r="B2857" s="63" t="s">
        <v>13736</v>
      </c>
      <c r="C2857" s="63" t="s">
        <v>36</v>
      </c>
      <c r="D2857" s="63" t="s">
        <v>80</v>
      </c>
      <c r="E2857" s="72">
        <v>11389</v>
      </c>
      <c r="F2857" s="64">
        <v>1</v>
      </c>
      <c r="G2857" s="79">
        <v>0</v>
      </c>
      <c r="H2857" s="133">
        <v>98.352653503417969</v>
      </c>
      <c r="I2857" s="134">
        <v>69.8961181640625</v>
      </c>
      <c r="J2857" s="105">
        <v>90.652572631835938</v>
      </c>
      <c r="K2857" s="96">
        <f>msoa_calculations5[[#This Row],[ Pop20]]/SUMIF(msoa_calculations5[ICB26],msoa_calculations5[[#This Row],[ICB26]],msoa_calculations5[[ Pop20]])</f>
        <v>1.4385772118961455E-2</v>
      </c>
      <c r="L2857" s="98" cm="1">
        <f t="array" ref="L2857">msoa_calculations5[[#This Row],[ Estimated case time (see and convey)]]*msoa_calculations5[[#This Row],[Population share of ICB]:[Population share of ICB]]</f>
        <v>1.4148788605953468</v>
      </c>
      <c r="M2857" s="98" cm="1">
        <f t="array" ref="M2857">msoa_calculations5[[#This Row],[Estimated case time (see and treat)]]*msoa_calculations5[[#This Row],[Population share of ICB]:[Population share of ICB]]</f>
        <v>1.0055096279082056</v>
      </c>
      <c r="N2857" s="94" cm="1">
        <f t="array" ref="N2857">msoa_calculations5[[#This Row],[Weighted estimate]]*msoa_calculations5[[#This Row],[Population share of ICB]:[Population share of ICB]]</f>
        <v>1.3041072518791936</v>
      </c>
    </row>
    <row r="2858" spans="1:14">
      <c r="A2858" s="63" t="s">
        <v>8544</v>
      </c>
      <c r="B2858" s="63" t="s">
        <v>13736</v>
      </c>
      <c r="C2858" s="63" t="s">
        <v>36</v>
      </c>
      <c r="D2858" s="63" t="s">
        <v>80</v>
      </c>
      <c r="E2858" s="72">
        <v>11205</v>
      </c>
      <c r="F2858" s="64">
        <v>1</v>
      </c>
      <c r="G2858" s="79">
        <v>0</v>
      </c>
      <c r="H2858" s="133">
        <v>107.44254302978516</v>
      </c>
      <c r="I2858" s="134">
        <v>74.244926452636719</v>
      </c>
      <c r="J2858" s="105">
        <v>98.459571838378906</v>
      </c>
      <c r="K2858" s="96">
        <f>msoa_calculations5[[#This Row],[ Pop20]]/SUMIF(msoa_calculations5[ICB26],msoa_calculations5[[#This Row],[ICB26]],msoa_calculations5[[ Pop20]])</f>
        <v>1.4153356448587506E-2</v>
      </c>
      <c r="L2858" s="98" cm="1">
        <f t="array" ref="L2858">msoa_calculations5[[#This Row],[ Estimated case time (see and convey)]]*msoa_calculations5[[#This Row],[Population share of ICB]:[Population share of ICB]]</f>
        <v>1.5206726092432503</v>
      </c>
      <c r="M2858" s="98" cm="1">
        <f t="array" ref="M2858">msoa_calculations5[[#This Row],[Estimated case time (see and treat)]]*msoa_calculations5[[#This Row],[Population share of ICB]:[Population share of ICB]]</f>
        <v>1.0508149085833309</v>
      </c>
      <c r="N2858" s="94" cm="1">
        <f t="array" ref="N2858">msoa_calculations5[[#This Row],[Weighted estimate]]*msoa_calculations5[[#This Row],[Population share of ICB]:[Population share of ICB]]</f>
        <v>1.393533416003885</v>
      </c>
    </row>
    <row r="2859" spans="1:14">
      <c r="A2859" s="63" t="s">
        <v>8542</v>
      </c>
      <c r="B2859" s="63" t="s">
        <v>13736</v>
      </c>
      <c r="C2859" s="63" t="s">
        <v>36</v>
      </c>
      <c r="D2859" s="63" t="s">
        <v>80</v>
      </c>
      <c r="E2859" s="72">
        <v>12095</v>
      </c>
      <c r="F2859" s="64">
        <v>1</v>
      </c>
      <c r="G2859" s="79">
        <v>0</v>
      </c>
      <c r="H2859" s="133">
        <v>113.34359741210938</v>
      </c>
      <c r="I2859" s="134">
        <v>77.6619873046875</v>
      </c>
      <c r="J2859" s="105">
        <v>103.6884765625</v>
      </c>
      <c r="K2859" s="96">
        <f>msoa_calculations5[[#This Row],[ Pop20]]/SUMIF(msoa_calculations5[ICB26],msoa_calculations5[[#This Row],[ICB26]],msoa_calculations5[[ Pop20]])</f>
        <v>1.5277540941157151E-2</v>
      </c>
      <c r="L2859" s="98" cm="1">
        <f t="array" ref="L2859">msoa_calculations5[[#This Row],[ Estimated case time (see and convey)]]*msoa_calculations5[[#This Row],[Population share of ICB]:[Population share of ICB]]</f>
        <v>1.7316114498815347</v>
      </c>
      <c r="M2859" s="98" cm="1">
        <f t="array" ref="M2859">msoa_calculations5[[#This Row],[Estimated case time (see and treat)]]*msoa_calculations5[[#This Row],[Population share of ICB]:[Population share of ICB]]</f>
        <v>1.1864841906189902</v>
      </c>
      <c r="N2859" s="94" cm="1">
        <f t="array" ref="N2859">msoa_calculations5[[#This Row],[Weighted estimate]]*msoa_calculations5[[#This Row],[Population share of ICB]:[Population share of ICB]]</f>
        <v>1.5841049458098075</v>
      </c>
    </row>
    <row r="2860" spans="1:14">
      <c r="A2860" s="63" t="s">
        <v>7828</v>
      </c>
      <c r="B2860" s="63" t="s">
        <v>13740</v>
      </c>
      <c r="C2860" s="63" t="s">
        <v>25</v>
      </c>
      <c r="D2860" s="63" t="s">
        <v>85</v>
      </c>
      <c r="E2860" s="72">
        <v>5924</v>
      </c>
      <c r="F2860" s="64">
        <v>1</v>
      </c>
      <c r="G2860" s="79">
        <v>0</v>
      </c>
      <c r="H2860" s="133">
        <v>99.257247924804688</v>
      </c>
      <c r="I2860" s="134">
        <v>69.711334228515625</v>
      </c>
      <c r="J2860" s="105">
        <v>91.26239013671875</v>
      </c>
      <c r="K2860" s="96">
        <f>msoa_calculations5[[#This Row],[ Pop20]]/SUMIF(msoa_calculations5[ICB26],msoa_calculations5[[#This Row],[ICB26]],msoa_calculations5[[ Pop20]])</f>
        <v>1.1690482439608713E-2</v>
      </c>
      <c r="L2860" s="98" cm="1">
        <f t="array" ref="L2860">msoa_calculations5[[#This Row],[ Estimated case time (see and convey)]]*msoa_calculations5[[#This Row],[Population share of ICB]:[Population share of ICB]]</f>
        <v>1.1603651138688176</v>
      </c>
      <c r="M2860" s="98" cm="1">
        <f t="array" ref="M2860">msoa_calculations5[[#This Row],[Estimated case time (see and treat)]]*msoa_calculations5[[#This Row],[Population share of ICB]:[Population share of ICB]]</f>
        <v>0.81495912864015574</v>
      </c>
      <c r="N2860" s="94" cm="1">
        <f t="array" ref="N2860">msoa_calculations5[[#This Row],[Weighted estimate]]*msoa_calculations5[[#This Row],[Population share of ICB]:[Population share of ICB]]</f>
        <v>1.06690136929003</v>
      </c>
    </row>
    <row r="2861" spans="1:14">
      <c r="A2861" s="63" t="s">
        <v>7826</v>
      </c>
      <c r="B2861" s="63" t="s">
        <v>13740</v>
      </c>
      <c r="C2861" s="63" t="s">
        <v>25</v>
      </c>
      <c r="D2861" s="63" t="s">
        <v>85</v>
      </c>
      <c r="E2861" s="72">
        <v>6495</v>
      </c>
      <c r="F2861" s="64">
        <v>1</v>
      </c>
      <c r="G2861" s="79">
        <v>0</v>
      </c>
      <c r="H2861" s="133">
        <v>104.08834075927734</v>
      </c>
      <c r="I2861" s="134">
        <v>72.477546691894531</v>
      </c>
      <c r="J2861" s="105">
        <v>95.534744262695313</v>
      </c>
      <c r="K2861" s="96">
        <f>msoa_calculations5[[#This Row],[ Pop20]]/SUMIF(msoa_calculations5[ICB26],msoa_calculations5[[#This Row],[ICB26]],msoa_calculations5[[ Pop20]])</f>
        <v>1.2817299703791118E-2</v>
      </c>
      <c r="L2861" s="98" cm="1">
        <f t="array" ref="L2861">msoa_calculations5[[#This Row],[ Estimated case time (see and convey)]]*msoa_calculations5[[#This Row],[Population share of ICB]:[Population share of ICB]]</f>
        <v>1.3341314591819944</v>
      </c>
      <c r="M2861" s="98" cm="1">
        <f t="array" ref="M2861">msoa_calculations5[[#This Row],[Estimated case time (see and treat)]]*msoa_calculations5[[#This Row],[Population share of ICB]:[Population share of ICB]]</f>
        <v>0.92896643774552667</v>
      </c>
      <c r="N2861" s="94" cm="1">
        <f t="array" ref="N2861">msoa_calculations5[[#This Row],[Weighted estimate]]*msoa_calculations5[[#This Row],[Population share of ICB]:[Population share of ICB]]</f>
        <v>1.2244974493400049</v>
      </c>
    </row>
    <row r="2862" spans="1:14">
      <c r="A2862" s="63" t="s">
        <v>7824</v>
      </c>
      <c r="B2862" s="63" t="s">
        <v>13740</v>
      </c>
      <c r="C2862" s="63" t="s">
        <v>25</v>
      </c>
      <c r="D2862" s="63" t="s">
        <v>85</v>
      </c>
      <c r="E2862" s="72">
        <v>6472</v>
      </c>
      <c r="F2862" s="64">
        <v>1</v>
      </c>
      <c r="G2862" s="79">
        <v>0</v>
      </c>
      <c r="H2862" s="133">
        <v>97.136749267578125</v>
      </c>
      <c r="I2862" s="134">
        <v>69.474891662597656</v>
      </c>
      <c r="J2862" s="105">
        <v>89.651702880859375</v>
      </c>
      <c r="K2862" s="96">
        <f>msoa_calculations5[[#This Row],[ Pop20]]/SUMIF(msoa_calculations5[ICB26],msoa_calculations5[[#This Row],[ICB26]],msoa_calculations5[[ Pop20]])</f>
        <v>1.2771911267580619E-2</v>
      </c>
      <c r="L2862" s="98" cm="1">
        <f t="array" ref="L2862">msoa_calculations5[[#This Row],[ Estimated case time (see and convey)]]*msoa_calculations5[[#This Row],[Population share of ICB]:[Population share of ICB]]</f>
        <v>1.2406219424667346</v>
      </c>
      <c r="M2862" s="98" cm="1">
        <f t="array" ref="M2862">msoa_calculations5[[#This Row],[Estimated case time (see and treat)]]*msoa_calculations5[[#This Row],[Population share of ICB]:[Population share of ICB]]</f>
        <v>0.88732715163947384</v>
      </c>
      <c r="N2862" s="94" cm="1">
        <f t="array" ref="N2862">msoa_calculations5[[#This Row],[Weighted estimate]]*msoa_calculations5[[#This Row],[Population share of ICB]:[Population share of ICB]]</f>
        <v>1.1450235941818376</v>
      </c>
    </row>
    <row r="2863" spans="1:14">
      <c r="A2863" s="63" t="s">
        <v>7822</v>
      </c>
      <c r="B2863" s="63" t="s">
        <v>13740</v>
      </c>
      <c r="C2863" s="63" t="s">
        <v>25</v>
      </c>
      <c r="D2863" s="63" t="s">
        <v>85</v>
      </c>
      <c r="E2863" s="72">
        <v>6730</v>
      </c>
      <c r="F2863" s="64">
        <v>1</v>
      </c>
      <c r="G2863" s="79">
        <v>0</v>
      </c>
      <c r="H2863" s="133">
        <v>95.786430358886719</v>
      </c>
      <c r="I2863" s="134">
        <v>67.718185424804688</v>
      </c>
      <c r="J2863" s="105">
        <v>88.191421508789063</v>
      </c>
      <c r="K2863" s="96">
        <f>msoa_calculations5[[#This Row],[ Pop20]]/SUMIF(msoa_calculations5[ICB26],msoa_calculations5[[#This Row],[ICB26]],msoa_calculations5[[ Pop20]])</f>
        <v>1.3281051117246225E-2</v>
      </c>
      <c r="L2863" s="98" cm="1">
        <f t="array" ref="L2863">msoa_calculations5[[#This Row],[ Estimated case time (see and convey)]]*msoa_calculations5[[#This Row],[Population share of ICB]:[Population share of ICB]]</f>
        <v>1.2721444779349202</v>
      </c>
      <c r="M2863" s="98" cm="1">
        <f t="array" ref="M2863">msoa_calculations5[[#This Row],[Estimated case time (see and treat)]]*msoa_calculations5[[#This Row],[Population share of ICB]:[Population share of ICB]]</f>
        <v>0.89936868219398935</v>
      </c>
      <c r="N2863" s="94" cm="1">
        <f t="array" ref="N2863">msoa_calculations5[[#This Row],[Weighted estimate]]*msoa_calculations5[[#This Row],[Population share of ICB]:[Population share of ICB]]</f>
        <v>1.1712747771608358</v>
      </c>
    </row>
    <row r="2864" spans="1:14">
      <c r="A2864" s="63" t="s">
        <v>7820</v>
      </c>
      <c r="B2864" s="63" t="s">
        <v>13740</v>
      </c>
      <c r="C2864" s="63" t="s">
        <v>25</v>
      </c>
      <c r="D2864" s="63" t="s">
        <v>85</v>
      </c>
      <c r="E2864" s="72">
        <v>9187</v>
      </c>
      <c r="F2864" s="64">
        <v>1</v>
      </c>
      <c r="G2864" s="79">
        <v>0</v>
      </c>
      <c r="H2864" s="133">
        <v>90.074058532714844</v>
      </c>
      <c r="I2864" s="134">
        <v>63.3836669921875</v>
      </c>
      <c r="J2864" s="105">
        <v>82.851882934570313</v>
      </c>
      <c r="K2864" s="96">
        <f>msoa_calculations5[[#This Row],[ Pop20]]/SUMIF(msoa_calculations5[ICB26],msoa_calculations5[[#This Row],[ICB26]],msoa_calculations5[[ Pop20]])</f>
        <v>1.8129720150689609E-2</v>
      </c>
      <c r="L2864" s="98" cm="1">
        <f t="array" ref="L2864">msoa_calculations5[[#This Row],[ Estimated case time (see and convey)]]*msoa_calculations5[[#This Row],[Population share of ICB]:[Population share of ICB]]</f>
        <v>1.6330174740349557</v>
      </c>
      <c r="M2864" s="98" cm="1">
        <f t="array" ref="M2864">msoa_calculations5[[#This Row],[Estimated case time (see and treat)]]*msoa_calculations5[[#This Row],[Population share of ICB]:[Population share of ICB]]</f>
        <v>1.1491281446928616</v>
      </c>
      <c r="N2864" s="94" cm="1">
        <f t="array" ref="N2864">msoa_calculations5[[#This Row],[Weighted estimate]]*msoa_calculations5[[#This Row],[Population share of ICB]:[Population share of ICB]]</f>
        <v>1.502081451561456</v>
      </c>
    </row>
    <row r="2865" spans="1:14">
      <c r="A2865" s="63" t="s">
        <v>7818</v>
      </c>
      <c r="B2865" s="63" t="s">
        <v>13740</v>
      </c>
      <c r="C2865" s="63" t="s">
        <v>25</v>
      </c>
      <c r="D2865" s="63" t="s">
        <v>85</v>
      </c>
      <c r="E2865" s="72">
        <v>7758</v>
      </c>
      <c r="F2865" s="64">
        <v>1</v>
      </c>
      <c r="G2865" s="79">
        <v>0</v>
      </c>
      <c r="H2865" s="133">
        <v>84.947700500488281</v>
      </c>
      <c r="I2865" s="134">
        <v>61.789813995361328</v>
      </c>
      <c r="J2865" s="105">
        <v>78.681388854980469</v>
      </c>
      <c r="K2865" s="96">
        <f>msoa_calculations5[[#This Row],[ Pop20]]/SUMIF(msoa_calculations5[ICB26],msoa_calculations5[[#This Row],[ICB26]],msoa_calculations5[[ Pop20]])</f>
        <v>1.530971687482856E-2</v>
      </c>
      <c r="L2865" s="98" cm="1">
        <f t="array" ref="L2865">msoa_calculations5[[#This Row],[ Estimated case time (see and convey)]]*msoa_calculations5[[#This Row],[Population share of ICB]:[Population share of ICB]]</f>
        <v>1.300525243830208</v>
      </c>
      <c r="M2865" s="98" cm="1">
        <f t="array" ref="M2865">msoa_calculations5[[#This Row],[Estimated case time (see and treat)]]*msoa_calculations5[[#This Row],[Population share of ICB]:[Population share of ICB]]</f>
        <v>0.94598455801730119</v>
      </c>
      <c r="N2865" s="94" cm="1">
        <f t="array" ref="N2865">msoa_calculations5[[#This Row],[Weighted estimate]]*msoa_calculations5[[#This Row],[Population share of ICB]:[Population share of ICB]]</f>
        <v>1.2045897866880422</v>
      </c>
    </row>
    <row r="2866" spans="1:14">
      <c r="A2866" s="63" t="s">
        <v>7816</v>
      </c>
      <c r="B2866" s="63" t="s">
        <v>13740</v>
      </c>
      <c r="C2866" s="63" t="s">
        <v>25</v>
      </c>
      <c r="D2866" s="63" t="s">
        <v>85</v>
      </c>
      <c r="E2866" s="72">
        <v>6009</v>
      </c>
      <c r="F2866" s="64">
        <v>1</v>
      </c>
      <c r="G2866" s="79">
        <v>0</v>
      </c>
      <c r="H2866" s="133">
        <v>84.589118957519531</v>
      </c>
      <c r="I2866" s="134">
        <v>60.748161315917969</v>
      </c>
      <c r="J2866" s="105">
        <v>78.137969970703125</v>
      </c>
      <c r="K2866" s="96">
        <f>msoa_calculations5[[#This Row],[ Pop20]]/SUMIF(msoa_calculations5[ICB26],msoa_calculations5[[#This Row],[ICB26]],msoa_calculations5[[ Pop20]])</f>
        <v>1.1858222312560559E-2</v>
      </c>
      <c r="L2866" s="98" cm="1">
        <f t="array" ref="L2866">msoa_calculations5[[#This Row],[ Estimated case time (see and convey)]]*msoa_calculations5[[#This Row],[Population share of ICB]:[Population share of ICB]]</f>
        <v>1.0030765778218975</v>
      </c>
      <c r="M2866" s="98" cm="1">
        <f t="array" ref="M2866">msoa_calculations5[[#This Row],[Estimated case time (see and treat)]]*msoa_calculations5[[#This Row],[Population share of ICB]:[Population share of ICB]]</f>
        <v>0.72036520196344667</v>
      </c>
      <c r="N2866" s="94" cm="1">
        <f t="array" ref="N2866">msoa_calculations5[[#This Row],[Weighted estimate]]*msoa_calculations5[[#This Row],[Population share of ICB]:[Population share of ICB]]</f>
        <v>0.92657741896477874</v>
      </c>
    </row>
    <row r="2867" spans="1:14">
      <c r="A2867" s="63" t="s">
        <v>7814</v>
      </c>
      <c r="B2867" s="63" t="s">
        <v>13740</v>
      </c>
      <c r="C2867" s="63" t="s">
        <v>25</v>
      </c>
      <c r="D2867" s="63" t="s">
        <v>85</v>
      </c>
      <c r="E2867" s="72">
        <v>6525</v>
      </c>
      <c r="F2867" s="64">
        <v>1</v>
      </c>
      <c r="G2867" s="79">
        <v>0</v>
      </c>
      <c r="H2867" s="133">
        <v>89.781028747558594</v>
      </c>
      <c r="I2867" s="134">
        <v>64.643058776855469</v>
      </c>
      <c r="J2867" s="105">
        <v>82.978919982910156</v>
      </c>
      <c r="K2867" s="96">
        <f>msoa_calculations5[[#This Row],[ Pop20]]/SUMIF(msoa_calculations5[ICB26],msoa_calculations5[[#This Row],[ICB26]],msoa_calculations5[[ Pop20]])</f>
        <v>1.287650201189177E-2</v>
      </c>
      <c r="L2867" s="98" cm="1">
        <f t="array" ref="L2867">msoa_calculations5[[#This Row],[ Estimated case time (see and convey)]]*msoa_calculations5[[#This Row],[Population share of ICB]:[Population share of ICB]]</f>
        <v>1.156065597297651</v>
      </c>
      <c r="M2867" s="98" cm="1">
        <f t="array" ref="M2867">msoa_calculations5[[#This Row],[Estimated case time (see and treat)]]*msoa_calculations5[[#This Row],[Population share of ICB]:[Population share of ICB]]</f>
        <v>0.83237647639501744</v>
      </c>
      <c r="N2867" s="94" cm="1">
        <f t="array" ref="N2867">msoa_calculations5[[#This Row],[Weighted estimate]]*msoa_calculations5[[#This Row],[Population share of ICB]:[Population share of ICB]]</f>
        <v>1.0684782301045488</v>
      </c>
    </row>
    <row r="2868" spans="1:14">
      <c r="A2868" s="63" t="s">
        <v>7812</v>
      </c>
      <c r="B2868" s="63" t="s">
        <v>13740</v>
      </c>
      <c r="C2868" s="63" t="s">
        <v>25</v>
      </c>
      <c r="D2868" s="63" t="s">
        <v>85</v>
      </c>
      <c r="E2868" s="72">
        <v>10804</v>
      </c>
      <c r="F2868" s="64">
        <v>1</v>
      </c>
      <c r="G2868" s="79">
        <v>0</v>
      </c>
      <c r="H2868" s="133">
        <v>85.361099243164063</v>
      </c>
      <c r="I2868" s="134">
        <v>59.797622680664063</v>
      </c>
      <c r="J2868" s="105">
        <v>78.443855285644531</v>
      </c>
      <c r="K2868" s="96">
        <f>msoa_calculations5[[#This Row],[ Pop20]]/SUMIF(msoa_calculations5[ICB26],msoa_calculations5[[#This Row],[ICB26]],msoa_calculations5[[ Pop20]])</f>
        <v>2.1320724557314742E-2</v>
      </c>
      <c r="L2868" s="98" cm="1">
        <f t="array" ref="L2868">msoa_calculations5[[#This Row],[ Estimated case time (see and convey)]]*msoa_calculations5[[#This Row],[Population share of ICB]:[Population share of ICB]]</f>
        <v>1.8199604848731088</v>
      </c>
      <c r="M2868" s="98" cm="1">
        <f t="array" ref="M2868">msoa_calculations5[[#This Row],[Estimated case time (see and treat)]]*msoa_calculations5[[#This Row],[Population share of ICB]:[Population share of ICB]]</f>
        <v>1.2749286423566752</v>
      </c>
      <c r="N2868" s="94" cm="1">
        <f t="array" ref="N2868">msoa_calculations5[[#This Row],[Weighted estimate]]*msoa_calculations5[[#This Row],[Population share of ICB]:[Population share of ICB]]</f>
        <v>1.6724798317590852</v>
      </c>
    </row>
    <row r="2869" spans="1:14">
      <c r="A2869" s="63" t="s">
        <v>7810</v>
      </c>
      <c r="B2869" s="63" t="s">
        <v>13740</v>
      </c>
      <c r="C2869" s="63" t="s">
        <v>25</v>
      </c>
      <c r="D2869" s="63" t="s">
        <v>85</v>
      </c>
      <c r="E2869" s="72">
        <v>10168</v>
      </c>
      <c r="F2869" s="64">
        <v>1</v>
      </c>
      <c r="G2869" s="79">
        <v>0</v>
      </c>
      <c r="H2869" s="133">
        <v>91.344131469726563</v>
      </c>
      <c r="I2869" s="134">
        <v>65.681854248046875</v>
      </c>
      <c r="J2869" s="105">
        <v>84.400154113769531</v>
      </c>
      <c r="K2869" s="96">
        <f>msoa_calculations5[[#This Row],[ Pop20]]/SUMIF(msoa_calculations5[ICB26],msoa_calculations5[[#This Row],[ICB26]],msoa_calculations5[[ Pop20]])</f>
        <v>2.0065635625580922E-2</v>
      </c>
      <c r="L2869" s="98" cm="1">
        <f t="array" ref="L2869">msoa_calculations5[[#This Row],[ Estimated case time (see and convey)]]*msoa_calculations5[[#This Row],[Population share of ICB]:[Population share of ICB]]</f>
        <v>1.8328780586066928</v>
      </c>
      <c r="M2869" s="98" cm="1">
        <f t="array" ref="M2869">msoa_calculations5[[#This Row],[Estimated case time (see and treat)]]*msoa_calculations5[[#This Row],[Population share of ICB]:[Population share of ICB]]</f>
        <v>1.317948154553823</v>
      </c>
      <c r="N2869" s="94" cm="1">
        <f t="array" ref="N2869">msoa_calculations5[[#This Row],[Weighted estimate]]*msoa_calculations5[[#This Row],[Population share of ICB]:[Population share of ICB]]</f>
        <v>1.6935427391897742</v>
      </c>
    </row>
    <row r="2870" spans="1:14">
      <c r="A2870" s="63" t="s">
        <v>7808</v>
      </c>
      <c r="B2870" s="63" t="s">
        <v>13740</v>
      </c>
      <c r="C2870" s="63" t="s">
        <v>25</v>
      </c>
      <c r="D2870" s="63" t="s">
        <v>85</v>
      </c>
      <c r="E2870" s="72">
        <v>7340</v>
      </c>
      <c r="F2870" s="64">
        <v>1</v>
      </c>
      <c r="G2870" s="79">
        <v>0</v>
      </c>
      <c r="H2870" s="133">
        <v>84.932640075683594</v>
      </c>
      <c r="I2870" s="134">
        <v>60.634422302246094</v>
      </c>
      <c r="J2870" s="105">
        <v>78.357765197753906</v>
      </c>
      <c r="K2870" s="96">
        <f>msoa_calculations5[[#This Row],[ Pop20]]/SUMIF(msoa_calculations5[ICB26],msoa_calculations5[[#This Row],[ICB26]],msoa_calculations5[[ Pop20]])</f>
        <v>1.4484831381959478E-2</v>
      </c>
      <c r="L2870" s="98" cm="1">
        <f t="array" ref="L2870">msoa_calculations5[[#This Row],[ Estimated case time (see and convey)]]*msoa_calculations5[[#This Row],[Population share of ICB]:[Population share of ICB]]</f>
        <v>1.230234970320931</v>
      </c>
      <c r="M2870" s="98" cm="1">
        <f t="array" ref="M2870">msoa_calculations5[[#This Row],[Estimated case time (see and treat)]]*msoa_calculations5[[#This Row],[Population share of ICB]:[Population share of ICB]]</f>
        <v>0.87827938299055786</v>
      </c>
      <c r="N2870" s="94" cm="1">
        <f t="array" ref="N2870">msoa_calculations5[[#This Row],[Weighted estimate]]*msoa_calculations5[[#This Row],[Population share of ICB]:[Population share of ICB]]</f>
        <v>1.1349990163566379</v>
      </c>
    </row>
    <row r="2871" spans="1:14">
      <c r="A2871" s="63" t="s">
        <v>7806</v>
      </c>
      <c r="B2871" s="63" t="s">
        <v>13740</v>
      </c>
      <c r="C2871" s="63" t="s">
        <v>25</v>
      </c>
      <c r="D2871" s="63" t="s">
        <v>85</v>
      </c>
      <c r="E2871" s="72">
        <v>7102</v>
      </c>
      <c r="F2871" s="64">
        <v>1</v>
      </c>
      <c r="G2871" s="79">
        <v>0</v>
      </c>
      <c r="H2871" s="133">
        <v>85.824508666992188</v>
      </c>
      <c r="I2871" s="134">
        <v>62.816932678222656</v>
      </c>
      <c r="J2871" s="105">
        <v>79.598869323730469</v>
      </c>
      <c r="K2871" s="96">
        <f>msoa_calculations5[[#This Row],[ Pop20]]/SUMIF(msoa_calculations5[ICB26],msoa_calculations5[[#This Row],[ICB26]],msoa_calculations5[[ Pop20]])</f>
        <v>1.4015159737694308E-2</v>
      </c>
      <c r="L2871" s="98" cm="1">
        <f t="array" ref="L2871">msoa_calculations5[[#This Row],[ Estimated case time (see and convey)]]*msoa_calculations5[[#This Row],[Population share of ICB]:[Population share of ICB]]</f>
        <v>1.2028441983770251</v>
      </c>
      <c r="M2871" s="98" cm="1">
        <f t="array" ref="M2871">msoa_calculations5[[#This Row],[Estimated case time (see and treat)]]*msoa_calculations5[[#This Row],[Population share of ICB]:[Population share of ICB]]</f>
        <v>0.88038934571728</v>
      </c>
      <c r="N2871" s="94" cm="1">
        <f t="array" ref="N2871">msoa_calculations5[[#This Row],[Weighted estimate]]*msoa_calculations5[[#This Row],[Population share of ICB]:[Population share of ICB]]</f>
        <v>1.1155908685119378</v>
      </c>
    </row>
    <row r="2872" spans="1:14">
      <c r="A2872" s="63" t="s">
        <v>7804</v>
      </c>
      <c r="B2872" s="63" t="s">
        <v>13740</v>
      </c>
      <c r="C2872" s="63" t="s">
        <v>25</v>
      </c>
      <c r="D2872" s="63" t="s">
        <v>85</v>
      </c>
      <c r="E2872" s="72">
        <v>5820</v>
      </c>
      <c r="F2872" s="64">
        <v>1</v>
      </c>
      <c r="G2872" s="79">
        <v>0</v>
      </c>
      <c r="H2872" s="133">
        <v>91.342910766601563</v>
      </c>
      <c r="I2872" s="134">
        <v>65.367202758789063</v>
      </c>
      <c r="J2872" s="105">
        <v>84.314117431640625</v>
      </c>
      <c r="K2872" s="96">
        <f>msoa_calculations5[[#This Row],[ Pop20]]/SUMIF(msoa_calculations5[ICB26],msoa_calculations5[[#This Row],[ICB26]],msoa_calculations5[[ Pop20]])</f>
        <v>1.1485247771526453E-2</v>
      </c>
      <c r="L2872" s="98" cm="1">
        <f t="array" ref="L2872">msoa_calculations5[[#This Row],[ Estimated case time (see and convey)]]*msoa_calculations5[[#This Row],[Population share of ICB]:[Population share of ICB]]</f>
        <v>1.0490959623268503</v>
      </c>
      <c r="M2872" s="98" cm="1">
        <f t="array" ref="M2872">msoa_calculations5[[#This Row],[Estimated case time (see and treat)]]*msoa_calculations5[[#This Row],[Population share of ICB]:[Population share of ICB]]</f>
        <v>0.75075851981629982</v>
      </c>
      <c r="N2872" s="94" cm="1">
        <f t="array" ref="N2872">msoa_calculations5[[#This Row],[Weighted estimate]]*msoa_calculations5[[#This Row],[Population share of ICB]:[Population share of ICB]]</f>
        <v>0.96836852933997009</v>
      </c>
    </row>
    <row r="2873" spans="1:14">
      <c r="A2873" s="63" t="s">
        <v>7802</v>
      </c>
      <c r="B2873" s="63" t="s">
        <v>13740</v>
      </c>
      <c r="C2873" s="63" t="s">
        <v>25</v>
      </c>
      <c r="D2873" s="63" t="s">
        <v>85</v>
      </c>
      <c r="E2873" s="72">
        <v>10466</v>
      </c>
      <c r="F2873" s="64">
        <v>1</v>
      </c>
      <c r="G2873" s="79">
        <v>0</v>
      </c>
      <c r="H2873" s="133">
        <v>89.126480102539063</v>
      </c>
      <c r="I2873" s="134">
        <v>64.016494750976563</v>
      </c>
      <c r="J2873" s="105">
        <v>82.331947326660156</v>
      </c>
      <c r="K2873" s="96">
        <f>msoa_calculations5[[#This Row],[ Pop20]]/SUMIF(msoa_calculations5[ICB26],msoa_calculations5[[#This Row],[ICB26]],msoa_calculations5[[ Pop20]])</f>
        <v>2.0653711886047397E-2</v>
      </c>
      <c r="L2873" s="98" cm="1">
        <f t="array" ref="L2873">msoa_calculations5[[#This Row],[ Estimated case time (see and convey)]]*msoa_calculations5[[#This Row],[Population share of ICB]:[Population share of ICB]]</f>
        <v>1.8407926414553779</v>
      </c>
      <c r="M2873" s="98" cm="1">
        <f t="array" ref="M2873">msoa_calculations5[[#This Row],[Estimated case time (see and treat)]]*msoa_calculations5[[#This Row],[Population share of ICB]:[Population share of ICB]]</f>
        <v>1.3221782385413354</v>
      </c>
      <c r="N2873" s="94" cm="1">
        <f t="array" ref="N2873">msoa_calculations5[[#This Row],[Weighted estimate]]*msoa_calculations5[[#This Row],[Population share of ICB]:[Population share of ICB]]</f>
        <v>1.7004603191020691</v>
      </c>
    </row>
    <row r="2874" spans="1:14">
      <c r="A2874" s="63" t="s">
        <v>7800</v>
      </c>
      <c r="B2874" s="63" t="s">
        <v>13740</v>
      </c>
      <c r="C2874" s="63" t="s">
        <v>25</v>
      </c>
      <c r="D2874" s="63" t="s">
        <v>85</v>
      </c>
      <c r="E2874" s="72">
        <v>7465</v>
      </c>
      <c r="F2874" s="64">
        <v>1</v>
      </c>
      <c r="G2874" s="79">
        <v>0</v>
      </c>
      <c r="H2874" s="133">
        <v>92.739898681640625</v>
      </c>
      <c r="I2874" s="134">
        <v>65.688835144042969</v>
      </c>
      <c r="J2874" s="105">
        <v>85.420127868652344</v>
      </c>
      <c r="K2874" s="96">
        <f>msoa_calculations5[[#This Row],[ Pop20]]/SUMIF(msoa_calculations5[ICB26],msoa_calculations5[[#This Row],[ICB26]],msoa_calculations5[[ Pop20]])</f>
        <v>1.4731507665712193E-2</v>
      </c>
      <c r="L2874" s="98" cm="1">
        <f t="array" ref="L2874">msoa_calculations5[[#This Row],[ Estimated case time (see and convey)]]*msoa_calculations5[[#This Row],[Population share of ICB]:[Population share of ICB]]</f>
        <v>1.366198528345961</v>
      </c>
      <c r="M2874" s="98" cm="1">
        <f t="array" ref="M2874">msoa_calculations5[[#This Row],[Estimated case time (see and treat)]]*msoa_calculations5[[#This Row],[Population share of ICB]:[Population share of ICB]]</f>
        <v>0.96769557847617349</v>
      </c>
      <c r="N2874" s="94" cm="1">
        <f t="array" ref="N2874">msoa_calculations5[[#This Row],[Weighted estimate]]*msoa_calculations5[[#This Row],[Population share of ICB]:[Population share of ICB]]</f>
        <v>1.2583672685031677</v>
      </c>
    </row>
    <row r="2875" spans="1:14">
      <c r="A2875" s="63" t="s">
        <v>7798</v>
      </c>
      <c r="B2875" s="63" t="s">
        <v>13740</v>
      </c>
      <c r="C2875" s="63" t="s">
        <v>25</v>
      </c>
      <c r="D2875" s="63" t="s">
        <v>85</v>
      </c>
      <c r="E2875" s="72">
        <v>15473</v>
      </c>
      <c r="F2875" s="64">
        <v>1</v>
      </c>
      <c r="G2875" s="79">
        <v>0</v>
      </c>
      <c r="H2875" s="133">
        <v>89.581565856933594</v>
      </c>
      <c r="I2875" s="134">
        <v>62.717227935791016</v>
      </c>
      <c r="J2875" s="105">
        <v>82.312324523925781</v>
      </c>
      <c r="K2875" s="96">
        <f>msoa_calculations5[[#This Row],[ Pop20]]/SUMIF(msoa_calculations5[ICB26],msoa_calculations5[[#This Row],[ICB26]],msoa_calculations5[[ Pop20]])</f>
        <v>3.0534577108046187E-2</v>
      </c>
      <c r="L2875" s="98" cm="1">
        <f t="array" ref="L2875">msoa_calculations5[[#This Row],[ Estimated case time (see and convey)]]*msoa_calculations5[[#This Row],[Population share of ICB]:[Population share of ICB]]</f>
        <v>2.7353352301180562</v>
      </c>
      <c r="M2875" s="98" cm="1">
        <f t="array" ref="M2875">msoa_calculations5[[#This Row],[Estimated case time (see and treat)]]*msoa_calculations5[[#This Row],[Population share of ICB]:[Population share of ICB]]</f>
        <v>1.9150440324083191</v>
      </c>
      <c r="N2875" s="94" cm="1">
        <f t="array" ref="N2875">msoa_calculations5[[#This Row],[Weighted estimate]]*msoa_calculations5[[#This Row],[Population share of ICB]:[Population share of ICB]]</f>
        <v>2.5133720201183327</v>
      </c>
    </row>
    <row r="2876" spans="1:14">
      <c r="A2876" s="63" t="s">
        <v>7796</v>
      </c>
      <c r="B2876" s="63" t="s">
        <v>13740</v>
      </c>
      <c r="C2876" s="63" t="s">
        <v>25</v>
      </c>
      <c r="D2876" s="63" t="s">
        <v>85</v>
      </c>
      <c r="E2876" s="72">
        <v>8322</v>
      </c>
      <c r="F2876" s="64">
        <v>1</v>
      </c>
      <c r="G2876" s="79">
        <v>0</v>
      </c>
      <c r="H2876" s="133">
        <v>89.49639892578125</v>
      </c>
      <c r="I2876" s="134">
        <v>63.187816619873047</v>
      </c>
      <c r="J2876" s="105">
        <v>82.377532958984375</v>
      </c>
      <c r="K2876" s="96">
        <f>msoa_calculations5[[#This Row],[ Pop20]]/SUMIF(msoa_calculations5[ICB26],msoa_calculations5[[#This Row],[ICB26]],msoa_calculations5[[ Pop20]])</f>
        <v>1.6422720267120813E-2</v>
      </c>
      <c r="L2876" s="98" cm="1">
        <f t="array" ref="L2876">msoa_calculations5[[#This Row],[ Estimated case time (see and convey)]]*msoa_calculations5[[#This Row],[Population share of ICB]:[Population share of ICB]]</f>
        <v>1.469774324472757</v>
      </c>
      <c r="M2876" s="98" cm="1">
        <f t="array" ref="M2876">msoa_calculations5[[#This Row],[Estimated case time (see and treat)]]*msoa_calculations5[[#This Row],[Population share of ICB]:[Population share of ICB]]</f>
        <v>1.0377158366383024</v>
      </c>
      <c r="N2876" s="94" cm="1">
        <f t="array" ref="N2876">msoa_calculations5[[#This Row],[Weighted estimate]]*msoa_calculations5[[#This Row],[Population share of ICB]:[Population share of ICB]]</f>
        <v>1.3528631800809254</v>
      </c>
    </row>
    <row r="2877" spans="1:14">
      <c r="A2877" s="63" t="s">
        <v>7794</v>
      </c>
      <c r="B2877" s="63" t="s">
        <v>13740</v>
      </c>
      <c r="C2877" s="63" t="s">
        <v>25</v>
      </c>
      <c r="D2877" s="63" t="s">
        <v>85</v>
      </c>
      <c r="E2877" s="72">
        <v>9633</v>
      </c>
      <c r="F2877" s="64">
        <v>1</v>
      </c>
      <c r="G2877" s="79">
        <v>0</v>
      </c>
      <c r="H2877" s="133">
        <v>93.659629821777344</v>
      </c>
      <c r="I2877" s="134">
        <v>65.480140686035156</v>
      </c>
      <c r="J2877" s="105">
        <v>86.034515380859375</v>
      </c>
      <c r="K2877" s="96">
        <f>msoa_calculations5[[#This Row],[ Pop20]]/SUMIF(msoa_calculations5[ICB26],msoa_calculations5[[#This Row],[ICB26]],msoa_calculations5[[ Pop20]])</f>
        <v>1.9009861131119299E-2</v>
      </c>
      <c r="L2877" s="98" cm="1">
        <f t="array" ref="L2877">msoa_calculations5[[#This Row],[ Estimated case time (see and convey)]]*msoa_calculations5[[#This Row],[Population share of ICB]:[Population share of ICB]]</f>
        <v>1.7804565565040271</v>
      </c>
      <c r="M2877" s="98" cm="1">
        <f t="array" ref="M2877">msoa_calculations5[[#This Row],[Estimated case time (see and treat)]]*msoa_calculations5[[#This Row],[Population share of ICB]:[Population share of ICB]]</f>
        <v>1.2447683812876831</v>
      </c>
      <c r="N2877" s="94" cm="1">
        <f t="array" ref="N2877">msoa_calculations5[[#This Row],[Weighted estimate]]*msoa_calculations5[[#This Row],[Population share of ICB]:[Population share of ICB]]</f>
        <v>1.6355041898732841</v>
      </c>
    </row>
    <row r="2878" spans="1:14">
      <c r="A2878" s="63" t="s">
        <v>7792</v>
      </c>
      <c r="B2878" s="63" t="s">
        <v>13740</v>
      </c>
      <c r="C2878" s="63" t="s">
        <v>25</v>
      </c>
      <c r="D2878" s="63" t="s">
        <v>85</v>
      </c>
      <c r="E2878" s="72">
        <v>7640</v>
      </c>
      <c r="F2878" s="64">
        <v>1</v>
      </c>
      <c r="G2878" s="79">
        <v>0</v>
      </c>
      <c r="H2878" s="133">
        <v>90.999893188476563</v>
      </c>
      <c r="I2878" s="134">
        <v>64.888481140136719</v>
      </c>
      <c r="J2878" s="105">
        <v>83.934379577636719</v>
      </c>
      <c r="K2878" s="96">
        <f>msoa_calculations5[[#This Row],[ Pop20]]/SUMIF(msoa_calculations5[ICB26],msoa_calculations5[[#This Row],[ICB26]],msoa_calculations5[[ Pop20]])</f>
        <v>1.5076854462965996E-2</v>
      </c>
      <c r="L2878" s="98" cm="1">
        <f t="array" ref="L2878">msoa_calculations5[[#This Row],[ Estimated case time (see and convey)]]*msoa_calculations5[[#This Row],[Population share of ICB]:[Population share of ICB]]</f>
        <v>1.3719921457481119</v>
      </c>
      <c r="M2878" s="98" cm="1">
        <f t="array" ref="M2878">msoa_calculations5[[#This Row],[Estimated case time (see and treat)]]*msoa_calculations5[[#This Row],[Population share of ICB]:[Population share of ICB]]</f>
        <v>0.97831418647275514</v>
      </c>
      <c r="N2878" s="94" cm="1">
        <f t="array" ref="N2878">msoa_calculations5[[#This Row],[Weighted estimate]]*msoa_calculations5[[#This Row],[Population share of ICB]:[Population share of ICB]]</f>
        <v>1.2654664253313741</v>
      </c>
    </row>
    <row r="2879" spans="1:14">
      <c r="A2879" s="63" t="s">
        <v>7790</v>
      </c>
      <c r="B2879" s="63" t="s">
        <v>13740</v>
      </c>
      <c r="C2879" s="63" t="s">
        <v>25</v>
      </c>
      <c r="D2879" s="63" t="s">
        <v>85</v>
      </c>
      <c r="E2879" s="72">
        <v>7178</v>
      </c>
      <c r="F2879" s="64">
        <v>1</v>
      </c>
      <c r="G2879" s="79">
        <v>0</v>
      </c>
      <c r="H2879" s="133">
        <v>91.87939453125</v>
      </c>
      <c r="I2879" s="134">
        <v>64.144882202148438</v>
      </c>
      <c r="J2879" s="105">
        <v>84.374687194824219</v>
      </c>
      <c r="K2879" s="96">
        <f>msoa_calculations5[[#This Row],[ Pop20]]/SUMIF(msoa_calculations5[ICB26],msoa_calculations5[[#This Row],[ICB26]],msoa_calculations5[[ Pop20]])</f>
        <v>1.4165138918215959E-2</v>
      </c>
      <c r="L2879" s="98" cm="1">
        <f t="array" ref="L2879">msoa_calculations5[[#This Row],[ Estimated case time (see and convey)]]*msoa_calculations5[[#This Row],[Population share of ICB]:[Population share of ICB]]</f>
        <v>1.3014843872567279</v>
      </c>
      <c r="M2879" s="98" cm="1">
        <f t="array" ref="M2879">msoa_calculations5[[#This Row],[Estimated case time (see and treat)]]*msoa_calculations5[[#This Row],[Population share of ICB]:[Population share of ICB]]</f>
        <v>0.90862116728603104</v>
      </c>
      <c r="N2879" s="94" cm="1">
        <f t="array" ref="N2879">msoa_calculations5[[#This Row],[Weighted estimate]]*msoa_calculations5[[#This Row],[Population share of ICB]:[Population share of ICB]]</f>
        <v>1.1951791652957022</v>
      </c>
    </row>
    <row r="2880" spans="1:14">
      <c r="A2880" s="63" t="s">
        <v>7788</v>
      </c>
      <c r="B2880" s="63" t="s">
        <v>13740</v>
      </c>
      <c r="C2880" s="63" t="s">
        <v>25</v>
      </c>
      <c r="D2880" s="63" t="s">
        <v>85</v>
      </c>
      <c r="E2880" s="72">
        <v>7626</v>
      </c>
      <c r="F2880" s="64">
        <v>1</v>
      </c>
      <c r="G2880" s="79">
        <v>0</v>
      </c>
      <c r="H2880" s="133">
        <v>93.629295349121094</v>
      </c>
      <c r="I2880" s="134">
        <v>64.149330139160156</v>
      </c>
      <c r="J2880" s="105">
        <v>85.65228271484375</v>
      </c>
      <c r="K2880" s="96">
        <f>msoa_calculations5[[#This Row],[ Pop20]]/SUMIF(msoa_calculations5[ICB26],msoa_calculations5[[#This Row],[ICB26]],msoa_calculations5[[ Pop20]])</f>
        <v>1.5049226719185693E-2</v>
      </c>
      <c r="L2880" s="98" cm="1">
        <f t="array" ref="L2880">msoa_calculations5[[#This Row],[ Estimated case time (see and convey)]]*msoa_calculations5[[#This Row],[Population share of ICB]:[Population share of ICB]]</f>
        <v>1.4090484932665219</v>
      </c>
      <c r="M2880" s="98" cm="1">
        <f t="array" ref="M2880">msoa_calculations5[[#This Row],[Estimated case time (see and treat)]]*msoa_calculations5[[#This Row],[Population share of ICB]:[Population share of ICB]]</f>
        <v>0.96539781314811302</v>
      </c>
      <c r="N2880" s="94" cm="1">
        <f t="array" ref="N2880">msoa_calculations5[[#This Row],[Weighted estimate]]*msoa_calculations5[[#This Row],[Population share of ICB]:[Population share of ICB]]</f>
        <v>1.2890006215914733</v>
      </c>
    </row>
    <row r="2881" spans="1:14">
      <c r="A2881" s="63" t="s">
        <v>7786</v>
      </c>
      <c r="B2881" s="63" t="s">
        <v>13740</v>
      </c>
      <c r="C2881" s="63" t="s">
        <v>25</v>
      </c>
      <c r="D2881" s="63" t="s">
        <v>85</v>
      </c>
      <c r="E2881" s="72">
        <v>5309</v>
      </c>
      <c r="F2881" s="64">
        <v>1</v>
      </c>
      <c r="G2881" s="79">
        <v>0</v>
      </c>
      <c r="H2881" s="133">
        <v>96.907806396484375</v>
      </c>
      <c r="I2881" s="134">
        <v>69.191688537597656</v>
      </c>
      <c r="J2881" s="105">
        <v>89.4080810546875</v>
      </c>
      <c r="K2881" s="96">
        <f>msoa_calculations5[[#This Row],[ Pop20]]/SUMIF(msoa_calculations5[ICB26],msoa_calculations5[[#This Row],[ICB26]],msoa_calculations5[[ Pop20]])</f>
        <v>1.047683512354535E-2</v>
      </c>
      <c r="L2881" s="98" cm="1">
        <f t="array" ref="L2881">msoa_calculations5[[#This Row],[ Estimated case time (see and convey)]]*msoa_calculations5[[#This Row],[Population share of ICB]:[Population share of ICB]]</f>
        <v>1.0152871098004201</v>
      </c>
      <c r="M2881" s="98" cm="1">
        <f t="array" ref="M2881">msoa_calculations5[[#This Row],[Estimated case time (see and treat)]]*msoa_calculations5[[#This Row],[Population share of ICB]:[Population share of ICB]]</f>
        <v>0.72490991272811334</v>
      </c>
      <c r="N2881" s="94" cm="1">
        <f t="array" ref="N2881">msoa_calculations5[[#This Row],[Weighted estimate]]*msoa_calculations5[[#This Row],[Population share of ICB]:[Population share of ICB]]</f>
        <v>0.9367137239225396</v>
      </c>
    </row>
    <row r="2882" spans="1:14">
      <c r="A2882" s="63" t="s">
        <v>7784</v>
      </c>
      <c r="B2882" s="63" t="s">
        <v>13740</v>
      </c>
      <c r="C2882" s="63" t="s">
        <v>25</v>
      </c>
      <c r="D2882" s="63" t="s">
        <v>85</v>
      </c>
      <c r="E2882" s="72">
        <v>5876</v>
      </c>
      <c r="F2882" s="64">
        <v>1</v>
      </c>
      <c r="G2882" s="79">
        <v>0</v>
      </c>
      <c r="H2882" s="133">
        <v>96.786430358886719</v>
      </c>
      <c r="I2882" s="134">
        <v>67.916465759277344</v>
      </c>
      <c r="J2882" s="105">
        <v>88.974479675292969</v>
      </c>
      <c r="K2882" s="96">
        <f>msoa_calculations5[[#This Row],[ Pop20]]/SUMIF(msoa_calculations5[ICB26],msoa_calculations5[[#This Row],[ICB26]],msoa_calculations5[[ Pop20]])</f>
        <v>1.1595758746647668E-2</v>
      </c>
      <c r="L2882" s="98" cm="1">
        <f t="array" ref="L2882">msoa_calculations5[[#This Row],[ Estimated case time (see and convey)]]*msoa_calculations5[[#This Row],[Population share of ICB]:[Population share of ICB]]</f>
        <v>1.1223120963908662</v>
      </c>
      <c r="M2882" s="98" cm="1">
        <f t="array" ref="M2882">msoa_calculations5[[#This Row],[Estimated case time (see and treat)]]*msoa_calculations5[[#This Row],[Population share of ICB]:[Population share of ICB]]</f>
        <v>0.78754295186953716</v>
      </c>
      <c r="N2882" s="94" cm="1">
        <f t="array" ref="N2882">msoa_calculations5[[#This Row],[Weighted estimate]]*msoa_calculations5[[#This Row],[Population share of ICB]:[Population share of ICB]]</f>
        <v>1.0317266009232036</v>
      </c>
    </row>
    <row r="2883" spans="1:14">
      <c r="A2883" s="63" t="s">
        <v>7898</v>
      </c>
      <c r="B2883" s="63" t="s">
        <v>13738</v>
      </c>
      <c r="C2883" s="63" t="s">
        <v>26</v>
      </c>
      <c r="D2883" s="63" t="s">
        <v>86</v>
      </c>
      <c r="E2883" s="72">
        <v>7516</v>
      </c>
      <c r="F2883" s="64">
        <v>1</v>
      </c>
      <c r="G2883" s="79">
        <v>0</v>
      </c>
      <c r="H2883" s="133">
        <v>95.920539855957031</v>
      </c>
      <c r="I2883" s="134">
        <v>68.131317138671875</v>
      </c>
      <c r="J2883" s="105">
        <v>88.401031494140625</v>
      </c>
      <c r="K2883" s="96">
        <f>msoa_calculations5[[#This Row],[ Pop20]]/SUMIF(msoa_calculations5[ICB26],msoa_calculations5[[#This Row],[ICB26]],msoa_calculations5[[ Pop20]])</f>
        <v>6.5941740349571938E-3</v>
      </c>
      <c r="L2883" s="98" cm="1">
        <f t="array" ref="L2883">msoa_calculations5[[#This Row],[ Estimated case time (see and convey)]]*msoa_calculations5[[#This Row],[Population share of ICB]:[Population share of ICB]]</f>
        <v>0.63251673333722847</v>
      </c>
      <c r="M2883" s="98" cm="1">
        <f t="array" ref="M2883">msoa_calculations5[[#This Row],[Estimated case time (see and treat)]]*msoa_calculations5[[#This Row],[Population share of ICB]:[Population share of ICB]]</f>
        <v>0.44926976244326411</v>
      </c>
      <c r="N2883" s="94" cm="1">
        <f t="array" ref="N2883">msoa_calculations5[[#This Row],[Weighted estimate]]*msoa_calculations5[[#This Row],[Population share of ICB]:[Population share of ICB]]</f>
        <v>0.58293178654209521</v>
      </c>
    </row>
    <row r="2884" spans="1:14">
      <c r="A2884" s="63" t="s">
        <v>7896</v>
      </c>
      <c r="B2884" s="63" t="s">
        <v>13738</v>
      </c>
      <c r="C2884" s="63" t="s">
        <v>26</v>
      </c>
      <c r="D2884" s="63" t="s">
        <v>86</v>
      </c>
      <c r="E2884" s="72">
        <v>7534</v>
      </c>
      <c r="F2884" s="64">
        <v>1</v>
      </c>
      <c r="G2884" s="79">
        <v>0</v>
      </c>
      <c r="H2884" s="133">
        <v>92.645736694335938</v>
      </c>
      <c r="I2884" s="134">
        <v>65.388206481933594</v>
      </c>
      <c r="J2884" s="105">
        <v>85.270095825195313</v>
      </c>
      <c r="K2884" s="96">
        <f>msoa_calculations5[[#This Row],[ Pop20]]/SUMIF(msoa_calculations5[ICB26],msoa_calculations5[[#This Row],[ICB26]],msoa_calculations5[[ Pop20]])</f>
        <v>6.609966362342669E-3</v>
      </c>
      <c r="L2884" s="98" cm="1">
        <f t="array" ref="L2884">msoa_calculations5[[#This Row],[ Estimated case time (see and convey)]]*msoa_calculations5[[#This Row],[Population share of ICB]:[Population share of ICB]]</f>
        <v>0.61238520316401646</v>
      </c>
      <c r="M2884" s="98" cm="1">
        <f t="array" ref="M2884">msoa_calculations5[[#This Row],[Estimated case time (see and treat)]]*msoa_calculations5[[#This Row],[Population share of ICB]:[Population share of ICB]]</f>
        <v>0.43221384533949792</v>
      </c>
      <c r="N2884" s="94" cm="1">
        <f t="array" ref="N2884">msoa_calculations5[[#This Row],[Weighted estimate]]*msoa_calculations5[[#This Row],[Population share of ICB]:[Population share of ICB]]</f>
        <v>0.56363246511827703</v>
      </c>
    </row>
    <row r="2885" spans="1:14">
      <c r="A2885" s="63" t="s">
        <v>7894</v>
      </c>
      <c r="B2885" s="63" t="s">
        <v>13738</v>
      </c>
      <c r="C2885" s="63" t="s">
        <v>26</v>
      </c>
      <c r="D2885" s="63" t="s">
        <v>86</v>
      </c>
      <c r="E2885" s="72">
        <v>7323</v>
      </c>
      <c r="F2885" s="64">
        <v>1</v>
      </c>
      <c r="G2885" s="79">
        <v>0</v>
      </c>
      <c r="H2885" s="133">
        <v>94.136344909667969</v>
      </c>
      <c r="I2885" s="134">
        <v>67.004234313964844</v>
      </c>
      <c r="J2885" s="105">
        <v>86.794639587402344</v>
      </c>
      <c r="K2885" s="96">
        <f>msoa_calculations5[[#This Row],[ Pop20]]/SUMIF(msoa_calculations5[ICB26],msoa_calculations5[[#This Row],[ICB26]],msoa_calculations5[[ Pop20]])</f>
        <v>6.4248451913240462E-3</v>
      </c>
      <c r="L2885" s="98" cm="1">
        <f t="array" ref="L2885">msoa_calculations5[[#This Row],[ Estimated case time (see and convey)]]*msoa_calculations5[[#This Row],[Population share of ICB]:[Population share of ICB]]</f>
        <v>0.60481144292170208</v>
      </c>
      <c r="M2885" s="98" cm="1">
        <f t="array" ref="M2885">msoa_calculations5[[#This Row],[Estimated case time (see and treat)]]*msoa_calculations5[[#This Row],[Population share of ICB]:[Population share of ICB]]</f>
        <v>0.43049183263042667</v>
      </c>
      <c r="N2885" s="94" cm="1">
        <f t="array" ref="N2885">msoa_calculations5[[#This Row],[Weighted estimate]]*msoa_calculations5[[#This Row],[Population share of ICB]:[Population share of ICB]]</f>
        <v>0.5576421227858257</v>
      </c>
    </row>
    <row r="2886" spans="1:14">
      <c r="A2886" s="63" t="s">
        <v>7892</v>
      </c>
      <c r="B2886" s="63" t="s">
        <v>13738</v>
      </c>
      <c r="C2886" s="63" t="s">
        <v>26</v>
      </c>
      <c r="D2886" s="63" t="s">
        <v>86</v>
      </c>
      <c r="E2886" s="72">
        <v>8156</v>
      </c>
      <c r="F2886" s="64">
        <v>1</v>
      </c>
      <c r="G2886" s="79">
        <v>0</v>
      </c>
      <c r="H2886" s="133">
        <v>93.660942077636719</v>
      </c>
      <c r="I2886" s="134">
        <v>66.870704650878906</v>
      </c>
      <c r="J2886" s="105">
        <v>86.411750793457031</v>
      </c>
      <c r="K2886" s="96">
        <f>msoa_calculations5[[#This Row],[ Pop20]]/SUMIF(msoa_calculations5[ICB26],msoa_calculations5[[#This Row],[ICB26]],msoa_calculations5[[ Pop20]])</f>
        <v>7.1556790086629686E-3</v>
      </c>
      <c r="L2886" s="98" cm="1">
        <f t="array" ref="L2886">msoa_calculations5[[#This Row],[ Estimated case time (see and convey)]]*msoa_calculations5[[#This Row],[Population share of ICB]:[Population share of ICB]]</f>
        <v>0.67020763715654319</v>
      </c>
      <c r="M2886" s="98" cm="1">
        <f t="array" ref="M2886">msoa_calculations5[[#This Row],[Estimated case time (see and treat)]]*msoa_calculations5[[#This Row],[Population share of ICB]:[Population share of ICB]]</f>
        <v>0.47850529756479532</v>
      </c>
      <c r="N2886" s="94" cm="1">
        <f t="array" ref="N2886">msoa_calculations5[[#This Row],[Weighted estimate]]*msoa_calculations5[[#This Row],[Population share of ICB]:[Population share of ICB]]</f>
        <v>0.61833475125455606</v>
      </c>
    </row>
    <row r="2887" spans="1:14">
      <c r="A2887" s="63" t="s">
        <v>7890</v>
      </c>
      <c r="B2887" s="63" t="s">
        <v>13738</v>
      </c>
      <c r="C2887" s="63" t="s">
        <v>26</v>
      </c>
      <c r="D2887" s="63" t="s">
        <v>86</v>
      </c>
      <c r="E2887" s="72">
        <v>7766</v>
      </c>
      <c r="F2887" s="64">
        <v>1</v>
      </c>
      <c r="G2887" s="79">
        <v>0</v>
      </c>
      <c r="H2887" s="133">
        <v>89.514083862304688</v>
      </c>
      <c r="I2887" s="134">
        <v>62.762489318847656</v>
      </c>
      <c r="J2887" s="105">
        <v>82.275344848632813</v>
      </c>
      <c r="K2887" s="96">
        <f>msoa_calculations5[[#This Row],[ Pop20]]/SUMIF(msoa_calculations5[ICB26],msoa_calculations5[[#This Row],[ICB26]],msoa_calculations5[[ Pop20]])</f>
        <v>6.8135119153110123E-3</v>
      </c>
      <c r="L2887" s="98" cm="1">
        <f t="array" ref="L2887">msoa_calculations5[[#This Row],[ Estimated case time (see and convey)]]*msoa_calculations5[[#This Row],[Population share of ICB]:[Population share of ICB]]</f>
        <v>0.60990527698396224</v>
      </c>
      <c r="M2887" s="98" cm="1">
        <f t="array" ref="M2887">msoa_calculations5[[#This Row],[Estimated case time (see and treat)]]*msoa_calculations5[[#This Row],[Population share of ICB]:[Population share of ICB]]</f>
        <v>0.42763296880854862</v>
      </c>
      <c r="N2887" s="94" cm="1">
        <f t="array" ref="N2887">msoa_calculations5[[#This Row],[Weighted estimate]]*msoa_calculations5[[#This Row],[Population share of ICB]:[Population share of ICB]]</f>
        <v>0.56058404246248217</v>
      </c>
    </row>
    <row r="2888" spans="1:14">
      <c r="A2888" s="63" t="s">
        <v>7888</v>
      </c>
      <c r="B2888" s="63" t="s">
        <v>13738</v>
      </c>
      <c r="C2888" s="63" t="s">
        <v>26</v>
      </c>
      <c r="D2888" s="63" t="s">
        <v>86</v>
      </c>
      <c r="E2888" s="72">
        <v>9167</v>
      </c>
      <c r="F2888" s="64">
        <v>1</v>
      </c>
      <c r="G2888" s="79">
        <v>0</v>
      </c>
      <c r="H2888" s="133">
        <v>90.771903991699219</v>
      </c>
      <c r="I2888" s="134">
        <v>64.467201232910156</v>
      </c>
      <c r="J2888" s="105">
        <v>83.654090881347656</v>
      </c>
      <c r="K2888" s="96">
        <f>msoa_calculations5[[#This Row],[ Pop20]]/SUMIF(msoa_calculations5[ICB26],msoa_calculations5[[#This Row],[ICB26]],msoa_calculations5[[ Pop20]])</f>
        <v>8.0426813968138104E-3</v>
      </c>
      <c r="L2888" s="98" cm="1">
        <f t="array" ref="L2888">msoa_calculations5[[#This Row],[ Estimated case time (see and convey)]]*msoa_calculations5[[#This Row],[Population share of ICB]:[Population share of ICB]]</f>
        <v>0.73004950358740861</v>
      </c>
      <c r="M2888" s="98" cm="1">
        <f t="array" ref="M2888">msoa_calculations5[[#This Row],[Estimated case time (see and treat)]]*msoa_calculations5[[#This Row],[Population share of ICB]:[Population share of ICB]]</f>
        <v>0.51848916006057888</v>
      </c>
      <c r="N2888" s="94" cm="1">
        <f t="array" ref="N2888">msoa_calculations5[[#This Row],[Weighted estimate]]*msoa_calculations5[[#This Row],[Population share of ICB]:[Population share of ICB]]</f>
        <v>0.67280320049878661</v>
      </c>
    </row>
    <row r="2889" spans="1:14">
      <c r="A2889" s="63" t="s">
        <v>7886</v>
      </c>
      <c r="B2889" s="63" t="s">
        <v>13738</v>
      </c>
      <c r="C2889" s="63" t="s">
        <v>26</v>
      </c>
      <c r="D2889" s="63" t="s">
        <v>86</v>
      </c>
      <c r="E2889" s="72">
        <v>9468</v>
      </c>
      <c r="F2889" s="64">
        <v>1</v>
      </c>
      <c r="G2889" s="79">
        <v>0</v>
      </c>
      <c r="H2889" s="133">
        <v>91.613777160644531</v>
      </c>
      <c r="I2889" s="134">
        <v>66.469505310058594</v>
      </c>
      <c r="J2889" s="105">
        <v>84.809967041015625</v>
      </c>
      <c r="K2889" s="96">
        <f>msoa_calculations5[[#This Row],[ Pop20]]/SUMIF(msoa_calculations5[ICB26],msoa_calculations5[[#This Row],[ICB26]],msoa_calculations5[[ Pop20]])</f>
        <v>8.3067642047598075E-3</v>
      </c>
      <c r="L2889" s="98" cm="1">
        <f t="array" ref="L2889">msoa_calculations5[[#This Row],[ Estimated case time (see and convey)]]*msoa_calculations5[[#This Row],[Population share of ICB]:[Population share of ICB]]</f>
        <v>0.76101404478088364</v>
      </c>
      <c r="M2889" s="98" cm="1">
        <f t="array" ref="M2889">msoa_calculations5[[#This Row],[Estimated case time (see and treat)]]*msoa_calculations5[[#This Row],[Population share of ICB]:[Population share of ICB]]</f>
        <v>0.55214650741768667</v>
      </c>
      <c r="N2889" s="94" cm="1">
        <f t="array" ref="N2889">msoa_calculations5[[#This Row],[Weighted estimate]]*msoa_calculations5[[#This Row],[Population share of ICB]:[Population share of ICB]]</f>
        <v>0.70449639842316769</v>
      </c>
    </row>
    <row r="2890" spans="1:14">
      <c r="A2890" s="63" t="s">
        <v>7884</v>
      </c>
      <c r="B2890" s="63" t="s">
        <v>13738</v>
      </c>
      <c r="C2890" s="63" t="s">
        <v>26</v>
      </c>
      <c r="D2890" s="63" t="s">
        <v>86</v>
      </c>
      <c r="E2890" s="72">
        <v>8241</v>
      </c>
      <c r="F2890" s="64">
        <v>1</v>
      </c>
      <c r="G2890" s="79">
        <v>0</v>
      </c>
      <c r="H2890" s="133">
        <v>89.777397155761719</v>
      </c>
      <c r="I2890" s="134">
        <v>64.471633911132813</v>
      </c>
      <c r="J2890" s="105">
        <v>82.929885864257813</v>
      </c>
      <c r="K2890" s="96">
        <f>msoa_calculations5[[#This Row],[ Pop20]]/SUMIF(msoa_calculations5[ICB26],msoa_calculations5[[#This Row],[ICB26]],msoa_calculations5[[ Pop20]])</f>
        <v>7.2302538879832675E-3</v>
      </c>
      <c r="L2890" s="98" cm="1">
        <f t="array" ref="L2890">msoa_calculations5[[#This Row],[ Estimated case time (see and convey)]]*msoa_calculations5[[#This Row],[Population share of ICB]:[Population share of ICB]]</f>
        <v>0.6491133748384641</v>
      </c>
      <c r="M2890" s="98" cm="1">
        <f t="array" ref="M2890">msoa_calculations5[[#This Row],[Estimated case time (see and treat)]]*msoa_calculations5[[#This Row],[Population share of ICB]:[Population share of ICB]]</f>
        <v>0.46614628175060191</v>
      </c>
      <c r="N2890" s="94" cm="1">
        <f t="array" ref="N2890">msoa_calculations5[[#This Row],[Weighted estimate]]*msoa_calculations5[[#This Row],[Population share of ICB]:[Population share of ICB]]</f>
        <v>0.59960412970005872</v>
      </c>
    </row>
    <row r="2891" spans="1:14">
      <c r="A2891" s="63" t="s">
        <v>7882</v>
      </c>
      <c r="B2891" s="63" t="s">
        <v>13738</v>
      </c>
      <c r="C2891" s="63" t="s">
        <v>26</v>
      </c>
      <c r="D2891" s="63" t="s">
        <v>86</v>
      </c>
      <c r="E2891" s="72">
        <v>9447</v>
      </c>
      <c r="F2891" s="64">
        <v>1</v>
      </c>
      <c r="G2891" s="79">
        <v>0</v>
      </c>
      <c r="H2891" s="133">
        <v>89.064849853515625</v>
      </c>
      <c r="I2891" s="134">
        <v>62.914798736572266</v>
      </c>
      <c r="J2891" s="105">
        <v>81.988883972167969</v>
      </c>
      <c r="K2891" s="96">
        <f>msoa_calculations5[[#This Row],[ Pop20]]/SUMIF(msoa_calculations5[ICB26],msoa_calculations5[[#This Row],[ICB26]],msoa_calculations5[[ Pop20]])</f>
        <v>8.2883398228100862E-3</v>
      </c>
      <c r="L2891" s="98" cm="1">
        <f t="array" ref="L2891">msoa_calculations5[[#This Row],[ Estimated case time (see and convey)]]*msoa_calculations5[[#This Row],[Population share of ICB]:[Population share of ICB]]</f>
        <v>0.73819974185349457</v>
      </c>
      <c r="M2891" s="98" cm="1">
        <f t="array" ref="M2891">msoa_calculations5[[#This Row],[Estimated case time (see and treat)]]*msoa_calculations5[[#This Row],[Population share of ICB]:[Population share of ICB]]</f>
        <v>0.5214592318124136</v>
      </c>
      <c r="N2891" s="94" cm="1">
        <f t="array" ref="N2891">msoa_calculations5[[#This Row],[Weighted estimate]]*msoa_calculations5[[#This Row],[Population share of ICB]:[Population share of ICB]]</f>
        <v>0.67955173205427533</v>
      </c>
    </row>
    <row r="2892" spans="1:14">
      <c r="A2892" s="63" t="s">
        <v>7880</v>
      </c>
      <c r="B2892" s="63" t="s">
        <v>13738</v>
      </c>
      <c r="C2892" s="63" t="s">
        <v>26</v>
      </c>
      <c r="D2892" s="63" t="s">
        <v>86</v>
      </c>
      <c r="E2892" s="72">
        <v>5705</v>
      </c>
      <c r="F2892" s="64">
        <v>1</v>
      </c>
      <c r="G2892" s="79">
        <v>0</v>
      </c>
      <c r="H2892" s="133">
        <v>88.438713073730469</v>
      </c>
      <c r="I2892" s="134">
        <v>63.861537933349609</v>
      </c>
      <c r="J2892" s="105">
        <v>81.788352966308594</v>
      </c>
      <c r="K2892" s="96">
        <f>msoa_calculations5[[#This Row],[ Pop20]]/SUMIF(msoa_calculations5[ICB26],msoa_calculations5[[#This Row],[ICB26]],msoa_calculations5[[ Pop20]])</f>
        <v>5.0052904296741339E-3</v>
      </c>
      <c r="L2892" s="98" cm="1">
        <f t="array" ref="L2892">msoa_calculations5[[#This Row],[ Estimated case time (see and convey)]]*msoa_calculations5[[#This Row],[Population share of ICB]:[Population share of ICB]]</f>
        <v>0.44266144416063979</v>
      </c>
      <c r="M2892" s="98" cm="1">
        <f t="array" ref="M2892">msoa_calculations5[[#This Row],[Estimated case time (see and treat)]]*msoa_calculations5[[#This Row],[Population share of ICB]:[Population share of ICB]]</f>
        <v>0.31964554464206646</v>
      </c>
      <c r="N2892" s="94" cm="1">
        <f t="array" ref="N2892">msoa_calculations5[[#This Row],[Weighted estimate]]*msoa_calculations5[[#This Row],[Population share of ICB]:[Population share of ICB]]</f>
        <v>0.40937446036107444</v>
      </c>
    </row>
    <row r="2893" spans="1:14">
      <c r="A2893" s="63" t="s">
        <v>7878</v>
      </c>
      <c r="B2893" s="63" t="s">
        <v>13738</v>
      </c>
      <c r="C2893" s="63" t="s">
        <v>26</v>
      </c>
      <c r="D2893" s="63" t="s">
        <v>86</v>
      </c>
      <c r="E2893" s="72">
        <v>7276</v>
      </c>
      <c r="F2893" s="64">
        <v>1</v>
      </c>
      <c r="G2893" s="79">
        <v>0</v>
      </c>
      <c r="H2893" s="133">
        <v>87.884658813476563</v>
      </c>
      <c r="I2893" s="134">
        <v>62.116115570068359</v>
      </c>
      <c r="J2893" s="105">
        <v>80.91192626953125</v>
      </c>
      <c r="K2893" s="96">
        <f>msoa_calculations5[[#This Row],[ Pop20]]/SUMIF(msoa_calculations5[ICB26],msoa_calculations5[[#This Row],[ICB26]],msoa_calculations5[[ Pop20]])</f>
        <v>6.3836096698175289E-3</v>
      </c>
      <c r="L2893" s="98" cm="1">
        <f t="array" ref="L2893">msoa_calculations5[[#This Row],[ Estimated case time (see and convey)]]*msoa_calculations5[[#This Row],[Population share of ICB]:[Population share of ICB]]</f>
        <v>0.56102135783032325</v>
      </c>
      <c r="M2893" s="98" cm="1">
        <f t="array" ref="M2893">msoa_calculations5[[#This Row],[Estimated case time (see and treat)]]*msoa_calculations5[[#This Row],[Population share of ICB]:[Population share of ICB]]</f>
        <v>0.39652503600459155</v>
      </c>
      <c r="N2893" s="94" cm="1">
        <f t="array" ref="N2893">msoa_calculations5[[#This Row],[Weighted estimate]]*msoa_calculations5[[#This Row],[Population share of ICB]:[Population share of ICB]]</f>
        <v>0.51651015493774266</v>
      </c>
    </row>
    <row r="2894" spans="1:14">
      <c r="A2894" s="63" t="s">
        <v>7876</v>
      </c>
      <c r="B2894" s="63" t="s">
        <v>13738</v>
      </c>
      <c r="C2894" s="63" t="s">
        <v>26</v>
      </c>
      <c r="D2894" s="63" t="s">
        <v>86</v>
      </c>
      <c r="E2894" s="72">
        <v>7314</v>
      </c>
      <c r="F2894" s="64">
        <v>1</v>
      </c>
      <c r="G2894" s="79">
        <v>0</v>
      </c>
      <c r="H2894" s="133">
        <v>89.028068542480469</v>
      </c>
      <c r="I2894" s="134">
        <v>63.689125061035156</v>
      </c>
      <c r="J2894" s="105">
        <v>82.171585083007813</v>
      </c>
      <c r="K2894" s="96">
        <f>msoa_calculations5[[#This Row],[ Pop20]]/SUMIF(msoa_calculations5[ICB26],msoa_calculations5[[#This Row],[ICB26]],msoa_calculations5[[ Pop20]])</f>
        <v>6.4169490276313086E-3</v>
      </c>
      <c r="L2894" s="98" cm="1">
        <f t="array" ref="L2894">msoa_calculations5[[#This Row],[ Estimated case time (see and convey)]]*msoa_calculations5[[#This Row],[Population share of ICB]:[Population share of ICB]]</f>
        <v>0.57128857786556353</v>
      </c>
      <c r="M2894" s="98" cm="1">
        <f t="array" ref="M2894">msoa_calculations5[[#This Row],[Estimated case time (see and treat)]]*msoa_calculations5[[#This Row],[Population share of ICB]:[Population share of ICB]]</f>
        <v>0.40868986913109834</v>
      </c>
      <c r="N2894" s="94" cm="1">
        <f t="array" ref="N2894">msoa_calculations5[[#This Row],[Weighted estimate]]*msoa_calculations5[[#This Row],[Population share of ICB]:[Population share of ICB]]</f>
        <v>0.52729087299733035</v>
      </c>
    </row>
    <row r="2895" spans="1:14">
      <c r="A2895" s="63" t="s">
        <v>7874</v>
      </c>
      <c r="B2895" s="63" t="s">
        <v>13738</v>
      </c>
      <c r="C2895" s="63" t="s">
        <v>26</v>
      </c>
      <c r="D2895" s="63" t="s">
        <v>86</v>
      </c>
      <c r="E2895" s="72">
        <v>7301</v>
      </c>
      <c r="F2895" s="64">
        <v>1</v>
      </c>
      <c r="G2895" s="79">
        <v>0</v>
      </c>
      <c r="H2895" s="133">
        <v>86.529441833496094</v>
      </c>
      <c r="I2895" s="134">
        <v>61.985813140869141</v>
      </c>
      <c r="J2895" s="105">
        <v>79.888160705566406</v>
      </c>
      <c r="K2895" s="96">
        <f>msoa_calculations5[[#This Row],[ Pop20]]/SUMIF(msoa_calculations5[ICB26],msoa_calculations5[[#This Row],[ICB26]],msoa_calculations5[[ Pop20]])</f>
        <v>6.4055434578529106E-3</v>
      </c>
      <c r="L2895" s="98" cm="1">
        <f t="array" ref="L2895">msoa_calculations5[[#This Row],[ Estimated case time (see and convey)]]*msoa_calculations5[[#This Row],[Population share of ICB]:[Population share of ICB]]</f>
        <v>0.55426810004821492</v>
      </c>
      <c r="M2895" s="98" cm="1">
        <f t="array" ref="M2895">msoa_calculations5[[#This Row],[Estimated case time (see and treat)]]*msoa_calculations5[[#This Row],[Population share of ICB]:[Population share of ICB]]</f>
        <v>0.39705281984418728</v>
      </c>
      <c r="N2895" s="94" cm="1">
        <f t="array" ref="N2895">msoa_calculations5[[#This Row],[Weighted estimate]]*msoa_calculations5[[#This Row],[Population share of ICB]:[Population share of ICB]]</f>
        <v>0.51172708516744281</v>
      </c>
    </row>
    <row r="2896" spans="1:14">
      <c r="A2896" s="63" t="s">
        <v>7872</v>
      </c>
      <c r="B2896" s="63" t="s">
        <v>13738</v>
      </c>
      <c r="C2896" s="63" t="s">
        <v>26</v>
      </c>
      <c r="D2896" s="63" t="s">
        <v>86</v>
      </c>
      <c r="E2896" s="72">
        <v>8406</v>
      </c>
      <c r="F2896" s="64">
        <v>1</v>
      </c>
      <c r="G2896" s="79">
        <v>0</v>
      </c>
      <c r="H2896" s="133">
        <v>89.439537048339844</v>
      </c>
      <c r="I2896" s="134">
        <v>65.210456848144531</v>
      </c>
      <c r="J2896" s="105">
        <v>82.883369445800781</v>
      </c>
      <c r="K2896" s="96">
        <f>msoa_calculations5[[#This Row],[ Pop20]]/SUMIF(msoa_calculations5[ICB26],msoa_calculations5[[#This Row],[ICB26]],msoa_calculations5[[ Pop20]])</f>
        <v>7.3750168890167871E-3</v>
      </c>
      <c r="L2896" s="98" cm="1">
        <f t="array" ref="L2896">msoa_calculations5[[#This Row],[ Estimated case time (see and convey)]]*msoa_calculations5[[#This Row],[Population share of ICB]:[Population share of ICB]]</f>
        <v>0.65961809627734902</v>
      </c>
      <c r="M2896" s="98" cm="1">
        <f t="array" ref="M2896">msoa_calculations5[[#This Row],[Estimated case time (see and treat)]]*msoa_calculations5[[#This Row],[Population share of ICB]:[Population share of ICB]]</f>
        <v>0.48092822059556634</v>
      </c>
      <c r="N2896" s="94" cm="1">
        <f t="array" ref="N2896">msoa_calculations5[[#This Row],[Weighted estimate]]*msoa_calculations5[[#This Row],[Population share of ICB]:[Population share of ICB]]</f>
        <v>0.61126624948139874</v>
      </c>
    </row>
    <row r="2897" spans="1:14">
      <c r="A2897" s="63" t="s">
        <v>7870</v>
      </c>
      <c r="B2897" s="63" t="s">
        <v>13738</v>
      </c>
      <c r="C2897" s="63" t="s">
        <v>26</v>
      </c>
      <c r="D2897" s="63" t="s">
        <v>86</v>
      </c>
      <c r="E2897" s="72">
        <v>8530</v>
      </c>
      <c r="F2897" s="64">
        <v>1</v>
      </c>
      <c r="G2897" s="79">
        <v>0</v>
      </c>
      <c r="H2897" s="133">
        <v>84.44000244140625</v>
      </c>
      <c r="I2897" s="134">
        <v>58.840438842773438</v>
      </c>
      <c r="J2897" s="105">
        <v>77.512992858886719</v>
      </c>
      <c r="K2897" s="96">
        <f>msoa_calculations5[[#This Row],[ Pop20]]/SUMIF(msoa_calculations5[ICB26],msoa_calculations5[[#This Row],[ICB26]],msoa_calculations5[[ Pop20]])</f>
        <v>7.4838084776722808E-3</v>
      </c>
      <c r="L2897" s="98" cm="1">
        <f t="array" ref="L2897">msoa_calculations5[[#This Row],[ Estimated case time (see and convey)]]*msoa_calculations5[[#This Row],[Population share of ICB]:[Population share of ICB]]</f>
        <v>0.63193280612566416</v>
      </c>
      <c r="M2897" s="98" cm="1">
        <f t="array" ref="M2897">msoa_calculations5[[#This Row],[Estimated case time (see and treat)]]*msoa_calculations5[[#This Row],[Population share of ICB]:[Population share of ICB]]</f>
        <v>0.44035057504150521</v>
      </c>
      <c r="N2897" s="94" cm="1">
        <f t="array" ref="N2897">msoa_calculations5[[#This Row],[Weighted estimate]]*msoa_calculations5[[#This Row],[Population share of ICB]:[Population share of ICB]]</f>
        <v>0.58009239308708738</v>
      </c>
    </row>
    <row r="2898" spans="1:14">
      <c r="A2898" s="63" t="s">
        <v>7868</v>
      </c>
      <c r="B2898" s="63" t="s">
        <v>13738</v>
      </c>
      <c r="C2898" s="63" t="s">
        <v>26</v>
      </c>
      <c r="D2898" s="63" t="s">
        <v>86</v>
      </c>
      <c r="E2898" s="72">
        <v>10194</v>
      </c>
      <c r="F2898" s="64">
        <v>1</v>
      </c>
      <c r="G2898" s="79">
        <v>0</v>
      </c>
      <c r="H2898" s="133">
        <v>83.982391357421875</v>
      </c>
      <c r="I2898" s="134">
        <v>58.626853942871094</v>
      </c>
      <c r="J2898" s="105">
        <v>77.121414184570313</v>
      </c>
      <c r="K2898" s="96">
        <f>msoa_calculations5[[#This Row],[ Pop20]]/SUMIF(msoa_calculations5[ICB26],msoa_calculations5[[#This Row],[ICB26]],msoa_calculations5[[ Pop20]])</f>
        <v>8.9437214093072964E-3</v>
      </c>
      <c r="L2898" s="98" cm="1">
        <f t="array" ref="L2898">msoa_calculations5[[#This Row],[ Estimated case time (see and convey)]]*msoa_calculations5[[#This Row],[Population share of ICB]:[Population share of ICB]]</f>
        <v>0.7511151115881981</v>
      </c>
      <c r="M2898" s="98" cm="1">
        <f t="array" ref="M2898">msoa_calculations5[[#This Row],[Estimated case time (see and treat)]]*msoa_calculations5[[#This Row],[Population share of ICB]:[Population share of ICB]]</f>
        <v>0.52434224876918811</v>
      </c>
      <c r="N2898" s="94" cm="1">
        <f t="array" ref="N2898">msoa_calculations5[[#This Row],[Weighted estimate]]*msoa_calculations5[[#This Row],[Population share of ICB]:[Population share of ICB]]</f>
        <v>0.68975244315859696</v>
      </c>
    </row>
    <row r="2899" spans="1:14">
      <c r="A2899" s="63" t="s">
        <v>7866</v>
      </c>
      <c r="B2899" s="63" t="s">
        <v>13738</v>
      </c>
      <c r="C2899" s="63" t="s">
        <v>26</v>
      </c>
      <c r="D2899" s="63" t="s">
        <v>86</v>
      </c>
      <c r="E2899" s="72">
        <v>10306</v>
      </c>
      <c r="F2899" s="64">
        <v>1</v>
      </c>
      <c r="G2899" s="79">
        <v>0</v>
      </c>
      <c r="H2899" s="133">
        <v>89.17864990234375</v>
      </c>
      <c r="I2899" s="134">
        <v>62.995269775390625</v>
      </c>
      <c r="J2899" s="105">
        <v>82.093666076660156</v>
      </c>
      <c r="K2899" s="96">
        <f>msoa_calculations5[[#This Row],[ Pop20]]/SUMIF(msoa_calculations5[ICB26],msoa_calculations5[[#This Row],[ICB26]],msoa_calculations5[[ Pop20]])</f>
        <v>9.0419847797058063E-3</v>
      </c>
      <c r="L2899" s="98" cm="1">
        <f t="array" ref="L2899">msoa_calculations5[[#This Row],[ Estimated case time (see and convey)]]*msoa_calculations5[[#This Row],[Population share of ICB]:[Population share of ICB]]</f>
        <v>0.80635199509170485</v>
      </c>
      <c r="M2899" s="98" cm="1">
        <f t="array" ref="M2899">msoa_calculations5[[#This Row],[Estimated case time (see and treat)]]*msoa_calculations5[[#This Row],[Population share of ICB]:[Population share of ICB]]</f>
        <v>0.5696022705025432</v>
      </c>
      <c r="N2899" s="94" cm="1">
        <f t="array" ref="N2899">msoa_calculations5[[#This Row],[Weighted estimate]]*msoa_calculations5[[#This Row],[Population share of ICB]:[Population share of ICB]]</f>
        <v>0.742289679175412</v>
      </c>
    </row>
    <row r="2900" spans="1:14">
      <c r="A2900" s="63" t="s">
        <v>7864</v>
      </c>
      <c r="B2900" s="63" t="s">
        <v>13738</v>
      </c>
      <c r="C2900" s="63" t="s">
        <v>26</v>
      </c>
      <c r="D2900" s="63" t="s">
        <v>86</v>
      </c>
      <c r="E2900" s="72">
        <v>9455</v>
      </c>
      <c r="F2900" s="64">
        <v>1</v>
      </c>
      <c r="G2900" s="79">
        <v>0</v>
      </c>
      <c r="H2900" s="133">
        <v>82.834426879882813</v>
      </c>
      <c r="I2900" s="134">
        <v>59.538600921630859</v>
      </c>
      <c r="J2900" s="105">
        <v>76.530792236328125</v>
      </c>
      <c r="K2900" s="96">
        <f>msoa_calculations5[[#This Row],[ Pop20]]/SUMIF(msoa_calculations5[ICB26],msoa_calculations5[[#This Row],[ICB26]],msoa_calculations5[[ Pop20]])</f>
        <v>8.2953586349814087E-3</v>
      </c>
      <c r="L2900" s="98" cm="1">
        <f t="array" ref="L2900">msoa_calculations5[[#This Row],[ Estimated case time (see and convey)]]*msoa_calculations5[[#This Row],[Population share of ICB]:[Population share of ICB]]</f>
        <v>0.68714127829177196</v>
      </c>
      <c r="M2900" s="98" cm="1">
        <f t="array" ref="M2900">msoa_calculations5[[#This Row],[Estimated case time (see and treat)]]*msoa_calculations5[[#This Row],[Population share of ICB]:[Population share of ICB]]</f>
        <v>0.49389404726996261</v>
      </c>
      <c r="N2900" s="94" cm="1">
        <f t="array" ref="N2900">msoa_calculations5[[#This Row],[Weighted estimate]]*msoa_calculations5[[#This Row],[Population share of ICB]:[Population share of ICB]]</f>
        <v>0.63485036821959262</v>
      </c>
    </row>
    <row r="2901" spans="1:14">
      <c r="A2901" s="63" t="s">
        <v>7862</v>
      </c>
      <c r="B2901" s="63" t="s">
        <v>13738</v>
      </c>
      <c r="C2901" s="63" t="s">
        <v>26</v>
      </c>
      <c r="D2901" s="63" t="s">
        <v>86</v>
      </c>
      <c r="E2901" s="72">
        <v>9574</v>
      </c>
      <c r="F2901" s="64">
        <v>1</v>
      </c>
      <c r="G2901" s="79">
        <v>0</v>
      </c>
      <c r="H2901" s="133">
        <v>83.576019287109375</v>
      </c>
      <c r="I2901" s="134">
        <v>59.683696746826172</v>
      </c>
      <c r="J2901" s="105">
        <v>77.110977172851563</v>
      </c>
      <c r="K2901" s="96">
        <f>msoa_calculations5[[#This Row],[ Pop20]]/SUMIF(msoa_calculations5[ICB26],msoa_calculations5[[#This Row],[ICB26]],msoa_calculations5[[ Pop20]])</f>
        <v>8.3997634660298269E-3</v>
      </c>
      <c r="L2901" s="98" cm="1">
        <f t="array" ref="L2901">msoa_calculations5[[#This Row],[ Estimated case time (see and convey)]]*msoa_calculations5[[#This Row],[Population share of ICB]:[Population share of ICB]]</f>
        <v>0.70201879344406548</v>
      </c>
      <c r="M2901" s="98" cm="1">
        <f t="array" ref="M2901">msoa_calculations5[[#This Row],[Estimated case time (see and treat)]]*msoa_calculations5[[#This Row],[Population share of ICB]:[Population share of ICB]]</f>
        <v>0.50132893545159374</v>
      </c>
      <c r="N2901" s="94" cm="1">
        <f t="array" ref="N2901">msoa_calculations5[[#This Row],[Weighted estimate]]*msoa_calculations5[[#This Row],[Population share of ICB]:[Population share of ICB]]</f>
        <v>0.64771396888637855</v>
      </c>
    </row>
    <row r="2902" spans="1:14">
      <c r="A2902" s="63" t="s">
        <v>7860</v>
      </c>
      <c r="B2902" s="63" t="s">
        <v>13738</v>
      </c>
      <c r="C2902" s="63" t="s">
        <v>26</v>
      </c>
      <c r="D2902" s="63" t="s">
        <v>86</v>
      </c>
      <c r="E2902" s="72">
        <v>8135</v>
      </c>
      <c r="F2902" s="64">
        <v>1</v>
      </c>
      <c r="G2902" s="79">
        <v>0</v>
      </c>
      <c r="H2902" s="133">
        <v>85.895240783691406</v>
      </c>
      <c r="I2902" s="134">
        <v>61.344635009765625</v>
      </c>
      <c r="J2902" s="105">
        <v>79.252067565917969</v>
      </c>
      <c r="K2902" s="96">
        <f>msoa_calculations5[[#This Row],[ Pop20]]/SUMIF(msoa_calculations5[ICB26],msoa_calculations5[[#This Row],[ICB26]],msoa_calculations5[[ Pop20]])</f>
        <v>7.1372546267132481E-3</v>
      </c>
      <c r="L2902" s="98" cm="1">
        <f t="array" ref="L2902">msoa_calculations5[[#This Row],[ Estimated case time (see and convey)]]*msoa_calculations5[[#This Row],[Population share of ICB]:[Population share of ICB]]</f>
        <v>0.61305620469604993</v>
      </c>
      <c r="M2902" s="98" cm="1">
        <f t="array" ref="M2902">msoa_calculations5[[#This Row],[Estimated case time (see and treat)]]*msoa_calculations5[[#This Row],[Population share of ICB]:[Population share of ICB]]</f>
        <v>0.4378322800474852</v>
      </c>
      <c r="N2902" s="94" cm="1">
        <f t="array" ref="N2902">msoa_calculations5[[#This Row],[Weighted estimate]]*msoa_calculations5[[#This Row],[Population share of ICB]:[Population share of ICB]]</f>
        <v>0.565642185911439</v>
      </c>
    </row>
    <row r="2903" spans="1:14">
      <c r="A2903" s="63" t="s">
        <v>7858</v>
      </c>
      <c r="B2903" s="63" t="s">
        <v>13738</v>
      </c>
      <c r="C2903" s="63" t="s">
        <v>26</v>
      </c>
      <c r="D2903" s="63" t="s">
        <v>86</v>
      </c>
      <c r="E2903" s="72">
        <v>4855</v>
      </c>
      <c r="F2903" s="64">
        <v>1</v>
      </c>
      <c r="G2903" s="79">
        <v>0</v>
      </c>
      <c r="H2903" s="133">
        <v>87.886505126953125</v>
      </c>
      <c r="I2903" s="134">
        <v>62.987068176269531</v>
      </c>
      <c r="J2903" s="105">
        <v>81.148941040039063</v>
      </c>
      <c r="K2903" s="96">
        <f>msoa_calculations5[[#This Row],[ Pop20]]/SUMIF(msoa_calculations5[ICB26],msoa_calculations5[[#This Row],[ICB26]],msoa_calculations5[[ Pop20]])</f>
        <v>4.2595416364711522E-3</v>
      </c>
      <c r="L2903" s="98" cm="1">
        <f t="array" ref="L2903">msoa_calculations5[[#This Row],[ Estimated case time (see and convey)]]*msoa_calculations5[[#This Row],[Population share of ICB]:[Population share of ICB]]</f>
        <v>0.37435622787219225</v>
      </c>
      <c r="M2903" s="98" cm="1">
        <f t="array" ref="M2903">msoa_calculations5[[#This Row],[Estimated case time (see and treat)]]*msoa_calculations5[[#This Row],[Population share of ICB]:[Population share of ICB]]</f>
        <v>0.26829603945606717</v>
      </c>
      <c r="N2903" s="94" cm="1">
        <f t="array" ref="N2903">msoa_calculations5[[#This Row],[Weighted estimate]]*msoa_calculations5[[#This Row],[Population share of ICB]:[Population share of ICB]]</f>
        <v>0.34565729311558901</v>
      </c>
    </row>
    <row r="2904" spans="1:14">
      <c r="A2904" s="63" t="s">
        <v>7856</v>
      </c>
      <c r="B2904" s="63" t="s">
        <v>13738</v>
      </c>
      <c r="C2904" s="63" t="s">
        <v>26</v>
      </c>
      <c r="D2904" s="63" t="s">
        <v>86</v>
      </c>
      <c r="E2904" s="72">
        <v>6271</v>
      </c>
      <c r="F2904" s="64">
        <v>1</v>
      </c>
      <c r="G2904" s="79">
        <v>0</v>
      </c>
      <c r="H2904" s="133">
        <v>90.89501953125</v>
      </c>
      <c r="I2904" s="134">
        <v>64.81829833984375</v>
      </c>
      <c r="J2904" s="105">
        <v>83.838897705078125</v>
      </c>
      <c r="K2904" s="96">
        <f>msoa_calculations5[[#This Row],[ Pop20]]/SUMIF(msoa_calculations5[ICB26],msoa_calculations5[[#This Row],[ICB26]],msoa_calculations5[[ Pop20]])</f>
        <v>5.5018713907951785E-3</v>
      </c>
      <c r="L2904" s="98" cm="1">
        <f t="array" ref="L2904">msoa_calculations5[[#This Row],[ Estimated case time (see and convey)]]*msoa_calculations5[[#This Row],[Population share of ICB]:[Population share of ICB]]</f>
        <v>0.50009270752475332</v>
      </c>
      <c r="M2904" s="98" cm="1">
        <f t="array" ref="M2904">msoa_calculations5[[#This Row],[Estimated case time (see and treat)]]*msoa_calculations5[[#This Row],[Population share of ICB]:[Population share of ICB]]</f>
        <v>0.35662194123601293</v>
      </c>
      <c r="N2904" s="94" cm="1">
        <f t="array" ref="N2904">msoa_calculations5[[#This Row],[Weighted estimate]]*msoa_calculations5[[#This Row],[Population share of ICB]:[Population share of ICB]]</f>
        <v>0.46127083271937286</v>
      </c>
    </row>
    <row r="2905" spans="1:14">
      <c r="A2905" s="63" t="s">
        <v>7854</v>
      </c>
      <c r="B2905" s="63" t="s">
        <v>13738</v>
      </c>
      <c r="C2905" s="63" t="s">
        <v>26</v>
      </c>
      <c r="D2905" s="63" t="s">
        <v>86</v>
      </c>
      <c r="E2905" s="72">
        <v>8431</v>
      </c>
      <c r="F2905" s="64">
        <v>1</v>
      </c>
      <c r="G2905" s="79">
        <v>0</v>
      </c>
      <c r="H2905" s="133">
        <v>85.308006286621094</v>
      </c>
      <c r="I2905" s="134">
        <v>61.036689758300781</v>
      </c>
      <c r="J2905" s="105">
        <v>78.740409851074219</v>
      </c>
      <c r="K2905" s="96">
        <f>msoa_calculations5[[#This Row],[ Pop20]]/SUMIF(msoa_calculations5[ICB26],msoa_calculations5[[#This Row],[ICB26]],msoa_calculations5[[ Pop20]])</f>
        <v>7.3969506770521689E-3</v>
      </c>
      <c r="L2905" s="98" cm="1">
        <f t="array" ref="L2905">msoa_calculations5[[#This Row],[ Estimated case time (see and convey)]]*msoa_calculations5[[#This Row],[Population share of ICB]:[Population share of ICB]]</f>
        <v>0.63101911485979256</v>
      </c>
      <c r="M2905" s="98" cm="1">
        <f t="array" ref="M2905">msoa_calculations5[[#This Row],[Estimated case time (see and treat)]]*msoa_calculations5[[#This Row],[Population share of ICB]:[Population share of ICB]]</f>
        <v>0.45148538363268614</v>
      </c>
      <c r="N2905" s="94" cm="1">
        <f t="array" ref="N2905">msoa_calculations5[[#This Row],[Weighted estimate]]*msoa_calculations5[[#This Row],[Population share of ICB]:[Population share of ICB]]</f>
        <v>0.58243892795926866</v>
      </c>
    </row>
    <row r="2906" spans="1:14">
      <c r="A2906" s="63" t="s">
        <v>7852</v>
      </c>
      <c r="B2906" s="63" t="s">
        <v>13738</v>
      </c>
      <c r="C2906" s="63" t="s">
        <v>26</v>
      </c>
      <c r="D2906" s="63" t="s">
        <v>86</v>
      </c>
      <c r="E2906" s="72">
        <v>5969</v>
      </c>
      <c r="F2906" s="64">
        <v>1</v>
      </c>
      <c r="G2906" s="79">
        <v>0</v>
      </c>
      <c r="H2906" s="133">
        <v>94.764846801757813</v>
      </c>
      <c r="I2906" s="134">
        <v>68.959877014160156</v>
      </c>
      <c r="J2906" s="105">
        <v>87.782257080078125</v>
      </c>
      <c r="K2906" s="96">
        <f>msoa_calculations5[[#This Row],[ Pop20]]/SUMIF(msoa_calculations5[ICB26],msoa_calculations5[[#This Row],[ICB26]],msoa_calculations5[[ Pop20]])</f>
        <v>5.2369112313277663E-3</v>
      </c>
      <c r="L2906" s="98" cm="1">
        <f t="array" ref="L2906">msoa_calculations5[[#This Row],[ Estimated case time (see and convey)]]*msoa_calculations5[[#This Row],[Population share of ICB]:[Population share of ICB]]</f>
        <v>0.49627509055118063</v>
      </c>
      <c r="M2906" s="98" cm="1">
        <f t="array" ref="M2906">msoa_calculations5[[#This Row],[Estimated case time (see and treat)]]*msoa_calculations5[[#This Row],[Population share of ICB]:[Population share of ICB]]</f>
        <v>0.36113675444643678</v>
      </c>
      <c r="N2906" s="94" cm="1">
        <f t="array" ref="N2906">msoa_calculations5[[#This Row],[Weighted estimate]]*msoa_calculations5[[#This Row],[Population share of ICB]:[Population share of ICB]]</f>
        <v>0.45970788801396245</v>
      </c>
    </row>
    <row r="2907" spans="1:14">
      <c r="A2907" s="63" t="s">
        <v>7850</v>
      </c>
      <c r="B2907" s="63" t="s">
        <v>13738</v>
      </c>
      <c r="C2907" s="63" t="s">
        <v>26</v>
      </c>
      <c r="D2907" s="63" t="s">
        <v>86</v>
      </c>
      <c r="E2907" s="72">
        <v>6993</v>
      </c>
      <c r="F2907" s="64">
        <v>1</v>
      </c>
      <c r="G2907" s="79">
        <v>0</v>
      </c>
      <c r="H2907" s="133">
        <v>90.918266296386719</v>
      </c>
      <c r="I2907" s="134">
        <v>65.016036987304688</v>
      </c>
      <c r="J2907" s="105">
        <v>83.90936279296875</v>
      </c>
      <c r="K2907" s="96">
        <f>msoa_calculations5[[#This Row],[ Pop20]]/SUMIF(msoa_calculations5[ICB26],msoa_calculations5[[#This Row],[ICB26]],msoa_calculations5[[ Pop20]])</f>
        <v>6.1353191892570061E-3</v>
      </c>
      <c r="L2907" s="98" cm="1">
        <f t="array" ref="L2907">msoa_calculations5[[#This Row],[ Estimated case time (see and convey)]]*msoa_calculations5[[#This Row],[Population share of ICB]:[Population share of ICB]]</f>
        <v>0.5578125838621999</v>
      </c>
      <c r="M2907" s="98" cm="1">
        <f t="array" ref="M2907">msoa_calculations5[[#This Row],[Estimated case time (see and treat)]]*msoa_calculations5[[#This Row],[Population share of ICB]:[Population share of ICB]]</f>
        <v>0.39889413933765372</v>
      </c>
      <c r="N2907" s="94" cm="1">
        <f t="array" ref="N2907">msoa_calculations5[[#This Row],[Weighted estimate]]*msoa_calculations5[[#This Row],[Population share of ICB]:[Population share of ICB]]</f>
        <v>0.51481072370202907</v>
      </c>
    </row>
    <row r="2908" spans="1:14">
      <c r="A2908" s="63" t="s">
        <v>7848</v>
      </c>
      <c r="B2908" s="63" t="s">
        <v>13738</v>
      </c>
      <c r="C2908" s="63" t="s">
        <v>26</v>
      </c>
      <c r="D2908" s="63" t="s">
        <v>86</v>
      </c>
      <c r="E2908" s="72">
        <v>5972</v>
      </c>
      <c r="F2908" s="64">
        <v>1</v>
      </c>
      <c r="G2908" s="79">
        <v>0</v>
      </c>
      <c r="H2908" s="133">
        <v>89.057418823242188</v>
      </c>
      <c r="I2908" s="134">
        <v>63.967079162597656</v>
      </c>
      <c r="J2908" s="105">
        <v>82.268203735351563</v>
      </c>
      <c r="K2908" s="96">
        <f>msoa_calculations5[[#This Row],[ Pop20]]/SUMIF(msoa_calculations5[ICB26],msoa_calculations5[[#This Row],[ICB26]],msoa_calculations5[[ Pop20]])</f>
        <v>5.2395432858920125E-3</v>
      </c>
      <c r="L2908" s="98" cm="1">
        <f t="array" ref="L2908">msoa_calculations5[[#This Row],[ Estimated case time (see and convey)]]*msoa_calculations5[[#This Row],[Population share of ICB]:[Population share of ICB]]</f>
        <v>0.46662020085419154</v>
      </c>
      <c r="M2908" s="98" cm="1">
        <f t="array" ref="M2908">msoa_calculations5[[#This Row],[Estimated case time (see and treat)]]*msoa_calculations5[[#This Row],[Population share of ICB]:[Population share of ICB]]</f>
        <v>0.33515828014451138</v>
      </c>
      <c r="N2908" s="94" cm="1">
        <f t="array" ref="N2908">msoa_calculations5[[#This Row],[Weighted estimate]]*msoa_calculations5[[#This Row],[Population share of ICB]:[Population share of ICB]]</f>
        <v>0.43104781452395746</v>
      </c>
    </row>
    <row r="2909" spans="1:14">
      <c r="A2909" s="63" t="s">
        <v>7846</v>
      </c>
      <c r="B2909" s="63" t="s">
        <v>13738</v>
      </c>
      <c r="C2909" s="63" t="s">
        <v>26</v>
      </c>
      <c r="D2909" s="63" t="s">
        <v>86</v>
      </c>
      <c r="E2909" s="72">
        <v>5669</v>
      </c>
      <c r="F2909" s="64">
        <v>1</v>
      </c>
      <c r="G2909" s="79">
        <v>0</v>
      </c>
      <c r="H2909" s="133">
        <v>91.514732360839844</v>
      </c>
      <c r="I2909" s="134">
        <v>67.23992919921875</v>
      </c>
      <c r="J2909" s="105">
        <v>84.946189880371094</v>
      </c>
      <c r="K2909" s="96">
        <f>msoa_calculations5[[#This Row],[ Pop20]]/SUMIF(msoa_calculations5[ICB26],msoa_calculations5[[#This Row],[ICB26]],msoa_calculations5[[ Pop20]])</f>
        <v>4.9737057749031843E-3</v>
      </c>
      <c r="L2909" s="98" cm="1">
        <f t="array" ref="L2909">msoa_calculations5[[#This Row],[ Estimated case time (see and convey)]]*msoa_calculations5[[#This Row],[Population share of ICB]:[Population share of ICB]]</f>
        <v>0.45516735283182846</v>
      </c>
      <c r="M2909" s="98" cm="1">
        <f t="array" ref="M2909">msoa_calculations5[[#This Row],[Estimated case time (see and treat)]]*msoa_calculations5[[#This Row],[Population share of ICB]:[Population share of ICB]]</f>
        <v>0.33443162416223554</v>
      </c>
      <c r="N2909" s="94" cm="1">
        <f t="array" ref="N2909">msoa_calculations5[[#This Row],[Weighted estimate]]*msoa_calculations5[[#This Row],[Population share of ICB]:[Population share of ICB]]</f>
        <v>0.42249735516402415</v>
      </c>
    </row>
    <row r="2910" spans="1:14">
      <c r="A2910" s="63" t="s">
        <v>7844</v>
      </c>
      <c r="B2910" s="63" t="s">
        <v>13738</v>
      </c>
      <c r="C2910" s="63" t="s">
        <v>26</v>
      </c>
      <c r="D2910" s="63" t="s">
        <v>86</v>
      </c>
      <c r="E2910" s="72">
        <v>6808</v>
      </c>
      <c r="F2910" s="64">
        <v>1</v>
      </c>
      <c r="G2910" s="79">
        <v>0</v>
      </c>
      <c r="H2910" s="133">
        <v>91.198379516601563</v>
      </c>
      <c r="I2910" s="134">
        <v>64.525192260742188</v>
      </c>
      <c r="J2910" s="105">
        <v>83.980857849121094</v>
      </c>
      <c r="K2910" s="96">
        <f>msoa_calculations5[[#This Row],[ Pop20]]/SUMIF(msoa_calculations5[ICB26],msoa_calculations5[[#This Row],[ICB26]],msoa_calculations5[[ Pop20]])</f>
        <v>5.9730091577951802E-3</v>
      </c>
      <c r="L2910" s="98" cm="1">
        <f t="array" ref="L2910">msoa_calculations5[[#This Row],[ Estimated case time (see and convey)]]*msoa_calculations5[[#This Row],[Population share of ICB]:[Population share of ICB]]</f>
        <v>0.54472875602874149</v>
      </c>
      <c r="M2910" s="98" cm="1">
        <f t="array" ref="M2910">msoa_calculations5[[#This Row],[Estimated case time (see and treat)]]*msoa_calculations5[[#This Row],[Population share of ICB]:[Population share of ICB]]</f>
        <v>0.38540956428190776</v>
      </c>
      <c r="N2910" s="94" cm="1">
        <f t="array" ref="N2910">msoa_calculations5[[#This Row],[Weighted estimate]]*msoa_calculations5[[#This Row],[Population share of ICB]:[Population share of ICB]]</f>
        <v>0.50161843301229558</v>
      </c>
    </row>
    <row r="2911" spans="1:14">
      <c r="A2911" s="63" t="s">
        <v>7842</v>
      </c>
      <c r="B2911" s="63" t="s">
        <v>13738</v>
      </c>
      <c r="C2911" s="63" t="s">
        <v>26</v>
      </c>
      <c r="D2911" s="63" t="s">
        <v>86</v>
      </c>
      <c r="E2911" s="72">
        <v>6091</v>
      </c>
      <c r="F2911" s="64">
        <v>1</v>
      </c>
      <c r="G2911" s="79">
        <v>0</v>
      </c>
      <c r="H2911" s="133">
        <v>88.204986572265625</v>
      </c>
      <c r="I2911" s="134">
        <v>61.940238952636719</v>
      </c>
      <c r="J2911" s="105">
        <v>81.097984313964844</v>
      </c>
      <c r="K2911" s="96">
        <f>msoa_calculations5[[#This Row],[ Pop20]]/SUMIF(msoa_calculations5[ICB26],msoa_calculations5[[#This Row],[ICB26]],msoa_calculations5[[ Pop20]])</f>
        <v>5.3439481169404298E-3</v>
      </c>
      <c r="L2911" s="98" cm="1">
        <f t="array" ref="L2911">msoa_calculations5[[#This Row],[ Estimated case time (see and convey)]]*msoa_calculations5[[#This Row],[Population share of ICB]:[Population share of ICB]]</f>
        <v>0.47136287189761478</v>
      </c>
      <c r="M2911" s="98" cm="1">
        <f t="array" ref="M2911">msoa_calculations5[[#This Row],[Estimated case time (see and treat)]]*msoa_calculations5[[#This Row],[Population share of ICB]:[Population share of ICB]]</f>
        <v>0.33100542331378324</v>
      </c>
      <c r="N2911" s="94" cm="1">
        <f t="array" ref="N2911">msoa_calculations5[[#This Row],[Weighted estimate]]*msoa_calculations5[[#This Row],[Population share of ICB]:[Population share of ICB]]</f>
        <v>0.43338342056227697</v>
      </c>
    </row>
    <row r="2912" spans="1:14">
      <c r="A2912" s="63" t="s">
        <v>7840</v>
      </c>
      <c r="B2912" s="63" t="s">
        <v>13738</v>
      </c>
      <c r="C2912" s="63" t="s">
        <v>26</v>
      </c>
      <c r="D2912" s="63" t="s">
        <v>86</v>
      </c>
      <c r="E2912" s="72">
        <v>5931</v>
      </c>
      <c r="F2912" s="64">
        <v>1</v>
      </c>
      <c r="G2912" s="79">
        <v>0</v>
      </c>
      <c r="H2912" s="133">
        <v>90.807449340820313</v>
      </c>
      <c r="I2912" s="134">
        <v>66.5858154296875</v>
      </c>
      <c r="J2912" s="105">
        <v>84.2532958984375</v>
      </c>
      <c r="K2912" s="96">
        <f>msoa_calculations5[[#This Row],[ Pop20]]/SUMIF(msoa_calculations5[ICB26],msoa_calculations5[[#This Row],[ICB26]],msoa_calculations5[[ Pop20]])</f>
        <v>5.2035718735139857E-3</v>
      </c>
      <c r="L2912" s="98" cm="1">
        <f t="array" ref="L2912">msoa_calculations5[[#This Row],[ Estimated case time (see and convey)]]*msoa_calculations5[[#This Row],[Population share of ICB]:[Population share of ICB]]</f>
        <v>0.47252308929543868</v>
      </c>
      <c r="M2912" s="98" cm="1">
        <f t="array" ref="M2912">msoa_calculations5[[#This Row],[Estimated case time (see and treat)]]*msoa_calculations5[[#This Row],[Population share of ICB]:[Population share of ICB]]</f>
        <v>0.34648407634491546</v>
      </c>
      <c r="N2912" s="94" cm="1">
        <f t="array" ref="N2912">msoa_calculations5[[#This Row],[Weighted estimate]]*msoa_calculations5[[#This Row],[Population share of ICB]:[Population share of ICB]]</f>
        <v>0.43841808078796063</v>
      </c>
    </row>
    <row r="2913" spans="1:14">
      <c r="A2913" s="63" t="s">
        <v>7838</v>
      </c>
      <c r="B2913" s="63" t="s">
        <v>13738</v>
      </c>
      <c r="C2913" s="63" t="s">
        <v>26</v>
      </c>
      <c r="D2913" s="63" t="s">
        <v>86</v>
      </c>
      <c r="E2913" s="72">
        <v>8400</v>
      </c>
      <c r="F2913" s="64">
        <v>1</v>
      </c>
      <c r="G2913" s="79">
        <v>0</v>
      </c>
      <c r="H2913" s="133">
        <v>92.245071411132813</v>
      </c>
      <c r="I2913" s="134">
        <v>64.925834655761719</v>
      </c>
      <c r="J2913" s="105">
        <v>84.852737426757813</v>
      </c>
      <c r="K2913" s="96">
        <f>msoa_calculations5[[#This Row],[ Pop20]]/SUMIF(msoa_calculations5[ICB26],msoa_calculations5[[#This Row],[ICB26]],msoa_calculations5[[ Pop20]])</f>
        <v>7.3697527798882957E-3</v>
      </c>
      <c r="L2913" s="98" cm="1">
        <f t="array" ref="L2913">msoa_calculations5[[#This Row],[ Estimated case time (see and convey)]]*msoa_calculations5[[#This Row],[Population share of ICB]:[Population share of ICB]]</f>
        <v>0.67982337146319038</v>
      </c>
      <c r="M2913" s="98" cm="1">
        <f t="array" ref="M2913">msoa_calculations5[[#This Row],[Estimated case time (see and treat)]]*msoa_calculations5[[#This Row],[Population share of ICB]:[Population share of ICB]]</f>
        <v>0.47848735044086776</v>
      </c>
      <c r="N2913" s="94" cm="1">
        <f t="array" ref="N2913">msoa_calculations5[[#This Row],[Weighted estimate]]*msoa_calculations5[[#This Row],[Population share of ICB]:[Population share of ICB]]</f>
        <v>0.62534369753198005</v>
      </c>
    </row>
    <row r="2914" spans="1:14">
      <c r="A2914" s="63" t="s">
        <v>7836</v>
      </c>
      <c r="B2914" s="63" t="s">
        <v>13738</v>
      </c>
      <c r="C2914" s="63" t="s">
        <v>26</v>
      </c>
      <c r="D2914" s="63" t="s">
        <v>86</v>
      </c>
      <c r="E2914" s="72">
        <v>8138</v>
      </c>
      <c r="F2914" s="64">
        <v>1</v>
      </c>
      <c r="G2914" s="79">
        <v>0</v>
      </c>
      <c r="H2914" s="133">
        <v>90.267318725585938</v>
      </c>
      <c r="I2914" s="134">
        <v>63.834815979003906</v>
      </c>
      <c r="J2914" s="105">
        <v>83.114921569824219</v>
      </c>
      <c r="K2914" s="96">
        <f>msoa_calculations5[[#This Row],[ Pop20]]/SUMIF(msoa_calculations5[ICB26],msoa_calculations5[[#This Row],[ICB26]],msoa_calculations5[[ Pop20]])</f>
        <v>7.1398866812774943E-3</v>
      </c>
      <c r="L2914" s="98" cm="1">
        <f t="array" ref="L2914">msoa_calculations5[[#This Row],[ Estimated case time (see and convey)]]*msoa_calculations5[[#This Row],[Population share of ICB]:[Population share of ICB]]</f>
        <v>0.6444984267234416</v>
      </c>
      <c r="M2914" s="98" cm="1">
        <f t="array" ref="M2914">msoa_calculations5[[#This Row],[Estimated case time (see and treat)]]*msoa_calculations5[[#This Row],[Population share of ICB]:[Population share of ICB]]</f>
        <v>0.45577335241028977</v>
      </c>
      <c r="N2914" s="94" cm="1">
        <f t="array" ref="N2914">msoa_calculations5[[#This Row],[Weighted estimate]]*msoa_calculations5[[#This Row],[Population share of ICB]:[Population share of ICB]]</f>
        <v>0.59343112153181143</v>
      </c>
    </row>
    <row r="2915" spans="1:14">
      <c r="A2915" s="63" t="s">
        <v>7834</v>
      </c>
      <c r="B2915" s="63" t="s">
        <v>13738</v>
      </c>
      <c r="C2915" s="63" t="s">
        <v>26</v>
      </c>
      <c r="D2915" s="63" t="s">
        <v>86</v>
      </c>
      <c r="E2915" s="72">
        <v>4989</v>
      </c>
      <c r="F2915" s="64">
        <v>1</v>
      </c>
      <c r="G2915" s="79">
        <v>0</v>
      </c>
      <c r="H2915" s="133">
        <v>94.787284851074219</v>
      </c>
      <c r="I2915" s="134">
        <v>67.837974548339844</v>
      </c>
      <c r="J2915" s="105">
        <v>87.495048522949219</v>
      </c>
      <c r="K2915" s="96">
        <f>msoa_calculations5[[#This Row],[ Pop20]]/SUMIF(msoa_calculations5[ICB26],msoa_calculations5[[#This Row],[ICB26]],msoa_calculations5[[ Pop20]])</f>
        <v>4.3771067403407986E-3</v>
      </c>
      <c r="L2915" s="98" cm="1">
        <f t="array" ref="L2915">msoa_calculations5[[#This Row],[ Estimated case time (see and convey)]]*msoa_calculations5[[#This Row],[Population share of ICB]:[Population share of ICB]]</f>
        <v>0.41489406342024021</v>
      </c>
      <c r="M2915" s="98" cm="1">
        <f t="array" ref="M2915">msoa_calculations5[[#This Row],[Estimated case time (see and treat)]]*msoa_calculations5[[#This Row],[Population share of ICB]:[Population share of ICB]]</f>
        <v>0.29693405564660585</v>
      </c>
      <c r="N2915" s="94" cm="1">
        <f t="array" ref="N2915">msoa_calculations5[[#This Row],[Weighted estimate]]*msoa_calculations5[[#This Row],[Population share of ICB]:[Population share of ICB]]</f>
        <v>0.38297516663624626</v>
      </c>
    </row>
    <row r="2916" spans="1:14">
      <c r="A2916" s="63" t="s">
        <v>7832</v>
      </c>
      <c r="B2916" s="63" t="s">
        <v>13738</v>
      </c>
      <c r="C2916" s="63" t="s">
        <v>26</v>
      </c>
      <c r="D2916" s="63" t="s">
        <v>86</v>
      </c>
      <c r="E2916" s="72">
        <v>5291</v>
      </c>
      <c r="F2916" s="64">
        <v>1</v>
      </c>
      <c r="G2916" s="79">
        <v>0</v>
      </c>
      <c r="H2916" s="133">
        <v>92.732559204101563</v>
      </c>
      <c r="I2916" s="134">
        <v>67.451866149902344</v>
      </c>
      <c r="J2916" s="105">
        <v>85.891830444335938</v>
      </c>
      <c r="K2916" s="96">
        <f>msoa_calculations5[[#This Row],[ Pop20]]/SUMIF(msoa_calculations5[ICB26],msoa_calculations5[[#This Row],[ICB26]],msoa_calculations5[[ Pop20]])</f>
        <v>4.6420668998082108E-3</v>
      </c>
      <c r="L2916" s="98" cm="1">
        <f t="array" ref="L2916">msoa_calculations5[[#This Row],[ Estimated case time (see and convey)]]*msoa_calculations5[[#This Row],[Population share of ICB]:[Population share of ICB]]</f>
        <v>0.43047074361586513</v>
      </c>
      <c r="M2916" s="98" cm="1">
        <f t="array" ref="M2916">msoa_calculations5[[#This Row],[Estimated case time (see and treat)]]*msoa_calculations5[[#This Row],[Population share of ICB]:[Population share of ICB]]</f>
        <v>0.31311607518475559</v>
      </c>
      <c r="N2916" s="94" cm="1">
        <f t="array" ref="N2916">msoa_calculations5[[#This Row],[Weighted estimate]]*msoa_calculations5[[#This Row],[Population share of ICB]:[Population share of ICB]]</f>
        <v>0.39871562306959102</v>
      </c>
    </row>
    <row r="2917" spans="1:14">
      <c r="A2917" s="63" t="s">
        <v>2438</v>
      </c>
      <c r="B2917" s="63" t="s">
        <v>13727</v>
      </c>
      <c r="C2917" s="63" t="s">
        <v>22</v>
      </c>
      <c r="D2917" s="63" t="s">
        <v>92</v>
      </c>
      <c r="E2917" s="72">
        <v>6551</v>
      </c>
      <c r="F2917" s="64">
        <v>1</v>
      </c>
      <c r="G2917" s="79">
        <v>0</v>
      </c>
      <c r="H2917" s="133">
        <v>95.114814758300781</v>
      </c>
      <c r="I2917" s="134">
        <v>68.016532897949219</v>
      </c>
      <c r="J2917" s="105">
        <v>87.782264709472656</v>
      </c>
      <c r="K2917" s="96">
        <f>msoa_calculations5[[#This Row],[ Pop20]]/SUMIF(msoa_calculations5[ICB26],msoa_calculations5[[#This Row],[ICB26]],msoa_calculations5[[ Pop20]])</f>
        <v>7.0443587063585261E-3</v>
      </c>
      <c r="L2917" s="98" cm="1">
        <f t="array" ref="L2917">msoa_calculations5[[#This Row],[ Estimated case time (see and convey)]]*msoa_calculations5[[#This Row],[Population share of ICB]:[Population share of ICB]]</f>
        <v>0.6700228734463145</v>
      </c>
      <c r="M2917" s="98" cm="1">
        <f t="array" ref="M2917">msoa_calculations5[[#This Row],[Estimated case time (see and treat)]]*msoa_calculations5[[#This Row],[Population share of ICB]:[Population share of ICB]]</f>
        <v>0.47913285569598968</v>
      </c>
      <c r="N2917" s="94" cm="1">
        <f t="array" ref="N2917">msoa_calculations5[[#This Row],[Weighted estimate]]*msoa_calculations5[[#This Row],[Population share of ICB]:[Population share of ICB]]</f>
        <v>0.61836976067004246</v>
      </c>
    </row>
    <row r="2918" spans="1:14">
      <c r="A2918" s="63" t="s">
        <v>2436</v>
      </c>
      <c r="B2918" s="63" t="s">
        <v>13727</v>
      </c>
      <c r="C2918" s="63" t="s">
        <v>22</v>
      </c>
      <c r="D2918" s="63" t="s">
        <v>92</v>
      </c>
      <c r="E2918" s="72">
        <v>6587</v>
      </c>
      <c r="F2918" s="64">
        <v>1</v>
      </c>
      <c r="G2918" s="79">
        <v>0</v>
      </c>
      <c r="H2918" s="133">
        <v>94.416488647460938</v>
      </c>
      <c r="I2918" s="134">
        <v>68.155113220214844</v>
      </c>
      <c r="J2918" s="105">
        <v>87.310401916503906</v>
      </c>
      <c r="K2918" s="96">
        <f>msoa_calculations5[[#This Row],[ Pop20]]/SUMIF(msoa_calculations5[ICB26],msoa_calculations5[[#This Row],[ICB26]],msoa_calculations5[[ Pop20]])</f>
        <v>7.0830698822750126E-3</v>
      </c>
      <c r="L2918" s="98" cm="1">
        <f t="array" ref="L2918">msoa_calculations5[[#This Row],[ Estimated case time (see and convey)]]*msoa_calculations5[[#This Row],[Population share of ICB]:[Population share of ICB]]</f>
        <v>0.66875858712899117</v>
      </c>
      <c r="M2918" s="98" cm="1">
        <f t="array" ref="M2918">msoa_calculations5[[#This Row],[Estimated case time (see and treat)]]*msoa_calculations5[[#This Row],[Population share of ICB]:[Population share of ICB]]</f>
        <v>0.48274742977314733</v>
      </c>
      <c r="N2918" s="94" cm="1">
        <f t="array" ref="N2918">msoa_calculations5[[#This Row],[Weighted estimate]]*msoa_calculations5[[#This Row],[Population share of ICB]:[Population share of ICB]]</f>
        <v>0.61842567822411532</v>
      </c>
    </row>
    <row r="2919" spans="1:14">
      <c r="A2919" s="63" t="s">
        <v>2434</v>
      </c>
      <c r="B2919" s="63" t="s">
        <v>13727</v>
      </c>
      <c r="C2919" s="63" t="s">
        <v>22</v>
      </c>
      <c r="D2919" s="63" t="s">
        <v>92</v>
      </c>
      <c r="E2919" s="72">
        <v>5722</v>
      </c>
      <c r="F2919" s="64">
        <v>1</v>
      </c>
      <c r="G2919" s="79">
        <v>0</v>
      </c>
      <c r="H2919" s="133">
        <v>94.867294311523438</v>
      </c>
      <c r="I2919" s="134">
        <v>69.087760925292969</v>
      </c>
      <c r="J2919" s="105">
        <v>87.891586303710938</v>
      </c>
      <c r="K2919" s="96">
        <f>msoa_calculations5[[#This Row],[ Pop20]]/SUMIF(msoa_calculations5[ICB26],msoa_calculations5[[#This Row],[ICB26]],msoa_calculations5[[ Pop20]])</f>
        <v>6.1529263498371978E-3</v>
      </c>
      <c r="L2919" s="98" cm="1">
        <f t="array" ref="L2919">msoa_calculations5[[#This Row],[ Estimated case time (see and convey)]]*msoa_calculations5[[#This Row],[Population share of ICB]:[Population share of ICB]]</f>
        <v>0.58371147490713304</v>
      </c>
      <c r="M2919" s="98" cm="1">
        <f t="array" ref="M2919">msoa_calculations5[[#This Row],[Estimated case time (see and treat)]]*msoa_calculations5[[#This Row],[Population share of ICB]:[Population share of ICB]]</f>
        <v>0.42509190464848784</v>
      </c>
      <c r="N2919" s="94" cm="1">
        <f t="array" ref="N2919">msoa_calculations5[[#This Row],[Weighted estimate]]*msoa_calculations5[[#This Row],[Population share of ICB]:[Population share of ICB]]</f>
        <v>0.54079045729709319</v>
      </c>
    </row>
    <row r="2920" spans="1:14">
      <c r="A2920" s="63" t="s">
        <v>2432</v>
      </c>
      <c r="B2920" s="63" t="s">
        <v>13727</v>
      </c>
      <c r="C2920" s="63" t="s">
        <v>22</v>
      </c>
      <c r="D2920" s="63" t="s">
        <v>92</v>
      </c>
      <c r="E2920" s="72">
        <v>5700</v>
      </c>
      <c r="F2920" s="64">
        <v>1</v>
      </c>
      <c r="G2920" s="79">
        <v>0</v>
      </c>
      <c r="H2920" s="133">
        <v>88.346099853515625</v>
      </c>
      <c r="I2920" s="134">
        <v>64.196800231933594</v>
      </c>
      <c r="J2920" s="105">
        <v>81.811515808105469</v>
      </c>
      <c r="K2920" s="96">
        <f>msoa_calculations5[[#This Row],[ Pop20]]/SUMIF(msoa_calculations5[ICB26],msoa_calculations5[[#This Row],[ICB26]],msoa_calculations5[[ Pop20]])</f>
        <v>6.1292695201104561E-3</v>
      </c>
      <c r="L2920" s="98" cm="1">
        <f t="array" ref="L2920">msoa_calculations5[[#This Row],[ Estimated case time (see and convey)]]*msoa_calculations5[[#This Row],[Population share of ICB]:[Population share of ICB]]</f>
        <v>0.54149705705278817</v>
      </c>
      <c r="M2920" s="98" cm="1">
        <f t="array" ref="M2920">msoa_calculations5[[#This Row],[Estimated case time (see and treat)]]*msoa_calculations5[[#This Row],[Population share of ICB]:[Population share of ICB]]</f>
        <v>0.39347949095021045</v>
      </c>
      <c r="N2920" s="94" cm="1">
        <f t="array" ref="N2920">msoa_calculations5[[#This Row],[Weighted estimate]]*msoa_calculations5[[#This Row],[Population share of ICB]:[Population share of ICB]]</f>
        <v>0.50144483023665565</v>
      </c>
    </row>
    <row r="2921" spans="1:14">
      <c r="A2921" s="63" t="s">
        <v>2430</v>
      </c>
      <c r="B2921" s="63" t="s">
        <v>13727</v>
      </c>
      <c r="C2921" s="63" t="s">
        <v>22</v>
      </c>
      <c r="D2921" s="63" t="s">
        <v>92</v>
      </c>
      <c r="E2921" s="72">
        <v>5779</v>
      </c>
      <c r="F2921" s="64">
        <v>1</v>
      </c>
      <c r="G2921" s="79">
        <v>0</v>
      </c>
      <c r="H2921" s="133">
        <v>84.627334594726563</v>
      </c>
      <c r="I2921" s="134">
        <v>61.983036041259766</v>
      </c>
      <c r="J2921" s="105">
        <v>78.499992370605469</v>
      </c>
      <c r="K2921" s="96">
        <f>msoa_calculations5[[#This Row],[ Pop20]]/SUMIF(msoa_calculations5[ICB26],msoa_calculations5[[#This Row],[ICB26]],msoa_calculations5[[ Pop20]])</f>
        <v>6.2142190450383029E-3</v>
      </c>
      <c r="L2921" s="98" cm="1">
        <f t="array" ref="L2921">msoa_calculations5[[#This Row],[ Estimated case time (see and convey)]]*msoa_calculations5[[#This Row],[Population share of ICB]:[Population share of ICB]]</f>
        <v>0.52589279436937864</v>
      </c>
      <c r="M2921" s="98" cm="1">
        <f t="array" ref="M2921">msoa_calculations5[[#This Row],[Estimated case time (see and treat)]]*msoa_calculations5[[#This Row],[Population share of ICB]:[Population share of ICB]]</f>
        <v>0.38517616303689195</v>
      </c>
      <c r="N2921" s="94" cm="1">
        <f t="array" ref="N2921">msoa_calculations5[[#This Row],[Weighted estimate]]*msoa_calculations5[[#This Row],[Population share of ICB]:[Population share of ICB]]</f>
        <v>0.48781614762477798</v>
      </c>
    </row>
    <row r="2922" spans="1:14">
      <c r="A2922" s="63" t="s">
        <v>2428</v>
      </c>
      <c r="B2922" s="63" t="s">
        <v>13727</v>
      </c>
      <c r="C2922" s="63" t="s">
        <v>22</v>
      </c>
      <c r="D2922" s="63" t="s">
        <v>92</v>
      </c>
      <c r="E2922" s="72">
        <v>6124</v>
      </c>
      <c r="F2922" s="64">
        <v>1</v>
      </c>
      <c r="G2922" s="79">
        <v>0</v>
      </c>
      <c r="H2922" s="133">
        <v>85.159843444824219</v>
      </c>
      <c r="I2922" s="134">
        <v>60.965774536132813</v>
      </c>
      <c r="J2922" s="105">
        <v>78.613151550292969</v>
      </c>
      <c r="K2922" s="96">
        <f>msoa_calculations5[[#This Row],[ Pop20]]/SUMIF(msoa_calculations5[ICB26],msoa_calculations5[[#This Row],[ICB26]],msoa_calculations5[[ Pop20]])</f>
        <v>6.5852011475713039E-3</v>
      </c>
      <c r="L2922" s="98" cm="1">
        <f t="array" ref="L2922">msoa_calculations5[[#This Row],[ Estimated case time (see and convey)]]*msoa_calculations5[[#This Row],[Population share of ICB]:[Population share of ICB]]</f>
        <v>0.560794698779849</v>
      </c>
      <c r="M2922" s="98" cm="1">
        <f t="array" ref="M2922">msoa_calculations5[[#This Row],[Estimated case time (see and treat)]]*msoa_calculations5[[#This Row],[Population share of ICB]:[Population share of ICB]]</f>
        <v>0.40147188843791515</v>
      </c>
      <c r="N2922" s="94" cm="1">
        <f t="array" ref="N2922">msoa_calculations5[[#This Row],[Weighted estimate]]*msoa_calculations5[[#This Row],[Population share of ICB]:[Population share of ICB]]</f>
        <v>0.51768341580318611</v>
      </c>
    </row>
    <row r="2923" spans="1:14">
      <c r="A2923" s="63" t="s">
        <v>2426</v>
      </c>
      <c r="B2923" s="63" t="s">
        <v>13727</v>
      </c>
      <c r="C2923" s="63" t="s">
        <v>22</v>
      </c>
      <c r="D2923" s="63" t="s">
        <v>92</v>
      </c>
      <c r="E2923" s="72">
        <v>11752</v>
      </c>
      <c r="F2923" s="64">
        <v>1</v>
      </c>
      <c r="G2923" s="79">
        <v>0</v>
      </c>
      <c r="H2923" s="133">
        <v>85.351058959960938</v>
      </c>
      <c r="I2923" s="134">
        <v>61.875282287597656</v>
      </c>
      <c r="J2923" s="105">
        <v>78.998725891113281</v>
      </c>
      <c r="K2923" s="96">
        <f>msoa_calculations5[[#This Row],[ Pop20]]/SUMIF(msoa_calculations5[ICB26],msoa_calculations5[[#This Row],[ICB26]],msoa_calculations5[[ Pop20]])</f>
        <v>1.2637048315848786E-2</v>
      </c>
      <c r="L2923" s="98" cm="1">
        <f t="array" ref="L2923">msoa_calculations5[[#This Row],[ Estimated case time (see and convey)]]*msoa_calculations5[[#This Row],[Population share of ICB]:[Population share of ICB]]</f>
        <v>1.0785854558858847</v>
      </c>
      <c r="M2923" s="98" cm="1">
        <f t="array" ref="M2923">msoa_calculations5[[#This Row],[Estimated case time (see and treat)]]*msoa_calculations5[[#This Row],[Population share of ICB]:[Population share of ICB]]</f>
        <v>0.78192093182515421</v>
      </c>
      <c r="N2923" s="94" cm="1">
        <f t="array" ref="N2923">msoa_calculations5[[#This Row],[Weighted estimate]]*msoa_calculations5[[#This Row],[Population share of ICB]:[Population share of ICB]]</f>
        <v>0.99831071597649301</v>
      </c>
    </row>
    <row r="2924" spans="1:14">
      <c r="A2924" s="63" t="s">
        <v>2424</v>
      </c>
      <c r="B2924" s="63" t="s">
        <v>13727</v>
      </c>
      <c r="C2924" s="63" t="s">
        <v>22</v>
      </c>
      <c r="D2924" s="63" t="s">
        <v>92</v>
      </c>
      <c r="E2924" s="72">
        <v>5948</v>
      </c>
      <c r="F2924" s="64">
        <v>1</v>
      </c>
      <c r="G2924" s="79">
        <v>0</v>
      </c>
      <c r="H2924" s="133">
        <v>83.677719116210938</v>
      </c>
      <c r="I2924" s="134">
        <v>60.667751312255859</v>
      </c>
      <c r="J2924" s="105">
        <v>77.451431274414063</v>
      </c>
      <c r="K2924" s="96">
        <f>msoa_calculations5[[#This Row],[ Pop20]]/SUMIF(msoa_calculations5[ICB26],msoa_calculations5[[#This Row],[ICB26]],msoa_calculations5[[ Pop20]])</f>
        <v>6.395946509757367E-3</v>
      </c>
      <c r="L2924" s="98" cm="1">
        <f t="array" ref="L2924">msoa_calculations5[[#This Row],[ Estimated case time (see and convey)]]*msoa_calculations5[[#This Row],[Population share of ICB]:[Population share of ICB]]</f>
        <v>0.53519821552578661</v>
      </c>
      <c r="M2924" s="98" cm="1">
        <f t="array" ref="M2924">msoa_calculations5[[#This Row],[Estimated case time (see and treat)]]*msoa_calculations5[[#This Row],[Population share of ICB]:[Population share of ICB]]</f>
        <v>0.38802769226045081</v>
      </c>
      <c r="N2924" s="94" cm="1">
        <f t="array" ref="N2924">msoa_calculations5[[#This Row],[Weighted estimate]]*msoa_calculations5[[#This Row],[Population share of ICB]:[Population share of ICB]]</f>
        <v>0.49537521153530117</v>
      </c>
    </row>
    <row r="2925" spans="1:14">
      <c r="A2925" s="63" t="s">
        <v>2422</v>
      </c>
      <c r="B2925" s="63" t="s">
        <v>13727</v>
      </c>
      <c r="C2925" s="63" t="s">
        <v>22</v>
      </c>
      <c r="D2925" s="63" t="s">
        <v>92</v>
      </c>
      <c r="E2925" s="72">
        <v>7129</v>
      </c>
      <c r="F2925" s="64">
        <v>1</v>
      </c>
      <c r="G2925" s="79">
        <v>0</v>
      </c>
      <c r="H2925" s="133">
        <v>83.783226013183594</v>
      </c>
      <c r="I2925" s="134">
        <v>59.898921966552734</v>
      </c>
      <c r="J2925" s="105">
        <v>77.320350646972656</v>
      </c>
      <c r="K2925" s="96">
        <f>msoa_calculations5[[#This Row],[ Pop20]]/SUMIF(msoa_calculations5[ICB26],msoa_calculations5[[#This Row],[ICB26]],msoa_calculations5[[ Pop20]])</f>
        <v>7.6658881419065681E-3</v>
      </c>
      <c r="L2925" s="98" cm="1">
        <f t="array" ref="L2925">msoa_calculations5[[#This Row],[ Estimated case time (see and convey)]]*msoa_calculations5[[#This Row],[Population share of ICB]:[Population share of ICB]]</f>
        <v>0.64227283878514208</v>
      </c>
      <c r="M2925" s="98" cm="1">
        <f t="array" ref="M2925">msoa_calculations5[[#This Row],[Estimated case time (see and treat)]]*msoa_calculations5[[#This Row],[Population share of ICB]:[Population share of ICB]]</f>
        <v>0.45917843561638344</v>
      </c>
      <c r="N2925" s="94" cm="1">
        <f t="array" ref="N2925">msoa_calculations5[[#This Row],[Weighted estimate]]*msoa_calculations5[[#This Row],[Population share of ICB]:[Population share of ICB]]</f>
        <v>0.59272915915268554</v>
      </c>
    </row>
    <row r="2926" spans="1:14">
      <c r="A2926" s="63" t="s">
        <v>2420</v>
      </c>
      <c r="B2926" s="63" t="s">
        <v>13727</v>
      </c>
      <c r="C2926" s="63" t="s">
        <v>22</v>
      </c>
      <c r="D2926" s="63" t="s">
        <v>92</v>
      </c>
      <c r="E2926" s="72">
        <v>10586</v>
      </c>
      <c r="F2926" s="64">
        <v>1</v>
      </c>
      <c r="G2926" s="79">
        <v>0</v>
      </c>
      <c r="H2926" s="133">
        <v>95.153182983398438</v>
      </c>
      <c r="I2926" s="134">
        <v>68.730224609375</v>
      </c>
      <c r="J2926" s="105">
        <v>88.003372192382813</v>
      </c>
      <c r="K2926" s="96">
        <f>msoa_calculations5[[#This Row],[ Pop20]]/SUMIF(msoa_calculations5[ICB26],msoa_calculations5[[#This Row],[ICB26]],msoa_calculations5[[ Pop20]])</f>
        <v>1.1383236340331454E-2</v>
      </c>
      <c r="L2926" s="98" cm="1">
        <f t="array" ref="L2926">msoa_calculations5[[#This Row],[ Estimated case time (see and convey)]]*msoa_calculations5[[#This Row],[Population share of ICB]:[Population share of ICB]]</f>
        <v>1.0831511704348296</v>
      </c>
      <c r="M2926" s="98" cm="1">
        <f t="array" ref="M2926">msoa_calculations5[[#This Row],[Estimated case time (see and treat)]]*msoa_calculations5[[#This Row],[Population share of ICB]:[Population share of ICB]]</f>
        <v>0.78237239045258067</v>
      </c>
      <c r="N2926" s="94" cm="1">
        <f t="array" ref="N2926">msoa_calculations5[[#This Row],[Weighted estimate]]*msoa_calculations5[[#This Row],[Population share of ICB]:[Population share of ICB]]</f>
        <v>1.0017631844120465</v>
      </c>
    </row>
    <row r="2927" spans="1:14">
      <c r="A2927" s="63" t="s">
        <v>2418</v>
      </c>
      <c r="B2927" s="63" t="s">
        <v>13727</v>
      </c>
      <c r="C2927" s="63" t="s">
        <v>22</v>
      </c>
      <c r="D2927" s="63" t="s">
        <v>92</v>
      </c>
      <c r="E2927" s="72">
        <v>5841</v>
      </c>
      <c r="F2927" s="64">
        <v>1</v>
      </c>
      <c r="G2927" s="79">
        <v>0</v>
      </c>
      <c r="H2927" s="133">
        <v>85.490913391113281</v>
      </c>
      <c r="I2927" s="134">
        <v>60.729164123535156</v>
      </c>
      <c r="J2927" s="105">
        <v>78.790611267089844</v>
      </c>
      <c r="K2927" s="96">
        <f>msoa_calculations5[[#This Row],[ Pop20]]/SUMIF(msoa_calculations5[ICB26],msoa_calculations5[[#This Row],[ICB26]],msoa_calculations5[[ Pop20]])</f>
        <v>6.2808882924500304E-3</v>
      </c>
      <c r="L2927" s="98" cm="1">
        <f t="array" ref="L2927">msoa_calculations5[[#This Row],[ Estimated case time (see and convey)]]*msoa_calculations5[[#This Row],[Population share of ICB]:[Population share of ICB]]</f>
        <v>0.53695887702910294</v>
      </c>
      <c r="M2927" s="98" cm="1">
        <f t="array" ref="M2927">msoa_calculations5[[#This Row],[Estimated case time (see and treat)]]*msoa_calculations5[[#This Row],[Population share of ICB]:[Population share of ICB]]</f>
        <v>0.38143309595378838</v>
      </c>
      <c r="N2927" s="94" cm="1">
        <f t="array" ref="N2927">msoa_calculations5[[#This Row],[Weighted estimate]]*msoa_calculations5[[#This Row],[Population share of ICB]:[Population share of ICB]]</f>
        <v>0.49487502786244608</v>
      </c>
    </row>
    <row r="2928" spans="1:14">
      <c r="A2928" s="63" t="s">
        <v>2416</v>
      </c>
      <c r="B2928" s="63" t="s">
        <v>13727</v>
      </c>
      <c r="C2928" s="63" t="s">
        <v>22</v>
      </c>
      <c r="D2928" s="63" t="s">
        <v>92</v>
      </c>
      <c r="E2928" s="72">
        <v>13843</v>
      </c>
      <c r="F2928" s="64">
        <v>1</v>
      </c>
      <c r="G2928" s="79">
        <v>0</v>
      </c>
      <c r="H2928" s="133">
        <v>86.571624755859375</v>
      </c>
      <c r="I2928" s="134">
        <v>61.193492889404297</v>
      </c>
      <c r="J2928" s="105">
        <v>79.704536437988281</v>
      </c>
      <c r="K2928" s="96">
        <f>msoa_calculations5[[#This Row],[ Pop20]]/SUMIF(msoa_calculations5[ICB26],msoa_calculations5[[#This Row],[ICB26]],msoa_calculations5[[ Pop20]])</f>
        <v>1.4885522450331411E-2</v>
      </c>
      <c r="L2928" s="98" cm="1">
        <f t="array" ref="L2928">msoa_calculations5[[#This Row],[ Estimated case time (see and convey)]]*msoa_calculations5[[#This Row],[Population share of ICB]:[Population share of ICB]]</f>
        <v>1.2886638638650112</v>
      </c>
      <c r="M2928" s="98" cm="1">
        <f t="array" ref="M2928">msoa_calculations5[[#This Row],[Estimated case time (see and treat)]]*msoa_calculations5[[#This Row],[Population share of ICB]:[Population share of ICB]]</f>
        <v>0.91089711221942327</v>
      </c>
      <c r="N2928" s="94" cm="1">
        <f t="array" ref="N2928">msoa_calculations5[[#This Row],[Weighted estimate]]*msoa_calculations5[[#This Row],[Population share of ICB]:[Population share of ICB]]</f>
        <v>1.1864436665409326</v>
      </c>
    </row>
    <row r="2929" spans="1:14">
      <c r="A2929" s="63" t="s">
        <v>2414</v>
      </c>
      <c r="B2929" s="63" t="s">
        <v>13727</v>
      </c>
      <c r="C2929" s="63" t="s">
        <v>22</v>
      </c>
      <c r="D2929" s="63" t="s">
        <v>92</v>
      </c>
      <c r="E2929" s="72">
        <v>7984</v>
      </c>
      <c r="F2929" s="64">
        <v>1</v>
      </c>
      <c r="G2929" s="79">
        <v>0</v>
      </c>
      <c r="H2929" s="133">
        <v>82.1607666015625</v>
      </c>
      <c r="I2929" s="134">
        <v>57.776622772216797</v>
      </c>
      <c r="J2929" s="105">
        <v>75.562637329101563</v>
      </c>
      <c r="K2929" s="96">
        <f>msoa_calculations5[[#This Row],[ Pop20]]/SUMIF(msoa_calculations5[ICB26],msoa_calculations5[[#This Row],[ICB26]],msoa_calculations5[[ Pop20]])</f>
        <v>8.5852785699231365E-3</v>
      </c>
      <c r="L2929" s="98" cm="1">
        <f t="array" ref="L2929">msoa_calculations5[[#This Row],[ Estimated case time (see and convey)]]*msoa_calculations5[[#This Row],[Population share of ICB]:[Population share of ICB]]</f>
        <v>0.70537306879285111</v>
      </c>
      <c r="M2929" s="98" cm="1">
        <f t="array" ref="M2929">msoa_calculations5[[#This Row],[Estimated case time (see and treat)]]*msoa_calculations5[[#This Row],[Population share of ICB]:[Population share of ICB]]</f>
        <v>0.49602840132884596</v>
      </c>
      <c r="N2929" s="94" cm="1">
        <f t="array" ref="N2929">msoa_calculations5[[#This Row],[Weighted estimate]]*msoa_calculations5[[#This Row],[Population share of ICB]:[Population share of ICB]]</f>
        <v>0.64872629094840972</v>
      </c>
    </row>
    <row r="2930" spans="1:14">
      <c r="A2930" s="63" t="s">
        <v>2412</v>
      </c>
      <c r="B2930" s="63" t="s">
        <v>13727</v>
      </c>
      <c r="C2930" s="63" t="s">
        <v>22</v>
      </c>
      <c r="D2930" s="63" t="s">
        <v>92</v>
      </c>
      <c r="E2930" s="72">
        <v>6023</v>
      </c>
      <c r="F2930" s="64">
        <v>1</v>
      </c>
      <c r="G2930" s="79">
        <v>0</v>
      </c>
      <c r="H2930" s="133">
        <v>83.572654724121094</v>
      </c>
      <c r="I2930" s="134">
        <v>59.551120758056641</v>
      </c>
      <c r="J2930" s="105">
        <v>77.072647094726563</v>
      </c>
      <c r="K2930" s="96">
        <f>msoa_calculations5[[#This Row],[ Pop20]]/SUMIF(msoa_calculations5[ICB26],msoa_calculations5[[#This Row],[ICB26]],msoa_calculations5[[ Pop20]])</f>
        <v>6.4765947929167154E-3</v>
      </c>
      <c r="L2930" s="98" cm="1">
        <f t="array" ref="L2930">msoa_calculations5[[#This Row],[ Estimated case time (see and convey)]]*msoa_calculations5[[#This Row],[Population share of ICB]:[Population share of ICB]]</f>
        <v>0.54126622041646921</v>
      </c>
      <c r="M2930" s="98" cm="1">
        <f t="array" ref="M2930">msoa_calculations5[[#This Row],[Estimated case time (see and treat)]]*msoa_calculations5[[#This Row],[Population share of ICB]:[Population share of ICB]]</f>
        <v>0.38568847861398414</v>
      </c>
      <c r="N2930" s="94" cm="1">
        <f t="array" ref="N2930">msoa_calculations5[[#This Row],[Weighted estimate]]*msoa_calculations5[[#This Row],[Population share of ICB]:[Population share of ICB]]</f>
        <v>0.49916830485001368</v>
      </c>
    </row>
    <row r="2931" spans="1:14">
      <c r="A2931" s="63" t="s">
        <v>2410</v>
      </c>
      <c r="B2931" s="63" t="s">
        <v>13727</v>
      </c>
      <c r="C2931" s="63" t="s">
        <v>22</v>
      </c>
      <c r="D2931" s="63" t="s">
        <v>92</v>
      </c>
      <c r="E2931" s="72">
        <v>5597</v>
      </c>
      <c r="F2931" s="64">
        <v>1</v>
      </c>
      <c r="G2931" s="79">
        <v>0</v>
      </c>
      <c r="H2931" s="133">
        <v>86.025711059570313</v>
      </c>
      <c r="I2931" s="134">
        <v>62.269203186035156</v>
      </c>
      <c r="J2931" s="105">
        <v>79.597419738769531</v>
      </c>
      <c r="K2931" s="96">
        <f>msoa_calculations5[[#This Row],[ Pop20]]/SUMIF(msoa_calculations5[ICB26],msoa_calculations5[[#This Row],[ICB26]],msoa_calculations5[[ Pop20]])</f>
        <v>6.018512544571618E-3</v>
      </c>
      <c r="L2931" s="98" cm="1">
        <f t="array" ref="L2931">msoa_calculations5[[#This Row],[ Estimated case time (see and convey)]]*msoa_calculations5[[#This Row],[Population share of ICB]:[Population share of ICB]]</f>
        <v>0.51774682116771731</v>
      </c>
      <c r="M2931" s="98" cm="1">
        <f t="array" ref="M2931">msoa_calculations5[[#This Row],[Estimated case time (see and treat)]]*msoa_calculations5[[#This Row],[Population share of ICB]:[Population share of ICB]]</f>
        <v>0.37476798051563154</v>
      </c>
      <c r="N2931" s="94" cm="1">
        <f t="array" ref="N2931">msoa_calculations5[[#This Row],[Weighted estimate]]*msoa_calculations5[[#This Row],[Population share of ICB]:[Population share of ICB]]</f>
        <v>0.47905806921331695</v>
      </c>
    </row>
    <row r="2932" spans="1:14">
      <c r="A2932" s="63" t="s">
        <v>2408</v>
      </c>
      <c r="B2932" s="63" t="s">
        <v>13727</v>
      </c>
      <c r="C2932" s="63" t="s">
        <v>22</v>
      </c>
      <c r="D2932" s="63" t="s">
        <v>92</v>
      </c>
      <c r="E2932" s="72">
        <v>9633</v>
      </c>
      <c r="F2932" s="64">
        <v>1</v>
      </c>
      <c r="G2932" s="79">
        <v>0</v>
      </c>
      <c r="H2932" s="133">
        <v>95.124282836914063</v>
      </c>
      <c r="I2932" s="134">
        <v>69.262168884277344</v>
      </c>
      <c r="J2932" s="105">
        <v>88.126228332519531</v>
      </c>
      <c r="K2932" s="96">
        <f>msoa_calculations5[[#This Row],[ Pop20]]/SUMIF(msoa_calculations5[ICB26],msoa_calculations5[[#This Row],[ICB26]],msoa_calculations5[[ Pop20]])</f>
        <v>1.035846548898667E-2</v>
      </c>
      <c r="L2932" s="98" cm="1">
        <f t="array" ref="L2932">msoa_calculations5[[#This Row],[ Estimated case time (see and convey)]]*msoa_calculations5[[#This Row],[Population share of ICB]:[Population share of ICB]]</f>
        <v>0.98534160093078127</v>
      </c>
      <c r="M2932" s="98" cm="1">
        <f t="array" ref="M2932">msoa_calculations5[[#This Row],[Estimated case time (see and treat)]]*msoa_calculations5[[#This Row],[Population share of ICB]:[Population share of ICB]]</f>
        <v>0.7174497860801532</v>
      </c>
      <c r="N2932" s="94" cm="1">
        <f t="array" ref="N2932">msoa_calculations5[[#This Row],[Weighted estimate]]*msoa_calculations5[[#This Row],[Population share of ICB]:[Population share of ICB]]</f>
        <v>0.91285249485696285</v>
      </c>
    </row>
    <row r="2933" spans="1:14">
      <c r="A2933" s="63" t="s">
        <v>2406</v>
      </c>
      <c r="B2933" s="63" t="s">
        <v>13727</v>
      </c>
      <c r="C2933" s="63" t="s">
        <v>22</v>
      </c>
      <c r="D2933" s="63" t="s">
        <v>92</v>
      </c>
      <c r="E2933" s="72">
        <v>5606</v>
      </c>
      <c r="F2933" s="64">
        <v>1</v>
      </c>
      <c r="G2933" s="79">
        <v>0</v>
      </c>
      <c r="H2933" s="133">
        <v>87.653205871582031</v>
      </c>
      <c r="I2933" s="134">
        <v>63.82012939453125</v>
      </c>
      <c r="J2933" s="105">
        <v>81.204193115234375</v>
      </c>
      <c r="K2933" s="96">
        <f>msoa_calculations5[[#This Row],[ Pop20]]/SUMIF(msoa_calculations5[ICB26],msoa_calculations5[[#This Row],[ICB26]],msoa_calculations5[[ Pop20]])</f>
        <v>6.0281903385507396E-3</v>
      </c>
      <c r="L2933" s="98" cm="1">
        <f t="array" ref="L2933">msoa_calculations5[[#This Row],[ Estimated case time (see and convey)]]*msoa_calculations5[[#This Row],[Population share of ICB]:[Population share of ICB]]</f>
        <v>0.52839020877806975</v>
      </c>
      <c r="M2933" s="98" cm="1">
        <f t="array" ref="M2933">msoa_calculations5[[#This Row],[Estimated case time (see and treat)]]*msoa_calculations5[[#This Row],[Population share of ICB]:[Population share of ICB]]</f>
        <v>0.38471988742117136</v>
      </c>
      <c r="N2933" s="94" cm="1">
        <f t="array" ref="N2933">msoa_calculations5[[#This Row],[Weighted estimate]]*msoa_calculations5[[#This Row],[Population share of ICB]:[Population share of ICB]]</f>
        <v>0.48951433238706432</v>
      </c>
    </row>
    <row r="2934" spans="1:14">
      <c r="A2934" s="63" t="s">
        <v>2404</v>
      </c>
      <c r="B2934" s="63" t="s">
        <v>13727</v>
      </c>
      <c r="C2934" s="63" t="s">
        <v>22</v>
      </c>
      <c r="D2934" s="63" t="s">
        <v>92</v>
      </c>
      <c r="E2934" s="72">
        <v>6143</v>
      </c>
      <c r="F2934" s="64">
        <v>1</v>
      </c>
      <c r="G2934" s="79">
        <v>0</v>
      </c>
      <c r="H2934" s="133">
        <v>89.562454223632813</v>
      </c>
      <c r="I2934" s="134">
        <v>64.484565734863281</v>
      </c>
      <c r="J2934" s="105">
        <v>82.776603698730469</v>
      </c>
      <c r="K2934" s="96">
        <f>msoa_calculations5[[#This Row],[ Pop20]]/SUMIF(msoa_calculations5[ICB26],msoa_calculations5[[#This Row],[ICB26]],msoa_calculations5[[ Pop20]])</f>
        <v>6.605632045971672E-3</v>
      </c>
      <c r="L2934" s="98" cm="1">
        <f t="array" ref="L2934">msoa_calculations5[[#This Row],[ Estimated case time (see and convey)]]*msoa_calculations5[[#This Row],[Population share of ICB]:[Population share of ICB]]</f>
        <v>0.59161661773549978</v>
      </c>
      <c r="M2934" s="98" cm="1">
        <f t="array" ref="M2934">msoa_calculations5[[#This Row],[Estimated case time (see and treat)]]*msoa_calculations5[[#This Row],[Population share of ICB]:[Population share of ICB]]</f>
        <v>0.42596131388877972</v>
      </c>
      <c r="N2934" s="94" cm="1">
        <f t="array" ref="N2934">msoa_calculations5[[#This Row],[Weighted estimate]]*msoa_calculations5[[#This Row],[Population share of ICB]:[Population share of ICB]]</f>
        <v>0.54679178604903123</v>
      </c>
    </row>
    <row r="2935" spans="1:14">
      <c r="A2935" s="63" t="s">
        <v>2402</v>
      </c>
      <c r="B2935" s="63" t="s">
        <v>13727</v>
      </c>
      <c r="C2935" s="63" t="s">
        <v>22</v>
      </c>
      <c r="D2935" s="63" t="s">
        <v>92</v>
      </c>
      <c r="E2935" s="72">
        <v>6114</v>
      </c>
      <c r="F2935" s="64">
        <v>1</v>
      </c>
      <c r="G2935" s="79">
        <v>0</v>
      </c>
      <c r="H2935" s="133">
        <v>87.914955139160156</v>
      </c>
      <c r="I2935" s="134">
        <v>62.9901123046875</v>
      </c>
      <c r="J2935" s="105">
        <v>81.170516967773438</v>
      </c>
      <c r="K2935" s="96">
        <f>msoa_calculations5[[#This Row],[ Pop20]]/SUMIF(msoa_calculations5[ICB26],msoa_calculations5[[#This Row],[ICB26]],msoa_calculations5[[ Pop20]])</f>
        <v>6.5744480431500574E-3</v>
      </c>
      <c r="L2935" s="98" cm="1">
        <f t="array" ref="L2935">msoa_calculations5[[#This Row],[ Estimated case time (see and convey)]]*msoa_calculations5[[#This Row],[Population share of ICB]:[Population share of ICB]]</f>
        <v>0.57799230477827657</v>
      </c>
      <c r="M2935" s="98" cm="1">
        <f t="array" ref="M2935">msoa_calculations5[[#This Row],[Estimated case time (see and treat)]]*msoa_calculations5[[#This Row],[Population share of ICB]:[Population share of ICB]]</f>
        <v>0.41412522057935508</v>
      </c>
      <c r="N2935" s="94" cm="1">
        <f t="array" ref="N2935">msoa_calculations5[[#This Row],[Weighted estimate]]*msoa_calculations5[[#This Row],[Population share of ICB]:[Population share of ICB]]</f>
        <v>0.53365134644025658</v>
      </c>
    </row>
    <row r="2936" spans="1:14">
      <c r="A2936" s="63" t="s">
        <v>2400</v>
      </c>
      <c r="B2936" s="63" t="s">
        <v>13727</v>
      </c>
      <c r="C2936" s="63" t="s">
        <v>22</v>
      </c>
      <c r="D2936" s="63" t="s">
        <v>92</v>
      </c>
      <c r="E2936" s="72">
        <v>7044</v>
      </c>
      <c r="F2936" s="64">
        <v>1</v>
      </c>
      <c r="G2936" s="79">
        <v>0</v>
      </c>
      <c r="H2936" s="133">
        <v>101.45877075195313</v>
      </c>
      <c r="I2936" s="134">
        <v>71.63262939453125</v>
      </c>
      <c r="J2936" s="105">
        <v>93.388092041015625</v>
      </c>
      <c r="K2936" s="96">
        <f>msoa_calculations5[[#This Row],[ Pop20]]/SUMIF(msoa_calculations5[ICB26],msoa_calculations5[[#This Row],[ICB26]],msoa_calculations5[[ Pop20]])</f>
        <v>7.5744867543259741E-3</v>
      </c>
      <c r="L2936" s="98" cm="1">
        <f t="array" ref="L2936">msoa_calculations5[[#This Row],[ Estimated case time (see and convey)]]*msoa_calculations5[[#This Row],[Population share of ICB]:[Population share of ICB]]</f>
        <v>0.76849811517086453</v>
      </c>
      <c r="M2936" s="98" cm="1">
        <f t="array" ref="M2936">msoa_calculations5[[#This Row],[Estimated case time (see and treat)]]*msoa_calculations5[[#This Row],[Population share of ICB]:[Population share of ICB]]</f>
        <v>0.54258040252641837</v>
      </c>
      <c r="N2936" s="94" cm="1">
        <f t="array" ref="N2936">msoa_calculations5[[#This Row],[Weighted estimate]]*msoa_calculations5[[#This Row],[Population share of ICB]:[Population share of ICB]]</f>
        <v>0.70736686617644773</v>
      </c>
    </row>
    <row r="2937" spans="1:14">
      <c r="A2937" s="63" t="s">
        <v>2398</v>
      </c>
      <c r="B2937" s="63" t="s">
        <v>13727</v>
      </c>
      <c r="C2937" s="63" t="s">
        <v>22</v>
      </c>
      <c r="D2937" s="63" t="s">
        <v>92</v>
      </c>
      <c r="E2937" s="72">
        <v>6611</v>
      </c>
      <c r="F2937" s="64">
        <v>1</v>
      </c>
      <c r="G2937" s="79">
        <v>0</v>
      </c>
      <c r="H2937" s="133">
        <v>106.56074523925781</v>
      </c>
      <c r="I2937" s="134">
        <v>74.422157287597656</v>
      </c>
      <c r="J2937" s="105">
        <v>97.864334106445313</v>
      </c>
      <c r="K2937" s="96">
        <f>msoa_calculations5[[#This Row],[ Pop20]]/SUMIF(msoa_calculations5[ICB26],msoa_calculations5[[#This Row],[ICB26]],msoa_calculations5[[ Pop20]])</f>
        <v>7.1088773328860039E-3</v>
      </c>
      <c r="L2937" s="98" cm="1">
        <f t="array" ref="L2937">msoa_calculations5[[#This Row],[ Estimated case time (see and convey)]]*msoa_calculations5[[#This Row],[Population share of ICB]:[Population share of ICB]]</f>
        <v>0.75752726640680002</v>
      </c>
      <c r="M2937" s="98" cm="1">
        <f t="array" ref="M2937">msoa_calculations5[[#This Row],[Estimated case time (see and treat)]]*msoa_calculations5[[#This Row],[Population share of ICB]:[Population share of ICB]]</f>
        <v>0.52905798700627993</v>
      </c>
      <c r="N2937" s="94" cm="1">
        <f t="array" ref="N2937">msoa_calculations5[[#This Row],[Weighted estimate]]*msoa_calculations5[[#This Row],[Population share of ICB]:[Population share of ICB]]</f>
        <v>0.69570554642729177</v>
      </c>
    </row>
    <row r="2938" spans="1:14">
      <c r="A2938" s="63" t="s">
        <v>2396</v>
      </c>
      <c r="B2938" s="63" t="s">
        <v>13727</v>
      </c>
      <c r="C2938" s="63" t="s">
        <v>22</v>
      </c>
      <c r="D2938" s="63" t="s">
        <v>92</v>
      </c>
      <c r="E2938" s="72">
        <v>9708</v>
      </c>
      <c r="F2938" s="64">
        <v>1</v>
      </c>
      <c r="G2938" s="79">
        <v>0</v>
      </c>
      <c r="H2938" s="133">
        <v>97.654533386230469</v>
      </c>
      <c r="I2938" s="134">
        <v>68.54254150390625</v>
      </c>
      <c r="J2938" s="105">
        <v>89.777091979980469</v>
      </c>
      <c r="K2938" s="96">
        <f>msoa_calculations5[[#This Row],[ Pop20]]/SUMIF(msoa_calculations5[ICB26],msoa_calculations5[[#This Row],[ICB26]],msoa_calculations5[[ Pop20]])</f>
        <v>1.0439113772146019E-2</v>
      </c>
      <c r="L2938" s="98" cm="1">
        <f t="array" ref="L2938">msoa_calculations5[[#This Row],[ Estimated case time (see and convey)]]*msoa_calculations5[[#This Row],[Population share of ICB]:[Population share of ICB]]</f>
        <v>1.0194267843846916</v>
      </c>
      <c r="M2938" s="98" cm="1">
        <f t="array" ref="M2938">msoa_calculations5[[#This Row],[Estimated case time (see and treat)]]*msoa_calculations5[[#This Row],[Population share of ICB]:[Population share of ICB]]</f>
        <v>0.71552338899131784</v>
      </c>
      <c r="N2938" s="94" cm="1">
        <f t="array" ref="N2938">msoa_calculations5[[#This Row],[Weighted estimate]]*msoa_calculations5[[#This Row],[Population share of ICB]:[Population share of ICB]]</f>
        <v>0.93719327731143398</v>
      </c>
    </row>
    <row r="2939" spans="1:14">
      <c r="A2939" s="63" t="s">
        <v>2394</v>
      </c>
      <c r="B2939" s="63" t="s">
        <v>13727</v>
      </c>
      <c r="C2939" s="63" t="s">
        <v>22</v>
      </c>
      <c r="D2939" s="63" t="s">
        <v>92</v>
      </c>
      <c r="E2939" s="72">
        <v>9429</v>
      </c>
      <c r="F2939" s="64">
        <v>1</v>
      </c>
      <c r="G2939" s="79">
        <v>0</v>
      </c>
      <c r="H2939" s="133">
        <v>101.72761535644531</v>
      </c>
      <c r="I2939" s="134">
        <v>71.303054809570313</v>
      </c>
      <c r="J2939" s="105">
        <v>93.495002746582031</v>
      </c>
      <c r="K2939" s="96">
        <f>msoa_calculations5[[#This Row],[ Pop20]]/SUMIF(msoa_calculations5[ICB26],msoa_calculations5[[#This Row],[ICB26]],msoa_calculations5[[ Pop20]])</f>
        <v>1.0139102158793243E-2</v>
      </c>
      <c r="L2939" s="98" cm="1">
        <f t="array" ref="L2939">msoa_calculations5[[#This Row],[ Estimated case time (see and convey)]]*msoa_calculations5[[#This Row],[Population share of ICB]:[Population share of ICB]]</f>
        <v>1.0314266844694233</v>
      </c>
      <c r="M2939" s="98" cm="1">
        <f t="array" ref="M2939">msoa_calculations5[[#This Row],[Estimated case time (see and treat)]]*msoa_calculations5[[#This Row],[Population share of ICB]:[Population share of ICB]]</f>
        <v>0.72294895694826733</v>
      </c>
      <c r="N2939" s="94" cm="1">
        <f t="array" ref="N2939">msoa_calculations5[[#This Row],[Weighted estimate]]*msoa_calculations5[[#This Row],[Population share of ICB]:[Population share of ICB]]</f>
        <v>0.94795538418425007</v>
      </c>
    </row>
    <row r="2940" spans="1:14">
      <c r="A2940" s="63" t="s">
        <v>2392</v>
      </c>
      <c r="B2940" s="63" t="s">
        <v>13727</v>
      </c>
      <c r="C2940" s="63" t="s">
        <v>22</v>
      </c>
      <c r="D2940" s="63" t="s">
        <v>92</v>
      </c>
      <c r="E2940" s="72">
        <v>6140</v>
      </c>
      <c r="F2940" s="64">
        <v>1</v>
      </c>
      <c r="G2940" s="79">
        <v>0</v>
      </c>
      <c r="H2940" s="133">
        <v>99.744148254394531</v>
      </c>
      <c r="I2940" s="134">
        <v>69.088188171386719</v>
      </c>
      <c r="J2940" s="105">
        <v>91.448921203613281</v>
      </c>
      <c r="K2940" s="96">
        <f>msoa_calculations5[[#This Row],[ Pop20]]/SUMIF(msoa_calculations5[ICB26],msoa_calculations5[[#This Row],[ICB26]],msoa_calculations5[[ Pop20]])</f>
        <v>6.6024061146452984E-3</v>
      </c>
      <c r="L2940" s="98" cm="1">
        <f t="array" ref="L2940">msoa_calculations5[[#This Row],[ Estimated case time (see and convey)]]*msoa_calculations5[[#This Row],[Population share of ICB]:[Population share of ICB]]</f>
        <v>0.65855137433490163</v>
      </c>
      <c r="M2940" s="98" cm="1">
        <f t="array" ref="M2940">msoa_calculations5[[#This Row],[Estimated case time (see and treat)]]*msoa_calculations5[[#This Row],[Population share of ICB]:[Population share of ICB]]</f>
        <v>0.45614827603252867</v>
      </c>
      <c r="N2940" s="94" cm="1">
        <f t="array" ref="N2940">msoa_calculations5[[#This Row],[Weighted estimate]]*msoa_calculations5[[#This Row],[Population share of ICB]:[Population share of ICB]]</f>
        <v>0.60378291653245242</v>
      </c>
    </row>
    <row r="2941" spans="1:14">
      <c r="A2941" s="63" t="s">
        <v>2390</v>
      </c>
      <c r="B2941" s="63" t="s">
        <v>13727</v>
      </c>
      <c r="C2941" s="63" t="s">
        <v>22</v>
      </c>
      <c r="D2941" s="63" t="s">
        <v>92</v>
      </c>
      <c r="E2941" s="72">
        <v>6279</v>
      </c>
      <c r="F2941" s="64">
        <v>1</v>
      </c>
      <c r="G2941" s="79">
        <v>0</v>
      </c>
      <c r="H2941" s="133">
        <v>102.26696014404297</v>
      </c>
      <c r="I2941" s="134">
        <v>70.816513061523438</v>
      </c>
      <c r="J2941" s="105">
        <v>93.756752014160156</v>
      </c>
      <c r="K2941" s="96">
        <f>msoa_calculations5[[#This Row],[ Pop20]]/SUMIF(msoa_calculations5[ICB26],msoa_calculations5[[#This Row],[ICB26]],msoa_calculations5[[ Pop20]])</f>
        <v>6.751874266100623E-3</v>
      </c>
      <c r="L2941" s="98" cm="1">
        <f t="array" ref="L2941">msoa_calculations5[[#This Row],[ Estimated case time (see and convey)]]*msoa_calculations5[[#This Row],[Population share of ICB]:[Population share of ICB]]</f>
        <v>0.69049365646890182</v>
      </c>
      <c r="M2941" s="98" cm="1">
        <f t="array" ref="M2941">msoa_calculations5[[#This Row],[Estimated case time (see and treat)]]*msoa_calculations5[[#This Row],[Population share of ICB]:[Population share of ICB]]</f>
        <v>0.47814419215507875</v>
      </c>
      <c r="N2941" s="94" cm="1">
        <f t="array" ref="N2941">msoa_calculations5[[#This Row],[Weighted estimate]]*msoa_calculations5[[#This Row],[Population share of ICB]:[Population share of ICB]]</f>
        <v>0.63303380119758568</v>
      </c>
    </row>
    <row r="2942" spans="1:14">
      <c r="A2942" s="63" t="s">
        <v>2388</v>
      </c>
      <c r="B2942" s="63" t="s">
        <v>13727</v>
      </c>
      <c r="C2942" s="63" t="s">
        <v>22</v>
      </c>
      <c r="D2942" s="63" t="s">
        <v>92</v>
      </c>
      <c r="E2942" s="72">
        <v>6732</v>
      </c>
      <c r="F2942" s="64">
        <v>1</v>
      </c>
      <c r="G2942" s="79">
        <v>0</v>
      </c>
      <c r="H2942" s="133">
        <v>99.855812072753906</v>
      </c>
      <c r="I2942" s="134">
        <v>69.290771484375</v>
      </c>
      <c r="J2942" s="105">
        <v>91.585189819335938</v>
      </c>
      <c r="K2942" s="96">
        <f>msoa_calculations5[[#This Row],[ Pop20]]/SUMIF(msoa_calculations5[ICB26],msoa_calculations5[[#This Row],[ICB26]],msoa_calculations5[[ Pop20]])</f>
        <v>7.2389898963830862E-3</v>
      </c>
      <c r="L2942" s="98" cm="1">
        <f t="array" ref="L2942">msoa_calculations5[[#This Row],[ Estimated case time (see and convey)]]*msoa_calculations5[[#This Row],[Population share of ICB]:[Population share of ICB]]</f>
        <v>0.72285521468979375</v>
      </c>
      <c r="M2942" s="98" cm="1">
        <f t="array" ref="M2942">msoa_calculations5[[#This Row],[Estimated case time (see and treat)]]*msoa_calculations5[[#This Row],[Population share of ICB]:[Population share of ICB]]</f>
        <v>0.50159519468797986</v>
      </c>
      <c r="N2942" s="94" cm="1">
        <f t="array" ref="N2942">msoa_calculations5[[#This Row],[Weighted estimate]]*msoa_calculations5[[#This Row],[Population share of ICB]:[Population share of ICB]]</f>
        <v>0.6629842637604999</v>
      </c>
    </row>
    <row r="2943" spans="1:14">
      <c r="A2943" s="63" t="s">
        <v>2386</v>
      </c>
      <c r="B2943" s="63" t="s">
        <v>13727</v>
      </c>
      <c r="C2943" s="63" t="s">
        <v>22</v>
      </c>
      <c r="D2943" s="63" t="s">
        <v>92</v>
      </c>
      <c r="E2943" s="72">
        <v>5752</v>
      </c>
      <c r="F2943" s="64">
        <v>1</v>
      </c>
      <c r="G2943" s="79">
        <v>0</v>
      </c>
      <c r="H2943" s="133">
        <v>103.21566772460938</v>
      </c>
      <c r="I2943" s="134">
        <v>72.430778503417969</v>
      </c>
      <c r="J2943" s="105">
        <v>94.88555908203125</v>
      </c>
      <c r="K2943" s="96">
        <f>msoa_calculations5[[#This Row],[ Pop20]]/SUMIF(msoa_calculations5[ICB26],msoa_calculations5[[#This Row],[ICB26]],msoa_calculations5[[ Pop20]])</f>
        <v>6.1851856631009372E-3</v>
      </c>
      <c r="L2943" s="98" cm="1">
        <f t="array" ref="L2943">msoa_calculations5[[#This Row],[ Estimated case time (see and convey)]]*msoa_calculations5[[#This Row],[Population share of ICB]:[Population share of ICB]]</f>
        <v>0.63840806821764406</v>
      </c>
      <c r="M2943" s="98" cm="1">
        <f t="array" ref="M2943">msoa_calculations5[[#This Row],[Estimated case time (see and treat)]]*msoa_calculations5[[#This Row],[Population share of ICB]:[Population share of ICB]]</f>
        <v>0.44799781276658035</v>
      </c>
      <c r="N2943" s="94" cm="1">
        <f t="array" ref="N2943">msoa_calculations5[[#This Row],[Weighted estimate]]*msoa_calculations5[[#This Row],[Population share of ICB]:[Population share of ICB]]</f>
        <v>0.58688479966949658</v>
      </c>
    </row>
    <row r="2944" spans="1:14">
      <c r="A2944" s="63" t="s">
        <v>2384</v>
      </c>
      <c r="B2944" s="63" t="s">
        <v>13716</v>
      </c>
      <c r="C2944" s="63" t="s">
        <v>14</v>
      </c>
      <c r="D2944" s="63" t="s">
        <v>93</v>
      </c>
      <c r="E2944" s="72">
        <v>11655</v>
      </c>
      <c r="F2944" s="64">
        <v>1</v>
      </c>
      <c r="G2944" s="79">
        <v>0</v>
      </c>
      <c r="H2944" s="133">
        <v>90.249656677246094</v>
      </c>
      <c r="I2944" s="134">
        <v>64.464820861816406</v>
      </c>
      <c r="J2944" s="105">
        <v>83.272514343261719</v>
      </c>
      <c r="K2944" s="96">
        <f>msoa_calculations5[[#This Row],[ Pop20]]/SUMIF(msoa_calculations5[ICB26],msoa_calculations5[[#This Row],[ICB26]],msoa_calculations5[[ Pop20]])</f>
        <v>1.2024686976402519E-2</v>
      </c>
      <c r="L2944" s="98" cm="1">
        <f t="array" ref="L2944">msoa_calculations5[[#This Row],[ Estimated case time (see and convey)]]*msoa_calculations5[[#This Row],[Population share of ICB]:[Population share of ICB]]</f>
        <v>1.0852238712716797</v>
      </c>
      <c r="M2944" s="98" cm="1">
        <f t="array" ref="M2944">msoa_calculations5[[#This Row],[Estimated case time (see and treat)]]*msoa_calculations5[[#This Row],[Population share of ICB]:[Population share of ICB]]</f>
        <v>0.77516929185320516</v>
      </c>
      <c r="N2944" s="94" cm="1">
        <f t="array" ref="N2944">msoa_calculations5[[#This Row],[Weighted estimate]]*msoa_calculations5[[#This Row],[Population share of ICB]:[Population share of ICB]]</f>
        <v>1.0013259187157111</v>
      </c>
    </row>
    <row r="2945" spans="1:14">
      <c r="A2945" s="63" t="s">
        <v>2382</v>
      </c>
      <c r="B2945" s="63" t="s">
        <v>13716</v>
      </c>
      <c r="C2945" s="63" t="s">
        <v>14</v>
      </c>
      <c r="D2945" s="63" t="s">
        <v>93</v>
      </c>
      <c r="E2945" s="72">
        <v>12022</v>
      </c>
      <c r="F2945" s="64">
        <v>1</v>
      </c>
      <c r="G2945" s="79">
        <v>0</v>
      </c>
      <c r="H2945" s="133">
        <v>89.251014709472656</v>
      </c>
      <c r="I2945" s="134">
        <v>63.429267883300781</v>
      </c>
      <c r="J2945" s="105">
        <v>82.263885498046875</v>
      </c>
      <c r="K2945" s="96">
        <f>msoa_calculations5[[#This Row],[ Pop20]]/SUMIF(msoa_calculations5[ICB26],msoa_calculations5[[#This Row],[ICB26]],msoa_calculations5[[ Pop20]])</f>
        <v>1.2403327913368605E-2</v>
      </c>
      <c r="L2945" s="98" cm="1">
        <f t="array" ref="L2945">msoa_calculations5[[#This Row],[ Estimated case time (see and convey)]]*msoa_calculations5[[#This Row],[Population share of ICB]:[Population share of ICB]]</f>
        <v>1.1070096020424742</v>
      </c>
      <c r="M2945" s="98" cm="1">
        <f t="array" ref="M2945">msoa_calculations5[[#This Row],[Estimated case time (see and treat)]]*msoa_calculations5[[#This Row],[Population share of ICB]:[Population share of ICB]]</f>
        <v>0.78673400886147937</v>
      </c>
      <c r="N2945" s="94" cm="1">
        <f t="array" ref="N2945">msoa_calculations5[[#This Row],[Weighted estimate]]*msoa_calculations5[[#This Row],[Population share of ICB]:[Population share of ICB]]</f>
        <v>1.0203459472600835</v>
      </c>
    </row>
    <row r="2946" spans="1:14">
      <c r="A2946" s="63" t="s">
        <v>2380</v>
      </c>
      <c r="B2946" s="63" t="s">
        <v>13716</v>
      </c>
      <c r="C2946" s="63" t="s">
        <v>14</v>
      </c>
      <c r="D2946" s="63" t="s">
        <v>93</v>
      </c>
      <c r="E2946" s="72">
        <v>8292</v>
      </c>
      <c r="F2946" s="64">
        <v>1</v>
      </c>
      <c r="G2946" s="79">
        <v>0</v>
      </c>
      <c r="H2946" s="133">
        <v>93.098739624023438</v>
      </c>
      <c r="I2946" s="134">
        <v>64.91851806640625</v>
      </c>
      <c r="J2946" s="105">
        <v>85.473426818847656</v>
      </c>
      <c r="K2946" s="96">
        <f>msoa_calculations5[[#This Row],[ Pop20]]/SUMIF(msoa_calculations5[ICB26],msoa_calculations5[[#This Row],[ICB26]],msoa_calculations5[[ Pop20]])</f>
        <v>8.555015393250081E-3</v>
      </c>
      <c r="L2946" s="98" cm="1">
        <f t="array" ref="L2946">msoa_calculations5[[#This Row],[ Estimated case time (see and convey)]]*msoa_calculations5[[#This Row],[Population share of ICB]:[Population share of ICB]]</f>
        <v>0.79646115057570177</v>
      </c>
      <c r="M2946" s="98" cm="1">
        <f t="array" ref="M2946">msoa_calculations5[[#This Row],[Estimated case time (see and treat)]]*msoa_calculations5[[#This Row],[Population share of ICB]:[Population share of ICB]]</f>
        <v>0.55537892136508893</v>
      </c>
      <c r="N2946" s="94" cm="1">
        <f t="array" ref="N2946">msoa_calculations5[[#This Row],[Weighted estimate]]*msoa_calculations5[[#This Row],[Population share of ICB]:[Population share of ICB]]</f>
        <v>0.73122648214907604</v>
      </c>
    </row>
    <row r="2947" spans="1:14">
      <c r="A2947" s="63" t="s">
        <v>2378</v>
      </c>
      <c r="B2947" s="63" t="s">
        <v>13716</v>
      </c>
      <c r="C2947" s="63" t="s">
        <v>14</v>
      </c>
      <c r="D2947" s="63" t="s">
        <v>93</v>
      </c>
      <c r="E2947" s="72">
        <v>6692</v>
      </c>
      <c r="F2947" s="64">
        <v>1</v>
      </c>
      <c r="G2947" s="79">
        <v>0</v>
      </c>
      <c r="H2947" s="133">
        <v>86.808052062988281</v>
      </c>
      <c r="I2947" s="134">
        <v>62.276496887207031</v>
      </c>
      <c r="J2947" s="105">
        <v>80.170036315917969</v>
      </c>
      <c r="K2947" s="96">
        <f>msoa_calculations5[[#This Row],[ Pop20]]/SUMIF(msoa_calculations5[ICB26],msoa_calculations5[[#This Row],[ICB26]],msoa_calculations5[[ Pop20]])</f>
        <v>6.9042647143788636E-3</v>
      </c>
      <c r="L2947" s="98" cm="1">
        <f t="array" ref="L2947">msoa_calculations5[[#This Row],[ Estimated case time (see and convey)]]*msoa_calculations5[[#This Row],[Population share of ICB]:[Population share of ICB]]</f>
        <v>0.59934577078245332</v>
      </c>
      <c r="M2947" s="98" cm="1">
        <f t="array" ref="M2947">msoa_calculations5[[#This Row],[Estimated case time (see and treat)]]*msoa_calculations5[[#This Row],[Population share of ICB]:[Population share of ICB]]</f>
        <v>0.42997341999346866</v>
      </c>
      <c r="N2947" s="94" cm="1">
        <f t="array" ref="N2947">msoa_calculations5[[#This Row],[Weighted estimate]]*msoa_calculations5[[#This Row],[Population share of ICB]:[Population share of ICB]]</f>
        <v>0.55351515288646447</v>
      </c>
    </row>
    <row r="2948" spans="1:14">
      <c r="A2948" s="63" t="s">
        <v>2376</v>
      </c>
      <c r="B2948" s="63" t="s">
        <v>13716</v>
      </c>
      <c r="C2948" s="63" t="s">
        <v>14</v>
      </c>
      <c r="D2948" s="63" t="s">
        <v>93</v>
      </c>
      <c r="E2948" s="72">
        <v>8169</v>
      </c>
      <c r="F2948" s="64">
        <v>1</v>
      </c>
      <c r="G2948" s="79">
        <v>0</v>
      </c>
      <c r="H2948" s="133">
        <v>84.885093688964844</v>
      </c>
      <c r="I2948" s="134">
        <v>59.788974761962891</v>
      </c>
      <c r="J2948" s="105">
        <v>78.094314575195313</v>
      </c>
      <c r="K2948" s="96">
        <f>msoa_calculations5[[#This Row],[ Pop20]]/SUMIF(msoa_calculations5[ICB26],msoa_calculations5[[#This Row],[ICB26]],msoa_calculations5[[ Pop20]])</f>
        <v>8.4281139348118556E-3</v>
      </c>
      <c r="L2948" s="98" cm="1">
        <f t="array" ref="L2948">msoa_calculations5[[#This Row],[ Estimated case time (see and convey)]]*msoa_calculations5[[#This Row],[Population share of ICB]:[Population share of ICB]]</f>
        <v>0.71542124097777449</v>
      </c>
      <c r="M2948" s="98" cm="1">
        <f t="array" ref="M2948">msoa_calculations5[[#This Row],[Estimated case time (see and treat)]]*msoa_calculations5[[#This Row],[Population share of ICB]:[Population share of ICB]]</f>
        <v>0.50390829133941384</v>
      </c>
      <c r="N2948" s="94" cm="1">
        <f t="array" ref="N2948">msoa_calculations5[[#This Row],[Weighted estimate]]*msoa_calculations5[[#This Row],[Population share of ICB]:[Population share of ICB]]</f>
        <v>0.65818778090078423</v>
      </c>
    </row>
    <row r="2949" spans="1:14">
      <c r="A2949" s="63" t="s">
        <v>2374</v>
      </c>
      <c r="B2949" s="63" t="s">
        <v>13716</v>
      </c>
      <c r="C2949" s="63" t="s">
        <v>14</v>
      </c>
      <c r="D2949" s="63" t="s">
        <v>93</v>
      </c>
      <c r="E2949" s="72">
        <v>6118</v>
      </c>
      <c r="F2949" s="64">
        <v>1</v>
      </c>
      <c r="G2949" s="79">
        <v>0</v>
      </c>
      <c r="H2949" s="133">
        <v>88.793258666992188</v>
      </c>
      <c r="I2949" s="134">
        <v>65.216423034667969</v>
      </c>
      <c r="J2949" s="105">
        <v>82.413581848144531</v>
      </c>
      <c r="K2949" s="96">
        <f>msoa_calculations5[[#This Row],[ Pop20]]/SUMIF(msoa_calculations5[ICB26],msoa_calculations5[[#This Row],[ICB26]],msoa_calculations5[[ Pop20]])</f>
        <v>6.3120579083338147E-3</v>
      </c>
      <c r="L2949" s="98" cm="1">
        <f t="array" ref="L2949">msoa_calculations5[[#This Row],[ Estimated case time (see and convey)]]*msoa_calculations5[[#This Row],[Population share of ICB]:[Population share of ICB]]</f>
        <v>0.56046819057571806</v>
      </c>
      <c r="M2949" s="98" cm="1">
        <f t="array" ref="M2949">msoa_calculations5[[#This Row],[Estimated case time (see and treat)]]*msoa_calculations5[[#This Row],[Population share of ICB]:[Population share of ICB]]</f>
        <v>0.41164983876921951</v>
      </c>
      <c r="N2949" s="94" cm="1">
        <f t="array" ref="N2949">msoa_calculations5[[#This Row],[Weighted estimate]]*msoa_calculations5[[#This Row],[Population share of ICB]:[Population share of ICB]]</f>
        <v>0.52019930105869683</v>
      </c>
    </row>
    <row r="2950" spans="1:14">
      <c r="A2950" s="63" t="s">
        <v>2372</v>
      </c>
      <c r="B2950" s="63" t="s">
        <v>13716</v>
      </c>
      <c r="C2950" s="63" t="s">
        <v>14</v>
      </c>
      <c r="D2950" s="63" t="s">
        <v>93</v>
      </c>
      <c r="E2950" s="72">
        <v>5870</v>
      </c>
      <c r="F2950" s="64">
        <v>1</v>
      </c>
      <c r="G2950" s="79">
        <v>0</v>
      </c>
      <c r="H2950" s="133">
        <v>91.002517700195313</v>
      </c>
      <c r="I2950" s="134">
        <v>65.3585205078125</v>
      </c>
      <c r="J2950" s="105">
        <v>84.063484191894531</v>
      </c>
      <c r="K2950" s="96">
        <f>msoa_calculations5[[#This Row],[ Pop20]]/SUMIF(msoa_calculations5[ICB26],msoa_calculations5[[#This Row],[ICB26]],msoa_calculations5[[ Pop20]])</f>
        <v>6.0561915531087765E-3</v>
      </c>
      <c r="L2950" s="98" cm="1">
        <f t="array" ref="L2950">msoa_calculations5[[#This Row],[ Estimated case time (see and convey)]]*msoa_calculations5[[#This Row],[Population share of ICB]:[Population share of ICB]]</f>
        <v>0.5511286790075548</v>
      </c>
      <c r="M2950" s="98" cm="1">
        <f t="array" ref="M2950">msoa_calculations5[[#This Row],[Estimated case time (see and treat)]]*msoa_calculations5[[#This Row],[Population share of ICB]:[Population share of ICB]]</f>
        <v>0.39582371982310083</v>
      </c>
      <c r="N2950" s="94" cm="1">
        <f t="array" ref="N2950">msoa_calculations5[[#This Row],[Weighted estimate]]*msoa_calculations5[[#This Row],[Population share of ICB]:[Population share of ICB]]</f>
        <v>0.50910456288784478</v>
      </c>
    </row>
    <row r="2951" spans="1:14">
      <c r="A2951" s="63" t="s">
        <v>2370</v>
      </c>
      <c r="B2951" s="63" t="s">
        <v>13716</v>
      </c>
      <c r="C2951" s="63" t="s">
        <v>14</v>
      </c>
      <c r="D2951" s="63" t="s">
        <v>93</v>
      </c>
      <c r="E2951" s="72">
        <v>9839</v>
      </c>
      <c r="F2951" s="64">
        <v>1</v>
      </c>
      <c r="G2951" s="79">
        <v>0</v>
      </c>
      <c r="H2951" s="133">
        <v>93.088653564453125</v>
      </c>
      <c r="I2951" s="134">
        <v>66.295875549316406</v>
      </c>
      <c r="J2951" s="105">
        <v>85.838775634765625</v>
      </c>
      <c r="K2951" s="96">
        <f>msoa_calculations5[[#This Row],[ Pop20]]/SUMIF(msoa_calculations5[ICB26],msoa_calculations5[[#This Row],[ICB26]],msoa_calculations5[[ Pop20]])</f>
        <v>1.0151084955883688E-2</v>
      </c>
      <c r="L2951" s="98" cm="1">
        <f t="array" ref="L2951">msoa_calculations5[[#This Row],[ Estimated case time (see and convey)]]*msoa_calculations5[[#This Row],[Population share of ICB]:[Population share of ICB]]</f>
        <v>0.94495083076158848</v>
      </c>
      <c r="M2951" s="98" cm="1">
        <f t="array" ref="M2951">msoa_calculations5[[#This Row],[Estimated case time (see and treat)]]*msoa_calculations5[[#This Row],[Population share of ICB]:[Population share of ICB]]</f>
        <v>0.67297506492580295</v>
      </c>
      <c r="N2951" s="94" cm="1">
        <f t="array" ref="N2951">msoa_calculations5[[#This Row],[Weighted estimate]]*msoa_calculations5[[#This Row],[Population share of ICB]:[Population share of ICB]]</f>
        <v>0.87135670397754461</v>
      </c>
    </row>
    <row r="2952" spans="1:14">
      <c r="A2952" s="63" t="s">
        <v>2368</v>
      </c>
      <c r="B2952" s="63" t="s">
        <v>13716</v>
      </c>
      <c r="C2952" s="63" t="s">
        <v>14</v>
      </c>
      <c r="D2952" s="63" t="s">
        <v>93</v>
      </c>
      <c r="E2952" s="72">
        <v>6416</v>
      </c>
      <c r="F2952" s="64">
        <v>1</v>
      </c>
      <c r="G2952" s="79">
        <v>0</v>
      </c>
      <c r="H2952" s="133">
        <v>89.71142578125</v>
      </c>
      <c r="I2952" s="134">
        <v>65.609786987304688</v>
      </c>
      <c r="J2952" s="105">
        <v>83.189743041992188</v>
      </c>
      <c r="K2952" s="96">
        <f>msoa_calculations5[[#This Row],[ Pop20]]/SUMIF(msoa_calculations5[ICB26],msoa_calculations5[[#This Row],[ICB26]],msoa_calculations5[[ Pop20]])</f>
        <v>6.6195102222735792E-3</v>
      </c>
      <c r="L2952" s="98" cm="1">
        <f t="array" ref="L2952">msoa_calculations5[[#This Row],[ Estimated case time (see and convey)]]*msoa_calculations5[[#This Row],[Population share of ICB]:[Population share of ICB]]</f>
        <v>0.59384570001372194</v>
      </c>
      <c r="M2952" s="98" cm="1">
        <f t="array" ref="M2952">msoa_calculations5[[#This Row],[Estimated case time (see and treat)]]*msoa_calculations5[[#This Row],[Population share of ICB]:[Population share of ICB]]</f>
        <v>0.43430465564365545</v>
      </c>
      <c r="N2952" s="94" cm="1">
        <f t="array" ref="N2952">msoa_calculations5[[#This Row],[Weighted estimate]]*msoa_calculations5[[#This Row],[Population share of ICB]:[Population share of ICB]]</f>
        <v>0.55067535445477966</v>
      </c>
    </row>
    <row r="2953" spans="1:14">
      <c r="A2953" s="63" t="s">
        <v>2366</v>
      </c>
      <c r="B2953" s="63" t="s">
        <v>13716</v>
      </c>
      <c r="C2953" s="63" t="s">
        <v>14</v>
      </c>
      <c r="D2953" s="63" t="s">
        <v>93</v>
      </c>
      <c r="E2953" s="72">
        <v>7468</v>
      </c>
      <c r="F2953" s="64">
        <v>1</v>
      </c>
      <c r="G2953" s="79">
        <v>0</v>
      </c>
      <c r="H2953" s="133">
        <v>84.195640563964844</v>
      </c>
      <c r="I2953" s="134">
        <v>59.513717651367188</v>
      </c>
      <c r="J2953" s="105">
        <v>77.516937255859375</v>
      </c>
      <c r="K2953" s="96">
        <f>msoa_calculations5[[#This Row],[ Pop20]]/SUMIF(msoa_calculations5[ICB26],msoa_calculations5[[#This Row],[ICB26]],msoa_calculations5[[ Pop20]])</f>
        <v>7.7048787936314037E-3</v>
      </c>
      <c r="L2953" s="98" cm="1">
        <f t="array" ref="L2953">msoa_calculations5[[#This Row],[ Estimated case time (see and convey)]]*msoa_calculations5[[#This Row],[Population share of ICB]:[Population share of ICB]]</f>
        <v>0.64871720549750478</v>
      </c>
      <c r="M2953" s="98" cm="1">
        <f t="array" ref="M2953">msoa_calculations5[[#This Row],[Estimated case time (see and treat)]]*msoa_calculations5[[#This Row],[Population share of ICB]:[Population share of ICB]]</f>
        <v>0.45854598106218597</v>
      </c>
      <c r="N2953" s="94" cm="1">
        <f t="array" ref="N2953">msoa_calculations5[[#This Row],[Weighted estimate]]*msoa_calculations5[[#This Row],[Population share of ICB]:[Population share of ICB]]</f>
        <v>0.59725860600992697</v>
      </c>
    </row>
    <row r="2954" spans="1:14">
      <c r="A2954" s="63" t="s">
        <v>2364</v>
      </c>
      <c r="B2954" s="63" t="s">
        <v>13716</v>
      </c>
      <c r="C2954" s="63" t="s">
        <v>14</v>
      </c>
      <c r="D2954" s="63" t="s">
        <v>93</v>
      </c>
      <c r="E2954" s="72">
        <v>5934</v>
      </c>
      <c r="F2954" s="64">
        <v>1</v>
      </c>
      <c r="G2954" s="79">
        <v>0</v>
      </c>
      <c r="H2954" s="133">
        <v>86.92840576171875</v>
      </c>
      <c r="I2954" s="134">
        <v>63.637004852294922</v>
      </c>
      <c r="J2954" s="105">
        <v>80.625961303710938</v>
      </c>
      <c r="K2954" s="96">
        <f>msoa_calculations5[[#This Row],[ Pop20]]/SUMIF(msoa_calculations5[ICB26],msoa_calculations5[[#This Row],[ICB26]],msoa_calculations5[[ Pop20]])</f>
        <v>6.1222215802636251E-3</v>
      </c>
      <c r="L2954" s="98" cm="1">
        <f t="array" ref="L2954">msoa_calculations5[[#This Row],[ Estimated case time (see and convey)]]*msoa_calculations5[[#This Row],[Population share of ICB]:[Population share of ICB]]</f>
        <v>0.5321949616923074</v>
      </c>
      <c r="M2954" s="98" cm="1">
        <f t="array" ref="M2954">msoa_calculations5[[#This Row],[Estimated case time (see and treat)]]*msoa_calculations5[[#This Row],[Population share of ICB]:[Population share of ICB]]</f>
        <v>0.38959984441006101</v>
      </c>
      <c r="N2954" s="94" cm="1">
        <f t="array" ref="N2954">msoa_calculations5[[#This Row],[Weighted estimate]]*msoa_calculations5[[#This Row],[Population share of ICB]:[Population share of ICB]]</f>
        <v>0.49361000022307905</v>
      </c>
    </row>
    <row r="2955" spans="1:14">
      <c r="A2955" s="63" t="s">
        <v>2362</v>
      </c>
      <c r="B2955" s="63" t="s">
        <v>13716</v>
      </c>
      <c r="C2955" s="63" t="s">
        <v>14</v>
      </c>
      <c r="D2955" s="63" t="s">
        <v>93</v>
      </c>
      <c r="E2955" s="72">
        <v>6607</v>
      </c>
      <c r="F2955" s="64">
        <v>1</v>
      </c>
      <c r="G2955" s="79">
        <v>0</v>
      </c>
      <c r="H2955" s="133">
        <v>89.85833740234375</v>
      </c>
      <c r="I2955" s="134">
        <v>64.688247680664063</v>
      </c>
      <c r="J2955" s="105">
        <v>83.047538757324219</v>
      </c>
      <c r="K2955" s="96">
        <f>msoa_calculations5[[#This Row],[ Pop20]]/SUMIF(msoa_calculations5[ICB26],msoa_calculations5[[#This Row],[ICB26]],msoa_calculations5[[ Pop20]])</f>
        <v>6.8165685845638308E-3</v>
      </c>
      <c r="L2955" s="98" cm="1">
        <f t="array" ref="L2955">msoa_calculations5[[#This Row],[ Estimated case time (see and convey)]]*msoa_calculations5[[#This Row],[Population share of ICB]:[Population share of ICB]]</f>
        <v>0.61252551979795344</v>
      </c>
      <c r="M2955" s="98" cm="1">
        <f t="array" ref="M2955">msoa_calculations5[[#This Row],[Estimated case time (see and treat)]]*msoa_calculations5[[#This Row],[Population share of ICB]:[Population share of ICB]]</f>
        <v>0.44095187693049875</v>
      </c>
      <c r="N2955" s="94" cm="1">
        <f t="array" ref="N2955">msoa_calculations5[[#This Row],[Weighted estimate]]*msoa_calculations5[[#This Row],[Population share of ICB]:[Population share of ICB]]</f>
        <v>0.56609924371852338</v>
      </c>
    </row>
    <row r="2956" spans="1:14">
      <c r="A2956" s="63" t="s">
        <v>2360</v>
      </c>
      <c r="B2956" s="63" t="s">
        <v>13716</v>
      </c>
      <c r="C2956" s="63" t="s">
        <v>14</v>
      </c>
      <c r="D2956" s="63" t="s">
        <v>93</v>
      </c>
      <c r="E2956" s="72">
        <v>9795</v>
      </c>
      <c r="F2956" s="64">
        <v>1</v>
      </c>
      <c r="G2956" s="79">
        <v>0</v>
      </c>
      <c r="H2956" s="133">
        <v>87.976943969726563</v>
      </c>
      <c r="I2956" s="134">
        <v>63.086017608642578</v>
      </c>
      <c r="J2956" s="105">
        <v>81.241683959960938</v>
      </c>
      <c r="K2956" s="96">
        <f>msoa_calculations5[[#This Row],[ Pop20]]/SUMIF(msoa_calculations5[ICB26],msoa_calculations5[[#This Row],[ICB26]],msoa_calculations5[[ Pop20]])</f>
        <v>1.0105689312214729E-2</v>
      </c>
      <c r="L2956" s="98" cm="1">
        <f t="array" ref="L2956">msoa_calculations5[[#This Row],[ Estimated case time (see and convey)]]*msoa_calculations5[[#This Row],[Population share of ICB]:[Population share of ICB]]</f>
        <v>0.88906766239617974</v>
      </c>
      <c r="M2956" s="98" cm="1">
        <f t="array" ref="M2956">msoa_calculations5[[#This Row],[Estimated case time (see and treat)]]*msoa_calculations5[[#This Row],[Population share of ICB]:[Population share of ICB]]</f>
        <v>0.63752769389784947</v>
      </c>
      <c r="N2956" s="94" cm="1">
        <f t="array" ref="N2956">msoa_calculations5[[#This Row],[Weighted estimate]]*msoa_calculations5[[#This Row],[Population share of ICB]:[Population share of ICB]]</f>
        <v>0.82100321730050407</v>
      </c>
    </row>
    <row r="2957" spans="1:14">
      <c r="A2957" s="63" t="s">
        <v>2358</v>
      </c>
      <c r="B2957" s="63" t="s">
        <v>13716</v>
      </c>
      <c r="C2957" s="63" t="s">
        <v>14</v>
      </c>
      <c r="D2957" s="63" t="s">
        <v>93</v>
      </c>
      <c r="E2957" s="72">
        <v>7645</v>
      </c>
      <c r="F2957" s="64">
        <v>1</v>
      </c>
      <c r="G2957" s="79">
        <v>0</v>
      </c>
      <c r="H2957" s="133">
        <v>88.110031127929688</v>
      </c>
      <c r="I2957" s="134">
        <v>62.651409149169922</v>
      </c>
      <c r="J2957" s="105">
        <v>81.221160888671875</v>
      </c>
      <c r="K2957" s="96">
        <f>msoa_calculations5[[#This Row],[ Pop20]]/SUMIF(msoa_calculations5[ICB26],msoa_calculations5[[#This Row],[ICB26]],msoa_calculations5[[ Pop20]])</f>
        <v>7.8874930874815331E-3</v>
      </c>
      <c r="L2957" s="98" cm="1">
        <f t="array" ref="L2957">msoa_calculations5[[#This Row],[ Estimated case time (see and convey)]]*msoa_calculations5[[#This Row],[Population share of ICB]:[Population share of ICB]]</f>
        <v>0.69496726145932808</v>
      </c>
      <c r="M2957" s="98" cm="1">
        <f t="array" ref="M2957">msoa_calculations5[[#This Row],[Estimated case time (see and treat)]]*msoa_calculations5[[#This Row],[Population share of ICB]:[Population share of ICB]]</f>
        <v>0.49416255658505504</v>
      </c>
      <c r="N2957" s="94" cm="1">
        <f t="array" ref="N2957">msoa_calculations5[[#This Row],[Weighted estimate]]*msoa_calculations5[[#This Row],[Population share of ICB]:[Population share of ICB]]</f>
        <v>0.64063134506662489</v>
      </c>
    </row>
    <row r="2958" spans="1:14">
      <c r="A2958" s="63" t="s">
        <v>2356</v>
      </c>
      <c r="B2958" s="63" t="s">
        <v>13716</v>
      </c>
      <c r="C2958" s="63" t="s">
        <v>14</v>
      </c>
      <c r="D2958" s="63" t="s">
        <v>93</v>
      </c>
      <c r="E2958" s="72">
        <v>9308</v>
      </c>
      <c r="F2958" s="64">
        <v>1</v>
      </c>
      <c r="G2958" s="79">
        <v>0</v>
      </c>
      <c r="H2958" s="133">
        <v>88.540756225585938</v>
      </c>
      <c r="I2958" s="134">
        <v>63.783618927001953</v>
      </c>
      <c r="J2958" s="105">
        <v>81.841697692871094</v>
      </c>
      <c r="K2958" s="96">
        <f>msoa_calculations5[[#This Row],[ Pop20]]/SUMIF(msoa_calculations5[ICB26],msoa_calculations5[[#This Row],[ICB26]],msoa_calculations5[[ Pop20]])</f>
        <v>9.6032420743333031E-3</v>
      </c>
      <c r="L2958" s="98" cm="1">
        <f t="array" ref="L2958">msoa_calculations5[[#This Row],[ Estimated case time (see and convey)]]*msoa_calculations5[[#This Row],[Population share of ICB]:[Population share of ICB]]</f>
        <v>0.85027831547883526</v>
      </c>
      <c r="M2958" s="98" cm="1">
        <f t="array" ref="M2958">msoa_calculations5[[#This Row],[Estimated case time (see and treat)]]*msoa_calculations5[[#This Row],[Population share of ICB]:[Population share of ICB]]</f>
        <v>0.61252953293302714</v>
      </c>
      <c r="N2958" s="94" cm="1">
        <f t="array" ref="N2958">msoa_calculations5[[#This Row],[Weighted estimate]]*msoa_calculations5[[#This Row],[Population share of ICB]:[Population share of ICB]]</f>
        <v>0.78594563471904655</v>
      </c>
    </row>
    <row r="2959" spans="1:14">
      <c r="A2959" s="63" t="s">
        <v>2354</v>
      </c>
      <c r="B2959" s="63" t="s">
        <v>13716</v>
      </c>
      <c r="C2959" s="63" t="s">
        <v>14</v>
      </c>
      <c r="D2959" s="63" t="s">
        <v>93</v>
      </c>
      <c r="E2959" s="72">
        <v>12695</v>
      </c>
      <c r="F2959" s="64">
        <v>1</v>
      </c>
      <c r="G2959" s="79">
        <v>0</v>
      </c>
      <c r="H2959" s="133">
        <v>82.853164672851563</v>
      </c>
      <c r="I2959" s="134">
        <v>58.568283081054688</v>
      </c>
      <c r="J2959" s="105">
        <v>76.281898498535156</v>
      </c>
      <c r="K2959" s="96">
        <f>msoa_calculations5[[#This Row],[ Pop20]]/SUMIF(msoa_calculations5[ICB26],msoa_calculations5[[#This Row],[ICB26]],msoa_calculations5[[ Pop20]])</f>
        <v>1.3097674917668809E-2</v>
      </c>
      <c r="L2959" s="98" cm="1">
        <f t="array" ref="L2959">msoa_calculations5[[#This Row],[ Estimated case time (see and convey)]]*msoa_calculations5[[#This Row],[Population share of ICB]:[Population share of ICB]]</f>
        <v>1.0851838167850913</v>
      </c>
      <c r="M2959" s="98" cm="1">
        <f t="array" ref="M2959">msoa_calculations5[[#This Row],[Estimated case time (see and treat)]]*msoa_calculations5[[#This Row],[Population share of ICB]:[Population share of ICB]]</f>
        <v>0.76710833228165642</v>
      </c>
      <c r="N2959" s="94" cm="1">
        <f t="array" ref="N2959">msoa_calculations5[[#This Row],[Weighted estimate]]*msoa_calculations5[[#This Row],[Population share of ICB]:[Population share of ICB]]</f>
        <v>0.99911550863642196</v>
      </c>
    </row>
    <row r="2960" spans="1:14">
      <c r="A2960" s="63" t="s">
        <v>2352</v>
      </c>
      <c r="B2960" s="63" t="s">
        <v>13716</v>
      </c>
      <c r="C2960" s="63" t="s">
        <v>14</v>
      </c>
      <c r="D2960" s="63" t="s">
        <v>93</v>
      </c>
      <c r="E2960" s="72">
        <v>8435</v>
      </c>
      <c r="F2960" s="64">
        <v>1</v>
      </c>
      <c r="G2960" s="79">
        <v>0</v>
      </c>
      <c r="H2960" s="133">
        <v>84.149574279785156</v>
      </c>
      <c r="I2960" s="134">
        <v>60.295818328857422</v>
      </c>
      <c r="J2960" s="105">
        <v>77.694961547851563</v>
      </c>
      <c r="K2960" s="96">
        <f>msoa_calculations5[[#This Row],[ Pop20]]/SUMIF(msoa_calculations5[ICB26],msoa_calculations5[[#This Row],[ICB26]],msoa_calculations5[[ Pop20]])</f>
        <v>8.7025512351741954E-3</v>
      </c>
      <c r="L2960" s="98" cm="1">
        <f t="array" ref="L2960">msoa_calculations5[[#This Row],[ Estimated case time (see and convey)]]*msoa_calculations5[[#This Row],[Population share of ICB]:[Population share of ICB]]</f>
        <v>0.73231598158792699</v>
      </c>
      <c r="M2960" s="98" cm="1">
        <f t="array" ref="M2960">msoa_calculations5[[#This Row],[Estimated case time (see and treat)]]*msoa_calculations5[[#This Row],[Population share of ICB]:[Population share of ICB]]</f>
        <v>0.52472744827363704</v>
      </c>
      <c r="N2960" s="94" cm="1">
        <f t="array" ref="N2960">msoa_calculations5[[#This Row],[Weighted estimate]]*msoa_calculations5[[#This Row],[Population share of ICB]:[Population share of ICB]]</f>
        <v>0.67614438358506723</v>
      </c>
    </row>
    <row r="2961" spans="1:14">
      <c r="A2961" s="63" t="s">
        <v>2350</v>
      </c>
      <c r="B2961" s="63" t="s">
        <v>13716</v>
      </c>
      <c r="C2961" s="63" t="s">
        <v>14</v>
      </c>
      <c r="D2961" s="63" t="s">
        <v>93</v>
      </c>
      <c r="E2961" s="72">
        <v>6408</v>
      </c>
      <c r="F2961" s="64">
        <v>1</v>
      </c>
      <c r="G2961" s="79">
        <v>0</v>
      </c>
      <c r="H2961" s="133">
        <v>87.566627502441406</v>
      </c>
      <c r="I2961" s="134">
        <v>61.893203735351563</v>
      </c>
      <c r="J2961" s="105">
        <v>80.619636535644531</v>
      </c>
      <c r="K2961" s="96">
        <f>msoa_calculations5[[#This Row],[ Pop20]]/SUMIF(msoa_calculations5[ICB26],msoa_calculations5[[#This Row],[ICB26]],msoa_calculations5[[ Pop20]])</f>
        <v>6.611256468879223E-3</v>
      </c>
      <c r="L2961" s="98" cm="1">
        <f t="array" ref="L2961">msoa_calculations5[[#This Row],[ Estimated case time (see and convey)]]*msoa_calculations5[[#This Row],[Population share of ICB]:[Population share of ICB]]</f>
        <v>0.57892543253345308</v>
      </c>
      <c r="M2961" s="98" cm="1">
        <f t="array" ref="M2961">msoa_calculations5[[#This Row],[Estimated case time (see and treat)]]*msoa_calculations5[[#This Row],[Population share of ICB]:[Population share of ICB]]</f>
        <v>0.40919184357500271</v>
      </c>
      <c r="N2961" s="94" cm="1">
        <f t="array" ref="N2961">msoa_calculations5[[#This Row],[Weighted estimate]]*msoa_calculations5[[#This Row],[Population share of ICB]:[Population share of ICB]]</f>
        <v>0.53299709356497171</v>
      </c>
    </row>
    <row r="2962" spans="1:14">
      <c r="A2962" s="63" t="s">
        <v>2348</v>
      </c>
      <c r="B2962" s="63" t="s">
        <v>13716</v>
      </c>
      <c r="C2962" s="63" t="s">
        <v>14</v>
      </c>
      <c r="D2962" s="63" t="s">
        <v>93</v>
      </c>
      <c r="E2962" s="72">
        <v>7957</v>
      </c>
      <c r="F2962" s="64">
        <v>1</v>
      </c>
      <c r="G2962" s="79">
        <v>0</v>
      </c>
      <c r="H2962" s="133">
        <v>85.836296081542969</v>
      </c>
      <c r="I2962" s="134">
        <v>60.888214111328125</v>
      </c>
      <c r="J2962" s="105">
        <v>79.0855712890625</v>
      </c>
      <c r="K2962" s="96">
        <f>msoa_calculations5[[#This Row],[ Pop20]]/SUMIF(msoa_calculations5[ICB26],msoa_calculations5[[#This Row],[ICB26]],msoa_calculations5[[ Pop20]])</f>
        <v>8.2093894698614198E-3</v>
      </c>
      <c r="L2962" s="98" cm="1">
        <f t="array" ref="L2962">msoa_calculations5[[#This Row],[ Estimated case time (see and convey)]]*msoa_calculations5[[#This Row],[Population share of ICB]:[Population share of ICB]]</f>
        <v>0.70466358518372585</v>
      </c>
      <c r="M2962" s="98" cm="1">
        <f t="array" ref="M2962">msoa_calculations5[[#This Row],[Estimated case time (see and treat)]]*msoa_calculations5[[#This Row],[Population share of ICB]:[Population share of ICB]]</f>
        <v>0.49985506376420463</v>
      </c>
      <c r="N2962" s="94" cm="1">
        <f t="array" ref="N2962">msoa_calculations5[[#This Row],[Weighted estimate]]*msoa_calculations5[[#This Row],[Population share of ICB]:[Population share of ICB]]</f>
        <v>0.64924425615840431</v>
      </c>
    </row>
    <row r="2963" spans="1:14">
      <c r="A2963" s="63" t="s">
        <v>2346</v>
      </c>
      <c r="B2963" s="63" t="s">
        <v>13716</v>
      </c>
      <c r="C2963" s="63" t="s">
        <v>14</v>
      </c>
      <c r="D2963" s="63" t="s">
        <v>93</v>
      </c>
      <c r="E2963" s="72">
        <v>10538</v>
      </c>
      <c r="F2963" s="64">
        <v>1</v>
      </c>
      <c r="G2963" s="79">
        <v>0</v>
      </c>
      <c r="H2963" s="133">
        <v>81.561347961425781</v>
      </c>
      <c r="I2963" s="134">
        <v>57.531951904296875</v>
      </c>
      <c r="J2963" s="105">
        <v>75.059211730957031</v>
      </c>
      <c r="K2963" s="96">
        <f>msoa_calculations5[[#This Row],[ Pop20]]/SUMIF(msoa_calculations5[ICB26],msoa_calculations5[[#This Row],[ICB26]],msoa_calculations5[[ Pop20]])</f>
        <v>1.0872256658715551E-2</v>
      </c>
      <c r="L2963" s="98" cm="1">
        <f t="array" ref="L2963">msoa_calculations5[[#This Row],[ Estimated case time (see and convey)]]*msoa_calculations5[[#This Row],[Population share of ICB]:[Population share of ICB]]</f>
        <v>0.88675590846742747</v>
      </c>
      <c r="M2963" s="98" cm="1">
        <f t="array" ref="M2963">msoa_calculations5[[#This Row],[Estimated case time (see and treat)]]*msoa_calculations5[[#This Row],[Population share of ICB]:[Population share of ICB]]</f>
        <v>0.62550214718039454</v>
      </c>
      <c r="N2963" s="94" cm="1">
        <f t="array" ref="N2963">msoa_calculations5[[#This Row],[Weighted estimate]]*msoa_calculations5[[#This Row],[Population share of ICB]:[Population share of ICB]]</f>
        <v>0.81606301453983798</v>
      </c>
    </row>
    <row r="2964" spans="1:14">
      <c r="A2964" s="63" t="s">
        <v>2344</v>
      </c>
      <c r="B2964" s="63" t="s">
        <v>13716</v>
      </c>
      <c r="C2964" s="63" t="s">
        <v>14</v>
      </c>
      <c r="D2964" s="63" t="s">
        <v>93</v>
      </c>
      <c r="E2964" s="72">
        <v>8258</v>
      </c>
      <c r="F2964" s="64">
        <v>1</v>
      </c>
      <c r="G2964" s="79">
        <v>0</v>
      </c>
      <c r="H2964" s="133">
        <v>87.631019592285156</v>
      </c>
      <c r="I2964" s="134">
        <v>62.104022979736328</v>
      </c>
      <c r="J2964" s="105">
        <v>80.723648071289063</v>
      </c>
      <c r="K2964" s="96">
        <f>msoa_calculations5[[#This Row],[ Pop20]]/SUMIF(msoa_calculations5[ICB26],msoa_calculations5[[#This Row],[ICB26]],msoa_calculations5[[ Pop20]])</f>
        <v>8.5199369413240678E-3</v>
      </c>
      <c r="L2964" s="98" cm="1">
        <f t="array" ref="L2964">msoa_calculations5[[#This Row],[ Estimated case time (see and convey)]]*msoa_calculations5[[#This Row],[Population share of ICB]:[Population share of ICB]]</f>
        <v>0.74661076103020341</v>
      </c>
      <c r="M2964" s="98" cm="1">
        <f t="array" ref="M2964">msoa_calculations5[[#This Row],[Estimated case time (see and treat)]]*msoa_calculations5[[#This Row],[Population share of ICB]:[Population share of ICB]]</f>
        <v>0.5291223595898944</v>
      </c>
      <c r="N2964" s="94" cm="1">
        <f t="array" ref="N2964">msoa_calculations5[[#This Row],[Weighted estimate]]*msoa_calculations5[[#This Row],[Population share of ICB]:[Population share of ICB]]</f>
        <v>0.68776039124101906</v>
      </c>
    </row>
    <row r="2965" spans="1:14">
      <c r="A2965" s="63" t="s">
        <v>2342</v>
      </c>
      <c r="B2965" s="63" t="s">
        <v>13716</v>
      </c>
      <c r="C2965" s="63" t="s">
        <v>14</v>
      </c>
      <c r="D2965" s="63" t="s">
        <v>93</v>
      </c>
      <c r="E2965" s="72">
        <v>8901</v>
      </c>
      <c r="F2965" s="64">
        <v>1</v>
      </c>
      <c r="G2965" s="79">
        <v>0</v>
      </c>
      <c r="H2965" s="133">
        <v>80.669837951660156</v>
      </c>
      <c r="I2965" s="134">
        <v>56.687393188476563</v>
      </c>
      <c r="J2965" s="105">
        <v>74.180404663085938</v>
      </c>
      <c r="K2965" s="96">
        <f>msoa_calculations5[[#This Row],[ Pop20]]/SUMIF(msoa_calculations5[ICB26],msoa_calculations5[[#This Row],[ICB26]],msoa_calculations5[[ Pop20]])</f>
        <v>9.1833323703954372E-3</v>
      </c>
      <c r="L2965" s="98" cm="1">
        <f t="array" ref="L2965">msoa_calculations5[[#This Row],[ Estimated case time (see and convey)]]*msoa_calculations5[[#This Row],[Population share of ICB]:[Population share of ICB]]</f>
        <v>0.74081793417603503</v>
      </c>
      <c r="M2965" s="98" cm="1">
        <f t="array" ref="M2965">msoa_calculations5[[#This Row],[Estimated case time (see and treat)]]*msoa_calculations5[[#This Row],[Population share of ICB]:[Population share of ICB]]</f>
        <v>0.52057917286107058</v>
      </c>
      <c r="N2965" s="94" cm="1">
        <f t="array" ref="N2965">msoa_calculations5[[#This Row],[Weighted estimate]]*msoa_calculations5[[#This Row],[Population share of ICB]:[Population share of ICB]]</f>
        <v>0.68122331139154968</v>
      </c>
    </row>
    <row r="2966" spans="1:14">
      <c r="A2966" s="63" t="s">
        <v>2340</v>
      </c>
      <c r="B2966" s="63" t="s">
        <v>13716</v>
      </c>
      <c r="C2966" s="63" t="s">
        <v>14</v>
      </c>
      <c r="D2966" s="63" t="s">
        <v>93</v>
      </c>
      <c r="E2966" s="72">
        <v>13482</v>
      </c>
      <c r="F2966" s="64">
        <v>1</v>
      </c>
      <c r="G2966" s="79">
        <v>0</v>
      </c>
      <c r="H2966" s="133">
        <v>80.702713012695313</v>
      </c>
      <c r="I2966" s="134">
        <v>56.518856048583984</v>
      </c>
      <c r="J2966" s="105">
        <v>74.158782958984375</v>
      </c>
      <c r="K2966" s="96">
        <f>msoa_calculations5[[#This Row],[ Pop20]]/SUMIF(msoa_calculations5[ICB26],msoa_calculations5[[#This Row],[ICB26]],msoa_calculations5[[ Pop20]])</f>
        <v>1.390963790783859E-2</v>
      </c>
      <c r="L2966" s="98" cm="1">
        <f t="array" ref="L2966">msoa_calculations5[[#This Row],[ Estimated case time (see and convey)]]*msoa_calculations5[[#This Row],[Population share of ICB]:[Population share of ICB]]</f>
        <v>1.1225455161868054</v>
      </c>
      <c r="M2966" s="98" cm="1">
        <f t="array" ref="M2966">msoa_calculations5[[#This Row],[Estimated case time (see and treat)]]*msoa_calculations5[[#This Row],[Population share of ICB]:[Population share of ICB]]</f>
        <v>0.78615682260105613</v>
      </c>
      <c r="N2966" s="94" cm="1">
        <f t="array" ref="N2966">msoa_calculations5[[#This Row],[Weighted estimate]]*msoa_calculations5[[#This Row],[Population share of ICB]:[Population share of ICB]]</f>
        <v>1.0315218186454636</v>
      </c>
    </row>
    <row r="2967" spans="1:14">
      <c r="A2967" s="63" t="s">
        <v>2338</v>
      </c>
      <c r="B2967" s="63" t="s">
        <v>13716</v>
      </c>
      <c r="C2967" s="63" t="s">
        <v>14</v>
      </c>
      <c r="D2967" s="63" t="s">
        <v>93</v>
      </c>
      <c r="E2967" s="72">
        <v>10742</v>
      </c>
      <c r="F2967" s="64">
        <v>1</v>
      </c>
      <c r="G2967" s="79">
        <v>0</v>
      </c>
      <c r="H2967" s="133">
        <v>80.052574157714844</v>
      </c>
      <c r="I2967" s="134">
        <v>56.052330017089844</v>
      </c>
      <c r="J2967" s="105">
        <v>73.558326721191406</v>
      </c>
      <c r="K2967" s="96">
        <f>msoa_calculations5[[#This Row],[ Pop20]]/SUMIF(msoa_calculations5[ICB26],msoa_calculations5[[#This Row],[ICB26]],msoa_calculations5[[ Pop20]])</f>
        <v>1.1082727370271632E-2</v>
      </c>
      <c r="L2967" s="98" cm="1">
        <f t="array" ref="L2967">msoa_calculations5[[#This Row],[ Estimated case time (see and convey)]]*msoa_calculations5[[#This Row],[Population share of ICB]:[Population share of ICB]]</f>
        <v>0.88720085467840581</v>
      </c>
      <c r="M2967" s="98" cm="1">
        <f t="array" ref="M2967">msoa_calculations5[[#This Row],[Estimated case time (see and treat)]]*msoa_calculations5[[#This Row],[Population share of ICB]:[Population share of ICB]]</f>
        <v>0.62121269204789975</v>
      </c>
      <c r="N2967" s="94" cm="1">
        <f t="array" ref="N2967">msoa_calculations5[[#This Row],[Weighted estimate]]*msoa_calculations5[[#This Row],[Population share of ICB]:[Population share of ICB]]</f>
        <v>0.81522688086433115</v>
      </c>
    </row>
    <row r="2968" spans="1:14">
      <c r="A2968" s="63" t="s">
        <v>2336</v>
      </c>
      <c r="B2968" s="63" t="s">
        <v>13716</v>
      </c>
      <c r="C2968" s="63" t="s">
        <v>14</v>
      </c>
      <c r="D2968" s="63" t="s">
        <v>93</v>
      </c>
      <c r="E2968" s="72">
        <v>8907</v>
      </c>
      <c r="F2968" s="64">
        <v>1</v>
      </c>
      <c r="G2968" s="79">
        <v>0</v>
      </c>
      <c r="H2968" s="133">
        <v>81.768211364746094</v>
      </c>
      <c r="I2968" s="134">
        <v>57.635265350341797</v>
      </c>
      <c r="J2968" s="105">
        <v>75.238052368164063</v>
      </c>
      <c r="K2968" s="96">
        <f>msoa_calculations5[[#This Row],[ Pop20]]/SUMIF(msoa_calculations5[ICB26],msoa_calculations5[[#This Row],[ICB26]],msoa_calculations5[[ Pop20]])</f>
        <v>9.1895226854412041E-3</v>
      </c>
      <c r="L2968" s="98" cm="1">
        <f t="array" ref="L2968">msoa_calculations5[[#This Row],[ Estimated case time (see and convey)]]*msoa_calculations5[[#This Row],[Population share of ICB]:[Population share of ICB]]</f>
        <v>0.75141083328428548</v>
      </c>
      <c r="M2968" s="98" cm="1">
        <f t="array" ref="M2968">msoa_calculations5[[#This Row],[Estimated case time (see and treat)]]*msoa_calculations5[[#This Row],[Population share of ICB]:[Population share of ICB]]</f>
        <v>0.5296405784183893</v>
      </c>
      <c r="N2968" s="94" cm="1">
        <f t="array" ref="N2968">msoa_calculations5[[#This Row],[Weighted estimate]]*msoa_calculations5[[#This Row],[Population share of ICB]:[Population share of ICB]]</f>
        <v>0.69140178904565697</v>
      </c>
    </row>
    <row r="2969" spans="1:14">
      <c r="A2969" s="63" t="s">
        <v>2334</v>
      </c>
      <c r="B2969" s="63" t="s">
        <v>13716</v>
      </c>
      <c r="C2969" s="63" t="s">
        <v>14</v>
      </c>
      <c r="D2969" s="63" t="s">
        <v>93</v>
      </c>
      <c r="E2969" s="72">
        <v>6562</v>
      </c>
      <c r="F2969" s="64">
        <v>1</v>
      </c>
      <c r="G2969" s="79">
        <v>0</v>
      </c>
      <c r="H2969" s="133">
        <v>87.043266296386719</v>
      </c>
      <c r="I2969" s="134">
        <v>62.523338317871094</v>
      </c>
      <c r="J2969" s="105">
        <v>80.408393859863281</v>
      </c>
      <c r="K2969" s="96">
        <f>msoa_calculations5[[#This Row],[ Pop20]]/SUMIF(msoa_calculations5[ICB26],msoa_calculations5[[#This Row],[ICB26]],msoa_calculations5[[ Pop20]])</f>
        <v>6.7701412217205771E-3</v>
      </c>
      <c r="L2969" s="98" cm="1">
        <f t="array" ref="L2969">msoa_calculations5[[#This Row],[ Estimated case time (see and convey)]]*msoa_calculations5[[#This Row],[Population share of ICB]:[Population share of ICB]]</f>
        <v>0.58929520522636913</v>
      </c>
      <c r="M2969" s="98" cm="1">
        <f t="array" ref="M2969">msoa_calculations5[[#This Row],[Estimated case time (see and treat)]]*msoa_calculations5[[#This Row],[Population share of ICB]:[Population share of ICB]]</f>
        <v>0.42329183006540078</v>
      </c>
      <c r="N2969" s="94" cm="1">
        <f t="array" ref="N2969">msoa_calculations5[[#This Row],[Weighted estimate]]*msoa_calculations5[[#This Row],[Population share of ICB]:[Population share of ICB]]</f>
        <v>0.54437618184300418</v>
      </c>
    </row>
    <row r="2970" spans="1:14">
      <c r="A2970" s="63" t="s">
        <v>2332</v>
      </c>
      <c r="B2970" s="63" t="s">
        <v>13716</v>
      </c>
      <c r="C2970" s="63" t="s">
        <v>14</v>
      </c>
      <c r="D2970" s="63" t="s">
        <v>93</v>
      </c>
      <c r="E2970" s="72">
        <v>8693</v>
      </c>
      <c r="F2970" s="64">
        <v>1</v>
      </c>
      <c r="G2970" s="79">
        <v>0</v>
      </c>
      <c r="H2970" s="133">
        <v>85.641853332519531</v>
      </c>
      <c r="I2970" s="134">
        <v>61.273433685302734</v>
      </c>
      <c r="J2970" s="105">
        <v>79.047981262207031</v>
      </c>
      <c r="K2970" s="96">
        <f>msoa_calculations5[[#This Row],[ Pop20]]/SUMIF(msoa_calculations5[ICB26],msoa_calculations5[[#This Row],[ICB26]],msoa_calculations5[[ Pop20]])</f>
        <v>8.9687347821421799E-3</v>
      </c>
      <c r="L2970" s="98" cm="1">
        <f t="array" ref="L2970">msoa_calculations5[[#This Row],[ Estimated case time (see and convey)]]*msoa_calculations5[[#This Row],[Population share of ICB]:[Population share of ICB]]</f>
        <v>0.76809906879048706</v>
      </c>
      <c r="M2970" s="98" cm="1">
        <f t="array" ref="M2970">msoa_calculations5[[#This Row],[Estimated case time (see and treat)]]*msoa_calculations5[[#This Row],[Population share of ICB]:[Population share of ICB]]</f>
        <v>0.5495451759146569</v>
      </c>
      <c r="N2970" s="94" cm="1">
        <f t="array" ref="N2970">msoa_calculations5[[#This Row],[Weighted estimate]]*msoa_calculations5[[#This Row],[Population share of ICB]:[Population share of ICB]]</f>
        <v>0.7089603790044795</v>
      </c>
    </row>
    <row r="2971" spans="1:14">
      <c r="A2971" s="63" t="s">
        <v>2330</v>
      </c>
      <c r="B2971" s="63" t="s">
        <v>13716</v>
      </c>
      <c r="C2971" s="63" t="s">
        <v>14</v>
      </c>
      <c r="D2971" s="63" t="s">
        <v>93</v>
      </c>
      <c r="E2971" s="72">
        <v>10092</v>
      </c>
      <c r="F2971" s="64">
        <v>1</v>
      </c>
      <c r="G2971" s="79">
        <v>0</v>
      </c>
      <c r="H2971" s="133">
        <v>83.804176330566406</v>
      </c>
      <c r="I2971" s="134">
        <v>59.585708618164063</v>
      </c>
      <c r="J2971" s="105">
        <v>77.250877380371094</v>
      </c>
      <c r="K2971" s="96">
        <f>msoa_calculations5[[#This Row],[ Pop20]]/SUMIF(msoa_calculations5[ICB26],msoa_calculations5[[#This Row],[ICB26]],msoa_calculations5[[ Pop20]])</f>
        <v>1.0412109906980199E-2</v>
      </c>
      <c r="L2971" s="98" cm="1">
        <f t="array" ref="L2971">msoa_calculations5[[#This Row],[ Estimated case time (see and convey)]]*msoa_calculations5[[#This Row],[Population share of ICB]:[Population share of ICB]]</f>
        <v>0.87257829461780589</v>
      </c>
      <c r="M2971" s="98" cm="1">
        <f t="array" ref="M2971">msoa_calculations5[[#This Row],[Estimated case time (see and treat)]]*msoa_calculations5[[#This Row],[Population share of ICB]:[Population share of ICB]]</f>
        <v>0.6204129470176214</v>
      </c>
      <c r="N2971" s="94" cm="1">
        <f t="array" ref="N2971">msoa_calculations5[[#This Row],[Weighted estimate]]*msoa_calculations5[[#This Row],[Population share of ICB]:[Population share of ICB]]</f>
        <v>0.80434462569507437</v>
      </c>
    </row>
    <row r="2972" spans="1:14">
      <c r="A2972" s="63" t="s">
        <v>2328</v>
      </c>
      <c r="B2972" s="63" t="s">
        <v>13716</v>
      </c>
      <c r="C2972" s="63" t="s">
        <v>14</v>
      </c>
      <c r="D2972" s="63" t="s">
        <v>93</v>
      </c>
      <c r="E2972" s="72">
        <v>6257</v>
      </c>
      <c r="F2972" s="64">
        <v>1</v>
      </c>
      <c r="G2972" s="79">
        <v>0</v>
      </c>
      <c r="H2972" s="133">
        <v>83.653831481933594</v>
      </c>
      <c r="I2972" s="134">
        <v>59.792160034179688</v>
      </c>
      <c r="J2972" s="105">
        <v>77.19708251953125</v>
      </c>
      <c r="K2972" s="96">
        <f>msoa_calculations5[[#This Row],[ Pop20]]/SUMIF(msoa_calculations5[ICB26],msoa_calculations5[[#This Row],[ICB26]],msoa_calculations5[[ Pop20]])</f>
        <v>6.4554668735607515E-3</v>
      </c>
      <c r="L2972" s="98" cm="1">
        <f t="array" ref="L2972">msoa_calculations5[[#This Row],[ Estimated case time (see and convey)]]*msoa_calculations5[[#This Row],[Population share of ICB]:[Population share of ICB]]</f>
        <v>0.54002453797805583</v>
      </c>
      <c r="M2972" s="98" cm="1">
        <f t="array" ref="M2972">msoa_calculations5[[#This Row],[Estimated case time (see and treat)]]*msoa_calculations5[[#This Row],[Population share of ICB]:[Population share of ICB]]</f>
        <v>0.38598630839929005</v>
      </c>
      <c r="N2972" s="94" cm="1">
        <f t="array" ref="N2972">msoa_calculations5[[#This Row],[Weighted estimate]]*msoa_calculations5[[#This Row],[Population share of ICB]:[Population share of ICB]]</f>
        <v>0.49834320894036976</v>
      </c>
    </row>
    <row r="2973" spans="1:14">
      <c r="A2973" s="63" t="s">
        <v>2326</v>
      </c>
      <c r="B2973" s="63" t="s">
        <v>13716</v>
      </c>
      <c r="C2973" s="63" t="s">
        <v>14</v>
      </c>
      <c r="D2973" s="63" t="s">
        <v>93</v>
      </c>
      <c r="E2973" s="72">
        <v>19916</v>
      </c>
      <c r="F2973" s="64">
        <v>1</v>
      </c>
      <c r="G2973" s="79">
        <v>0</v>
      </c>
      <c r="H2973" s="133">
        <v>80.480995178222656</v>
      </c>
      <c r="I2973" s="134">
        <v>55.649211883544922</v>
      </c>
      <c r="J2973" s="105">
        <v>73.761741638183594</v>
      </c>
      <c r="K2973" s="96">
        <f>msoa_calculations5[[#This Row],[ Pop20]]/SUMIF(msoa_calculations5[ICB26],msoa_calculations5[[#This Row],[ICB26]],msoa_calculations5[[ Pop20]])</f>
        <v>2.0547719075249469E-2</v>
      </c>
      <c r="L2973" s="98" cm="1">
        <f t="array" ref="L2973">msoa_calculations5[[#This Row],[ Estimated case time (see and convey)]]*msoa_calculations5[[#This Row],[Population share of ICB]:[Population share of ICB]]</f>
        <v>1.6537008798186261</v>
      </c>
      <c r="M2973" s="98" cm="1">
        <f t="array" ref="M2973">msoa_calculations5[[#This Row],[Estimated case time (see and treat)]]*msoa_calculations5[[#This Row],[Population share of ICB]:[Population share of ICB]]</f>
        <v>1.1434643725421154</v>
      </c>
      <c r="N2973" s="94" cm="1">
        <f t="array" ref="N2973">msoa_calculations5[[#This Row],[Weighted estimate]]*msoa_calculations5[[#This Row],[Population share of ICB]:[Population share of ICB]]</f>
        <v>1.5156355456825281</v>
      </c>
    </row>
    <row r="2974" spans="1:14">
      <c r="A2974" s="63" t="s">
        <v>2324</v>
      </c>
      <c r="B2974" s="63" t="s">
        <v>13716</v>
      </c>
      <c r="C2974" s="63" t="s">
        <v>14</v>
      </c>
      <c r="D2974" s="63" t="s">
        <v>93</v>
      </c>
      <c r="E2974" s="72">
        <v>5740</v>
      </c>
      <c r="F2974" s="64">
        <v>1</v>
      </c>
      <c r="G2974" s="79">
        <v>0</v>
      </c>
      <c r="H2974" s="133">
        <v>87.716636657714844</v>
      </c>
      <c r="I2974" s="134">
        <v>63.158374786376953</v>
      </c>
      <c r="J2974" s="105">
        <v>81.071395874023438</v>
      </c>
      <c r="K2974" s="96">
        <f>msoa_calculations5[[#This Row],[ Pop20]]/SUMIF(msoa_calculations5[ICB26],msoa_calculations5[[#This Row],[ICB26]],msoa_calculations5[[ Pop20]])</f>
        <v>5.92206806045049E-3</v>
      </c>
      <c r="L2974" s="98" cm="1">
        <f t="array" ref="L2974">msoa_calculations5[[#This Row],[ Estimated case time (see and convey)]]*msoa_calculations5[[#This Row],[Population share of ICB]:[Population share of ICB]]</f>
        <v>0.51946389232079371</v>
      </c>
      <c r="M2974" s="98" cm="1">
        <f t="array" ref="M2974">msoa_calculations5[[#This Row],[Estimated case time (see and treat)]]*msoa_calculations5[[#This Row],[Population share of ICB]:[Population share of ICB]]</f>
        <v>0.37402819407236448</v>
      </c>
      <c r="N2974" s="94" cm="1">
        <f t="array" ref="N2974">msoa_calculations5[[#This Row],[Weighted estimate]]*msoa_calculations5[[#This Row],[Population share of ICB]:[Population share of ICB]]</f>
        <v>0.48011032412169186</v>
      </c>
    </row>
    <row r="2975" spans="1:14">
      <c r="A2975" s="63" t="s">
        <v>2322</v>
      </c>
      <c r="B2975" s="63" t="s">
        <v>13716</v>
      </c>
      <c r="C2975" s="63" t="s">
        <v>14</v>
      </c>
      <c r="D2975" s="63" t="s">
        <v>93</v>
      </c>
      <c r="E2975" s="72">
        <v>7515</v>
      </c>
      <c r="F2975" s="64">
        <v>1</v>
      </c>
      <c r="G2975" s="79">
        <v>0</v>
      </c>
      <c r="H2975" s="133">
        <v>81.7645263671875</v>
      </c>
      <c r="I2975" s="134">
        <v>57.941654205322266</v>
      </c>
      <c r="J2975" s="105">
        <v>75.318275451660156</v>
      </c>
      <c r="K2975" s="96">
        <f>msoa_calculations5[[#This Row],[ Pop20]]/SUMIF(msoa_calculations5[ICB26],msoa_calculations5[[#This Row],[ICB26]],msoa_calculations5[[ Pop20]])</f>
        <v>7.7533695948232458E-3</v>
      </c>
      <c r="L2975" s="98" cm="1">
        <f t="array" ref="L2975">msoa_calculations5[[#This Row],[ Estimated case time (see and convey)]]*msoa_calculations5[[#This Row],[Population share of ICB]:[Population share of ICB]]</f>
        <v>0.63395059267047515</v>
      </c>
      <c r="M2975" s="98" cm="1">
        <f t="array" ref="M2975">msoa_calculations5[[#This Row],[Estimated case time (see and treat)]]*msoa_calculations5[[#This Row],[Population share of ICB]:[Population share of ICB]]</f>
        <v>0.44924305998930814</v>
      </c>
      <c r="N2975" s="94" cm="1">
        <f t="array" ref="N2975">msoa_calculations5[[#This Row],[Weighted estimate]]*msoa_calculations5[[#This Row],[Population share of ICB]:[Population share of ICB]]</f>
        <v>0.58397042682142397</v>
      </c>
    </row>
    <row r="2976" spans="1:14">
      <c r="A2976" s="63" t="s">
        <v>2320</v>
      </c>
      <c r="B2976" s="63" t="s">
        <v>13716</v>
      </c>
      <c r="C2976" s="63" t="s">
        <v>14</v>
      </c>
      <c r="D2976" s="63" t="s">
        <v>93</v>
      </c>
      <c r="E2976" s="72">
        <v>9879</v>
      </c>
      <c r="F2976" s="64">
        <v>1</v>
      </c>
      <c r="G2976" s="79">
        <v>0</v>
      </c>
      <c r="H2976" s="133">
        <v>85.817214965820313</v>
      </c>
      <c r="I2976" s="134">
        <v>61.108428955078125</v>
      </c>
      <c r="J2976" s="105">
        <v>79.131240844726563</v>
      </c>
      <c r="K2976" s="96">
        <f>msoa_calculations5[[#This Row],[ Pop20]]/SUMIF(msoa_calculations5[ICB26],msoa_calculations5[[#This Row],[ICB26]],msoa_calculations5[[ Pop20]])</f>
        <v>1.0192353722855468E-2</v>
      </c>
      <c r="L2976" s="98" cm="1">
        <f t="array" ref="L2976">msoa_calculations5[[#This Row],[ Estimated case time (see and convey)]]*msoa_calculations5[[#This Row],[Population share of ICB]:[Population share of ICB]]</f>
        <v>0.87467941044196662</v>
      </c>
      <c r="M2976" s="98" cm="1">
        <f t="array" ref="M2976">msoa_calculations5[[#This Row],[Estimated case time (see and treat)]]*msoa_calculations5[[#This Row],[Population share of ICB]:[Population share of ICB]]</f>
        <v>0.62283872335813939</v>
      </c>
      <c r="N2976" s="94" cm="1">
        <f t="array" ref="N2976">msoa_calculations5[[#This Row],[Weighted estimate]]*msoa_calculations5[[#This Row],[Population share of ICB]:[Population share of ICB]]</f>
        <v>0.80653359721792139</v>
      </c>
    </row>
    <row r="2977" spans="1:14">
      <c r="A2977" s="63" t="s">
        <v>2318</v>
      </c>
      <c r="B2977" s="63" t="s">
        <v>13716</v>
      </c>
      <c r="C2977" s="63" t="s">
        <v>14</v>
      </c>
      <c r="D2977" s="63" t="s">
        <v>93</v>
      </c>
      <c r="E2977" s="72">
        <v>11149</v>
      </c>
      <c r="F2977" s="64">
        <v>1</v>
      </c>
      <c r="G2977" s="79">
        <v>0</v>
      </c>
      <c r="H2977" s="133">
        <v>85.626846313476563</v>
      </c>
      <c r="I2977" s="134">
        <v>61.073291778564453</v>
      </c>
      <c r="J2977" s="105">
        <v>78.982879638671875</v>
      </c>
      <c r="K2977" s="96">
        <f>msoa_calculations5[[#This Row],[ Pop20]]/SUMIF(msoa_calculations5[ICB26],msoa_calculations5[[#This Row],[ICB26]],msoa_calculations5[[ Pop20]])</f>
        <v>1.1502637074209498E-2</v>
      </c>
      <c r="L2977" s="98" cm="1">
        <f t="array" ref="L2977">msoa_calculations5[[#This Row],[ Estimated case time (see and convey)]]*msoa_calculations5[[#This Row],[Population share of ICB]:[Population share of ICB]]</f>
        <v>0.98493453695303435</v>
      </c>
      <c r="M2977" s="98" cm="1">
        <f t="array" ref="M2977">msoa_calculations5[[#This Row],[Estimated case time (see and treat)]]*msoa_calculations5[[#This Row],[Population share of ICB]:[Population share of ICB]]</f>
        <v>0.70250391025612957</v>
      </c>
      <c r="N2977" s="94" cm="1">
        <f t="array" ref="N2977">msoa_calculations5[[#This Row],[Weighted estimate]]*msoa_calculations5[[#This Row],[Population share of ICB]:[Population share of ICB]]</f>
        <v>0.90851139955961357</v>
      </c>
    </row>
    <row r="2978" spans="1:14">
      <c r="A2978" s="63" t="s">
        <v>2316</v>
      </c>
      <c r="B2978" s="63" t="s">
        <v>13716</v>
      </c>
      <c r="C2978" s="63" t="s">
        <v>14</v>
      </c>
      <c r="D2978" s="63" t="s">
        <v>93</v>
      </c>
      <c r="E2978" s="72">
        <v>7058</v>
      </c>
      <c r="F2978" s="64">
        <v>1</v>
      </c>
      <c r="G2978" s="79">
        <v>0</v>
      </c>
      <c r="H2978" s="133">
        <v>83.593238830566406</v>
      </c>
      <c r="I2978" s="134">
        <v>59.405742645263672</v>
      </c>
      <c r="J2978" s="105">
        <v>77.048324584960938</v>
      </c>
      <c r="K2978" s="96">
        <f>msoa_calculations5[[#This Row],[ Pop20]]/SUMIF(msoa_calculations5[ICB26],msoa_calculations5[[#This Row],[ICB26]],msoa_calculations5[[ Pop20]])</f>
        <v>7.2818739321706544E-3</v>
      </c>
      <c r="L2978" s="98" cm="1">
        <f t="array" ref="L2978">msoa_calculations5[[#This Row],[ Estimated case time (see and convey)]]*msoa_calculations5[[#This Row],[Population share of ICB]:[Population share of ICB]]</f>
        <v>0.6087154267460172</v>
      </c>
      <c r="M2978" s="98" cm="1">
        <f t="array" ref="M2978">msoa_calculations5[[#This Row],[Estimated case time (see and treat)]]*msoa_calculations5[[#This Row],[Population share of ICB]:[Population share of ICB]]</f>
        <v>0.43258512878978411</v>
      </c>
      <c r="N2978" s="94" cm="1">
        <f t="array" ref="N2978">msoa_calculations5[[#This Row],[Weighted estimate]]*msoa_calculations5[[#This Row],[Population share of ICB]:[Population share of ICB]]</f>
        <v>0.56105618631265042</v>
      </c>
    </row>
    <row r="2979" spans="1:14">
      <c r="A2979" s="63" t="s">
        <v>2314</v>
      </c>
      <c r="B2979" s="63" t="s">
        <v>13716</v>
      </c>
      <c r="C2979" s="63" t="s">
        <v>14</v>
      </c>
      <c r="D2979" s="63" t="s">
        <v>93</v>
      </c>
      <c r="E2979" s="72">
        <v>7567</v>
      </c>
      <c r="F2979" s="64">
        <v>1</v>
      </c>
      <c r="G2979" s="79">
        <v>0</v>
      </c>
      <c r="H2979" s="133">
        <v>89.150619506835938</v>
      </c>
      <c r="I2979" s="134">
        <v>63.958477020263672</v>
      </c>
      <c r="J2979" s="105">
        <v>82.333854675292969</v>
      </c>
      <c r="K2979" s="96">
        <f>msoa_calculations5[[#This Row],[ Pop20]]/SUMIF(msoa_calculations5[ICB26],msoa_calculations5[[#This Row],[ICB26]],msoa_calculations5[[ Pop20]])</f>
        <v>7.8070189918865605E-3</v>
      </c>
      <c r="L2979" s="98" cm="1">
        <f t="array" ref="L2979">msoa_calculations5[[#This Row],[ Estimated case time (see and convey)]]*msoa_calculations5[[#This Row],[Population share of ICB]:[Population share of ICB]]</f>
        <v>0.69600057962832063</v>
      </c>
      <c r="M2979" s="98" cm="1">
        <f t="array" ref="M2979">msoa_calculations5[[#This Row],[Estimated case time (see and treat)]]*msoa_calculations5[[#This Row],[Population share of ICB]:[Population share of ICB]]</f>
        <v>0.49932504478933865</v>
      </c>
      <c r="N2979" s="94" cm="1">
        <f t="array" ref="N2979">msoa_calculations5[[#This Row],[Weighted estimate]]*msoa_calculations5[[#This Row],[Population share of ICB]:[Population share of ICB]]</f>
        <v>0.64278196712524027</v>
      </c>
    </row>
    <row r="2980" spans="1:14">
      <c r="A2980" s="63" t="s">
        <v>2312</v>
      </c>
      <c r="B2980" s="63" t="s">
        <v>13716</v>
      </c>
      <c r="C2980" s="63" t="s">
        <v>14</v>
      </c>
      <c r="D2980" s="63" t="s">
        <v>93</v>
      </c>
      <c r="E2980" s="72">
        <v>10074</v>
      </c>
      <c r="F2980" s="64">
        <v>1</v>
      </c>
      <c r="G2980" s="79">
        <v>0</v>
      </c>
      <c r="H2980" s="133">
        <v>85.023506164550781</v>
      </c>
      <c r="I2980" s="134">
        <v>61.086902618408203</v>
      </c>
      <c r="J2980" s="105">
        <v>78.546478271484375</v>
      </c>
      <c r="K2980" s="96">
        <f>msoa_calculations5[[#This Row],[ Pop20]]/SUMIF(msoa_calculations5[ICB26],msoa_calculations5[[#This Row],[ICB26]],msoa_calculations5[[ Pop20]])</f>
        <v>1.0393538961842898E-2</v>
      </c>
      <c r="L2980" s="98" cm="1">
        <f t="array" ref="L2980">msoa_calculations5[[#This Row],[ Estimated case time (see and convey)]]*msoa_calculations5[[#This Row],[Population share of ICB]:[Population share of ICB]]</f>
        <v>0.88369512399374839</v>
      </c>
      <c r="M2980" s="98" cm="1">
        <f t="array" ref="M2980">msoa_calculations5[[#This Row],[Estimated case time (see and treat)]]*msoa_calculations5[[#This Row],[Population share of ICB]:[Population share of ICB]]</f>
        <v>0.63490910242272858</v>
      </c>
      <c r="N2980" s="94" cm="1">
        <f t="array" ref="N2980">msoa_calculations5[[#This Row],[Weighted estimate]]*msoa_calculations5[[#This Row],[Population share of ICB]:[Population share of ICB]]</f>
        <v>0.8163758822302194</v>
      </c>
    </row>
    <row r="2981" spans="1:14">
      <c r="A2981" s="63" t="s">
        <v>2310</v>
      </c>
      <c r="B2981" s="63" t="s">
        <v>13716</v>
      </c>
      <c r="C2981" s="63" t="s">
        <v>14</v>
      </c>
      <c r="D2981" s="63" t="s">
        <v>93</v>
      </c>
      <c r="E2981" s="72">
        <v>7460</v>
      </c>
      <c r="F2981" s="64">
        <v>1</v>
      </c>
      <c r="G2981" s="79">
        <v>0</v>
      </c>
      <c r="H2981" s="133">
        <v>84.61175537109375</v>
      </c>
      <c r="I2981" s="134">
        <v>59.680698394775391</v>
      </c>
      <c r="J2981" s="105">
        <v>77.865638732910156</v>
      </c>
      <c r="K2981" s="96">
        <f>msoa_calculations5[[#This Row],[ Pop20]]/SUMIF(msoa_calculations5[ICB26],msoa_calculations5[[#This Row],[ICB26]],msoa_calculations5[[ Pop20]])</f>
        <v>7.6966250402370475E-3</v>
      </c>
      <c r="L2981" s="98" cm="1">
        <f t="array" ref="L2981">msoa_calculations5[[#This Row],[ Estimated case time (see and convey)]]*msoa_calculations5[[#This Row],[Population share of ICB]:[Population share of ICB]]</f>
        <v>0.65122495508757161</v>
      </c>
      <c r="M2981" s="98" cm="1">
        <f t="array" ref="M2981">msoa_calculations5[[#This Row],[Estimated case time (see and treat)]]*msoa_calculations5[[#This Row],[Population share of ICB]:[Population share of ICB]]</f>
        <v>0.45933995768406322</v>
      </c>
      <c r="N2981" s="94" cm="1">
        <f t="array" ref="N2981">msoa_calculations5[[#This Row],[Weighted estimate]]*msoa_calculations5[[#This Row],[Population share of ICB]:[Population share of ICB]]</f>
        <v>0.59930262484576802</v>
      </c>
    </row>
    <row r="2982" spans="1:14">
      <c r="A2982" s="63" t="s">
        <v>2308</v>
      </c>
      <c r="B2982" s="63" t="s">
        <v>13716</v>
      </c>
      <c r="C2982" s="63" t="s">
        <v>14</v>
      </c>
      <c r="D2982" s="63" t="s">
        <v>93</v>
      </c>
      <c r="E2982" s="72">
        <v>6815</v>
      </c>
      <c r="F2982" s="64">
        <v>1</v>
      </c>
      <c r="G2982" s="79">
        <v>0</v>
      </c>
      <c r="H2982" s="133">
        <v>87.287651062011719</v>
      </c>
      <c r="I2982" s="134">
        <v>62.735824584960938</v>
      </c>
      <c r="J2982" s="105">
        <v>80.644149780273438</v>
      </c>
      <c r="K2982" s="96">
        <f>msoa_calculations5[[#This Row],[ Pop20]]/SUMIF(msoa_calculations5[ICB26],msoa_calculations5[[#This Row],[ICB26]],msoa_calculations5[[ Pop20]])</f>
        <v>7.0311661728170889E-3</v>
      </c>
      <c r="L2982" s="98" cm="1">
        <f t="array" ref="L2982">msoa_calculations5[[#This Row],[ Estimated case time (see and convey)]]*msoa_calculations5[[#This Row],[Population share of ICB]:[Population share of ICB]]</f>
        <v>0.61373397945187846</v>
      </c>
      <c r="M2982" s="98" cm="1">
        <f t="array" ref="M2982">msoa_calculations5[[#This Row],[Estimated case time (see and treat)]]*msoa_calculations5[[#This Row],[Population share of ICB]:[Population share of ICB]]</f>
        <v>0.44110600764556401</v>
      </c>
      <c r="N2982" s="94" cm="1">
        <f t="array" ref="N2982">msoa_calculations5[[#This Row],[Weighted estimate]]*msoa_calculations5[[#This Row],[Population share of ICB]:[Population share of ICB]]</f>
        <v>0.56702241797065323</v>
      </c>
    </row>
    <row r="2983" spans="1:14">
      <c r="A2983" s="63" t="s">
        <v>2306</v>
      </c>
      <c r="B2983" s="63" t="s">
        <v>13716</v>
      </c>
      <c r="C2983" s="63" t="s">
        <v>14</v>
      </c>
      <c r="D2983" s="63" t="s">
        <v>93</v>
      </c>
      <c r="E2983" s="72">
        <v>8184</v>
      </c>
      <c r="F2983" s="64">
        <v>1</v>
      </c>
      <c r="G2983" s="79">
        <v>0</v>
      </c>
      <c r="H2983" s="133">
        <v>86.008827209472656</v>
      </c>
      <c r="I2983" s="134">
        <v>62.108512878417969</v>
      </c>
      <c r="J2983" s="105">
        <v>79.541618347167969</v>
      </c>
      <c r="K2983" s="96">
        <f>msoa_calculations5[[#This Row],[ Pop20]]/SUMIF(msoa_calculations5[ICB26],msoa_calculations5[[#This Row],[ICB26]],msoa_calculations5[[ Pop20]])</f>
        <v>8.4435897224262729E-3</v>
      </c>
      <c r="L2983" s="98" cm="1">
        <f t="array" ref="L2983">msoa_calculations5[[#This Row],[ Estimated case time (see and convey)]]*msoa_calculations5[[#This Row],[Population share of ICB]:[Population share of ICB]]</f>
        <v>0.72622324946384054</v>
      </c>
      <c r="M2983" s="98" cm="1">
        <f t="array" ref="M2983">msoa_calculations5[[#This Row],[Estimated case time (see and treat)]]*msoa_calculations5[[#This Row],[Population share of ICB]:[Population share of ICB]]</f>
        <v>0.52441880101538974</v>
      </c>
      <c r="N2983" s="94" cm="1">
        <f t="array" ref="N2983">msoa_calculations5[[#This Row],[Weighted estimate]]*msoa_calculations5[[#This Row],[Population share of ICB]:[Population share of ICB]]</f>
        <v>0.67161679118130058</v>
      </c>
    </row>
    <row r="2984" spans="1:14">
      <c r="A2984" s="63" t="s">
        <v>2304</v>
      </c>
      <c r="B2984" s="63" t="s">
        <v>13716</v>
      </c>
      <c r="C2984" s="63" t="s">
        <v>14</v>
      </c>
      <c r="D2984" s="63" t="s">
        <v>93</v>
      </c>
      <c r="E2984" s="72">
        <v>6647</v>
      </c>
      <c r="F2984" s="64">
        <v>1</v>
      </c>
      <c r="G2984" s="79">
        <v>0</v>
      </c>
      <c r="H2984" s="133">
        <v>87.935684204101563</v>
      </c>
      <c r="I2984" s="134">
        <v>62.996257781982422</v>
      </c>
      <c r="J2984" s="105">
        <v>81.187301635742188</v>
      </c>
      <c r="K2984" s="96">
        <f>msoa_calculations5[[#This Row],[ Pop20]]/SUMIF(msoa_calculations5[ICB26],msoa_calculations5[[#This Row],[ICB26]],msoa_calculations5[[ Pop20]])</f>
        <v>6.8578373515356108E-3</v>
      </c>
      <c r="L2984" s="98" cm="1">
        <f t="array" ref="L2984">msoa_calculations5[[#This Row],[ Estimated case time (see and convey)]]*msoa_calculations5[[#This Row],[Population share of ICB]:[Population share of ICB]]</f>
        <v>0.60304861966772771</v>
      </c>
      <c r="M2984" s="98" cm="1">
        <f t="array" ref="M2984">msoa_calculations5[[#This Row],[Estimated case time (see and treat)]]*msoa_calculations5[[#This Row],[Population share of ICB]:[Population share of ICB]]</f>
        <v>0.43201808962424493</v>
      </c>
      <c r="N2984" s="94" cm="1">
        <f t="array" ref="N2984">msoa_calculations5[[#This Row],[Weighted estimate]]*msoa_calculations5[[#This Row],[Population share of ICB]:[Population share of ICB]]</f>
        <v>0.55676930962798099</v>
      </c>
    </row>
    <row r="2985" spans="1:14">
      <c r="A2985" s="63" t="s">
        <v>2302</v>
      </c>
      <c r="B2985" s="63" t="s">
        <v>13716</v>
      </c>
      <c r="C2985" s="63" t="s">
        <v>14</v>
      </c>
      <c r="D2985" s="63" t="s">
        <v>93</v>
      </c>
      <c r="E2985" s="72">
        <v>8447</v>
      </c>
      <c r="F2985" s="64">
        <v>1</v>
      </c>
      <c r="G2985" s="79">
        <v>0</v>
      </c>
      <c r="H2985" s="133">
        <v>85.910636901855469</v>
      </c>
      <c r="I2985" s="134">
        <v>60.572566986083984</v>
      </c>
      <c r="J2985" s="105">
        <v>79.05438232421875</v>
      </c>
      <c r="K2985" s="96">
        <f>msoa_calculations5[[#This Row],[ Pop20]]/SUMIF(msoa_calculations5[ICB26],msoa_calculations5[[#This Row],[ICB26]],msoa_calculations5[[ Pop20]])</f>
        <v>8.7149318652657293E-3</v>
      </c>
      <c r="L2985" s="98" cm="1">
        <f t="array" ref="L2985">msoa_calculations5[[#This Row],[ Estimated case time (see and convey)]]*msoa_calculations5[[#This Row],[Population share of ICB]:[Population share of ICB]]</f>
        <v>0.74870534710125403</v>
      </c>
      <c r="M2985" s="98" cm="1">
        <f t="array" ref="M2985">msoa_calculations5[[#This Row],[Estimated case time (see and treat)]]*msoa_calculations5[[#This Row],[Population share of ICB]:[Population share of ICB]]</f>
        <v>0.52788579418796622</v>
      </c>
      <c r="N2985" s="94" cm="1">
        <f t="array" ref="N2985">msoa_calculations5[[#This Row],[Weighted estimate]]*msoa_calculations5[[#This Row],[Population share of ICB]:[Population share of ICB]]</f>
        <v>0.68895355560623384</v>
      </c>
    </row>
    <row r="2986" spans="1:14">
      <c r="A2986" s="63" t="s">
        <v>2300</v>
      </c>
      <c r="B2986" s="63" t="s">
        <v>13716</v>
      </c>
      <c r="C2986" s="63" t="s">
        <v>14</v>
      </c>
      <c r="D2986" s="63" t="s">
        <v>93</v>
      </c>
      <c r="E2986" s="72">
        <v>7456</v>
      </c>
      <c r="F2986" s="64">
        <v>1</v>
      </c>
      <c r="G2986" s="79">
        <v>0</v>
      </c>
      <c r="H2986" s="133">
        <v>87.445747375488281</v>
      </c>
      <c r="I2986" s="134">
        <v>61.830516815185547</v>
      </c>
      <c r="J2986" s="105">
        <v>80.514495849609375</v>
      </c>
      <c r="K2986" s="96">
        <f>msoa_calculations5[[#This Row],[ Pop20]]/SUMIF(msoa_calculations5[ICB26],msoa_calculations5[[#This Row],[ICB26]],msoa_calculations5[[ Pop20]])</f>
        <v>7.6924981635398699E-3</v>
      </c>
      <c r="L2986" s="98" cm="1">
        <f t="array" ref="L2986">msoa_calculations5[[#This Row],[ Estimated case time (see and convey)]]*msoa_calculations5[[#This Row],[Population share of ICB]:[Population share of ICB]]</f>
        <v>0.67267625109531504</v>
      </c>
      <c r="M2986" s="98" cm="1">
        <f t="array" ref="M2986">msoa_calculations5[[#This Row],[Estimated case time (see and treat)]]*msoa_calculations5[[#This Row],[Population share of ICB]:[Population share of ICB]]</f>
        <v>0.47563113705153587</v>
      </c>
      <c r="N2986" s="94" cm="1">
        <f t="array" ref="N2986">msoa_calculations5[[#This Row],[Weighted estimate]]*msoa_calculations5[[#This Row],[Population share of ICB]:[Population share of ICB]]</f>
        <v>0.61935761146145862</v>
      </c>
    </row>
    <row r="2987" spans="1:14">
      <c r="A2987" s="63" t="s">
        <v>2298</v>
      </c>
      <c r="B2987" s="63" t="s">
        <v>13716</v>
      </c>
      <c r="C2987" s="63" t="s">
        <v>14</v>
      </c>
      <c r="D2987" s="63" t="s">
        <v>93</v>
      </c>
      <c r="E2987" s="72">
        <v>5887</v>
      </c>
      <c r="F2987" s="64">
        <v>1</v>
      </c>
      <c r="G2987" s="79">
        <v>0</v>
      </c>
      <c r="H2987" s="133">
        <v>89.879119873046875</v>
      </c>
      <c r="I2987" s="134">
        <v>64.982330322265625</v>
      </c>
      <c r="J2987" s="105">
        <v>83.14227294921875</v>
      </c>
      <c r="K2987" s="96">
        <f>msoa_calculations5[[#This Row],[ Pop20]]/SUMIF(msoa_calculations5[ICB26],msoa_calculations5[[#This Row],[ICB26]],msoa_calculations5[[ Pop20]])</f>
        <v>6.0737307790717831E-3</v>
      </c>
      <c r="L2987" s="98" cm="1">
        <f t="array" ref="L2987">msoa_calculations5[[#This Row],[ Estimated case time (see and convey)]]*msoa_calculations5[[#This Row],[Population share of ICB]:[Population share of ICB]]</f>
        <v>0.54590157676880713</v>
      </c>
      <c r="M2987" s="98" cm="1">
        <f t="array" ref="M2987">msoa_calculations5[[#This Row],[Estimated case time (see and treat)]]*msoa_calculations5[[#This Row],[Population share of ICB]:[Population share of ICB]]</f>
        <v>0.39468517977415435</v>
      </c>
      <c r="N2987" s="94" cm="1">
        <f t="array" ref="N2987">msoa_calculations5[[#This Row],[Weighted estimate]]*msoa_calculations5[[#This Row],[Population share of ICB]:[Population share of ICB]]</f>
        <v>0.50498378225365725</v>
      </c>
    </row>
    <row r="2988" spans="1:14">
      <c r="A2988" s="63" t="s">
        <v>2296</v>
      </c>
      <c r="B2988" s="63" t="s">
        <v>13716</v>
      </c>
      <c r="C2988" s="63" t="s">
        <v>14</v>
      </c>
      <c r="D2988" s="63" t="s">
        <v>93</v>
      </c>
      <c r="E2988" s="72">
        <v>9102</v>
      </c>
      <c r="F2988" s="64">
        <v>1</v>
      </c>
      <c r="G2988" s="79">
        <v>0</v>
      </c>
      <c r="H2988" s="133">
        <v>88.996925354003906</v>
      </c>
      <c r="I2988" s="134">
        <v>63.990852355957031</v>
      </c>
      <c r="J2988" s="105">
        <v>82.230506896972656</v>
      </c>
      <c r="K2988" s="96">
        <f>msoa_calculations5[[#This Row],[ Pop20]]/SUMIF(msoa_calculations5[ICB26],msoa_calculations5[[#This Row],[ICB26]],msoa_calculations5[[ Pop20]])</f>
        <v>9.3907079244286342E-3</v>
      </c>
      <c r="L2988" s="98" cm="1">
        <f t="array" ref="L2988">msoa_calculations5[[#This Row],[ Estimated case time (see and convey)]]*msoa_calculations5[[#This Row],[Population share of ICB]:[Population share of ICB]]</f>
        <v>0.83574413217162813</v>
      </c>
      <c r="M2988" s="98" cm="1">
        <f t="array" ref="M2988">msoa_calculations5[[#This Row],[Estimated case time (see and treat)]]*msoa_calculations5[[#This Row],[Population share of ICB]:[Population share of ICB]]</f>
        <v>0.60091940431002844</v>
      </c>
      <c r="N2988" s="94" cm="1">
        <f t="array" ref="N2988">msoa_calculations5[[#This Row],[Weighted estimate]]*msoa_calculations5[[#This Row],[Population share of ICB]:[Population share of ICB]]</f>
        <v>0.77220267274718457</v>
      </c>
    </row>
    <row r="2989" spans="1:14">
      <c r="A2989" s="63" t="s">
        <v>2294</v>
      </c>
      <c r="B2989" s="63" t="s">
        <v>13716</v>
      </c>
      <c r="C2989" s="63" t="s">
        <v>14</v>
      </c>
      <c r="D2989" s="63" t="s">
        <v>93</v>
      </c>
      <c r="E2989" s="72">
        <v>6214</v>
      </c>
      <c r="F2989" s="64">
        <v>1</v>
      </c>
      <c r="G2989" s="79">
        <v>0</v>
      </c>
      <c r="H2989" s="133">
        <v>91.495208740234375</v>
      </c>
      <c r="I2989" s="134">
        <v>65.333518981933594</v>
      </c>
      <c r="J2989" s="105">
        <v>84.416091918945313</v>
      </c>
      <c r="K2989" s="96">
        <f>msoa_calculations5[[#This Row],[ Pop20]]/SUMIF(msoa_calculations5[ICB26],msoa_calculations5[[#This Row],[ICB26]],msoa_calculations5[[ Pop20]])</f>
        <v>6.411102949066088E-3</v>
      </c>
      <c r="L2989" s="98" cm="1">
        <f t="array" ref="L2989">msoa_calculations5[[#This Row],[ Estimated case time (see and convey)]]*msoa_calculations5[[#This Row],[Population share of ICB]:[Population share of ICB]]</f>
        <v>0.58658520257993396</v>
      </c>
      <c r="M2989" s="98" cm="1">
        <f t="array" ref="M2989">msoa_calculations5[[#This Row],[Estimated case time (see and treat)]]*msoa_calculations5[[#This Row],[Population share of ICB]:[Population share of ICB]]</f>
        <v>0.41885991621793972</v>
      </c>
      <c r="N2989" s="94" cm="1">
        <f t="array" ref="N2989">msoa_calculations5[[#This Row],[Weighted estimate]]*msoa_calculations5[[#This Row],[Population share of ICB]:[Population share of ICB]]</f>
        <v>0.54120025585018428</v>
      </c>
    </row>
    <row r="2990" spans="1:14">
      <c r="A2990" s="63" t="s">
        <v>2292</v>
      </c>
      <c r="B2990" s="63" t="s">
        <v>13716</v>
      </c>
      <c r="C2990" s="63" t="s">
        <v>14</v>
      </c>
      <c r="D2990" s="63" t="s">
        <v>93</v>
      </c>
      <c r="E2990" s="72">
        <v>10604</v>
      </c>
      <c r="F2990" s="64">
        <v>1</v>
      </c>
      <c r="G2990" s="79">
        <v>0</v>
      </c>
      <c r="H2990" s="133">
        <v>90.561470031738281</v>
      </c>
      <c r="I2990" s="134">
        <v>65.669708251953125</v>
      </c>
      <c r="J2990" s="105">
        <v>83.82598876953125</v>
      </c>
      <c r="K2990" s="96">
        <f>msoa_calculations5[[#This Row],[ Pop20]]/SUMIF(msoa_calculations5[ICB26],msoa_calculations5[[#This Row],[ICB26]],msoa_calculations5[[ Pop20]])</f>
        <v>1.0940350124218989E-2</v>
      </c>
      <c r="L2990" s="98" cm="1">
        <f t="array" ref="L2990">msoa_calculations5[[#This Row],[ Estimated case time (see and convey)]]*msoa_calculations5[[#This Row],[Population share of ICB]:[Population share of ICB]]</f>
        <v>0.99077418991118216</v>
      </c>
      <c r="M2990" s="98" cm="1">
        <f t="array" ref="M2990">msoa_calculations5[[#This Row],[Estimated case time (see and treat)]]*msoa_calculations5[[#This Row],[Population share of ICB]:[Population share of ICB]]</f>
        <v>0.71844960083168019</v>
      </c>
      <c r="N2990" s="94" cm="1">
        <f t="array" ref="N2990">msoa_calculations5[[#This Row],[Weighted estimate]]*msoa_calculations5[[#This Row],[Population share of ICB]:[Population share of ICB]]</f>
        <v>0.91708566664752078</v>
      </c>
    </row>
    <row r="2991" spans="1:14">
      <c r="A2991" s="63" t="s">
        <v>2290</v>
      </c>
      <c r="B2991" s="63" t="s">
        <v>13716</v>
      </c>
      <c r="C2991" s="63" t="s">
        <v>14</v>
      </c>
      <c r="D2991" s="63" t="s">
        <v>93</v>
      </c>
      <c r="E2991" s="72">
        <v>6083</v>
      </c>
      <c r="F2991" s="64">
        <v>1</v>
      </c>
      <c r="G2991" s="79">
        <v>0</v>
      </c>
      <c r="H2991" s="133">
        <v>89.990821838378906</v>
      </c>
      <c r="I2991" s="134">
        <v>63.919513702392578</v>
      </c>
      <c r="J2991" s="105">
        <v>82.936164855957031</v>
      </c>
      <c r="K2991" s="96">
        <f>msoa_calculations5[[#This Row],[ Pop20]]/SUMIF(msoa_calculations5[ICB26],msoa_calculations5[[#This Row],[ICB26]],msoa_calculations5[[ Pop20]])</f>
        <v>6.2759477372335074E-3</v>
      </c>
      <c r="L2991" s="98" cm="1">
        <f t="array" ref="L2991">msoa_calculations5[[#This Row],[ Estimated case time (see and convey)]]*msoa_calculations5[[#This Row],[Population share of ICB]:[Population share of ICB]]</f>
        <v>0.56477769468835781</v>
      </c>
      <c r="M2991" s="98" cm="1">
        <f t="array" ref="M2991">msoa_calculations5[[#This Row],[Estimated case time (see and treat)]]*msoa_calculations5[[#This Row],[Population share of ICB]:[Population share of ICB]]</f>
        <v>0.40115552738559684</v>
      </c>
      <c r="N2991" s="94" cm="1">
        <f t="array" ref="N2991">msoa_calculations5[[#This Row],[Weighted estimate]]*msoa_calculations5[[#This Row],[Population share of ICB]:[Population share of ICB]]</f>
        <v>0.52050303616256866</v>
      </c>
    </row>
    <row r="2992" spans="1:14">
      <c r="A2992" s="63" t="s">
        <v>2288</v>
      </c>
      <c r="B2992" s="63" t="s">
        <v>13716</v>
      </c>
      <c r="C2992" s="63" t="s">
        <v>14</v>
      </c>
      <c r="D2992" s="63" t="s">
        <v>93</v>
      </c>
      <c r="E2992" s="72">
        <v>5878</v>
      </c>
      <c r="F2992" s="64">
        <v>1</v>
      </c>
      <c r="G2992" s="79">
        <v>0</v>
      </c>
      <c r="H2992" s="133">
        <v>91.180595397949219</v>
      </c>
      <c r="I2992" s="134">
        <v>64.632987976074219</v>
      </c>
      <c r="J2992" s="105">
        <v>83.997055053710938</v>
      </c>
      <c r="K2992" s="96">
        <f>msoa_calculations5[[#This Row],[ Pop20]]/SUMIF(msoa_calculations5[ICB26],msoa_calculations5[[#This Row],[ICB26]],msoa_calculations5[[ Pop20]])</f>
        <v>6.0644453065031327E-3</v>
      </c>
      <c r="L2992" s="98" cm="1">
        <f t="array" ref="L2992">msoa_calculations5[[#This Row],[ Estimated case time (see and convey)]]*msoa_calculations5[[#This Row],[Population share of ICB]:[Population share of ICB]]</f>
        <v>0.55295973380525432</v>
      </c>
      <c r="M2992" s="98" cm="1">
        <f t="array" ref="M2992">msoa_calculations5[[#This Row],[Estimated case time (see and treat)]]*msoa_calculations5[[#This Row],[Population share of ICB]:[Population share of ICB]]</f>
        <v>0.39196322057677668</v>
      </c>
      <c r="N2992" s="94" cm="1">
        <f t="array" ref="N2992">msoa_calculations5[[#This Row],[Weighted estimate]]*msoa_calculations5[[#This Row],[Population share of ICB]:[Population share of ICB]]</f>
        <v>0.50939554628056249</v>
      </c>
    </row>
    <row r="2993" spans="1:14">
      <c r="A2993" s="63" t="s">
        <v>2286</v>
      </c>
      <c r="B2993" s="63" t="s">
        <v>13716</v>
      </c>
      <c r="C2993" s="63" t="s">
        <v>14</v>
      </c>
      <c r="D2993" s="63" t="s">
        <v>93</v>
      </c>
      <c r="E2993" s="72">
        <v>6729</v>
      </c>
      <c r="F2993" s="64">
        <v>1</v>
      </c>
      <c r="G2993" s="79">
        <v>0</v>
      </c>
      <c r="H2993" s="133">
        <v>91.511749267578125</v>
      </c>
      <c r="I2993" s="134">
        <v>66.667610168457031</v>
      </c>
      <c r="J2993" s="105">
        <v>84.789154052734375</v>
      </c>
      <c r="K2993" s="96">
        <f>msoa_calculations5[[#This Row],[ Pop20]]/SUMIF(msoa_calculations5[ICB26],msoa_calculations5[[#This Row],[ICB26]],msoa_calculations5[[ Pop20]])</f>
        <v>6.942438323827761E-3</v>
      </c>
      <c r="L2993" s="98" cm="1">
        <f t="array" ref="L2993">msoa_calculations5[[#This Row],[ Estimated case time (see and convey)]]*msoa_calculations5[[#This Row],[Population share of ICB]:[Population share of ICB]]</f>
        <v>0.63531467519575147</v>
      </c>
      <c r="M2993" s="98" cm="1">
        <f t="array" ref="M2993">msoa_calculations5[[#This Row],[Estimated case time (see and treat)]]*msoa_calculations5[[#This Row],[Population share of ICB]:[Population share of ICB]]</f>
        <v>0.46283577179150542</v>
      </c>
      <c r="N2993" s="94" cm="1">
        <f t="array" ref="N2993">msoa_calculations5[[#This Row],[Weighted estimate]]*msoa_calculations5[[#This Row],[Population share of ICB]:[Population share of ICB]]</f>
        <v>0.58864347254063909</v>
      </c>
    </row>
    <row r="2994" spans="1:14">
      <c r="A2994" s="63" t="s">
        <v>2284</v>
      </c>
      <c r="B2994" s="63" t="s">
        <v>13716</v>
      </c>
      <c r="C2994" s="63" t="s">
        <v>14</v>
      </c>
      <c r="D2994" s="63" t="s">
        <v>93</v>
      </c>
      <c r="E2994" s="72">
        <v>7041</v>
      </c>
      <c r="F2994" s="64">
        <v>1</v>
      </c>
      <c r="G2994" s="79">
        <v>0</v>
      </c>
      <c r="H2994" s="133">
        <v>90.601760864257813</v>
      </c>
      <c r="I2994" s="134">
        <v>63.517585754394531</v>
      </c>
      <c r="J2994" s="105">
        <v>83.273033142089844</v>
      </c>
      <c r="K2994" s="96">
        <f>msoa_calculations5[[#This Row],[ Pop20]]/SUMIF(msoa_calculations5[ICB26],msoa_calculations5[[#This Row],[ICB26]],msoa_calculations5[[ Pop20]])</f>
        <v>7.2643347062076478E-3</v>
      </c>
      <c r="L2994" s="98" cm="1">
        <f t="array" ref="L2994">msoa_calculations5[[#This Row],[ Estimated case time (see and convey)]]*msoa_calculations5[[#This Row],[Population share of ICB]:[Population share of ICB]]</f>
        <v>0.6581615158897538</v>
      </c>
      <c r="M2994" s="98" cm="1">
        <f t="array" ref="M2994">msoa_calculations5[[#This Row],[Estimated case time (see and treat)]]*msoa_calculations5[[#This Row],[Population share of ICB]:[Population share of ICB]]</f>
        <v>0.46141300265016866</v>
      </c>
      <c r="N2994" s="94" cm="1">
        <f t="array" ref="N2994">msoa_calculations5[[#This Row],[Weighted estimate]]*msoa_calculations5[[#This Row],[Population share of ICB]:[Population share of ICB]]</f>
        <v>0.60492318474526297</v>
      </c>
    </row>
    <row r="2995" spans="1:14">
      <c r="A2995" s="63" t="s">
        <v>1786</v>
      </c>
      <c r="B2995" s="63" t="s">
        <v>13716</v>
      </c>
      <c r="C2995" s="63" t="s">
        <v>14</v>
      </c>
      <c r="D2995" s="63" t="s">
        <v>93</v>
      </c>
      <c r="E2995" s="72">
        <v>9904</v>
      </c>
      <c r="F2995" s="64">
        <v>1</v>
      </c>
      <c r="G2995" s="79">
        <v>0</v>
      </c>
      <c r="H2995" s="133">
        <v>97.241912841796875</v>
      </c>
      <c r="I2995" s="134">
        <v>69.244117736816406</v>
      </c>
      <c r="J2995" s="105">
        <v>89.665962219238281</v>
      </c>
      <c r="K2995" s="96">
        <f>msoa_calculations5[[#This Row],[ Pop20]]/SUMIF(msoa_calculations5[ICB26],msoa_calculations5[[#This Row],[ICB26]],msoa_calculations5[[ Pop20]])</f>
        <v>1.021814670221283E-2</v>
      </c>
      <c r="L2995" s="98" cm="1">
        <f t="array" ref="L2995">msoa_calculations5[[#This Row],[ Estimated case time (see and convey)]]*msoa_calculations5[[#This Row],[Population share of ICB]:[Population share of ICB]]</f>
        <v>0.99363213102127423</v>
      </c>
      <c r="M2995" s="98" cm="1">
        <f t="array" ref="M2995">msoa_calculations5[[#This Row],[Estimated case time (see and treat)]]*msoa_calculations5[[#This Row],[Population share of ICB]:[Population share of ICB]]</f>
        <v>0.70754655330008753</v>
      </c>
      <c r="N2995" s="94" cm="1">
        <f t="array" ref="N2995">msoa_calculations5[[#This Row],[Weighted estimate]]*msoa_calculations5[[#This Row],[Population share of ICB]:[Population share of ICB]]</f>
        <v>0.91621995615124985</v>
      </c>
    </row>
    <row r="2996" spans="1:14">
      <c r="A2996" s="63" t="s">
        <v>1784</v>
      </c>
      <c r="B2996" s="63" t="s">
        <v>13716</v>
      </c>
      <c r="C2996" s="63" t="s">
        <v>14</v>
      </c>
      <c r="D2996" s="63" t="s">
        <v>93</v>
      </c>
      <c r="E2996" s="72">
        <v>6179</v>
      </c>
      <c r="F2996" s="64">
        <v>1</v>
      </c>
      <c r="G2996" s="79">
        <v>0</v>
      </c>
      <c r="H2996" s="133">
        <v>100.6318359375</v>
      </c>
      <c r="I2996" s="134">
        <v>72.525344848632813</v>
      </c>
      <c r="J2996" s="105">
        <v>93.026473999023438</v>
      </c>
      <c r="K2996" s="96">
        <f>msoa_calculations5[[#This Row],[ Pop20]]/SUMIF(msoa_calculations5[ICB26],msoa_calculations5[[#This Row],[ICB26]],msoa_calculations5[[ Pop20]])</f>
        <v>6.3749927779657798E-3</v>
      </c>
      <c r="L2996" s="98" cm="1">
        <f t="array" ref="L2996">msoa_calculations5[[#This Row],[ Estimated case time (see and convey)]]*msoa_calculations5[[#This Row],[Population share of ICB]:[Population share of ICB]]</f>
        <v>0.64152722733499967</v>
      </c>
      <c r="M2996" s="98" cm="1">
        <f t="array" ref="M2996">msoa_calculations5[[#This Row],[Estimated case time (see and treat)]]*msoa_calculations5[[#This Row],[Population share of ICB]:[Population share of ICB]]</f>
        <v>0.46234854962951183</v>
      </c>
      <c r="N2996" s="94" cm="1">
        <f t="array" ref="N2996">msoa_calculations5[[#This Row],[Weighted estimate]]*msoa_calculations5[[#This Row],[Population share of ICB]:[Population share of ICB]]</f>
        <v>0.59304309990339577</v>
      </c>
    </row>
    <row r="2997" spans="1:14">
      <c r="A2997" s="63" t="s">
        <v>1782</v>
      </c>
      <c r="B2997" s="63" t="s">
        <v>13716</v>
      </c>
      <c r="C2997" s="63" t="s">
        <v>14</v>
      </c>
      <c r="D2997" s="63" t="s">
        <v>93</v>
      </c>
      <c r="E2997" s="72">
        <v>7990</v>
      </c>
      <c r="F2997" s="64">
        <v>1</v>
      </c>
      <c r="G2997" s="79">
        <v>0</v>
      </c>
      <c r="H2997" s="133">
        <v>97.219535827636719</v>
      </c>
      <c r="I2997" s="134">
        <v>68.334053039550781</v>
      </c>
      <c r="J2997" s="105">
        <v>89.403388977050781</v>
      </c>
      <c r="K2997" s="96">
        <f>msoa_calculations5[[#This Row],[ Pop20]]/SUMIF(msoa_calculations5[ICB26],msoa_calculations5[[#This Row],[ICB26]],msoa_calculations5[[ Pop20]])</f>
        <v>8.2434362026131379E-3</v>
      </c>
      <c r="L2997" s="98" cm="1">
        <f t="array" ref="L2997">msoa_calculations5[[#This Row],[ Estimated case time (see and convey)]]*msoa_calculations5[[#This Row],[Population share of ICB]:[Population share of ICB]]</f>
        <v>0.80142304124278552</v>
      </c>
      <c r="M2997" s="98" cm="1">
        <f t="array" ref="M2997">msoa_calculations5[[#This Row],[Estimated case time (see and treat)]]*msoa_calculations5[[#This Row],[Population share of ICB]:[Population share of ICB]]</f>
        <v>0.56330740669751922</v>
      </c>
      <c r="N2997" s="94" cm="1">
        <f t="array" ref="N2997">msoa_calculations5[[#This Row],[Weighted estimate]]*msoa_calculations5[[#This Row],[Population share of ICB]:[Population share of ICB]]</f>
        <v>0.73699113332972477</v>
      </c>
    </row>
    <row r="2998" spans="1:14">
      <c r="A2998" s="63" t="s">
        <v>1780</v>
      </c>
      <c r="B2998" s="63" t="s">
        <v>13716</v>
      </c>
      <c r="C2998" s="63" t="s">
        <v>14</v>
      </c>
      <c r="D2998" s="63" t="s">
        <v>93</v>
      </c>
      <c r="E2998" s="72">
        <v>6334</v>
      </c>
      <c r="F2998" s="64">
        <v>1</v>
      </c>
      <c r="G2998" s="79">
        <v>0</v>
      </c>
      <c r="H2998" s="133">
        <v>96.045967102050781</v>
      </c>
      <c r="I2998" s="134">
        <v>69.395820617675781</v>
      </c>
      <c r="J2998" s="105">
        <v>88.834678649902344</v>
      </c>
      <c r="K2998" s="96">
        <f>msoa_calculations5[[#This Row],[ Pop20]]/SUMIF(msoa_calculations5[ICB26],msoa_calculations5[[#This Row],[ICB26]],msoa_calculations5[[ Pop20]])</f>
        <v>6.534909249981429E-3</v>
      </c>
      <c r="L2998" s="98" cm="1">
        <f t="array" ref="L2998">msoa_calculations5[[#This Row],[ Estimated case time (see and convey)]]*msoa_calculations5[[#This Row],[Population share of ICB]:[Population share of ICB]]</f>
        <v>0.62765167883860362</v>
      </c>
      <c r="M2998" s="98" cm="1">
        <f t="array" ref="M2998">msoa_calculations5[[#This Row],[Estimated case time (see and treat)]]*msoa_calculations5[[#This Row],[Population share of ICB]:[Population share of ICB]]</f>
        <v>0.4534953900645014</v>
      </c>
      <c r="N2998" s="94" cm="1">
        <f t="array" ref="N2998">msoa_calculations5[[#This Row],[Weighted estimate]]*msoa_calculations5[[#This Row],[Population share of ICB]:[Population share of ICB]]</f>
        <v>0.58052656322837459</v>
      </c>
    </row>
    <row r="2999" spans="1:14">
      <c r="A2999" s="63" t="s">
        <v>1778</v>
      </c>
      <c r="B2999" s="63" t="s">
        <v>13716</v>
      </c>
      <c r="C2999" s="63" t="s">
        <v>14</v>
      </c>
      <c r="D2999" s="63" t="s">
        <v>93</v>
      </c>
      <c r="E2999" s="72">
        <v>5647</v>
      </c>
      <c r="F2999" s="64">
        <v>1</v>
      </c>
      <c r="G2999" s="79">
        <v>0</v>
      </c>
      <c r="H2999" s="133">
        <v>105.32414245605469</v>
      </c>
      <c r="I2999" s="134">
        <v>75.025917053222656</v>
      </c>
      <c r="J2999" s="105">
        <v>97.125717163085938</v>
      </c>
      <c r="K2999" s="96">
        <f>msoa_calculations5[[#This Row],[ Pop20]]/SUMIF(msoa_calculations5[ICB26],msoa_calculations5[[#This Row],[ICB26]],msoa_calculations5[[ Pop20]])</f>
        <v>5.8261181772411002E-3</v>
      </c>
      <c r="L2999" s="98" cm="1">
        <f t="array" ref="L2999">msoa_calculations5[[#This Row],[ Estimated case time (see and convey)]]*msoa_calculations5[[#This Row],[Population share of ICB]:[Population share of ICB]]</f>
        <v>0.61363090086555128</v>
      </c>
      <c r="M2999" s="98" cm="1">
        <f t="array" ref="M2999">msoa_calculations5[[#This Row],[Estimated case time (see and treat)]]*msoa_calculations5[[#This Row],[Population share of ICB]:[Population share of ICB]]</f>
        <v>0.43710985910796357</v>
      </c>
      <c r="N2999" s="94" cm="1">
        <f t="array" ref="N2999">msoa_calculations5[[#This Row],[Weighted estimate]]*msoa_calculations5[[#This Row],[Population share of ICB]:[Population share of ICB]]</f>
        <v>0.56586590624143285</v>
      </c>
    </row>
    <row r="3000" spans="1:14">
      <c r="A3000" s="63" t="s">
        <v>1776</v>
      </c>
      <c r="B3000" s="63" t="s">
        <v>13716</v>
      </c>
      <c r="C3000" s="63" t="s">
        <v>14</v>
      </c>
      <c r="D3000" s="63" t="s">
        <v>93</v>
      </c>
      <c r="E3000" s="72">
        <v>13594</v>
      </c>
      <c r="F3000" s="64">
        <v>1</v>
      </c>
      <c r="G3000" s="79">
        <v>0</v>
      </c>
      <c r="H3000" s="133">
        <v>95.418991088867188</v>
      </c>
      <c r="I3000" s="134">
        <v>67.970008850097656</v>
      </c>
      <c r="J3000" s="105">
        <v>87.991546630859375</v>
      </c>
      <c r="K3000" s="96">
        <f>msoa_calculations5[[#This Row],[ Pop20]]/SUMIF(msoa_calculations5[ICB26],msoa_calculations5[[#This Row],[ICB26]],msoa_calculations5[[ Pop20]])</f>
        <v>1.4025190455359575E-2</v>
      </c>
      <c r="L3000" s="98" cm="1">
        <f t="array" ref="L3000">msoa_calculations5[[#This Row],[ Estimated case time (see and convey)]]*msoa_calculations5[[#This Row],[Population share of ICB]:[Population share of ICB]]</f>
        <v>1.3382695230796204</v>
      </c>
      <c r="M3000" s="98" cm="1">
        <f t="array" ref="M3000">msoa_calculations5[[#This Row],[Estimated case time (see and treat)]]*msoa_calculations5[[#This Row],[Population share of ICB]:[Population share of ICB]]</f>
        <v>0.95329231937509551</v>
      </c>
      <c r="N3000" s="94" cm="1">
        <f t="array" ref="N3000">msoa_calculations5[[#This Row],[Weighted estimate]]*msoa_calculations5[[#This Row],[Population share of ICB]:[Population share of ICB]]</f>
        <v>1.2340981999594558</v>
      </c>
    </row>
    <row r="3001" spans="1:14">
      <c r="A3001" s="63" t="s">
        <v>1774</v>
      </c>
      <c r="B3001" s="63" t="s">
        <v>13716</v>
      </c>
      <c r="C3001" s="63" t="s">
        <v>14</v>
      </c>
      <c r="D3001" s="63" t="s">
        <v>93</v>
      </c>
      <c r="E3001" s="72">
        <v>8081</v>
      </c>
      <c r="F3001" s="64">
        <v>1</v>
      </c>
      <c r="G3001" s="79">
        <v>0</v>
      </c>
      <c r="H3001" s="133">
        <v>101.44152069091797</v>
      </c>
      <c r="I3001" s="134">
        <v>72.00079345703125</v>
      </c>
      <c r="J3001" s="105">
        <v>93.475128173828125</v>
      </c>
      <c r="K3001" s="96">
        <f>msoa_calculations5[[#This Row],[ Pop20]]/SUMIF(msoa_calculations5[ICB26],msoa_calculations5[[#This Row],[ICB26]],msoa_calculations5[[ Pop20]])</f>
        <v>8.3373226474739385E-3</v>
      </c>
      <c r="L3001" s="98" cm="1">
        <f t="array" ref="L3001">msoa_calculations5[[#This Row],[ Estimated case time (see and convey)]]*msoa_calculations5[[#This Row],[Population share of ICB]:[Population share of ICB]]</f>
        <v>0.84575068785058649</v>
      </c>
      <c r="M3001" s="98" cm="1">
        <f t="array" ref="M3001">msoa_calculations5[[#This Row],[Estimated case time (see and treat)]]*msoa_calculations5[[#This Row],[Population share of ICB]:[Population share of ICB]]</f>
        <v>0.60029384592540003</v>
      </c>
      <c r="N3001" s="94" cm="1">
        <f t="array" ref="N3001">msoa_calculations5[[#This Row],[Weighted estimate]]*msoa_calculations5[[#This Row],[Population share of ICB]:[Population share of ICB]]</f>
        <v>0.77933230309918644</v>
      </c>
    </row>
    <row r="3002" spans="1:14">
      <c r="A3002" s="63" t="s">
        <v>1772</v>
      </c>
      <c r="B3002" s="63" t="s">
        <v>13716</v>
      </c>
      <c r="C3002" s="63" t="s">
        <v>14</v>
      </c>
      <c r="D3002" s="63" t="s">
        <v>93</v>
      </c>
      <c r="E3002" s="72">
        <v>9136</v>
      </c>
      <c r="F3002" s="64">
        <v>1</v>
      </c>
      <c r="G3002" s="79">
        <v>0</v>
      </c>
      <c r="H3002" s="133">
        <v>101.41262054443359</v>
      </c>
      <c r="I3002" s="134">
        <v>72.618667602539063</v>
      </c>
      <c r="J3002" s="105">
        <v>93.621238708496094</v>
      </c>
      <c r="K3002" s="96">
        <f>msoa_calculations5[[#This Row],[ Pop20]]/SUMIF(msoa_calculations5[ICB26],msoa_calculations5[[#This Row],[ICB26]],msoa_calculations5[[ Pop20]])</f>
        <v>9.4257863763546473E-3</v>
      </c>
      <c r="L3002" s="98" cm="1">
        <f t="array" ref="L3002">msoa_calculations5[[#This Row],[ Estimated case time (see and convey)]]*msoa_calculations5[[#This Row],[Population share of ICB]:[Population share of ICB]]</f>
        <v>0.95589369711814554</v>
      </c>
      <c r="M3002" s="98" cm="1">
        <f t="array" ref="M3002">msoa_calculations5[[#This Row],[Estimated case time (see and treat)]]*msoa_calculations5[[#This Row],[Population share of ICB]:[Population share of ICB]]</f>
        <v>0.68448804775703931</v>
      </c>
      <c r="N3002" s="94" cm="1">
        <f t="array" ref="N3002">msoa_calculations5[[#This Row],[Weighted estimate]]*msoa_calculations5[[#This Row],[Population share of ICB]:[Population share of ICB]]</f>
        <v>0.88245379635598886</v>
      </c>
    </row>
    <row r="3003" spans="1:14">
      <c r="A3003" s="63" t="s">
        <v>1770</v>
      </c>
      <c r="B3003" s="63" t="s">
        <v>13716</v>
      </c>
      <c r="C3003" s="63" t="s">
        <v>14</v>
      </c>
      <c r="D3003" s="63" t="s">
        <v>93</v>
      </c>
      <c r="E3003" s="72">
        <v>6386</v>
      </c>
      <c r="F3003" s="64">
        <v>1</v>
      </c>
      <c r="G3003" s="79">
        <v>0</v>
      </c>
      <c r="H3003" s="133">
        <v>98.7401123046875</v>
      </c>
      <c r="I3003" s="134">
        <v>70.458908081054688</v>
      </c>
      <c r="J3003" s="105">
        <v>91.087478637695313</v>
      </c>
      <c r="K3003" s="96">
        <f>msoa_calculations5[[#This Row],[ Pop20]]/SUMIF(msoa_calculations5[ICB26],msoa_calculations5[[#This Row],[ICB26]],msoa_calculations5[[ Pop20]])</f>
        <v>6.5885586470447437E-3</v>
      </c>
      <c r="L3003" s="98" cm="1">
        <f t="array" ref="L3003">msoa_calculations5[[#This Row],[ Estimated case time (see and convey)]]*msoa_calculations5[[#This Row],[Population share of ICB]:[Population share of ICB]]</f>
        <v>0.65055502073521798</v>
      </c>
      <c r="M3003" s="98" cm="1">
        <f t="array" ref="M3003">msoa_calculations5[[#This Row],[Estimated case time (see and treat)]]*msoa_calculations5[[#This Row],[Population share of ICB]:[Population share of ICB]]</f>
        <v>0.46422264809876362</v>
      </c>
      <c r="N3003" s="94" cm="1">
        <f t="array" ref="N3003">msoa_calculations5[[#This Row],[Weighted estimate]]*msoa_calculations5[[#This Row],[Population share of ICB]:[Population share of ICB]]</f>
        <v>0.60013519501589085</v>
      </c>
    </row>
    <row r="3004" spans="1:14">
      <c r="A3004" s="63" t="s">
        <v>1768</v>
      </c>
      <c r="B3004" s="63" t="s">
        <v>13716</v>
      </c>
      <c r="C3004" s="63" t="s">
        <v>14</v>
      </c>
      <c r="D3004" s="63" t="s">
        <v>93</v>
      </c>
      <c r="E3004" s="72">
        <v>7723</v>
      </c>
      <c r="F3004" s="64">
        <v>1</v>
      </c>
      <c r="G3004" s="79">
        <v>0</v>
      </c>
      <c r="H3004" s="133">
        <v>100.67531585693359</v>
      </c>
      <c r="I3004" s="134">
        <v>70.121322631835938</v>
      </c>
      <c r="J3004" s="105">
        <v>92.407684326171875</v>
      </c>
      <c r="K3004" s="96">
        <f>msoa_calculations5[[#This Row],[ Pop20]]/SUMIF(msoa_calculations5[ICB26],msoa_calculations5[[#This Row],[ICB26]],msoa_calculations5[[ Pop20]])</f>
        <v>7.9679671830765048E-3</v>
      </c>
      <c r="L3004" s="98" cm="1">
        <f t="array" ref="L3004">msoa_calculations5[[#This Row],[ Estimated case time (see and convey)]]*msoa_calculations5[[#This Row],[Population share of ICB]:[Population share of ICB]]</f>
        <v>0.80217761289390854</v>
      </c>
      <c r="M3004" s="98" cm="1">
        <f t="array" ref="M3004">msoa_calculations5[[#This Row],[Estimated case time (see and treat)]]*msoa_calculations5[[#This Row],[Population share of ICB]:[Population share of ICB]]</f>
        <v>0.55872439756438852</v>
      </c>
      <c r="N3004" s="94" cm="1">
        <f t="array" ref="N3004">msoa_calculations5[[#This Row],[Weighted estimate]]*msoa_calculations5[[#This Row],[Population share of ICB]:[Population share of ICB]]</f>
        <v>0.73630139617503054</v>
      </c>
    </row>
    <row r="3005" spans="1:14">
      <c r="A3005" s="63" t="s">
        <v>1766</v>
      </c>
      <c r="B3005" s="63" t="s">
        <v>13716</v>
      </c>
      <c r="C3005" s="63" t="s">
        <v>14</v>
      </c>
      <c r="D3005" s="63" t="s">
        <v>93</v>
      </c>
      <c r="E3005" s="72">
        <v>6067</v>
      </c>
      <c r="F3005" s="64">
        <v>1</v>
      </c>
      <c r="G3005" s="79">
        <v>0</v>
      </c>
      <c r="H3005" s="133">
        <v>99.761009216308594</v>
      </c>
      <c r="I3005" s="134">
        <v>71.103492736816406</v>
      </c>
      <c r="J3005" s="105">
        <v>92.006546020507813</v>
      </c>
      <c r="K3005" s="96">
        <f>msoa_calculations5[[#This Row],[ Pop20]]/SUMIF(msoa_calculations5[ICB26],msoa_calculations5[[#This Row],[ICB26]],msoa_calculations5[[ Pop20]])</f>
        <v>6.259440230444795E-3</v>
      </c>
      <c r="L3005" s="98" cm="1">
        <f t="array" ref="L3005">msoa_calculations5[[#This Row],[ Estimated case time (see and convey)]]*msoa_calculations5[[#This Row],[Population share of ICB]:[Population share of ICB]]</f>
        <v>0.62444807451833595</v>
      </c>
      <c r="M3005" s="98" cm="1">
        <f t="array" ref="M3005">msoa_calculations5[[#This Row],[Estimated case time (see and treat)]]*msoa_calculations5[[#This Row],[Population share of ICB]:[Population share of ICB]]</f>
        <v>0.44506806296196788</v>
      </c>
      <c r="N3005" s="94" cm="1">
        <f t="array" ref="N3005">msoa_calculations5[[#This Row],[Weighted estimate]]*msoa_calculations5[[#This Row],[Population share of ICB]:[Population share of ICB]]</f>
        <v>0.57590947562503703</v>
      </c>
    </row>
    <row r="3006" spans="1:14">
      <c r="A3006" s="63" t="s">
        <v>1764</v>
      </c>
      <c r="B3006" s="63" t="s">
        <v>13716</v>
      </c>
      <c r="C3006" s="63" t="s">
        <v>14</v>
      </c>
      <c r="D3006" s="63" t="s">
        <v>93</v>
      </c>
      <c r="E3006" s="72">
        <v>9473</v>
      </c>
      <c r="F3006" s="64">
        <v>1</v>
      </c>
      <c r="G3006" s="79">
        <v>0</v>
      </c>
      <c r="H3006" s="133">
        <v>103.46592712402344</v>
      </c>
      <c r="I3006" s="134">
        <v>72.372848510742188</v>
      </c>
      <c r="J3006" s="105">
        <v>95.052421569824219</v>
      </c>
      <c r="K3006" s="96">
        <f>msoa_calculations5[[#This Row],[ Pop20]]/SUMIF(msoa_calculations5[ICB26],msoa_calculations5[[#This Row],[ICB26]],msoa_calculations5[[ Pop20]])</f>
        <v>9.7734757380918968E-3</v>
      </c>
      <c r="L3006" s="98" cm="1">
        <f t="array" ref="L3006">msoa_calculations5[[#This Row],[ Estimated case time (see and convey)]]*msoa_calculations5[[#This Row],[Population share of ICB]:[Population share of ICB]]</f>
        <v>1.0112217284658274</v>
      </c>
      <c r="M3006" s="98" cm="1">
        <f t="array" ref="M3006">msoa_calculations5[[#This Row],[Estimated case time (see and treat)]]*msoa_calculations5[[#This Row],[Population share of ICB]:[Population share of ICB]]</f>
        <v>0.70733427901633905</v>
      </c>
      <c r="N3006" s="94" cm="1">
        <f t="array" ref="N3006">msoa_calculations5[[#This Row],[Weighted estimate]]*msoa_calculations5[[#This Row],[Population share of ICB]:[Population share of ICB]]</f>
        <v>0.92899253605955989</v>
      </c>
    </row>
    <row r="3007" spans="1:14">
      <c r="A3007" s="63" t="s">
        <v>1762</v>
      </c>
      <c r="B3007" s="63" t="s">
        <v>13716</v>
      </c>
      <c r="C3007" s="63" t="s">
        <v>14</v>
      </c>
      <c r="D3007" s="63" t="s">
        <v>93</v>
      </c>
      <c r="E3007" s="72">
        <v>6204</v>
      </c>
      <c r="F3007" s="64">
        <v>1</v>
      </c>
      <c r="G3007" s="79">
        <v>0</v>
      </c>
      <c r="H3007" s="133">
        <v>103.92470550537109</v>
      </c>
      <c r="I3007" s="134">
        <v>73.183921813964844</v>
      </c>
      <c r="J3007" s="105">
        <v>95.606529235839844</v>
      </c>
      <c r="K3007" s="96">
        <f>msoa_calculations5[[#This Row],[ Pop20]]/SUMIF(msoa_calculations5[ICB26],msoa_calculations5[[#This Row],[ICB26]],msoa_calculations5[[ Pop20]])</f>
        <v>6.4007857573231425E-3</v>
      </c>
      <c r="L3007" s="98" cm="1">
        <f t="array" ref="L3007">msoa_calculations5[[#This Row],[ Estimated case time (see and convey)]]*msoa_calculations5[[#This Row],[Population share of ICB]:[Population share of ICB]]</f>
        <v>0.66519977483278125</v>
      </c>
      <c r="M3007" s="98" cm="1">
        <f t="array" ref="M3007">msoa_calculations5[[#This Row],[Estimated case time (see and treat)]]*msoa_calculations5[[#This Row],[Population share of ICB]:[Population share of ICB]]</f>
        <v>0.46843460441187662</v>
      </c>
      <c r="N3007" s="94" cm="1">
        <f t="array" ref="N3007">msoa_calculations5[[#This Row],[Weighted estimate]]*msoa_calculations5[[#This Row],[Population share of ICB]:[Population share of ICB]]</f>
        <v>0.61195691063986235</v>
      </c>
    </row>
    <row r="3008" spans="1:14">
      <c r="A3008" s="63" t="s">
        <v>1760</v>
      </c>
      <c r="B3008" s="63" t="s">
        <v>13716</v>
      </c>
      <c r="C3008" s="63" t="s">
        <v>14</v>
      </c>
      <c r="D3008" s="63" t="s">
        <v>93</v>
      </c>
      <c r="E3008" s="72">
        <v>7182</v>
      </c>
      <c r="F3008" s="64">
        <v>1</v>
      </c>
      <c r="G3008" s="79">
        <v>0</v>
      </c>
      <c r="H3008" s="133">
        <v>102.76789855957031</v>
      </c>
      <c r="I3008" s="134">
        <v>72.281379699707031</v>
      </c>
      <c r="J3008" s="105">
        <v>94.518524169921875</v>
      </c>
      <c r="K3008" s="96">
        <f>msoa_calculations5[[#This Row],[ Pop20]]/SUMIF(msoa_calculations5[ICB26],msoa_calculations5[[#This Row],[ICB26]],msoa_calculations5[[ Pop20]])</f>
        <v>7.4098071097831739E-3</v>
      </c>
      <c r="L3008" s="98" cm="1">
        <f t="array" ref="L3008">msoa_calculations5[[#This Row],[ Estimated case time (see and convey)]]*msoa_calculations5[[#This Row],[Population share of ICB]:[Population share of ICB]]</f>
        <v>0.76149030540418006</v>
      </c>
      <c r="M3008" s="98" cm="1">
        <f t="array" ref="M3008">msoa_calculations5[[#This Row],[Estimated case time (see and treat)]]*msoa_calculations5[[#This Row],[Population share of ICB]:[Population share of ICB]]</f>
        <v>0.53559108120382637</v>
      </c>
      <c r="N3008" s="94" cm="1">
        <f t="array" ref="N3008">msoa_calculations5[[#This Row],[Weighted estimate]]*msoa_calculations5[[#This Row],[Population share of ICB]:[Population share of ICB]]</f>
        <v>0.70036403240049983</v>
      </c>
    </row>
    <row r="3009" spans="1:14">
      <c r="A3009" s="63" t="s">
        <v>1758</v>
      </c>
      <c r="B3009" s="63" t="s">
        <v>13716</v>
      </c>
      <c r="C3009" s="63" t="s">
        <v>14</v>
      </c>
      <c r="D3009" s="63" t="s">
        <v>93</v>
      </c>
      <c r="E3009" s="72">
        <v>9341</v>
      </c>
      <c r="F3009" s="64">
        <v>1</v>
      </c>
      <c r="G3009" s="79">
        <v>0</v>
      </c>
      <c r="H3009" s="133">
        <v>89.984619140625</v>
      </c>
      <c r="I3009" s="134">
        <v>64.234893798828125</v>
      </c>
      <c r="J3009" s="105">
        <v>83.016975402832031</v>
      </c>
      <c r="K3009" s="96">
        <f>msoa_calculations5[[#This Row],[ Pop20]]/SUMIF(msoa_calculations5[ICB26],msoa_calculations5[[#This Row],[ICB26]],msoa_calculations5[[ Pop20]])</f>
        <v>9.6372888070850211E-3</v>
      </c>
      <c r="L3009" s="98" cm="1">
        <f t="array" ref="L3009">msoa_calculations5[[#This Row],[ Estimated case time (see and convey)]]*msoa_calculations5[[#This Row],[Population share of ICB]:[Population share of ICB]]</f>
        <v>0.86720776285375389</v>
      </c>
      <c r="M3009" s="98" cm="1">
        <f t="array" ref="M3009">msoa_calculations5[[#This Row],[Estimated case time (see and treat)]]*msoa_calculations5[[#This Row],[Population share of ICB]:[Population share of ICB]]</f>
        <v>0.61905022303174129</v>
      </c>
      <c r="N3009" s="94" cm="1">
        <f t="array" ref="N3009">msoa_calculations5[[#This Row],[Weighted estimate]]*msoa_calculations5[[#This Row],[Population share of ICB]:[Population share of ICB]]</f>
        <v>0.80005856784776563</v>
      </c>
    </row>
    <row r="3010" spans="1:14">
      <c r="A3010" s="63" t="s">
        <v>1756</v>
      </c>
      <c r="B3010" s="63" t="s">
        <v>13716</v>
      </c>
      <c r="C3010" s="63" t="s">
        <v>14</v>
      </c>
      <c r="D3010" s="63" t="s">
        <v>93</v>
      </c>
      <c r="E3010" s="72">
        <v>8686</v>
      </c>
      <c r="F3010" s="64">
        <v>1</v>
      </c>
      <c r="G3010" s="79">
        <v>0</v>
      </c>
      <c r="H3010" s="133">
        <v>90.419471740722656</v>
      </c>
      <c r="I3010" s="134">
        <v>66.524711608886719</v>
      </c>
      <c r="J3010" s="105">
        <v>83.953765869140625</v>
      </c>
      <c r="K3010" s="96">
        <f>msoa_calculations5[[#This Row],[ Pop20]]/SUMIF(msoa_calculations5[ICB26],msoa_calculations5[[#This Row],[ICB26]],msoa_calculations5[[ Pop20]])</f>
        <v>8.9615127479221179E-3</v>
      </c>
      <c r="L3010" s="98" cm="1">
        <f t="array" ref="L3010">msoa_calculations5[[#This Row],[ Estimated case time (see and convey)]]*msoa_calculations5[[#This Row],[Population share of ICB]:[Population share of ICB]]</f>
        <v>0.81029524866486979</v>
      </c>
      <c r="M3010" s="98" cm="1">
        <f t="array" ref="M3010">msoa_calculations5[[#This Row],[Estimated case time (see and treat)]]*msoa_calculations5[[#This Row],[Population share of ICB]:[Population share of ICB]]</f>
        <v>0.59616205113488085</v>
      </c>
      <c r="N3010" s="94" cm="1">
        <f t="array" ref="N3010">msoa_calculations5[[#This Row],[Weighted estimate]]*msoa_calculations5[[#This Row],[Population share of ICB]:[Population share of ICB]]</f>
        <v>0.75235274307237254</v>
      </c>
    </row>
    <row r="3011" spans="1:14">
      <c r="A3011" s="63" t="s">
        <v>1754</v>
      </c>
      <c r="B3011" s="63" t="s">
        <v>13716</v>
      </c>
      <c r="C3011" s="63" t="s">
        <v>14</v>
      </c>
      <c r="D3011" s="63" t="s">
        <v>93</v>
      </c>
      <c r="E3011" s="72">
        <v>9423</v>
      </c>
      <c r="F3011" s="64">
        <v>1</v>
      </c>
      <c r="G3011" s="79">
        <v>0</v>
      </c>
      <c r="H3011" s="133">
        <v>89.6053466796875</v>
      </c>
      <c r="I3011" s="134">
        <v>66.087638854980469</v>
      </c>
      <c r="J3011" s="105">
        <v>83.241668701171875</v>
      </c>
      <c r="K3011" s="96">
        <f>msoa_calculations5[[#This Row],[ Pop20]]/SUMIF(msoa_calculations5[ICB26],msoa_calculations5[[#This Row],[ICB26]],msoa_calculations5[[ Pop20]])</f>
        <v>9.7218897793771714E-3</v>
      </c>
      <c r="L3011" s="98" cm="1">
        <f t="array" ref="L3011">msoa_calculations5[[#This Row],[ Estimated case time (see and convey)]]*msoa_calculations5[[#This Row],[Population share of ICB]:[Population share of ICB]]</f>
        <v>0.87113330406280209</v>
      </c>
      <c r="M3011" s="98" cm="1">
        <f t="array" ref="M3011">msoa_calculations5[[#This Row],[Estimated case time (see and treat)]]*msoa_calculations5[[#This Row],[Population share of ICB]:[Population share of ICB]]</f>
        <v>0.64249674072740426</v>
      </c>
      <c r="N3011" s="94" cm="1">
        <f t="array" ref="N3011">msoa_calculations5[[#This Row],[Weighted estimate]]*msoa_calculations5[[#This Row],[Population share of ICB]:[Population share of ICB]]</f>
        <v>0.80926632816422339</v>
      </c>
    </row>
    <row r="3012" spans="1:14">
      <c r="A3012" s="63" t="s">
        <v>1752</v>
      </c>
      <c r="B3012" s="63" t="s">
        <v>13716</v>
      </c>
      <c r="C3012" s="63" t="s">
        <v>14</v>
      </c>
      <c r="D3012" s="63" t="s">
        <v>93</v>
      </c>
      <c r="E3012" s="72">
        <v>9229</v>
      </c>
      <c r="F3012" s="64">
        <v>1</v>
      </c>
      <c r="G3012" s="79">
        <v>0</v>
      </c>
      <c r="H3012" s="133">
        <v>89.152191162109375</v>
      </c>
      <c r="I3012" s="134">
        <v>66.388908386230469</v>
      </c>
      <c r="J3012" s="105">
        <v>82.992652893066406</v>
      </c>
      <c r="K3012" s="96">
        <f>msoa_calculations5[[#This Row],[ Pop20]]/SUMIF(msoa_calculations5[ICB26],msoa_calculations5[[#This Row],[ICB26]],msoa_calculations5[[ Pop20]])</f>
        <v>9.5217362595640363E-3</v>
      </c>
      <c r="L3012" s="98" cm="1">
        <f t="array" ref="L3012">msoa_calculations5[[#This Row],[ Estimated case time (see and convey)]]*msoa_calculations5[[#This Row],[Population share of ICB]:[Population share of ICB]]</f>
        <v>0.84888365120784126</v>
      </c>
      <c r="M3012" s="98" cm="1">
        <f t="array" ref="M3012">msoa_calculations5[[#This Row],[Estimated case time (see and treat)]]*msoa_calculations5[[#This Row],[Population share of ICB]:[Population share of ICB]]</f>
        <v>0.6321376762140456</v>
      </c>
      <c r="N3012" s="94" cm="1">
        <f t="array" ref="N3012">msoa_calculations5[[#This Row],[Weighted estimate]]*msoa_calculations5[[#This Row],[Population share of ICB]:[Population share of ICB]]</f>
        <v>0.79023415232932248</v>
      </c>
    </row>
    <row r="3013" spans="1:14">
      <c r="A3013" s="63" t="s">
        <v>1750</v>
      </c>
      <c r="B3013" s="63" t="s">
        <v>13716</v>
      </c>
      <c r="C3013" s="63" t="s">
        <v>14</v>
      </c>
      <c r="D3013" s="63" t="s">
        <v>93</v>
      </c>
      <c r="E3013" s="72">
        <v>10775</v>
      </c>
      <c r="F3013" s="64">
        <v>1</v>
      </c>
      <c r="G3013" s="79">
        <v>0</v>
      </c>
      <c r="H3013" s="133">
        <v>86.325950622558594</v>
      </c>
      <c r="I3013" s="134">
        <v>63.106254577636719</v>
      </c>
      <c r="J3013" s="105">
        <v>80.042915344238281</v>
      </c>
      <c r="K3013" s="96">
        <f>msoa_calculations5[[#This Row],[ Pop20]]/SUMIF(msoa_calculations5[ICB26],msoa_calculations5[[#This Row],[ICB26]],msoa_calculations5[[ Pop20]])</f>
        <v>1.111677410302335E-2</v>
      </c>
      <c r="L3013" s="98" cm="1">
        <f t="array" ref="L3013">msoa_calculations5[[#This Row],[ Estimated case time (see and convey)]]*msoa_calculations5[[#This Row],[Population share of ICB]:[Population share of ICB]]</f>
        <v>0.95966609229973177</v>
      </c>
      <c r="M3013" s="98" cm="1">
        <f t="array" ref="M3013">msoa_calculations5[[#This Row],[Estimated case time (see and treat)]]*msoa_calculations5[[#This Row],[Population share of ICB]:[Population share of ICB]]</f>
        <v>0.70153797662747064</v>
      </c>
      <c r="N3013" s="94" cm="1">
        <f t="array" ref="N3013">msoa_calculations5[[#This Row],[Weighted estimate]]*msoa_calculations5[[#This Row],[Population share of ICB]:[Population share of ICB]]</f>
        <v>0.88981900842931838</v>
      </c>
    </row>
    <row r="3014" spans="1:14">
      <c r="A3014" s="63" t="s">
        <v>1748</v>
      </c>
      <c r="B3014" s="63" t="s">
        <v>13716</v>
      </c>
      <c r="C3014" s="63" t="s">
        <v>14</v>
      </c>
      <c r="D3014" s="63" t="s">
        <v>93</v>
      </c>
      <c r="E3014" s="72">
        <v>7848</v>
      </c>
      <c r="F3014" s="64">
        <v>1</v>
      </c>
      <c r="G3014" s="79">
        <v>0</v>
      </c>
      <c r="H3014" s="133">
        <v>84.742507934570313</v>
      </c>
      <c r="I3014" s="134">
        <v>60.391597747802734</v>
      </c>
      <c r="J3014" s="105">
        <v>78.153373718261719</v>
      </c>
      <c r="K3014" s="96">
        <f>msoa_calculations5[[#This Row],[ Pop20]]/SUMIF(msoa_calculations5[ICB26],msoa_calculations5[[#This Row],[ICB26]],msoa_calculations5[[ Pop20]])</f>
        <v>8.0969320798633185E-3</v>
      </c>
      <c r="L3014" s="98" cm="1">
        <f t="array" ref="L3014">msoa_calculations5[[#This Row],[ Estimated case time (see and convey)]]*msoa_calculations5[[#This Row],[Population share of ICB]:[Population share of ICB]]</f>
        <v>0.68615433102349421</v>
      </c>
      <c r="M3014" s="98" cm="1">
        <f t="array" ref="M3014">msoa_calculations5[[#This Row],[Estimated case time (see and treat)]]*msoa_calculations5[[#This Row],[Population share of ICB]:[Population share of ICB]]</f>
        <v>0.48898666515838529</v>
      </c>
      <c r="N3014" s="94" cm="1">
        <f t="array" ref="N3014">msoa_calculations5[[#This Row],[Weighted estimate]]*msoa_calculations5[[#This Row],[Population share of ICB]:[Population share of ICB]]</f>
        <v>0.6328025588089401</v>
      </c>
    </row>
    <row r="3015" spans="1:14">
      <c r="A3015" s="63" t="s">
        <v>1746</v>
      </c>
      <c r="B3015" s="63" t="s">
        <v>13716</v>
      </c>
      <c r="C3015" s="63" t="s">
        <v>14</v>
      </c>
      <c r="D3015" s="63" t="s">
        <v>93</v>
      </c>
      <c r="E3015" s="72">
        <v>6046</v>
      </c>
      <c r="F3015" s="64">
        <v>1</v>
      </c>
      <c r="G3015" s="79">
        <v>0</v>
      </c>
      <c r="H3015" s="133">
        <v>86.075721740722656</v>
      </c>
      <c r="I3015" s="134">
        <v>63.728874206542969</v>
      </c>
      <c r="J3015" s="105">
        <v>80.02886962890625</v>
      </c>
      <c r="K3015" s="96">
        <f>msoa_calculations5[[#This Row],[ Pop20]]/SUMIF(msoa_calculations5[ICB26],msoa_calculations5[[#This Row],[ICB26]],msoa_calculations5[[ Pop20]])</f>
        <v>6.2377741277846099E-3</v>
      </c>
      <c r="L3015" s="98" cm="1">
        <f t="array" ref="L3015">msoa_calculations5[[#This Row],[ Estimated case time (see and convey)]]*msoa_calculations5[[#This Row],[Population share of ICB]:[Population share of ICB]]</f>
        <v>0.53692091010466703</v>
      </c>
      <c r="M3015" s="98" cm="1">
        <f t="array" ref="M3015">msoa_calculations5[[#This Row],[Estimated case time (see and treat)]]*msoa_calculations5[[#This Row],[Population share of ICB]:[Population share of ICB]]</f>
        <v>0.3975263227184137</v>
      </c>
      <c r="N3015" s="94" cm="1">
        <f t="array" ref="N3015">msoa_calculations5[[#This Row],[Weighted estimate]]*msoa_calculations5[[#This Row],[Population share of ICB]:[Population share of ICB]]</f>
        <v>0.49920201244703893</v>
      </c>
    </row>
    <row r="3016" spans="1:14">
      <c r="A3016" s="63" t="s">
        <v>1744</v>
      </c>
      <c r="B3016" s="63" t="s">
        <v>13716</v>
      </c>
      <c r="C3016" s="63" t="s">
        <v>14</v>
      </c>
      <c r="D3016" s="63" t="s">
        <v>93</v>
      </c>
      <c r="E3016" s="72">
        <v>10392</v>
      </c>
      <c r="F3016" s="64">
        <v>1</v>
      </c>
      <c r="G3016" s="79">
        <v>0</v>
      </c>
      <c r="H3016" s="133">
        <v>92.315971374511719</v>
      </c>
      <c r="I3016" s="134">
        <v>67.637435913085938</v>
      </c>
      <c r="J3016" s="105">
        <v>85.63818359375</v>
      </c>
      <c r="K3016" s="96">
        <f>msoa_calculations5[[#This Row],[ Pop20]]/SUMIF(msoa_calculations5[ICB26],msoa_calculations5[[#This Row],[ICB26]],msoa_calculations5[[ Pop20]])</f>
        <v>1.0721625659268553E-2</v>
      </c>
      <c r="L3016" s="98" cm="1">
        <f t="array" ref="L3016">msoa_calculations5[[#This Row],[ Estimated case time (see and convey)]]*msoa_calculations5[[#This Row],[Population share of ICB]:[Population share of ICB]]</f>
        <v>0.98977728744926607</v>
      </c>
      <c r="M3016" s="98" cm="1">
        <f t="array" ref="M3016">msoa_calculations5[[#This Row],[Estimated case time (see and treat)]]*msoa_calculations5[[#This Row],[Population share of ICB]:[Population share of ICB]]</f>
        <v>0.7251832684128745</v>
      </c>
      <c r="N3016" s="94" cm="1">
        <f t="array" ref="N3016">msoa_calculations5[[#This Row],[Weighted estimate]]*msoa_calculations5[[#This Row],[Population share of ICB]:[Population share of ICB]]</f>
        <v>0.9181805466319013</v>
      </c>
    </row>
    <row r="3017" spans="1:14">
      <c r="A3017" s="63" t="s">
        <v>1742</v>
      </c>
      <c r="B3017" s="63" t="s">
        <v>13716</v>
      </c>
      <c r="C3017" s="63" t="s">
        <v>14</v>
      </c>
      <c r="D3017" s="63" t="s">
        <v>93</v>
      </c>
      <c r="E3017" s="72">
        <v>8616</v>
      </c>
      <c r="F3017" s="64">
        <v>1</v>
      </c>
      <c r="G3017" s="79">
        <v>0</v>
      </c>
      <c r="H3017" s="133">
        <v>103.98583221435547</v>
      </c>
      <c r="I3017" s="134">
        <v>74.005218505859375</v>
      </c>
      <c r="J3017" s="105">
        <v>95.87335205078125</v>
      </c>
      <c r="K3017" s="96">
        <f>msoa_calculations5[[#This Row],[ Pop20]]/SUMIF(msoa_calculations5[ICB26],msoa_calculations5[[#This Row],[ICB26]],msoa_calculations5[[ Pop20]])</f>
        <v>8.8892924057215016E-3</v>
      </c>
      <c r="L3017" s="98" cm="1">
        <f t="array" ref="L3017">msoa_calculations5[[#This Row],[ Estimated case time (see and convey)]]*msoa_calculations5[[#This Row],[Population share of ICB]:[Population share of ICB]]</f>
        <v>0.92436046860570031</v>
      </c>
      <c r="M3017" s="98" cm="1">
        <f t="array" ref="M3017">msoa_calculations5[[#This Row],[Estimated case time (see and treat)]]*msoa_calculations5[[#This Row],[Population share of ICB]:[Population share of ICB]]</f>
        <v>0.65785402684789607</v>
      </c>
      <c r="N3017" s="94" cm="1">
        <f t="array" ref="N3017">msoa_calculations5[[#This Row],[Weighted estimate]]*msoa_calculations5[[#This Row],[Population share of ICB]:[Population share of ICB]]</f>
        <v>0.85224626029607375</v>
      </c>
    </row>
    <row r="3018" spans="1:14">
      <c r="A3018" s="63" t="s">
        <v>1740</v>
      </c>
      <c r="B3018" s="63" t="s">
        <v>13716</v>
      </c>
      <c r="C3018" s="63" t="s">
        <v>14</v>
      </c>
      <c r="D3018" s="63" t="s">
        <v>93</v>
      </c>
      <c r="E3018" s="72">
        <v>5971</v>
      </c>
      <c r="F3018" s="64">
        <v>1</v>
      </c>
      <c r="G3018" s="79">
        <v>0</v>
      </c>
      <c r="H3018" s="133">
        <v>86.046241760253906</v>
      </c>
      <c r="I3018" s="134">
        <v>63.494358062744141</v>
      </c>
      <c r="J3018" s="105">
        <v>79.94390869140625</v>
      </c>
      <c r="K3018" s="96">
        <f>msoa_calculations5[[#This Row],[ Pop20]]/SUMIF(msoa_calculations5[ICB26],msoa_calculations5[[#This Row],[ICB26]],msoa_calculations5[[ Pop20]])</f>
        <v>6.1603951897125217E-3</v>
      </c>
      <c r="L3018" s="98" cm="1">
        <f t="array" ref="L3018">msoa_calculations5[[#This Row],[ Estimated case time (see and convey)]]*msoa_calculations5[[#This Row],[Population share of ICB]:[Population share of ICB]]</f>
        <v>0.53007885383270892</v>
      </c>
      <c r="M3018" s="98" cm="1">
        <f t="array" ref="M3018">msoa_calculations5[[#This Row],[Estimated case time (see and treat)]]*msoa_calculations5[[#This Row],[Population share of ICB]:[Population share of ICB]]</f>
        <v>0.39115033798361348</v>
      </c>
      <c r="N3018" s="94" cm="1">
        <f t="array" ref="N3018">msoa_calculations5[[#This Row],[Weighted estimate]]*msoa_calculations5[[#This Row],[Population share of ICB]:[Population share of ICB]]</f>
        <v>0.49248607054935611</v>
      </c>
    </row>
    <row r="3019" spans="1:14">
      <c r="A3019" s="63" t="s">
        <v>1592</v>
      </c>
      <c r="B3019" s="63" t="s">
        <v>13716</v>
      </c>
      <c r="C3019" s="63" t="s">
        <v>14</v>
      </c>
      <c r="D3019" s="63" t="s">
        <v>93</v>
      </c>
      <c r="E3019" s="72">
        <v>8441</v>
      </c>
      <c r="F3019" s="64">
        <v>1</v>
      </c>
      <c r="G3019" s="79">
        <v>0</v>
      </c>
      <c r="H3019" s="133">
        <v>107.73323822021484</v>
      </c>
      <c r="I3019" s="134">
        <v>74.46533203125</v>
      </c>
      <c r="J3019" s="105">
        <v>98.731246948242188</v>
      </c>
      <c r="K3019" s="96">
        <f>msoa_calculations5[[#This Row],[ Pop20]]/SUMIF(msoa_calculations5[ICB26],msoa_calculations5[[#This Row],[ICB26]],msoa_calculations5[[ Pop20]])</f>
        <v>8.7087415502199624E-3</v>
      </c>
      <c r="L3019" s="98" cm="1">
        <f t="array" ref="L3019">msoa_calculations5[[#This Row],[ Estimated case time (see and convey)]]*msoa_calculations5[[#This Row],[Population share of ICB]:[Population share of ICB]]</f>
        <v>0.93822092802813029</v>
      </c>
      <c r="M3019" s="98" cm="1">
        <f t="array" ref="M3019">msoa_calculations5[[#This Row],[Estimated case time (see and treat)]]*msoa_calculations5[[#This Row],[Population share of ICB]:[Population share of ICB]]</f>
        <v>0.64849933111147229</v>
      </c>
      <c r="N3019" s="94" cm="1">
        <f t="array" ref="N3019">msoa_calculations5[[#This Row],[Weighted estimate]]*msoa_calculations5[[#This Row],[Population share of ICB]:[Population share of ICB]]</f>
        <v>0.85982491260318461</v>
      </c>
    </row>
    <row r="3020" spans="1:14">
      <c r="A3020" s="63" t="s">
        <v>1590</v>
      </c>
      <c r="B3020" s="63" t="s">
        <v>13716</v>
      </c>
      <c r="C3020" s="63" t="s">
        <v>14</v>
      </c>
      <c r="D3020" s="63" t="s">
        <v>93</v>
      </c>
      <c r="E3020" s="72">
        <v>6657</v>
      </c>
      <c r="F3020" s="64">
        <v>1</v>
      </c>
      <c r="G3020" s="79">
        <v>0</v>
      </c>
      <c r="H3020" s="133">
        <v>106.90966796875</v>
      </c>
      <c r="I3020" s="134">
        <v>73.606224060058594</v>
      </c>
      <c r="J3020" s="105">
        <v>97.898056030273438</v>
      </c>
      <c r="K3020" s="96">
        <f>msoa_calculations5[[#This Row],[ Pop20]]/SUMIF(msoa_calculations5[ICB26],msoa_calculations5[[#This Row],[ICB26]],msoa_calculations5[[ Pop20]])</f>
        <v>6.8681545432785563E-3</v>
      </c>
      <c r="L3020" s="98" cm="1">
        <f t="array" ref="L3020">msoa_calculations5[[#This Row],[ Estimated case time (see and convey)]]*msoa_calculations5[[#This Row],[Population share of ICB]:[Population share of ICB]]</f>
        <v>0.73427212177997225</v>
      </c>
      <c r="M3020" s="98" cm="1">
        <f t="array" ref="M3020">msoa_calculations5[[#This Row],[Estimated case time (see and treat)]]*msoa_calculations5[[#This Row],[Population share of ICB]:[Population share of ICB]]</f>
        <v>0.50553892219167085</v>
      </c>
      <c r="N3020" s="94" cm="1">
        <f t="array" ref="N3020">msoa_calculations5[[#This Row],[Weighted estimate]]*msoa_calculations5[[#This Row],[Population share of ICB]:[Population share of ICB]]</f>
        <v>0.67237897830246118</v>
      </c>
    </row>
    <row r="3021" spans="1:14">
      <c r="A3021" s="63" t="s">
        <v>1588</v>
      </c>
      <c r="B3021" s="63" t="s">
        <v>13716</v>
      </c>
      <c r="C3021" s="63" t="s">
        <v>14</v>
      </c>
      <c r="D3021" s="63" t="s">
        <v>93</v>
      </c>
      <c r="E3021" s="72">
        <v>8414</v>
      </c>
      <c r="F3021" s="64">
        <v>1</v>
      </c>
      <c r="G3021" s="79">
        <v>0</v>
      </c>
      <c r="H3021" s="133">
        <v>115.74927520751953</v>
      </c>
      <c r="I3021" s="134">
        <v>75.414237976074219</v>
      </c>
      <c r="J3021" s="105">
        <v>104.83498382568359</v>
      </c>
      <c r="K3021" s="96">
        <f>msoa_calculations5[[#This Row],[ Pop20]]/SUMIF(msoa_calculations5[ICB26],msoa_calculations5[[#This Row],[ICB26]],msoa_calculations5[[ Pop20]])</f>
        <v>8.6808851325140112E-3</v>
      </c>
      <c r="L3021" s="98" cm="1">
        <f t="array" ref="L3021">msoa_calculations5[[#This Row],[ Estimated case time (see and convey)]]*msoa_calculations5[[#This Row],[Population share of ICB]:[Population share of ICB]]</f>
        <v>1.0048061622482289</v>
      </c>
      <c r="M3021" s="98" cm="1">
        <f t="array" ref="M3021">msoa_calculations5[[#This Row],[Estimated case time (see and treat)]]*msoa_calculations5[[#This Row],[Population share of ICB]:[Population share of ICB]]</f>
        <v>0.65466233722637623</v>
      </c>
      <c r="N3021" s="94" cm="1">
        <f t="array" ref="N3021">msoa_calculations5[[#This Row],[Weighted estimate]]*msoa_calculations5[[#This Row],[Population share of ICB]:[Population share of ICB]]</f>
        <v>0.91006045245972356</v>
      </c>
    </row>
    <row r="3022" spans="1:14">
      <c r="A3022" s="63" t="s">
        <v>1586</v>
      </c>
      <c r="B3022" s="63" t="s">
        <v>13716</v>
      </c>
      <c r="C3022" s="63" t="s">
        <v>14</v>
      </c>
      <c r="D3022" s="63" t="s">
        <v>93</v>
      </c>
      <c r="E3022" s="72">
        <v>6456</v>
      </c>
      <c r="F3022" s="64">
        <v>1</v>
      </c>
      <c r="G3022" s="79">
        <v>0</v>
      </c>
      <c r="H3022" s="133">
        <v>108.35466003417969</v>
      </c>
      <c r="I3022" s="134">
        <v>75.961769104003906</v>
      </c>
      <c r="J3022" s="105">
        <v>99.589439392089844</v>
      </c>
      <c r="K3022" s="96">
        <f>msoa_calculations5[[#This Row],[ Pop20]]/SUMIF(msoa_calculations5[ICB26],msoa_calculations5[[#This Row],[ICB26]],msoa_calculations5[[ Pop20]])</f>
        <v>6.6607789892453593E-3</v>
      </c>
      <c r="L3022" s="98" cm="1">
        <f t="array" ref="L3022">msoa_calculations5[[#This Row],[ Estimated case time (see and convey)]]*msoa_calculations5[[#This Row],[Population share of ICB]:[Population share of ICB]]</f>
        <v>0.72172644294248789</v>
      </c>
      <c r="M3022" s="98" cm="1">
        <f t="array" ref="M3022">msoa_calculations5[[#This Row],[Estimated case time (see and treat)]]*msoa_calculations5[[#This Row],[Population share of ICB]:[Population share of ICB]]</f>
        <v>0.50596455563385645</v>
      </c>
      <c r="N3022" s="94" cm="1">
        <f t="array" ref="N3022">msoa_calculations5[[#This Row],[Weighted estimate]]*msoa_calculations5[[#This Row],[Population share of ICB]:[Population share of ICB]]</f>
        <v>0.66334324545355616</v>
      </c>
    </row>
    <row r="3023" spans="1:14">
      <c r="A3023" s="63" t="s">
        <v>1584</v>
      </c>
      <c r="B3023" s="63" t="s">
        <v>13716</v>
      </c>
      <c r="C3023" s="63" t="s">
        <v>14</v>
      </c>
      <c r="D3023" s="63" t="s">
        <v>93</v>
      </c>
      <c r="E3023" s="72">
        <v>8978</v>
      </c>
      <c r="F3023" s="64">
        <v>1</v>
      </c>
      <c r="G3023" s="79">
        <v>0</v>
      </c>
      <c r="H3023" s="133">
        <v>106.64383697509766</v>
      </c>
      <c r="I3023" s="134">
        <v>73.033195495605469</v>
      </c>
      <c r="J3023" s="105">
        <v>97.549102783203125</v>
      </c>
      <c r="K3023" s="96">
        <f>msoa_calculations5[[#This Row],[ Pop20]]/SUMIF(msoa_calculations5[ICB26],msoa_calculations5[[#This Row],[ICB26]],msoa_calculations5[[ Pop20]])</f>
        <v>9.2627747468161138E-3</v>
      </c>
      <c r="L3023" s="98" cm="1">
        <f t="array" ref="L3023">msoa_calculations5[[#This Row],[ Estimated case time (see and convey)]]*msoa_calculations5[[#This Row],[Population share of ICB]:[Population share of ICB]]</f>
        <v>0.98781784003650908</v>
      </c>
      <c r="M3023" s="98" cm="1">
        <f t="array" ref="M3023">msoa_calculations5[[#This Row],[Estimated case time (see and treat)]]*msoa_calculations5[[#This Row],[Population share of ICB]:[Population share of ICB]]</f>
        <v>0.6764900389159787</v>
      </c>
      <c r="N3023" s="94" cm="1">
        <f t="array" ref="N3023">msoa_calculations5[[#This Row],[Weighted estimate]]*msoa_calculations5[[#This Row],[Population share of ICB]:[Population share of ICB]]</f>
        <v>0.90357536583482334</v>
      </c>
    </row>
    <row r="3024" spans="1:14">
      <c r="A3024" s="63" t="s">
        <v>1582</v>
      </c>
      <c r="B3024" s="63" t="s">
        <v>13716</v>
      </c>
      <c r="C3024" s="63" t="s">
        <v>14</v>
      </c>
      <c r="D3024" s="63" t="s">
        <v>93</v>
      </c>
      <c r="E3024" s="72">
        <v>7849</v>
      </c>
      <c r="F3024" s="64">
        <v>1</v>
      </c>
      <c r="G3024" s="79">
        <v>0</v>
      </c>
      <c r="H3024" s="133">
        <v>102.58438873291016</v>
      </c>
      <c r="I3024" s="134">
        <v>71.420928955078125</v>
      </c>
      <c r="J3024" s="105">
        <v>94.151840209960938</v>
      </c>
      <c r="K3024" s="96">
        <f>msoa_calculations5[[#This Row],[ Pop20]]/SUMIF(msoa_calculations5[ICB26],msoa_calculations5[[#This Row],[ICB26]],msoa_calculations5[[ Pop20]])</f>
        <v>8.0979637990376118E-3</v>
      </c>
      <c r="L3024" s="98" cm="1">
        <f t="array" ref="L3024">msoa_calculations5[[#This Row],[ Estimated case time (see and convey)]]*msoa_calculations5[[#This Row],[Population share of ICB]:[Population share of ICB]]</f>
        <v>0.83072466630550834</v>
      </c>
      <c r="M3024" s="98" cm="1">
        <f t="array" ref="M3024">msoa_calculations5[[#This Row],[Estimated case time (see and treat)]]*msoa_calculations5[[#This Row],[Population share of ICB]:[Population share of ICB]]</f>
        <v>0.57836409717185977</v>
      </c>
      <c r="N3024" s="94" cm="1">
        <f t="array" ref="N3024">msoa_calculations5[[#This Row],[Weighted estimate]]*msoa_calculations5[[#This Row],[Population share of ICB]:[Population share of ICB]]</f>
        <v>0.76243819363303744</v>
      </c>
    </row>
    <row r="3025" spans="1:14">
      <c r="A3025" s="63" t="s">
        <v>1580</v>
      </c>
      <c r="B3025" s="63" t="s">
        <v>13716</v>
      </c>
      <c r="C3025" s="63" t="s">
        <v>14</v>
      </c>
      <c r="D3025" s="63" t="s">
        <v>93</v>
      </c>
      <c r="E3025" s="72">
        <v>6328</v>
      </c>
      <c r="F3025" s="64">
        <v>1</v>
      </c>
      <c r="G3025" s="79">
        <v>0</v>
      </c>
      <c r="H3025" s="133">
        <v>98.605865478515625</v>
      </c>
      <c r="I3025" s="134">
        <v>68.371612548828125</v>
      </c>
      <c r="J3025" s="105">
        <v>90.424751281738281</v>
      </c>
      <c r="K3025" s="96">
        <f>msoa_calculations5[[#This Row],[ Pop20]]/SUMIF(msoa_calculations5[ICB26],msoa_calculations5[[#This Row],[ICB26]],msoa_calculations5[[ Pop20]])</f>
        <v>6.5287189349356621E-3</v>
      </c>
      <c r="L3025" s="98" cm="1">
        <f t="array" ref="L3025">msoa_calculations5[[#This Row],[ Estimated case time (see and convey)]]*msoa_calculations5[[#This Row],[Population share of ICB]:[Population share of ICB]]</f>
        <v>0.6437699810453037</v>
      </c>
      <c r="M3025" s="98" cm="1">
        <f t="array" ref="M3025">msoa_calculations5[[#This Row],[Estimated case time (see and treat)]]*msoa_calculations5[[#This Row],[Population share of ICB]:[Population share of ICB]]</f>
        <v>0.44637904145961893</v>
      </c>
      <c r="N3025" s="94" cm="1">
        <f t="array" ref="N3025">msoa_calculations5[[#This Row],[Weighted estimate]]*msoa_calculations5[[#This Row],[Population share of ICB]:[Population share of ICB]]</f>
        <v>0.59035778587993248</v>
      </c>
    </row>
    <row r="3026" spans="1:14">
      <c r="A3026" s="63" t="s">
        <v>1578</v>
      </c>
      <c r="B3026" s="63" t="s">
        <v>13716</v>
      </c>
      <c r="C3026" s="63" t="s">
        <v>14</v>
      </c>
      <c r="D3026" s="63" t="s">
        <v>93</v>
      </c>
      <c r="E3026" s="72">
        <v>6397</v>
      </c>
      <c r="F3026" s="64">
        <v>1</v>
      </c>
      <c r="G3026" s="79">
        <v>0</v>
      </c>
      <c r="H3026" s="133">
        <v>103.85305786132813</v>
      </c>
      <c r="I3026" s="134">
        <v>73.146247863769531</v>
      </c>
      <c r="J3026" s="105">
        <v>95.544075012207031</v>
      </c>
      <c r="K3026" s="96">
        <f>msoa_calculations5[[#This Row],[ Pop20]]/SUMIF(msoa_calculations5[ICB26],msoa_calculations5[[#This Row],[ICB26]],msoa_calculations5[[ Pop20]])</f>
        <v>6.5999075579619834E-3</v>
      </c>
      <c r="L3026" s="98" cm="1">
        <f t="array" ref="L3026">msoa_calculations5[[#This Row],[ Estimated case time (see and convey)]]*msoa_calculations5[[#This Row],[Population share of ICB]:[Population share of ICB]]</f>
        <v>0.68542058149644269</v>
      </c>
      <c r="M3026" s="98" cm="1">
        <f t="array" ref="M3026">msoa_calculations5[[#This Row],[Estimated case time (see and treat)]]*msoa_calculations5[[#This Row],[Population share of ICB]:[Population share of ICB]]</f>
        <v>0.4827584741126531</v>
      </c>
      <c r="N3026" s="94" cm="1">
        <f t="array" ref="N3026">msoa_calculations5[[#This Row],[Weighted estimate]]*msoa_calculations5[[#This Row],[Population share of ICB]:[Population share of ICB]]</f>
        <v>0.63058206279155182</v>
      </c>
    </row>
    <row r="3027" spans="1:14">
      <c r="A3027" s="63" t="s">
        <v>1576</v>
      </c>
      <c r="B3027" s="63" t="s">
        <v>13716</v>
      </c>
      <c r="C3027" s="63" t="s">
        <v>14</v>
      </c>
      <c r="D3027" s="63" t="s">
        <v>93</v>
      </c>
      <c r="E3027" s="72">
        <v>10362</v>
      </c>
      <c r="F3027" s="64">
        <v>1</v>
      </c>
      <c r="G3027" s="79">
        <v>0</v>
      </c>
      <c r="H3027" s="133">
        <v>92.738983154296875</v>
      </c>
      <c r="I3027" s="134">
        <v>64.031639099121094</v>
      </c>
      <c r="J3027" s="105">
        <v>84.971038818359375</v>
      </c>
      <c r="K3027" s="96">
        <f>msoa_calculations5[[#This Row],[ Pop20]]/SUMIF(msoa_calculations5[ICB26],msoa_calculations5[[#This Row],[ICB26]],msoa_calculations5[[ Pop20]])</f>
        <v>1.0690674084039717E-2</v>
      </c>
      <c r="L3027" s="98" cm="1">
        <f t="array" ref="L3027">msoa_calculations5[[#This Row],[ Estimated case time (see and convey)]]*msoa_calculations5[[#This Row],[Population share of ICB]:[Population share of ICB]]</f>
        <v>0.99144224378783752</v>
      </c>
      <c r="M3027" s="98" cm="1">
        <f t="array" ref="M3027">msoa_calculations5[[#This Row],[Estimated case time (see and treat)]]*msoa_calculations5[[#This Row],[Population share of ICB]:[Population share of ICB]]</f>
        <v>0.68454138467555814</v>
      </c>
      <c r="N3027" s="94" cm="1">
        <f t="array" ref="N3027">msoa_calculations5[[#This Row],[Weighted estimate]]*msoa_calculations5[[#This Row],[Population share of ICB]:[Population share of ICB]]</f>
        <v>0.90839768258936737</v>
      </c>
    </row>
    <row r="3028" spans="1:14">
      <c r="A3028" s="63" t="s">
        <v>1574</v>
      </c>
      <c r="B3028" s="63" t="s">
        <v>13716</v>
      </c>
      <c r="C3028" s="63" t="s">
        <v>14</v>
      </c>
      <c r="D3028" s="63" t="s">
        <v>93</v>
      </c>
      <c r="E3028" s="72">
        <v>7460</v>
      </c>
      <c r="F3028" s="64">
        <v>1</v>
      </c>
      <c r="G3028" s="79">
        <v>0</v>
      </c>
      <c r="H3028" s="133">
        <v>100.76443481445313</v>
      </c>
      <c r="I3028" s="134">
        <v>70.480209350585938</v>
      </c>
      <c r="J3028" s="105">
        <v>92.569801330566406</v>
      </c>
      <c r="K3028" s="96">
        <f>msoa_calculations5[[#This Row],[ Pop20]]/SUMIF(msoa_calculations5[ICB26],msoa_calculations5[[#This Row],[ICB26]],msoa_calculations5[[ Pop20]])</f>
        <v>7.6966250402370475E-3</v>
      </c>
      <c r="L3028" s="98" cm="1">
        <f t="array" ref="L3028">msoa_calculations5[[#This Row],[ Estimated case time (see and convey)]]*msoa_calculations5[[#This Row],[Population share of ICB]:[Population share of ICB]]</f>
        <v>0.77554607215825366</v>
      </c>
      <c r="M3028" s="98" cm="1">
        <f t="array" ref="M3028">msoa_calculations5[[#This Row],[Estimated case time (see and treat)]]*msoa_calculations5[[#This Row],[Population share of ICB]:[Population share of ICB]]</f>
        <v>0.54245974412886899</v>
      </c>
      <c r="N3028" s="94" cm="1">
        <f t="array" ref="N3028">msoa_calculations5[[#This Row],[Weighted estimate]]*msoa_calculations5[[#This Row],[Population share of ICB]:[Population share of ICB]]</f>
        <v>0.71247505089060614</v>
      </c>
    </row>
    <row r="3029" spans="1:14">
      <c r="A3029" s="63" t="s">
        <v>1572</v>
      </c>
      <c r="B3029" s="63" t="s">
        <v>13716</v>
      </c>
      <c r="C3029" s="63" t="s">
        <v>14</v>
      </c>
      <c r="D3029" s="63" t="s">
        <v>93</v>
      </c>
      <c r="E3029" s="72">
        <v>14593</v>
      </c>
      <c r="F3029" s="64">
        <v>1</v>
      </c>
      <c r="G3029" s="79">
        <v>0</v>
      </c>
      <c r="H3029" s="133">
        <v>99.264930725097656</v>
      </c>
      <c r="I3029" s="134">
        <v>69.467849731445313</v>
      </c>
      <c r="J3029" s="105">
        <v>91.202110290527344</v>
      </c>
      <c r="K3029" s="96">
        <f>msoa_calculations5[[#This Row],[ Pop20]]/SUMIF(msoa_calculations5[ICB26],msoa_calculations5[[#This Row],[ICB26]],msoa_calculations5[[ Pop20]])</f>
        <v>1.5055877910479791E-2</v>
      </c>
      <c r="L3029" s="98" cm="1">
        <f t="array" ref="L3029">msoa_calculations5[[#This Row],[ Estimated case time (see and convey)]]*msoa_calculations5[[#This Row],[Population share of ICB]:[Population share of ICB]]</f>
        <v>1.4945206777893045</v>
      </c>
      <c r="M3029" s="98" cm="1">
        <f t="array" ref="M3029">msoa_calculations5[[#This Row],[Estimated case time (see and treat)]]*msoa_calculations5[[#This Row],[Population share of ICB]:[Population share of ICB]]</f>
        <v>1.0458994642601969</v>
      </c>
      <c r="N3029" s="94" cm="1">
        <f t="array" ref="N3029">msoa_calculations5[[#This Row],[Weighted estimate]]*msoa_calculations5[[#This Row],[Population share of ICB]:[Population share of ICB]]</f>
        <v>1.3731278377122922</v>
      </c>
    </row>
    <row r="3030" spans="1:14">
      <c r="A3030" s="63" t="s">
        <v>1570</v>
      </c>
      <c r="B3030" s="63" t="s">
        <v>13716</v>
      </c>
      <c r="C3030" s="63" t="s">
        <v>14</v>
      </c>
      <c r="D3030" s="63" t="s">
        <v>93</v>
      </c>
      <c r="E3030" s="72">
        <v>11230</v>
      </c>
      <c r="F3030" s="64">
        <v>1</v>
      </c>
      <c r="G3030" s="79">
        <v>0</v>
      </c>
      <c r="H3030" s="133">
        <v>92.765830993652344</v>
      </c>
      <c r="I3030" s="134">
        <v>64.052993774414063</v>
      </c>
      <c r="J3030" s="105">
        <v>84.99639892578125</v>
      </c>
      <c r="K3030" s="96">
        <f>msoa_calculations5[[#This Row],[ Pop20]]/SUMIF(msoa_calculations5[ICB26],msoa_calculations5[[#This Row],[ICB26]],msoa_calculations5[[ Pop20]])</f>
        <v>1.1586206327327353E-2</v>
      </c>
      <c r="L3030" s="98" cm="1">
        <f t="array" ref="L3030">msoa_calculations5[[#This Row],[ Estimated case time (see and convey)]]*msoa_calculations5[[#This Row],[Population share of ICB]:[Population share of ICB]]</f>
        <v>1.0748040580184346</v>
      </c>
      <c r="M3030" s="98" cm="1">
        <f t="array" ref="M3030">msoa_calculations5[[#This Row],[Estimated case time (see and treat)]]*msoa_calculations5[[#This Row],[Population share of ICB]:[Population share of ICB]]</f>
        <v>0.74213120175337577</v>
      </c>
      <c r="N3030" s="94" cm="1">
        <f t="array" ref="N3030">msoa_calculations5[[#This Row],[Weighted estimate]]*msoa_calculations5[[#This Row],[Population share of ICB]:[Population share of ICB]]</f>
        <v>0.98478581503392648</v>
      </c>
    </row>
    <row r="3031" spans="1:14">
      <c r="A3031" s="63" t="s">
        <v>1568</v>
      </c>
      <c r="B3031" s="63" t="s">
        <v>13716</v>
      </c>
      <c r="C3031" s="63" t="s">
        <v>14</v>
      </c>
      <c r="D3031" s="63" t="s">
        <v>93</v>
      </c>
      <c r="E3031" s="72">
        <v>7039</v>
      </c>
      <c r="F3031" s="64">
        <v>1</v>
      </c>
      <c r="G3031" s="79">
        <v>0</v>
      </c>
      <c r="H3031" s="133">
        <v>99.047462463378906</v>
      </c>
      <c r="I3031" s="134">
        <v>70.201713562011719</v>
      </c>
      <c r="J3031" s="105">
        <v>91.2420654296875</v>
      </c>
      <c r="K3031" s="96">
        <f>msoa_calculations5[[#This Row],[ Pop20]]/SUMIF(msoa_calculations5[ICB26],msoa_calculations5[[#This Row],[ICB26]],msoa_calculations5[[ Pop20]])</f>
        <v>7.2622712678590585E-3</v>
      </c>
      <c r="L3031" s="98" cm="1">
        <f t="array" ref="L3031">msoa_calculations5[[#This Row],[ Estimated case time (see and convey)]]*msoa_calculations5[[#This Row],[Population share of ICB]:[Population share of ICB]]</f>
        <v>0.71930954080214526</v>
      </c>
      <c r="M3031" s="98" cm="1">
        <f t="array" ref="M3031">msoa_calculations5[[#This Row],[Estimated case time (see and treat)]]*msoa_calculations5[[#This Row],[Population share of ICB]:[Population share of ICB]]</f>
        <v>0.50982388735586937</v>
      </c>
      <c r="N3031" s="94" cm="1">
        <f t="array" ref="N3031">msoa_calculations5[[#This Row],[Weighted estimate]]*msoa_calculations5[[#This Row],[Population share of ICB]:[Population share of ICB]]</f>
        <v>0.66262463019013584</v>
      </c>
    </row>
    <row r="3032" spans="1:14">
      <c r="A3032" s="63" t="s">
        <v>1566</v>
      </c>
      <c r="B3032" s="63" t="s">
        <v>13716</v>
      </c>
      <c r="C3032" s="63" t="s">
        <v>14</v>
      </c>
      <c r="D3032" s="63" t="s">
        <v>93</v>
      </c>
      <c r="E3032" s="72">
        <v>7165</v>
      </c>
      <c r="F3032" s="64">
        <v>1</v>
      </c>
      <c r="G3032" s="79">
        <v>0</v>
      </c>
      <c r="H3032" s="133">
        <v>100.00283813476563</v>
      </c>
      <c r="I3032" s="134">
        <v>68.000541687011719</v>
      </c>
      <c r="J3032" s="105">
        <v>91.343307495117188</v>
      </c>
      <c r="K3032" s="96">
        <f>msoa_calculations5[[#This Row],[ Pop20]]/SUMIF(msoa_calculations5[ICB26],msoa_calculations5[[#This Row],[ICB26]],msoa_calculations5[[ Pop20]])</f>
        <v>7.3922678838201673E-3</v>
      </c>
      <c r="L3032" s="98" cm="1">
        <f t="array" ref="L3032">msoa_calculations5[[#This Row],[ Estimated case time (see and convey)]]*msoa_calculations5[[#This Row],[Population share of ICB]:[Population share of ICB]]</f>
        <v>0.7392477686344946</v>
      </c>
      <c r="M3032" s="98" cm="1">
        <f t="array" ref="M3032">msoa_calculations5[[#This Row],[Estimated case time (see and treat)]]*msoa_calculations5[[#This Row],[Population share of ICB]:[Population share of ICB]]</f>
        <v>0.50267822039527121</v>
      </c>
      <c r="N3032" s="94" cm="1">
        <f t="array" ref="N3032">msoa_calculations5[[#This Row],[Weighted estimate]]*msoa_calculations5[[#This Row],[Population share of ICB]:[Population share of ICB]]</f>
        <v>0.67523419839806476</v>
      </c>
    </row>
    <row r="3033" spans="1:14">
      <c r="A3033" s="63" t="s">
        <v>1564</v>
      </c>
      <c r="B3033" s="63" t="s">
        <v>13716</v>
      </c>
      <c r="C3033" s="63" t="s">
        <v>14</v>
      </c>
      <c r="D3033" s="63" t="s">
        <v>93</v>
      </c>
      <c r="E3033" s="72">
        <v>7576</v>
      </c>
      <c r="F3033" s="64">
        <v>1</v>
      </c>
      <c r="G3033" s="79">
        <v>0</v>
      </c>
      <c r="H3033" s="133">
        <v>93.85540771484375</v>
      </c>
      <c r="I3033" s="134">
        <v>66.669548034667969</v>
      </c>
      <c r="J3033" s="105">
        <v>86.499160766601563</v>
      </c>
      <c r="K3033" s="96">
        <f>msoa_calculations5[[#This Row],[ Pop20]]/SUMIF(msoa_calculations5[ICB26],msoa_calculations5[[#This Row],[ICB26]],msoa_calculations5[[ Pop20]])</f>
        <v>7.8163044644552118E-3</v>
      </c>
      <c r="L3033" s="98" cm="1">
        <f t="array" ref="L3033">msoa_calculations5[[#This Row],[ Estimated case time (see and convey)]]*msoa_calculations5[[#This Row],[Population share of ICB]:[Population share of ICB]]</f>
        <v>0.73360244233479732</v>
      </c>
      <c r="M3033" s="98" cm="1">
        <f t="array" ref="M3033">msoa_calculations5[[#This Row],[Estimated case time (see and treat)]]*msoa_calculations5[[#This Row],[Population share of ICB]:[Population share of ICB]]</f>
        <v>0.52110948594658646</v>
      </c>
      <c r="N3033" s="94" cm="1">
        <f t="array" ref="N3033">msoa_calculations5[[#This Row],[Weighted estimate]]*msoa_calculations5[[#This Row],[Population share of ICB]:[Population share of ICB]]</f>
        <v>0.6761037764716169</v>
      </c>
    </row>
    <row r="3034" spans="1:14">
      <c r="A3034" s="63" t="s">
        <v>1562</v>
      </c>
      <c r="B3034" s="63" t="s">
        <v>13716</v>
      </c>
      <c r="C3034" s="63" t="s">
        <v>14</v>
      </c>
      <c r="D3034" s="63" t="s">
        <v>93</v>
      </c>
      <c r="E3034" s="72">
        <v>6366</v>
      </c>
      <c r="F3034" s="64">
        <v>1</v>
      </c>
      <c r="G3034" s="79">
        <v>0</v>
      </c>
      <c r="H3034" s="133">
        <v>96.915931701660156</v>
      </c>
      <c r="I3034" s="134">
        <v>70.057975769042969</v>
      </c>
      <c r="J3034" s="105">
        <v>89.648414611816406</v>
      </c>
      <c r="K3034" s="96">
        <f>msoa_calculations5[[#This Row],[ Pop20]]/SUMIF(msoa_calculations5[ICB26],msoa_calculations5[[#This Row],[ICB26]],msoa_calculations5[[ Pop20]])</f>
        <v>6.5679242635588537E-3</v>
      </c>
      <c r="L3034" s="98" cm="1">
        <f t="array" ref="L3034">msoa_calculations5[[#This Row],[ Estimated case time (see and convey)]]*msoa_calculations5[[#This Row],[Population share of ICB]:[Population share of ICB]]</f>
        <v>0.63653649934874645</v>
      </c>
      <c r="M3034" s="98" cm="1">
        <f t="array" ref="M3034">msoa_calculations5[[#This Row],[Estimated case time (see and treat)]]*msoa_calculations5[[#This Row],[Population share of ICB]:[Population share of ICB]]</f>
        <v>0.46013547890931555</v>
      </c>
      <c r="N3034" s="94" cm="1">
        <f t="array" ref="N3034">msoa_calculations5[[#This Row],[Weighted estimate]]*msoa_calculations5[[#This Row],[Population share of ICB]:[Population share of ICB]]</f>
        <v>0.58880399751853307</v>
      </c>
    </row>
    <row r="3035" spans="1:14">
      <c r="A3035" s="63" t="s">
        <v>1560</v>
      </c>
      <c r="B3035" s="63" t="s">
        <v>13716</v>
      </c>
      <c r="C3035" s="63" t="s">
        <v>14</v>
      </c>
      <c r="D3035" s="63" t="s">
        <v>93</v>
      </c>
      <c r="E3035" s="72">
        <v>17186</v>
      </c>
      <c r="F3035" s="64">
        <v>1</v>
      </c>
      <c r="G3035" s="79">
        <v>0</v>
      </c>
      <c r="H3035" s="133">
        <v>91.599494934082031</v>
      </c>
      <c r="I3035" s="134">
        <v>63.643798828125</v>
      </c>
      <c r="J3035" s="105">
        <v>84.034934997558594</v>
      </c>
      <c r="K3035" s="96">
        <f>msoa_calculations5[[#This Row],[ Pop20]]/SUMIF(msoa_calculations5[ICB26],msoa_calculations5[[#This Row],[ICB26]],msoa_calculations5[[ Pop20]])</f>
        <v>1.7731125729425458E-2</v>
      </c>
      <c r="L3035" s="98" cm="1">
        <f t="array" ref="L3035">msoa_calculations5[[#This Row],[ Estimated case time (see and convey)]]*msoa_calculations5[[#This Row],[Population share of ICB]:[Population share of ICB]]</f>
        <v>1.6241621614280788</v>
      </c>
      <c r="M3035" s="98" cm="1">
        <f t="array" ref="M3035">msoa_calculations5[[#This Row],[Estimated case time (see and treat)]]*msoa_calculations5[[#This Row],[Population share of ICB]:[Population share of ICB]]</f>
        <v>1.1284761989197449</v>
      </c>
      <c r="N3035" s="94" cm="1">
        <f t="array" ref="N3035">msoa_calculations5[[#This Row],[Weighted estimate]]*msoa_calculations5[[#This Row],[Population share of ICB]:[Population share of ICB]]</f>
        <v>1.4900339981058071</v>
      </c>
    </row>
    <row r="3036" spans="1:14">
      <c r="A3036" s="63" t="s">
        <v>1558</v>
      </c>
      <c r="B3036" s="63" t="s">
        <v>13716</v>
      </c>
      <c r="C3036" s="63" t="s">
        <v>14</v>
      </c>
      <c r="D3036" s="63" t="s">
        <v>93</v>
      </c>
      <c r="E3036" s="72">
        <v>11285</v>
      </c>
      <c r="F3036" s="64">
        <v>1</v>
      </c>
      <c r="G3036" s="79">
        <v>0</v>
      </c>
      <c r="H3036" s="133">
        <v>93.217437744140625</v>
      </c>
      <c r="I3036" s="134">
        <v>66.2401123046875</v>
      </c>
      <c r="J3036" s="105">
        <v>85.917617797851563</v>
      </c>
      <c r="K3036" s="96">
        <f>msoa_calculations5[[#This Row],[ Pop20]]/SUMIF(msoa_calculations5[ICB26],msoa_calculations5[[#This Row],[ICB26]],msoa_calculations5[[ Pop20]])</f>
        <v>1.164295088191355E-2</v>
      </c>
      <c r="L3036" s="98" cm="1">
        <f t="array" ref="L3036">msoa_calculations5[[#This Row],[ Estimated case time (see and convey)]]*msoa_calculations5[[#This Row],[Population share of ICB]:[Population share of ICB]]</f>
        <v>1.0853260489928636</v>
      </c>
      <c r="M3036" s="98" cm="1">
        <f t="array" ref="M3036">msoa_calculations5[[#This Row],[Estimated case time (see and treat)]]*msoa_calculations5[[#This Row],[Population share of ICB]:[Population share of ICB]]</f>
        <v>0.77123037397591387</v>
      </c>
      <c r="N3036" s="94" cm="1">
        <f t="array" ref="N3036">msoa_calculations5[[#This Row],[Weighted estimate]]*msoa_calculations5[[#This Row],[Population share of ICB]:[Population share of ICB]]</f>
        <v>1.0003346039114072</v>
      </c>
    </row>
    <row r="3037" spans="1:14">
      <c r="A3037" s="63" t="s">
        <v>1556</v>
      </c>
      <c r="B3037" s="63" t="s">
        <v>13716</v>
      </c>
      <c r="C3037" s="63" t="s">
        <v>14</v>
      </c>
      <c r="D3037" s="63" t="s">
        <v>93</v>
      </c>
      <c r="E3037" s="72">
        <v>11519</v>
      </c>
      <c r="F3037" s="64">
        <v>1</v>
      </c>
      <c r="G3037" s="79">
        <v>0</v>
      </c>
      <c r="H3037" s="133">
        <v>100.49675750732422</v>
      </c>
      <c r="I3037" s="134">
        <v>70.784629821777344</v>
      </c>
      <c r="J3037" s="105">
        <v>92.456924438476563</v>
      </c>
      <c r="K3037" s="96">
        <f>msoa_calculations5[[#This Row],[ Pop20]]/SUMIF(msoa_calculations5[ICB26],msoa_calculations5[[#This Row],[ICB26]],msoa_calculations5[[ Pop20]])</f>
        <v>1.1884373168698465E-2</v>
      </c>
      <c r="L3037" s="98" cm="1">
        <f t="array" ref="L3037">msoa_calculations5[[#This Row],[ Estimated case time (see and convey)]]*msoa_calculations5[[#This Row],[Population share of ICB]:[Population share of ICB]]</f>
        <v>1.19434096846124</v>
      </c>
      <c r="M3037" s="98" cm="1">
        <f t="array" ref="M3037">msoa_calculations5[[#This Row],[Estimated case time (see and treat)]]*msoa_calculations5[[#This Row],[Population share of ICB]:[Population share of ICB]]</f>
        <v>0.84123095541018389</v>
      </c>
      <c r="N3037" s="94" cm="1">
        <f t="array" ref="N3037">msoa_calculations5[[#This Row],[Weighted estimate]]*msoa_calculations5[[#This Row],[Population share of ICB]:[Population share of ICB]]</f>
        <v>1.0987925920570123</v>
      </c>
    </row>
    <row r="3038" spans="1:14">
      <c r="A3038" s="63" t="s">
        <v>1554</v>
      </c>
      <c r="B3038" s="63" t="s">
        <v>13716</v>
      </c>
      <c r="C3038" s="63" t="s">
        <v>14</v>
      </c>
      <c r="D3038" s="63" t="s">
        <v>93</v>
      </c>
      <c r="E3038" s="72">
        <v>6132</v>
      </c>
      <c r="F3038" s="64">
        <v>1</v>
      </c>
      <c r="G3038" s="79">
        <v>0</v>
      </c>
      <c r="H3038" s="133">
        <v>92.797828674316406</v>
      </c>
      <c r="I3038" s="134">
        <v>67.486129760742188</v>
      </c>
      <c r="J3038" s="105">
        <v>85.948715209960938</v>
      </c>
      <c r="K3038" s="96">
        <f>msoa_calculations5[[#This Row],[ Pop20]]/SUMIF(msoa_calculations5[ICB26],msoa_calculations5[[#This Row],[ICB26]],msoa_calculations5[[ Pop20]])</f>
        <v>6.3265019767739378E-3</v>
      </c>
      <c r="L3038" s="98" cm="1">
        <f t="array" ref="L3038">msoa_calculations5[[#This Row],[ Estimated case time (see and convey)]]*msoa_calculations5[[#This Row],[Population share of ICB]:[Population share of ICB]]</f>
        <v>0.5870856465483919</v>
      </c>
      <c r="M3038" s="98" cm="1">
        <f t="array" ref="M3038">msoa_calculations5[[#This Row],[Estimated case time (see and treat)]]*msoa_calculations5[[#This Row],[Population share of ICB]:[Population share of ICB]]</f>
        <v>0.42695113333615792</v>
      </c>
      <c r="N3038" s="94" cm="1">
        <f t="array" ref="N3038">msoa_calculations5[[#This Row],[Weighted estimate]]*msoa_calculations5[[#This Row],[Population share of ICB]:[Population share of ICB]]</f>
        <v>0.54375471667699804</v>
      </c>
    </row>
    <row r="3039" spans="1:14">
      <c r="A3039" s="63" t="s">
        <v>1552</v>
      </c>
      <c r="B3039" s="63" t="s">
        <v>13716</v>
      </c>
      <c r="C3039" s="63" t="s">
        <v>14</v>
      </c>
      <c r="D3039" s="63" t="s">
        <v>93</v>
      </c>
      <c r="E3039" s="72">
        <v>12226</v>
      </c>
      <c r="F3039" s="64">
        <v>1</v>
      </c>
      <c r="G3039" s="79">
        <v>0</v>
      </c>
      <c r="H3039" s="133">
        <v>94.243125915527344</v>
      </c>
      <c r="I3039" s="134">
        <v>65.470947265625</v>
      </c>
      <c r="J3039" s="105">
        <v>86.457633972167969</v>
      </c>
      <c r="K3039" s="96">
        <f>msoa_calculations5[[#This Row],[ Pop20]]/SUMIF(msoa_calculations5[ICB26],msoa_calculations5[[#This Row],[ICB26]],msoa_calculations5[[ Pop20]])</f>
        <v>1.2613798624924684E-2</v>
      </c>
      <c r="L3039" s="98" cm="1">
        <f t="array" ref="L3039">msoa_calculations5[[#This Row],[ Estimated case time (see and convey)]]*msoa_calculations5[[#This Row],[Population share of ICB]:[Population share of ICB]]</f>
        <v>1.1887638120818826</v>
      </c>
      <c r="M3039" s="98" cm="1">
        <f t="array" ref="M3039">msoa_calculations5[[#This Row],[Estimated case time (see and treat)]]*msoa_calculations5[[#This Row],[Population share of ICB]:[Population share of ICB]]</f>
        <v>0.82583734459165714</v>
      </c>
      <c r="N3039" s="94" cm="1">
        <f t="array" ref="N3039">msoa_calculations5[[#This Row],[Weighted estimate]]*msoa_calculations5[[#This Row],[Population share of ICB]:[Population share of ICB]]</f>
        <v>1.0905591845123739</v>
      </c>
    </row>
    <row r="3040" spans="1:14">
      <c r="A3040" s="63" t="s">
        <v>1550</v>
      </c>
      <c r="B3040" s="63" t="s">
        <v>13716</v>
      </c>
      <c r="C3040" s="63" t="s">
        <v>14</v>
      </c>
      <c r="D3040" s="63" t="s">
        <v>93</v>
      </c>
      <c r="E3040" s="72">
        <v>6641</v>
      </c>
      <c r="F3040" s="64">
        <v>1</v>
      </c>
      <c r="G3040" s="79">
        <v>0</v>
      </c>
      <c r="H3040" s="133">
        <v>93.566703796386719</v>
      </c>
      <c r="I3040" s="134">
        <v>67.667190551757813</v>
      </c>
      <c r="J3040" s="105">
        <v>86.55853271484375</v>
      </c>
      <c r="K3040" s="96">
        <f>msoa_calculations5[[#This Row],[ Pop20]]/SUMIF(msoa_calculations5[ICB26],msoa_calculations5[[#This Row],[ICB26]],msoa_calculations5[[ Pop20]])</f>
        <v>6.8516470364898439E-3</v>
      </c>
      <c r="L3040" s="98" cm="1">
        <f t="array" ref="L3040">msoa_calculations5[[#This Row],[ Estimated case time (see and convey)]]*msoa_calculations5[[#This Row],[Population share of ICB]:[Population share of ICB]]</f>
        <v>0.64108602878063614</v>
      </c>
      <c r="M3040" s="98" cm="1">
        <f t="array" ref="M3040">msoa_calculations5[[#This Row],[Estimated case time (see and treat)]]*msoa_calculations5[[#This Row],[Population share of ICB]:[Population share of ICB]]</f>
        <v>0.46363170561154499</v>
      </c>
      <c r="N3040" s="94" cm="1">
        <f t="array" ref="N3040">msoa_calculations5[[#This Row],[Weighted estimate]]*msoa_calculations5[[#This Row],[Population share of ICB]:[Population share of ICB]]</f>
        <v>0.59306851415856843</v>
      </c>
    </row>
    <row r="3041" spans="1:14">
      <c r="A3041" s="63" t="s">
        <v>1548</v>
      </c>
      <c r="B3041" s="63" t="s">
        <v>13716</v>
      </c>
      <c r="C3041" s="63" t="s">
        <v>14</v>
      </c>
      <c r="D3041" s="63" t="s">
        <v>93</v>
      </c>
      <c r="E3041" s="72">
        <v>6688</v>
      </c>
      <c r="F3041" s="64">
        <v>1</v>
      </c>
      <c r="G3041" s="79">
        <v>0</v>
      </c>
      <c r="H3041" s="133">
        <v>93.24188232421875</v>
      </c>
      <c r="I3041" s="134">
        <v>66.780387878417969</v>
      </c>
      <c r="J3041" s="105">
        <v>86.081642150878906</v>
      </c>
      <c r="K3041" s="96">
        <f>msoa_calculations5[[#This Row],[ Pop20]]/SUMIF(msoa_calculations5[ICB26],msoa_calculations5[[#This Row],[ICB26]],msoa_calculations5[[ Pop20]])</f>
        <v>6.9001378376816859E-3</v>
      </c>
      <c r="L3041" s="98" cm="1">
        <f t="array" ref="L3041">msoa_calculations5[[#This Row],[ Estimated case time (see and convey)]]*msoa_calculations5[[#This Row],[Population share of ICB]:[Population share of ICB]]</f>
        <v>0.64338184028200496</v>
      </c>
      <c r="M3041" s="98" cm="1">
        <f t="array" ref="M3041">msoa_calculations5[[#This Row],[Estimated case time (see and treat)]]*msoa_calculations5[[#This Row],[Population share of ICB]:[Population share of ICB]]</f>
        <v>0.46079388121493126</v>
      </c>
      <c r="N3041" s="94" cm="1">
        <f t="array" ref="N3041">msoa_calculations5[[#This Row],[Weighted estimate]]*msoa_calculations5[[#This Row],[Population share of ICB]:[Population share of ICB]]</f>
        <v>0.59397519613505423</v>
      </c>
    </row>
    <row r="3042" spans="1:14">
      <c r="A3042" s="63" t="s">
        <v>1546</v>
      </c>
      <c r="B3042" s="63" t="s">
        <v>13716</v>
      </c>
      <c r="C3042" s="63" t="s">
        <v>14</v>
      </c>
      <c r="D3042" s="63" t="s">
        <v>93</v>
      </c>
      <c r="E3042" s="72">
        <v>10563</v>
      </c>
      <c r="F3042" s="64">
        <v>1</v>
      </c>
      <c r="G3042" s="79">
        <v>0</v>
      </c>
      <c r="H3042" s="133">
        <v>113.67067718505859</v>
      </c>
      <c r="I3042" s="134">
        <v>76.440986633300781</v>
      </c>
      <c r="J3042" s="105">
        <v>103.59666442871094</v>
      </c>
      <c r="K3042" s="96">
        <f>msoa_calculations5[[#This Row],[ Pop20]]/SUMIF(msoa_calculations5[ICB26],msoa_calculations5[[#This Row],[ICB26]],msoa_calculations5[[ Pop20]])</f>
        <v>1.0898049638072914E-2</v>
      </c>
      <c r="L3042" s="98" cm="1">
        <f t="array" ref="L3042">msoa_calculations5[[#This Row],[ Estimated case time (see and convey)]]*msoa_calculations5[[#This Row],[Population share of ICB]:[Population share of ICB]]</f>
        <v>1.2387886823561309</v>
      </c>
      <c r="M3042" s="98" cm="1">
        <f t="array" ref="M3042">msoa_calculations5[[#This Row],[Estimated case time (see and treat)]]*msoa_calculations5[[#This Row],[Population share of ICB]:[Population share of ICB]]</f>
        <v>0.83305766671297998</v>
      </c>
      <c r="N3042" s="94" cm="1">
        <f t="array" ref="N3042">msoa_calculations5[[#This Row],[Weighted estimate]]*msoa_calculations5[[#This Row],[Population share of ICB]:[Population share of ICB]]</f>
        <v>1.1290015912828744</v>
      </c>
    </row>
    <row r="3043" spans="1:14">
      <c r="A3043" s="63" t="s">
        <v>1544</v>
      </c>
      <c r="B3043" s="63" t="s">
        <v>13716</v>
      </c>
      <c r="C3043" s="63" t="s">
        <v>14</v>
      </c>
      <c r="D3043" s="63" t="s">
        <v>93</v>
      </c>
      <c r="E3043" s="72">
        <v>7125</v>
      </c>
      <c r="F3043" s="64">
        <v>1</v>
      </c>
      <c r="G3043" s="79">
        <v>0</v>
      </c>
      <c r="H3043" s="133">
        <v>94.827156066894531</v>
      </c>
      <c r="I3043" s="134">
        <v>68.324424743652344</v>
      </c>
      <c r="J3043" s="105">
        <v>87.65576171875</v>
      </c>
      <c r="K3043" s="96">
        <f>msoa_calculations5[[#This Row],[ Pop20]]/SUMIF(msoa_calculations5[ICB26],msoa_calculations5[[#This Row],[ICB26]],msoa_calculations5[[ Pop20]])</f>
        <v>7.3509991168483864E-3</v>
      </c>
      <c r="L3043" s="98" cm="1">
        <f t="array" ref="L3043">msoa_calculations5[[#This Row],[ Estimated case time (see and convey)]]*msoa_calculations5[[#This Row],[Population share of ICB]:[Population share of ICB]]</f>
        <v>0.69707434050098582</v>
      </c>
      <c r="M3043" s="98" cm="1">
        <f t="array" ref="M3043">msoa_calculations5[[#This Row],[Estimated case time (see and treat)]]*msoa_calculations5[[#This Row],[Population share of ICB]:[Population share of ICB]]</f>
        <v>0.50225278594976241</v>
      </c>
      <c r="N3043" s="94" cm="1">
        <f t="array" ref="N3043">msoa_calculations5[[#This Row],[Weighted estimate]]*msoa_calculations5[[#This Row],[Population share of ICB]:[Population share of ICB]]</f>
        <v>0.6443574269812038</v>
      </c>
    </row>
    <row r="3044" spans="1:14">
      <c r="A3044" s="63" t="s">
        <v>1542</v>
      </c>
      <c r="B3044" s="63" t="s">
        <v>13716</v>
      </c>
      <c r="C3044" s="63" t="s">
        <v>14</v>
      </c>
      <c r="D3044" s="63" t="s">
        <v>93</v>
      </c>
      <c r="E3044" s="72">
        <v>10025</v>
      </c>
      <c r="F3044" s="64">
        <v>1</v>
      </c>
      <c r="G3044" s="79">
        <v>0</v>
      </c>
      <c r="H3044" s="133">
        <v>89.508918762207031</v>
      </c>
      <c r="I3044" s="134">
        <v>64.369773864746094</v>
      </c>
      <c r="J3044" s="105">
        <v>82.706497192382813</v>
      </c>
      <c r="K3044" s="96">
        <f>msoa_calculations5[[#This Row],[ Pop20]]/SUMIF(msoa_calculations5[ICB26],msoa_calculations5[[#This Row],[ICB26]],msoa_calculations5[[ Pop20]])</f>
        <v>1.0342984722302467E-2</v>
      </c>
      <c r="L3044" s="98" cm="1">
        <f t="array" ref="L3044">msoa_calculations5[[#This Row],[ Estimated case time (see and convey)]]*msoa_calculations5[[#This Row],[Population share of ICB]:[Population share of ICB]]</f>
        <v>0.92578937926731997</v>
      </c>
      <c r="M3044" s="98" cm="1">
        <f t="array" ref="M3044">msoa_calculations5[[#This Row],[Estimated case time (see and treat)]]*msoa_calculations5[[#This Row],[Population share of ICB]:[Population share of ICB]]</f>
        <v>0.66577558766113354</v>
      </c>
      <c r="N3044" s="94" cm="1">
        <f t="array" ref="N3044">msoa_calculations5[[#This Row],[Weighted estimate]]*msoa_calculations5[[#This Row],[Population share of ICB]:[Population share of ICB]]</f>
        <v>0.85543203689596736</v>
      </c>
    </row>
    <row r="3045" spans="1:14">
      <c r="A3045" s="63" t="s">
        <v>1540</v>
      </c>
      <c r="B3045" s="63" t="s">
        <v>13716</v>
      </c>
      <c r="C3045" s="63" t="s">
        <v>14</v>
      </c>
      <c r="D3045" s="63" t="s">
        <v>93</v>
      </c>
      <c r="E3045" s="72">
        <v>7874</v>
      </c>
      <c r="F3045" s="64">
        <v>1</v>
      </c>
      <c r="G3045" s="79">
        <v>0</v>
      </c>
      <c r="H3045" s="133">
        <v>89.873176574707031</v>
      </c>
      <c r="I3045" s="134">
        <v>64.882209777832031</v>
      </c>
      <c r="J3045" s="105">
        <v>83.110847473144531</v>
      </c>
      <c r="K3045" s="96">
        <f>msoa_calculations5[[#This Row],[ Pop20]]/SUMIF(msoa_calculations5[ICB26],msoa_calculations5[[#This Row],[ICB26]],msoa_calculations5[[ Pop20]])</f>
        <v>8.1237567783949746E-3</v>
      </c>
      <c r="L3045" s="98" cm="1">
        <f t="array" ref="L3045">msoa_calculations5[[#This Row],[ Estimated case time (see and convey)]]*msoa_calculations5[[#This Row],[Population share of ICB]:[Population share of ICB]]</f>
        <v>0.73010782739466473</v>
      </c>
      <c r="M3045" s="98" cm="1">
        <f t="array" ref="M3045">msoa_calculations5[[#This Row],[Estimated case time (see and treat)]]*msoa_calculations5[[#This Row],[Population share of ICB]:[Population share of ICB]]</f>
        <v>0.52708729147990763</v>
      </c>
      <c r="N3045" s="94" cm="1">
        <f t="array" ref="N3045">msoa_calculations5[[#This Row],[Weighted estimate]]*msoa_calculations5[[#This Row],[Population share of ICB]:[Population share of ICB]]</f>
        <v>0.67517231051810878</v>
      </c>
    </row>
    <row r="3046" spans="1:14">
      <c r="A3046" s="63" t="s">
        <v>1538</v>
      </c>
      <c r="B3046" s="63" t="s">
        <v>13716</v>
      </c>
      <c r="C3046" s="63" t="s">
        <v>14</v>
      </c>
      <c r="D3046" s="63" t="s">
        <v>93</v>
      </c>
      <c r="E3046" s="72">
        <v>9493</v>
      </c>
      <c r="F3046" s="64">
        <v>1</v>
      </c>
      <c r="G3046" s="79">
        <v>0</v>
      </c>
      <c r="H3046" s="133">
        <v>89.163124084472656</v>
      </c>
      <c r="I3046" s="134">
        <v>63.989547729492188</v>
      </c>
      <c r="J3046" s="105">
        <v>82.351387023925781</v>
      </c>
      <c r="K3046" s="96">
        <f>msoa_calculations5[[#This Row],[ Pop20]]/SUMIF(msoa_calculations5[ICB26],msoa_calculations5[[#This Row],[ICB26]],msoa_calculations5[[ Pop20]])</f>
        <v>9.7941101215777877E-3</v>
      </c>
      <c r="L3046" s="98" cm="1">
        <f t="array" ref="L3046">msoa_calculations5[[#This Row],[ Estimated case time (see and convey)]]*msoa_calculations5[[#This Row],[Population share of ICB]:[Population share of ICB]]</f>
        <v>0.87327345606722984</v>
      </c>
      <c r="M3046" s="98" cm="1">
        <f t="array" ref="M3046">msoa_calculations5[[#This Row],[Estimated case time (see and treat)]]*msoa_calculations5[[#This Row],[Population share of ICB]:[Population share of ICB]]</f>
        <v>0.62672067709260437</v>
      </c>
      <c r="N3046" s="94" cm="1">
        <f t="array" ref="N3046">msoa_calculations5[[#This Row],[Weighted estimate]]*msoa_calculations5[[#This Row],[Population share of ICB]:[Population share of ICB]]</f>
        <v>0.8065585531770012</v>
      </c>
    </row>
    <row r="3047" spans="1:14">
      <c r="A3047" s="63" t="s">
        <v>1536</v>
      </c>
      <c r="B3047" s="63" t="s">
        <v>13716</v>
      </c>
      <c r="C3047" s="63" t="s">
        <v>14</v>
      </c>
      <c r="D3047" s="63" t="s">
        <v>93</v>
      </c>
      <c r="E3047" s="72">
        <v>10054</v>
      </c>
      <c r="F3047" s="64">
        <v>1</v>
      </c>
      <c r="G3047" s="79">
        <v>0</v>
      </c>
      <c r="H3047" s="133">
        <v>91.708290100097656</v>
      </c>
      <c r="I3047" s="134">
        <v>65.130195617675781</v>
      </c>
      <c r="J3047" s="105">
        <v>84.516502380371094</v>
      </c>
      <c r="K3047" s="96">
        <f>msoa_calculations5[[#This Row],[ Pop20]]/SUMIF(msoa_calculations5[ICB26],msoa_calculations5[[#This Row],[ICB26]],msoa_calculations5[[ Pop20]])</f>
        <v>1.0372904578357009E-2</v>
      </c>
      <c r="L3047" s="98" cm="1">
        <f t="array" ref="L3047">msoa_calculations5[[#This Row],[ Estimated case time (see and convey)]]*msoa_calculations5[[#This Row],[Population share of ICB]:[Population share of ICB]]</f>
        <v>0.95128134225259575</v>
      </c>
      <c r="M3047" s="98" cm="1">
        <f t="array" ref="M3047">msoa_calculations5[[#This Row],[Estimated case time (see and treat)]]*msoa_calculations5[[#This Row],[Population share of ICB]:[Population share of ICB]]</f>
        <v>0.67558930431187669</v>
      </c>
      <c r="N3047" s="94" cm="1">
        <f t="array" ref="N3047">msoa_calculations5[[#This Row],[Weighted estimate]]*msoa_calculations5[[#This Row],[Population share of ICB]:[Population share of ICB]]</f>
        <v>0.87668161448807236</v>
      </c>
    </row>
    <row r="3048" spans="1:14">
      <c r="A3048" s="63" t="s">
        <v>1534</v>
      </c>
      <c r="B3048" s="63" t="s">
        <v>13716</v>
      </c>
      <c r="C3048" s="63" t="s">
        <v>14</v>
      </c>
      <c r="D3048" s="63" t="s">
        <v>93</v>
      </c>
      <c r="E3048" s="72">
        <v>10473</v>
      </c>
      <c r="F3048" s="64">
        <v>1</v>
      </c>
      <c r="G3048" s="79">
        <v>0</v>
      </c>
      <c r="H3048" s="133">
        <v>94.065216064453125</v>
      </c>
      <c r="I3048" s="134">
        <v>66.81829833984375</v>
      </c>
      <c r="J3048" s="105">
        <v>86.692451477050781</v>
      </c>
      <c r="K3048" s="96">
        <f>msoa_calculations5[[#This Row],[ Pop20]]/SUMIF(msoa_calculations5[ICB26],msoa_calculations5[[#This Row],[ICB26]],msoa_calculations5[[ Pop20]])</f>
        <v>1.0805194912386408E-2</v>
      </c>
      <c r="L3048" s="98" cm="1">
        <f t="array" ref="L3048">msoa_calculations5[[#This Row],[ Estimated case time (see and convey)]]*msoa_calculations5[[#This Row],[Population share of ICB]:[Population share of ICB]]</f>
        <v>1.0163929940521572</v>
      </c>
      <c r="M3048" s="98" cm="1">
        <f t="array" ref="M3048">msoa_calculations5[[#This Row],[Estimated case time (see and treat)]]*msoa_calculations5[[#This Row],[Population share of ICB]:[Population share of ICB]]</f>
        <v>0.72198473727599688</v>
      </c>
      <c r="N3048" s="94" cm="1">
        <f t="array" ref="N3048">msoa_calculations5[[#This Row],[Weighted estimate]]*msoa_calculations5[[#This Row],[Population share of ICB]:[Population share of ICB]]</f>
        <v>0.93672883564213472</v>
      </c>
    </row>
    <row r="3049" spans="1:14">
      <c r="A3049" s="63" t="s">
        <v>1532</v>
      </c>
      <c r="B3049" s="63" t="s">
        <v>13716</v>
      </c>
      <c r="C3049" s="63" t="s">
        <v>14</v>
      </c>
      <c r="D3049" s="63" t="s">
        <v>93</v>
      </c>
      <c r="E3049" s="72">
        <v>9254</v>
      </c>
      <c r="F3049" s="64">
        <v>1</v>
      </c>
      <c r="G3049" s="79">
        <v>0</v>
      </c>
      <c r="H3049" s="133">
        <v>90.847198486328125</v>
      </c>
      <c r="I3049" s="134">
        <v>66.380165100097656</v>
      </c>
      <c r="J3049" s="105">
        <v>84.226638793945313</v>
      </c>
      <c r="K3049" s="96">
        <f>msoa_calculations5[[#This Row],[ Pop20]]/SUMIF(msoa_calculations5[ICB26],msoa_calculations5[[#This Row],[ICB26]],msoa_calculations5[[ Pop20]])</f>
        <v>9.5475292389213991E-3</v>
      </c>
      <c r="L3049" s="98" cm="1">
        <f t="array" ref="L3049">msoa_calculations5[[#This Row],[ Estimated case time (see and convey)]]*msoa_calculations5[[#This Row],[Population share of ICB]:[Population share of ICB]]</f>
        <v>0.86736628382231362</v>
      </c>
      <c r="M3049" s="98" cm="1">
        <f t="array" ref="M3049">msoa_calculations5[[#This Row],[Estimated case time (see and treat)]]*msoa_calculations5[[#This Row],[Population share of ICB]:[Population share of ICB]]</f>
        <v>0.63376656717761215</v>
      </c>
      <c r="N3049" s="94" cm="1">
        <f t="array" ref="N3049">msoa_calculations5[[#This Row],[Weighted estimate]]*msoa_calculations5[[#This Row],[Population share of ICB]:[Population share of ICB]]</f>
        <v>0.80415629658126431</v>
      </c>
    </row>
    <row r="3050" spans="1:14">
      <c r="A3050" s="63" t="s">
        <v>1530</v>
      </c>
      <c r="B3050" s="63" t="s">
        <v>13716</v>
      </c>
      <c r="C3050" s="63" t="s">
        <v>14</v>
      </c>
      <c r="D3050" s="63" t="s">
        <v>93</v>
      </c>
      <c r="E3050" s="72">
        <v>9967</v>
      </c>
      <c r="F3050" s="64">
        <v>1</v>
      </c>
      <c r="G3050" s="79">
        <v>0</v>
      </c>
      <c r="H3050" s="133">
        <v>93.215423583984375</v>
      </c>
      <c r="I3050" s="134">
        <v>67.712623596191406</v>
      </c>
      <c r="J3050" s="105">
        <v>86.314598083496094</v>
      </c>
      <c r="K3050" s="96">
        <f>msoa_calculations5[[#This Row],[ Pop20]]/SUMIF(msoa_calculations5[ICB26],msoa_calculations5[[#This Row],[ICB26]],msoa_calculations5[[ Pop20]])</f>
        <v>1.0283145010193385E-2</v>
      </c>
      <c r="L3050" s="98" cm="1">
        <f t="array" ref="L3050">msoa_calculations5[[#This Row],[ Estimated case time (see and convey)]]*msoa_calculations5[[#This Row],[Population share of ICB]:[Population share of ICB]]</f>
        <v>0.95854771790071169</v>
      </c>
      <c r="M3050" s="98" cm="1">
        <f t="array" ref="M3050">msoa_calculations5[[#This Row],[Estimated case time (see and treat)]]*msoa_calculations5[[#This Row],[Population share of ICB]:[Population share of ICB]]</f>
        <v>0.69629872746027854</v>
      </c>
      <c r="N3050" s="94" cm="1">
        <f t="array" ref="N3050">msoa_calculations5[[#This Row],[Weighted estimate]]*msoa_calculations5[[#This Row],[Population share of ICB]:[Population share of ICB]]</f>
        <v>0.8875855285891503</v>
      </c>
    </row>
    <row r="3051" spans="1:14">
      <c r="A3051" s="63" t="s">
        <v>430</v>
      </c>
      <c r="B3051" s="63" t="s">
        <v>13728</v>
      </c>
      <c r="C3051" s="63" t="s">
        <v>32</v>
      </c>
      <c r="D3051" s="63" t="s">
        <v>95</v>
      </c>
      <c r="E3051" s="72">
        <v>7124</v>
      </c>
      <c r="F3051" s="64">
        <v>1</v>
      </c>
      <c r="G3051" s="79">
        <v>0</v>
      </c>
      <c r="H3051" s="133">
        <v>86.853324890136719</v>
      </c>
      <c r="I3051" s="134">
        <v>64.244384765625</v>
      </c>
      <c r="J3051" s="105">
        <v>80.735549926757813</v>
      </c>
      <c r="K3051" s="96">
        <f>msoa_calculations5[[#This Row],[ Pop20]]/SUMIF(msoa_calculations5[ICB26],msoa_calculations5[[#This Row],[ICB26]],msoa_calculations5[[ Pop20]])</f>
        <v>5.8887080468815224E-3</v>
      </c>
      <c r="L3051" s="98" cm="1">
        <f t="array" ref="L3051">msoa_calculations5[[#This Row],[ Estimated case time (see and convey)]]*msoa_calculations5[[#This Row],[Population share of ICB]:[Population share of ICB]]</f>
        <v>0.51145387317896329</v>
      </c>
      <c r="M3051" s="98" cm="1">
        <f t="array" ref="M3051">msoa_calculations5[[#This Row],[Estimated case time (see and treat)]]*msoa_calculations5[[#This Row],[Population share of ICB]:[Population share of ICB]]</f>
        <v>0.37831642553628864</v>
      </c>
      <c r="N3051" s="94" cm="1">
        <f t="array" ref="N3051">msoa_calculations5[[#This Row],[Weighted estimate]]*msoa_calculations5[[#This Row],[Population share of ICB]:[Population share of ICB]]</f>
        <v>0.47542808252310365</v>
      </c>
    </row>
    <row r="3052" spans="1:14">
      <c r="A3052" s="63" t="s">
        <v>428</v>
      </c>
      <c r="B3052" s="63" t="s">
        <v>13728</v>
      </c>
      <c r="C3052" s="63" t="s">
        <v>32</v>
      </c>
      <c r="D3052" s="63" t="s">
        <v>95</v>
      </c>
      <c r="E3052" s="72">
        <v>8772</v>
      </c>
      <c r="F3052" s="64">
        <v>1</v>
      </c>
      <c r="G3052" s="79">
        <v>0</v>
      </c>
      <c r="H3052" s="133">
        <v>86.281402587890625</v>
      </c>
      <c r="I3052" s="134">
        <v>62.537330627441406</v>
      </c>
      <c r="J3052" s="105">
        <v>79.856475830078125</v>
      </c>
      <c r="K3052" s="96">
        <f>msoa_calculations5[[#This Row],[ Pop20]]/SUMIF(msoa_calculations5[ICB26],msoa_calculations5[[#This Row],[ICB26]],msoa_calculations5[[ Pop20]])</f>
        <v>7.2509470785015037E-3</v>
      </c>
      <c r="L3052" s="98" cm="1">
        <f t="array" ref="L3052">msoa_calculations5[[#This Row],[ Estimated case time (see and convey)]]*msoa_calculations5[[#This Row],[Population share of ICB]:[Population share of ICB]]</f>
        <v>0.62562188402367758</v>
      </c>
      <c r="M3052" s="98" cm="1">
        <f t="array" ref="M3052">msoa_calculations5[[#This Row],[Estimated case time (see and treat)]]*msoa_calculations5[[#This Row],[Population share of ICB]:[Population share of ICB]]</f>
        <v>0.45345487481032887</v>
      </c>
      <c r="N3052" s="94" cm="1">
        <f t="array" ref="N3052">msoa_calculations5[[#This Row],[Weighted estimate]]*msoa_calculations5[[#This Row],[Population share of ICB]:[Population share of ICB]]</f>
        <v>0.57903508011953098</v>
      </c>
    </row>
    <row r="3053" spans="1:14">
      <c r="A3053" s="63" t="s">
        <v>426</v>
      </c>
      <c r="B3053" s="63" t="s">
        <v>13728</v>
      </c>
      <c r="C3053" s="63" t="s">
        <v>32</v>
      </c>
      <c r="D3053" s="63" t="s">
        <v>95</v>
      </c>
      <c r="E3053" s="72">
        <v>8075</v>
      </c>
      <c r="F3053" s="64">
        <v>1</v>
      </c>
      <c r="G3053" s="79">
        <v>0</v>
      </c>
      <c r="H3053" s="133">
        <v>86.393928527832031</v>
      </c>
      <c r="I3053" s="134">
        <v>61.758125305175781</v>
      </c>
      <c r="J3053" s="105">
        <v>79.727706909179688</v>
      </c>
      <c r="K3053" s="96">
        <f>msoa_calculations5[[#This Row],[ Pop20]]/SUMIF(msoa_calculations5[ICB26],msoa_calculations5[[#This Row],[ICB26]],msoa_calculations5[[ Pop20]])</f>
        <v>6.6748059346670822E-3</v>
      </c>
      <c r="L3053" s="98" cm="1">
        <f t="array" ref="L3053">msoa_calculations5[[#This Row],[ Estimated case time (see and convey)]]*msoa_calculations5[[#This Row],[Population share of ICB]:[Population share of ICB]]</f>
        <v>0.57666270685677701</v>
      </c>
      <c r="M3053" s="98" cm="1">
        <f t="array" ref="M3053">msoa_calculations5[[#This Row],[Estimated case time (see and treat)]]*msoa_calculations5[[#This Row],[Population share of ICB]:[Population share of ICB]]</f>
        <v>0.41222350130090063</v>
      </c>
      <c r="N3053" s="94" cm="1">
        <f t="array" ref="N3053">msoa_calculations5[[#This Row],[Weighted estimate]]*msoa_calculations5[[#This Row],[Population share of ICB]:[Population share of ICB]]</f>
        <v>0.53216697123479029</v>
      </c>
    </row>
    <row r="3054" spans="1:14">
      <c r="A3054" s="63" t="s">
        <v>424</v>
      </c>
      <c r="B3054" s="63" t="s">
        <v>13728</v>
      </c>
      <c r="C3054" s="63" t="s">
        <v>32</v>
      </c>
      <c r="D3054" s="63" t="s">
        <v>95</v>
      </c>
      <c r="E3054" s="72">
        <v>5989</v>
      </c>
      <c r="F3054" s="64">
        <v>1</v>
      </c>
      <c r="G3054" s="79">
        <v>0</v>
      </c>
      <c r="H3054" s="133">
        <v>90.923812866210938</v>
      </c>
      <c r="I3054" s="134">
        <v>65.352607727050781</v>
      </c>
      <c r="J3054" s="105">
        <v>84.004478454589844</v>
      </c>
      <c r="K3054" s="96">
        <f>msoa_calculations5[[#This Row],[ Pop20]]/SUMIF(msoa_calculations5[ICB26],msoa_calculations5[[#This Row],[ICB26]],msoa_calculations5[[ Pop20]])</f>
        <v>4.9505155099345086E-3</v>
      </c>
      <c r="L3054" s="98" cm="1">
        <f t="array" ref="L3054">msoa_calculations5[[#This Row],[ Estimated case time (see and convey)]]*msoa_calculations5[[#This Row],[Population share of ICB]:[Population share of ICB]]</f>
        <v>0.45011974581656006</v>
      </c>
      <c r="M3054" s="98" cm="1">
        <f t="array" ref="M3054">msoa_calculations5[[#This Row],[Estimated case time (see and treat)]]*msoa_calculations5[[#This Row],[Population share of ICB]:[Population share of ICB]]</f>
        <v>0.3235290981674307</v>
      </c>
      <c r="N3054" s="94" cm="1">
        <f t="array" ref="N3054">msoa_calculations5[[#This Row],[Weighted estimate]]*msoa_calculations5[[#This Row],[Population share of ICB]:[Population share of ICB]]</f>
        <v>0.4158654734934063</v>
      </c>
    </row>
    <row r="3055" spans="1:14">
      <c r="A3055" s="63" t="s">
        <v>422</v>
      </c>
      <c r="B3055" s="63" t="s">
        <v>13728</v>
      </c>
      <c r="C3055" s="63" t="s">
        <v>32</v>
      </c>
      <c r="D3055" s="63" t="s">
        <v>95</v>
      </c>
      <c r="E3055" s="72">
        <v>7944</v>
      </c>
      <c r="F3055" s="64">
        <v>1</v>
      </c>
      <c r="G3055" s="79">
        <v>0</v>
      </c>
      <c r="H3055" s="133">
        <v>87.002937316894531</v>
      </c>
      <c r="I3055" s="134">
        <v>63.025676727294922</v>
      </c>
      <c r="J3055" s="105">
        <v>80.514907836914063</v>
      </c>
      <c r="K3055" s="96">
        <f>msoa_calculations5[[#This Row],[ Pop20]]/SUMIF(msoa_calculations5[ICB26],msoa_calculations5[[#This Row],[ICB26]],msoa_calculations5[[ Pop20]])</f>
        <v>6.5665211572749601E-3</v>
      </c>
      <c r="L3055" s="98" cm="1">
        <f t="array" ref="L3055">msoa_calculations5[[#This Row],[ Estimated case time (see and convey)]]*msoa_calculations5[[#This Row],[Population share of ICB]:[Population share of ICB]]</f>
        <v>0.57130662863645509</v>
      </c>
      <c r="M3055" s="98" cm="1">
        <f t="array" ref="M3055">msoa_calculations5[[#This Row],[Estimated case time (see and treat)]]*msoa_calculations5[[#This Row],[Population share of ICB]:[Population share of ICB]]</f>
        <v>0.41385943968135419</v>
      </c>
      <c r="N3055" s="94" cm="1">
        <f t="array" ref="N3055">msoa_calculations5[[#This Row],[Weighted estimate]]*msoa_calculations5[[#This Row],[Population share of ICB]:[Population share of ICB]]</f>
        <v>0.52870284578713966</v>
      </c>
    </row>
    <row r="3056" spans="1:14">
      <c r="A3056" s="63" t="s">
        <v>420</v>
      </c>
      <c r="B3056" s="63" t="s">
        <v>13728</v>
      </c>
      <c r="C3056" s="63" t="s">
        <v>32</v>
      </c>
      <c r="D3056" s="63" t="s">
        <v>95</v>
      </c>
      <c r="E3056" s="72">
        <v>7433</v>
      </c>
      <c r="F3056" s="64">
        <v>1</v>
      </c>
      <c r="G3056" s="79">
        <v>0</v>
      </c>
      <c r="H3056" s="133">
        <v>86.67791748046875</v>
      </c>
      <c r="I3056" s="134">
        <v>62.081108093261719</v>
      </c>
      <c r="J3056" s="105">
        <v>80.022247314453125</v>
      </c>
      <c r="K3056" s="96">
        <f>msoa_calculations5[[#This Row],[ Pop20]]/SUMIF(msoa_calculations5[ICB26],msoa_calculations5[[#This Row],[ICB26]],msoa_calculations5[[ Pop20]])</f>
        <v>6.1441278653102688E-3</v>
      </c>
      <c r="L3056" s="98" cm="1">
        <f t="array" ref="L3056">msoa_calculations5[[#This Row],[ Estimated case time (see and convey)]]*msoa_calculations5[[#This Row],[Population share of ICB]:[Population share of ICB]]</f>
        <v>0.5325602080988121</v>
      </c>
      <c r="M3056" s="98" cm="1">
        <f t="array" ref="M3056">msoa_calculations5[[#This Row],[Estimated case time (see and treat)]]*msoa_calculations5[[#This Row],[Population share of ICB]:[Population share of ICB]]</f>
        <v>0.38143426614514819</v>
      </c>
      <c r="N3056" s="94" cm="1">
        <f t="array" ref="N3056">msoa_calculations5[[#This Row],[Weighted estimate]]*msoa_calculations5[[#This Row],[Population share of ICB]:[Population share of ICB]]</f>
        <v>0.49166691956948128</v>
      </c>
    </row>
    <row r="3057" spans="1:14">
      <c r="A3057" s="63" t="s">
        <v>418</v>
      </c>
      <c r="B3057" s="63" t="s">
        <v>13728</v>
      </c>
      <c r="C3057" s="63" t="s">
        <v>32</v>
      </c>
      <c r="D3057" s="63" t="s">
        <v>95</v>
      </c>
      <c r="E3057" s="72">
        <v>8959</v>
      </c>
      <c r="F3057" s="64">
        <v>1</v>
      </c>
      <c r="G3057" s="79">
        <v>0</v>
      </c>
      <c r="H3057" s="133">
        <v>85.396263122558594</v>
      </c>
      <c r="I3057" s="134">
        <v>61.730617523193359</v>
      </c>
      <c r="J3057" s="105">
        <v>78.9925537109375</v>
      </c>
      <c r="K3057" s="96">
        <f>msoa_calculations5[[#This Row],[ Pop20]]/SUMIF(msoa_calculations5[ICB26],msoa_calculations5[[#This Row],[ICB26]],msoa_calculations5[[ Pop20]])</f>
        <v>7.4055215317253729E-3</v>
      </c>
      <c r="L3057" s="98" cm="1">
        <f t="array" ref="L3057">msoa_calculations5[[#This Row],[ Estimated case time (see and convey)]]*msoa_calculations5[[#This Row],[Population share of ICB]:[Population share of ICB]]</f>
        <v>0.63240386528299308</v>
      </c>
      <c r="M3057" s="98" cm="1">
        <f t="array" ref="M3057">msoa_calculations5[[#This Row],[Estimated case time (see and treat)]]*msoa_calculations5[[#This Row],[Population share of ICB]:[Population share of ICB]]</f>
        <v>0.45714741723471203</v>
      </c>
      <c r="N3057" s="94" cm="1">
        <f t="array" ref="N3057">msoa_calculations5[[#This Row],[Weighted estimate]]*msoa_calculations5[[#This Row],[Population share of ICB]:[Population share of ICB]]</f>
        <v>0.58498105735232064</v>
      </c>
    </row>
    <row r="3058" spans="1:14">
      <c r="A3058" s="63" t="s">
        <v>416</v>
      </c>
      <c r="B3058" s="63" t="s">
        <v>13728</v>
      </c>
      <c r="C3058" s="63" t="s">
        <v>32</v>
      </c>
      <c r="D3058" s="63" t="s">
        <v>95</v>
      </c>
      <c r="E3058" s="72">
        <v>6156</v>
      </c>
      <c r="F3058" s="64">
        <v>1</v>
      </c>
      <c r="G3058" s="79">
        <v>0</v>
      </c>
      <c r="H3058" s="133">
        <v>85.97515869140625</v>
      </c>
      <c r="I3058" s="134">
        <v>62.629894256591797</v>
      </c>
      <c r="J3058" s="105">
        <v>79.65814208984375</v>
      </c>
      <c r="K3058" s="96">
        <f>msoa_calculations5[[#This Row],[ Pop20]]/SUMIF(msoa_calculations5[ICB26],msoa_calculations5[[#This Row],[ICB26]],msoa_calculations5[[ Pop20]])</f>
        <v>5.0885579360756108E-3</v>
      </c>
      <c r="L3058" s="98" cm="1">
        <f t="array" ref="L3058">msoa_calculations5[[#This Row],[ Estimated case time (see and convey)]]*msoa_calculations5[[#This Row],[Population share of ICB]:[Population share of ICB]]</f>
        <v>0.43748957606451527</v>
      </c>
      <c r="M3058" s="98" cm="1">
        <f t="array" ref="M3058">msoa_calculations5[[#This Row],[Estimated case time (see and treat)]]*msoa_calculations5[[#This Row],[Population share of ICB]:[Population share of ICB]]</f>
        <v>0.31869584545495649</v>
      </c>
      <c r="N3058" s="94" cm="1">
        <f t="array" ref="N3058">msoa_calculations5[[#This Row],[Weighted estimate]]*msoa_calculations5[[#This Row],[Population share of ICB]:[Population share of ICB]]</f>
        <v>0.40534507110431306</v>
      </c>
    </row>
    <row r="3059" spans="1:14">
      <c r="A3059" s="63" t="s">
        <v>414</v>
      </c>
      <c r="B3059" s="63" t="s">
        <v>13728</v>
      </c>
      <c r="C3059" s="63" t="s">
        <v>32</v>
      </c>
      <c r="D3059" s="63" t="s">
        <v>95</v>
      </c>
      <c r="E3059" s="72">
        <v>10418</v>
      </c>
      <c r="F3059" s="64">
        <v>1</v>
      </c>
      <c r="G3059" s="79">
        <v>0</v>
      </c>
      <c r="H3059" s="133">
        <v>89.336318969726563</v>
      </c>
      <c r="I3059" s="134">
        <v>64.04620361328125</v>
      </c>
      <c r="J3059" s="105">
        <v>82.4930419921875</v>
      </c>
      <c r="K3059" s="96">
        <f>msoa_calculations5[[#This Row],[ Pop20]]/SUMIF(msoa_calculations5[ICB26],msoa_calculations5[[#This Row],[ICB26]],msoa_calculations5[[ Pop20]])</f>
        <v>8.6115329074132087E-3</v>
      </c>
      <c r="L3059" s="98" cm="1">
        <f t="array" ref="L3059">msoa_calculations5[[#This Row],[ Estimated case time (see and convey)]]*msoa_calculations5[[#This Row],[Population share of ICB]:[Population share of ICB]]</f>
        <v>0.76932265063496319</v>
      </c>
      <c r="M3059" s="98" cm="1">
        <f t="array" ref="M3059">msoa_calculations5[[#This Row],[Estimated case time (see and treat)]]*msoa_calculations5[[#This Row],[Population share of ICB]:[Population share of ICB]]</f>
        <v>0.55153599001065823</v>
      </c>
      <c r="N3059" s="94" cm="1">
        <f t="array" ref="N3059">msoa_calculations5[[#This Row],[Weighted estimate]]*msoa_calculations5[[#This Row],[Population share of ICB]:[Population share of ICB]]</f>
        <v>0.71039154574834229</v>
      </c>
    </row>
    <row r="3060" spans="1:14">
      <c r="A3060" s="63" t="s">
        <v>412</v>
      </c>
      <c r="B3060" s="63" t="s">
        <v>13728</v>
      </c>
      <c r="C3060" s="63" t="s">
        <v>32</v>
      </c>
      <c r="D3060" s="63" t="s">
        <v>95</v>
      </c>
      <c r="E3060" s="72">
        <v>7272</v>
      </c>
      <c r="F3060" s="64">
        <v>1</v>
      </c>
      <c r="G3060" s="79">
        <v>0</v>
      </c>
      <c r="H3060" s="133">
        <v>88.877799987792969</v>
      </c>
      <c r="I3060" s="134">
        <v>64.129302978515625</v>
      </c>
      <c r="J3060" s="105">
        <v>82.181083679199219</v>
      </c>
      <c r="K3060" s="96">
        <f>msoa_calculations5[[#This Row],[ Pop20]]/SUMIF(msoa_calculations5[ICB26],msoa_calculations5[[#This Row],[ICB26]],msoa_calculations5[[ Pop20]])</f>
        <v>6.0110450472939964E-3</v>
      </c>
      <c r="L3060" s="98" cm="1">
        <f t="array" ref="L3060">msoa_calculations5[[#This Row],[ Estimated case time (see and convey)]]*msoa_calculations5[[#This Row],[Population share of ICB]:[Population share of ICB]]</f>
        <v>0.53424845943100929</v>
      </c>
      <c r="M3060" s="98" cm="1">
        <f t="array" ref="M3060">msoa_calculations5[[#This Row],[Estimated case time (see and treat)]]*msoa_calculations5[[#This Row],[Population share of ICB]:[Population share of ICB]]</f>
        <v>0.38548412905542251</v>
      </c>
      <c r="N3060" s="94" cm="1">
        <f t="array" ref="N3060">msoa_calculations5[[#This Row],[Weighted estimate]]*msoa_calculations5[[#This Row],[Population share of ICB]:[Population share of ICB]]</f>
        <v>0.49399419603110395</v>
      </c>
    </row>
    <row r="3061" spans="1:14">
      <c r="A3061" s="63" t="s">
        <v>410</v>
      </c>
      <c r="B3061" s="63" t="s">
        <v>13728</v>
      </c>
      <c r="C3061" s="63" t="s">
        <v>32</v>
      </c>
      <c r="D3061" s="63" t="s">
        <v>95</v>
      </c>
      <c r="E3061" s="72">
        <v>9039</v>
      </c>
      <c r="F3061" s="64">
        <v>1</v>
      </c>
      <c r="G3061" s="79">
        <v>0</v>
      </c>
      <c r="H3061" s="133">
        <v>87.110466003417969</v>
      </c>
      <c r="I3061" s="134">
        <v>63.221431732177734</v>
      </c>
      <c r="J3061" s="105">
        <v>80.646308898925781</v>
      </c>
      <c r="K3061" s="96">
        <f>msoa_calculations5[[#This Row],[ Pop20]]/SUMIF(msoa_calculations5[ICB26],msoa_calculations5[[#This Row],[ICB26]],msoa_calculations5[[ Pop20]])</f>
        <v>7.4716496400564405E-3</v>
      </c>
      <c r="L3061" s="98" cm="1">
        <f t="array" ref="L3061">msoa_calculations5[[#This Row],[ Estimated case time (see and convey)]]*msoa_calculations5[[#This Row],[Population share of ICB]:[Population share of ICB]]</f>
        <v>0.65085888195958663</v>
      </c>
      <c r="M3061" s="98" cm="1">
        <f t="array" ref="M3061">msoa_calculations5[[#This Row],[Estimated case time (see and treat)]]*msoa_calculations5[[#This Row],[Population share of ICB]:[Population share of ICB]]</f>
        <v>0.47236838764557859</v>
      </c>
      <c r="N3061" s="94" cm="1">
        <f t="array" ref="N3061">msoa_calculations5[[#This Row],[Weighted estimate]]*msoa_calculations5[[#This Row],[Population share of ICB]:[Population share of ICB]]</f>
        <v>0.60256096485653932</v>
      </c>
    </row>
    <row r="3062" spans="1:14">
      <c r="A3062" s="63" t="s">
        <v>408</v>
      </c>
      <c r="B3062" s="63" t="s">
        <v>13728</v>
      </c>
      <c r="C3062" s="63" t="s">
        <v>32</v>
      </c>
      <c r="D3062" s="63" t="s">
        <v>95</v>
      </c>
      <c r="E3062" s="72">
        <v>7116</v>
      </c>
      <c r="F3062" s="64">
        <v>1</v>
      </c>
      <c r="G3062" s="79">
        <v>0</v>
      </c>
      <c r="H3062" s="133">
        <v>88.367401123046875</v>
      </c>
      <c r="I3062" s="134">
        <v>64.071601867675781</v>
      </c>
      <c r="J3062" s="105">
        <v>81.793182373046875</v>
      </c>
      <c r="K3062" s="96">
        <f>msoa_calculations5[[#This Row],[ Pop20]]/SUMIF(msoa_calculations5[ICB26],msoa_calculations5[[#This Row],[ICB26]],msoa_calculations5[[ Pop20]])</f>
        <v>5.8820952360484156E-3</v>
      </c>
      <c r="L3062" s="98" cm="1">
        <f t="array" ref="L3062">msoa_calculations5[[#This Row],[ Estimated case time (see and convey)]]*msoa_calculations5[[#This Row],[Population share of ICB]:[Population share of ICB]]</f>
        <v>0.5197854691678534</v>
      </c>
      <c r="M3062" s="98" cm="1">
        <f t="array" ref="M3062">msoa_calculations5[[#This Row],[Estimated case time (see and treat)]]*msoa_calculations5[[#This Row],[Population share of ICB]:[Population share of ICB]]</f>
        <v>0.37687526411184646</v>
      </c>
      <c r="N3062" s="94" cm="1">
        <f t="array" ref="N3062">msoa_calculations5[[#This Row],[Weighted estimate]]*msoa_calculations5[[#This Row],[Population share of ICB]:[Population share of ICB]]</f>
        <v>0.48111528837773826</v>
      </c>
    </row>
    <row r="3063" spans="1:14">
      <c r="A3063" s="63" t="s">
        <v>406</v>
      </c>
      <c r="B3063" s="63" t="s">
        <v>13728</v>
      </c>
      <c r="C3063" s="63" t="s">
        <v>32</v>
      </c>
      <c r="D3063" s="63" t="s">
        <v>95</v>
      </c>
      <c r="E3063" s="72">
        <v>6813</v>
      </c>
      <c r="F3063" s="64">
        <v>1</v>
      </c>
      <c r="G3063" s="79">
        <v>0</v>
      </c>
      <c r="H3063" s="133">
        <v>89.011573791503906</v>
      </c>
      <c r="I3063" s="134">
        <v>63.401615142822266</v>
      </c>
      <c r="J3063" s="105">
        <v>82.081748962402344</v>
      </c>
      <c r="K3063" s="96">
        <f>msoa_calculations5[[#This Row],[ Pop20]]/SUMIF(msoa_calculations5[ICB26],msoa_calculations5[[#This Row],[ICB26]],msoa_calculations5[[ Pop20]])</f>
        <v>5.6316350257444988E-3</v>
      </c>
      <c r="L3063" s="98" cm="1">
        <f t="array" ref="L3063">msoa_calculations5[[#This Row],[ Estimated case time (see and convey)]]*msoa_calculations5[[#This Row],[Population share of ICB]:[Population share of ICB]]</f>
        <v>0.50128069666087449</v>
      </c>
      <c r="M3063" s="98" cm="1">
        <f t="array" ref="M3063">msoa_calculations5[[#This Row],[Estimated case time (see and treat)]]*msoa_calculations5[[#This Row],[Population share of ICB]:[Population share of ICB]]</f>
        <v>0.35705475652709068</v>
      </c>
      <c r="N3063" s="94" cm="1">
        <f t="array" ref="N3063">msoa_calculations5[[#This Row],[Weighted estimate]]*msoa_calculations5[[#This Row],[Population share of ICB]:[Population share of ICB]]</f>
        <v>0.46225445243103219</v>
      </c>
    </row>
    <row r="3064" spans="1:14">
      <c r="A3064" s="63" t="s">
        <v>404</v>
      </c>
      <c r="B3064" s="63" t="s">
        <v>13728</v>
      </c>
      <c r="C3064" s="63" t="s">
        <v>32</v>
      </c>
      <c r="D3064" s="63" t="s">
        <v>95</v>
      </c>
      <c r="E3064" s="72">
        <v>7620</v>
      </c>
      <c r="F3064" s="64">
        <v>1</v>
      </c>
      <c r="G3064" s="79">
        <v>0</v>
      </c>
      <c r="H3064" s="133">
        <v>88.506889343261719</v>
      </c>
      <c r="I3064" s="134">
        <v>61.838329315185547</v>
      </c>
      <c r="J3064" s="105">
        <v>81.290618896484375</v>
      </c>
      <c r="K3064" s="96">
        <f>msoa_calculations5[[#This Row],[ Pop20]]/SUMIF(msoa_calculations5[ICB26],msoa_calculations5[[#This Row],[ICB26]],msoa_calculations5[[ Pop20]])</f>
        <v>6.2987023185341381E-3</v>
      </c>
      <c r="L3064" s="98" cm="1">
        <f t="array" ref="L3064">msoa_calculations5[[#This Row],[ Estimated case time (see and convey)]]*msoa_calculations5[[#This Row],[Population share of ICB]:[Population share of ICB]]</f>
        <v>0.55747854911264694</v>
      </c>
      <c r="M3064" s="98" cm="1">
        <f t="array" ref="M3064">msoa_calculations5[[#This Row],[Estimated case time (see and treat)]]*msoa_calculations5[[#This Row],[Population share of ICB]:[Population share of ICB]]</f>
        <v>0.38950122823183675</v>
      </c>
      <c r="N3064" s="94" cm="1">
        <f t="array" ref="N3064">msoa_calculations5[[#This Row],[Weighted estimate]]*msoa_calculations5[[#This Row],[Population share of ICB]:[Population share of ICB]]</f>
        <v>0.51202540971836119</v>
      </c>
    </row>
    <row r="3065" spans="1:14">
      <c r="A3065" s="63" t="s">
        <v>402</v>
      </c>
      <c r="B3065" s="63" t="s">
        <v>13728</v>
      </c>
      <c r="C3065" s="63" t="s">
        <v>32</v>
      </c>
      <c r="D3065" s="63" t="s">
        <v>95</v>
      </c>
      <c r="E3065" s="72">
        <v>7645</v>
      </c>
      <c r="F3065" s="64">
        <v>1</v>
      </c>
      <c r="G3065" s="79">
        <v>0</v>
      </c>
      <c r="H3065" s="133">
        <v>94.332527160644531</v>
      </c>
      <c r="I3065" s="134">
        <v>68.828895568847656</v>
      </c>
      <c r="J3065" s="105">
        <v>87.431480407714844</v>
      </c>
      <c r="K3065" s="96">
        <f>msoa_calculations5[[#This Row],[ Pop20]]/SUMIF(msoa_calculations5[ICB26],msoa_calculations5[[#This Row],[ICB26]],msoa_calculations5[[ Pop20]])</f>
        <v>6.3193673523875967E-3</v>
      </c>
      <c r="L3065" s="98" cm="1">
        <f t="array" ref="L3065">msoa_calculations5[[#This Row],[ Estimated case time (see and convey)]]*msoa_calculations5[[#This Row],[Population share of ICB]:[Population share of ICB]]</f>
        <v>0.59612189240719327</v>
      </c>
      <c r="M3065" s="98" cm="1">
        <f t="array" ref="M3065">msoa_calculations5[[#This Row],[Estimated case time (see and treat)]]*msoa_calculations5[[#This Row],[Population share of ICB]:[Population share of ICB]]</f>
        <v>0.43495507555867119</v>
      </c>
      <c r="N3065" s="94" cm="1">
        <f t="array" ref="N3065">msoa_calculations5[[#This Row],[Weighted estimate]]*msoa_calculations5[[#This Row],[Population share of ICB]:[Population share of ICB]]</f>
        <v>0.552511642859429</v>
      </c>
    </row>
    <row r="3066" spans="1:14">
      <c r="A3066" s="63" t="s">
        <v>400</v>
      </c>
      <c r="B3066" s="63" t="s">
        <v>13728</v>
      </c>
      <c r="C3066" s="63" t="s">
        <v>32</v>
      </c>
      <c r="D3066" s="63" t="s">
        <v>95</v>
      </c>
      <c r="E3066" s="72">
        <v>7794</v>
      </c>
      <c r="F3066" s="64">
        <v>1</v>
      </c>
      <c r="G3066" s="79">
        <v>0</v>
      </c>
      <c r="H3066" s="133">
        <v>87.498001098632813</v>
      </c>
      <c r="I3066" s="134">
        <v>64.164222717285156</v>
      </c>
      <c r="J3066" s="105">
        <v>81.184089660644531</v>
      </c>
      <c r="K3066" s="96">
        <f>msoa_calculations5[[#This Row],[ Pop20]]/SUMIF(msoa_calculations5[ICB26],msoa_calculations5[[#This Row],[ICB26]],msoa_calculations5[[ Pop20]])</f>
        <v>6.4425309541542089E-3</v>
      </c>
      <c r="L3066" s="98" cm="1">
        <f t="array" ref="L3066">msoa_calculations5[[#This Row],[ Estimated case time (see and convey)]]*msoa_calculations5[[#This Row],[Population share of ICB]:[Population share of ICB]]</f>
        <v>0.56370858050456085</v>
      </c>
      <c r="M3066" s="98" cm="1">
        <f t="array" ref="M3066">msoa_calculations5[[#This Row],[Estimated case time (see and treat)]]*msoa_calculations5[[#This Row],[Population share of ICB]:[Population share of ICB]]</f>
        <v>0.41337999100535433</v>
      </c>
      <c r="N3066" s="94" cm="1">
        <f t="array" ref="N3066">msoa_calculations5[[#This Row],[Weighted estimate]]*msoa_calculations5[[#This Row],[Population share of ICB]:[Population share of ICB]]</f>
        <v>0.52303101062353308</v>
      </c>
    </row>
    <row r="3067" spans="1:14">
      <c r="A3067" s="63" t="s">
        <v>398</v>
      </c>
      <c r="B3067" s="63" t="s">
        <v>13728</v>
      </c>
      <c r="C3067" s="63" t="s">
        <v>32</v>
      </c>
      <c r="D3067" s="63" t="s">
        <v>95</v>
      </c>
      <c r="E3067" s="72">
        <v>7636</v>
      </c>
      <c r="F3067" s="64">
        <v>1</v>
      </c>
      <c r="G3067" s="79">
        <v>0</v>
      </c>
      <c r="H3067" s="133">
        <v>86.047904968261719</v>
      </c>
      <c r="I3067" s="134">
        <v>61.631687164306641</v>
      </c>
      <c r="J3067" s="105">
        <v>79.44110107421875</v>
      </c>
      <c r="K3067" s="96">
        <f>msoa_calculations5[[#This Row],[ Pop20]]/SUMIF(msoa_calculations5[ICB26],msoa_calculations5[[#This Row],[ICB26]],msoa_calculations5[[ Pop20]])</f>
        <v>6.3119279402003518E-3</v>
      </c>
      <c r="L3067" s="98" cm="1">
        <f t="array" ref="L3067">msoa_calculations5[[#This Row],[ Estimated case time (see and convey)]]*msoa_calculations5[[#This Row],[Population share of ICB]:[Population share of ICB]]</f>
        <v>0.5431281755648758</v>
      </c>
      <c r="M3067" s="98" cm="1">
        <f t="array" ref="M3067">msoa_calculations5[[#This Row],[Estimated case time (see and treat)]]*msoa_calculations5[[#This Row],[Population share of ICB]:[Population share of ICB]]</f>
        <v>0.38901476821407449</v>
      </c>
      <c r="N3067" s="94" cm="1">
        <f t="array" ref="N3067">msoa_calculations5[[#This Row],[Weighted estimate]]*msoa_calculations5[[#This Row],[Population share of ICB]:[Population share of ICB]]</f>
        <v>0.50142650547064149</v>
      </c>
    </row>
    <row r="3068" spans="1:14">
      <c r="A3068" s="63" t="s">
        <v>396</v>
      </c>
      <c r="B3068" s="63" t="s">
        <v>13728</v>
      </c>
      <c r="C3068" s="63" t="s">
        <v>32</v>
      </c>
      <c r="D3068" s="63" t="s">
        <v>95</v>
      </c>
      <c r="E3068" s="72">
        <v>6586</v>
      </c>
      <c r="F3068" s="64">
        <v>1</v>
      </c>
      <c r="G3068" s="79">
        <v>0</v>
      </c>
      <c r="H3068" s="133">
        <v>94.420524597167969</v>
      </c>
      <c r="I3068" s="134">
        <v>66.053802490234375</v>
      </c>
      <c r="J3068" s="105">
        <v>86.7447509765625</v>
      </c>
      <c r="K3068" s="96">
        <f>msoa_calculations5[[#This Row],[ Pop20]]/SUMIF(msoa_calculations5[ICB26],msoa_calculations5[[#This Row],[ICB26]],msoa_calculations5[[ Pop20]])</f>
        <v>5.4439965183550963E-3</v>
      </c>
      <c r="L3068" s="98" cm="1">
        <f t="array" ref="L3068">msoa_calculations5[[#This Row],[ Estimated case time (see and convey)]]*msoa_calculations5[[#This Row],[Population share of ICB]:[Population share of ICB]]</f>
        <v>0.51402500716824417</v>
      </c>
      <c r="M3068" s="98" cm="1">
        <f t="array" ref="M3068">msoa_calculations5[[#This Row],[Estimated case time (see and treat)]]*msoa_calculations5[[#This Row],[Population share of ICB]:[Population share of ICB]]</f>
        <v>0.35959667078095114</v>
      </c>
      <c r="N3068" s="94" cm="1">
        <f t="array" ref="N3068">msoa_calculations5[[#This Row],[Weighted estimate]]*msoa_calculations5[[#This Row],[Population share of ICB]:[Population share of ICB]]</f>
        <v>0.47223812230198609</v>
      </c>
    </row>
    <row r="3069" spans="1:14">
      <c r="A3069" s="63" t="s">
        <v>394</v>
      </c>
      <c r="B3069" s="63" t="s">
        <v>13728</v>
      </c>
      <c r="C3069" s="63" t="s">
        <v>32</v>
      </c>
      <c r="D3069" s="63" t="s">
        <v>95</v>
      </c>
      <c r="E3069" s="72">
        <v>7635</v>
      </c>
      <c r="F3069" s="64">
        <v>1</v>
      </c>
      <c r="G3069" s="79">
        <v>0</v>
      </c>
      <c r="H3069" s="133">
        <v>91.987358093261719</v>
      </c>
      <c r="I3069" s="134">
        <v>66.48065185546875</v>
      </c>
      <c r="J3069" s="105">
        <v>85.085472106933594</v>
      </c>
      <c r="K3069" s="96">
        <f>msoa_calculations5[[#This Row],[ Pop20]]/SUMIF(msoa_calculations5[ICB26],msoa_calculations5[[#This Row],[ICB26]],msoa_calculations5[[ Pop20]])</f>
        <v>6.3111013388462136E-3</v>
      </c>
      <c r="L3069" s="98" cm="1">
        <f t="array" ref="L3069">msoa_calculations5[[#This Row],[ Estimated case time (see and convey)]]*msoa_calculations5[[#This Row],[Population share of ICB]:[Population share of ICB]]</f>
        <v>0.58054153881931014</v>
      </c>
      <c r="M3069" s="98" cm="1">
        <f t="array" ref="M3069">msoa_calculations5[[#This Row],[Estimated case time (see and treat)]]*msoa_calculations5[[#This Row],[Population share of ICB]:[Population share of ICB]]</f>
        <v>0.41956613093241785</v>
      </c>
      <c r="N3069" s="94" cm="1">
        <f t="array" ref="N3069">msoa_calculations5[[#This Row],[Weighted estimate]]*msoa_calculations5[[#This Row],[Population share of ICB]:[Population share of ICB]]</f>
        <v>0.53698303693043081</v>
      </c>
    </row>
    <row r="3070" spans="1:14">
      <c r="A3070" s="63" t="s">
        <v>392</v>
      </c>
      <c r="B3070" s="63" t="s">
        <v>13728</v>
      </c>
      <c r="C3070" s="63" t="s">
        <v>32</v>
      </c>
      <c r="D3070" s="63" t="s">
        <v>95</v>
      </c>
      <c r="E3070" s="72">
        <v>7916</v>
      </c>
      <c r="F3070" s="64">
        <v>1</v>
      </c>
      <c r="G3070" s="79">
        <v>0</v>
      </c>
      <c r="H3070" s="133">
        <v>87.011314392089844</v>
      </c>
      <c r="I3070" s="134">
        <v>62.348648071289063</v>
      </c>
      <c r="J3070" s="105">
        <v>80.337821960449219</v>
      </c>
      <c r="K3070" s="96">
        <f>msoa_calculations5[[#This Row],[ Pop20]]/SUMIF(msoa_calculations5[ICB26],msoa_calculations5[[#This Row],[ICB26]],msoa_calculations5[[ Pop20]])</f>
        <v>6.5433763193590861E-3</v>
      </c>
      <c r="L3070" s="98" cm="1">
        <f t="array" ref="L3070">msoa_calculations5[[#This Row],[ Estimated case time (see and convey)]]*msoa_calculations5[[#This Row],[Population share of ICB]:[Population share of ICB]]</f>
        <v>0.5693477741095091</v>
      </c>
      <c r="M3070" s="98" cm="1">
        <f t="array" ref="M3070">msoa_calculations5[[#This Row],[Estimated case time (see and treat)]]*msoa_calculations5[[#This Row],[Population share of ICB]:[Population share of ICB]]</f>
        <v>0.40797066733372639</v>
      </c>
      <c r="N3070" s="94" cm="1">
        <f t="array" ref="N3070">msoa_calculations5[[#This Row],[Weighted estimate]]*msoa_calculations5[[#This Row],[Population share of ICB]:[Population share of ICB]]</f>
        <v>0.52568060176488973</v>
      </c>
    </row>
    <row r="3071" spans="1:14">
      <c r="A3071" s="63" t="s">
        <v>390</v>
      </c>
      <c r="B3071" s="63" t="s">
        <v>13728</v>
      </c>
      <c r="C3071" s="63" t="s">
        <v>32</v>
      </c>
      <c r="D3071" s="63" t="s">
        <v>95</v>
      </c>
      <c r="E3071" s="72">
        <v>9036</v>
      </c>
      <c r="F3071" s="64">
        <v>1</v>
      </c>
      <c r="G3071" s="79">
        <v>0</v>
      </c>
      <c r="H3071" s="133">
        <v>90.561370849609375</v>
      </c>
      <c r="I3071" s="134">
        <v>64.574851989746094</v>
      </c>
      <c r="J3071" s="105">
        <v>83.529655456542969</v>
      </c>
      <c r="K3071" s="96">
        <f>msoa_calculations5[[#This Row],[ Pop20]]/SUMIF(msoa_calculations5[ICB26],msoa_calculations5[[#This Row],[ICB26]],msoa_calculations5[[ Pop20]])</f>
        <v>7.4691698359940252E-3</v>
      </c>
      <c r="L3071" s="98" cm="1">
        <f t="array" ref="L3071">msoa_calculations5[[#This Row],[ Estimated case time (see and convey)]]*msoa_calculations5[[#This Row],[Population share of ICB]:[Population share of ICB]]</f>
        <v>0.67641825945617096</v>
      </c>
      <c r="M3071" s="98" cm="1">
        <f t="array" ref="M3071">msoa_calculations5[[#This Row],[Estimated case time (see and treat)]]*msoa_calculations5[[#This Row],[Population share of ICB]:[Population share of ICB]]</f>
        <v>0.48232053664559027</v>
      </c>
      <c r="N3071" s="94" cm="1">
        <f t="array" ref="N3071">msoa_calculations5[[#This Row],[Weighted estimate]]*msoa_calculations5[[#This Row],[Population share of ICB]:[Population share of ICB]]</f>
        <v>0.62389718294698449</v>
      </c>
    </row>
    <row r="3072" spans="1:14">
      <c r="A3072" s="63" t="s">
        <v>388</v>
      </c>
      <c r="B3072" s="63" t="s">
        <v>13728</v>
      </c>
      <c r="C3072" s="63" t="s">
        <v>32</v>
      </c>
      <c r="D3072" s="63" t="s">
        <v>95</v>
      </c>
      <c r="E3072" s="72">
        <v>7330</v>
      </c>
      <c r="F3072" s="64">
        <v>1</v>
      </c>
      <c r="G3072" s="79">
        <v>0</v>
      </c>
      <c r="H3072" s="133">
        <v>93.902397155761719</v>
      </c>
      <c r="I3072" s="134">
        <v>67.172492980957031</v>
      </c>
      <c r="J3072" s="105">
        <v>86.669525146484375</v>
      </c>
      <c r="K3072" s="96">
        <f>msoa_calculations5[[#This Row],[ Pop20]]/SUMIF(msoa_calculations5[ICB26],msoa_calculations5[[#This Row],[ICB26]],msoa_calculations5[[ Pop20]])</f>
        <v>6.0589879258340197E-3</v>
      </c>
      <c r="L3072" s="98" cm="1">
        <f t="array" ref="L3072">msoa_calculations5[[#This Row],[ Estimated case time (see and convey)]]*msoa_calculations5[[#This Row],[Population share of ICB]:[Population share of ICB]]</f>
        <v>0.56895349057363109</v>
      </c>
      <c r="M3072" s="98" cm="1">
        <f t="array" ref="M3072">msoa_calculations5[[#This Row],[Estimated case time (see and treat)]]*msoa_calculations5[[#This Row],[Population share of ICB]:[Population share of ICB]]</f>
        <v>0.4069973239197891</v>
      </c>
      <c r="N3072" s="94" cm="1">
        <f t="array" ref="N3072">msoa_calculations5[[#This Row],[Weighted estimate]]*msoa_calculations5[[#This Row],[Population share of ICB]:[Population share of ICB]]</f>
        <v>0.52512960640031681</v>
      </c>
    </row>
    <row r="3073" spans="1:14">
      <c r="A3073" s="63" t="s">
        <v>386</v>
      </c>
      <c r="B3073" s="63" t="s">
        <v>13728</v>
      </c>
      <c r="C3073" s="63" t="s">
        <v>32</v>
      </c>
      <c r="D3073" s="63" t="s">
        <v>95</v>
      </c>
      <c r="E3073" s="72">
        <v>9092</v>
      </c>
      <c r="F3073" s="64">
        <v>1</v>
      </c>
      <c r="G3073" s="79">
        <v>0</v>
      </c>
      <c r="H3073" s="133">
        <v>84.596099853515625</v>
      </c>
      <c r="I3073" s="134">
        <v>58.959537506103516</v>
      </c>
      <c r="J3073" s="105">
        <v>77.659080505371094</v>
      </c>
      <c r="K3073" s="96">
        <f>msoa_calculations5[[#This Row],[ Pop20]]/SUMIF(msoa_calculations5[ICB26],msoa_calculations5[[#This Row],[ICB26]],msoa_calculations5[[ Pop20]])</f>
        <v>7.5154595118257722E-3</v>
      </c>
      <c r="L3073" s="98" cm="1">
        <f t="array" ref="L3073">msoa_calculations5[[#This Row],[ Estimated case time (see and convey)]]*msoa_calculations5[[#This Row],[Population share of ICB]:[Population share of ICB]]</f>
        <v>0.63577856330746685</v>
      </c>
      <c r="M3073" s="98" cm="1">
        <f t="array" ref="M3073">msoa_calculations5[[#This Row],[Estimated case time (see and treat)]]*msoa_calculations5[[#This Row],[Population share of ICB]:[Population share of ICB]]</f>
        <v>0.44310801696309404</v>
      </c>
      <c r="N3073" s="94" cm="1">
        <f t="array" ref="N3073">msoa_calculations5[[#This Row],[Weighted estimate]]*msoa_calculations5[[#This Row],[Population share of ICB]:[Population share of ICB]]</f>
        <v>0.58364367526373462</v>
      </c>
    </row>
    <row r="3074" spans="1:14">
      <c r="A3074" s="63" t="s">
        <v>384</v>
      </c>
      <c r="B3074" s="63" t="s">
        <v>13728</v>
      </c>
      <c r="C3074" s="63" t="s">
        <v>32</v>
      </c>
      <c r="D3074" s="63" t="s">
        <v>95</v>
      </c>
      <c r="E3074" s="72">
        <v>6829</v>
      </c>
      <c r="F3074" s="64">
        <v>1</v>
      </c>
      <c r="G3074" s="79">
        <v>0</v>
      </c>
      <c r="H3074" s="133">
        <v>88.002265930175781</v>
      </c>
      <c r="I3074" s="134">
        <v>63.296684265136719</v>
      </c>
      <c r="J3074" s="105">
        <v>81.317161560058594</v>
      </c>
      <c r="K3074" s="96">
        <f>msoa_calculations5[[#This Row],[ Pop20]]/SUMIF(msoa_calculations5[ICB26],msoa_calculations5[[#This Row],[ICB26]],msoa_calculations5[[ Pop20]])</f>
        <v>5.6448606474107125E-3</v>
      </c>
      <c r="L3074" s="98" cm="1">
        <f t="array" ref="L3074">msoa_calculations5[[#This Row],[ Estimated case time (see and convey)]]*msoa_calculations5[[#This Row],[Population share of ICB]:[Population share of ICB]]</f>
        <v>0.49676052783222174</v>
      </c>
      <c r="M3074" s="98" cm="1">
        <f t="array" ref="M3074">msoa_calculations5[[#This Row],[Estimated case time (see and treat)]]*msoa_calculations5[[#This Row],[Population share of ICB]:[Population share of ICB]]</f>
        <v>0.35730096211985113</v>
      </c>
      <c r="N3074" s="94" cm="1">
        <f t="array" ref="N3074">msoa_calculations5[[#This Row],[Weighted estimate]]*msoa_calculations5[[#This Row],[Population share of ICB]:[Population share of ICB]]</f>
        <v>0.45902404524951385</v>
      </c>
    </row>
    <row r="3075" spans="1:14">
      <c r="A3075" s="63" t="s">
        <v>382</v>
      </c>
      <c r="B3075" s="63" t="s">
        <v>13728</v>
      </c>
      <c r="C3075" s="63" t="s">
        <v>32</v>
      </c>
      <c r="D3075" s="63" t="s">
        <v>95</v>
      </c>
      <c r="E3075" s="72">
        <v>8653</v>
      </c>
      <c r="F3075" s="64">
        <v>1</v>
      </c>
      <c r="G3075" s="79">
        <v>0</v>
      </c>
      <c r="H3075" s="133">
        <v>85.524078369140625</v>
      </c>
      <c r="I3075" s="134">
        <v>60.008377075195313</v>
      </c>
      <c r="J3075" s="105">
        <v>78.619758605957031</v>
      </c>
      <c r="K3075" s="96">
        <f>msoa_calculations5[[#This Row],[ Pop20]]/SUMIF(msoa_calculations5[ICB26],msoa_calculations5[[#This Row],[ICB26]],msoa_calculations5[[ Pop20]])</f>
        <v>7.1525815173590418E-3</v>
      </c>
      <c r="L3075" s="98" cm="1">
        <f t="array" ref="L3075">msoa_calculations5[[#This Row],[ Estimated case time (see and convey)]]*msoa_calculations5[[#This Row],[Population share of ICB]:[Population share of ICB]]</f>
        <v>0.61171794223228149</v>
      </c>
      <c r="M3075" s="98" cm="1">
        <f t="array" ref="M3075">msoa_calculations5[[#This Row],[Estimated case time (see and treat)]]*msoa_calculations5[[#This Row],[Population share of ICB]:[Population share of ICB]]</f>
        <v>0.42921480875475404</v>
      </c>
      <c r="N3075" s="94" cm="1">
        <f t="array" ref="N3075">msoa_calculations5[[#This Row],[Weighted estimate]]*msoa_calculations5[[#This Row],[Population share of ICB]:[Population share of ICB]]</f>
        <v>0.56233423230419777</v>
      </c>
    </row>
    <row r="3076" spans="1:14">
      <c r="A3076" s="63" t="s">
        <v>380</v>
      </c>
      <c r="B3076" s="63" t="s">
        <v>13728</v>
      </c>
      <c r="C3076" s="63" t="s">
        <v>32</v>
      </c>
      <c r="D3076" s="63" t="s">
        <v>95</v>
      </c>
      <c r="E3076" s="72">
        <v>9290</v>
      </c>
      <c r="F3076" s="64">
        <v>1</v>
      </c>
      <c r="G3076" s="79">
        <v>0</v>
      </c>
      <c r="H3076" s="133">
        <v>88.948783874511719</v>
      </c>
      <c r="I3076" s="134">
        <v>62.352100372314453</v>
      </c>
      <c r="J3076" s="105">
        <v>81.751960754394531</v>
      </c>
      <c r="K3076" s="96">
        <f>msoa_calculations5[[#This Row],[ Pop20]]/SUMIF(msoa_calculations5[ICB26],msoa_calculations5[[#This Row],[ICB26]],msoa_calculations5[[ Pop20]])</f>
        <v>7.6791265799451636E-3</v>
      </c>
      <c r="L3076" s="98" cm="1">
        <f t="array" ref="L3076">msoa_calculations5[[#This Row],[ Estimated case time (see and convey)]]*msoa_calculations5[[#This Row],[Population share of ICB]:[Population share of ICB]]</f>
        <v>0.6830489705045607</v>
      </c>
      <c r="M3076" s="98" cm="1">
        <f t="array" ref="M3076">msoa_calculations5[[#This Row],[Estimated case time (see and treat)]]*msoa_calculations5[[#This Row],[Population share of ICB]:[Population share of ICB]]</f>
        <v>0.47880967128444862</v>
      </c>
      <c r="N3076" s="94" cm="1">
        <f t="array" ref="N3076">msoa_calculations5[[#This Row],[Weighted estimate]]*msoa_calculations5[[#This Row],[Population share of ICB]:[Population share of ICB]]</f>
        <v>0.62778365479170495</v>
      </c>
    </row>
    <row r="3077" spans="1:14">
      <c r="A3077" s="63" t="s">
        <v>378</v>
      </c>
      <c r="B3077" s="63" t="s">
        <v>13728</v>
      </c>
      <c r="C3077" s="63" t="s">
        <v>32</v>
      </c>
      <c r="D3077" s="63" t="s">
        <v>95</v>
      </c>
      <c r="E3077" s="72">
        <v>10903</v>
      </c>
      <c r="F3077" s="64">
        <v>1</v>
      </c>
      <c r="G3077" s="79">
        <v>0</v>
      </c>
      <c r="H3077" s="133">
        <v>86.850090026855469</v>
      </c>
      <c r="I3077" s="134">
        <v>61.225727081298828</v>
      </c>
      <c r="J3077" s="105">
        <v>79.916374206542969</v>
      </c>
      <c r="K3077" s="96">
        <f>msoa_calculations5[[#This Row],[ Pop20]]/SUMIF(msoa_calculations5[ICB26],msoa_calculations5[[#This Row],[ICB26]],msoa_calculations5[[ Pop20]])</f>
        <v>9.0124345641703022E-3</v>
      </c>
      <c r="L3077" s="98" cm="1">
        <f t="array" ref="L3077">msoa_calculations5[[#This Row],[ Estimated case time (see and convey)]]*msoa_calculations5[[#This Row],[Population share of ICB]:[Population share of ICB]]</f>
        <v>0.78273075325933472</v>
      </c>
      <c r="M3077" s="98" cm="1">
        <f t="array" ref="M3077">msoa_calculations5[[#This Row],[Estimated case time (see and treat)]]*msoa_calculations5[[#This Row],[Population share of ICB]:[Population share of ICB]]</f>
        <v>0.55179285896395525</v>
      </c>
      <c r="N3077" s="94" cm="1">
        <f t="array" ref="N3077">msoa_calculations5[[#This Row],[Weighted estimate]]*msoa_calculations5[[#This Row],[Population share of ICB]:[Population share of ICB]]</f>
        <v>0.72024109314221585</v>
      </c>
    </row>
    <row r="3078" spans="1:14">
      <c r="A3078" s="63" t="s">
        <v>376</v>
      </c>
      <c r="B3078" s="63" t="s">
        <v>13728</v>
      </c>
      <c r="C3078" s="63" t="s">
        <v>32</v>
      </c>
      <c r="D3078" s="63" t="s">
        <v>95</v>
      </c>
      <c r="E3078" s="72">
        <v>9614</v>
      </c>
      <c r="F3078" s="64">
        <v>1</v>
      </c>
      <c r="G3078" s="79">
        <v>0</v>
      </c>
      <c r="H3078" s="133">
        <v>90.694198608398438</v>
      </c>
      <c r="I3078" s="134">
        <v>63.191745758056641</v>
      </c>
      <c r="J3078" s="105">
        <v>83.252288818359375</v>
      </c>
      <c r="K3078" s="96">
        <f>msoa_calculations5[[#This Row],[ Pop20]]/SUMIF(msoa_calculations5[ICB26],msoa_calculations5[[#This Row],[ICB26]],msoa_calculations5[[ Pop20]])</f>
        <v>7.9469454186859856E-3</v>
      </c>
      <c r="L3078" s="98" cm="1">
        <f t="array" ref="L3078">msoa_calculations5[[#This Row],[ Estimated case time (see and convey)]]*msoa_calculations5[[#This Row],[Population share of ICB]:[Population share of ICB]]</f>
        <v>0.72074184613240888</v>
      </c>
      <c r="M3078" s="98" cm="1">
        <f t="array" ref="M3078">msoa_calculations5[[#This Row],[Estimated case time (see and treat)]]*msoa_calculations5[[#This Row],[Population share of ICB]:[Population share of ICB]]</f>
        <v>0.50218135445075773</v>
      </c>
      <c r="N3078" s="94" cm="1">
        <f t="array" ref="N3078">msoa_calculations5[[#This Row],[Weighted estimate]]*msoa_calculations5[[#This Row],[Population share of ICB]:[Population share of ICB]]</f>
        <v>0.66160139522018357</v>
      </c>
    </row>
    <row r="3079" spans="1:14">
      <c r="A3079" s="63" t="s">
        <v>374</v>
      </c>
      <c r="B3079" s="63" t="s">
        <v>13728</v>
      </c>
      <c r="C3079" s="63" t="s">
        <v>32</v>
      </c>
      <c r="D3079" s="63" t="s">
        <v>95</v>
      </c>
      <c r="E3079" s="72">
        <v>12350</v>
      </c>
      <c r="F3079" s="64">
        <v>1</v>
      </c>
      <c r="G3079" s="79">
        <v>0</v>
      </c>
      <c r="H3079" s="133">
        <v>89.047836303710938</v>
      </c>
      <c r="I3079" s="134">
        <v>63.426116943359375</v>
      </c>
      <c r="J3079" s="105">
        <v>82.114830017089844</v>
      </c>
      <c r="K3079" s="96">
        <f>msoa_calculations5[[#This Row],[ Pop20]]/SUMIF(msoa_calculations5[ICB26],msoa_calculations5[[#This Row],[ICB26]],msoa_calculations5[[ Pop20]])</f>
        <v>1.0208526723608479E-2</v>
      </c>
      <c r="L3079" s="98" cm="1">
        <f t="array" ref="L3079">msoa_calculations5[[#This Row],[ Estimated case time (see and convey)]]*msoa_calculations5[[#This Row],[Population share of ICB]:[Population share of ICB]]</f>
        <v>0.90904721658594645</v>
      </c>
      <c r="M3079" s="98" cm="1">
        <f t="array" ref="M3079">msoa_calculations5[[#This Row],[Estimated case time (see and treat)]]*msoa_calculations5[[#This Row],[Population share of ICB]:[Population share of ICB]]</f>
        <v>0.64748720979100072</v>
      </c>
      <c r="N3079" s="94" cm="1">
        <f t="array" ref="N3079">msoa_calculations5[[#This Row],[Weighted estimate]]*msoa_calculations5[[#This Row],[Population share of ICB]:[Population share of ICB]]</f>
        <v>0.83827143663402937</v>
      </c>
    </row>
    <row r="3080" spans="1:14">
      <c r="A3080" s="63" t="s">
        <v>372</v>
      </c>
      <c r="B3080" s="63" t="s">
        <v>13728</v>
      </c>
      <c r="C3080" s="63" t="s">
        <v>32</v>
      </c>
      <c r="D3080" s="63" t="s">
        <v>95</v>
      </c>
      <c r="E3080" s="72">
        <v>7884</v>
      </c>
      <c r="F3080" s="64">
        <v>1</v>
      </c>
      <c r="G3080" s="79">
        <v>0</v>
      </c>
      <c r="H3080" s="133">
        <v>96.470817565917969</v>
      </c>
      <c r="I3080" s="134">
        <v>70.809967041015625</v>
      </c>
      <c r="J3080" s="105">
        <v>89.5272216796875</v>
      </c>
      <c r="K3080" s="96">
        <f>msoa_calculations5[[#This Row],[ Pop20]]/SUMIF(msoa_calculations5[ICB26],msoa_calculations5[[#This Row],[ICB26]],msoa_calculations5[[ Pop20]])</f>
        <v>6.5169250760266596E-3</v>
      </c>
      <c r="L3080" s="98" cm="1">
        <f t="array" ref="L3080">msoa_calculations5[[#This Row],[ Estimated case time (see and convey)]]*msoa_calculations5[[#This Row],[Population share of ICB]:[Population share of ICB]]</f>
        <v>0.62869309010012397</v>
      </c>
      <c r="M3080" s="98" cm="1">
        <f t="array" ref="M3080">msoa_calculations5[[#This Row],[Estimated case time (see and treat)]]*msoa_calculations5[[#This Row],[Population share of ICB]:[Population share of ICB]]</f>
        <v>0.46146324984221604</v>
      </c>
      <c r="N3080" s="94" cm="1">
        <f t="array" ref="N3080">msoa_calculations5[[#This Row],[Weighted estimate]]*msoa_calculations5[[#This Row],[Population share of ICB]:[Population share of ICB]]</f>
        <v>0.58344219595135305</v>
      </c>
    </row>
    <row r="3081" spans="1:14">
      <c r="A3081" s="63" t="s">
        <v>370</v>
      </c>
      <c r="B3081" s="63" t="s">
        <v>13728</v>
      </c>
      <c r="C3081" s="63" t="s">
        <v>32</v>
      </c>
      <c r="D3081" s="63" t="s">
        <v>95</v>
      </c>
      <c r="E3081" s="72">
        <v>10507</v>
      </c>
      <c r="F3081" s="64">
        <v>1</v>
      </c>
      <c r="G3081" s="79">
        <v>0</v>
      </c>
      <c r="H3081" s="133">
        <v>96.522209167480469</v>
      </c>
      <c r="I3081" s="134">
        <v>69.419227600097656</v>
      </c>
      <c r="J3081" s="105">
        <v>89.188392639160156</v>
      </c>
      <c r="K3081" s="96">
        <f>msoa_calculations5[[#This Row],[ Pop20]]/SUMIF(msoa_calculations5[ICB26],msoa_calculations5[[#This Row],[ICB26]],msoa_calculations5[[ Pop20]])</f>
        <v>8.6851004279315212E-3</v>
      </c>
      <c r="L3081" s="98" cm="1">
        <f t="array" ref="L3081">msoa_calculations5[[#This Row],[ Estimated case time (see and convey)]]*msoa_calculations5[[#This Row],[Population share of ICB]:[Population share of ICB]]</f>
        <v>0.83830508014538041</v>
      </c>
      <c r="M3081" s="98" cm="1">
        <f t="array" ref="M3081">msoa_calculations5[[#This Row],[Estimated case time (see and treat)]]*msoa_calculations5[[#This Row],[Population share of ICB]:[Population share of ICB]]</f>
        <v>0.60291296333628386</v>
      </c>
      <c r="N3081" s="94" cm="1">
        <f t="array" ref="N3081">msoa_calculations5[[#This Row],[Weighted estimate]]*msoa_calculations5[[#This Row],[Population share of ICB]:[Population share of ICB]]</f>
        <v>0.77461014707689446</v>
      </c>
    </row>
    <row r="3082" spans="1:14">
      <c r="A3082" s="63" t="s">
        <v>368</v>
      </c>
      <c r="B3082" s="63" t="s">
        <v>13728</v>
      </c>
      <c r="C3082" s="63" t="s">
        <v>32</v>
      </c>
      <c r="D3082" s="63" t="s">
        <v>95</v>
      </c>
      <c r="E3082" s="72">
        <v>7409</v>
      </c>
      <c r="F3082" s="64">
        <v>1</v>
      </c>
      <c r="G3082" s="79">
        <v>0</v>
      </c>
      <c r="H3082" s="133">
        <v>94.892601013183594</v>
      </c>
      <c r="I3082" s="134">
        <v>67.761337280273438</v>
      </c>
      <c r="J3082" s="105">
        <v>87.551124572753906</v>
      </c>
      <c r="K3082" s="96">
        <f>msoa_calculations5[[#This Row],[ Pop20]]/SUMIF(msoa_calculations5[ICB26],msoa_calculations5[[#This Row],[ICB26]],msoa_calculations5[[ Pop20]])</f>
        <v>6.1242894328109492E-3</v>
      </c>
      <c r="L3082" s="98" cm="1">
        <f t="array" ref="L3082">msoa_calculations5[[#This Row],[ Estimated case time (see and convey)]]*msoa_calculations5[[#This Row],[Population share of ICB]:[Population share of ICB]]</f>
        <v>0.58114975363698584</v>
      </c>
      <c r="M3082" s="98" cm="1">
        <f t="array" ref="M3082">msoa_calculations5[[#This Row],[Estimated case time (see and treat)]]*msoa_calculations5[[#This Row],[Population share of ICB]:[Population share of ICB]]</f>
        <v>0.41499004185871724</v>
      </c>
      <c r="N3082" s="94" cm="1">
        <f t="array" ref="N3082">msoa_calculations5[[#This Row],[Weighted estimate]]*msoa_calculations5[[#This Row],[Population share of ICB]:[Population share of ICB]]</f>
        <v>0.53618842705163172</v>
      </c>
    </row>
    <row r="3083" spans="1:14">
      <c r="A3083" s="63" t="s">
        <v>192</v>
      </c>
      <c r="B3083" s="63" t="s">
        <v>13728</v>
      </c>
      <c r="C3083" s="63" t="s">
        <v>32</v>
      </c>
      <c r="D3083" s="63" t="s">
        <v>95</v>
      </c>
      <c r="E3083" s="72">
        <v>7159</v>
      </c>
      <c r="F3083" s="64">
        <v>1</v>
      </c>
      <c r="G3083" s="79">
        <v>0</v>
      </c>
      <c r="H3083" s="133">
        <v>85.47637939453125</v>
      </c>
      <c r="I3083" s="134">
        <v>62.365077972412109</v>
      </c>
      <c r="J3083" s="105">
        <v>79.222671508789063</v>
      </c>
      <c r="K3083" s="96">
        <f>msoa_calculations5[[#This Row],[ Pop20]]/SUMIF(msoa_calculations5[ICB26],msoa_calculations5[[#This Row],[ICB26]],msoa_calculations5[[ Pop20]])</f>
        <v>5.9176390942763642E-3</v>
      </c>
      <c r="L3083" s="98" cm="1">
        <f t="array" ref="L3083">msoa_calculations5[[#This Row],[ Estimated case time (see and convey)]]*msoa_calculations5[[#This Row],[Population share of ICB]:[Population share of ICB]]</f>
        <v>0.50581836434227678</v>
      </c>
      <c r="M3083" s="98" cm="1">
        <f t="array" ref="M3083">msoa_calculations5[[#This Row],[Estimated case time (see and treat)]]*msoa_calculations5[[#This Row],[Population share of ICB]:[Population share of ICB]]</f>
        <v>0.36905402352713962</v>
      </c>
      <c r="N3083" s="94" cm="1">
        <f t="array" ref="N3083">msoa_calculations5[[#This Row],[Weighted estimate]]*msoa_calculations5[[#This Row],[Population share of ICB]:[Population share of ICB]]</f>
        <v>0.46881117807342443</v>
      </c>
    </row>
    <row r="3084" spans="1:14">
      <c r="A3084" s="63" t="s">
        <v>190</v>
      </c>
      <c r="B3084" s="63" t="s">
        <v>13728</v>
      </c>
      <c r="C3084" s="63" t="s">
        <v>32</v>
      </c>
      <c r="D3084" s="63" t="s">
        <v>95</v>
      </c>
      <c r="E3084" s="72">
        <v>5810</v>
      </c>
      <c r="F3084" s="64">
        <v>1</v>
      </c>
      <c r="G3084" s="79">
        <v>0</v>
      </c>
      <c r="H3084" s="133">
        <v>87.571449279785156</v>
      </c>
      <c r="I3084" s="134">
        <v>64.31475830078125</v>
      </c>
      <c r="J3084" s="105">
        <v>81.278404235839844</v>
      </c>
      <c r="K3084" s="96">
        <f>msoa_calculations5[[#This Row],[ Pop20]]/SUMIF(msoa_calculations5[ICB26],msoa_calculations5[[#This Row],[ICB26]],msoa_calculations5[[ Pop20]])</f>
        <v>4.8025538675437454E-3</v>
      </c>
      <c r="L3084" s="98" cm="1">
        <f t="array" ref="L3084">msoa_calculations5[[#This Row],[ Estimated case time (see and convey)]]*msoa_calculations5[[#This Row],[Population share of ICB]:[Population share of ICB]]</f>
        <v>0.42056660242504312</v>
      </c>
      <c r="M3084" s="98" cm="1">
        <f t="array" ref="M3084">msoa_calculations5[[#This Row],[Estimated case time (see and treat)]]*msoa_calculations5[[#This Row],[Population share of ICB]:[Population share of ICB]]</f>
        <v>0.30887509121755818</v>
      </c>
      <c r="N3084" s="94" cm="1">
        <f t="array" ref="N3084">msoa_calculations5[[#This Row],[Weighted estimate]]*msoa_calculations5[[#This Row],[Population share of ICB]:[Population share of ICB]]</f>
        <v>0.39034391461061657</v>
      </c>
    </row>
    <row r="3085" spans="1:14">
      <c r="A3085" s="63" t="s">
        <v>188</v>
      </c>
      <c r="B3085" s="63" t="s">
        <v>13728</v>
      </c>
      <c r="C3085" s="63" t="s">
        <v>32</v>
      </c>
      <c r="D3085" s="63" t="s">
        <v>95</v>
      </c>
      <c r="E3085" s="72">
        <v>10629</v>
      </c>
      <c r="F3085" s="64">
        <v>1</v>
      </c>
      <c r="G3085" s="79">
        <v>0</v>
      </c>
      <c r="H3085" s="133">
        <v>83.345046997070313</v>
      </c>
      <c r="I3085" s="134">
        <v>59.954360961914063</v>
      </c>
      <c r="J3085" s="105">
        <v>77.015739440917969</v>
      </c>
      <c r="K3085" s="96">
        <f>msoa_calculations5[[#This Row],[ Pop20]]/SUMIF(msoa_calculations5[ICB26],msoa_calculations5[[#This Row],[ICB26]],msoa_calculations5[[ Pop20]])</f>
        <v>8.7859457931363984E-3</v>
      </c>
      <c r="L3085" s="98" cm="1">
        <f t="array" ref="L3085">msoa_calculations5[[#This Row],[ Estimated case time (see and convey)]]*msoa_calculations5[[#This Row],[Population share of ICB]:[Population share of ICB]]</f>
        <v>0.73226506504266531</v>
      </c>
      <c r="M3085" s="98" cm="1">
        <f t="array" ref="M3085">msoa_calculations5[[#This Row],[Estimated case time (see and treat)]]*msoa_calculations5[[#This Row],[Population share of ICB]:[Population share of ICB]]</f>
        <v>0.52675576547351</v>
      </c>
      <c r="N3085" s="94" cm="1">
        <f t="array" ref="N3085">msoa_calculations5[[#This Row],[Weighted estimate]]*msoa_calculations5[[#This Row],[Population share of ICB]:[Population share of ICB]]</f>
        <v>0.67665611194622222</v>
      </c>
    </row>
    <row r="3086" spans="1:14">
      <c r="A3086" s="63" t="s">
        <v>186</v>
      </c>
      <c r="B3086" s="63" t="s">
        <v>13728</v>
      </c>
      <c r="C3086" s="63" t="s">
        <v>32</v>
      </c>
      <c r="D3086" s="63" t="s">
        <v>95</v>
      </c>
      <c r="E3086" s="72">
        <v>6423</v>
      </c>
      <c r="F3086" s="64">
        <v>1</v>
      </c>
      <c r="G3086" s="79">
        <v>0</v>
      </c>
      <c r="H3086" s="133">
        <v>84.535774230957031</v>
      </c>
      <c r="I3086" s="134">
        <v>61.232795715332031</v>
      </c>
      <c r="J3086" s="105">
        <v>78.230201721191406</v>
      </c>
      <c r="K3086" s="96">
        <f>msoa_calculations5[[#This Row],[ Pop20]]/SUMIF(msoa_calculations5[ICB26],msoa_calculations5[[#This Row],[ICB26]],msoa_calculations5[[ Pop20]])</f>
        <v>5.3092604976305476E-3</v>
      </c>
      <c r="L3086" s="98" cm="1">
        <f t="array" ref="L3086">msoa_calculations5[[#This Row],[ Estimated case time (see and convey)]]*msoa_calculations5[[#This Row],[Population share of ICB]:[Population share of ICB]]</f>
        <v>0.44882244676103455</v>
      </c>
      <c r="M3086" s="98" cm="1">
        <f t="array" ref="M3086">msoa_calculations5[[#This Row],[Estimated case time (see and treat)]]*msoa_calculations5[[#This Row],[Population share of ICB]:[Population share of ICB]]</f>
        <v>0.3251008634508934</v>
      </c>
      <c r="N3086" s="94" cm="1">
        <f t="array" ref="N3086">msoa_calculations5[[#This Row],[Weighted estimate]]*msoa_calculations5[[#This Row],[Population share of ICB]:[Population share of ICB]]</f>
        <v>0.41534451971999081</v>
      </c>
    </row>
    <row r="3087" spans="1:14">
      <c r="A3087" s="63" t="s">
        <v>184</v>
      </c>
      <c r="B3087" s="63" t="s">
        <v>13728</v>
      </c>
      <c r="C3087" s="63" t="s">
        <v>32</v>
      </c>
      <c r="D3087" s="63" t="s">
        <v>95</v>
      </c>
      <c r="E3087" s="72">
        <v>5585</v>
      </c>
      <c r="F3087" s="64">
        <v>1</v>
      </c>
      <c r="G3087" s="79">
        <v>0</v>
      </c>
      <c r="H3087" s="133">
        <v>86.678253173828125</v>
      </c>
      <c r="I3087" s="134">
        <v>64.403404235839844</v>
      </c>
      <c r="J3087" s="105">
        <v>80.65087890625</v>
      </c>
      <c r="K3087" s="96">
        <f>msoa_calculations5[[#This Row],[ Pop20]]/SUMIF(msoa_calculations5[ICB26],msoa_calculations5[[#This Row],[ICB26]],msoa_calculations5[[ Pop20]])</f>
        <v>4.6165685628626199E-3</v>
      </c>
      <c r="L3087" s="98" cm="1">
        <f t="array" ref="L3087">msoa_calculations5[[#This Row],[ Estimated case time (see and convey)]]*msoa_calculations5[[#This Row],[Population share of ICB]:[Population share of ICB]]</f>
        <v>0.40015609868614205</v>
      </c>
      <c r="M3087" s="98" cm="1">
        <f t="array" ref="M3087">msoa_calculations5[[#This Row],[Estimated case time (see and treat)]]*msoa_calculations5[[#This Row],[Population share of ICB]:[Population share of ICB]]</f>
        <v>0.29732273133651149</v>
      </c>
      <c r="N3087" s="94" cm="1">
        <f t="array" ref="N3087">msoa_calculations5[[#This Row],[Weighted estimate]]*msoa_calculations5[[#This Row],[Population share of ICB]:[Population share of ICB]]</f>
        <v>0.37233031212583373</v>
      </c>
    </row>
    <row r="3088" spans="1:14">
      <c r="A3088" s="63" t="s">
        <v>182</v>
      </c>
      <c r="B3088" s="63" t="s">
        <v>13728</v>
      </c>
      <c r="C3088" s="63" t="s">
        <v>32</v>
      </c>
      <c r="D3088" s="63" t="s">
        <v>95</v>
      </c>
      <c r="E3088" s="72">
        <v>5801</v>
      </c>
      <c r="F3088" s="64">
        <v>1</v>
      </c>
      <c r="G3088" s="79">
        <v>0</v>
      </c>
      <c r="H3088" s="133">
        <v>84.792900085449219</v>
      </c>
      <c r="I3088" s="134">
        <v>61.348678588867188</v>
      </c>
      <c r="J3088" s="105">
        <v>78.449104309082031</v>
      </c>
      <c r="K3088" s="96">
        <f>msoa_calculations5[[#This Row],[ Pop20]]/SUMIF(msoa_calculations5[ICB26],msoa_calculations5[[#This Row],[ICB26]],msoa_calculations5[[ Pop20]])</f>
        <v>4.7951144553565004E-3</v>
      </c>
      <c r="L3088" s="98" cm="1">
        <f t="array" ref="L3088">msoa_calculations5[[#This Row],[ Estimated case time (see and convey)]]*msoa_calculations5[[#This Row],[Population share of ICB]:[Population share of ICB]]</f>
        <v>0.40659166091133697</v>
      </c>
      <c r="M3088" s="98" cm="1">
        <f t="array" ref="M3088">msoa_calculations5[[#This Row],[Estimated case time (see and treat)]]*msoa_calculations5[[#This Row],[Population share of ICB]:[Population share of ICB]]</f>
        <v>0.29417393551849685</v>
      </c>
      <c r="N3088" s="94" cm="1">
        <f t="array" ref="N3088">msoa_calculations5[[#This Row],[Weighted estimate]]*msoa_calculations5[[#This Row],[Population share of ICB]:[Population share of ICB]]</f>
        <v>0.37617243408224915</v>
      </c>
    </row>
    <row r="3089" spans="1:14">
      <c r="A3089" s="63" t="s">
        <v>180</v>
      </c>
      <c r="B3089" s="63" t="s">
        <v>13728</v>
      </c>
      <c r="C3089" s="63" t="s">
        <v>32</v>
      </c>
      <c r="D3089" s="63" t="s">
        <v>95</v>
      </c>
      <c r="E3089" s="72">
        <v>7657</v>
      </c>
      <c r="F3089" s="64">
        <v>1</v>
      </c>
      <c r="G3089" s="79">
        <v>0</v>
      </c>
      <c r="H3089" s="133">
        <v>85.139442443847656</v>
      </c>
      <c r="I3089" s="134">
        <v>61.880168914794922</v>
      </c>
      <c r="J3089" s="105">
        <v>78.845695495605469</v>
      </c>
      <c r="K3089" s="96">
        <f>msoa_calculations5[[#This Row],[ Pop20]]/SUMIF(msoa_calculations5[ICB26],msoa_calculations5[[#This Row],[ICB26]],msoa_calculations5[[ Pop20]])</f>
        <v>6.329286568637257E-3</v>
      </c>
      <c r="L3089" s="98" cm="1">
        <f t="array" ref="L3089">msoa_calculations5[[#This Row],[ Estimated case time (see and convey)]]*msoa_calculations5[[#This Row],[Population share of ICB]:[Population share of ICB]]</f>
        <v>0.53887192952110974</v>
      </c>
      <c r="M3089" s="98" cm="1">
        <f t="array" ref="M3089">msoa_calculations5[[#This Row],[Estimated case time (see and treat)]]*msoa_calculations5[[#This Row],[Population share of ICB]:[Population share of ICB]]</f>
        <v>0.39165732197741621</v>
      </c>
      <c r="N3089" s="94" cm="1">
        <f t="array" ref="N3089">msoa_calculations5[[#This Row],[Weighted estimate]]*msoa_calculations5[[#This Row],[Population share of ICB]:[Population share of ICB]]</f>
        <v>0.49903700149519875</v>
      </c>
    </row>
    <row r="3090" spans="1:14">
      <c r="A3090" s="63" t="s">
        <v>178</v>
      </c>
      <c r="B3090" s="63" t="s">
        <v>13728</v>
      </c>
      <c r="C3090" s="63" t="s">
        <v>32</v>
      </c>
      <c r="D3090" s="63" t="s">
        <v>95</v>
      </c>
      <c r="E3090" s="72">
        <v>7884</v>
      </c>
      <c r="F3090" s="64">
        <v>1</v>
      </c>
      <c r="G3090" s="79">
        <v>0</v>
      </c>
      <c r="H3090" s="133">
        <v>91.523651123046875</v>
      </c>
      <c r="I3090" s="134">
        <v>69.134590148925781</v>
      </c>
      <c r="J3090" s="105">
        <v>85.465377807617188</v>
      </c>
      <c r="K3090" s="96">
        <f>msoa_calculations5[[#This Row],[ Pop20]]/SUMIF(msoa_calculations5[ICB26],msoa_calculations5[[#This Row],[ICB26]],msoa_calculations5[[ Pop20]])</f>
        <v>6.5169250760266596E-3</v>
      </c>
      <c r="L3090" s="98" cm="1">
        <f t="array" ref="L3090">msoa_calculations5[[#This Row],[ Estimated case time (see and convey)]]*msoa_calculations5[[#This Row],[Population share of ICB]:[Population share of ICB]]</f>
        <v>0.59645277705329969</v>
      </c>
      <c r="M3090" s="98" cm="1">
        <f t="array" ref="M3090">msoa_calculations5[[#This Row],[Estimated case time (see and treat)]]*msoa_calculations5[[#This Row],[Population share of ICB]:[Population share of ICB]]</f>
        <v>0.45054494416236007</v>
      </c>
      <c r="N3090" s="94" cm="1">
        <f t="array" ref="N3090">msoa_calculations5[[#This Row],[Weighted estimate]]*msoa_calculations5[[#This Row],[Population share of ICB]:[Population share of ICB]]</f>
        <v>0.55697146376655282</v>
      </c>
    </row>
    <row r="3091" spans="1:14">
      <c r="A3091" s="63" t="s">
        <v>176</v>
      </c>
      <c r="B3091" s="63" t="s">
        <v>13728</v>
      </c>
      <c r="C3091" s="63" t="s">
        <v>32</v>
      </c>
      <c r="D3091" s="63" t="s">
        <v>95</v>
      </c>
      <c r="E3091" s="72">
        <v>8855</v>
      </c>
      <c r="F3091" s="64">
        <v>1</v>
      </c>
      <c r="G3091" s="79">
        <v>0</v>
      </c>
      <c r="H3091" s="133">
        <v>90.171577453613281</v>
      </c>
      <c r="I3091" s="134">
        <v>66.721855163574219</v>
      </c>
      <c r="J3091" s="105">
        <v>83.8262939453125</v>
      </c>
      <c r="K3091" s="96">
        <f>msoa_calculations5[[#This Row],[ Pop20]]/SUMIF(msoa_calculations5[ICB26],msoa_calculations5[[#This Row],[ICB26]],msoa_calculations5[[ Pop20]])</f>
        <v>7.3195549908949857E-3</v>
      </c>
      <c r="L3091" s="98" cm="1">
        <f t="array" ref="L3091">msoa_calculations5[[#This Row],[ Estimated case time (see and convey)]]*msoa_calculations5[[#This Row],[Population share of ICB]:[Population share of ICB]]</f>
        <v>0.66001581978746882</v>
      </c>
      <c r="M3091" s="98" cm="1">
        <f t="array" ref="M3091">msoa_calculations5[[#This Row],[Estimated case time (see and treat)]]*msoa_calculations5[[#This Row],[Population share of ICB]:[Population share of ICB]]</f>
        <v>0.48837428796431204</v>
      </c>
      <c r="N3091" s="94" cm="1">
        <f t="array" ref="N3091">msoa_calculations5[[#This Row],[Weighted estimate]]*msoa_calculations5[[#This Row],[Population share of ICB]:[Population share of ICB]]</f>
        <v>0.61357116821564228</v>
      </c>
    </row>
    <row r="3092" spans="1:14">
      <c r="A3092" s="63" t="s">
        <v>174</v>
      </c>
      <c r="B3092" s="63" t="s">
        <v>13728</v>
      </c>
      <c r="C3092" s="63" t="s">
        <v>32</v>
      </c>
      <c r="D3092" s="63" t="s">
        <v>95</v>
      </c>
      <c r="E3092" s="72">
        <v>7078</v>
      </c>
      <c r="F3092" s="64">
        <v>1</v>
      </c>
      <c r="G3092" s="79">
        <v>0</v>
      </c>
      <c r="H3092" s="133">
        <v>90.802444458007813</v>
      </c>
      <c r="I3092" s="134">
        <v>66.305206298828125</v>
      </c>
      <c r="J3092" s="105">
        <v>84.173713684082031</v>
      </c>
      <c r="K3092" s="96">
        <f>msoa_calculations5[[#This Row],[ Pop20]]/SUMIF(msoa_calculations5[ICB26],msoa_calculations5[[#This Row],[ICB26]],msoa_calculations5[[ Pop20]])</f>
        <v>5.8506843845911585E-3</v>
      </c>
      <c r="L3092" s="98" cm="1">
        <f t="array" ref="L3092">msoa_calculations5[[#This Row],[ Estimated case time (see and convey)]]*msoa_calculations5[[#This Row],[Population share of ICB]:[Population share of ICB]]</f>
        <v>0.53125644387317228</v>
      </c>
      <c r="M3092" s="98" cm="1">
        <f t="array" ref="M3092">msoa_calculations5[[#This Row],[Estimated case time (see and treat)]]*msoa_calculations5[[#This Row],[Population share of ICB]:[Population share of ICB]]</f>
        <v>0.38793083510964904</v>
      </c>
      <c r="N3092" s="94" cm="1">
        <f t="array" ref="N3092">msoa_calculations5[[#This Row],[Weighted estimate]]*msoa_calculations5[[#This Row],[Population share of ICB]:[Population share of ICB]]</f>
        <v>0.49247383224450586</v>
      </c>
    </row>
    <row r="3093" spans="1:14">
      <c r="A3093" s="63" t="s">
        <v>172</v>
      </c>
      <c r="B3093" s="63" t="s">
        <v>13728</v>
      </c>
      <c r="C3093" s="63" t="s">
        <v>32</v>
      </c>
      <c r="D3093" s="63" t="s">
        <v>95</v>
      </c>
      <c r="E3093" s="72">
        <v>12228</v>
      </c>
      <c r="F3093" s="64">
        <v>1</v>
      </c>
      <c r="G3093" s="79">
        <v>0</v>
      </c>
      <c r="H3093" s="133">
        <v>92.02685546875</v>
      </c>
      <c r="I3093" s="134">
        <v>65.625289916992188</v>
      </c>
      <c r="J3093" s="105">
        <v>84.882835388183594</v>
      </c>
      <c r="K3093" s="96">
        <f>msoa_calculations5[[#This Row],[ Pop20]]/SUMIF(msoa_calculations5[ICB26],msoa_calculations5[[#This Row],[ICB26]],msoa_calculations5[[ Pop20]])</f>
        <v>1.0107681358403601E-2</v>
      </c>
      <c r="L3093" s="98" cm="1">
        <f t="array" ref="L3093">msoa_calculations5[[#This Row],[ Estimated case time (see and convey)]]*msoa_calculations5[[#This Row],[Population share of ICB]:[Population share of ICB]]</f>
        <v>0.93017813149398676</v>
      </c>
      <c r="M3093" s="98" cm="1">
        <f t="array" ref="M3093">msoa_calculations5[[#This Row],[Estimated case time (see and treat)]]*msoa_calculations5[[#This Row],[Population share of ICB]:[Population share of ICB]]</f>
        <v>0.66331951953381374</v>
      </c>
      <c r="N3093" s="94" cm="1">
        <f t="array" ref="N3093">msoa_calculations5[[#This Row],[Weighted estimate]]*msoa_calculations5[[#This Row],[Population share of ICB]:[Population share of ICB]]</f>
        <v>0.85796865290158475</v>
      </c>
    </row>
    <row r="3094" spans="1:14">
      <c r="A3094" s="63" t="s">
        <v>170</v>
      </c>
      <c r="B3094" s="63" t="s">
        <v>13728</v>
      </c>
      <c r="C3094" s="63" t="s">
        <v>32</v>
      </c>
      <c r="D3094" s="63" t="s">
        <v>95</v>
      </c>
      <c r="E3094" s="72">
        <v>9525</v>
      </c>
      <c r="F3094" s="64">
        <v>1</v>
      </c>
      <c r="G3094" s="79">
        <v>0</v>
      </c>
      <c r="H3094" s="133">
        <v>90.265762329101563</v>
      </c>
      <c r="I3094" s="134">
        <v>66.749717712402344</v>
      </c>
      <c r="J3094" s="105">
        <v>83.902534484863281</v>
      </c>
      <c r="K3094" s="96">
        <f>msoa_calculations5[[#This Row],[ Pop20]]/SUMIF(msoa_calculations5[ICB26],msoa_calculations5[[#This Row],[ICB26]],msoa_calculations5[[ Pop20]])</f>
        <v>7.873377898167673E-3</v>
      </c>
      <c r="L3094" s="98" cm="1">
        <f t="array" ref="L3094">msoa_calculations5[[#This Row],[ Estimated case time (see and convey)]]*msoa_calculations5[[#This Row],[Population share of ICB]:[Population share of ICB]]</f>
        <v>0.71069645808320436</v>
      </c>
      <c r="M3094" s="98" cm="1">
        <f t="array" ref="M3094">msoa_calculations5[[#This Row],[Estimated case time (see and treat)]]*msoa_calculations5[[#This Row],[Population share of ICB]:[Population share of ICB]]</f>
        <v>0.52554575214575983</v>
      </c>
      <c r="N3094" s="94" cm="1">
        <f t="array" ref="N3094">msoa_calculations5[[#This Row],[Weighted estimate]]*msoa_calculations5[[#This Row],[Population share of ICB]:[Population share of ICB]]</f>
        <v>0.66059636061337357</v>
      </c>
    </row>
    <row r="3095" spans="1:14">
      <c r="A3095" s="63" t="s">
        <v>168</v>
      </c>
      <c r="B3095" s="63" t="s">
        <v>13728</v>
      </c>
      <c r="C3095" s="63" t="s">
        <v>32</v>
      </c>
      <c r="D3095" s="63" t="s">
        <v>95</v>
      </c>
      <c r="E3095" s="72">
        <v>7086</v>
      </c>
      <c r="F3095" s="64">
        <v>1</v>
      </c>
      <c r="G3095" s="79">
        <v>0</v>
      </c>
      <c r="H3095" s="133">
        <v>94.802581787109375</v>
      </c>
      <c r="I3095" s="134">
        <v>69.146804809570313</v>
      </c>
      <c r="J3095" s="105">
        <v>87.860359191894531</v>
      </c>
      <c r="K3095" s="96">
        <f>msoa_calculations5[[#This Row],[ Pop20]]/SUMIF(msoa_calculations5[ICB26],msoa_calculations5[[#This Row],[ICB26]],msoa_calculations5[[ Pop20]])</f>
        <v>5.8572971954242653E-3</v>
      </c>
      <c r="L3095" s="98" cm="1">
        <f t="array" ref="L3095">msoa_calculations5[[#This Row],[ Estimated case time (see and convey)]]*msoa_calculations5[[#This Row],[Population share of ICB]:[Population share of ICB]]</f>
        <v>0.55528689642061524</v>
      </c>
      <c r="M3095" s="98" cm="1">
        <f t="array" ref="M3095">msoa_calculations5[[#This Row],[Estimated case time (see and treat)]]*msoa_calculations5[[#This Row],[Population share of ICB]:[Population share of ICB]]</f>
        <v>0.40501338588364527</v>
      </c>
      <c r="N3095" s="94" cm="1">
        <f t="array" ref="N3095">msoa_calculations5[[#This Row],[Weighted estimate]]*msoa_calculations5[[#This Row],[Population share of ICB]:[Population share of ICB]]</f>
        <v>0.51462423548365244</v>
      </c>
    </row>
    <row r="3096" spans="1:14">
      <c r="A3096" s="63" t="s">
        <v>166</v>
      </c>
      <c r="B3096" s="63" t="s">
        <v>13728</v>
      </c>
      <c r="C3096" s="63" t="s">
        <v>32</v>
      </c>
      <c r="D3096" s="63" t="s">
        <v>95</v>
      </c>
      <c r="E3096" s="72">
        <v>6780</v>
      </c>
      <c r="F3096" s="64">
        <v>1</v>
      </c>
      <c r="G3096" s="79">
        <v>0</v>
      </c>
      <c r="H3096" s="133">
        <v>99.389938354492188</v>
      </c>
      <c r="I3096" s="134">
        <v>73.485061645507813</v>
      </c>
      <c r="J3096" s="105">
        <v>92.380317687988281</v>
      </c>
      <c r="K3096" s="96">
        <f>msoa_calculations5[[#This Row],[ Pop20]]/SUMIF(msoa_calculations5[ICB26],msoa_calculations5[[#This Row],[ICB26]],msoa_calculations5[[ Pop20]])</f>
        <v>5.6043571810579342E-3</v>
      </c>
      <c r="L3096" s="98" cm="1">
        <f t="array" ref="L3096">msoa_calculations5[[#This Row],[ Estimated case time (see and convey)]]*msoa_calculations5[[#This Row],[Population share of ICB]:[Population share of ICB]]</f>
        <v>0.55701671474190373</v>
      </c>
      <c r="M3096" s="98" cm="1">
        <f t="array" ref="M3096">msoa_calculations5[[#This Row],[Estimated case time (see and treat)]]*msoa_calculations5[[#This Row],[Population share of ICB]:[Population share of ICB]]</f>
        <v>0.41183653293348671</v>
      </c>
      <c r="N3096" s="94" cm="1">
        <f t="array" ref="N3096">msoa_calculations5[[#This Row],[Weighted estimate]]*msoa_calculations5[[#This Row],[Population share of ICB]:[Population share of ICB]]</f>
        <v>0.51773229682309041</v>
      </c>
    </row>
    <row r="3097" spans="1:14">
      <c r="A3097" s="63" t="s">
        <v>164</v>
      </c>
      <c r="B3097" s="63" t="s">
        <v>13728</v>
      </c>
      <c r="C3097" s="63" t="s">
        <v>32</v>
      </c>
      <c r="D3097" s="63" t="s">
        <v>95</v>
      </c>
      <c r="E3097" s="72">
        <v>9431</v>
      </c>
      <c r="F3097" s="64">
        <v>1</v>
      </c>
      <c r="G3097" s="79">
        <v>0</v>
      </c>
      <c r="H3097" s="133">
        <v>100.63554382324219</v>
      </c>
      <c r="I3097" s="134">
        <v>73.053627014160156</v>
      </c>
      <c r="J3097" s="105">
        <v>93.172126770019531</v>
      </c>
      <c r="K3097" s="96">
        <f>msoa_calculations5[[#This Row],[ Pop20]]/SUMIF(msoa_calculations5[ICB26],msoa_calculations5[[#This Row],[ICB26]],msoa_calculations5[[ Pop20]])</f>
        <v>7.7956773708786689E-3</v>
      </c>
      <c r="L3097" s="98" cm="1">
        <f t="array" ref="L3097">msoa_calculations5[[#This Row],[ Estimated case time (see and convey)]]*msoa_calculations5[[#This Row],[Population share of ICB]:[Population share of ICB]]</f>
        <v>0.78452223168891777</v>
      </c>
      <c r="M3097" s="98" cm="1">
        <f t="array" ref="M3097">msoa_calculations5[[#This Row],[Estimated case time (see and treat)]]*msoa_calculations5[[#This Row],[Population share of ICB]:[Population share of ICB]]</f>
        <v>0.5695025069748989</v>
      </c>
      <c r="N3097" s="94" cm="1">
        <f t="array" ref="N3097">msoa_calculations5[[#This Row],[Weighted estimate]]*msoa_calculations5[[#This Row],[Population share of ICB]:[Population share of ICB]]</f>
        <v>0.72633984025767995</v>
      </c>
    </row>
    <row r="3098" spans="1:14">
      <c r="A3098" s="63" t="s">
        <v>162</v>
      </c>
      <c r="B3098" s="63" t="s">
        <v>13728</v>
      </c>
      <c r="C3098" s="63" t="s">
        <v>32</v>
      </c>
      <c r="D3098" s="63" t="s">
        <v>95</v>
      </c>
      <c r="E3098" s="72">
        <v>7392</v>
      </c>
      <c r="F3098" s="64">
        <v>1</v>
      </c>
      <c r="G3098" s="79">
        <v>0</v>
      </c>
      <c r="H3098" s="133">
        <v>99.752349853515625</v>
      </c>
      <c r="I3098" s="134">
        <v>71.669677734375</v>
      </c>
      <c r="J3098" s="105">
        <v>92.153434753417969</v>
      </c>
      <c r="K3098" s="96">
        <f>msoa_calculations5[[#This Row],[ Pop20]]/SUMIF(msoa_calculations5[ICB26],msoa_calculations5[[#This Row],[ICB26]],msoa_calculations5[[ Pop20]])</f>
        <v>6.1102372097905974E-3</v>
      </c>
      <c r="L3098" s="98" cm="1">
        <f t="array" ref="L3098">msoa_calculations5[[#This Row],[ Estimated case time (see and convey)]]*msoa_calculations5[[#This Row],[Population share of ICB]:[Population share of ICB]]</f>
        <v>0.60951051983900084</v>
      </c>
      <c r="M3098" s="98" cm="1">
        <f t="array" ref="M3098">msoa_calculations5[[#This Row],[Estimated case time (see and treat)]]*msoa_calculations5[[#This Row],[Population share of ICB]:[Population share of ICB]]</f>
        <v>0.43791873170627882</v>
      </c>
      <c r="N3098" s="94" cm="1">
        <f t="array" ref="N3098">msoa_calculations5[[#This Row],[Weighted estimate]]*msoa_calculations5[[#This Row],[Population share of ICB]:[Population share of ICB]]</f>
        <v>0.56307934604034449</v>
      </c>
    </row>
    <row r="3099" spans="1:14">
      <c r="A3099" s="63" t="s">
        <v>2274</v>
      </c>
      <c r="B3099" s="63" t="s">
        <v>13717</v>
      </c>
      <c r="C3099" s="63" t="s">
        <v>13</v>
      </c>
      <c r="D3099" s="63" t="s">
        <v>96</v>
      </c>
      <c r="E3099" s="72">
        <v>6275</v>
      </c>
      <c r="F3099" s="64">
        <v>1</v>
      </c>
      <c r="G3099" s="79">
        <v>0</v>
      </c>
      <c r="H3099" s="133">
        <v>90.475837707519531</v>
      </c>
      <c r="I3099" s="134">
        <v>65.878448486328125</v>
      </c>
      <c r="J3099" s="105">
        <v>83.82000732421875</v>
      </c>
      <c r="K3099" s="96">
        <f>msoa_calculations5[[#This Row],[ Pop20]]/SUMIF(msoa_calculations5[ICB26],msoa_calculations5[[#This Row],[ICB26]],msoa_calculations5[[ Pop20]])</f>
        <v>8.0782203455289792E-3</v>
      </c>
      <c r="L3099" s="98" cm="1">
        <f t="array" ref="L3099">msoa_calculations5[[#This Row],[ Estimated case time (see and convey)]]*msoa_calculations5[[#This Row],[Population share of ICB]:[Population share of ICB]]</f>
        <v>0.73088375294766228</v>
      </c>
      <c r="M3099" s="98" cm="1">
        <f t="array" ref="M3099">msoa_calculations5[[#This Row],[Estimated case time (see and treat)]]*msoa_calculations5[[#This Row],[Population share of ICB]:[Population share of ICB]]</f>
        <v>0.5321806228941387</v>
      </c>
      <c r="N3099" s="94" cm="1">
        <f t="array" ref="N3099">msoa_calculations5[[#This Row],[Weighted estimate]]*msoa_calculations5[[#This Row],[Population share of ICB]:[Population share of ICB]]</f>
        <v>0.67711648852889195</v>
      </c>
    </row>
    <row r="3100" spans="1:14">
      <c r="A3100" s="63" t="s">
        <v>2272</v>
      </c>
      <c r="B3100" s="63" t="s">
        <v>13717</v>
      </c>
      <c r="C3100" s="63" t="s">
        <v>13</v>
      </c>
      <c r="D3100" s="63" t="s">
        <v>96</v>
      </c>
      <c r="E3100" s="72">
        <v>6450</v>
      </c>
      <c r="F3100" s="64">
        <v>1</v>
      </c>
      <c r="G3100" s="79">
        <v>0</v>
      </c>
      <c r="H3100" s="133">
        <v>90.766838073730469</v>
      </c>
      <c r="I3100" s="134">
        <v>66.584915161132813</v>
      </c>
      <c r="J3100" s="105">
        <v>84.223426818847656</v>
      </c>
      <c r="K3100" s="96">
        <f>msoa_calculations5[[#This Row],[ Pop20]]/SUMIF(msoa_calculations5[ICB26],msoa_calculations5[[#This Row],[ICB26]],msoa_calculations5[[ Pop20]])</f>
        <v>8.3035093591493081E-3</v>
      </c>
      <c r="L3100" s="98" cm="1">
        <f t="array" ref="L3100">msoa_calculations5[[#This Row],[ Estimated case time (see and convey)]]*msoa_calculations5[[#This Row],[Population share of ICB]:[Population share of ICB]]</f>
        <v>0.75368328944561069</v>
      </c>
      <c r="M3100" s="98" cm="1">
        <f t="array" ref="M3100">msoa_calculations5[[#This Row],[Estimated case time (see and treat)]]*msoa_calculations5[[#This Row],[Population share of ICB]:[Population share of ICB]]</f>
        <v>0.55288846621862897</v>
      </c>
      <c r="N3100" s="94" cm="1">
        <f t="array" ref="N3100">msoa_calculations5[[#This Row],[Weighted estimate]]*msoa_calculations5[[#This Row],[Population share of ICB]:[Population share of ICB]]</f>
        <v>0.69935001284992837</v>
      </c>
    </row>
    <row r="3101" spans="1:14">
      <c r="A3101" s="63" t="s">
        <v>2270</v>
      </c>
      <c r="B3101" s="63" t="s">
        <v>13717</v>
      </c>
      <c r="C3101" s="63" t="s">
        <v>13</v>
      </c>
      <c r="D3101" s="63" t="s">
        <v>96</v>
      </c>
      <c r="E3101" s="72">
        <v>8046</v>
      </c>
      <c r="F3101" s="64">
        <v>1</v>
      </c>
      <c r="G3101" s="79">
        <v>0</v>
      </c>
      <c r="H3101" s="133">
        <v>89.502906799316406</v>
      </c>
      <c r="I3101" s="134">
        <v>65.448043823242188</v>
      </c>
      <c r="J3101" s="105">
        <v>82.993881225585938</v>
      </c>
      <c r="K3101" s="96">
        <f>msoa_calculations5[[#This Row],[ Pop20]]/SUMIF(msoa_calculations5[ICB26],msoa_calculations5[[#This Row],[ICB26]],msoa_calculations5[[ Pop20]])</f>
        <v>1.0358145163366719E-2</v>
      </c>
      <c r="L3101" s="98" cm="1">
        <f t="array" ref="L3101">msoa_calculations5[[#This Row],[ Estimated case time (see and convey)]]*msoa_calculations5[[#This Row],[Population share of ICB]:[Population share of ICB]]</f>
        <v>0.92708410117060147</v>
      </c>
      <c r="M3101" s="98" cm="1">
        <f t="array" ref="M3101">msoa_calculations5[[#This Row],[Estimated case time (see and treat)]]*msoa_calculations5[[#This Row],[Population share of ICB]:[Population share of ICB]]</f>
        <v>0.67792033857952916</v>
      </c>
      <c r="N3101" s="94" cm="1">
        <f t="array" ref="N3101">msoa_calculations5[[#This Row],[Weighted estimate]]*msoa_calculations5[[#This Row],[Population share of ICB]:[Population share of ICB]]</f>
        <v>0.85966266940583491</v>
      </c>
    </row>
    <row r="3102" spans="1:14">
      <c r="A3102" s="63" t="s">
        <v>2268</v>
      </c>
      <c r="B3102" s="63" t="s">
        <v>13717</v>
      </c>
      <c r="C3102" s="63" t="s">
        <v>13</v>
      </c>
      <c r="D3102" s="63" t="s">
        <v>96</v>
      </c>
      <c r="E3102" s="72">
        <v>9118</v>
      </c>
      <c r="F3102" s="64">
        <v>1</v>
      </c>
      <c r="G3102" s="79">
        <v>0</v>
      </c>
      <c r="H3102" s="133">
        <v>86.436515808105469</v>
      </c>
      <c r="I3102" s="134">
        <v>62.127716064453125</v>
      </c>
      <c r="J3102" s="105">
        <v>79.858779907226563</v>
      </c>
      <c r="K3102" s="96">
        <f>msoa_calculations5[[#This Row],[ Pop20]]/SUMIF(msoa_calculations5[ICB26],msoa_calculations5[[#This Row],[ICB26]],msoa_calculations5[[ Pop20]])</f>
        <v>1.1738201292515255E-2</v>
      </c>
      <c r="L3102" s="98" cm="1">
        <f t="array" ref="L3102">msoa_calculations5[[#This Row],[ Estimated case time (see and convey)]]*msoa_calculations5[[#This Row],[Population share of ICB]:[Population share of ICB]]</f>
        <v>1.0146092215792188</v>
      </c>
      <c r="M3102" s="98" cm="1">
        <f t="array" ref="M3102">msoa_calculations5[[#This Row],[Estimated case time (see and treat)]]*msoa_calculations5[[#This Row],[Population share of ICB]:[Population share of ICB]]</f>
        <v>0.7292676370087845</v>
      </c>
      <c r="N3102" s="94" cm="1">
        <f t="array" ref="N3102">msoa_calculations5[[#This Row],[Weighted estimate]]*msoa_calculations5[[#This Row],[Population share of ICB]:[Population share of ICB]]</f>
        <v>0.93739843352569818</v>
      </c>
    </row>
    <row r="3103" spans="1:14">
      <c r="A3103" s="63" t="s">
        <v>2266</v>
      </c>
      <c r="B3103" s="63" t="s">
        <v>13717</v>
      </c>
      <c r="C3103" s="63" t="s">
        <v>13</v>
      </c>
      <c r="D3103" s="63" t="s">
        <v>96</v>
      </c>
      <c r="E3103" s="72">
        <v>7396</v>
      </c>
      <c r="F3103" s="64">
        <v>1</v>
      </c>
      <c r="G3103" s="79">
        <v>0</v>
      </c>
      <c r="H3103" s="133">
        <v>89.140350341796875</v>
      </c>
      <c r="I3103" s="134">
        <v>63.679012298583984</v>
      </c>
      <c r="J3103" s="105">
        <v>82.250747680664063</v>
      </c>
      <c r="K3103" s="96">
        <f>msoa_calculations5[[#This Row],[ Pop20]]/SUMIF(msoa_calculations5[ICB26],msoa_calculations5[[#This Row],[ICB26]],msoa_calculations5[[ Pop20]])</f>
        <v>9.5213573984912064E-3</v>
      </c>
      <c r="L3103" s="98" cm="1">
        <f t="array" ref="L3103">msoa_calculations5[[#This Row],[ Estimated case time (see and convey)]]*msoa_calculations5[[#This Row],[Population share of ICB]:[Population share of ICB]]</f>
        <v>0.84873713423096586</v>
      </c>
      <c r="M3103" s="98" cm="1">
        <f t="array" ref="M3103">msoa_calculations5[[#This Row],[Estimated case time (see and treat)]]*msoa_calculations5[[#This Row],[Population share of ICB]:[Population share of ICB]]</f>
        <v>0.60631063487773518</v>
      </c>
      <c r="N3103" s="94" cm="1">
        <f t="array" ref="N3103">msoa_calculations5[[#This Row],[Weighted estimate]]*msoa_calculations5[[#This Row],[Population share of ICB]:[Population share of ICB]]</f>
        <v>0.78313876496072421</v>
      </c>
    </row>
    <row r="3104" spans="1:14">
      <c r="A3104" s="63" t="s">
        <v>2264</v>
      </c>
      <c r="B3104" s="63" t="s">
        <v>13717</v>
      </c>
      <c r="C3104" s="63" t="s">
        <v>13</v>
      </c>
      <c r="D3104" s="63" t="s">
        <v>96</v>
      </c>
      <c r="E3104" s="72">
        <v>8046</v>
      </c>
      <c r="F3104" s="64">
        <v>1</v>
      </c>
      <c r="G3104" s="79">
        <v>0</v>
      </c>
      <c r="H3104" s="133">
        <v>86.767601013183594</v>
      </c>
      <c r="I3104" s="134">
        <v>62.634071350097656</v>
      </c>
      <c r="J3104" s="105">
        <v>80.237289428710938</v>
      </c>
      <c r="K3104" s="96">
        <f>msoa_calculations5[[#This Row],[ Pop20]]/SUMIF(msoa_calculations5[ICB26],msoa_calculations5[[#This Row],[ICB26]],msoa_calculations5[[ Pop20]])</f>
        <v>1.0358145163366719E-2</v>
      </c>
      <c r="L3104" s="98" cm="1">
        <f t="array" ref="L3104">msoa_calculations5[[#This Row],[ Estimated case time (see and convey)]]*msoa_calculations5[[#This Row],[Population share of ICB]:[Population share of ICB]]</f>
        <v>0.89875140677164078</v>
      </c>
      <c r="M3104" s="98" cm="1">
        <f t="array" ref="M3104">msoa_calculations5[[#This Row],[Estimated case time (see and treat)]]*msoa_calculations5[[#This Row],[Population share of ICB]:[Population share of ICB]]</f>
        <v>0.64877280321697994</v>
      </c>
      <c r="N3104" s="94" cm="1">
        <f t="array" ref="N3104">msoa_calculations5[[#This Row],[Weighted estimate]]*msoa_calculations5[[#This Row],[Population share of ICB]:[Population share of ICB]]</f>
        <v>0.83110949141765778</v>
      </c>
    </row>
    <row r="3105" spans="1:14">
      <c r="A3105" s="63" t="s">
        <v>2262</v>
      </c>
      <c r="B3105" s="63" t="s">
        <v>13717</v>
      </c>
      <c r="C3105" s="63" t="s">
        <v>13</v>
      </c>
      <c r="D3105" s="63" t="s">
        <v>96</v>
      </c>
      <c r="E3105" s="72">
        <v>8410</v>
      </c>
      <c r="F3105" s="64">
        <v>1</v>
      </c>
      <c r="G3105" s="79">
        <v>0</v>
      </c>
      <c r="H3105" s="133">
        <v>89.548011779785156</v>
      </c>
      <c r="I3105" s="134">
        <v>64.342430114746094</v>
      </c>
      <c r="J3105" s="105">
        <v>82.727607727050781</v>
      </c>
      <c r="K3105" s="96">
        <f>msoa_calculations5[[#This Row],[ Pop20]]/SUMIF(msoa_calculations5[ICB26],msoa_calculations5[[#This Row],[ICB26]],msoa_calculations5[[ Pop20]])</f>
        <v>1.0826746311697005E-2</v>
      </c>
      <c r="L3105" s="98" cm="1">
        <f t="array" ref="L3105">msoa_calculations5[[#This Row],[ Estimated case time (see and convey)]]*msoa_calculations5[[#This Row],[Population share of ICB]:[Population share of ICB]]</f>
        <v>0.96951360625658889</v>
      </c>
      <c r="M3105" s="98" cm="1">
        <f t="array" ref="M3105">msoa_calculations5[[#This Row],[Estimated case time (see and treat)]]*msoa_calculations5[[#This Row],[Population share of ICB]:[Population share of ICB]]</f>
        <v>0.69661916793044953</v>
      </c>
      <c r="N3105" s="94" cm="1">
        <f t="array" ref="N3105">msoa_calculations5[[#This Row],[Weighted estimate]]*msoa_calculations5[[#This Row],[Population share of ICB]:[Population share of ICB]]</f>
        <v>0.89567082183436364</v>
      </c>
    </row>
    <row r="3106" spans="1:14">
      <c r="A3106" s="63" t="s">
        <v>2260</v>
      </c>
      <c r="B3106" s="63" t="s">
        <v>13717</v>
      </c>
      <c r="C3106" s="63" t="s">
        <v>13</v>
      </c>
      <c r="D3106" s="63" t="s">
        <v>96</v>
      </c>
      <c r="E3106" s="72">
        <v>6495</v>
      </c>
      <c r="F3106" s="64">
        <v>1</v>
      </c>
      <c r="G3106" s="79">
        <v>0</v>
      </c>
      <c r="H3106" s="133">
        <v>85.308753967285156</v>
      </c>
      <c r="I3106" s="134">
        <v>62.162525177001953</v>
      </c>
      <c r="J3106" s="105">
        <v>79.04559326171875</v>
      </c>
      <c r="K3106" s="96">
        <f>msoa_calculations5[[#This Row],[ Pop20]]/SUMIF(msoa_calculations5[ICB26],msoa_calculations5[[#This Row],[ICB26]],msoa_calculations5[[ Pop20]])</f>
        <v>8.3614408197945356E-3</v>
      </c>
      <c r="L3106" s="98" cm="1">
        <f t="array" ref="L3106">msoa_calculations5[[#This Row],[ Estimated case time (see and convey)]]*msoa_calculations5[[#This Row],[Population share of ICB]:[Population share of ICB]]</f>
        <v>0.71330409770786718</v>
      </c>
      <c r="M3106" s="98" cm="1">
        <f t="array" ref="M3106">msoa_calculations5[[#This Row],[Estimated case time (see and treat)]]*msoa_calculations5[[#This Row],[Population share of ICB]:[Population share of ICB]]</f>
        <v>0.51976827547648963</v>
      </c>
      <c r="N3106" s="94" cm="1">
        <f t="array" ref="N3106">msoa_calculations5[[#This Row],[Weighted estimate]]*msoa_calculations5[[#This Row],[Population share of ICB]:[Population share of ICB]]</f>
        <v>0.66093505012341103</v>
      </c>
    </row>
    <row r="3107" spans="1:14">
      <c r="A3107" s="63" t="s">
        <v>2258</v>
      </c>
      <c r="B3107" s="63" t="s">
        <v>13717</v>
      </c>
      <c r="C3107" s="63" t="s">
        <v>13</v>
      </c>
      <c r="D3107" s="63" t="s">
        <v>96</v>
      </c>
      <c r="E3107" s="72">
        <v>9581</v>
      </c>
      <c r="F3107" s="64">
        <v>1</v>
      </c>
      <c r="G3107" s="79">
        <v>0</v>
      </c>
      <c r="H3107" s="133">
        <v>85.318733215332031</v>
      </c>
      <c r="I3107" s="134">
        <v>60.014999389648438</v>
      </c>
      <c r="J3107" s="105">
        <v>78.471771240234375</v>
      </c>
      <c r="K3107" s="96">
        <f>msoa_calculations5[[#This Row],[ Pop20]]/SUMIF(msoa_calculations5[ICB26],msoa_calculations5[[#This Row],[ICB26]],msoa_calculations5[[ Pop20]])</f>
        <v>1.2334251654265042E-2</v>
      </c>
      <c r="L3107" s="98" cm="1">
        <f t="array" ref="L3107">msoa_calculations5[[#This Row],[ Estimated case time (see and convey)]]*msoa_calculations5[[#This Row],[Population share of ICB]:[Population share of ICB]]</f>
        <v>1.052342726301007</v>
      </c>
      <c r="M3107" s="98" cm="1">
        <f t="array" ref="M3107">msoa_calculations5[[#This Row],[Estimated case time (see and treat)]]*msoa_calculations5[[#This Row],[Population share of ICB]:[Population share of ICB]]</f>
        <v>0.74024010550248676</v>
      </c>
      <c r="N3107" s="94" cm="1">
        <f t="array" ref="N3107">msoa_calculations5[[#This Row],[Weighted estimate]]*msoa_calculations5[[#This Row],[Population share of ICB]:[Population share of ICB]]</f>
        <v>0.96789057423296887</v>
      </c>
    </row>
    <row r="3108" spans="1:14">
      <c r="A3108" s="63" t="s">
        <v>2256</v>
      </c>
      <c r="B3108" s="63" t="s">
        <v>13717</v>
      </c>
      <c r="C3108" s="63" t="s">
        <v>13</v>
      </c>
      <c r="D3108" s="63" t="s">
        <v>96</v>
      </c>
      <c r="E3108" s="72">
        <v>8649</v>
      </c>
      <c r="F3108" s="64">
        <v>1</v>
      </c>
      <c r="G3108" s="79">
        <v>0</v>
      </c>
      <c r="H3108" s="133">
        <v>86.007858276367188</v>
      </c>
      <c r="I3108" s="134">
        <v>61.792789459228516</v>
      </c>
      <c r="J3108" s="105">
        <v>79.455482482910156</v>
      </c>
      <c r="K3108" s="96">
        <f>msoa_calculations5[[#This Row],[ Pop20]]/SUMIF(msoa_calculations5[ICB26],msoa_calculations5[[#This Row],[ICB26]],msoa_calculations5[[ Pop20]])</f>
        <v>1.1134426736012771E-2</v>
      </c>
      <c r="L3108" s="98" cm="1">
        <f t="array" ref="L3108">msoa_calculations5[[#This Row],[ Estimated case time (see and convey)]]*msoa_calculations5[[#This Row],[Population share of ICB]:[Population share of ICB]]</f>
        <v>0.95764819669958012</v>
      </c>
      <c r="M3108" s="98" cm="1">
        <f t="array" ref="M3108">msoa_calculations5[[#This Row],[Estimated case time (see and treat)]]*msoa_calculations5[[#This Row],[Population share of ICB]:[Population share of ICB]]</f>
        <v>0.68802728704764216</v>
      </c>
      <c r="N3108" s="94" cm="1">
        <f t="array" ref="N3108">msoa_calculations5[[#This Row],[Weighted estimate]]*msoa_calculations5[[#This Row],[Population share of ICB]:[Population share of ICB]]</f>
        <v>0.88469124848050917</v>
      </c>
    </row>
    <row r="3109" spans="1:14">
      <c r="A3109" s="63" t="s">
        <v>2254</v>
      </c>
      <c r="B3109" s="63" t="s">
        <v>13717</v>
      </c>
      <c r="C3109" s="63" t="s">
        <v>13</v>
      </c>
      <c r="D3109" s="63" t="s">
        <v>96</v>
      </c>
      <c r="E3109" s="72">
        <v>6493</v>
      </c>
      <c r="F3109" s="64">
        <v>1</v>
      </c>
      <c r="G3109" s="79">
        <v>0</v>
      </c>
      <c r="H3109" s="133">
        <v>85.553718566894531</v>
      </c>
      <c r="I3109" s="134">
        <v>62.308368682861328</v>
      </c>
      <c r="J3109" s="105">
        <v>79.263740539550781</v>
      </c>
      <c r="K3109" s="96">
        <f>msoa_calculations5[[#This Row],[ Pop20]]/SUMIF(msoa_calculations5[ICB26],msoa_calculations5[[#This Row],[ICB26]],msoa_calculations5[[ Pop20]])</f>
        <v>8.3588660882103049E-3</v>
      </c>
      <c r="L3109" s="98" cm="1">
        <f t="array" ref="L3109">msoa_calculations5[[#This Row],[ Estimated case time (see and convey)]]*msoa_calculations5[[#This Row],[Population share of ICB]:[Population share of ICB]]</f>
        <v>0.71513207684910307</v>
      </c>
      <c r="M3109" s="98" cm="1">
        <f t="array" ref="M3109">msoa_calculations5[[#This Row],[Estimated case time (see and treat)]]*msoa_calculations5[[#This Row],[Population share of ICB]:[Population share of ICB]]</f>
        <v>0.52082730999487459</v>
      </c>
      <c r="N3109" s="94" cm="1">
        <f t="array" ref="N3109">msoa_calculations5[[#This Row],[Weighted estimate]]*msoa_calculations5[[#This Row],[Population share of ICB]:[Population share of ICB]]</f>
        <v>0.66255499282075137</v>
      </c>
    </row>
    <row r="3110" spans="1:14">
      <c r="A3110" s="63" t="s">
        <v>2252</v>
      </c>
      <c r="B3110" s="63" t="s">
        <v>13717</v>
      </c>
      <c r="C3110" s="63" t="s">
        <v>13</v>
      </c>
      <c r="D3110" s="63" t="s">
        <v>96</v>
      </c>
      <c r="E3110" s="72">
        <v>6958</v>
      </c>
      <c r="F3110" s="64">
        <v>1</v>
      </c>
      <c r="G3110" s="79">
        <v>0</v>
      </c>
      <c r="H3110" s="133">
        <v>90.099929809570313</v>
      </c>
      <c r="I3110" s="134">
        <v>64.92608642578125</v>
      </c>
      <c r="J3110" s="105">
        <v>83.288116455078125</v>
      </c>
      <c r="K3110" s="96">
        <f>msoa_calculations5[[#This Row],[ Pop20]]/SUMIF(msoa_calculations5[ICB26],msoa_calculations5[[#This Row],[ICB26]],msoa_calculations5[[ Pop20]])</f>
        <v>8.9574911815443244E-3</v>
      </c>
      <c r="L3110" s="98" cm="1">
        <f t="array" ref="L3110">msoa_calculations5[[#This Row],[ Estimated case time (see and convey)]]*msoa_calculations5[[#This Row],[Population share of ICB]:[Population share of ICB]]</f>
        <v>0.80706932672698872</v>
      </c>
      <c r="M3110" s="98" cm="1">
        <f t="array" ref="M3110">msoa_calculations5[[#This Row],[Estimated case time (see and treat)]]*msoa_calculations5[[#This Row],[Population share of ICB]:[Population share of ICB]]</f>
        <v>0.58157484661112024</v>
      </c>
      <c r="N3110" s="94" cm="1">
        <f t="array" ref="N3110">msoa_calculations5[[#This Row],[Weighted estimate]]*msoa_calculations5[[#This Row],[Population share of ICB]:[Population share of ICB]]</f>
        <v>0.7460525686737991</v>
      </c>
    </row>
    <row r="3111" spans="1:14">
      <c r="A3111" s="63" t="s">
        <v>2250</v>
      </c>
      <c r="B3111" s="63" t="s">
        <v>13717</v>
      </c>
      <c r="C3111" s="63" t="s">
        <v>13</v>
      </c>
      <c r="D3111" s="63" t="s">
        <v>96</v>
      </c>
      <c r="E3111" s="72">
        <v>8115</v>
      </c>
      <c r="F3111" s="64">
        <v>1</v>
      </c>
      <c r="G3111" s="79">
        <v>0</v>
      </c>
      <c r="H3111" s="133">
        <v>85.011947631835938</v>
      </c>
      <c r="I3111" s="134">
        <v>59.935188293457031</v>
      </c>
      <c r="J3111" s="105">
        <v>78.226402282714844</v>
      </c>
      <c r="K3111" s="96">
        <f>msoa_calculations5[[#This Row],[ Pop20]]/SUMIF(msoa_calculations5[ICB26],msoa_calculations5[[#This Row],[ICB26]],msoa_calculations5[[ Pop20]])</f>
        <v>1.0446973403022735E-2</v>
      </c>
      <c r="L3111" s="98" cm="1">
        <f t="array" ref="L3111">msoa_calculations5[[#This Row],[ Estimated case time (see and convey)]]*msoa_calculations5[[#This Row],[Population share of ICB]:[Population share of ICB]]</f>
        <v>0.88811755584895158</v>
      </c>
      <c r="M3111" s="98" cm="1">
        <f t="array" ref="M3111">msoa_calculations5[[#This Row],[Estimated case time (see and treat)]]*msoa_calculations5[[#This Row],[Population share of ICB]:[Population share of ICB]]</f>
        <v>0.6261413180069052</v>
      </c>
      <c r="N3111" s="94" cm="1">
        <f t="array" ref="N3111">msoa_calculations5[[#This Row],[Weighted estimate]]*msoa_calculations5[[#This Row],[Population share of ICB]:[Population share of ICB]]</f>
        <v>0.8172291440616789</v>
      </c>
    </row>
    <row r="3112" spans="1:14">
      <c r="A3112" s="63" t="s">
        <v>2248</v>
      </c>
      <c r="B3112" s="63" t="s">
        <v>13717</v>
      </c>
      <c r="C3112" s="63" t="s">
        <v>13</v>
      </c>
      <c r="D3112" s="63" t="s">
        <v>96</v>
      </c>
      <c r="E3112" s="72">
        <v>7493</v>
      </c>
      <c r="F3112" s="64">
        <v>1</v>
      </c>
      <c r="G3112" s="79">
        <v>0</v>
      </c>
      <c r="H3112" s="133">
        <v>84.244789123535156</v>
      </c>
      <c r="I3112" s="134">
        <v>60.783149719238281</v>
      </c>
      <c r="J3112" s="105">
        <v>77.896286010742188</v>
      </c>
      <c r="K3112" s="96">
        <f>msoa_calculations5[[#This Row],[ Pop20]]/SUMIF(msoa_calculations5[ICB26],msoa_calculations5[[#This Row],[ICB26]],msoa_calculations5[[ Pop20]])</f>
        <v>9.6462318803264765E-3</v>
      </c>
      <c r="L3112" s="98" cm="1">
        <f t="array" ref="L3112">msoa_calculations5[[#This Row],[ Estimated case time (see and convey)]]*msoa_calculations5[[#This Row],[Population share of ICB]:[Population share of ICB]]</f>
        <v>0.81264477059482598</v>
      </c>
      <c r="M3112" s="98" cm="1">
        <f t="array" ref="M3112">msoa_calculations5[[#This Row],[Estimated case time (see and treat)]]*msoa_calculations5[[#This Row],[Population share of ICB]:[Population share of ICB]]</f>
        <v>0.58632835660837368</v>
      </c>
      <c r="N3112" s="94" cm="1">
        <f t="array" ref="N3112">msoa_calculations5[[#This Row],[Weighted estimate]]*msoa_calculations5[[#This Row],[Population share of ICB]:[Population share of ICB]]</f>
        <v>0.75140563747585065</v>
      </c>
    </row>
    <row r="3113" spans="1:14">
      <c r="A3113" s="63" t="s">
        <v>2246</v>
      </c>
      <c r="B3113" s="63" t="s">
        <v>13717</v>
      </c>
      <c r="C3113" s="63" t="s">
        <v>13</v>
      </c>
      <c r="D3113" s="63" t="s">
        <v>96</v>
      </c>
      <c r="E3113" s="72">
        <v>9304</v>
      </c>
      <c r="F3113" s="64">
        <v>1</v>
      </c>
      <c r="G3113" s="79">
        <v>0</v>
      </c>
      <c r="H3113" s="133">
        <v>84.162155151367188</v>
      </c>
      <c r="I3113" s="134">
        <v>59.35040283203125</v>
      </c>
      <c r="J3113" s="105">
        <v>77.448318481445313</v>
      </c>
      <c r="K3113" s="96">
        <f>msoa_calculations5[[#This Row],[ Pop20]]/SUMIF(msoa_calculations5[ICB26],msoa_calculations5[[#This Row],[ICB26]],msoa_calculations5[[ Pop20]])</f>
        <v>1.1977651329848864E-2</v>
      </c>
      <c r="L3113" s="98" cm="1">
        <f t="array" ref="L3113">msoa_calculations5[[#This Row],[ Estimated case time (see and convey)]]*msoa_calculations5[[#This Row],[Population share of ICB]:[Population share of ICB]]</f>
        <v>1.0080649495717195</v>
      </c>
      <c r="M3113" s="98" cm="1">
        <f t="array" ref="M3113">msoa_calculations5[[#This Row],[Estimated case time (see and treat)]]*msoa_calculations5[[#This Row],[Population share of ICB]:[Population share of ICB]]</f>
        <v>0.71087843140814488</v>
      </c>
      <c r="N3113" s="94" cm="1">
        <f t="array" ref="N3113">msoa_calculations5[[#This Row],[Weighted estimate]]*msoa_calculations5[[#This Row],[Population share of ICB]:[Population share of ICB]]</f>
        <v>0.9276489548538418</v>
      </c>
    </row>
    <row r="3114" spans="1:14">
      <c r="A3114" s="63" t="s">
        <v>2244</v>
      </c>
      <c r="B3114" s="63" t="s">
        <v>13717</v>
      </c>
      <c r="C3114" s="63" t="s">
        <v>13</v>
      </c>
      <c r="D3114" s="63" t="s">
        <v>96</v>
      </c>
      <c r="E3114" s="72">
        <v>9559</v>
      </c>
      <c r="F3114" s="64">
        <v>1</v>
      </c>
      <c r="G3114" s="79">
        <v>0</v>
      </c>
      <c r="H3114" s="133">
        <v>84.92510986328125</v>
      </c>
      <c r="I3114" s="134">
        <v>60.990177154541016</v>
      </c>
      <c r="J3114" s="105">
        <v>78.448532104492188</v>
      </c>
      <c r="K3114" s="96">
        <f>msoa_calculations5[[#This Row],[ Pop20]]/SUMIF(msoa_calculations5[ICB26],msoa_calculations5[[#This Row],[ICB26]],msoa_calculations5[[ Pop20]])</f>
        <v>1.2305929606838488E-2</v>
      </c>
      <c r="L3114" s="98" cm="1">
        <f t="array" ref="L3114">msoa_calculations5[[#This Row],[ Estimated case time (see and convey)]]*msoa_calculations5[[#This Row],[Population share of ICB]:[Population share of ICB]]</f>
        <v>1.045082423830564</v>
      </c>
      <c r="M3114" s="98" cm="1">
        <f t="array" ref="M3114">msoa_calculations5[[#This Row],[Estimated case time (see and treat)]]*msoa_calculations5[[#This Row],[Population share of ICB]:[Population share of ICB]]</f>
        <v>0.75054082677239065</v>
      </c>
      <c r="N3114" s="94" cm="1">
        <f t="array" ref="N3114">msoa_calculations5[[#This Row],[Weighted estimate]]*msoa_calculations5[[#This Row],[Population share of ICB]:[Population share of ICB]]</f>
        <v>0.96538211383769001</v>
      </c>
    </row>
    <row r="3115" spans="1:14">
      <c r="A3115" s="63" t="s">
        <v>2242</v>
      </c>
      <c r="B3115" s="63" t="s">
        <v>13717</v>
      </c>
      <c r="C3115" s="63" t="s">
        <v>13</v>
      </c>
      <c r="D3115" s="63" t="s">
        <v>96</v>
      </c>
      <c r="E3115" s="72">
        <v>13714</v>
      </c>
      <c r="F3115" s="64">
        <v>1</v>
      </c>
      <c r="G3115" s="79">
        <v>0</v>
      </c>
      <c r="H3115" s="133">
        <v>87.553016662597656</v>
      </c>
      <c r="I3115" s="134">
        <v>62.718864440917969</v>
      </c>
      <c r="J3115" s="105">
        <v>80.833122253417969</v>
      </c>
      <c r="K3115" s="96">
        <f>msoa_calculations5[[#This Row],[ Pop20]]/SUMIF(msoa_calculations5[ICB26],msoa_calculations5[[#This Row],[ICB26]],msoa_calculations5[[ Pop20]])</f>
        <v>1.7654934473081182E-2</v>
      </c>
      <c r="L3115" s="98" cm="1">
        <f t="array" ref="L3115">msoa_calculations5[[#This Row],[ Estimated case time (see and convey)]]*msoa_calculations5[[#This Row],[Population share of ICB]:[Population share of ICB]]</f>
        <v>1.5457427720987464</v>
      </c>
      <c r="M3115" s="98" cm="1">
        <f t="array" ref="M3115">msoa_calculations5[[#This Row],[Estimated case time (see and treat)]]*msoa_calculations5[[#This Row],[Population share of ICB]:[Population share of ICB]]</f>
        <v>1.1072974419304682</v>
      </c>
      <c r="N3115" s="94" cm="1">
        <f t="array" ref="N3115">msoa_calculations5[[#This Row],[Weighted estimate]]*msoa_calculations5[[#This Row],[Population share of ICB]:[Population share of ICB]]</f>
        <v>1.4271034766386546</v>
      </c>
    </row>
    <row r="3116" spans="1:14">
      <c r="A3116" s="63" t="s">
        <v>2240</v>
      </c>
      <c r="B3116" s="63" t="s">
        <v>13717</v>
      </c>
      <c r="C3116" s="63" t="s">
        <v>13</v>
      </c>
      <c r="D3116" s="63" t="s">
        <v>96</v>
      </c>
      <c r="E3116" s="72">
        <v>8598</v>
      </c>
      <c r="F3116" s="64">
        <v>1</v>
      </c>
      <c r="G3116" s="79">
        <v>0</v>
      </c>
      <c r="H3116" s="133">
        <v>86.798782348632813</v>
      </c>
      <c r="I3116" s="134">
        <v>64.073562622070313</v>
      </c>
      <c r="J3116" s="105">
        <v>80.649543762207031</v>
      </c>
      <c r="K3116" s="96">
        <f>msoa_calculations5[[#This Row],[ Pop20]]/SUMIF(msoa_calculations5[ICB26],msoa_calculations5[[#This Row],[ICB26]],msoa_calculations5[[ Pop20]])</f>
        <v>1.1068771080614846E-2</v>
      </c>
      <c r="L3116" s="98" cm="1">
        <f t="array" ref="L3116">msoa_calculations5[[#This Row],[ Estimated case time (see and convey)]]*msoa_calculations5[[#This Row],[Population share of ICB]:[Population share of ICB]]</f>
        <v>0.96075585189312929</v>
      </c>
      <c r="M3116" s="98" cm="1">
        <f t="array" ref="M3116">msoa_calculations5[[#This Row],[Estimated case time (see and treat)]]*msoa_calculations5[[#This Row],[Population share of ICB]:[Population share of ICB]]</f>
        <v>0.70921559698313619</v>
      </c>
      <c r="N3116" s="94" cm="1">
        <f t="array" ref="N3116">msoa_calculations5[[#This Row],[Weighted estimate]]*msoa_calculations5[[#This Row],[Population share of ICB]:[Population share of ICB]]</f>
        <v>0.89269133765989861</v>
      </c>
    </row>
    <row r="3117" spans="1:14">
      <c r="A3117" s="63" t="s">
        <v>2238</v>
      </c>
      <c r="B3117" s="63" t="s">
        <v>13717</v>
      </c>
      <c r="C3117" s="63" t="s">
        <v>13</v>
      </c>
      <c r="D3117" s="63" t="s">
        <v>96</v>
      </c>
      <c r="E3117" s="72">
        <v>10659</v>
      </c>
      <c r="F3117" s="64">
        <v>1</v>
      </c>
      <c r="G3117" s="79">
        <v>0</v>
      </c>
      <c r="H3117" s="133">
        <v>85.084373474121094</v>
      </c>
      <c r="I3117" s="134">
        <v>61.247104644775391</v>
      </c>
      <c r="J3117" s="105">
        <v>78.634223937988281</v>
      </c>
      <c r="K3117" s="96">
        <f>msoa_calculations5[[#This Row],[ Pop20]]/SUMIF(msoa_calculations5[ICB26],msoa_calculations5[[#This Row],[ICB26]],msoa_calculations5[[ Pop20]])</f>
        <v>1.3722031978166276E-2</v>
      </c>
      <c r="L3117" s="98" cm="1">
        <f t="array" ref="L3117">msoa_calculations5[[#This Row],[ Estimated case time (see and convey)]]*msoa_calculations5[[#This Row],[Population share of ICB]:[Population share of ICB]]</f>
        <v>1.1675304936541322</v>
      </c>
      <c r="M3117" s="98" cm="1">
        <f t="array" ref="M3117">msoa_calculations5[[#This Row],[Estimated case time (see and treat)]]*msoa_calculations5[[#This Row],[Population share of ICB]:[Population share of ICB]]</f>
        <v>0.84043472850570422</v>
      </c>
      <c r="N3117" s="94" cm="1">
        <f t="array" ref="N3117">msoa_calculations5[[#This Row],[Weighted estimate]]*msoa_calculations5[[#This Row],[Population share of ICB]:[Population share of ICB]]</f>
        <v>1.0790213354553633</v>
      </c>
    </row>
    <row r="3118" spans="1:14">
      <c r="A3118" s="63" t="s">
        <v>2236</v>
      </c>
      <c r="B3118" s="63" t="s">
        <v>13717</v>
      </c>
      <c r="C3118" s="63" t="s">
        <v>13</v>
      </c>
      <c r="D3118" s="63" t="s">
        <v>96</v>
      </c>
      <c r="E3118" s="72">
        <v>8184</v>
      </c>
      <c r="F3118" s="64">
        <v>1</v>
      </c>
      <c r="G3118" s="79">
        <v>0</v>
      </c>
      <c r="H3118" s="133">
        <v>90.254264831542969</v>
      </c>
      <c r="I3118" s="134">
        <v>67.271713256835938</v>
      </c>
      <c r="J3118" s="105">
        <v>84.035392761230469</v>
      </c>
      <c r="K3118" s="96">
        <f>msoa_calculations5[[#This Row],[ Pop20]]/SUMIF(msoa_calculations5[ICB26],msoa_calculations5[[#This Row],[ICB26]],msoa_calculations5[[ Pop20]])</f>
        <v>1.0535801642678751E-2</v>
      </c>
      <c r="L3118" s="98" cm="1">
        <f t="array" ref="L3118">msoa_calculations5[[#This Row],[ Estimated case time (see and convey)]]*msoa_calculations5[[#This Row],[Population share of ICB]:[Population share of ICB]]</f>
        <v>0.95090103167093343</v>
      </c>
      <c r="M3118" s="98" cm="1">
        <f t="array" ref="M3118">msoa_calculations5[[#This Row],[Estimated case time (see and treat)]]*msoa_calculations5[[#This Row],[Population share of ICB]:[Population share of ICB]]</f>
        <v>0.70876142703718603</v>
      </c>
      <c r="N3118" s="94" cm="1">
        <f t="array" ref="N3118">msoa_calculations5[[#This Row],[Weighted estimate]]*msoa_calculations5[[#This Row],[Population share of ICB]:[Population share of ICB]]</f>
        <v>0.88538022909692604</v>
      </c>
    </row>
    <row r="3119" spans="1:14">
      <c r="A3119" s="63" t="s">
        <v>2234</v>
      </c>
      <c r="B3119" s="63" t="s">
        <v>13717</v>
      </c>
      <c r="C3119" s="63" t="s">
        <v>13</v>
      </c>
      <c r="D3119" s="63" t="s">
        <v>96</v>
      </c>
      <c r="E3119" s="72">
        <v>13088</v>
      </c>
      <c r="F3119" s="64">
        <v>1</v>
      </c>
      <c r="G3119" s="79">
        <v>0</v>
      </c>
      <c r="H3119" s="133">
        <v>87.332809448242188</v>
      </c>
      <c r="I3119" s="134">
        <v>62.85089111328125</v>
      </c>
      <c r="J3119" s="105">
        <v>80.708229064941406</v>
      </c>
      <c r="K3119" s="96">
        <f>msoa_calculations5[[#This Row],[ Pop20]]/SUMIF(msoa_calculations5[ICB26],msoa_calculations5[[#This Row],[ICB26]],msoa_calculations5[[ Pop20]])</f>
        <v>1.6849043487216459E-2</v>
      </c>
      <c r="L3119" s="98" cm="1">
        <f t="array" ref="L3119">msoa_calculations5[[#This Row],[ Estimated case time (see and convey)]]*msoa_calculations5[[#This Row],[Population share of ICB]:[Population share of ICB]]</f>
        <v>1.4714743042542211</v>
      </c>
      <c r="M3119" s="98" cm="1">
        <f t="array" ref="M3119">msoa_calculations5[[#This Row],[Estimated case time (see and treat)]]*msoa_calculations5[[#This Row],[Population share of ICB]:[Population share of ICB]]</f>
        <v>1.0589773975779824</v>
      </c>
      <c r="N3119" s="94" cm="1">
        <f t="array" ref="N3119">msoa_calculations5[[#This Row],[Weighted estimate]]*msoa_calculations5[[#This Row],[Population share of ICB]:[Population share of ICB]]</f>
        <v>1.3598564612914252</v>
      </c>
    </row>
    <row r="3120" spans="1:14">
      <c r="A3120" s="63" t="s">
        <v>2232</v>
      </c>
      <c r="B3120" s="63" t="s">
        <v>13717</v>
      </c>
      <c r="C3120" s="63" t="s">
        <v>13</v>
      </c>
      <c r="D3120" s="63" t="s">
        <v>96</v>
      </c>
      <c r="E3120" s="72">
        <v>6136</v>
      </c>
      <c r="F3120" s="64">
        <v>1</v>
      </c>
      <c r="G3120" s="79">
        <v>0</v>
      </c>
      <c r="H3120" s="133">
        <v>95.049072265625</v>
      </c>
      <c r="I3120" s="134">
        <v>69.059150695800781</v>
      </c>
      <c r="J3120" s="105">
        <v>88.016433715820313</v>
      </c>
      <c r="K3120" s="96">
        <f>msoa_calculations5[[#This Row],[ Pop20]]/SUMIF(msoa_calculations5[ICB26],msoa_calculations5[[#This Row],[ICB26]],msoa_calculations5[[ Pop20]])</f>
        <v>7.8992765004248303E-3</v>
      </c>
      <c r="L3120" s="98" cm="1">
        <f t="array" ref="L3120">msoa_calculations5[[#This Row],[ Estimated case time (see and convey)]]*msoa_calculations5[[#This Row],[Population share of ICB]:[Population share of ICB]]</f>
        <v>0.75081890293503306</v>
      </c>
      <c r="M3120" s="98" cm="1">
        <f t="array" ref="M3120">msoa_calculations5[[#This Row],[Estimated case time (see and treat)]]*msoa_calculations5[[#This Row],[Population share of ICB]:[Population share of ICB]]</f>
        <v>0.5455173262306362</v>
      </c>
      <c r="N3120" s="94" cm="1">
        <f t="array" ref="N3120">msoa_calculations5[[#This Row],[Weighted estimate]]*msoa_calculations5[[#This Row],[Population share of ICB]:[Population share of ICB]]</f>
        <v>0.69526614650257912</v>
      </c>
    </row>
    <row r="3121" spans="1:14">
      <c r="A3121" s="63" t="s">
        <v>2230</v>
      </c>
      <c r="B3121" s="63" t="s">
        <v>13717</v>
      </c>
      <c r="C3121" s="63" t="s">
        <v>13</v>
      </c>
      <c r="D3121" s="63" t="s">
        <v>96</v>
      </c>
      <c r="E3121" s="72">
        <v>5514</v>
      </c>
      <c r="F3121" s="64">
        <v>1</v>
      </c>
      <c r="G3121" s="79">
        <v>0</v>
      </c>
      <c r="H3121" s="133">
        <v>90.105598449707031</v>
      </c>
      <c r="I3121" s="134">
        <v>64.658470153808594</v>
      </c>
      <c r="J3121" s="105">
        <v>83.219841003417969</v>
      </c>
      <c r="K3121" s="96">
        <f>msoa_calculations5[[#This Row],[ Pop20]]/SUMIF(msoa_calculations5[ICB26],msoa_calculations5[[#This Row],[ICB26]],msoa_calculations5[[ Pop20]])</f>
        <v>7.0985349777285718E-3</v>
      </c>
      <c r="L3121" s="98" cm="1">
        <f t="array" ref="L3121">msoa_calculations5[[#This Row],[ Estimated case time (see and convey)]]*msoa_calculations5[[#This Row],[Population share of ICB]:[Population share of ICB]]</f>
        <v>0.63961774228441071</v>
      </c>
      <c r="M3121" s="98" cm="1">
        <f t="array" ref="M3121">msoa_calculations5[[#This Row],[Estimated case time (see and treat)]]*msoa_calculations5[[#This Row],[Population share of ICB]:[Population share of ICB]]</f>
        <v>0.4589804119932292</v>
      </c>
      <c r="N3121" s="94" cm="1">
        <f t="array" ref="N3121">msoa_calculations5[[#This Row],[Weighted estimate]]*msoa_calculations5[[#This Row],[Population share of ICB]:[Population share of ICB]]</f>
        <v>0.59073895220377282</v>
      </c>
    </row>
    <row r="3122" spans="1:14">
      <c r="A3122" s="63" t="s">
        <v>2228</v>
      </c>
      <c r="B3122" s="63" t="s">
        <v>13717</v>
      </c>
      <c r="C3122" s="63" t="s">
        <v>13</v>
      </c>
      <c r="D3122" s="63" t="s">
        <v>96</v>
      </c>
      <c r="E3122" s="72">
        <v>10152</v>
      </c>
      <c r="F3122" s="64">
        <v>1</v>
      </c>
      <c r="G3122" s="79">
        <v>0</v>
      </c>
      <c r="H3122" s="133">
        <v>90.889694213867188</v>
      </c>
      <c r="I3122" s="134">
        <v>67.108985900878906</v>
      </c>
      <c r="J3122" s="105">
        <v>84.454849243164063</v>
      </c>
      <c r="K3122" s="96">
        <f>msoa_calculations5[[#This Row],[ Pop20]]/SUMIF(msoa_calculations5[ICB26],msoa_calculations5[[#This Row],[ICB26]],msoa_calculations5[[ Pop20]])</f>
        <v>1.3069337521563378E-2</v>
      </c>
      <c r="L3122" s="98" cm="1">
        <f t="array" ref="L3122">msoa_calculations5[[#This Row],[ Estimated case time (see and convey)]]*msoa_calculations5[[#This Row],[Population share of ICB]:[Population share of ICB]]</f>
        <v>1.1878680909127162</v>
      </c>
      <c r="M3122" s="98" cm="1">
        <f t="array" ref="M3122">msoa_calculations5[[#This Row],[Estimated case time (see and treat)]]*msoa_calculations5[[#This Row],[Population share of ICB]:[Population share of ICB]]</f>
        <v>0.87706998746842435</v>
      </c>
      <c r="N3122" s="94" cm="1">
        <f t="array" ref="N3122">msoa_calculations5[[#This Row],[Weighted estimate]]*msoa_calculations5[[#This Row],[Population share of ICB]:[Population share of ICB]]</f>
        <v>1.1037689300916624</v>
      </c>
    </row>
    <row r="3123" spans="1:14">
      <c r="A3123" s="63" t="s">
        <v>2226</v>
      </c>
      <c r="B3123" s="63" t="s">
        <v>13717</v>
      </c>
      <c r="C3123" s="63" t="s">
        <v>13</v>
      </c>
      <c r="D3123" s="63" t="s">
        <v>96</v>
      </c>
      <c r="E3123" s="72">
        <v>6765</v>
      </c>
      <c r="F3123" s="64">
        <v>1</v>
      </c>
      <c r="G3123" s="79">
        <v>0</v>
      </c>
      <c r="H3123" s="133">
        <v>88.159225463867188</v>
      </c>
      <c r="I3123" s="134">
        <v>63.504116058349609</v>
      </c>
      <c r="J3123" s="105">
        <v>81.487777709960938</v>
      </c>
      <c r="K3123" s="96">
        <f>msoa_calculations5[[#This Row],[ Pop20]]/SUMIF(msoa_calculations5[ICB26],msoa_calculations5[[#This Row],[ICB26]],msoa_calculations5[[ Pop20]])</f>
        <v>8.7090295836659021E-3</v>
      </c>
      <c r="L3123" s="98" cm="1">
        <f t="array" ref="L3123">msoa_calculations5[[#This Row],[ Estimated case time (see and convey)]]*msoa_calculations5[[#This Row],[Population share of ICB]:[Population share of ICB]]</f>
        <v>0.76778130263789168</v>
      </c>
      <c r="M3123" s="98" cm="1">
        <f t="array" ref="M3123">msoa_calculations5[[#This Row],[Estimated case time (see and treat)]]*msoa_calculations5[[#This Row],[Population share of ICB]:[Population share of ICB]]</f>
        <v>0.55305922543671959</v>
      </c>
      <c r="N3123" s="94" cm="1">
        <f t="array" ref="N3123">msoa_calculations5[[#This Row],[Weighted estimate]]*msoa_calculations5[[#This Row],[Population share of ICB]:[Population share of ICB]]</f>
        <v>0.70967946678324068</v>
      </c>
    </row>
    <row r="3124" spans="1:14">
      <c r="A3124" s="63" t="s">
        <v>2224</v>
      </c>
      <c r="B3124" s="63" t="s">
        <v>13717</v>
      </c>
      <c r="C3124" s="63" t="s">
        <v>13</v>
      </c>
      <c r="D3124" s="63" t="s">
        <v>96</v>
      </c>
      <c r="E3124" s="72">
        <v>7382</v>
      </c>
      <c r="F3124" s="64">
        <v>1</v>
      </c>
      <c r="G3124" s="79">
        <v>0</v>
      </c>
      <c r="H3124" s="133">
        <v>86.192703247070313</v>
      </c>
      <c r="I3124" s="134">
        <v>61.875659942626953</v>
      </c>
      <c r="J3124" s="105">
        <v>79.61273193359375</v>
      </c>
      <c r="K3124" s="96">
        <f>msoa_calculations5[[#This Row],[ Pop20]]/SUMIF(msoa_calculations5[ICB26],msoa_calculations5[[#This Row],[ICB26]],msoa_calculations5[[ Pop20]])</f>
        <v>9.5033342774015813E-3</v>
      </c>
      <c r="L3124" s="98" cm="1">
        <f t="array" ref="L3124">msoa_calculations5[[#This Row],[ Estimated case time (see and convey)]]*msoa_calculations5[[#This Row],[Population share of ICB]:[Population share of ICB]]</f>
        <v>0.81911807122978586</v>
      </c>
      <c r="M3124" s="98" cm="1">
        <f t="array" ref="M3124">msoa_calculations5[[#This Row],[Estimated case time (see and treat)]]*msoa_calculations5[[#This Row],[Population share of ICB]:[Population share of ICB]]</f>
        <v>0.58802508006961074</v>
      </c>
      <c r="N3124" s="94" cm="1">
        <f t="array" ref="N3124">msoa_calculations5[[#This Row],[Weighted estimate]]*msoa_calculations5[[#This Row],[Population share of ICB]:[Population share of ICB]]</f>
        <v>0.756586404302105</v>
      </c>
    </row>
    <row r="3125" spans="1:14">
      <c r="A3125" s="63" t="s">
        <v>2222</v>
      </c>
      <c r="B3125" s="63" t="s">
        <v>13717</v>
      </c>
      <c r="C3125" s="63" t="s">
        <v>13</v>
      </c>
      <c r="D3125" s="63" t="s">
        <v>96</v>
      </c>
      <c r="E3125" s="72">
        <v>9088</v>
      </c>
      <c r="F3125" s="64">
        <v>1</v>
      </c>
      <c r="G3125" s="79">
        <v>0</v>
      </c>
      <c r="H3125" s="133">
        <v>87.758384704589844</v>
      </c>
      <c r="I3125" s="134">
        <v>63.917793273925781</v>
      </c>
      <c r="J3125" s="105">
        <v>81.307334899902344</v>
      </c>
      <c r="K3125" s="96">
        <f>msoa_calculations5[[#This Row],[ Pop20]]/SUMIF(msoa_calculations5[ICB26],msoa_calculations5[[#This Row],[ICB26]],msoa_calculations5[[ Pop20]])</f>
        <v>1.1699580318751771E-2</v>
      </c>
      <c r="L3125" s="98" cm="1">
        <f t="array" ref="L3125">msoa_calculations5[[#This Row],[ Estimated case time (see and convey)]]*msoa_calculations5[[#This Row],[Population share of ICB]:[Population share of ICB]]</f>
        <v>1.0267362704952658</v>
      </c>
      <c r="M3125" s="98" cm="1">
        <f t="array" ref="M3125">msoa_calculations5[[#This Row],[Estimated case time (see and treat)]]*msoa_calculations5[[#This Row],[Population share of ICB]:[Population share of ICB]]</f>
        <v>0.74781135620566641</v>
      </c>
      <c r="N3125" s="94" cm="1">
        <f t="array" ref="N3125">msoa_calculations5[[#This Row],[Weighted estimate]]*msoa_calculations5[[#This Row],[Population share of ICB]:[Population share of ICB]]</f>
        <v>0.95126169516505643</v>
      </c>
    </row>
    <row r="3126" spans="1:14">
      <c r="A3126" s="63" t="s">
        <v>2220</v>
      </c>
      <c r="B3126" s="63" t="s">
        <v>13717</v>
      </c>
      <c r="C3126" s="63" t="s">
        <v>13</v>
      </c>
      <c r="D3126" s="63" t="s">
        <v>96</v>
      </c>
      <c r="E3126" s="72">
        <v>10242</v>
      </c>
      <c r="F3126" s="64">
        <v>1</v>
      </c>
      <c r="G3126" s="79">
        <v>0</v>
      </c>
      <c r="H3126" s="133">
        <v>87.841293334960938</v>
      </c>
      <c r="I3126" s="134">
        <v>63.602489471435547</v>
      </c>
      <c r="J3126" s="105">
        <v>81.282493591308594</v>
      </c>
      <c r="K3126" s="96">
        <f>msoa_calculations5[[#This Row],[ Pop20]]/SUMIF(msoa_calculations5[ICB26],msoa_calculations5[[#This Row],[ICB26]],msoa_calculations5[[ Pop20]])</f>
        <v>1.3185200442853833E-2</v>
      </c>
      <c r="L3126" s="98" cm="1">
        <f t="array" ref="L3126">msoa_calculations5[[#This Row],[ Estimated case time (see and convey)]]*msoa_calculations5[[#This Row],[Population share of ICB]:[Population share of ICB]]</f>
        <v>1.1582050597809803</v>
      </c>
      <c r="M3126" s="98" cm="1">
        <f t="array" ref="M3126">msoa_calculations5[[#This Row],[Estimated case time (see and treat)]]*msoa_calculations5[[#This Row],[Population share of ICB]:[Population share of ICB]]</f>
        <v>0.8386115723453782</v>
      </c>
      <c r="N3126" s="94" cm="1">
        <f t="array" ref="N3126">msoa_calculations5[[#This Row],[Weighted estimate]]*msoa_calculations5[[#This Row],[Population share of ICB]:[Population share of ICB]]</f>
        <v>1.071725970496386</v>
      </c>
    </row>
    <row r="3127" spans="1:14">
      <c r="A3127" s="63" t="s">
        <v>2218</v>
      </c>
      <c r="B3127" s="63" t="s">
        <v>13717</v>
      </c>
      <c r="C3127" s="63" t="s">
        <v>13</v>
      </c>
      <c r="D3127" s="63" t="s">
        <v>96</v>
      </c>
      <c r="E3127" s="72">
        <v>10858</v>
      </c>
      <c r="F3127" s="64">
        <v>1</v>
      </c>
      <c r="G3127" s="79">
        <v>0</v>
      </c>
      <c r="H3127" s="133">
        <v>85.315628051757813</v>
      </c>
      <c r="I3127" s="134">
        <v>61.589645385742188</v>
      </c>
      <c r="J3127" s="105">
        <v>78.895591735839844</v>
      </c>
      <c r="K3127" s="96">
        <f>msoa_calculations5[[#This Row],[ Pop20]]/SUMIF(msoa_calculations5[ICB26],msoa_calculations5[[#This Row],[ICB26]],msoa_calculations5[[ Pop20]])</f>
        <v>1.3978217770797394E-2</v>
      </c>
      <c r="L3127" s="98" cm="1">
        <f t="array" ref="L3127">msoa_calculations5[[#This Row],[ Estimated case time (see and convey)]]*msoa_calculations5[[#This Row],[Population share of ICB]:[Population share of ICB]]</f>
        <v>1.1925604281598217</v>
      </c>
      <c r="M3127" s="98" cm="1">
        <f t="array" ref="M3127">msoa_calculations5[[#This Row],[Estimated case time (see and treat)]]*msoa_calculations5[[#This Row],[Population share of ICB]:[Population share of ICB]]</f>
        <v>0.86091347562809117</v>
      </c>
      <c r="N3127" s="94" cm="1">
        <f t="array" ref="N3127">msoa_calculations5[[#This Row],[Weighted estimate]]*msoa_calculations5[[#This Row],[Population share of ICB]:[Population share of ICB]]</f>
        <v>1.1028197624394924</v>
      </c>
    </row>
    <row r="3128" spans="1:14">
      <c r="A3128" s="63" t="s">
        <v>2216</v>
      </c>
      <c r="B3128" s="63" t="s">
        <v>13717</v>
      </c>
      <c r="C3128" s="63" t="s">
        <v>13</v>
      </c>
      <c r="D3128" s="63" t="s">
        <v>96</v>
      </c>
      <c r="E3128" s="72">
        <v>6255</v>
      </c>
      <c r="F3128" s="64">
        <v>1</v>
      </c>
      <c r="G3128" s="79">
        <v>0</v>
      </c>
      <c r="H3128" s="133">
        <v>88.764884948730469</v>
      </c>
      <c r="I3128" s="134">
        <v>63.89788818359375</v>
      </c>
      <c r="J3128" s="105">
        <v>82.036102294921875</v>
      </c>
      <c r="K3128" s="96">
        <f>msoa_calculations5[[#This Row],[ Pop20]]/SUMIF(msoa_calculations5[ICB26],msoa_calculations5[[#This Row],[ICB26]],msoa_calculations5[[ Pop20]])</f>
        <v>8.0524730296866551E-3</v>
      </c>
      <c r="L3128" s="98" cm="1">
        <f t="array" ref="L3128">msoa_calculations5[[#This Row],[ Estimated case time (see and convey)]]*msoa_calculations5[[#This Row],[Population share of ICB]:[Population share of ICB]]</f>
        <v>0.71477684203289105</v>
      </c>
      <c r="M3128" s="98" cm="1">
        <f t="array" ref="M3128">msoa_calculations5[[#This Row],[Estimated case time (see and treat)]]*msoa_calculations5[[#This Row],[Population share of ICB]:[Population share of ICB]]</f>
        <v>0.51453602125232234</v>
      </c>
      <c r="N3128" s="94" cm="1">
        <f t="array" ref="N3128">msoa_calculations5[[#This Row],[Weighted estimate]]*msoa_calculations5[[#This Row],[Population share of ICB]:[Population share of ICB]]</f>
        <v>0.66059350119047389</v>
      </c>
    </row>
    <row r="3129" spans="1:14">
      <c r="A3129" s="63" t="s">
        <v>2214</v>
      </c>
      <c r="B3129" s="63" t="s">
        <v>13717</v>
      </c>
      <c r="C3129" s="63" t="s">
        <v>13</v>
      </c>
      <c r="D3129" s="63" t="s">
        <v>96</v>
      </c>
      <c r="E3129" s="72">
        <v>7543</v>
      </c>
      <c r="F3129" s="64">
        <v>1</v>
      </c>
      <c r="G3129" s="79">
        <v>0</v>
      </c>
      <c r="H3129" s="133">
        <v>85.270744323730469</v>
      </c>
      <c r="I3129" s="134">
        <v>61.469219207763672</v>
      </c>
      <c r="J3129" s="105">
        <v>78.830268859863281</v>
      </c>
      <c r="K3129" s="96">
        <f>msoa_calculations5[[#This Row],[ Pop20]]/SUMIF(msoa_calculations5[ICB26],msoa_calculations5[[#This Row],[ICB26]],msoa_calculations5[[ Pop20]])</f>
        <v>9.710600169932285E-3</v>
      </c>
      <c r="L3129" s="98" cm="1">
        <f t="array" ref="L3129">msoa_calculations5[[#This Row],[ Estimated case time (see and convey)]]*msoa_calculations5[[#This Row],[Population share of ICB]:[Population share of ICB]]</f>
        <v>0.82803010432026947</v>
      </c>
      <c r="M3129" s="98" cm="1">
        <f t="array" ref="M3129">msoa_calculations5[[#This Row],[Estimated case time (see and treat)]]*msoa_calculations5[[#This Row],[Population share of ICB]:[Population share of ICB]]</f>
        <v>0.59690301048451477</v>
      </c>
      <c r="N3129" s="94" cm="1">
        <f t="array" ref="N3129">msoa_calculations5[[#This Row],[Weighted estimate]]*msoa_calculations5[[#This Row],[Population share of ICB]:[Population share of ICB]]</f>
        <v>0.76548922218639615</v>
      </c>
    </row>
    <row r="3130" spans="1:14">
      <c r="A3130" s="63" t="s">
        <v>2212</v>
      </c>
      <c r="B3130" s="63" t="s">
        <v>13717</v>
      </c>
      <c r="C3130" s="63" t="s">
        <v>13</v>
      </c>
      <c r="D3130" s="63" t="s">
        <v>96</v>
      </c>
      <c r="E3130" s="72">
        <v>9180</v>
      </c>
      <c r="F3130" s="64">
        <v>1</v>
      </c>
      <c r="G3130" s="79">
        <v>0</v>
      </c>
      <c r="H3130" s="133">
        <v>84.822013854980469</v>
      </c>
      <c r="I3130" s="134">
        <v>62.381584167480469</v>
      </c>
      <c r="J3130" s="105">
        <v>78.749839782714844</v>
      </c>
      <c r="K3130" s="96">
        <f>msoa_calculations5[[#This Row],[ Pop20]]/SUMIF(msoa_calculations5[ICB26],msoa_calculations5[[#This Row],[ICB26]],msoa_calculations5[[ Pop20]])</f>
        <v>1.1818017971626458E-2</v>
      </c>
      <c r="L3130" s="98" cm="1">
        <f t="array" ref="L3130">msoa_calculations5[[#This Row],[ Estimated case time (see and convey)]]*msoa_calculations5[[#This Row],[Population share of ICB]:[Population share of ICB]]</f>
        <v>1.0024280841277076</v>
      </c>
      <c r="M3130" s="98" cm="1">
        <f t="array" ref="M3130">msoa_calculations5[[#This Row],[Estimated case time (see and treat)]]*msoa_calculations5[[#This Row],[Population share of ICB]:[Population share of ICB]]</f>
        <v>0.73722668278981274</v>
      </c>
      <c r="N3130" s="94" cm="1">
        <f t="array" ref="N3130">msoa_calculations5[[#This Row],[Weighted estimate]]*msoa_calculations5[[#This Row],[Population share of ICB]:[Population share of ICB]]</f>
        <v>0.93066702181482819</v>
      </c>
    </row>
    <row r="3131" spans="1:14">
      <c r="A3131" s="63" t="s">
        <v>2210</v>
      </c>
      <c r="B3131" s="63" t="s">
        <v>13717</v>
      </c>
      <c r="C3131" s="63" t="s">
        <v>13</v>
      </c>
      <c r="D3131" s="63" t="s">
        <v>96</v>
      </c>
      <c r="E3131" s="72">
        <v>8320</v>
      </c>
      <c r="F3131" s="64">
        <v>1</v>
      </c>
      <c r="G3131" s="79">
        <v>0</v>
      </c>
      <c r="H3131" s="133">
        <v>85.406929016113281</v>
      </c>
      <c r="I3131" s="134">
        <v>62.612899780273438</v>
      </c>
      <c r="J3131" s="105">
        <v>79.23907470703125</v>
      </c>
      <c r="K3131" s="96">
        <f>msoa_calculations5[[#This Row],[ Pop20]]/SUMIF(msoa_calculations5[ICB26],msoa_calculations5[[#This Row],[ICB26]],msoa_calculations5[[ Pop20]])</f>
        <v>1.071088339040655E-2</v>
      </c>
      <c r="L3131" s="98" cm="1">
        <f t="array" ref="L3131">msoa_calculations5[[#This Row],[ Estimated case time (see and convey)]]*msoa_calculations5[[#This Row],[Population share of ICB]:[Population share of ICB]]</f>
        <v>0.914783657424319</v>
      </c>
      <c r="M3131" s="98" cm="1">
        <f t="array" ref="M3131">msoa_calculations5[[#This Row],[Estimated case time (see and treat)]]*msoa_calculations5[[#This Row],[Population share of ICB]:[Population share of ICB]]</f>
        <v>0.67063946828172072</v>
      </c>
      <c r="N3131" s="94" cm="1">
        <f t="array" ref="N3131">msoa_calculations5[[#This Row],[Weighted estimate]]*msoa_calculations5[[#This Row],[Population share of ICB]:[Population share of ICB]]</f>
        <v>0.84872048915072473</v>
      </c>
    </row>
    <row r="3132" spans="1:14">
      <c r="A3132" s="63" t="s">
        <v>2208</v>
      </c>
      <c r="B3132" s="63" t="s">
        <v>13717</v>
      </c>
      <c r="C3132" s="63" t="s">
        <v>13</v>
      </c>
      <c r="D3132" s="63" t="s">
        <v>96</v>
      </c>
      <c r="E3132" s="72">
        <v>10122</v>
      </c>
      <c r="F3132" s="64">
        <v>1</v>
      </c>
      <c r="G3132" s="79">
        <v>0</v>
      </c>
      <c r="H3132" s="133">
        <v>85.805946350097656</v>
      </c>
      <c r="I3132" s="134">
        <v>62.306640625</v>
      </c>
      <c r="J3132" s="105">
        <v>79.447250366210938</v>
      </c>
      <c r="K3132" s="96">
        <f>msoa_calculations5[[#This Row],[ Pop20]]/SUMIF(msoa_calculations5[ICB26],msoa_calculations5[[#This Row],[ICB26]],msoa_calculations5[[ Pop20]])</f>
        <v>1.3030716547799892E-2</v>
      </c>
      <c r="L3132" s="98" cm="1">
        <f t="array" ref="L3132">msoa_calculations5[[#This Row],[ Estimated case time (see and convey)]]*msoa_calculations5[[#This Row],[Population share of ICB]:[Population share of ICB]]</f>
        <v>1.1181129650038473</v>
      </c>
      <c r="M3132" s="98" cm="1">
        <f t="array" ref="M3132">msoa_calculations5[[#This Row],[Estimated case time (see and treat)]]*msoa_calculations5[[#This Row],[Population share of ICB]:[Population share of ICB]]</f>
        <v>0.8119001730300085</v>
      </c>
      <c r="N3132" s="94" cm="1">
        <f t="array" ref="N3132">msoa_calculations5[[#This Row],[Weighted estimate]]*msoa_calculations5[[#This Row],[Population share of ICB]:[Population share of ICB]]</f>
        <v>1.0352546000241858</v>
      </c>
    </row>
    <row r="3133" spans="1:14">
      <c r="A3133" s="63" t="s">
        <v>2206</v>
      </c>
      <c r="B3133" s="63" t="s">
        <v>13717</v>
      </c>
      <c r="C3133" s="63" t="s">
        <v>13</v>
      </c>
      <c r="D3133" s="63" t="s">
        <v>96</v>
      </c>
      <c r="E3133" s="72">
        <v>7090</v>
      </c>
      <c r="F3133" s="64">
        <v>1</v>
      </c>
      <c r="G3133" s="79">
        <v>0</v>
      </c>
      <c r="H3133" s="133">
        <v>87.329360961914063</v>
      </c>
      <c r="I3133" s="134">
        <v>62.326950073242188</v>
      </c>
      <c r="J3133" s="105">
        <v>80.563934326171875</v>
      </c>
      <c r="K3133" s="96">
        <f>msoa_calculations5[[#This Row],[ Pop20]]/SUMIF(msoa_calculations5[ICB26],msoa_calculations5[[#This Row],[ICB26]],msoa_calculations5[[ Pop20]])</f>
        <v>9.1274234661036582E-3</v>
      </c>
      <c r="L3133" s="98" cm="1">
        <f t="array" ref="L3133">msoa_calculations5[[#This Row],[ Estimated case time (see and convey)]]*msoa_calculations5[[#This Row],[Population share of ICB]:[Population share of ICB]]</f>
        <v>0.7970920585236112</v>
      </c>
      <c r="M3133" s="98" cm="1">
        <f t="array" ref="M3133">msoa_calculations5[[#This Row],[Estimated case time (see and treat)]]*msoa_calculations5[[#This Row],[Population share of ICB]:[Population share of ICB]]</f>
        <v>0.56888446666918191</v>
      </c>
      <c r="N3133" s="94" cm="1">
        <f t="array" ref="N3133">msoa_calculations5[[#This Row],[Weighted estimate]]*msoa_calculations5[[#This Row],[Population share of ICB]:[Population share of ICB]]</f>
        <v>0.73534114469033518</v>
      </c>
    </row>
    <row r="3134" spans="1:14">
      <c r="A3134" s="63" t="s">
        <v>2204</v>
      </c>
      <c r="B3134" s="63" t="s">
        <v>13717</v>
      </c>
      <c r="C3134" s="63" t="s">
        <v>13</v>
      </c>
      <c r="D3134" s="63" t="s">
        <v>96</v>
      </c>
      <c r="E3134" s="72">
        <v>11951</v>
      </c>
      <c r="F3134" s="64">
        <v>1</v>
      </c>
      <c r="G3134" s="79">
        <v>0</v>
      </c>
      <c r="H3134" s="133">
        <v>84.161872863769531</v>
      </c>
      <c r="I3134" s="134">
        <v>61.448814392089844</v>
      </c>
      <c r="J3134" s="105">
        <v>78.015922546386719</v>
      </c>
      <c r="K3134" s="96">
        <f>msoa_calculations5[[#This Row],[ Pop20]]/SUMIF(msoa_calculations5[ICB26],msoa_calculations5[[#This Row],[ICB26]],msoa_calculations5[[ Pop20]])</f>
        <v>1.5385308581580371E-2</v>
      </c>
      <c r="L3134" s="98" cm="1">
        <f t="array" ref="L3134">msoa_calculations5[[#This Row],[ Estimated case time (see and convey)]]*msoa_calculations5[[#This Row],[Population share of ICB]:[Population share of ICB]]</f>
        <v>1.2948563848128296</v>
      </c>
      <c r="M3134" s="98" cm="1">
        <f t="array" ref="M3134">msoa_calculations5[[#This Row],[Estimated case time (see and treat)]]*msoa_calculations5[[#This Row],[Population share of ICB]:[Population share of ICB]]</f>
        <v>0.94540897139455926</v>
      </c>
      <c r="N3134" s="94" cm="1">
        <f t="array" ref="N3134">msoa_calculations5[[#This Row],[Weighted estimate]]*msoa_calculations5[[#This Row],[Population share of ICB]:[Population share of ICB]]</f>
        <v>1.200299042652833</v>
      </c>
    </row>
    <row r="3135" spans="1:14">
      <c r="A3135" s="63" t="s">
        <v>2202</v>
      </c>
      <c r="B3135" s="63" t="s">
        <v>13717</v>
      </c>
      <c r="C3135" s="63" t="s">
        <v>13</v>
      </c>
      <c r="D3135" s="63" t="s">
        <v>96</v>
      </c>
      <c r="E3135" s="72">
        <v>6567</v>
      </c>
      <c r="F3135" s="64">
        <v>1</v>
      </c>
      <c r="G3135" s="79">
        <v>0</v>
      </c>
      <c r="H3135" s="133">
        <v>86.614044189453125</v>
      </c>
      <c r="I3135" s="134">
        <v>63.106880187988281</v>
      </c>
      <c r="J3135" s="105">
        <v>80.253219604492188</v>
      </c>
      <c r="K3135" s="96">
        <f>msoa_calculations5[[#This Row],[ Pop20]]/SUMIF(msoa_calculations5[ICB26],msoa_calculations5[[#This Row],[ICB26]],msoa_calculations5[[ Pop20]])</f>
        <v>8.4541311568269006E-3</v>
      </c>
      <c r="L3135" s="98" cm="1">
        <f t="array" ref="L3135">msoa_calculations5[[#This Row],[ Estimated case time (see and convey)]]*msoa_calculations5[[#This Row],[Population share of ICB]:[Population share of ICB]]</f>
        <v>0.7322464896008376</v>
      </c>
      <c r="M3135" s="98" cm="1">
        <f t="array" ref="M3135">msoa_calculations5[[#This Row],[Estimated case time (see and treat)]]*msoa_calculations5[[#This Row],[Population share of ICB]:[Population share of ICB]]</f>
        <v>0.53351384200741403</v>
      </c>
      <c r="N3135" s="94" cm="1">
        <f t="array" ref="N3135">msoa_calculations5[[#This Row],[Weighted estimate]]*msoa_calculations5[[#This Row],[Population share of ICB]:[Population share of ICB]]</f>
        <v>0.67847124429400885</v>
      </c>
    </row>
    <row r="3136" spans="1:14">
      <c r="A3136" s="63" t="s">
        <v>2200</v>
      </c>
      <c r="B3136" s="63" t="s">
        <v>13717</v>
      </c>
      <c r="C3136" s="63" t="s">
        <v>13</v>
      </c>
      <c r="D3136" s="63" t="s">
        <v>96</v>
      </c>
      <c r="E3136" s="72">
        <v>9614</v>
      </c>
      <c r="F3136" s="64">
        <v>1</v>
      </c>
      <c r="G3136" s="79">
        <v>0</v>
      </c>
      <c r="H3136" s="133">
        <v>85.987724304199219</v>
      </c>
      <c r="I3136" s="134">
        <v>63.644199371337891</v>
      </c>
      <c r="J3136" s="105">
        <v>79.9417724609375</v>
      </c>
      <c r="K3136" s="96">
        <f>msoa_calculations5[[#This Row],[ Pop20]]/SUMIF(msoa_calculations5[ICB26],msoa_calculations5[[#This Row],[ICB26]],msoa_calculations5[[ Pop20]])</f>
        <v>1.2376734725404877E-2</v>
      </c>
      <c r="L3136" s="98" cm="1">
        <f t="array" ref="L3136">msoa_calculations5[[#This Row],[ Estimated case time (see and convey)]]*msoa_calculations5[[#This Row],[Population share of ICB]:[Population share of ICB]]</f>
        <v>1.0642472533543235</v>
      </c>
      <c r="M3136" s="98" cm="1">
        <f t="array" ref="M3136">msoa_calculations5[[#This Row],[Estimated case time (see and treat)]]*msoa_calculations5[[#This Row],[Population share of ICB]:[Population share of ICB]]</f>
        <v>0.78770737242982891</v>
      </c>
      <c r="N3136" s="94" cm="1">
        <f t="array" ref="N3136">msoa_calculations5[[#This Row],[Weighted estimate]]*msoa_calculations5[[#This Row],[Population share of ICB]:[Population share of ICB]]</f>
        <v>0.9894181112277004</v>
      </c>
    </row>
    <row r="3137" spans="1:14">
      <c r="A3137" s="63" t="s">
        <v>2198</v>
      </c>
      <c r="B3137" s="63" t="s">
        <v>13717</v>
      </c>
      <c r="C3137" s="63" t="s">
        <v>13</v>
      </c>
      <c r="D3137" s="63" t="s">
        <v>96</v>
      </c>
      <c r="E3137" s="72">
        <v>9013</v>
      </c>
      <c r="F3137" s="64">
        <v>1</v>
      </c>
      <c r="G3137" s="79">
        <v>0</v>
      </c>
      <c r="H3137" s="133">
        <v>91.822769165039063</v>
      </c>
      <c r="I3137" s="134">
        <v>69.690773010253906</v>
      </c>
      <c r="J3137" s="105">
        <v>85.834053039550781</v>
      </c>
      <c r="K3137" s="96">
        <f>msoa_calculations5[[#This Row],[ Pop20]]/SUMIF(msoa_calculations5[ICB26],msoa_calculations5[[#This Row],[ICB26]],msoa_calculations5[[ Pop20]])</f>
        <v>1.1603027884343057E-2</v>
      </c>
      <c r="L3137" s="98" cm="1">
        <f t="array" ref="L3137">msoa_calculations5[[#This Row],[ Estimated case time (see and convey)]]*msoa_calculations5[[#This Row],[Population share of ICB]:[Population share of ICB]]</f>
        <v>1.0654221510395441</v>
      </c>
      <c r="M3137" s="98" cm="1">
        <f t="array" ref="M3137">msoa_calculations5[[#This Row],[Estimated case time (see and treat)]]*msoa_calculations5[[#This Row],[Population share of ICB]:[Population share of ICB]]</f>
        <v>0.8086239825193986</v>
      </c>
      <c r="N3137" s="94" cm="1">
        <f t="array" ref="N3137">msoa_calculations5[[#This Row],[Weighted estimate]]*msoa_calculations5[[#This Row],[Population share of ICB]:[Population share of ICB]]</f>
        <v>0.99593491084408869</v>
      </c>
    </row>
    <row r="3138" spans="1:14">
      <c r="A3138" s="63" t="s">
        <v>1528</v>
      </c>
      <c r="B3138" s="63" t="s">
        <v>13727</v>
      </c>
      <c r="C3138" s="63" t="s">
        <v>22</v>
      </c>
      <c r="D3138" s="63" t="s">
        <v>92</v>
      </c>
      <c r="E3138" s="72">
        <v>8067</v>
      </c>
      <c r="F3138" s="64">
        <v>1</v>
      </c>
      <c r="G3138" s="79">
        <v>0</v>
      </c>
      <c r="H3138" s="133">
        <v>99.205177307128906</v>
      </c>
      <c r="I3138" s="134">
        <v>70.826309204101563</v>
      </c>
      <c r="J3138" s="105">
        <v>91.526115417480469</v>
      </c>
      <c r="K3138" s="96">
        <f>msoa_calculations5[[#This Row],[ Pop20]]/SUMIF(msoa_calculations5[ICB26],msoa_calculations5[[#This Row],[ICB26]],msoa_calculations5[[ Pop20]])</f>
        <v>8.6745293366194826E-3</v>
      </c>
      <c r="L3138" s="98" cm="1">
        <f t="array" ref="L3138">msoa_calculations5[[#This Row],[ Estimated case time (see and convey)]]*msoa_calculations5[[#This Row],[Population share of ICB]:[Population share of ICB]]</f>
        <v>0.86055822089522704</v>
      </c>
      <c r="M3138" s="98" cm="1">
        <f t="array" ref="M3138">msoa_calculations5[[#This Row],[Estimated case time (see and treat)]]*msoa_calculations5[[#This Row],[Population share of ICB]:[Population share of ICB]]</f>
        <v>0.6143848969954615</v>
      </c>
      <c r="N3138" s="94" cm="1">
        <f t="array" ref="N3138">msoa_calculations5[[#This Row],[Weighted estimate]]*msoa_calculations5[[#This Row],[Population share of ICB]:[Population share of ICB]]</f>
        <v>0.793945973255755</v>
      </c>
    </row>
    <row r="3139" spans="1:14">
      <c r="A3139" s="63" t="s">
        <v>1526</v>
      </c>
      <c r="B3139" s="63" t="s">
        <v>13727</v>
      </c>
      <c r="C3139" s="63" t="s">
        <v>22</v>
      </c>
      <c r="D3139" s="63" t="s">
        <v>92</v>
      </c>
      <c r="E3139" s="72">
        <v>6222</v>
      </c>
      <c r="F3139" s="64">
        <v>1</v>
      </c>
      <c r="G3139" s="79">
        <v>0</v>
      </c>
      <c r="H3139" s="133">
        <v>92.406959533691406</v>
      </c>
      <c r="I3139" s="134">
        <v>64.82623291015625</v>
      </c>
      <c r="J3139" s="105">
        <v>84.943862915039063</v>
      </c>
      <c r="K3139" s="96">
        <f>msoa_calculations5[[#This Row],[ Pop20]]/SUMIF(msoa_calculations5[ICB26],msoa_calculations5[[#This Row],[ICB26]],msoa_calculations5[[ Pop20]])</f>
        <v>6.6905815708995188E-3</v>
      </c>
      <c r="L3139" s="98" cm="1">
        <f t="array" ref="L3139">msoa_calculations5[[#This Row],[ Estimated case time (see and convey)]]*msoa_calculations5[[#This Row],[Population share of ICB]:[Population share of ICB]]</f>
        <v>0.61825630047897329</v>
      </c>
      <c r="M3139" s="98" cm="1">
        <f t="array" ref="M3139">msoa_calculations5[[#This Row],[Estimated case time (see and treat)]]*msoa_calculations5[[#This Row],[Population share of ICB]:[Population share of ICB]]</f>
        <v>0.43372519921953129</v>
      </c>
      <c r="N3139" s="94" cm="1">
        <f t="array" ref="N3139">msoa_calculations5[[#This Row],[Weighted estimate]]*msoa_calculations5[[#This Row],[Population share of ICB]:[Population share of ICB]]</f>
        <v>0.56832384378037537</v>
      </c>
    </row>
    <row r="3140" spans="1:14">
      <c r="A3140" s="63" t="s">
        <v>1524</v>
      </c>
      <c r="B3140" s="63" t="s">
        <v>13727</v>
      </c>
      <c r="C3140" s="63" t="s">
        <v>22</v>
      </c>
      <c r="D3140" s="63" t="s">
        <v>92</v>
      </c>
      <c r="E3140" s="72">
        <v>6571</v>
      </c>
      <c r="F3140" s="64">
        <v>1</v>
      </c>
      <c r="G3140" s="79">
        <v>0</v>
      </c>
      <c r="H3140" s="133">
        <v>95.514358520507813</v>
      </c>
      <c r="I3140" s="134">
        <v>68.897125244140625</v>
      </c>
      <c r="J3140" s="105">
        <v>88.311981201171875</v>
      </c>
      <c r="K3140" s="96">
        <f>msoa_calculations5[[#This Row],[ Pop20]]/SUMIF(msoa_calculations5[ICB26],msoa_calculations5[[#This Row],[ICB26]],msoa_calculations5[[ Pop20]])</f>
        <v>7.065864915201019E-3</v>
      </c>
      <c r="L3140" s="98" cm="1">
        <f t="array" ref="L3140">msoa_calculations5[[#This Row],[ Estimated case time (see and convey)]]*msoa_calculations5[[#This Row],[Population share of ICB]:[Population share of ICB]]</f>
        <v>0.67489155476798768</v>
      </c>
      <c r="M3140" s="98" cm="1">
        <f t="array" ref="M3140">msoa_calculations5[[#This Row],[Estimated case time (see and treat)]]*msoa_calculations5[[#This Row],[Population share of ICB]:[Population share of ICB]]</f>
        <v>0.48681778002078369</v>
      </c>
      <c r="N3140" s="94" cm="1">
        <f t="array" ref="N3140">msoa_calculations5[[#This Row],[Weighted estimate]]*msoa_calculations5[[#This Row],[Population share of ICB]:[Population share of ICB]]</f>
        <v>0.62400052956125229</v>
      </c>
    </row>
    <row r="3141" spans="1:14">
      <c r="A3141" s="63" t="s">
        <v>1522</v>
      </c>
      <c r="B3141" s="63" t="s">
        <v>13727</v>
      </c>
      <c r="C3141" s="63" t="s">
        <v>22</v>
      </c>
      <c r="D3141" s="63" t="s">
        <v>92</v>
      </c>
      <c r="E3141" s="72">
        <v>9284</v>
      </c>
      <c r="F3141" s="64">
        <v>1</v>
      </c>
      <c r="G3141" s="79">
        <v>0</v>
      </c>
      <c r="H3141" s="133">
        <v>92.023117065429688</v>
      </c>
      <c r="I3141" s="134">
        <v>66.693267822265625</v>
      </c>
      <c r="J3141" s="105">
        <v>85.169090270996094</v>
      </c>
      <c r="K3141" s="96">
        <f>msoa_calculations5[[#This Row],[ Pop20]]/SUMIF(msoa_calculations5[ICB26],msoa_calculations5[[#This Row],[ICB26]],msoa_calculations5[[ Pop20]])</f>
        <v>9.9831821446851703E-3</v>
      </c>
      <c r="L3141" s="98" cm="1">
        <f t="array" ref="L3141">msoa_calculations5[[#This Row],[ Estimated case time (see and convey)]]*msoa_calculations5[[#This Row],[Population share of ICB]:[Population share of ICB]]</f>
        <v>0.91868353918587087</v>
      </c>
      <c r="M3141" s="98" cm="1">
        <f t="array" ref="M3141">msoa_calculations5[[#This Row],[Estimated case time (see and treat)]]*msoa_calculations5[[#This Row],[Population share of ICB]:[Population share of ICB]]</f>
        <v>0.66581104049394824</v>
      </c>
      <c r="N3141" s="94" cm="1">
        <f t="array" ref="N3141">msoa_calculations5[[#This Row],[Weighted estimate]]*msoa_calculations5[[#This Row],[Population share of ICB]:[Population share of ICB]]</f>
        <v>0.85025854127248768</v>
      </c>
    </row>
    <row r="3142" spans="1:14">
      <c r="A3142" s="63" t="s">
        <v>1520</v>
      </c>
      <c r="B3142" s="63" t="s">
        <v>13727</v>
      </c>
      <c r="C3142" s="63" t="s">
        <v>22</v>
      </c>
      <c r="D3142" s="63" t="s">
        <v>92</v>
      </c>
      <c r="E3142" s="72">
        <v>7077</v>
      </c>
      <c r="F3142" s="64">
        <v>1</v>
      </c>
      <c r="G3142" s="79">
        <v>0</v>
      </c>
      <c r="H3142" s="133">
        <v>93.376922607421875</v>
      </c>
      <c r="I3142" s="134">
        <v>66.4005126953125</v>
      </c>
      <c r="J3142" s="105">
        <v>86.077354431152344</v>
      </c>
      <c r="K3142" s="96">
        <f>msoa_calculations5[[#This Row],[ Pop20]]/SUMIF(msoa_calculations5[ICB26],msoa_calculations5[[#This Row],[ICB26]],msoa_calculations5[[ Pop20]])</f>
        <v>7.6099719989160871E-3</v>
      </c>
      <c r="L3142" s="98" cm="1">
        <f t="array" ref="L3142">msoa_calculations5[[#This Row],[ Estimated case time (see and convey)]]*msoa_calculations5[[#This Row],[Population share of ICB]:[Population share of ICB]]</f>
        <v>0.71059576638743505</v>
      </c>
      <c r="M3142" s="98" cm="1">
        <f t="array" ref="M3142">msoa_calculations5[[#This Row],[Estimated case time (see and treat)]]*msoa_calculations5[[#This Row],[Population share of ICB]:[Population share of ICB]]</f>
        <v>0.50530604232500032</v>
      </c>
      <c r="N3142" s="94" cm="1">
        <f t="array" ref="N3142">msoa_calculations5[[#This Row],[Weighted estimate]]*msoa_calculations5[[#This Row],[Population share of ICB]:[Population share of ICB]]</f>
        <v>0.65504625696184493</v>
      </c>
    </row>
    <row r="3143" spans="1:14">
      <c r="A3143" s="63" t="s">
        <v>1518</v>
      </c>
      <c r="B3143" s="63" t="s">
        <v>13727</v>
      </c>
      <c r="C3143" s="63" t="s">
        <v>22</v>
      </c>
      <c r="D3143" s="63" t="s">
        <v>92</v>
      </c>
      <c r="E3143" s="72">
        <v>6259</v>
      </c>
      <c r="F3143" s="64">
        <v>1</v>
      </c>
      <c r="G3143" s="79">
        <v>0</v>
      </c>
      <c r="H3143" s="133">
        <v>91.814338684082031</v>
      </c>
      <c r="I3143" s="134">
        <v>64.800613403320313</v>
      </c>
      <c r="J3143" s="105">
        <v>84.504669189453125</v>
      </c>
      <c r="K3143" s="96">
        <f>msoa_calculations5[[#This Row],[ Pop20]]/SUMIF(msoa_calculations5[ICB26],msoa_calculations5[[#This Row],[ICB26]],msoa_calculations5[[ Pop20]])</f>
        <v>6.7303680572581301E-3</v>
      </c>
      <c r="L3143" s="98" cm="1">
        <f t="array" ref="L3143">msoa_calculations5[[#This Row],[ Estimated case time (see and convey)]]*msoa_calculations5[[#This Row],[Population share of ICB]:[Population share of ICB]]</f>
        <v>0.61794429227762515</v>
      </c>
      <c r="M3143" s="98" cm="1">
        <f t="array" ref="M3143">msoa_calculations5[[#This Row],[Estimated case time (see and treat)]]*msoa_calculations5[[#This Row],[Population share of ICB]:[Population share of ICB]]</f>
        <v>0.43613197854044006</v>
      </c>
      <c r="N3143" s="94" cm="1">
        <f t="array" ref="N3143">msoa_calculations5[[#This Row],[Weighted estimate]]*msoa_calculations5[[#This Row],[Population share of ICB]:[Population share of ICB]]</f>
        <v>0.56874752620186064</v>
      </c>
    </row>
    <row r="3144" spans="1:14">
      <c r="A3144" s="63" t="s">
        <v>1516</v>
      </c>
      <c r="B3144" s="63" t="s">
        <v>13727</v>
      </c>
      <c r="C3144" s="63" t="s">
        <v>22</v>
      </c>
      <c r="D3144" s="63" t="s">
        <v>92</v>
      </c>
      <c r="E3144" s="72">
        <v>10237</v>
      </c>
      <c r="F3144" s="64">
        <v>1</v>
      </c>
      <c r="G3144" s="79">
        <v>0</v>
      </c>
      <c r="H3144" s="133">
        <v>94.329315185546875</v>
      </c>
      <c r="I3144" s="134">
        <v>67.720123291015625</v>
      </c>
      <c r="J3144" s="105">
        <v>87.129112243652344</v>
      </c>
      <c r="K3144" s="96">
        <f>msoa_calculations5[[#This Row],[ Pop20]]/SUMIF(msoa_calculations5[ICB26],msoa_calculations5[[#This Row],[ICB26]],msoa_calculations5[[ Pop20]])</f>
        <v>1.1007952996029954E-2</v>
      </c>
      <c r="L3144" s="98" cm="1">
        <f t="array" ref="L3144">msoa_calculations5[[#This Row],[ Estimated case time (see and convey)]]*msoa_calculations5[[#This Row],[Population share of ICB]:[Population share of ICB]]</f>
        <v>1.0383726677101945</v>
      </c>
      <c r="M3144" s="98" cm="1">
        <f t="array" ref="M3144">msoa_calculations5[[#This Row],[Estimated case time (see and treat)]]*msoa_calculations5[[#This Row],[Population share of ICB]:[Population share of ICB]]</f>
        <v>0.74545993407285338</v>
      </c>
      <c r="N3144" s="94" cm="1">
        <f t="array" ref="N3144">msoa_calculations5[[#This Row],[Weighted estimate]]*msoa_calculations5[[#This Row],[Population share of ICB]:[Population share of ICB]]</f>
        <v>0.95911317216394298</v>
      </c>
    </row>
    <row r="3145" spans="1:14">
      <c r="A3145" s="63" t="s">
        <v>1514</v>
      </c>
      <c r="B3145" s="63" t="s">
        <v>13727</v>
      </c>
      <c r="C3145" s="63" t="s">
        <v>22</v>
      </c>
      <c r="D3145" s="63" t="s">
        <v>92</v>
      </c>
      <c r="E3145" s="72">
        <v>9911</v>
      </c>
      <c r="F3145" s="64">
        <v>1</v>
      </c>
      <c r="G3145" s="79">
        <v>0</v>
      </c>
      <c r="H3145" s="133">
        <v>90.167434692382813</v>
      </c>
      <c r="I3145" s="134">
        <v>65.375175476074219</v>
      </c>
      <c r="J3145" s="105">
        <v>83.458877563476563</v>
      </c>
      <c r="K3145" s="96">
        <f>msoa_calculations5[[#This Row],[ Pop20]]/SUMIF(msoa_calculations5[ICB26],msoa_calculations5[[#This Row],[ICB26]],msoa_calculations5[[ Pop20]])</f>
        <v>1.0657401791897321E-2</v>
      </c>
      <c r="L3145" s="98" cm="1">
        <f t="array" ref="L3145">msoa_calculations5[[#This Row],[ Estimated case time (see and convey)]]*msoa_calculations5[[#This Row],[Population share of ICB]:[Population share of ICB]]</f>
        <v>0.96095058006138523</v>
      </c>
      <c r="M3145" s="98" cm="1">
        <f t="array" ref="M3145">msoa_calculations5[[#This Row],[Estimated case time (see and treat)]]*msoa_calculations5[[#This Row],[Population share of ICB]:[Population share of ICB]]</f>
        <v>0.69672951226431512</v>
      </c>
      <c r="N3145" s="94" cm="1">
        <f t="array" ref="N3145">msoa_calculations5[[#This Row],[Weighted estimate]]*msoa_calculations5[[#This Row],[Population share of ICB]:[Population share of ICB]]</f>
        <v>0.88945479129473426</v>
      </c>
    </row>
    <row r="3146" spans="1:14">
      <c r="A3146" s="63" t="s">
        <v>1512</v>
      </c>
      <c r="B3146" s="63" t="s">
        <v>13727</v>
      </c>
      <c r="C3146" s="63" t="s">
        <v>22</v>
      </c>
      <c r="D3146" s="63" t="s">
        <v>92</v>
      </c>
      <c r="E3146" s="72">
        <v>7108</v>
      </c>
      <c r="F3146" s="64">
        <v>1</v>
      </c>
      <c r="G3146" s="79">
        <v>0</v>
      </c>
      <c r="H3146" s="133">
        <v>88.35723876953125</v>
      </c>
      <c r="I3146" s="134">
        <v>63.054061889648438</v>
      </c>
      <c r="J3146" s="105">
        <v>81.510429382324219</v>
      </c>
      <c r="K3146" s="96">
        <f>msoa_calculations5[[#This Row],[ Pop20]]/SUMIF(msoa_calculations5[ICB26],msoa_calculations5[[#This Row],[ICB26]],msoa_calculations5[[ Pop20]])</f>
        <v>7.6433066226219513E-3</v>
      </c>
      <c r="L3146" s="98" cm="1">
        <f t="array" ref="L3146">msoa_calculations5[[#This Row],[ Estimated case time (see and convey)]]*msoa_calculations5[[#This Row],[Population share of ICB]:[Population share of ICB]]</f>
        <v>0.67534146824374719</v>
      </c>
      <c r="M3146" s="98" cm="1">
        <f t="array" ref="M3146">msoa_calculations5[[#This Row],[Estimated case time (see and treat)]]*msoa_calculations5[[#This Row],[Population share of ICB]:[Population share of ICB]]</f>
        <v>0.48194152882436431</v>
      </c>
      <c r="N3146" s="94" cm="1">
        <f t="array" ref="N3146">msoa_calculations5[[#This Row],[Weighted estimate]]*msoa_calculations5[[#This Row],[Population share of ICB]:[Population share of ICB]]</f>
        <v>0.62300920471067756</v>
      </c>
    </row>
    <row r="3147" spans="1:14">
      <c r="A3147" s="63" t="s">
        <v>1510</v>
      </c>
      <c r="B3147" s="63" t="s">
        <v>13727</v>
      </c>
      <c r="C3147" s="63" t="s">
        <v>22</v>
      </c>
      <c r="D3147" s="63" t="s">
        <v>92</v>
      </c>
      <c r="E3147" s="72">
        <v>5672</v>
      </c>
      <c r="F3147" s="64">
        <v>1</v>
      </c>
      <c r="G3147" s="79">
        <v>0</v>
      </c>
      <c r="H3147" s="133">
        <v>95.913421630859375</v>
      </c>
      <c r="I3147" s="134">
        <v>66.355377197265625</v>
      </c>
      <c r="J3147" s="105">
        <v>87.915283203125</v>
      </c>
      <c r="K3147" s="96">
        <f>msoa_calculations5[[#This Row],[ Pop20]]/SUMIF(msoa_calculations5[ICB26],msoa_calculations5[[#This Row],[ICB26]],msoa_calculations5[[ Pop20]])</f>
        <v>6.0991608277309655E-3</v>
      </c>
      <c r="L3147" s="98" cm="1">
        <f t="array" ref="L3147">msoa_calculations5[[#This Row],[ Estimated case time (see and convey)]]*msoa_calculations5[[#This Row],[Population share of ICB]:[Population share of ICB]]</f>
        <v>0.5849913840645814</v>
      </c>
      <c r="M3147" s="98" cm="1">
        <f t="array" ref="M3147">msoa_calculations5[[#This Row],[Estimated case time (see and treat)]]*msoa_calculations5[[#This Row],[Population share of ICB]:[Population share of ICB]]</f>
        <v>0.40471211731087503</v>
      </c>
      <c r="N3147" s="94" cm="1">
        <f t="array" ref="N3147">msoa_calculations5[[#This Row],[Weighted estimate]]*msoa_calculations5[[#This Row],[Population share of ICB]:[Population share of ICB]]</f>
        <v>0.53620945147137411</v>
      </c>
    </row>
    <row r="3148" spans="1:14">
      <c r="A3148" s="63" t="s">
        <v>1508</v>
      </c>
      <c r="B3148" s="63" t="s">
        <v>13727</v>
      </c>
      <c r="C3148" s="63" t="s">
        <v>22</v>
      </c>
      <c r="D3148" s="63" t="s">
        <v>92</v>
      </c>
      <c r="E3148" s="72">
        <v>10622</v>
      </c>
      <c r="F3148" s="64">
        <v>1</v>
      </c>
      <c r="G3148" s="79">
        <v>0</v>
      </c>
      <c r="H3148" s="133">
        <v>90.181716918945313</v>
      </c>
      <c r="I3148" s="134">
        <v>63.694190979003906</v>
      </c>
      <c r="J3148" s="105">
        <v>83.014434814453125</v>
      </c>
      <c r="K3148" s="96">
        <f>msoa_calculations5[[#This Row],[ Pop20]]/SUMIF(msoa_calculations5[ICB26],msoa_calculations5[[#This Row],[ICB26]],msoa_calculations5[[ Pop20]])</f>
        <v>1.142194751624794E-2</v>
      </c>
      <c r="L3148" s="98" cm="1">
        <f t="array" ref="L3148">msoa_calculations5[[#This Row],[ Estimated case time (see and convey)]]*msoa_calculations5[[#This Row],[Population share of ICB]:[Population share of ICB]]</f>
        <v>1.0300508375733222</v>
      </c>
      <c r="M3148" s="98" cm="1">
        <f t="array" ref="M3148">msoa_calculations5[[#This Row],[Estimated case time (see and treat)]]*msoa_calculations5[[#This Row],[Population share of ICB]:[Population share of ICB]]</f>
        <v>0.72751170645205565</v>
      </c>
      <c r="N3148" s="94" cm="1">
        <f t="array" ref="N3148">msoa_calculations5[[#This Row],[Weighted estimate]]*msoa_calculations5[[#This Row],[Population share of ICB]:[Population share of ICB]]</f>
        <v>0.94818651754166938</v>
      </c>
    </row>
    <row r="3149" spans="1:14">
      <c r="A3149" s="63" t="s">
        <v>1506</v>
      </c>
      <c r="B3149" s="63" t="s">
        <v>13727</v>
      </c>
      <c r="C3149" s="63" t="s">
        <v>22</v>
      </c>
      <c r="D3149" s="63" t="s">
        <v>92</v>
      </c>
      <c r="E3149" s="72">
        <v>8267</v>
      </c>
      <c r="F3149" s="64">
        <v>1</v>
      </c>
      <c r="G3149" s="79">
        <v>0</v>
      </c>
      <c r="H3149" s="133">
        <v>87.665397644042969</v>
      </c>
      <c r="I3149" s="134">
        <v>64.158126831054688</v>
      </c>
      <c r="J3149" s="105">
        <v>81.304542541503906</v>
      </c>
      <c r="K3149" s="96">
        <f>msoa_calculations5[[#This Row],[ Pop20]]/SUMIF(msoa_calculations5[ICB26],msoa_calculations5[[#This Row],[ICB26]],msoa_calculations5[[ Pop20]])</f>
        <v>8.8895914250444099E-3</v>
      </c>
      <c r="L3149" s="98" cm="1">
        <f t="array" ref="L3149">msoa_calculations5[[#This Row],[ Estimated case time (see and convey)]]*msoa_calculations5[[#This Row],[Population share of ICB]:[Population share of ICB]]</f>
        <v>0.77930956716959277</v>
      </c>
      <c r="M3149" s="98" cm="1">
        <f t="array" ref="M3149">msoa_calculations5[[#This Row],[Estimated case time (see and treat)]]*msoa_calculations5[[#This Row],[Population share of ICB]:[Population share of ICB]]</f>
        <v>0.57033953412425542</v>
      </c>
      <c r="N3149" s="94" cm="1">
        <f t="array" ref="N3149">msoa_calculations5[[#This Row],[Weighted estimate]]*msoa_calculations5[[#This Row],[Population share of ICB]:[Population share of ICB]]</f>
        <v>0.7227641641941116</v>
      </c>
    </row>
    <row r="3150" spans="1:14">
      <c r="A3150" s="63" t="s">
        <v>1504</v>
      </c>
      <c r="B3150" s="63" t="s">
        <v>13727</v>
      </c>
      <c r="C3150" s="63" t="s">
        <v>22</v>
      </c>
      <c r="D3150" s="63" t="s">
        <v>92</v>
      </c>
      <c r="E3150" s="72">
        <v>5899</v>
      </c>
      <c r="F3150" s="64">
        <v>1</v>
      </c>
      <c r="G3150" s="79">
        <v>0</v>
      </c>
      <c r="H3150" s="133">
        <v>95.773246765136719</v>
      </c>
      <c r="I3150" s="134">
        <v>67.102714538574219</v>
      </c>
      <c r="J3150" s="105">
        <v>88.0152587890625</v>
      </c>
      <c r="K3150" s="96">
        <f>msoa_calculations5[[#This Row],[ Pop20]]/SUMIF(msoa_calculations5[ICB26],msoa_calculations5[[#This Row],[ICB26]],msoa_calculations5[[ Pop20]])</f>
        <v>6.3432562980932595E-3</v>
      </c>
      <c r="L3150" s="98" cm="1">
        <f t="array" ref="L3150">msoa_calculations5[[#This Row],[ Estimated case time (see and convey)]]*msoa_calculations5[[#This Row],[Population share of ICB]:[Population share of ICB]]</f>
        <v>0.60751425073179344</v>
      </c>
      <c r="M3150" s="98" cm="1">
        <f t="array" ref="M3150">msoa_calculations5[[#This Row],[Estimated case time (see and treat)]]*msoa_calculations5[[#This Row],[Population share of ICB]:[Population share of ICB]]</f>
        <v>0.42564971661596507</v>
      </c>
      <c r="N3150" s="94" cm="1">
        <f t="array" ref="N3150">msoa_calculations5[[#This Row],[Weighted estimate]]*msoa_calculations5[[#This Row],[Population share of ICB]:[Population share of ICB]]</f>
        <v>0.5583033446420288</v>
      </c>
    </row>
    <row r="3151" spans="1:14">
      <c r="A3151" s="63" t="s">
        <v>1502</v>
      </c>
      <c r="B3151" s="63" t="s">
        <v>13727</v>
      </c>
      <c r="C3151" s="63" t="s">
        <v>22</v>
      </c>
      <c r="D3151" s="63" t="s">
        <v>92</v>
      </c>
      <c r="E3151" s="72">
        <v>10527</v>
      </c>
      <c r="F3151" s="64">
        <v>1</v>
      </c>
      <c r="G3151" s="79">
        <v>0</v>
      </c>
      <c r="H3151" s="133">
        <v>85.496063232421875</v>
      </c>
      <c r="I3151" s="134">
        <v>60.429508209228516</v>
      </c>
      <c r="J3151" s="105">
        <v>78.713279724121094</v>
      </c>
      <c r="K3151" s="96">
        <f>msoa_calculations5[[#This Row],[ Pop20]]/SUMIF(msoa_calculations5[ICB26],msoa_calculations5[[#This Row],[ICB26]],msoa_calculations5[[ Pop20]])</f>
        <v>1.13197930242461E-2</v>
      </c>
      <c r="L3151" s="98" cm="1">
        <f t="array" ref="L3151">msoa_calculations5[[#This Row],[ Estimated case time (see and convey)]]*msoa_calculations5[[#This Row],[Population share of ICB]:[Population share of ICB]]</f>
        <v>0.96779774017887255</v>
      </c>
      <c r="M3151" s="98" cm="1">
        <f t="array" ref="M3151">msoa_calculations5[[#This Row],[Estimated case time (see and treat)]]*msoa_calculations5[[#This Row],[Population share of ICB]:[Population share of ICB]]</f>
        <v>0.6840495254854474</v>
      </c>
      <c r="N3151" s="94" cm="1">
        <f t="array" ref="N3151">msoa_calculations5[[#This Row],[Weighted estimate]]*msoa_calculations5[[#This Row],[Population share of ICB]:[Population share of ICB]]</f>
        <v>0.89101803473663788</v>
      </c>
    </row>
    <row r="3152" spans="1:14">
      <c r="A3152" s="63" t="s">
        <v>1500</v>
      </c>
      <c r="B3152" s="63" t="s">
        <v>13727</v>
      </c>
      <c r="C3152" s="63" t="s">
        <v>22</v>
      </c>
      <c r="D3152" s="63" t="s">
        <v>92</v>
      </c>
      <c r="E3152" s="72">
        <v>6683</v>
      </c>
      <c r="F3152" s="64">
        <v>1</v>
      </c>
      <c r="G3152" s="79">
        <v>0</v>
      </c>
      <c r="H3152" s="133">
        <v>85.225234985351563</v>
      </c>
      <c r="I3152" s="134">
        <v>60.513759613037109</v>
      </c>
      <c r="J3152" s="105">
        <v>78.538536071777344</v>
      </c>
      <c r="K3152" s="96">
        <f>msoa_calculations5[[#This Row],[ Pop20]]/SUMIF(msoa_calculations5[ICB26],msoa_calculations5[[#This Row],[ICB26]],msoa_calculations5[[ Pop20]])</f>
        <v>7.1862996847189787E-3</v>
      </c>
      <c r="L3152" s="98" cm="1">
        <f t="array" ref="L3152">msoa_calculations5[[#This Row],[ Estimated case time (see and convey)]]*msoa_calculations5[[#This Row],[Population share of ICB]:[Population share of ICB]]</f>
        <v>0.6124540793053328</v>
      </c>
      <c r="M3152" s="98" cm="1">
        <f t="array" ref="M3152">msoa_calculations5[[#This Row],[Estimated case time (see and treat)]]*msoa_calculations5[[#This Row],[Population share of ICB]:[Population share of ICB]]</f>
        <v>0.43487001162832867</v>
      </c>
      <c r="N3152" s="94" cm="1">
        <f t="array" ref="N3152">msoa_calculations5[[#This Row],[Weighted estimate]]*msoa_calculations5[[#This Row],[Population share of ICB]:[Population share of ICB]]</f>
        <v>0.56440145701090372</v>
      </c>
    </row>
    <row r="3153" spans="1:14">
      <c r="A3153" s="63" t="s">
        <v>1498</v>
      </c>
      <c r="B3153" s="63" t="s">
        <v>13727</v>
      </c>
      <c r="C3153" s="63" t="s">
        <v>22</v>
      </c>
      <c r="D3153" s="63" t="s">
        <v>92</v>
      </c>
      <c r="E3153" s="72">
        <v>7681</v>
      </c>
      <c r="F3153" s="64">
        <v>1</v>
      </c>
      <c r="G3153" s="79">
        <v>0</v>
      </c>
      <c r="H3153" s="133">
        <v>87.199462890625</v>
      </c>
      <c r="I3153" s="134">
        <v>62.766742706298828</v>
      </c>
      <c r="J3153" s="105">
        <v>80.588188171386719</v>
      </c>
      <c r="K3153" s="96">
        <f>msoa_calculations5[[#This Row],[ Pop20]]/SUMIF(msoa_calculations5[ICB26],msoa_calculations5[[#This Row],[ICB26]],msoa_calculations5[[ Pop20]])</f>
        <v>8.2594595059593701E-3</v>
      </c>
      <c r="L3153" s="98" cm="1">
        <f t="array" ref="L3153">msoa_calculations5[[#This Row],[ Estimated case time (see and convey)]]*msoa_calculations5[[#This Row],[Population share of ICB]:[Population share of ICB]]</f>
        <v>0.72022043268652403</v>
      </c>
      <c r="M3153" s="98" cm="1">
        <f t="array" ref="M3153">msoa_calculations5[[#This Row],[Estimated case time (see and treat)]]*msoa_calculations5[[#This Row],[Population share of ICB]:[Population share of ICB]]</f>
        <v>0.51841936970364577</v>
      </c>
      <c r="N3153" s="94" cm="1">
        <f t="array" ref="N3153">msoa_calculations5[[#This Row],[Weighted estimate]]*msoa_calculations5[[#This Row],[Population share of ICB]:[Population share of ICB]]</f>
        <v>0.66561487686020249</v>
      </c>
    </row>
    <row r="3154" spans="1:14">
      <c r="A3154" s="63" t="s">
        <v>1496</v>
      </c>
      <c r="B3154" s="63" t="s">
        <v>13727</v>
      </c>
      <c r="C3154" s="63" t="s">
        <v>22</v>
      </c>
      <c r="D3154" s="63" t="s">
        <v>92</v>
      </c>
      <c r="E3154" s="72">
        <v>5368</v>
      </c>
      <c r="F3154" s="64">
        <v>1</v>
      </c>
      <c r="G3154" s="79">
        <v>0</v>
      </c>
      <c r="H3154" s="133">
        <v>94.377891540527344</v>
      </c>
      <c r="I3154" s="134">
        <v>65.916397094726563</v>
      </c>
      <c r="J3154" s="105">
        <v>86.676467895507813</v>
      </c>
      <c r="K3154" s="96">
        <f>msoa_calculations5[[#This Row],[ Pop20]]/SUMIF(msoa_calculations5[ICB26],msoa_calculations5[[#This Row],[ICB26]],msoa_calculations5[[ Pop20]])</f>
        <v>5.7722664533250752E-3</v>
      </c>
      <c r="L3154" s="98" cm="1">
        <f t="array" ref="L3154">msoa_calculations5[[#This Row],[ Estimated case time (see and convey)]]*msoa_calculations5[[#This Row],[Population share of ICB]:[Population share of ICB]]</f>
        <v>0.5447743372749384</v>
      </c>
      <c r="M3154" s="98" cm="1">
        <f t="array" ref="M3154">msoa_calculations5[[#This Row],[Estimated case time (see and treat)]]*msoa_calculations5[[#This Row],[Population share of ICB]:[Population share of ICB]]</f>
        <v>0.38048700767394461</v>
      </c>
      <c r="N3154" s="94" cm="1">
        <f t="array" ref="N3154">msoa_calculations5[[#This Row],[Weighted estimate]]*msoa_calculations5[[#This Row],[Population share of ICB]:[Population share of ICB]]</f>
        <v>0.50031966792594762</v>
      </c>
    </row>
    <row r="3155" spans="1:14">
      <c r="A3155" s="63" t="s">
        <v>1494</v>
      </c>
      <c r="B3155" s="63" t="s">
        <v>13727</v>
      </c>
      <c r="C3155" s="63" t="s">
        <v>22</v>
      </c>
      <c r="D3155" s="63" t="s">
        <v>92</v>
      </c>
      <c r="E3155" s="72">
        <v>8857</v>
      </c>
      <c r="F3155" s="64">
        <v>1</v>
      </c>
      <c r="G3155" s="79">
        <v>0</v>
      </c>
      <c r="H3155" s="133">
        <v>88.745475769042969</v>
      </c>
      <c r="I3155" s="134">
        <v>62.679786682128906</v>
      </c>
      <c r="J3155" s="105">
        <v>81.692337036132813</v>
      </c>
      <c r="K3155" s="96">
        <f>msoa_calculations5[[#This Row],[ Pop20]]/SUMIF(msoa_calculations5[ICB26],msoa_calculations5[[#This Row],[ICB26]],msoa_calculations5[[ Pop20]])</f>
        <v>9.5240245858979489E-3</v>
      </c>
      <c r="L3155" s="98" cm="1">
        <f t="array" ref="L3155">msoa_calculations5[[#This Row],[ Estimated case time (see and convey)]]*msoa_calculations5[[#This Row],[Population share of ICB]:[Population share of ICB]]</f>
        <v>0.84521409311157591</v>
      </c>
      <c r="M3155" s="98" cm="1">
        <f t="array" ref="M3155">msoa_calculations5[[#This Row],[Estimated case time (see and treat)]]*msoa_calculations5[[#This Row],[Population share of ICB]:[Population share of ICB]]</f>
        <v>0.59696382939943449</v>
      </c>
      <c r="N3155" s="94" cm="1">
        <f t="array" ref="N3155">msoa_calculations5[[#This Row],[Weighted estimate]]*msoa_calculations5[[#This Row],[Population share of ICB]:[Population share of ICB]]</f>
        <v>0.77803982641159053</v>
      </c>
    </row>
    <row r="3156" spans="1:14">
      <c r="A3156" s="63" t="s">
        <v>1492</v>
      </c>
      <c r="B3156" s="63" t="s">
        <v>13727</v>
      </c>
      <c r="C3156" s="63" t="s">
        <v>22</v>
      </c>
      <c r="D3156" s="63" t="s">
        <v>92</v>
      </c>
      <c r="E3156" s="72">
        <v>8715</v>
      </c>
      <c r="F3156" s="64">
        <v>1</v>
      </c>
      <c r="G3156" s="79">
        <v>0</v>
      </c>
      <c r="H3156" s="133">
        <v>83.9862060546875</v>
      </c>
      <c r="I3156" s="134">
        <v>60.030200958251953</v>
      </c>
      <c r="J3156" s="105">
        <v>77.503929138183594</v>
      </c>
      <c r="K3156" s="96">
        <f>msoa_calculations5[[#This Row],[ Pop20]]/SUMIF(msoa_calculations5[ICB26],msoa_calculations5[[#This Row],[ICB26]],msoa_calculations5[[ Pop20]])</f>
        <v>9.3713305031162489E-3</v>
      </c>
      <c r="L3156" s="98" cm="1">
        <f t="array" ref="L3156">msoa_calculations5[[#This Row],[ Estimated case time (see and convey)]]*msoa_calculations5[[#This Row],[Population share of ICB]:[Population share of ICB]]</f>
        <v>0.78706249464129951</v>
      </c>
      <c r="M3156" s="98" cm="1">
        <f t="array" ref="M3156">msoa_calculations5[[#This Row],[Estimated case time (see and treat)]]*msoa_calculations5[[#This Row],[Population share of ICB]:[Population share of ICB]]</f>
        <v>0.56256285334826484</v>
      </c>
      <c r="N3156" s="94" cm="1">
        <f t="array" ref="N3156">msoa_calculations5[[#This Row],[Weighted estimate]]*msoa_calculations5[[#This Row],[Population share of ICB]:[Population share of ICB]]</f>
        <v>0.72631493524402013</v>
      </c>
    </row>
    <row r="3157" spans="1:14">
      <c r="A3157" s="63" t="s">
        <v>1490</v>
      </c>
      <c r="B3157" s="63" t="s">
        <v>13727</v>
      </c>
      <c r="C3157" s="63" t="s">
        <v>22</v>
      </c>
      <c r="D3157" s="63" t="s">
        <v>92</v>
      </c>
      <c r="E3157" s="72">
        <v>8621</v>
      </c>
      <c r="F3157" s="64">
        <v>1</v>
      </c>
      <c r="G3157" s="79">
        <v>0</v>
      </c>
      <c r="H3157" s="133">
        <v>90.362236022949219</v>
      </c>
      <c r="I3157" s="134">
        <v>64.020149230957031</v>
      </c>
      <c r="J3157" s="105">
        <v>83.234306335449219</v>
      </c>
      <c r="K3157" s="96">
        <f>msoa_calculations5[[#This Row],[ Pop20]]/SUMIF(msoa_calculations5[ICB26],msoa_calculations5[[#This Row],[ICB26]],msoa_calculations5[[ Pop20]])</f>
        <v>9.2702513215565333E-3</v>
      </c>
      <c r="L3157" s="98" cm="1">
        <f t="array" ref="L3157">msoa_calculations5[[#This Row],[ Estimated case time (see and convey)]]*msoa_calculations5[[#This Row],[Population share of ICB]:[Population share of ICB]]</f>
        <v>0.83768063791054836</v>
      </c>
      <c r="M3157" s="98" cm="1">
        <f t="array" ref="M3157">msoa_calculations5[[#This Row],[Estimated case time (see and treat)]]*msoa_calculations5[[#This Row],[Population share of ICB]:[Population share of ICB]]</f>
        <v>0.59348287301452585</v>
      </c>
      <c r="N3157" s="94" cm="1">
        <f t="array" ref="N3157">msoa_calculations5[[#This Row],[Weighted estimate]]*msoa_calculations5[[#This Row],[Population share of ICB]:[Population share of ICB]]</f>
        <v>0.77160293830503945</v>
      </c>
    </row>
    <row r="3158" spans="1:14">
      <c r="A3158" s="63" t="s">
        <v>1488</v>
      </c>
      <c r="B3158" s="63" t="s">
        <v>13727</v>
      </c>
      <c r="C3158" s="63" t="s">
        <v>22</v>
      </c>
      <c r="D3158" s="63" t="s">
        <v>92</v>
      </c>
      <c r="E3158" s="72">
        <v>8557</v>
      </c>
      <c r="F3158" s="64">
        <v>1</v>
      </c>
      <c r="G3158" s="79">
        <v>0</v>
      </c>
      <c r="H3158" s="133">
        <v>95.308738708496094</v>
      </c>
      <c r="I3158" s="134">
        <v>67.255195617675781</v>
      </c>
      <c r="J3158" s="105">
        <v>87.717704772949219</v>
      </c>
      <c r="K3158" s="96">
        <f>msoa_calculations5[[#This Row],[ Pop20]]/SUMIF(msoa_calculations5[ICB26],msoa_calculations5[[#This Row],[ICB26]],msoa_calculations5[[ Pop20]])</f>
        <v>9.2014314532605571E-3</v>
      </c>
      <c r="L3158" s="98" cm="1">
        <f t="array" ref="L3158">msoa_calculations5[[#This Row],[ Estimated case time (see and convey)]]*msoa_calculations5[[#This Row],[Population share of ICB]:[Population share of ICB]]</f>
        <v>0.87697682612294792</v>
      </c>
      <c r="M3158" s="98" cm="1">
        <f t="array" ref="M3158">msoa_calculations5[[#This Row],[Estimated case time (see and treat)]]*msoa_calculations5[[#This Row],[Population share of ICB]:[Population share of ICB]]</f>
        <v>0.61884407235167349</v>
      </c>
      <c r="N3158" s="94" cm="1">
        <f t="array" ref="N3158">msoa_calculations5[[#This Row],[Weighted estimate]]*msoa_calculations5[[#This Row],[Population share of ICB]:[Population share of ICB]]</f>
        <v>0.80712844770563863</v>
      </c>
    </row>
    <row r="3159" spans="1:14">
      <c r="A3159" s="63" t="s">
        <v>1486</v>
      </c>
      <c r="B3159" s="63" t="s">
        <v>13727</v>
      </c>
      <c r="C3159" s="63" t="s">
        <v>22</v>
      </c>
      <c r="D3159" s="63" t="s">
        <v>92</v>
      </c>
      <c r="E3159" s="72">
        <v>8092</v>
      </c>
      <c r="F3159" s="64">
        <v>1</v>
      </c>
      <c r="G3159" s="79">
        <v>0</v>
      </c>
      <c r="H3159" s="133">
        <v>86.366813659667969</v>
      </c>
      <c r="I3159" s="134">
        <v>62.584625244140625</v>
      </c>
      <c r="J3159" s="105">
        <v>79.931571960449219</v>
      </c>
      <c r="K3159" s="96">
        <f>msoa_calculations5[[#This Row],[ Pop20]]/SUMIF(msoa_calculations5[ICB26],msoa_calculations5[[#This Row],[ICB26]],msoa_calculations5[[ Pop20]])</f>
        <v>8.7014120976725978E-3</v>
      </c>
      <c r="L3159" s="98" cm="1">
        <f t="array" ref="L3159">msoa_calculations5[[#This Row],[ Estimated case time (see and convey)]]*msoa_calculations5[[#This Row],[Population share of ICB]:[Population share of ICB]]</f>
        <v>0.75151323721566987</v>
      </c>
      <c r="M3159" s="98" cm="1">
        <f t="array" ref="M3159">msoa_calculations5[[#This Row],[Estimated case time (see and treat)]]*msoa_calculations5[[#This Row],[Population share of ICB]:[Population share of ICB]]</f>
        <v>0.54457461522767114</v>
      </c>
      <c r="N3159" s="94" cm="1">
        <f t="array" ref="N3159">msoa_calculations5[[#This Row],[Weighted estimate]]*msoa_calculations5[[#This Row],[Population share of ICB]:[Population share of ICB]]</f>
        <v>0.69551754724264059</v>
      </c>
    </row>
    <row r="3160" spans="1:14">
      <c r="A3160" s="63" t="s">
        <v>1484</v>
      </c>
      <c r="B3160" s="63" t="s">
        <v>13727</v>
      </c>
      <c r="C3160" s="63" t="s">
        <v>22</v>
      </c>
      <c r="D3160" s="63" t="s">
        <v>92</v>
      </c>
      <c r="E3160" s="72">
        <v>9237</v>
      </c>
      <c r="F3160" s="64">
        <v>1</v>
      </c>
      <c r="G3160" s="79">
        <v>0</v>
      </c>
      <c r="H3160" s="133">
        <v>88.319938659667969</v>
      </c>
      <c r="I3160" s="134">
        <v>64.322761535644531</v>
      </c>
      <c r="J3160" s="105">
        <v>81.826522827148438</v>
      </c>
      <c r="K3160" s="96">
        <f>msoa_calculations5[[#This Row],[ Pop20]]/SUMIF(msoa_calculations5[ICB26],msoa_calculations5[[#This Row],[ICB26]],msoa_calculations5[[ Pop20]])</f>
        <v>9.9326425539053124E-3</v>
      </c>
      <c r="L3160" s="98" cm="1">
        <f t="array" ref="L3160">msoa_calculations5[[#This Row],[ Estimated case time (see and convey)]]*msoa_calculations5[[#This Row],[Population share of ICB]:[Population share of ICB]]</f>
        <v>0.87725038108932496</v>
      </c>
      <c r="M3160" s="98" cm="1">
        <f t="array" ref="M3160">msoa_calculations5[[#This Row],[Estimated case time (see and treat)]]*msoa_calculations5[[#This Row],[Population share of ICB]:[Population share of ICB]]</f>
        <v>0.63889499841364672</v>
      </c>
      <c r="N3160" s="94" cm="1">
        <f t="array" ref="N3160">msoa_calculations5[[#This Row],[Weighted estimate]]*msoa_calculations5[[#This Row],[Population share of ICB]:[Population share of ICB]]</f>
        <v>0.81275360267103902</v>
      </c>
    </row>
    <row r="3161" spans="1:14">
      <c r="A3161" s="63" t="s">
        <v>1482</v>
      </c>
      <c r="B3161" s="63" t="s">
        <v>13727</v>
      </c>
      <c r="C3161" s="63" t="s">
        <v>22</v>
      </c>
      <c r="D3161" s="63" t="s">
        <v>92</v>
      </c>
      <c r="E3161" s="72">
        <v>11985</v>
      </c>
      <c r="F3161" s="64">
        <v>1</v>
      </c>
      <c r="G3161" s="79">
        <v>0</v>
      </c>
      <c r="H3161" s="133">
        <v>94.486160278320313</v>
      </c>
      <c r="I3161" s="134">
        <v>68.284370422363281</v>
      </c>
      <c r="J3161" s="105">
        <v>87.396194458007813</v>
      </c>
      <c r="K3161" s="96">
        <f>msoa_calculations5[[#This Row],[ Pop20]]/SUMIF(msoa_calculations5[ICB26],msoa_calculations5[[#This Row],[ICB26]],msoa_calculations5[[ Pop20]])</f>
        <v>1.2887595648863827E-2</v>
      </c>
      <c r="L3161" s="98" cm="1">
        <f t="array" ref="L3161">msoa_calculations5[[#This Row],[ Estimated case time (see and convey)]]*msoa_calculations5[[#This Row],[Population share of ICB]:[Population share of ICB]]</f>
        <v>1.217699428080731</v>
      </c>
      <c r="M3161" s="98" cm="1">
        <f t="array" ref="M3161">msoa_calculations5[[#This Row],[Estimated case time (see and treat)]]*msoa_calculations5[[#This Row],[Population share of ICB]:[Population share of ICB]]</f>
        <v>0.88002135514065483</v>
      </c>
      <c r="N3161" s="94" cm="1">
        <f t="array" ref="N3161">msoa_calculations5[[#This Row],[Weighted estimate]]*msoa_calculations5[[#This Row],[Population share of ICB]:[Population share of ICB]]</f>
        <v>1.1263268154242785</v>
      </c>
    </row>
    <row r="3162" spans="1:14">
      <c r="A3162" s="63" t="s">
        <v>7504</v>
      </c>
      <c r="B3162" s="63" t="s">
        <v>13721</v>
      </c>
      <c r="C3162" s="63" t="s">
        <v>13814</v>
      </c>
      <c r="D3162" s="63" t="s">
        <v>13835</v>
      </c>
      <c r="E3162" s="72">
        <v>5625</v>
      </c>
      <c r="F3162" s="64">
        <v>1</v>
      </c>
      <c r="G3162" s="79">
        <v>0</v>
      </c>
      <c r="H3162" s="133">
        <v>94.74822998046875</v>
      </c>
      <c r="I3162" s="134">
        <v>68.322799682617188</v>
      </c>
      <c r="J3162" s="105">
        <v>87.597747802734375</v>
      </c>
      <c r="K3162" s="96">
        <f>msoa_calculations5[[#This Row],[ Pop20]]/SUMIF(msoa_calculations5[ICB26],msoa_calculations5[[#This Row],[ICB26]],msoa_calculations5[[ Pop20]])</f>
        <v>1.8659191932594707E-3</v>
      </c>
      <c r="L3162" s="98" cm="1">
        <f t="array" ref="L3162">msoa_calculations5[[#This Row],[ Estimated case time (see and convey)]]*msoa_calculations5[[#This Row],[Population share of ICB]:[Population share of ICB]]</f>
        <v>0.17679254084791904</v>
      </c>
      <c r="M3162" s="98" cm="1">
        <f t="array" ref="M3162">msoa_calculations5[[#This Row],[Estimated case time (see and treat)]]*msoa_calculations5[[#This Row],[Population share of ICB]:[Population share of ICB]]</f>
        <v>0.12748482326501748</v>
      </c>
      <c r="N3162" s="94" cm="1">
        <f t="array" ref="N3162">msoa_calculations5[[#This Row],[Weighted estimate]]*msoa_calculations5[[#This Row],[Population share of ICB]:[Population share of ICB]]</f>
        <v>0.1634503189114247</v>
      </c>
    </row>
    <row r="3163" spans="1:14">
      <c r="A3163" s="63" t="s">
        <v>7502</v>
      </c>
      <c r="B3163" s="63" t="s">
        <v>13721</v>
      </c>
      <c r="C3163" s="63" t="s">
        <v>13814</v>
      </c>
      <c r="D3163" s="63" t="s">
        <v>13835</v>
      </c>
      <c r="E3163" s="72">
        <v>5442</v>
      </c>
      <c r="F3163" s="64">
        <v>1</v>
      </c>
      <c r="G3163" s="79">
        <v>0</v>
      </c>
      <c r="H3163" s="133">
        <v>90.523704528808594</v>
      </c>
      <c r="I3163" s="134">
        <v>64.056083679199219</v>
      </c>
      <c r="J3163" s="105">
        <v>83.361808776855469</v>
      </c>
      <c r="K3163" s="96">
        <f>msoa_calculations5[[#This Row],[ Pop20]]/SUMIF(msoa_calculations5[ICB26],msoa_calculations5[[#This Row],[ICB26]],msoa_calculations5[[ Pop20]])</f>
        <v>1.8052146221720958E-3</v>
      </c>
      <c r="L3163" s="98" cm="1">
        <f t="array" ref="L3163">msoa_calculations5[[#This Row],[ Estimated case time (see and convey)]]*msoa_calculations5[[#This Row],[Population share of ICB]:[Population share of ICB]]</f>
        <v>0.16341471506859165</v>
      </c>
      <c r="M3163" s="98" cm="1">
        <f t="array" ref="M3163">msoa_calculations5[[#This Row],[Estimated case time (see and treat)]]*msoa_calculations5[[#This Row],[Population share of ICB]:[Population share of ICB]]</f>
        <v>0.11563497889676977</v>
      </c>
      <c r="N3163" s="94" cm="1">
        <f t="array" ref="N3163">msoa_calculations5[[#This Row],[Weighted estimate]]*msoa_calculations5[[#This Row],[Population share of ICB]:[Population share of ICB]]</f>
        <v>0.15048595613469365</v>
      </c>
    </row>
    <row r="3164" spans="1:14">
      <c r="A3164" s="63" t="s">
        <v>7500</v>
      </c>
      <c r="B3164" s="63" t="s">
        <v>13721</v>
      </c>
      <c r="C3164" s="63" t="s">
        <v>13814</v>
      </c>
      <c r="D3164" s="63" t="s">
        <v>13835</v>
      </c>
      <c r="E3164" s="72">
        <v>7350</v>
      </c>
      <c r="F3164" s="64">
        <v>1</v>
      </c>
      <c r="G3164" s="79">
        <v>0</v>
      </c>
      <c r="H3164" s="133">
        <v>93.898468017578125</v>
      </c>
      <c r="I3164" s="134">
        <v>67.483360290527344</v>
      </c>
      <c r="J3164" s="105">
        <v>86.750778198242188</v>
      </c>
      <c r="K3164" s="96">
        <f>msoa_calculations5[[#This Row],[ Pop20]]/SUMIF(msoa_calculations5[ICB26],msoa_calculations5[[#This Row],[ICB26]],msoa_calculations5[[ Pop20]])</f>
        <v>2.4381344125257083E-3</v>
      </c>
      <c r="L3164" s="98" cm="1">
        <f t="array" ref="L3164">msoa_calculations5[[#This Row],[ Estimated case time (see and convey)]]*msoa_calculations5[[#This Row],[Population share of ICB]:[Population share of ICB]]</f>
        <v>0.22893708615710184</v>
      </c>
      <c r="M3164" s="98" cm="1">
        <f t="array" ref="M3164">msoa_calculations5[[#This Row],[Estimated case time (see and treat)]]*msoa_calculations5[[#This Row],[Population share of ICB]:[Population share of ICB]]</f>
        <v>0.16453350299720559</v>
      </c>
      <c r="N3164" s="94" cm="1">
        <f t="array" ref="N3164">msoa_calculations5[[#This Row],[Weighted estimate]]*msoa_calculations5[[#This Row],[Population share of ICB]:[Population share of ICB]]</f>
        <v>0.21151005763851924</v>
      </c>
    </row>
    <row r="3165" spans="1:14">
      <c r="A3165" s="63" t="s">
        <v>7498</v>
      </c>
      <c r="B3165" s="63" t="s">
        <v>13721</v>
      </c>
      <c r="C3165" s="63" t="s">
        <v>13814</v>
      </c>
      <c r="D3165" s="63" t="s">
        <v>13835</v>
      </c>
      <c r="E3165" s="72">
        <v>6734</v>
      </c>
      <c r="F3165" s="64">
        <v>1</v>
      </c>
      <c r="G3165" s="79">
        <v>0</v>
      </c>
      <c r="H3165" s="133">
        <v>100.98006439208984</v>
      </c>
      <c r="I3165" s="134">
        <v>69.515716552734375</v>
      </c>
      <c r="J3165" s="105">
        <v>92.466094970703125</v>
      </c>
      <c r="K3165" s="96">
        <f>msoa_calculations5[[#This Row],[ Pop20]]/SUMIF(msoa_calculations5[ICB26],msoa_calculations5[[#This Row],[ICB26]],msoa_calculations5[[ Pop20]])</f>
        <v>2.2337955284283157E-3</v>
      </c>
      <c r="L3165" s="98" cm="1">
        <f t="array" ref="L3165">msoa_calculations5[[#This Row],[ Estimated case time (see and convey)]]*msoa_calculations5[[#This Row],[Population share of ICB]:[Population share of ICB]]</f>
        <v>0.22556881629945366</v>
      </c>
      <c r="M3165" s="98" cm="1">
        <f t="array" ref="M3165">msoa_calculations5[[#This Row],[Estimated case time (see and treat)]]*msoa_calculations5[[#This Row],[Population share of ICB]:[Population share of ICB]]</f>
        <v>0.15528389679098828</v>
      </c>
      <c r="N3165" s="94" cm="1">
        <f t="array" ref="N3165">msoa_calculations5[[#This Row],[Weighted estimate]]*msoa_calculations5[[#This Row],[Population share of ICB]:[Population share of ICB]]</f>
        <v>0.20655034947678461</v>
      </c>
    </row>
    <row r="3166" spans="1:14">
      <c r="A3166" s="63" t="s">
        <v>7496</v>
      </c>
      <c r="B3166" s="63" t="s">
        <v>13721</v>
      </c>
      <c r="C3166" s="63" t="s">
        <v>13814</v>
      </c>
      <c r="D3166" s="63" t="s">
        <v>13835</v>
      </c>
      <c r="E3166" s="72">
        <v>6475</v>
      </c>
      <c r="F3166" s="64">
        <v>1</v>
      </c>
      <c r="G3166" s="79">
        <v>0</v>
      </c>
      <c r="H3166" s="133">
        <v>96.6832275390625</v>
      </c>
      <c r="I3166" s="134">
        <v>68.430130004882813</v>
      </c>
      <c r="J3166" s="105">
        <v>89.038200378417969</v>
      </c>
      <c r="K3166" s="96">
        <f>msoa_calculations5[[#This Row],[ Pop20]]/SUMIF(msoa_calculations5[ICB26],msoa_calculations5[[#This Row],[ICB26]],msoa_calculations5[[ Pop20]])</f>
        <v>2.1478803157964571E-3</v>
      </c>
      <c r="L3166" s="98" cm="1">
        <f t="array" ref="L3166">msoa_calculations5[[#This Row],[ Estimated case time (see and convey)]]*msoa_calculations5[[#This Row],[Population share of ICB]:[Population share of ICB]]</f>
        <v>0.20766400129882229</v>
      </c>
      <c r="M3166" s="98" cm="1">
        <f t="array" ref="M3166">msoa_calculations5[[#This Row],[Estimated case time (see and treat)]]*msoa_calculations5[[#This Row],[Population share of ICB]:[Population share of ICB]]</f>
        <v>0.14697972924488031</v>
      </c>
      <c r="N3166" s="94" cm="1">
        <f t="array" ref="N3166">msoa_calculations5[[#This Row],[Weighted estimate]]*msoa_calculations5[[#This Row],[Population share of ICB]:[Population share of ICB]]</f>
        <v>0.19124339794674461</v>
      </c>
    </row>
    <row r="3167" spans="1:14">
      <c r="A3167" s="63" t="s">
        <v>7494</v>
      </c>
      <c r="B3167" s="63" t="s">
        <v>13721</v>
      </c>
      <c r="C3167" s="63" t="s">
        <v>13814</v>
      </c>
      <c r="D3167" s="63" t="s">
        <v>13835</v>
      </c>
      <c r="E3167" s="72">
        <v>7910</v>
      </c>
      <c r="F3167" s="64">
        <v>1</v>
      </c>
      <c r="G3167" s="79">
        <v>0</v>
      </c>
      <c r="H3167" s="133">
        <v>87.581016540527344</v>
      </c>
      <c r="I3167" s="134">
        <v>64.331756591796875</v>
      </c>
      <c r="J3167" s="105">
        <v>81.28997802734375</v>
      </c>
      <c r="K3167" s="96">
        <f>msoa_calculations5[[#This Row],[ Pop20]]/SUMIF(msoa_calculations5[ICB26],msoa_calculations5[[#This Row],[ICB26]],msoa_calculations5[[ Pop20]])</f>
        <v>2.6238970344324287E-3</v>
      </c>
      <c r="L3167" s="98" cm="1">
        <f t="array" ref="L3167">msoa_calculations5[[#This Row],[ Estimated case time (see and convey)]]*msoa_calculations5[[#This Row],[Population share of ICB]:[Population share of ICB]]</f>
        <v>0.2298035695732672</v>
      </c>
      <c r="M3167" s="98" cm="1">
        <f t="array" ref="M3167">msoa_calculations5[[#This Row],[Estimated case time (see and treat)]]*msoa_calculations5[[#This Row],[Population share of ICB]:[Population share of ICB]]</f>
        <v>0.16879990534104466</v>
      </c>
      <c r="N3167" s="94" cm="1">
        <f t="array" ref="N3167">msoa_calculations5[[#This Row],[Weighted estimate]]*msoa_calculations5[[#This Row],[Population share of ICB]:[Population share of ICB]]</f>
        <v>0.21329653227502457</v>
      </c>
    </row>
    <row r="3168" spans="1:14">
      <c r="A3168" s="63" t="s">
        <v>7492</v>
      </c>
      <c r="B3168" s="63" t="s">
        <v>13721</v>
      </c>
      <c r="C3168" s="63" t="s">
        <v>13814</v>
      </c>
      <c r="D3168" s="63" t="s">
        <v>13835</v>
      </c>
      <c r="E3168" s="72">
        <v>10844</v>
      </c>
      <c r="F3168" s="64">
        <v>1</v>
      </c>
      <c r="G3168" s="79">
        <v>0</v>
      </c>
      <c r="H3168" s="133">
        <v>86.026557922363281</v>
      </c>
      <c r="I3168" s="134">
        <v>60.433113098144531</v>
      </c>
      <c r="J3168" s="105">
        <v>79.101203918457031</v>
      </c>
      <c r="K3168" s="96">
        <f>msoa_calculations5[[#This Row],[ Pop20]]/SUMIF(msoa_calculations5[ICB26],msoa_calculations5[[#This Row],[ICB26]],msoa_calculations5[[ Pop20]])</f>
        <v>3.5971604856365686E-3</v>
      </c>
      <c r="L3168" s="98" cm="1">
        <f t="array" ref="L3168">msoa_calculations5[[#This Row],[ Estimated case time (see and convey)]]*msoa_calculations5[[#This Row],[Population share of ICB]:[Population share of ICB]]</f>
        <v>0.30945133487365067</v>
      </c>
      <c r="M3168" s="98" cm="1">
        <f t="array" ref="M3168">msoa_calculations5[[#This Row],[Estimated case time (see and treat)]]*msoa_calculations5[[#This Row],[Population share of ICB]:[Population share of ICB]]</f>
        <v>0.21738760646065125</v>
      </c>
      <c r="N3168" s="94" cm="1">
        <f t="array" ref="N3168">msoa_calculations5[[#This Row],[Weighted estimate]]*msoa_calculations5[[#This Row],[Population share of ICB]:[Population share of ICB]]</f>
        <v>0.28453972510175413</v>
      </c>
    </row>
    <row r="3169" spans="1:14">
      <c r="A3169" s="63" t="s">
        <v>7490</v>
      </c>
      <c r="B3169" s="63" t="s">
        <v>13721</v>
      </c>
      <c r="C3169" s="63" t="s">
        <v>13814</v>
      </c>
      <c r="D3169" s="63" t="s">
        <v>13835</v>
      </c>
      <c r="E3169" s="72">
        <v>9448</v>
      </c>
      <c r="F3169" s="64">
        <v>1</v>
      </c>
      <c r="G3169" s="79">
        <v>0</v>
      </c>
      <c r="H3169" s="133">
        <v>87.628433227539063</v>
      </c>
      <c r="I3169" s="134">
        <v>62.709930419921875</v>
      </c>
      <c r="J3169" s="105">
        <v>80.885711669921875</v>
      </c>
      <c r="K3169" s="96">
        <f>msoa_calculations5[[#This Row],[ Pop20]]/SUMIF(msoa_calculations5[ICB26],msoa_calculations5[[#This Row],[ICB26]],msoa_calculations5[[ Pop20]])</f>
        <v>3.1340808067405294E-3</v>
      </c>
      <c r="L3169" s="98" cm="1">
        <f t="array" ref="L3169">msoa_calculations5[[#This Row],[ Estimated case time (see and convey)]]*msoa_calculations5[[#This Row],[Population share of ICB]:[Population share of ICB]]</f>
        <v>0.27463459070317425</v>
      </c>
      <c r="M3169" s="98" cm="1">
        <f t="array" ref="M3169">msoa_calculations5[[#This Row],[Estimated case time (see and treat)]]*msoa_calculations5[[#This Row],[Population share of ICB]:[Population share of ICB]]</f>
        <v>0.19653798932111122</v>
      </c>
      <c r="N3169" s="94" cm="1">
        <f t="array" ref="N3169">msoa_calculations5[[#This Row],[Weighted estimate]]*msoa_calculations5[[#This Row],[Population share of ICB]:[Population share of ICB]]</f>
        <v>0.25350235648425062</v>
      </c>
    </row>
    <row r="3170" spans="1:14">
      <c r="A3170" s="63" t="s">
        <v>7488</v>
      </c>
      <c r="B3170" s="63" t="s">
        <v>13721</v>
      </c>
      <c r="C3170" s="63" t="s">
        <v>13814</v>
      </c>
      <c r="D3170" s="63" t="s">
        <v>13835</v>
      </c>
      <c r="E3170" s="72">
        <v>7821</v>
      </c>
      <c r="F3170" s="64">
        <v>1</v>
      </c>
      <c r="G3170" s="79">
        <v>0</v>
      </c>
      <c r="H3170" s="133">
        <v>84.465682983398438</v>
      </c>
      <c r="I3170" s="134">
        <v>59.186939239501953</v>
      </c>
      <c r="J3170" s="105">
        <v>77.62548828125</v>
      </c>
      <c r="K3170" s="96">
        <f>msoa_calculations5[[#This Row],[ Pop20]]/SUMIF(msoa_calculations5[ICB26],msoa_calculations5[[#This Row],[ICB26]],msoa_calculations5[[ Pop20]])</f>
        <v>2.5943740463079679E-3</v>
      </c>
      <c r="L3170" s="98" cm="1">
        <f t="array" ref="L3170">msoa_calculations5[[#This Row],[ Estimated case time (see and convey)]]*msoa_calculations5[[#This Row],[Population share of ICB]:[Population share of ICB]]</f>
        <v>0.21913557573580547</v>
      </c>
      <c r="M3170" s="98" cm="1">
        <f t="array" ref="M3170">msoa_calculations5[[#This Row],[Estimated case time (see and treat)]]*msoa_calculations5[[#This Row],[Population share of ICB]:[Population share of ICB]]</f>
        <v>0.15355305904337052</v>
      </c>
      <c r="N3170" s="94" cm="1">
        <f t="array" ref="N3170">msoa_calculations5[[#This Row],[Weighted estimate]]*msoa_calculations5[[#This Row],[Population share of ICB]:[Population share of ICB]]</f>
        <v>0.20138955212885831</v>
      </c>
    </row>
    <row r="3171" spans="1:14">
      <c r="A3171" s="63" t="s">
        <v>7486</v>
      </c>
      <c r="B3171" s="63" t="s">
        <v>13721</v>
      </c>
      <c r="C3171" s="63" t="s">
        <v>13814</v>
      </c>
      <c r="D3171" s="63" t="s">
        <v>13835</v>
      </c>
      <c r="E3171" s="72">
        <v>9999</v>
      </c>
      <c r="F3171" s="64">
        <v>1</v>
      </c>
      <c r="G3171" s="79">
        <v>0</v>
      </c>
      <c r="H3171" s="133">
        <v>83.621856689453125</v>
      </c>
      <c r="I3171" s="134">
        <v>58.433551788330078</v>
      </c>
      <c r="J3171" s="105">
        <v>76.806129455566406</v>
      </c>
      <c r="K3171" s="96">
        <f>msoa_calculations5[[#This Row],[ Pop20]]/SUMIF(msoa_calculations5[ICB26],msoa_calculations5[[#This Row],[ICB26]],msoa_calculations5[[ Pop20]])</f>
        <v>3.3168579579380348E-3</v>
      </c>
      <c r="L3171" s="98" cm="1">
        <f t="array" ref="L3171">msoa_calculations5[[#This Row],[ Estimated case time (see and convey)]]*msoa_calculations5[[#This Row],[Population share of ICB]:[Population share of ICB]]</f>
        <v>0.27736182081796651</v>
      </c>
      <c r="M3171" s="98" cm="1">
        <f t="array" ref="M3171">msoa_calculations5[[#This Row],[Estimated case time (see and treat)]]*msoa_calculations5[[#This Row],[Population share of ICB]:[Population share of ICB]]</f>
        <v>0.19381579125970691</v>
      </c>
      <c r="N3171" s="94" cm="1">
        <f t="array" ref="N3171">msoa_calculations5[[#This Row],[Weighted estimate]]*msoa_calculations5[[#This Row],[Population share of ICB]:[Population share of ICB]]</f>
        <v>0.25475502170311431</v>
      </c>
    </row>
    <row r="3172" spans="1:14">
      <c r="A3172" s="63" t="s">
        <v>7484</v>
      </c>
      <c r="B3172" s="63" t="s">
        <v>13721</v>
      </c>
      <c r="C3172" s="63" t="s">
        <v>13814</v>
      </c>
      <c r="D3172" s="63" t="s">
        <v>13835</v>
      </c>
      <c r="E3172" s="72">
        <v>8379</v>
      </c>
      <c r="F3172" s="64">
        <v>1</v>
      </c>
      <c r="G3172" s="79">
        <v>0</v>
      </c>
      <c r="H3172" s="133">
        <v>82.395233154296875</v>
      </c>
      <c r="I3172" s="134">
        <v>58.905788421630859</v>
      </c>
      <c r="J3172" s="105">
        <v>76.039199829101563</v>
      </c>
      <c r="K3172" s="96">
        <f>msoa_calculations5[[#This Row],[ Pop20]]/SUMIF(msoa_calculations5[ICB26],msoa_calculations5[[#This Row],[ICB26]],msoa_calculations5[[ Pop20]])</f>
        <v>2.7794732302793075E-3</v>
      </c>
      <c r="L3172" s="98" cm="1">
        <f t="array" ref="L3172">msoa_calculations5[[#This Row],[ Estimated case time (see and convey)]]*msoa_calculations5[[#This Row],[Population share of ICB]:[Population share of ICB]]</f>
        <v>0.22901534485499023</v>
      </c>
      <c r="M3172" s="98" cm="1">
        <f t="array" ref="M3172">msoa_calculations5[[#This Row],[Estimated case time (see and treat)]]*msoa_calculations5[[#This Row],[Population share of ICB]:[Population share of ICB]]</f>
        <v>0.16372706202641976</v>
      </c>
      <c r="N3172" s="94" cm="1">
        <f t="array" ref="N3172">msoa_calculations5[[#This Row],[Weighted estimate]]*msoa_calculations5[[#This Row],[Population share of ICB]:[Population share of ICB]]</f>
        <v>0.21134892037684669</v>
      </c>
    </row>
    <row r="3173" spans="1:14">
      <c r="A3173" s="63" t="s">
        <v>7482</v>
      </c>
      <c r="B3173" s="63" t="s">
        <v>13721</v>
      </c>
      <c r="C3173" s="63" t="s">
        <v>13814</v>
      </c>
      <c r="D3173" s="63" t="s">
        <v>13835</v>
      </c>
      <c r="E3173" s="72">
        <v>11244</v>
      </c>
      <c r="F3173" s="64">
        <v>1</v>
      </c>
      <c r="G3173" s="79">
        <v>0</v>
      </c>
      <c r="H3173" s="133">
        <v>84.972816467285156</v>
      </c>
      <c r="I3173" s="134">
        <v>59.782016754150391</v>
      </c>
      <c r="J3173" s="105">
        <v>78.156417846679688</v>
      </c>
      <c r="K3173" s="96">
        <f>msoa_calculations5[[#This Row],[ Pop20]]/SUMIF(msoa_calculations5[ICB26],msoa_calculations5[[#This Row],[ICB26]],msoa_calculations5[[ Pop20]])</f>
        <v>3.7298480727127976E-3</v>
      </c>
      <c r="L3173" s="98" cm="1">
        <f t="array" ref="L3173">msoa_calculations5[[#This Row],[ Estimated case time (see and convey)]]*msoa_calculations5[[#This Row],[Population share of ICB]:[Population share of ICB]]</f>
        <v>0.31693569573348179</v>
      </c>
      <c r="M3173" s="98" cm="1">
        <f t="array" ref="M3173">msoa_calculations5[[#This Row],[Estimated case time (see and treat)]]*msoa_calculations5[[#This Row],[Population share of ICB]:[Population share of ICB]]</f>
        <v>0.22297783997335202</v>
      </c>
      <c r="N3173" s="94" cm="1">
        <f t="array" ref="N3173">msoa_calculations5[[#This Row],[Weighted estimate]]*msoa_calculations5[[#This Row],[Population share of ICB]:[Population share of ICB]]</f>
        <v>0.29151156447557436</v>
      </c>
    </row>
    <row r="3174" spans="1:14">
      <c r="A3174" s="63" t="s">
        <v>7480</v>
      </c>
      <c r="B3174" s="63" t="s">
        <v>13721</v>
      </c>
      <c r="C3174" s="63" t="s">
        <v>13814</v>
      </c>
      <c r="D3174" s="63" t="s">
        <v>13835</v>
      </c>
      <c r="E3174" s="72">
        <v>12190</v>
      </c>
      <c r="F3174" s="64">
        <v>1</v>
      </c>
      <c r="G3174" s="79">
        <v>0</v>
      </c>
      <c r="H3174" s="133">
        <v>90.821640014648438</v>
      </c>
      <c r="I3174" s="134">
        <v>63.80792236328125</v>
      </c>
      <c r="J3174" s="105">
        <v>83.511970520019531</v>
      </c>
      <c r="K3174" s="96">
        <f>msoa_calculations5[[#This Row],[ Pop20]]/SUMIF(msoa_calculations5[ICB26],msoa_calculations5[[#This Row],[ICB26]],msoa_calculations5[[ Pop20]])</f>
        <v>4.0436542161480793E-3</v>
      </c>
      <c r="L3174" s="98" cm="1">
        <f t="array" ref="L3174">msoa_calculations5[[#This Row],[ Estimated case time (see and convey)]]*msoa_calculations5[[#This Row],[Population share of ICB]:[Population share of ICB]]</f>
        <v>0.36725130756271623</v>
      </c>
      <c r="M3174" s="98" cm="1">
        <f t="array" ref="M3174">msoa_calculations5[[#This Row],[Estimated case time (see and treat)]]*msoa_calculations5[[#This Row],[Population share of ICB]:[Population share of ICB]]</f>
        <v>0.25801717428793153</v>
      </c>
      <c r="N3174" s="94" cm="1">
        <f t="array" ref="N3174">msoa_calculations5[[#This Row],[Weighted estimate]]*msoa_calculations5[[#This Row],[Population share of ICB]:[Population share of ICB]]</f>
        <v>0.33769353169211108</v>
      </c>
    </row>
    <row r="3175" spans="1:14">
      <c r="A3175" s="63" t="s">
        <v>7478</v>
      </c>
      <c r="B3175" s="63" t="s">
        <v>13721</v>
      </c>
      <c r="C3175" s="63" t="s">
        <v>13814</v>
      </c>
      <c r="D3175" s="63" t="s">
        <v>13835</v>
      </c>
      <c r="E3175" s="72">
        <v>12576</v>
      </c>
      <c r="F3175" s="64">
        <v>1</v>
      </c>
      <c r="G3175" s="79">
        <v>0</v>
      </c>
      <c r="H3175" s="133">
        <v>85.763999938964844</v>
      </c>
      <c r="I3175" s="134">
        <v>60.337429046630859</v>
      </c>
      <c r="J3175" s="105">
        <v>78.883804321289063</v>
      </c>
      <c r="K3175" s="96">
        <f>msoa_calculations5[[#This Row],[ Pop20]]/SUMIF(msoa_calculations5[ICB26],msoa_calculations5[[#This Row],[ICB26]],msoa_calculations5[[ Pop20]])</f>
        <v>4.1716977376766405E-3</v>
      </c>
      <c r="L3175" s="98" cm="1">
        <f t="array" ref="L3175">msoa_calculations5[[#This Row],[ Estimated case time (see and convey)]]*msoa_calculations5[[#This Row],[Population share of ICB]:[Population share of ICB]]</f>
        <v>0.35778148451947916</v>
      </c>
      <c r="M3175" s="98" cm="1">
        <f t="array" ref="M3175">msoa_calculations5[[#This Row],[Estimated case time (see and treat)]]*msoa_calculations5[[#This Row],[Population share of ICB]:[Population share of ICB]]</f>
        <v>0.25170951625105475</v>
      </c>
      <c r="N3175" s="94" cm="1">
        <f t="array" ref="N3175">msoa_calculations5[[#This Row],[Weighted estimate]]*msoa_calculations5[[#This Row],[Population share of ICB]:[Population share of ICB]]</f>
        <v>0.32907938802644837</v>
      </c>
    </row>
    <row r="3176" spans="1:14">
      <c r="A3176" s="63" t="s">
        <v>7476</v>
      </c>
      <c r="B3176" s="63" t="s">
        <v>13721</v>
      </c>
      <c r="C3176" s="63" t="s">
        <v>13814</v>
      </c>
      <c r="D3176" s="63" t="s">
        <v>13835</v>
      </c>
      <c r="E3176" s="72">
        <v>7210</v>
      </c>
      <c r="F3176" s="64">
        <v>1</v>
      </c>
      <c r="G3176" s="79">
        <v>0</v>
      </c>
      <c r="H3176" s="133">
        <v>87.904777526855469</v>
      </c>
      <c r="I3176" s="134">
        <v>64.811180114746094</v>
      </c>
      <c r="J3176" s="105">
        <v>81.655860900878906</v>
      </c>
      <c r="K3176" s="96">
        <f>msoa_calculations5[[#This Row],[ Pop20]]/SUMIF(msoa_calculations5[ICB26],msoa_calculations5[[#This Row],[ICB26]],msoa_calculations5[[ Pop20]])</f>
        <v>2.3916937570490279E-3</v>
      </c>
      <c r="L3176" s="98" cm="1">
        <f t="array" ref="L3176">msoa_calculations5[[#This Row],[ Estimated case time (see and convey)]]*msoa_calculations5[[#This Row],[Population share of ICB]:[Population share of ICB]]</f>
        <v>0.2102413076257639</v>
      </c>
      <c r="M3176" s="98" cm="1">
        <f t="array" ref="M3176">msoa_calculations5[[#This Row],[Estimated case time (see and treat)]]*msoa_calculations5[[#This Row],[Population share of ICB]:[Population share of ICB]]</f>
        <v>0.15500849486741833</v>
      </c>
      <c r="N3176" s="94" cm="1">
        <f t="array" ref="N3176">msoa_calculations5[[#This Row],[Weighted estimate]]*msoa_calculations5[[#This Row],[Population share of ICB]:[Population share of ICB]]</f>
        <v>0.1952958127430959</v>
      </c>
    </row>
    <row r="3177" spans="1:14">
      <c r="A3177" s="63" t="s">
        <v>7474</v>
      </c>
      <c r="B3177" s="63" t="s">
        <v>13721</v>
      </c>
      <c r="C3177" s="63" t="s">
        <v>13814</v>
      </c>
      <c r="D3177" s="63" t="s">
        <v>13835</v>
      </c>
      <c r="E3177" s="72">
        <v>12716</v>
      </c>
      <c r="F3177" s="64">
        <v>1</v>
      </c>
      <c r="G3177" s="79">
        <v>0</v>
      </c>
      <c r="H3177" s="133">
        <v>86.829856872558594</v>
      </c>
      <c r="I3177" s="134">
        <v>60.989406585693359</v>
      </c>
      <c r="J3177" s="105">
        <v>79.837669372558594</v>
      </c>
      <c r="K3177" s="96">
        <f>msoa_calculations5[[#This Row],[ Pop20]]/SUMIF(msoa_calculations5[ICB26],msoa_calculations5[[#This Row],[ICB26]],msoa_calculations5[[ Pop20]])</f>
        <v>4.2181383931533204E-3</v>
      </c>
      <c r="L3177" s="98" cm="1">
        <f t="array" ref="L3177">msoa_calculations5[[#This Row],[ Estimated case time (see and convey)]]*msoa_calculations5[[#This Row],[Population share of ICB]:[Population share of ICB]]</f>
        <v>0.36626035294614712</v>
      </c>
      <c r="M3177" s="98" cm="1">
        <f t="array" ref="M3177">msoa_calculations5[[#This Row],[Estimated case time (see and treat)]]*msoa_calculations5[[#This Row],[Population share of ICB]:[Population share of ICB]]</f>
        <v>0.25726175749475111</v>
      </c>
      <c r="N3177" s="94" cm="1">
        <f t="array" ref="N3177">msoa_calculations5[[#This Row],[Weighted estimate]]*msoa_calculations5[[#This Row],[Population share of ICB]:[Population share of ICB]]</f>
        <v>0.33676633840027037</v>
      </c>
    </row>
    <row r="3178" spans="1:14">
      <c r="A3178" s="63" t="s">
        <v>7472</v>
      </c>
      <c r="B3178" s="63" t="s">
        <v>13721</v>
      </c>
      <c r="C3178" s="63" t="s">
        <v>13814</v>
      </c>
      <c r="D3178" s="63" t="s">
        <v>13835</v>
      </c>
      <c r="E3178" s="72">
        <v>9827</v>
      </c>
      <c r="F3178" s="64">
        <v>1</v>
      </c>
      <c r="G3178" s="79">
        <v>0</v>
      </c>
      <c r="H3178" s="133">
        <v>89.073890686035156</v>
      </c>
      <c r="I3178" s="134">
        <v>63.342041015625</v>
      </c>
      <c r="J3178" s="105">
        <v>82.111083984375</v>
      </c>
      <c r="K3178" s="96">
        <f>msoa_calculations5[[#This Row],[ Pop20]]/SUMIF(msoa_calculations5[ICB26],msoa_calculations5[[#This Row],[ICB26]],msoa_calculations5[[ Pop20]])</f>
        <v>3.2598022954952563E-3</v>
      </c>
      <c r="L3178" s="98" cm="1">
        <f t="array" ref="L3178">msoa_calculations5[[#This Row],[ Estimated case time (see and convey)]]*msoa_calculations5[[#This Row],[Population share of ICB]:[Population share of ICB]]</f>
        <v>0.29036327332703094</v>
      </c>
      <c r="M3178" s="98" cm="1">
        <f t="array" ref="M3178">msoa_calculations5[[#This Row],[Estimated case time (see and treat)]]*msoa_calculations5[[#This Row],[Population share of ICB]:[Population share of ICB]]</f>
        <v>0.20648253070408906</v>
      </c>
      <c r="N3178" s="94" cm="1">
        <f t="array" ref="N3178">msoa_calculations5[[#This Row],[Weighted estimate]]*msoa_calculations5[[#This Row],[Population share of ICB]:[Population share of ICB]]</f>
        <v>0.26766590005786939</v>
      </c>
    </row>
    <row r="3179" spans="1:14">
      <c r="A3179" s="63" t="s">
        <v>7470</v>
      </c>
      <c r="B3179" s="63" t="s">
        <v>13721</v>
      </c>
      <c r="C3179" s="63" t="s">
        <v>13814</v>
      </c>
      <c r="D3179" s="63" t="s">
        <v>13835</v>
      </c>
      <c r="E3179" s="72">
        <v>8472</v>
      </c>
      <c r="F3179" s="64">
        <v>1</v>
      </c>
      <c r="G3179" s="79">
        <v>0</v>
      </c>
      <c r="H3179" s="133">
        <v>93.48736572265625</v>
      </c>
      <c r="I3179" s="134">
        <v>67.432640075683594</v>
      </c>
      <c r="J3179" s="105">
        <v>86.43719482421875</v>
      </c>
      <c r="K3179" s="96">
        <f>msoa_calculations5[[#This Row],[ Pop20]]/SUMIF(msoa_calculations5[ICB26],msoa_calculations5[[#This Row],[ICB26]],msoa_calculations5[[ Pop20]])</f>
        <v>2.8103230942745304E-3</v>
      </c>
      <c r="L3179" s="98" cm="1">
        <f t="array" ref="L3179">msoa_calculations5[[#This Row],[ Estimated case time (see and convey)]]*msoa_calculations5[[#This Row],[Population share of ICB]:[Population share of ICB]]</f>
        <v>0.26272970291326997</v>
      </c>
      <c r="M3179" s="98" cm="1">
        <f t="array" ref="M3179">msoa_calculations5[[#This Row],[Estimated case time (see and treat)]]*msoa_calculations5[[#This Row],[Population share of ICB]:[Population share of ICB]]</f>
        <v>0.18950750571259584</v>
      </c>
      <c r="N3179" s="94" cm="1">
        <f t="array" ref="N3179">msoa_calculations5[[#This Row],[Weighted estimate]]*msoa_calculations5[[#This Row],[Population share of ICB]:[Population share of ICB]]</f>
        <v>0.24291644481880886</v>
      </c>
    </row>
    <row r="3180" spans="1:14">
      <c r="A3180" s="63" t="s">
        <v>7468</v>
      </c>
      <c r="B3180" s="63" t="s">
        <v>13721</v>
      </c>
      <c r="C3180" s="63" t="s">
        <v>13814</v>
      </c>
      <c r="D3180" s="63" t="s">
        <v>13835</v>
      </c>
      <c r="E3180" s="72">
        <v>11895</v>
      </c>
      <c r="F3180" s="64">
        <v>1</v>
      </c>
      <c r="G3180" s="79">
        <v>0</v>
      </c>
      <c r="H3180" s="133">
        <v>93.766746520996094</v>
      </c>
      <c r="I3180" s="134">
        <v>67.006118774414063</v>
      </c>
      <c r="J3180" s="105">
        <v>86.525566101074219</v>
      </c>
      <c r="K3180" s="96">
        <f>msoa_calculations5[[#This Row],[ Pop20]]/SUMIF(msoa_calculations5[ICB26],msoa_calculations5[[#This Row],[ICB26]],msoa_calculations5[[ Pop20]])</f>
        <v>3.9457971206793606E-3</v>
      </c>
      <c r="L3180" s="98" cm="1">
        <f t="array" ref="L3180">msoa_calculations5[[#This Row],[ Estimated case time (see and convey)]]*msoa_calculations5[[#This Row],[Population share of ICB]:[Population share of ICB]]</f>
        <v>0.36998455843801786</v>
      </c>
      <c r="M3180" s="98" cm="1">
        <f t="array" ref="M3180">msoa_calculations5[[#This Row],[Estimated case time (see and treat)]]*msoa_calculations5[[#This Row],[Population share of ICB]:[Population share of ICB]]</f>
        <v>0.26439255052798227</v>
      </c>
      <c r="N3180" s="94" cm="1">
        <f t="array" ref="N3180">msoa_calculations5[[#This Row],[Weighted estimate]]*msoa_calculations5[[#This Row],[Population share of ICB]:[Population share of ICB]]</f>
        <v>0.34141232958677037</v>
      </c>
    </row>
    <row r="3181" spans="1:14">
      <c r="A3181" s="63" t="s">
        <v>7466</v>
      </c>
      <c r="B3181" s="63" t="s">
        <v>13721</v>
      </c>
      <c r="C3181" s="63" t="s">
        <v>13814</v>
      </c>
      <c r="D3181" s="63" t="s">
        <v>13835</v>
      </c>
      <c r="E3181" s="72">
        <v>8834</v>
      </c>
      <c r="F3181" s="64">
        <v>1</v>
      </c>
      <c r="G3181" s="79">
        <v>0</v>
      </c>
      <c r="H3181" s="133">
        <v>88.607536315917969</v>
      </c>
      <c r="I3181" s="134">
        <v>62.183483123779297</v>
      </c>
      <c r="J3181" s="105">
        <v>81.457427978515625</v>
      </c>
      <c r="K3181" s="96">
        <f>msoa_calculations5[[#This Row],[ Pop20]]/SUMIF(msoa_calculations5[ICB26],msoa_calculations5[[#This Row],[ICB26]],msoa_calculations5[[ Pop20]])</f>
        <v>2.9304053605785181E-3</v>
      </c>
      <c r="L3181" s="98" cm="1">
        <f t="array" ref="L3181">msoa_calculations5[[#This Row],[ Estimated case time (see and convey)]]*msoa_calculations5[[#This Row],[Population share of ICB]:[Population share of ICB]]</f>
        <v>0.25965599940782175</v>
      </c>
      <c r="M3181" s="98" cm="1">
        <f t="array" ref="M3181">msoa_calculations5[[#This Row],[Estimated case time (see and treat)]]*msoa_calculations5[[#This Row],[Population share of ICB]:[Population share of ICB]]</f>
        <v>0.18222281228536666</v>
      </c>
      <c r="N3181" s="94" cm="1">
        <f t="array" ref="N3181">msoa_calculations5[[#This Row],[Weighted estimate]]*msoa_calculations5[[#This Row],[Population share of ICB]:[Population share of ICB]]</f>
        <v>0.23870328360718074</v>
      </c>
    </row>
    <row r="3182" spans="1:14">
      <c r="A3182" s="63" t="s">
        <v>6842</v>
      </c>
      <c r="B3182" s="63" t="s">
        <v>13743</v>
      </c>
      <c r="C3182" s="63" t="s">
        <v>13814</v>
      </c>
      <c r="D3182" s="63" t="s">
        <v>13835</v>
      </c>
      <c r="E3182" s="72">
        <v>8192</v>
      </c>
      <c r="F3182" s="64">
        <v>1</v>
      </c>
      <c r="G3182" s="79">
        <v>0</v>
      </c>
      <c r="H3182" s="133">
        <v>88.341415405273438</v>
      </c>
      <c r="I3182" s="134">
        <v>64.044288635253906</v>
      </c>
      <c r="J3182" s="105">
        <v>81.766838073730469</v>
      </c>
      <c r="K3182" s="96">
        <f>msoa_calculations5[[#This Row],[ Pop20]]/SUMIF(msoa_calculations5[ICB26],msoa_calculations5[[#This Row],[ICB26]],msoa_calculations5[[ Pop20]])</f>
        <v>2.7174417833211702E-3</v>
      </c>
      <c r="L3182" s="98" cm="1">
        <f t="array" ref="L3182">msoa_calculations5[[#This Row],[ Estimated case time (see and convey)]]*msoa_calculations5[[#This Row],[Population share of ICB]:[Population share of ICB]]</f>
        <v>0.24006265342002256</v>
      </c>
      <c r="M3182" s="98" cm="1">
        <f t="array" ref="M3182">msoa_calculations5[[#This Row],[Estimated case time (see and treat)]]*msoa_calculations5[[#This Row],[Population share of ICB]:[Population share of ICB]]</f>
        <v>0.17403662592052013</v>
      </c>
      <c r="N3182" s="94" cm="1">
        <f t="array" ref="N3182">msoa_calculations5[[#This Row],[Weighted estimate]]*msoa_calculations5[[#This Row],[Population share of ICB]:[Population share of ICB]]</f>
        <v>0.22219662227161149</v>
      </c>
    </row>
    <row r="3183" spans="1:14">
      <c r="A3183" s="63" t="s">
        <v>6840</v>
      </c>
      <c r="B3183" s="63" t="s">
        <v>13743</v>
      </c>
      <c r="C3183" s="63" t="s">
        <v>13814</v>
      </c>
      <c r="D3183" s="63" t="s">
        <v>13835</v>
      </c>
      <c r="E3183" s="72">
        <v>6189</v>
      </c>
      <c r="F3183" s="64">
        <v>1</v>
      </c>
      <c r="G3183" s="79">
        <v>0</v>
      </c>
      <c r="H3183" s="133">
        <v>86.137893676757813</v>
      </c>
      <c r="I3183" s="134">
        <v>61.603778839111328</v>
      </c>
      <c r="J3183" s="105">
        <v>79.499183654785156</v>
      </c>
      <c r="K3183" s="96">
        <f>msoa_calculations5[[#This Row],[ Pop20]]/SUMIF(msoa_calculations5[ICB26],msoa_calculations5[[#This Row],[ICB26]],msoa_calculations5[[ Pop20]])</f>
        <v>2.0530086910369536E-3</v>
      </c>
      <c r="L3183" s="98" cm="1">
        <f t="array" ref="L3183">msoa_calculations5[[#This Row],[ Estimated case time (see and convey)]]*msoa_calculations5[[#This Row],[Population share of ICB]:[Population share of ICB]]</f>
        <v>0.17684184434600084</v>
      </c>
      <c r="M3183" s="98" cm="1">
        <f t="array" ref="M3183">msoa_calculations5[[#This Row],[Estimated case time (see and treat)]]*msoa_calculations5[[#This Row],[Population share of ICB]:[Population share of ICB]]</f>
        <v>0.12647309335741394</v>
      </c>
      <c r="N3183" s="94" cm="1">
        <f t="array" ref="N3183">msoa_calculations5[[#This Row],[Weighted estimate]]*msoa_calculations5[[#This Row],[Population share of ICB]:[Population share of ICB]]</f>
        <v>0.16321251497361686</v>
      </c>
    </row>
    <row r="3184" spans="1:14">
      <c r="A3184" s="63" t="s">
        <v>6838</v>
      </c>
      <c r="B3184" s="63" t="s">
        <v>13743</v>
      </c>
      <c r="C3184" s="63" t="s">
        <v>13814</v>
      </c>
      <c r="D3184" s="63" t="s">
        <v>13835</v>
      </c>
      <c r="E3184" s="72">
        <v>8475</v>
      </c>
      <c r="F3184" s="64">
        <v>1</v>
      </c>
      <c r="G3184" s="79">
        <v>0</v>
      </c>
      <c r="H3184" s="133">
        <v>84.275360107421875</v>
      </c>
      <c r="I3184" s="134">
        <v>59.232509613037109</v>
      </c>
      <c r="J3184" s="105">
        <v>77.498992919921875</v>
      </c>
      <c r="K3184" s="96">
        <f>msoa_calculations5[[#This Row],[ Pop20]]/SUMIF(msoa_calculations5[ICB26],msoa_calculations5[[#This Row],[ICB26]],msoa_calculations5[[ Pop20]])</f>
        <v>2.8113182511776023E-3</v>
      </c>
      <c r="L3184" s="98" cm="1">
        <f t="array" ref="L3184">msoa_calculations5[[#This Row],[ Estimated case time (see and convey)]]*msoa_calculations5[[#This Row],[Population share of ICB]:[Population share of ICB]]</f>
        <v>0.23692485799455992</v>
      </c>
      <c r="M3184" s="98" cm="1">
        <f t="array" ref="M3184">msoa_calculations5[[#This Row],[Estimated case time (see and treat)]]*msoa_calculations5[[#This Row],[Population share of ICB]:[Population share of ICB]]</f>
        <v>0.166521435338184</v>
      </c>
      <c r="N3184" s="94" cm="1">
        <f t="array" ref="N3184">msoa_calculations5[[#This Row],[Weighted estimate]]*msoa_calculations5[[#This Row],[Population share of ICB]:[Population share of ICB]]</f>
        <v>0.21787433324366015</v>
      </c>
    </row>
    <row r="3185" spans="1:14">
      <c r="A3185" s="63" t="s">
        <v>6836</v>
      </c>
      <c r="B3185" s="63" t="s">
        <v>13743</v>
      </c>
      <c r="C3185" s="63" t="s">
        <v>13814</v>
      </c>
      <c r="D3185" s="63" t="s">
        <v>13835</v>
      </c>
      <c r="E3185" s="72">
        <v>5918</v>
      </c>
      <c r="F3185" s="64">
        <v>1</v>
      </c>
      <c r="G3185" s="79">
        <v>0</v>
      </c>
      <c r="H3185" s="133">
        <v>91.029037475585938</v>
      </c>
      <c r="I3185" s="134">
        <v>66.157890319824219</v>
      </c>
      <c r="J3185" s="105">
        <v>84.29913330078125</v>
      </c>
      <c r="K3185" s="96">
        <f>msoa_calculations5[[#This Row],[ Pop20]]/SUMIF(msoa_calculations5[ICB26],msoa_calculations5[[#This Row],[ICB26]],msoa_calculations5[[ Pop20]])</f>
        <v>1.9631128507928085E-3</v>
      </c>
      <c r="L3185" s="98" cm="1">
        <f t="array" ref="L3185">msoa_calculations5[[#This Row],[ Estimated case time (see and convey)]]*msoa_calculations5[[#This Row],[Population share of ICB]:[Population share of ICB]]</f>
        <v>0.17870027326362292</v>
      </c>
      <c r="M3185" s="98" cm="1">
        <f t="array" ref="M3185">msoa_calculations5[[#This Row],[Estimated case time (see and treat)]]*msoa_calculations5[[#This Row],[Population share of ICB]:[Population share of ICB]]</f>
        <v>0.12987540466818806</v>
      </c>
      <c r="N3185" s="94" cm="1">
        <f t="array" ref="N3185">msoa_calculations5[[#This Row],[Weighted estimate]]*msoa_calculations5[[#This Row],[Population share of ICB]:[Population share of ICB]]</f>
        <v>0.16548871189345965</v>
      </c>
    </row>
    <row r="3186" spans="1:14">
      <c r="A3186" s="63" t="s">
        <v>6834</v>
      </c>
      <c r="B3186" s="63" t="s">
        <v>13743</v>
      </c>
      <c r="C3186" s="63" t="s">
        <v>13814</v>
      </c>
      <c r="D3186" s="63" t="s">
        <v>13835</v>
      </c>
      <c r="E3186" s="72">
        <v>10065</v>
      </c>
      <c r="F3186" s="64">
        <v>1</v>
      </c>
      <c r="G3186" s="79">
        <v>0</v>
      </c>
      <c r="H3186" s="133">
        <v>84.071418762207031</v>
      </c>
      <c r="I3186" s="134">
        <v>60.274063110351563</v>
      </c>
      <c r="J3186" s="105">
        <v>77.632072448730469</v>
      </c>
      <c r="K3186" s="96">
        <f>msoa_calculations5[[#This Row],[ Pop20]]/SUMIF(msoa_calculations5[ICB26],msoa_calculations5[[#This Row],[ICB26]],msoa_calculations5[[ Pop20]])</f>
        <v>3.3387514098056127E-3</v>
      </c>
      <c r="L3186" s="98" cm="1">
        <f t="array" ref="L3186">msoa_calculations5[[#This Row],[ Estimated case time (see and convey)]]*msoa_calculations5[[#This Row],[Population share of ICB]:[Population share of ICB]]</f>
        <v>0.28069356791667677</v>
      </c>
      <c r="M3186" s="98" cm="1">
        <f t="array" ref="M3186">msoa_calculations5[[#This Row],[Estimated case time (see and treat)]]*msoa_calculations5[[#This Row],[Population share of ICB]:[Population share of ICB]]</f>
        <v>0.20124011318439874</v>
      </c>
      <c r="N3186" s="94" cm="1">
        <f t="array" ref="N3186">msoa_calculations5[[#This Row],[Weighted estimate]]*msoa_calculations5[[#This Row],[Population share of ICB]:[Population share of ICB]]</f>
        <v>0.2591941913343303</v>
      </c>
    </row>
    <row r="3187" spans="1:14">
      <c r="A3187" s="63" t="s">
        <v>6832</v>
      </c>
      <c r="B3187" s="63" t="s">
        <v>13743</v>
      </c>
      <c r="C3187" s="63" t="s">
        <v>13814</v>
      </c>
      <c r="D3187" s="63" t="s">
        <v>13835</v>
      </c>
      <c r="E3187" s="72">
        <v>12077</v>
      </c>
      <c r="F3187" s="64">
        <v>1</v>
      </c>
      <c r="G3187" s="79">
        <v>0</v>
      </c>
      <c r="H3187" s="133">
        <v>84.274391174316406</v>
      </c>
      <c r="I3187" s="134">
        <v>60.329612731933594</v>
      </c>
      <c r="J3187" s="105">
        <v>77.795150756835938</v>
      </c>
      <c r="K3187" s="96">
        <f>msoa_calculations5[[#This Row],[ Pop20]]/SUMIF(msoa_calculations5[ICB26],msoa_calculations5[[#This Row],[ICB26]],msoa_calculations5[[ Pop20]])</f>
        <v>4.0061699727990448E-3</v>
      </c>
      <c r="L3187" s="98" cm="1">
        <f t="array" ref="L3187">msoa_calculations5[[#This Row],[ Estimated case time (see and convey)]]*msoa_calculations5[[#This Row],[Population share of ICB]:[Population share of ICB]]</f>
        <v>0.33761753539846723</v>
      </c>
      <c r="M3187" s="98" cm="1">
        <f t="array" ref="M3187">msoa_calculations5[[#This Row],[Estimated case time (see and treat)]]*msoa_calculations5[[#This Row],[Population share of ICB]:[Population share of ICB]]</f>
        <v>0.24169068299726731</v>
      </c>
      <c r="N3187" s="94" cm="1">
        <f t="array" ref="N3187">msoa_calculations5[[#This Row],[Weighted estimate]]*msoa_calculations5[[#This Row],[Population share of ICB]:[Population share of ICB]]</f>
        <v>0.31166059699141102</v>
      </c>
    </row>
    <row r="3188" spans="1:14">
      <c r="A3188" s="63" t="s">
        <v>6830</v>
      </c>
      <c r="B3188" s="63" t="s">
        <v>13743</v>
      </c>
      <c r="C3188" s="63" t="s">
        <v>13814</v>
      </c>
      <c r="D3188" s="63" t="s">
        <v>13835</v>
      </c>
      <c r="E3188" s="72">
        <v>9194</v>
      </c>
      <c r="F3188" s="64">
        <v>1</v>
      </c>
      <c r="G3188" s="79">
        <v>0</v>
      </c>
      <c r="H3188" s="133">
        <v>89.02569580078125</v>
      </c>
      <c r="I3188" s="134">
        <v>63.369987487792969</v>
      </c>
      <c r="J3188" s="105">
        <v>82.08349609375</v>
      </c>
      <c r="K3188" s="96">
        <f>msoa_calculations5[[#This Row],[ Pop20]]/SUMIF(msoa_calculations5[ICB26],msoa_calculations5[[#This Row],[ICB26]],msoa_calculations5[[ Pop20]])</f>
        <v>3.049824188947124E-3</v>
      </c>
      <c r="L3188" s="98" cm="1">
        <f t="array" ref="L3188">msoa_calculations5[[#This Row],[ Estimated case time (see and convey)]]*msoa_calculations5[[#This Row],[Population share of ICB]:[Population share of ICB]]</f>
        <v>0.27151272049107106</v>
      </c>
      <c r="M3188" s="98" cm="1">
        <f t="array" ref="M3188">msoa_calculations5[[#This Row],[Estimated case time (see and treat)]]*msoa_calculations5[[#This Row],[Population share of ICB]:[Population share of ICB]]</f>
        <v>0.1932673206935476</v>
      </c>
      <c r="N3188" s="94" cm="1">
        <f t="array" ref="N3188">msoa_calculations5[[#This Row],[Weighted estimate]]*msoa_calculations5[[#This Row],[Population share of ICB]:[Population share of ICB]]</f>
        <v>0.25034023190006549</v>
      </c>
    </row>
    <row r="3189" spans="1:14">
      <c r="A3189" s="63" t="s">
        <v>6828</v>
      </c>
      <c r="B3189" s="63" t="s">
        <v>13743</v>
      </c>
      <c r="C3189" s="63" t="s">
        <v>13814</v>
      </c>
      <c r="D3189" s="63" t="s">
        <v>13835</v>
      </c>
      <c r="E3189" s="72">
        <v>7808</v>
      </c>
      <c r="F3189" s="64">
        <v>1</v>
      </c>
      <c r="G3189" s="79">
        <v>0</v>
      </c>
      <c r="H3189" s="133">
        <v>96.811744689941406</v>
      </c>
      <c r="I3189" s="134">
        <v>68.647071838378906</v>
      </c>
      <c r="J3189" s="105">
        <v>89.190643310546875</v>
      </c>
      <c r="K3189" s="96">
        <f>msoa_calculations5[[#This Row],[ Pop20]]/SUMIF(msoa_calculations5[ICB26],msoa_calculations5[[#This Row],[ICB26]],msoa_calculations5[[ Pop20]])</f>
        <v>2.5900616997279902E-3</v>
      </c>
      <c r="L3189" s="98" cm="1">
        <f t="array" ref="L3189">msoa_calculations5[[#This Row],[ Estimated case time (see and convey)]]*msoa_calculations5[[#This Row],[Population share of ICB]:[Population share of ICB]]</f>
        <v>0.25074839200526189</v>
      </c>
      <c r="M3189" s="98" cm="1">
        <f t="array" ref="M3189">msoa_calculations5[[#This Row],[Estimated case time (see and treat)]]*msoa_calculations5[[#This Row],[Population share of ICB]:[Population share of ICB]]</f>
        <v>0.17780015156706111</v>
      </c>
      <c r="N3189" s="94" cm="1">
        <f t="array" ref="N3189">msoa_calculations5[[#This Row],[Weighted estimate]]*msoa_calculations5[[#This Row],[Population share of ICB]:[Population share of ICB]]</f>
        <v>0.23100926921274795</v>
      </c>
    </row>
    <row r="3190" spans="1:14">
      <c r="A3190" s="63" t="s">
        <v>6826</v>
      </c>
      <c r="B3190" s="63" t="s">
        <v>13743</v>
      </c>
      <c r="C3190" s="63" t="s">
        <v>13814</v>
      </c>
      <c r="D3190" s="63" t="s">
        <v>13835</v>
      </c>
      <c r="E3190" s="72">
        <v>9220</v>
      </c>
      <c r="F3190" s="64">
        <v>1</v>
      </c>
      <c r="G3190" s="79">
        <v>0</v>
      </c>
      <c r="H3190" s="133">
        <v>82.689529418945313</v>
      </c>
      <c r="I3190" s="134">
        <v>58.720714569091797</v>
      </c>
      <c r="J3190" s="105">
        <v>76.203788757324219</v>
      </c>
      <c r="K3190" s="96">
        <f>msoa_calculations5[[#This Row],[ Pop20]]/SUMIF(msoa_calculations5[ICB26],msoa_calculations5[[#This Row],[ICB26]],msoa_calculations5[[ Pop20]])</f>
        <v>3.0584488821070789E-3</v>
      </c>
      <c r="L3190" s="98" cm="1">
        <f t="array" ref="L3190">msoa_calculations5[[#This Row],[ Estimated case time (see and convey)]]*msoa_calculations5[[#This Row],[Population share of ICB]:[Population share of ICB]]</f>
        <v>0.25290169881333369</v>
      </c>
      <c r="M3190" s="98" cm="1">
        <f t="array" ref="M3190">msoa_calculations5[[#This Row],[Estimated case time (see and treat)]]*msoa_calculations5[[#This Row],[Population share of ICB]:[Population share of ICB]]</f>
        <v>0.17959430383036767</v>
      </c>
      <c r="N3190" s="94" cm="1">
        <f t="array" ref="N3190">msoa_calculations5[[#This Row],[Weighted estimate]]*msoa_calculations5[[#This Row],[Population share of ICB]:[Population share of ICB]]</f>
        <v>0.23306539253716224</v>
      </c>
    </row>
    <row r="3191" spans="1:14">
      <c r="A3191" s="63" t="s">
        <v>6824</v>
      </c>
      <c r="B3191" s="63" t="s">
        <v>13743</v>
      </c>
      <c r="C3191" s="63" t="s">
        <v>13814</v>
      </c>
      <c r="D3191" s="63" t="s">
        <v>13835</v>
      </c>
      <c r="E3191" s="72">
        <v>13672</v>
      </c>
      <c r="F3191" s="64">
        <v>1</v>
      </c>
      <c r="G3191" s="79">
        <v>0</v>
      </c>
      <c r="H3191" s="133">
        <v>83.082046508789063</v>
      </c>
      <c r="I3191" s="134">
        <v>57.669795989990234</v>
      </c>
      <c r="J3191" s="105">
        <v>76.205726623535156</v>
      </c>
      <c r="K3191" s="96">
        <f>msoa_calculations5[[#This Row],[ Pop20]]/SUMIF(msoa_calculations5[ICB26],msoa_calculations5[[#This Row],[ICB26]],msoa_calculations5[[ Pop20]])</f>
        <v>4.5352617262655074E-3</v>
      </c>
      <c r="L3191" s="98" cm="1">
        <f t="array" ref="L3191">msoa_calculations5[[#This Row],[ Estimated case time (see and convey)]]*msoa_calculations5[[#This Row],[Population share of ICB]:[Population share of ICB]]</f>
        <v>0.37679882567112188</v>
      </c>
      <c r="M3191" s="98" cm="1">
        <f t="array" ref="M3191">msoa_calculations5[[#This Row],[Estimated case time (see and treat)]]*msoa_calculations5[[#This Row],[Population share of ICB]:[Population share of ICB]]</f>
        <v>0.26154761851494274</v>
      </c>
      <c r="N3191" s="94" cm="1">
        <f t="array" ref="N3191">msoa_calculations5[[#This Row],[Weighted estimate]]*msoa_calculations5[[#This Row],[Population share of ICB]:[Population share of ICB]]</f>
        <v>0.34561291527797139</v>
      </c>
    </row>
    <row r="3192" spans="1:14">
      <c r="A3192" s="63" t="s">
        <v>6822</v>
      </c>
      <c r="B3192" s="63" t="s">
        <v>13743</v>
      </c>
      <c r="C3192" s="63" t="s">
        <v>13814</v>
      </c>
      <c r="D3192" s="63" t="s">
        <v>13835</v>
      </c>
      <c r="E3192" s="72">
        <v>11755</v>
      </c>
      <c r="F3192" s="64">
        <v>1</v>
      </c>
      <c r="G3192" s="79">
        <v>0</v>
      </c>
      <c r="H3192" s="133">
        <v>81.943130493164063</v>
      </c>
      <c r="I3192" s="134">
        <v>57.543102264404297</v>
      </c>
      <c r="J3192" s="105">
        <v>75.340705871582031</v>
      </c>
      <c r="K3192" s="96">
        <f>msoa_calculations5[[#This Row],[ Pop20]]/SUMIF(msoa_calculations5[ICB26],msoa_calculations5[[#This Row],[ICB26]],msoa_calculations5[[ Pop20]])</f>
        <v>3.8993564652026803E-3</v>
      </c>
      <c r="L3192" s="98" cm="1">
        <f t="array" ref="L3192">msoa_calculations5[[#This Row],[ Estimated case time (see and convey)]]*msoa_calculations5[[#This Row],[Population share of ICB]:[Population share of ICB]]</f>
        <v>0.3195254756674662</v>
      </c>
      <c r="M3192" s="98" cm="1">
        <f t="array" ref="M3192">msoa_calculations5[[#This Row],[Estimated case time (see and treat)]]*msoa_calculations5[[#This Row],[Population share of ICB]:[Population share of ICB]]</f>
        <v>0.22438106784252387</v>
      </c>
      <c r="N3192" s="94" cm="1">
        <f t="array" ref="N3192">msoa_calculations5[[#This Row],[Weighted estimate]]*msoa_calculations5[[#This Row],[Population share of ICB]:[Population share of ICB]]</f>
        <v>0.29378026853328693</v>
      </c>
    </row>
    <row r="3193" spans="1:14">
      <c r="A3193" s="63" t="s">
        <v>6820</v>
      </c>
      <c r="B3193" s="63" t="s">
        <v>13743</v>
      </c>
      <c r="C3193" s="63" t="s">
        <v>13814</v>
      </c>
      <c r="D3193" s="63" t="s">
        <v>13835</v>
      </c>
      <c r="E3193" s="72">
        <v>10396</v>
      </c>
      <c r="F3193" s="64">
        <v>1</v>
      </c>
      <c r="G3193" s="79">
        <v>0</v>
      </c>
      <c r="H3193" s="133">
        <v>94.274124145507813</v>
      </c>
      <c r="I3193" s="134">
        <v>66.602249145507813</v>
      </c>
      <c r="J3193" s="105">
        <v>86.786369323730469</v>
      </c>
      <c r="K3193" s="96">
        <f>msoa_calculations5[[#This Row],[ Pop20]]/SUMIF(msoa_calculations5[ICB26],msoa_calculations5[[#This Row],[ICB26]],msoa_calculations5[[ Pop20]])</f>
        <v>3.4485503881111924E-3</v>
      </c>
      <c r="L3193" s="98" cm="1">
        <f t="array" ref="L3193">msoa_calculations5[[#This Row],[ Estimated case time (see and convey)]]*msoa_calculations5[[#This Row],[Population share of ICB]:[Population share of ICB]]</f>
        <v>0.32510906741083367</v>
      </c>
      <c r="M3193" s="98" cm="1">
        <f t="array" ref="M3193">msoa_calculations5[[#This Row],[Estimated case time (see and treat)]]*msoa_calculations5[[#This Row],[Population share of ICB]:[Population share of ICB]]</f>
        <v>0.22968121213981929</v>
      </c>
      <c r="N3193" s="94" cm="1">
        <f t="array" ref="N3193">msoa_calculations5[[#This Row],[Weighted estimate]]*msoa_calculations5[[#This Row],[Population share of ICB]:[Population share of ICB]]</f>
        <v>0.299287167614112</v>
      </c>
    </row>
    <row r="3194" spans="1:14">
      <c r="A3194" s="63" t="s">
        <v>6818</v>
      </c>
      <c r="B3194" s="63" t="s">
        <v>13743</v>
      </c>
      <c r="C3194" s="63" t="s">
        <v>13814</v>
      </c>
      <c r="D3194" s="63" t="s">
        <v>13835</v>
      </c>
      <c r="E3194" s="72">
        <v>8263</v>
      </c>
      <c r="F3194" s="64">
        <v>1</v>
      </c>
      <c r="G3194" s="79">
        <v>0</v>
      </c>
      <c r="H3194" s="133">
        <v>82.684295654296875</v>
      </c>
      <c r="I3194" s="134">
        <v>59.865226745605469</v>
      </c>
      <c r="J3194" s="105">
        <v>76.509666442871094</v>
      </c>
      <c r="K3194" s="96">
        <f>msoa_calculations5[[#This Row],[ Pop20]]/SUMIF(msoa_calculations5[ICB26],msoa_calculations5[[#This Row],[ICB26]],msoa_calculations5[[ Pop20]])</f>
        <v>2.7409938300272008E-3</v>
      </c>
      <c r="L3194" s="98" cm="1">
        <f t="array" ref="L3194">msoa_calculations5[[#This Row],[ Estimated case time (see and convey)]]*msoa_calculations5[[#This Row],[Population share of ICB]:[Population share of ICB]]</f>
        <v>0.22663714422857262</v>
      </c>
      <c r="M3194" s="98" cm="1">
        <f t="array" ref="M3194">msoa_calculations5[[#This Row],[Estimated case time (see and treat)]]*msoa_calculations5[[#This Row],[Population share of ICB]:[Population share of ICB]]</f>
        <v>0.16409021714288394</v>
      </c>
      <c r="N3194" s="94" cm="1">
        <f t="array" ref="N3194">msoa_calculations5[[#This Row],[Weighted estimate]]*msoa_calculations5[[#This Row],[Population share of ICB]:[Population share of ICB]]</f>
        <v>0.20971252365734883</v>
      </c>
    </row>
    <row r="3195" spans="1:14">
      <c r="A3195" s="63" t="s">
        <v>6816</v>
      </c>
      <c r="B3195" s="63" t="s">
        <v>13743</v>
      </c>
      <c r="C3195" s="63" t="s">
        <v>13814</v>
      </c>
      <c r="D3195" s="63" t="s">
        <v>13835</v>
      </c>
      <c r="E3195" s="72">
        <v>9521</v>
      </c>
      <c r="F3195" s="64">
        <v>1</v>
      </c>
      <c r="G3195" s="79">
        <v>0</v>
      </c>
      <c r="H3195" s="133">
        <v>94.912239074707031</v>
      </c>
      <c r="I3195" s="134">
        <v>66.35211181640625</v>
      </c>
      <c r="J3195" s="105">
        <v>87.184127807617188</v>
      </c>
      <c r="K3195" s="96">
        <f>msoa_calculations5[[#This Row],[ Pop20]]/SUMIF(msoa_calculations5[ICB26],msoa_calculations5[[#This Row],[ICB26]],msoa_calculations5[[ Pop20]])</f>
        <v>3.1582962913819413E-3</v>
      </c>
      <c r="L3195" s="98" cm="1">
        <f t="array" ref="L3195">msoa_calculations5[[#This Row],[ Estimated case time (see and convey)]]*msoa_calculations5[[#This Row],[Population share of ICB]:[Population share of ICB]]</f>
        <v>0.29976097267640339</v>
      </c>
      <c r="M3195" s="98" cm="1">
        <f t="array" ref="M3195">msoa_calculations5[[#This Row],[Estimated case time (see and treat)]]*msoa_calculations5[[#This Row],[Population share of ICB]:[Population share of ICB]]</f>
        <v>0.20955962867511574</v>
      </c>
      <c r="N3195" s="94" cm="1">
        <f t="array" ref="N3195">msoa_calculations5[[#This Row],[Weighted estimate]]*msoa_calculations5[[#This Row],[Population share of ICB]:[Population share of ICB]]</f>
        <v>0.27535330752216652</v>
      </c>
    </row>
    <row r="3196" spans="1:14">
      <c r="A3196" s="63" t="s">
        <v>6814</v>
      </c>
      <c r="B3196" s="63" t="s">
        <v>13743</v>
      </c>
      <c r="C3196" s="63" t="s">
        <v>13814</v>
      </c>
      <c r="D3196" s="63" t="s">
        <v>13835</v>
      </c>
      <c r="E3196" s="72">
        <v>10282</v>
      </c>
      <c r="F3196" s="64">
        <v>1</v>
      </c>
      <c r="G3196" s="79">
        <v>0</v>
      </c>
      <c r="H3196" s="133">
        <v>82.006111145019531</v>
      </c>
      <c r="I3196" s="134">
        <v>56.868309020996094</v>
      </c>
      <c r="J3196" s="105">
        <v>75.204048156738281</v>
      </c>
      <c r="K3196" s="96">
        <f>msoa_calculations5[[#This Row],[ Pop20]]/SUMIF(msoa_calculations5[ICB26],msoa_calculations5[[#This Row],[ICB26]],msoa_calculations5[[ Pop20]])</f>
        <v>3.4107344257944669E-3</v>
      </c>
      <c r="L3196" s="98" cm="1">
        <f t="array" ref="L3196">msoa_calculations5[[#This Row],[ Estimated case time (see and convey)]]*msoa_calculations5[[#This Row],[Population share of ICB]:[Population share of ICB]]</f>
        <v>0.27970106640784542</v>
      </c>
      <c r="M3196" s="98" cm="1">
        <f t="array" ref="M3196">msoa_calculations5[[#This Row],[Estimated case time (see and treat)]]*msoa_calculations5[[#This Row],[Population share of ICB]:[Population share of ICB]]</f>
        <v>0.19396269931462942</v>
      </c>
      <c r="N3196" s="94" cm="1">
        <f t="array" ref="N3196">msoa_calculations5[[#This Row],[Weighted estimate]]*msoa_calculations5[[#This Row],[Population share of ICB]:[Population share of ICB]]</f>
        <v>0.25650103600729218</v>
      </c>
    </row>
    <row r="3197" spans="1:14">
      <c r="A3197" s="63" t="s">
        <v>6812</v>
      </c>
      <c r="B3197" s="63" t="s">
        <v>13743</v>
      </c>
      <c r="C3197" s="63" t="s">
        <v>13814</v>
      </c>
      <c r="D3197" s="63" t="s">
        <v>13835</v>
      </c>
      <c r="E3197" s="72">
        <v>10871</v>
      </c>
      <c r="F3197" s="64">
        <v>1</v>
      </c>
      <c r="G3197" s="79">
        <v>0</v>
      </c>
      <c r="H3197" s="133">
        <v>92.804336547851563</v>
      </c>
      <c r="I3197" s="134">
        <v>64.938179016113281</v>
      </c>
      <c r="J3197" s="105">
        <v>85.264007568359375</v>
      </c>
      <c r="K3197" s="96">
        <f>msoa_calculations5[[#This Row],[ Pop20]]/SUMIF(msoa_calculations5[ICB26],msoa_calculations5[[#This Row],[ICB26]],msoa_calculations5[[ Pop20]])</f>
        <v>3.606116897764214E-3</v>
      </c>
      <c r="L3197" s="98" cm="1">
        <f t="array" ref="L3197">msoa_calculations5[[#This Row],[ Estimated case time (see and convey)]]*msoa_calculations5[[#This Row],[Population share of ICB]:[Population share of ICB]]</f>
        <v>0.33466328621100455</v>
      </c>
      <c r="M3197" s="98" cm="1">
        <f t="array" ref="M3197">msoa_calculations5[[#This Row],[Estimated case time (see and treat)]]*msoa_calculations5[[#This Row],[Population share of ICB]:[Population share of ICB]]</f>
        <v>0.23417466466004361</v>
      </c>
      <c r="N3197" s="94" cm="1">
        <f t="array" ref="N3197">msoa_calculations5[[#This Row],[Weighted estimate]]*msoa_calculations5[[#This Row],[Population share of ICB]:[Population share of ICB]]</f>
        <v>0.30747197846335655</v>
      </c>
    </row>
    <row r="3198" spans="1:14">
      <c r="A3198" s="63" t="s">
        <v>6810</v>
      </c>
      <c r="B3198" s="63" t="s">
        <v>13743</v>
      </c>
      <c r="C3198" s="63" t="s">
        <v>13814</v>
      </c>
      <c r="D3198" s="63" t="s">
        <v>13835</v>
      </c>
      <c r="E3198" s="72">
        <v>11281</v>
      </c>
      <c r="F3198" s="64">
        <v>1</v>
      </c>
      <c r="G3198" s="79">
        <v>0</v>
      </c>
      <c r="H3198" s="133">
        <v>83.212600708007813</v>
      </c>
      <c r="I3198" s="134">
        <v>57.577800750732422</v>
      </c>
      <c r="J3198" s="105">
        <v>76.276054382324219</v>
      </c>
      <c r="K3198" s="96">
        <f>msoa_calculations5[[#This Row],[ Pop20]]/SUMIF(msoa_calculations5[ICB26],msoa_calculations5[[#This Row],[ICB26]],msoa_calculations5[[ Pop20]])</f>
        <v>3.7421216745173488E-3</v>
      </c>
      <c r="L3198" s="98" cm="1">
        <f t="array" ref="L3198">msoa_calculations5[[#This Row],[ Estimated case time (see and convey)]]*msoa_calculations5[[#This Row],[Population share of ICB]:[Population share of ICB]]</f>
        <v>0.3113916767023937</v>
      </c>
      <c r="M3198" s="98" cm="1">
        <f t="array" ref="M3198">msoa_calculations5[[#This Row],[Estimated case time (see and treat)]]*msoa_calculations5[[#This Row],[Population share of ICB]:[Population share of ICB]]</f>
        <v>0.21546313616035709</v>
      </c>
      <c r="N3198" s="94" cm="1">
        <f t="array" ref="N3198">msoa_calculations5[[#This Row],[Weighted estimate]]*msoa_calculations5[[#This Row],[Population share of ICB]:[Population share of ICB]]</f>
        <v>0.28543427635075946</v>
      </c>
    </row>
    <row r="3199" spans="1:14">
      <c r="A3199" s="63" t="s">
        <v>6808</v>
      </c>
      <c r="B3199" s="63" t="s">
        <v>13743</v>
      </c>
      <c r="C3199" s="63" t="s">
        <v>13814</v>
      </c>
      <c r="D3199" s="63" t="s">
        <v>13835</v>
      </c>
      <c r="E3199" s="72">
        <v>16123</v>
      </c>
      <c r="F3199" s="64">
        <v>1</v>
      </c>
      <c r="G3199" s="79">
        <v>0</v>
      </c>
      <c r="H3199" s="133">
        <v>85.809638977050781</v>
      </c>
      <c r="I3199" s="134">
        <v>59.947502136230469</v>
      </c>
      <c r="J3199" s="105">
        <v>78.811576843261719</v>
      </c>
      <c r="K3199" s="96">
        <f>msoa_calculations5[[#This Row],[ Pop20]]/SUMIF(msoa_calculations5[ICB26],msoa_calculations5[[#This Row],[ICB26]],msoa_calculations5[[ Pop20]])</f>
        <v>5.3483049160751011E-3</v>
      </c>
      <c r="L3199" s="98" cm="1">
        <f t="array" ref="L3199">msoa_calculations5[[#This Row],[ Estimated case time (see and convey)]]*msoa_calculations5[[#This Row],[Population share of ICB]:[Population share of ICB]]</f>
        <v>0.45893611398759032</v>
      </c>
      <c r="M3199" s="98" cm="1">
        <f t="array" ref="M3199">msoa_calculations5[[#This Row],[Estimated case time (see and treat)]]*msoa_calculations5[[#This Row],[Population share of ICB]:[Population share of ICB]]</f>
        <v>0.32061752038162405</v>
      </c>
      <c r="N3199" s="94" cm="1">
        <f t="array" ref="N3199">msoa_calculations5[[#This Row],[Weighted estimate]]*msoa_calculations5[[#This Row],[Population share of ICB]:[Population share of ICB]]</f>
        <v>0.42150834387444724</v>
      </c>
    </row>
    <row r="3200" spans="1:14">
      <c r="A3200" s="63" t="s">
        <v>6806</v>
      </c>
      <c r="B3200" s="63" t="s">
        <v>13743</v>
      </c>
      <c r="C3200" s="63" t="s">
        <v>13814</v>
      </c>
      <c r="D3200" s="63" t="s">
        <v>13835</v>
      </c>
      <c r="E3200" s="72">
        <v>9171</v>
      </c>
      <c r="F3200" s="64">
        <v>1</v>
      </c>
      <c r="G3200" s="79">
        <v>0</v>
      </c>
      <c r="H3200" s="133">
        <v>83.720344543457031</v>
      </c>
      <c r="I3200" s="134">
        <v>57.881519317626953</v>
      </c>
      <c r="J3200" s="105">
        <v>76.728591918945313</v>
      </c>
      <c r="K3200" s="96">
        <f>msoa_calculations5[[#This Row],[ Pop20]]/SUMIF(msoa_calculations5[ICB26],msoa_calculations5[[#This Row],[ICB26]],msoa_calculations5[[ Pop20]])</f>
        <v>3.0421946526902406E-3</v>
      </c>
      <c r="L3200" s="98" cm="1">
        <f t="array" ref="L3200">msoa_calculations5[[#This Row],[ Estimated case time (see and convey)]]*msoa_calculations5[[#This Row],[Population share of ICB]:[Population share of ICB]]</f>
        <v>0.25469358449148954</v>
      </c>
      <c r="M3200" s="98" cm="1">
        <f t="array" ref="M3200">msoa_calculations5[[#This Row],[Estimated case time (see and treat)]]*msoa_calculations5[[#This Row],[Population share of ICB]:[Population share of ICB]]</f>
        <v>0.17608684855767159</v>
      </c>
      <c r="N3200" s="94" cm="1">
        <f t="array" ref="N3200">msoa_calculations5[[#This Row],[Weighted estimate]]*msoa_calculations5[[#This Row],[Population share of ICB]:[Population share of ICB]]</f>
        <v>0.23342331204426703</v>
      </c>
    </row>
    <row r="3201" spans="1:14">
      <c r="A3201" s="63" t="s">
        <v>6804</v>
      </c>
      <c r="B3201" s="63" t="s">
        <v>13743</v>
      </c>
      <c r="C3201" s="63" t="s">
        <v>13814</v>
      </c>
      <c r="D3201" s="63" t="s">
        <v>13835</v>
      </c>
      <c r="E3201" s="72">
        <v>10981</v>
      </c>
      <c r="F3201" s="64">
        <v>1</v>
      </c>
      <c r="G3201" s="79">
        <v>0</v>
      </c>
      <c r="H3201" s="133">
        <v>87.08087158203125</v>
      </c>
      <c r="I3201" s="134">
        <v>61.3231201171875</v>
      </c>
      <c r="J3201" s="105">
        <v>80.111061096191406</v>
      </c>
      <c r="K3201" s="96">
        <f>msoa_calculations5[[#This Row],[ Pop20]]/SUMIF(msoa_calculations5[ICB26],msoa_calculations5[[#This Row],[ICB26]],msoa_calculations5[[ Pop20]])</f>
        <v>3.642605984210177E-3</v>
      </c>
      <c r="L3201" s="98" cm="1">
        <f t="array" ref="L3201">msoa_calculations5[[#This Row],[ Estimated case time (see and convey)]]*msoa_calculations5[[#This Row],[Population share of ICB]:[Population share of ICB]]</f>
        <v>0.317201303934945</v>
      </c>
      <c r="M3201" s="98" cm="1">
        <f t="array" ref="M3201">msoa_calculations5[[#This Row],[Estimated case time (see and treat)]]*msoa_calculations5[[#This Row],[Population share of ICB]:[Population share of ICB]]</f>
        <v>0.22337596430930667</v>
      </c>
      <c r="N3201" s="94" cm="1">
        <f t="array" ref="N3201">msoa_calculations5[[#This Row],[Weighted estimate]]*msoa_calculations5[[#This Row],[Population share of ICB]:[Population share of ICB]]</f>
        <v>0.29181303055041391</v>
      </c>
    </row>
    <row r="3202" spans="1:14">
      <c r="A3202" s="63" t="s">
        <v>6802</v>
      </c>
      <c r="B3202" s="63" t="s">
        <v>13743</v>
      </c>
      <c r="C3202" s="63" t="s">
        <v>13814</v>
      </c>
      <c r="D3202" s="63" t="s">
        <v>13835</v>
      </c>
      <c r="E3202" s="72">
        <v>14074</v>
      </c>
      <c r="F3202" s="64">
        <v>1</v>
      </c>
      <c r="G3202" s="79">
        <v>0</v>
      </c>
      <c r="H3202" s="133">
        <v>86.947746276855469</v>
      </c>
      <c r="I3202" s="134">
        <v>60.684478759765625</v>
      </c>
      <c r="J3202" s="105">
        <v>79.841148376464844</v>
      </c>
      <c r="K3202" s="96">
        <f>msoa_calculations5[[#This Row],[ Pop20]]/SUMIF(msoa_calculations5[ICB26],msoa_calculations5[[#This Row],[ICB26]],msoa_calculations5[[ Pop20]])</f>
        <v>4.6686127512771177E-3</v>
      </c>
      <c r="L3202" s="98" cm="1">
        <f t="array" ref="L3202">msoa_calculations5[[#This Row],[ Estimated case time (see and convey)]]*msoa_calculations5[[#This Row],[Population share of ICB]:[Population share of ICB]]</f>
        <v>0.40592535696293497</v>
      </c>
      <c r="M3202" s="98" cm="1">
        <f t="array" ref="M3202">msoa_calculations5[[#This Row],[Estimated case time (see and treat)]]*msoa_calculations5[[#This Row],[Population share of ICB]:[Population share of ICB]]</f>
        <v>0.28331233134244721</v>
      </c>
      <c r="N3202" s="94" cm="1">
        <f t="array" ref="N3202">msoa_calculations5[[#This Row],[Weighted estimate]]*msoa_calculations5[[#This Row],[Population share of ICB]:[Population share of ICB]]</f>
        <v>0.3727474033869721</v>
      </c>
    </row>
    <row r="3203" spans="1:14">
      <c r="A3203" s="63" t="s">
        <v>870</v>
      </c>
      <c r="B3203" s="63" t="s">
        <v>13704</v>
      </c>
      <c r="C3203" s="63" t="s">
        <v>13811</v>
      </c>
      <c r="D3203" s="63" t="s">
        <v>13837</v>
      </c>
      <c r="E3203" s="72">
        <v>9425</v>
      </c>
      <c r="F3203" s="64">
        <v>1</v>
      </c>
      <c r="G3203" s="79">
        <v>0</v>
      </c>
      <c r="H3203" s="133">
        <v>87.474998474121094</v>
      </c>
      <c r="I3203" s="134">
        <v>64.597633361816406</v>
      </c>
      <c r="J3203" s="105">
        <v>81.284591674804688</v>
      </c>
      <c r="K3203" s="96">
        <f>msoa_calculations5[[#This Row],[ Pop20]]/SUMIF(msoa_calculations5[ICB26],msoa_calculations5[[#This Row],[ICB26]],msoa_calculations5[[ Pop20]])</f>
        <v>5.0779526341508882E-3</v>
      </c>
      <c r="L3203" s="98" cm="1">
        <f t="array" ref="L3203">msoa_calculations5[[#This Row],[ Estimated case time (see and convey)]]*msoa_calculations5[[#This Row],[Population share of ICB]:[Population share of ICB]]</f>
        <v>0.44419389892400812</v>
      </c>
      <c r="M3203" s="98" cm="1">
        <f t="array" ref="M3203">msoa_calculations5[[#This Row],[Estimated case time (see and treat)]]*msoa_calculations5[[#This Row],[Population share of ICB]:[Population share of ICB]]</f>
        <v>0.32802372248954892</v>
      </c>
      <c r="N3203" s="94" cm="1">
        <f t="array" ref="N3203">msoa_calculations5[[#This Row],[Weighted estimate]]*msoa_calculations5[[#This Row],[Population share of ICB]:[Population share of ICB]]</f>
        <v>0.41275930641095382</v>
      </c>
    </row>
    <row r="3204" spans="1:14">
      <c r="A3204" s="63" t="s">
        <v>868</v>
      </c>
      <c r="B3204" s="63" t="s">
        <v>13704</v>
      </c>
      <c r="C3204" s="63" t="s">
        <v>13811</v>
      </c>
      <c r="D3204" s="63" t="s">
        <v>13837</v>
      </c>
      <c r="E3204" s="72">
        <v>10599</v>
      </c>
      <c r="F3204" s="64">
        <v>1</v>
      </c>
      <c r="G3204" s="79">
        <v>0</v>
      </c>
      <c r="H3204" s="133">
        <v>85.166427612304688</v>
      </c>
      <c r="I3204" s="134">
        <v>62.452430725097656</v>
      </c>
      <c r="J3204" s="105">
        <v>79.020225524902344</v>
      </c>
      <c r="K3204" s="96">
        <f>msoa_calculations5[[#This Row],[ Pop20]]/SUMIF(msoa_calculations5[ICB26],msoa_calculations5[[#This Row],[ICB26]],msoa_calculations5[[ Pop20]])</f>
        <v>5.7104742673066596E-3</v>
      </c>
      <c r="L3204" s="98" cm="1">
        <f t="array" ref="L3204">msoa_calculations5[[#This Row],[ Estimated case time (see and convey)]]*msoa_calculations5[[#This Row],[Population share of ICB]:[Population share of ICB]]</f>
        <v>0.48634069331850127</v>
      </c>
      <c r="M3204" s="98" cm="1">
        <f t="array" ref="M3204">msoa_calculations5[[#This Row],[Estimated case time (see and treat)]]*msoa_calculations5[[#This Row],[Population share of ICB]:[Population share of ICB]]</f>
        <v>0.35663299858642195</v>
      </c>
      <c r="N3204" s="94" cm="1">
        <f t="array" ref="N3204">msoa_calculations5[[#This Row],[Weighted estimate]]*msoa_calculations5[[#This Row],[Population share of ICB]:[Population share of ICB]]</f>
        <v>0.45124296445672368</v>
      </c>
    </row>
    <row r="3205" spans="1:14">
      <c r="A3205" s="63" t="s">
        <v>866</v>
      </c>
      <c r="B3205" s="63" t="s">
        <v>13704</v>
      </c>
      <c r="C3205" s="63" t="s">
        <v>13811</v>
      </c>
      <c r="D3205" s="63" t="s">
        <v>13837</v>
      </c>
      <c r="E3205" s="72">
        <v>9665</v>
      </c>
      <c r="F3205" s="64">
        <v>1</v>
      </c>
      <c r="G3205" s="79">
        <v>0</v>
      </c>
      <c r="H3205" s="133">
        <v>88.140205383300781</v>
      </c>
      <c r="I3205" s="134">
        <v>65.314933776855469</v>
      </c>
      <c r="J3205" s="105">
        <v>81.963897705078125</v>
      </c>
      <c r="K3205" s="96">
        <f>msoa_calculations5[[#This Row],[ Pop20]]/SUMIF(msoa_calculations5[ICB26],msoa_calculations5[[#This Row],[ICB26]],msoa_calculations5[[ Pop20]])</f>
        <v>5.2072585898215737E-3</v>
      </c>
      <c r="L3205" s="98" cm="1">
        <f t="array" ref="L3205">msoa_calculations5[[#This Row],[ Estimated case time (see and convey)]]*msoa_calculations5[[#This Row],[Population share of ICB]:[Population share of ICB]]</f>
        <v>0.45896884159083073</v>
      </c>
      <c r="M3205" s="98" cm="1">
        <f t="array" ref="M3205">msoa_calculations5[[#This Row],[Estimated case time (see and treat)]]*msoa_calculations5[[#This Row],[Population share of ICB]:[Population share of ICB]]</f>
        <v>0.3401117499531579</v>
      </c>
      <c r="N3205" s="94" cm="1">
        <f t="array" ref="N3205">msoa_calculations5[[#This Row],[Weighted estimate]]*msoa_calculations5[[#This Row],[Population share of ICB]:[Population share of ICB]]</f>
        <v>0.42680721038002484</v>
      </c>
    </row>
    <row r="3206" spans="1:14">
      <c r="A3206" s="63" t="s">
        <v>864</v>
      </c>
      <c r="B3206" s="63" t="s">
        <v>13704</v>
      </c>
      <c r="C3206" s="63" t="s">
        <v>13811</v>
      </c>
      <c r="D3206" s="63" t="s">
        <v>13837</v>
      </c>
      <c r="E3206" s="72">
        <v>10724</v>
      </c>
      <c r="F3206" s="64">
        <v>1</v>
      </c>
      <c r="G3206" s="79">
        <v>0</v>
      </c>
      <c r="H3206" s="133">
        <v>83.156982421875</v>
      </c>
      <c r="I3206" s="134">
        <v>60.959415435791016</v>
      </c>
      <c r="J3206" s="105">
        <v>77.150520324707031</v>
      </c>
      <c r="K3206" s="96">
        <f>msoa_calculations5[[#This Row],[ Pop20]]/SUMIF(msoa_calculations5[ICB26],msoa_calculations5[[#This Row],[ICB26]],msoa_calculations5[[ Pop20]])</f>
        <v>5.7778211192184752E-3</v>
      </c>
      <c r="L3206" s="98" cm="1">
        <f t="array" ref="L3206">msoa_calculations5[[#This Row],[ Estimated case time (see and convey)]]*msoa_calculations5[[#This Row],[Population share of ICB]:[Population share of ICB]]</f>
        <v>0.48046616924758889</v>
      </c>
      <c r="M3206" s="98" cm="1">
        <f t="array" ref="M3206">msoa_calculations5[[#This Row],[Estimated case time (see and treat)]]*msoa_calculations5[[#This Row],[Population share of ICB]:[Population share of ICB]]</f>
        <v>0.35221259792012605</v>
      </c>
      <c r="N3206" s="94" cm="1">
        <f t="array" ref="N3206">msoa_calculations5[[#This Row],[Weighted estimate]]*msoa_calculations5[[#This Row],[Population share of ICB]:[Population share of ICB]]</f>
        <v>0.4457619056907865</v>
      </c>
    </row>
    <row r="3207" spans="1:14">
      <c r="A3207" s="63" t="s">
        <v>862</v>
      </c>
      <c r="B3207" s="63" t="s">
        <v>13704</v>
      </c>
      <c r="C3207" s="63" t="s">
        <v>13811</v>
      </c>
      <c r="D3207" s="63" t="s">
        <v>13837</v>
      </c>
      <c r="E3207" s="72">
        <v>11159</v>
      </c>
      <c r="F3207" s="64">
        <v>1</v>
      </c>
      <c r="G3207" s="79">
        <v>0</v>
      </c>
      <c r="H3207" s="133">
        <v>84.350532531738281</v>
      </c>
      <c r="I3207" s="134">
        <v>61.505325317382813</v>
      </c>
      <c r="J3207" s="105">
        <v>78.168830871582031</v>
      </c>
      <c r="K3207" s="96">
        <f>msoa_calculations5[[#This Row],[ Pop20]]/SUMIF(msoa_calculations5[ICB26],msoa_calculations5[[#This Row],[ICB26]],msoa_calculations5[[ Pop20]])</f>
        <v>6.0121881638715924E-3</v>
      </c>
      <c r="L3207" s="98" cm="1">
        <f t="array" ref="L3207">msoa_calculations5[[#This Row],[ Estimated case time (see and convey)]]*msoa_calculations5[[#This Row],[Population share of ICB]:[Population share of ICB]]</f>
        <v>0.50713127330358265</v>
      </c>
      <c r="M3207" s="98" cm="1">
        <f t="array" ref="M3207">msoa_calculations5[[#This Row],[Estimated case time (see and treat)]]*msoa_calculations5[[#This Row],[Population share of ICB]:[Population share of ICB]]</f>
        <v>0.36978158888824075</v>
      </c>
      <c r="N3207" s="94" cm="1">
        <f t="array" ref="N3207">msoa_calculations5[[#This Row],[Weighted estimate]]*msoa_calculations5[[#This Row],[Population share of ICB]:[Population share of ICB]]</f>
        <v>0.46996571974980583</v>
      </c>
    </row>
    <row r="3208" spans="1:14">
      <c r="A3208" s="63" t="s">
        <v>860</v>
      </c>
      <c r="B3208" s="63" t="s">
        <v>13704</v>
      </c>
      <c r="C3208" s="63" t="s">
        <v>13811</v>
      </c>
      <c r="D3208" s="63" t="s">
        <v>13837</v>
      </c>
      <c r="E3208" s="72">
        <v>11237</v>
      </c>
      <c r="F3208" s="64">
        <v>1</v>
      </c>
      <c r="G3208" s="79">
        <v>0</v>
      </c>
      <c r="H3208" s="133">
        <v>85.424453735351563</v>
      </c>
      <c r="I3208" s="134">
        <v>61.114433288574219</v>
      </c>
      <c r="J3208" s="105">
        <v>78.846382141113281</v>
      </c>
      <c r="K3208" s="96">
        <f>msoa_calculations5[[#This Row],[ Pop20]]/SUMIF(msoa_calculations5[ICB26],msoa_calculations5[[#This Row],[ICB26]],msoa_calculations5[[ Pop20]])</f>
        <v>6.0542125994645654E-3</v>
      </c>
      <c r="L3208" s="98" cm="1">
        <f t="array" ref="L3208">msoa_calculations5[[#This Row],[ Estimated case time (see and convey)]]*msoa_calculations5[[#This Row],[Population share of ICB]:[Population share of ICB]]</f>
        <v>0.51717780410694325</v>
      </c>
      <c r="M3208" s="98" cm="1">
        <f t="array" ref="M3208">msoa_calculations5[[#This Row],[Estimated case time (see and treat)]]*msoa_calculations5[[#This Row],[Population share of ICB]:[Population share of ICB]]</f>
        <v>0.3699997720248227</v>
      </c>
      <c r="N3208" s="94" cm="1">
        <f t="array" ref="N3208">msoa_calculations5[[#This Row],[Weighted estimate]]*msoa_calculations5[[#This Row],[Population share of ICB]:[Population share of ICB]]</f>
        <v>0.47735276018092593</v>
      </c>
    </row>
    <row r="3209" spans="1:14">
      <c r="A3209" s="63" t="s">
        <v>858</v>
      </c>
      <c r="B3209" s="63" t="s">
        <v>13704</v>
      </c>
      <c r="C3209" s="63" t="s">
        <v>13811</v>
      </c>
      <c r="D3209" s="63" t="s">
        <v>13837</v>
      </c>
      <c r="E3209" s="72">
        <v>11205</v>
      </c>
      <c r="F3209" s="64">
        <v>1</v>
      </c>
      <c r="G3209" s="79">
        <v>0</v>
      </c>
      <c r="H3209" s="133">
        <v>80.712837219238281</v>
      </c>
      <c r="I3209" s="134">
        <v>57.336887359619141</v>
      </c>
      <c r="J3209" s="105">
        <v>74.387519836425781</v>
      </c>
      <c r="K3209" s="96">
        <f>msoa_calculations5[[#This Row],[ Pop20]]/SUMIF(msoa_calculations5[ICB26],msoa_calculations5[[#This Row],[ICB26]],msoa_calculations5[[ Pop20]])</f>
        <v>6.0369718053751411E-3</v>
      </c>
      <c r="L3209" s="98" cm="1">
        <f t="array" ref="L3209">msoa_calculations5[[#This Row],[ Estimated case time (see and convey)]]*msoa_calculations5[[#This Row],[Population share of ICB]:[Population share of ICB]]</f>
        <v>0.48726112262437482</v>
      </c>
      <c r="M3209" s="98" cm="1">
        <f t="array" ref="M3209">msoa_calculations5[[#This Row],[Estimated case time (see and treat)]]*msoa_calculations5[[#This Row],[Population share of ICB]:[Population share of ICB]]</f>
        <v>0.34614117239799108</v>
      </c>
      <c r="N3209" s="94" cm="1">
        <f t="array" ref="N3209">msoa_calculations5[[#This Row],[Weighted estimate]]*msoa_calculations5[[#This Row],[Population share of ICB]:[Population share of ICB]]</f>
        <v>0.44907535992428649</v>
      </c>
    </row>
    <row r="3210" spans="1:14">
      <c r="A3210" s="63" t="s">
        <v>856</v>
      </c>
      <c r="B3210" s="63" t="s">
        <v>13704</v>
      </c>
      <c r="C3210" s="63" t="s">
        <v>13811</v>
      </c>
      <c r="D3210" s="63" t="s">
        <v>13837</v>
      </c>
      <c r="E3210" s="72">
        <v>9459</v>
      </c>
      <c r="F3210" s="64">
        <v>1</v>
      </c>
      <c r="G3210" s="79">
        <v>0</v>
      </c>
      <c r="H3210" s="133">
        <v>87.884819030761719</v>
      </c>
      <c r="I3210" s="134">
        <v>64.014801025390625</v>
      </c>
      <c r="J3210" s="105">
        <v>81.425811767578125</v>
      </c>
      <c r="K3210" s="96">
        <f>msoa_calculations5[[#This Row],[ Pop20]]/SUMIF(msoa_calculations5[ICB26],msoa_calculations5[[#This Row],[ICB26]],msoa_calculations5[[ Pop20]])</f>
        <v>5.0962709778709023E-3</v>
      </c>
      <c r="L3210" s="98" cm="1">
        <f t="array" ref="L3210">msoa_calculations5[[#This Row],[ Estimated case time (see and convey)]]*msoa_calculations5[[#This Row],[Population share of ICB]:[Population share of ICB]]</f>
        <v>0.4478848526219073</v>
      </c>
      <c r="M3210" s="98" cm="1">
        <f t="array" ref="M3210">msoa_calculations5[[#This Row],[Estimated case time (see and treat)]]*msoa_calculations5[[#This Row],[Population share of ICB]:[Population share of ICB]]</f>
        <v>0.32623677261987871</v>
      </c>
      <c r="N3210" s="94" cm="1">
        <f t="array" ref="N3210">msoa_calculations5[[#This Row],[Weighted estimate]]*msoa_calculations5[[#This Row],[Population share of ICB]:[Population share of ICB]]</f>
        <v>0.4149680013606874</v>
      </c>
    </row>
    <row r="3211" spans="1:14">
      <c r="A3211" s="63" t="s">
        <v>854</v>
      </c>
      <c r="B3211" s="63" t="s">
        <v>13704</v>
      </c>
      <c r="C3211" s="63" t="s">
        <v>13811</v>
      </c>
      <c r="D3211" s="63" t="s">
        <v>13837</v>
      </c>
      <c r="E3211" s="72">
        <v>9977</v>
      </c>
      <c r="F3211" s="64">
        <v>1</v>
      </c>
      <c r="G3211" s="79">
        <v>0</v>
      </c>
      <c r="H3211" s="133">
        <v>90.409065246582031</v>
      </c>
      <c r="I3211" s="134">
        <v>65.5262451171875</v>
      </c>
      <c r="J3211" s="105">
        <v>83.676002502441406</v>
      </c>
      <c r="K3211" s="96">
        <f>msoa_calculations5[[#This Row],[ Pop20]]/SUMIF(msoa_calculations5[ICB26],msoa_calculations5[[#This Row],[ICB26]],msoa_calculations5[[ Pop20]])</f>
        <v>5.3753563321934658E-3</v>
      </c>
      <c r="L3211" s="98" cm="1">
        <f t="array" ref="L3211">msoa_calculations5[[#This Row],[ Estimated case time (see and convey)]]*msoa_calculations5[[#This Row],[Population share of ICB]:[Population share of ICB]]</f>
        <v>0.48598094136090692</v>
      </c>
      <c r="M3211" s="98" cm="1">
        <f t="array" ref="M3211">msoa_calculations5[[#This Row],[Estimated case time (see and treat)]]*msoa_calculations5[[#This Row],[Population share of ICB]:[Population share of ICB]]</f>
        <v>0.35222691661553501</v>
      </c>
      <c r="N3211" s="94" cm="1">
        <f t="array" ref="N3211">msoa_calculations5[[#This Row],[Weighted estimate]]*msoa_calculations5[[#This Row],[Population share of ICB]:[Population share of ICB]]</f>
        <v>0.4497883299041347</v>
      </c>
    </row>
    <row r="3212" spans="1:14">
      <c r="A3212" s="63" t="s">
        <v>852</v>
      </c>
      <c r="B3212" s="63" t="s">
        <v>13704</v>
      </c>
      <c r="C3212" s="63" t="s">
        <v>13811</v>
      </c>
      <c r="D3212" s="63" t="s">
        <v>13837</v>
      </c>
      <c r="E3212" s="72">
        <v>13025</v>
      </c>
      <c r="F3212" s="64">
        <v>1</v>
      </c>
      <c r="G3212" s="79">
        <v>0</v>
      </c>
      <c r="H3212" s="133">
        <v>82.584785461425781</v>
      </c>
      <c r="I3212" s="134">
        <v>58.996364593505859</v>
      </c>
      <c r="J3212" s="105">
        <v>76.201972961425781</v>
      </c>
      <c r="K3212" s="96">
        <f>msoa_calculations5[[#This Row],[ Pop20]]/SUMIF(msoa_calculations5[ICB26],msoa_calculations5[[#This Row],[ICB26]],msoa_calculations5[[ Pop20]])</f>
        <v>7.0175419692111744E-3</v>
      </c>
      <c r="L3212" s="98" cm="1">
        <f t="array" ref="L3212">msoa_calculations5[[#This Row],[ Estimated case time (see and convey)]]*msoa_calculations5[[#This Row],[Population share of ICB]:[Population share of ICB]]</f>
        <v>0.5795421979938562</v>
      </c>
      <c r="M3212" s="98" cm="1">
        <f t="array" ref="M3212">msoa_calculations5[[#This Row],[Estimated case time (see and treat)]]*msoa_calculations5[[#This Row],[Population share of ICB]:[Population share of ICB]]</f>
        <v>0.4140094645658115</v>
      </c>
      <c r="N3212" s="94" cm="1">
        <f t="array" ref="N3212">msoa_calculations5[[#This Row],[Weighted estimate]]*msoa_calculations5[[#This Row],[Population share of ICB]:[Population share of ICB]]</f>
        <v>0.53475054339350059</v>
      </c>
    </row>
    <row r="3213" spans="1:14">
      <c r="A3213" s="63" t="s">
        <v>850</v>
      </c>
      <c r="B3213" s="63" t="s">
        <v>13704</v>
      </c>
      <c r="C3213" s="63" t="s">
        <v>13811</v>
      </c>
      <c r="D3213" s="63" t="s">
        <v>13837</v>
      </c>
      <c r="E3213" s="72">
        <v>10288</v>
      </c>
      <c r="F3213" s="64">
        <v>1</v>
      </c>
      <c r="G3213" s="79">
        <v>0</v>
      </c>
      <c r="H3213" s="133">
        <v>84.817924499511719</v>
      </c>
      <c r="I3213" s="134">
        <v>61.150398254394531</v>
      </c>
      <c r="J3213" s="105">
        <v>78.413703918457031</v>
      </c>
      <c r="K3213" s="96">
        <f>msoa_calculations5[[#This Row],[ Pop20]]/SUMIF(msoa_calculations5[ICB26],msoa_calculations5[[#This Row],[ICB26]],msoa_calculations5[[ Pop20]])</f>
        <v>5.5429152997500623E-3</v>
      </c>
      <c r="L3213" s="98" cm="1">
        <f t="array" ref="L3213">msoa_calculations5[[#This Row],[ Estimated case time (see and convey)]]*msoa_calculations5[[#This Row],[Population share of ICB]:[Population share of ICB]]</f>
        <v>0.47013857140138915</v>
      </c>
      <c r="M3213" s="98" cm="1">
        <f t="array" ref="M3213">msoa_calculations5[[#This Row],[Estimated case time (see and treat)]]*msoa_calculations5[[#This Row],[Population share of ICB]:[Population share of ICB]]</f>
        <v>0.33895147807009296</v>
      </c>
      <c r="N3213" s="94" cm="1">
        <f t="array" ref="N3213">msoa_calculations5[[#This Row],[Weighted estimate]]*msoa_calculations5[[#This Row],[Population share of ICB]:[Population share of ICB]]</f>
        <v>0.43464051915968688</v>
      </c>
    </row>
    <row r="3214" spans="1:14">
      <c r="A3214" s="63" t="s">
        <v>848</v>
      </c>
      <c r="B3214" s="63" t="s">
        <v>13704</v>
      </c>
      <c r="C3214" s="63" t="s">
        <v>13811</v>
      </c>
      <c r="D3214" s="63" t="s">
        <v>13837</v>
      </c>
      <c r="E3214" s="72">
        <v>10398</v>
      </c>
      <c r="F3214" s="64">
        <v>1</v>
      </c>
      <c r="G3214" s="79">
        <v>0</v>
      </c>
      <c r="H3214" s="133">
        <v>84.523414611816406</v>
      </c>
      <c r="I3214" s="134">
        <v>62.058635711669922</v>
      </c>
      <c r="J3214" s="105">
        <v>78.444648742675781</v>
      </c>
      <c r="K3214" s="96">
        <f>msoa_calculations5[[#This Row],[ Pop20]]/SUMIF(msoa_calculations5[ICB26],msoa_calculations5[[#This Row],[ICB26]],msoa_calculations5[[ Pop20]])</f>
        <v>5.6021805294324597E-3</v>
      </c>
      <c r="L3214" s="98" cm="1">
        <f t="array" ref="L3214">msoa_calculations5[[#This Row],[ Estimated case time (see and convey)]]*msoa_calculations5[[#This Row],[Population share of ICB]:[Population share of ICB]]</f>
        <v>0.47351542761946491</v>
      </c>
      <c r="M3214" s="98" cm="1">
        <f t="array" ref="M3214">msoa_calculations5[[#This Row],[Estimated case time (see and treat)]]*msoa_calculations5[[#This Row],[Population share of ICB]:[Population share of ICB]]</f>
        <v>0.34766368066705916</v>
      </c>
      <c r="N3214" s="94" cm="1">
        <f t="array" ref="N3214">msoa_calculations5[[#This Row],[Weighted estimate]]*msoa_calculations5[[#This Row],[Population share of ICB]:[Population share of ICB]]</f>
        <v>0.43946108382438676</v>
      </c>
    </row>
    <row r="3215" spans="1:14">
      <c r="A3215" s="63" t="s">
        <v>846</v>
      </c>
      <c r="B3215" s="63" t="s">
        <v>13704</v>
      </c>
      <c r="C3215" s="63" t="s">
        <v>13811</v>
      </c>
      <c r="D3215" s="63" t="s">
        <v>13837</v>
      </c>
      <c r="E3215" s="72">
        <v>11939</v>
      </c>
      <c r="F3215" s="64">
        <v>1</v>
      </c>
      <c r="G3215" s="79">
        <v>0</v>
      </c>
      <c r="H3215" s="133">
        <v>91.412139892578125</v>
      </c>
      <c r="I3215" s="134">
        <v>65.072792053222656</v>
      </c>
      <c r="J3215" s="105">
        <v>84.284950256347656</v>
      </c>
      <c r="K3215" s="96">
        <f>msoa_calculations5[[#This Row],[ Pop20]]/SUMIF(msoa_calculations5[ICB26],msoa_calculations5[[#This Row],[ICB26]],msoa_calculations5[[ Pop20]])</f>
        <v>6.432432519801321E-3</v>
      </c>
      <c r="L3215" s="98" cm="1">
        <f t="array" ref="L3215">msoa_calculations5[[#This Row],[ Estimated case time (see and convey)]]*msoa_calculations5[[#This Row],[Population share of ICB]:[Population share of ICB]]</f>
        <v>0.5880024213496472</v>
      </c>
      <c r="M3215" s="98" cm="1">
        <f t="array" ref="M3215">msoa_calculations5[[#This Row],[Estimated case time (see and treat)]]*msoa_calculations5[[#This Row],[Population share of ICB]:[Population share of ICB]]</f>
        <v>0.41857634375741837</v>
      </c>
      <c r="N3215" s="94" cm="1">
        <f t="array" ref="N3215">msoa_calculations5[[#This Row],[Weighted estimate]]*msoa_calculations5[[#This Row],[Population share of ICB]:[Population share of ICB]]</f>
        <v>0.54215725495876732</v>
      </c>
    </row>
    <row r="3216" spans="1:14">
      <c r="A3216" s="63" t="s">
        <v>844</v>
      </c>
      <c r="B3216" s="63" t="s">
        <v>13704</v>
      </c>
      <c r="C3216" s="63" t="s">
        <v>13811</v>
      </c>
      <c r="D3216" s="63" t="s">
        <v>13837</v>
      </c>
      <c r="E3216" s="72">
        <v>12215</v>
      </c>
      <c r="F3216" s="64">
        <v>1</v>
      </c>
      <c r="G3216" s="79">
        <v>0</v>
      </c>
      <c r="H3216" s="133">
        <v>83.835800170898438</v>
      </c>
      <c r="I3216" s="134">
        <v>59.662105560302734</v>
      </c>
      <c r="J3216" s="105">
        <v>77.29461669921875</v>
      </c>
      <c r="K3216" s="96">
        <f>msoa_calculations5[[#This Row],[ Pop20]]/SUMIF(msoa_calculations5[ICB26],msoa_calculations5[[#This Row],[ICB26]],msoa_calculations5[[ Pop20]])</f>
        <v>6.5811343688226102E-3</v>
      </c>
      <c r="L3216" s="98" cm="1">
        <f t="array" ref="L3216">msoa_calculations5[[#This Row],[ Estimated case time (see and convey)]]*msoa_calculations5[[#This Row],[Population share of ICB]:[Population share of ICB]]</f>
        <v>0.55173466584244413</v>
      </c>
      <c r="M3216" s="98" cm="1">
        <f t="array" ref="M3216">msoa_calculations5[[#This Row],[Estimated case time (see and treat)]]*msoa_calculations5[[#This Row],[Population share of ICB]:[Population share of ICB]]</f>
        <v>0.39264433341923088</v>
      </c>
      <c r="N3216" s="94" cm="1">
        <f t="array" ref="N3216">msoa_calculations5[[#This Row],[Weighted estimate]]*msoa_calculations5[[#This Row],[Population share of ICB]:[Population share of ICB]]</f>
        <v>0.50868625848419857</v>
      </c>
    </row>
    <row r="3217" spans="1:14">
      <c r="A3217" s="63" t="s">
        <v>842</v>
      </c>
      <c r="B3217" s="63" t="s">
        <v>13704</v>
      </c>
      <c r="C3217" s="63" t="s">
        <v>13811</v>
      </c>
      <c r="D3217" s="63" t="s">
        <v>13837</v>
      </c>
      <c r="E3217" s="72">
        <v>11762</v>
      </c>
      <c r="F3217" s="64">
        <v>1</v>
      </c>
      <c r="G3217" s="79">
        <v>0</v>
      </c>
      <c r="H3217" s="133">
        <v>83.777206420898438</v>
      </c>
      <c r="I3217" s="134">
        <v>60.600959777832031</v>
      </c>
      <c r="J3217" s="105">
        <v>77.505928039550781</v>
      </c>
      <c r="K3217" s="96">
        <f>msoa_calculations5[[#This Row],[ Pop20]]/SUMIF(msoa_calculations5[ICB26],msoa_calculations5[[#This Row],[ICB26]],msoa_calculations5[[ Pop20]])</f>
        <v>6.3370693774941903E-3</v>
      </c>
      <c r="L3217" s="98" cm="1">
        <f t="array" ref="L3217">msoa_calculations5[[#This Row],[ Estimated case time (see and convey)]]*msoa_calculations5[[#This Row],[Population share of ICB]:[Population share of ICB]]</f>
        <v>0.53090196934188516</v>
      </c>
      <c r="M3217" s="98" cm="1">
        <f t="array" ref="M3217">msoa_calculations5[[#This Row],[Estimated case time (see and treat)]]*msoa_calculations5[[#This Row],[Population share of ICB]:[Population share of ICB]]</f>
        <v>0.38403248645485649</v>
      </c>
      <c r="N3217" s="94" cm="1">
        <f t="array" ref="N3217">msoa_calculations5[[#This Row],[Weighted estimate]]*msoa_calculations5[[#This Row],[Population share of ICB]:[Population share of ICB]]</f>
        <v>0.49116044315370555</v>
      </c>
    </row>
    <row r="3218" spans="1:14">
      <c r="A3218" s="63" t="s">
        <v>840</v>
      </c>
      <c r="B3218" s="63" t="s">
        <v>13704</v>
      </c>
      <c r="C3218" s="63" t="s">
        <v>13811</v>
      </c>
      <c r="D3218" s="63" t="s">
        <v>13837</v>
      </c>
      <c r="E3218" s="72">
        <v>9281</v>
      </c>
      <c r="F3218" s="64">
        <v>1</v>
      </c>
      <c r="G3218" s="79">
        <v>0</v>
      </c>
      <c r="H3218" s="133">
        <v>89.815147399902344</v>
      </c>
      <c r="I3218" s="134">
        <v>66.201957702636719</v>
      </c>
      <c r="J3218" s="105">
        <v>83.425636291503906</v>
      </c>
      <c r="K3218" s="96">
        <f>msoa_calculations5[[#This Row],[ Pop20]]/SUMIF(msoa_calculations5[ICB26],msoa_calculations5[[#This Row],[ICB26]],msoa_calculations5[[ Pop20]])</f>
        <v>5.0003690607484767E-3</v>
      </c>
      <c r="L3218" s="98" cm="1">
        <f t="array" ref="L3218">msoa_calculations5[[#This Row],[ Estimated case time (see and convey)]]*msoa_calculations5[[#This Row],[Population share of ICB]:[Population share of ICB]]</f>
        <v>0.4491088842450357</v>
      </c>
      <c r="M3218" s="98" cm="1">
        <f t="array" ref="M3218">msoa_calculations5[[#This Row],[Estimated case time (see and treat)]]*msoa_calculations5[[#This Row],[Population share of ICB]:[Population share of ICB]]</f>
        <v>0.33103422105724395</v>
      </c>
      <c r="N3218" s="94" cm="1">
        <f t="array" ref="N3218">msoa_calculations5[[#This Row],[Weighted estimate]]*msoa_calculations5[[#This Row],[Population share of ICB]:[Population share of ICB]]</f>
        <v>0.41715897058529144</v>
      </c>
    </row>
    <row r="3219" spans="1:14">
      <c r="A3219" s="63" t="s">
        <v>838</v>
      </c>
      <c r="B3219" s="63" t="s">
        <v>13704</v>
      </c>
      <c r="C3219" s="63" t="s">
        <v>13811</v>
      </c>
      <c r="D3219" s="63" t="s">
        <v>13837</v>
      </c>
      <c r="E3219" s="72">
        <v>10415</v>
      </c>
      <c r="F3219" s="64">
        <v>1</v>
      </c>
      <c r="G3219" s="79">
        <v>0</v>
      </c>
      <c r="H3219" s="133">
        <v>91.366111755371094</v>
      </c>
      <c r="I3219" s="134">
        <v>65.523368835449219</v>
      </c>
      <c r="J3219" s="105">
        <v>84.373298645019531</v>
      </c>
      <c r="K3219" s="96">
        <f>msoa_calculations5[[#This Row],[ Pop20]]/SUMIF(msoa_calculations5[ICB26],msoa_calculations5[[#This Row],[ICB26]],msoa_calculations5[[ Pop20]])</f>
        <v>5.6113397012924667E-3</v>
      </c>
      <c r="L3219" s="98" cm="1">
        <f t="array" ref="L3219">msoa_calculations5[[#This Row],[ Estimated case time (see and convey)]]*msoa_calculations5[[#This Row],[Population share of ICB]:[Population share of ICB]]</f>
        <v>0.51268629024563817</v>
      </c>
      <c r="M3219" s="98" cm="1">
        <f t="array" ref="M3219">msoa_calculations5[[#This Row],[Estimated case time (see and treat)]]*msoa_calculations5[[#This Row],[Population share of ICB]:[Population share of ICB]]</f>
        <v>0.36767388090878572</v>
      </c>
      <c r="N3219" s="94" cm="1">
        <f t="array" ref="N3219">msoa_calculations5[[#This Row],[Weighted estimate]]*msoa_calculations5[[#This Row],[Population share of ICB]:[Population share of ICB]]</f>
        <v>0.47344724041580399</v>
      </c>
    </row>
    <row r="3220" spans="1:14">
      <c r="A3220" s="63" t="s">
        <v>6480</v>
      </c>
      <c r="B3220" s="63" t="s">
        <v>13704</v>
      </c>
      <c r="C3220" s="63" t="s">
        <v>13811</v>
      </c>
      <c r="D3220" s="63" t="s">
        <v>13837</v>
      </c>
      <c r="E3220" s="72">
        <v>6778</v>
      </c>
      <c r="F3220" s="64">
        <v>1</v>
      </c>
      <c r="G3220" s="79">
        <v>0</v>
      </c>
      <c r="H3220" s="133">
        <v>91.802772521972656</v>
      </c>
      <c r="I3220" s="134">
        <v>66.355934143066406</v>
      </c>
      <c r="J3220" s="105">
        <v>84.917091369628906</v>
      </c>
      <c r="K3220" s="96">
        <f>msoa_calculations5[[#This Row],[ Pop20]]/SUMIF(msoa_calculations5[ICB26],msoa_calculations5[[#This Row],[ICB26]],msoa_calculations5[[ Pop20]])</f>
        <v>3.6518156980662833E-3</v>
      </c>
      <c r="L3220" s="98" cm="1">
        <f t="array" ref="L3220">msoa_calculations5[[#This Row],[ Estimated case time (see and convey)]]*msoa_calculations5[[#This Row],[Population share of ICB]:[Population share of ICB]]</f>
        <v>0.33524680582174776</v>
      </c>
      <c r="M3220" s="98" cm="1">
        <f t="array" ref="M3220">msoa_calculations5[[#This Row],[Estimated case time (see and treat)]]*msoa_calculations5[[#This Row],[Population share of ICB]:[Population share of ICB]]</f>
        <v>0.24231964196350236</v>
      </c>
      <c r="N3220" s="94" cm="1">
        <f t="array" ref="N3220">msoa_calculations5[[#This Row],[Weighted estimate]]*msoa_calculations5[[#This Row],[Population share of ICB]:[Population share of ICB]]</f>
        <v>0.31010156729773974</v>
      </c>
    </row>
    <row r="3221" spans="1:14">
      <c r="A3221" s="63" t="s">
        <v>6478</v>
      </c>
      <c r="B3221" s="63" t="s">
        <v>13704</v>
      </c>
      <c r="C3221" s="63" t="s">
        <v>13811</v>
      </c>
      <c r="D3221" s="63" t="s">
        <v>13837</v>
      </c>
      <c r="E3221" s="72">
        <v>7107</v>
      </c>
      <c r="F3221" s="64">
        <v>1</v>
      </c>
      <c r="G3221" s="79">
        <v>0</v>
      </c>
      <c r="H3221" s="133">
        <v>88.805107116699219</v>
      </c>
      <c r="I3221" s="134">
        <v>64.48724365234375</v>
      </c>
      <c r="J3221" s="105">
        <v>82.22491455078125</v>
      </c>
      <c r="K3221" s="96">
        <f>msoa_calculations5[[#This Row],[ Pop20]]/SUMIF(msoa_calculations5[ICB26],msoa_calculations5[[#This Row],[ICB26]],msoa_calculations5[[ Pop20]])</f>
        <v>3.8290726122981815E-3</v>
      </c>
      <c r="L3221" s="98" cm="1">
        <f t="array" ref="L3221">msoa_calculations5[[#This Row],[ Estimated case time (see and convey)]]*msoa_calculations5[[#This Row],[Population share of ICB]:[Population share of ICB]]</f>
        <v>0.34004120349275929</v>
      </c>
      <c r="M3221" s="98" cm="1">
        <f t="array" ref="M3221">msoa_calculations5[[#This Row],[Estimated case time (see and treat)]]*msoa_calculations5[[#This Row],[Population share of ICB]:[Population share of ICB]]</f>
        <v>0.24692633851178922</v>
      </c>
      <c r="N3221" s="94" cm="1">
        <f t="array" ref="N3221">msoa_calculations5[[#This Row],[Weighted estimate]]*msoa_calculations5[[#This Row],[Population share of ICB]:[Population share of ICB]]</f>
        <v>0.31484516835495474</v>
      </c>
    </row>
    <row r="3222" spans="1:14">
      <c r="A3222" s="63" t="s">
        <v>6476</v>
      </c>
      <c r="B3222" s="63" t="s">
        <v>13704</v>
      </c>
      <c r="C3222" s="63" t="s">
        <v>13811</v>
      </c>
      <c r="D3222" s="63" t="s">
        <v>13837</v>
      </c>
      <c r="E3222" s="72">
        <v>6699</v>
      </c>
      <c r="F3222" s="64">
        <v>1</v>
      </c>
      <c r="G3222" s="79">
        <v>0</v>
      </c>
      <c r="H3222" s="133">
        <v>90.523651123046875</v>
      </c>
      <c r="I3222" s="134">
        <v>65.601516723632813</v>
      </c>
      <c r="J3222" s="105">
        <v>83.779945373535156</v>
      </c>
      <c r="K3222" s="96">
        <f>msoa_calculations5[[#This Row],[ Pop20]]/SUMIF(msoa_calculations5[ICB26],msoa_calculations5[[#This Row],[ICB26]],msoa_calculations5[[ Pop20]])</f>
        <v>3.6092524876580158E-3</v>
      </c>
      <c r="L3222" s="98" cm="1">
        <f t="array" ref="L3222">msoa_calculations5[[#This Row],[ Estimated case time (see and convey)]]*msoa_calculations5[[#This Row],[Population share of ICB]:[Population share of ICB]]</f>
        <v>0.32672271300774325</v>
      </c>
      <c r="M3222" s="98" cm="1">
        <f t="array" ref="M3222">msoa_calculations5[[#This Row],[Estimated case time (see and treat)]]*msoa_calculations5[[#This Row],[Population share of ICB]:[Population share of ICB]]</f>
        <v>0.23677243742891066</v>
      </c>
      <c r="N3222" s="94" cm="1">
        <f t="array" ref="N3222">msoa_calculations5[[#This Row],[Weighted estimate]]*msoa_calculations5[[#This Row],[Population share of ICB]:[Population share of ICB]]</f>
        <v>0.30238297625528443</v>
      </c>
    </row>
    <row r="3223" spans="1:14">
      <c r="A3223" s="63" t="s">
        <v>6474</v>
      </c>
      <c r="B3223" s="63" t="s">
        <v>13704</v>
      </c>
      <c r="C3223" s="63" t="s">
        <v>13811</v>
      </c>
      <c r="D3223" s="63" t="s">
        <v>13837</v>
      </c>
      <c r="E3223" s="72">
        <v>5944</v>
      </c>
      <c r="F3223" s="64">
        <v>1</v>
      </c>
      <c r="G3223" s="79">
        <v>0</v>
      </c>
      <c r="H3223" s="133">
        <v>98.139839172363281</v>
      </c>
      <c r="I3223" s="134">
        <v>69.537681579589844</v>
      </c>
      <c r="J3223" s="105">
        <v>90.400352478027344</v>
      </c>
      <c r="K3223" s="96">
        <f>msoa_calculations5[[#This Row],[ Pop20]]/SUMIF(msoa_calculations5[ICB26],msoa_calculations5[[#This Row],[ICB26]],msoa_calculations5[[ Pop20]])</f>
        <v>3.2024775021106504E-3</v>
      </c>
      <c r="L3223" s="98" cm="1">
        <f t="array" ref="L3223">msoa_calculations5[[#This Row],[ Estimated case time (see and convey)]]*msoa_calculations5[[#This Row],[Population share of ICB]:[Population share of ICB]]</f>
        <v>0.3142906270102509</v>
      </c>
      <c r="M3223" s="98" cm="1">
        <f t="array" ref="M3223">msoa_calculations5[[#This Row],[Estimated case time (see and treat)]]*msoa_calculations5[[#This Row],[Population share of ICB]:[Population share of ICB]]</f>
        <v>0.22269286080757067</v>
      </c>
      <c r="N3223" s="94" cm="1">
        <f t="array" ref="N3223">msoa_calculations5[[#This Row],[Weighted estimate]]*msoa_calculations5[[#This Row],[Population share of ICB]:[Population share of ICB]]</f>
        <v>0.28950509499375537</v>
      </c>
    </row>
    <row r="3224" spans="1:14">
      <c r="A3224" s="63" t="s">
        <v>6472</v>
      </c>
      <c r="B3224" s="63" t="s">
        <v>13704</v>
      </c>
      <c r="C3224" s="63" t="s">
        <v>13811</v>
      </c>
      <c r="D3224" s="63" t="s">
        <v>13837</v>
      </c>
      <c r="E3224" s="72">
        <v>8526</v>
      </c>
      <c r="F3224" s="64">
        <v>1</v>
      </c>
      <c r="G3224" s="79">
        <v>0</v>
      </c>
      <c r="H3224" s="133">
        <v>91.460891723632813</v>
      </c>
      <c r="I3224" s="134">
        <v>65.263153076171875</v>
      </c>
      <c r="J3224" s="105">
        <v>84.372024536132813</v>
      </c>
      <c r="K3224" s="96">
        <f>msoa_calculations5[[#This Row],[ Pop20]]/SUMIF(msoa_calculations5[ICB26],msoa_calculations5[[#This Row],[ICB26]],msoa_calculations5[[ Pop20]])</f>
        <v>4.5935940752011113E-3</v>
      </c>
      <c r="L3224" s="98" cm="1">
        <f t="array" ref="L3224">msoa_calculations5[[#This Row],[ Estimated case time (see and convey)]]*msoa_calculations5[[#This Row],[Population share of ICB]:[Population share of ICB]]</f>
        <v>0.42013421033429005</v>
      </c>
      <c r="M3224" s="98" cm="1">
        <f t="array" ref="M3224">msoa_calculations5[[#This Row],[Estimated case time (see and treat)]]*msoa_calculations5[[#This Row],[Population share of ICB]:[Population share of ICB]]</f>
        <v>0.29979243329964633</v>
      </c>
      <c r="N3224" s="94" cm="1">
        <f t="array" ref="N3224">msoa_calculations5[[#This Row],[Weighted estimate]]*msoa_calculations5[[#This Row],[Population share of ICB]:[Population share of ICB]]</f>
        <v>0.38757083202190246</v>
      </c>
    </row>
    <row r="3225" spans="1:14">
      <c r="A3225" s="63" t="s">
        <v>6470</v>
      </c>
      <c r="B3225" s="63" t="s">
        <v>13704</v>
      </c>
      <c r="C3225" s="63" t="s">
        <v>13811</v>
      </c>
      <c r="D3225" s="63" t="s">
        <v>13837</v>
      </c>
      <c r="E3225" s="72">
        <v>11731</v>
      </c>
      <c r="F3225" s="64">
        <v>1</v>
      </c>
      <c r="G3225" s="79">
        <v>0</v>
      </c>
      <c r="H3225" s="133">
        <v>97.987480163574219</v>
      </c>
      <c r="I3225" s="134">
        <v>68.218681335449219</v>
      </c>
      <c r="J3225" s="105">
        <v>89.93231201171875</v>
      </c>
      <c r="K3225" s="96">
        <f>msoa_calculations5[[#This Row],[ Pop20]]/SUMIF(msoa_calculations5[ICB26],msoa_calculations5[[#This Row],[ICB26]],msoa_calculations5[[ Pop20]])</f>
        <v>6.3203673582200607E-3</v>
      </c>
      <c r="L3225" s="98" cm="1">
        <f t="array" ref="L3225">msoa_calculations5[[#This Row],[ Estimated case time (see and convey)]]*msoa_calculations5[[#This Row],[Population share of ICB]:[Population share of ICB]]</f>
        <v>0.61931687114009015</v>
      </c>
      <c r="M3225" s="98" cm="1">
        <f t="array" ref="M3225">msoa_calculations5[[#This Row],[Estimated case time (see and treat)]]*msoa_calculations5[[#This Row],[Population share of ICB]:[Population share of ICB]]</f>
        <v>0.43116712673338936</v>
      </c>
      <c r="N3225" s="94" cm="1">
        <f t="array" ref="N3225">msoa_calculations5[[#This Row],[Weighted estimate]]*msoa_calculations5[[#This Row],[Population share of ICB]:[Population share of ICB]]</f>
        <v>0.56840524928812908</v>
      </c>
    </row>
    <row r="3226" spans="1:14">
      <c r="A3226" s="63" t="s">
        <v>6468</v>
      </c>
      <c r="B3226" s="63" t="s">
        <v>13704</v>
      </c>
      <c r="C3226" s="63" t="s">
        <v>13811</v>
      </c>
      <c r="D3226" s="63" t="s">
        <v>13837</v>
      </c>
      <c r="E3226" s="72">
        <v>10738</v>
      </c>
      <c r="F3226" s="64">
        <v>1</v>
      </c>
      <c r="G3226" s="79">
        <v>0</v>
      </c>
      <c r="H3226" s="133">
        <v>92.74786376953125</v>
      </c>
      <c r="I3226" s="134">
        <v>64.852951049804688</v>
      </c>
      <c r="J3226" s="105">
        <v>85.199752807617188</v>
      </c>
      <c r="K3226" s="96">
        <f>msoa_calculations5[[#This Row],[ Pop20]]/SUMIF(msoa_calculations5[ICB26],msoa_calculations5[[#This Row],[ICB26]],msoa_calculations5[[ Pop20]])</f>
        <v>5.7853639666325977E-3</v>
      </c>
      <c r="L3226" s="98" cm="1">
        <f t="array" ref="L3226">msoa_calculations5[[#This Row],[ Estimated case time (see and convey)]]*msoa_calculations5[[#This Row],[Population share of ICB]:[Population share of ICB]]</f>
        <v>0.5365801490343951</v>
      </c>
      <c r="M3226" s="98" cm="1">
        <f t="array" ref="M3226">msoa_calculations5[[#This Row],[Estimated case time (see and treat)]]*msoa_calculations5[[#This Row],[Population share of ICB]:[Population share of ICB]]</f>
        <v>0.37519792613332775</v>
      </c>
      <c r="N3226" s="94" cm="1">
        <f t="array" ref="N3226">msoa_calculations5[[#This Row],[Weighted estimate]]*msoa_calculations5[[#This Row],[Population share of ICB]:[Population share of ICB]]</f>
        <v>0.49291157985919298</v>
      </c>
    </row>
    <row r="3227" spans="1:14">
      <c r="A3227" s="63" t="s">
        <v>6466</v>
      </c>
      <c r="B3227" s="63" t="s">
        <v>13704</v>
      </c>
      <c r="C3227" s="63" t="s">
        <v>13811</v>
      </c>
      <c r="D3227" s="63" t="s">
        <v>13837</v>
      </c>
      <c r="E3227" s="72">
        <v>9353</v>
      </c>
      <c r="F3227" s="64">
        <v>1</v>
      </c>
      <c r="G3227" s="79">
        <v>0</v>
      </c>
      <c r="H3227" s="133">
        <v>95.353431701660156</v>
      </c>
      <c r="I3227" s="134">
        <v>67.170646667480469</v>
      </c>
      <c r="J3227" s="105">
        <v>87.727424621582031</v>
      </c>
      <c r="K3227" s="96">
        <f>msoa_calculations5[[#This Row],[ Pop20]]/SUMIF(msoa_calculations5[ICB26],msoa_calculations5[[#This Row],[ICB26]],msoa_calculations5[[ Pop20]])</f>
        <v>5.0391608474496825E-3</v>
      </c>
      <c r="L3227" s="98" cm="1">
        <f t="array" ref="L3227">msoa_calculations5[[#This Row],[ Estimated case time (see and convey)]]*msoa_calculations5[[#This Row],[Population share of ICB]:[Population share of ICB]]</f>
        <v>0.48050127970097323</v>
      </c>
      <c r="M3227" s="98" cm="1">
        <f t="array" ref="M3227">msoa_calculations5[[#This Row],[Estimated case time (see and treat)]]*msoa_calculations5[[#This Row],[Population share of ICB]:[Population share of ICB]]</f>
        <v>0.33848369278464407</v>
      </c>
      <c r="N3227" s="94" cm="1">
        <f t="array" ref="N3227">msoa_calculations5[[#This Row],[Weighted estimate]]*msoa_calculations5[[#This Row],[Population share of ICB]:[Population share of ICB]]</f>
        <v>0.44207260340066945</v>
      </c>
    </row>
    <row r="3228" spans="1:14">
      <c r="A3228" s="63" t="s">
        <v>6464</v>
      </c>
      <c r="B3228" s="63" t="s">
        <v>13704</v>
      </c>
      <c r="C3228" s="63" t="s">
        <v>13811</v>
      </c>
      <c r="D3228" s="63" t="s">
        <v>13837</v>
      </c>
      <c r="E3228" s="72">
        <v>9790</v>
      </c>
      <c r="F3228" s="64">
        <v>1</v>
      </c>
      <c r="G3228" s="79">
        <v>0</v>
      </c>
      <c r="H3228" s="133">
        <v>96.857269287109375</v>
      </c>
      <c r="I3228" s="134">
        <v>68.695472717285156</v>
      </c>
      <c r="J3228" s="105">
        <v>89.236946105957031</v>
      </c>
      <c r="K3228" s="96">
        <f>msoa_calculations5[[#This Row],[ Pop20]]/SUMIF(msoa_calculations5[ICB26],msoa_calculations5[[#This Row],[ICB26]],msoa_calculations5[[ Pop20]])</f>
        <v>5.2746054417333894E-3</v>
      </c>
      <c r="L3228" s="98" cm="1">
        <f t="array" ref="L3228">msoa_calculations5[[#This Row],[ Estimated case time (see and convey)]]*msoa_calculations5[[#This Row],[Population share of ICB]:[Population share of ICB]]</f>
        <v>0.51088387965322335</v>
      </c>
      <c r="M3228" s="98" cm="1">
        <f t="array" ref="M3228">msoa_calculations5[[#This Row],[Estimated case time (see and treat)]]*msoa_calculations5[[#This Row],[Population share of ICB]:[Population share of ICB]]</f>
        <v>0.36234151421703986</v>
      </c>
      <c r="N3228" s="94" cm="1">
        <f t="array" ref="N3228">msoa_calculations5[[#This Row],[Weighted estimate]]*msoa_calculations5[[#This Row],[Population share of ICB]:[Population share of ICB]]</f>
        <v>0.47068968153415014</v>
      </c>
    </row>
    <row r="3229" spans="1:14">
      <c r="A3229" s="63" t="s">
        <v>6462</v>
      </c>
      <c r="B3229" s="63" t="s">
        <v>13704</v>
      </c>
      <c r="C3229" s="63" t="s">
        <v>13811</v>
      </c>
      <c r="D3229" s="63" t="s">
        <v>13837</v>
      </c>
      <c r="E3229" s="72">
        <v>6695</v>
      </c>
      <c r="F3229" s="64">
        <v>1</v>
      </c>
      <c r="G3229" s="79">
        <v>0</v>
      </c>
      <c r="H3229" s="133">
        <v>97.16607666015625</v>
      </c>
      <c r="I3229" s="134">
        <v>69.43072509765625</v>
      </c>
      <c r="J3229" s="105">
        <v>89.661140441894531</v>
      </c>
      <c r="K3229" s="96">
        <f>msoa_calculations5[[#This Row],[ Pop20]]/SUMIF(msoa_calculations5[ICB26],msoa_calculations5[[#This Row],[ICB26]],msoa_calculations5[[ Pop20]])</f>
        <v>3.6070973883968378E-3</v>
      </c>
      <c r="L3229" s="98" cm="1">
        <f t="array" ref="L3229">msoa_calculations5[[#This Row],[ Estimated case time (see and convey)]]*msoa_calculations5[[#This Row],[Population share of ICB]:[Population share of ICB]]</f>
        <v>0.35048750136161655</v>
      </c>
      <c r="M3229" s="98" cm="1">
        <f t="array" ref="M3229">msoa_calculations5[[#This Row],[Estimated case time (see and treat)]]*msoa_calculations5[[#This Row],[Population share of ICB]:[Population share of ICB]]</f>
        <v>0.25044338717425463</v>
      </c>
      <c r="N3229" s="94" cm="1">
        <f t="array" ref="N3229">msoa_calculations5[[#This Row],[Weighted estimate]]*msoa_calculations5[[#This Row],[Population share of ICB]:[Population share of ICB]]</f>
        <v>0.32341646552863984</v>
      </c>
    </row>
    <row r="3230" spans="1:14">
      <c r="A3230" s="63" t="s">
        <v>6460</v>
      </c>
      <c r="B3230" s="63" t="s">
        <v>13704</v>
      </c>
      <c r="C3230" s="63" t="s">
        <v>13811</v>
      </c>
      <c r="D3230" s="63" t="s">
        <v>13837</v>
      </c>
      <c r="E3230" s="72">
        <v>10489</v>
      </c>
      <c r="F3230" s="64">
        <v>1</v>
      </c>
      <c r="G3230" s="79">
        <v>0</v>
      </c>
      <c r="H3230" s="133">
        <v>94.82379150390625</v>
      </c>
      <c r="I3230" s="134">
        <v>67.27703857421875</v>
      </c>
      <c r="J3230" s="105">
        <v>87.369888305664063</v>
      </c>
      <c r="K3230" s="96">
        <f>msoa_calculations5[[#This Row],[ Pop20]]/SUMIF(msoa_calculations5[ICB26],msoa_calculations5[[#This Row],[ICB26]],msoa_calculations5[[ Pop20]])</f>
        <v>5.6512090376242613E-3</v>
      </c>
      <c r="L3230" s="98" cm="1">
        <f t="array" ref="L3230">msoa_calculations5[[#This Row],[ Estimated case time (see and convey)]]*msoa_calculations5[[#This Row],[Population share of ICB]:[Population share of ICB]]</f>
        <v>0.53586906752867369</v>
      </c>
      <c r="M3230" s="98" cm="1">
        <f t="array" ref="M3230">msoa_calculations5[[#This Row],[Estimated case time (see and treat)]]*msoa_calculations5[[#This Row],[Population share of ICB]:[Population share of ICB]]</f>
        <v>0.38019660841522107</v>
      </c>
      <c r="N3230" s="94" cm="1">
        <f t="array" ref="N3230">msoa_calculations5[[#This Row],[Weighted estimate]]*msoa_calculations5[[#This Row],[Population share of ICB]:[Population share of ICB]]</f>
        <v>0.49374550240919102</v>
      </c>
    </row>
    <row r="3231" spans="1:14">
      <c r="A3231" s="63" t="s">
        <v>6458</v>
      </c>
      <c r="B3231" s="63" t="s">
        <v>13704</v>
      </c>
      <c r="C3231" s="63" t="s">
        <v>13811</v>
      </c>
      <c r="D3231" s="63" t="s">
        <v>13837</v>
      </c>
      <c r="E3231" s="72">
        <v>7309</v>
      </c>
      <c r="F3231" s="64">
        <v>1</v>
      </c>
      <c r="G3231" s="79">
        <v>0</v>
      </c>
      <c r="H3231" s="133">
        <v>97.461204528808594</v>
      </c>
      <c r="I3231" s="134">
        <v>67.76019287109375</v>
      </c>
      <c r="J3231" s="105">
        <v>89.424385070800781</v>
      </c>
      <c r="K3231" s="96">
        <f>msoa_calculations5[[#This Row],[ Pop20]]/SUMIF(msoa_calculations5[ICB26],msoa_calculations5[[#This Row],[ICB26]],msoa_calculations5[[ Pop20]])</f>
        <v>3.9379051249876758E-3</v>
      </c>
      <c r="L3231" s="98" cm="1">
        <f t="array" ref="L3231">msoa_calculations5[[#This Row],[ Estimated case time (see and convey)]]*msoa_calculations5[[#This Row],[Population share of ICB]:[Population share of ICB]]</f>
        <v>0.38379297680146746</v>
      </c>
      <c r="M3231" s="98" cm="1">
        <f t="array" ref="M3231">msoa_calculations5[[#This Row],[Estimated case time (see and treat)]]*msoa_calculations5[[#This Row],[Population share of ICB]:[Population share of ICB]]</f>
        <v>0.26683321077723343</v>
      </c>
      <c r="N3231" s="94" cm="1">
        <f t="array" ref="N3231">msoa_calculations5[[#This Row],[Weighted estimate]]*msoa_calculations5[[#This Row],[Population share of ICB]:[Population share of ICB]]</f>
        <v>0.3521447442691778</v>
      </c>
    </row>
    <row r="3232" spans="1:14">
      <c r="A3232" s="63" t="s">
        <v>6456</v>
      </c>
      <c r="B3232" s="63" t="s">
        <v>13704</v>
      </c>
      <c r="C3232" s="63" t="s">
        <v>13811</v>
      </c>
      <c r="D3232" s="63" t="s">
        <v>13837</v>
      </c>
      <c r="E3232" s="72">
        <v>7646</v>
      </c>
      <c r="F3232" s="64">
        <v>1</v>
      </c>
      <c r="G3232" s="79">
        <v>0</v>
      </c>
      <c r="H3232" s="133">
        <v>96.355827331542969</v>
      </c>
      <c r="I3232" s="134">
        <v>68.243553161621094</v>
      </c>
      <c r="J3232" s="105">
        <v>88.7489013671875</v>
      </c>
      <c r="K3232" s="96">
        <f>msoa_calculations5[[#This Row],[ Pop20]]/SUMIF(msoa_calculations5[ICB26],msoa_calculations5[[#This Row],[ICB26]],msoa_calculations5[[ Pop20]])</f>
        <v>4.1194722377419302E-3</v>
      </c>
      <c r="L3232" s="98" cm="1">
        <f t="array" ref="L3232">msoa_calculations5[[#This Row],[ Estimated case time (see and convey)]]*msoa_calculations5[[#This Row],[Population share of ICB]:[Population share of ICB]]</f>
        <v>0.39693515563694637</v>
      </c>
      <c r="M3232" s="98" cm="1">
        <f t="array" ref="M3232">msoa_calculations5[[#This Row],[Estimated case time (see and treat)]]*msoa_calculations5[[#This Row],[Population share of ICB]:[Population share of ICB]]</f>
        <v>0.28112742265416363</v>
      </c>
      <c r="N3232" s="94" cm="1">
        <f t="array" ref="N3232">msoa_calculations5[[#This Row],[Weighted estimate]]*msoa_calculations5[[#This Row],[Population share of ICB]:[Population share of ICB]]</f>
        <v>0.36559863531222575</v>
      </c>
    </row>
    <row r="3233" spans="1:14">
      <c r="A3233" s="63" t="s">
        <v>6454</v>
      </c>
      <c r="B3233" s="63" t="s">
        <v>13704</v>
      </c>
      <c r="C3233" s="63" t="s">
        <v>13811</v>
      </c>
      <c r="D3233" s="63" t="s">
        <v>13837</v>
      </c>
      <c r="E3233" s="72">
        <v>15509</v>
      </c>
      <c r="F3233" s="64">
        <v>1</v>
      </c>
      <c r="G3233" s="79">
        <v>0</v>
      </c>
      <c r="H3233" s="133">
        <v>90.406448364257813</v>
      </c>
      <c r="I3233" s="134">
        <v>62.119571685791016</v>
      </c>
      <c r="J3233" s="105">
        <v>82.752273559570313</v>
      </c>
      <c r="K3233" s="96">
        <f>msoa_calculations5[[#This Row],[ Pop20]]/SUMIF(msoa_calculations5[ICB26],msoa_calculations5[[#This Row],[ICB26]],msoa_calculations5[[ Pop20]])</f>
        <v>8.3558586104027725E-3</v>
      </c>
      <c r="L3233" s="98" cm="1">
        <f t="array" ref="L3233">msoa_calculations5[[#This Row],[ Estimated case time (see and convey)]]*msoa_calculations5[[#This Row],[Population share of ICB]:[Population share of ICB]]</f>
        <v>0.75542350000041725</v>
      </c>
      <c r="M3233" s="98" cm="1">
        <f t="array" ref="M3233">msoa_calculations5[[#This Row],[Estimated case time (see and treat)]]*msoa_calculations5[[#This Row],[Population share of ICB]:[Population share of ICB]]</f>
        <v>0.51906235794524913</v>
      </c>
      <c r="N3233" s="94" cm="1">
        <f t="array" ref="N3233">msoa_calculations5[[#This Row],[Weighted estimate]]*msoa_calculations5[[#This Row],[Population share of ICB]:[Population share of ICB]]</f>
        <v>0.69146629755314126</v>
      </c>
    </row>
    <row r="3234" spans="1:14">
      <c r="A3234" s="63" t="s">
        <v>6452</v>
      </c>
      <c r="B3234" s="63" t="s">
        <v>13704</v>
      </c>
      <c r="C3234" s="63" t="s">
        <v>13811</v>
      </c>
      <c r="D3234" s="63" t="s">
        <v>13837</v>
      </c>
      <c r="E3234" s="72">
        <v>9445</v>
      </c>
      <c r="F3234" s="64">
        <v>1</v>
      </c>
      <c r="G3234" s="79">
        <v>0</v>
      </c>
      <c r="H3234" s="133">
        <v>96.174690246582031</v>
      </c>
      <c r="I3234" s="134">
        <v>66.595016479492188</v>
      </c>
      <c r="J3234" s="105">
        <v>88.170700073242188</v>
      </c>
      <c r="K3234" s="96">
        <f>msoa_calculations5[[#This Row],[ Pop20]]/SUMIF(msoa_calculations5[ICB26],msoa_calculations5[[#This Row],[ICB26]],msoa_calculations5[[ Pop20]])</f>
        <v>5.0887281304567789E-3</v>
      </c>
      <c r="L3234" s="98" cm="1">
        <f t="array" ref="L3234">msoa_calculations5[[#This Row],[ Estimated case time (see and convey)]]*msoa_calculations5[[#This Row],[Population share of ICB]:[Population share of ICB]]</f>
        <v>0.48940685169574921</v>
      </c>
      <c r="M3234" s="98" cm="1">
        <f t="array" ref="M3234">msoa_calculations5[[#This Row],[Estimated case time (see and treat)]]*msoa_calculations5[[#This Row],[Population share of ICB]:[Population share of ICB]]</f>
        <v>0.33888393370742464</v>
      </c>
      <c r="N3234" s="94" cm="1">
        <f t="array" ref="N3234">msoa_calculations5[[#This Row],[Weighted estimate]]*msoa_calculations5[[#This Row],[Population share of ICB]:[Population share of ICB]]</f>
        <v>0.44867672174477508</v>
      </c>
    </row>
    <row r="3235" spans="1:14">
      <c r="A3235" s="63" t="s">
        <v>6450</v>
      </c>
      <c r="B3235" s="63" t="s">
        <v>13704</v>
      </c>
      <c r="C3235" s="63" t="s">
        <v>13811</v>
      </c>
      <c r="D3235" s="63" t="s">
        <v>13837</v>
      </c>
      <c r="E3235" s="72">
        <v>10294</v>
      </c>
      <c r="F3235" s="64">
        <v>1</v>
      </c>
      <c r="G3235" s="79">
        <v>0</v>
      </c>
      <c r="H3235" s="133">
        <v>91.116645812988281</v>
      </c>
      <c r="I3235" s="134">
        <v>62.609809875488281</v>
      </c>
      <c r="J3235" s="105">
        <v>83.4029541015625</v>
      </c>
      <c r="K3235" s="96">
        <f>msoa_calculations5[[#This Row],[ Pop20]]/SUMIF(msoa_calculations5[ICB26],msoa_calculations5[[#This Row],[ICB26]],msoa_calculations5[[ Pop20]])</f>
        <v>5.5461479486418296E-3</v>
      </c>
      <c r="L3235" s="98" cm="1">
        <f t="array" ref="L3235">msoa_calculations5[[#This Row],[ Estimated case time (see and convey)]]*msoa_calculations5[[#This Row],[Population share of ICB]:[Population share of ICB]]</f>
        <v>0.50534639826282912</v>
      </c>
      <c r="M3235" s="98" cm="1">
        <f t="array" ref="M3235">msoa_calculations5[[#This Row],[Estimated case time (see and treat)]]*msoa_calculations5[[#This Row],[Population share of ICB]:[Population share of ICB]]</f>
        <v>0.3472432686057943</v>
      </c>
      <c r="N3235" s="94" cm="1">
        <f t="array" ref="N3235">msoa_calculations5[[#This Row],[Weighted estimate]]*msoa_calculations5[[#This Row],[Population share of ICB]:[Population share of ICB]]</f>
        <v>0.4625651228010495</v>
      </c>
    </row>
    <row r="3236" spans="1:14">
      <c r="A3236" s="63" t="s">
        <v>6448</v>
      </c>
      <c r="B3236" s="63" t="s">
        <v>13704</v>
      </c>
      <c r="C3236" s="63" t="s">
        <v>13811</v>
      </c>
      <c r="D3236" s="63" t="s">
        <v>13837</v>
      </c>
      <c r="E3236" s="72">
        <v>14994</v>
      </c>
      <c r="F3236" s="64">
        <v>1</v>
      </c>
      <c r="G3236" s="79">
        <v>0</v>
      </c>
      <c r="H3236" s="133">
        <v>98.243156433105469</v>
      </c>
      <c r="I3236" s="134">
        <v>67.115364074707031</v>
      </c>
      <c r="J3236" s="105">
        <v>89.820259094238281</v>
      </c>
      <c r="K3236" s="96">
        <f>msoa_calculations5[[#This Row],[ Pop20]]/SUMIF(msoa_calculations5[ICB26],msoa_calculations5[[#This Row],[ICB26]],msoa_calculations5[[ Pop20]])</f>
        <v>8.0783895805260925E-3</v>
      </c>
      <c r="L3236" s="98" cm="1">
        <f t="array" ref="L3236">msoa_calculations5[[#This Row],[ Estimated case time (see and convey)]]*msoa_calculations5[[#This Row],[Population share of ICB]:[Population share of ICB]]</f>
        <v>0.79364649128719422</v>
      </c>
      <c r="M3236" s="98" cm="1">
        <f t="array" ref="M3236">msoa_calculations5[[#This Row],[Estimated case time (see and treat)]]*msoa_calculations5[[#This Row],[Population share of ICB]:[Population share of ICB]]</f>
        <v>0.54218405783432855</v>
      </c>
      <c r="N3236" s="94" cm="1">
        <f t="array" ref="N3236">msoa_calculations5[[#This Row],[Weighted estimate]]*msoa_calculations5[[#This Row],[Population share of ICB]:[Population share of ICB]]</f>
        <v>0.72560304518704855</v>
      </c>
    </row>
    <row r="3237" spans="1:14">
      <c r="A3237" s="63" t="s">
        <v>3760</v>
      </c>
      <c r="B3237" s="63" t="s">
        <v>13720</v>
      </c>
      <c r="C3237" s="63" t="s">
        <v>28</v>
      </c>
      <c r="D3237" s="63" t="s">
        <v>91</v>
      </c>
      <c r="E3237" s="72">
        <v>6326</v>
      </c>
      <c r="F3237" s="64">
        <v>1</v>
      </c>
      <c r="G3237" s="79">
        <v>0</v>
      </c>
      <c r="H3237" s="133">
        <v>104.45594024658203</v>
      </c>
      <c r="I3237" s="134">
        <v>73.081123352050781</v>
      </c>
      <c r="J3237" s="105">
        <v>95.966201782226563</v>
      </c>
      <c r="K3237" s="96">
        <f>msoa_calculations5[[#This Row],[ Pop20]]/SUMIF(msoa_calculations5[ICB26],msoa_calculations5[[#This Row],[ICB26]],msoa_calculations5[[ Pop20]])</f>
        <v>3.3861489059784314E-3</v>
      </c>
      <c r="L3237" s="98" cm="1">
        <f t="array" ref="L3237">msoa_calculations5[[#This Row],[ Estimated case time (see and convey)]]*msoa_calculations5[[#This Row],[Population share of ICB]:[Population share of ICB]]</f>
        <v>0.35370336778891215</v>
      </c>
      <c r="M3237" s="98" cm="1">
        <f t="array" ref="M3237">msoa_calculations5[[#This Row],[Estimated case time (see and treat)]]*msoa_calculations5[[#This Row],[Population share of ICB]:[Population share of ICB]]</f>
        <v>0.24746356588622156</v>
      </c>
      <c r="N3237" s="94" cm="1">
        <f t="array" ref="N3237">msoa_calculations5[[#This Row],[Weighted estimate]]*msoa_calculations5[[#This Row],[Population share of ICB]:[Population share of ICB]]</f>
        <v>0.3249558491757919</v>
      </c>
    </row>
    <row r="3238" spans="1:14">
      <c r="A3238" s="63" t="s">
        <v>3758</v>
      </c>
      <c r="B3238" s="63" t="s">
        <v>13720</v>
      </c>
      <c r="C3238" s="63" t="s">
        <v>28</v>
      </c>
      <c r="D3238" s="63" t="s">
        <v>91</v>
      </c>
      <c r="E3238" s="72">
        <v>5614</v>
      </c>
      <c r="F3238" s="64">
        <v>1</v>
      </c>
      <c r="G3238" s="79">
        <v>0</v>
      </c>
      <c r="H3238" s="133">
        <v>105.7744140625</v>
      </c>
      <c r="I3238" s="134">
        <v>72.414474487304688</v>
      </c>
      <c r="J3238" s="105">
        <v>96.747520446777344</v>
      </c>
      <c r="K3238" s="96">
        <f>msoa_calculations5[[#This Row],[ Pop20]]/SUMIF(msoa_calculations5[ICB26],msoa_calculations5[[#This Row],[ICB26]],msoa_calculations5[[ Pop20]])</f>
        <v>3.0050331897190823E-3</v>
      </c>
      <c r="L3238" s="98" cm="1">
        <f t="array" ref="L3238">msoa_calculations5[[#This Row],[ Estimated case time (see and convey)]]*msoa_calculations5[[#This Row],[Population share of ICB]:[Population share of ICB]]</f>
        <v>0.31785562488090136</v>
      </c>
      <c r="M3238" s="98" cm="1">
        <f t="array" ref="M3238">msoa_calculations5[[#This Row],[Estimated case time (see and treat)]]*msoa_calculations5[[#This Row],[Population share of ICB]:[Population share of ICB]]</f>
        <v>0.21760789925041632</v>
      </c>
      <c r="N3238" s="94" cm="1">
        <f t="array" ref="N3238">msoa_calculations5[[#This Row],[Weighted estimate]]*msoa_calculations5[[#This Row],[Population share of ICB]:[Population share of ICB]]</f>
        <v>0.29072950996559144</v>
      </c>
    </row>
    <row r="3239" spans="1:14">
      <c r="A3239" s="63" t="s">
        <v>3756</v>
      </c>
      <c r="B3239" s="63" t="s">
        <v>13720</v>
      </c>
      <c r="C3239" s="63" t="s">
        <v>28</v>
      </c>
      <c r="D3239" s="63" t="s">
        <v>91</v>
      </c>
      <c r="E3239" s="72">
        <v>11147</v>
      </c>
      <c r="F3239" s="64">
        <v>1</v>
      </c>
      <c r="G3239" s="79">
        <v>0</v>
      </c>
      <c r="H3239" s="133">
        <v>96.249549865722656</v>
      </c>
      <c r="I3239" s="134">
        <v>67.845458984375</v>
      </c>
      <c r="J3239" s="105">
        <v>88.56365966796875</v>
      </c>
      <c r="K3239" s="96">
        <f>msoa_calculations5[[#This Row],[ Pop20]]/SUMIF(msoa_calculations5[ICB26],msoa_calculations5[[#This Row],[ICB26]],msoa_calculations5[[ Pop20]])</f>
        <v>5.9667091139648399E-3</v>
      </c>
      <c r="L3239" s="98" cm="1">
        <f t="array" ref="L3239">msoa_calculations5[[#This Row],[ Estimated case time (see and convey)]]*msoa_calculations5[[#This Row],[Population share of ICB]:[Population share of ICB]]</f>
        <v>0.57429306639882072</v>
      </c>
      <c r="M3239" s="98" cm="1">
        <f t="array" ref="M3239">msoa_calculations5[[#This Row],[Estimated case time (see and treat)]]*msoa_calculations5[[#This Row],[Population share of ICB]:[Population share of ICB]]</f>
        <v>0.40481411846319804</v>
      </c>
      <c r="N3239" s="94" cm="1">
        <f t="array" ref="N3239">msoa_calculations5[[#This Row],[Weighted estimate]]*msoa_calculations5[[#This Row],[Population share of ICB]:[Population share of ICB]]</f>
        <v>0.52843359530694944</v>
      </c>
    </row>
    <row r="3240" spans="1:14">
      <c r="A3240" s="63" t="s">
        <v>3754</v>
      </c>
      <c r="B3240" s="63" t="s">
        <v>13720</v>
      </c>
      <c r="C3240" s="63" t="s">
        <v>28</v>
      </c>
      <c r="D3240" s="63" t="s">
        <v>91</v>
      </c>
      <c r="E3240" s="72">
        <v>6825</v>
      </c>
      <c r="F3240" s="64">
        <v>1</v>
      </c>
      <c r="G3240" s="79">
        <v>0</v>
      </c>
      <c r="H3240" s="133">
        <v>90.521110534667969</v>
      </c>
      <c r="I3240" s="134">
        <v>64.98089599609375</v>
      </c>
      <c r="J3240" s="105">
        <v>83.610160827636719</v>
      </c>
      <c r="K3240" s="96">
        <f>msoa_calculations5[[#This Row],[ Pop20]]/SUMIF(msoa_calculations5[ICB26],msoa_calculations5[[#This Row],[ICB26]],msoa_calculations5[[ Pop20]])</f>
        <v>3.6532510722894081E-3</v>
      </c>
      <c r="L3240" s="98" cm="1">
        <f t="array" ref="L3240">msoa_calculations5[[#This Row],[ Estimated case time (see and convey)]]*msoa_calculations5[[#This Row],[Population share of ICB]:[Population share of ICB]]</f>
        <v>0.33069634412560378</v>
      </c>
      <c r="M3240" s="98" cm="1">
        <f t="array" ref="M3240">msoa_calculations5[[#This Row],[Estimated case time (see and treat)]]*msoa_calculations5[[#This Row],[Population share of ICB]:[Population share of ICB]]</f>
        <v>0.237391527976056</v>
      </c>
      <c r="N3240" s="94" cm="1">
        <f t="array" ref="N3240">msoa_calculations5[[#This Row],[Weighted estimate]]*msoa_calculations5[[#This Row],[Population share of ICB]:[Population share of ICB]]</f>
        <v>0.30544890969785371</v>
      </c>
    </row>
    <row r="3241" spans="1:14">
      <c r="A3241" s="63" t="s">
        <v>3752</v>
      </c>
      <c r="B3241" s="63" t="s">
        <v>13720</v>
      </c>
      <c r="C3241" s="63" t="s">
        <v>28</v>
      </c>
      <c r="D3241" s="63" t="s">
        <v>91</v>
      </c>
      <c r="E3241" s="72">
        <v>5976</v>
      </c>
      <c r="F3241" s="64">
        <v>1</v>
      </c>
      <c r="G3241" s="79">
        <v>0</v>
      </c>
      <c r="H3241" s="133">
        <v>99.313316345214844</v>
      </c>
      <c r="I3241" s="134">
        <v>70.017158508300781</v>
      </c>
      <c r="J3241" s="105">
        <v>91.386039733886719</v>
      </c>
      <c r="K3241" s="96">
        <f>msoa_calculations5[[#This Row],[ Pop20]]/SUMIF(msoa_calculations5[ICB26],msoa_calculations5[[#This Row],[ICB26]],msoa_calculations5[[ Pop20]])</f>
        <v>3.1988026971430774E-3</v>
      </c>
      <c r="L3241" s="98" cm="1">
        <f t="array" ref="L3241">msoa_calculations5[[#This Row],[ Estimated case time (see and convey)]]*msoa_calculations5[[#This Row],[Population share of ICB]:[Population share of ICB]]</f>
        <v>0.31768370418729691</v>
      </c>
      <c r="M3241" s="98" cm="1">
        <f t="array" ref="M3241">msoa_calculations5[[#This Row],[Estimated case time (see and treat)]]*msoa_calculations5[[#This Row],[Population share of ICB]:[Population share of ICB]]</f>
        <v>0.22397107548264691</v>
      </c>
      <c r="N3241" s="94" cm="1">
        <f t="array" ref="N3241">msoa_calculations5[[#This Row],[Weighted estimate]]*msoa_calculations5[[#This Row],[Population share of ICB]:[Population share of ICB]]</f>
        <v>0.29232591038198125</v>
      </c>
    </row>
    <row r="3242" spans="1:14">
      <c r="A3242" s="63" t="s">
        <v>3750</v>
      </c>
      <c r="B3242" s="63" t="s">
        <v>13720</v>
      </c>
      <c r="C3242" s="63" t="s">
        <v>28</v>
      </c>
      <c r="D3242" s="63" t="s">
        <v>91</v>
      </c>
      <c r="E3242" s="72">
        <v>8417</v>
      </c>
      <c r="F3242" s="64">
        <v>1</v>
      </c>
      <c r="G3242" s="79">
        <v>0</v>
      </c>
      <c r="H3242" s="133">
        <v>86.815223693847656</v>
      </c>
      <c r="I3242" s="134">
        <v>61.681739807128906</v>
      </c>
      <c r="J3242" s="105">
        <v>80.014335632324219</v>
      </c>
      <c r="K3242" s="96">
        <f>msoa_calculations5[[#This Row],[ Pop20]]/SUMIF(msoa_calculations5[ICB26],msoa_calculations5[[#This Row],[ICB26]],msoa_calculations5[[ Pop20]])</f>
        <v>4.5054086850490763E-3</v>
      </c>
      <c r="L3242" s="98" cm="1">
        <f t="array" ref="L3242">msoa_calculations5[[#This Row],[ Estimated case time (see and convey)]]*msoa_calculations5[[#This Row],[Population share of ICB]:[Population share of ICB]]</f>
        <v>0.39113806282473956</v>
      </c>
      <c r="M3242" s="98" cm="1">
        <f t="array" ref="M3242">msoa_calculations5[[#This Row],[Estimated case time (see and treat)]]*msoa_calculations5[[#This Row],[Population share of ICB]:[Population share of ICB]]</f>
        <v>0.2779014462359759</v>
      </c>
      <c r="N3242" s="94" cm="1">
        <f t="array" ref="N3242">msoa_calculations5[[#This Row],[Weighted estimate]]*msoa_calculations5[[#This Row],[Population share of ICB]:[Population share of ICB]]</f>
        <v>0.36049728268630532</v>
      </c>
    </row>
    <row r="3243" spans="1:14">
      <c r="A3243" s="63" t="s">
        <v>3748</v>
      </c>
      <c r="B3243" s="63" t="s">
        <v>13720</v>
      </c>
      <c r="C3243" s="63" t="s">
        <v>28</v>
      </c>
      <c r="D3243" s="63" t="s">
        <v>91</v>
      </c>
      <c r="E3243" s="72">
        <v>9458</v>
      </c>
      <c r="F3243" s="64">
        <v>1</v>
      </c>
      <c r="G3243" s="79">
        <v>0</v>
      </c>
      <c r="H3243" s="133">
        <v>84.175888061523438</v>
      </c>
      <c r="I3243" s="134">
        <v>58.624488830566406</v>
      </c>
      <c r="J3243" s="105">
        <v>77.261909484863281</v>
      </c>
      <c r="K3243" s="96">
        <f>msoa_calculations5[[#This Row],[ Pop20]]/SUMIF(msoa_calculations5[ICB26],msoa_calculations5[[#This Row],[ICB26]],msoa_calculations5[[ Pop20]])</f>
        <v>5.0626298376136589E-3</v>
      </c>
      <c r="L3243" s="98" cm="1">
        <f t="array" ref="L3243">msoa_calculations5[[#This Row],[ Estimated case time (see and convey)]]*msoa_calculations5[[#This Row],[Population share of ICB]:[Population share of ICB]]</f>
        <v>0.42615136250789593</v>
      </c>
      <c r="M3243" s="98" cm="1">
        <f t="array" ref="M3243">msoa_calculations5[[#This Row],[Estimated case time (see and treat)]]*msoa_calculations5[[#This Row],[Population share of ICB]:[Population share of ICB]]</f>
        <v>0.29679408636847415</v>
      </c>
      <c r="N3243" s="94" cm="1">
        <f t="array" ref="N3243">msoa_calculations5[[#This Row],[Weighted estimate]]*msoa_calculations5[[#This Row],[Population share of ICB]:[Population share of ICB]]</f>
        <v>0.39114844826907463</v>
      </c>
    </row>
    <row r="3244" spans="1:14">
      <c r="A3244" s="63" t="s">
        <v>3746</v>
      </c>
      <c r="B3244" s="63" t="s">
        <v>13720</v>
      </c>
      <c r="C3244" s="63" t="s">
        <v>28</v>
      </c>
      <c r="D3244" s="63" t="s">
        <v>91</v>
      </c>
      <c r="E3244" s="72">
        <v>6520</v>
      </c>
      <c r="F3244" s="64">
        <v>1</v>
      </c>
      <c r="G3244" s="79">
        <v>0</v>
      </c>
      <c r="H3244" s="133">
        <v>97.490493774414063</v>
      </c>
      <c r="I3244" s="134">
        <v>68.171142578125</v>
      </c>
      <c r="J3244" s="105">
        <v>89.55694580078125</v>
      </c>
      <c r="K3244" s="96">
        <f>msoa_calculations5[[#This Row],[ Pop20]]/SUMIF(msoa_calculations5[ICB26],msoa_calculations5[[#This Row],[ICB26]],msoa_calculations5[[ Pop20]])</f>
        <v>3.4899922331614566E-3</v>
      </c>
      <c r="L3244" s="98" cm="1">
        <f t="array" ref="L3244">msoa_calculations5[[#This Row],[ Estimated case time (see and convey)]]*msoa_calculations5[[#This Row],[Population share of ICB]:[Population share of ICB]]</f>
        <v>0.34024106607978044</v>
      </c>
      <c r="M3244" s="98" cm="1">
        <f t="array" ref="M3244">msoa_calculations5[[#This Row],[Estimated case time (see and treat)]]*msoa_calculations5[[#This Row],[Population share of ICB]:[Population share of ICB]]</f>
        <v>0.23791675812339852</v>
      </c>
      <c r="N3244" s="94" cm="1">
        <f t="array" ref="N3244">msoa_calculations5[[#This Row],[Weighted estimate]]*msoa_calculations5[[#This Row],[Population share of ICB]:[Population share of ICB]]</f>
        <v>0.31255304527038807</v>
      </c>
    </row>
    <row r="3245" spans="1:14">
      <c r="A3245" s="63" t="s">
        <v>3744</v>
      </c>
      <c r="B3245" s="63" t="s">
        <v>13720</v>
      </c>
      <c r="C3245" s="63" t="s">
        <v>28</v>
      </c>
      <c r="D3245" s="63" t="s">
        <v>91</v>
      </c>
      <c r="E3245" s="72">
        <v>8334</v>
      </c>
      <c r="F3245" s="64">
        <v>1</v>
      </c>
      <c r="G3245" s="79">
        <v>0</v>
      </c>
      <c r="H3245" s="133">
        <v>81.583610534667969</v>
      </c>
      <c r="I3245" s="134">
        <v>57.076351165771484</v>
      </c>
      <c r="J3245" s="105">
        <v>74.952171325683594</v>
      </c>
      <c r="K3245" s="96">
        <f>msoa_calculations5[[#This Row],[ Pop20]]/SUMIF(msoa_calculations5[ICB26],msoa_calculations5[[#This Row],[ICB26]],msoa_calculations5[[ Pop20]])</f>
        <v>4.4609808698109783E-3</v>
      </c>
      <c r="L3245" s="98" cm="1">
        <f t="array" ref="L3245">msoa_calculations5[[#This Row],[ Estimated case time (see and convey)]]*msoa_calculations5[[#This Row],[Population share of ICB]:[Population share of ICB]]</f>
        <v>0.36394292588526322</v>
      </c>
      <c r="M3245" s="98" cm="1">
        <f t="array" ref="M3245">msoa_calculations5[[#This Row],[Estimated case time (see and treat)]]*msoa_calculations5[[#This Row],[Population share of ICB]:[Population share of ICB]]</f>
        <v>0.25461651066912011</v>
      </c>
      <c r="N3245" s="94" cm="1">
        <f t="array" ref="N3245">msoa_calculations5[[#This Row],[Weighted estimate]]*msoa_calculations5[[#This Row],[Population share of ICB]:[Population share of ICB]]</f>
        <v>0.33436020243466946</v>
      </c>
    </row>
    <row r="3246" spans="1:14">
      <c r="A3246" s="63" t="s">
        <v>3742</v>
      </c>
      <c r="B3246" s="63" t="s">
        <v>13720</v>
      </c>
      <c r="C3246" s="63" t="s">
        <v>28</v>
      </c>
      <c r="D3246" s="63" t="s">
        <v>91</v>
      </c>
      <c r="E3246" s="72">
        <v>7671</v>
      </c>
      <c r="F3246" s="64">
        <v>1</v>
      </c>
      <c r="G3246" s="79">
        <v>0</v>
      </c>
      <c r="H3246" s="133">
        <v>83.349845886230469</v>
      </c>
      <c r="I3246" s="134">
        <v>58.759048461914063</v>
      </c>
      <c r="J3246" s="105">
        <v>76.69580078125</v>
      </c>
      <c r="K3246" s="96">
        <f>msoa_calculations5[[#This Row],[ Pop20]]/SUMIF(msoa_calculations5[ICB26],msoa_calculations5[[#This Row],[ICB26]],msoa_calculations5[[ Pop20]])</f>
        <v>4.1060936227885784E-3</v>
      </c>
      <c r="L3246" s="98" cm="1">
        <f t="array" ref="L3246">msoa_calculations5[[#This Row],[ Estimated case time (see and convey)]]*msoa_calculations5[[#This Row],[Population share of ICB]:[Population share of ICB]]</f>
        <v>0.34224227065386176</v>
      </c>
      <c r="M3246" s="98" cm="1">
        <f t="array" ref="M3246">msoa_calculations5[[#This Row],[Estimated case time (see and treat)]]*msoa_calculations5[[#This Row],[Population share of ICB]:[Population share of ICB]]</f>
        <v>0.24127015417059036</v>
      </c>
      <c r="N3246" s="94" cm="1">
        <f t="array" ref="N3246">msoa_calculations5[[#This Row],[Weighted estimate]]*msoa_calculations5[[#This Row],[Population share of ICB]:[Population share of ICB]]</f>
        <v>0.3149201384825539</v>
      </c>
    </row>
    <row r="3247" spans="1:14">
      <c r="A3247" s="63" t="s">
        <v>3740</v>
      </c>
      <c r="B3247" s="63" t="s">
        <v>13720</v>
      </c>
      <c r="C3247" s="63" t="s">
        <v>28</v>
      </c>
      <c r="D3247" s="63" t="s">
        <v>91</v>
      </c>
      <c r="E3247" s="72">
        <v>9975</v>
      </c>
      <c r="F3247" s="64">
        <v>1</v>
      </c>
      <c r="G3247" s="79">
        <v>0</v>
      </c>
      <c r="H3247" s="133">
        <v>88.616355895996094</v>
      </c>
      <c r="I3247" s="134">
        <v>62.221977233886719</v>
      </c>
      <c r="J3247" s="105">
        <v>81.474281311035156</v>
      </c>
      <c r="K3247" s="96">
        <f>msoa_calculations5[[#This Row],[ Pop20]]/SUMIF(msoa_calculations5[ICB26],msoa_calculations5[[#This Row],[ICB26]],msoa_calculations5[[ Pop20]])</f>
        <v>5.3393669518075962E-3</v>
      </c>
      <c r="L3247" s="98" cm="1">
        <f t="array" ref="L3247">msoa_calculations5[[#This Row],[ Estimated case time (see and convey)]]*msoa_calculations5[[#This Row],[Population share of ICB]:[Population share of ICB]]</f>
        <v>0.47315524206070175</v>
      </c>
      <c r="M3247" s="98" cm="1">
        <f t="array" ref="M3247">msoa_calculations5[[#This Row],[Estimated case time (see and treat)]]*msoa_calculations5[[#This Row],[Population share of ICB]:[Population share of ICB]]</f>
        <v>0.3322259689187394</v>
      </c>
      <c r="N3247" s="94" cm="1">
        <f t="array" ref="N3247">msoa_calculations5[[#This Row],[Weighted estimate]]*msoa_calculations5[[#This Row],[Population share of ICB]:[Population share of ICB]]</f>
        <v>0.43502108505441639</v>
      </c>
    </row>
    <row r="3248" spans="1:14">
      <c r="A3248" s="63" t="s">
        <v>3738</v>
      </c>
      <c r="B3248" s="63" t="s">
        <v>13720</v>
      </c>
      <c r="C3248" s="63" t="s">
        <v>28</v>
      </c>
      <c r="D3248" s="63" t="s">
        <v>91</v>
      </c>
      <c r="E3248" s="72">
        <v>7819</v>
      </c>
      <c r="F3248" s="64">
        <v>1</v>
      </c>
      <c r="G3248" s="79">
        <v>0</v>
      </c>
      <c r="H3248" s="133">
        <v>81.056991577148438</v>
      </c>
      <c r="I3248" s="134">
        <v>57.284072875976563</v>
      </c>
      <c r="J3248" s="105">
        <v>74.624259948730469</v>
      </c>
      <c r="K3248" s="96">
        <f>msoa_calculations5[[#This Row],[ Pop20]]/SUMIF(msoa_calculations5[ICB26],msoa_calculations5[[#This Row],[ICB26]],msoa_calculations5[[ Pop20]])</f>
        <v>4.1853143053818143E-3</v>
      </c>
      <c r="L3248" s="98" cm="1">
        <f t="array" ref="L3248">msoa_calculations5[[#This Row],[ Estimated case time (see and convey)]]*msoa_calculations5[[#This Row],[Population share of ICB]:[Population share of ICB]]</f>
        <v>0.3392489863990526</v>
      </c>
      <c r="M3248" s="98" cm="1">
        <f t="array" ref="M3248">msoa_calculations5[[#This Row],[Estimated case time (see and treat)]]*msoa_calculations5[[#This Row],[Population share of ICB]:[Population share of ICB]]</f>
        <v>0.23975184967835908</v>
      </c>
      <c r="N3248" s="94" cm="1">
        <f t="array" ref="N3248">msoa_calculations5[[#This Row],[Weighted estimate]]*msoa_calculations5[[#This Row],[Population share of ICB]:[Population share of ICB]]</f>
        <v>0.31232598269195283</v>
      </c>
    </row>
    <row r="3249" spans="1:14">
      <c r="A3249" s="63" t="s">
        <v>3736</v>
      </c>
      <c r="B3249" s="63" t="s">
        <v>13720</v>
      </c>
      <c r="C3249" s="63" t="s">
        <v>28</v>
      </c>
      <c r="D3249" s="63" t="s">
        <v>91</v>
      </c>
      <c r="E3249" s="72">
        <v>7996</v>
      </c>
      <c r="F3249" s="64">
        <v>1</v>
      </c>
      <c r="G3249" s="79">
        <v>0</v>
      </c>
      <c r="H3249" s="133">
        <v>82.27587890625</v>
      </c>
      <c r="I3249" s="134">
        <v>58.876377105712891</v>
      </c>
      <c r="J3249" s="105">
        <v>75.944183349609375</v>
      </c>
      <c r="K3249" s="96">
        <f>msoa_calculations5[[#This Row],[ Pop20]]/SUMIF(msoa_calculations5[ICB26],msoa_calculations5[[#This Row],[ICB26]],msoa_calculations5[[ Pop20]])</f>
        <v>4.2800579595642652E-3</v>
      </c>
      <c r="L3249" s="98" cm="1">
        <f t="array" ref="L3249">msoa_calculations5[[#This Row],[ Estimated case time (see and convey)]]*msoa_calculations5[[#This Row],[Population share of ICB]:[Population share of ICB]]</f>
        <v>0.35214553039284097</v>
      </c>
      <c r="M3249" s="98" cm="1">
        <f t="array" ref="M3249">msoa_calculations5[[#This Row],[Estimated case time (see and treat)]]*msoa_calculations5[[#This Row],[Population share of ICB]:[Population share of ICB]]</f>
        <v>0.25199430646161375</v>
      </c>
      <c r="N3249" s="94" cm="1">
        <f t="array" ref="N3249">msoa_calculations5[[#This Row],[Weighted estimate]]*msoa_calculations5[[#This Row],[Population share of ICB]:[Population share of ICB]]</f>
        <v>0.32504550642810354</v>
      </c>
    </row>
    <row r="3250" spans="1:14">
      <c r="A3250" s="63" t="s">
        <v>3734</v>
      </c>
      <c r="B3250" s="63" t="s">
        <v>13720</v>
      </c>
      <c r="C3250" s="63" t="s">
        <v>28</v>
      </c>
      <c r="D3250" s="63" t="s">
        <v>91</v>
      </c>
      <c r="E3250" s="72">
        <v>7665</v>
      </c>
      <c r="F3250" s="64">
        <v>1</v>
      </c>
      <c r="G3250" s="79">
        <v>0</v>
      </c>
      <c r="H3250" s="133">
        <v>86.310806274414063</v>
      </c>
      <c r="I3250" s="134">
        <v>61.703559875488281</v>
      </c>
      <c r="J3250" s="105">
        <v>79.652313232421875</v>
      </c>
      <c r="K3250" s="96">
        <f>msoa_calculations5[[#This Row],[ Pop20]]/SUMIF(msoa_calculations5[ICB26],msoa_calculations5[[#This Row],[ICB26]],msoa_calculations5[[ Pop20]])</f>
        <v>4.1028819734942584E-3</v>
      </c>
      <c r="L3250" s="98" cm="1">
        <f t="array" ref="L3250">msoa_calculations5[[#This Row],[ Estimated case time (see and convey)]]*msoa_calculations5[[#This Row],[Population share of ICB]:[Population share of ICB]]</f>
        <v>0.35412305118104859</v>
      </c>
      <c r="M3250" s="98" cm="1">
        <f t="array" ref="M3250">msoa_calculations5[[#This Row],[Estimated case time (see and treat)]]*msoa_calculations5[[#This Row],[Population share of ICB]:[Population share of ICB]]</f>
        <v>0.25316242351356449</v>
      </c>
      <c r="N3250" s="94" cm="1">
        <f t="array" ref="N3250">msoa_calculations5[[#This Row],[Weighted estimate]]*msoa_calculations5[[#This Row],[Population share of ICB]:[Population share of ICB]]</f>
        <v>0.3268040401084219</v>
      </c>
    </row>
    <row r="3251" spans="1:14">
      <c r="A3251" s="63" t="s">
        <v>3732</v>
      </c>
      <c r="B3251" s="63" t="s">
        <v>13720</v>
      </c>
      <c r="C3251" s="63" t="s">
        <v>28</v>
      </c>
      <c r="D3251" s="63" t="s">
        <v>91</v>
      </c>
      <c r="E3251" s="72">
        <v>10034</v>
      </c>
      <c r="F3251" s="64">
        <v>1</v>
      </c>
      <c r="G3251" s="79">
        <v>0</v>
      </c>
      <c r="H3251" s="133">
        <v>83.994316101074219</v>
      </c>
      <c r="I3251" s="134">
        <v>59.023223876953125</v>
      </c>
      <c r="J3251" s="105">
        <v>77.23736572265625</v>
      </c>
      <c r="K3251" s="96">
        <f>msoa_calculations5[[#This Row],[ Pop20]]/SUMIF(msoa_calculations5[ICB26],msoa_calculations5[[#This Row],[ICB26]],msoa_calculations5[[ Pop20]])</f>
        <v>5.3709481698684131E-3</v>
      </c>
      <c r="L3251" s="98" cm="1">
        <f t="array" ref="L3251">msoa_calculations5[[#This Row],[ Estimated case time (see and convey)]]*msoa_calculations5[[#This Row],[Population share of ICB]:[Population share of ICB]]</f>
        <v>0.45112911834241354</v>
      </c>
      <c r="M3251" s="98" cm="1">
        <f t="array" ref="M3251">msoa_calculations5[[#This Row],[Estimated case time (see and treat)]]*msoa_calculations5[[#This Row],[Population share of ICB]:[Population share of ICB]]</f>
        <v>0.31701067626165502</v>
      </c>
      <c r="N3251" s="94" cm="1">
        <f t="array" ref="N3251">msoa_calculations5[[#This Row],[Weighted estimate]]*msoa_calculations5[[#This Row],[Population share of ICB]:[Population share of ICB]]</f>
        <v>0.41483788807355787</v>
      </c>
    </row>
    <row r="3252" spans="1:14">
      <c r="A3252" s="63" t="s">
        <v>3730</v>
      </c>
      <c r="B3252" s="63" t="s">
        <v>13720</v>
      </c>
      <c r="C3252" s="63" t="s">
        <v>28</v>
      </c>
      <c r="D3252" s="63" t="s">
        <v>91</v>
      </c>
      <c r="E3252" s="72">
        <v>7278</v>
      </c>
      <c r="F3252" s="64">
        <v>1</v>
      </c>
      <c r="G3252" s="79">
        <v>0</v>
      </c>
      <c r="H3252" s="133">
        <v>80.285972595214844</v>
      </c>
      <c r="I3252" s="134">
        <v>57.068584442138672</v>
      </c>
      <c r="J3252" s="105">
        <v>74.003555297851563</v>
      </c>
      <c r="K3252" s="96">
        <f>msoa_calculations5[[#This Row],[ Pop20]]/SUMIF(msoa_calculations5[ICB26],msoa_calculations5[[#This Row],[ICB26]],msoa_calculations5[[ Pop20]])</f>
        <v>3.8957305940105951E-3</v>
      </c>
      <c r="L3252" s="98" cm="1">
        <f t="array" ref="L3252">msoa_calculations5[[#This Row],[ Estimated case time (see and convey)]]*msoa_calculations5[[#This Row],[Population share of ICB]:[Population share of ICB]]</f>
        <v>0.31277251970907466</v>
      </c>
      <c r="M3252" s="98" cm="1">
        <f t="array" ref="M3252">msoa_calculations5[[#This Row],[Estimated case time (see and treat)]]*msoa_calculations5[[#This Row],[Population share of ICB]:[Population share of ICB]]</f>
        <v>0.2223238303681167</v>
      </c>
      <c r="N3252" s="94" cm="1">
        <f t="array" ref="N3252">msoa_calculations5[[#This Row],[Weighted estimate]]*msoa_calculations5[[#This Row],[Population share of ICB]:[Population share of ICB]]</f>
        <v>0.28829791443939518</v>
      </c>
    </row>
    <row r="3253" spans="1:14">
      <c r="A3253" s="63" t="s">
        <v>3728</v>
      </c>
      <c r="B3253" s="63" t="s">
        <v>13720</v>
      </c>
      <c r="C3253" s="63" t="s">
        <v>28</v>
      </c>
      <c r="D3253" s="63" t="s">
        <v>91</v>
      </c>
      <c r="E3253" s="72">
        <v>6763</v>
      </c>
      <c r="F3253" s="64">
        <v>1</v>
      </c>
      <c r="G3253" s="79">
        <v>0</v>
      </c>
      <c r="H3253" s="133">
        <v>85.589248657226563</v>
      </c>
      <c r="I3253" s="134">
        <v>61.078426361083984</v>
      </c>
      <c r="J3253" s="105">
        <v>78.956840515136719</v>
      </c>
      <c r="K3253" s="96">
        <f>msoa_calculations5[[#This Row],[ Pop20]]/SUMIF(msoa_calculations5[ICB26],msoa_calculations5[[#This Row],[ICB26]],msoa_calculations5[[ Pop20]])</f>
        <v>3.6200640295814311E-3</v>
      </c>
      <c r="L3253" s="98" cm="1">
        <f t="array" ref="L3253">msoa_calculations5[[#This Row],[ Estimated case time (see and convey)]]*msoa_calculations5[[#This Row],[Population share of ICB]:[Population share of ICB]]</f>
        <v>0.30983856038292668</v>
      </c>
      <c r="M3253" s="98" cm="1">
        <f t="array" ref="M3253">msoa_calculations5[[#This Row],[Estimated case time (see and treat)]]*msoa_calculations5[[#This Row],[Population share of ICB]:[Population share of ICB]]</f>
        <v>0.22110781425319839</v>
      </c>
      <c r="N3253" s="94" cm="1">
        <f t="array" ref="N3253">msoa_calculations5[[#This Row],[Weighted estimate]]*msoa_calculations5[[#This Row],[Population share of ICB]:[Population share of ICB]]</f>
        <v>0.28582881823824424</v>
      </c>
    </row>
    <row r="3254" spans="1:14">
      <c r="A3254" s="63" t="s">
        <v>3726</v>
      </c>
      <c r="B3254" s="63" t="s">
        <v>13720</v>
      </c>
      <c r="C3254" s="63" t="s">
        <v>28</v>
      </c>
      <c r="D3254" s="63" t="s">
        <v>91</v>
      </c>
      <c r="E3254" s="72">
        <v>8829</v>
      </c>
      <c r="F3254" s="64">
        <v>1</v>
      </c>
      <c r="G3254" s="79">
        <v>0</v>
      </c>
      <c r="H3254" s="133">
        <v>85.804450988769531</v>
      </c>
      <c r="I3254" s="134">
        <v>62.304233551025391</v>
      </c>
      <c r="J3254" s="105">
        <v>79.445503234863281</v>
      </c>
      <c r="K3254" s="96">
        <f>msoa_calculations5[[#This Row],[ Pop20]]/SUMIF(msoa_calculations5[ICB26],msoa_calculations5[[#This Row],[ICB26]],msoa_calculations5[[ Pop20]])</f>
        <v>4.7259419365924078E-3</v>
      </c>
      <c r="L3254" s="98" cm="1">
        <f t="array" ref="L3254">msoa_calculations5[[#This Row],[ Estimated case time (see and convey)]]*msoa_calculations5[[#This Row],[Population share of ICB]:[Population share of ICB]]</f>
        <v>0.40550685327411384</v>
      </c>
      <c r="M3254" s="98" cm="1">
        <f t="array" ref="M3254">msoa_calculations5[[#This Row],[Estimated case time (see and treat)]]*msoa_calculations5[[#This Row],[Population share of ICB]:[Population share of ICB]]</f>
        <v>0.29444619016603862</v>
      </c>
      <c r="N3254" s="94" cm="1">
        <f t="array" ref="N3254">msoa_calculations5[[#This Row],[Weighted estimate]]*msoa_calculations5[[#This Row],[Population share of ICB]:[Population share of ICB]]</f>
        <v>0.37545483541132818</v>
      </c>
    </row>
    <row r="3255" spans="1:14">
      <c r="A3255" s="63" t="s">
        <v>3724</v>
      </c>
      <c r="B3255" s="63" t="s">
        <v>13720</v>
      </c>
      <c r="C3255" s="63" t="s">
        <v>28</v>
      </c>
      <c r="D3255" s="63" t="s">
        <v>91</v>
      </c>
      <c r="E3255" s="72">
        <v>6253</v>
      </c>
      <c r="F3255" s="64">
        <v>1</v>
      </c>
      <c r="G3255" s="79">
        <v>0</v>
      </c>
      <c r="H3255" s="133">
        <v>83.999473571777344</v>
      </c>
      <c r="I3255" s="134">
        <v>60.755985260009766</v>
      </c>
      <c r="J3255" s="105">
        <v>77.709999084472656</v>
      </c>
      <c r="K3255" s="96">
        <f>msoa_calculations5[[#This Row],[ Pop20]]/SUMIF(msoa_calculations5[ICB26],msoa_calculations5[[#This Row],[ICB26]],msoa_calculations5[[ Pop20]])</f>
        <v>3.3470738395642006E-3</v>
      </c>
      <c r="L3255" s="98" cm="1">
        <f t="array" ref="L3255">msoa_calculations5[[#This Row],[ Estimated case time (see and convey)]]*msoa_calculations5[[#This Row],[Population share of ICB]:[Population share of ICB]]</f>
        <v>0.28115244052926042</v>
      </c>
      <c r="M3255" s="98" cm="1">
        <f t="array" ref="M3255">msoa_calculations5[[#This Row],[Estimated case time (see and treat)]]*msoa_calculations5[[#This Row],[Population share of ICB]:[Population share of ICB]]</f>
        <v>0.20335476886072687</v>
      </c>
      <c r="N3255" s="94" cm="1">
        <f t="array" ref="N3255">msoa_calculations5[[#This Row],[Weighted estimate]]*msoa_calculations5[[#This Row],[Population share of ICB]:[Population share of ICB]]</f>
        <v>0.26010110500819639</v>
      </c>
    </row>
    <row r="3256" spans="1:14">
      <c r="A3256" s="63" t="s">
        <v>3722</v>
      </c>
      <c r="B3256" s="63" t="s">
        <v>13720</v>
      </c>
      <c r="C3256" s="63" t="s">
        <v>28</v>
      </c>
      <c r="D3256" s="63" t="s">
        <v>91</v>
      </c>
      <c r="E3256" s="72">
        <v>7489</v>
      </c>
      <c r="F3256" s="64">
        <v>1</v>
      </c>
      <c r="G3256" s="79">
        <v>0</v>
      </c>
      <c r="H3256" s="133">
        <v>81.509910583496094</v>
      </c>
      <c r="I3256" s="134">
        <v>57.54052734375</v>
      </c>
      <c r="J3256" s="105">
        <v>75.024017333984375</v>
      </c>
      <c r="K3256" s="96">
        <f>msoa_calculations5[[#This Row],[ Pop20]]/SUMIF(msoa_calculations5[ICB26],msoa_calculations5[[#This Row],[ICB26]],msoa_calculations5[[ Pop20]])</f>
        <v>4.0086735941941946E-3</v>
      </c>
      <c r="L3256" s="98" cm="1">
        <f t="array" ref="L3256">msoa_calculations5[[#This Row],[ Estimated case time (see and convey)]]*msoa_calculations5[[#This Row],[Population share of ICB]:[Population share of ICB]]</f>
        <v>0.32674662622119072</v>
      </c>
      <c r="M3256" s="98" cm="1">
        <f t="array" ref="M3256">msoa_calculations5[[#This Row],[Estimated case time (see and treat)]]*msoa_calculations5[[#This Row],[Population share of ICB]:[Population share of ICB]]</f>
        <v>0.23066119255889964</v>
      </c>
      <c r="N3256" s="94" cm="1">
        <f t="array" ref="N3256">msoa_calculations5[[#This Row],[Weighted estimate]]*msoa_calculations5[[#This Row],[Population share of ICB]:[Population share of ICB]]</f>
        <v>0.30074679721711073</v>
      </c>
    </row>
    <row r="3257" spans="1:14">
      <c r="A3257" s="63" t="s">
        <v>3720</v>
      </c>
      <c r="B3257" s="63" t="s">
        <v>13720</v>
      </c>
      <c r="C3257" s="63" t="s">
        <v>28</v>
      </c>
      <c r="D3257" s="63" t="s">
        <v>91</v>
      </c>
      <c r="E3257" s="72">
        <v>6152</v>
      </c>
      <c r="F3257" s="64">
        <v>1</v>
      </c>
      <c r="G3257" s="79">
        <v>0</v>
      </c>
      <c r="H3257" s="133">
        <v>83.942855834960938</v>
      </c>
      <c r="I3257" s="134">
        <v>59.73504638671875</v>
      </c>
      <c r="J3257" s="105">
        <v>77.392440795898438</v>
      </c>
      <c r="K3257" s="96">
        <f>msoa_calculations5[[#This Row],[ Pop20]]/SUMIF(msoa_calculations5[ICB26],msoa_calculations5[[#This Row],[ICB26]],msoa_calculations5[[ Pop20]])</f>
        <v>3.2930110764431411E-3</v>
      </c>
      <c r="L3257" s="98" cm="1">
        <f t="array" ref="L3257">msoa_calculations5[[#This Row],[ Estimated case time (see and convey)]]*msoa_calculations5[[#This Row],[Population share of ICB]:[Population share of ICB]]</f>
        <v>0.2764247540527961</v>
      </c>
      <c r="M3257" s="98" cm="1">
        <f t="array" ref="M3257">msoa_calculations5[[#This Row],[Estimated case time (see and treat)]]*msoa_calculations5[[#This Row],[Population share of ICB]:[Population share of ICB]]</f>
        <v>0.19670816940330968</v>
      </c>
      <c r="N3257" s="94" cm="1">
        <f t="array" ref="N3257">msoa_calculations5[[#This Row],[Weighted estimate]]*msoa_calculations5[[#This Row],[Population share of ICB]:[Population share of ICB]]</f>
        <v>0.25485416477386358</v>
      </c>
    </row>
    <row r="3258" spans="1:14">
      <c r="A3258" s="63" t="s">
        <v>3718</v>
      </c>
      <c r="B3258" s="63" t="s">
        <v>13720</v>
      </c>
      <c r="C3258" s="63" t="s">
        <v>28</v>
      </c>
      <c r="D3258" s="63" t="s">
        <v>91</v>
      </c>
      <c r="E3258" s="72">
        <v>7716</v>
      </c>
      <c r="F3258" s="64">
        <v>1</v>
      </c>
      <c r="G3258" s="79">
        <v>0</v>
      </c>
      <c r="H3258" s="133">
        <v>81.512374877929688</v>
      </c>
      <c r="I3258" s="134">
        <v>57.008152008056641</v>
      </c>
      <c r="J3258" s="105">
        <v>74.881752014160156</v>
      </c>
      <c r="K3258" s="96">
        <f>msoa_calculations5[[#This Row],[ Pop20]]/SUMIF(msoa_calculations5[ICB26],msoa_calculations5[[#This Row],[ICB26]],msoa_calculations5[[ Pop20]])</f>
        <v>4.130180992495981E-3</v>
      </c>
      <c r="L3258" s="98" cm="1">
        <f t="array" ref="L3258">msoa_calculations5[[#This Row],[ Estimated case time (see and convey)]]*msoa_calculations5[[#This Row],[Population share of ICB]:[Population share of ICB]]</f>
        <v>0.33666086137403212</v>
      </c>
      <c r="M3258" s="98" cm="1">
        <f t="array" ref="M3258">msoa_calculations5[[#This Row],[Estimated case time (see and treat)]]*msoa_calculations5[[#This Row],[Population share of ICB]:[Population share of ICB]]</f>
        <v>0.23545398584099714</v>
      </c>
      <c r="N3258" s="94" cm="1">
        <f t="array" ref="N3258">msoa_calculations5[[#This Row],[Weighted estimate]]*msoa_calculations5[[#This Row],[Population share of ICB]:[Population share of ICB]]</f>
        <v>0.30927518885368194</v>
      </c>
    </row>
    <row r="3259" spans="1:14">
      <c r="A3259" s="63" t="s">
        <v>3716</v>
      </c>
      <c r="B3259" s="63" t="s">
        <v>13720</v>
      </c>
      <c r="C3259" s="63" t="s">
        <v>28</v>
      </c>
      <c r="D3259" s="63" t="s">
        <v>91</v>
      </c>
      <c r="E3259" s="72">
        <v>6134</v>
      </c>
      <c r="F3259" s="64">
        <v>1</v>
      </c>
      <c r="G3259" s="79">
        <v>0</v>
      </c>
      <c r="H3259" s="133">
        <v>89.991668701171875</v>
      </c>
      <c r="I3259" s="134">
        <v>65.914039611816406</v>
      </c>
      <c r="J3259" s="105">
        <v>83.476478576660156</v>
      </c>
      <c r="K3259" s="96">
        <f>msoa_calculations5[[#This Row],[ Pop20]]/SUMIF(msoa_calculations5[ICB26],msoa_calculations5[[#This Row],[ICB26]],msoa_calculations5[[ Pop20]])</f>
        <v>3.28337612856018E-3</v>
      </c>
      <c r="L3259" s="98" cm="1">
        <f t="array" ref="L3259">msoa_calculations5[[#This Row],[ Estimated case time (see and convey)]]*msoa_calculations5[[#This Row],[Population share of ICB]:[Population share of ICB]]</f>
        <v>0.29547649678272403</v>
      </c>
      <c r="M3259" s="98" cm="1">
        <f t="array" ref="M3259">msoa_calculations5[[#This Row],[Estimated case time (see and treat)]]*msoa_calculations5[[#This Row],[Population share of ICB]:[Population share of ICB]]</f>
        <v>0.21642058419840809</v>
      </c>
      <c r="N3259" s="94" cm="1">
        <f t="array" ref="N3259">msoa_calculations5[[#This Row],[Weighted estimate]]*msoa_calculations5[[#This Row],[Population share of ICB]:[Population share of ICB]]</f>
        <v>0.27408467705487122</v>
      </c>
    </row>
    <row r="3260" spans="1:14">
      <c r="A3260" s="63" t="s">
        <v>3714</v>
      </c>
      <c r="B3260" s="63" t="s">
        <v>13720</v>
      </c>
      <c r="C3260" s="63" t="s">
        <v>28</v>
      </c>
      <c r="D3260" s="63" t="s">
        <v>91</v>
      </c>
      <c r="E3260" s="72">
        <v>7154</v>
      </c>
      <c r="F3260" s="64">
        <v>1</v>
      </c>
      <c r="G3260" s="79">
        <v>0</v>
      </c>
      <c r="H3260" s="133">
        <v>89.932487487792969</v>
      </c>
      <c r="I3260" s="134">
        <v>64.188064575195313</v>
      </c>
      <c r="J3260" s="105">
        <v>82.966278076171875</v>
      </c>
      <c r="K3260" s="96">
        <f>msoa_calculations5[[#This Row],[ Pop20]]/SUMIF(msoa_calculations5[ICB26],msoa_calculations5[[#This Row],[ICB26]],msoa_calculations5[[ Pop20]])</f>
        <v>3.8293565085946411E-3</v>
      </c>
      <c r="L3260" s="98" cm="1">
        <f t="array" ref="L3260">msoa_calculations5[[#This Row],[ Estimated case time (see and convey)]]*msoa_calculations5[[#This Row],[Population share of ICB]:[Population share of ICB]]</f>
        <v>0.34438355629548612</v>
      </c>
      <c r="M3260" s="98" cm="1">
        <f t="array" ref="M3260">msoa_calculations5[[#This Row],[Estimated case time (see and treat)]]*msoa_calculations5[[#This Row],[Population share of ICB]:[Population share of ICB]]</f>
        <v>0.24579898285511728</v>
      </c>
      <c r="N3260" s="94" cm="1">
        <f t="array" ref="N3260">msoa_calculations5[[#This Row],[Weighted estimate]]*msoa_calculations5[[#This Row],[Population share of ICB]:[Population share of ICB]]</f>
        <v>0.31770745694486163</v>
      </c>
    </row>
    <row r="3261" spans="1:14">
      <c r="A3261" s="63" t="s">
        <v>3712</v>
      </c>
      <c r="B3261" s="63" t="s">
        <v>13720</v>
      </c>
      <c r="C3261" s="63" t="s">
        <v>28</v>
      </c>
      <c r="D3261" s="63" t="s">
        <v>91</v>
      </c>
      <c r="E3261" s="72">
        <v>7098</v>
      </c>
      <c r="F3261" s="64">
        <v>1</v>
      </c>
      <c r="G3261" s="79">
        <v>0</v>
      </c>
      <c r="H3261" s="133">
        <v>88.397491455078125</v>
      </c>
      <c r="I3261" s="134">
        <v>63.496894836425781</v>
      </c>
      <c r="J3261" s="105">
        <v>81.659614562988281</v>
      </c>
      <c r="K3261" s="96">
        <f>msoa_calculations5[[#This Row],[ Pop20]]/SUMIF(msoa_calculations5[ICB26],msoa_calculations5[[#This Row],[ICB26]],msoa_calculations5[[ Pop20]])</f>
        <v>3.7993811151809847E-3</v>
      </c>
      <c r="L3261" s="98" cm="1">
        <f t="array" ref="L3261">msoa_calculations5[[#This Row],[ Estimated case time (see and convey)]]*msoa_calculations5[[#This Row],[Population share of ICB]:[Population share of ICB]]</f>
        <v>0.33585575966379627</v>
      </c>
      <c r="M3261" s="98" cm="1">
        <f t="array" ref="M3261">msoa_calculations5[[#This Row],[Estimated case time (see and treat)]]*msoa_calculations5[[#This Row],[Population share of ICB]:[Population share of ICB]]</f>
        <v>0.24124890311414909</v>
      </c>
      <c r="N3261" s="94" cm="1">
        <f t="array" ref="N3261">msoa_calculations5[[#This Row],[Weighted estimate]]*msoa_calculations5[[#This Row],[Population share of ICB]:[Population share of ICB]]</f>
        <v>0.31025599744357579</v>
      </c>
    </row>
    <row r="3262" spans="1:14">
      <c r="A3262" s="63" t="s">
        <v>3710</v>
      </c>
      <c r="B3262" s="63" t="s">
        <v>13720</v>
      </c>
      <c r="C3262" s="63" t="s">
        <v>28</v>
      </c>
      <c r="D3262" s="63" t="s">
        <v>91</v>
      </c>
      <c r="E3262" s="72">
        <v>6497</v>
      </c>
      <c r="F3262" s="64">
        <v>1</v>
      </c>
      <c r="G3262" s="79">
        <v>0</v>
      </c>
      <c r="H3262" s="133">
        <v>87.793136596679688</v>
      </c>
      <c r="I3262" s="134">
        <v>63.790496826171875</v>
      </c>
      <c r="J3262" s="105">
        <v>81.298240661621094</v>
      </c>
      <c r="K3262" s="96">
        <f>msoa_calculations5[[#This Row],[ Pop20]]/SUMIF(msoa_calculations5[ICB26],msoa_calculations5[[#This Row],[ICB26]],msoa_calculations5[[ Pop20]])</f>
        <v>3.4776809108665618E-3</v>
      </c>
      <c r="L3262" s="98" cm="1">
        <f t="array" ref="L3262">msoa_calculations5[[#This Row],[ Estimated case time (see and convey)]]*msoa_calculations5[[#This Row],[Population share of ICB]:[Population share of ICB]]</f>
        <v>0.30531651524737352</v>
      </c>
      <c r="M3262" s="98" cm="1">
        <f t="array" ref="M3262">msoa_calculations5[[#This Row],[Estimated case time (see and treat)]]*msoa_calculations5[[#This Row],[Population share of ICB]:[Population share of ICB]]</f>
        <v>0.22184299310707192</v>
      </c>
      <c r="N3262" s="94" cm="1">
        <f t="array" ref="N3262">msoa_calculations5[[#This Row],[Weighted estimate]]*msoa_calculations5[[#This Row],[Population share of ICB]:[Population share of ICB]]</f>
        <v>0.28272933963595542</v>
      </c>
    </row>
    <row r="3263" spans="1:14">
      <c r="A3263" s="63" t="s">
        <v>3708</v>
      </c>
      <c r="B3263" s="63" t="s">
        <v>13720</v>
      </c>
      <c r="C3263" s="63" t="s">
        <v>28</v>
      </c>
      <c r="D3263" s="63" t="s">
        <v>91</v>
      </c>
      <c r="E3263" s="72">
        <v>7980</v>
      </c>
      <c r="F3263" s="64">
        <v>1</v>
      </c>
      <c r="G3263" s="79">
        <v>0</v>
      </c>
      <c r="H3263" s="133">
        <v>85.780616760253906</v>
      </c>
      <c r="I3263" s="134">
        <v>61.909229278564453</v>
      </c>
      <c r="J3263" s="105">
        <v>79.321235656738281</v>
      </c>
      <c r="K3263" s="96">
        <f>msoa_calculations5[[#This Row],[ Pop20]]/SUMIF(msoa_calculations5[ICB26],msoa_calculations5[[#This Row],[ICB26]],msoa_calculations5[[ Pop20]])</f>
        <v>4.2714935614460775E-3</v>
      </c>
      <c r="L3263" s="98" cm="1">
        <f t="array" ref="L3263">msoa_calculations5[[#This Row],[ Estimated case time (see and convey)]]*msoa_calculations5[[#This Row],[Population share of ICB]:[Population share of ICB]]</f>
        <v>0.36641135218829807</v>
      </c>
      <c r="M3263" s="98" cm="1">
        <f t="array" ref="M3263">msoa_calculations5[[#This Row],[Estimated case time (see and treat)]]*msoa_calculations5[[#This Row],[Population share of ICB]:[Population share of ICB]]</f>
        <v>0.26444487425747704</v>
      </c>
      <c r="N3263" s="94" cm="1">
        <f t="array" ref="N3263">msoa_calculations5[[#This Row],[Weighted estimate]]*msoa_calculations5[[#This Row],[Population share of ICB]:[Population share of ICB]]</f>
        <v>0.33882014739370458</v>
      </c>
    </row>
    <row r="3264" spans="1:14">
      <c r="A3264" s="63" t="s">
        <v>3706</v>
      </c>
      <c r="B3264" s="63" t="s">
        <v>13720</v>
      </c>
      <c r="C3264" s="63" t="s">
        <v>28</v>
      </c>
      <c r="D3264" s="63" t="s">
        <v>91</v>
      </c>
      <c r="E3264" s="72">
        <v>6683</v>
      </c>
      <c r="F3264" s="64">
        <v>1</v>
      </c>
      <c r="G3264" s="79">
        <v>0</v>
      </c>
      <c r="H3264" s="133">
        <v>103.9569091796875</v>
      </c>
      <c r="I3264" s="134">
        <v>72.081832885742188</v>
      </c>
      <c r="J3264" s="105">
        <v>95.331802368164063</v>
      </c>
      <c r="K3264" s="96">
        <f>msoa_calculations5[[#This Row],[ Pop20]]/SUMIF(msoa_calculations5[ICB26],msoa_calculations5[[#This Row],[ICB26]],msoa_calculations5[[ Pop20]])</f>
        <v>3.5772420389904931E-3</v>
      </c>
      <c r="L3264" s="98" cm="1">
        <f t="array" ref="L3264">msoa_calculations5[[#This Row],[ Estimated case time (see and convey)]]*msoa_calculations5[[#This Row],[Population share of ICB]:[Population share of ICB]]</f>
        <v>0.37187902576109483</v>
      </c>
      <c r="M3264" s="98" cm="1">
        <f t="array" ref="M3264">msoa_calculations5[[#This Row],[Estimated case time (see and treat)]]*msoa_calculations5[[#This Row],[Population share of ICB]:[Population share of ICB]]</f>
        <v>0.25785416284636437</v>
      </c>
      <c r="N3264" s="94" cm="1">
        <f t="array" ref="N3264">msoa_calculations5[[#This Row],[Weighted estimate]]*msoa_calculations5[[#This Row],[Population share of ICB]:[Population share of ICB]]</f>
        <v>0.34102493108412996</v>
      </c>
    </row>
    <row r="3265" spans="1:14">
      <c r="A3265" s="63" t="s">
        <v>3704</v>
      </c>
      <c r="B3265" s="63" t="s">
        <v>13720</v>
      </c>
      <c r="C3265" s="63" t="s">
        <v>28</v>
      </c>
      <c r="D3265" s="63" t="s">
        <v>91</v>
      </c>
      <c r="E3265" s="72">
        <v>6280</v>
      </c>
      <c r="F3265" s="64">
        <v>1</v>
      </c>
      <c r="G3265" s="79">
        <v>0</v>
      </c>
      <c r="H3265" s="133">
        <v>87.850257873535156</v>
      </c>
      <c r="I3265" s="134">
        <v>64.067817687988281</v>
      </c>
      <c r="J3265" s="105">
        <v>81.414947509765625</v>
      </c>
      <c r="K3265" s="96">
        <f>msoa_calculations5[[#This Row],[ Pop20]]/SUMIF(msoa_calculations5[ICB26],msoa_calculations5[[#This Row],[ICB26]],msoa_calculations5[[ Pop20]])</f>
        <v>3.3615262613886422E-3</v>
      </c>
      <c r="L3265" s="98" cm="1">
        <f t="array" ref="L3265">msoa_calculations5[[#This Row],[ Estimated case time (see and convey)]]*msoa_calculations5[[#This Row],[Population share of ICB]:[Population share of ICB]]</f>
        <v>0.29531094891165277</v>
      </c>
      <c r="M3265" s="98" cm="1">
        <f t="array" ref="M3265">msoa_calculations5[[#This Row],[Estimated case time (see and treat)]]*msoa_calculations5[[#This Row],[Population share of ICB]:[Population share of ICB]]</f>
        <v>0.21536565166803237</v>
      </c>
      <c r="N3265" s="94" cm="1">
        <f t="array" ref="N3265">msoa_calculations5[[#This Row],[Weighted estimate]]*msoa_calculations5[[#This Row],[Population share of ICB]:[Population share of ICB]]</f>
        <v>0.27367848412365497</v>
      </c>
    </row>
    <row r="3266" spans="1:14">
      <c r="A3266" s="63" t="s">
        <v>3702</v>
      </c>
      <c r="B3266" s="63" t="s">
        <v>13720</v>
      </c>
      <c r="C3266" s="63" t="s">
        <v>28</v>
      </c>
      <c r="D3266" s="63" t="s">
        <v>91</v>
      </c>
      <c r="E3266" s="72">
        <v>5886</v>
      </c>
      <c r="F3266" s="64">
        <v>1</v>
      </c>
      <c r="G3266" s="79">
        <v>0</v>
      </c>
      <c r="H3266" s="133">
        <v>88.9364013671875</v>
      </c>
      <c r="I3266" s="134">
        <v>65.362503051757813</v>
      </c>
      <c r="J3266" s="105">
        <v>82.557518005371094</v>
      </c>
      <c r="K3266" s="96">
        <f>msoa_calculations5[[#This Row],[ Pop20]]/SUMIF(msoa_calculations5[ICB26],msoa_calculations5[[#This Row],[ICB26]],msoa_calculations5[[ Pop20]])</f>
        <v>3.1506279577282722E-3</v>
      </c>
      <c r="L3266" s="98" cm="1">
        <f t="array" ref="L3266">msoa_calculations5[[#This Row],[ Estimated case time (see and convey)]]*msoa_calculations5[[#This Row],[Population share of ICB]:[Population share of ICB]]</f>
        <v>0.28020551260720389</v>
      </c>
      <c r="M3266" s="98" cm="1">
        <f t="array" ref="M3266">msoa_calculations5[[#This Row],[Estimated case time (see and treat)]]*msoa_calculations5[[#This Row],[Population share of ICB]:[Population share of ICB]]</f>
        <v>0.20593292950196768</v>
      </c>
      <c r="N3266" s="94" cm="1">
        <f t="array" ref="N3266">msoa_calculations5[[#This Row],[Weighted estimate]]*msoa_calculations5[[#This Row],[Population share of ICB]:[Population share of ICB]]</f>
        <v>0.26010802434837738</v>
      </c>
    </row>
    <row r="3267" spans="1:14">
      <c r="A3267" s="63" t="s">
        <v>3700</v>
      </c>
      <c r="B3267" s="63" t="s">
        <v>13720</v>
      </c>
      <c r="C3267" s="63" t="s">
        <v>28</v>
      </c>
      <c r="D3267" s="63" t="s">
        <v>91</v>
      </c>
      <c r="E3267" s="72">
        <v>7032</v>
      </c>
      <c r="F3267" s="64">
        <v>1</v>
      </c>
      <c r="G3267" s="79">
        <v>0</v>
      </c>
      <c r="H3267" s="133">
        <v>87.0816650390625</v>
      </c>
      <c r="I3267" s="134">
        <v>61.863197326660156</v>
      </c>
      <c r="J3267" s="105">
        <v>80.257774353027344</v>
      </c>
      <c r="K3267" s="96">
        <f>msoa_calculations5[[#This Row],[ Pop20]]/SUMIF(msoa_calculations5[ICB26],msoa_calculations5[[#This Row],[ICB26]],msoa_calculations5[[ Pop20]])</f>
        <v>3.7640529729434605E-3</v>
      </c>
      <c r="L3267" s="98" cm="1">
        <f t="array" ref="L3267">msoa_calculations5[[#This Row],[ Estimated case time (see and convey)]]*msoa_calculations5[[#This Row],[Population share of ICB]:[Population share of ICB]]</f>
        <v>0.32778000017914982</v>
      </c>
      <c r="M3267" s="98" cm="1">
        <f t="array" ref="M3267">msoa_calculations5[[#This Row],[Estimated case time (see and treat)]]*msoa_calculations5[[#This Row],[Population share of ICB]:[Population share of ICB]]</f>
        <v>0.23285635181320311</v>
      </c>
      <c r="N3267" s="94" cm="1">
        <f t="array" ref="N3267">msoa_calculations5[[#This Row],[Weighted estimate]]*msoa_calculations5[[#This Row],[Population share of ICB]:[Population share of ICB]]</f>
        <v>0.302094514155338</v>
      </c>
    </row>
    <row r="3268" spans="1:14">
      <c r="A3268" s="63" t="s">
        <v>3698</v>
      </c>
      <c r="B3268" s="63" t="s">
        <v>13720</v>
      </c>
      <c r="C3268" s="63" t="s">
        <v>28</v>
      </c>
      <c r="D3268" s="63" t="s">
        <v>91</v>
      </c>
      <c r="E3268" s="72">
        <v>6137</v>
      </c>
      <c r="F3268" s="64">
        <v>1</v>
      </c>
      <c r="G3268" s="79">
        <v>0</v>
      </c>
      <c r="H3268" s="133">
        <v>91.994255065917969</v>
      </c>
      <c r="I3268" s="134">
        <v>64.981819152832031</v>
      </c>
      <c r="J3268" s="105">
        <v>84.6849365234375</v>
      </c>
      <c r="K3268" s="96">
        <f>msoa_calculations5[[#This Row],[ Pop20]]/SUMIF(msoa_calculations5[ICB26],msoa_calculations5[[#This Row],[ICB26]],msoa_calculations5[[ Pop20]])</f>
        <v>3.2849819532073405E-3</v>
      </c>
      <c r="L3268" s="98" cm="1">
        <f t="array" ref="L3268">msoa_calculations5[[#This Row],[ Estimated case time (see and convey)]]*msoa_calculations5[[#This Row],[Population share of ICB]:[Population share of ICB]]</f>
        <v>0.30219946769029349</v>
      </c>
      <c r="M3268" s="98" cm="1">
        <f t="array" ref="M3268">msoa_calculations5[[#This Row],[Estimated case time (see and treat)]]*msoa_calculations5[[#This Row],[Population share of ICB]:[Population share of ICB]]</f>
        <v>0.21346410320363635</v>
      </c>
      <c r="N3268" s="94" cm="1">
        <f t="array" ref="N3268">msoa_calculations5[[#This Row],[Weighted estimate]]*msoa_calculations5[[#This Row],[Population share of ICB]:[Population share of ICB]]</f>
        <v>0.27818848818800135</v>
      </c>
    </row>
    <row r="3269" spans="1:14">
      <c r="A3269" s="63" t="s">
        <v>3696</v>
      </c>
      <c r="B3269" s="63" t="s">
        <v>13720</v>
      </c>
      <c r="C3269" s="63" t="s">
        <v>28</v>
      </c>
      <c r="D3269" s="63" t="s">
        <v>91</v>
      </c>
      <c r="E3269" s="72">
        <v>6972</v>
      </c>
      <c r="F3269" s="64">
        <v>1</v>
      </c>
      <c r="G3269" s="79">
        <v>0</v>
      </c>
      <c r="H3269" s="133">
        <v>88.184402465820313</v>
      </c>
      <c r="I3269" s="134">
        <v>64.082183837890625</v>
      </c>
      <c r="J3269" s="105">
        <v>81.662559509277344</v>
      </c>
      <c r="K3269" s="96">
        <f>msoa_calculations5[[#This Row],[ Pop20]]/SUMIF(msoa_calculations5[ICB26],msoa_calculations5[[#This Row],[ICB26]],msoa_calculations5[[ Pop20]])</f>
        <v>3.7319364800002569E-3</v>
      </c>
      <c r="L3269" s="98" cm="1">
        <f t="array" ref="L3269">msoa_calculations5[[#This Row],[ Estimated case time (see and convey)]]*msoa_calculations5[[#This Row],[Population share of ICB]:[Population share of ICB]]</f>
        <v>0.32909858852921942</v>
      </c>
      <c r="M3269" s="98" cm="1">
        <f t="array" ref="M3269">msoa_calculations5[[#This Row],[Estimated case time (see and treat)]]*msoa_calculations5[[#This Row],[Population share of ICB]:[Population share of ICB]]</f>
        <v>0.23915063958270688</v>
      </c>
      <c r="N3269" s="94" cm="1">
        <f t="array" ref="N3269">msoa_calculations5[[#This Row],[Weighted estimate]]*msoa_calculations5[[#This Row],[Population share of ICB]:[Population share of ICB]]</f>
        <v>0.30475948488286397</v>
      </c>
    </row>
    <row r="3270" spans="1:14">
      <c r="A3270" s="63" t="s">
        <v>3694</v>
      </c>
      <c r="B3270" s="63" t="s">
        <v>13720</v>
      </c>
      <c r="C3270" s="63" t="s">
        <v>28</v>
      </c>
      <c r="D3270" s="63" t="s">
        <v>91</v>
      </c>
      <c r="E3270" s="72">
        <v>6052</v>
      </c>
      <c r="F3270" s="64">
        <v>1</v>
      </c>
      <c r="G3270" s="79">
        <v>0</v>
      </c>
      <c r="H3270" s="133">
        <v>85.61956787109375</v>
      </c>
      <c r="I3270" s="134">
        <v>60.298778533935547</v>
      </c>
      <c r="J3270" s="105">
        <v>78.767990112304688</v>
      </c>
      <c r="K3270" s="96">
        <f>msoa_calculations5[[#This Row],[ Pop20]]/SUMIF(msoa_calculations5[ICB26],msoa_calculations5[[#This Row],[ICB26]],msoa_calculations5[[ Pop20]])</f>
        <v>3.2394835882044687E-3</v>
      </c>
      <c r="L3270" s="98" cm="1">
        <f t="array" ref="L3270">msoa_calculations5[[#This Row],[ Estimated case time (see and convey)]]*msoa_calculations5[[#This Row],[Population share of ICB]:[Population share of ICB]]</f>
        <v>0.27736318494756684</v>
      </c>
      <c r="M3270" s="98" cm="1">
        <f t="array" ref="M3270">msoa_calculations5[[#This Row],[Estimated case time (see and treat)]]*msoa_calculations5[[#This Row],[Population share of ICB]:[Population share of ICB]]</f>
        <v>0.19533690344946011</v>
      </c>
      <c r="N3270" s="94" cm="1">
        <f t="array" ref="N3270">msoa_calculations5[[#This Row],[Weighted estimate]]*msoa_calculations5[[#This Row],[Population share of ICB]:[Population share of ICB]]</f>
        <v>0.25516761124466292</v>
      </c>
    </row>
    <row r="3271" spans="1:14">
      <c r="A3271" s="63" t="s">
        <v>3692</v>
      </c>
      <c r="B3271" s="63" t="s">
        <v>13720</v>
      </c>
      <c r="C3271" s="63" t="s">
        <v>28</v>
      </c>
      <c r="D3271" s="63" t="s">
        <v>91</v>
      </c>
      <c r="E3271" s="72">
        <v>7767</v>
      </c>
      <c r="F3271" s="64">
        <v>1</v>
      </c>
      <c r="G3271" s="79">
        <v>0</v>
      </c>
      <c r="H3271" s="133">
        <v>89.755348205566406</v>
      </c>
      <c r="I3271" s="134">
        <v>65.587516784667969</v>
      </c>
      <c r="J3271" s="105">
        <v>83.215751647949219</v>
      </c>
      <c r="K3271" s="96">
        <f>msoa_calculations5[[#This Row],[ Pop20]]/SUMIF(msoa_calculations5[ICB26],msoa_calculations5[[#This Row],[ICB26]],msoa_calculations5[[ Pop20]])</f>
        <v>4.1574800114977046E-3</v>
      </c>
      <c r="L3271" s="98" cm="1">
        <f t="array" ref="L3271">msoa_calculations5[[#This Row],[ Estimated case time (see and convey)]]*msoa_calculations5[[#This Row],[Population share of ICB]:[Population share of ICB]]</f>
        <v>0.37315606608965868</v>
      </c>
      <c r="M3271" s="98" cm="1">
        <f t="array" ref="M3271">msoa_calculations5[[#This Row],[Estimated case time (see and treat)]]*msoa_calculations5[[#This Row],[Population share of ICB]:[Population share of ICB]]</f>
        <v>0.2726787900360273</v>
      </c>
      <c r="N3271" s="94" cm="1">
        <f t="array" ref="N3271">msoa_calculations5[[#This Row],[Weighted estimate]]*msoa_calculations5[[#This Row],[Population share of ICB]:[Population share of ICB]]</f>
        <v>0.34596782411810606</v>
      </c>
    </row>
    <row r="3272" spans="1:14">
      <c r="A3272" s="63" t="s">
        <v>3690</v>
      </c>
      <c r="B3272" s="63" t="s">
        <v>13720</v>
      </c>
      <c r="C3272" s="63" t="s">
        <v>28</v>
      </c>
      <c r="D3272" s="63" t="s">
        <v>91</v>
      </c>
      <c r="E3272" s="72">
        <v>7244</v>
      </c>
      <c r="F3272" s="64">
        <v>1</v>
      </c>
      <c r="G3272" s="79">
        <v>0</v>
      </c>
      <c r="H3272" s="133">
        <v>90.559516906738281</v>
      </c>
      <c r="I3272" s="134">
        <v>65.426048278808594</v>
      </c>
      <c r="J3272" s="105">
        <v>83.758628845214844</v>
      </c>
      <c r="K3272" s="96">
        <f>msoa_calculations5[[#This Row],[ Pop20]]/SUMIF(msoa_calculations5[ICB26],msoa_calculations5[[#This Row],[ICB26]],msoa_calculations5[[ Pop20]])</f>
        <v>3.8775312480094463E-3</v>
      </c>
      <c r="L3272" s="98" cm="1">
        <f t="array" ref="L3272">msoa_calculations5[[#This Row],[ Estimated case time (see and convey)]]*msoa_calculations5[[#This Row],[Population share of ICB]:[Population share of ICB]]</f>
        <v>0.35114735661051744</v>
      </c>
      <c r="M3272" s="98" cm="1">
        <f t="array" ref="M3272">msoa_calculations5[[#This Row],[Estimated case time (see and treat)]]*msoa_calculations5[[#This Row],[Population share of ICB]:[Population share of ICB]]</f>
        <v>0.25369154663485499</v>
      </c>
      <c r="N3272" s="94" cm="1">
        <f t="array" ref="N3272">msoa_calculations5[[#This Row],[Weighted estimate]]*msoa_calculations5[[#This Row],[Population share of ICB]:[Population share of ICB]]</f>
        <v>0.32477670063774594</v>
      </c>
    </row>
    <row r="3273" spans="1:14">
      <c r="A3273" s="63" t="s">
        <v>3688</v>
      </c>
      <c r="B3273" s="63" t="s">
        <v>13720</v>
      </c>
      <c r="C3273" s="63" t="s">
        <v>28</v>
      </c>
      <c r="D3273" s="63" t="s">
        <v>91</v>
      </c>
      <c r="E3273" s="72">
        <v>6221</v>
      </c>
      <c r="F3273" s="64">
        <v>1</v>
      </c>
      <c r="G3273" s="79">
        <v>0</v>
      </c>
      <c r="H3273" s="133">
        <v>88.01397705078125</v>
      </c>
      <c r="I3273" s="134">
        <v>63.683185577392578</v>
      </c>
      <c r="J3273" s="105">
        <v>81.430290222167969</v>
      </c>
      <c r="K3273" s="96">
        <f>msoa_calculations5[[#This Row],[ Pop20]]/SUMIF(msoa_calculations5[ICB26],msoa_calculations5[[#This Row],[ICB26]],msoa_calculations5[[ Pop20]])</f>
        <v>3.3299450433278252E-3</v>
      </c>
      <c r="L3273" s="98" cm="1">
        <f t="array" ref="L3273">msoa_calculations5[[#This Row],[ Estimated case time (see and convey)]]*msoa_calculations5[[#This Row],[Population share of ICB]:[Population share of ICB]]</f>
        <v>0.29308170662381799</v>
      </c>
      <c r="M3273" s="98" cm="1">
        <f t="array" ref="M3273">msoa_calculations5[[#This Row],[Estimated case time (see and treat)]]*msoa_calculations5[[#This Row],[Population share of ICB]:[Population share of ICB]]</f>
        <v>0.21206150815676447</v>
      </c>
      <c r="N3273" s="94" cm="1">
        <f t="array" ref="N3273">msoa_calculations5[[#This Row],[Weighted estimate]]*msoa_calculations5[[#This Row],[Population share of ICB]:[Population share of ICB]]</f>
        <v>0.27115839130205449</v>
      </c>
    </row>
    <row r="3274" spans="1:14">
      <c r="A3274" s="63" t="s">
        <v>3686</v>
      </c>
      <c r="B3274" s="63" t="s">
        <v>13720</v>
      </c>
      <c r="C3274" s="63" t="s">
        <v>28</v>
      </c>
      <c r="D3274" s="63" t="s">
        <v>91</v>
      </c>
      <c r="E3274" s="72">
        <v>7748</v>
      </c>
      <c r="F3274" s="64">
        <v>1</v>
      </c>
      <c r="G3274" s="79">
        <v>0</v>
      </c>
      <c r="H3274" s="133">
        <v>88.022300720214844</v>
      </c>
      <c r="I3274" s="134">
        <v>63.049472808837891</v>
      </c>
      <c r="J3274" s="105">
        <v>81.264877319335938</v>
      </c>
      <c r="K3274" s="96">
        <f>msoa_calculations5[[#This Row],[ Pop20]]/SUMIF(msoa_calculations5[ICB26],msoa_calculations5[[#This Row],[ICB26]],msoa_calculations5[[ Pop20]])</f>
        <v>4.1473097887323564E-3</v>
      </c>
      <c r="L3274" s="98" cm="1">
        <f t="array" ref="L3274">msoa_calculations5[[#This Row],[ Estimated case time (see and convey)]]*msoa_calculations5[[#This Row],[Population share of ICB]:[Population share of ICB]]</f>
        <v>0.36505574940369018</v>
      </c>
      <c r="M3274" s="98" cm="1">
        <f t="array" ref="M3274">msoa_calculations5[[#This Row],[Estimated case time (see and treat)]]*msoa_calculations5[[#This Row],[Population share of ICB]:[Population share of ICB]]</f>
        <v>0.26148569575450792</v>
      </c>
      <c r="N3274" s="94" cm="1">
        <f t="array" ref="N3274">msoa_calculations5[[#This Row],[Weighted estimate]]*msoa_calculations5[[#This Row],[Population share of ICB]:[Population share of ICB]]</f>
        <v>0.33703062118661598</v>
      </c>
    </row>
    <row r="3275" spans="1:14">
      <c r="A3275" s="63" t="s">
        <v>3406</v>
      </c>
      <c r="B3275" s="63" t="s">
        <v>13737</v>
      </c>
      <c r="C3275" s="63" t="s">
        <v>13810</v>
      </c>
      <c r="D3275" s="63" t="s">
        <v>13844</v>
      </c>
      <c r="E3275" s="72">
        <v>5857</v>
      </c>
      <c r="F3275" s="64">
        <v>1</v>
      </c>
      <c r="G3275" s="79">
        <v>0</v>
      </c>
      <c r="H3275" s="133">
        <v>102.82809448242188</v>
      </c>
      <c r="I3275" s="134">
        <v>72.422065734863281</v>
      </c>
      <c r="J3275" s="105">
        <v>94.600502014160156</v>
      </c>
      <c r="K3275" s="96">
        <f>msoa_calculations5[[#This Row],[ Pop20]]/SUMIF(msoa_calculations5[ICB26],msoa_calculations5[[#This Row],[ICB26]],msoa_calculations5[[ Pop20]])</f>
        <v>2.7261361848615428E-3</v>
      </c>
      <c r="L3275" s="98" cm="1">
        <f t="array" ref="L3275">msoa_calculations5[[#This Row],[ Estimated case time (see and convey)]]*msoa_calculations5[[#This Row],[Population share of ICB]:[Population share of ICB]]</f>
        <v>0.28032338918889182</v>
      </c>
      <c r="M3275" s="98" cm="1">
        <f t="array" ref="M3275">msoa_calculations5[[#This Row],[Estimated case time (see and treat)]]*msoa_calculations5[[#This Row],[Population share of ICB]:[Population share of ICB]]</f>
        <v>0.19743241398223205</v>
      </c>
      <c r="N3275" s="94" cm="1">
        <f t="array" ref="N3275">msoa_calculations5[[#This Row],[Weighted estimate]]*msoa_calculations5[[#This Row],[Population share of ICB]:[Population share of ICB]]</f>
        <v>0.25789385164686929</v>
      </c>
    </row>
    <row r="3276" spans="1:14">
      <c r="A3276" s="63" t="s">
        <v>3404</v>
      </c>
      <c r="B3276" s="63" t="s">
        <v>13737</v>
      </c>
      <c r="C3276" s="63" t="s">
        <v>13810</v>
      </c>
      <c r="D3276" s="63" t="s">
        <v>13844</v>
      </c>
      <c r="E3276" s="72">
        <v>10948</v>
      </c>
      <c r="F3276" s="64">
        <v>1</v>
      </c>
      <c r="G3276" s="79">
        <v>0</v>
      </c>
      <c r="H3276" s="133">
        <v>99.432853698730469</v>
      </c>
      <c r="I3276" s="134">
        <v>69.112884521484375</v>
      </c>
      <c r="J3276" s="105">
        <v>91.228546142578125</v>
      </c>
      <c r="K3276" s="96">
        <f>msoa_calculations5[[#This Row],[ Pop20]]/SUMIF(msoa_calculations5[ICB26],msoa_calculations5[[#This Row],[ICB26]],msoa_calculations5[[ Pop20]])</f>
        <v>5.0957382536903142E-3</v>
      </c>
      <c r="L3276" s="98" cm="1">
        <f t="array" ref="L3276">msoa_calculations5[[#This Row],[ Estimated case time (see and convey)]]*msoa_calculations5[[#This Row],[Population share of ICB]:[Population share of ICB]]</f>
        <v>0.50668379626621329</v>
      </c>
      <c r="M3276" s="98" cm="1">
        <f t="array" ref="M3276">msoa_calculations5[[#This Row],[Estimated case time (see and treat)]]*msoa_calculations5[[#This Row],[Population share of ICB]:[Population share of ICB]]</f>
        <v>0.35218116947900913</v>
      </c>
      <c r="N3276" s="94" cm="1">
        <f t="array" ref="N3276">msoa_calculations5[[#This Row],[Weighted estimate]]*msoa_calculations5[[#This Row],[Population share of ICB]:[Population share of ICB]]</f>
        <v>0.4648767924072873</v>
      </c>
    </row>
    <row r="3277" spans="1:14">
      <c r="A3277" s="63" t="s">
        <v>3402</v>
      </c>
      <c r="B3277" s="63" t="s">
        <v>13737</v>
      </c>
      <c r="C3277" s="63" t="s">
        <v>13810</v>
      </c>
      <c r="D3277" s="63" t="s">
        <v>13844</v>
      </c>
      <c r="E3277" s="72">
        <v>10039</v>
      </c>
      <c r="F3277" s="64">
        <v>1</v>
      </c>
      <c r="G3277" s="79">
        <v>0</v>
      </c>
      <c r="H3277" s="133">
        <v>100.01258850097656</v>
      </c>
      <c r="I3277" s="134">
        <v>68.759674072265625</v>
      </c>
      <c r="J3277" s="105">
        <v>91.555831909179688</v>
      </c>
      <c r="K3277" s="96">
        <f>msoa_calculations5[[#This Row],[ Pop20]]/SUMIF(msoa_calculations5[ICB26],msoa_calculations5[[#This Row],[ICB26]],msoa_calculations5[[ Pop20]])</f>
        <v>4.6726448966749237E-3</v>
      </c>
      <c r="L3277" s="98" cm="1">
        <f t="array" ref="L3277">msoa_calculations5[[#This Row],[ Estimated case time (see and convey)]]*msoa_calculations5[[#This Row],[Population share of ICB]:[Population share of ICB]]</f>
        <v>0.46732331126233728</v>
      </c>
      <c r="M3277" s="98" cm="1">
        <f t="array" ref="M3277">msoa_calculations5[[#This Row],[Estimated case time (see and treat)]]*msoa_calculations5[[#This Row],[Population share of ICB]:[Population share of ICB]]</f>
        <v>0.32128954015080302</v>
      </c>
      <c r="N3277" s="94" cm="1">
        <f t="array" ref="N3277">msoa_calculations5[[#This Row],[Weighted estimate]]*msoa_calculations5[[#This Row],[Population share of ICB]:[Population share of ICB]]</f>
        <v>0.42780789073125558</v>
      </c>
    </row>
    <row r="3278" spans="1:14">
      <c r="A3278" s="63" t="s">
        <v>3400</v>
      </c>
      <c r="B3278" s="63" t="s">
        <v>13737</v>
      </c>
      <c r="C3278" s="63" t="s">
        <v>13810</v>
      </c>
      <c r="D3278" s="63" t="s">
        <v>13844</v>
      </c>
      <c r="E3278" s="72">
        <v>6819</v>
      </c>
      <c r="F3278" s="64">
        <v>1</v>
      </c>
      <c r="G3278" s="79">
        <v>0</v>
      </c>
      <c r="H3278" s="133">
        <v>98.071846008300781</v>
      </c>
      <c r="I3278" s="134">
        <v>68.130638122558594</v>
      </c>
      <c r="J3278" s="105">
        <v>89.97003173828125</v>
      </c>
      <c r="K3278" s="96">
        <f>msoa_calculations5[[#This Row],[ Pop20]]/SUMIF(msoa_calculations5[ICB26],msoa_calculations5[[#This Row],[ICB26]],msoa_calculations5[[ Pop20]])</f>
        <v>3.1738983514718903E-3</v>
      </c>
      <c r="L3278" s="98" cm="1">
        <f t="array" ref="L3278">msoa_calculations5[[#This Row],[ Estimated case time (see and convey)]]*msoa_calculations5[[#This Row],[Population share of ICB]:[Population share of ICB]]</f>
        <v>0.31127007037155091</v>
      </c>
      <c r="M3278" s="98" cm="1">
        <f t="array" ref="M3278">msoa_calculations5[[#This Row],[Estimated case time (see and treat)]]*msoa_calculations5[[#This Row],[Population share of ICB]:[Population share of ICB]]</f>
        <v>0.21623972002191663</v>
      </c>
      <c r="N3278" s="94" cm="1">
        <f t="array" ref="N3278">msoa_calculations5[[#This Row],[Weighted estimate]]*msoa_calculations5[[#This Row],[Population share of ICB]:[Population share of ICB]]</f>
        <v>0.28555573541600449</v>
      </c>
    </row>
    <row r="3279" spans="1:14">
      <c r="A3279" s="63" t="s">
        <v>3398</v>
      </c>
      <c r="B3279" s="63" t="s">
        <v>13737</v>
      </c>
      <c r="C3279" s="63" t="s">
        <v>13810</v>
      </c>
      <c r="D3279" s="63" t="s">
        <v>13844</v>
      </c>
      <c r="E3279" s="72">
        <v>7314</v>
      </c>
      <c r="F3279" s="64">
        <v>1</v>
      </c>
      <c r="G3279" s="79">
        <v>0</v>
      </c>
      <c r="H3279" s="133">
        <v>100.31817626953125</v>
      </c>
      <c r="I3279" s="134">
        <v>69.931106567382813</v>
      </c>
      <c r="J3279" s="105">
        <v>92.095710754394531</v>
      </c>
      <c r="K3279" s="96">
        <f>msoa_calculations5[[#This Row],[ Pop20]]/SUMIF(msoa_calculations5[ICB26],msoa_calculations5[[#This Row],[ICB26]],msoa_calculations5[[ Pop20]])</f>
        <v>3.4042957241040336E-3</v>
      </c>
      <c r="L3279" s="98" cm="1">
        <f t="array" ref="L3279">msoa_calculations5[[#This Row],[ Estimated case time (see and convey)]]*msoa_calculations5[[#This Row],[Population share of ICB]:[Population share of ICB]]</f>
        <v>0.34151273852427999</v>
      </c>
      <c r="M3279" s="98" cm="1">
        <f t="array" ref="M3279">msoa_calculations5[[#This Row],[Estimated case time (see and treat)]]*msoa_calculations5[[#This Row],[Population share of ICB]:[Population share of ICB]]</f>
        <v>0.2380661670692048</v>
      </c>
      <c r="N3279" s="94" cm="1">
        <f t="array" ref="N3279">msoa_calculations5[[#This Row],[Weighted estimate]]*msoa_calculations5[[#This Row],[Population share of ICB]:[Population share of ICB]]</f>
        <v>0.31352103432950718</v>
      </c>
    </row>
    <row r="3280" spans="1:14">
      <c r="A3280" s="63" t="s">
        <v>3396</v>
      </c>
      <c r="B3280" s="63" t="s">
        <v>13737</v>
      </c>
      <c r="C3280" s="63" t="s">
        <v>13810</v>
      </c>
      <c r="D3280" s="63" t="s">
        <v>13844</v>
      </c>
      <c r="E3280" s="72">
        <v>10399</v>
      </c>
      <c r="F3280" s="64">
        <v>1</v>
      </c>
      <c r="G3280" s="79">
        <v>0</v>
      </c>
      <c r="H3280" s="133">
        <v>97.351585388183594</v>
      </c>
      <c r="I3280" s="134">
        <v>67.624801635742188</v>
      </c>
      <c r="J3280" s="105">
        <v>89.307785034179688</v>
      </c>
      <c r="K3280" s="96">
        <f>msoa_calculations5[[#This Row],[ Pop20]]/SUMIF(msoa_calculations5[ICB26],msoa_calculations5[[#This Row],[ICB26]],msoa_calculations5[[ Pop20]])</f>
        <v>4.8402066222255737E-3</v>
      </c>
      <c r="L3280" s="98" cm="1">
        <f t="array" ref="L3280">msoa_calculations5[[#This Row],[ Estimated case time (see and convey)]]*msoa_calculations5[[#This Row],[Population share of ICB]:[Population share of ICB]]</f>
        <v>0.47120178828004461</v>
      </c>
      <c r="M3280" s="98" cm="1">
        <f t="array" ref="M3280">msoa_calculations5[[#This Row],[Estimated case time (see and treat)]]*msoa_calculations5[[#This Row],[Population share of ICB]:[Population share of ICB]]</f>
        <v>0.32731801270401012</v>
      </c>
      <c r="N3280" s="94" cm="1">
        <f t="array" ref="N3280">msoa_calculations5[[#This Row],[Weighted estimate]]*msoa_calculations5[[#This Row],[Population share of ICB]:[Population share of ICB]]</f>
        <v>0.43226813253873453</v>
      </c>
    </row>
    <row r="3281" spans="1:14">
      <c r="A3281" s="63" t="s">
        <v>3394</v>
      </c>
      <c r="B3281" s="63" t="s">
        <v>13737</v>
      </c>
      <c r="C3281" s="63" t="s">
        <v>13810</v>
      </c>
      <c r="D3281" s="63" t="s">
        <v>13844</v>
      </c>
      <c r="E3281" s="72">
        <v>11649</v>
      </c>
      <c r="F3281" s="64">
        <v>1</v>
      </c>
      <c r="G3281" s="79">
        <v>0</v>
      </c>
      <c r="H3281" s="133">
        <v>97.430259704589844</v>
      </c>
      <c r="I3281" s="134">
        <v>67.686012268066406</v>
      </c>
      <c r="J3281" s="105">
        <v>89.381736755371094</v>
      </c>
      <c r="K3281" s="96">
        <f>msoa_calculations5[[#This Row],[ Pop20]]/SUMIF(msoa_calculations5[ICB26],msoa_calculations5[[#This Row],[ICB26]],msoa_calculations5[[ Pop20]])</f>
        <v>5.4220181692764408E-3</v>
      </c>
      <c r="L3281" s="98" cm="1">
        <f t="array" ref="L3281">msoa_calculations5[[#This Row],[ Estimated case time (see and convey)]]*msoa_calculations5[[#This Row],[Population share of ICB]:[Population share of ICB]]</f>
        <v>0.52826863835560844</v>
      </c>
      <c r="M3281" s="98" cm="1">
        <f t="array" ref="M3281">msoa_calculations5[[#This Row],[Estimated case time (see and treat)]]*msoa_calculations5[[#This Row],[Population share of ICB]:[Population share of ICB]]</f>
        <v>0.36699478832332411</v>
      </c>
      <c r="N3281" s="94" cm="1">
        <f t="array" ref="N3281">msoa_calculations5[[#This Row],[Weighted estimate]]*msoa_calculations5[[#This Row],[Population share of ICB]:[Population share of ICB]]</f>
        <v>0.48462940068910593</v>
      </c>
    </row>
    <row r="3282" spans="1:14">
      <c r="A3282" s="63" t="s">
        <v>3392</v>
      </c>
      <c r="B3282" s="63" t="s">
        <v>13737</v>
      </c>
      <c r="C3282" s="63" t="s">
        <v>13810</v>
      </c>
      <c r="D3282" s="63" t="s">
        <v>13844</v>
      </c>
      <c r="E3282" s="72">
        <v>6488</v>
      </c>
      <c r="F3282" s="64">
        <v>1</v>
      </c>
      <c r="G3282" s="79">
        <v>0</v>
      </c>
      <c r="H3282" s="133">
        <v>94.891548156738281</v>
      </c>
      <c r="I3282" s="134">
        <v>65.818244934082031</v>
      </c>
      <c r="J3282" s="105">
        <v>87.024574279785156</v>
      </c>
      <c r="K3282" s="96">
        <f>msoa_calculations5[[#This Row],[ Pop20]]/SUMIF(msoa_calculations5[ICB26],msoa_calculations5[[#This Row],[ICB26]],msoa_calculations5[[ Pop20]])</f>
        <v>3.0198346538128206E-3</v>
      </c>
      <c r="L3282" s="98" cm="1">
        <f t="array" ref="L3282">msoa_calculations5[[#This Row],[ Estimated case time (see and convey)]]*msoa_calculations5[[#This Row],[Population share of ICB]:[Population share of ICB]]</f>
        <v>0.28655678547766633</v>
      </c>
      <c r="M3282" s="98" cm="1">
        <f t="array" ref="M3282">msoa_calculations5[[#This Row],[Estimated case time (see and treat)]]*msoa_calculations5[[#This Row],[Population share of ICB]:[Population share of ICB]]</f>
        <v>0.19876021690508106</v>
      </c>
      <c r="N3282" s="94" cm="1">
        <f t="array" ref="N3282">msoa_calculations5[[#This Row],[Weighted estimate]]*msoa_calculations5[[#This Row],[Population share of ICB]:[Population share of ICB]]</f>
        <v>0.26279982514340311</v>
      </c>
    </row>
    <row r="3283" spans="1:14">
      <c r="A3283" s="63" t="s">
        <v>3390</v>
      </c>
      <c r="B3283" s="63" t="s">
        <v>13737</v>
      </c>
      <c r="C3283" s="63" t="s">
        <v>13810</v>
      </c>
      <c r="D3283" s="63" t="s">
        <v>13844</v>
      </c>
      <c r="E3283" s="72">
        <v>11767</v>
      </c>
      <c r="F3283" s="64">
        <v>1</v>
      </c>
      <c r="G3283" s="79">
        <v>0</v>
      </c>
      <c r="H3283" s="133">
        <v>95.297958374023438</v>
      </c>
      <c r="I3283" s="134">
        <v>66.138938903808594</v>
      </c>
      <c r="J3283" s="105">
        <v>87.407791137695313</v>
      </c>
      <c r="K3283" s="96">
        <f>msoa_calculations5[[#This Row],[ Pop20]]/SUMIF(msoa_calculations5[ICB26],msoa_calculations5[[#This Row],[ICB26]],msoa_calculations5[[ Pop20]])</f>
        <v>5.4769411793180421E-3</v>
      </c>
      <c r="L3283" s="98" cm="1">
        <f t="array" ref="L3283">msoa_calculations5[[#This Row],[ Estimated case time (see and convey)]]*msoa_calculations5[[#This Row],[Population share of ICB]:[Population share of ICB]]</f>
        <v>0.52194131252362563</v>
      </c>
      <c r="M3283" s="98" cm="1">
        <f t="array" ref="M3283">msoa_calculations5[[#This Row],[Estimated case time (see and treat)]]*msoa_calculations5[[#This Row],[Population share of ICB]:[Population share of ICB]]</f>
        <v>0.36223907803866939</v>
      </c>
      <c r="N3283" s="94" cm="1">
        <f t="array" ref="N3283">msoa_calculations5[[#This Row],[Weighted estimate]]*msoa_calculations5[[#This Row],[Population share of ICB]:[Population share of ICB]]</f>
        <v>0.47872733067527407</v>
      </c>
    </row>
    <row r="3284" spans="1:14">
      <c r="A3284" s="63" t="s">
        <v>3388</v>
      </c>
      <c r="B3284" s="63" t="s">
        <v>13737</v>
      </c>
      <c r="C3284" s="63" t="s">
        <v>13810</v>
      </c>
      <c r="D3284" s="63" t="s">
        <v>13844</v>
      </c>
      <c r="E3284" s="72">
        <v>7520</v>
      </c>
      <c r="F3284" s="64">
        <v>1</v>
      </c>
      <c r="G3284" s="79">
        <v>0</v>
      </c>
      <c r="H3284" s="133">
        <v>95.866531372070313</v>
      </c>
      <c r="I3284" s="134">
        <v>67.093948364257813</v>
      </c>
      <c r="J3284" s="105">
        <v>88.0809326171875</v>
      </c>
      <c r="K3284" s="96">
        <f>msoa_calculations5[[#This Row],[ Pop20]]/SUMIF(msoa_calculations5[ICB26],msoa_calculations5[[#This Row],[ICB26]],msoa_calculations5[[ Pop20]])</f>
        <v>3.5001782670580164E-3</v>
      </c>
      <c r="L3284" s="98" cm="1">
        <f t="array" ref="L3284">msoa_calculations5[[#This Row],[ Estimated case time (see and convey)]]*msoa_calculations5[[#This Row],[Population share of ICB]:[Population share of ICB]]</f>
        <v>0.33554994964675605</v>
      </c>
      <c r="M3284" s="98" cm="1">
        <f t="array" ref="M3284">msoa_calculations5[[#This Row],[Estimated case time (see and treat)]]*msoa_calculations5[[#This Row],[Population share of ICB]:[Population share of ICB]]</f>
        <v>0.23484077991568794</v>
      </c>
      <c r="N3284" s="94" cm="1">
        <f t="array" ref="N3284">msoa_calculations5[[#This Row],[Weighted estimate]]*msoa_calculations5[[#This Row],[Population share of ICB]:[Population share of ICB]]</f>
        <v>0.30829896608888124</v>
      </c>
    </row>
    <row r="3285" spans="1:14">
      <c r="A3285" s="63" t="s">
        <v>3386</v>
      </c>
      <c r="B3285" s="63" t="s">
        <v>13737</v>
      </c>
      <c r="C3285" s="63" t="s">
        <v>13810</v>
      </c>
      <c r="D3285" s="63" t="s">
        <v>13844</v>
      </c>
      <c r="E3285" s="72">
        <v>6801</v>
      </c>
      <c r="F3285" s="64">
        <v>1</v>
      </c>
      <c r="G3285" s="79">
        <v>0</v>
      </c>
      <c r="H3285" s="133">
        <v>93.91748046875</v>
      </c>
      <c r="I3285" s="134">
        <v>66.053901672363281</v>
      </c>
      <c r="J3285" s="105">
        <v>86.377853393554688</v>
      </c>
      <c r="K3285" s="96">
        <f>msoa_calculations5[[#This Row],[ Pop20]]/SUMIF(msoa_calculations5[ICB26],msoa_calculations5[[#This Row],[ICB26]],msoa_calculations5[[ Pop20]])</f>
        <v>3.1655202651943576E-3</v>
      </c>
      <c r="L3285" s="98" cm="1">
        <f t="array" ref="L3285">msoa_calculations5[[#This Row],[ Estimated case time (see and convey)]]*msoa_calculations5[[#This Row],[Population share of ICB]:[Population share of ICB]]</f>
        <v>0.2972976876798234</v>
      </c>
      <c r="M3285" s="98" cm="1">
        <f t="array" ref="M3285">msoa_calculations5[[#This Row],[Estimated case time (see and treat)]]*msoa_calculations5[[#This Row],[Population share of ICB]:[Population share of ICB]]</f>
        <v>0.20909496433902144</v>
      </c>
      <c r="N3285" s="94" cm="1">
        <f t="array" ref="N3285">msoa_calculations5[[#This Row],[Weighted estimate]]*msoa_calculations5[[#This Row],[Population share of ICB]:[Population share of ICB]]</f>
        <v>0.27343084538128459</v>
      </c>
    </row>
    <row r="3286" spans="1:14">
      <c r="A3286" s="63" t="s">
        <v>3384</v>
      </c>
      <c r="B3286" s="63" t="s">
        <v>13737</v>
      </c>
      <c r="C3286" s="63" t="s">
        <v>13810</v>
      </c>
      <c r="D3286" s="63" t="s">
        <v>13844</v>
      </c>
      <c r="E3286" s="72">
        <v>7407</v>
      </c>
      <c r="F3286" s="64">
        <v>1</v>
      </c>
      <c r="G3286" s="79">
        <v>0</v>
      </c>
      <c r="H3286" s="133">
        <v>93.294570922851563</v>
      </c>
      <c r="I3286" s="134">
        <v>66.38433837890625</v>
      </c>
      <c r="J3286" s="105">
        <v>86.012908935546875</v>
      </c>
      <c r="K3286" s="96">
        <f>msoa_calculations5[[#This Row],[ Pop20]]/SUMIF(msoa_calculations5[ICB26],msoa_calculations5[[#This Row],[ICB26]],msoa_calculations5[[ Pop20]])</f>
        <v>3.447582503204618E-3</v>
      </c>
      <c r="L3286" s="98" cm="1">
        <f t="array" ref="L3286">msoa_calculations5[[#This Row],[ Estimated case time (see and convey)]]*msoa_calculations5[[#This Row],[Population share of ICB]:[Population share of ICB]]</f>
        <v>0.32164073035760538</v>
      </c>
      <c r="M3286" s="98" cm="1">
        <f t="array" ref="M3286">msoa_calculations5[[#This Row],[Estimated case time (see and treat)]]*msoa_calculations5[[#This Row],[Population share of ICB]:[Population share of ICB]]</f>
        <v>0.228865483481932</v>
      </c>
      <c r="N3286" s="94" cm="1">
        <f t="array" ref="N3286">msoa_calculations5[[#This Row],[Weighted estimate]]*msoa_calculations5[[#This Row],[Population share of ICB]:[Population share of ICB]]</f>
        <v>0.29653659989592357</v>
      </c>
    </row>
    <row r="3287" spans="1:14">
      <c r="A3287" s="63" t="s">
        <v>3382</v>
      </c>
      <c r="B3287" s="63" t="s">
        <v>13737</v>
      </c>
      <c r="C3287" s="63" t="s">
        <v>13810</v>
      </c>
      <c r="D3287" s="63" t="s">
        <v>13844</v>
      </c>
      <c r="E3287" s="72">
        <v>6899</v>
      </c>
      <c r="F3287" s="64">
        <v>1</v>
      </c>
      <c r="G3287" s="79">
        <v>0</v>
      </c>
      <c r="H3287" s="133">
        <v>92.1116943359375</v>
      </c>
      <c r="I3287" s="134">
        <v>64.801116943359375</v>
      </c>
      <c r="J3287" s="105">
        <v>84.721702575683594</v>
      </c>
      <c r="K3287" s="96">
        <f>msoa_calculations5[[#This Row],[ Pop20]]/SUMIF(msoa_calculations5[ICB26],msoa_calculations5[[#This Row],[ICB26]],msoa_calculations5[[ Pop20]])</f>
        <v>3.2111342904831458E-3</v>
      </c>
      <c r="L3287" s="98" cm="1">
        <f t="array" ref="L3287">msoa_calculations5[[#This Row],[ Estimated case time (see and convey)]]*msoa_calculations5[[#This Row],[Population share of ICB]:[Population share of ICB]]</f>
        <v>0.29578302023663106</v>
      </c>
      <c r="M3287" s="98" cm="1">
        <f t="array" ref="M3287">msoa_calculations5[[#This Row],[Estimated case time (see and treat)]]*msoa_calculations5[[#This Row],[Population share of ICB]:[Population share of ICB]]</f>
        <v>0.20808508867842967</v>
      </c>
      <c r="N3287" s="94" cm="1">
        <f t="array" ref="N3287">msoa_calculations5[[#This Row],[Weighted estimate]]*msoa_calculations5[[#This Row],[Population share of ICB]:[Population share of ICB]]</f>
        <v>0.27205276428889186</v>
      </c>
    </row>
    <row r="3288" spans="1:14">
      <c r="A3288" s="63" t="s">
        <v>3380</v>
      </c>
      <c r="B3288" s="63" t="s">
        <v>13737</v>
      </c>
      <c r="C3288" s="63" t="s">
        <v>13810</v>
      </c>
      <c r="D3288" s="63" t="s">
        <v>13844</v>
      </c>
      <c r="E3288" s="72">
        <v>6745</v>
      </c>
      <c r="F3288" s="64">
        <v>1</v>
      </c>
      <c r="G3288" s="79">
        <v>0</v>
      </c>
      <c r="H3288" s="133">
        <v>90.725593566894531</v>
      </c>
      <c r="I3288" s="134">
        <v>65.302627563476563</v>
      </c>
      <c r="J3288" s="105">
        <v>83.846366882324219</v>
      </c>
      <c r="K3288" s="96">
        <f>msoa_calculations5[[#This Row],[ Pop20]]/SUMIF(msoa_calculations5[ICB26],msoa_calculations5[[#This Row],[ICB26]],msoa_calculations5[[ Pop20]])</f>
        <v>3.1394551078864786E-3</v>
      </c>
      <c r="L3288" s="98" cm="1">
        <f t="array" ref="L3288">msoa_calculations5[[#This Row],[ Estimated case time (see and convey)]]*msoa_calculations5[[#This Row],[Population share of ICB]:[Population share of ICB]]</f>
        <v>0.28482892813961969</v>
      </c>
      <c r="M3288" s="98" cm="1">
        <f t="array" ref="M3288">msoa_calculations5[[#This Row],[Estimated case time (see and treat)]]*msoa_calculations5[[#This Row],[Population share of ICB]:[Population share of ICB]]</f>
        <v>0.20501466766256485</v>
      </c>
      <c r="N3288" s="94" cm="1">
        <f t="array" ref="N3288">msoa_calculations5[[#This Row],[Weighted estimate]]*msoa_calculations5[[#This Row],[Population share of ICB]:[Population share of ICB]]</f>
        <v>0.26323190478643643</v>
      </c>
    </row>
    <row r="3289" spans="1:14">
      <c r="A3289" s="63" t="s">
        <v>3378</v>
      </c>
      <c r="B3289" s="63" t="s">
        <v>13737</v>
      </c>
      <c r="C3289" s="63" t="s">
        <v>13810</v>
      </c>
      <c r="D3289" s="63" t="s">
        <v>13844</v>
      </c>
      <c r="E3289" s="72">
        <v>7513</v>
      </c>
      <c r="F3289" s="64">
        <v>1</v>
      </c>
      <c r="G3289" s="79">
        <v>0</v>
      </c>
      <c r="H3289" s="133">
        <v>88.53546142578125</v>
      </c>
      <c r="I3289" s="134">
        <v>62.413318634033203</v>
      </c>
      <c r="J3289" s="105">
        <v>81.467048645019531</v>
      </c>
      <c r="K3289" s="96">
        <f>msoa_calculations5[[#This Row],[ Pop20]]/SUMIF(msoa_calculations5[ICB26],msoa_calculations5[[#This Row],[ICB26]],msoa_calculations5[[ Pop20]])</f>
        <v>3.4969201223945317E-3</v>
      </c>
      <c r="L3289" s="98" cm="1">
        <f t="array" ref="L3289">msoa_calculations5[[#This Row],[ Estimated case time (see and convey)]]*msoa_calculations5[[#This Row],[Population share of ICB]:[Population share of ICB]]</f>
        <v>0.30960143660529932</v>
      </c>
      <c r="M3289" s="98" cm="1">
        <f t="array" ref="M3289">msoa_calculations5[[#This Row],[Estimated case time (see and treat)]]*msoa_calculations5[[#This Row],[Population share of ICB]:[Population share of ICB]]</f>
        <v>0.21825438983677228</v>
      </c>
      <c r="N3289" s="94" cm="1">
        <f t="array" ref="N3289">msoa_calculations5[[#This Row],[Weighted estimate]]*msoa_calculations5[[#This Row],[Population share of ICB]:[Population share of ICB]]</f>
        <v>0.28488376171886298</v>
      </c>
    </row>
    <row r="3290" spans="1:14">
      <c r="A3290" s="63" t="s">
        <v>3150</v>
      </c>
      <c r="B3290" s="63" t="s">
        <v>13732</v>
      </c>
      <c r="C3290" s="63" t="s">
        <v>13810</v>
      </c>
      <c r="D3290" s="63" t="s">
        <v>13844</v>
      </c>
      <c r="E3290" s="72">
        <v>6393</v>
      </c>
      <c r="F3290" s="64">
        <v>1</v>
      </c>
      <c r="G3290" s="79">
        <v>0</v>
      </c>
      <c r="H3290" s="133">
        <v>121.55361175537109</v>
      </c>
      <c r="I3290" s="134">
        <v>75.646980285644531</v>
      </c>
      <c r="J3290" s="105">
        <v>109.13169860839844</v>
      </c>
      <c r="K3290" s="96">
        <f>msoa_calculations5[[#This Row],[ Pop20]]/SUMIF(msoa_calculations5[ICB26],msoa_calculations5[[#This Row],[ICB26]],msoa_calculations5[[ Pop20]])</f>
        <v>2.9756169762369545E-3</v>
      </c>
      <c r="L3290" s="98" cm="1">
        <f t="array" ref="L3290">msoa_calculations5[[#This Row],[ Estimated case time (see and convey)]]*msoa_calculations5[[#This Row],[Population share of ICB]:[Population share of ICB]]</f>
        <v>0.36169699066219807</v>
      </c>
      <c r="M3290" s="98" cm="1">
        <f t="array" ref="M3290">msoa_calculations5[[#This Row],[Estimated case time (see and treat)]]*msoa_calculations5[[#This Row],[Population share of ICB]:[Population share of ICB]]</f>
        <v>0.2250964387390261</v>
      </c>
      <c r="N3290" s="94" cm="1">
        <f t="array" ref="N3290">msoa_calculations5[[#This Row],[Weighted estimate]]*msoa_calculations5[[#This Row],[Population share of ICB]:[Population share of ICB]]</f>
        <v>0.3247341350247252</v>
      </c>
    </row>
    <row r="3291" spans="1:14">
      <c r="A3291" s="63" t="s">
        <v>3148</v>
      </c>
      <c r="B3291" s="63" t="s">
        <v>13732</v>
      </c>
      <c r="C3291" s="63" t="s">
        <v>13810</v>
      </c>
      <c r="D3291" s="63" t="s">
        <v>13844</v>
      </c>
      <c r="E3291" s="72">
        <v>5684</v>
      </c>
      <c r="F3291" s="64">
        <v>1</v>
      </c>
      <c r="G3291" s="79">
        <v>0</v>
      </c>
      <c r="H3291" s="133">
        <v>106.63249206542969</v>
      </c>
      <c r="I3291" s="134">
        <v>73.794013977050781</v>
      </c>
      <c r="J3291" s="105">
        <v>97.746696472167969</v>
      </c>
      <c r="K3291" s="96">
        <f>msoa_calculations5[[#This Row],[ Pop20]]/SUMIF(msoa_calculations5[ICB26],msoa_calculations5[[#This Row],[ICB26]],msoa_calculations5[[ Pop20]])</f>
        <v>2.6456134667497029E-3</v>
      </c>
      <c r="L3291" s="98" cm="1">
        <f t="array" ref="L3291">msoa_calculations5[[#This Row],[ Estimated case time (see and convey)]]*msoa_calculations5[[#This Row],[Population share of ICB]:[Population share of ICB]]</f>
        <v>0.28210835700138165</v>
      </c>
      <c r="M3291" s="98" cm="1">
        <f t="array" ref="M3291">msoa_calculations5[[#This Row],[Estimated case time (see and treat)]]*msoa_calculations5[[#This Row],[Population share of ICB]:[Population share of ICB]]</f>
        <v>0.19523043714320135</v>
      </c>
      <c r="N3291" s="94" cm="1">
        <f t="array" ref="N3291">msoa_calculations5[[#This Row],[Weighted estimate]]*msoa_calculations5[[#This Row],[Population share of ICB]:[Population share of ICB]]</f>
        <v>0.25859997651706323</v>
      </c>
    </row>
    <row r="3292" spans="1:14">
      <c r="A3292" s="63" t="s">
        <v>3122</v>
      </c>
      <c r="B3292" s="63" t="s">
        <v>13732</v>
      </c>
      <c r="C3292" s="63" t="s">
        <v>13810</v>
      </c>
      <c r="D3292" s="63" t="s">
        <v>13844</v>
      </c>
      <c r="E3292" s="72">
        <v>6500</v>
      </c>
      <c r="F3292" s="64">
        <v>1</v>
      </c>
      <c r="G3292" s="79">
        <v>0</v>
      </c>
      <c r="H3292" s="133">
        <v>100.13388061523438</v>
      </c>
      <c r="I3292" s="134">
        <v>70.653884887695313</v>
      </c>
      <c r="J3292" s="105">
        <v>92.1568603515625</v>
      </c>
      <c r="K3292" s="96">
        <f>msoa_calculations5[[#This Row],[ Pop20]]/SUMIF(msoa_calculations5[ICB26],msoa_calculations5[[#This Row],[ICB26]],msoa_calculations5[[ Pop20]])</f>
        <v>3.0254200446645087E-3</v>
      </c>
      <c r="L3292" s="98" cm="1">
        <f t="array" ref="L3292">msoa_calculations5[[#This Row],[ Estimated case time (see and convey)]]*msoa_calculations5[[#This Row],[Population share of ICB]:[Population share of ICB]]</f>
        <v>0.30294704956337298</v>
      </c>
      <c r="M3292" s="98" cm="1">
        <f t="array" ref="M3292">msoa_calculations5[[#This Row],[Estimated case time (see and treat)]]*msoa_calculations5[[#This Row],[Population share of ICB]:[Population share of ICB]]</f>
        <v>0.21375767957265221</v>
      </c>
      <c r="N3292" s="94" cm="1">
        <f t="array" ref="N3292">msoa_calculations5[[#This Row],[Weighted estimate]]*msoa_calculations5[[#This Row],[Population share of ICB]:[Population share of ICB]]</f>
        <v>0.27881321256096508</v>
      </c>
    </row>
    <row r="3293" spans="1:14">
      <c r="A3293" s="63" t="s">
        <v>3120</v>
      </c>
      <c r="B3293" s="63" t="s">
        <v>13732</v>
      </c>
      <c r="C3293" s="63" t="s">
        <v>13810</v>
      </c>
      <c r="D3293" s="63" t="s">
        <v>13844</v>
      </c>
      <c r="E3293" s="72">
        <v>6644</v>
      </c>
      <c r="F3293" s="64">
        <v>1</v>
      </c>
      <c r="G3293" s="79">
        <v>0</v>
      </c>
      <c r="H3293" s="133">
        <v>93.648941040039063</v>
      </c>
      <c r="I3293" s="134">
        <v>67.355384826660156</v>
      </c>
      <c r="J3293" s="105">
        <v>86.534141540527344</v>
      </c>
      <c r="K3293" s="96">
        <f>msoa_calculations5[[#This Row],[ Pop20]]/SUMIF(msoa_calculations5[ICB26],msoa_calculations5[[#This Row],[ICB26]],msoa_calculations5[[ Pop20]])</f>
        <v>3.0924447348847687E-3</v>
      </c>
      <c r="L3293" s="98" cm="1">
        <f t="array" ref="L3293">msoa_calculations5[[#This Row],[ Estimated case time (see and convey)]]*msoa_calculations5[[#This Row],[Population share of ICB]:[Population share of ICB]]</f>
        <v>0.28960417464680294</v>
      </c>
      <c r="M3293" s="98" cm="1">
        <f t="array" ref="M3293">msoa_calculations5[[#This Row],[Estimated case time (see and treat)]]*msoa_calculations5[[#This Row],[Population share of ICB]:[Population share of ICB]]</f>
        <v>0.20829280517334264</v>
      </c>
      <c r="N3293" s="94" cm="1">
        <f t="array" ref="N3293">msoa_calculations5[[#This Row],[Weighted estimate]]*msoa_calculations5[[#This Row],[Population share of ICB]:[Population share of ICB]]</f>
        <v>0.26760205039477714</v>
      </c>
    </row>
    <row r="3294" spans="1:14">
      <c r="A3294" s="63" t="s">
        <v>3118</v>
      </c>
      <c r="B3294" s="63" t="s">
        <v>13732</v>
      </c>
      <c r="C3294" s="63" t="s">
        <v>13810</v>
      </c>
      <c r="D3294" s="63" t="s">
        <v>13844</v>
      </c>
      <c r="E3294" s="72">
        <v>5682</v>
      </c>
      <c r="F3294" s="64">
        <v>1</v>
      </c>
      <c r="G3294" s="79">
        <v>0</v>
      </c>
      <c r="H3294" s="133">
        <v>91.675422668457031</v>
      </c>
      <c r="I3294" s="134">
        <v>66.081474304199219</v>
      </c>
      <c r="J3294" s="105">
        <v>84.749931335449219</v>
      </c>
      <c r="K3294" s="96">
        <f>msoa_calculations5[[#This Row],[ Pop20]]/SUMIF(msoa_calculations5[ICB26],msoa_calculations5[[#This Row],[ICB26]],msoa_calculations5[[ Pop20]])</f>
        <v>2.6446825682744216E-3</v>
      </c>
      <c r="L3294" s="98" cm="1">
        <f t="array" ref="L3294">msoa_calculations5[[#This Row],[ Estimated case time (see and convey)]]*msoa_calculations5[[#This Row],[Population share of ICB]:[Population share of ICB]]</f>
        <v>0.24245239227045806</v>
      </c>
      <c r="M3294" s="98" cm="1">
        <f t="array" ref="M3294">msoa_calculations5[[#This Row],[Estimated case time (see and treat)]]*msoa_calculations5[[#This Row],[Population share of ICB]:[Population share of ICB]]</f>
        <v>0.1747645231781898</v>
      </c>
      <c r="N3294" s="94" cm="1">
        <f t="array" ref="N3294">msoa_calculations5[[#This Row],[Weighted estimate]]*msoa_calculations5[[#This Row],[Population share of ICB]:[Population share of ICB]]</f>
        <v>0.22413666606531674</v>
      </c>
    </row>
    <row r="3295" spans="1:14">
      <c r="A3295" s="63" t="s">
        <v>3116</v>
      </c>
      <c r="B3295" s="63" t="s">
        <v>13732</v>
      </c>
      <c r="C3295" s="63" t="s">
        <v>13810</v>
      </c>
      <c r="D3295" s="63" t="s">
        <v>13844</v>
      </c>
      <c r="E3295" s="72">
        <v>7587</v>
      </c>
      <c r="F3295" s="64">
        <v>1</v>
      </c>
      <c r="G3295" s="79">
        <v>0</v>
      </c>
      <c r="H3295" s="133">
        <v>90.792121887207031</v>
      </c>
      <c r="I3295" s="134">
        <v>65.234176635742188</v>
      </c>
      <c r="J3295" s="105">
        <v>83.876373291015625</v>
      </c>
      <c r="K3295" s="96">
        <f>msoa_calculations5[[#This Row],[ Pop20]]/SUMIF(msoa_calculations5[ICB26],msoa_calculations5[[#This Row],[ICB26]],msoa_calculations5[[ Pop20]])</f>
        <v>3.531363365979943E-3</v>
      </c>
      <c r="L3295" s="98" cm="1">
        <f t="array" ref="L3295">msoa_calculations5[[#This Row],[ Estimated case time (see and convey)]]*msoa_calculations5[[#This Row],[Population share of ICB]:[Population share of ICB]]</f>
        <v>0.32061997315206869</v>
      </c>
      <c r="M3295" s="98" cm="1">
        <f t="array" ref="M3295">msoa_calculations5[[#This Row],[Estimated case time (see and treat)]]*msoa_calculations5[[#This Row],[Population share of ICB]:[Population share of ICB]]</f>
        <v>0.2303655815813247</v>
      </c>
      <c r="N3295" s="94" cm="1">
        <f t="array" ref="N3295">msoa_calculations5[[#This Row],[Weighted estimate]]*msoa_calculations5[[#This Row],[Population share of ICB]:[Population share of ICB]]</f>
        <v>0.29619795191115111</v>
      </c>
    </row>
    <row r="3296" spans="1:14">
      <c r="A3296" s="63" t="s">
        <v>3146</v>
      </c>
      <c r="B3296" s="63" t="s">
        <v>13732</v>
      </c>
      <c r="C3296" s="63" t="s">
        <v>13810</v>
      </c>
      <c r="D3296" s="63" t="s">
        <v>13844</v>
      </c>
      <c r="E3296" s="72">
        <v>8609</v>
      </c>
      <c r="F3296" s="64">
        <v>1</v>
      </c>
      <c r="G3296" s="79">
        <v>0</v>
      </c>
      <c r="H3296" s="133">
        <v>111.88121795654297</v>
      </c>
      <c r="I3296" s="134">
        <v>73.594131469726563</v>
      </c>
      <c r="J3296" s="105">
        <v>101.52108001708984</v>
      </c>
      <c r="K3296" s="96">
        <f>msoa_calculations5[[#This Row],[ Pop20]]/SUMIF(msoa_calculations5[ICB26],msoa_calculations5[[#This Row],[ICB26]],msoa_calculations5[[ Pop20]])</f>
        <v>4.007052486848732E-3</v>
      </c>
      <c r="L3296" s="98" cm="1">
        <f t="array" ref="L3296">msoa_calculations5[[#This Row],[ Estimated case time (see and convey)]]*msoa_calculations5[[#This Row],[Population share of ICB]:[Population share of ICB]]</f>
        <v>0.44831391264443049</v>
      </c>
      <c r="M3296" s="98" cm="1">
        <f t="array" ref="M3296">msoa_calculations5[[#This Row],[Estimated case time (see and treat)]]*msoa_calculations5[[#This Row],[Population share of ICB]:[Population share of ICB]]</f>
        <v>0.29489554752324038</v>
      </c>
      <c r="N3296" s="94" cm="1">
        <f t="array" ref="N3296">msoa_calculations5[[#This Row],[Weighted estimate]]*msoa_calculations5[[#This Row],[Population share of ICB]:[Population share of ICB]]</f>
        <v>0.40680029615004898</v>
      </c>
    </row>
    <row r="3297" spans="1:14">
      <c r="A3297" s="63" t="s">
        <v>3114</v>
      </c>
      <c r="B3297" s="63" t="s">
        <v>13732</v>
      </c>
      <c r="C3297" s="63" t="s">
        <v>13810</v>
      </c>
      <c r="D3297" s="63" t="s">
        <v>13844</v>
      </c>
      <c r="E3297" s="72">
        <v>5616</v>
      </c>
      <c r="F3297" s="64">
        <v>1</v>
      </c>
      <c r="G3297" s="79">
        <v>0</v>
      </c>
      <c r="H3297" s="133">
        <v>88.47711181640625</v>
      </c>
      <c r="I3297" s="134">
        <v>63.042514801025391</v>
      </c>
      <c r="J3297" s="105">
        <v>81.594741821289063</v>
      </c>
      <c r="K3297" s="96">
        <f>msoa_calculations5[[#This Row],[ Pop20]]/SUMIF(msoa_calculations5[ICB26],msoa_calculations5[[#This Row],[ICB26]],msoa_calculations5[[ Pop20]])</f>
        <v>2.6139629185901354E-3</v>
      </c>
      <c r="L3297" s="98" cm="1">
        <f t="array" ref="L3297">msoa_calculations5[[#This Row],[ Estimated case time (see and convey)]]*msoa_calculations5[[#This Row],[Population share of ICB]:[Population share of ICB]]</f>
        <v>0.23127588943203903</v>
      </c>
      <c r="M3297" s="98" cm="1">
        <f t="array" ref="M3297">msoa_calculations5[[#This Row],[Estimated case time (see and treat)]]*msoa_calculations5[[#This Row],[Population share of ICB]:[Population share of ICB]]</f>
        <v>0.16479079598455015</v>
      </c>
      <c r="N3297" s="94" cm="1">
        <f t="array" ref="N3297">msoa_calculations5[[#This Row],[Weighted estimate]]*msoa_calculations5[[#This Row],[Population share of ICB]:[Population share of ICB]]</f>
        <v>0.21328562947278534</v>
      </c>
    </row>
    <row r="3298" spans="1:14">
      <c r="A3298" s="63" t="s">
        <v>3112</v>
      </c>
      <c r="B3298" s="63" t="s">
        <v>13732</v>
      </c>
      <c r="C3298" s="63" t="s">
        <v>13810</v>
      </c>
      <c r="D3298" s="63" t="s">
        <v>13844</v>
      </c>
      <c r="E3298" s="72">
        <v>5940</v>
      </c>
      <c r="F3298" s="64">
        <v>1</v>
      </c>
      <c r="G3298" s="79">
        <v>0</v>
      </c>
      <c r="H3298" s="133">
        <v>98.570213317871094</v>
      </c>
      <c r="I3298" s="134">
        <v>69.097114562988281</v>
      </c>
      <c r="J3298" s="105">
        <v>90.595062255859375</v>
      </c>
      <c r="K3298" s="96">
        <f>msoa_calculations5[[#This Row],[ Pop20]]/SUMIF(msoa_calculations5[ICB26],msoa_calculations5[[#This Row],[ICB26]],msoa_calculations5[[ Pop20]])</f>
        <v>2.7647684715857205E-3</v>
      </c>
      <c r="L3298" s="98" cm="1">
        <f t="array" ref="L3298">msoa_calculations5[[#This Row],[ Estimated case time (see and convey)]]*msoa_calculations5[[#This Row],[Population share of ICB]:[Population share of ICB]]</f>
        <v>0.27252381801872888</v>
      </c>
      <c r="M3298" s="98" cm="1">
        <f t="array" ref="M3298">msoa_calculations5[[#This Row],[Estimated case time (see and treat)]]*msoa_calculations5[[#This Row],[Population share of ICB]:[Population share of ICB]]</f>
        <v>0.19103752382129655</v>
      </c>
      <c r="N3298" s="94" cm="1">
        <f t="array" ref="N3298">msoa_calculations5[[#This Row],[Weighted estimate]]*msoa_calculations5[[#This Row],[Population share of ICB]:[Population share of ICB]]</f>
        <v>0.25047437180634552</v>
      </c>
    </row>
    <row r="3299" spans="1:14">
      <c r="A3299" s="63" t="s">
        <v>3144</v>
      </c>
      <c r="B3299" s="63" t="s">
        <v>13732</v>
      </c>
      <c r="C3299" s="63" t="s">
        <v>13810</v>
      </c>
      <c r="D3299" s="63" t="s">
        <v>13844</v>
      </c>
      <c r="E3299" s="72">
        <v>5801</v>
      </c>
      <c r="F3299" s="64">
        <v>1</v>
      </c>
      <c r="G3299" s="79">
        <v>0</v>
      </c>
      <c r="H3299" s="133">
        <v>110.72358703613281</v>
      </c>
      <c r="I3299" s="134">
        <v>74.918220520019531</v>
      </c>
      <c r="J3299" s="105">
        <v>101.03498077392578</v>
      </c>
      <c r="K3299" s="96">
        <f>msoa_calculations5[[#This Row],[ Pop20]]/SUMIF(msoa_calculations5[ICB26],msoa_calculations5[[#This Row],[ICB26]],msoa_calculations5[[ Pop20]])</f>
        <v>2.7000710275536638E-3</v>
      </c>
      <c r="L3299" s="98" cm="1">
        <f t="array" ref="L3299">msoa_calculations5[[#This Row],[ Estimated case time (see and convey)]]*msoa_calculations5[[#This Row],[Population share of ICB]:[Population share of ICB]]</f>
        <v>0.29896154942307868</v>
      </c>
      <c r="M3299" s="98" cm="1">
        <f t="array" ref="M3299">msoa_calculations5[[#This Row],[Estimated case time (see and treat)]]*msoa_calculations5[[#This Row],[Population share of ICB]:[Population share of ICB]]</f>
        <v>0.20228451666198111</v>
      </c>
      <c r="N3299" s="94" cm="1">
        <f t="array" ref="N3299">msoa_calculations5[[#This Row],[Weighted estimate]]*msoa_calculations5[[#This Row],[Population share of ICB]:[Population share of ICB]]</f>
        <v>0.27280162435711847</v>
      </c>
    </row>
    <row r="3300" spans="1:14">
      <c r="A3300" s="63" t="s">
        <v>3142</v>
      </c>
      <c r="B3300" s="63" t="s">
        <v>13732</v>
      </c>
      <c r="C3300" s="63" t="s">
        <v>13810</v>
      </c>
      <c r="D3300" s="63" t="s">
        <v>13844</v>
      </c>
      <c r="E3300" s="72">
        <v>10391</v>
      </c>
      <c r="F3300" s="64">
        <v>1</v>
      </c>
      <c r="G3300" s="79">
        <v>0</v>
      </c>
      <c r="H3300" s="133">
        <v>105.48783111572266</v>
      </c>
      <c r="I3300" s="134">
        <v>72.2769775390625</v>
      </c>
      <c r="J3300" s="105">
        <v>96.501274108886719</v>
      </c>
      <c r="K3300" s="96">
        <f>msoa_calculations5[[#This Row],[ Pop20]]/SUMIF(msoa_calculations5[ICB26],msoa_calculations5[[#This Row],[ICB26]],msoa_calculations5[[ Pop20]])</f>
        <v>4.8364830283244477E-3</v>
      </c>
      <c r="L3300" s="98" cm="1">
        <f t="array" ref="L3300">msoa_calculations5[[#This Row],[ Estimated case time (see and convey)]]*msoa_calculations5[[#This Row],[Population share of ICB]:[Population share of ICB]]</f>
        <v>0.51019010488594818</v>
      </c>
      <c r="M3300" s="98" cm="1">
        <f t="array" ref="M3300">msoa_calculations5[[#This Row],[Estimated case time (see and treat)]]*msoa_calculations5[[#This Row],[Population share of ICB]:[Population share of ICB]]</f>
        <v>0.3495663752062631</v>
      </c>
      <c r="N3300" s="94" cm="1">
        <f t="array" ref="N3300">msoa_calculations5[[#This Row],[Weighted estimate]]*msoa_calculations5[[#This Row],[Population share of ICB]:[Population share of ICB]]</f>
        <v>0.46672677443931604</v>
      </c>
    </row>
    <row r="3301" spans="1:14">
      <c r="A3301" s="63" t="s">
        <v>3140</v>
      </c>
      <c r="B3301" s="63" t="s">
        <v>13732</v>
      </c>
      <c r="C3301" s="63" t="s">
        <v>13810</v>
      </c>
      <c r="D3301" s="63" t="s">
        <v>13844</v>
      </c>
      <c r="E3301" s="72">
        <v>7760</v>
      </c>
      <c r="F3301" s="64">
        <v>1</v>
      </c>
      <c r="G3301" s="79">
        <v>0</v>
      </c>
      <c r="H3301" s="133">
        <v>117.61531829833984</v>
      </c>
      <c r="I3301" s="134">
        <v>74.994598388671875</v>
      </c>
      <c r="J3301" s="105">
        <v>106.08254241943359</v>
      </c>
      <c r="K3301" s="96">
        <f>msoa_calculations5[[#This Row],[ Pop20]]/SUMIF(msoa_calculations5[ICB26],msoa_calculations5[[#This Row],[ICB26]],msoa_calculations5[[ Pop20]])</f>
        <v>3.6118860840917829E-3</v>
      </c>
      <c r="L3301" s="98" cm="1">
        <f t="array" ref="L3301">msoa_calculations5[[#This Row],[ Estimated case time (see and convey)]]*msoa_calculations5[[#This Row],[Population share of ICB]:[Population share of ICB]]</f>
        <v>0.42481313143779931</v>
      </c>
      <c r="M3301" s="98" cm="1">
        <f t="array" ref="M3301">msoa_calculations5[[#This Row],[Estimated case time (see and treat)]]*msoa_calculations5[[#This Row],[Population share of ICB]:[Population share of ICB]]</f>
        <v>0.27087194630209599</v>
      </c>
      <c r="N3301" s="94" cm="1">
        <f t="array" ref="N3301">msoa_calculations5[[#This Row],[Weighted estimate]]*msoa_calculations5[[#This Row],[Population share of ICB]:[Population share of ICB]]</f>
        <v>0.38315805872982844</v>
      </c>
    </row>
    <row r="3302" spans="1:14">
      <c r="A3302" s="63" t="s">
        <v>3138</v>
      </c>
      <c r="B3302" s="63" t="s">
        <v>13732</v>
      </c>
      <c r="C3302" s="63" t="s">
        <v>13810</v>
      </c>
      <c r="D3302" s="63" t="s">
        <v>13844</v>
      </c>
      <c r="E3302" s="72">
        <v>6826</v>
      </c>
      <c r="F3302" s="64">
        <v>1</v>
      </c>
      <c r="G3302" s="79">
        <v>0</v>
      </c>
      <c r="H3302" s="133">
        <v>114.50920867919922</v>
      </c>
      <c r="I3302" s="134">
        <v>71.229522705078125</v>
      </c>
      <c r="J3302" s="105">
        <v>102.79811859130859</v>
      </c>
      <c r="K3302" s="96">
        <f>msoa_calculations5[[#This Row],[ Pop20]]/SUMIF(msoa_calculations5[ICB26],msoa_calculations5[[#This Row],[ICB26]],msoa_calculations5[[ Pop20]])</f>
        <v>3.177156496135375E-3</v>
      </c>
      <c r="L3302" s="98" cm="1">
        <f t="array" ref="L3302">msoa_calculations5[[#This Row],[ Estimated case time (see and convey)]]*msoa_calculations5[[#This Row],[Population share of ICB]:[Population share of ICB]]</f>
        <v>0.36381367622243904</v>
      </c>
      <c r="M3302" s="98" cm="1">
        <f t="array" ref="M3302">msoa_calculations5[[#This Row],[Estimated case time (see and treat)]]*msoa_calculations5[[#This Row],[Population share of ICB]:[Population share of ICB]]</f>
        <v>0.22630734077906114</v>
      </c>
      <c r="N3302" s="94" cm="1">
        <f t="array" ref="N3302">msoa_calculations5[[#This Row],[Weighted estimate]]*msoa_calculations5[[#This Row],[Population share of ICB]:[Population share of ICB]]</f>
        <v>0.32660571027287078</v>
      </c>
    </row>
    <row r="3303" spans="1:14">
      <c r="A3303" s="63" t="s">
        <v>3136</v>
      </c>
      <c r="B3303" s="63" t="s">
        <v>13732</v>
      </c>
      <c r="C3303" s="63" t="s">
        <v>13810</v>
      </c>
      <c r="D3303" s="63" t="s">
        <v>13844</v>
      </c>
      <c r="E3303" s="72">
        <v>7873</v>
      </c>
      <c r="F3303" s="64">
        <v>1</v>
      </c>
      <c r="G3303" s="79">
        <v>0</v>
      </c>
      <c r="H3303" s="133">
        <v>117.04611968994141</v>
      </c>
      <c r="I3303" s="134">
        <v>72.098739624023438</v>
      </c>
      <c r="J3303" s="105">
        <v>104.88376617431641</v>
      </c>
      <c r="K3303" s="96">
        <f>msoa_calculations5[[#This Row],[ Pop20]]/SUMIF(msoa_calculations5[ICB26],msoa_calculations5[[#This Row],[ICB26]],msoa_calculations5[[ Pop20]])</f>
        <v>3.6644818479451813E-3</v>
      </c>
      <c r="L3303" s="98" cm="1">
        <f t="array" ref="L3303">msoa_calculations5[[#This Row],[ Estimated case time (see and convey)]]*msoa_calculations5[[#This Row],[Population share of ICB]:[Population share of ICB]]</f>
        <v>0.42891338097620935</v>
      </c>
      <c r="M3303" s="98" cm="1">
        <f t="array" ref="M3303">msoa_calculations5[[#This Row],[Estimated case time (see and treat)]]*msoa_calculations5[[#This Row],[Population share of ICB]:[Population share of ICB]]</f>
        <v>0.26420452261195987</v>
      </c>
      <c r="N3303" s="94" cm="1">
        <f t="array" ref="N3303">msoa_calculations5[[#This Row],[Weighted estimate]]*msoa_calculations5[[#This Row],[Population share of ICB]:[Population share of ICB]]</f>
        <v>0.3843446572899093</v>
      </c>
    </row>
    <row r="3304" spans="1:14">
      <c r="A3304" s="63" t="s">
        <v>3110</v>
      </c>
      <c r="B3304" s="63" t="s">
        <v>13732</v>
      </c>
      <c r="C3304" s="63" t="s">
        <v>13810</v>
      </c>
      <c r="D3304" s="63" t="s">
        <v>13844</v>
      </c>
      <c r="E3304" s="72">
        <v>5915</v>
      </c>
      <c r="F3304" s="64">
        <v>1</v>
      </c>
      <c r="G3304" s="79">
        <v>0</v>
      </c>
      <c r="H3304" s="133">
        <v>97.444480895996094</v>
      </c>
      <c r="I3304" s="134">
        <v>68.449691772460938</v>
      </c>
      <c r="J3304" s="105">
        <v>89.5987548828125</v>
      </c>
      <c r="K3304" s="96">
        <f>msoa_calculations5[[#This Row],[ Pop20]]/SUMIF(msoa_calculations5[ICB26],msoa_calculations5[[#This Row],[ICB26]],msoa_calculations5[[ Pop20]])</f>
        <v>2.7531322406447031E-3</v>
      </c>
      <c r="L3304" s="98" cm="1">
        <f t="array" ref="L3304">msoa_calculations5[[#This Row],[ Estimated case time (see and convey)]]*msoa_calculations5[[#This Row],[Population share of ICB]:[Population share of ICB]]</f>
        <v>0.26827754202765369</v>
      </c>
      <c r="M3304" s="98" cm="1">
        <f t="array" ref="M3304">msoa_calculations5[[#This Row],[Estimated case time (see and treat)]]*msoa_calculations5[[#This Row],[Population share of ICB]:[Population share of ICB]]</f>
        <v>0.18845105328095468</v>
      </c>
      <c r="N3304" s="94" cm="1">
        <f t="array" ref="N3304">msoa_calculations5[[#This Row],[Weighted estimate]]*msoa_calculations5[[#This Row],[Population share of ICB]:[Population share of ICB]]</f>
        <v>0.24667722078949311</v>
      </c>
    </row>
    <row r="3305" spans="1:14">
      <c r="A3305" s="63" t="s">
        <v>3134</v>
      </c>
      <c r="B3305" s="63" t="s">
        <v>13732</v>
      </c>
      <c r="C3305" s="63" t="s">
        <v>13810</v>
      </c>
      <c r="D3305" s="63" t="s">
        <v>13844</v>
      </c>
      <c r="E3305" s="72">
        <v>7989</v>
      </c>
      <c r="F3305" s="64">
        <v>1</v>
      </c>
      <c r="G3305" s="79">
        <v>0</v>
      </c>
      <c r="H3305" s="133">
        <v>116.40132141113281</v>
      </c>
      <c r="I3305" s="134">
        <v>71.2410888671875</v>
      </c>
      <c r="J3305" s="105">
        <v>104.18137359619141</v>
      </c>
      <c r="K3305" s="96">
        <f>msoa_calculations5[[#This Row],[ Pop20]]/SUMIF(msoa_calculations5[ICB26],msoa_calculations5[[#This Row],[ICB26]],msoa_calculations5[[ Pop20]])</f>
        <v>3.7184739595115019E-3</v>
      </c>
      <c r="L3305" s="98" cm="1">
        <f t="array" ref="L3305">msoa_calculations5[[#This Row],[ Estimated case time (see and convey)]]*msoa_calculations5[[#This Row],[Population share of ICB]:[Population share of ICB]]</f>
        <v>0.43283528252002601</v>
      </c>
      <c r="M3305" s="98" cm="1">
        <f t="array" ref="M3305">msoa_calculations5[[#This Row],[Estimated case time (see and treat)]]*msoa_calculations5[[#This Row],[Population share of ICB]:[Population share of ICB]]</f>
        <v>0.26490813379988148</v>
      </c>
      <c r="N3305" s="94" cm="1">
        <f t="array" ref="N3305">msoa_calculations5[[#This Row],[Weighted estimate]]*msoa_calculations5[[#This Row],[Population share of ICB]:[Population share of ICB]]</f>
        <v>0.38739572478357687</v>
      </c>
    </row>
    <row r="3306" spans="1:14">
      <c r="A3306" s="63" t="s">
        <v>3132</v>
      </c>
      <c r="B3306" s="63" t="s">
        <v>13732</v>
      </c>
      <c r="C3306" s="63" t="s">
        <v>13810</v>
      </c>
      <c r="D3306" s="63" t="s">
        <v>13844</v>
      </c>
      <c r="E3306" s="72">
        <v>6812</v>
      </c>
      <c r="F3306" s="64">
        <v>1</v>
      </c>
      <c r="G3306" s="79">
        <v>0</v>
      </c>
      <c r="H3306" s="133">
        <v>104.34562683105469</v>
      </c>
      <c r="I3306" s="134">
        <v>70.656715393066406</v>
      </c>
      <c r="J3306" s="105">
        <v>95.229713439941406</v>
      </c>
      <c r="K3306" s="96">
        <f>msoa_calculations5[[#This Row],[ Pop20]]/SUMIF(msoa_calculations5[ICB26],msoa_calculations5[[#This Row],[ICB26]],msoa_calculations5[[ Pop20]])</f>
        <v>3.1706402068084052E-3</v>
      </c>
      <c r="L3306" s="98" cm="1">
        <f t="array" ref="L3306">msoa_calculations5[[#This Row],[ Estimated case time (see and convey)]]*msoa_calculations5[[#This Row],[Population share of ICB]:[Population share of ICB]]</f>
        <v>0.33084243983516792</v>
      </c>
      <c r="M3306" s="98" cm="1">
        <f t="array" ref="M3306">msoa_calculations5[[#This Row],[Estimated case time (see and treat)]]*msoa_calculations5[[#This Row],[Population share of ICB]:[Population share of ICB]]</f>
        <v>0.2240270227062747</v>
      </c>
      <c r="N3306" s="94" cm="1">
        <f t="array" ref="N3306">msoa_calculations5[[#This Row],[Weighted estimate]]*msoa_calculations5[[#This Row],[Population share of ICB]:[Population share of ICB]]</f>
        <v>0.30193915831552098</v>
      </c>
    </row>
    <row r="3307" spans="1:14">
      <c r="A3307" s="63" t="s">
        <v>3130</v>
      </c>
      <c r="B3307" s="63" t="s">
        <v>13732</v>
      </c>
      <c r="C3307" s="63" t="s">
        <v>13810</v>
      </c>
      <c r="D3307" s="63" t="s">
        <v>13844</v>
      </c>
      <c r="E3307" s="72">
        <v>6408</v>
      </c>
      <c r="F3307" s="64">
        <v>1</v>
      </c>
      <c r="G3307" s="79">
        <v>0</v>
      </c>
      <c r="H3307" s="133">
        <v>116.84127807617188</v>
      </c>
      <c r="I3307" s="134">
        <v>76.700241088867188</v>
      </c>
      <c r="J3307" s="105">
        <v>105.97947692871094</v>
      </c>
      <c r="K3307" s="96">
        <f>msoa_calculations5[[#This Row],[ Pop20]]/SUMIF(msoa_calculations5[ICB26],msoa_calculations5[[#This Row],[ICB26]],msoa_calculations5[[ Pop20]])</f>
        <v>2.9825987148015651E-3</v>
      </c>
      <c r="L3307" s="98" cm="1">
        <f t="array" ref="L3307">msoa_calculations5[[#This Row],[ Estimated case time (see and convey)]]*msoa_calculations5[[#This Row],[Population share of ICB]:[Population share of ICB]]</f>
        <v>0.3484906458257625</v>
      </c>
      <c r="M3307" s="98" cm="1">
        <f t="array" ref="M3307">msoa_calculations5[[#This Row],[Estimated case time (see and treat)]]*msoa_calculations5[[#This Row],[Population share of ICB]:[Population share of ICB]]</f>
        <v>0.22876604049662547</v>
      </c>
      <c r="N3307" s="94" cm="1">
        <f t="array" ref="N3307">msoa_calculations5[[#This Row],[Weighted estimate]]*msoa_calculations5[[#This Row],[Population share of ICB]:[Population share of ICB]]</f>
        <v>0.31609425168291538</v>
      </c>
    </row>
    <row r="3308" spans="1:14">
      <c r="A3308" s="63" t="s">
        <v>3128</v>
      </c>
      <c r="B3308" s="63" t="s">
        <v>13732</v>
      </c>
      <c r="C3308" s="63" t="s">
        <v>13810</v>
      </c>
      <c r="D3308" s="63" t="s">
        <v>13844</v>
      </c>
      <c r="E3308" s="72">
        <v>10629</v>
      </c>
      <c r="F3308" s="64">
        <v>1</v>
      </c>
      <c r="G3308" s="79">
        <v>0</v>
      </c>
      <c r="H3308" s="133">
        <v>105.90297698974609</v>
      </c>
      <c r="I3308" s="134">
        <v>71.475334167480469</v>
      </c>
      <c r="J3308" s="105">
        <v>96.587173461914063</v>
      </c>
      <c r="K3308" s="96">
        <f>msoa_calculations5[[#This Row],[ Pop20]]/SUMIF(msoa_calculations5[ICB26],msoa_calculations5[[#This Row],[ICB26]],msoa_calculations5[[ Pop20]])</f>
        <v>4.947259946882933E-3</v>
      </c>
      <c r="L3308" s="98" cm="1">
        <f t="array" ref="L3308">msoa_calculations5[[#This Row],[ Estimated case time (see and convey)]]*msoa_calculations5[[#This Row],[Population share of ICB]:[Population share of ICB]]</f>
        <v>0.52392955631703575</v>
      </c>
      <c r="M3308" s="98" cm="1">
        <f t="array" ref="M3308">msoa_calculations5[[#This Row],[Estimated case time (see and treat)]]*msoa_calculations5[[#This Row],[Population share of ICB]:[Population share of ICB]]</f>
        <v>0.35360705791684932</v>
      </c>
      <c r="N3308" s="94" cm="1">
        <f t="array" ref="N3308">msoa_calculations5[[#This Row],[Weighted estimate]]*msoa_calculations5[[#This Row],[Population share of ICB]:[Population share of ICB]]</f>
        <v>0.47784185465076162</v>
      </c>
    </row>
    <row r="3309" spans="1:14">
      <c r="A3309" s="63" t="s">
        <v>3126</v>
      </c>
      <c r="B3309" s="63" t="s">
        <v>13732</v>
      </c>
      <c r="C3309" s="63" t="s">
        <v>13810</v>
      </c>
      <c r="D3309" s="63" t="s">
        <v>13844</v>
      </c>
      <c r="E3309" s="72">
        <v>8192</v>
      </c>
      <c r="F3309" s="64">
        <v>1</v>
      </c>
      <c r="G3309" s="79">
        <v>0</v>
      </c>
      <c r="H3309" s="133">
        <v>103.59548950195313</v>
      </c>
      <c r="I3309" s="134">
        <v>70.749687194824219</v>
      </c>
      <c r="J3309" s="105">
        <v>94.707717895507813</v>
      </c>
      <c r="K3309" s="96">
        <f>msoa_calculations5[[#This Row],[ Pop20]]/SUMIF(msoa_calculations5[ICB26],msoa_calculations5[[#This Row],[ICB26]],msoa_calculations5[[ Pop20]])</f>
        <v>3.8129601547525625E-3</v>
      </c>
      <c r="L3309" s="98" cm="1">
        <f t="array" ref="L3309">msoa_calculations5[[#This Row],[ Estimated case time (see and convey)]]*msoa_calculations5[[#This Row],[Population share of ICB]:[Population share of ICB]]</f>
        <v>0.39500547368303468</v>
      </c>
      <c r="M3309" s="98" cm="1">
        <f t="array" ref="M3309">msoa_calculations5[[#This Row],[Estimated case time (see and treat)]]*msoa_calculations5[[#This Row],[Population share of ICB]:[Population share of ICB]]</f>
        <v>0.26976573823507233</v>
      </c>
      <c r="N3309" s="94" cm="1">
        <f t="array" ref="N3309">msoa_calculations5[[#This Row],[Weighted estimate]]*msoa_calculations5[[#This Row],[Population share of ICB]:[Population share of ICB]]</f>
        <v>0.36111675468311749</v>
      </c>
    </row>
    <row r="3310" spans="1:14">
      <c r="A3310" s="63" t="s">
        <v>3124</v>
      </c>
      <c r="B3310" s="63" t="s">
        <v>13732</v>
      </c>
      <c r="C3310" s="63" t="s">
        <v>13810</v>
      </c>
      <c r="D3310" s="63" t="s">
        <v>13844</v>
      </c>
      <c r="E3310" s="72">
        <v>9421</v>
      </c>
      <c r="F3310" s="64">
        <v>1</v>
      </c>
      <c r="G3310" s="79">
        <v>0</v>
      </c>
      <c r="H3310" s="133">
        <v>104.82865905761719</v>
      </c>
      <c r="I3310" s="134">
        <v>72.015602111816406</v>
      </c>
      <c r="J3310" s="105">
        <v>95.949745178222656</v>
      </c>
      <c r="K3310" s="96">
        <f>msoa_calculations5[[#This Row],[ Pop20]]/SUMIF(msoa_calculations5[ICB26],msoa_calculations5[[#This Row],[ICB26]],msoa_calculations5[[ Pop20]])</f>
        <v>4.3849972678129748E-3</v>
      </c>
      <c r="L3310" s="98" cm="1">
        <f t="array" ref="L3310">msoa_calculations5[[#This Row],[ Estimated case time (see and convey)]]*msoa_calculations5[[#This Row],[Population share of ICB]:[Population share of ICB]]</f>
        <v>0.45967338355614923</v>
      </c>
      <c r="M3310" s="98" cm="1">
        <f t="array" ref="M3310">msoa_calculations5[[#This Row],[Estimated case time (see and treat)]]*msoa_calculations5[[#This Row],[Population share of ICB]:[Population share of ICB]]</f>
        <v>0.31578821850022126</v>
      </c>
      <c r="N3310" s="94" cm="1">
        <f t="array" ref="N3310">msoa_calculations5[[#This Row],[Weighted estimate]]*msoa_calculations5[[#This Row],[Population share of ICB]:[Population share of ICB]]</f>
        <v>0.42073937045385751</v>
      </c>
    </row>
    <row r="3311" spans="1:14">
      <c r="A3311" s="63" t="s">
        <v>3108</v>
      </c>
      <c r="B3311" s="63" t="s">
        <v>13732</v>
      </c>
      <c r="C3311" s="63" t="s">
        <v>13810</v>
      </c>
      <c r="D3311" s="63" t="s">
        <v>13844</v>
      </c>
      <c r="E3311" s="72">
        <v>5793</v>
      </c>
      <c r="F3311" s="64">
        <v>1</v>
      </c>
      <c r="G3311" s="79">
        <v>0</v>
      </c>
      <c r="H3311" s="133">
        <v>102.08504486083984</v>
      </c>
      <c r="I3311" s="134">
        <v>71.308944702148438</v>
      </c>
      <c r="J3311" s="105">
        <v>93.757308959960938</v>
      </c>
      <c r="K3311" s="96">
        <f>msoa_calculations5[[#This Row],[ Pop20]]/SUMIF(msoa_calculations5[ICB26],msoa_calculations5[[#This Row],[ICB26]],msoa_calculations5[[ Pop20]])</f>
        <v>2.6963474336525383E-3</v>
      </c>
      <c r="L3311" s="98" cm="1">
        <f t="array" ref="L3311">msoa_calculations5[[#This Row],[ Estimated case time (see and convey)]]*msoa_calculations5[[#This Row],[Population share of ICB]:[Population share of ICB]]</f>
        <v>0.27525674872482975</v>
      </c>
      <c r="M3311" s="98" cm="1">
        <f t="array" ref="M3311">msoa_calculations5[[#This Row],[Estimated case time (see and treat)]]*msoa_calculations5[[#This Row],[Population share of ICB]:[Population share of ICB]]</f>
        <v>0.19227369004410871</v>
      </c>
      <c r="N3311" s="94" cm="1">
        <f t="array" ref="N3311">msoa_calculations5[[#This Row],[Weighted estimate]]*msoa_calculations5[[#This Row],[Population share of ICB]:[Population share of ICB]]</f>
        <v>0.25280227940035882</v>
      </c>
    </row>
    <row r="3312" spans="1:14">
      <c r="A3312" s="63" t="s">
        <v>3106</v>
      </c>
      <c r="B3312" s="63" t="s">
        <v>13732</v>
      </c>
      <c r="C3312" s="63" t="s">
        <v>13810</v>
      </c>
      <c r="D3312" s="63" t="s">
        <v>13844</v>
      </c>
      <c r="E3312" s="72">
        <v>7228</v>
      </c>
      <c r="F3312" s="64">
        <v>1</v>
      </c>
      <c r="G3312" s="79">
        <v>0</v>
      </c>
      <c r="H3312" s="133">
        <v>88.716903686523438</v>
      </c>
      <c r="I3312" s="134">
        <v>64.2567138671875</v>
      </c>
      <c r="J3312" s="105">
        <v>82.098197937011719</v>
      </c>
      <c r="K3312" s="96">
        <f>msoa_calculations5[[#This Row],[ Pop20]]/SUMIF(msoa_calculations5[ICB26],msoa_calculations5[[#This Row],[ICB26]],msoa_calculations5[[ Pop20]])</f>
        <v>3.3642670896669338E-3</v>
      </c>
      <c r="L3312" s="98" cm="1">
        <f t="array" ref="L3312">msoa_calculations5[[#This Row],[ Estimated case time (see and convey)]]*msoa_calculations5[[#This Row],[Population share of ICB]:[Population share of ICB]]</f>
        <v>0.29846735936972185</v>
      </c>
      <c r="M3312" s="98" cm="1">
        <f t="array" ref="M3312">msoa_calculations5[[#This Row],[Estimated case time (see and treat)]]*msoa_calculations5[[#This Row],[Population share of ICB]:[Population share of ICB]]</f>
        <v>0.2161767477535238</v>
      </c>
      <c r="N3312" s="94" cm="1">
        <f t="array" ref="N3312">msoa_calculations5[[#This Row],[Weighted estimate]]*msoa_calculations5[[#This Row],[Population share of ICB]:[Population share of ICB]]</f>
        <v>0.27620026544045029</v>
      </c>
    </row>
    <row r="3313" spans="1:14">
      <c r="A3313" s="63" t="s">
        <v>3104</v>
      </c>
      <c r="B3313" s="63" t="s">
        <v>13732</v>
      </c>
      <c r="C3313" s="63" t="s">
        <v>13810</v>
      </c>
      <c r="D3313" s="63" t="s">
        <v>13844</v>
      </c>
      <c r="E3313" s="72">
        <v>7066</v>
      </c>
      <c r="F3313" s="64">
        <v>1</v>
      </c>
      <c r="G3313" s="79">
        <v>0</v>
      </c>
      <c r="H3313" s="133">
        <v>87.772857666015625</v>
      </c>
      <c r="I3313" s="134">
        <v>63.498447418212891</v>
      </c>
      <c r="J3313" s="105">
        <v>81.204421997070313</v>
      </c>
      <c r="K3313" s="96">
        <f>msoa_calculations5[[#This Row],[ Pop20]]/SUMIF(msoa_calculations5[ICB26],msoa_calculations5[[#This Row],[ICB26]],msoa_calculations5[[ Pop20]])</f>
        <v>3.2888643131691415E-3</v>
      </c>
      <c r="L3313" s="98" cm="1">
        <f t="array" ref="L3313">msoa_calculations5[[#This Row],[ Estimated case time (see and convey)]]*msoa_calculations5[[#This Row],[Population share of ICB]:[Population share of ICB]]</f>
        <v>0.28867301924263328</v>
      </c>
      <c r="M3313" s="98" cm="1">
        <f t="array" ref="M3313">msoa_calculations5[[#This Row],[Estimated case time (see and treat)]]*msoa_calculations5[[#This Row],[Population share of ICB]:[Population share of ICB]]</f>
        <v>0.20883777765540759</v>
      </c>
      <c r="N3313" s="94" cm="1">
        <f t="array" ref="N3313">msoa_calculations5[[#This Row],[Weighted estimate]]*msoa_calculations5[[#This Row],[Population share of ICB]:[Population share of ICB]]</f>
        <v>0.26707032557769178</v>
      </c>
    </row>
    <row r="3314" spans="1:14">
      <c r="A3314" s="63" t="s">
        <v>3102</v>
      </c>
      <c r="B3314" s="63" t="s">
        <v>13732</v>
      </c>
      <c r="C3314" s="63" t="s">
        <v>13810</v>
      </c>
      <c r="D3314" s="63" t="s">
        <v>13844</v>
      </c>
      <c r="E3314" s="72">
        <v>7835</v>
      </c>
      <c r="F3314" s="64">
        <v>1</v>
      </c>
      <c r="G3314" s="79">
        <v>0</v>
      </c>
      <c r="H3314" s="133">
        <v>86.448799133300781</v>
      </c>
      <c r="I3314" s="134">
        <v>62.639938354492188</v>
      </c>
      <c r="J3314" s="105">
        <v>80.006340026855469</v>
      </c>
      <c r="K3314" s="96">
        <f>msoa_calculations5[[#This Row],[ Pop20]]/SUMIF(msoa_calculations5[ICB26],msoa_calculations5[[#This Row],[ICB26]],msoa_calculations5[[ Pop20]])</f>
        <v>3.6467947769148351E-3</v>
      </c>
      <c r="L3314" s="98" cm="1">
        <f t="array" ref="L3314">msoa_calculations5[[#This Row],[ Estimated case time (see and convey)]]*msoa_calculations5[[#This Row],[Population share of ICB]:[Population share of ICB]]</f>
        <v>0.31526102914988102</v>
      </c>
      <c r="M3314" s="98" cm="1">
        <f t="array" ref="M3314">msoa_calculations5[[#This Row],[Estimated case time (see and treat)]]*msoa_calculations5[[#This Row],[Population share of ICB]:[Population share of ICB]]</f>
        <v>0.22843500001742936</v>
      </c>
      <c r="N3314" s="94" cm="1">
        <f t="array" ref="N3314">msoa_calculations5[[#This Row],[Weighted estimate]]*msoa_calculations5[[#This Row],[Population share of ICB]:[Population share of ICB]]</f>
        <v>0.29176670293000884</v>
      </c>
    </row>
    <row r="3315" spans="1:14">
      <c r="A3315" s="63" t="s">
        <v>3100</v>
      </c>
      <c r="B3315" s="63" t="s">
        <v>13732</v>
      </c>
      <c r="C3315" s="63" t="s">
        <v>13810</v>
      </c>
      <c r="D3315" s="63" t="s">
        <v>13844</v>
      </c>
      <c r="E3315" s="72">
        <v>7777</v>
      </c>
      <c r="F3315" s="64">
        <v>1</v>
      </c>
      <c r="G3315" s="79">
        <v>0</v>
      </c>
      <c r="H3315" s="133">
        <v>83.496818542480469</v>
      </c>
      <c r="I3315" s="134">
        <v>59.309467315673828</v>
      </c>
      <c r="J3315" s="105">
        <v>76.951942443847656</v>
      </c>
      <c r="K3315" s="96">
        <f>msoa_calculations5[[#This Row],[ Pop20]]/SUMIF(msoa_calculations5[ICB26],msoa_calculations5[[#This Row],[ICB26]],msoa_calculations5[[ Pop20]])</f>
        <v>3.6197987211316748E-3</v>
      </c>
      <c r="L3315" s="98" cm="1">
        <f t="array" ref="L3315">msoa_calculations5[[#This Row],[ Estimated case time (see and convey)]]*msoa_calculations5[[#This Row],[Population share of ICB]:[Population share of ICB]]</f>
        <v>0.3022416769786343</v>
      </c>
      <c r="M3315" s="98" cm="1">
        <f t="array" ref="M3315">msoa_calculations5[[#This Row],[Estimated case time (see and treat)]]*msoa_calculations5[[#This Row],[Population share of ICB]:[Population share of ICB]]</f>
        <v>0.21468833394027698</v>
      </c>
      <c r="N3315" s="94" cm="1">
        <f t="array" ref="N3315">msoa_calculations5[[#This Row],[Weighted estimate]]*msoa_calculations5[[#This Row],[Population share of ICB]:[Population share of ICB]]</f>
        <v>0.278550542846838</v>
      </c>
    </row>
    <row r="3316" spans="1:14">
      <c r="A3316" s="63" t="s">
        <v>3098</v>
      </c>
      <c r="B3316" s="63" t="s">
        <v>13732</v>
      </c>
      <c r="C3316" s="63" t="s">
        <v>13810</v>
      </c>
      <c r="D3316" s="63" t="s">
        <v>13844</v>
      </c>
      <c r="E3316" s="72">
        <v>7348</v>
      </c>
      <c r="F3316" s="64">
        <v>1</v>
      </c>
      <c r="G3316" s="79">
        <v>0</v>
      </c>
      <c r="H3316" s="133">
        <v>89.563583374023438</v>
      </c>
      <c r="I3316" s="134">
        <v>64.472015380859375</v>
      </c>
      <c r="J3316" s="105">
        <v>82.774032592773438</v>
      </c>
      <c r="K3316" s="96">
        <f>msoa_calculations5[[#This Row],[ Pop20]]/SUMIF(msoa_calculations5[ICB26],msoa_calculations5[[#This Row],[ICB26]],msoa_calculations5[[ Pop20]])</f>
        <v>3.4201209981838169E-3</v>
      </c>
      <c r="L3316" s="98" cm="1">
        <f t="array" ref="L3316">msoa_calculations5[[#This Row],[ Estimated case time (see and convey)]]*msoa_calculations5[[#This Row],[Population share of ICB]:[Population share of ICB]]</f>
        <v>0.30631829217008455</v>
      </c>
      <c r="M3316" s="98" cm="1">
        <f t="array" ref="M3316">msoa_calculations5[[#This Row],[Estimated case time (see and treat)]]*msoa_calculations5[[#This Row],[Population share of ICB]:[Population share of ICB]]</f>
        <v>0.22050209359930717</v>
      </c>
      <c r="N3316" s="94" cm="1">
        <f t="array" ref="N3316">msoa_calculations5[[#This Row],[Weighted estimate]]*msoa_calculations5[[#This Row],[Population share of ICB]:[Population share of ICB]]</f>
        <v>0.2830972069748961</v>
      </c>
    </row>
    <row r="3317" spans="1:14">
      <c r="A3317" s="63" t="s">
        <v>3096</v>
      </c>
      <c r="B3317" s="63" t="s">
        <v>13732</v>
      </c>
      <c r="C3317" s="63" t="s">
        <v>13810</v>
      </c>
      <c r="D3317" s="63" t="s">
        <v>13844</v>
      </c>
      <c r="E3317" s="72">
        <v>7874</v>
      </c>
      <c r="F3317" s="64">
        <v>1</v>
      </c>
      <c r="G3317" s="79">
        <v>0</v>
      </c>
      <c r="H3317" s="133">
        <v>86.224014282226563</v>
      </c>
      <c r="I3317" s="134">
        <v>61.117427825927734</v>
      </c>
      <c r="J3317" s="105">
        <v>79.430397033691406</v>
      </c>
      <c r="K3317" s="96">
        <f>msoa_calculations5[[#This Row],[ Pop20]]/SUMIF(msoa_calculations5[ICB26],msoa_calculations5[[#This Row],[ICB26]],msoa_calculations5[[ Pop20]])</f>
        <v>3.6649472971828218E-3</v>
      </c>
      <c r="L3317" s="98" cm="1">
        <f t="array" ref="L3317">msoa_calculations5[[#This Row],[ Estimated case time (see and convey)]]*msoa_calculations5[[#This Row],[Population share of ICB]:[Population share of ICB]]</f>
        <v>0.31600646809589927</v>
      </c>
      <c r="M3317" s="98" cm="1">
        <f t="array" ref="M3317">msoa_calculations5[[#This Row],[Estimated case time (see and treat)]]*msoa_calculations5[[#This Row],[Population share of ICB]:[Population share of ICB]]</f>
        <v>0.22399215192140004</v>
      </c>
      <c r="N3317" s="94" cm="1">
        <f t="array" ref="N3317">msoa_calculations5[[#This Row],[Weighted estimate]]*msoa_calculations5[[#This Row],[Population share of ICB]:[Population share of ICB]]</f>
        <v>0.29110821892278577</v>
      </c>
    </row>
    <row r="3318" spans="1:14">
      <c r="A3318" s="63" t="s">
        <v>2788</v>
      </c>
      <c r="B3318" s="63" t="s">
        <v>13732</v>
      </c>
      <c r="C3318" s="63" t="s">
        <v>13810</v>
      </c>
      <c r="D3318" s="63" t="s">
        <v>13844</v>
      </c>
      <c r="E3318" s="72">
        <v>10173</v>
      </c>
      <c r="F3318" s="64">
        <v>1</v>
      </c>
      <c r="G3318" s="79">
        <v>0</v>
      </c>
      <c r="H3318" s="133">
        <v>83.913040161132813</v>
      </c>
      <c r="I3318" s="134">
        <v>58.559932708740234</v>
      </c>
      <c r="J3318" s="105">
        <v>77.052719116210938</v>
      </c>
      <c r="K3318" s="96">
        <f>msoa_calculations5[[#This Row],[ Pop20]]/SUMIF(msoa_calculations5[ICB26],msoa_calculations5[[#This Row],[ICB26]],msoa_calculations5[[ Pop20]])</f>
        <v>4.7350150945187769E-3</v>
      </c>
      <c r="L3318" s="98" cm="1">
        <f t="array" ref="L3318">msoa_calculations5[[#This Row],[ Estimated case time (see and convey)]]*msoa_calculations5[[#This Row],[Population share of ICB]:[Population share of ICB]]</f>
        <v>0.39732951178992421</v>
      </c>
      <c r="M3318" s="98" cm="1">
        <f t="array" ref="M3318">msoa_calculations5[[#This Row],[Estimated case time (see and treat)]]*msoa_calculations5[[#This Row],[Population share of ICB]:[Population share of ICB]]</f>
        <v>0.27728216530988886</v>
      </c>
      <c r="N3318" s="94" cm="1">
        <f t="array" ref="N3318">msoa_calculations5[[#This Row],[Weighted estimate]]*msoa_calculations5[[#This Row],[Population share of ICB]:[Population share of ICB]]</f>
        <v>0.36484578808897428</v>
      </c>
    </row>
    <row r="3319" spans="1:14">
      <c r="A3319" s="63" t="s">
        <v>2786</v>
      </c>
      <c r="B3319" s="63" t="s">
        <v>13732</v>
      </c>
      <c r="C3319" s="63" t="s">
        <v>13810</v>
      </c>
      <c r="D3319" s="63" t="s">
        <v>13844</v>
      </c>
      <c r="E3319" s="72">
        <v>9004</v>
      </c>
      <c r="F3319" s="64">
        <v>1</v>
      </c>
      <c r="G3319" s="79">
        <v>0</v>
      </c>
      <c r="H3319" s="133">
        <v>84.50836181640625</v>
      </c>
      <c r="I3319" s="134">
        <v>59.923999786376953</v>
      </c>
      <c r="J3319" s="105">
        <v>77.856056213378906</v>
      </c>
      <c r="K3319" s="96">
        <f>msoa_calculations5[[#This Row],[ Pop20]]/SUMIF(msoa_calculations5[ICB26],msoa_calculations5[[#This Row],[ICB26]],msoa_calculations5[[ Pop20]])</f>
        <v>4.1909049357168058E-3</v>
      </c>
      <c r="L3319" s="98" cm="1">
        <f t="array" ref="L3319">msoa_calculations5[[#This Row],[ Estimated case time (see and convey)]]*msoa_calculations5[[#This Row],[Population share of ICB]:[Population share of ICB]]</f>
        <v>0.35416651064571858</v>
      </c>
      <c r="M3319" s="98" cm="1">
        <f t="array" ref="M3319">msoa_calculations5[[#This Row],[Estimated case time (see and treat)]]*msoa_calculations5[[#This Row],[Population share of ICB]:[Population share of ICB]]</f>
        <v>0.25113578647261997</v>
      </c>
      <c r="N3319" s="94" cm="1">
        <f t="array" ref="N3319">msoa_calculations5[[#This Row],[Weighted estimate]]*msoa_calculations5[[#This Row],[Population share of ICB]:[Population share of ICB]]</f>
        <v>0.32628733026009477</v>
      </c>
    </row>
    <row r="3320" spans="1:14">
      <c r="A3320" s="63" t="s">
        <v>2784</v>
      </c>
      <c r="B3320" s="63" t="s">
        <v>13732</v>
      </c>
      <c r="C3320" s="63" t="s">
        <v>13810</v>
      </c>
      <c r="D3320" s="63" t="s">
        <v>13844</v>
      </c>
      <c r="E3320" s="72">
        <v>7326</v>
      </c>
      <c r="F3320" s="64">
        <v>1</v>
      </c>
      <c r="G3320" s="79">
        <v>0</v>
      </c>
      <c r="H3320" s="133">
        <v>88.612258911132813</v>
      </c>
      <c r="I3320" s="134">
        <v>63.844078063964844</v>
      </c>
      <c r="J3320" s="105">
        <v>81.91021728515625</v>
      </c>
      <c r="K3320" s="96">
        <f>msoa_calculations5[[#This Row],[ Pop20]]/SUMIF(msoa_calculations5[ICB26],msoa_calculations5[[#This Row],[ICB26]],msoa_calculations5[[ Pop20]])</f>
        <v>3.4098811149557216E-3</v>
      </c>
      <c r="L3320" s="98" cm="1">
        <f t="array" ref="L3320">msoa_calculations5[[#This Row],[ Estimated case time (see and convey)]]*msoa_calculations5[[#This Row],[Population share of ICB]:[Population share of ICB]]</f>
        <v>0.30215726821463862</v>
      </c>
      <c r="M3320" s="98" cm="1">
        <f t="array" ref="M3320">msoa_calculations5[[#This Row],[Estimated case time (see and treat)]]*msoa_calculations5[[#This Row],[Population share of ICB]:[Population share of ICB]]</f>
        <v>0.21770071609207256</v>
      </c>
      <c r="N3320" s="94" cm="1">
        <f t="array" ref="N3320">msoa_calculations5[[#This Row],[Weighted estimate]]*msoa_calculations5[[#This Row],[Population share of ICB]:[Population share of ICB]]</f>
        <v>0.27930410304257403</v>
      </c>
    </row>
    <row r="3321" spans="1:14">
      <c r="A3321" s="63" t="s">
        <v>2782</v>
      </c>
      <c r="B3321" s="63" t="s">
        <v>13732</v>
      </c>
      <c r="C3321" s="63" t="s">
        <v>13810</v>
      </c>
      <c r="D3321" s="63" t="s">
        <v>13844</v>
      </c>
      <c r="E3321" s="72">
        <v>10390</v>
      </c>
      <c r="F3321" s="64">
        <v>1</v>
      </c>
      <c r="G3321" s="79">
        <v>0</v>
      </c>
      <c r="H3321" s="133">
        <v>80.337738037109375</v>
      </c>
      <c r="I3321" s="134">
        <v>56.163066864013672</v>
      </c>
      <c r="J3321" s="105">
        <v>73.796295166015625</v>
      </c>
      <c r="K3321" s="96">
        <f>msoa_calculations5[[#This Row],[ Pop20]]/SUMIF(msoa_calculations5[ICB26],msoa_calculations5[[#This Row],[ICB26]],msoa_calculations5[[ Pop20]])</f>
        <v>4.8360175790868069E-3</v>
      </c>
      <c r="L3321" s="98" cm="1">
        <f t="array" ref="L3321">msoa_calculations5[[#This Row],[ Estimated case time (see and convey)]]*msoa_calculations5[[#This Row],[Population share of ICB]:[Population share of ICB]]</f>
        <v>0.38851471341153176</v>
      </c>
      <c r="M3321" s="98" cm="1">
        <f t="array" ref="M3321">msoa_calculations5[[#This Row],[Estimated case time (see and treat)]]*msoa_calculations5[[#This Row],[Population share of ICB]:[Population share of ICB]]</f>
        <v>0.27160557864979784</v>
      </c>
      <c r="N3321" s="94" cm="1">
        <f t="array" ref="N3321">msoa_calculations5[[#This Row],[Weighted estimate]]*msoa_calculations5[[#This Row],[Population share of ICB]:[Population share of ICB]]</f>
        <v>0.35688018069433031</v>
      </c>
    </row>
    <row r="3322" spans="1:14">
      <c r="A3322" s="63" t="s">
        <v>2780</v>
      </c>
      <c r="B3322" s="63" t="s">
        <v>13732</v>
      </c>
      <c r="C3322" s="63" t="s">
        <v>13810</v>
      </c>
      <c r="D3322" s="63" t="s">
        <v>13844</v>
      </c>
      <c r="E3322" s="72">
        <v>15053</v>
      </c>
      <c r="F3322" s="64">
        <v>1</v>
      </c>
      <c r="G3322" s="79">
        <v>0</v>
      </c>
      <c r="H3322" s="133">
        <v>81.924224853515625</v>
      </c>
      <c r="I3322" s="134">
        <v>57.258277893066406</v>
      </c>
      <c r="J3322" s="105">
        <v>75.249847412109375</v>
      </c>
      <c r="K3322" s="96">
        <f>msoa_calculations5[[#This Row],[ Pop20]]/SUMIF(msoa_calculations5[ICB26],msoa_calculations5[[#This Row],[ICB26]],msoa_calculations5[[ Pop20]])</f>
        <v>7.0064073742053621E-3</v>
      </c>
      <c r="L3322" s="98" cm="1">
        <f t="array" ref="L3322">msoa_calculations5[[#This Row],[ Estimated case time (see and convey)]]*msoa_calculations5[[#This Row],[Population share of ICB]:[Population share of ICB]]</f>
        <v>0.57399449313973006</v>
      </c>
      <c r="M3322" s="98" cm="1">
        <f t="array" ref="M3322">msoa_calculations5[[#This Row],[Estimated case time (see and treat)]]*msoa_calculations5[[#This Row],[Population share of ICB]:[Population share of ICB]]</f>
        <v>0.40117482046428032</v>
      </c>
      <c r="N3322" s="94" cm="1">
        <f t="array" ref="N3322">msoa_calculations5[[#This Row],[Weighted estimate]]*msoa_calculations5[[#This Row],[Population share of ICB]:[Population share of ICB]]</f>
        <v>0.5272310858160314</v>
      </c>
    </row>
    <row r="3323" spans="1:14">
      <c r="A3323" s="63" t="s">
        <v>2778</v>
      </c>
      <c r="B3323" s="63" t="s">
        <v>13732</v>
      </c>
      <c r="C3323" s="63" t="s">
        <v>13810</v>
      </c>
      <c r="D3323" s="63" t="s">
        <v>13844</v>
      </c>
      <c r="E3323" s="72">
        <v>7915</v>
      </c>
      <c r="F3323" s="64">
        <v>1</v>
      </c>
      <c r="G3323" s="79">
        <v>0</v>
      </c>
      <c r="H3323" s="133">
        <v>80.622528076171875</v>
      </c>
      <c r="I3323" s="134">
        <v>56.570964813232422</v>
      </c>
      <c r="J3323" s="105">
        <v>74.114395141601563</v>
      </c>
      <c r="K3323" s="96">
        <f>msoa_calculations5[[#This Row],[ Pop20]]/SUMIF(msoa_calculations5[ICB26],msoa_calculations5[[#This Row],[ICB26]],msoa_calculations5[[ Pop20]])</f>
        <v>3.6840307159260906E-3</v>
      </c>
      <c r="L3323" s="98" cm="1">
        <f t="array" ref="L3323">msoa_calculations5[[#This Row],[ Estimated case time (see and convey)]]*msoa_calculations5[[#This Row],[Population share of ICB]:[Population share of ICB]]</f>
        <v>0.29701586982823081</v>
      </c>
      <c r="M3323" s="98" cm="1">
        <f t="array" ref="M3323">msoa_calculations5[[#This Row],[Estimated case time (see and treat)]]*msoa_calculations5[[#This Row],[Population share of ICB]:[Population share of ICB]]</f>
        <v>0.20840917200152231</v>
      </c>
      <c r="N3323" s="94" cm="1">
        <f t="array" ref="N3323">msoa_calculations5[[#This Row],[Weighted estimate]]*msoa_calculations5[[#This Row],[Population share of ICB]:[Population share of ICB]]</f>
        <v>0.27303970819394358</v>
      </c>
    </row>
    <row r="3324" spans="1:14">
      <c r="A3324" s="63" t="s">
        <v>2776</v>
      </c>
      <c r="B3324" s="63" t="s">
        <v>13732</v>
      </c>
      <c r="C3324" s="63" t="s">
        <v>13810</v>
      </c>
      <c r="D3324" s="63" t="s">
        <v>13844</v>
      </c>
      <c r="E3324" s="72">
        <v>8567</v>
      </c>
      <c r="F3324" s="64">
        <v>1</v>
      </c>
      <c r="G3324" s="79">
        <v>0</v>
      </c>
      <c r="H3324" s="133">
        <v>84.637725830078125</v>
      </c>
      <c r="I3324" s="134">
        <v>60.620513916015625</v>
      </c>
      <c r="J3324" s="105">
        <v>78.138885498046875</v>
      </c>
      <c r="K3324" s="96">
        <f>msoa_calculations5[[#This Row],[ Pop20]]/SUMIF(msoa_calculations5[ICB26],msoa_calculations5[[#This Row],[ICB26]],msoa_calculations5[[ Pop20]])</f>
        <v>3.9875036188678223E-3</v>
      </c>
      <c r="L3324" s="98" cm="1">
        <f t="array" ref="L3324">msoa_calculations5[[#This Row],[ Estimated case time (see and convey)]]*msoa_calculations5[[#This Row],[Population share of ICB]:[Population share of ICB]]</f>
        <v>0.33749323804017911</v>
      </c>
      <c r="M3324" s="98" cm="1">
        <f t="array" ref="M3324">msoa_calculations5[[#This Row],[Estimated case time (see and treat)]]*msoa_calculations5[[#This Row],[Population share of ICB]:[Population share of ICB]]</f>
        <v>0.2417245186177395</v>
      </c>
      <c r="N3324" s="94" cm="1">
        <f t="array" ref="N3324">msoa_calculations5[[#This Row],[Weighted estimate]]*msoa_calculations5[[#This Row],[Population share of ICB]:[Population share of ICB]]</f>
        <v>0.3115790886977603</v>
      </c>
    </row>
    <row r="3325" spans="1:14">
      <c r="A3325" s="63" t="s">
        <v>2774</v>
      </c>
      <c r="B3325" s="63" t="s">
        <v>13732</v>
      </c>
      <c r="C3325" s="63" t="s">
        <v>13810</v>
      </c>
      <c r="D3325" s="63" t="s">
        <v>13844</v>
      </c>
      <c r="E3325" s="72">
        <v>10246</v>
      </c>
      <c r="F3325" s="64">
        <v>1</v>
      </c>
      <c r="G3325" s="79">
        <v>0</v>
      </c>
      <c r="H3325" s="133">
        <v>81.088737487792969</v>
      </c>
      <c r="I3325" s="134">
        <v>56.907028198242188</v>
      </c>
      <c r="J3325" s="105">
        <v>74.545387268066406</v>
      </c>
      <c r="K3325" s="96">
        <f>msoa_calculations5[[#This Row],[ Pop20]]/SUMIF(msoa_calculations5[ICB26],msoa_calculations5[[#This Row],[ICB26]],msoa_calculations5[[ Pop20]])</f>
        <v>4.7689928888665477E-3</v>
      </c>
      <c r="L3325" s="98" cm="1">
        <f t="array" ref="L3325">msoa_calculations5[[#This Row],[ Estimated case time (see and convey)]]*msoa_calculations5[[#This Row],[Population share of ICB]:[Population share of ICB]]</f>
        <v>0.38671161244645091</v>
      </c>
      <c r="M3325" s="98" cm="1">
        <f t="array" ref="M3325">msoa_calculations5[[#This Row],[Estimated case time (see and treat)]]*msoa_calculations5[[#This Row],[Population share of ICB]:[Population share of ICB]]</f>
        <v>0.27138921280394512</v>
      </c>
      <c r="N3325" s="94" cm="1">
        <f t="array" ref="N3325">msoa_calculations5[[#This Row],[Weighted estimate]]*msoa_calculations5[[#This Row],[Population share of ICB]:[Population share of ICB]]</f>
        <v>0.3555064217792116</v>
      </c>
    </row>
    <row r="3326" spans="1:14">
      <c r="A3326" s="63" t="s">
        <v>3094</v>
      </c>
      <c r="B3326" s="63" t="s">
        <v>13732</v>
      </c>
      <c r="C3326" s="63" t="s">
        <v>13810</v>
      </c>
      <c r="D3326" s="63" t="s">
        <v>13844</v>
      </c>
      <c r="E3326" s="72">
        <v>8605</v>
      </c>
      <c r="F3326" s="64">
        <v>1</v>
      </c>
      <c r="G3326" s="79">
        <v>0</v>
      </c>
      <c r="H3326" s="133">
        <v>87.399513244628906</v>
      </c>
      <c r="I3326" s="134">
        <v>62.938762664794922</v>
      </c>
      <c r="J3326" s="105">
        <v>80.780654907226563</v>
      </c>
      <c r="K3326" s="96">
        <f>msoa_calculations5[[#This Row],[ Pop20]]/SUMIF(msoa_calculations5[ICB26],msoa_calculations5[[#This Row],[ICB26]],msoa_calculations5[[ Pop20]])</f>
        <v>4.0051906898981686E-3</v>
      </c>
      <c r="L3326" s="98" cm="1">
        <f t="array" ref="L3326">msoa_calculations5[[#This Row],[ Estimated case time (see and convey)]]*msoa_calculations5[[#This Row],[Population share of ICB]:[Population share of ICB]]</f>
        <v>0.35005171674901936</v>
      </c>
      <c r="M3326" s="98" cm="1">
        <f t="array" ref="M3326">msoa_calculations5[[#This Row],[Estimated case time (see and treat)]]*msoa_calculations5[[#This Row],[Population share of ICB]:[Population share of ICB]]</f>
        <v>0.25208174625874707</v>
      </c>
      <c r="N3326" s="94" cm="1">
        <f t="array" ref="N3326">msoa_calculations5[[#This Row],[Weighted estimate]]*msoa_calculations5[[#This Row],[Population share of ICB]:[Population share of ICB]]</f>
        <v>0.32354192695830064</v>
      </c>
    </row>
    <row r="3327" spans="1:14">
      <c r="A3327" s="63" t="s">
        <v>2772</v>
      </c>
      <c r="B3327" s="63" t="s">
        <v>13732</v>
      </c>
      <c r="C3327" s="63" t="s">
        <v>13810</v>
      </c>
      <c r="D3327" s="63" t="s">
        <v>13844</v>
      </c>
      <c r="E3327" s="72">
        <v>9335</v>
      </c>
      <c r="F3327" s="64">
        <v>1</v>
      </c>
      <c r="G3327" s="79">
        <v>0</v>
      </c>
      <c r="H3327" s="133">
        <v>82.519134521484375</v>
      </c>
      <c r="I3327" s="134">
        <v>57.576156616210938</v>
      </c>
      <c r="J3327" s="105">
        <v>75.769790649414063</v>
      </c>
      <c r="K3327" s="96">
        <f>msoa_calculations5[[#This Row],[ Pop20]]/SUMIF(msoa_calculations5[ICB26],msoa_calculations5[[#This Row],[ICB26]],msoa_calculations5[[ Pop20]])</f>
        <v>4.3449686333758755E-3</v>
      </c>
      <c r="L3327" s="98" cm="1">
        <f t="array" ref="L3327">msoa_calculations5[[#This Row],[ Estimated case time (see and convey)]]*msoa_calculations5[[#This Row],[Population share of ICB]:[Population share of ICB]]</f>
        <v>0.35854305114917401</v>
      </c>
      <c r="M3327" s="98" cm="1">
        <f t="array" ref="M3327">msoa_calculations5[[#This Row],[Estimated case time (see and treat)]]*msoa_calculations5[[#This Row],[Population share of ICB]:[Population share of ICB]]</f>
        <v>0.2501665945277734</v>
      </c>
      <c r="N3327" s="94" cm="1">
        <f t="array" ref="N3327">msoa_calculations5[[#This Row],[Weighted estimate]]*msoa_calculations5[[#This Row],[Population share of ICB]:[Population share of ICB]]</f>
        <v>0.32921736372916083</v>
      </c>
    </row>
    <row r="3328" spans="1:14">
      <c r="A3328" s="63" t="s">
        <v>2770</v>
      </c>
      <c r="B3328" s="63" t="s">
        <v>13732</v>
      </c>
      <c r="C3328" s="63" t="s">
        <v>13810</v>
      </c>
      <c r="D3328" s="63" t="s">
        <v>13844</v>
      </c>
      <c r="E3328" s="72">
        <v>11515</v>
      </c>
      <c r="F3328" s="64">
        <v>1</v>
      </c>
      <c r="G3328" s="79">
        <v>0</v>
      </c>
      <c r="H3328" s="133">
        <v>84.603614807128906</v>
      </c>
      <c r="I3328" s="134">
        <v>59.083969116210938</v>
      </c>
      <c r="J3328" s="105">
        <v>77.698234558105469</v>
      </c>
      <c r="K3328" s="96">
        <f>msoa_calculations5[[#This Row],[ Pop20]]/SUMIF(msoa_calculations5[ICB26],msoa_calculations5[[#This Row],[ICB26]],msoa_calculations5[[ Pop20]])</f>
        <v>5.3596479714325875E-3</v>
      </c>
      <c r="L3328" s="98" cm="1">
        <f t="array" ref="L3328">msoa_calculations5[[#This Row],[ Estimated case time (see and convey)]]*msoa_calculations5[[#This Row],[Population share of ICB]:[Population share of ICB]]</f>
        <v>0.45344559247689248</v>
      </c>
      <c r="M3328" s="98" cm="1">
        <f t="array" ref="M3328">msoa_calculations5[[#This Row],[Estimated case time (see and treat)]]*msoa_calculations5[[#This Row],[Population share of ICB]:[Population share of ICB]]</f>
        <v>0.31666927521788563</v>
      </c>
      <c r="N3328" s="94" cm="1">
        <f t="array" ref="N3328">msoa_calculations5[[#This Row],[Weighted estimate]]*msoa_calculations5[[#This Row],[Population share of ICB]:[Population share of ICB]]</f>
        <v>0.41643518523324335</v>
      </c>
    </row>
    <row r="3329" spans="1:14">
      <c r="A3329" s="63" t="s">
        <v>2768</v>
      </c>
      <c r="B3329" s="63" t="s">
        <v>13732</v>
      </c>
      <c r="C3329" s="63" t="s">
        <v>13810</v>
      </c>
      <c r="D3329" s="63" t="s">
        <v>13844</v>
      </c>
      <c r="E3329" s="72">
        <v>7080</v>
      </c>
      <c r="F3329" s="64">
        <v>1</v>
      </c>
      <c r="G3329" s="79">
        <v>0</v>
      </c>
      <c r="H3329" s="133">
        <v>86.873001098632813</v>
      </c>
      <c r="I3329" s="134">
        <v>61.888572692871094</v>
      </c>
      <c r="J3329" s="105">
        <v>80.112442016601563</v>
      </c>
      <c r="K3329" s="96">
        <f>msoa_calculations5[[#This Row],[ Pop20]]/SUMIF(msoa_calculations5[ICB26],msoa_calculations5[[#This Row],[ICB26]],msoa_calculations5[[ Pop20]])</f>
        <v>3.2953806024961113E-3</v>
      </c>
      <c r="L3329" s="98" cm="1">
        <f t="array" ref="L3329">msoa_calculations5[[#This Row],[ Estimated case time (see and convey)]]*msoa_calculations5[[#This Row],[Population share of ICB]:[Population share of ICB]]</f>
        <v>0.28627960270105796</v>
      </c>
      <c r="M3329" s="98" cm="1">
        <f t="array" ref="M3329">msoa_calculations5[[#This Row],[Estimated case time (see and treat)]]*msoa_calculations5[[#This Row],[Population share of ICB]:[Population share of ICB]]</f>
        <v>0.20394640196825792</v>
      </c>
      <c r="N3329" s="94" cm="1">
        <f t="array" ref="N3329">msoa_calculations5[[#This Row],[Weighted estimate]]*msoa_calculations5[[#This Row],[Population share of ICB]:[Population share of ICB]]</f>
        <v>0.26400098744010325</v>
      </c>
    </row>
    <row r="3330" spans="1:14">
      <c r="A3330" s="63" t="s">
        <v>2872</v>
      </c>
      <c r="B3330" s="63" t="s">
        <v>13737</v>
      </c>
      <c r="C3330" s="63" t="s">
        <v>13810</v>
      </c>
      <c r="D3330" s="63" t="s">
        <v>13844</v>
      </c>
      <c r="E3330" s="72">
        <v>9999</v>
      </c>
      <c r="F3330" s="64">
        <v>1</v>
      </c>
      <c r="G3330" s="79">
        <v>0</v>
      </c>
      <c r="H3330" s="133">
        <v>86.088592529296875</v>
      </c>
      <c r="I3330" s="134">
        <v>60.546466827392578</v>
      </c>
      <c r="J3330" s="105">
        <v>79.1771240234375</v>
      </c>
      <c r="K3330" s="96">
        <f>msoa_calculations5[[#This Row],[ Pop20]]/SUMIF(msoa_calculations5[ICB26],msoa_calculations5[[#This Row],[ICB26]],msoa_calculations5[[ Pop20]])</f>
        <v>4.6540269271692957E-3</v>
      </c>
      <c r="L3330" s="98" cm="1">
        <f t="array" ref="L3330">msoa_calculations5[[#This Row],[ Estimated case time (see and convey)]]*msoa_calculations5[[#This Row],[Population share of ICB]:[Population share of ICB]]</f>
        <v>0.40065862775345312</v>
      </c>
      <c r="M3330" s="98" cm="1">
        <f t="array" ref="M3330">msoa_calculations5[[#This Row],[Estimated case time (see and treat)]]*msoa_calculations5[[#This Row],[Population share of ICB]:[Population share of ICB]]</f>
        <v>0.2817848869596476</v>
      </c>
      <c r="N3330" s="94" cm="1">
        <f t="array" ref="N3330">msoa_calculations5[[#This Row],[Weighted estimate]]*msoa_calculations5[[#This Row],[Population share of ICB]:[Population share of ICB]]</f>
        <v>0.36849246722090107</v>
      </c>
    </row>
    <row r="3331" spans="1:14">
      <c r="A3331" s="63" t="s">
        <v>2870</v>
      </c>
      <c r="B3331" s="63" t="s">
        <v>13737</v>
      </c>
      <c r="C3331" s="63" t="s">
        <v>13810</v>
      </c>
      <c r="D3331" s="63" t="s">
        <v>13844</v>
      </c>
      <c r="E3331" s="72">
        <v>10988</v>
      </c>
      <c r="F3331" s="64">
        <v>1</v>
      </c>
      <c r="G3331" s="79">
        <v>0</v>
      </c>
      <c r="H3331" s="133">
        <v>85.892105102539063</v>
      </c>
      <c r="I3331" s="134">
        <v>60.169811248779297</v>
      </c>
      <c r="J3331" s="105">
        <v>78.931884765625</v>
      </c>
      <c r="K3331" s="96">
        <f>msoa_calculations5[[#This Row],[ Pop20]]/SUMIF(msoa_calculations5[ICB26],msoa_calculations5[[#This Row],[ICB26]],msoa_calculations5[[ Pop20]])</f>
        <v>5.1143562231959422E-3</v>
      </c>
      <c r="L3331" s="98" cm="1">
        <f t="array" ref="L3331">msoa_calculations5[[#This Row],[ Estimated case time (see and convey)]]*msoa_calculations5[[#This Row],[Population share of ICB]:[Population share of ICB]]</f>
        <v>0.4392828222545706</v>
      </c>
      <c r="M3331" s="98" cm="1">
        <f t="array" ref="M3331">msoa_calculations5[[#This Row],[Estimated case time (see and treat)]]*msoa_calculations5[[#This Row],[Population share of ICB]:[Population share of ICB]]</f>
        <v>0.3077298486087196</v>
      </c>
      <c r="N3331" s="94" cm="1">
        <f t="array" ref="N3331">msoa_calculations5[[#This Row],[Weighted estimate]]*msoa_calculations5[[#This Row],[Population share of ICB]:[Population share of ICB]]</f>
        <v>0.40368577605965922</v>
      </c>
    </row>
    <row r="3332" spans="1:14">
      <c r="A3332" s="63" t="s">
        <v>2868</v>
      </c>
      <c r="B3332" s="63" t="s">
        <v>13737</v>
      </c>
      <c r="C3332" s="63" t="s">
        <v>13810</v>
      </c>
      <c r="D3332" s="63" t="s">
        <v>13844</v>
      </c>
      <c r="E3332" s="72">
        <v>9800</v>
      </c>
      <c r="F3332" s="64">
        <v>1</v>
      </c>
      <c r="G3332" s="79">
        <v>0</v>
      </c>
      <c r="H3332" s="133">
        <v>92.117538452148438</v>
      </c>
      <c r="I3332" s="134">
        <v>64.381568908691406</v>
      </c>
      <c r="J3332" s="105">
        <v>84.612434387207031</v>
      </c>
      <c r="K3332" s="96">
        <f>msoa_calculations5[[#This Row],[ Pop20]]/SUMIF(msoa_calculations5[ICB26],msoa_calculations5[[#This Row],[ICB26]],msoa_calculations5[[ Pop20]])</f>
        <v>4.5614025288787975E-3</v>
      </c>
      <c r="L3332" s="98" cm="1">
        <f t="array" ref="L3332">msoa_calculations5[[#This Row],[ Estimated case time (see and convey)]]*msoa_calculations5[[#This Row],[Population share of ICB]:[Population share of ICB]]</f>
        <v>0.42018517284971973</v>
      </c>
      <c r="M3332" s="98" cm="1">
        <f t="array" ref="M3332">msoa_calculations5[[#This Row],[Estimated case time (see and treat)]]*msoa_calculations5[[#This Row],[Population share of ICB]:[Population share of ICB]]</f>
        <v>0.29367025123328955</v>
      </c>
      <c r="N3332" s="94" cm="1">
        <f t="array" ref="N3332">msoa_calculations5[[#This Row],[Weighted estimate]]*msoa_calculations5[[#This Row],[Population share of ICB]:[Population share of ICB]]</f>
        <v>0.38595137218839748</v>
      </c>
    </row>
    <row r="3333" spans="1:14">
      <c r="A3333" s="63" t="s">
        <v>2866</v>
      </c>
      <c r="B3333" s="63" t="s">
        <v>13737</v>
      </c>
      <c r="C3333" s="63" t="s">
        <v>13810</v>
      </c>
      <c r="D3333" s="63" t="s">
        <v>13844</v>
      </c>
      <c r="E3333" s="72">
        <v>11412</v>
      </c>
      <c r="F3333" s="64">
        <v>1</v>
      </c>
      <c r="G3333" s="79">
        <v>0</v>
      </c>
      <c r="H3333" s="133">
        <v>83.807113647460938</v>
      </c>
      <c r="I3333" s="134">
        <v>58.576080322265625</v>
      </c>
      <c r="J3333" s="105">
        <v>76.979827880859375</v>
      </c>
      <c r="K3333" s="96">
        <f>msoa_calculations5[[#This Row],[ Pop20]]/SUMIF(msoa_calculations5[ICB26],msoa_calculations5[[#This Row],[ICB26]],msoa_calculations5[[ Pop20]])</f>
        <v>5.3117066999555963E-3</v>
      </c>
      <c r="L3333" s="98" cm="1">
        <f t="array" ref="L3333">msoa_calculations5[[#This Row],[ Estimated case time (see and convey)]]*msoa_calculations5[[#This Row],[Population share of ICB]:[Population share of ICB]]</f>
        <v>0.44515880706515837</v>
      </c>
      <c r="M3333" s="98" cm="1">
        <f t="array" ref="M3333">msoa_calculations5[[#This Row],[Estimated case time (see and treat)]]*msoa_calculations5[[#This Row],[Population share of ICB]:[Population share of ICB]]</f>
        <v>0.3111389583049155</v>
      </c>
      <c r="N3333" s="94" cm="1">
        <f t="array" ref="N3333">msoa_calculations5[[#This Row],[Weighted estimate]]*msoa_calculations5[[#This Row],[Population share of ICB]:[Population share of ICB]]</f>
        <v>0.40889426751618935</v>
      </c>
    </row>
    <row r="3334" spans="1:14">
      <c r="A3334" s="63" t="s">
        <v>2864</v>
      </c>
      <c r="B3334" s="63" t="s">
        <v>13737</v>
      </c>
      <c r="C3334" s="63" t="s">
        <v>13810</v>
      </c>
      <c r="D3334" s="63" t="s">
        <v>13844</v>
      </c>
      <c r="E3334" s="72">
        <v>11443</v>
      </c>
      <c r="F3334" s="64">
        <v>1</v>
      </c>
      <c r="G3334" s="79">
        <v>0</v>
      </c>
      <c r="H3334" s="133">
        <v>83.517707824707031</v>
      </c>
      <c r="I3334" s="134">
        <v>59.014453887939453</v>
      </c>
      <c r="J3334" s="105">
        <v>76.887351989746094</v>
      </c>
      <c r="K3334" s="96">
        <f>msoa_calculations5[[#This Row],[ Pop20]]/SUMIF(msoa_calculations5[ICB26],msoa_calculations5[[#This Row],[ICB26]],msoa_calculations5[[ Pop20]])</f>
        <v>5.3261356263224575E-3</v>
      </c>
      <c r="L3334" s="98" cm="1">
        <f t="array" ref="L3334">msoa_calculations5[[#This Row],[ Estimated case time (see and convey)]]*msoa_calculations5[[#This Row],[Population share of ICB]:[Population share of ICB]]</f>
        <v>0.44482663907396197</v>
      </c>
      <c r="M3334" s="98" cm="1">
        <f t="array" ref="M3334">msoa_calculations5[[#This Row],[Estimated case time (see and treat)]]*msoa_calculations5[[#This Row],[Population share of ICB]:[Population share of ICB]]</f>
        <v>0.31431898532051816</v>
      </c>
      <c r="N3334" s="94" cm="1">
        <f t="array" ref="N3334">msoa_calculations5[[#This Row],[Weighted estimate]]*msoa_calculations5[[#This Row],[Population share of ICB]:[Population share of ICB]]</f>
        <v>0.40951246464618157</v>
      </c>
    </row>
    <row r="3335" spans="1:14">
      <c r="A3335" s="63" t="s">
        <v>2862</v>
      </c>
      <c r="B3335" s="63" t="s">
        <v>13737</v>
      </c>
      <c r="C3335" s="63" t="s">
        <v>13810</v>
      </c>
      <c r="D3335" s="63" t="s">
        <v>13844</v>
      </c>
      <c r="E3335" s="72">
        <v>9729</v>
      </c>
      <c r="F3335" s="64">
        <v>1</v>
      </c>
      <c r="G3335" s="79">
        <v>0</v>
      </c>
      <c r="H3335" s="133">
        <v>88.304756164550781</v>
      </c>
      <c r="I3335" s="134">
        <v>62.369224548339844</v>
      </c>
      <c r="J3335" s="105">
        <v>81.286834716796875</v>
      </c>
      <c r="K3335" s="96">
        <f>msoa_calculations5[[#This Row],[ Pop20]]/SUMIF(msoa_calculations5[ICB26],msoa_calculations5[[#This Row],[ICB26]],msoa_calculations5[[ Pop20]])</f>
        <v>4.5283556330063084E-3</v>
      </c>
      <c r="L3335" s="98" cm="1">
        <f t="array" ref="L3335">msoa_calculations5[[#This Row],[ Estimated case time (see and convey)]]*msoa_calculations5[[#This Row],[Population share of ICB]:[Population share of ICB]]</f>
        <v>0.39987533999899205</v>
      </c>
      <c r="M3335" s="98" cm="1">
        <f t="array" ref="M3335">msoa_calculations5[[#This Row],[Estimated case time (see and treat)]]*msoa_calculations5[[#This Row],[Population share of ICB]:[Population share of ICB]]</f>
        <v>0.28243002930971006</v>
      </c>
      <c r="N3335" s="94" cm="1">
        <f t="array" ref="N3335">msoa_calculations5[[#This Row],[Weighted estimate]]*msoa_calculations5[[#This Row],[Population share of ICB]:[Population share of ICB]]</f>
        <v>0.36809569587905988</v>
      </c>
    </row>
    <row r="3336" spans="1:14">
      <c r="A3336" s="63" t="s">
        <v>2860</v>
      </c>
      <c r="B3336" s="63" t="s">
        <v>13737</v>
      </c>
      <c r="C3336" s="63" t="s">
        <v>13810</v>
      </c>
      <c r="D3336" s="63" t="s">
        <v>13844</v>
      </c>
      <c r="E3336" s="72">
        <v>13639</v>
      </c>
      <c r="F3336" s="64">
        <v>1</v>
      </c>
      <c r="G3336" s="79">
        <v>0</v>
      </c>
      <c r="H3336" s="133">
        <v>83.361000061035156</v>
      </c>
      <c r="I3336" s="134">
        <v>58.342510223388672</v>
      </c>
      <c r="J3336" s="105">
        <v>76.591224670410156</v>
      </c>
      <c r="K3336" s="96">
        <f>msoa_calculations5[[#This Row],[ Pop20]]/SUMIF(msoa_calculations5[ICB26],msoa_calculations5[[#This Row],[ICB26]],msoa_calculations5[[ Pop20]])</f>
        <v>6.3482621521814206E-3</v>
      </c>
      <c r="L3336" s="98" cm="1">
        <f t="array" ref="L3336">msoa_calculations5[[#This Row],[ Estimated case time (see and convey)]]*msoa_calculations5[[#This Row],[Population share of ICB]:[Population share of ICB]]</f>
        <v>0.52919748165546254</v>
      </c>
      <c r="M3336" s="98" cm="1">
        <f t="array" ref="M3336">msoa_calculations5[[#This Row],[Estimated case time (see and treat)]]*msoa_calculations5[[#This Row],[Population share of ICB]:[Population share of ICB]]</f>
        <v>0.37037354951439588</v>
      </c>
      <c r="N3336" s="94" cm="1">
        <f t="array" ref="N3336">msoa_calculations5[[#This Row],[Weighted estimate]]*msoa_calculations5[[#This Row],[Population share of ICB]:[Population share of ICB]]</f>
        <v>0.4862211727643887</v>
      </c>
    </row>
    <row r="3337" spans="1:14">
      <c r="A3337" s="63" t="s">
        <v>2858</v>
      </c>
      <c r="B3337" s="63" t="s">
        <v>13737</v>
      </c>
      <c r="C3337" s="63" t="s">
        <v>13810</v>
      </c>
      <c r="D3337" s="63" t="s">
        <v>13844</v>
      </c>
      <c r="E3337" s="72">
        <v>13296</v>
      </c>
      <c r="F3337" s="64">
        <v>1</v>
      </c>
      <c r="G3337" s="79">
        <v>0</v>
      </c>
      <c r="H3337" s="133">
        <v>88.4173583984375</v>
      </c>
      <c r="I3337" s="134">
        <v>61.205406188964844</v>
      </c>
      <c r="J3337" s="105">
        <v>81.054054260253906</v>
      </c>
      <c r="K3337" s="96">
        <f>msoa_calculations5[[#This Row],[ Pop20]]/SUMIF(msoa_calculations5[ICB26],msoa_calculations5[[#This Row],[ICB26]],msoa_calculations5[[ Pop20]])</f>
        <v>6.1886130636706633E-3</v>
      </c>
      <c r="L3337" s="98" cm="1">
        <f t="array" ref="L3337">msoa_calculations5[[#This Row],[ Estimated case time (see and convey)]]*msoa_calculations5[[#This Row],[Population share of ICB]:[Population share of ICB]]</f>
        <v>0.54718081923982131</v>
      </c>
      <c r="M3337" s="98" cm="1">
        <f t="array" ref="M3337">msoa_calculations5[[#This Row],[Estimated case time (see and treat)]]*msoa_calculations5[[#This Row],[Population share of ICB]:[Population share of ICB]]</f>
        <v>0.37877657630829709</v>
      </c>
      <c r="N3337" s="94" cm="1">
        <f t="array" ref="N3337">msoa_calculations5[[#This Row],[Weighted estimate]]*msoa_calculations5[[#This Row],[Population share of ICB]:[Population share of ICB]]</f>
        <v>0.5016121790584781</v>
      </c>
    </row>
    <row r="3338" spans="1:14">
      <c r="A3338" s="63" t="s">
        <v>2856</v>
      </c>
      <c r="B3338" s="63" t="s">
        <v>13737</v>
      </c>
      <c r="C3338" s="63" t="s">
        <v>13810</v>
      </c>
      <c r="D3338" s="63" t="s">
        <v>13844</v>
      </c>
      <c r="E3338" s="72">
        <v>12977</v>
      </c>
      <c r="F3338" s="64">
        <v>1</v>
      </c>
      <c r="G3338" s="79">
        <v>0</v>
      </c>
      <c r="H3338" s="133">
        <v>84.85870361328125</v>
      </c>
      <c r="I3338" s="134">
        <v>58.998191833496094</v>
      </c>
      <c r="J3338" s="105">
        <v>77.861083984375</v>
      </c>
      <c r="K3338" s="96">
        <f>msoa_calculations5[[#This Row],[ Pop20]]/SUMIF(msoa_calculations5[ICB26],msoa_calculations5[[#This Row],[ICB26]],msoa_calculations5[[ Pop20]])</f>
        <v>6.0401347568632821E-3</v>
      </c>
      <c r="L3338" s="98" cm="1">
        <f t="array" ref="L3338">msoa_calculations5[[#This Row],[ Estimated case time (see and convey)]]*msoa_calculations5[[#This Row],[Population share of ICB]:[Population share of ICB]]</f>
        <v>0.51255800511693983</v>
      </c>
      <c r="M3338" s="98" cm="1">
        <f t="array" ref="M3338">msoa_calculations5[[#This Row],[Estimated case time (see and treat)]]*msoa_calculations5[[#This Row],[Population share of ICB]:[Population share of ICB]]</f>
        <v>0.3563570290855872</v>
      </c>
      <c r="N3338" s="94" cm="1">
        <f t="array" ref="N3338">msoa_calculations5[[#This Row],[Weighted estimate]]*msoa_calculations5[[#This Row],[Population share of ICB]:[Population share of ICB]]</f>
        <v>0.4702914395810745</v>
      </c>
    </row>
    <row r="3339" spans="1:14">
      <c r="A3339" s="63" t="s">
        <v>2854</v>
      </c>
      <c r="B3339" s="63" t="s">
        <v>13737</v>
      </c>
      <c r="C3339" s="63" t="s">
        <v>13810</v>
      </c>
      <c r="D3339" s="63" t="s">
        <v>13844</v>
      </c>
      <c r="E3339" s="72">
        <v>9214</v>
      </c>
      <c r="F3339" s="64">
        <v>1</v>
      </c>
      <c r="G3339" s="79">
        <v>0</v>
      </c>
      <c r="H3339" s="133">
        <v>88.852973937988281</v>
      </c>
      <c r="I3339" s="134">
        <v>63.053325653076172</v>
      </c>
      <c r="J3339" s="105">
        <v>81.871826171875</v>
      </c>
      <c r="K3339" s="96">
        <f>msoa_calculations5[[#This Row],[ Pop20]]/SUMIF(msoa_calculations5[ICB26],msoa_calculations5[[#This Row],[ICB26]],msoa_calculations5[[ Pop20]])</f>
        <v>4.2886492756213515E-3</v>
      </c>
      <c r="L3339" s="98" cm="1">
        <f t="array" ref="L3339">msoa_calculations5[[#This Row],[ Estimated case time (see and convey)]]*msoa_calculations5[[#This Row],[Population share of ICB]:[Population share of ICB]]</f>
        <v>0.38105924231595628</v>
      </c>
      <c r="M3339" s="98" cm="1">
        <f t="array" ref="M3339">msoa_calculations5[[#This Row],[Estimated case time (see and treat)]]*msoa_calculations5[[#This Row],[Population share of ICB]:[Population share of ICB]]</f>
        <v>0.2704135993875823</v>
      </c>
      <c r="N3339" s="94" cm="1">
        <f t="array" ref="N3339">msoa_calculations5[[#This Row],[Weighted estimate]]*msoa_calculations5[[#This Row],[Population share of ICB]:[Population share of ICB]]</f>
        <v>0.35111954800580891</v>
      </c>
    </row>
    <row r="3340" spans="1:14">
      <c r="A3340" s="63" t="s">
        <v>2852</v>
      </c>
      <c r="B3340" s="63" t="s">
        <v>13737</v>
      </c>
      <c r="C3340" s="63" t="s">
        <v>13810</v>
      </c>
      <c r="D3340" s="63" t="s">
        <v>13844</v>
      </c>
      <c r="E3340" s="72">
        <v>11773</v>
      </c>
      <c r="F3340" s="64">
        <v>1</v>
      </c>
      <c r="G3340" s="79">
        <v>0</v>
      </c>
      <c r="H3340" s="133">
        <v>87.162124633789063</v>
      </c>
      <c r="I3340" s="134">
        <v>61.711299896240234</v>
      </c>
      <c r="J3340" s="105">
        <v>80.275360107421875</v>
      </c>
      <c r="K3340" s="96">
        <f>msoa_calculations5[[#This Row],[ Pop20]]/SUMIF(msoa_calculations5[ICB26],msoa_calculations5[[#This Row],[ICB26]],msoa_calculations5[[ Pop20]])</f>
        <v>5.4797338747438864E-3</v>
      </c>
      <c r="L3340" s="98" cm="1">
        <f t="array" ref="L3340">msoa_calculations5[[#This Row],[ Estimated case time (see and convey)]]*msoa_calculations5[[#This Row],[Population share of ICB]:[Population share of ICB]]</f>
        <v>0.47762524695042247</v>
      </c>
      <c r="M3340" s="98" cm="1">
        <f t="array" ref="M3340">msoa_calculations5[[#This Row],[Estimated case time (see and treat)]]*msoa_calculations5[[#This Row],[Population share of ICB]:[Population share of ICB]]</f>
        <v>0.33816150049590649</v>
      </c>
      <c r="N3340" s="94" cm="1">
        <f t="array" ref="N3340">msoa_calculations5[[#This Row],[Weighted estimate]]*msoa_calculations5[[#This Row],[Population share of ICB]:[Population share of ICB]]</f>
        <v>0.43988761008790367</v>
      </c>
    </row>
    <row r="3341" spans="1:14">
      <c r="A3341" s="63" t="s">
        <v>2850</v>
      </c>
      <c r="B3341" s="63" t="s">
        <v>13737</v>
      </c>
      <c r="C3341" s="63" t="s">
        <v>13810</v>
      </c>
      <c r="D3341" s="63" t="s">
        <v>13844</v>
      </c>
      <c r="E3341" s="72">
        <v>10020</v>
      </c>
      <c r="F3341" s="64">
        <v>1</v>
      </c>
      <c r="G3341" s="79">
        <v>0</v>
      </c>
      <c r="H3341" s="133">
        <v>87.064765930175781</v>
      </c>
      <c r="I3341" s="134">
        <v>61.551124572753906</v>
      </c>
      <c r="J3341" s="105">
        <v>80.1610107421875</v>
      </c>
      <c r="K3341" s="96">
        <f>msoa_calculations5[[#This Row],[ Pop20]]/SUMIF(msoa_calculations5[ICB26],msoa_calculations5[[#This Row],[ICB26]],msoa_calculations5[[ Pop20]])</f>
        <v>4.6638013611597509E-3</v>
      </c>
      <c r="L3341" s="98" cm="1">
        <f t="array" ref="L3341">msoa_calculations5[[#This Row],[ Estimated case time (see and convey)]]*msoa_calculations5[[#This Row],[Population share of ICB]:[Population share of ICB]]</f>
        <v>0.4060527738542089</v>
      </c>
      <c r="M3341" s="98" cm="1">
        <f t="array" ref="M3341">msoa_calculations5[[#This Row],[Estimated case time (see and treat)]]*msoa_calculations5[[#This Row],[Population share of ICB]:[Population share of ICB]]</f>
        <v>0.28706221856332303</v>
      </c>
      <c r="N3341" s="94" cm="1">
        <f t="array" ref="N3341">msoa_calculations5[[#This Row],[Weighted estimate]]*msoa_calculations5[[#This Row],[Population share of ICB]:[Population share of ICB]]</f>
        <v>0.37385503101135548</v>
      </c>
    </row>
    <row r="3342" spans="1:14">
      <c r="A3342" s="63" t="s">
        <v>2848</v>
      </c>
      <c r="B3342" s="63" t="s">
        <v>13737</v>
      </c>
      <c r="C3342" s="63" t="s">
        <v>13810</v>
      </c>
      <c r="D3342" s="63" t="s">
        <v>13844</v>
      </c>
      <c r="E3342" s="72">
        <v>8699</v>
      </c>
      <c r="F3342" s="64">
        <v>1</v>
      </c>
      <c r="G3342" s="79">
        <v>0</v>
      </c>
      <c r="H3342" s="133">
        <v>91.785186767578125</v>
      </c>
      <c r="I3342" s="134">
        <v>64.163597106933594</v>
      </c>
      <c r="J3342" s="105">
        <v>84.31103515625</v>
      </c>
      <c r="K3342" s="96">
        <f>msoa_calculations5[[#This Row],[ Pop20]]/SUMIF(msoa_calculations5[ICB26],msoa_calculations5[[#This Row],[ICB26]],msoa_calculations5[[ Pop20]])</f>
        <v>4.0489429182363939E-3</v>
      </c>
      <c r="L3342" s="98" cm="1">
        <f t="array" ref="L3342">msoa_calculations5[[#This Row],[ Estimated case time (see and convey)]]*msoa_calculations5[[#This Row],[Population share of ICB]:[Population share of ICB]]</f>
        <v>0.37163298196159023</v>
      </c>
      <c r="M3342" s="98" cm="1">
        <f t="array" ref="M3342">msoa_calculations5[[#This Row],[Estimated case time (see and treat)]]*msoa_calculations5[[#This Row],[Population share of ICB]:[Population share of ICB]]</f>
        <v>0.25979474211469195</v>
      </c>
      <c r="N3342" s="94" cm="1">
        <f t="array" ref="N3342">msoa_calculations5[[#This Row],[Weighted estimate]]*msoa_calculations5[[#This Row],[Population share of ICB]:[Population share of ICB]]</f>
        <v>0.34137056872507809</v>
      </c>
    </row>
    <row r="3343" spans="1:14">
      <c r="A3343" s="63" t="s">
        <v>2846</v>
      </c>
      <c r="B3343" s="63" t="s">
        <v>13737</v>
      </c>
      <c r="C3343" s="63" t="s">
        <v>13810</v>
      </c>
      <c r="D3343" s="63" t="s">
        <v>13844</v>
      </c>
      <c r="E3343" s="72">
        <v>6588</v>
      </c>
      <c r="F3343" s="64">
        <v>1</v>
      </c>
      <c r="G3343" s="79">
        <v>0</v>
      </c>
      <c r="H3343" s="133">
        <v>97.834518432617188</v>
      </c>
      <c r="I3343" s="134">
        <v>66.943168640136719</v>
      </c>
      <c r="J3343" s="105">
        <v>89.475601196289063</v>
      </c>
      <c r="K3343" s="96">
        <f>msoa_calculations5[[#This Row],[ Pop20]]/SUMIF(msoa_calculations5[ICB26],msoa_calculations5[[#This Row],[ICB26]],msoa_calculations5[[ Pop20]])</f>
        <v>3.0663795775768897E-3</v>
      </c>
      <c r="L3343" s="98" cm="1">
        <f t="array" ref="L3343">msoa_calculations5[[#This Row],[ Estimated case time (see and convey)]]*msoa_calculations5[[#This Row],[Population share of ICB]:[Population share of ICB]]</f>
        <v>0.29999776930384714</v>
      </c>
      <c r="M3343" s="98" cm="1">
        <f t="array" ref="M3343">msoa_calculations5[[#This Row],[Estimated case time (see and treat)]]*msoa_calculations5[[#This Row],[Population share of ICB]:[Population share of ICB]]</f>
        <v>0.20527316517640093</v>
      </c>
      <c r="N3343" s="94" cm="1">
        <f t="array" ref="N3343">msoa_calculations5[[#This Row],[Weighted estimate]]*msoa_calculations5[[#This Row],[Population share of ICB]:[Population share of ICB]]</f>
        <v>0.27436615619971511</v>
      </c>
    </row>
    <row r="3344" spans="1:14">
      <c r="A3344" s="63" t="s">
        <v>2512</v>
      </c>
      <c r="B3344" s="63" t="s">
        <v>13737</v>
      </c>
      <c r="C3344" s="63" t="s">
        <v>13810</v>
      </c>
      <c r="D3344" s="63" t="s">
        <v>13844</v>
      </c>
      <c r="E3344" s="72">
        <v>5550</v>
      </c>
      <c r="F3344" s="64">
        <v>1</v>
      </c>
      <c r="G3344" s="79">
        <v>0</v>
      </c>
      <c r="H3344" s="133">
        <v>101.20989227294922</v>
      </c>
      <c r="I3344" s="134">
        <v>70.781044006347656</v>
      </c>
      <c r="J3344" s="105">
        <v>92.976119995117188</v>
      </c>
      <c r="K3344" s="96">
        <f>msoa_calculations5[[#This Row],[ Pop20]]/SUMIF(msoa_calculations5[ICB26],msoa_calculations5[[#This Row],[ICB26]],msoa_calculations5[[ Pop20]])</f>
        <v>2.5832432689058497E-3</v>
      </c>
      <c r="L3344" s="98" cm="1">
        <f t="array" ref="L3344">msoa_calculations5[[#This Row],[ Estimated case time (see and convey)]]*msoa_calculations5[[#This Row],[Population share of ICB]:[Population share of ICB]]</f>
        <v>0.26144977296078226</v>
      </c>
      <c r="M3344" s="98" cm="1">
        <f t="array" ref="M3344">msoa_calculations5[[#This Row],[Estimated case time (see and treat)]]*msoa_calculations5[[#This Row],[Population share of ICB]:[Population share of ICB]]</f>
        <v>0.18284465549552631</v>
      </c>
      <c r="N3344" s="94" cm="1">
        <f t="array" ref="N3344">msoa_calculations5[[#This Row],[Weighted estimate]]*msoa_calculations5[[#This Row],[Population share of ICB]:[Population share of ICB]]</f>
        <v>0.24017993614636907</v>
      </c>
    </row>
    <row r="3345" spans="1:14">
      <c r="A3345" s="63" t="s">
        <v>2510</v>
      </c>
      <c r="B3345" s="63" t="s">
        <v>13737</v>
      </c>
      <c r="C3345" s="63" t="s">
        <v>13810</v>
      </c>
      <c r="D3345" s="63" t="s">
        <v>13844</v>
      </c>
      <c r="E3345" s="72">
        <v>11452</v>
      </c>
      <c r="F3345" s="64">
        <v>1</v>
      </c>
      <c r="G3345" s="79">
        <v>0</v>
      </c>
      <c r="H3345" s="133">
        <v>110.90864562988281</v>
      </c>
      <c r="I3345" s="134">
        <v>75.450569152832031</v>
      </c>
      <c r="J3345" s="105">
        <v>101.31401062011719</v>
      </c>
      <c r="K3345" s="96">
        <f>msoa_calculations5[[#This Row],[ Pop20]]/SUMIF(msoa_calculations5[ICB26],msoa_calculations5[[#This Row],[ICB26]],msoa_calculations5[[ Pop20]])</f>
        <v>5.3303246694612243E-3</v>
      </c>
      <c r="L3345" s="98" cm="1">
        <f t="array" ref="L3345">msoa_calculations5[[#This Row],[ Estimated case time (see and convey)]]*msoa_calculations5[[#This Row],[Population share of ICB]:[Population share of ICB]]</f>
        <v>0.59117908985749712</v>
      </c>
      <c r="M3345" s="98" cm="1">
        <f t="array" ref="M3345">msoa_calculations5[[#This Row],[Estimated case time (see and treat)]]*msoa_calculations5[[#This Row],[Population share of ICB]:[Population share of ICB]]</f>
        <v>0.40217603008023062</v>
      </c>
      <c r="N3345" s="94" cm="1">
        <f t="array" ref="N3345">msoa_calculations5[[#This Row],[Weighted estimate]]*msoa_calculations5[[#This Row],[Population share of ICB]:[Population share of ICB]]</f>
        <v>0.54003657017046713</v>
      </c>
    </row>
    <row r="3346" spans="1:14">
      <c r="A3346" s="63" t="s">
        <v>2508</v>
      </c>
      <c r="B3346" s="63" t="s">
        <v>13737</v>
      </c>
      <c r="C3346" s="63" t="s">
        <v>13810</v>
      </c>
      <c r="D3346" s="63" t="s">
        <v>13844</v>
      </c>
      <c r="E3346" s="72">
        <v>6462</v>
      </c>
      <c r="F3346" s="64">
        <v>1</v>
      </c>
      <c r="G3346" s="79">
        <v>0</v>
      </c>
      <c r="H3346" s="133">
        <v>98.185516357421875</v>
      </c>
      <c r="I3346" s="134">
        <v>68.375724792480469</v>
      </c>
      <c r="J3346" s="105">
        <v>90.119255065917969</v>
      </c>
      <c r="K3346" s="96">
        <f>msoa_calculations5[[#This Row],[ Pop20]]/SUMIF(msoa_calculations5[ICB26],msoa_calculations5[[#This Row],[ICB26]],msoa_calculations5[[ Pop20]])</f>
        <v>3.0077329736341624E-3</v>
      </c>
      <c r="L3346" s="98" cm="1">
        <f t="array" ref="L3346">msoa_calculations5[[#This Row],[ Estimated case time (see and convey)]]*msoa_calculations5[[#This Row],[Population share of ICB]:[Population share of ICB]]</f>
        <v>0.29531581508151417</v>
      </c>
      <c r="M3346" s="98" cm="1">
        <f t="array" ref="M3346">msoa_calculations5[[#This Row],[Estimated case time (see and treat)]]*msoa_calculations5[[#This Row],[Population share of ICB]:[Population share of ICB]]</f>
        <v>0.20565592205447841</v>
      </c>
      <c r="N3346" s="94" cm="1">
        <f t="array" ref="N3346">msoa_calculations5[[#This Row],[Weighted estimate]]*msoa_calculations5[[#This Row],[Population share of ICB]:[Population share of ICB]]</f>
        <v>0.27105465502110898</v>
      </c>
    </row>
    <row r="3347" spans="1:14">
      <c r="A3347" s="63" t="s">
        <v>2506</v>
      </c>
      <c r="B3347" s="63" t="s">
        <v>13737</v>
      </c>
      <c r="C3347" s="63" t="s">
        <v>13810</v>
      </c>
      <c r="D3347" s="63" t="s">
        <v>13844</v>
      </c>
      <c r="E3347" s="72">
        <v>8947</v>
      </c>
      <c r="F3347" s="64">
        <v>1</v>
      </c>
      <c r="G3347" s="79">
        <v>0</v>
      </c>
      <c r="H3347" s="133">
        <v>97.840850830078125</v>
      </c>
      <c r="I3347" s="134">
        <v>69.979759216308594</v>
      </c>
      <c r="J3347" s="105">
        <v>90.301895141601563</v>
      </c>
      <c r="K3347" s="96">
        <f>msoa_calculations5[[#This Row],[ Pop20]]/SUMIF(msoa_calculations5[ICB26],msoa_calculations5[[#This Row],[ICB26]],msoa_calculations5[[ Pop20]])</f>
        <v>4.1643743291712859E-3</v>
      </c>
      <c r="L3347" s="98" cm="1">
        <f t="array" ref="L3347">msoa_calculations5[[#This Row],[ Estimated case time (see and convey)]]*msoa_calculations5[[#This Row],[Population share of ICB]:[Population share of ICB]]</f>
        <v>0.40744592754105446</v>
      </c>
      <c r="M3347" s="98" cm="1">
        <f t="array" ref="M3347">msoa_calculations5[[#This Row],[Estimated case time (see and treat)]]*msoa_calculations5[[#This Row],[Population share of ICB]:[Population share of ICB]]</f>
        <v>0.29142191284198321</v>
      </c>
      <c r="N3347" s="94" cm="1">
        <f t="array" ref="N3347">msoa_calculations5[[#This Row],[Weighted estimate]]*msoa_calculations5[[#This Row],[Population share of ICB]:[Population share of ICB]]</f>
        <v>0.3760508940032028</v>
      </c>
    </row>
    <row r="3348" spans="1:14">
      <c r="A3348" s="63" t="s">
        <v>2504</v>
      </c>
      <c r="B3348" s="63" t="s">
        <v>13737</v>
      </c>
      <c r="C3348" s="63" t="s">
        <v>13810</v>
      </c>
      <c r="D3348" s="63" t="s">
        <v>13844</v>
      </c>
      <c r="E3348" s="72">
        <v>13118</v>
      </c>
      <c r="F3348" s="64">
        <v>1</v>
      </c>
      <c r="G3348" s="79">
        <v>0</v>
      </c>
      <c r="H3348" s="133">
        <v>96.659286499023438</v>
      </c>
      <c r="I3348" s="134">
        <v>67.064895629882813</v>
      </c>
      <c r="J3348" s="105">
        <v>88.651313781738281</v>
      </c>
      <c r="K3348" s="96">
        <f>msoa_calculations5[[#This Row],[ Pop20]]/SUMIF(msoa_calculations5[ICB26],msoa_calculations5[[#This Row],[ICB26]],msoa_calculations5[[ Pop20]])</f>
        <v>6.1057630993706195E-3</v>
      </c>
      <c r="L3348" s="98" cm="1">
        <f t="array" ref="L3348">msoa_calculations5[[#This Row],[ Estimated case time (see and convey)]]*msoa_calculations5[[#This Row],[Population share of ICB]:[Population share of ICB]]</f>
        <v>0.59017870471723</v>
      </c>
      <c r="M3348" s="98" cm="1">
        <f t="array" ref="M3348">msoa_calculations5[[#This Row],[Estimated case time (see and treat)]]*msoa_calculations5[[#This Row],[Population share of ICB]:[Population share of ICB]]</f>
        <v>0.40948236500008039</v>
      </c>
      <c r="N3348" s="94" cm="1">
        <f t="array" ref="N3348">msoa_calculations5[[#This Row],[Weighted estimate]]*msoa_calculations5[[#This Row],[Population share of ICB]:[Population share of ICB]]</f>
        <v>0.54128392039926365</v>
      </c>
    </row>
    <row r="3349" spans="1:14">
      <c r="A3349" s="63" t="s">
        <v>2502</v>
      </c>
      <c r="B3349" s="63" t="s">
        <v>13737</v>
      </c>
      <c r="C3349" s="63" t="s">
        <v>13810</v>
      </c>
      <c r="D3349" s="63" t="s">
        <v>13844</v>
      </c>
      <c r="E3349" s="72">
        <v>9798</v>
      </c>
      <c r="F3349" s="64">
        <v>1</v>
      </c>
      <c r="G3349" s="79">
        <v>0</v>
      </c>
      <c r="H3349" s="133">
        <v>101.19073486328125</v>
      </c>
      <c r="I3349" s="134">
        <v>70.406715393066406</v>
      </c>
      <c r="J3349" s="105">
        <v>92.860862731933594</v>
      </c>
      <c r="K3349" s="96">
        <f>msoa_calculations5[[#This Row],[ Pop20]]/SUMIF(msoa_calculations5[ICB26],msoa_calculations5[[#This Row],[ICB26]],msoa_calculations5[[ Pop20]])</f>
        <v>4.5604716304035167E-3</v>
      </c>
      <c r="L3349" s="98" cm="1">
        <f t="array" ref="L3349">msoa_calculations5[[#This Row],[ Estimated case time (see and convey)]]*msoa_calculations5[[#This Row],[Population share of ICB]:[Population share of ICB]]</f>
        <v>0.46147747560367824</v>
      </c>
      <c r="M3349" s="98" cm="1">
        <f t="array" ref="M3349">msoa_calculations5[[#This Row],[Estimated case time (see and treat)]]*msoa_calculations5[[#This Row],[Population share of ICB]:[Population share of ICB]]</f>
        <v>0.32108782813997394</v>
      </c>
      <c r="N3349" s="94" cm="1">
        <f t="array" ref="N3349">msoa_calculations5[[#This Row],[Weighted estimate]]*msoa_calculations5[[#This Row],[Population share of ICB]:[Population share of ICB]]</f>
        <v>0.42348933006377837</v>
      </c>
    </row>
    <row r="3350" spans="1:14">
      <c r="A3350" s="63" t="s">
        <v>2500</v>
      </c>
      <c r="B3350" s="63" t="s">
        <v>13737</v>
      </c>
      <c r="C3350" s="63" t="s">
        <v>13810</v>
      </c>
      <c r="D3350" s="63" t="s">
        <v>13844</v>
      </c>
      <c r="E3350" s="72">
        <v>8301</v>
      </c>
      <c r="F3350" s="64">
        <v>1</v>
      </c>
      <c r="G3350" s="79">
        <v>0</v>
      </c>
      <c r="H3350" s="133">
        <v>97.019355773925781</v>
      </c>
      <c r="I3350" s="134">
        <v>67.153007507324219</v>
      </c>
      <c r="J3350" s="105">
        <v>88.937797546386719</v>
      </c>
      <c r="K3350" s="96">
        <f>msoa_calculations5[[#This Row],[ Pop20]]/SUMIF(msoa_calculations5[ICB26],msoa_calculations5[[#This Row],[ICB26]],msoa_calculations5[[ Pop20]])</f>
        <v>3.863694121655398E-3</v>
      </c>
      <c r="L3350" s="98" cm="1">
        <f t="array" ref="L3350">msoa_calculations5[[#This Row],[ Estimated case time (see and convey)]]*msoa_calculations5[[#This Row],[Population share of ICB]:[Population share of ICB]]</f>
        <v>0.37485311459051074</v>
      </c>
      <c r="M3350" s="98" cm="1">
        <f t="array" ref="M3350">msoa_calculations5[[#This Row],[Estimated case time (see and treat)]]*msoa_calculations5[[#This Row],[Population share of ICB]:[Population share of ICB]]</f>
        <v>0.25945868035752939</v>
      </c>
      <c r="N3350" s="94" cm="1">
        <f t="array" ref="N3350">msoa_calculations5[[#This Row],[Weighted estimate]]*msoa_calculations5[[#This Row],[Population share of ICB]:[Population share of ICB]]</f>
        <v>0.34362844557295225</v>
      </c>
    </row>
    <row r="3351" spans="1:14">
      <c r="A3351" s="63" t="s">
        <v>2498</v>
      </c>
      <c r="B3351" s="63" t="s">
        <v>13737</v>
      </c>
      <c r="C3351" s="63" t="s">
        <v>13810</v>
      </c>
      <c r="D3351" s="63" t="s">
        <v>13844</v>
      </c>
      <c r="E3351" s="72">
        <v>9101</v>
      </c>
      <c r="F3351" s="64">
        <v>1</v>
      </c>
      <c r="G3351" s="79">
        <v>0</v>
      </c>
      <c r="H3351" s="133">
        <v>99.469673156738281</v>
      </c>
      <c r="I3351" s="134">
        <v>69.5103759765625</v>
      </c>
      <c r="J3351" s="105">
        <v>91.362960815429688</v>
      </c>
      <c r="K3351" s="96">
        <f>msoa_calculations5[[#This Row],[ Pop20]]/SUMIF(msoa_calculations5[ICB26],msoa_calculations5[[#This Row],[ICB26]],msoa_calculations5[[ Pop20]])</f>
        <v>4.2360535117679527E-3</v>
      </c>
      <c r="L3351" s="98" cm="1">
        <f t="array" ref="L3351">msoa_calculations5[[#This Row],[ Estimated case time (see and convey)]]*msoa_calculations5[[#This Row],[Population share of ICB]:[Population share of ICB]]</f>
        <v>0.42135885829001163</v>
      </c>
      <c r="M3351" s="98" cm="1">
        <f t="array" ref="M3351">msoa_calculations5[[#This Row],[Estimated case time (see and treat)]]*msoa_calculations5[[#This Row],[Population share of ICB]:[Population share of ICB]]</f>
        <v>0.29444967225982832</v>
      </c>
      <c r="N3351" s="94" cm="1">
        <f t="array" ref="N3351">msoa_calculations5[[#This Row],[Weighted estimate]]*msoa_calculations5[[#This Row],[Population share of ICB]:[Population share of ICB]]</f>
        <v>0.38701839100771879</v>
      </c>
    </row>
    <row r="3352" spans="1:14">
      <c r="A3352" s="63" t="s">
        <v>2496</v>
      </c>
      <c r="B3352" s="63" t="s">
        <v>13737</v>
      </c>
      <c r="C3352" s="63" t="s">
        <v>13810</v>
      </c>
      <c r="D3352" s="63" t="s">
        <v>13844</v>
      </c>
      <c r="E3352" s="72">
        <v>7649</v>
      </c>
      <c r="F3352" s="64">
        <v>1</v>
      </c>
      <c r="G3352" s="79">
        <v>0</v>
      </c>
      <c r="H3352" s="133">
        <v>99.199127197265625</v>
      </c>
      <c r="I3352" s="134">
        <v>70.153678894042969</v>
      </c>
      <c r="J3352" s="105">
        <v>91.339691162109375</v>
      </c>
      <c r="K3352" s="96">
        <f>msoa_calculations5[[#This Row],[ Pop20]]/SUMIF(msoa_calculations5[ICB26],msoa_calculations5[[#This Row],[ICB26]],msoa_calculations5[[ Pop20]])</f>
        <v>3.5602212187136658E-3</v>
      </c>
      <c r="L3352" s="98" cm="1">
        <f t="array" ref="L3352">msoa_calculations5[[#This Row],[ Estimated case time (see and convey)]]*msoa_calculations5[[#This Row],[Population share of ICB]:[Population share of ICB]]</f>
        <v>0.35317083752558098</v>
      </c>
      <c r="M3352" s="98" cm="1">
        <f t="array" ref="M3352">msoa_calculations5[[#This Row],[Estimated case time (see and treat)]]*msoa_calculations5[[#This Row],[Population share of ICB]:[Population share of ICB]]</f>
        <v>0.24976261616939682</v>
      </c>
      <c r="N3352" s="94" cm="1">
        <f t="array" ref="N3352">msoa_calculations5[[#This Row],[Weighted estimate]]*msoa_calculations5[[#This Row],[Population share of ICB]:[Population share of ICB]]</f>
        <v>0.32518950658609491</v>
      </c>
    </row>
    <row r="3353" spans="1:14">
      <c r="A3353" s="63" t="s">
        <v>2494</v>
      </c>
      <c r="B3353" s="63" t="s">
        <v>13737</v>
      </c>
      <c r="C3353" s="63" t="s">
        <v>13810</v>
      </c>
      <c r="D3353" s="63" t="s">
        <v>13844</v>
      </c>
      <c r="E3353" s="72">
        <v>7149</v>
      </c>
      <c r="F3353" s="64">
        <v>1</v>
      </c>
      <c r="G3353" s="79">
        <v>0</v>
      </c>
      <c r="H3353" s="133">
        <v>91.704116821289063</v>
      </c>
      <c r="I3353" s="134">
        <v>64.69903564453125</v>
      </c>
      <c r="J3353" s="105">
        <v>84.39678955078125</v>
      </c>
      <c r="K3353" s="96">
        <f>msoa_calculations5[[#This Row],[ Pop20]]/SUMIF(msoa_calculations5[ICB26],msoa_calculations5[[#This Row],[ICB26]],msoa_calculations5[[ Pop20]])</f>
        <v>3.3274965998933191E-3</v>
      </c>
      <c r="L3353" s="98" cm="1">
        <f t="array" ref="L3353">msoa_calculations5[[#This Row],[ Estimated case time (see and convey)]]*msoa_calculations5[[#This Row],[Population share of ICB]:[Population share of ICB]]</f>
        <v>0.30514513691905909</v>
      </c>
      <c r="M3353" s="98" cm="1">
        <f t="array" ref="M3353">msoa_calculations5[[#This Row],[Estimated case time (see and treat)]]*msoa_calculations5[[#This Row],[Population share of ICB]:[Population share of ICB]]</f>
        <v>0.21528582112355441</v>
      </c>
      <c r="N3353" s="94" cm="1">
        <f t="array" ref="N3353">msoa_calculations5[[#This Row],[Weighted estimate]]*msoa_calculations5[[#This Row],[Population share of ICB]:[Population share of ICB]]</f>
        <v>0.2808300302721366</v>
      </c>
    </row>
    <row r="3354" spans="1:14">
      <c r="A3354" s="63" t="s">
        <v>2492</v>
      </c>
      <c r="B3354" s="63" t="s">
        <v>13737</v>
      </c>
      <c r="C3354" s="63" t="s">
        <v>13810</v>
      </c>
      <c r="D3354" s="63" t="s">
        <v>13844</v>
      </c>
      <c r="E3354" s="72">
        <v>6671</v>
      </c>
      <c r="F3354" s="64">
        <v>1</v>
      </c>
      <c r="G3354" s="79">
        <v>0</v>
      </c>
      <c r="H3354" s="133">
        <v>93.043891906738281</v>
      </c>
      <c r="I3354" s="134">
        <v>66.083839416503906</v>
      </c>
      <c r="J3354" s="105">
        <v>85.748748779296875</v>
      </c>
      <c r="K3354" s="96">
        <f>msoa_calculations5[[#This Row],[ Pop20]]/SUMIF(msoa_calculations5[ICB26],msoa_calculations5[[#This Row],[ICB26]],msoa_calculations5[[ Pop20]])</f>
        <v>3.1050118643010673E-3</v>
      </c>
      <c r="L3354" s="98" cm="1">
        <f t="array" ref="L3354">msoa_calculations5[[#This Row],[ Estimated case time (see and convey)]]*msoa_calculations5[[#This Row],[Population share of ICB]:[Population share of ICB]]</f>
        <v>0.28890238827116843</v>
      </c>
      <c r="M3354" s="98" cm="1">
        <f t="array" ref="M3354">msoa_calculations5[[#This Row],[Estimated case time (see and treat)]]*msoa_calculations5[[#This Row],[Population share of ICB]:[Population share of ICB]]</f>
        <v>0.20519110542681115</v>
      </c>
      <c r="N3354" s="94" cm="1">
        <f t="array" ref="N3354">msoa_calculations5[[#This Row],[Weighted estimate]]*msoa_calculations5[[#This Row],[Population share of ICB]:[Population share of ICB]]</f>
        <v>0.26625088230868849</v>
      </c>
    </row>
    <row r="3355" spans="1:14">
      <c r="A3355" s="63" t="s">
        <v>2490</v>
      </c>
      <c r="B3355" s="63" t="s">
        <v>13737</v>
      </c>
      <c r="C3355" s="63" t="s">
        <v>13810</v>
      </c>
      <c r="D3355" s="63" t="s">
        <v>13844</v>
      </c>
      <c r="E3355" s="72">
        <v>7378</v>
      </c>
      <c r="F3355" s="64">
        <v>1</v>
      </c>
      <c r="G3355" s="79">
        <v>0</v>
      </c>
      <c r="H3355" s="133">
        <v>90.840629577636719</v>
      </c>
      <c r="I3355" s="134">
        <v>64.301666259765625</v>
      </c>
      <c r="J3355" s="105">
        <v>83.659431457519531</v>
      </c>
      <c r="K3355" s="96">
        <f>msoa_calculations5[[#This Row],[ Pop20]]/SUMIF(msoa_calculations5[ICB26],msoa_calculations5[[#This Row],[ICB26]],msoa_calculations5[[ Pop20]])</f>
        <v>3.4340844753130381E-3</v>
      </c>
      <c r="L3355" s="98" cm="1">
        <f t="array" ref="L3355">msoa_calculations5[[#This Row],[ Estimated case time (see and convey)]]*msoa_calculations5[[#This Row],[Population share of ICB]:[Population share of ICB]]</f>
        <v>0.31195439576022466</v>
      </c>
      <c r="M3355" s="98" cm="1">
        <f t="array" ref="M3355">msoa_calculations5[[#This Row],[Estimated case time (see and treat)]]*msoa_calculations5[[#This Row],[Population share of ICB]:[Population share of ICB]]</f>
        <v>0.22081735383942133</v>
      </c>
      <c r="N3355" s="94" cm="1">
        <f t="array" ref="N3355">msoa_calculations5[[#This Row],[Weighted estimate]]*msoa_calculations5[[#This Row],[Population share of ICB]:[Population share of ICB]]</f>
        <v>0.28729355478178303</v>
      </c>
    </row>
    <row r="3356" spans="1:14">
      <c r="A3356" s="63" t="s">
        <v>2488</v>
      </c>
      <c r="B3356" s="63" t="s">
        <v>13737</v>
      </c>
      <c r="C3356" s="63" t="s">
        <v>13810</v>
      </c>
      <c r="D3356" s="63" t="s">
        <v>13844</v>
      </c>
      <c r="E3356" s="72">
        <v>6560</v>
      </c>
      <c r="F3356" s="64">
        <v>1</v>
      </c>
      <c r="G3356" s="79">
        <v>0</v>
      </c>
      <c r="H3356" s="133">
        <v>92.872360229492188</v>
      </c>
      <c r="I3356" s="134">
        <v>66.457130432128906</v>
      </c>
      <c r="J3356" s="105">
        <v>85.724639892578125</v>
      </c>
      <c r="K3356" s="96">
        <f>msoa_calculations5[[#This Row],[ Pop20]]/SUMIF(msoa_calculations5[ICB26],msoa_calculations5[[#This Row],[ICB26]],msoa_calculations5[[ Pop20]])</f>
        <v>3.0533469989229506E-3</v>
      </c>
      <c r="L3356" s="98" cm="1">
        <f t="array" ref="L3356">msoa_calculations5[[#This Row],[ Estimated case time (see and convey)]]*msoa_calculations5[[#This Row],[Population share of ICB]:[Population share of ICB]]</f>
        <v>0.28357154238961119</v>
      </c>
      <c r="M3356" s="98" cm="1">
        <f t="array" ref="M3356">msoa_calculations5[[#This Row],[Estimated case time (see and treat)]]*msoa_calculations5[[#This Row],[Population share of ICB]:[Population share of ICB]]</f>
        <v>0.20291667976197189</v>
      </c>
      <c r="N3356" s="94" cm="1">
        <f t="array" ref="N3356">msoa_calculations5[[#This Row],[Weighted estimate]]*msoa_calculations5[[#This Row],[Population share of ICB]:[Population share of ICB]]</f>
        <v>0.26174707194975405</v>
      </c>
    </row>
    <row r="3357" spans="1:14">
      <c r="A3357" s="63" t="s">
        <v>2486</v>
      </c>
      <c r="B3357" s="63" t="s">
        <v>13737</v>
      </c>
      <c r="C3357" s="63" t="s">
        <v>13810</v>
      </c>
      <c r="D3357" s="63" t="s">
        <v>13844</v>
      </c>
      <c r="E3357" s="72">
        <v>9106</v>
      </c>
      <c r="F3357" s="64">
        <v>1</v>
      </c>
      <c r="G3357" s="79">
        <v>0</v>
      </c>
      <c r="H3357" s="133">
        <v>91.048622131347656</v>
      </c>
      <c r="I3357" s="134">
        <v>65.218360900878906</v>
      </c>
      <c r="J3357" s="105">
        <v>84.059188842773438</v>
      </c>
      <c r="K3357" s="96">
        <f>msoa_calculations5[[#This Row],[ Pop20]]/SUMIF(msoa_calculations5[ICB26],msoa_calculations5[[#This Row],[ICB26]],msoa_calculations5[[ Pop20]])</f>
        <v>4.238380757956157E-3</v>
      </c>
      <c r="L3357" s="98" cm="1">
        <f t="array" ref="L3357">msoa_calculations5[[#This Row],[ Estimated case time (see and convey)]]*msoa_calculations5[[#This Row],[Population share of ICB]:[Population share of ICB]]</f>
        <v>0.38589872807992498</v>
      </c>
      <c r="M3357" s="98" cm="1">
        <f t="array" ref="M3357">msoa_calculations5[[#This Row],[Estimated case time (see and treat)]]*msoa_calculations5[[#This Row],[Population share of ICB]:[Population share of ICB]]</f>
        <v>0.27642024590772535</v>
      </c>
      <c r="N3357" s="94" cm="1">
        <f t="array" ref="N3357">msoa_calculations5[[#This Row],[Weighted estimate]]*msoa_calculations5[[#This Row],[Population share of ICB]:[Population share of ICB]]</f>
        <v>0.35627484852061381</v>
      </c>
    </row>
    <row r="3358" spans="1:14">
      <c r="A3358" s="63" t="s">
        <v>2484</v>
      </c>
      <c r="B3358" s="63" t="s">
        <v>13737</v>
      </c>
      <c r="C3358" s="63" t="s">
        <v>13810</v>
      </c>
      <c r="D3358" s="63" t="s">
        <v>13844</v>
      </c>
      <c r="E3358" s="72">
        <v>7227</v>
      </c>
      <c r="F3358" s="64">
        <v>1</v>
      </c>
      <c r="G3358" s="79">
        <v>0</v>
      </c>
      <c r="H3358" s="133">
        <v>94.292991638183594</v>
      </c>
      <c r="I3358" s="134">
        <v>66.718704223632813</v>
      </c>
      <c r="J3358" s="105">
        <v>86.831642150878906</v>
      </c>
      <c r="K3358" s="96">
        <f>msoa_calculations5[[#This Row],[ Pop20]]/SUMIF(msoa_calculations5[ICB26],msoa_calculations5[[#This Row],[ICB26]],msoa_calculations5[[ Pop20]])</f>
        <v>3.363801640429293E-3</v>
      </c>
      <c r="L3358" s="98" cm="1">
        <f t="array" ref="L3358">msoa_calculations5[[#This Row],[ Estimated case time (see and convey)]]*msoa_calculations5[[#This Row],[Population share of ICB]:[Population share of ICB]]</f>
        <v>0.31718291995350756</v>
      </c>
      <c r="M3358" s="98" cm="1">
        <f t="array" ref="M3358">msoa_calculations5[[#This Row],[Estimated case time (see and treat)]]*msoa_calculations5[[#This Row],[Population share of ICB]:[Population share of ICB]]</f>
        <v>0.22442848671477286</v>
      </c>
      <c r="N3358" s="94" cm="1">
        <f t="array" ref="N3358">msoa_calculations5[[#This Row],[Weighted estimate]]*msoa_calculations5[[#This Row],[Population share of ICB]:[Population share of ICB]]</f>
        <v>0.29208442030829579</v>
      </c>
    </row>
    <row r="3359" spans="1:14">
      <c r="A3359" s="63" t="s">
        <v>2482</v>
      </c>
      <c r="B3359" s="63" t="s">
        <v>13737</v>
      </c>
      <c r="C3359" s="63" t="s">
        <v>13810</v>
      </c>
      <c r="D3359" s="63" t="s">
        <v>13844</v>
      </c>
      <c r="E3359" s="72">
        <v>8414</v>
      </c>
      <c r="F3359" s="64">
        <v>1</v>
      </c>
      <c r="G3359" s="79">
        <v>0</v>
      </c>
      <c r="H3359" s="133">
        <v>98.14630126953125</v>
      </c>
      <c r="I3359" s="134">
        <v>70.177574157714844</v>
      </c>
      <c r="J3359" s="105">
        <v>90.578216552734375</v>
      </c>
      <c r="K3359" s="96">
        <f>msoa_calculations5[[#This Row],[ Pop20]]/SUMIF(msoa_calculations5[ICB26],msoa_calculations5[[#This Row],[ICB26]],msoa_calculations5[[ Pop20]])</f>
        <v>3.9162898855087964E-3</v>
      </c>
      <c r="L3359" s="98" cm="1">
        <f t="array" ref="L3359">msoa_calculations5[[#This Row],[ Estimated case time (see and convey)]]*msoa_calculations5[[#This Row],[Population share of ICB]:[Population share of ICB]]</f>
        <v>0.38436936696196439</v>
      </c>
      <c r="M3359" s="98" cm="1">
        <f t="array" ref="M3359">msoa_calculations5[[#This Row],[Estimated case time (see and treat)]]*msoa_calculations5[[#This Row],[Population share of ICB]:[Population share of ICB]]</f>
        <v>0.27483572386340216</v>
      </c>
      <c r="N3359" s="94" cm="1">
        <f t="array" ref="N3359">msoa_calculations5[[#This Row],[Weighted estimate]]*msoa_calculations5[[#This Row],[Population share of ICB]:[Population share of ICB]]</f>
        <v>0.35473055333289905</v>
      </c>
    </row>
    <row r="3360" spans="1:14">
      <c r="A3360" s="63" t="s">
        <v>3376</v>
      </c>
      <c r="B3360" s="63" t="s">
        <v>13737</v>
      </c>
      <c r="C3360" s="63" t="s">
        <v>13810</v>
      </c>
      <c r="D3360" s="63" t="s">
        <v>13844</v>
      </c>
      <c r="E3360" s="72">
        <v>7454</v>
      </c>
      <c r="F3360" s="64">
        <v>1</v>
      </c>
      <c r="G3360" s="79">
        <v>0</v>
      </c>
      <c r="H3360" s="133">
        <v>100.25792694091797</v>
      </c>
      <c r="I3360" s="134">
        <v>69.983482360839844</v>
      </c>
      <c r="J3360" s="105">
        <v>92.065940856933594</v>
      </c>
      <c r="K3360" s="96">
        <f>msoa_calculations5[[#This Row],[ Pop20]]/SUMIF(msoa_calculations5[ICB26],msoa_calculations5[[#This Row],[ICB26]],msoa_calculations5[[ Pop20]])</f>
        <v>3.4694586173737306E-3</v>
      </c>
      <c r="L3360" s="98" cm="1">
        <f t="array" ref="L3360">msoa_calculations5[[#This Row],[ Estimated case time (see and convey)]]*msoa_calculations5[[#This Row],[Population share of ICB]:[Population share of ICB]]</f>
        <v>0.34784072858519377</v>
      </c>
      <c r="M3360" s="98" cm="1">
        <f t="array" ref="M3360">msoa_calculations5[[#This Row],[Estimated case time (see and treat)]]*msoa_calculations5[[#This Row],[Population share of ICB]:[Population share of ICB]]</f>
        <v>0.24280479595063828</v>
      </c>
      <c r="N3360" s="94" cm="1">
        <f t="array" ref="N3360">msoa_calculations5[[#This Row],[Weighted estimate]]*msoa_calculations5[[#This Row],[Population share of ICB]:[Population share of ICB]]</f>
        <v>0.31941897187270846</v>
      </c>
    </row>
    <row r="3361" spans="1:14">
      <c r="A3361" s="63" t="s">
        <v>3374</v>
      </c>
      <c r="B3361" s="63" t="s">
        <v>13737</v>
      </c>
      <c r="C3361" s="63" t="s">
        <v>13810</v>
      </c>
      <c r="D3361" s="63" t="s">
        <v>13844</v>
      </c>
      <c r="E3361" s="72">
        <v>10936</v>
      </c>
      <c r="F3361" s="64">
        <v>1</v>
      </c>
      <c r="G3361" s="79">
        <v>0</v>
      </c>
      <c r="H3361" s="133">
        <v>98.650604248046875</v>
      </c>
      <c r="I3361" s="134">
        <v>69.683975219726563</v>
      </c>
      <c r="J3361" s="105">
        <v>90.8125</v>
      </c>
      <c r="K3361" s="96">
        <f>msoa_calculations5[[#This Row],[ Pop20]]/SUMIF(msoa_calculations5[ICB26],msoa_calculations5[[#This Row],[ICB26]],msoa_calculations5[[ Pop20]])</f>
        <v>5.0901528628386258E-3</v>
      </c>
      <c r="L3361" s="98" cm="1">
        <f t="array" ref="L3361">msoa_calculations5[[#This Row],[ Estimated case time (see and convey)]]*msoa_calculations5[[#This Row],[Population share of ICB]:[Population share of ICB]]</f>
        <v>0.50214665563395611</v>
      </c>
      <c r="M3361" s="98" cm="1">
        <f t="array" ref="M3361">msoa_calculations5[[#This Row],[Estimated case time (see and treat)]]*msoa_calculations5[[#This Row],[Population share of ICB]:[Population share of ICB]]</f>
        <v>0.35470208595866703</v>
      </c>
      <c r="N3361" s="94" cm="1">
        <f t="array" ref="N3361">msoa_calculations5[[#This Row],[Weighted estimate]]*msoa_calculations5[[#This Row],[Population share of ICB]:[Population share of ICB]]</f>
        <v>0.46224950685653271</v>
      </c>
    </row>
    <row r="3362" spans="1:14">
      <c r="A3362" s="63" t="s">
        <v>2478</v>
      </c>
      <c r="B3362" s="63" t="s">
        <v>13732</v>
      </c>
      <c r="C3362" s="63" t="s">
        <v>13810</v>
      </c>
      <c r="D3362" s="63" t="s">
        <v>13844</v>
      </c>
      <c r="E3362" s="72">
        <v>5648</v>
      </c>
      <c r="F3362" s="64">
        <v>1</v>
      </c>
      <c r="G3362" s="79">
        <v>0</v>
      </c>
      <c r="H3362" s="133">
        <v>97.384674072265625</v>
      </c>
      <c r="I3362" s="134">
        <v>70.087783813476563</v>
      </c>
      <c r="J3362" s="105">
        <v>89.998382568359375</v>
      </c>
      <c r="K3362" s="96">
        <f>msoa_calculations5[[#This Row],[ Pop20]]/SUMIF(msoa_calculations5[ICB26],msoa_calculations5[[#This Row],[ICB26]],msoa_calculations5[[ Pop20]])</f>
        <v>2.6288572941946379E-3</v>
      </c>
      <c r="L3362" s="98" cm="1">
        <f t="array" ref="L3362">msoa_calculations5[[#This Row],[ Estimated case time (see and convey)]]*msoa_calculations5[[#This Row],[Population share of ICB]:[Population share of ICB]]</f>
        <v>0.25601041077764292</v>
      </c>
      <c r="M3362" s="98" cm="1">
        <f t="array" ref="M3362">msoa_calculations5[[#This Row],[Estimated case time (see and treat)]]*msoa_calculations5[[#This Row],[Population share of ICB]:[Population share of ICB]]</f>
        <v>0.18425078171199474</v>
      </c>
      <c r="N3362" s="94" cm="1">
        <f t="array" ref="N3362">msoa_calculations5[[#This Row],[Weighted estimate]]*msoa_calculations5[[#This Row],[Population share of ICB]:[Population share of ICB]]</f>
        <v>0.23659290448055109</v>
      </c>
    </row>
    <row r="3363" spans="1:14">
      <c r="A3363" s="63" t="s">
        <v>2476</v>
      </c>
      <c r="B3363" s="63" t="s">
        <v>13732</v>
      </c>
      <c r="C3363" s="63" t="s">
        <v>13810</v>
      </c>
      <c r="D3363" s="63" t="s">
        <v>13844</v>
      </c>
      <c r="E3363" s="72">
        <v>9333</v>
      </c>
      <c r="F3363" s="64">
        <v>1</v>
      </c>
      <c r="G3363" s="79">
        <v>0</v>
      </c>
      <c r="H3363" s="133">
        <v>91.171981811523438</v>
      </c>
      <c r="I3363" s="134">
        <v>65.365043640136719</v>
      </c>
      <c r="J3363" s="105">
        <v>84.188858032226563</v>
      </c>
      <c r="K3363" s="96">
        <f>msoa_calculations5[[#This Row],[ Pop20]]/SUMIF(msoa_calculations5[ICB26],msoa_calculations5[[#This Row],[ICB26]],msoa_calculations5[[ Pop20]])</f>
        <v>4.3440377349005938E-3</v>
      </c>
      <c r="L3363" s="98" cm="1">
        <f t="array" ref="L3363">msoa_calculations5[[#This Row],[ Estimated case time (see and convey)]]*msoa_calculations5[[#This Row],[Population share of ICB]:[Population share of ICB]]</f>
        <v>0.39605452935492841</v>
      </c>
      <c r="M3363" s="98" cm="1">
        <f t="array" ref="M3363">msoa_calculations5[[#This Row],[Estimated case time (see and treat)]]*msoa_calculations5[[#This Row],[Population share of ICB]:[Population share of ICB]]</f>
        <v>0.28394821611617799</v>
      </c>
      <c r="N3363" s="94" cm="1">
        <f t="array" ref="N3363">msoa_calculations5[[#This Row],[Weighted estimate]]*msoa_calculations5[[#This Row],[Population share of ICB]:[Population share of ICB]]</f>
        <v>0.36571957615018114</v>
      </c>
    </row>
    <row r="3364" spans="1:14">
      <c r="A3364" s="63" t="s">
        <v>2474</v>
      </c>
      <c r="B3364" s="63" t="s">
        <v>13732</v>
      </c>
      <c r="C3364" s="63" t="s">
        <v>13810</v>
      </c>
      <c r="D3364" s="63" t="s">
        <v>13844</v>
      </c>
      <c r="E3364" s="72">
        <v>7681</v>
      </c>
      <c r="F3364" s="64">
        <v>1</v>
      </c>
      <c r="G3364" s="79">
        <v>0</v>
      </c>
      <c r="H3364" s="133">
        <v>89.993118286132813</v>
      </c>
      <c r="I3364" s="134">
        <v>65.252220153808594</v>
      </c>
      <c r="J3364" s="105">
        <v>83.298454284667969</v>
      </c>
      <c r="K3364" s="96">
        <f>msoa_calculations5[[#This Row],[ Pop20]]/SUMIF(msoa_calculations5[ICB26],msoa_calculations5[[#This Row],[ICB26]],msoa_calculations5[[ Pop20]])</f>
        <v>3.5751155943181683E-3</v>
      </c>
      <c r="L3364" s="98" cm="1">
        <f t="array" ref="L3364">msoa_calculations5[[#This Row],[ Estimated case time (see and convey)]]*msoa_calculations5[[#This Row],[Population share of ICB]:[Population share of ICB]]</f>
        <v>0.32173580056607293</v>
      </c>
      <c r="M3364" s="98" cm="1">
        <f t="array" ref="M3364">msoa_calculations5[[#This Row],[Estimated case time (see and treat)]]*msoa_calculations5[[#This Row],[Population share of ICB]:[Population share of ICB]]</f>
        <v>0.23328422983576336</v>
      </c>
      <c r="N3364" s="94" cm="1">
        <f t="array" ref="N3364">msoa_calculations5[[#This Row],[Weighted estimate]]*msoa_calculations5[[#This Row],[Population share of ICB]:[Population share of ICB]]</f>
        <v>0.2978016028957155</v>
      </c>
    </row>
    <row r="3365" spans="1:14">
      <c r="A3365" s="63" t="s">
        <v>2472</v>
      </c>
      <c r="B3365" s="63" t="s">
        <v>13732</v>
      </c>
      <c r="C3365" s="63" t="s">
        <v>13810</v>
      </c>
      <c r="D3365" s="63" t="s">
        <v>13844</v>
      </c>
      <c r="E3365" s="72">
        <v>8035</v>
      </c>
      <c r="F3365" s="64">
        <v>1</v>
      </c>
      <c r="G3365" s="79">
        <v>0</v>
      </c>
      <c r="H3365" s="133">
        <v>89.196495056152344</v>
      </c>
      <c r="I3365" s="134">
        <v>63.351016998291016</v>
      </c>
      <c r="J3365" s="105">
        <v>82.20294189453125</v>
      </c>
      <c r="K3365" s="96">
        <f>msoa_calculations5[[#This Row],[ Pop20]]/SUMIF(msoa_calculations5[ICB26],msoa_calculations5[[#This Row],[ICB26]],msoa_calculations5[[ Pop20]])</f>
        <v>3.7398846244429736E-3</v>
      </c>
      <c r="L3365" s="98" cm="1">
        <f t="array" ref="L3365">msoa_calculations5[[#This Row],[ Estimated case time (see and convey)]]*msoa_calculations5[[#This Row],[Population share of ICB]:[Population share of ICB]]</f>
        <v>0.33358460041470789</v>
      </c>
      <c r="M3365" s="98" cm="1">
        <f t="array" ref="M3365">msoa_calculations5[[#This Row],[Estimated case time (see and treat)]]*msoa_calculations5[[#This Row],[Population share of ICB]:[Population share of ICB]]</f>
        <v>0.23692549441473404</v>
      </c>
      <c r="N3365" s="94" cm="1">
        <f t="array" ref="N3365">msoa_calculations5[[#This Row],[Weighted estimate]]*msoa_calculations5[[#This Row],[Population share of ICB]:[Population share of ICB]]</f>
        <v>0.30742951847533656</v>
      </c>
    </row>
    <row r="3366" spans="1:14">
      <c r="A3366" s="63" t="s">
        <v>2470</v>
      </c>
      <c r="B3366" s="63" t="s">
        <v>13732</v>
      </c>
      <c r="C3366" s="63" t="s">
        <v>13810</v>
      </c>
      <c r="D3366" s="63" t="s">
        <v>13844</v>
      </c>
      <c r="E3366" s="72">
        <v>7242</v>
      </c>
      <c r="F3366" s="64">
        <v>1</v>
      </c>
      <c r="G3366" s="79">
        <v>0</v>
      </c>
      <c r="H3366" s="133">
        <v>87.816543579101563</v>
      </c>
      <c r="I3366" s="134">
        <v>63.898483276367188</v>
      </c>
      <c r="J3366" s="105">
        <v>81.344535827636719</v>
      </c>
      <c r="K3366" s="96">
        <f>msoa_calculations5[[#This Row],[ Pop20]]/SUMIF(msoa_calculations5[ICB26],msoa_calculations5[[#This Row],[ICB26]],msoa_calculations5[[ Pop20]])</f>
        <v>3.3707833789939036E-3</v>
      </c>
      <c r="L3366" s="98" cm="1">
        <f t="array" ref="L3366">msoa_calculations5[[#This Row],[ Estimated case time (see and convey)]]*msoa_calculations5[[#This Row],[Population share of ICB]:[Population share of ICB]]</f>
        <v>0.29601054549712935</v>
      </c>
      <c r="M3366" s="98" cm="1">
        <f t="array" ref="M3366">msoa_calculations5[[#This Row],[Estimated case time (see and treat)]]*msoa_calculations5[[#This Row],[Population share of ICB]:[Population share of ICB]]</f>
        <v>0.21538794537089842</v>
      </c>
      <c r="N3366" s="94" cm="1">
        <f t="array" ref="N3366">msoa_calculations5[[#This Row],[Weighted estimate]]*msoa_calculations5[[#This Row],[Population share of ICB]:[Population share of ICB]]</f>
        <v>0.27419480933977197</v>
      </c>
    </row>
    <row r="3367" spans="1:14">
      <c r="A3367" s="63" t="s">
        <v>2468</v>
      </c>
      <c r="B3367" s="63" t="s">
        <v>13732</v>
      </c>
      <c r="C3367" s="63" t="s">
        <v>13810</v>
      </c>
      <c r="D3367" s="63" t="s">
        <v>13844</v>
      </c>
      <c r="E3367" s="72">
        <v>9940</v>
      </c>
      <c r="F3367" s="64">
        <v>1</v>
      </c>
      <c r="G3367" s="79">
        <v>0</v>
      </c>
      <c r="H3367" s="133">
        <v>86.100730895996094</v>
      </c>
      <c r="I3367" s="134">
        <v>61.949676513671875</v>
      </c>
      <c r="J3367" s="105">
        <v>79.565673828125</v>
      </c>
      <c r="K3367" s="96">
        <f>msoa_calculations5[[#This Row],[ Pop20]]/SUMIF(msoa_calculations5[ICB26],msoa_calculations5[[#This Row],[ICB26]],msoa_calculations5[[ Pop20]])</f>
        <v>4.626565422148495E-3</v>
      </c>
      <c r="L3367" s="98" cm="1">
        <f t="array" ref="L3367">msoa_calculations5[[#This Row],[ Estimated case time (see and convey)]]*msoa_calculations5[[#This Row],[Population share of ICB]:[Population share of ICB]]</f>
        <v>0.39835066438512812</v>
      </c>
      <c r="M3367" s="98" cm="1">
        <f t="array" ref="M3367">msoa_calculations5[[#This Row],[Estimated case time (see and treat)]]*msoa_calculations5[[#This Row],[Population share of ICB]:[Population share of ICB]]</f>
        <v>0.28661423127143903</v>
      </c>
      <c r="N3367" s="94" cm="1">
        <f t="array" ref="N3367">msoa_calculations5[[#This Row],[Weighted estimate]]*msoa_calculations5[[#This Row],[Population share of ICB]:[Population share of ICB]]</f>
        <v>0.36811579532314859</v>
      </c>
    </row>
    <row r="3368" spans="1:14">
      <c r="A3368" s="63" t="s">
        <v>2466</v>
      </c>
      <c r="B3368" s="63" t="s">
        <v>13732</v>
      </c>
      <c r="C3368" s="63" t="s">
        <v>13810</v>
      </c>
      <c r="D3368" s="63" t="s">
        <v>13844</v>
      </c>
      <c r="E3368" s="72">
        <v>8755</v>
      </c>
      <c r="F3368" s="64">
        <v>1</v>
      </c>
      <c r="G3368" s="79">
        <v>0</v>
      </c>
      <c r="H3368" s="133">
        <v>87.566864013671875</v>
      </c>
      <c r="I3368" s="134">
        <v>62.920169830322266</v>
      </c>
      <c r="J3368" s="105">
        <v>80.897689819335938</v>
      </c>
      <c r="K3368" s="96">
        <f>msoa_calculations5[[#This Row],[ Pop20]]/SUMIF(msoa_calculations5[ICB26],msoa_calculations5[[#This Row],[ICB26]],msoa_calculations5[[ Pop20]])</f>
        <v>4.0750080755442728E-3</v>
      </c>
      <c r="L3368" s="98" cm="1">
        <f t="array" ref="L3368">msoa_calculations5[[#This Row],[ Estimated case time (see and convey)]]*msoa_calculations5[[#This Row],[Population share of ICB]:[Population share of ICB]]</f>
        <v>0.35683567800580007</v>
      </c>
      <c r="M3368" s="98" cm="1">
        <f t="array" ref="M3368">msoa_calculations5[[#This Row],[Estimated case time (see and treat)]]*msoa_calculations5[[#This Row],[Population share of ICB]:[Population share of ICB]]</f>
        <v>0.25640020017318033</v>
      </c>
      <c r="N3368" s="94" cm="1">
        <f t="array" ref="N3368">msoa_calculations5[[#This Row],[Weighted estimate]]*msoa_calculations5[[#This Row],[Population share of ICB]:[Population share of ICB]]</f>
        <v>0.32965873930666967</v>
      </c>
    </row>
    <row r="3369" spans="1:14">
      <c r="A3369" s="63" t="s">
        <v>2464</v>
      </c>
      <c r="B3369" s="63" t="s">
        <v>13732</v>
      </c>
      <c r="C3369" s="63" t="s">
        <v>13810</v>
      </c>
      <c r="D3369" s="63" t="s">
        <v>13844</v>
      </c>
      <c r="E3369" s="72">
        <v>9980</v>
      </c>
      <c r="F3369" s="64">
        <v>1</v>
      </c>
      <c r="G3369" s="79">
        <v>0</v>
      </c>
      <c r="H3369" s="133">
        <v>86.832298278808594</v>
      </c>
      <c r="I3369" s="134">
        <v>62.400039672851563</v>
      </c>
      <c r="J3369" s="105">
        <v>80.221153259277344</v>
      </c>
      <c r="K3369" s="96">
        <f>msoa_calculations5[[#This Row],[ Pop20]]/SUMIF(msoa_calculations5[ICB26],msoa_calculations5[[#This Row],[ICB26]],msoa_calculations5[[ Pop20]])</f>
        <v>4.645183391654123E-3</v>
      </c>
      <c r="L3369" s="98" cm="1">
        <f t="array" ref="L3369">msoa_calculations5[[#This Row],[ Estimated case time (see and convey)]]*msoa_calculations5[[#This Row],[Population share of ICB]:[Population share of ICB]]</f>
        <v>0.40335194982387856</v>
      </c>
      <c r="M3369" s="98" cm="1">
        <f t="array" ref="M3369">msoa_calculations5[[#This Row],[Estimated case time (see and treat)]]*msoa_calculations5[[#This Row],[Population share of ICB]:[Population share of ICB]]</f>
        <v>0.28985962792688846</v>
      </c>
      <c r="N3369" s="94" cm="1">
        <f t="array" ref="N3369">msoa_calculations5[[#This Row],[Weighted estimate]]*msoa_calculations5[[#This Row],[Population share of ICB]:[Population share of ICB]]</f>
        <v>0.37264196877933514</v>
      </c>
    </row>
    <row r="3370" spans="1:14">
      <c r="A3370" s="63" t="s">
        <v>2462</v>
      </c>
      <c r="B3370" s="63" t="s">
        <v>13732</v>
      </c>
      <c r="C3370" s="63" t="s">
        <v>13810</v>
      </c>
      <c r="D3370" s="63" t="s">
        <v>13844</v>
      </c>
      <c r="E3370" s="72">
        <v>10564</v>
      </c>
      <c r="F3370" s="64">
        <v>1</v>
      </c>
      <c r="G3370" s="79">
        <v>0</v>
      </c>
      <c r="H3370" s="133">
        <v>89.83160400390625</v>
      </c>
      <c r="I3370" s="134">
        <v>63.59149169921875</v>
      </c>
      <c r="J3370" s="105">
        <v>82.731269836425781</v>
      </c>
      <c r="K3370" s="96">
        <f>msoa_calculations5[[#This Row],[ Pop20]]/SUMIF(msoa_calculations5[ICB26],msoa_calculations5[[#This Row],[ICB26]],msoa_calculations5[[ Pop20]])</f>
        <v>4.9170057464362881E-3</v>
      </c>
      <c r="L3370" s="98" cm="1">
        <f t="array" ref="L3370">msoa_calculations5[[#This Row],[ Estimated case time (see and convey)]]*msoa_calculations5[[#This Row],[Population share of ICB]:[Population share of ICB]]</f>
        <v>0.4417025130987961</v>
      </c>
      <c r="M3370" s="98" cm="1">
        <f t="array" ref="M3370">msoa_calculations5[[#This Row],[Estimated case time (see and treat)]]*msoa_calculations5[[#This Row],[Population share of ICB]:[Population share of ICB]]</f>
        <v>0.31267973010951411</v>
      </c>
      <c r="N3370" s="94" cm="1">
        <f t="array" ref="N3370">msoa_calculations5[[#This Row],[Weighted estimate]]*msoa_calculations5[[#This Row],[Population share of ICB]:[Population share of ICB]]</f>
        <v>0.4067901291956767</v>
      </c>
    </row>
    <row r="3371" spans="1:14">
      <c r="A3371" s="63" t="s">
        <v>2460</v>
      </c>
      <c r="B3371" s="63" t="s">
        <v>13732</v>
      </c>
      <c r="C3371" s="63" t="s">
        <v>13810</v>
      </c>
      <c r="D3371" s="63" t="s">
        <v>13844</v>
      </c>
      <c r="E3371" s="72">
        <v>7734</v>
      </c>
      <c r="F3371" s="64">
        <v>1</v>
      </c>
      <c r="G3371" s="79">
        <v>0</v>
      </c>
      <c r="H3371" s="133">
        <v>96.301589965820313</v>
      </c>
      <c r="I3371" s="134">
        <v>68.297706604003906</v>
      </c>
      <c r="J3371" s="105">
        <v>88.723991394042969</v>
      </c>
      <c r="K3371" s="96">
        <f>msoa_calculations5[[#This Row],[ Pop20]]/SUMIF(msoa_calculations5[ICB26],msoa_calculations5[[#This Row],[ICB26]],msoa_calculations5[[ Pop20]])</f>
        <v>3.5997844039131247E-3</v>
      </c>
      <c r="L3371" s="98" cm="1">
        <f t="array" ref="L3371">msoa_calculations5[[#This Row],[ Estimated case time (see and convey)]]*msoa_calculations5[[#This Row],[Population share of ICB]:[Population share of ICB]]</f>
        <v>0.34666496163099664</v>
      </c>
      <c r="M3371" s="98" cm="1">
        <f t="array" ref="M3371">msoa_calculations5[[#This Row],[Estimated case time (see and treat)]]*msoa_calculations5[[#This Row],[Population share of ICB]:[Population share of ICB]]</f>
        <v>0.2458570190561277</v>
      </c>
      <c r="N3371" s="94" cm="1">
        <f t="array" ref="N3371">msoa_calculations5[[#This Row],[Weighted estimate]]*msoa_calculations5[[#This Row],[Population share of ICB]:[Population share of ICB]]</f>
        <v>0.31938724047319816</v>
      </c>
    </row>
    <row r="3372" spans="1:14">
      <c r="A3372" s="63" t="s">
        <v>2458</v>
      </c>
      <c r="B3372" s="63" t="s">
        <v>13732</v>
      </c>
      <c r="C3372" s="63" t="s">
        <v>13810</v>
      </c>
      <c r="D3372" s="63" t="s">
        <v>13844</v>
      </c>
      <c r="E3372" s="72">
        <v>7809</v>
      </c>
      <c r="F3372" s="64">
        <v>1</v>
      </c>
      <c r="G3372" s="79">
        <v>0</v>
      </c>
      <c r="H3372" s="133">
        <v>86.099159240722656</v>
      </c>
      <c r="I3372" s="134">
        <v>60.935539245605469</v>
      </c>
      <c r="J3372" s="105">
        <v>79.290115356445313</v>
      </c>
      <c r="K3372" s="96">
        <f>msoa_calculations5[[#This Row],[ Pop20]]/SUMIF(msoa_calculations5[ICB26],msoa_calculations5[[#This Row],[ICB26]],msoa_calculations5[[ Pop20]])</f>
        <v>3.6346930967361768E-3</v>
      </c>
      <c r="L3372" s="98" cm="1">
        <f t="array" ref="L3372">msoa_calculations5[[#This Row],[ Estimated case time (see and convey)]]*msoa_calculations5[[#This Row],[Population share of ICB]:[Population share of ICB]]</f>
        <v>0.31294401972704344</v>
      </c>
      <c r="M3372" s="98" cm="1">
        <f t="array" ref="M3372">msoa_calculations5[[#This Row],[Estimated case time (see and treat)]]*msoa_calculations5[[#This Row],[Population share of ICB]:[Population share of ICB]]</f>
        <v>0.22148198384189857</v>
      </c>
      <c r="N3372" s="94" cm="1">
        <f t="array" ref="N3372">msoa_calculations5[[#This Row],[Weighted estimate]]*msoa_calculations5[[#This Row],[Population share of ICB]:[Population share of ICB]]</f>
        <v>0.28819523492548688</v>
      </c>
    </row>
    <row r="3373" spans="1:14">
      <c r="A3373" s="63" t="s">
        <v>2456</v>
      </c>
      <c r="B3373" s="63" t="s">
        <v>13732</v>
      </c>
      <c r="C3373" s="63" t="s">
        <v>13810</v>
      </c>
      <c r="D3373" s="63" t="s">
        <v>13844</v>
      </c>
      <c r="E3373" s="72">
        <v>12764</v>
      </c>
      <c r="F3373" s="64">
        <v>1</v>
      </c>
      <c r="G3373" s="79">
        <v>0</v>
      </c>
      <c r="H3373" s="133">
        <v>88.90557861328125</v>
      </c>
      <c r="I3373" s="134">
        <v>62.856441497802734</v>
      </c>
      <c r="J3373" s="105">
        <v>81.856918334960938</v>
      </c>
      <c r="K3373" s="96">
        <f>msoa_calculations5[[#This Row],[ Pop20]]/SUMIF(msoa_calculations5[ICB26],msoa_calculations5[[#This Row],[ICB26]],msoa_calculations5[[ Pop20]])</f>
        <v>5.9409940692458137E-3</v>
      </c>
      <c r="L3373" s="98" cm="1">
        <f t="array" ref="L3373">msoa_calculations5[[#This Row],[ Estimated case time (see and convey)]]*msoa_calculations5[[#This Row],[Population share of ICB]:[Population share of ICB]]</f>
        <v>0.52818751526437135</v>
      </c>
      <c r="M3373" s="98" cm="1">
        <f t="array" ref="M3373">msoa_calculations5[[#This Row],[Estimated case time (see and treat)]]*msoa_calculations5[[#This Row],[Population share of ICB]:[Population share of ICB]]</f>
        <v>0.37342974615234248</v>
      </c>
      <c r="N3373" s="94" cm="1">
        <f t="array" ref="N3373">msoa_calculations5[[#This Row],[Weighted estimate]]*msoa_calculations5[[#This Row],[Population share of ICB]:[Population share of ICB]]</f>
        <v>0.48631146635474182</v>
      </c>
    </row>
    <row r="3374" spans="1:14">
      <c r="A3374" s="63" t="s">
        <v>2454</v>
      </c>
      <c r="B3374" s="63" t="s">
        <v>13732</v>
      </c>
      <c r="C3374" s="63" t="s">
        <v>13810</v>
      </c>
      <c r="D3374" s="63" t="s">
        <v>13844</v>
      </c>
      <c r="E3374" s="72">
        <v>9259</v>
      </c>
      <c r="F3374" s="64">
        <v>1</v>
      </c>
      <c r="G3374" s="79">
        <v>0</v>
      </c>
      <c r="H3374" s="133">
        <v>94.281730651855469</v>
      </c>
      <c r="I3374" s="134">
        <v>67.61602783203125</v>
      </c>
      <c r="J3374" s="105">
        <v>87.066230773925781</v>
      </c>
      <c r="K3374" s="96">
        <f>msoa_calculations5[[#This Row],[ Pop20]]/SUMIF(msoa_calculations5[ICB26],msoa_calculations5[[#This Row],[ICB26]],msoa_calculations5[[ Pop20]])</f>
        <v>4.3095944913151829E-3</v>
      </c>
      <c r="L3374" s="98" cm="1">
        <f t="array" ref="L3374">msoa_calculations5[[#This Row],[ Estimated case time (see and convey)]]*msoa_calculations5[[#This Row],[Population share of ICB]:[Population share of ICB]]</f>
        <v>0.40631602704889813</v>
      </c>
      <c r="M3374" s="98" cm="1">
        <f t="array" ref="M3374">msoa_calculations5[[#This Row],[Estimated case time (see and treat)]]*msoa_calculations5[[#This Row],[Population share of ICB]:[Population share of ICB]]</f>
        <v>0.29139766106953596</v>
      </c>
      <c r="N3374" s="94" cm="1">
        <f t="array" ref="N3374">msoa_calculations5[[#This Row],[Weighted estimate]]*msoa_calculations5[[#This Row],[Population share of ICB]:[Population share of ICB]]</f>
        <v>0.37522014852288699</v>
      </c>
    </row>
    <row r="3375" spans="1:14">
      <c r="A3375" s="63" t="s">
        <v>2452</v>
      </c>
      <c r="B3375" s="63" t="s">
        <v>13732</v>
      </c>
      <c r="C3375" s="63" t="s">
        <v>13810</v>
      </c>
      <c r="D3375" s="63" t="s">
        <v>13844</v>
      </c>
      <c r="E3375" s="72">
        <v>8977</v>
      </c>
      <c r="F3375" s="64">
        <v>1</v>
      </c>
      <c r="G3375" s="79">
        <v>0</v>
      </c>
      <c r="H3375" s="133">
        <v>95.664810180664063</v>
      </c>
      <c r="I3375" s="134">
        <v>67.881317138671875</v>
      </c>
      <c r="J3375" s="105">
        <v>88.1468505859375</v>
      </c>
      <c r="K3375" s="96">
        <f>msoa_calculations5[[#This Row],[ Pop20]]/SUMIF(msoa_calculations5[ICB26],msoa_calculations5[[#This Row],[ICB26]],msoa_calculations5[[ Pop20]])</f>
        <v>4.1783378063005071E-3</v>
      </c>
      <c r="L3375" s="98" cm="1">
        <f t="array" ref="L3375">msoa_calculations5[[#This Row],[ Estimated case time (see and convey)]]*msoa_calculations5[[#This Row],[Population share of ICB]:[Population share of ICB]]</f>
        <v>0.39971989311043032</v>
      </c>
      <c r="M3375" s="98" cm="1">
        <f t="array" ref="M3375">msoa_calculations5[[#This Row],[Estimated case time (see and treat)]]*msoa_calculations5[[#This Row],[Population share of ICB]:[Population share of ICB]]</f>
        <v>0.28363107374198726</v>
      </c>
      <c r="N3375" s="94" cm="1">
        <f t="array" ref="N3375">msoa_calculations5[[#This Row],[Weighted estimate]]*msoa_calculations5[[#This Row],[Population share of ICB]:[Population share of ICB]]</f>
        <v>0.36830731830954466</v>
      </c>
    </row>
    <row r="3376" spans="1:14">
      <c r="A3376" s="63" t="s">
        <v>2450</v>
      </c>
      <c r="B3376" s="63" t="s">
        <v>13732</v>
      </c>
      <c r="C3376" s="63" t="s">
        <v>13810</v>
      </c>
      <c r="D3376" s="63" t="s">
        <v>13844</v>
      </c>
      <c r="E3376" s="72">
        <v>6831</v>
      </c>
      <c r="F3376" s="64">
        <v>1</v>
      </c>
      <c r="G3376" s="79">
        <v>0</v>
      </c>
      <c r="H3376" s="133">
        <v>95.536064147949219</v>
      </c>
      <c r="I3376" s="134">
        <v>67.489234924316406</v>
      </c>
      <c r="J3376" s="105">
        <v>87.946846008300781</v>
      </c>
      <c r="K3376" s="96">
        <f>msoa_calculations5[[#This Row],[ Pop20]]/SUMIF(msoa_calculations5[ICB26],msoa_calculations5[[#This Row],[ICB26]],msoa_calculations5[[ Pop20]])</f>
        <v>3.1794837423235783E-3</v>
      </c>
      <c r="L3376" s="98" cm="1">
        <f t="array" ref="L3376">msoa_calculations5[[#This Row],[ Estimated case time (see and convey)]]*msoa_calculations5[[#This Row],[Population share of ICB]:[Population share of ICB]]</f>
        <v>0.30375536276398701</v>
      </c>
      <c r="M3376" s="98" cm="1">
        <f t="array" ref="M3376">msoa_calculations5[[#This Row],[Estimated case time (see and treat)]]*msoa_calculations5[[#This Row],[Population share of ICB]:[Population share of ICB]]</f>
        <v>0.21458092522372066</v>
      </c>
      <c r="N3376" s="94" cm="1">
        <f t="array" ref="N3376">msoa_calculations5[[#This Row],[Weighted estimate]]*msoa_calculations5[[#This Row],[Population share of ICB]:[Population share of ICB]]</f>
        <v>0.27962556707202763</v>
      </c>
    </row>
    <row r="3377" spans="1:14">
      <c r="A3377" s="63" t="s">
        <v>2448</v>
      </c>
      <c r="B3377" s="63" t="s">
        <v>13732</v>
      </c>
      <c r="C3377" s="63" t="s">
        <v>13810</v>
      </c>
      <c r="D3377" s="63" t="s">
        <v>13844</v>
      </c>
      <c r="E3377" s="72">
        <v>8800</v>
      </c>
      <c r="F3377" s="64">
        <v>1</v>
      </c>
      <c r="G3377" s="79">
        <v>0</v>
      </c>
      <c r="H3377" s="133">
        <v>97.122604370117188</v>
      </c>
      <c r="I3377" s="134">
        <v>69.066368103027344</v>
      </c>
      <c r="J3377" s="105">
        <v>89.530845642089844</v>
      </c>
      <c r="K3377" s="96">
        <f>msoa_calculations5[[#This Row],[ Pop20]]/SUMIF(msoa_calculations5[ICB26],msoa_calculations5[[#This Row],[ICB26]],msoa_calculations5[[ Pop20]])</f>
        <v>4.0959532912381042E-3</v>
      </c>
      <c r="L3377" s="98" cm="1">
        <f t="array" ref="L3377">msoa_calculations5[[#This Row],[ Estimated case time (see and convey)]]*msoa_calculations5[[#This Row],[Population share of ICB]:[Population share of ICB]]</f>
        <v>0.39780965102339777</v>
      </c>
      <c r="M3377" s="98" cm="1">
        <f t="array" ref="M3377">msoa_calculations5[[#This Row],[Estimated case time (see and treat)]]*msoa_calculations5[[#This Row],[Population share of ICB]:[Population share of ICB]]</f>
        <v>0.28289261774545726</v>
      </c>
      <c r="N3377" s="94" cm="1">
        <f t="array" ref="N3377">msoa_calculations5[[#This Row],[Weighted estimate]]*msoa_calculations5[[#This Row],[Population share of ICB]:[Population share of ICB]]</f>
        <v>0.36671416187504857</v>
      </c>
    </row>
    <row r="3378" spans="1:14">
      <c r="A3378" s="63" t="s">
        <v>2446</v>
      </c>
      <c r="B3378" s="63" t="s">
        <v>13732</v>
      </c>
      <c r="C3378" s="63" t="s">
        <v>13810</v>
      </c>
      <c r="D3378" s="63" t="s">
        <v>13844</v>
      </c>
      <c r="E3378" s="72">
        <v>9200</v>
      </c>
      <c r="F3378" s="64">
        <v>1</v>
      </c>
      <c r="G3378" s="79">
        <v>0</v>
      </c>
      <c r="H3378" s="133">
        <v>94.315345764160156</v>
      </c>
      <c r="I3378" s="134">
        <v>66.815048217773438</v>
      </c>
      <c r="J3378" s="105">
        <v>86.874015808105469</v>
      </c>
      <c r="K3378" s="96">
        <f>msoa_calculations5[[#This Row],[ Pop20]]/SUMIF(msoa_calculations5[ICB26],msoa_calculations5[[#This Row],[ICB26]],msoa_calculations5[[ Pop20]])</f>
        <v>4.2821329862943814E-3</v>
      </c>
      <c r="L3378" s="98" cm="1">
        <f t="array" ref="L3378">msoa_calculations5[[#This Row],[ Estimated case time (see and convey)]]*msoa_calculations5[[#This Row],[Population share of ICB]:[Population share of ICB]]</f>
        <v>0.40387085321047028</v>
      </c>
      <c r="M3378" s="98" cm="1">
        <f t="array" ref="M3378">msoa_calculations5[[#This Row],[Estimated case time (see and treat)]]*msoa_calculations5[[#This Row],[Population share of ICB]:[Population share of ICB]]</f>
        <v>0.28611092195417726</v>
      </c>
      <c r="N3378" s="94" cm="1">
        <f t="array" ref="N3378">msoa_calculations5[[#This Row],[Weighted estimate]]*msoa_calculations5[[#This Row],[Population share of ICB]:[Population share of ICB]]</f>
        <v>0.37200608874374796</v>
      </c>
    </row>
    <row r="3379" spans="1:14">
      <c r="A3379" s="63" t="s">
        <v>2444</v>
      </c>
      <c r="B3379" s="63" t="s">
        <v>13732</v>
      </c>
      <c r="C3379" s="63" t="s">
        <v>13810</v>
      </c>
      <c r="D3379" s="63" t="s">
        <v>13844</v>
      </c>
      <c r="E3379" s="72">
        <v>7310</v>
      </c>
      <c r="F3379" s="64">
        <v>1</v>
      </c>
      <c r="G3379" s="79">
        <v>0</v>
      </c>
      <c r="H3379" s="133">
        <v>99.6961669921875</v>
      </c>
      <c r="I3379" s="134">
        <v>68.817237854003906</v>
      </c>
      <c r="J3379" s="105">
        <v>91.340606689453125</v>
      </c>
      <c r="K3379" s="96">
        <f>msoa_calculations5[[#This Row],[ Pop20]]/SUMIF(msoa_calculations5[ICB26],msoa_calculations5[[#This Row],[ICB26]],msoa_calculations5[[ Pop20]])</f>
        <v>3.4024339271534706E-3</v>
      </c>
      <c r="L3379" s="98" cm="1">
        <f t="array" ref="L3379">msoa_calculations5[[#This Row],[ Estimated case time (see and convey)]]*msoa_calculations5[[#This Row],[Population share of ICB]:[Population share of ICB]]</f>
        <v>0.33920962098137675</v>
      </c>
      <c r="M3379" s="98" cm="1">
        <f t="array" ref="M3379">msoa_calculations5[[#This Row],[Estimated case time (see and treat)]]*msoa_calculations5[[#This Row],[Population share of ICB]:[Population share of ICB]]</f>
        <v>0.23414610484745299</v>
      </c>
      <c r="N3379" s="94" cm="1">
        <f t="array" ref="N3379">msoa_calculations5[[#This Row],[Weighted estimate]]*msoa_calculations5[[#This Row],[Population share of ICB]:[Population share of ICB]]</f>
        <v>0.31078037912697654</v>
      </c>
    </row>
    <row r="3380" spans="1:14">
      <c r="A3380" s="63" t="s">
        <v>2442</v>
      </c>
      <c r="B3380" s="63" t="s">
        <v>13732</v>
      </c>
      <c r="C3380" s="63" t="s">
        <v>13810</v>
      </c>
      <c r="D3380" s="63" t="s">
        <v>13844</v>
      </c>
      <c r="E3380" s="72">
        <v>9905</v>
      </c>
      <c r="F3380" s="64">
        <v>1</v>
      </c>
      <c r="G3380" s="79">
        <v>0</v>
      </c>
      <c r="H3380" s="133">
        <v>100.34441375732422</v>
      </c>
      <c r="I3380" s="134">
        <v>70.396919250488281</v>
      </c>
      <c r="J3380" s="105">
        <v>92.240898132324219</v>
      </c>
      <c r="K3380" s="96">
        <f>msoa_calculations5[[#This Row],[ Pop20]]/SUMIF(msoa_calculations5[ICB26],msoa_calculations5[[#This Row],[ICB26]],msoa_calculations5[[ Pop20]])</f>
        <v>4.6102746988310704E-3</v>
      </c>
      <c r="L3380" s="98" cm="1">
        <f t="array" ref="L3380">msoa_calculations5[[#This Row],[ Estimated case time (see and convey)]]*msoa_calculations5[[#This Row],[Population share of ICB]:[Population share of ICB]]</f>
        <v>0.46261531191442823</v>
      </c>
      <c r="M3380" s="98" cm="1">
        <f t="array" ref="M3380">msoa_calculations5[[#This Row],[Estimated case time (see and treat)]]*msoa_calculations5[[#This Row],[Population share of ICB]:[Population share of ICB]]</f>
        <v>0.32454913569618005</v>
      </c>
      <c r="N3380" s="94" cm="1">
        <f t="array" ref="N3380">msoa_calculations5[[#This Row],[Weighted estimate]]*msoa_calculations5[[#This Row],[Population share of ICB]:[Population share of ICB]]</f>
        <v>0.42525587885690846</v>
      </c>
    </row>
    <row r="3381" spans="1:14">
      <c r="A3381" s="63" t="s">
        <v>2440</v>
      </c>
      <c r="B3381" s="63" t="s">
        <v>13732</v>
      </c>
      <c r="C3381" s="63" t="s">
        <v>13810</v>
      </c>
      <c r="D3381" s="63" t="s">
        <v>13844</v>
      </c>
      <c r="E3381" s="72">
        <v>8178</v>
      </c>
      <c r="F3381" s="64">
        <v>1</v>
      </c>
      <c r="G3381" s="79">
        <v>0</v>
      </c>
      <c r="H3381" s="133">
        <v>96.991584777832031</v>
      </c>
      <c r="I3381" s="134">
        <v>68.908500671386719</v>
      </c>
      <c r="J3381" s="105">
        <v>89.392555236816406</v>
      </c>
      <c r="K3381" s="96">
        <f>msoa_calculations5[[#This Row],[ Pop20]]/SUMIF(msoa_calculations5[ICB26],msoa_calculations5[[#This Row],[ICB26]],msoa_calculations5[[ Pop20]])</f>
        <v>3.8064438654255928E-3</v>
      </c>
      <c r="L3381" s="98" cm="1">
        <f t="array" ref="L3381">msoa_calculations5[[#This Row],[ Estimated case time (see and convey)]]*msoa_calculations5[[#This Row],[Population share of ICB]:[Population share of ICB]]</f>
        <v>0.36919302287548506</v>
      </c>
      <c r="M3381" s="98" cm="1">
        <f t="array" ref="M3381">msoa_calculations5[[#This Row],[Estimated case time (see and treat)]]*msoa_calculations5[[#This Row],[Population share of ICB]:[Population share of ICB]]</f>
        <v>0.2622963396562753</v>
      </c>
      <c r="N3381" s="94" cm="1">
        <f t="array" ref="N3381">msoa_calculations5[[#This Row],[Weighted estimate]]*msoa_calculations5[[#This Row],[Population share of ICB]:[Population share of ICB]]</f>
        <v>0.34026774349589828</v>
      </c>
    </row>
    <row r="3382" spans="1:14">
      <c r="A3382" s="63" t="s">
        <v>9626</v>
      </c>
      <c r="B3382" s="63" t="s">
        <v>13743</v>
      </c>
      <c r="C3382" s="63" t="s">
        <v>13814</v>
      </c>
      <c r="D3382" s="63" t="s">
        <v>13835</v>
      </c>
      <c r="E3382" s="72">
        <v>8239</v>
      </c>
      <c r="F3382" s="64">
        <v>1</v>
      </c>
      <c r="G3382" s="79">
        <v>0</v>
      </c>
      <c r="H3382" s="133">
        <v>104.95367431640625</v>
      </c>
      <c r="I3382" s="134">
        <v>72.907577514648438</v>
      </c>
      <c r="J3382" s="105">
        <v>96.282295227050781</v>
      </c>
      <c r="K3382" s="96">
        <f>msoa_calculations5[[#This Row],[ Pop20]]/SUMIF(msoa_calculations5[ICB26],msoa_calculations5[[#This Row],[ICB26]],msoa_calculations5[[ Pop20]])</f>
        <v>2.7330325748026272E-3</v>
      </c>
      <c r="L3382" s="98" cm="1">
        <f t="array" ref="L3382">msoa_calculations5[[#This Row],[ Estimated case time (see and convey)]]*msoa_calculations5[[#This Row],[Population share of ICB]:[Population share of ICB]]</f>
        <v>0.28684181075196413</v>
      </c>
      <c r="M3382" s="98" cm="1">
        <f t="array" ref="M3382">msoa_calculations5[[#This Row],[Estimated case time (see and treat)]]*msoa_calculations5[[#This Row],[Population share of ICB]:[Population share of ICB]]</f>
        <v>0.19925878429748176</v>
      </c>
      <c r="N3382" s="94" cm="1">
        <f t="array" ref="N3382">msoa_calculations5[[#This Row],[Weighted estimate]]*msoa_calculations5[[#This Row],[Population share of ICB]:[Population share of ICB]]</f>
        <v>0.2631426492322933</v>
      </c>
    </row>
    <row r="3383" spans="1:14">
      <c r="A3383" s="63" t="s">
        <v>9624</v>
      </c>
      <c r="B3383" s="63" t="s">
        <v>13743</v>
      </c>
      <c r="C3383" s="63" t="s">
        <v>13814</v>
      </c>
      <c r="D3383" s="63" t="s">
        <v>13835</v>
      </c>
      <c r="E3383" s="72">
        <v>10789</v>
      </c>
      <c r="F3383" s="64">
        <v>1</v>
      </c>
      <c r="G3383" s="79">
        <v>0</v>
      </c>
      <c r="H3383" s="133">
        <v>100.29373931884766</v>
      </c>
      <c r="I3383" s="134">
        <v>70.571846008300781</v>
      </c>
      <c r="J3383" s="105">
        <v>92.251266479492188</v>
      </c>
      <c r="K3383" s="96">
        <f>msoa_calculations5[[#This Row],[ Pop20]]/SUMIF(msoa_calculations5[ICB26],msoa_calculations5[[#This Row],[ICB26]],msoa_calculations5[[ Pop20]])</f>
        <v>3.5789159424135871E-3</v>
      </c>
      <c r="L3383" s="98" cm="1">
        <f t="array" ref="L3383">msoa_calculations5[[#This Row],[ Estimated case time (see and convey)]]*msoa_calculations5[[#This Row],[Population share of ICB]:[Population share of ICB]]</f>
        <v>0.3589428625724963</v>
      </c>
      <c r="M3383" s="98" cm="1">
        <f t="array" ref="M3383">msoa_calculations5[[#This Row],[Estimated case time (see and treat)]]*msoa_calculations5[[#This Row],[Population share of ICB]:[Population share of ICB]]</f>
        <v>0.25257070476466431</v>
      </c>
      <c r="N3383" s="94" cm="1">
        <f t="array" ref="N3383">msoa_calculations5[[#This Row],[Weighted estimate]]*msoa_calculations5[[#This Row],[Population share of ICB]:[Population share of ICB]]</f>
        <v>0.33015952831129874</v>
      </c>
    </row>
    <row r="3384" spans="1:14">
      <c r="A3384" s="63" t="s">
        <v>9622</v>
      </c>
      <c r="B3384" s="63" t="s">
        <v>13743</v>
      </c>
      <c r="C3384" s="63" t="s">
        <v>13814</v>
      </c>
      <c r="D3384" s="63" t="s">
        <v>13835</v>
      </c>
      <c r="E3384" s="72">
        <v>7126</v>
      </c>
      <c r="F3384" s="64">
        <v>1</v>
      </c>
      <c r="G3384" s="79">
        <v>0</v>
      </c>
      <c r="H3384" s="133">
        <v>93.658424377441406</v>
      </c>
      <c r="I3384" s="134">
        <v>67.375114440917969</v>
      </c>
      <c r="J3384" s="105">
        <v>86.546401977539063</v>
      </c>
      <c r="K3384" s="96">
        <f>msoa_calculations5[[#This Row],[ Pop20]]/SUMIF(msoa_calculations5[ICB26],msoa_calculations5[[#This Row],[ICB26]],msoa_calculations5[[ Pop20]])</f>
        <v>2.3638293637630202E-3</v>
      </c>
      <c r="L3384" s="98" cm="1">
        <f t="array" ref="L3384">msoa_calculations5[[#This Row],[ Estimated case time (see and convey)]]*msoa_calculations5[[#This Row],[Population share of ICB]:[Population share of ICB]]</f>
        <v>0.22139253370717427</v>
      </c>
      <c r="M3384" s="98" cm="1">
        <f t="array" ref="M3384">msoa_calculations5[[#This Row],[Estimated case time (see and treat)]]*msoa_calculations5[[#This Row],[Population share of ICB]:[Population share of ICB]]</f>
        <v>0.1592632739023358</v>
      </c>
      <c r="N3384" s="94" cm="1">
        <f t="array" ref="N3384">msoa_calculations5[[#This Row],[Weighted estimate]]*msoa_calculations5[[#This Row],[Population share of ICB]:[Population share of ICB]]</f>
        <v>0.20458092632254476</v>
      </c>
    </row>
    <row r="3385" spans="1:14">
      <c r="A3385" s="63" t="s">
        <v>9620</v>
      </c>
      <c r="B3385" s="63" t="s">
        <v>13743</v>
      </c>
      <c r="C3385" s="63" t="s">
        <v>13814</v>
      </c>
      <c r="D3385" s="63" t="s">
        <v>13835</v>
      </c>
      <c r="E3385" s="72">
        <v>7597</v>
      </c>
      <c r="F3385" s="64">
        <v>1</v>
      </c>
      <c r="G3385" s="79">
        <v>0</v>
      </c>
      <c r="H3385" s="133">
        <v>91.670356750488281</v>
      </c>
      <c r="I3385" s="134">
        <v>65.431350708007813</v>
      </c>
      <c r="J3385" s="105">
        <v>84.570320129394531</v>
      </c>
      <c r="K3385" s="96">
        <f>msoa_calculations5[[#This Row],[ Pop20]]/SUMIF(msoa_calculations5[ICB26],msoa_calculations5[[#This Row],[ICB26]],msoa_calculations5[[ Pop20]])</f>
        <v>2.5200689975452798E-3</v>
      </c>
      <c r="L3385" s="98" cm="1">
        <f t="array" ref="L3385">msoa_calculations5[[#This Row],[ Estimated case time (see and convey)]]*msoa_calculations5[[#This Row],[Population share of ICB]:[Population share of ICB]]</f>
        <v>0.23101562404082118</v>
      </c>
      <c r="M3385" s="98" cm="1">
        <f t="array" ref="M3385">msoa_calculations5[[#This Row],[Estimated case time (see and treat)]]*msoa_calculations5[[#This Row],[Population share of ICB]:[Population share of ICB]]</f>
        <v>0.16489151838676289</v>
      </c>
      <c r="N3385" s="94" cm="1">
        <f t="array" ref="N3385">msoa_calculations5[[#This Row],[Weighted estimate]]*msoa_calculations5[[#This Row],[Population share of ICB]:[Population share of ICB]]</f>
        <v>0.21312304187056666</v>
      </c>
    </row>
    <row r="3386" spans="1:14">
      <c r="A3386" s="63" t="s">
        <v>9618</v>
      </c>
      <c r="B3386" s="63" t="s">
        <v>13743</v>
      </c>
      <c r="C3386" s="63" t="s">
        <v>13814</v>
      </c>
      <c r="D3386" s="63" t="s">
        <v>13835</v>
      </c>
      <c r="E3386" s="72">
        <v>6460</v>
      </c>
      <c r="F3386" s="64">
        <v>1</v>
      </c>
      <c r="G3386" s="79">
        <v>0</v>
      </c>
      <c r="H3386" s="133">
        <v>89.354812622070313</v>
      </c>
      <c r="I3386" s="134">
        <v>64.324600219726563</v>
      </c>
      <c r="J3386" s="105">
        <v>82.581863403320313</v>
      </c>
      <c r="K3386" s="96">
        <f>msoa_calculations5[[#This Row],[ Pop20]]/SUMIF(msoa_calculations5[ICB26],msoa_calculations5[[#This Row],[ICB26]],msoa_calculations5[[ Pop20]])</f>
        <v>2.1429045312810987E-3</v>
      </c>
      <c r="L3386" s="98" cm="1">
        <f t="array" ref="L3386">msoa_calculations5[[#This Row],[ Estimated case time (see and convey)]]*msoa_calculations5[[#This Row],[Population share of ICB]:[Population share of ICB]]</f>
        <v>0.19147883285960798</v>
      </c>
      <c r="M3386" s="98" cm="1">
        <f t="array" ref="M3386">msoa_calculations5[[#This Row],[Estimated case time (see and treat)]]*msoa_calculations5[[#This Row],[Population share of ICB]:[Population share of ICB]]</f>
        <v>0.13784147728369719</v>
      </c>
      <c r="N3386" s="94" cm="1">
        <f t="array" ref="N3386">msoa_calculations5[[#This Row],[Weighted estimate]]*msoa_calculations5[[#This Row],[Population share of ICB]:[Population share of ICB]]</f>
        <v>0.17696504928861184</v>
      </c>
    </row>
    <row r="3387" spans="1:14">
      <c r="A3387" s="63" t="s">
        <v>9616</v>
      </c>
      <c r="B3387" s="63" t="s">
        <v>13743</v>
      </c>
      <c r="C3387" s="63" t="s">
        <v>13814</v>
      </c>
      <c r="D3387" s="63" t="s">
        <v>13835</v>
      </c>
      <c r="E3387" s="72">
        <v>6602</v>
      </c>
      <c r="F3387" s="64">
        <v>1</v>
      </c>
      <c r="G3387" s="79">
        <v>0</v>
      </c>
      <c r="H3387" s="133">
        <v>88.700157165527344</v>
      </c>
      <c r="I3387" s="134">
        <v>62.417778015136719</v>
      </c>
      <c r="J3387" s="105">
        <v>81.588386535644531</v>
      </c>
      <c r="K3387" s="96">
        <f>msoa_calculations5[[#This Row],[ Pop20]]/SUMIF(msoa_calculations5[ICB26],msoa_calculations5[[#This Row],[ICB26]],msoa_calculations5[[ Pop20]])</f>
        <v>2.1900086246931598E-3</v>
      </c>
      <c r="L3387" s="98" cm="1">
        <f t="array" ref="L3387">msoa_calculations5[[#This Row],[ Estimated case time (see and convey)]]*msoa_calculations5[[#This Row],[Population share of ICB]:[Population share of ICB]]</f>
        <v>0.19425410920414365</v>
      </c>
      <c r="M3387" s="98" cm="1">
        <f t="array" ref="M3387">msoa_calculations5[[#This Row],[Estimated case time (see and treat)]]*msoa_calculations5[[#This Row],[Population share of ICB]:[Population share of ICB]]</f>
        <v>0.13669547218733252</v>
      </c>
      <c r="N3387" s="94" cm="1">
        <f t="array" ref="N3387">msoa_calculations5[[#This Row],[Weighted estimate]]*msoa_calculations5[[#This Row],[Population share of ICB]:[Population share of ICB]]</f>
        <v>0.17867927018786081</v>
      </c>
    </row>
    <row r="3388" spans="1:14">
      <c r="A3388" s="63" t="s">
        <v>9614</v>
      </c>
      <c r="B3388" s="63" t="s">
        <v>13743</v>
      </c>
      <c r="C3388" s="63" t="s">
        <v>13814</v>
      </c>
      <c r="D3388" s="63" t="s">
        <v>13835</v>
      </c>
      <c r="E3388" s="72">
        <v>6026</v>
      </c>
      <c r="F3388" s="64">
        <v>1</v>
      </c>
      <c r="G3388" s="79">
        <v>0</v>
      </c>
      <c r="H3388" s="133">
        <v>90.367485046386719</v>
      </c>
      <c r="I3388" s="134">
        <v>65.458419799804688</v>
      </c>
      <c r="J3388" s="105">
        <v>83.6273193359375</v>
      </c>
      <c r="K3388" s="96">
        <f>msoa_calculations5[[#This Row],[ Pop20]]/SUMIF(msoa_calculations5[ICB26],msoa_calculations5[[#This Row],[ICB26]],msoa_calculations5[[ Pop20]])</f>
        <v>1.9989384993033903E-3</v>
      </c>
      <c r="L3388" s="98" cm="1">
        <f t="array" ref="L3388">msoa_calculations5[[#This Row],[ Estimated case time (see and convey)]]*msoa_calculations5[[#This Row],[Population share of ICB]:[Population share of ICB]]</f>
        <v>0.18063904494444583</v>
      </c>
      <c r="M3388" s="98" cm="1">
        <f t="array" ref="M3388">msoa_calculations5[[#This Row],[Estimated case time (see and treat)]]*msoa_calculations5[[#This Row],[Population share of ICB]:[Population share of ICB]]</f>
        <v>0.13084735544139292</v>
      </c>
      <c r="N3388" s="94" cm="1">
        <f t="array" ref="N3388">msoa_calculations5[[#This Row],[Weighted estimate]]*msoa_calculations5[[#This Row],[Population share of ICB]:[Population share of ICB]]</f>
        <v>0.16716586821414431</v>
      </c>
    </row>
    <row r="3389" spans="1:14">
      <c r="A3389" s="63" t="s">
        <v>9612</v>
      </c>
      <c r="B3389" s="63" t="s">
        <v>13743</v>
      </c>
      <c r="C3389" s="63" t="s">
        <v>13814</v>
      </c>
      <c r="D3389" s="63" t="s">
        <v>13835</v>
      </c>
      <c r="E3389" s="72">
        <v>7647</v>
      </c>
      <c r="F3389" s="64">
        <v>1</v>
      </c>
      <c r="G3389" s="79">
        <v>0</v>
      </c>
      <c r="H3389" s="133">
        <v>91.328681945800781</v>
      </c>
      <c r="I3389" s="134">
        <v>63.766750335693359</v>
      </c>
      <c r="J3389" s="105">
        <v>83.870674133300781</v>
      </c>
      <c r="K3389" s="96">
        <f>msoa_calculations5[[#This Row],[ Pop20]]/SUMIF(msoa_calculations5[ICB26],msoa_calculations5[[#This Row],[ICB26]],msoa_calculations5[[ Pop20]])</f>
        <v>2.5366549459298082E-3</v>
      </c>
      <c r="L3389" s="98" cm="1">
        <f t="array" ref="L3389">msoa_calculations5[[#This Row],[ Estimated case time (see and convey)]]*msoa_calculations5[[#This Row],[Population share of ICB]:[Population share of ICB]]</f>
        <v>0.23166935276306594</v>
      </c>
      <c r="M3389" s="98" cm="1">
        <f t="array" ref="M3389">msoa_calculations5[[#This Row],[Estimated case time (see and treat)]]*msoa_calculations5[[#This Row],[Population share of ICB]:[Population share of ICB]]</f>
        <v>0.16175424262490781</v>
      </c>
      <c r="N3389" s="94" cm="1">
        <f t="array" ref="N3389">msoa_calculations5[[#This Row],[Weighted estimate]]*msoa_calculations5[[#This Row],[Population share of ICB]:[Population share of ICB]]</f>
        <v>0.21275096035870467</v>
      </c>
    </row>
    <row r="3390" spans="1:14">
      <c r="A3390" s="63" t="s">
        <v>9610</v>
      </c>
      <c r="B3390" s="63" t="s">
        <v>13743</v>
      </c>
      <c r="C3390" s="63" t="s">
        <v>13814</v>
      </c>
      <c r="D3390" s="63" t="s">
        <v>13835</v>
      </c>
      <c r="E3390" s="72">
        <v>6367</v>
      </c>
      <c r="F3390" s="64">
        <v>1</v>
      </c>
      <c r="G3390" s="79">
        <v>0</v>
      </c>
      <c r="H3390" s="133">
        <v>87.556808471679688</v>
      </c>
      <c r="I3390" s="134">
        <v>62.333908081054688</v>
      </c>
      <c r="J3390" s="105">
        <v>80.731719970703125</v>
      </c>
      <c r="K3390" s="96">
        <f>msoa_calculations5[[#This Row],[ Pop20]]/SUMIF(msoa_calculations5[ICB26],msoa_calculations5[[#This Row],[ICB26]],msoa_calculations5[[ Pop20]])</f>
        <v>2.1120546672858754E-3</v>
      </c>
      <c r="L3390" s="98" cm="1">
        <f t="array" ref="L3390">msoa_calculations5[[#This Row],[ Estimated case time (see and convey)]]*msoa_calculations5[[#This Row],[Population share of ICB]:[Population share of ICB]]</f>
        <v>0.18492476598526655</v>
      </c>
      <c r="M3390" s="98" cm="1">
        <f t="array" ref="M3390">msoa_calculations5[[#This Row],[Estimated case time (see and treat)]]*msoa_calculations5[[#This Row],[Population share of ICB]:[Population share of ICB]]</f>
        <v>0.1316526214927603</v>
      </c>
      <c r="N3390" s="94" cm="1">
        <f t="array" ref="N3390">msoa_calculations5[[#This Row],[Weighted estimate]]*msoa_calculations5[[#This Row],[Population share of ICB]:[Population share of ICB]]</f>
        <v>0.17050980596213985</v>
      </c>
    </row>
    <row r="3391" spans="1:14">
      <c r="A3391" s="63" t="s">
        <v>9608</v>
      </c>
      <c r="B3391" s="63" t="s">
        <v>13743</v>
      </c>
      <c r="C3391" s="63" t="s">
        <v>13814</v>
      </c>
      <c r="D3391" s="63" t="s">
        <v>13835</v>
      </c>
      <c r="E3391" s="72">
        <v>8201</v>
      </c>
      <c r="F3391" s="64">
        <v>1</v>
      </c>
      <c r="G3391" s="79">
        <v>0</v>
      </c>
      <c r="H3391" s="133">
        <v>94.420578002929688</v>
      </c>
      <c r="I3391" s="134">
        <v>67.165382385253906</v>
      </c>
      <c r="J3391" s="105">
        <v>87.045570373535156</v>
      </c>
      <c r="K3391" s="96">
        <f>msoa_calculations5[[#This Row],[ Pop20]]/SUMIF(msoa_calculations5[ICB26],msoa_calculations5[[#This Row],[ICB26]],msoa_calculations5[[ Pop20]])</f>
        <v>2.7204272540303854E-3</v>
      </c>
      <c r="L3391" s="98" cm="1">
        <f t="array" ref="L3391">msoa_calculations5[[#This Row],[ Estimated case time (see and convey)]]*msoa_calculations5[[#This Row],[Population share of ICB]:[Population share of ICB]]</f>
        <v>0.25686431374047181</v>
      </c>
      <c r="M3391" s="98" cm="1">
        <f t="array" ref="M3391">msoa_calculations5[[#This Row],[Estimated case time (see and treat)]]*msoa_calculations5[[#This Row],[Population share of ICB]:[Population share of ICB]]</f>
        <v>0.18271853676821709</v>
      </c>
      <c r="N3391" s="94" cm="1">
        <f t="array" ref="N3391">msoa_calculations5[[#This Row],[Weighted estimate]]*msoa_calculations5[[#This Row],[Population share of ICB]:[Population share of ICB]]</f>
        <v>0.2368011419867849</v>
      </c>
    </row>
    <row r="3392" spans="1:14">
      <c r="A3392" s="63" t="s">
        <v>9606</v>
      </c>
      <c r="B3392" s="63" t="s">
        <v>13743</v>
      </c>
      <c r="C3392" s="63" t="s">
        <v>13814</v>
      </c>
      <c r="D3392" s="63" t="s">
        <v>13835</v>
      </c>
      <c r="E3392" s="72">
        <v>5542</v>
      </c>
      <c r="F3392" s="64">
        <v>1</v>
      </c>
      <c r="G3392" s="79">
        <v>0</v>
      </c>
      <c r="H3392" s="133">
        <v>91.265640258789063</v>
      </c>
      <c r="I3392" s="134">
        <v>65.480499267578125</v>
      </c>
      <c r="J3392" s="105">
        <v>84.288414001464844</v>
      </c>
      <c r="K3392" s="96">
        <f>msoa_calculations5[[#This Row],[ Pop20]]/SUMIF(msoa_calculations5[ICB26],msoa_calculations5[[#This Row],[ICB26]],msoa_calculations5[[ Pop20]])</f>
        <v>1.8383865189411531E-3</v>
      </c>
      <c r="L3392" s="98" cm="1">
        <f t="array" ref="L3392">msoa_calculations5[[#This Row],[ Estimated case time (see and convey)]]*msoa_calculations5[[#This Row],[Population share of ICB]:[Population share of ICB]]</f>
        <v>0.16778152269429078</v>
      </c>
      <c r="M3392" s="98" cm="1">
        <f t="array" ref="M3392">msoa_calculations5[[#This Row],[Estimated case time (see and treat)]]*msoa_calculations5[[#This Row],[Population share of ICB]:[Population share of ICB]]</f>
        <v>0.12037846710705168</v>
      </c>
      <c r="N3392" s="94" cm="1">
        <f t="array" ref="N3392">msoa_calculations5[[#This Row],[Weighted estimate]]*msoa_calculations5[[#This Row],[Population share of ICB]:[Population share of ICB]]</f>
        <v>0.15495468400322371</v>
      </c>
    </row>
    <row r="3393" spans="1:14">
      <c r="A3393" s="63" t="s">
        <v>9604</v>
      </c>
      <c r="B3393" s="63" t="s">
        <v>13743</v>
      </c>
      <c r="C3393" s="63" t="s">
        <v>13814</v>
      </c>
      <c r="D3393" s="63" t="s">
        <v>13835</v>
      </c>
      <c r="E3393" s="72">
        <v>5923</v>
      </c>
      <c r="F3393" s="64">
        <v>1</v>
      </c>
      <c r="G3393" s="79">
        <v>0</v>
      </c>
      <c r="H3393" s="133">
        <v>89.67913818359375</v>
      </c>
      <c r="I3393" s="134">
        <v>61.928295135498047</v>
      </c>
      <c r="J3393" s="105">
        <v>82.170013427734375</v>
      </c>
      <c r="K3393" s="96">
        <f>msoa_calculations5[[#This Row],[ Pop20]]/SUMIF(msoa_calculations5[ICB26],msoa_calculations5[[#This Row],[ICB26]],msoa_calculations5[[ Pop20]])</f>
        <v>1.9647714456312612E-3</v>
      </c>
      <c r="L3393" s="98" cm="1">
        <f t="array" ref="L3393">msoa_calculations5[[#This Row],[ Estimated case time (see and convey)]]*msoa_calculations5[[#This Row],[Population share of ICB]:[Population share of ICB]]</f>
        <v>0.17619900997194513</v>
      </c>
      <c r="M3393" s="98" cm="1">
        <f t="array" ref="M3393">msoa_calculations5[[#This Row],[Estimated case time (see and treat)]]*msoa_calculations5[[#This Row],[Population share of ICB]:[Population share of ICB]]</f>
        <v>0.12167494595885189</v>
      </c>
      <c r="N3393" s="94" cm="1">
        <f t="array" ref="N3393">msoa_calculations5[[#This Row],[Weighted estimate]]*msoa_calculations5[[#This Row],[Population share of ICB]:[Population share of ICB]]</f>
        <v>0.16144529606994981</v>
      </c>
    </row>
    <row r="3394" spans="1:14">
      <c r="A3394" s="63" t="s">
        <v>9602</v>
      </c>
      <c r="B3394" s="63" t="s">
        <v>13743</v>
      </c>
      <c r="C3394" s="63" t="s">
        <v>13814</v>
      </c>
      <c r="D3394" s="63" t="s">
        <v>13835</v>
      </c>
      <c r="E3394" s="72">
        <v>6628</v>
      </c>
      <c r="F3394" s="64">
        <v>1</v>
      </c>
      <c r="G3394" s="79">
        <v>0</v>
      </c>
      <c r="H3394" s="133">
        <v>88.620529174804688</v>
      </c>
      <c r="I3394" s="134">
        <v>62.629756927490234</v>
      </c>
      <c r="J3394" s="105">
        <v>81.587661743164063</v>
      </c>
      <c r="K3394" s="96">
        <f>msoa_calculations5[[#This Row],[ Pop20]]/SUMIF(msoa_calculations5[ICB26],msoa_calculations5[[#This Row],[ICB26]],msoa_calculations5[[ Pop20]])</f>
        <v>2.1986333178531147E-3</v>
      </c>
      <c r="L3394" s="98" cm="1">
        <f t="array" ref="L3394">msoa_calculations5[[#This Row],[ Estimated case time (see and convey)]]*msoa_calculations5[[#This Row],[Population share of ICB]:[Population share of ICB]]</f>
        <v>0.19484404808949957</v>
      </c>
      <c r="M3394" s="98" cm="1">
        <f t="array" ref="M3394">msoa_calculations5[[#This Row],[Estimated case time (see and treat)]]*msoa_calculations5[[#This Row],[Population share of ICB]:[Population share of ICB]]</f>
        <v>0.13769987026982194</v>
      </c>
      <c r="N3394" s="94" cm="1">
        <f t="array" ref="N3394">msoa_calculations5[[#This Row],[Weighted estimate]]*msoa_calculations5[[#This Row],[Population share of ICB]:[Population share of ICB]]</f>
        <v>0.17938135143425044</v>
      </c>
    </row>
    <row r="3395" spans="1:14">
      <c r="A3395" s="63" t="s">
        <v>9600</v>
      </c>
      <c r="B3395" s="63" t="s">
        <v>13743</v>
      </c>
      <c r="C3395" s="63" t="s">
        <v>13814</v>
      </c>
      <c r="D3395" s="63" t="s">
        <v>13835</v>
      </c>
      <c r="E3395" s="72">
        <v>9940</v>
      </c>
      <c r="F3395" s="64">
        <v>1</v>
      </c>
      <c r="G3395" s="79">
        <v>0</v>
      </c>
      <c r="H3395" s="133">
        <v>85.42108154296875</v>
      </c>
      <c r="I3395" s="134">
        <v>59.385276794433594</v>
      </c>
      <c r="J3395" s="105">
        <v>78.376029968261719</v>
      </c>
      <c r="K3395" s="96">
        <f>msoa_calculations5[[#This Row],[ Pop20]]/SUMIF(msoa_calculations5[ICB26],msoa_calculations5[[#This Row],[ICB26]],msoa_calculations5[[ Pop20]])</f>
        <v>3.2972865388442912E-3</v>
      </c>
      <c r="L3395" s="98" cm="1">
        <f t="array" ref="L3395">msoa_calculations5[[#This Row],[ Estimated case time (see and convey)]]*msoa_calculations5[[#This Row],[Population share of ICB]:[Population share of ICB]]</f>
        <v>0.28165778230515137</v>
      </c>
      <c r="M3395" s="98" cm="1">
        <f t="array" ref="M3395">msoa_calculations5[[#This Row],[Estimated case time (see and treat)]]*msoa_calculations5[[#This Row],[Population share of ICB]:[Population share of ICB]]</f>
        <v>0.19581027377982815</v>
      </c>
      <c r="N3395" s="94" cm="1">
        <f t="array" ref="N3395">msoa_calculations5[[#This Row],[Weighted estimate]]*msoa_calculations5[[#This Row],[Population share of ICB]:[Population share of ICB]]</f>
        <v>0.25842822858240611</v>
      </c>
    </row>
    <row r="3396" spans="1:14">
      <c r="A3396" s="63" t="s">
        <v>9598</v>
      </c>
      <c r="B3396" s="63" t="s">
        <v>13743</v>
      </c>
      <c r="C3396" s="63" t="s">
        <v>13814</v>
      </c>
      <c r="D3396" s="63" t="s">
        <v>13835</v>
      </c>
      <c r="E3396" s="72">
        <v>5442</v>
      </c>
      <c r="F3396" s="64">
        <v>1</v>
      </c>
      <c r="G3396" s="79">
        <v>0</v>
      </c>
      <c r="H3396" s="133">
        <v>89.895271301269531</v>
      </c>
      <c r="I3396" s="134">
        <v>63.854969024658203</v>
      </c>
      <c r="J3396" s="105">
        <v>82.8489990234375</v>
      </c>
      <c r="K3396" s="96">
        <f>msoa_calculations5[[#This Row],[ Pop20]]/SUMIF(msoa_calculations5[ICB26],msoa_calculations5[[#This Row],[ICB26]],msoa_calculations5[[ Pop20]])</f>
        <v>1.8052146221720958E-3</v>
      </c>
      <c r="L3396" s="98" cm="1">
        <f t="array" ref="L3396">msoa_calculations5[[#This Row],[ Estimated case time (see and convey)]]*msoa_calculations5[[#This Row],[Population share of ICB]:[Population share of ICB]]</f>
        <v>0.16228025821717931</v>
      </c>
      <c r="M3396" s="98" cm="1">
        <f t="array" ref="M3396">msoa_calculations5[[#This Row],[Estimated case time (see and treat)]]*msoa_calculations5[[#This Row],[Population share of ICB]:[Population share of ICB]]</f>
        <v>0.11527192378165924</v>
      </c>
      <c r="N3396" s="94" cm="1">
        <f t="array" ref="N3396">msoa_calculations5[[#This Row],[Weighted estimate]]*msoa_calculations5[[#This Row],[Population share of ICB]:[Population share of ICB]]</f>
        <v>0.14956022446943107</v>
      </c>
    </row>
    <row r="3397" spans="1:14">
      <c r="A3397" s="63" t="s">
        <v>9596</v>
      </c>
      <c r="B3397" s="63" t="s">
        <v>13743</v>
      </c>
      <c r="C3397" s="63" t="s">
        <v>13814</v>
      </c>
      <c r="D3397" s="63" t="s">
        <v>13835</v>
      </c>
      <c r="E3397" s="72">
        <v>8844</v>
      </c>
      <c r="F3397" s="64">
        <v>1</v>
      </c>
      <c r="G3397" s="79">
        <v>0</v>
      </c>
      <c r="H3397" s="133">
        <v>85.376564025878906</v>
      </c>
      <c r="I3397" s="134">
        <v>60.236484527587891</v>
      </c>
      <c r="J3397" s="105">
        <v>78.573890686035156</v>
      </c>
      <c r="K3397" s="96">
        <f>msoa_calculations5[[#This Row],[ Pop20]]/SUMIF(msoa_calculations5[ICB26],msoa_calculations5[[#This Row],[ICB26]],msoa_calculations5[[ Pop20]])</f>
        <v>2.9337225502554234E-3</v>
      </c>
      <c r="L3397" s="98" cm="1">
        <f t="array" ref="L3397">msoa_calculations5[[#This Row],[ Estimated case time (see and convey)]]*msoa_calculations5[[#This Row],[Population share of ICB]:[Population share of ICB]]</f>
        <v>0.2504711511460469</v>
      </c>
      <c r="M3397" s="98" cm="1">
        <f t="array" ref="M3397">msoa_calculations5[[#This Row],[Estimated case time (see and treat)]]*msoa_calculations5[[#This Row],[Population share of ICB]:[Population share of ICB]]</f>
        <v>0.1767171330066965</v>
      </c>
      <c r="N3397" s="94" cm="1">
        <f t="array" ref="N3397">msoa_calculations5[[#This Row],[Weighted estimate]]*msoa_calculations5[[#This Row],[Population share of ICB]:[Population share of ICB]]</f>
        <v>0.23051399496692593</v>
      </c>
    </row>
    <row r="3398" spans="1:14">
      <c r="A3398" s="63" t="s">
        <v>9594</v>
      </c>
      <c r="B3398" s="63" t="s">
        <v>13743</v>
      </c>
      <c r="C3398" s="63" t="s">
        <v>13814</v>
      </c>
      <c r="D3398" s="63" t="s">
        <v>13835</v>
      </c>
      <c r="E3398" s="72">
        <v>23490</v>
      </c>
      <c r="F3398" s="64">
        <v>1</v>
      </c>
      <c r="G3398" s="79">
        <v>0</v>
      </c>
      <c r="H3398" s="133">
        <v>85.50732421875</v>
      </c>
      <c r="I3398" s="134">
        <v>59.139667510986328</v>
      </c>
      <c r="J3398" s="105">
        <v>78.372474670410156</v>
      </c>
      <c r="K3398" s="96">
        <f>msoa_calculations5[[#This Row],[ Pop20]]/SUMIF(msoa_calculations5[ICB26],msoa_calculations5[[#This Row],[ICB26]],msoa_calculations5[[ Pop20]])</f>
        <v>7.792078551051549E-3</v>
      </c>
      <c r="L3398" s="98" cm="1">
        <f t="array" ref="L3398">msoa_calculations5[[#This Row],[ Estimated case time (see and convey)]]*msoa_calculations5[[#This Row],[Population share of ICB]:[Population share of ICB]]</f>
        <v>0.66627978700273249</v>
      </c>
      <c r="M3398" s="98" cm="1">
        <f t="array" ref="M3398">msoa_calculations5[[#This Row],[Estimated case time (see and treat)]]*msoa_calculations5[[#This Row],[Population share of ICB]:[Population share of ICB]]</f>
        <v>0.46082093472867669</v>
      </c>
      <c r="N3398" s="94" cm="1">
        <f t="array" ref="N3398">msoa_calculations5[[#This Row],[Weighted estimate]]*msoa_calculations5[[#This Row],[Population share of ICB]:[Population share of ICB]]</f>
        <v>0.61068447887213384</v>
      </c>
    </row>
    <row r="3399" spans="1:14">
      <c r="A3399" s="63" t="s">
        <v>9592</v>
      </c>
      <c r="B3399" s="63" t="s">
        <v>13743</v>
      </c>
      <c r="C3399" s="63" t="s">
        <v>13814</v>
      </c>
      <c r="D3399" s="63" t="s">
        <v>13835</v>
      </c>
      <c r="E3399" s="72">
        <v>8953</v>
      </c>
      <c r="F3399" s="64">
        <v>1</v>
      </c>
      <c r="G3399" s="79">
        <v>0</v>
      </c>
      <c r="H3399" s="133">
        <v>82.978569030761719</v>
      </c>
      <c r="I3399" s="134">
        <v>58.254913330078125</v>
      </c>
      <c r="J3399" s="105">
        <v>76.28857421875</v>
      </c>
      <c r="K3399" s="96">
        <f>msoa_calculations5[[#This Row],[ Pop20]]/SUMIF(msoa_calculations5[ICB26],msoa_calculations5[[#This Row],[ICB26]],msoa_calculations5[[ Pop20]])</f>
        <v>2.9698799177336958E-3</v>
      </c>
      <c r="L3399" s="98" cm="1">
        <f t="array" ref="L3399">msoa_calculations5[[#This Row],[ Estimated case time (see and convey)]]*msoa_calculations5[[#This Row],[Population share of ICB]:[Population share of ICB]]</f>
        <v>0.2464363857667384</v>
      </c>
      <c r="M3399" s="98" cm="1">
        <f t="array" ref="M3399">msoa_calculations5[[#This Row],[Estimated case time (see and treat)]]*msoa_calculations5[[#This Row],[Population share of ICB]:[Population share of ICB]]</f>
        <v>0.173010097208316</v>
      </c>
      <c r="N3399" s="94" cm="1">
        <f t="array" ref="N3399">msoa_calculations5[[#This Row],[Weighted estimate]]*msoa_calculations5[[#This Row],[Population share of ICB]:[Population share of ICB]]</f>
        <v>0.22656790452480219</v>
      </c>
    </row>
    <row r="3400" spans="1:14">
      <c r="A3400" s="63" t="s">
        <v>9590</v>
      </c>
      <c r="B3400" s="63" t="s">
        <v>13743</v>
      </c>
      <c r="C3400" s="63" t="s">
        <v>13814</v>
      </c>
      <c r="D3400" s="63" t="s">
        <v>13835</v>
      </c>
      <c r="E3400" s="72">
        <v>16369</v>
      </c>
      <c r="F3400" s="64">
        <v>1</v>
      </c>
      <c r="G3400" s="79">
        <v>0</v>
      </c>
      <c r="H3400" s="133">
        <v>90.973007202148438</v>
      </c>
      <c r="I3400" s="134">
        <v>63.495304107666016</v>
      </c>
      <c r="J3400" s="105">
        <v>83.537788391113281</v>
      </c>
      <c r="K3400" s="96">
        <f>msoa_calculations5[[#This Row],[ Pop20]]/SUMIF(msoa_calculations5[ICB26],msoa_calculations5[[#This Row],[ICB26]],msoa_calculations5[[ Pop20]])</f>
        <v>5.4299077821269824E-3</v>
      </c>
      <c r="L3400" s="98" cm="1">
        <f t="array" ref="L3400">msoa_calculations5[[#This Row],[ Estimated case time (see and convey)]]*msoa_calculations5[[#This Row],[Population share of ICB]:[Population share of ICB]]</f>
        <v>0.49397503977043983</v>
      </c>
      <c r="M3400" s="98" cm="1">
        <f t="array" ref="M3400">msoa_calculations5[[#This Row],[Estimated case time (see and treat)]]*msoa_calculations5[[#This Row],[Population share of ICB]:[Population share of ICB]]</f>
        <v>0.34477364590273507</v>
      </c>
      <c r="N3400" s="94" cm="1">
        <f t="array" ref="N3400">msoa_calculations5[[#This Row],[Weighted estimate]]*msoa_calculations5[[#This Row],[Population share of ICB]:[Population share of ICB]]</f>
        <v>0.45360248728658309</v>
      </c>
    </row>
    <row r="3401" spans="1:14">
      <c r="A3401" s="63" t="s">
        <v>9588</v>
      </c>
      <c r="B3401" s="63" t="s">
        <v>13743</v>
      </c>
      <c r="C3401" s="63" t="s">
        <v>13814</v>
      </c>
      <c r="D3401" s="63" t="s">
        <v>13835</v>
      </c>
      <c r="E3401" s="72">
        <v>6700</v>
      </c>
      <c r="F3401" s="64">
        <v>1</v>
      </c>
      <c r="G3401" s="79">
        <v>0</v>
      </c>
      <c r="H3401" s="133">
        <v>88.987739562988281</v>
      </c>
      <c r="I3401" s="134">
        <v>63.015220642089844</v>
      </c>
      <c r="J3401" s="105">
        <v>81.959815979003906</v>
      </c>
      <c r="K3401" s="96">
        <f>msoa_calculations5[[#This Row],[ Pop20]]/SUMIF(msoa_calculations5[ICB26],msoa_calculations5[[#This Row],[ICB26]],msoa_calculations5[[ Pop20]])</f>
        <v>2.2225170835268359E-3</v>
      </c>
      <c r="L3401" s="98" cm="1">
        <f t="array" ref="L3401">msoa_calculations5[[#This Row],[ Estimated case time (see and convey)]]*msoa_calculations5[[#This Row],[Population share of ICB]:[Population share of ICB]]</f>
        <v>0.19777677140317834</v>
      </c>
      <c r="M3401" s="98" cm="1">
        <f t="array" ref="M3401">msoa_calculations5[[#This Row],[Estimated case time (see and treat)]]*msoa_calculations5[[#This Row],[Population share of ICB]:[Population share of ICB]]</f>
        <v>0.14005240439925759</v>
      </c>
      <c r="N3401" s="94" cm="1">
        <f t="array" ref="N3401">msoa_calculations5[[#This Row],[Weighted estimate]]*msoa_calculations5[[#This Row],[Population share of ICB]:[Population share of ICB]]</f>
        <v>0.18215709117605192</v>
      </c>
    </row>
    <row r="3402" spans="1:14">
      <c r="A3402" s="63" t="s">
        <v>9586</v>
      </c>
      <c r="B3402" s="63" t="s">
        <v>13743</v>
      </c>
      <c r="C3402" s="63" t="s">
        <v>13814</v>
      </c>
      <c r="D3402" s="63" t="s">
        <v>13835</v>
      </c>
      <c r="E3402" s="72">
        <v>7461</v>
      </c>
      <c r="F3402" s="64">
        <v>1</v>
      </c>
      <c r="G3402" s="79">
        <v>0</v>
      </c>
      <c r="H3402" s="133">
        <v>84.219589233398438</v>
      </c>
      <c r="I3402" s="134">
        <v>58.903327941894531</v>
      </c>
      <c r="J3402" s="105">
        <v>77.369239807128906</v>
      </c>
      <c r="K3402" s="96">
        <f>msoa_calculations5[[#This Row],[ Pop20]]/SUMIF(msoa_calculations5[ICB26],msoa_calculations5[[#This Row],[ICB26]],msoa_calculations5[[ Pop20]])</f>
        <v>2.4749552179393619E-3</v>
      </c>
      <c r="L3402" s="98" cm="1">
        <f t="array" ref="L3402">msoa_calculations5[[#This Row],[ Estimated case time (see and convey)]]*msoa_calculations5[[#This Row],[Population share of ICB]:[Population share of ICB]]</f>
        <v>0.20843971182590917</v>
      </c>
      <c r="M3402" s="98" cm="1">
        <f t="array" ref="M3402">msoa_calculations5[[#This Row],[Estimated case time (see and treat)]]*msoa_calculations5[[#This Row],[Population share of ICB]:[Population share of ICB]]</f>
        <v>0.14578309884378529</v>
      </c>
      <c r="N3402" s="94" cm="1">
        <f t="array" ref="N3402">msoa_calculations5[[#This Row],[Weighted estimate]]*msoa_calculations5[[#This Row],[Population share of ICB]:[Population share of ICB]]</f>
        <v>0.19148540376865547</v>
      </c>
    </row>
    <row r="3403" spans="1:14">
      <c r="A3403" s="63" t="s">
        <v>9584</v>
      </c>
      <c r="B3403" s="63" t="s">
        <v>13743</v>
      </c>
      <c r="C3403" s="63" t="s">
        <v>13814</v>
      </c>
      <c r="D3403" s="63" t="s">
        <v>13835</v>
      </c>
      <c r="E3403" s="72">
        <v>8038</v>
      </c>
      <c r="F3403" s="64">
        <v>1</v>
      </c>
      <c r="G3403" s="79">
        <v>0</v>
      </c>
      <c r="H3403" s="133">
        <v>87.428054809570313</v>
      </c>
      <c r="I3403" s="134">
        <v>61.361186981201172</v>
      </c>
      <c r="J3403" s="105">
        <v>80.374595642089844</v>
      </c>
      <c r="K3403" s="96">
        <f>msoa_calculations5[[#This Row],[ Pop20]]/SUMIF(msoa_calculations5[ICB26],msoa_calculations5[[#This Row],[ICB26]],msoa_calculations5[[ Pop20]])</f>
        <v>2.6663570622968221E-3</v>
      </c>
      <c r="L3403" s="98" cm="1">
        <f t="array" ref="L3403">msoa_calculations5[[#This Row],[ Estimated case time (see and convey)]]*msoa_calculations5[[#This Row],[Population share of ICB]:[Population share of ICB]]</f>
        <v>0.23311441138437144</v>
      </c>
      <c r="M3403" s="98" cm="1">
        <f t="array" ref="M3403">msoa_calculations5[[#This Row],[Estimated case time (see and treat)]]*msoa_calculations5[[#This Row],[Population share of ICB]:[Population share of ICB]]</f>
        <v>0.16361083425824155</v>
      </c>
      <c r="N3403" s="94" cm="1">
        <f t="array" ref="N3403">msoa_calculations5[[#This Row],[Weighted estimate]]*msoa_calculations5[[#This Row],[Population share of ICB]:[Population share of ICB]]</f>
        <v>0.21430737071953762</v>
      </c>
    </row>
    <row r="3404" spans="1:14">
      <c r="A3404" s="63" t="s">
        <v>9582</v>
      </c>
      <c r="B3404" s="63" t="s">
        <v>13743</v>
      </c>
      <c r="C3404" s="63" t="s">
        <v>13814</v>
      </c>
      <c r="D3404" s="63" t="s">
        <v>13835</v>
      </c>
      <c r="E3404" s="72">
        <v>7956</v>
      </c>
      <c r="F3404" s="64">
        <v>1</v>
      </c>
      <c r="G3404" s="79">
        <v>0</v>
      </c>
      <c r="H3404" s="133">
        <v>84.313125610351563</v>
      </c>
      <c r="I3404" s="134">
        <v>59.168449401855469</v>
      </c>
      <c r="J3404" s="105">
        <v>77.509208679199219</v>
      </c>
      <c r="K3404" s="96">
        <f>msoa_calculations5[[#This Row],[ Pop20]]/SUMIF(msoa_calculations5[ICB26],msoa_calculations5[[#This Row],[ICB26]],msoa_calculations5[[ Pop20]])</f>
        <v>2.6391561069461951E-3</v>
      </c>
      <c r="L3404" s="98" cm="1">
        <f t="array" ref="L3404">msoa_calculations5[[#This Row],[ Estimated case time (see and convey)]]*msoa_calculations5[[#This Row],[Population share of ICB]:[Population share of ICB]]</f>
        <v>0.22251550035028098</v>
      </c>
      <c r="M3404" s="98" cm="1">
        <f t="array" ref="M3404">msoa_calculations5[[#This Row],[Estimated case time (see and treat)]]*msoa_calculations5[[#This Row],[Population share of ICB]:[Population share of ICB]]</f>
        <v>0.15615477457744381</v>
      </c>
      <c r="N3404" s="94" cm="1">
        <f t="array" ref="N3404">msoa_calculations5[[#This Row],[Weighted estimate]]*msoa_calculations5[[#This Row],[Population share of ICB]:[Population share of ICB]]</f>
        <v>0.20455890143027564</v>
      </c>
    </row>
    <row r="3405" spans="1:14">
      <c r="A3405" s="63" t="s">
        <v>9580</v>
      </c>
      <c r="B3405" s="63" t="s">
        <v>13743</v>
      </c>
      <c r="C3405" s="63" t="s">
        <v>13814</v>
      </c>
      <c r="D3405" s="63" t="s">
        <v>13835</v>
      </c>
      <c r="E3405" s="72">
        <v>6874</v>
      </c>
      <c r="F3405" s="64">
        <v>1</v>
      </c>
      <c r="G3405" s="79">
        <v>0</v>
      </c>
      <c r="H3405" s="133">
        <v>93.605583190917969</v>
      </c>
      <c r="I3405" s="134">
        <v>66.821670532226563</v>
      </c>
      <c r="J3405" s="105">
        <v>86.358100891113281</v>
      </c>
      <c r="K3405" s="96">
        <f>msoa_calculations5[[#This Row],[ Pop20]]/SUMIF(msoa_calculations5[ICB26],msoa_calculations5[[#This Row],[ICB26]],msoa_calculations5[[ Pop20]])</f>
        <v>2.2802361839049956E-3</v>
      </c>
      <c r="L3405" s="98" cm="1">
        <f t="array" ref="L3405">msoa_calculations5[[#This Row],[ Estimated case time (see and convey)]]*msoa_calculations5[[#This Row],[Population share of ICB]:[Population share of ICB]]</f>
        <v>0.21344283780746037</v>
      </c>
      <c r="M3405" s="98" cm="1">
        <f t="array" ref="M3405">msoa_calculations5[[#This Row],[Estimated case time (see and treat)]]*msoa_calculations5[[#This Row],[Population share of ICB]:[Population share of ICB]]</f>
        <v>0.15236919101656118</v>
      </c>
      <c r="N3405" s="94" cm="1">
        <f t="array" ref="N3405">msoa_calculations5[[#This Row],[Weighted estimate]]*msoa_calculations5[[#This Row],[Population share of ICB]:[Population share of ICB]]</f>
        <v>0.19691686642523473</v>
      </c>
    </row>
    <row r="3406" spans="1:14">
      <c r="A3406" s="63" t="s">
        <v>9578</v>
      </c>
      <c r="B3406" s="63" t="s">
        <v>13743</v>
      </c>
      <c r="C3406" s="63" t="s">
        <v>13814</v>
      </c>
      <c r="D3406" s="63" t="s">
        <v>13835</v>
      </c>
      <c r="E3406" s="72">
        <v>10922</v>
      </c>
      <c r="F3406" s="64">
        <v>1</v>
      </c>
      <c r="G3406" s="79">
        <v>0</v>
      </c>
      <c r="H3406" s="133">
        <v>86.378089904785156</v>
      </c>
      <c r="I3406" s="134">
        <v>59.957923889160156</v>
      </c>
      <c r="J3406" s="105">
        <v>79.229034423828125</v>
      </c>
      <c r="K3406" s="96">
        <f>msoa_calculations5[[#This Row],[ Pop20]]/SUMIF(msoa_calculations5[ICB26],msoa_calculations5[[#This Row],[ICB26]],msoa_calculations5[[ Pop20]])</f>
        <v>3.6230345651164335E-3</v>
      </c>
      <c r="L3406" s="98" cm="1">
        <f t="array" ref="L3406">msoa_calculations5[[#This Row],[ Estimated case time (see and convey)]]*msoa_calculations5[[#This Row],[Population share of ICB]:[Population share of ICB]]</f>
        <v>0.31295080539377146</v>
      </c>
      <c r="M3406" s="98" cm="1">
        <f t="array" ref="M3406">msoa_calculations5[[#This Row],[Estimated case time (see and treat)]]*msoa_calculations5[[#This Row],[Population share of ICB]:[Population share of ICB]]</f>
        <v>0.21722963070304757</v>
      </c>
      <c r="N3406" s="94" cm="1">
        <f t="array" ref="N3406">msoa_calculations5[[#This Row],[Weighted estimate]]*msoa_calculations5[[#This Row],[Population share of ICB]:[Population share of ICB]]</f>
        <v>0.28704953027832908</v>
      </c>
    </row>
    <row r="3407" spans="1:14">
      <c r="A3407" s="63" t="s">
        <v>9576</v>
      </c>
      <c r="B3407" s="63" t="s">
        <v>13743</v>
      </c>
      <c r="C3407" s="63" t="s">
        <v>13814</v>
      </c>
      <c r="D3407" s="63" t="s">
        <v>13835</v>
      </c>
      <c r="E3407" s="72">
        <v>7006</v>
      </c>
      <c r="F3407" s="64">
        <v>1</v>
      </c>
      <c r="G3407" s="79">
        <v>0</v>
      </c>
      <c r="H3407" s="133">
        <v>85.683616638183594</v>
      </c>
      <c r="I3407" s="134">
        <v>60.868930816650391</v>
      </c>
      <c r="J3407" s="105">
        <v>78.968986511230469</v>
      </c>
      <c r="K3407" s="96">
        <f>msoa_calculations5[[#This Row],[ Pop20]]/SUMIF(msoa_calculations5[ICB26],msoa_calculations5[[#This Row],[ICB26]],msoa_calculations5[[ Pop20]])</f>
        <v>2.3240230876401514E-3</v>
      </c>
      <c r="L3407" s="98" cm="1">
        <f t="array" ref="L3407">msoa_calculations5[[#This Row],[ Estimated case time (see and convey)]]*msoa_calculations5[[#This Row],[Population share of ICB]:[Population share of ICB]]</f>
        <v>0.19913070329964649</v>
      </c>
      <c r="M3407" s="98" cm="1">
        <f t="array" ref="M3407">msoa_calculations5[[#This Row],[Estimated case time (see and treat)]]*msoa_calculations5[[#This Row],[Population share of ICB]:[Population share of ICB]]</f>
        <v>0.14146080053786661</v>
      </c>
      <c r="N3407" s="94" cm="1">
        <f t="array" ref="N3407">msoa_calculations5[[#This Row],[Weighted estimate]]*msoa_calculations5[[#This Row],[Population share of ICB]:[Population share of ICB]]</f>
        <v>0.18352574785964329</v>
      </c>
    </row>
    <row r="3408" spans="1:14">
      <c r="A3408" s="63" t="s">
        <v>9574</v>
      </c>
      <c r="B3408" s="63" t="s">
        <v>13743</v>
      </c>
      <c r="C3408" s="63" t="s">
        <v>13814</v>
      </c>
      <c r="D3408" s="63" t="s">
        <v>13835</v>
      </c>
      <c r="E3408" s="72">
        <v>7940</v>
      </c>
      <c r="F3408" s="64">
        <v>1</v>
      </c>
      <c r="G3408" s="79">
        <v>0</v>
      </c>
      <c r="H3408" s="133">
        <v>84.876564025878906</v>
      </c>
      <c r="I3408" s="134">
        <v>61.221969604492188</v>
      </c>
      <c r="J3408" s="105">
        <v>78.475845336914063</v>
      </c>
      <c r="K3408" s="96">
        <f>msoa_calculations5[[#This Row],[ Pop20]]/SUMIF(msoa_calculations5[ICB26],msoa_calculations5[[#This Row],[ICB26]],msoa_calculations5[[ Pop20]])</f>
        <v>2.633848603463146E-3</v>
      </c>
      <c r="L3408" s="98" cm="1">
        <f t="array" ref="L3408">msoa_calculations5[[#This Row],[ Estimated case time (see and convey)]]*msoa_calculations5[[#This Row],[Population share of ICB]:[Population share of ICB]]</f>
        <v>0.22355201962631147</v>
      </c>
      <c r="M3408" s="98" cm="1">
        <f t="array" ref="M3408">msoa_calculations5[[#This Row],[Estimated case time (see and treat)]]*msoa_calculations5[[#This Row],[Population share of ICB]:[Population share of ICB]]</f>
        <v>0.16124939914405492</v>
      </c>
      <c r="N3408" s="94" cm="1">
        <f t="array" ref="N3408">msoa_calculations5[[#This Row],[Weighted estimate]]*msoa_calculations5[[#This Row],[Population share of ICB]:[Population share of ICB]]</f>
        <v>0.20669349564622094</v>
      </c>
    </row>
    <row r="3409" spans="1:14">
      <c r="A3409" s="63" t="s">
        <v>9572</v>
      </c>
      <c r="B3409" s="63" t="s">
        <v>13743</v>
      </c>
      <c r="C3409" s="63" t="s">
        <v>13814</v>
      </c>
      <c r="D3409" s="63" t="s">
        <v>13835</v>
      </c>
      <c r="E3409" s="72">
        <v>9456</v>
      </c>
      <c r="F3409" s="64">
        <v>1</v>
      </c>
      <c r="G3409" s="79">
        <v>0</v>
      </c>
      <c r="H3409" s="133">
        <v>86.366020202636719</v>
      </c>
      <c r="I3409" s="134">
        <v>60.458019256591797</v>
      </c>
      <c r="J3409" s="105">
        <v>79.355552673339844</v>
      </c>
      <c r="K3409" s="96">
        <f>msoa_calculations5[[#This Row],[ Pop20]]/SUMIF(msoa_calculations5[ICB26],msoa_calculations5[[#This Row],[ICB26]],msoa_calculations5[[ Pop20]])</f>
        <v>3.136734558482054E-3</v>
      </c>
      <c r="L3409" s="98" cm="1">
        <f t="array" ref="L3409">msoa_calculations5[[#This Row],[ Estimated case time (see and convey)]]*msoa_calculations5[[#This Row],[Population share of ICB]:[Population share of ICB]]</f>
        <v>0.27090728024816985</v>
      </c>
      <c r="M3409" s="98" cm="1">
        <f t="array" ref="M3409">msoa_calculations5[[#This Row],[Estimated case time (see and treat)]]*msoa_calculations5[[#This Row],[Population share of ICB]:[Population share of ICB]]</f>
        <v>0.18964075833952498</v>
      </c>
      <c r="N3409" s="94" cm="1">
        <f t="array" ref="N3409">msoa_calculations5[[#This Row],[Weighted estimate]]*msoa_calculations5[[#This Row],[Population share of ICB]:[Population share of ICB]]</f>
        <v>0.24891730447790802</v>
      </c>
    </row>
    <row r="3410" spans="1:14">
      <c r="A3410" s="63" t="s">
        <v>9570</v>
      </c>
      <c r="B3410" s="63" t="s">
        <v>13743</v>
      </c>
      <c r="C3410" s="63" t="s">
        <v>13814</v>
      </c>
      <c r="D3410" s="63" t="s">
        <v>13835</v>
      </c>
      <c r="E3410" s="72">
        <v>7222</v>
      </c>
      <c r="F3410" s="64">
        <v>1</v>
      </c>
      <c r="G3410" s="79">
        <v>0</v>
      </c>
      <c r="H3410" s="133">
        <v>87.641799926757813</v>
      </c>
      <c r="I3410" s="134">
        <v>63.44708251953125</v>
      </c>
      <c r="J3410" s="105">
        <v>81.094932556152344</v>
      </c>
      <c r="K3410" s="96">
        <f>msoa_calculations5[[#This Row],[ Pop20]]/SUMIF(msoa_calculations5[ICB26],msoa_calculations5[[#This Row],[ICB26]],msoa_calculations5[[ Pop20]])</f>
        <v>2.3956743846613149E-3</v>
      </c>
      <c r="L3410" s="98" cm="1">
        <f t="array" ref="L3410">msoa_calculations5[[#This Row],[ Estimated case time (see and convey)]]*msoa_calculations5[[#This Row],[Population share of ICB]:[Population share of ICB]]</f>
        <v>0.20996121511014559</v>
      </c>
      <c r="M3410" s="98" cm="1">
        <f t="array" ref="M3410">msoa_calculations5[[#This Row],[Estimated case time (see and treat)]]*msoa_calculations5[[#This Row],[Population share of ICB]:[Population share of ICB]]</f>
        <v>0.15199855037353369</v>
      </c>
      <c r="N3410" s="94" cm="1">
        <f t="array" ref="N3410">msoa_calculations5[[#This Row],[Weighted estimate]]*msoa_calculations5[[#This Row],[Population share of ICB]:[Population share of ICB]]</f>
        <v>0.1942770526506111</v>
      </c>
    </row>
    <row r="3411" spans="1:14">
      <c r="A3411" s="63" t="s">
        <v>9568</v>
      </c>
      <c r="B3411" s="63" t="s">
        <v>13743</v>
      </c>
      <c r="C3411" s="63" t="s">
        <v>13814</v>
      </c>
      <c r="D3411" s="63" t="s">
        <v>13835</v>
      </c>
      <c r="E3411" s="72">
        <v>7755</v>
      </c>
      <c r="F3411" s="64">
        <v>1</v>
      </c>
      <c r="G3411" s="79">
        <v>0</v>
      </c>
      <c r="H3411" s="133">
        <v>87.053642272949219</v>
      </c>
      <c r="I3411" s="134">
        <v>62.882675170898438</v>
      </c>
      <c r="J3411" s="105">
        <v>80.513198852539063</v>
      </c>
      <c r="K3411" s="96">
        <f>msoa_calculations5[[#This Row],[ Pop20]]/SUMIF(msoa_calculations5[ICB26],msoa_calculations5[[#This Row],[ICB26]],msoa_calculations5[[ Pop20]])</f>
        <v>2.57248059444039E-3</v>
      </c>
      <c r="L3411" s="98" cm="1">
        <f t="array" ref="L3411">msoa_calculations5[[#This Row],[ Estimated case time (see and convey)]]*msoa_calculations5[[#This Row],[Population share of ICB]:[Population share of ICB]]</f>
        <v>0.22394380542251746</v>
      </c>
      <c r="M3411" s="98" cm="1">
        <f t="array" ref="M3411">msoa_calculations5[[#This Row],[Estimated case time (see and treat)]]*msoa_calculations5[[#This Row],[Population share of ICB]:[Population share of ICB]]</f>
        <v>0.16176446160363475</v>
      </c>
      <c r="N3411" s="94" cm="1">
        <f t="array" ref="N3411">msoa_calculations5[[#This Row],[Weighted estimate]]*msoa_calculations5[[#This Row],[Population share of ICB]:[Population share of ICB]]</f>
        <v>0.20711864164447702</v>
      </c>
    </row>
    <row r="3412" spans="1:14">
      <c r="A3412" s="63" t="s">
        <v>9566</v>
      </c>
      <c r="B3412" s="63" t="s">
        <v>13743</v>
      </c>
      <c r="C3412" s="63" t="s">
        <v>13814</v>
      </c>
      <c r="D3412" s="63" t="s">
        <v>13835</v>
      </c>
      <c r="E3412" s="72">
        <v>7307</v>
      </c>
      <c r="F3412" s="64">
        <v>1</v>
      </c>
      <c r="G3412" s="79">
        <v>0</v>
      </c>
      <c r="H3412" s="133">
        <v>87.995582580566406</v>
      </c>
      <c r="I3412" s="134">
        <v>63.706661224365234</v>
      </c>
      <c r="J3412" s="105">
        <v>81.423225402832031</v>
      </c>
      <c r="K3412" s="96">
        <f>msoa_calculations5[[#This Row],[ Pop20]]/SUMIF(msoa_calculations5[ICB26],msoa_calculations5[[#This Row],[ICB26]],msoa_calculations5[[ Pop20]])</f>
        <v>2.4238704969150138E-3</v>
      </c>
      <c r="L3412" s="98" cm="1">
        <f t="array" ref="L3412">msoa_calculations5[[#This Row],[ Estimated case time (see and convey)]]*msoa_calculations5[[#This Row],[Population share of ICB]:[Population share of ICB]]</f>
        <v>0.21328989647588362</v>
      </c>
      <c r="M3412" s="98" cm="1">
        <f t="array" ref="M3412">msoa_calculations5[[#This Row],[Estimated case time (see and treat)]]*msoa_calculations5[[#This Row],[Population share of ICB]:[Population share of ICB]]</f>
        <v>0.15441669659869861</v>
      </c>
      <c r="N3412" s="94" cm="1">
        <f t="array" ref="N3412">msoa_calculations5[[#This Row],[Weighted estimate]]*msoa_calculations5[[#This Row],[Population share of ICB]:[Population share of ICB]]</f>
        <v>0.19735935381758565</v>
      </c>
    </row>
    <row r="3413" spans="1:14">
      <c r="A3413" s="63" t="s">
        <v>9564</v>
      </c>
      <c r="B3413" s="63" t="s">
        <v>13743</v>
      </c>
      <c r="C3413" s="63" t="s">
        <v>13814</v>
      </c>
      <c r="D3413" s="63" t="s">
        <v>13835</v>
      </c>
      <c r="E3413" s="72">
        <v>9381</v>
      </c>
      <c r="F3413" s="64">
        <v>1</v>
      </c>
      <c r="G3413" s="79">
        <v>0</v>
      </c>
      <c r="H3413" s="133">
        <v>90.305839538574219</v>
      </c>
      <c r="I3413" s="134">
        <v>62.546394348144531</v>
      </c>
      <c r="J3413" s="105">
        <v>82.794387817382813</v>
      </c>
      <c r="K3413" s="96">
        <f>msoa_calculations5[[#This Row],[ Pop20]]/SUMIF(msoa_calculations5[ICB26],msoa_calculations5[[#This Row],[ICB26]],msoa_calculations5[[ Pop20]])</f>
        <v>3.1118556359052609E-3</v>
      </c>
      <c r="L3413" s="98" cm="1">
        <f t="array" ref="L3413">msoa_calculations5[[#This Row],[ Estimated case time (see and convey)]]*msoa_calculations5[[#This Row],[Population share of ICB]:[Population share of ICB]]</f>
        <v>0.28101873572326835</v>
      </c>
      <c r="M3413" s="98" cm="1">
        <f t="array" ref="M3413">msoa_calculations5[[#This Row],[Estimated case time (see and treat)]]*msoa_calculations5[[#This Row],[Population share of ICB]:[Population share of ICB]]</f>
        <v>0.19463534975782651</v>
      </c>
      <c r="N3413" s="94" cm="1">
        <f t="array" ref="N3413">msoa_calculations5[[#This Row],[Weighted estimate]]*msoa_calculations5[[#This Row],[Population share of ICB]:[Population share of ICB]]</f>
        <v>0.25764418235084857</v>
      </c>
    </row>
    <row r="3414" spans="1:14">
      <c r="A3414" s="63" t="s">
        <v>4280</v>
      </c>
      <c r="B3414" s="63" t="s">
        <v>13726</v>
      </c>
      <c r="C3414" s="63" t="s">
        <v>13812</v>
      </c>
      <c r="D3414" s="63" t="s">
        <v>13848</v>
      </c>
      <c r="E3414" s="72">
        <v>7824</v>
      </c>
      <c r="F3414" s="64">
        <v>1</v>
      </c>
      <c r="G3414" s="79">
        <v>0</v>
      </c>
      <c r="H3414" s="133">
        <v>90.409477233886719</v>
      </c>
      <c r="I3414" s="134">
        <v>64.786537170410156</v>
      </c>
      <c r="J3414" s="105">
        <v>83.476142883300781</v>
      </c>
      <c r="K3414" s="96">
        <f>msoa_calculations5[[#This Row],[ Pop20]]/SUMIF(msoa_calculations5[ICB26],msoa_calculations5[[#This Row],[ICB26]],msoa_calculations5[[ Pop20]])</f>
        <v>2.6812012631528444E-3</v>
      </c>
      <c r="L3414" s="98" cm="1">
        <f t="array" ref="L3414">msoa_calculations5[[#This Row],[ Estimated case time (see and convey)]]*msoa_calculations5[[#This Row],[Population share of ICB]:[Population share of ICB]]</f>
        <v>0.24240600456048539</v>
      </c>
      <c r="M3414" s="98" cm="1">
        <f t="array" ref="M3414">msoa_calculations5[[#This Row],[Estimated case time (see and treat)]]*msoa_calculations5[[#This Row],[Population share of ICB]:[Population share of ICB]]</f>
        <v>0.1737057452966024</v>
      </c>
      <c r="N3414" s="94" cm="1">
        <f t="array" ref="N3414">msoa_calculations5[[#This Row],[Weighted estimate]]*msoa_calculations5[[#This Row],[Population share of ICB]:[Population share of ICB]]</f>
        <v>0.22381633974183338</v>
      </c>
    </row>
    <row r="3415" spans="1:14">
      <c r="A3415" s="63" t="s">
        <v>4278</v>
      </c>
      <c r="B3415" s="63" t="s">
        <v>13726</v>
      </c>
      <c r="C3415" s="63" t="s">
        <v>13812</v>
      </c>
      <c r="D3415" s="63" t="s">
        <v>13848</v>
      </c>
      <c r="E3415" s="72">
        <v>11904</v>
      </c>
      <c r="F3415" s="64">
        <v>1</v>
      </c>
      <c r="G3415" s="79">
        <v>0</v>
      </c>
      <c r="H3415" s="133">
        <v>87.42498779296875</v>
      </c>
      <c r="I3415" s="134">
        <v>59.909149169921875</v>
      </c>
      <c r="J3415" s="105">
        <v>79.979454040527344</v>
      </c>
      <c r="K3415" s="96">
        <f>msoa_calculations5[[#This Row],[ Pop20]]/SUMIF(msoa_calculations5[ICB26],msoa_calculations5[[#This Row],[ICB26]],msoa_calculations5[[ Pop20]])</f>
        <v>4.079373700993285E-3</v>
      </c>
      <c r="L3415" s="98" cm="1">
        <f t="array" ref="L3415">msoa_calculations5[[#This Row],[ Estimated case time (see and convey)]]*msoa_calculations5[[#This Row],[Population share of ICB]:[Population share of ICB]]</f>
        <v>0.35663919601229571</v>
      </c>
      <c r="M3415" s="98" cm="1">
        <f t="array" ref="M3415">msoa_calculations5[[#This Row],[Estimated case time (see and treat)]]*msoa_calculations5[[#This Row],[Population share of ICB]:[Population share of ICB]]</f>
        <v>0.24439180757266299</v>
      </c>
      <c r="N3415" s="94" cm="1">
        <f t="array" ref="N3415">msoa_calculations5[[#This Row],[Weighted estimate]]*msoa_calculations5[[#This Row],[Population share of ICB]:[Population share of ICB]]</f>
        <v>0.32626608143272839</v>
      </c>
    </row>
    <row r="3416" spans="1:14">
      <c r="A3416" s="63" t="s">
        <v>4276</v>
      </c>
      <c r="B3416" s="63" t="s">
        <v>13726</v>
      </c>
      <c r="C3416" s="63" t="s">
        <v>13812</v>
      </c>
      <c r="D3416" s="63" t="s">
        <v>13848</v>
      </c>
      <c r="E3416" s="72">
        <v>8184</v>
      </c>
      <c r="F3416" s="64">
        <v>1</v>
      </c>
      <c r="G3416" s="79">
        <v>0</v>
      </c>
      <c r="H3416" s="133">
        <v>91.328254699707031</v>
      </c>
      <c r="I3416" s="134">
        <v>66.197654724121094</v>
      </c>
      <c r="J3416" s="105">
        <v>84.528144836425781</v>
      </c>
      <c r="K3416" s="96">
        <f>msoa_calculations5[[#This Row],[ Pop20]]/SUMIF(msoa_calculations5[ICB26],msoa_calculations5[[#This Row],[ICB26]],msoa_calculations5[[ Pop20]])</f>
        <v>2.8045694194328836E-3</v>
      </c>
      <c r="L3416" s="98" cm="1">
        <f t="array" ref="L3416">msoa_calculations5[[#This Row],[ Estimated case time (see and convey)]]*msoa_calculations5[[#This Row],[Population share of ICB]:[Population share of ICB]]</f>
        <v>0.25613643026097588</v>
      </c>
      <c r="M3416" s="98" cm="1">
        <f t="array" ref="M3416">msoa_calculations5[[#This Row],[Estimated case time (see and treat)]]*msoa_calculations5[[#This Row],[Population share of ICB]:[Population share of ICB]]</f>
        <v>0.18565591807744677</v>
      </c>
      <c r="N3416" s="94" cm="1">
        <f t="array" ref="N3416">msoa_calculations5[[#This Row],[Weighted estimate]]*msoa_calculations5[[#This Row],[Population share of ICB]:[Population share of ICB]]</f>
        <v>0.23706505008963336</v>
      </c>
    </row>
    <row r="3417" spans="1:14">
      <c r="A3417" s="63" t="s">
        <v>4274</v>
      </c>
      <c r="B3417" s="63" t="s">
        <v>13726</v>
      </c>
      <c r="C3417" s="63" t="s">
        <v>13812</v>
      </c>
      <c r="D3417" s="63" t="s">
        <v>13848</v>
      </c>
      <c r="E3417" s="72">
        <v>6524</v>
      </c>
      <c r="F3417" s="64">
        <v>1</v>
      </c>
      <c r="G3417" s="79">
        <v>0</v>
      </c>
      <c r="H3417" s="133">
        <v>87.899978637695313</v>
      </c>
      <c r="I3417" s="134">
        <v>63.533073425292969</v>
      </c>
      <c r="J3417" s="105">
        <v>81.3065185546875</v>
      </c>
      <c r="K3417" s="96">
        <f>msoa_calculations5[[#This Row],[ Pop20]]/SUMIF(msoa_calculations5[ICB26],msoa_calculations5[[#This Row],[ICB26]],msoa_calculations5[[ Pop20]])</f>
        <v>2.2357051432527041E-3</v>
      </c>
      <c r="L3417" s="98" cm="1">
        <f t="array" ref="L3417">msoa_calculations5[[#This Row],[ Estimated case time (see and convey)]]*msoa_calculations5[[#This Row],[Population share of ICB]:[Population share of ICB]]</f>
        <v>0.19651843433209823</v>
      </c>
      <c r="M3417" s="98" cm="1">
        <f t="array" ref="M3417">msoa_calculations5[[#This Row],[Estimated case time (see and treat)]]*msoa_calculations5[[#This Row],[Population share of ICB]:[Population share of ICB]]</f>
        <v>0.14204121902357919</v>
      </c>
      <c r="N3417" s="94" cm="1">
        <f t="array" ref="N3417">msoa_calculations5[[#This Row],[Weighted estimate]]*msoa_calculations5[[#This Row],[Population share of ICB]:[Population share of ICB]]</f>
        <v>0.18177740171268628</v>
      </c>
    </row>
    <row r="3418" spans="1:14">
      <c r="A3418" s="63" t="s">
        <v>4272</v>
      </c>
      <c r="B3418" s="63" t="s">
        <v>13726</v>
      </c>
      <c r="C3418" s="63" t="s">
        <v>13812</v>
      </c>
      <c r="D3418" s="63" t="s">
        <v>13848</v>
      </c>
      <c r="E3418" s="72">
        <v>7021</v>
      </c>
      <c r="F3418" s="64">
        <v>1</v>
      </c>
      <c r="G3418" s="79">
        <v>0</v>
      </c>
      <c r="H3418" s="133">
        <v>98.514518737792969</v>
      </c>
      <c r="I3418" s="134">
        <v>68.948661804199219</v>
      </c>
      <c r="J3418" s="105">
        <v>90.514266967773438</v>
      </c>
      <c r="K3418" s="96">
        <f>msoa_calculations5[[#This Row],[ Pop20]]/SUMIF(msoa_calculations5[ICB26],msoa_calculations5[[#This Row],[ICB26]],msoa_calculations5[[ Pop20]])</f>
        <v>2.4060217367837581E-3</v>
      </c>
      <c r="L3418" s="98" cm="1">
        <f t="array" ref="L3418">msoa_calculations5[[#This Row],[ Estimated case time (see and convey)]]*msoa_calculations5[[#This Row],[Population share of ICB]:[Population share of ICB]]</f>
        <v>0.23702807347192073</v>
      </c>
      <c r="M3418" s="98" cm="1">
        <f t="array" ref="M3418">msoa_calculations5[[#This Row],[Estimated case time (see and treat)]]*msoa_calculations5[[#This Row],[Population share of ICB]:[Population share of ICB]]</f>
        <v>0.16589197902305536</v>
      </c>
      <c r="N3418" s="94" cm="1">
        <f t="array" ref="N3418">msoa_calculations5[[#This Row],[Weighted estimate]]*msoa_calculations5[[#This Row],[Population share of ICB]:[Population share of ICB]]</f>
        <v>0.21777929381351099</v>
      </c>
    </row>
    <row r="3419" spans="1:14">
      <c r="A3419" s="63" t="s">
        <v>4270</v>
      </c>
      <c r="B3419" s="63" t="s">
        <v>13726</v>
      </c>
      <c r="C3419" s="63" t="s">
        <v>13812</v>
      </c>
      <c r="D3419" s="63" t="s">
        <v>13848</v>
      </c>
      <c r="E3419" s="72">
        <v>7510</v>
      </c>
      <c r="F3419" s="64">
        <v>1</v>
      </c>
      <c r="G3419" s="79">
        <v>0</v>
      </c>
      <c r="H3419" s="133">
        <v>93.522972106933594</v>
      </c>
      <c r="I3419" s="134">
        <v>66.858543395996094</v>
      </c>
      <c r="J3419" s="105">
        <v>86.307823181152344</v>
      </c>
      <c r="K3419" s="96">
        <f>msoa_calculations5[[#This Row],[ Pop20]]/SUMIF(msoa_calculations5[ICB26],msoa_calculations5[[#This Row],[ICB26]],msoa_calculations5[[ Pop20]])</f>
        <v>2.5735968157308106E-3</v>
      </c>
      <c r="L3419" s="98" cm="1">
        <f t="array" ref="L3419">msoa_calculations5[[#This Row],[ Estimated case time (see and convey)]]*msoa_calculations5[[#This Row],[Population share of ICB]:[Population share of ICB]]</f>
        <v>0.24069042321208572</v>
      </c>
      <c r="M3419" s="98" cm="1">
        <f t="array" ref="M3419">msoa_calculations5[[#This Row],[Estimated case time (see and treat)]]*msoa_calculations5[[#This Row],[Population share of ICB]:[Population share of ICB]]</f>
        <v>0.17206693438833576</v>
      </c>
      <c r="N3419" s="94" cm="1">
        <f t="array" ref="N3419">msoa_calculations5[[#This Row],[Weighted estimate]]*msoa_calculations5[[#This Row],[Population share of ICB]:[Population share of ICB]]</f>
        <v>0.22212153891167152</v>
      </c>
    </row>
    <row r="3420" spans="1:14">
      <c r="A3420" s="63" t="s">
        <v>4268</v>
      </c>
      <c r="B3420" s="63" t="s">
        <v>13726</v>
      </c>
      <c r="C3420" s="63" t="s">
        <v>13812</v>
      </c>
      <c r="D3420" s="63" t="s">
        <v>13848</v>
      </c>
      <c r="E3420" s="72">
        <v>7601</v>
      </c>
      <c r="F3420" s="64">
        <v>1</v>
      </c>
      <c r="G3420" s="79">
        <v>0</v>
      </c>
      <c r="H3420" s="133">
        <v>90.319000244140625</v>
      </c>
      <c r="I3420" s="134">
        <v>65.246414184570313</v>
      </c>
      <c r="J3420" s="105">
        <v>83.534584045410156</v>
      </c>
      <c r="K3420" s="96">
        <f>msoa_calculations5[[#This Row],[ Pop20]]/SUMIF(msoa_calculations5[ICB26],msoa_calculations5[[#This Row],[ICB26]],msoa_calculations5[[ Pop20]])</f>
        <v>2.6047815441238207E-3</v>
      </c>
      <c r="L3420" s="98" cm="1">
        <f t="array" ref="L3420">msoa_calculations5[[#This Row],[ Estimated case time (see and convey)]]*msoa_calculations5[[#This Row],[Population share of ICB]:[Population share of ICB]]</f>
        <v>0.23526126491965235</v>
      </c>
      <c r="M3420" s="98" cm="1">
        <f t="array" ref="M3420">msoa_calculations5[[#This Row],[Estimated case time (see and treat)]]*msoa_calculations5[[#This Row],[Population share of ICB]:[Population share of ICB]]</f>
        <v>0.16995265548822741</v>
      </c>
      <c r="N3420" s="94" cm="1">
        <f t="array" ref="N3420">msoa_calculations5[[#This Row],[Weighted estimate]]*msoa_calculations5[[#This Row],[Population share of ICB]:[Population share of ICB]]</f>
        <v>0.21758934281754455</v>
      </c>
    </row>
    <row r="3421" spans="1:14">
      <c r="A3421" s="63" t="s">
        <v>4266</v>
      </c>
      <c r="B3421" s="63" t="s">
        <v>13726</v>
      </c>
      <c r="C3421" s="63" t="s">
        <v>13812</v>
      </c>
      <c r="D3421" s="63" t="s">
        <v>13848</v>
      </c>
      <c r="E3421" s="72">
        <v>9100</v>
      </c>
      <c r="F3421" s="64">
        <v>1</v>
      </c>
      <c r="G3421" s="79">
        <v>0</v>
      </c>
      <c r="H3421" s="133">
        <v>86.317710876464844</v>
      </c>
      <c r="I3421" s="134">
        <v>60.877494812011719</v>
      </c>
      <c r="J3421" s="105">
        <v>79.433822631835938</v>
      </c>
      <c r="K3421" s="96">
        <f>msoa_calculations5[[#This Row],[ Pop20]]/SUMIF(msoa_calculations5[ICB26],msoa_calculations5[[#This Row],[ICB26]],msoa_calculations5[[ Pop20]])</f>
        <v>3.1184728393009822E-3</v>
      </c>
      <c r="L3421" s="98" cm="1">
        <f t="array" ref="L3421">msoa_calculations5[[#This Row],[ Estimated case time (see and convey)]]*msoa_calculations5[[#This Row],[Population share of ICB]:[Population share of ICB]]</f>
        <v>0.26917943691889057</v>
      </c>
      <c r="M3421" s="98" cm="1">
        <f t="array" ref="M3421">msoa_calculations5[[#This Row],[Estimated case time (see and treat)]]*msoa_calculations5[[#This Row],[Population share of ICB]:[Population share of ICB]]</f>
        <v>0.189844814095945</v>
      </c>
      <c r="N3421" s="94" cm="1">
        <f t="array" ref="N3421">msoa_calculations5[[#This Row],[Weighted estimate]]*msoa_calculations5[[#This Row],[Population share of ICB]:[Population share of ICB]]</f>
        <v>0.24771221839923202</v>
      </c>
    </row>
    <row r="3422" spans="1:14">
      <c r="A3422" s="63" t="s">
        <v>4264</v>
      </c>
      <c r="B3422" s="63" t="s">
        <v>13726</v>
      </c>
      <c r="C3422" s="63" t="s">
        <v>13812</v>
      </c>
      <c r="D3422" s="63" t="s">
        <v>13848</v>
      </c>
      <c r="E3422" s="72">
        <v>7959</v>
      </c>
      <c r="F3422" s="64">
        <v>1</v>
      </c>
      <c r="G3422" s="79">
        <v>0</v>
      </c>
      <c r="H3422" s="133">
        <v>87.090538024902344</v>
      </c>
      <c r="I3422" s="134">
        <v>61.189861297607422</v>
      </c>
      <c r="J3422" s="105">
        <v>80.082054138183594</v>
      </c>
      <c r="K3422" s="96">
        <f>msoa_calculations5[[#This Row],[ Pop20]]/SUMIF(msoa_calculations5[ICB26],msoa_calculations5[[#This Row],[ICB26]],msoa_calculations5[[ Pop20]])</f>
        <v>2.7274643217578593E-3</v>
      </c>
      <c r="L3422" s="98" cm="1">
        <f t="array" ref="L3422">msoa_calculations5[[#This Row],[ Estimated case time (see and convey)]]*msoa_calculations5[[#This Row],[Population share of ICB]:[Population share of ICB]]</f>
        <v>0.23753633522561732</v>
      </c>
      <c r="M3422" s="98" cm="1">
        <f t="array" ref="M3422">msoa_calculations5[[#This Row],[Estimated case time (see and treat)]]*msoa_calculations5[[#This Row],[Population share of ICB]:[Population share of ICB]]</f>
        <v>0.1668931635425363</v>
      </c>
      <c r="N3422" s="94" cm="1">
        <f t="array" ref="N3422">msoa_calculations5[[#This Row],[Weighted estimate]]*msoa_calculations5[[#This Row],[Population share of ICB]:[Population share of ICB]]</f>
        <v>0.21842094547497709</v>
      </c>
    </row>
    <row r="3423" spans="1:14">
      <c r="A3423" s="63" t="s">
        <v>4262</v>
      </c>
      <c r="B3423" s="63" t="s">
        <v>13726</v>
      </c>
      <c r="C3423" s="63" t="s">
        <v>13812</v>
      </c>
      <c r="D3423" s="63" t="s">
        <v>13848</v>
      </c>
      <c r="E3423" s="72">
        <v>8227</v>
      </c>
      <c r="F3423" s="64">
        <v>1</v>
      </c>
      <c r="G3423" s="79">
        <v>0</v>
      </c>
      <c r="H3423" s="133">
        <v>83.69561767578125</v>
      </c>
      <c r="I3423" s="134">
        <v>59.326316833496094</v>
      </c>
      <c r="J3423" s="105">
        <v>77.101509094238281</v>
      </c>
      <c r="K3423" s="96">
        <f>msoa_calculations5[[#This Row],[ Pop20]]/SUMIF(msoa_calculations5[ICB26],msoa_calculations5[[#This Row],[ICB26]],msoa_calculations5[[ Pop20]])</f>
        <v>2.8193050603218879E-3</v>
      </c>
      <c r="L3423" s="98" cm="1">
        <f t="array" ref="L3423">msoa_calculations5[[#This Row],[ Estimated case time (see and convey)]]*msoa_calculations5[[#This Row],[Population share of ICB]:[Population share of ICB]]</f>
        <v>0.23596347844009613</v>
      </c>
      <c r="M3423" s="98" cm="1">
        <f t="array" ref="M3423">msoa_calculations5[[#This Row],[Estimated case time (see and treat)]]*msoa_calculations5[[#This Row],[Population share of ICB]:[Population share of ICB]]</f>
        <v>0.16725898525893515</v>
      </c>
      <c r="N3423" s="94" cm="1">
        <f t="array" ref="N3423">msoa_calculations5[[#This Row],[Weighted estimate]]*msoa_calculations5[[#This Row],[Population share of ICB]:[Population share of ICB]]</f>
        <v>0.21737267474784006</v>
      </c>
    </row>
    <row r="3424" spans="1:14">
      <c r="A3424" s="63" t="s">
        <v>4260</v>
      </c>
      <c r="B3424" s="63" t="s">
        <v>13726</v>
      </c>
      <c r="C3424" s="63" t="s">
        <v>13812</v>
      </c>
      <c r="D3424" s="63" t="s">
        <v>13848</v>
      </c>
      <c r="E3424" s="72">
        <v>8797</v>
      </c>
      <c r="F3424" s="64">
        <v>1</v>
      </c>
      <c r="G3424" s="79">
        <v>0</v>
      </c>
      <c r="H3424" s="133">
        <v>86.273086547851563</v>
      </c>
      <c r="I3424" s="134">
        <v>62.080860137939453</v>
      </c>
      <c r="J3424" s="105">
        <v>79.726890563964844</v>
      </c>
      <c r="K3424" s="96">
        <f>msoa_calculations5[[#This Row],[ Pop20]]/SUMIF(msoa_calculations5[ICB26],msoa_calculations5[[#This Row],[ICB26]],msoa_calculations5[[ Pop20]])</f>
        <v>3.0146379744319498E-3</v>
      </c>
      <c r="L3424" s="98" cm="1">
        <f t="array" ref="L3424">msoa_calculations5[[#This Row],[ Estimated case time (see and convey)]]*msoa_calculations5[[#This Row],[Population share of ICB]:[Population share of ICB]]</f>
        <v>0.26008212287860755</v>
      </c>
      <c r="M3424" s="98" cm="1">
        <f t="array" ref="M3424">msoa_calculations5[[#This Row],[Estimated case time (see and treat)]]*msoa_calculations5[[#This Row],[Population share of ICB]:[Population share of ICB]]</f>
        <v>0.18715131845723096</v>
      </c>
      <c r="N3424" s="94" cm="1">
        <f t="array" ref="N3424">msoa_calculations5[[#This Row],[Weighted estimate]]*msoa_calculations5[[#This Row],[Population share of ICB]:[Population share of ICB]]</f>
        <v>0.2403477118775087</v>
      </c>
    </row>
    <row r="3425" spans="1:14">
      <c r="A3425" s="63" t="s">
        <v>4258</v>
      </c>
      <c r="B3425" s="63" t="s">
        <v>13726</v>
      </c>
      <c r="C3425" s="63" t="s">
        <v>13812</v>
      </c>
      <c r="D3425" s="63" t="s">
        <v>13848</v>
      </c>
      <c r="E3425" s="72">
        <v>7612</v>
      </c>
      <c r="F3425" s="64">
        <v>1</v>
      </c>
      <c r="G3425" s="79">
        <v>0</v>
      </c>
      <c r="H3425" s="133">
        <v>89.988090515136719</v>
      </c>
      <c r="I3425" s="134">
        <v>64.315879821777344</v>
      </c>
      <c r="J3425" s="105">
        <v>83.041427612304688</v>
      </c>
      <c r="K3425" s="96">
        <f>msoa_calculations5[[#This Row],[ Pop20]]/SUMIF(msoa_calculations5[ICB26],msoa_calculations5[[#This Row],[ICB26]],msoa_calculations5[[ Pop20]])</f>
        <v>2.6085511266768216E-3</v>
      </c>
      <c r="L3425" s="98" cm="1">
        <f t="array" ref="L3425">msoa_calculations5[[#This Row],[ Estimated case time (see and convey)]]*msoa_calculations5[[#This Row],[Population share of ICB]:[Population share of ICB]]</f>
        <v>0.23473853490075569</v>
      </c>
      <c r="M3425" s="98" cm="1">
        <f t="array" ref="M3425">msoa_calculations5[[#This Row],[Estimated case time (see and treat)]]*msoa_calculations5[[#This Row],[Population share of ICB]:[Population share of ICB]]</f>
        <v>0.16777126077230833</v>
      </c>
      <c r="N3425" s="94" cm="1">
        <f t="array" ref="N3425">msoa_calculations5[[#This Row],[Weighted estimate]]*msoa_calculations5[[#This Row],[Population share of ICB]:[Population share of ICB]]</f>
        <v>0.21661780955892912</v>
      </c>
    </row>
    <row r="3426" spans="1:14">
      <c r="A3426" s="63" t="s">
        <v>4256</v>
      </c>
      <c r="B3426" s="63" t="s">
        <v>13726</v>
      </c>
      <c r="C3426" s="63" t="s">
        <v>13812</v>
      </c>
      <c r="D3426" s="63" t="s">
        <v>13848</v>
      </c>
      <c r="E3426" s="72">
        <v>8870</v>
      </c>
      <c r="F3426" s="64">
        <v>1</v>
      </c>
      <c r="G3426" s="79">
        <v>0</v>
      </c>
      <c r="H3426" s="133">
        <v>90.29705810546875</v>
      </c>
      <c r="I3426" s="134">
        <v>64.688735961914063</v>
      </c>
      <c r="J3426" s="105">
        <v>83.36767578125</v>
      </c>
      <c r="K3426" s="96">
        <f>msoa_calculations5[[#This Row],[ Pop20]]/SUMIF(msoa_calculations5[ICB26],msoa_calculations5[[#This Row],[ICB26]],msoa_calculations5[[ Pop20]])</f>
        <v>3.0396542950109576E-3</v>
      </c>
      <c r="L3426" s="98" cm="1">
        <f t="array" ref="L3426">msoa_calculations5[[#This Row],[ Estimated case time (see and convey)]]*msoa_calculations5[[#This Row],[Population share of ICB]:[Population share of ICB]]</f>
        <v>0.27447184049714207</v>
      </c>
      <c r="M3426" s="98" cm="1">
        <f t="array" ref="M3426">msoa_calculations5[[#This Row],[Estimated case time (see and treat)]]*msoa_calculations5[[#This Row],[Population share of ICB]:[Population share of ICB]]</f>
        <v>0.19663139410546188</v>
      </c>
      <c r="N3426" s="94" cm="1">
        <f t="array" ref="N3426">msoa_calculations5[[#This Row],[Weighted estimate]]*msoa_calculations5[[#This Row],[Population share of ICB]:[Population share of ICB]]</f>
        <v>0.25340891375355756</v>
      </c>
    </row>
    <row r="3427" spans="1:14">
      <c r="A3427" s="63" t="s">
        <v>4254</v>
      </c>
      <c r="B3427" s="63" t="s">
        <v>13726</v>
      </c>
      <c r="C3427" s="63" t="s">
        <v>13812</v>
      </c>
      <c r="D3427" s="63" t="s">
        <v>13848</v>
      </c>
      <c r="E3427" s="72">
        <v>8730</v>
      </c>
      <c r="F3427" s="64">
        <v>1</v>
      </c>
      <c r="G3427" s="79">
        <v>0</v>
      </c>
      <c r="H3427" s="133">
        <v>83.957969665527344</v>
      </c>
      <c r="I3427" s="134">
        <v>60.015415191650391</v>
      </c>
      <c r="J3427" s="105">
        <v>77.479331970214844</v>
      </c>
      <c r="K3427" s="96">
        <f>msoa_calculations5[[#This Row],[ Pop20]]/SUMIF(msoa_calculations5[ICB26],msoa_calculations5[[#This Row],[ICB26]],msoa_calculations5[[ Pop20]])</f>
        <v>2.9916777897909426E-3</v>
      </c>
      <c r="L3427" s="98" cm="1">
        <f t="array" ref="L3427">msoa_calculations5[[#This Row],[ Estimated case time (see and convey)]]*msoa_calculations5[[#This Row],[Population share of ICB]:[Population share of ICB]]</f>
        <v>0.25117519312429987</v>
      </c>
      <c r="M3427" s="98" cm="1">
        <f t="array" ref="M3427">msoa_calculations5[[#This Row],[Estimated case time (see and treat)]]*msoa_calculations5[[#This Row],[Population share of ICB]:[Population share of ICB]]</f>
        <v>0.17954678467394239</v>
      </c>
      <c r="N3427" s="94" cm="1">
        <f t="array" ref="N3427">msoa_calculations5[[#This Row],[Weighted estimate]]*msoa_calculations5[[#This Row],[Population share of ICB]:[Population share of ICB]]</f>
        <v>0.23179319662313105</v>
      </c>
    </row>
    <row r="3428" spans="1:14">
      <c r="A3428" s="63" t="s">
        <v>4252</v>
      </c>
      <c r="B3428" s="63" t="s">
        <v>13726</v>
      </c>
      <c r="C3428" s="63" t="s">
        <v>13812</v>
      </c>
      <c r="D3428" s="63" t="s">
        <v>13848</v>
      </c>
      <c r="E3428" s="72">
        <v>10460</v>
      </c>
      <c r="F3428" s="64">
        <v>1</v>
      </c>
      <c r="G3428" s="79">
        <v>0</v>
      </c>
      <c r="H3428" s="133">
        <v>81.47442626953125</v>
      </c>
      <c r="I3428" s="134">
        <v>57.183540344238281</v>
      </c>
      <c r="J3428" s="105">
        <v>74.901535034179688</v>
      </c>
      <c r="K3428" s="96">
        <f>msoa_calculations5[[#This Row],[ Pop20]]/SUMIF(msoa_calculations5[ICB26],msoa_calculations5[[#This Row],[ICB26]],msoa_calculations5[[ Pop20]])</f>
        <v>3.5845303185811292E-3</v>
      </c>
      <c r="L3428" s="98" cm="1">
        <f t="array" ref="L3428">msoa_calculations5[[#This Row],[ Estimated case time (see and convey)]]*msoa_calculations5[[#This Row],[Population share of ICB]:[Population share of ICB]]</f>
        <v>0.2920475511521376</v>
      </c>
      <c r="M3428" s="98" cm="1">
        <f t="array" ref="M3428">msoa_calculations5[[#This Row],[Estimated case time (see and treat)]]*msoa_calculations5[[#This Row],[Population share of ICB]:[Population share of ICB]]</f>
        <v>0.2049761340877293</v>
      </c>
      <c r="N3428" s="94" cm="1">
        <f t="array" ref="N3428">msoa_calculations5[[#This Row],[Weighted estimate]]*msoa_calculations5[[#This Row],[Population share of ICB]:[Population share of ICB]]</f>
        <v>0.26848682323828371</v>
      </c>
    </row>
    <row r="3429" spans="1:14">
      <c r="A3429" s="63" t="s">
        <v>4250</v>
      </c>
      <c r="B3429" s="63" t="s">
        <v>13726</v>
      </c>
      <c r="C3429" s="63" t="s">
        <v>13812</v>
      </c>
      <c r="D3429" s="63" t="s">
        <v>13848</v>
      </c>
      <c r="E3429" s="72">
        <v>7283</v>
      </c>
      <c r="F3429" s="64">
        <v>1</v>
      </c>
      <c r="G3429" s="79">
        <v>0</v>
      </c>
      <c r="H3429" s="133">
        <v>86.343307495117188</v>
      </c>
      <c r="I3429" s="134">
        <v>61.227649688720703</v>
      </c>
      <c r="J3429" s="105">
        <v>79.5472412109375</v>
      </c>
      <c r="K3429" s="96">
        <f>msoa_calculations5[[#This Row],[ Pop20]]/SUMIF(msoa_calculations5[ICB26],msoa_calculations5[[#This Row],[ICB26]],msoa_calculations5[[ Pop20]])</f>
        <v>2.495806339409786E-3</v>
      </c>
      <c r="L3429" s="98" cm="1">
        <f t="array" ref="L3429">msoa_calculations5[[#This Row],[ Estimated case time (see and convey)]]*msoa_calculations5[[#This Row],[Population share of ICB]:[Population share of ICB]]</f>
        <v>0.21549617421192196</v>
      </c>
      <c r="M3429" s="98" cm="1">
        <f t="array" ref="M3429">msoa_calculations5[[#This Row],[Estimated case time (see and treat)]]*msoa_calculations5[[#This Row],[Population share of ICB]:[Population share of ICB]]</f>
        <v>0.15281235624027073</v>
      </c>
      <c r="N3429" s="94" cm="1">
        <f t="array" ref="N3429">msoa_calculations5[[#This Row],[Weighted estimate]]*msoa_calculations5[[#This Row],[Population share of ICB]:[Population share of ICB]]</f>
        <v>0.1985345088968172</v>
      </c>
    </row>
    <row r="3430" spans="1:14">
      <c r="A3430" s="63" t="s">
        <v>4248</v>
      </c>
      <c r="B3430" s="63" t="s">
        <v>13726</v>
      </c>
      <c r="C3430" s="63" t="s">
        <v>13812</v>
      </c>
      <c r="D3430" s="63" t="s">
        <v>13848</v>
      </c>
      <c r="E3430" s="72">
        <v>9695</v>
      </c>
      <c r="F3430" s="64">
        <v>1</v>
      </c>
      <c r="G3430" s="79">
        <v>0</v>
      </c>
      <c r="H3430" s="133">
        <v>93.02569580078125</v>
      </c>
      <c r="I3430" s="134">
        <v>66.679443359375</v>
      </c>
      <c r="J3430" s="105">
        <v>85.896636962890625</v>
      </c>
      <c r="K3430" s="96">
        <f>msoa_calculations5[[#This Row],[ Pop20]]/SUMIF(msoa_calculations5[ICB26],msoa_calculations5[[#This Row],[ICB26]],msoa_calculations5[[ Pop20]])</f>
        <v>3.3223729864860466E-3</v>
      </c>
      <c r="L3430" s="98" cm="1">
        <f t="array" ref="L3430">msoa_calculations5[[#This Row],[ Estimated case time (see and convey)]]*msoa_calculations5[[#This Row],[Population share of ICB]:[Population share of ICB]]</f>
        <v>0.30906605877758409</v>
      </c>
      <c r="M3430" s="98" cm="1">
        <f t="array" ref="M3430">msoa_calculations5[[#This Row],[Estimated case time (see and treat)]]*msoa_calculations5[[#This Row],[Population share of ICB]:[Population share of ICB]]</f>
        <v>0.22153398137111391</v>
      </c>
      <c r="N3430" s="94" cm="1">
        <f t="array" ref="N3430">msoa_calculations5[[#This Row],[Weighted estimate]]*msoa_calculations5[[#This Row],[Population share of ICB]:[Population share of ICB]]</f>
        <v>0.28538066627550668</v>
      </c>
    </row>
    <row r="3431" spans="1:14">
      <c r="A3431" s="63" t="s">
        <v>4246</v>
      </c>
      <c r="B3431" s="63" t="s">
        <v>13726</v>
      </c>
      <c r="C3431" s="63" t="s">
        <v>13812</v>
      </c>
      <c r="D3431" s="63" t="s">
        <v>13848</v>
      </c>
      <c r="E3431" s="72">
        <v>9826</v>
      </c>
      <c r="F3431" s="64">
        <v>1</v>
      </c>
      <c r="G3431" s="79">
        <v>0</v>
      </c>
      <c r="H3431" s="133">
        <v>81.556640625</v>
      </c>
      <c r="I3431" s="134">
        <v>57.465244293212891</v>
      </c>
      <c r="J3431" s="105">
        <v>75.037727355957031</v>
      </c>
      <c r="K3431" s="96">
        <f>msoa_calculations5[[#This Row],[ Pop20]]/SUMIF(msoa_calculations5[ICB26],msoa_calculations5[[#This Row],[ICB26]],msoa_calculations5[[ Pop20]])</f>
        <v>3.3672652877990606E-3</v>
      </c>
      <c r="L3431" s="98" cm="1">
        <f t="array" ref="L3431">msoa_calculations5[[#This Row],[ Estimated case time (see and convey)]]*msoa_calculations5[[#This Row],[Population share of ICB]:[Population share of ICB]]</f>
        <v>0.2746228449660652</v>
      </c>
      <c r="M3431" s="98" cm="1">
        <f t="array" ref="M3431">msoa_calculations5[[#This Row],[Estimated case time (see and treat)]]*msoa_calculations5[[#This Row],[Population share of ICB]:[Population share of ICB]]</f>
        <v>0.19350072236342883</v>
      </c>
      <c r="N3431" s="94" cm="1">
        <f t="array" ref="N3431">msoa_calculations5[[#This Row],[Weighted estimate]]*msoa_calculations5[[#This Row],[Population share of ICB]:[Population share of ICB]]</f>
        <v>0.25267193460104409</v>
      </c>
    </row>
    <row r="3432" spans="1:14">
      <c r="A3432" s="63" t="s">
        <v>4244</v>
      </c>
      <c r="B3432" s="63" t="s">
        <v>13726</v>
      </c>
      <c r="C3432" s="63" t="s">
        <v>13812</v>
      </c>
      <c r="D3432" s="63" t="s">
        <v>13848</v>
      </c>
      <c r="E3432" s="72">
        <v>9451</v>
      </c>
      <c r="F3432" s="64">
        <v>1</v>
      </c>
      <c r="G3432" s="79">
        <v>0</v>
      </c>
      <c r="H3432" s="133">
        <v>85.617988586425781</v>
      </c>
      <c r="I3432" s="134">
        <v>61.620429992675781</v>
      </c>
      <c r="J3432" s="105">
        <v>79.124465942382813</v>
      </c>
      <c r="K3432" s="96">
        <f>msoa_calculations5[[#This Row],[ Pop20]]/SUMIF(msoa_calculations5[ICB26],msoa_calculations5[[#This Row],[ICB26]],msoa_calculations5[[ Pop20]])</f>
        <v>3.2387567916740204E-3</v>
      </c>
      <c r="L3432" s="98" cm="1">
        <f t="array" ref="L3432">msoa_calculations5[[#This Row],[ Estimated case time (see and convey)]]*msoa_calculations5[[#This Row],[Population share of ICB]:[Population share of ICB]]</f>
        <v>0.27729584202375523</v>
      </c>
      <c r="M3432" s="98" cm="1">
        <f t="array" ref="M3432">msoa_calculations5[[#This Row],[Estimated case time (see and treat)]]*msoa_calculations5[[#This Row],[Population share of ICB]:[Population share of ICB]]</f>
        <v>0.1995735861446522</v>
      </c>
      <c r="N3432" s="94" cm="1">
        <f t="array" ref="N3432">msoa_calculations5[[#This Row],[Weighted estimate]]*msoa_calculations5[[#This Row],[Population share of ICB]:[Population share of ICB]]</f>
        <v>0.25626490145847203</v>
      </c>
    </row>
    <row r="3433" spans="1:14">
      <c r="A3433" s="63" t="s">
        <v>4242</v>
      </c>
      <c r="B3433" s="63" t="s">
        <v>13726</v>
      </c>
      <c r="C3433" s="63" t="s">
        <v>13812</v>
      </c>
      <c r="D3433" s="63" t="s">
        <v>13848</v>
      </c>
      <c r="E3433" s="72">
        <v>8955</v>
      </c>
      <c r="F3433" s="64">
        <v>1</v>
      </c>
      <c r="G3433" s="79">
        <v>0</v>
      </c>
      <c r="H3433" s="133">
        <v>84.611412048339844</v>
      </c>
      <c r="I3433" s="134">
        <v>61.091320037841797</v>
      </c>
      <c r="J3433" s="105">
        <v>78.247093200683594</v>
      </c>
      <c r="K3433" s="96">
        <f>msoa_calculations5[[#This Row],[ Pop20]]/SUMIF(msoa_calculations5[ICB26],msoa_calculations5[[#This Row],[ICB26]],msoa_calculations5[[ Pop20]])</f>
        <v>3.0687828874659665E-3</v>
      </c>
      <c r="L3433" s="98" cm="1">
        <f t="array" ref="L3433">msoa_calculations5[[#This Row],[ Estimated case time (see and convey)]]*msoa_calculations5[[#This Row],[Population share of ICB]:[Population share of ICB]]</f>
        <v>0.25965405337827702</v>
      </c>
      <c r="M3433" s="98" cm="1">
        <f t="array" ref="M3433">msoa_calculations5[[#This Row],[Estimated case time (see and treat)]]*msoa_calculations5[[#This Row],[Population share of ICB]:[Population share of ICB]]</f>
        <v>0.18747599750483562</v>
      </c>
      <c r="N3433" s="94" cm="1">
        <f t="array" ref="N3433">msoa_calculations5[[#This Row],[Weighted estimate]]*msoa_calculations5[[#This Row],[Population share of ICB]:[Population share of ICB]]</f>
        <v>0.24012334060821239</v>
      </c>
    </row>
    <row r="3434" spans="1:14">
      <c r="A3434" s="63" t="s">
        <v>4240</v>
      </c>
      <c r="B3434" s="63" t="s">
        <v>13726</v>
      </c>
      <c r="C3434" s="63" t="s">
        <v>13812</v>
      </c>
      <c r="D3434" s="63" t="s">
        <v>13848</v>
      </c>
      <c r="E3434" s="72">
        <v>8593</v>
      </c>
      <c r="F3434" s="64">
        <v>1</v>
      </c>
      <c r="G3434" s="79">
        <v>0</v>
      </c>
      <c r="H3434" s="133">
        <v>88.758918762207031</v>
      </c>
      <c r="I3434" s="134">
        <v>63.383903503417969</v>
      </c>
      <c r="J3434" s="105">
        <v>81.892669677734375</v>
      </c>
      <c r="K3434" s="96">
        <f>msoa_calculations5[[#This Row],[ Pop20]]/SUMIF(msoa_calculations5[ICB26],msoa_calculations5[[#This Row],[ICB26]],msoa_calculations5[[ Pop20]])</f>
        <v>2.9447293525399275E-3</v>
      </c>
      <c r="L3434" s="98" cm="1">
        <f t="array" ref="L3434">msoa_calculations5[[#This Row],[ Estimated case time (see and convey)]]*msoa_calculations5[[#This Row],[Population share of ICB]:[Population share of ICB]]</f>
        <v>0.26137099337877795</v>
      </c>
      <c r="M3434" s="98" cm="1">
        <f t="array" ref="M3434">msoa_calculations5[[#This Row],[Estimated case time (see and treat)]]*msoa_calculations5[[#This Row],[Population share of ICB]:[Population share of ICB]]</f>
        <v>0.18664844112507323</v>
      </c>
      <c r="N3434" s="94" cm="1">
        <f t="array" ref="N3434">msoa_calculations5[[#This Row],[Weighted estimate]]*msoa_calculations5[[#This Row],[Population share of ICB]:[Population share of ICB]]</f>
        <v>0.2411517481578809</v>
      </c>
    </row>
    <row r="3435" spans="1:14">
      <c r="A3435" s="63" t="s">
        <v>4238</v>
      </c>
      <c r="B3435" s="63" t="s">
        <v>13726</v>
      </c>
      <c r="C3435" s="63" t="s">
        <v>13812</v>
      </c>
      <c r="D3435" s="63" t="s">
        <v>13848</v>
      </c>
      <c r="E3435" s="72">
        <v>9911</v>
      </c>
      <c r="F3435" s="64">
        <v>1</v>
      </c>
      <c r="G3435" s="79">
        <v>0</v>
      </c>
      <c r="H3435" s="133">
        <v>80.146568298339844</v>
      </c>
      <c r="I3435" s="134">
        <v>56.513816833496094</v>
      </c>
      <c r="J3435" s="105">
        <v>73.751762390136719</v>
      </c>
      <c r="K3435" s="96">
        <f>msoa_calculations5[[#This Row],[ Pop20]]/SUMIF(msoa_calculations5[ICB26],msoa_calculations5[[#This Row],[ICB26]],msoa_calculations5[[ Pop20]])</f>
        <v>3.3963938802540699E-3</v>
      </c>
      <c r="L3435" s="98" cm="1">
        <f t="array" ref="L3435">msoa_calculations5[[#This Row],[ Estimated case time (see and convey)]]*msoa_calculations5[[#This Row],[Population share of ICB]:[Population share of ICB]]</f>
        <v>0.27220931409184629</v>
      </c>
      <c r="M3435" s="98" cm="1">
        <f t="array" ref="M3435">msoa_calculations5[[#This Row],[Estimated case time (see and treat)]]*msoa_calculations5[[#This Row],[Population share of ICB]:[Population share of ICB]]</f>
        <v>0.19194318164308558</v>
      </c>
      <c r="N3435" s="94" cm="1">
        <f t="array" ref="N3435">msoa_calculations5[[#This Row],[Weighted estimate]]*msoa_calculations5[[#This Row],[Population share of ICB]:[Population share of ICB]]</f>
        <v>0.2504900344398126</v>
      </c>
    </row>
    <row r="3436" spans="1:14">
      <c r="A3436" s="63" t="s">
        <v>4236</v>
      </c>
      <c r="B3436" s="63" t="s">
        <v>13726</v>
      </c>
      <c r="C3436" s="63" t="s">
        <v>13812</v>
      </c>
      <c r="D3436" s="63" t="s">
        <v>13848</v>
      </c>
      <c r="E3436" s="72">
        <v>6511</v>
      </c>
      <c r="F3436" s="64">
        <v>1</v>
      </c>
      <c r="G3436" s="79">
        <v>0</v>
      </c>
      <c r="H3436" s="133">
        <v>87.607574462890625</v>
      </c>
      <c r="I3436" s="134">
        <v>63.853286743164063</v>
      </c>
      <c r="J3436" s="105">
        <v>81.179878234863281</v>
      </c>
      <c r="K3436" s="96">
        <f>msoa_calculations5[[#This Row],[ Pop20]]/SUMIF(msoa_calculations5[ICB26],msoa_calculations5[[#This Row],[ICB26]],msoa_calculations5[[ Pop20]])</f>
        <v>2.231250182053703E-3</v>
      </c>
      <c r="L3436" s="98" cm="1">
        <f t="array" ref="L3436">msoa_calculations5[[#This Row],[ Estimated case time (see and convey)]]*msoa_calculations5[[#This Row],[Population share of ICB]:[Population share of ICB]]</f>
        <v>0.19547441646960806</v>
      </c>
      <c r="M3436" s="98" cm="1">
        <f t="array" ref="M3436">msoa_calculations5[[#This Row],[Estimated case time (see and treat)]]*msoa_calculations5[[#This Row],[Population share of ICB]:[Population share of ICB]]</f>
        <v>0.14247265767041212</v>
      </c>
      <c r="N3436" s="94" cm="1">
        <f t="array" ref="N3436">msoa_calculations5[[#This Row],[Weighted estimate]]*msoa_calculations5[[#This Row],[Population share of ICB]:[Population share of ICB]]</f>
        <v>0.18113261809063613</v>
      </c>
    </row>
    <row r="3437" spans="1:14">
      <c r="A3437" s="63" t="s">
        <v>4234</v>
      </c>
      <c r="B3437" s="63" t="s">
        <v>13726</v>
      </c>
      <c r="C3437" s="63" t="s">
        <v>13812</v>
      </c>
      <c r="D3437" s="63" t="s">
        <v>13848</v>
      </c>
      <c r="E3437" s="72">
        <v>9536</v>
      </c>
      <c r="F3437" s="64">
        <v>1</v>
      </c>
      <c r="G3437" s="79">
        <v>0</v>
      </c>
      <c r="H3437" s="133">
        <v>82.382652282714844</v>
      </c>
      <c r="I3437" s="134">
        <v>59.044384002685547</v>
      </c>
      <c r="J3437" s="105">
        <v>76.067527770996094</v>
      </c>
      <c r="K3437" s="96">
        <f>msoa_calculations5[[#This Row],[ Pop20]]/SUMIF(msoa_calculations5[ICB26],msoa_calculations5[[#This Row],[ICB26]],msoa_calculations5[[ Pop20]])</f>
        <v>3.2678853841290293E-3</v>
      </c>
      <c r="L3437" s="98" cm="1">
        <f t="array" ref="L3437">msoa_calculations5[[#This Row],[ Estimated case time (see and convey)]]*msoa_calculations5[[#This Row],[Population share of ICB]:[Population share of ICB]]</f>
        <v>0.26921706530046785</v>
      </c>
      <c r="M3437" s="98" cm="1">
        <f t="array" ref="M3437">msoa_calculations5[[#This Row],[Estimated case time (see and treat)]]*msoa_calculations5[[#This Row],[Population share of ICB]:[Population share of ICB]]</f>
        <v>0.19295027949727797</v>
      </c>
      <c r="N3437" s="94" cm="1">
        <f t="array" ref="N3437">msoa_calculations5[[#This Row],[Weighted estimate]]*msoa_calculations5[[#This Row],[Population share of ICB]:[Population share of ICB]]</f>
        <v>0.24857996220966716</v>
      </c>
    </row>
    <row r="3438" spans="1:14">
      <c r="A3438" s="63" t="s">
        <v>4232</v>
      </c>
      <c r="B3438" s="63" t="s">
        <v>13726</v>
      </c>
      <c r="C3438" s="63" t="s">
        <v>13812</v>
      </c>
      <c r="D3438" s="63" t="s">
        <v>13848</v>
      </c>
      <c r="E3438" s="72">
        <v>9157</v>
      </c>
      <c r="F3438" s="64">
        <v>1</v>
      </c>
      <c r="G3438" s="79">
        <v>0</v>
      </c>
      <c r="H3438" s="133">
        <v>84.359146118164063</v>
      </c>
      <c r="I3438" s="134">
        <v>59.809410095214844</v>
      </c>
      <c r="J3438" s="105">
        <v>77.716209411621094</v>
      </c>
      <c r="K3438" s="96">
        <f>msoa_calculations5[[#This Row],[ Pop20]]/SUMIF(msoa_calculations5[ICB26],msoa_calculations5[[#This Row],[ICB26]],msoa_calculations5[[ Pop20]])</f>
        <v>3.1380061307119886E-3</v>
      </c>
      <c r="L3438" s="98" cm="1">
        <f t="array" ref="L3438">msoa_calculations5[[#This Row],[ Estimated case time (see and convey)]]*msoa_calculations5[[#This Row],[Population share of ICB]:[Population share of ICB]]</f>
        <v>0.26471951770042729</v>
      </c>
      <c r="M3438" s="98" cm="1">
        <f t="array" ref="M3438">msoa_calculations5[[#This Row],[Estimated case time (see and treat)]]*msoa_calculations5[[#This Row],[Population share of ICB]:[Population share of ICB]]</f>
        <v>0.18768229555305169</v>
      </c>
      <c r="N3438" s="94" cm="1">
        <f t="array" ref="N3438">msoa_calculations5[[#This Row],[Weighted estimate]]*msoa_calculations5[[#This Row],[Population share of ICB]:[Population share of ICB]]</f>
        <v>0.24387394158936374</v>
      </c>
    </row>
    <row r="3439" spans="1:14">
      <c r="A3439" s="63" t="s">
        <v>4230</v>
      </c>
      <c r="B3439" s="63" t="s">
        <v>13726</v>
      </c>
      <c r="C3439" s="63" t="s">
        <v>13812</v>
      </c>
      <c r="D3439" s="63" t="s">
        <v>13848</v>
      </c>
      <c r="E3439" s="72">
        <v>9132</v>
      </c>
      <c r="F3439" s="64">
        <v>1</v>
      </c>
      <c r="G3439" s="79">
        <v>0</v>
      </c>
      <c r="H3439" s="133">
        <v>83.822769165039063</v>
      </c>
      <c r="I3439" s="134">
        <v>60.429611206054688</v>
      </c>
      <c r="J3439" s="105">
        <v>77.492790222167969</v>
      </c>
      <c r="K3439" s="96">
        <f>msoa_calculations5[[#This Row],[ Pop20]]/SUMIF(msoa_calculations5[ICB26],msoa_calculations5[[#This Row],[ICB26]],msoa_calculations5[[ Pop20]])</f>
        <v>3.1294388976369856E-3</v>
      </c>
      <c r="L3439" s="98" cm="1">
        <f t="array" ref="L3439">msoa_calculations5[[#This Row],[ Estimated case time (see and convey)]]*msoa_calculations5[[#This Row],[Population share of ICB]:[Population share of ICB]]</f>
        <v>0.26231823433271934</v>
      </c>
      <c r="M3439" s="98" cm="1">
        <f t="array" ref="M3439">msoa_calculations5[[#This Row],[Estimated case time (see and treat)]]*msoa_calculations5[[#This Row],[Population share of ICB]:[Population share of ICB]]</f>
        <v>0.1891107758773074</v>
      </c>
      <c r="N3439" s="94" cm="1">
        <f t="array" ref="N3439">msoa_calculations5[[#This Row],[Weighted estimate]]*msoa_calculations5[[#This Row],[Population share of ICB]:[Population share of ICB]]</f>
        <v>0.2425089520076755</v>
      </c>
    </row>
    <row r="3440" spans="1:14">
      <c r="A3440" s="63" t="s">
        <v>4228</v>
      </c>
      <c r="B3440" s="63" t="s">
        <v>13726</v>
      </c>
      <c r="C3440" s="63" t="s">
        <v>13812</v>
      </c>
      <c r="D3440" s="63" t="s">
        <v>13848</v>
      </c>
      <c r="E3440" s="72">
        <v>13184</v>
      </c>
      <c r="F3440" s="64">
        <v>1</v>
      </c>
      <c r="G3440" s="79">
        <v>0</v>
      </c>
      <c r="H3440" s="133">
        <v>82.520294189453125</v>
      </c>
      <c r="I3440" s="134">
        <v>58.092247009277344</v>
      </c>
      <c r="J3440" s="105">
        <v>75.910285949707031</v>
      </c>
      <c r="K3440" s="96">
        <f>msoa_calculations5[[#This Row],[ Pop20]]/SUMIF(msoa_calculations5[ICB26],msoa_calculations5[[#This Row],[ICB26]],msoa_calculations5[[ Pop20]])</f>
        <v>4.5180160344334228E-3</v>
      </c>
      <c r="L3440" s="98" cm="1">
        <f t="array" ref="L3440">msoa_calculations5[[#This Row],[ Estimated case time (see and convey)]]*msoa_calculations5[[#This Row],[Population share of ICB]:[Population share of ICB]]</f>
        <v>0.37282801231411244</v>
      </c>
      <c r="M3440" s="98" cm="1">
        <f t="array" ref="M3440">msoa_calculations5[[#This Row],[Estimated case time (see and treat)]]*msoa_calculations5[[#This Row],[Population share of ICB]:[Population share of ICB]]</f>
        <v>0.26246170346418207</v>
      </c>
      <c r="N3440" s="94" cm="1">
        <f t="array" ref="N3440">msoa_calculations5[[#This Row],[Weighted estimate]]*msoa_calculations5[[#This Row],[Population share of ICB]:[Population share of ICB]]</f>
        <v>0.34296388909920256</v>
      </c>
    </row>
    <row r="3441" spans="1:14">
      <c r="A3441" s="63" t="s">
        <v>4226</v>
      </c>
      <c r="B3441" s="63" t="s">
        <v>13726</v>
      </c>
      <c r="C3441" s="63" t="s">
        <v>13812</v>
      </c>
      <c r="D3441" s="63" t="s">
        <v>13848</v>
      </c>
      <c r="E3441" s="72">
        <v>8063</v>
      </c>
      <c r="F3441" s="64">
        <v>1</v>
      </c>
      <c r="G3441" s="79">
        <v>0</v>
      </c>
      <c r="H3441" s="133">
        <v>86.506538391113281</v>
      </c>
      <c r="I3441" s="134">
        <v>63.432422637939453</v>
      </c>
      <c r="J3441" s="105">
        <v>80.262893676757813</v>
      </c>
      <c r="K3441" s="96">
        <f>msoa_calculations5[[#This Row],[ Pop20]]/SUMIF(msoa_calculations5[ICB26],msoa_calculations5[[#This Row],[ICB26]],msoa_calculations5[[ Pop20]])</f>
        <v>2.7631040113498704E-3</v>
      </c>
      <c r="L3441" s="98" cm="1">
        <f t="array" ref="L3441">msoa_calculations5[[#This Row],[ Estimated case time (see and convey)]]*msoa_calculations5[[#This Row],[Population share of ICB]:[Population share of ICB]]</f>
        <v>0.23902656323647667</v>
      </c>
      <c r="M3441" s="98" cm="1">
        <f t="array" ref="M3441">msoa_calculations5[[#This Row],[Estimated case time (see and treat)]]*msoa_calculations5[[#This Row],[Population share of ICB]:[Population share of ICB]]</f>
        <v>0.17527038144053084</v>
      </c>
      <c r="N3441" s="94" cm="1">
        <f t="array" ref="N3441">msoa_calculations5[[#This Row],[Weighted estimate]]*msoa_calculations5[[#This Row],[Population share of ICB]:[Population share of ICB]]</f>
        <v>0.22177472348079766</v>
      </c>
    </row>
    <row r="3442" spans="1:14">
      <c r="A3442" s="63" t="s">
        <v>4224</v>
      </c>
      <c r="B3442" s="63" t="s">
        <v>13726</v>
      </c>
      <c r="C3442" s="63" t="s">
        <v>13812</v>
      </c>
      <c r="D3442" s="63" t="s">
        <v>13848</v>
      </c>
      <c r="E3442" s="72">
        <v>10019</v>
      </c>
      <c r="F3442" s="64">
        <v>1</v>
      </c>
      <c r="G3442" s="79">
        <v>0</v>
      </c>
      <c r="H3442" s="133">
        <v>82.630172729492188</v>
      </c>
      <c r="I3442" s="134">
        <v>59.226058959960938</v>
      </c>
      <c r="J3442" s="105">
        <v>76.297233581542969</v>
      </c>
      <c r="K3442" s="96">
        <f>msoa_calculations5[[#This Row],[ Pop20]]/SUMIF(msoa_calculations5[ICB26],msoa_calculations5[[#This Row],[ICB26]],msoa_calculations5[[ Pop20]])</f>
        <v>3.4334043271380815E-3</v>
      </c>
      <c r="L3442" s="98" cm="1">
        <f t="array" ref="L3442">msoa_calculations5[[#This Row],[ Estimated case time (see and convey)]]*msoa_calculations5[[#This Row],[Population share of ICB]:[Population share of ICB]]</f>
        <v>0.28370279260160558</v>
      </c>
      <c r="M3442" s="98" cm="1">
        <f t="array" ref="M3442">msoa_calculations5[[#This Row],[Estimated case time (see and treat)]]*msoa_calculations5[[#This Row],[Population share of ICB]:[Population share of ICB]]</f>
        <v>0.20334700711246503</v>
      </c>
      <c r="N3442" s="94" cm="1">
        <f t="array" ref="N3442">msoa_calculations5[[#This Row],[Weighted estimate]]*msoa_calculations5[[#This Row],[Population share of ICB]:[Population share of ICB]]</f>
        <v>0.26195925192753455</v>
      </c>
    </row>
    <row r="3443" spans="1:14">
      <c r="A3443" s="63" t="s">
        <v>4222</v>
      </c>
      <c r="B3443" s="63" t="s">
        <v>13726</v>
      </c>
      <c r="C3443" s="63" t="s">
        <v>13812</v>
      </c>
      <c r="D3443" s="63" t="s">
        <v>13848</v>
      </c>
      <c r="E3443" s="72">
        <v>9690</v>
      </c>
      <c r="F3443" s="64">
        <v>1</v>
      </c>
      <c r="G3443" s="79">
        <v>0</v>
      </c>
      <c r="H3443" s="133">
        <v>81.163551330566406</v>
      </c>
      <c r="I3443" s="134">
        <v>58.531936645507813</v>
      </c>
      <c r="J3443" s="105">
        <v>75.039642333984375</v>
      </c>
      <c r="K3443" s="96">
        <f>msoa_calculations5[[#This Row],[ Pop20]]/SUMIF(msoa_calculations5[ICB26],msoa_calculations5[[#This Row],[ICB26]],msoa_calculations5[[ Pop20]])</f>
        <v>3.320659539871046E-3</v>
      </c>
      <c r="L3443" s="98" cm="1">
        <f t="array" ref="L3443">msoa_calculations5[[#This Row],[ Estimated case time (see and convey)]]*msoa_calculations5[[#This Row],[Population share of ICB]:[Population share of ICB]]</f>
        <v>0.26951652101565865</v>
      </c>
      <c r="M3443" s="98" cm="1">
        <f t="array" ref="M3443">msoa_calculations5[[#This Row],[Estimated case time (see and treat)]]*msoa_calculations5[[#This Row],[Population share of ICB]:[Population share of ICB]]</f>
        <v>0.19436463380903318</v>
      </c>
      <c r="N3443" s="94" cm="1">
        <f t="array" ref="N3443">msoa_calculations5[[#This Row],[Weighted estimate]]*msoa_calculations5[[#This Row],[Population share of ICB]:[Population share of ICB]]</f>
        <v>0.24918110418485642</v>
      </c>
    </row>
    <row r="3444" spans="1:14">
      <c r="A3444" s="63" t="s">
        <v>4220</v>
      </c>
      <c r="B3444" s="63" t="s">
        <v>13726</v>
      </c>
      <c r="C3444" s="63" t="s">
        <v>13812</v>
      </c>
      <c r="D3444" s="63" t="s">
        <v>13848</v>
      </c>
      <c r="E3444" s="72">
        <v>8549</v>
      </c>
      <c r="F3444" s="64">
        <v>1</v>
      </c>
      <c r="G3444" s="79">
        <v>0</v>
      </c>
      <c r="H3444" s="133">
        <v>81.57830810546875</v>
      </c>
      <c r="I3444" s="134">
        <v>59.799976348876953</v>
      </c>
      <c r="J3444" s="105">
        <v>75.685287475585938</v>
      </c>
      <c r="K3444" s="96">
        <f>msoa_calculations5[[#This Row],[ Pop20]]/SUMIF(msoa_calculations5[ICB26],msoa_calculations5[[#This Row],[ICB26]],msoa_calculations5[[ Pop20]])</f>
        <v>2.9296510223279226E-3</v>
      </c>
      <c r="L3444" s="98" cm="1">
        <f t="array" ref="L3444">msoa_calculations5[[#This Row],[ Estimated case time (see and convey)]]*msoa_calculations5[[#This Row],[Population share of ICB]:[Population share of ICB]]</f>
        <v>0.23899597374096879</v>
      </c>
      <c r="M3444" s="98" cm="1">
        <f t="array" ref="M3444">msoa_calculations5[[#This Row],[Estimated case time (see and treat)]]*msoa_calculations5[[#This Row],[Population share of ICB]:[Population share of ICB]]</f>
        <v>0.17519306184567296</v>
      </c>
      <c r="N3444" s="94" cm="1">
        <f t="array" ref="N3444">msoa_calculations5[[#This Row],[Weighted estimate]]*msoa_calculations5[[#This Row],[Population share of ICB]:[Population share of ICB]]</f>
        <v>0.22173147982803307</v>
      </c>
    </row>
    <row r="3445" spans="1:14">
      <c r="A3445" s="63" t="s">
        <v>4218</v>
      </c>
      <c r="B3445" s="63" t="s">
        <v>13726</v>
      </c>
      <c r="C3445" s="63" t="s">
        <v>13812</v>
      </c>
      <c r="D3445" s="63" t="s">
        <v>13848</v>
      </c>
      <c r="E3445" s="72">
        <v>7790</v>
      </c>
      <c r="F3445" s="64">
        <v>1</v>
      </c>
      <c r="G3445" s="79">
        <v>0</v>
      </c>
      <c r="H3445" s="133">
        <v>83.880195617675781</v>
      </c>
      <c r="I3445" s="134">
        <v>60.785537719726563</v>
      </c>
      <c r="J3445" s="105">
        <v>77.630989074707031</v>
      </c>
      <c r="K3445" s="96">
        <f>msoa_calculations5[[#This Row],[ Pop20]]/SUMIF(msoa_calculations5[ICB26],msoa_calculations5[[#This Row],[ICB26]],msoa_calculations5[[ Pop20]])</f>
        <v>2.6695498261708407E-3</v>
      </c>
      <c r="L3445" s="98" cm="1">
        <f t="array" ref="L3445">msoa_calculations5[[#This Row],[ Estimated case time (see and convey)]]*msoa_calculations5[[#This Row],[Population share of ICB]:[Population share of ICB]]</f>
        <v>0.22392236163034249</v>
      </c>
      <c r="M3445" s="98" cm="1">
        <f t="array" ref="M3445">msoa_calculations5[[#This Row],[Estimated case time (see and treat)]]*msoa_calculations5[[#This Row],[Population share of ICB]:[Population share of ICB]]</f>
        <v>0.16227002165339713</v>
      </c>
      <c r="N3445" s="94" cm="1">
        <f t="array" ref="N3445">msoa_calculations5[[#This Row],[Weighted estimate]]*msoa_calculations5[[#This Row],[Population share of ICB]:[Population share of ICB]]</f>
        <v>0.2072397933898546</v>
      </c>
    </row>
    <row r="3446" spans="1:14">
      <c r="A3446" s="63" t="s">
        <v>4216</v>
      </c>
      <c r="B3446" s="63" t="s">
        <v>13726</v>
      </c>
      <c r="C3446" s="63" t="s">
        <v>13812</v>
      </c>
      <c r="D3446" s="63" t="s">
        <v>13848</v>
      </c>
      <c r="E3446" s="72">
        <v>10070</v>
      </c>
      <c r="F3446" s="64">
        <v>1</v>
      </c>
      <c r="G3446" s="79">
        <v>0</v>
      </c>
      <c r="H3446" s="133">
        <v>91.599662780761719</v>
      </c>
      <c r="I3446" s="134">
        <v>67.1920166015625</v>
      </c>
      <c r="J3446" s="105">
        <v>84.99517822265625</v>
      </c>
      <c r="K3446" s="96">
        <f>msoa_calculations5[[#This Row],[ Pop20]]/SUMIF(msoa_calculations5[ICB26],msoa_calculations5[[#This Row],[ICB26]],msoa_calculations5[[ Pop20]])</f>
        <v>3.4508814826110872E-3</v>
      </c>
      <c r="L3446" s="98" cm="1">
        <f t="array" ref="L3446">msoa_calculations5[[#This Row],[ Estimated case time (see and convey)]]*msoa_calculations5[[#This Row],[Population share of ICB]:[Population share of ICB]]</f>
        <v>0.3160995801035506</v>
      </c>
      <c r="M3446" s="98" cm="1">
        <f t="array" ref="M3446">msoa_calculations5[[#This Row],[Estimated case time (see and treat)]]*msoa_calculations5[[#This Row],[Population share of ICB]:[Population share of ICB]]</f>
        <v>0.23187168586962878</v>
      </c>
      <c r="N3446" s="94" cm="1">
        <f t="array" ref="N3446">msoa_calculations5[[#This Row],[Weighted estimate]]*msoa_calculations5[[#This Row],[Population share of ICB]:[Population share of ICB]]</f>
        <v>0.29330828663979358</v>
      </c>
    </row>
    <row r="3447" spans="1:14">
      <c r="A3447" s="63" t="s">
        <v>2922</v>
      </c>
      <c r="B3447" s="63" t="s">
        <v>13729</v>
      </c>
      <c r="C3447" s="63" t="s">
        <v>19</v>
      </c>
      <c r="D3447" s="63" t="s">
        <v>90</v>
      </c>
      <c r="E3447" s="72">
        <v>7896</v>
      </c>
      <c r="F3447" s="64">
        <v>1</v>
      </c>
      <c r="G3447" s="79">
        <v>0</v>
      </c>
      <c r="H3447" s="133">
        <v>83.488327026367188</v>
      </c>
      <c r="I3447" s="134">
        <v>59.419334411621094</v>
      </c>
      <c r="J3447" s="105">
        <v>76.975479125976563</v>
      </c>
      <c r="K3447" s="96">
        <f>msoa_calculations5[[#This Row],[ Pop20]]/SUMIF(msoa_calculations5[ICB26],msoa_calculations5[[#This Row],[ICB26]],msoa_calculations5[[ Pop20]])</f>
        <v>3.9498445774176537E-3</v>
      </c>
      <c r="L3447" s="98" cm="1">
        <f t="array" ref="L3447">msoa_calculations5[[#This Row],[ Estimated case time (see and convey)]]*msoa_calculations5[[#This Row],[Population share of ICB]:[Population share of ICB]]</f>
        <v>0.3297659157827682</v>
      </c>
      <c r="M3447" s="98" cm="1">
        <f t="array" ref="M3447">msoa_calculations5[[#This Row],[Estimated case time (see and treat)]]*msoa_calculations5[[#This Row],[Population share of ICB]:[Population share of ICB]]</f>
        <v>0.23469713581950777</v>
      </c>
      <c r="N3447" s="94" cm="1">
        <f t="array" ref="N3447">msoa_calculations5[[#This Row],[Weighted estimate]]*msoa_calculations5[[#This Row],[Population share of ICB]:[Population share of ICB]]</f>
        <v>0.30404117881986431</v>
      </c>
    </row>
    <row r="3448" spans="1:14">
      <c r="A3448" s="63" t="s">
        <v>2920</v>
      </c>
      <c r="B3448" s="63" t="s">
        <v>13729</v>
      </c>
      <c r="C3448" s="63" t="s">
        <v>19</v>
      </c>
      <c r="D3448" s="63" t="s">
        <v>90</v>
      </c>
      <c r="E3448" s="72">
        <v>6478</v>
      </c>
      <c r="F3448" s="64">
        <v>1</v>
      </c>
      <c r="G3448" s="79">
        <v>0</v>
      </c>
      <c r="H3448" s="133">
        <v>82.216606140136719</v>
      </c>
      <c r="I3448" s="134">
        <v>58.4171142578125</v>
      </c>
      <c r="J3448" s="105">
        <v>75.776679992675781</v>
      </c>
      <c r="K3448" s="96">
        <f>msoa_calculations5[[#This Row],[ Pop20]]/SUMIF(msoa_calculations5[ICB26],msoa_calculations5[[#This Row],[ICB26]],msoa_calculations5[[ Pop20]])</f>
        <v>3.2405133197203092E-3</v>
      </c>
      <c r="L3448" s="98" cm="1">
        <f t="array" ref="L3448">msoa_calculations5[[#This Row],[ Estimated case time (see and convey)]]*msoa_calculations5[[#This Row],[Population share of ICB]:[Population share of ICB]]</f>
        <v>0.26642400729931159</v>
      </c>
      <c r="M3448" s="98" cm="1">
        <f t="array" ref="M3448">msoa_calculations5[[#This Row],[Estimated case time (see and treat)]]*msoa_calculations5[[#This Row],[Population share of ICB]:[Population share of ICB]]</f>
        <v>0.1893014368520646</v>
      </c>
      <c r="N3448" s="94" cm="1">
        <f t="array" ref="N3448">msoa_calculations5[[#This Row],[Weighted estimate]]*msoa_calculations5[[#This Row],[Population share of ICB]:[Population share of ICB]]</f>
        <v>0.24555534084044933</v>
      </c>
    </row>
    <row r="3449" spans="1:14">
      <c r="A3449" s="63" t="s">
        <v>2918</v>
      </c>
      <c r="B3449" s="63" t="s">
        <v>13729</v>
      </c>
      <c r="C3449" s="63" t="s">
        <v>19</v>
      </c>
      <c r="D3449" s="63" t="s">
        <v>90</v>
      </c>
      <c r="E3449" s="72">
        <v>6710</v>
      </c>
      <c r="F3449" s="64">
        <v>1</v>
      </c>
      <c r="G3449" s="79">
        <v>0</v>
      </c>
      <c r="H3449" s="133">
        <v>86.313735961914063</v>
      </c>
      <c r="I3449" s="134">
        <v>64.038597106933594</v>
      </c>
      <c r="J3449" s="105">
        <v>80.286285400390625</v>
      </c>
      <c r="K3449" s="96">
        <f>msoa_calculations5[[#This Row],[ Pop20]]/SUMIF(msoa_calculations5[ICB26],msoa_calculations5[[#This Row],[ICB26]],msoa_calculations5[[ Pop20]])</f>
        <v>3.3565675170304531E-3</v>
      </c>
      <c r="L3449" s="98" cm="1">
        <f t="array" ref="L3449">msoa_calculations5[[#This Row],[ Estimated case time (see and convey)]]*msoa_calculations5[[#This Row],[Population share of ICB]:[Population share of ICB]]</f>
        <v>0.28971788240330404</v>
      </c>
      <c r="M3449" s="98" cm="1">
        <f t="array" ref="M3449">msoa_calculations5[[#This Row],[Estimated case time (see and treat)]]*msoa_calculations5[[#This Row],[Population share of ICB]:[Population share of ICB]]</f>
        <v>0.21494987488533365</v>
      </c>
      <c r="N3449" s="94" cm="1">
        <f t="array" ref="N3449">msoa_calculations5[[#This Row],[Weighted estimate]]*msoa_calculations5[[#This Row],[Population share of ICB]:[Population share of ICB]]</f>
        <v>0.26948633763798746</v>
      </c>
    </row>
    <row r="3450" spans="1:14">
      <c r="A3450" s="63" t="s">
        <v>2916</v>
      </c>
      <c r="B3450" s="63" t="s">
        <v>13729</v>
      </c>
      <c r="C3450" s="63" t="s">
        <v>19</v>
      </c>
      <c r="D3450" s="63" t="s">
        <v>90</v>
      </c>
      <c r="E3450" s="72">
        <v>6311</v>
      </c>
      <c r="F3450" s="64">
        <v>1</v>
      </c>
      <c r="G3450" s="79">
        <v>0</v>
      </c>
      <c r="H3450" s="133">
        <v>86.46929931640625</v>
      </c>
      <c r="I3450" s="134">
        <v>62.107589721679688</v>
      </c>
      <c r="J3450" s="105">
        <v>79.877243041992188</v>
      </c>
      <c r="K3450" s="96">
        <f>msoa_calculations5[[#This Row],[ Pop20]]/SUMIF(msoa_calculations5[ICB26],msoa_calculations5[[#This Row],[ICB26]],msoa_calculations5[[ Pop20]])</f>
        <v>3.1569743070013695E-3</v>
      </c>
      <c r="L3450" s="98" cm="1">
        <f t="array" ref="L3450">msoa_calculations5[[#This Row],[ Estimated case time (see and convey)]]*msoa_calculations5[[#This Row],[Population share of ICB]:[Population share of ICB]]</f>
        <v>0.2729813562863056</v>
      </c>
      <c r="M3450" s="98" cm="1">
        <f t="array" ref="M3450">msoa_calculations5[[#This Row],[Estimated case time (see and treat)]]*msoa_calculations5[[#This Row],[Population share of ICB]:[Population share of ICB]]</f>
        <v>0.19607206502112512</v>
      </c>
      <c r="N3450" s="94" cm="1">
        <f t="array" ref="N3450">msoa_calculations5[[#This Row],[Weighted estimate]]*msoa_calculations5[[#This Row],[Population share of ICB]:[Population share of ICB]]</f>
        <v>0.25217040399767326</v>
      </c>
    </row>
    <row r="3451" spans="1:14">
      <c r="A3451" s="63" t="s">
        <v>2914</v>
      </c>
      <c r="B3451" s="63" t="s">
        <v>13729</v>
      </c>
      <c r="C3451" s="63" t="s">
        <v>19</v>
      </c>
      <c r="D3451" s="63" t="s">
        <v>90</v>
      </c>
      <c r="E3451" s="72">
        <v>8181</v>
      </c>
      <c r="F3451" s="64">
        <v>1</v>
      </c>
      <c r="G3451" s="79">
        <v>0</v>
      </c>
      <c r="H3451" s="133">
        <v>83.732986450195313</v>
      </c>
      <c r="I3451" s="134">
        <v>60.408863067626953</v>
      </c>
      <c r="J3451" s="105">
        <v>77.42169189453125</v>
      </c>
      <c r="K3451" s="96">
        <f>msoa_calculations5[[#This Row],[ Pop20]]/SUMIF(msoa_calculations5[ICB26],msoa_calculations5[[#This Row],[ICB26]],msoa_calculations5[[ Pop20]])</f>
        <v>4.0924111560098567E-3</v>
      </c>
      <c r="L3451" s="98" cm="1">
        <f t="array" ref="L3451">msoa_calculations5[[#This Row],[ Estimated case time (see and convey)]]*msoa_calculations5[[#This Row],[Population share of ICB]:[Population share of ICB]]</f>
        <v>0.34266980787480145</v>
      </c>
      <c r="M3451" s="98" cm="1">
        <f t="array" ref="M3451">msoa_calculations5[[#This Row],[Estimated case time (see and treat)]]*msoa_calculations5[[#This Row],[Population share of ICB]:[Population share of ICB]]</f>
        <v>0.24721790513982836</v>
      </c>
      <c r="N3451" s="94" cm="1">
        <f t="array" ref="N3451">msoa_calculations5[[#This Row],[Weighted estimate]]*msoa_calculations5[[#This Row],[Population share of ICB]:[Population share of ICB]]</f>
        <v>0.31684139562633756</v>
      </c>
    </row>
    <row r="3452" spans="1:14">
      <c r="A3452" s="63" t="s">
        <v>2912</v>
      </c>
      <c r="B3452" s="63" t="s">
        <v>13729</v>
      </c>
      <c r="C3452" s="63" t="s">
        <v>19</v>
      </c>
      <c r="D3452" s="63" t="s">
        <v>90</v>
      </c>
      <c r="E3452" s="72">
        <v>7658</v>
      </c>
      <c r="F3452" s="64">
        <v>1</v>
      </c>
      <c r="G3452" s="79">
        <v>0</v>
      </c>
      <c r="H3452" s="133">
        <v>84.665245056152344</v>
      </c>
      <c r="I3452" s="134">
        <v>60.740562438964844</v>
      </c>
      <c r="J3452" s="105">
        <v>78.191444396972656</v>
      </c>
      <c r="K3452" s="96">
        <f>msoa_calculations5[[#This Row],[ Pop20]]/SUMIF(msoa_calculations5[ICB26],msoa_calculations5[[#This Row],[ICB26]],msoa_calculations5[[ Pop20]])</f>
        <v>3.8307889784529375E-3</v>
      </c>
      <c r="L3452" s="98" cm="1">
        <f t="array" ref="L3452">msoa_calculations5[[#This Row],[ Estimated case time (see and convey)]]*msoa_calculations5[[#This Row],[Population share of ICB]:[Population share of ICB]]</f>
        <v>0.32433468761912543</v>
      </c>
      <c r="M3452" s="98" cm="1">
        <f t="array" ref="M3452">msoa_calculations5[[#This Row],[Estimated case time (see and treat)]]*msoa_calculations5[[#This Row],[Population share of ICB]:[Population share of ICB]]</f>
        <v>0.232684277136219</v>
      </c>
      <c r="N3452" s="94" cm="1">
        <f t="array" ref="N3452">msoa_calculations5[[#This Row],[Weighted estimate]]*msoa_calculations5[[#This Row],[Population share of ICB]:[Population share of ICB]]</f>
        <v>0.29953492340523852</v>
      </c>
    </row>
    <row r="3453" spans="1:14">
      <c r="A3453" s="63" t="s">
        <v>2910</v>
      </c>
      <c r="B3453" s="63" t="s">
        <v>13729</v>
      </c>
      <c r="C3453" s="63" t="s">
        <v>19</v>
      </c>
      <c r="D3453" s="63" t="s">
        <v>90</v>
      </c>
      <c r="E3453" s="72">
        <v>7739</v>
      </c>
      <c r="F3453" s="64">
        <v>1</v>
      </c>
      <c r="G3453" s="79">
        <v>0</v>
      </c>
      <c r="H3453" s="133">
        <v>87.200477600097656</v>
      </c>
      <c r="I3453" s="134">
        <v>62.881999969482422</v>
      </c>
      <c r="J3453" s="105">
        <v>80.6201171875</v>
      </c>
      <c r="K3453" s="96">
        <f>msoa_calculations5[[#This Row],[ Pop20]]/SUMIF(msoa_calculations5[ICB26],msoa_calculations5[[#This Row],[ICB26]],msoa_calculations5[[ Pop20]])</f>
        <v>3.8713079007896686E-3</v>
      </c>
      <c r="L3453" s="98" cm="1">
        <f t="array" ref="L3453">msoa_calculations5[[#This Row],[ Estimated case time (see and convey)]]*msoa_calculations5[[#This Row],[Population share of ICB]:[Population share of ICB]]</f>
        <v>0.3375798978858906</v>
      </c>
      <c r="M3453" s="98" cm="1">
        <f t="array" ref="M3453">msoa_calculations5[[#This Row],[Estimated case time (see and treat)]]*msoa_calculations5[[#This Row],[Population share of ICB]:[Population share of ICB]]</f>
        <v>0.243435583299313</v>
      </c>
      <c r="N3453" s="94" cm="1">
        <f t="array" ref="N3453">msoa_calculations5[[#This Row],[Weighted estimate]]*msoa_calculations5[[#This Row],[Population share of ICB]:[Population share of ICB]]</f>
        <v>0.31210529663055769</v>
      </c>
    </row>
    <row r="3454" spans="1:14">
      <c r="A3454" s="63" t="s">
        <v>2908</v>
      </c>
      <c r="B3454" s="63" t="s">
        <v>13729</v>
      </c>
      <c r="C3454" s="63" t="s">
        <v>19</v>
      </c>
      <c r="D3454" s="63" t="s">
        <v>90</v>
      </c>
      <c r="E3454" s="72">
        <v>7693</v>
      </c>
      <c r="F3454" s="64">
        <v>1</v>
      </c>
      <c r="G3454" s="79">
        <v>0</v>
      </c>
      <c r="H3454" s="133">
        <v>84.5272216796875</v>
      </c>
      <c r="I3454" s="134">
        <v>60.742259979248047</v>
      </c>
      <c r="J3454" s="105">
        <v>78.091224670410156</v>
      </c>
      <c r="K3454" s="96">
        <f>msoa_calculations5[[#This Row],[ Pop20]]/SUMIF(msoa_calculations5[ICB26],msoa_calculations5[[#This Row],[ICB26]],msoa_calculations5[[ Pop20]])</f>
        <v>3.8482971547712783E-3</v>
      </c>
      <c r="L3454" s="98" cm="1">
        <f t="array" ref="L3454">msoa_calculations5[[#This Row],[ Estimated case time (see and convey)]]*msoa_calculations5[[#This Row],[Population share of ICB]:[Population share of ICB]]</f>
        <v>0.32528586669066251</v>
      </c>
      <c r="M3454" s="98" cm="1">
        <f t="array" ref="M3454">msoa_calculations5[[#This Row],[Estimated case time (see and treat)]]*msoa_calculations5[[#This Row],[Population share of ICB]:[Population share of ICB]]</f>
        <v>0.23375426625251755</v>
      </c>
      <c r="N3454" s="94" cm="1">
        <f t="array" ref="N3454">msoa_calculations5[[#This Row],[Weighted estimate]]*msoa_calculations5[[#This Row],[Population share of ICB]:[Population share of ICB]]</f>
        <v>0.30051823771174407</v>
      </c>
    </row>
    <row r="3455" spans="1:14">
      <c r="A3455" s="63" t="s">
        <v>2906</v>
      </c>
      <c r="B3455" s="63" t="s">
        <v>13729</v>
      </c>
      <c r="C3455" s="63" t="s">
        <v>19</v>
      </c>
      <c r="D3455" s="63" t="s">
        <v>90</v>
      </c>
      <c r="E3455" s="72">
        <v>5675</v>
      </c>
      <c r="F3455" s="64">
        <v>1</v>
      </c>
      <c r="G3455" s="79">
        <v>0</v>
      </c>
      <c r="H3455" s="133">
        <v>87.698471069335938</v>
      </c>
      <c r="I3455" s="134">
        <v>62.308300018310547</v>
      </c>
      <c r="J3455" s="105">
        <v>80.828125</v>
      </c>
      <c r="K3455" s="96">
        <f>msoa_calculations5[[#This Row],[ Pop20]]/SUMIF(msoa_calculations5[ICB26],msoa_calculations5[[#This Row],[ICB26]],msoa_calculations5[[ Pop20]])</f>
        <v>2.8388257316166649E-3</v>
      </c>
      <c r="L3455" s="98" cm="1">
        <f t="array" ref="L3455">msoa_calculations5[[#This Row],[ Estimated case time (see and convey)]]*msoa_calculations5[[#This Row],[Population share of ICB]:[Population share of ICB]]</f>
        <v>0.24896067629507052</v>
      </c>
      <c r="M3455" s="98" cm="1">
        <f t="array" ref="M3455">msoa_calculations5[[#This Row],[Estimated case time (see and treat)]]*msoa_calculations5[[#This Row],[Population share of ICB]:[Population share of ICB]]</f>
        <v>0.17688240538527109</v>
      </c>
      <c r="N3455" s="94" cm="1">
        <f t="array" ref="N3455">msoa_calculations5[[#This Row],[Weighted estimate]]*msoa_calculations5[[#This Row],[Population share of ICB]:[Population share of ICB]]</f>
        <v>0.22945696108832825</v>
      </c>
    </row>
    <row r="3456" spans="1:14">
      <c r="A3456" s="63" t="s">
        <v>2904</v>
      </c>
      <c r="B3456" s="63" t="s">
        <v>13729</v>
      </c>
      <c r="C3456" s="63" t="s">
        <v>19</v>
      </c>
      <c r="D3456" s="63" t="s">
        <v>90</v>
      </c>
      <c r="E3456" s="72">
        <v>9025</v>
      </c>
      <c r="F3456" s="64">
        <v>1</v>
      </c>
      <c r="G3456" s="79">
        <v>0</v>
      </c>
      <c r="H3456" s="133">
        <v>86.668052673339844</v>
      </c>
      <c r="I3456" s="134">
        <v>61.673351287841797</v>
      </c>
      <c r="J3456" s="105">
        <v>79.904716491699219</v>
      </c>
      <c r="K3456" s="96">
        <f>msoa_calculations5[[#This Row],[ Pop20]]/SUMIF(msoa_calculations5[ICB26],msoa_calculations5[[#This Row],[ICB26]],msoa_calculations5[[ Pop20]])</f>
        <v>4.5146083220864146E-3</v>
      </c>
      <c r="L3456" s="98" cm="1">
        <f t="array" ref="L3456">msoa_calculations5[[#This Row],[ Estimated case time (see and convey)]]*msoa_calculations5[[#This Row],[Population share of ICB]:[Population share of ICB]]</f>
        <v>0.39127231185808381</v>
      </c>
      <c r="M3456" s="98" cm="1">
        <f t="array" ref="M3456">msoa_calculations5[[#This Row],[Estimated case time (see and treat)]]*msoa_calculations5[[#This Row],[Population share of ICB]:[Population share of ICB]]</f>
        <v>0.27843102497504946</v>
      </c>
      <c r="N3456" s="94" cm="1">
        <f t="array" ref="N3456">msoa_calculations5[[#This Row],[Weighted estimate]]*msoa_calculations5[[#This Row],[Population share of ICB]:[Population share of ICB]]</f>
        <v>0.3607384980473809</v>
      </c>
    </row>
    <row r="3457" spans="1:14">
      <c r="A3457" s="63" t="s">
        <v>2902</v>
      </c>
      <c r="B3457" s="63" t="s">
        <v>13729</v>
      </c>
      <c r="C3457" s="63" t="s">
        <v>19</v>
      </c>
      <c r="D3457" s="63" t="s">
        <v>90</v>
      </c>
      <c r="E3457" s="72">
        <v>9785</v>
      </c>
      <c r="F3457" s="64">
        <v>1</v>
      </c>
      <c r="G3457" s="79">
        <v>0</v>
      </c>
      <c r="H3457" s="133">
        <v>85.851409912109375</v>
      </c>
      <c r="I3457" s="134">
        <v>60.419185638427734</v>
      </c>
      <c r="J3457" s="105">
        <v>78.969680786132813</v>
      </c>
      <c r="K3457" s="96">
        <f>msoa_calculations5[[#This Row],[ Pop20]]/SUMIF(msoa_calculations5[ICB26],msoa_calculations5[[#This Row],[ICB26]],msoa_calculations5[[ Pop20]])</f>
        <v>4.8947858649989549E-3</v>
      </c>
      <c r="L3457" s="98" cm="1">
        <f t="array" ref="L3457">msoa_calculations5[[#This Row],[ Estimated case time (see and convey)]]*msoa_calculations5[[#This Row],[Population share of ICB]:[Population share of ICB]]</f>
        <v>0.42022426772802413</v>
      </c>
      <c r="M3457" s="98" cm="1">
        <f t="array" ref="M3457">msoa_calculations5[[#This Row],[Estimated case time (see and treat)]]*msoa_calculations5[[#This Row],[Population share of ICB]:[Population share of ICB]]</f>
        <v>0.29573897583772391</v>
      </c>
      <c r="N3457" s="94" cm="1">
        <f t="array" ref="N3457">msoa_calculations5[[#This Row],[Weighted estimate]]*msoa_calculations5[[#This Row],[Population share of ICB]:[Population share of ICB]]</f>
        <v>0.38653967727544242</v>
      </c>
    </row>
    <row r="3458" spans="1:14">
      <c r="A3458" s="63" t="s">
        <v>2900</v>
      </c>
      <c r="B3458" s="63" t="s">
        <v>13729</v>
      </c>
      <c r="C3458" s="63" t="s">
        <v>19</v>
      </c>
      <c r="D3458" s="63" t="s">
        <v>90</v>
      </c>
      <c r="E3458" s="72">
        <v>8156</v>
      </c>
      <c r="F3458" s="64">
        <v>1</v>
      </c>
      <c r="G3458" s="79">
        <v>0</v>
      </c>
      <c r="H3458" s="133">
        <v>87.0457763671875</v>
      </c>
      <c r="I3458" s="134">
        <v>61.601482391357422</v>
      </c>
      <c r="J3458" s="105">
        <v>80.160781860351563</v>
      </c>
      <c r="K3458" s="96">
        <f>msoa_calculations5[[#This Row],[ Pop20]]/SUMIF(msoa_calculations5[ICB26],msoa_calculations5[[#This Row],[ICB26]],msoa_calculations5[[ Pop20]])</f>
        <v>4.0799053157824705E-3</v>
      </c>
      <c r="L3458" s="98" cm="1">
        <f t="array" ref="L3458">msoa_calculations5[[#This Row],[ Estimated case time (see and convey)]]*msoa_calculations5[[#This Row],[Population share of ICB]:[Population share of ICB]]</f>
        <v>0.35513852571690041</v>
      </c>
      <c r="M3458" s="98" cm="1">
        <f t="array" ref="M3458">msoa_calculations5[[#This Row],[Estimated case time (see and treat)]]*msoa_calculations5[[#This Row],[Population share of ICB]:[Population share of ICB]]</f>
        <v>0.25132821546857942</v>
      </c>
      <c r="N3458" s="94" cm="1">
        <f t="array" ref="N3458">msoa_calculations5[[#This Row],[Weighted estimate]]*msoa_calculations5[[#This Row],[Population share of ICB]:[Population share of ICB]]</f>
        <v>0.32704840002932739</v>
      </c>
    </row>
    <row r="3459" spans="1:14">
      <c r="A3459" s="63" t="s">
        <v>2898</v>
      </c>
      <c r="B3459" s="63" t="s">
        <v>13729</v>
      </c>
      <c r="C3459" s="63" t="s">
        <v>19</v>
      </c>
      <c r="D3459" s="63" t="s">
        <v>90</v>
      </c>
      <c r="E3459" s="72">
        <v>10333</v>
      </c>
      <c r="F3459" s="64">
        <v>1</v>
      </c>
      <c r="G3459" s="79">
        <v>0</v>
      </c>
      <c r="H3459" s="133">
        <v>87.194503784179688</v>
      </c>
      <c r="I3459" s="134">
        <v>62.583820343017578</v>
      </c>
      <c r="J3459" s="105">
        <v>80.535079956054688</v>
      </c>
      <c r="K3459" s="96">
        <f>msoa_calculations5[[#This Row],[ Pop20]]/SUMIF(msoa_calculations5[ICB26],msoa_calculations5[[#This Row],[ICB26]],msoa_calculations5[[ Pop20]])</f>
        <v>5.1689138827832595E-3</v>
      </c>
      <c r="L3459" s="98" cm="1">
        <f t="array" ref="L3459">msoa_calculations5[[#This Row],[ Estimated case time (see and convey)]]*msoa_calculations5[[#This Row],[Population share of ICB]:[Population share of ICB]]</f>
        <v>0.45070088111244383</v>
      </c>
      <c r="M3459" s="98" cm="1">
        <f t="array" ref="M3459">msoa_calculations5[[#This Row],[Estimated case time (see and treat)]]*msoa_calculations5[[#This Row],[Population share of ICB]:[Population share of ICB]]</f>
        <v>0.32349037780863693</v>
      </c>
      <c r="N3459" s="94" cm="1">
        <f t="array" ref="N3459">msoa_calculations5[[#This Row],[Weighted estimate]]*msoa_calculations5[[#This Row],[Population share of ICB]:[Population share of ICB]]</f>
        <v>0.41627889283591091</v>
      </c>
    </row>
    <row r="3460" spans="1:14">
      <c r="A3460" s="63" t="s">
        <v>2896</v>
      </c>
      <c r="B3460" s="63" t="s">
        <v>13729</v>
      </c>
      <c r="C3460" s="63" t="s">
        <v>19</v>
      </c>
      <c r="D3460" s="63" t="s">
        <v>90</v>
      </c>
      <c r="E3460" s="72">
        <v>10564</v>
      </c>
      <c r="F3460" s="64">
        <v>1</v>
      </c>
      <c r="G3460" s="79">
        <v>0</v>
      </c>
      <c r="H3460" s="133">
        <v>87.104972839355469</v>
      </c>
      <c r="I3460" s="134">
        <v>61.334640502929688</v>
      </c>
      <c r="J3460" s="105">
        <v>80.131752014160156</v>
      </c>
      <c r="K3460" s="96">
        <f>msoa_calculations5[[#This Row],[ Pop20]]/SUMIF(msoa_calculations5[ICB26],msoa_calculations5[[#This Row],[ICB26]],msoa_calculations5[[ Pop20]])</f>
        <v>5.2844678464843082E-3</v>
      </c>
      <c r="L3460" s="98" cm="1">
        <f t="array" ref="L3460">msoa_calculations5[[#This Row],[ Estimated case time (see and convey)]]*msoa_calculations5[[#This Row],[Population share of ICB]:[Population share of ICB]]</f>
        <v>0.46030342823846293</v>
      </c>
      <c r="M3460" s="98" cm="1">
        <f t="array" ref="M3460">msoa_calculations5[[#This Row],[Estimated case time (see and treat)]]*msoa_calculations5[[#This Row],[Population share of ICB]:[Population share of ICB]]</f>
        <v>0.32412093561340605</v>
      </c>
      <c r="N3460" s="94" cm="1">
        <f t="array" ref="N3460">msoa_calculations5[[#This Row],[Weighted estimate]]*msoa_calculations5[[#This Row],[Population share of ICB]:[Population share of ICB]]</f>
        <v>0.42345366700128356</v>
      </c>
    </row>
    <row r="3461" spans="1:14">
      <c r="A3461" s="63" t="s">
        <v>2894</v>
      </c>
      <c r="B3461" s="63" t="s">
        <v>13729</v>
      </c>
      <c r="C3461" s="63" t="s">
        <v>19</v>
      </c>
      <c r="D3461" s="63" t="s">
        <v>90</v>
      </c>
      <c r="E3461" s="72">
        <v>17048</v>
      </c>
      <c r="F3461" s="64">
        <v>1</v>
      </c>
      <c r="G3461" s="79">
        <v>0</v>
      </c>
      <c r="H3461" s="133">
        <v>87.861030578613281</v>
      </c>
      <c r="I3461" s="134">
        <v>61.366180419921875</v>
      </c>
      <c r="J3461" s="105">
        <v>80.691764831542969</v>
      </c>
      <c r="K3461" s="96">
        <f>msoa_calculations5[[#This Row],[ Pop20]]/SUMIF(msoa_calculations5[ICB26],msoa_calculations5[[#This Row],[ICB26]],msoa_calculations5[[ Pop20]])</f>
        <v>8.5279825678591901E-3</v>
      </c>
      <c r="L3461" s="98" cm="1">
        <f t="array" ref="L3461">msoa_calculations5[[#This Row],[ Estimated case time (see and convey)]]*msoa_calculations5[[#This Row],[Population share of ICB]:[Population share of ICB]]</f>
        <v>0.74927733716855727</v>
      </c>
      <c r="M3461" s="98" cm="1">
        <f t="array" ref="M3461">msoa_calculations5[[#This Row],[Estimated case time (see and treat)]]*msoa_calculations5[[#This Row],[Population share of ICB]:[Population share of ICB]]</f>
        <v>0.52332971687719576</v>
      </c>
      <c r="N3461" s="94" cm="1">
        <f t="array" ref="N3461">msoa_calculations5[[#This Row],[Weighted estimate]]*msoa_calculations5[[#This Row],[Population share of ICB]:[Population share of ICB]]</f>
        <v>0.6881379638531917</v>
      </c>
    </row>
    <row r="3462" spans="1:14">
      <c r="A3462" s="63" t="s">
        <v>2892</v>
      </c>
      <c r="B3462" s="63" t="s">
        <v>13729</v>
      </c>
      <c r="C3462" s="63" t="s">
        <v>19</v>
      </c>
      <c r="D3462" s="63" t="s">
        <v>90</v>
      </c>
      <c r="E3462" s="72">
        <v>9405</v>
      </c>
      <c r="F3462" s="64">
        <v>1</v>
      </c>
      <c r="G3462" s="79">
        <v>0</v>
      </c>
      <c r="H3462" s="133">
        <v>91.169815063476563</v>
      </c>
      <c r="I3462" s="134">
        <v>65.370094299316406</v>
      </c>
      <c r="J3462" s="105">
        <v>84.188644409179688</v>
      </c>
      <c r="K3462" s="96">
        <f>msoa_calculations5[[#This Row],[ Pop20]]/SUMIF(msoa_calculations5[ICB26],msoa_calculations5[[#This Row],[ICB26]],msoa_calculations5[[ Pop20]])</f>
        <v>4.7046970935426848E-3</v>
      </c>
      <c r="L3462" s="98" cm="1">
        <f t="array" ref="L3462">msoa_calculations5[[#This Row],[ Estimated case time (see and convey)]]*msoa_calculations5[[#This Row],[Population share of ICB]:[Population share of ICB]]</f>
        <v>0.42892636394796224</v>
      </c>
      <c r="M3462" s="98" cm="1">
        <f t="array" ref="M3462">msoa_calculations5[[#This Row],[Estimated case time (see and treat)]]*msoa_calculations5[[#This Row],[Population share of ICB]:[Population share of ICB]]</f>
        <v>0.3075464926546051</v>
      </c>
      <c r="N3462" s="94" cm="1">
        <f t="array" ref="N3462">msoa_calculations5[[#This Row],[Weighted estimate]]*msoa_calculations5[[#This Row],[Population share of ICB]:[Population share of ICB]]</f>
        <v>0.3960820706611663</v>
      </c>
    </row>
    <row r="3463" spans="1:14">
      <c r="A3463" s="63" t="s">
        <v>2890</v>
      </c>
      <c r="B3463" s="63" t="s">
        <v>13729</v>
      </c>
      <c r="C3463" s="63" t="s">
        <v>19</v>
      </c>
      <c r="D3463" s="63" t="s">
        <v>90</v>
      </c>
      <c r="E3463" s="72">
        <v>12648</v>
      </c>
      <c r="F3463" s="64">
        <v>1</v>
      </c>
      <c r="G3463" s="79">
        <v>0</v>
      </c>
      <c r="H3463" s="133">
        <v>87.288063049316406</v>
      </c>
      <c r="I3463" s="134">
        <v>60.917678833007813</v>
      </c>
      <c r="J3463" s="105">
        <v>80.152481079101563</v>
      </c>
      <c r="K3463" s="96">
        <f>msoa_calculations5[[#This Row],[ Pop20]]/SUMIF(msoa_calculations5[ICB26],msoa_calculations5[[#This Row],[ICB26]],msoa_calculations5[[ Pop20]])</f>
        <v>6.3269546878392206E-3</v>
      </c>
      <c r="L3463" s="98" cm="1">
        <f t="array" ref="L3463">msoa_calculations5[[#This Row],[ Estimated case time (see and convey)]]*msoa_calculations5[[#This Row],[Population share of ICB]:[Population share of ICB]]</f>
        <v>0.55226761970227789</v>
      </c>
      <c r="M3463" s="98" cm="1">
        <f t="array" ref="M3463">msoa_calculations5[[#This Row],[Estimated case time (see and treat)]]*msoa_calculations5[[#This Row],[Population share of ICB]:[Population share of ICB]]</f>
        <v>0.38542339366478284</v>
      </c>
      <c r="N3463" s="94" cm="1">
        <f t="array" ref="N3463">msoa_calculations5[[#This Row],[Weighted estimate]]*msoa_calculations5[[#This Row],[Population share of ICB]:[Population share of ICB]]</f>
        <v>0.50712111590536602</v>
      </c>
    </row>
    <row r="3464" spans="1:14">
      <c r="A3464" s="63" t="s">
        <v>2888</v>
      </c>
      <c r="B3464" s="63" t="s">
        <v>13729</v>
      </c>
      <c r="C3464" s="63" t="s">
        <v>19</v>
      </c>
      <c r="D3464" s="63" t="s">
        <v>90</v>
      </c>
      <c r="E3464" s="72">
        <v>9439</v>
      </c>
      <c r="F3464" s="64">
        <v>1</v>
      </c>
      <c r="G3464" s="79">
        <v>0</v>
      </c>
      <c r="H3464" s="133">
        <v>87.793197631835938</v>
      </c>
      <c r="I3464" s="134">
        <v>61.432655334472656</v>
      </c>
      <c r="J3464" s="105">
        <v>80.6602783203125</v>
      </c>
      <c r="K3464" s="96">
        <f>msoa_calculations5[[#This Row],[ Pop20]]/SUMIF(msoa_calculations5[ICB26],msoa_calculations5[[#This Row],[ICB26]],msoa_calculations5[[ Pop20]])</f>
        <v>4.7217050362519299E-3</v>
      </c>
      <c r="L3464" s="98" cm="1">
        <f t="array" ref="L3464">msoa_calculations5[[#This Row],[ Estimated case time (see and convey)]]*msoa_calculations5[[#This Row],[Population share of ICB]:[Population share of ICB]]</f>
        <v>0.41453358340690077</v>
      </c>
      <c r="M3464" s="98" cm="1">
        <f t="array" ref="M3464">msoa_calculations5[[#This Row],[Estimated case time (see and treat)]]*msoa_calculations5[[#This Row],[Population share of ICB]:[Population share of ICB]]</f>
        <v>0.29006687808310855</v>
      </c>
      <c r="N3464" s="94" cm="1">
        <f t="array" ref="N3464">msoa_calculations5[[#This Row],[Weighted estimate]]*msoa_calculations5[[#This Row],[Population share of ICB]:[Population share of ICB]]</f>
        <v>0.38085404237050191</v>
      </c>
    </row>
    <row r="3465" spans="1:14">
      <c r="A3465" s="63" t="s">
        <v>2886</v>
      </c>
      <c r="B3465" s="63" t="s">
        <v>13729</v>
      </c>
      <c r="C3465" s="63" t="s">
        <v>19</v>
      </c>
      <c r="D3465" s="63" t="s">
        <v>90</v>
      </c>
      <c r="E3465" s="72">
        <v>9037</v>
      </c>
      <c r="F3465" s="64">
        <v>1</v>
      </c>
      <c r="G3465" s="79">
        <v>0</v>
      </c>
      <c r="H3465" s="133">
        <v>87.340065002441406</v>
      </c>
      <c r="I3465" s="134">
        <v>60.919219970703125</v>
      </c>
      <c r="J3465" s="105">
        <v>80.190826416015625</v>
      </c>
      <c r="K3465" s="96">
        <f>msoa_calculations5[[#This Row],[ Pop20]]/SUMIF(msoa_calculations5[ICB26],msoa_calculations5[[#This Row],[ICB26]],msoa_calculations5[[ Pop20]])</f>
        <v>4.5206111253955602E-3</v>
      </c>
      <c r="L3465" s="98" cm="1">
        <f t="array" ref="L3465">msoa_calculations5[[#This Row],[ Estimated case time (see and convey)]]*msoa_calculations5[[#This Row],[Population share of ICB]:[Population share of ICB]]</f>
        <v>0.39483046954280804</v>
      </c>
      <c r="M3465" s="98" cm="1">
        <f t="array" ref="M3465">msoa_calculations5[[#This Row],[Estimated case time (see and treat)]]*msoa_calculations5[[#This Row],[Population share of ICB]:[Population share of ICB]]</f>
        <v>0.27539210354997995</v>
      </c>
      <c r="N3465" s="94" cm="1">
        <f t="array" ref="N3465">msoa_calculations5[[#This Row],[Weighted estimate]]*msoa_calculations5[[#This Row],[Population share of ICB]:[Population share of ICB]]</f>
        <v>0.36251154205090441</v>
      </c>
    </row>
    <row r="3466" spans="1:14">
      <c r="A3466" s="63" t="s">
        <v>2884</v>
      </c>
      <c r="B3466" s="63" t="s">
        <v>13729</v>
      </c>
      <c r="C3466" s="63" t="s">
        <v>19</v>
      </c>
      <c r="D3466" s="63" t="s">
        <v>90</v>
      </c>
      <c r="E3466" s="72">
        <v>6283</v>
      </c>
      <c r="F3466" s="64">
        <v>1</v>
      </c>
      <c r="G3466" s="79">
        <v>0</v>
      </c>
      <c r="H3466" s="133">
        <v>89.429130554199219</v>
      </c>
      <c r="I3466" s="134">
        <v>63.135429382324219</v>
      </c>
      <c r="J3466" s="105">
        <v>82.314292907714844</v>
      </c>
      <c r="K3466" s="96">
        <f>msoa_calculations5[[#This Row],[ Pop20]]/SUMIF(msoa_calculations5[ICB26],msoa_calculations5[[#This Row],[ICB26]],msoa_calculations5[[ Pop20]])</f>
        <v>3.1429677659466971E-3</v>
      </c>
      <c r="L3466" s="98" cm="1">
        <f t="array" ref="L3466">msoa_calculations5[[#This Row],[ Estimated case time (see and convey)]]*msoa_calculations5[[#This Row],[Population share of ICB]:[Population share of ICB]]</f>
        <v>0.28107287466848702</v>
      </c>
      <c r="M3466" s="98" cm="1">
        <f t="array" ref="M3466">msoa_calculations5[[#This Row],[Estimated case time (see and treat)]]*msoa_calculations5[[#This Row],[Population share of ICB]:[Population share of ICB]]</f>
        <v>0.19843261943784901</v>
      </c>
      <c r="N3466" s="94" cm="1">
        <f t="array" ref="N3466">msoa_calculations5[[#This Row],[Weighted estimate]]*msoa_calculations5[[#This Row],[Population share of ICB]:[Population share of ICB]]</f>
        <v>0.25871116928564258</v>
      </c>
    </row>
    <row r="3467" spans="1:14">
      <c r="A3467" s="63" t="s">
        <v>2882</v>
      </c>
      <c r="B3467" s="63" t="s">
        <v>13729</v>
      </c>
      <c r="C3467" s="63" t="s">
        <v>19</v>
      </c>
      <c r="D3467" s="63" t="s">
        <v>90</v>
      </c>
      <c r="E3467" s="72">
        <v>7444</v>
      </c>
      <c r="F3467" s="64">
        <v>1</v>
      </c>
      <c r="G3467" s="79">
        <v>0</v>
      </c>
      <c r="H3467" s="133">
        <v>89.751358032226563</v>
      </c>
      <c r="I3467" s="134">
        <v>64.304718017578125</v>
      </c>
      <c r="J3467" s="105">
        <v>82.865730285644531</v>
      </c>
      <c r="K3467" s="96">
        <f>msoa_calculations5[[#This Row],[ Pop20]]/SUMIF(msoa_calculations5[ICB26],msoa_calculations5[[#This Row],[ICB26]],msoa_calculations5[[ Pop20]])</f>
        <v>3.7237389861065119E-3</v>
      </c>
      <c r="L3467" s="98" cm="1">
        <f t="array" ref="L3467">msoa_calculations5[[#This Row],[ Estimated case time (see and convey)]]*msoa_calculations5[[#This Row],[Population share of ICB]:[Population share of ICB]]</f>
        <v>0.33421063096060588</v>
      </c>
      <c r="M3467" s="98" cm="1">
        <f t="array" ref="M3467">msoa_calculations5[[#This Row],[Estimated case time (see and treat)]]*msoa_calculations5[[#This Row],[Population share of ICB]:[Population share of ICB]]</f>
        <v>0.23945398547264152</v>
      </c>
      <c r="N3467" s="94" cm="1">
        <f t="array" ref="N3467">msoa_calculations5[[#This Row],[Weighted estimate]]*msoa_calculations5[[#This Row],[Population share of ICB]:[Population share of ICB]]</f>
        <v>0.30857035047684161</v>
      </c>
    </row>
    <row r="3468" spans="1:14">
      <c r="A3468" s="63" t="s">
        <v>2880</v>
      </c>
      <c r="B3468" s="63" t="s">
        <v>13729</v>
      </c>
      <c r="C3468" s="63" t="s">
        <v>19</v>
      </c>
      <c r="D3468" s="63" t="s">
        <v>90</v>
      </c>
      <c r="E3468" s="72">
        <v>8538</v>
      </c>
      <c r="F3468" s="64">
        <v>1</v>
      </c>
      <c r="G3468" s="79">
        <v>0</v>
      </c>
      <c r="H3468" s="133">
        <v>92.279701232910156</v>
      </c>
      <c r="I3468" s="134">
        <v>65.605232238769531</v>
      </c>
      <c r="J3468" s="105">
        <v>85.061836242675781</v>
      </c>
      <c r="K3468" s="96">
        <f>msoa_calculations5[[#This Row],[ Pop20]]/SUMIF(msoa_calculations5[ICB26],msoa_calculations5[[#This Row],[ICB26]],msoa_calculations5[[ Pop20]])</f>
        <v>4.2709945544569311E-3</v>
      </c>
      <c r="L3468" s="98" cm="1">
        <f t="array" ref="L3468">msoa_calculations5[[#This Row],[ Estimated case time (see and convey)]]*msoa_calculations5[[#This Row],[Population share of ICB]:[Population share of ICB]]</f>
        <v>0.39412610145267185</v>
      </c>
      <c r="M3468" s="98" cm="1">
        <f t="array" ref="M3468">msoa_calculations5[[#This Row],[Estimated case time (see and treat)]]*msoa_calculations5[[#This Row],[Population share of ICB]:[Population share of ICB]]</f>
        <v>0.28019958963566699</v>
      </c>
      <c r="N3468" s="94" cm="1">
        <f t="array" ref="N3468">msoa_calculations5[[#This Row],[Weighted estimate]]*msoa_calculations5[[#This Row],[Population share of ICB]:[Population share of ICB]]</f>
        <v>0.36329863938457546</v>
      </c>
    </row>
    <row r="3469" spans="1:14">
      <c r="A3469" s="63" t="s">
        <v>2878</v>
      </c>
      <c r="B3469" s="63" t="s">
        <v>13729</v>
      </c>
      <c r="C3469" s="63" t="s">
        <v>19</v>
      </c>
      <c r="D3469" s="63" t="s">
        <v>90</v>
      </c>
      <c r="E3469" s="72">
        <v>9474</v>
      </c>
      <c r="F3469" s="64">
        <v>1</v>
      </c>
      <c r="G3469" s="79">
        <v>0</v>
      </c>
      <c r="H3469" s="133">
        <v>90.804054260253906</v>
      </c>
      <c r="I3469" s="134">
        <v>65.197502136230469</v>
      </c>
      <c r="J3469" s="105">
        <v>83.875152587890625</v>
      </c>
      <c r="K3469" s="96">
        <f>msoa_calculations5[[#This Row],[ Pop20]]/SUMIF(msoa_calculations5[ICB26],msoa_calculations5[[#This Row],[ICB26]],msoa_calculations5[[ Pop20]])</f>
        <v>4.7392132125702703E-3</v>
      </c>
      <c r="L3469" s="98" cm="1">
        <f t="array" ref="L3469">msoa_calculations5[[#This Row],[ Estimated case time (see and convey)]]*msoa_calculations5[[#This Row],[Population share of ICB]:[Population share of ICB]]</f>
        <v>0.43033977370514304</v>
      </c>
      <c r="M3469" s="98" cm="1">
        <f t="array" ref="M3469">msoa_calculations5[[#This Row],[Estimated case time (see and treat)]]*msoa_calculations5[[#This Row],[Population share of ICB]:[Population share of ICB]]</f>
        <v>0.30898486355060184</v>
      </c>
      <c r="N3469" s="94" cm="1">
        <f t="array" ref="N3469">msoa_calculations5[[#This Row],[Weighted estimate]]*msoa_calculations5[[#This Row],[Population share of ICB]:[Population share of ICB]]</f>
        <v>0.39750223135087875</v>
      </c>
    </row>
    <row r="3470" spans="1:14">
      <c r="A3470" s="63" t="s">
        <v>2876</v>
      </c>
      <c r="B3470" s="63" t="s">
        <v>13729</v>
      </c>
      <c r="C3470" s="63" t="s">
        <v>19</v>
      </c>
      <c r="D3470" s="63" t="s">
        <v>90</v>
      </c>
      <c r="E3470" s="72">
        <v>6622</v>
      </c>
      <c r="F3470" s="64">
        <v>1</v>
      </c>
      <c r="G3470" s="79">
        <v>0</v>
      </c>
      <c r="H3470" s="133">
        <v>89.649925231933594</v>
      </c>
      <c r="I3470" s="134">
        <v>63.740135192871094</v>
      </c>
      <c r="J3470" s="105">
        <v>82.638969421386719</v>
      </c>
      <c r="K3470" s="96">
        <f>msoa_calculations5[[#This Row],[ Pop20]]/SUMIF(msoa_calculations5[ICB26],msoa_calculations5[[#This Row],[ICB26]],msoa_calculations5[[ Pop20]])</f>
        <v>3.312546959430054E-3</v>
      </c>
      <c r="L3470" s="98" cm="1">
        <f t="array" ref="L3470">msoa_calculations5[[#This Row],[ Estimated case time (see and convey)]]*msoa_calculations5[[#This Row],[Population share of ICB]:[Population share of ICB]]</f>
        <v>0.2969695872401733</v>
      </c>
      <c r="M3470" s="98" cm="1">
        <f t="array" ref="M3470">msoa_calculations5[[#This Row],[Estimated case time (see and treat)]]*msoa_calculations5[[#This Row],[Population share of ICB]:[Population share of ICB]]</f>
        <v>0.21114219102680573</v>
      </c>
      <c r="N3470" s="94" cm="1">
        <f t="array" ref="N3470">msoa_calculations5[[#This Row],[Weighted estimate]]*msoa_calculations5[[#This Row],[Population share of ICB]:[Population share of ICB]]</f>
        <v>0.27374546688724777</v>
      </c>
    </row>
    <row r="3471" spans="1:14">
      <c r="A3471" s="63" t="s">
        <v>2766</v>
      </c>
      <c r="B3471" s="63" t="s">
        <v>13729</v>
      </c>
      <c r="C3471" s="63" t="s">
        <v>19</v>
      </c>
      <c r="D3471" s="63" t="s">
        <v>90</v>
      </c>
      <c r="E3471" s="72">
        <v>9271</v>
      </c>
      <c r="F3471" s="64">
        <v>1</v>
      </c>
      <c r="G3471" s="79">
        <v>0</v>
      </c>
      <c r="H3471" s="133">
        <v>85.330970764160156</v>
      </c>
      <c r="I3471" s="134">
        <v>60.541046142578125</v>
      </c>
      <c r="J3471" s="105">
        <v>78.623039245605469</v>
      </c>
      <c r="K3471" s="96">
        <f>msoa_calculations5[[#This Row],[ Pop20]]/SUMIF(msoa_calculations5[ICB26],msoa_calculations5[[#This Row],[ICB26]],msoa_calculations5[[ Pop20]])</f>
        <v>4.6376657899238945E-3</v>
      </c>
      <c r="L3471" s="98" cm="1">
        <f t="array" ref="L3471">msoa_calculations5[[#This Row],[ Estimated case time (see and convey)]]*msoa_calculations5[[#This Row],[Population share of ICB]:[Population share of ICB]]</f>
        <v>0.39573652393394154</v>
      </c>
      <c r="M3471" s="98" cm="1">
        <f t="array" ref="M3471">msoa_calculations5[[#This Row],[Estimated case time (see and treat)]]*msoa_calculations5[[#This Row],[Population share of ICB]:[Population share of ICB]]</f>
        <v>0.28076913858163854</v>
      </c>
      <c r="N3471" s="94" cm="1">
        <f t="array" ref="N3471">msoa_calculations5[[#This Row],[Weighted estimate]]*msoa_calculations5[[#This Row],[Population share of ICB]:[Population share of ICB]]</f>
        <v>0.36462737940918827</v>
      </c>
    </row>
    <row r="3472" spans="1:14">
      <c r="A3472" s="63" t="s">
        <v>2764</v>
      </c>
      <c r="B3472" s="63" t="s">
        <v>13729</v>
      </c>
      <c r="C3472" s="63" t="s">
        <v>19</v>
      </c>
      <c r="D3472" s="63" t="s">
        <v>90</v>
      </c>
      <c r="E3472" s="72">
        <v>7724</v>
      </c>
      <c r="F3472" s="64">
        <v>1</v>
      </c>
      <c r="G3472" s="79">
        <v>0</v>
      </c>
      <c r="H3472" s="133">
        <v>83.546531677246094</v>
      </c>
      <c r="I3472" s="134">
        <v>60.129505157470703</v>
      </c>
      <c r="J3472" s="105">
        <v>77.210098266601563</v>
      </c>
      <c r="K3472" s="96">
        <f>msoa_calculations5[[#This Row],[ Pop20]]/SUMIF(msoa_calculations5[ICB26],msoa_calculations5[[#This Row],[ICB26]],msoa_calculations5[[ Pop20]])</f>
        <v>3.8638043966532369E-3</v>
      </c>
      <c r="L3472" s="98" cm="1">
        <f t="array" ref="L3472">msoa_calculations5[[#This Row],[ Estimated case time (see and convey)]]*msoa_calculations5[[#This Row],[Population share of ICB]:[Population share of ICB]]</f>
        <v>0.3228074564196724</v>
      </c>
      <c r="M3472" s="98" cm="1">
        <f t="array" ref="M3472">msoa_calculations5[[#This Row],[Estimated case time (see and treat)]]*msoa_calculations5[[#This Row],[Population share of ICB]:[Population share of ICB]]</f>
        <v>0.2323286463960188</v>
      </c>
      <c r="N3472" s="94" cm="1">
        <f t="array" ref="N3472">msoa_calculations5[[#This Row],[Weighted estimate]]*msoa_calculations5[[#This Row],[Population share of ICB]:[Population share of ICB]]</f>
        <v>0.2983247171485236</v>
      </c>
    </row>
    <row r="3473" spans="1:14">
      <c r="A3473" s="63" t="s">
        <v>2762</v>
      </c>
      <c r="B3473" s="63" t="s">
        <v>13729</v>
      </c>
      <c r="C3473" s="63" t="s">
        <v>19</v>
      </c>
      <c r="D3473" s="63" t="s">
        <v>90</v>
      </c>
      <c r="E3473" s="72">
        <v>6897</v>
      </c>
      <c r="F3473" s="64">
        <v>1</v>
      </c>
      <c r="G3473" s="79">
        <v>0</v>
      </c>
      <c r="H3473" s="133">
        <v>86.608024597167969</v>
      </c>
      <c r="I3473" s="134">
        <v>61.042652130126953</v>
      </c>
      <c r="J3473" s="105">
        <v>79.690269470214844</v>
      </c>
      <c r="K3473" s="96">
        <f>msoa_calculations5[[#This Row],[ Pop20]]/SUMIF(msoa_calculations5[ICB26],msoa_calculations5[[#This Row],[ICB26]],msoa_calculations5[[ Pop20]])</f>
        <v>3.450111201931302E-3</v>
      </c>
      <c r="L3473" s="98" cm="1">
        <f t="array" ref="L3473">msoa_calculations5[[#This Row],[ Estimated case time (see and convey)]]*msoa_calculations5[[#This Row],[Population share of ICB]:[Population share of ICB]]</f>
        <v>0.29880731583983094</v>
      </c>
      <c r="M3473" s="98" cm="1">
        <f t="array" ref="M3473">msoa_calculations5[[#This Row],[Estimated case time (see and treat)]]*msoa_calculations5[[#This Row],[Population share of ICB]:[Population share of ICB]]</f>
        <v>0.21060393790974666</v>
      </c>
      <c r="N3473" s="94" cm="1">
        <f t="array" ref="N3473">msoa_calculations5[[#This Row],[Weighted estimate]]*msoa_calculations5[[#This Row],[Population share of ICB]:[Population share of ICB]]</f>
        <v>0.2749402913841123</v>
      </c>
    </row>
    <row r="3474" spans="1:14">
      <c r="A3474" s="63" t="s">
        <v>2760</v>
      </c>
      <c r="B3474" s="63" t="s">
        <v>13729</v>
      </c>
      <c r="C3474" s="63" t="s">
        <v>19</v>
      </c>
      <c r="D3474" s="63" t="s">
        <v>90</v>
      </c>
      <c r="E3474" s="72">
        <v>5930</v>
      </c>
      <c r="F3474" s="64">
        <v>1</v>
      </c>
      <c r="G3474" s="79">
        <v>0</v>
      </c>
      <c r="H3474" s="133">
        <v>82.979751586914063</v>
      </c>
      <c r="I3474" s="134">
        <v>60.069671630859375</v>
      </c>
      <c r="J3474" s="105">
        <v>76.780494689941406</v>
      </c>
      <c r="K3474" s="96">
        <f>msoa_calculations5[[#This Row],[ Pop20]]/SUMIF(msoa_calculations5[ICB26],msoa_calculations5[[#This Row],[ICB26]],msoa_calculations5[[ Pop20]])</f>
        <v>2.9663853019360042E-3</v>
      </c>
      <c r="L3474" s="98" cm="1">
        <f t="array" ref="L3474">msoa_calculations5[[#This Row],[ Estimated case time (see and convey)]]*msoa_calculations5[[#This Row],[Population share of ICB]:[Population share of ICB]]</f>
        <v>0.24614991546572268</v>
      </c>
      <c r="M3474" s="98" cm="1">
        <f t="array" ref="M3474">msoa_calculations5[[#This Row],[Estimated case time (see and treat)]]*msoa_calculations5[[#This Row],[Population share of ICB]:[Population share of ICB]]</f>
        <v>0.17818979101790342</v>
      </c>
      <c r="N3474" s="94" cm="1">
        <f t="array" ref="N3474">msoa_calculations5[[#This Row],[Weighted estimate]]*msoa_calculations5[[#This Row],[Population share of ICB]:[Population share of ICB]]</f>
        <v>0.22776053092361762</v>
      </c>
    </row>
    <row r="3475" spans="1:14">
      <c r="A3475" s="63" t="s">
        <v>2758</v>
      </c>
      <c r="B3475" s="63" t="s">
        <v>13729</v>
      </c>
      <c r="C3475" s="63" t="s">
        <v>19</v>
      </c>
      <c r="D3475" s="63" t="s">
        <v>90</v>
      </c>
      <c r="E3475" s="72">
        <v>7976</v>
      </c>
      <c r="F3475" s="64">
        <v>1</v>
      </c>
      <c r="G3475" s="79">
        <v>0</v>
      </c>
      <c r="H3475" s="133">
        <v>83.898551940917969</v>
      </c>
      <c r="I3475" s="134">
        <v>58.505718231201172</v>
      </c>
      <c r="J3475" s="105">
        <v>77.027481079101563</v>
      </c>
      <c r="K3475" s="96">
        <f>msoa_calculations5[[#This Row],[ Pop20]]/SUMIF(msoa_calculations5[ICB26],msoa_calculations5[[#This Row],[ICB26]],msoa_calculations5[[ Pop20]])</f>
        <v>3.9898632661452896E-3</v>
      </c>
      <c r="L3475" s="98" cm="1">
        <f t="array" ref="L3475">msoa_calculations5[[#This Row],[ Estimated case time (see and convey)]]*msoa_calculations5[[#This Row],[Population share of ICB]:[Population share of ICB]]</f>
        <v>0.33474375047185118</v>
      </c>
      <c r="M3475" s="98" cm="1">
        <f t="array" ref="M3475">msoa_calculations5[[#This Row],[Estimated case time (see and treat)]]*msoa_calculations5[[#This Row],[Population share of ICB]:[Population share of ICB]]</f>
        <v>0.23342981603011631</v>
      </c>
      <c r="N3475" s="94" cm="1">
        <f t="array" ref="N3475">msoa_calculations5[[#This Row],[Weighted estimate]]*msoa_calculations5[[#This Row],[Population share of ICB]:[Population share of ICB]]</f>
        <v>0.30732911724120865</v>
      </c>
    </row>
    <row r="3476" spans="1:14">
      <c r="A3476" s="63" t="s">
        <v>2756</v>
      </c>
      <c r="B3476" s="63" t="s">
        <v>13729</v>
      </c>
      <c r="C3476" s="63" t="s">
        <v>19</v>
      </c>
      <c r="D3476" s="63" t="s">
        <v>90</v>
      </c>
      <c r="E3476" s="72">
        <v>6158</v>
      </c>
      <c r="F3476" s="64">
        <v>1</v>
      </c>
      <c r="G3476" s="79">
        <v>0</v>
      </c>
      <c r="H3476" s="133">
        <v>84.895797729492188</v>
      </c>
      <c r="I3476" s="134">
        <v>61.968605041503906</v>
      </c>
      <c r="J3476" s="105">
        <v>78.691909790039063</v>
      </c>
      <c r="K3476" s="96">
        <f>msoa_calculations5[[#This Row],[ Pop20]]/SUMIF(msoa_calculations5[ICB26],msoa_calculations5[[#This Row],[ICB26]],msoa_calculations5[[ Pop20]])</f>
        <v>3.0804385648097662E-3</v>
      </c>
      <c r="L3476" s="98" cm="1">
        <f t="array" ref="L3476">msoa_calculations5[[#This Row],[ Estimated case time (see and convey)]]*msoa_calculations5[[#This Row],[Population share of ICB]:[Population share of ICB]]</f>
        <v>0.26151628931621712</v>
      </c>
      <c r="M3476" s="98" cm="1">
        <f t="array" ref="M3476">msoa_calculations5[[#This Row],[Estimated case time (see and treat)]]*msoa_calculations5[[#This Row],[Population share of ICB]:[Population share of ICB]]</f>
        <v>0.19089048077731355</v>
      </c>
      <c r="N3476" s="94" cm="1">
        <f t="array" ref="N3476">msoa_calculations5[[#This Row],[Weighted estimate]]*msoa_calculations5[[#This Row],[Population share of ICB]:[Population share of ICB]]</f>
        <v>0.24240559365576753</v>
      </c>
    </row>
    <row r="3477" spans="1:14">
      <c r="A3477" s="63" t="s">
        <v>2754</v>
      </c>
      <c r="B3477" s="63" t="s">
        <v>13729</v>
      </c>
      <c r="C3477" s="63" t="s">
        <v>19</v>
      </c>
      <c r="D3477" s="63" t="s">
        <v>90</v>
      </c>
      <c r="E3477" s="72">
        <v>8193</v>
      </c>
      <c r="F3477" s="64">
        <v>1</v>
      </c>
      <c r="G3477" s="79">
        <v>0</v>
      </c>
      <c r="H3477" s="133">
        <v>83.745376586914063</v>
      </c>
      <c r="I3477" s="134">
        <v>60.498794555664063</v>
      </c>
      <c r="J3477" s="105">
        <v>77.455062866210938</v>
      </c>
      <c r="K3477" s="96">
        <f>msoa_calculations5[[#This Row],[ Pop20]]/SUMIF(msoa_calculations5[ICB26],msoa_calculations5[[#This Row],[ICB26]],msoa_calculations5[[ Pop20]])</f>
        <v>4.0984139593190022E-3</v>
      </c>
      <c r="L3477" s="98" cm="1">
        <f t="array" ref="L3477">msoa_calculations5[[#This Row],[ Estimated case time (see and convey)]]*msoa_calculations5[[#This Row],[Population share of ICB]:[Population share of ICB]]</f>
        <v>0.34322322043223535</v>
      </c>
      <c r="M3477" s="98" cm="1">
        <f t="array" ref="M3477">msoa_calculations5[[#This Row],[Estimated case time (see and treat)]]*msoa_calculations5[[#This Row],[Population share of ICB]:[Population share of ICB]]</f>
        <v>0.24794910412890606</v>
      </c>
      <c r="N3477" s="94" cm="1">
        <f t="array" ref="N3477">msoa_calculations5[[#This Row],[Weighted estimate]]*msoa_calculations5[[#This Row],[Population share of ICB]:[Population share of ICB]]</f>
        <v>0.31744291087080978</v>
      </c>
    </row>
    <row r="3478" spans="1:14">
      <c r="A3478" s="63" t="s">
        <v>2752</v>
      </c>
      <c r="B3478" s="63" t="s">
        <v>13729</v>
      </c>
      <c r="C3478" s="63" t="s">
        <v>19</v>
      </c>
      <c r="D3478" s="63" t="s">
        <v>90</v>
      </c>
      <c r="E3478" s="72">
        <v>5714</v>
      </c>
      <c r="F3478" s="64">
        <v>1</v>
      </c>
      <c r="G3478" s="79">
        <v>0</v>
      </c>
      <c r="H3478" s="133">
        <v>88.292488098144531</v>
      </c>
      <c r="I3478" s="134">
        <v>63.598289489746094</v>
      </c>
      <c r="J3478" s="105">
        <v>81.610466003417969</v>
      </c>
      <c r="K3478" s="96">
        <f>msoa_calculations5[[#This Row],[ Pop20]]/SUMIF(msoa_calculations5[ICB26],msoa_calculations5[[#This Row],[ICB26]],msoa_calculations5[[ Pop20]])</f>
        <v>2.8583348423713876E-3</v>
      </c>
      <c r="L3478" s="98" cm="1">
        <f t="array" ref="L3478">msoa_calculations5[[#This Row],[ Estimated case time (see and convey)]]*msoa_calculations5[[#This Row],[Population share of ICB]:[Population share of ICB]]</f>
        <v>0.25236949505058759</v>
      </c>
      <c r="M3478" s="98" cm="1">
        <f t="array" ref="M3478">msoa_calculations5[[#This Row],[Estimated case time (see and treat)]]*msoa_calculations5[[#This Row],[Population share of ICB]:[Population share of ICB]]</f>
        <v>0.18178520676376328</v>
      </c>
      <c r="N3478" s="94" cm="1">
        <f t="array" ref="N3478">msoa_calculations5[[#This Row],[Weighted estimate]]*msoa_calculations5[[#This Row],[Population share of ICB]:[Population share of ICB]]</f>
        <v>0.23327003847973518</v>
      </c>
    </row>
    <row r="3479" spans="1:14">
      <c r="A3479" s="63" t="s">
        <v>2750</v>
      </c>
      <c r="B3479" s="63" t="s">
        <v>13729</v>
      </c>
      <c r="C3479" s="63" t="s">
        <v>19</v>
      </c>
      <c r="D3479" s="63" t="s">
        <v>90</v>
      </c>
      <c r="E3479" s="72">
        <v>6971</v>
      </c>
      <c r="F3479" s="64">
        <v>1</v>
      </c>
      <c r="G3479" s="79">
        <v>0</v>
      </c>
      <c r="H3479" s="133">
        <v>85.219314575195313</v>
      </c>
      <c r="I3479" s="134">
        <v>60.760482788085938</v>
      </c>
      <c r="J3479" s="105">
        <v>78.600975036621094</v>
      </c>
      <c r="K3479" s="96">
        <f>msoa_calculations5[[#This Row],[ Pop20]]/SUMIF(msoa_calculations5[ICB26],msoa_calculations5[[#This Row],[ICB26]],msoa_calculations5[[ Pop20]])</f>
        <v>3.4871284890043651E-3</v>
      </c>
      <c r="L3479" s="98" cm="1">
        <f t="array" ref="L3479">msoa_calculations5[[#This Row],[ Estimated case time (see and convey)]]*msoa_calculations5[[#This Row],[Population share of ICB]:[Population share of ICB]]</f>
        <v>0.2971706996685885</v>
      </c>
      <c r="M3479" s="98" cm="1">
        <f t="array" ref="M3479">msoa_calculations5[[#This Row],[Estimated case time (see and treat)]]*msoa_calculations5[[#This Row],[Population share of ICB]:[Population share of ICB]]</f>
        <v>0.21187961053599386</v>
      </c>
      <c r="N3479" s="94" cm="1">
        <f t="array" ref="N3479">msoa_calculations5[[#This Row],[Weighted estimate]]*msoa_calculations5[[#This Row],[Population share of ICB]:[Population share of ICB]]</f>
        <v>0.27409169931372235</v>
      </c>
    </row>
    <row r="3480" spans="1:14">
      <c r="A3480" s="63" t="s">
        <v>2748</v>
      </c>
      <c r="B3480" s="63" t="s">
        <v>13729</v>
      </c>
      <c r="C3480" s="63" t="s">
        <v>19</v>
      </c>
      <c r="D3480" s="63" t="s">
        <v>90</v>
      </c>
      <c r="E3480" s="72">
        <v>7075</v>
      </c>
      <c r="F3480" s="64">
        <v>1</v>
      </c>
      <c r="G3480" s="79">
        <v>0</v>
      </c>
      <c r="H3480" s="133">
        <v>81.882720947265625</v>
      </c>
      <c r="I3480" s="134">
        <v>58.358722686767578</v>
      </c>
      <c r="J3480" s="105">
        <v>75.517341613769531</v>
      </c>
      <c r="K3480" s="96">
        <f>msoa_calculations5[[#This Row],[ Pop20]]/SUMIF(msoa_calculations5[ICB26],msoa_calculations5[[#This Row],[ICB26]],msoa_calculations5[[ Pop20]])</f>
        <v>3.5391527843502916E-3</v>
      </c>
      <c r="L3480" s="98" cm="1">
        <f t="array" ref="L3480">msoa_calculations5[[#This Row],[ Estimated case time (see and convey)]]*msoa_calculations5[[#This Row],[Population share of ICB]:[Population share of ICB]]</f>
        <v>0.2897954598306931</v>
      </c>
      <c r="M3480" s="98" cm="1">
        <f t="array" ref="M3480">msoa_calculations5[[#This Row],[Estimated case time (see and treat)]]*msoa_calculations5[[#This Row],[Population share of ICB]:[Population share of ICB]]</f>
        <v>0.206540435888</v>
      </c>
      <c r="N3480" s="94" cm="1">
        <f t="array" ref="N3480">msoa_calculations5[[#This Row],[Weighted estimate]]*msoa_calculations5[[#This Row],[Population share of ICB]:[Population share of ICB]]</f>
        <v>0.26726740983910457</v>
      </c>
    </row>
    <row r="3481" spans="1:14">
      <c r="A3481" s="63" t="s">
        <v>2746</v>
      </c>
      <c r="B3481" s="63" t="s">
        <v>13729</v>
      </c>
      <c r="C3481" s="63" t="s">
        <v>19</v>
      </c>
      <c r="D3481" s="63" t="s">
        <v>90</v>
      </c>
      <c r="E3481" s="72">
        <v>7804</v>
      </c>
      <c r="F3481" s="64">
        <v>1</v>
      </c>
      <c r="G3481" s="79">
        <v>0</v>
      </c>
      <c r="H3481" s="133">
        <v>83.998565673828125</v>
      </c>
      <c r="I3481" s="134">
        <v>60.685420989990234</v>
      </c>
      <c r="J3481" s="105">
        <v>77.690238952636719</v>
      </c>
      <c r="K3481" s="96">
        <f>msoa_calculations5[[#This Row],[ Pop20]]/SUMIF(msoa_calculations5[ICB26],msoa_calculations5[[#This Row],[ICB26]],msoa_calculations5[[ Pop20]])</f>
        <v>3.9038230853808728E-3</v>
      </c>
      <c r="L3481" s="98" cm="1">
        <f t="array" ref="L3481">msoa_calculations5[[#This Row],[ Estimated case time (see and convey)]]*msoa_calculations5[[#This Row],[Population share of ICB]:[Population share of ICB]]</f>
        <v>0.32791553981637156</v>
      </c>
      <c r="M3481" s="98" cm="1">
        <f t="array" ref="M3481">msoa_calculations5[[#This Row],[Estimated case time (see and treat)]]*msoa_calculations5[[#This Row],[Population share of ICB]:[Population share of ICB]]</f>
        <v>0.23690514740678087</v>
      </c>
      <c r="N3481" s="94" cm="1">
        <f t="array" ref="N3481">msoa_calculations5[[#This Row],[Weighted estimate]]*msoa_calculations5[[#This Row],[Population share of ICB]:[Population share of ICB]]</f>
        <v>0.30328894833205955</v>
      </c>
    </row>
    <row r="3482" spans="1:14">
      <c r="A3482" s="63" t="s">
        <v>2744</v>
      </c>
      <c r="B3482" s="63" t="s">
        <v>13729</v>
      </c>
      <c r="C3482" s="63" t="s">
        <v>19</v>
      </c>
      <c r="D3482" s="63" t="s">
        <v>90</v>
      </c>
      <c r="E3482" s="72">
        <v>7418</v>
      </c>
      <c r="F3482" s="64">
        <v>1</v>
      </c>
      <c r="G3482" s="79">
        <v>0</v>
      </c>
      <c r="H3482" s="133">
        <v>84.539154052734375</v>
      </c>
      <c r="I3482" s="134">
        <v>59.787887573242188</v>
      </c>
      <c r="J3482" s="105">
        <v>77.841690063476563</v>
      </c>
      <c r="K3482" s="96">
        <f>msoa_calculations5[[#This Row],[ Pop20]]/SUMIF(msoa_calculations5[ICB26],msoa_calculations5[[#This Row],[ICB26]],msoa_calculations5[[ Pop20]])</f>
        <v>3.7107329122700299E-3</v>
      </c>
      <c r="L3482" s="98" cm="1">
        <f t="array" ref="L3482">msoa_calculations5[[#This Row],[ Estimated case time (see and convey)]]*msoa_calculations5[[#This Row],[Population share of ICB]:[Population share of ICB]]</f>
        <v>0.3137022213189477</v>
      </c>
      <c r="M3482" s="98" cm="1">
        <f t="array" ref="M3482">msoa_calculations5[[#This Row],[Estimated case time (see and treat)]]*msoa_calculations5[[#This Row],[Population share of ICB]:[Population share of ICB]]</f>
        <v>0.22185688217313013</v>
      </c>
      <c r="N3482" s="94" cm="1">
        <f t="array" ref="N3482">msoa_calculations5[[#This Row],[Weighted estimate]]*msoa_calculations5[[#This Row],[Population share of ICB]:[Population share of ICB]]</f>
        <v>0.28884972126526542</v>
      </c>
    </row>
    <row r="3483" spans="1:14">
      <c r="A3483" s="63" t="s">
        <v>2742</v>
      </c>
      <c r="B3483" s="63" t="s">
        <v>13729</v>
      </c>
      <c r="C3483" s="63" t="s">
        <v>19</v>
      </c>
      <c r="D3483" s="63" t="s">
        <v>90</v>
      </c>
      <c r="E3483" s="72">
        <v>8699</v>
      </c>
      <c r="F3483" s="64">
        <v>1</v>
      </c>
      <c r="G3483" s="79">
        <v>0</v>
      </c>
      <c r="H3483" s="133">
        <v>84.428909301757813</v>
      </c>
      <c r="I3483" s="134">
        <v>59.338615417480469</v>
      </c>
      <c r="J3483" s="105">
        <v>77.639701843261719</v>
      </c>
      <c r="K3483" s="96">
        <f>msoa_calculations5[[#This Row],[ Pop20]]/SUMIF(msoa_calculations5[ICB26],msoa_calculations5[[#This Row],[ICB26]],msoa_calculations5[[ Pop20]])</f>
        <v>4.351532165521298E-3</v>
      </c>
      <c r="L3483" s="98" cm="1">
        <f t="array" ref="L3483">msoa_calculations5[[#This Row],[ Estimated case time (see and convey)]]*msoa_calculations5[[#This Row],[Population share of ICB]:[Population share of ICB]]</f>
        <v>0.36739511452647944</v>
      </c>
      <c r="M3483" s="98" cm="1">
        <f t="array" ref="M3483">msoa_calculations5[[#This Row],[Estimated case time (see and treat)]]*msoa_calculations5[[#This Row],[Population share of ICB]:[Population share of ICB]]</f>
        <v>0.25821389364666425</v>
      </c>
      <c r="N3483" s="94" cm="1">
        <f t="array" ref="N3483">msoa_calculations5[[#This Row],[Weighted estimate]]*msoa_calculations5[[#This Row],[Population share of ICB]:[Population share of ICB]]</f>
        <v>0.3378516598924366</v>
      </c>
    </row>
    <row r="3484" spans="1:14">
      <c r="A3484" s="63" t="s">
        <v>2740</v>
      </c>
      <c r="B3484" s="63" t="s">
        <v>13729</v>
      </c>
      <c r="C3484" s="63" t="s">
        <v>19</v>
      </c>
      <c r="D3484" s="63" t="s">
        <v>90</v>
      </c>
      <c r="E3484" s="72">
        <v>8398</v>
      </c>
      <c r="F3484" s="64">
        <v>1</v>
      </c>
      <c r="G3484" s="79">
        <v>0</v>
      </c>
      <c r="H3484" s="133">
        <v>87.047317504882813</v>
      </c>
      <c r="I3484" s="134">
        <v>62.341350555419922</v>
      </c>
      <c r="J3484" s="105">
        <v>80.362106323242188</v>
      </c>
      <c r="K3484" s="96">
        <f>msoa_calculations5[[#This Row],[ Pop20]]/SUMIF(msoa_calculations5[ICB26],msoa_calculations5[[#This Row],[ICB26]],msoa_calculations5[[ Pop20]])</f>
        <v>4.2009618491835685E-3</v>
      </c>
      <c r="L3484" s="98" cm="1">
        <f t="array" ref="L3484">msoa_calculations5[[#This Row],[ Estimated case time (see and convey)]]*msoa_calculations5[[#This Row],[Population share of ICB]:[Population share of ICB]]</f>
        <v>0.36568245991178172</v>
      </c>
      <c r="M3484" s="98" cm="1">
        <f t="array" ref="M3484">msoa_calculations5[[#This Row],[Estimated case time (see and treat)]]*msoa_calculations5[[#This Row],[Population share of ICB]:[Population share of ICB]]</f>
        <v>0.26189363530989795</v>
      </c>
      <c r="N3484" s="94" cm="1">
        <f t="array" ref="N3484">msoa_calculations5[[#This Row],[Weighted estimate]]*msoa_calculations5[[#This Row],[Population share of ICB]:[Population share of ICB]]</f>
        <v>0.33759814278397404</v>
      </c>
    </row>
    <row r="3485" spans="1:14">
      <c r="A3485" s="63" t="s">
        <v>2738</v>
      </c>
      <c r="B3485" s="63" t="s">
        <v>13729</v>
      </c>
      <c r="C3485" s="63" t="s">
        <v>19</v>
      </c>
      <c r="D3485" s="63" t="s">
        <v>90</v>
      </c>
      <c r="E3485" s="72">
        <v>7792</v>
      </c>
      <c r="F3485" s="64">
        <v>1</v>
      </c>
      <c r="G3485" s="79">
        <v>0</v>
      </c>
      <c r="H3485" s="133">
        <v>83.059150695800781</v>
      </c>
      <c r="I3485" s="134">
        <v>59.758193969726563</v>
      </c>
      <c r="J3485" s="105">
        <v>76.754127502441406</v>
      </c>
      <c r="K3485" s="96">
        <f>msoa_calculations5[[#This Row],[ Pop20]]/SUMIF(msoa_calculations5[ICB26],msoa_calculations5[[#This Row],[ICB26]],msoa_calculations5[[ Pop20]])</f>
        <v>3.8978202820717277E-3</v>
      </c>
      <c r="L3485" s="98" cm="1">
        <f t="array" ref="L3485">msoa_calculations5[[#This Row],[ Estimated case time (see and convey)]]*msoa_calculations5[[#This Row],[Population share of ICB]:[Population share of ICB]]</f>
        <v>0.32374964219374436</v>
      </c>
      <c r="M3485" s="98" cm="1">
        <f t="array" ref="M3485">msoa_calculations5[[#This Row],[Estimated case time (see and treat)]]*msoa_calculations5[[#This Row],[Population share of ICB]:[Population share of ICB]]</f>
        <v>0.23292670047517661</v>
      </c>
      <c r="N3485" s="94" cm="1">
        <f t="array" ref="N3485">msoa_calculations5[[#This Row],[Weighted estimate]]*msoa_calculations5[[#This Row],[Population share of ICB]:[Population share of ICB]]</f>
        <v>0.29917379491173551</v>
      </c>
    </row>
    <row r="3486" spans="1:14">
      <c r="A3486" s="63" t="s">
        <v>2736</v>
      </c>
      <c r="B3486" s="63" t="s">
        <v>13729</v>
      </c>
      <c r="C3486" s="63" t="s">
        <v>19</v>
      </c>
      <c r="D3486" s="63" t="s">
        <v>90</v>
      </c>
      <c r="E3486" s="72">
        <v>7665</v>
      </c>
      <c r="F3486" s="64">
        <v>1</v>
      </c>
      <c r="G3486" s="79">
        <v>0</v>
      </c>
      <c r="H3486" s="133">
        <v>92.270103454589844</v>
      </c>
      <c r="I3486" s="134">
        <v>65.788291931152344</v>
      </c>
      <c r="J3486" s="105">
        <v>85.1043701171875</v>
      </c>
      <c r="K3486" s="96">
        <f>msoa_calculations5[[#This Row],[ Pop20]]/SUMIF(msoa_calculations5[ICB26],msoa_calculations5[[#This Row],[ICB26]],msoa_calculations5[[ Pop20]])</f>
        <v>3.8342906137166055E-3</v>
      </c>
      <c r="L3486" s="98" cm="1">
        <f t="array" ref="L3486">msoa_calculations5[[#This Row],[ Estimated case time (see and convey)]]*msoa_calculations5[[#This Row],[Population share of ICB]:[Population share of ICB]]</f>
        <v>0.35379039160259396</v>
      </c>
      <c r="M3486" s="98" cm="1">
        <f t="array" ref="M3486">msoa_calculations5[[#This Row],[Estimated case time (see and treat)]]*msoa_calculations5[[#This Row],[Population share of ICB]:[Population share of ICB]]</f>
        <v>0.25225143024406532</v>
      </c>
      <c r="N3486" s="94" cm="1">
        <f t="array" ref="N3486">msoa_calculations5[[#This Row],[Weighted estimate]]*msoa_calculations5[[#This Row],[Population share of ICB]:[Population share of ICB]]</f>
        <v>0.32631488752659599</v>
      </c>
    </row>
    <row r="3487" spans="1:14">
      <c r="A3487" s="63" t="s">
        <v>2734</v>
      </c>
      <c r="B3487" s="63" t="s">
        <v>13729</v>
      </c>
      <c r="C3487" s="63" t="s">
        <v>19</v>
      </c>
      <c r="D3487" s="63" t="s">
        <v>90</v>
      </c>
      <c r="E3487" s="72">
        <v>7455</v>
      </c>
      <c r="F3487" s="64">
        <v>1</v>
      </c>
      <c r="G3487" s="79">
        <v>0</v>
      </c>
      <c r="H3487" s="133">
        <v>83.657585144042969</v>
      </c>
      <c r="I3487" s="134">
        <v>58.072948455810547</v>
      </c>
      <c r="J3487" s="105">
        <v>76.734619140625</v>
      </c>
      <c r="K3487" s="96">
        <f>msoa_calculations5[[#This Row],[ Pop20]]/SUMIF(msoa_calculations5[ICB26],msoa_calculations5[[#This Row],[ICB26]],msoa_calculations5[[ Pop20]])</f>
        <v>3.7292415558065617E-3</v>
      </c>
      <c r="L3487" s="98" cm="1">
        <f t="array" ref="L3487">msoa_calculations5[[#This Row],[ Estimated case time (see and convey)]]*msoa_calculations5[[#This Row],[Population share of ICB]:[Population share of ICB]]</f>
        <v>0.31197934297759072</v>
      </c>
      <c r="M3487" s="98" cm="1">
        <f t="array" ref="M3487">msoa_calculations5[[#This Row],[Estimated case time (see and treat)]]*msoa_calculations5[[#This Row],[Population share of ICB]:[Population share of ICB]]</f>
        <v>0.2165680526496212</v>
      </c>
      <c r="N3487" s="94" cm="1">
        <f t="array" ref="N3487">msoa_calculations5[[#This Row],[Weighted estimate]]*msoa_calculations5[[#This Row],[Population share of ICB]:[Population share of ICB]]</f>
        <v>0.28616193046820837</v>
      </c>
    </row>
    <row r="3488" spans="1:14">
      <c r="A3488" s="63" t="s">
        <v>2732</v>
      </c>
      <c r="B3488" s="63" t="s">
        <v>13729</v>
      </c>
      <c r="C3488" s="63" t="s">
        <v>19</v>
      </c>
      <c r="D3488" s="63" t="s">
        <v>90</v>
      </c>
      <c r="E3488" s="72">
        <v>6132</v>
      </c>
      <c r="F3488" s="64">
        <v>1</v>
      </c>
      <c r="G3488" s="79">
        <v>0</v>
      </c>
      <c r="H3488" s="133">
        <v>93.198280334472656</v>
      </c>
      <c r="I3488" s="134">
        <v>67.016593933105469</v>
      </c>
      <c r="J3488" s="105">
        <v>86.113754272460938</v>
      </c>
      <c r="K3488" s="96">
        <f>msoa_calculations5[[#This Row],[ Pop20]]/SUMIF(msoa_calculations5[ICB26],msoa_calculations5[[#This Row],[ICB26]],msoa_calculations5[[ Pop20]])</f>
        <v>3.0674324909732843E-3</v>
      </c>
      <c r="L3488" s="98" cm="1">
        <f t="array" ref="L3488">msoa_calculations5[[#This Row],[ Estimated case time (see and convey)]]*msoa_calculations5[[#This Row],[Population share of ICB]:[Population share of ICB]]</f>
        <v>0.28587943320079789</v>
      </c>
      <c r="M3488" s="98" cm="1">
        <f t="array" ref="M3488">msoa_calculations5[[#This Row],[Estimated case time (see and treat)]]*msoa_calculations5[[#This Row],[Population share of ICB]:[Population share of ICB]]</f>
        <v>0.2055688776647708</v>
      </c>
      <c r="N3488" s="94" cm="1">
        <f t="array" ref="N3488">msoa_calculations5[[#This Row],[Weighted estimate]]*msoa_calculations5[[#This Row],[Population share of ICB]:[Population share of ICB]]</f>
        <v>0.26414812777503616</v>
      </c>
    </row>
    <row r="3489" spans="1:14">
      <c r="A3489" s="63" t="s">
        <v>2730</v>
      </c>
      <c r="B3489" s="63" t="s">
        <v>13729</v>
      </c>
      <c r="C3489" s="63" t="s">
        <v>19</v>
      </c>
      <c r="D3489" s="63" t="s">
        <v>90</v>
      </c>
      <c r="E3489" s="72">
        <v>7707</v>
      </c>
      <c r="F3489" s="64">
        <v>1</v>
      </c>
      <c r="G3489" s="79">
        <v>0</v>
      </c>
      <c r="H3489" s="133">
        <v>84.23553466796875</v>
      </c>
      <c r="I3489" s="134">
        <v>59.666748046875</v>
      </c>
      <c r="J3489" s="105">
        <v>77.587448120117188</v>
      </c>
      <c r="K3489" s="96">
        <f>msoa_calculations5[[#This Row],[ Pop20]]/SUMIF(msoa_calculations5[ICB26],msoa_calculations5[[#This Row],[ICB26]],msoa_calculations5[[ Pop20]])</f>
        <v>3.8553004252986143E-3</v>
      </c>
      <c r="L3489" s="98" cm="1">
        <f t="array" ref="L3489">msoa_calculations5[[#This Row],[ Estimated case time (see and convey)]]*msoa_calculations5[[#This Row],[Population share of ICB]:[Population share of ICB]]</f>
        <v>0.32475329263067609</v>
      </c>
      <c r="M3489" s="98" cm="1">
        <f t="array" ref="M3489">msoa_calculations5[[#This Row],[Estimated case time (see and treat)]]*msoa_calculations5[[#This Row],[Population share of ICB]:[Population share of ICB]]</f>
        <v>0.23003323912130244</v>
      </c>
      <c r="N3489" s="94" cm="1">
        <f t="array" ref="N3489">msoa_calculations5[[#This Row],[Weighted estimate]]*msoa_calculations5[[#This Row],[Population share of ICB]:[Population share of ICB]]</f>
        <v>0.29912292173532196</v>
      </c>
    </row>
    <row r="3490" spans="1:14">
      <c r="A3490" s="63" t="s">
        <v>2728</v>
      </c>
      <c r="B3490" s="63" t="s">
        <v>13729</v>
      </c>
      <c r="C3490" s="63" t="s">
        <v>19</v>
      </c>
      <c r="D3490" s="63" t="s">
        <v>90</v>
      </c>
      <c r="E3490" s="72">
        <v>9052</v>
      </c>
      <c r="F3490" s="64">
        <v>1</v>
      </c>
      <c r="G3490" s="79">
        <v>0</v>
      </c>
      <c r="H3490" s="133">
        <v>82.75933837890625</v>
      </c>
      <c r="I3490" s="134">
        <v>58.610000610351563</v>
      </c>
      <c r="J3490" s="105">
        <v>76.224746704101563</v>
      </c>
      <c r="K3490" s="96">
        <f>msoa_calculations5[[#This Row],[ Pop20]]/SUMIF(msoa_calculations5[ICB26],msoa_calculations5[[#This Row],[ICB26]],msoa_calculations5[[ Pop20]])</f>
        <v>4.5281146295319914E-3</v>
      </c>
      <c r="L3490" s="98" cm="1">
        <f t="array" ref="L3490">msoa_calculations5[[#This Row],[ Estimated case time (see and convey)]]*msoa_calculations5[[#This Row],[Population share of ICB]:[Population share of ICB]]</f>
        <v>0.3747437708439138</v>
      </c>
      <c r="M3490" s="98" cm="1">
        <f t="array" ref="M3490">msoa_calculations5[[#This Row],[Estimated case time (see and treat)]]*msoa_calculations5[[#This Row],[Population share of ICB]:[Population share of ICB]]</f>
        <v>0.26539280120061187</v>
      </c>
      <c r="N3490" s="94" cm="1">
        <f t="array" ref="N3490">msoa_calculations5[[#This Row],[Weighted estimate]]*msoa_calculations5[[#This Row],[Population share of ICB]:[Population share of ICB]]</f>
        <v>0.34515439068321274</v>
      </c>
    </row>
    <row r="3491" spans="1:14">
      <c r="A3491" s="63" t="s">
        <v>2726</v>
      </c>
      <c r="B3491" s="63" t="s">
        <v>13729</v>
      </c>
      <c r="C3491" s="63" t="s">
        <v>19</v>
      </c>
      <c r="D3491" s="63" t="s">
        <v>90</v>
      </c>
      <c r="E3491" s="72">
        <v>8020</v>
      </c>
      <c r="F3491" s="64">
        <v>1</v>
      </c>
      <c r="G3491" s="79">
        <v>0</v>
      </c>
      <c r="H3491" s="133">
        <v>84.630355834960938</v>
      </c>
      <c r="I3491" s="134">
        <v>60.049224853515625</v>
      </c>
      <c r="J3491" s="105">
        <v>77.978927612304688</v>
      </c>
      <c r="K3491" s="96">
        <f>msoa_calculations5[[#This Row],[ Pop20]]/SUMIF(msoa_calculations5[ICB26],msoa_calculations5[[#This Row],[ICB26]],msoa_calculations5[[ Pop20]])</f>
        <v>4.0118735449454898E-3</v>
      </c>
      <c r="L3491" s="98" cm="1">
        <f t="array" ref="L3491">msoa_calculations5[[#This Row],[ Estimated case time (see and convey)]]*msoa_calculations5[[#This Row],[Population share of ICB]:[Population share of ICB]]</f>
        <v>0.33952628567360293</v>
      </c>
      <c r="M3491" s="98" cm="1">
        <f t="array" ref="M3491">msoa_calculations5[[#This Row],[Estimated case time (see and treat)]]*msoa_calculations5[[#This Row],[Population share of ICB]:[Population share of ICB]]</f>
        <v>0.24090989658430254</v>
      </c>
      <c r="N3491" s="94" cm="1">
        <f t="array" ref="N3491">msoa_calculations5[[#This Row],[Weighted estimate]]*msoa_calculations5[[#This Row],[Population share of ICB]:[Population share of ICB]]</f>
        <v>0.31284159675102452</v>
      </c>
    </row>
    <row r="3492" spans="1:14">
      <c r="A3492" s="63" t="s">
        <v>2724</v>
      </c>
      <c r="B3492" s="63" t="s">
        <v>13729</v>
      </c>
      <c r="C3492" s="63" t="s">
        <v>19</v>
      </c>
      <c r="D3492" s="63" t="s">
        <v>90</v>
      </c>
      <c r="E3492" s="72">
        <v>12399</v>
      </c>
      <c r="F3492" s="64">
        <v>1</v>
      </c>
      <c r="G3492" s="79">
        <v>0</v>
      </c>
      <c r="H3492" s="133">
        <v>84.873466491699219</v>
      </c>
      <c r="I3492" s="134">
        <v>58.440101623535156</v>
      </c>
      <c r="J3492" s="105">
        <v>77.720840454101563</v>
      </c>
      <c r="K3492" s="96">
        <f>msoa_calculations5[[#This Row],[ Pop20]]/SUMIF(msoa_calculations5[ICB26],msoa_calculations5[[#This Row],[ICB26]],msoa_calculations5[[ Pop20]])</f>
        <v>6.2023965191744541E-3</v>
      </c>
      <c r="L3492" s="98" cm="1">
        <f t="array" ref="L3492">msoa_calculations5[[#This Row],[ Estimated case time (see and convey)]]*msoa_calculations5[[#This Row],[Population share of ICB]:[Population share of ICB]]</f>
        <v>0.52641889313838486</v>
      </c>
      <c r="M3492" s="98" cm="1">
        <f t="array" ref="M3492">msoa_calculations5[[#This Row],[Estimated case time (see and treat)]]*msoa_calculations5[[#This Row],[Population share of ICB]:[Population share of ICB]]</f>
        <v>0.36246868289001583</v>
      </c>
      <c r="N3492" s="94" cm="1">
        <f t="array" ref="N3492">msoa_calculations5[[#This Row],[Weighted estimate]]*msoa_calculations5[[#This Row],[Population share of ICB]:[Population share of ICB]]</f>
        <v>0.48205547029983264</v>
      </c>
    </row>
    <row r="3493" spans="1:14">
      <c r="A3493" s="63" t="s">
        <v>2722</v>
      </c>
      <c r="B3493" s="63" t="s">
        <v>13729</v>
      </c>
      <c r="C3493" s="63" t="s">
        <v>19</v>
      </c>
      <c r="D3493" s="63" t="s">
        <v>90</v>
      </c>
      <c r="E3493" s="72">
        <v>11362</v>
      </c>
      <c r="F3493" s="64">
        <v>1</v>
      </c>
      <c r="G3493" s="79">
        <v>0</v>
      </c>
      <c r="H3493" s="133">
        <v>83.65594482421875</v>
      </c>
      <c r="I3493" s="134">
        <v>58.194812774658203</v>
      </c>
      <c r="J3493" s="105">
        <v>76.766395568847656</v>
      </c>
      <c r="K3493" s="96">
        <f>msoa_calculations5[[#This Row],[ Pop20]]/SUMIF(msoa_calculations5[ICB26],msoa_calculations5[[#This Row],[ICB26]],msoa_calculations5[[ Pop20]])</f>
        <v>5.6836542665424754E-3</v>
      </c>
      <c r="L3493" s="98" cm="1">
        <f t="array" ref="L3493">msoa_calculations5[[#This Row],[ Estimated case time (see and convey)]]*msoa_calculations5[[#This Row],[Population share of ICB]:[Population share of ICB]]</f>
        <v>0.47547146772181281</v>
      </c>
      <c r="M3493" s="98" cm="1">
        <f t="array" ref="M3493">msoa_calculations5[[#This Row],[Estimated case time (see and treat)]]*msoa_calculations5[[#This Row],[Population share of ICB]:[Population share of ICB]]</f>
        <v>0.33075919591732666</v>
      </c>
      <c r="N3493" s="94" cm="1">
        <f t="array" ref="N3493">msoa_calculations5[[#This Row],[Weighted estimate]]*msoa_calculations5[[#This Row],[Population share of ICB]:[Population share of ICB]]</f>
        <v>0.43631365170196834</v>
      </c>
    </row>
    <row r="3494" spans="1:14">
      <c r="A3494" s="63" t="s">
        <v>2720</v>
      </c>
      <c r="B3494" s="63" t="s">
        <v>13729</v>
      </c>
      <c r="C3494" s="63" t="s">
        <v>19</v>
      </c>
      <c r="D3494" s="63" t="s">
        <v>90</v>
      </c>
      <c r="E3494" s="72">
        <v>6048</v>
      </c>
      <c r="F3494" s="64">
        <v>1</v>
      </c>
      <c r="G3494" s="79">
        <v>0</v>
      </c>
      <c r="H3494" s="133">
        <v>89.178131103515625</v>
      </c>
      <c r="I3494" s="134">
        <v>64.080841064453125</v>
      </c>
      <c r="J3494" s="105">
        <v>82.387031555175781</v>
      </c>
      <c r="K3494" s="96">
        <f>msoa_calculations5[[#This Row],[ Pop20]]/SUMIF(msoa_calculations5[ICB26],msoa_calculations5[[#This Row],[ICB26]],msoa_calculations5[[ Pop20]])</f>
        <v>3.025412867809267E-3</v>
      </c>
      <c r="L3494" s="98" cm="1">
        <f t="array" ref="L3494">msoa_calculations5[[#This Row],[ Estimated case time (see and convey)]]*msoa_calculations5[[#This Row],[Population share of ICB]:[Population share of ICB]]</f>
        <v>0.26980066536775799</v>
      </c>
      <c r="M3494" s="98" cm="1">
        <f t="array" ref="M3494">msoa_calculations5[[#This Row],[Estimated case time (see and treat)]]*msoa_calculations5[[#This Row],[Population share of ICB]:[Population share of ICB]]</f>
        <v>0.19387100113643696</v>
      </c>
      <c r="N3494" s="94" cm="1">
        <f t="array" ref="N3494">msoa_calculations5[[#This Row],[Weighted estimate]]*msoa_calculations5[[#This Row],[Population share of ICB]:[Population share of ICB]]</f>
        <v>0.24925478540763693</v>
      </c>
    </row>
    <row r="3495" spans="1:14">
      <c r="A3495" s="63" t="s">
        <v>2718</v>
      </c>
      <c r="B3495" s="63" t="s">
        <v>13729</v>
      </c>
      <c r="C3495" s="63" t="s">
        <v>19</v>
      </c>
      <c r="D3495" s="63" t="s">
        <v>90</v>
      </c>
      <c r="E3495" s="72">
        <v>7553</v>
      </c>
      <c r="F3495" s="64">
        <v>1</v>
      </c>
      <c r="G3495" s="79">
        <v>0</v>
      </c>
      <c r="H3495" s="133">
        <v>95.548301696777344</v>
      </c>
      <c r="I3495" s="134">
        <v>67.373886108398438</v>
      </c>
      <c r="J3495" s="105">
        <v>87.924560546875</v>
      </c>
      <c r="K3495" s="96">
        <f>msoa_calculations5[[#This Row],[ Pop20]]/SUMIF(msoa_calculations5[ICB26],msoa_calculations5[[#This Row],[ICB26]],msoa_calculations5[[ Pop20]])</f>
        <v>3.7782644494979154E-3</v>
      </c>
      <c r="L3495" s="98" cm="1">
        <f t="array" ref="L3495">msoa_calculations5[[#This Row],[ Estimated case time (see and convey)]]*msoa_calculations5[[#This Row],[Population share of ICB]:[Population share of ICB]]</f>
        <v>0.36100675151083517</v>
      </c>
      <c r="M3495" s="98" cm="1">
        <f t="array" ref="M3495">msoa_calculations5[[#This Row],[Estimated case time (see and treat)]]*msoa_calculations5[[#This Row],[Population share of ICB]:[Population share of ICB]]</f>
        <v>0.25455635870788329</v>
      </c>
      <c r="N3495" s="94" cm="1">
        <f t="array" ref="N3495">msoa_calculations5[[#This Row],[Weighted estimate]]*msoa_calculations5[[#This Row],[Population share of ICB]:[Population share of ICB]]</f>
        <v>0.33220224135198478</v>
      </c>
    </row>
    <row r="3496" spans="1:14">
      <c r="A3496" s="63" t="s">
        <v>2716</v>
      </c>
      <c r="B3496" s="63" t="s">
        <v>13729</v>
      </c>
      <c r="C3496" s="63" t="s">
        <v>19</v>
      </c>
      <c r="D3496" s="63" t="s">
        <v>90</v>
      </c>
      <c r="E3496" s="72">
        <v>7240</v>
      </c>
      <c r="F3496" s="64">
        <v>1</v>
      </c>
      <c r="G3496" s="79">
        <v>0</v>
      </c>
      <c r="H3496" s="133">
        <v>91.612640380859375</v>
      </c>
      <c r="I3496" s="134">
        <v>66.040641784667969</v>
      </c>
      <c r="J3496" s="105">
        <v>84.693092346191406</v>
      </c>
      <c r="K3496" s="96">
        <f>msoa_calculations5[[#This Row],[ Pop20]]/SUMIF(msoa_calculations5[ICB26],msoa_calculations5[[#This Row],[ICB26]],msoa_calculations5[[ Pop20]])</f>
        <v>3.6216913298510404E-3</v>
      </c>
      <c r="L3496" s="98" cm="1">
        <f t="array" ref="L3496">msoa_calculations5[[#This Row],[ Estimated case time (see and convey)]]*msoa_calculations5[[#This Row],[Population share of ICB]:[Population share of ICB]]</f>
        <v>0.33179270537211969</v>
      </c>
      <c r="M3496" s="98" cm="1">
        <f t="array" ref="M3496">msoa_calculations5[[#This Row],[Estimated case time (see and treat)]]*msoa_calculations5[[#This Row],[Population share of ICB]:[Population share of ICB]]</f>
        <v>0.23917881976933031</v>
      </c>
      <c r="N3496" s="94" cm="1">
        <f t="array" ref="N3496">msoa_calculations5[[#This Row],[Weighted estimate]]*msoa_calculations5[[#This Row],[Population share of ICB]:[Population share of ICB]]</f>
        <v>0.3067322382484749</v>
      </c>
    </row>
    <row r="3497" spans="1:14">
      <c r="A3497" s="63" t="s">
        <v>2714</v>
      </c>
      <c r="B3497" s="63" t="s">
        <v>13729</v>
      </c>
      <c r="C3497" s="63" t="s">
        <v>19</v>
      </c>
      <c r="D3497" s="63" t="s">
        <v>90</v>
      </c>
      <c r="E3497" s="72">
        <v>6518</v>
      </c>
      <c r="F3497" s="64">
        <v>1</v>
      </c>
      <c r="G3497" s="79">
        <v>0</v>
      </c>
      <c r="H3497" s="133">
        <v>95.800209045410156</v>
      </c>
      <c r="I3497" s="134">
        <v>66.479049682617188</v>
      </c>
      <c r="J3497" s="105">
        <v>87.866172790527344</v>
      </c>
      <c r="K3497" s="96">
        <f>msoa_calculations5[[#This Row],[ Pop20]]/SUMIF(msoa_calculations5[ICB26],msoa_calculations5[[#This Row],[ICB26]],msoa_calculations5[[ Pop20]])</f>
        <v>3.2605226640841272E-3</v>
      </c>
      <c r="L3497" s="98" cm="1">
        <f t="array" ref="L3497">msoa_calculations5[[#This Row],[ Estimated case time (see and convey)]]*msoa_calculations5[[#This Row],[Population share of ICB]:[Population share of ICB]]</f>
        <v>0.31235875281655701</v>
      </c>
      <c r="M3497" s="98" cm="1">
        <f t="array" ref="M3497">msoa_calculations5[[#This Row],[Estimated case time (see and treat)]]*msoa_calculations5[[#This Row],[Population share of ICB]:[Population share of ICB]]</f>
        <v>0.21675644817694803</v>
      </c>
      <c r="N3497" s="94" cm="1">
        <f t="array" ref="N3497">msoa_calculations5[[#This Row],[Weighted estimate]]*msoa_calculations5[[#This Row],[Population share of ICB]:[Population share of ICB]]</f>
        <v>0.28648964778984648</v>
      </c>
    </row>
    <row r="3498" spans="1:14">
      <c r="A3498" s="63" t="s">
        <v>2712</v>
      </c>
      <c r="B3498" s="63" t="s">
        <v>13729</v>
      </c>
      <c r="C3498" s="63" t="s">
        <v>19</v>
      </c>
      <c r="D3498" s="63" t="s">
        <v>90</v>
      </c>
      <c r="E3498" s="72">
        <v>8005</v>
      </c>
      <c r="F3498" s="64">
        <v>1</v>
      </c>
      <c r="G3498" s="79">
        <v>0</v>
      </c>
      <c r="H3498" s="133">
        <v>89.88140869140625</v>
      </c>
      <c r="I3498" s="134">
        <v>63.6973876953125</v>
      </c>
      <c r="J3498" s="105">
        <v>82.796249389648438</v>
      </c>
      <c r="K3498" s="96">
        <f>msoa_calculations5[[#This Row],[ Pop20]]/SUMIF(msoa_calculations5[ICB26],msoa_calculations5[[#This Row],[ICB26]],msoa_calculations5[[ Pop20]])</f>
        <v>4.0043700408090577E-3</v>
      </c>
      <c r="L3498" s="98" cm="1">
        <f t="array" ref="L3498">msoa_calculations5[[#This Row],[ Estimated case time (see and convey)]]*msoa_calculations5[[#This Row],[Population share of ICB]:[Population share of ICB]]</f>
        <v>0.35991842018958203</v>
      </c>
      <c r="M3498" s="98" cm="1">
        <f t="array" ref="M3498">msoa_calculations5[[#This Row],[Estimated case time (see and treat)]]*msoa_calculations5[[#This Row],[Population share of ICB]:[Population share of ICB]]</f>
        <v>0.25506791096490888</v>
      </c>
      <c r="N3498" s="94" cm="1">
        <f t="array" ref="N3498">msoa_calculations5[[#This Row],[Weighted estimate]]*msoa_calculations5[[#This Row],[Population share of ICB]:[Population share of ICB]]</f>
        <v>0.33154682054726342</v>
      </c>
    </row>
    <row r="3499" spans="1:14">
      <c r="A3499" s="63" t="s">
        <v>2710</v>
      </c>
      <c r="B3499" s="63" t="s">
        <v>13729</v>
      </c>
      <c r="C3499" s="63" t="s">
        <v>19</v>
      </c>
      <c r="D3499" s="63" t="s">
        <v>90</v>
      </c>
      <c r="E3499" s="72">
        <v>14524</v>
      </c>
      <c r="F3499" s="64">
        <v>1</v>
      </c>
      <c r="G3499" s="79">
        <v>0</v>
      </c>
      <c r="H3499" s="133">
        <v>86.4901123046875</v>
      </c>
      <c r="I3499" s="134">
        <v>59.720458984375</v>
      </c>
      <c r="J3499" s="105">
        <v>79.246490478515625</v>
      </c>
      <c r="K3499" s="96">
        <f>msoa_calculations5[[#This Row],[ Pop20]]/SUMIF(msoa_calculations5[ICB26],msoa_calculations5[[#This Row],[ICB26]],msoa_calculations5[[ Pop20]])</f>
        <v>7.265392938502281E-3</v>
      </c>
      <c r="L3499" s="98" cm="1">
        <f t="array" ref="L3499">msoa_calculations5[[#This Row],[ Estimated case time (see and convey)]]*msoa_calculations5[[#This Row],[Population share of ICB]:[Population share of ICB]]</f>
        <v>0.62838465118874576</v>
      </c>
      <c r="M3499" s="98" cm="1">
        <f t="array" ref="M3499">msoa_calculations5[[#This Row],[Estimated case time (see and treat)]]*msoa_calculations5[[#This Row],[Population share of ICB]:[Population share of ICB]]</f>
        <v>0.43389260098919324</v>
      </c>
      <c r="N3499" s="94" cm="1">
        <f t="array" ref="N3499">msoa_calculations5[[#This Row],[Weighted estimate]]*msoa_calculations5[[#This Row],[Population share of ICB]:[Population share of ICB]]</f>
        <v>0.57575689232369565</v>
      </c>
    </row>
    <row r="3500" spans="1:14">
      <c r="A3500" s="63" t="s">
        <v>2708</v>
      </c>
      <c r="B3500" s="63" t="s">
        <v>13729</v>
      </c>
      <c r="C3500" s="63" t="s">
        <v>19</v>
      </c>
      <c r="D3500" s="63" t="s">
        <v>90</v>
      </c>
      <c r="E3500" s="72">
        <v>5991</v>
      </c>
      <c r="F3500" s="64">
        <v>1</v>
      </c>
      <c r="G3500" s="79">
        <v>0</v>
      </c>
      <c r="H3500" s="133">
        <v>91.696121215820313</v>
      </c>
      <c r="I3500" s="134">
        <v>65.331512451171875</v>
      </c>
      <c r="J3500" s="105">
        <v>84.562095642089844</v>
      </c>
      <c r="K3500" s="96">
        <f>msoa_calculations5[[#This Row],[ Pop20]]/SUMIF(msoa_calculations5[ICB26],msoa_calculations5[[#This Row],[ICB26]],msoa_calculations5[[ Pop20]])</f>
        <v>2.9968995520908265E-3</v>
      </c>
      <c r="L3500" s="98" cm="1">
        <f t="array" ref="L3500">msoa_calculations5[[#This Row],[ Estimated case time (see and convey)]]*msoa_calculations5[[#This Row],[Population share of ICB]:[Population share of ICB]]</f>
        <v>0.27480406460015805</v>
      </c>
      <c r="M3500" s="98" cm="1">
        <f t="array" ref="M3500">msoa_calculations5[[#This Row],[Estimated case time (see and treat)]]*msoa_calculations5[[#This Row],[Population share of ICB]:[Population share of ICB]]</f>
        <v>0.19579198040233325</v>
      </c>
      <c r="N3500" s="94" cm="1">
        <f t="array" ref="N3500">msoa_calculations5[[#This Row],[Weighted estimate]]*msoa_calculations5[[#This Row],[Population share of ICB]:[Population share of ICB]]</f>
        <v>0.25342410655364067</v>
      </c>
    </row>
    <row r="3501" spans="1:14">
      <c r="A3501" s="63" t="s">
        <v>2706</v>
      </c>
      <c r="B3501" s="63" t="s">
        <v>13729</v>
      </c>
      <c r="C3501" s="63" t="s">
        <v>19</v>
      </c>
      <c r="D3501" s="63" t="s">
        <v>90</v>
      </c>
      <c r="E3501" s="72">
        <v>9163</v>
      </c>
      <c r="F3501" s="64">
        <v>1</v>
      </c>
      <c r="G3501" s="79">
        <v>0</v>
      </c>
      <c r="H3501" s="133">
        <v>90.990043640136719</v>
      </c>
      <c r="I3501" s="134">
        <v>64.872016906738281</v>
      </c>
      <c r="J3501" s="105">
        <v>83.922744750976563</v>
      </c>
      <c r="K3501" s="96">
        <f>msoa_calculations5[[#This Row],[ Pop20]]/SUMIF(msoa_calculations5[ICB26],msoa_calculations5[[#This Row],[ICB26]],msoa_calculations5[[ Pop20]])</f>
        <v>4.5836405601415858E-3</v>
      </c>
      <c r="L3501" s="98" cm="1">
        <f t="array" ref="L3501">msoa_calculations5[[#This Row],[ Estimated case time (see and convey)]]*msoa_calculations5[[#This Row],[Population share of ICB]:[Population share of ICB]]</f>
        <v>0.41706565459798361</v>
      </c>
      <c r="M3501" s="98" cm="1">
        <f t="array" ref="M3501">msoa_calculations5[[#This Row],[Estimated case time (see and treat)]]*msoa_calculations5[[#This Row],[Population share of ICB]:[Population share of ICB]]</f>
        <v>0.29735000791191629</v>
      </c>
      <c r="N3501" s="94" cm="1">
        <f t="array" ref="N3501">msoa_calculations5[[#This Row],[Weighted estimate]]*msoa_calculations5[[#This Row],[Population share of ICB]:[Population share of ICB]]</f>
        <v>0.38467169675898555</v>
      </c>
    </row>
    <row r="3502" spans="1:14">
      <c r="A3502" s="63" t="s">
        <v>2704</v>
      </c>
      <c r="B3502" s="63" t="s">
        <v>13729</v>
      </c>
      <c r="C3502" s="63" t="s">
        <v>19</v>
      </c>
      <c r="D3502" s="63" t="s">
        <v>90</v>
      </c>
      <c r="E3502" s="72">
        <v>6018</v>
      </c>
      <c r="F3502" s="64">
        <v>1</v>
      </c>
      <c r="G3502" s="79">
        <v>0</v>
      </c>
      <c r="H3502" s="133">
        <v>91.659980773925781</v>
      </c>
      <c r="I3502" s="134">
        <v>64.371109008789063</v>
      </c>
      <c r="J3502" s="105">
        <v>84.275863647460938</v>
      </c>
      <c r="K3502" s="96">
        <f>msoa_calculations5[[#This Row],[ Pop20]]/SUMIF(msoa_calculations5[ICB26],msoa_calculations5[[#This Row],[ICB26]],msoa_calculations5[[ Pop20]])</f>
        <v>3.0104058595364037E-3</v>
      </c>
      <c r="L3502" s="98" cm="1">
        <f t="array" ref="L3502">msoa_calculations5[[#This Row],[ Estimated case time (see and convey)]]*msoa_calculations5[[#This Row],[Population share of ICB]:[Population share of ICB]]</f>
        <v>0.27593374320682029</v>
      </c>
      <c r="M3502" s="98" cm="1">
        <f t="array" ref="M3502">msoa_calculations5[[#This Row],[Estimated case time (see and treat)]]*msoa_calculations5[[#This Row],[Population share of ICB]:[Population share of ICB]]</f>
        <v>0.19378316374491517</v>
      </c>
      <c r="N3502" s="94" cm="1">
        <f t="array" ref="N3502">msoa_calculations5[[#This Row],[Weighted estimate]]*msoa_calculations5[[#This Row],[Population share of ICB]:[Population share of ICB]]</f>
        <v>0.25370455374180739</v>
      </c>
    </row>
    <row r="3503" spans="1:14">
      <c r="A3503" s="63" t="s">
        <v>3186</v>
      </c>
      <c r="B3503" s="63" t="s">
        <v>13729</v>
      </c>
      <c r="C3503" s="63" t="s">
        <v>19</v>
      </c>
      <c r="D3503" s="63" t="s">
        <v>90</v>
      </c>
      <c r="E3503" s="72">
        <v>7891</v>
      </c>
      <c r="F3503" s="64">
        <v>1</v>
      </c>
      <c r="G3503" s="79">
        <v>0</v>
      </c>
      <c r="H3503" s="133">
        <v>88.25750732421875</v>
      </c>
      <c r="I3503" s="134">
        <v>63.893024444580078</v>
      </c>
      <c r="J3503" s="105">
        <v>81.664703369140625</v>
      </c>
      <c r="K3503" s="96">
        <f>msoa_calculations5[[#This Row],[ Pop20]]/SUMIF(msoa_calculations5[ICB26],msoa_calculations5[[#This Row],[ICB26]],msoa_calculations5[[ Pop20]])</f>
        <v>3.9473434093721766E-3</v>
      </c>
      <c r="L3503" s="98" cm="1">
        <f t="array" ref="L3503">msoa_calculations5[[#This Row],[ Estimated case time (see and convey)]]*msoa_calculations5[[#This Row],[Population share of ICB]:[Population share of ICB]]</f>
        <v>0.3483826898638715</v>
      </c>
      <c r="M3503" s="98" cm="1">
        <f t="array" ref="M3503">msoa_calculations5[[#This Row],[Estimated case time (see and treat)]]*msoa_calculations5[[#This Row],[Population share of ICB]:[Population share of ICB]]</f>
        <v>0.25220770894616856</v>
      </c>
      <c r="N3503" s="94" cm="1">
        <f t="array" ref="N3503">msoa_calculations5[[#This Row],[Weighted estimate]]*msoa_calculations5[[#This Row],[Population share of ICB]:[Population share of ICB]]</f>
        <v>0.32235862862251102</v>
      </c>
    </row>
    <row r="3504" spans="1:14">
      <c r="A3504" s="63" t="s">
        <v>3184</v>
      </c>
      <c r="B3504" s="63" t="s">
        <v>13729</v>
      </c>
      <c r="C3504" s="63" t="s">
        <v>19</v>
      </c>
      <c r="D3504" s="63" t="s">
        <v>90</v>
      </c>
      <c r="E3504" s="72">
        <v>8640</v>
      </c>
      <c r="F3504" s="64">
        <v>1</v>
      </c>
      <c r="G3504" s="79">
        <v>0</v>
      </c>
      <c r="H3504" s="133">
        <v>91.379707336425781</v>
      </c>
      <c r="I3504" s="134">
        <v>66.605438232421875</v>
      </c>
      <c r="J3504" s="105">
        <v>84.676017761230469</v>
      </c>
      <c r="K3504" s="96">
        <f>msoa_calculations5[[#This Row],[ Pop20]]/SUMIF(msoa_calculations5[ICB26],msoa_calculations5[[#This Row],[ICB26]],msoa_calculations5[[ Pop20]])</f>
        <v>4.3220183825846675E-3</v>
      </c>
      <c r="L3504" s="98" cm="1">
        <f t="array" ref="L3504">msoa_calculations5[[#This Row],[ Estimated case time (see and convey)]]*msoa_calculations5[[#This Row],[Population share of ICB]:[Population share of ICB]]</f>
        <v>0.3949447749032392</v>
      </c>
      <c r="M3504" s="98" cm="1">
        <f t="array" ref="M3504">msoa_calculations5[[#This Row],[Estimated case time (see and treat)]]*msoa_calculations5[[#This Row],[Population share of ICB]:[Population share of ICB]]</f>
        <v>0.28786992842063497</v>
      </c>
      <c r="N3504" s="94" cm="1">
        <f t="array" ref="N3504">msoa_calculations5[[#This Row],[Weighted estimate]]*msoa_calculations5[[#This Row],[Population share of ICB]:[Population share of ICB]]</f>
        <v>0.3659713053281039</v>
      </c>
    </row>
    <row r="3505" spans="1:14">
      <c r="A3505" s="63" t="s">
        <v>3182</v>
      </c>
      <c r="B3505" s="63" t="s">
        <v>13729</v>
      </c>
      <c r="C3505" s="63" t="s">
        <v>19</v>
      </c>
      <c r="D3505" s="63" t="s">
        <v>90</v>
      </c>
      <c r="E3505" s="72">
        <v>7536</v>
      </c>
      <c r="F3505" s="64">
        <v>1</v>
      </c>
      <c r="G3505" s="79">
        <v>0</v>
      </c>
      <c r="H3505" s="133">
        <v>94.608283996582031</v>
      </c>
      <c r="I3505" s="134">
        <v>68.426856994628906</v>
      </c>
      <c r="J3505" s="105">
        <v>87.523826599121094</v>
      </c>
      <c r="K3505" s="96">
        <f>msoa_calculations5[[#This Row],[ Pop20]]/SUMIF(msoa_calculations5[ICB26],msoa_calculations5[[#This Row],[ICB26]],msoa_calculations5[[ Pop20]])</f>
        <v>3.7697604781432928E-3</v>
      </c>
      <c r="L3505" s="98" cm="1">
        <f t="array" ref="L3505">msoa_calculations5[[#This Row],[ Estimated case time (see and convey)]]*msoa_calculations5[[#This Row],[Population share of ICB]:[Population share of ICB]]</f>
        <v>0.3566505699152715</v>
      </c>
      <c r="M3505" s="98" cm="1">
        <f t="array" ref="M3505">msoa_calculations5[[#This Row],[Estimated case time (see and treat)]]*msoa_calculations5[[#This Row],[Population share of ICB]:[Population share of ICB]]</f>
        <v>0.25795286114191496</v>
      </c>
      <c r="N3505" s="94" cm="1">
        <f t="array" ref="N3505">msoa_calculations5[[#This Row],[Weighted estimate]]*msoa_calculations5[[#This Row],[Population share of ICB]:[Population share of ICB]]</f>
        <v>0.3299438624092334</v>
      </c>
    </row>
    <row r="3506" spans="1:14">
      <c r="A3506" s="63" t="s">
        <v>3180</v>
      </c>
      <c r="B3506" s="63" t="s">
        <v>13729</v>
      </c>
      <c r="C3506" s="63" t="s">
        <v>19</v>
      </c>
      <c r="D3506" s="63" t="s">
        <v>90</v>
      </c>
      <c r="E3506" s="72">
        <v>6521</v>
      </c>
      <c r="F3506" s="64">
        <v>1</v>
      </c>
      <c r="G3506" s="79">
        <v>0</v>
      </c>
      <c r="H3506" s="133">
        <v>94.678680419921875</v>
      </c>
      <c r="I3506" s="134">
        <v>67.743766784667969</v>
      </c>
      <c r="J3506" s="105">
        <v>87.390335083007813</v>
      </c>
      <c r="K3506" s="96">
        <f>msoa_calculations5[[#This Row],[ Pop20]]/SUMIF(msoa_calculations5[ICB26],msoa_calculations5[[#This Row],[ICB26]],msoa_calculations5[[ Pop20]])</f>
        <v>3.2620233649114138E-3</v>
      </c>
      <c r="L3506" s="98" cm="1">
        <f t="array" ref="L3506">msoa_calculations5[[#This Row],[ Estimated case time (see and convey)]]*msoa_calculations5[[#This Row],[Population share of ICB]:[Population share of ICB]]</f>
        <v>0.30884406768876593</v>
      </c>
      <c r="M3506" s="98" cm="1">
        <f t="array" ref="M3506">msoa_calculations5[[#This Row],[Estimated case time (see and treat)]]*msoa_calculations5[[#This Row],[Population share of ICB]:[Population share of ICB]]</f>
        <v>0.22098175007869666</v>
      </c>
      <c r="N3506" s="94" cm="1">
        <f t="array" ref="N3506">msoa_calculations5[[#This Row],[Weighted estimate]]*msoa_calculations5[[#This Row],[Population share of ICB]:[Population share of ICB]]</f>
        <v>0.28506931490820914</v>
      </c>
    </row>
    <row r="3507" spans="1:14">
      <c r="A3507" s="63" t="s">
        <v>3178</v>
      </c>
      <c r="B3507" s="63" t="s">
        <v>13729</v>
      </c>
      <c r="C3507" s="63" t="s">
        <v>19</v>
      </c>
      <c r="D3507" s="63" t="s">
        <v>90</v>
      </c>
      <c r="E3507" s="72">
        <v>6753</v>
      </c>
      <c r="F3507" s="64">
        <v>1</v>
      </c>
      <c r="G3507" s="79">
        <v>0</v>
      </c>
      <c r="H3507" s="133">
        <v>94.588882446289063</v>
      </c>
      <c r="I3507" s="134">
        <v>69.649589538574219</v>
      </c>
      <c r="J3507" s="105">
        <v>87.840538024902344</v>
      </c>
      <c r="K3507" s="96">
        <f>msoa_calculations5[[#This Row],[ Pop20]]/SUMIF(msoa_calculations5[ICB26],msoa_calculations5[[#This Row],[ICB26]],msoa_calculations5[[ Pop20]])</f>
        <v>3.3780775622215577E-3</v>
      </c>
      <c r="L3507" s="98" cm="1">
        <f t="array" ref="L3507">msoa_calculations5[[#This Row],[ Estimated case time (see and convey)]]*msoa_calculations5[[#This Row],[Population share of ICB]:[Population share of ICB]]</f>
        <v>0.31952858142742163</v>
      </c>
      <c r="M3507" s="98" cm="1">
        <f t="array" ref="M3507">msoa_calculations5[[#This Row],[Estimated case time (see and treat)]]*msoa_calculations5[[#This Row],[Population share of ICB]:[Population share of ICB]]</f>
        <v>0.23528171563819891</v>
      </c>
      <c r="N3507" s="94" cm="1">
        <f t="array" ref="N3507">msoa_calculations5[[#This Row],[Weighted estimate]]*msoa_calculations5[[#This Row],[Population share of ICB]:[Population share of ICB]]</f>
        <v>0.29673215055539215</v>
      </c>
    </row>
    <row r="3508" spans="1:14">
      <c r="A3508" s="63" t="s">
        <v>3176</v>
      </c>
      <c r="B3508" s="63" t="s">
        <v>13729</v>
      </c>
      <c r="C3508" s="63" t="s">
        <v>19</v>
      </c>
      <c r="D3508" s="63" t="s">
        <v>90</v>
      </c>
      <c r="E3508" s="72">
        <v>7844</v>
      </c>
      <c r="F3508" s="64">
        <v>1</v>
      </c>
      <c r="G3508" s="79">
        <v>0</v>
      </c>
      <c r="H3508" s="133">
        <v>97.418251037597656</v>
      </c>
      <c r="I3508" s="134">
        <v>69.7144775390625</v>
      </c>
      <c r="J3508" s="105">
        <v>89.921859741210938</v>
      </c>
      <c r="K3508" s="96">
        <f>msoa_calculations5[[#This Row],[ Pop20]]/SUMIF(msoa_calculations5[ICB26],msoa_calculations5[[#This Row],[ICB26]],msoa_calculations5[[ Pop20]])</f>
        <v>3.9238324297446907E-3</v>
      </c>
      <c r="L3508" s="98" cm="1">
        <f t="array" ref="L3508">msoa_calculations5[[#This Row],[ Estimated case time (see and convey)]]*msoa_calculations5[[#This Row],[Population share of ICB]:[Population share of ICB]]</f>
        <v>0.38225289267033508</v>
      </c>
      <c r="M3508" s="98" cm="1">
        <f t="array" ref="M3508">msoa_calculations5[[#This Row],[Estimated case time (see and treat)]]*msoa_calculations5[[#This Row],[Population share of ICB]:[Population share of ICB]]</f>
        <v>0.27354792779048126</v>
      </c>
      <c r="N3508" s="94" cm="1">
        <f t="array" ref="N3508">msoa_calculations5[[#This Row],[Weighted estimate]]*msoa_calculations5[[#This Row],[Population share of ICB]:[Population share of ICB]]</f>
        <v>0.35283830939551702</v>
      </c>
    </row>
    <row r="3509" spans="1:14">
      <c r="A3509" s="63" t="s">
        <v>3174</v>
      </c>
      <c r="B3509" s="63" t="s">
        <v>13729</v>
      </c>
      <c r="C3509" s="63" t="s">
        <v>19</v>
      </c>
      <c r="D3509" s="63" t="s">
        <v>90</v>
      </c>
      <c r="E3509" s="72">
        <v>8803</v>
      </c>
      <c r="F3509" s="64">
        <v>1</v>
      </c>
      <c r="G3509" s="79">
        <v>0</v>
      </c>
      <c r="H3509" s="133">
        <v>95.23724365234375</v>
      </c>
      <c r="I3509" s="134">
        <v>67.292343139648438</v>
      </c>
      <c r="J3509" s="105">
        <v>87.675605773925781</v>
      </c>
      <c r="K3509" s="96">
        <f>msoa_calculations5[[#This Row],[ Pop20]]/SUMIF(msoa_calculations5[ICB26],msoa_calculations5[[#This Row],[ICB26]],msoa_calculations5[[ Pop20]])</f>
        <v>4.4035564608672249E-3</v>
      </c>
      <c r="L3509" s="98" cm="1">
        <f t="array" ref="L3509">msoa_calculations5[[#This Row],[ Estimated case time (see and convey)]]*msoa_calculations5[[#This Row],[Population share of ICB]:[Population share of ICB]]</f>
        <v>0.41938257960046443</v>
      </c>
      <c r="M3509" s="98" cm="1">
        <f t="array" ref="M3509">msoa_calculations5[[#This Row],[Estimated case time (see and treat)]]*msoa_calculations5[[#This Row],[Population share of ICB]:[Population share of ICB]]</f>
        <v>0.29632563239949317</v>
      </c>
      <c r="N3509" s="94" cm="1">
        <f t="array" ref="N3509">msoa_calculations5[[#This Row],[Weighted estimate]]*msoa_calculations5[[#This Row],[Population share of ICB]:[Population share of ICB]]</f>
        <v>0.38608448026621867</v>
      </c>
    </row>
    <row r="3510" spans="1:14">
      <c r="A3510" s="63" t="s">
        <v>3172</v>
      </c>
      <c r="B3510" s="63" t="s">
        <v>13729</v>
      </c>
      <c r="C3510" s="63" t="s">
        <v>19</v>
      </c>
      <c r="D3510" s="63" t="s">
        <v>90</v>
      </c>
      <c r="E3510" s="72">
        <v>8641</v>
      </c>
      <c r="F3510" s="64">
        <v>1</v>
      </c>
      <c r="G3510" s="79">
        <v>0</v>
      </c>
      <c r="H3510" s="133">
        <v>88.651618957519531</v>
      </c>
      <c r="I3510" s="134">
        <v>64.295333862304688</v>
      </c>
      <c r="J3510" s="105">
        <v>82.061027526855469</v>
      </c>
      <c r="K3510" s="96">
        <f>msoa_calculations5[[#This Row],[ Pop20]]/SUMIF(msoa_calculations5[ICB26],msoa_calculations5[[#This Row],[ICB26]],msoa_calculations5[[ Pop20]])</f>
        <v>4.3225186161937627E-3</v>
      </c>
      <c r="L3510" s="98" cm="1">
        <f t="array" ref="L3510">msoa_calculations5[[#This Row],[ Estimated case time (see and convey)]]*msoa_calculations5[[#This Row],[Population share of ICB]:[Population share of ICB]]</f>
        <v>0.38319827329959405</v>
      </c>
      <c r="M3510" s="98" cm="1">
        <f t="array" ref="M3510">msoa_calculations5[[#This Row],[Estimated case time (see and treat)]]*msoa_calculations5[[#This Row],[Population share of ICB]:[Population share of ICB]]</f>
        <v>0.27791777755420521</v>
      </c>
      <c r="N3510" s="94" cm="1">
        <f t="array" ref="N3510">msoa_calculations5[[#This Row],[Weighted estimate]]*msoa_calculations5[[#This Row],[Population share of ICB]:[Population share of ICB]]</f>
        <v>0.35471031914882156</v>
      </c>
    </row>
    <row r="3511" spans="1:14">
      <c r="A3511" s="63" t="s">
        <v>3170</v>
      </c>
      <c r="B3511" s="63" t="s">
        <v>13729</v>
      </c>
      <c r="C3511" s="63" t="s">
        <v>19</v>
      </c>
      <c r="D3511" s="63" t="s">
        <v>90</v>
      </c>
      <c r="E3511" s="72">
        <v>8182</v>
      </c>
      <c r="F3511" s="64">
        <v>1</v>
      </c>
      <c r="G3511" s="79">
        <v>0</v>
      </c>
      <c r="H3511" s="133">
        <v>85.756309509277344</v>
      </c>
      <c r="I3511" s="134">
        <v>61.330974578857422</v>
      </c>
      <c r="J3511" s="105">
        <v>79.14703369140625</v>
      </c>
      <c r="K3511" s="96">
        <f>msoa_calculations5[[#This Row],[ Pop20]]/SUMIF(msoa_calculations5[ICB26],msoa_calculations5[[#This Row],[ICB26]],msoa_calculations5[[ Pop20]])</f>
        <v>4.092911389618952E-3</v>
      </c>
      <c r="L3511" s="98" cm="1">
        <f t="array" ref="L3511">msoa_calculations5[[#This Row],[ Estimated case time (see and convey)]]*msoa_calculations5[[#This Row],[Population share of ICB]:[Population share of ICB]]</f>
        <v>0.35099297592220929</v>
      </c>
      <c r="M3511" s="98" cm="1">
        <f t="array" ref="M3511">msoa_calculations5[[#This Row],[Estimated case time (see and treat)]]*msoa_calculations5[[#This Row],[Population share of ICB]:[Population share of ICB]]</f>
        <v>0.25102224439023596</v>
      </c>
      <c r="N3511" s="94" cm="1">
        <f t="array" ref="N3511">msoa_calculations5[[#This Row],[Weighted estimate]]*msoa_calculations5[[#This Row],[Population share of ICB]:[Population share of ICB]]</f>
        <v>0.32394179565011155</v>
      </c>
    </row>
    <row r="3512" spans="1:14">
      <c r="A3512" s="63" t="s">
        <v>3168</v>
      </c>
      <c r="B3512" s="63" t="s">
        <v>13729</v>
      </c>
      <c r="C3512" s="63" t="s">
        <v>19</v>
      </c>
      <c r="D3512" s="63" t="s">
        <v>90</v>
      </c>
      <c r="E3512" s="72">
        <v>7541</v>
      </c>
      <c r="F3512" s="64">
        <v>1</v>
      </c>
      <c r="G3512" s="79">
        <v>0</v>
      </c>
      <c r="H3512" s="133">
        <v>107.05526733398438</v>
      </c>
      <c r="I3512" s="134">
        <v>77.001640319824219</v>
      </c>
      <c r="J3512" s="105">
        <v>98.923027038574219</v>
      </c>
      <c r="K3512" s="96">
        <f>msoa_calculations5[[#This Row],[ Pop20]]/SUMIF(msoa_calculations5[ICB26],msoa_calculations5[[#This Row],[ICB26]],msoa_calculations5[[ Pop20]])</f>
        <v>3.7722616461887703E-3</v>
      </c>
      <c r="L3512" s="98" cm="1">
        <f t="array" ref="L3512">msoa_calculations5[[#This Row],[ Estimated case time (see and convey)]]*msoa_calculations5[[#This Row],[Population share of ICB]:[Population share of ICB]]</f>
        <v>0.40384047898647479</v>
      </c>
      <c r="M3512" s="98" cm="1">
        <f t="array" ref="M3512">msoa_calculations5[[#This Row],[Estimated case time (see and treat)]]*msoa_calculations5[[#This Row],[Population share of ICB]:[Population share of ICB]]</f>
        <v>0.29047033447209569</v>
      </c>
      <c r="N3512" s="94" cm="1">
        <f t="array" ref="N3512">msoa_calculations5[[#This Row],[Weighted estimate]]*msoa_calculations5[[#This Row],[Population share of ICB]:[Population share of ICB]]</f>
        <v>0.37316354082250824</v>
      </c>
    </row>
    <row r="3513" spans="1:14">
      <c r="A3513" s="63" t="s">
        <v>3166</v>
      </c>
      <c r="B3513" s="63" t="s">
        <v>13729</v>
      </c>
      <c r="C3513" s="63" t="s">
        <v>19</v>
      </c>
      <c r="D3513" s="63" t="s">
        <v>90</v>
      </c>
      <c r="E3513" s="72">
        <v>9675</v>
      </c>
      <c r="F3513" s="64">
        <v>1</v>
      </c>
      <c r="G3513" s="79">
        <v>0</v>
      </c>
      <c r="H3513" s="133">
        <v>88.668563842773438</v>
      </c>
      <c r="I3513" s="134">
        <v>63.841136932373047</v>
      </c>
      <c r="J3513" s="105">
        <v>81.950485229492188</v>
      </c>
      <c r="K3513" s="96">
        <f>msoa_calculations5[[#This Row],[ Pop20]]/SUMIF(msoa_calculations5[ICB26],msoa_calculations5[[#This Row],[ICB26]],msoa_calculations5[[ Pop20]])</f>
        <v>4.8397601679984557E-3</v>
      </c>
      <c r="L3513" s="98" cm="1">
        <f t="array" ref="L3513">msoa_calculations5[[#This Row],[ Estimated case time (see and convey)]]*msoa_calculations5[[#This Row],[Population share of ICB]:[Population share of ICB]]</f>
        <v>0.42913458343988298</v>
      </c>
      <c r="M3513" s="98" cm="1">
        <f t="array" ref="M3513">msoa_calculations5[[#This Row],[Estimated case time (see and treat)]]*msoa_calculations5[[#This Row],[Population share of ICB]:[Population share of ICB]]</f>
        <v>0.30897579160503419</v>
      </c>
      <c r="N3513" s="94" cm="1">
        <f t="array" ref="N3513">msoa_calculations5[[#This Row],[Weighted estimate]]*msoa_calculations5[[#This Row],[Population share of ICB]:[Population share of ICB]]</f>
        <v>0.39662069416184209</v>
      </c>
    </row>
    <row r="3514" spans="1:14">
      <c r="A3514" s="63" t="s">
        <v>3164</v>
      </c>
      <c r="B3514" s="63" t="s">
        <v>13729</v>
      </c>
      <c r="C3514" s="63" t="s">
        <v>19</v>
      </c>
      <c r="D3514" s="63" t="s">
        <v>90</v>
      </c>
      <c r="E3514" s="72">
        <v>9548</v>
      </c>
      <c r="F3514" s="64">
        <v>1</v>
      </c>
      <c r="G3514" s="79">
        <v>0</v>
      </c>
      <c r="H3514" s="133">
        <v>105.89317321777344</v>
      </c>
      <c r="I3514" s="134">
        <v>76.040512084960938</v>
      </c>
      <c r="J3514" s="105">
        <v>97.815315246582031</v>
      </c>
      <c r="K3514" s="96">
        <f>msoa_calculations5[[#This Row],[ Pop20]]/SUMIF(msoa_calculations5[ICB26],msoa_calculations5[[#This Row],[ICB26]],msoa_calculations5[[ Pop20]])</f>
        <v>4.776230499643333E-3</v>
      </c>
      <c r="L3514" s="98" cm="1">
        <f t="array" ref="L3514">msoa_calculations5[[#This Row],[ Estimated case time (see and convey)]]*msoa_calculations5[[#This Row],[Population share of ICB]:[Population share of ICB]]</f>
        <v>0.50577020362674407</v>
      </c>
      <c r="M3514" s="98" cm="1">
        <f t="array" ref="M3514">msoa_calculations5[[#This Row],[Estimated case time (see and treat)]]*msoa_calculations5[[#This Row],[Population share of ICB]:[Population share of ICB]]</f>
        <v>0.36318701302868789</v>
      </c>
      <c r="N3514" s="94" cm="1">
        <f t="array" ref="N3514">msoa_calculations5[[#This Row],[Weighted estimate]]*msoa_calculations5[[#This Row],[Population share of ICB]:[Population share of ICB]]</f>
        <v>0.46718849201295265</v>
      </c>
    </row>
    <row r="3515" spans="1:14">
      <c r="A3515" s="63" t="s">
        <v>3162</v>
      </c>
      <c r="B3515" s="63" t="s">
        <v>13729</v>
      </c>
      <c r="C3515" s="63" t="s">
        <v>19</v>
      </c>
      <c r="D3515" s="63" t="s">
        <v>90</v>
      </c>
      <c r="E3515" s="72">
        <v>5268</v>
      </c>
      <c r="F3515" s="64">
        <v>1</v>
      </c>
      <c r="G3515" s="79">
        <v>0</v>
      </c>
      <c r="H3515" s="133">
        <v>98.674049377441406</v>
      </c>
      <c r="I3515" s="134">
        <v>72.010810852050781</v>
      </c>
      <c r="J3515" s="105">
        <v>91.459220886230469</v>
      </c>
      <c r="K3515" s="96">
        <f>msoa_calculations5[[#This Row],[ Pop20]]/SUMIF(msoa_calculations5[ICB26],msoa_calculations5[[#This Row],[ICB26]],msoa_calculations5[[ Pop20]])</f>
        <v>2.6352306527148176E-3</v>
      </c>
      <c r="L3515" s="98" cm="1">
        <f t="array" ref="L3515">msoa_calculations5[[#This Row],[ Estimated case time (see and convey)]]*msoa_calculations5[[#This Row],[Population share of ICB]:[Population share of ICB]]</f>
        <v>0.26002887954692905</v>
      </c>
      <c r="M3515" s="98" cm="1">
        <f t="array" ref="M3515">msoa_calculations5[[#This Row],[Estimated case time (see and treat)]]*msoa_calculations5[[#This Row],[Population share of ICB]:[Population share of ICB]]</f>
        <v>0.18976509608417305</v>
      </c>
      <c r="N3515" s="94" cm="1">
        <f t="array" ref="N3515">msoa_calculations5[[#This Row],[Weighted estimate]]*msoa_calculations5[[#This Row],[Population share of ICB]:[Population share of ICB]]</f>
        <v>0.2410161423528098</v>
      </c>
    </row>
    <row r="3516" spans="1:14">
      <c r="A3516" s="63" t="s">
        <v>3160</v>
      </c>
      <c r="B3516" s="63" t="s">
        <v>13729</v>
      </c>
      <c r="C3516" s="63" t="s">
        <v>19</v>
      </c>
      <c r="D3516" s="63" t="s">
        <v>90</v>
      </c>
      <c r="E3516" s="72">
        <v>9376</v>
      </c>
      <c r="F3516" s="64">
        <v>1</v>
      </c>
      <c r="G3516" s="79">
        <v>0</v>
      </c>
      <c r="H3516" s="133">
        <v>102.23489379882813</v>
      </c>
      <c r="I3516" s="134">
        <v>72.145553588867188</v>
      </c>
      <c r="J3516" s="105">
        <v>94.092994689941406</v>
      </c>
      <c r="K3516" s="96">
        <f>msoa_calculations5[[#This Row],[ Pop20]]/SUMIF(msoa_calculations5[ICB26],msoa_calculations5[[#This Row],[ICB26]],msoa_calculations5[[ Pop20]])</f>
        <v>4.6901903188789167E-3</v>
      </c>
      <c r="L3516" s="98" cm="1">
        <f t="array" ref="L3516">msoa_calculations5[[#This Row],[ Estimated case time (see and convey)]]*msoa_calculations5[[#This Row],[Population share of ICB]:[Population share of ICB]]</f>
        <v>0.47950110914687788</v>
      </c>
      <c r="M3516" s="98" cm="1">
        <f t="array" ref="M3516">msoa_calculations5[[#This Row],[Estimated case time (see and treat)]]*msoa_calculations5[[#This Row],[Population share of ICB]:[Population share of ICB]]</f>
        <v>0.33837637699266498</v>
      </c>
      <c r="N3516" s="94" cm="1">
        <f t="array" ref="N3516">msoa_calculations5[[#This Row],[Weighted estimate]]*msoa_calculations5[[#This Row],[Population share of ICB]:[Population share of ICB]]</f>
        <v>0.44131405276908847</v>
      </c>
    </row>
    <row r="3517" spans="1:14">
      <c r="A3517" s="63" t="s">
        <v>3158</v>
      </c>
      <c r="B3517" s="63" t="s">
        <v>13729</v>
      </c>
      <c r="C3517" s="63" t="s">
        <v>19</v>
      </c>
      <c r="D3517" s="63" t="s">
        <v>90</v>
      </c>
      <c r="E3517" s="72">
        <v>7943</v>
      </c>
      <c r="F3517" s="64">
        <v>1</v>
      </c>
      <c r="G3517" s="79">
        <v>0</v>
      </c>
      <c r="H3517" s="133">
        <v>101.52571868896484</v>
      </c>
      <c r="I3517" s="134">
        <v>73.437767028808594</v>
      </c>
      <c r="J3517" s="105">
        <v>93.925376892089844</v>
      </c>
      <c r="K3517" s="96">
        <f>msoa_calculations5[[#This Row],[ Pop20]]/SUMIF(msoa_calculations5[ICB26],msoa_calculations5[[#This Row],[ICB26]],msoa_calculations5[[ Pop20]])</f>
        <v>3.9733555570451405E-3</v>
      </c>
      <c r="L3517" s="98" cm="1">
        <f t="array" ref="L3517">msoa_calculations5[[#This Row],[ Estimated case time (see and convey)]]*msoa_calculations5[[#This Row],[Population share of ICB]:[Population share of ICB]]</f>
        <v>0.40339777853580017</v>
      </c>
      <c r="M3517" s="98" cm="1">
        <f t="array" ref="M3517">msoa_calculations5[[#This Row],[Estimated case time (see and treat)]]*msoa_calculations5[[#This Row],[Population share of ICB]:[Population share of ICB]]</f>
        <v>0.29179435972090301</v>
      </c>
      <c r="N3517" s="94" cm="1">
        <f t="array" ref="N3517">msoa_calculations5[[#This Row],[Weighted estimate]]*msoa_calculations5[[#This Row],[Population share of ICB]:[Population share of ICB]]</f>
        <v>0.37319891822174439</v>
      </c>
    </row>
    <row r="3518" spans="1:14">
      <c r="A3518" s="63" t="s">
        <v>3156</v>
      </c>
      <c r="B3518" s="63" t="s">
        <v>13729</v>
      </c>
      <c r="C3518" s="63" t="s">
        <v>19</v>
      </c>
      <c r="D3518" s="63" t="s">
        <v>90</v>
      </c>
      <c r="E3518" s="72">
        <v>8912</v>
      </c>
      <c r="F3518" s="64">
        <v>1</v>
      </c>
      <c r="G3518" s="79">
        <v>0</v>
      </c>
      <c r="H3518" s="133">
        <v>101.16864013671875</v>
      </c>
      <c r="I3518" s="134">
        <v>72.277107238769531</v>
      </c>
      <c r="J3518" s="105">
        <v>93.350852966308594</v>
      </c>
      <c r="K3518" s="96">
        <f>msoa_calculations5[[#This Row],[ Pop20]]/SUMIF(msoa_calculations5[ICB26],msoa_calculations5[[#This Row],[ICB26]],msoa_calculations5[[ Pop20]])</f>
        <v>4.4580819242586289E-3</v>
      </c>
      <c r="L3518" s="98" cm="1">
        <f t="array" ref="L3518">msoa_calculations5[[#This Row],[ Estimated case time (see and convey)]]*msoa_calculations5[[#This Row],[Population share of ICB]:[Population share of ICB]]</f>
        <v>0.45101808589533188</v>
      </c>
      <c r="M3518" s="98" cm="1">
        <f t="array" ref="M3518">msoa_calculations5[[#This Row],[Estimated case time (see and treat)]]*msoa_calculations5[[#This Row],[Population share of ICB]:[Population share of ICB]]</f>
        <v>0.32221726531886097</v>
      </c>
      <c r="N3518" s="94" cm="1">
        <f t="array" ref="N3518">msoa_calculations5[[#This Row],[Weighted estimate]]*msoa_calculations5[[#This Row],[Population share of ICB]:[Population share of ICB]]</f>
        <v>0.41616575022322533</v>
      </c>
    </row>
    <row r="3519" spans="1:14">
      <c r="A3519" s="63" t="s">
        <v>3154</v>
      </c>
      <c r="B3519" s="63" t="s">
        <v>13729</v>
      </c>
      <c r="C3519" s="63" t="s">
        <v>19</v>
      </c>
      <c r="D3519" s="63" t="s">
        <v>90</v>
      </c>
      <c r="E3519" s="72">
        <v>5765</v>
      </c>
      <c r="F3519" s="64">
        <v>1</v>
      </c>
      <c r="G3519" s="79">
        <v>0</v>
      </c>
      <c r="H3519" s="133">
        <v>100.71240234375</v>
      </c>
      <c r="I3519" s="134">
        <v>72.548286437988281</v>
      </c>
      <c r="J3519" s="105">
        <v>93.091445922851563</v>
      </c>
      <c r="K3519" s="96">
        <f>msoa_calculations5[[#This Row],[ Pop20]]/SUMIF(msoa_calculations5[ICB26],msoa_calculations5[[#This Row],[ICB26]],msoa_calculations5[[ Pop20]])</f>
        <v>2.8838467564352554E-3</v>
      </c>
      <c r="L3519" s="98" cm="1">
        <f t="array" ref="L3519">msoa_calculations5[[#This Row],[ Estimated case time (see and convey)]]*msoa_calculations5[[#This Row],[Population share of ICB]:[Population share of ICB]]</f>
        <v>0.29043913483182587</v>
      </c>
      <c r="M3519" s="98" cm="1">
        <f t="array" ref="M3519">msoa_calculations5[[#This Row],[Estimated case time (see and treat)]]*msoa_calculations5[[#This Row],[Population share of ICB]:[Population share of ICB]]</f>
        <v>0.20921814052912832</v>
      </c>
      <c r="N3519" s="94" cm="1">
        <f t="array" ref="N3519">msoa_calculations5[[#This Row],[Weighted estimate]]*msoa_calculations5[[#This Row],[Population share of ICB]:[Population share of ICB]]</f>
        <v>0.26846146437648344</v>
      </c>
    </row>
    <row r="3520" spans="1:14">
      <c r="A3520" s="63" t="s">
        <v>3152</v>
      </c>
      <c r="B3520" s="63" t="s">
        <v>13729</v>
      </c>
      <c r="C3520" s="63" t="s">
        <v>19</v>
      </c>
      <c r="D3520" s="63" t="s">
        <v>90</v>
      </c>
      <c r="E3520" s="72">
        <v>7457</v>
      </c>
      <c r="F3520" s="64">
        <v>1</v>
      </c>
      <c r="G3520" s="79">
        <v>0</v>
      </c>
      <c r="H3520" s="133">
        <v>103.77639770507813</v>
      </c>
      <c r="I3520" s="134">
        <v>74.163894653320313</v>
      </c>
      <c r="J3520" s="105">
        <v>95.763526916503906</v>
      </c>
      <c r="K3520" s="96">
        <f>msoa_calculations5[[#This Row],[ Pop20]]/SUMIF(msoa_calculations5[ICB26],msoa_calculations5[[#This Row],[ICB26]],msoa_calculations5[[ Pop20]])</f>
        <v>3.7302420230247526E-3</v>
      </c>
      <c r="L3520" s="98" cm="1">
        <f t="array" ref="L3520">msoa_calculations5[[#This Row],[ Estimated case time (see and convey)]]*msoa_calculations5[[#This Row],[Population share of ICB]:[Population share of ICB]]</f>
        <v>0.38711107971761194</v>
      </c>
      <c r="M3520" s="98" cm="1">
        <f t="array" ref="M3520">msoa_calculations5[[#This Row],[Estimated case time (see and treat)]]*msoa_calculations5[[#This Row],[Population share of ICB]:[Population share of ICB]]</f>
        <v>0.27664927642699622</v>
      </c>
      <c r="N3520" s="94" cm="1">
        <f t="array" ref="N3520">msoa_calculations5[[#This Row],[Weighted estimate]]*msoa_calculations5[[#This Row],[Population share of ICB]:[Population share of ICB]]</f>
        <v>0.35722113237700487</v>
      </c>
    </row>
    <row r="3521" spans="1:14">
      <c r="A3521" s="63" t="s">
        <v>7610</v>
      </c>
      <c r="B3521" s="63" t="s">
        <v>13743</v>
      </c>
      <c r="C3521" s="63" t="s">
        <v>13814</v>
      </c>
      <c r="D3521" s="63" t="s">
        <v>13835</v>
      </c>
      <c r="E3521" s="72">
        <v>5956</v>
      </c>
      <c r="F3521" s="64">
        <v>1</v>
      </c>
      <c r="G3521" s="79">
        <v>0</v>
      </c>
      <c r="H3521" s="133">
        <v>100.49139404296875</v>
      </c>
      <c r="I3521" s="134">
        <v>68.808204650878906</v>
      </c>
      <c r="J3521" s="105">
        <v>91.918212890625</v>
      </c>
      <c r="K3521" s="96">
        <f>msoa_calculations5[[#This Row],[ Pop20]]/SUMIF(msoa_calculations5[ICB26],msoa_calculations5[[#This Row],[ICB26]],msoa_calculations5[[ Pop20]])</f>
        <v>1.9757181715650499E-3</v>
      </c>
      <c r="L3521" s="98" cm="1">
        <f t="array" ref="L3521">msoa_calculations5[[#This Row],[ Estimated case time (see and convey)]]*msoa_calculations5[[#This Row],[Population share of ICB]:[Population share of ICB]]</f>
        <v>0.19854267329659717</v>
      </c>
      <c r="M3521" s="98" cm="1">
        <f t="array" ref="M3521">msoa_calculations5[[#This Row],[Estimated case time (see and treat)]]*msoa_calculations5[[#This Row],[Population share of ICB]:[Population share of ICB]]</f>
        <v>0.13594562028150825</v>
      </c>
      <c r="N3521" s="94" cm="1">
        <f t="array" ref="N3521">msoa_calculations5[[#This Row],[Weighted estimate]]*msoa_calculations5[[#This Row],[Population share of ICB]:[Population share of ICB]]</f>
        <v>0.18160448350579264</v>
      </c>
    </row>
    <row r="3522" spans="1:14">
      <c r="A3522" s="63" t="s">
        <v>7608</v>
      </c>
      <c r="B3522" s="63" t="s">
        <v>13743</v>
      </c>
      <c r="C3522" s="63" t="s">
        <v>13814</v>
      </c>
      <c r="D3522" s="63" t="s">
        <v>13835</v>
      </c>
      <c r="E3522" s="72">
        <v>6648</v>
      </c>
      <c r="F3522" s="64">
        <v>1</v>
      </c>
      <c r="G3522" s="79">
        <v>0</v>
      </c>
      <c r="H3522" s="133">
        <v>98.577644348144531</v>
      </c>
      <c r="I3522" s="134">
        <v>69.502700805664063</v>
      </c>
      <c r="J3522" s="105">
        <v>90.710227966308594</v>
      </c>
      <c r="K3522" s="96">
        <f>msoa_calculations5[[#This Row],[ Pop20]]/SUMIF(msoa_calculations5[ICB26],msoa_calculations5[[#This Row],[ICB26]],msoa_calculations5[[ Pop20]])</f>
        <v>2.2052676972069262E-3</v>
      </c>
      <c r="L3522" s="98" cm="1">
        <f t="array" ref="L3522">msoa_calculations5[[#This Row],[ Estimated case time (see and convey)]]*msoa_calculations5[[#This Row],[Population share of ICB]:[Population share of ICB]]</f>
        <v>0.21739009474771606</v>
      </c>
      <c r="M3522" s="98" cm="1">
        <f t="array" ref="M3522">msoa_calculations5[[#This Row],[Estimated case time (see and treat)]]*msoa_calculations5[[#This Row],[Population share of ICB]:[Population share of ICB]]</f>
        <v>0.15327206095536877</v>
      </c>
      <c r="N3522" s="94" cm="1">
        <f t="array" ref="N3522">msoa_calculations5[[#This Row],[Weighted estimate]]*msoa_calculations5[[#This Row],[Population share of ICB]:[Population share of ICB]]</f>
        <v>0.20004033554037667</v>
      </c>
    </row>
    <row r="3523" spans="1:14">
      <c r="A3523" s="63" t="s">
        <v>7606</v>
      </c>
      <c r="B3523" s="63" t="s">
        <v>13743</v>
      </c>
      <c r="C3523" s="63" t="s">
        <v>13814</v>
      </c>
      <c r="D3523" s="63" t="s">
        <v>13835</v>
      </c>
      <c r="E3523" s="72">
        <v>7897</v>
      </c>
      <c r="F3523" s="64">
        <v>1</v>
      </c>
      <c r="G3523" s="79">
        <v>0</v>
      </c>
      <c r="H3523" s="133">
        <v>111.06009674072266</v>
      </c>
      <c r="I3523" s="134">
        <v>75.05859375</v>
      </c>
      <c r="J3523" s="105">
        <v>101.31842041015625</v>
      </c>
      <c r="K3523" s="96">
        <f>msoa_calculations5[[#This Row],[ Pop20]]/SUMIF(msoa_calculations5[ICB26],msoa_calculations5[[#This Row],[ICB26]],msoa_calculations5[[ Pop20]])</f>
        <v>2.6195846878524515E-3</v>
      </c>
      <c r="L3523" s="98" cm="1">
        <f t="array" ref="L3523">msoa_calculations5[[#This Row],[ Estimated case time (see and convey)]]*msoa_calculations5[[#This Row],[Population share of ICB]:[Population share of ICB]]</f>
        <v>0.29093132885340905</v>
      </c>
      <c r="M3523" s="98" cm="1">
        <f t="array" ref="M3523">msoa_calculations5[[#This Row],[Estimated case time (see and treat)]]*msoa_calculations5[[#This Row],[Population share of ICB]:[Population share of ICB]]</f>
        <v>0.19662234287923772</v>
      </c>
      <c r="N3523" s="94" cm="1">
        <f t="array" ref="N3523">msoa_calculations5[[#This Row],[Weighted estimate]]*msoa_calculations5[[#This Row],[Population share of ICB]:[Population share of ICB]]</f>
        <v>0.26541218270384259</v>
      </c>
    </row>
    <row r="3524" spans="1:14">
      <c r="A3524" s="63" t="s">
        <v>7604</v>
      </c>
      <c r="B3524" s="63" t="s">
        <v>13743</v>
      </c>
      <c r="C3524" s="63" t="s">
        <v>13814</v>
      </c>
      <c r="D3524" s="63" t="s">
        <v>13835</v>
      </c>
      <c r="E3524" s="72">
        <v>6300</v>
      </c>
      <c r="F3524" s="64">
        <v>1</v>
      </c>
      <c r="G3524" s="79">
        <v>0</v>
      </c>
      <c r="H3524" s="133">
        <v>102.32279205322266</v>
      </c>
      <c r="I3524" s="134">
        <v>72.531959533691406</v>
      </c>
      <c r="J3524" s="105">
        <v>94.261665344238281</v>
      </c>
      <c r="K3524" s="96">
        <f>msoa_calculations5[[#This Row],[ Pop20]]/SUMIF(msoa_calculations5[ICB26],msoa_calculations5[[#This Row],[ICB26]],msoa_calculations5[[ Pop20]])</f>
        <v>2.0898294964506068E-3</v>
      </c>
      <c r="L3524" s="98" cm="1">
        <f t="array" ref="L3524">msoa_calculations5[[#This Row],[ Estimated case time (see and convey)]]*msoa_calculations5[[#This Row],[Population share of ICB]:[Population share of ICB]]</f>
        <v>0.21383718899200646</v>
      </c>
      <c r="M3524" s="98" cm="1">
        <f t="array" ref="M3524">msoa_calculations5[[#This Row],[Estimated case time (see and treat)]]*msoa_calculations5[[#This Row],[Population share of ICB]:[Population share of ICB]]</f>
        <v>0.1515794284688701</v>
      </c>
      <c r="N3524" s="94" cm="1">
        <f t="array" ref="N3524">msoa_calculations5[[#This Row],[Weighted estimate]]*msoa_calculations5[[#This Row],[Population share of ICB]:[Population share of ICB]]</f>
        <v>0.19699080862094509</v>
      </c>
    </row>
    <row r="3525" spans="1:14">
      <c r="A3525" s="63" t="s">
        <v>7602</v>
      </c>
      <c r="B3525" s="63" t="s">
        <v>13743</v>
      </c>
      <c r="C3525" s="63" t="s">
        <v>13814</v>
      </c>
      <c r="D3525" s="63" t="s">
        <v>13835</v>
      </c>
      <c r="E3525" s="72">
        <v>11123</v>
      </c>
      <c r="F3525" s="64">
        <v>1</v>
      </c>
      <c r="G3525" s="79">
        <v>0</v>
      </c>
      <c r="H3525" s="133">
        <v>103.16419219970703</v>
      </c>
      <c r="I3525" s="134">
        <v>70.599906921386719</v>
      </c>
      <c r="J3525" s="105">
        <v>94.352592468261719</v>
      </c>
      <c r="K3525" s="96">
        <f>msoa_calculations5[[#This Row],[ Pop20]]/SUMIF(msoa_calculations5[ICB26],msoa_calculations5[[#This Row],[ICB26]],msoa_calculations5[[ Pop20]])</f>
        <v>3.6897100776222386E-3</v>
      </c>
      <c r="L3525" s="98" cm="1">
        <f t="array" ref="L3525">msoa_calculations5[[#This Row],[ Estimated case time (see and convey)]]*msoa_calculations5[[#This Row],[Population share of ICB]:[Population share of ICB]]</f>
        <v>0.38064595960901659</v>
      </c>
      <c r="M3525" s="98" cm="1">
        <f t="array" ref="M3525">msoa_calculations5[[#This Row],[Estimated case time (see and treat)]]*msoa_calculations5[[#This Row],[Population share of ICB]:[Population share of ICB]]</f>
        <v>0.26049318804703259</v>
      </c>
      <c r="N3525" s="94" cm="1">
        <f t="array" ref="N3525">msoa_calculations5[[#This Row],[Weighted estimate]]*msoa_calculations5[[#This Row],[Population share of ICB]:[Population share of ICB]]</f>
        <v>0.34813371127992937</v>
      </c>
    </row>
    <row r="3526" spans="1:14">
      <c r="A3526" s="63" t="s">
        <v>7600</v>
      </c>
      <c r="B3526" s="63" t="s">
        <v>13743</v>
      </c>
      <c r="C3526" s="63" t="s">
        <v>13814</v>
      </c>
      <c r="D3526" s="63" t="s">
        <v>13835</v>
      </c>
      <c r="E3526" s="72">
        <v>11025</v>
      </c>
      <c r="F3526" s="64">
        <v>1</v>
      </c>
      <c r="G3526" s="79">
        <v>0</v>
      </c>
      <c r="H3526" s="133">
        <v>103.41867828369141</v>
      </c>
      <c r="I3526" s="134">
        <v>71.207496643066406</v>
      </c>
      <c r="J3526" s="105">
        <v>94.702629089355469</v>
      </c>
      <c r="K3526" s="96">
        <f>msoa_calculations5[[#This Row],[ Pop20]]/SUMIF(msoa_calculations5[ICB26],msoa_calculations5[[#This Row],[ICB26]],msoa_calculations5[[ Pop20]])</f>
        <v>3.6572016187885622E-3</v>
      </c>
      <c r="L3526" s="98" cm="1">
        <f t="array" ref="L3526">msoa_calculations5[[#This Row],[ Estimated case time (see and convey)]]*msoa_calculations5[[#This Row],[Population share of ICB]:[Population share of ICB]]</f>
        <v>0.37822295763208974</v>
      </c>
      <c r="M3526" s="98" cm="1">
        <f t="array" ref="M3526">msoa_calculations5[[#This Row],[Estimated case time (see and treat)]]*msoa_calculations5[[#This Row],[Population share of ICB]:[Population share of ICB]]</f>
        <v>0.26042017199290357</v>
      </c>
      <c r="N3526" s="94" cm="1">
        <f t="array" ref="N3526">msoa_calculations5[[#This Row],[Weighted estimate]]*msoa_calculations5[[#This Row],[Population share of ICB]:[Population share of ICB]]</f>
        <v>0.34634660840912362</v>
      </c>
    </row>
    <row r="3527" spans="1:14">
      <c r="A3527" s="63" t="s">
        <v>7598</v>
      </c>
      <c r="B3527" s="63" t="s">
        <v>13743</v>
      </c>
      <c r="C3527" s="63" t="s">
        <v>13814</v>
      </c>
      <c r="D3527" s="63" t="s">
        <v>13835</v>
      </c>
      <c r="E3527" s="72">
        <v>10233</v>
      </c>
      <c r="F3527" s="64">
        <v>1</v>
      </c>
      <c r="G3527" s="79">
        <v>0</v>
      </c>
      <c r="H3527" s="133">
        <v>100.96715545654297</v>
      </c>
      <c r="I3527" s="134">
        <v>70.220199584960938</v>
      </c>
      <c r="J3527" s="105">
        <v>92.647308349609375</v>
      </c>
      <c r="K3527" s="96">
        <f>msoa_calculations5[[#This Row],[ Pop20]]/SUMIF(msoa_calculations5[ICB26],msoa_calculations5[[#This Row],[ICB26]],msoa_calculations5[[ Pop20]])</f>
        <v>3.3944801963776291E-3</v>
      </c>
      <c r="L3527" s="98" cm="1">
        <f t="array" ref="L3527">msoa_calculations5[[#This Row],[ Estimated case time (see and convey)]]*msoa_calculations5[[#This Row],[Population share of ICB]:[Population share of ICB]]</f>
        <v>0.34273100968181658</v>
      </c>
      <c r="M3527" s="98" cm="1">
        <f t="array" ref="M3527">msoa_calculations5[[#This Row],[Estimated case time (see and treat)]]*msoa_calculations5[[#This Row],[Population share of ICB]:[Population share of ICB]]</f>
        <v>0.2383610768768345</v>
      </c>
      <c r="N3527" s="94" cm="1">
        <f t="array" ref="N3527">msoa_calculations5[[#This Row],[Weighted estimate]]*msoa_calculations5[[#This Row],[Population share of ICB]:[Population share of ICB]]</f>
        <v>0.31448945344044077</v>
      </c>
    </row>
    <row r="3528" spans="1:14">
      <c r="A3528" s="63" t="s">
        <v>7596</v>
      </c>
      <c r="B3528" s="63" t="s">
        <v>13743</v>
      </c>
      <c r="C3528" s="63" t="s">
        <v>13814</v>
      </c>
      <c r="D3528" s="63" t="s">
        <v>13835</v>
      </c>
      <c r="E3528" s="72">
        <v>8431</v>
      </c>
      <c r="F3528" s="64">
        <v>1</v>
      </c>
      <c r="G3528" s="79">
        <v>0</v>
      </c>
      <c r="H3528" s="133">
        <v>98.362785339355469</v>
      </c>
      <c r="I3528" s="134">
        <v>69.935775756835938</v>
      </c>
      <c r="J3528" s="105">
        <v>90.670692443847656</v>
      </c>
      <c r="K3528" s="96">
        <f>msoa_calculations5[[#This Row],[ Pop20]]/SUMIF(msoa_calculations5[ICB26],msoa_calculations5[[#This Row],[ICB26]],msoa_calculations5[[ Pop20]])</f>
        <v>2.7967226165992172E-3</v>
      </c>
      <c r="L3528" s="98" cm="1">
        <f t="array" ref="L3528">msoa_calculations5[[#This Row],[ Estimated case time (see and convey)]]*msoa_calculations5[[#This Row],[Population share of ICB]:[Population share of ICB]]</f>
        <v>0.27509342639026935</v>
      </c>
      <c r="M3528" s="98" cm="1">
        <f t="array" ref="M3528">msoa_calculations5[[#This Row],[Estimated case time (see and treat)]]*msoa_calculations5[[#This Row],[Population share of ICB]:[Population share of ICB]]</f>
        <v>0.19559096576855431</v>
      </c>
      <c r="N3528" s="94" cm="1">
        <f t="array" ref="N3528">msoa_calculations5[[#This Row],[Weighted estimate]]*msoa_calculations5[[#This Row],[Population share of ICB]:[Population share of ICB]]</f>
        <v>0.25358077622042047</v>
      </c>
    </row>
    <row r="3529" spans="1:14">
      <c r="A3529" s="63" t="s">
        <v>7594</v>
      </c>
      <c r="B3529" s="63" t="s">
        <v>13743</v>
      </c>
      <c r="C3529" s="63" t="s">
        <v>13814</v>
      </c>
      <c r="D3529" s="63" t="s">
        <v>13835</v>
      </c>
      <c r="E3529" s="72">
        <v>11006</v>
      </c>
      <c r="F3529" s="64">
        <v>1</v>
      </c>
      <c r="G3529" s="79">
        <v>0</v>
      </c>
      <c r="H3529" s="133">
        <v>98.197822570800781</v>
      </c>
      <c r="I3529" s="134">
        <v>69.154304504394531</v>
      </c>
      <c r="J3529" s="105">
        <v>90.338912963867188</v>
      </c>
      <c r="K3529" s="96">
        <f>msoa_calculations5[[#This Row],[ Pop20]]/SUMIF(msoa_calculations5[ICB26],msoa_calculations5[[#This Row],[ICB26]],msoa_calculations5[[ Pop20]])</f>
        <v>3.6508989584024413E-3</v>
      </c>
      <c r="L3529" s="98" cm="1">
        <f t="array" ref="L3529">msoa_calculations5[[#This Row],[ Estimated case time (see and convey)]]*msoa_calculations5[[#This Row],[Population share of ICB]:[Population share of ICB]]</f>
        <v>0.35851032814112432</v>
      </c>
      <c r="M3529" s="98" cm="1">
        <f t="array" ref="M3529">msoa_calculations5[[#This Row],[Estimated case time (see and treat)]]*msoa_calculations5[[#This Row],[Population share of ICB]:[Population share of ICB]]</f>
        <v>0.25247537828413924</v>
      </c>
      <c r="N3529" s="94" cm="1">
        <f t="array" ref="N3529">msoa_calculations5[[#This Row],[Weighted estimate]]*msoa_calculations5[[#This Row],[Population share of ICB]:[Population share of ICB]]</f>
        <v>0.32981824324299153</v>
      </c>
    </row>
    <row r="3530" spans="1:14">
      <c r="A3530" s="63" t="s">
        <v>7592</v>
      </c>
      <c r="B3530" s="63" t="s">
        <v>13743</v>
      </c>
      <c r="C3530" s="63" t="s">
        <v>13814</v>
      </c>
      <c r="D3530" s="63" t="s">
        <v>13835</v>
      </c>
      <c r="E3530" s="72">
        <v>12278</v>
      </c>
      <c r="F3530" s="64">
        <v>1</v>
      </c>
      <c r="G3530" s="79">
        <v>0</v>
      </c>
      <c r="H3530" s="133">
        <v>101.35423278808594</v>
      </c>
      <c r="I3530" s="134">
        <v>70.5224609375</v>
      </c>
      <c r="J3530" s="105">
        <v>93.011436462402344</v>
      </c>
      <c r="K3530" s="96">
        <f>msoa_calculations5[[#This Row],[ Pop20]]/SUMIF(msoa_calculations5[ICB26],msoa_calculations5[[#This Row],[ICB26]],msoa_calculations5[[ Pop20]])</f>
        <v>4.0728454853048495E-3</v>
      </c>
      <c r="L3530" s="98" cm="1">
        <f t="array" ref="L3530">msoa_calculations5[[#This Row],[ Estimated case time (see and convey)]]*msoa_calculations5[[#This Row],[Population share of ICB]:[Population share of ICB]]</f>
        <v>0.41280012942749256</v>
      </c>
      <c r="M3530" s="98" cm="1">
        <f t="array" ref="M3530">msoa_calculations5[[#This Row],[Estimated case time (see and treat)]]*msoa_calculations5[[#This Row],[Population share of ICB]:[Population share of ICB]]</f>
        <v>0.28722708664188445</v>
      </c>
      <c r="N3530" s="94" cm="1">
        <f t="array" ref="N3530">msoa_calculations5[[#This Row],[Weighted estimate]]*msoa_calculations5[[#This Row],[Population share of ICB]:[Population share of ICB]]</f>
        <v>0.37882120907761424</v>
      </c>
    </row>
    <row r="3531" spans="1:14">
      <c r="A3531" s="63" t="s">
        <v>7590</v>
      </c>
      <c r="B3531" s="63" t="s">
        <v>13743</v>
      </c>
      <c r="C3531" s="63" t="s">
        <v>13814</v>
      </c>
      <c r="D3531" s="63" t="s">
        <v>13835</v>
      </c>
      <c r="E3531" s="72">
        <v>11651</v>
      </c>
      <c r="F3531" s="64">
        <v>1</v>
      </c>
      <c r="G3531" s="79">
        <v>0</v>
      </c>
      <c r="H3531" s="133">
        <v>106.03898620605469</v>
      </c>
      <c r="I3531" s="134">
        <v>71.894493103027344</v>
      </c>
      <c r="J3531" s="105">
        <v>96.799797058105469</v>
      </c>
      <c r="K3531" s="96">
        <f>msoa_calculations5[[#This Row],[ Pop20]]/SUMIF(msoa_calculations5[ICB26],msoa_calculations5[[#This Row],[ICB26]],msoa_calculations5[[ Pop20]])</f>
        <v>3.8648576925628605E-3</v>
      </c>
      <c r="L3531" s="98" cm="1">
        <f t="array" ref="L3531">msoa_calculations5[[#This Row],[ Estimated case time (see and convey)]]*msoa_calculations5[[#This Row],[Population share of ICB]:[Population share of ICB]]</f>
        <v>0.4098255915500375</v>
      </c>
      <c r="M3531" s="98" cm="1">
        <f t="array" ref="M3531">msoa_calculations5[[#This Row],[Estimated case time (see and treat)]]*msoa_calculations5[[#This Row],[Population share of ICB]:[Population share of ICB]]</f>
        <v>0.27786198472214274</v>
      </c>
      <c r="N3531" s="94" cm="1">
        <f t="array" ref="N3531">msoa_calculations5[[#This Row],[Weighted estimate]]*msoa_calculations5[[#This Row],[Population share of ICB]:[Population share of ICB]]</f>
        <v>0.37411744029854266</v>
      </c>
    </row>
    <row r="3532" spans="1:14">
      <c r="A3532" s="63" t="s">
        <v>7588</v>
      </c>
      <c r="B3532" s="63" t="s">
        <v>13743</v>
      </c>
      <c r="C3532" s="63" t="s">
        <v>13814</v>
      </c>
      <c r="D3532" s="63" t="s">
        <v>13835</v>
      </c>
      <c r="E3532" s="72">
        <v>8935</v>
      </c>
      <c r="F3532" s="64">
        <v>1</v>
      </c>
      <c r="G3532" s="79">
        <v>0</v>
      </c>
      <c r="H3532" s="133">
        <v>97.386795043945313</v>
      </c>
      <c r="I3532" s="134">
        <v>68.872222900390625</v>
      </c>
      <c r="J3532" s="105">
        <v>89.671012878417969</v>
      </c>
      <c r="K3532" s="96">
        <f>msoa_calculations5[[#This Row],[ Pop20]]/SUMIF(msoa_calculations5[ICB26],msoa_calculations5[[#This Row],[ICB26]],msoa_calculations5[[ Pop20]])</f>
        <v>2.9639089763152655E-3</v>
      </c>
      <c r="L3532" s="98" cm="1">
        <f t="array" ref="L3532">msoa_calculations5[[#This Row],[ Estimated case time (see and convey)]]*msoa_calculations5[[#This Row],[Population share of ICB]:[Population share of ICB]]</f>
        <v>0.28864559600532452</v>
      </c>
      <c r="M3532" s="98" cm="1">
        <f t="array" ref="M3532">msoa_calculations5[[#This Row],[Estimated case time (see and treat)]]*msoa_calculations5[[#This Row],[Population share of ICB]:[Population share of ICB]]</f>
        <v>0.20413099967325357</v>
      </c>
      <c r="N3532" s="94" cm="1">
        <f t="array" ref="N3532">msoa_calculations5[[#This Row],[Weighted estimate]]*msoa_calculations5[[#This Row],[Population share of ICB]:[Population share of ICB]]</f>
        <v>0.2657767199856248</v>
      </c>
    </row>
    <row r="3533" spans="1:14">
      <c r="A3533" s="63" t="s">
        <v>7586</v>
      </c>
      <c r="B3533" s="63" t="s">
        <v>13743</v>
      </c>
      <c r="C3533" s="63" t="s">
        <v>13814</v>
      </c>
      <c r="D3533" s="63" t="s">
        <v>13835</v>
      </c>
      <c r="E3533" s="72">
        <v>9709</v>
      </c>
      <c r="F3533" s="64">
        <v>1</v>
      </c>
      <c r="G3533" s="79">
        <v>0</v>
      </c>
      <c r="H3533" s="133">
        <v>99.587638854980469</v>
      </c>
      <c r="I3533" s="134">
        <v>69.799797058105469</v>
      </c>
      <c r="J3533" s="105">
        <v>91.527320861816406</v>
      </c>
      <c r="K3533" s="96">
        <f>msoa_calculations5[[#This Row],[ Pop20]]/SUMIF(msoa_calculations5[ICB26],msoa_calculations5[[#This Row],[ICB26]],msoa_calculations5[[ Pop20]])</f>
        <v>3.2206594573077688E-3</v>
      </c>
      <c r="L3533" s="98" cm="1">
        <f t="array" ref="L3533">msoa_calculations5[[#This Row],[ Estimated case time (see and convey)]]*msoa_calculations5[[#This Row],[Population share of ICB]:[Population share of ICB]]</f>
        <v>0.32073787090924344</v>
      </c>
      <c r="M3533" s="98" cm="1">
        <f t="array" ref="M3533">msoa_calculations5[[#This Row],[Estimated case time (see and treat)]]*msoa_calculations5[[#This Row],[Population share of ICB]:[Population share of ICB]]</f>
        <v>0.22480137651335036</v>
      </c>
      <c r="N3533" s="94" cm="1">
        <f t="array" ref="N3533">msoa_calculations5[[#This Row],[Weighted estimate]]*msoa_calculations5[[#This Row],[Population share of ICB]:[Population share of ICB]]</f>
        <v>0.29477833153565164</v>
      </c>
    </row>
    <row r="3534" spans="1:14">
      <c r="A3534" s="63" t="s">
        <v>7584</v>
      </c>
      <c r="B3534" s="63" t="s">
        <v>13743</v>
      </c>
      <c r="C3534" s="63" t="s">
        <v>13814</v>
      </c>
      <c r="D3534" s="63" t="s">
        <v>13835</v>
      </c>
      <c r="E3534" s="72">
        <v>12834</v>
      </c>
      <c r="F3534" s="64">
        <v>1</v>
      </c>
      <c r="G3534" s="79">
        <v>0</v>
      </c>
      <c r="H3534" s="133">
        <v>96.838027954101563</v>
      </c>
      <c r="I3534" s="134">
        <v>67.807929992675781</v>
      </c>
      <c r="J3534" s="105">
        <v>88.982749938964844</v>
      </c>
      <c r="K3534" s="96">
        <f>msoa_calculations5[[#This Row],[ Pop20]]/SUMIF(msoa_calculations5[ICB26],msoa_calculations5[[#This Row],[ICB26]],msoa_calculations5[[ Pop20]])</f>
        <v>4.2572812313408084E-3</v>
      </c>
      <c r="L3534" s="98" cm="1">
        <f t="array" ref="L3534">msoa_calculations5[[#This Row],[ Estimated case time (see and convey)]]*msoa_calculations5[[#This Row],[Population share of ICB]:[Population share of ICB]]</f>
        <v>0.41226671888905314</v>
      </c>
      <c r="M3534" s="98" cm="1">
        <f t="array" ref="M3534">msoa_calculations5[[#This Row],[Estimated case time (see and treat)]]*msoa_calculations5[[#This Row],[Population share of ICB]:[Population share of ICB]]</f>
        <v>0.2886774276938901</v>
      </c>
      <c r="N3534" s="94" cm="1">
        <f t="array" ref="N3534">msoa_calculations5[[#This Row],[Weighted estimate]]*msoa_calculations5[[#This Row],[Population share of ICB]:[Population share of ICB]]</f>
        <v>0.37882459122824752</v>
      </c>
    </row>
    <row r="3535" spans="1:14">
      <c r="A3535" s="63" t="s">
        <v>7582</v>
      </c>
      <c r="B3535" s="63" t="s">
        <v>13743</v>
      </c>
      <c r="C3535" s="63" t="s">
        <v>13814</v>
      </c>
      <c r="D3535" s="63" t="s">
        <v>13835</v>
      </c>
      <c r="E3535" s="72">
        <v>5904</v>
      </c>
      <c r="F3535" s="64">
        <v>1</v>
      </c>
      <c r="G3535" s="79">
        <v>0</v>
      </c>
      <c r="H3535" s="133">
        <v>98.110877990722656</v>
      </c>
      <c r="I3535" s="134">
        <v>68.851554870605469</v>
      </c>
      <c r="J3535" s="105">
        <v>90.193572998046875</v>
      </c>
      <c r="K3535" s="96">
        <f>msoa_calculations5[[#This Row],[ Pop20]]/SUMIF(msoa_calculations5[ICB26],msoa_calculations5[[#This Row],[ICB26]],msoa_calculations5[[ Pop20]])</f>
        <v>1.9584687852451403E-3</v>
      </c>
      <c r="L3535" s="98" cm="1">
        <f t="array" ref="L3535">msoa_calculations5[[#This Row],[ Estimated case time (see and convey)]]*msoa_calculations5[[#This Row],[Population share of ICB]:[Population share of ICB]]</f>
        <v>0.19214709203782476</v>
      </c>
      <c r="M3535" s="98" cm="1">
        <f t="array" ref="M3535">msoa_calculations5[[#This Row],[Estimated case time (see and treat)]]*msoa_calculations5[[#This Row],[Population share of ICB]:[Population share of ICB]]</f>
        <v>0.13484362102967382</v>
      </c>
      <c r="N3535" s="94" cm="1">
        <f t="array" ref="N3535">msoa_calculations5[[#This Row],[Weighted estimate]]*msoa_calculations5[[#This Row],[Population share of ICB]:[Population share of ICB]]</f>
        <v>0.17664129734640374</v>
      </c>
    </row>
    <row r="3536" spans="1:14">
      <c r="A3536" s="63" t="s">
        <v>7580</v>
      </c>
      <c r="B3536" s="63" t="s">
        <v>13743</v>
      </c>
      <c r="C3536" s="63" t="s">
        <v>13814</v>
      </c>
      <c r="D3536" s="63" t="s">
        <v>13835</v>
      </c>
      <c r="E3536" s="72">
        <v>8129</v>
      </c>
      <c r="F3536" s="64">
        <v>1</v>
      </c>
      <c r="G3536" s="79">
        <v>0</v>
      </c>
      <c r="H3536" s="133">
        <v>98.737968444824219</v>
      </c>
      <c r="I3536" s="134">
        <v>69.009796142578125</v>
      </c>
      <c r="J3536" s="105">
        <v>90.693794250488281</v>
      </c>
      <c r="K3536" s="96">
        <f>msoa_calculations5[[#This Row],[ Pop20]]/SUMIF(msoa_calculations5[ICB26],msoa_calculations5[[#This Row],[ICB26]],msoa_calculations5[[ Pop20]])</f>
        <v>2.6965434883566642E-3</v>
      </c>
      <c r="L3536" s="98" cm="1">
        <f t="array" ref="L3536">msoa_calculations5[[#This Row],[ Estimated case time (see and convey)]]*msoa_calculations5[[#This Row],[Population share of ICB]:[Population share of ICB]]</f>
        <v>0.26625122586345651</v>
      </c>
      <c r="M3536" s="98" cm="1">
        <f t="array" ref="M3536">msoa_calculations5[[#This Row],[Estimated case time (see and treat)]]*msoa_calculations5[[#This Row],[Population share of ICB]:[Population share of ICB]]</f>
        <v>0.18608791642108988</v>
      </c>
      <c r="N3536" s="94" cm="1">
        <f t="array" ref="N3536">msoa_calculations5[[#This Row],[Weighted estimate]]*msoa_calculations5[[#This Row],[Population share of ICB]:[Population share of ICB]]</f>
        <v>0.24455976032051324</v>
      </c>
    </row>
    <row r="3537" spans="1:14">
      <c r="A3537" s="63" t="s">
        <v>7578</v>
      </c>
      <c r="B3537" s="63" t="s">
        <v>13743</v>
      </c>
      <c r="C3537" s="63" t="s">
        <v>13814</v>
      </c>
      <c r="D3537" s="63" t="s">
        <v>13835</v>
      </c>
      <c r="E3537" s="72">
        <v>10238</v>
      </c>
      <c r="F3537" s="64">
        <v>1</v>
      </c>
      <c r="G3537" s="79">
        <v>0</v>
      </c>
      <c r="H3537" s="133">
        <v>99.318084716796875</v>
      </c>
      <c r="I3537" s="134">
        <v>70.276168823242188</v>
      </c>
      <c r="J3537" s="105">
        <v>91.459609985351563</v>
      </c>
      <c r="K3537" s="96">
        <f>msoa_calculations5[[#This Row],[ Pop20]]/SUMIF(msoa_calculations5[ICB26],msoa_calculations5[[#This Row],[ICB26]],msoa_calculations5[[ Pop20]])</f>
        <v>3.3961387912160817E-3</v>
      </c>
      <c r="L3537" s="98" cm="1">
        <f t="array" ref="L3537">msoa_calculations5[[#This Row],[ Estimated case time (see and convey)]]*msoa_calculations5[[#This Row],[Population share of ICB]:[Population share of ICB]]</f>
        <v>0.33729800017599892</v>
      </c>
      <c r="M3537" s="98" cm="1">
        <f t="array" ref="M3537">msoa_calculations5[[#This Row],[Estimated case time (see and treat)]]*msoa_calculations5[[#This Row],[Population share of ICB]:[Population share of ICB]]</f>
        <v>0.23866762303866301</v>
      </c>
      <c r="N3537" s="94" cm="1">
        <f t="array" ref="N3537">msoa_calculations5[[#This Row],[Weighted estimate]]*msoa_calculations5[[#This Row],[Population share of ICB]:[Population share of ICB]]</f>
        <v>0.31060952930074615</v>
      </c>
    </row>
    <row r="3538" spans="1:14">
      <c r="A3538" s="63" t="s">
        <v>7576</v>
      </c>
      <c r="B3538" s="63" t="s">
        <v>13743</v>
      </c>
      <c r="C3538" s="63" t="s">
        <v>13814</v>
      </c>
      <c r="D3538" s="63" t="s">
        <v>13835</v>
      </c>
      <c r="E3538" s="72">
        <v>5481</v>
      </c>
      <c r="F3538" s="64">
        <v>1</v>
      </c>
      <c r="G3538" s="79">
        <v>0</v>
      </c>
      <c r="H3538" s="133">
        <v>105.02716064453125</v>
      </c>
      <c r="I3538" s="134">
        <v>73.826904296875</v>
      </c>
      <c r="J3538" s="105">
        <v>96.58465576171875</v>
      </c>
      <c r="K3538" s="96">
        <f>msoa_calculations5[[#This Row],[ Pop20]]/SUMIF(msoa_calculations5[ICB26],msoa_calculations5[[#This Row],[ICB26]],msoa_calculations5[[ Pop20]])</f>
        <v>1.8181516619120281E-3</v>
      </c>
      <c r="L3538" s="98" cm="1">
        <f t="array" ref="L3538">msoa_calculations5[[#This Row],[ Estimated case time (see and convey)]]*msoa_calculations5[[#This Row],[Population share of ICB]:[Population share of ICB]]</f>
        <v>0.19095530667175603</v>
      </c>
      <c r="M3538" s="98" cm="1">
        <f t="array" ref="M3538">msoa_calculations5[[#This Row],[Estimated case time (see and treat)]]*msoa_calculations5[[#This Row],[Population share of ICB]:[Population share of ICB]]</f>
        <v>0.13422850874118353</v>
      </c>
      <c r="N3538" s="94" cm="1">
        <f t="array" ref="N3538">msoa_calculations5[[#This Row],[Weighted estimate]]*msoa_calculations5[[#This Row],[Population share of ICB]:[Population share of ICB]]</f>
        <v>0.17560555238837008</v>
      </c>
    </row>
    <row r="3539" spans="1:14">
      <c r="A3539" s="63" t="s">
        <v>7574</v>
      </c>
      <c r="B3539" s="63" t="s">
        <v>13743</v>
      </c>
      <c r="C3539" s="63" t="s">
        <v>13814</v>
      </c>
      <c r="D3539" s="63" t="s">
        <v>13835</v>
      </c>
      <c r="E3539" s="72">
        <v>8796</v>
      </c>
      <c r="F3539" s="64">
        <v>1</v>
      </c>
      <c r="G3539" s="79">
        <v>0</v>
      </c>
      <c r="H3539" s="133">
        <v>104.08716583251953</v>
      </c>
      <c r="I3539" s="134">
        <v>73.263954162597656</v>
      </c>
      <c r="J3539" s="105">
        <v>95.746688842773438</v>
      </c>
      <c r="K3539" s="96">
        <f>msoa_calculations5[[#This Row],[ Pop20]]/SUMIF(msoa_calculations5[ICB26],msoa_calculations5[[#This Row],[ICB26]],msoa_calculations5[[ Pop20]])</f>
        <v>2.9178000398062762E-3</v>
      </c>
      <c r="L3539" s="98" cm="1">
        <f t="array" ref="L3539">msoa_calculations5[[#This Row],[ Estimated case time (see and convey)]]*msoa_calculations5[[#This Row],[Population share of ICB]:[Population share of ICB]]</f>
        <v>0.30370553660944799</v>
      </c>
      <c r="M3539" s="98" cm="1">
        <f t="array" ref="M3539">msoa_calculations5[[#This Row],[Estimated case time (see and treat)]]*msoa_calculations5[[#This Row],[Population share of ICB]:[Population share of ICB]]</f>
        <v>0.21376956837199265</v>
      </c>
      <c r="N3539" s="94" cm="1">
        <f t="array" ref="N3539">msoa_calculations5[[#This Row],[Weighted estimate]]*msoa_calculations5[[#This Row],[Population share of ICB]:[Population share of ICB]]</f>
        <v>0.27936969251676347</v>
      </c>
    </row>
    <row r="3540" spans="1:14">
      <c r="A3540" s="63" t="s">
        <v>7572</v>
      </c>
      <c r="B3540" s="63" t="s">
        <v>13743</v>
      </c>
      <c r="C3540" s="63" t="s">
        <v>13814</v>
      </c>
      <c r="D3540" s="63" t="s">
        <v>13835</v>
      </c>
      <c r="E3540" s="72">
        <v>8649</v>
      </c>
      <c r="F3540" s="64">
        <v>1</v>
      </c>
      <c r="G3540" s="79">
        <v>0</v>
      </c>
      <c r="H3540" s="133">
        <v>92.918869018554688</v>
      </c>
      <c r="I3540" s="134">
        <v>66.352386474609375</v>
      </c>
      <c r="J3540" s="105">
        <v>85.730224609375</v>
      </c>
      <c r="K3540" s="96">
        <f>msoa_calculations5[[#This Row],[ Pop20]]/SUMIF(msoa_calculations5[ICB26],msoa_calculations5[[#This Row],[ICB26]],msoa_calculations5[[ Pop20]])</f>
        <v>2.869037351555762E-3</v>
      </c>
      <c r="L3540" s="98" cm="1">
        <f t="array" ref="L3540">msoa_calculations5[[#This Row],[ Estimated case time (see and convey)]]*msoa_calculations5[[#This Row],[Population share of ICB]:[Population share of ICB]]</f>
        <v>0.26658770587855091</v>
      </c>
      <c r="M3540" s="98" cm="1">
        <f t="array" ref="M3540">msoa_calculations5[[#This Row],[Estimated case time (see and treat)]]*msoa_calculations5[[#This Row],[Population share of ICB]:[Population share of ICB]]</f>
        <v>0.19036747516051764</v>
      </c>
      <c r="N3540" s="94" cm="1">
        <f t="array" ref="N3540">msoa_calculations5[[#This Row],[Weighted estimate]]*msoa_calculations5[[#This Row],[Population share of ICB]:[Population share of ICB]]</f>
        <v>0.24596321656156186</v>
      </c>
    </row>
    <row r="3541" spans="1:14">
      <c r="A3541" s="63" t="s">
        <v>7570</v>
      </c>
      <c r="B3541" s="63" t="s">
        <v>13743</v>
      </c>
      <c r="C3541" s="63" t="s">
        <v>13814</v>
      </c>
      <c r="D3541" s="63" t="s">
        <v>13835</v>
      </c>
      <c r="E3541" s="72">
        <v>11771</v>
      </c>
      <c r="F3541" s="64">
        <v>1</v>
      </c>
      <c r="G3541" s="79">
        <v>0</v>
      </c>
      <c r="H3541" s="133">
        <v>96.698966979980469</v>
      </c>
      <c r="I3541" s="134">
        <v>68.499130249023438</v>
      </c>
      <c r="J3541" s="105">
        <v>89.068351745605469</v>
      </c>
      <c r="K3541" s="96">
        <f>msoa_calculations5[[#This Row],[ Pop20]]/SUMIF(msoa_calculations5[ICB26],msoa_calculations5[[#This Row],[ICB26]],msoa_calculations5[[ Pop20]])</f>
        <v>3.9046639686857293E-3</v>
      </c>
      <c r="L3541" s="98" cm="1">
        <f t="array" ref="L3541">msoa_calculations5[[#This Row],[ Estimated case time (see and convey)]]*msoa_calculations5[[#This Row],[Population share of ICB]:[Population share of ICB]]</f>
        <v>0.37757697217586084</v>
      </c>
      <c r="M3541" s="98" cm="1">
        <f t="array" ref="M3541">msoa_calculations5[[#This Row],[Estimated case time (see and treat)]]*msoa_calculations5[[#This Row],[Population share of ICB]:[Population share of ICB]]</f>
        <v>0.26746608576967257</v>
      </c>
      <c r="N3541" s="94" cm="1">
        <f t="array" ref="N3541">msoa_calculations5[[#This Row],[Weighted estimate]]*msoa_calculations5[[#This Row],[Population share of ICB]:[Population share of ICB]]</f>
        <v>0.34778198381129238</v>
      </c>
    </row>
    <row r="3542" spans="1:14">
      <c r="A3542" s="63" t="s">
        <v>7568</v>
      </c>
      <c r="B3542" s="63" t="s">
        <v>13743</v>
      </c>
      <c r="C3542" s="63" t="s">
        <v>13814</v>
      </c>
      <c r="D3542" s="63" t="s">
        <v>13835</v>
      </c>
      <c r="E3542" s="72">
        <v>7969</v>
      </c>
      <c r="F3542" s="64">
        <v>1</v>
      </c>
      <c r="G3542" s="79">
        <v>0</v>
      </c>
      <c r="H3542" s="133">
        <v>88.010391235351563</v>
      </c>
      <c r="I3542" s="134">
        <v>64.603141784667969</v>
      </c>
      <c r="J3542" s="105">
        <v>81.676605224609375</v>
      </c>
      <c r="K3542" s="96">
        <f>msoa_calculations5[[#This Row],[ Pop20]]/SUMIF(msoa_calculations5[ICB26],msoa_calculations5[[#This Row],[ICB26]],msoa_calculations5[[ Pop20]])</f>
        <v>2.6434684535261727E-3</v>
      </c>
      <c r="L3542" s="98" cm="1">
        <f t="array" ref="L3542">msoa_calculations5[[#This Row],[ Estimated case time (see and convey)]]*msoa_calculations5[[#This Row],[Population share of ICB]:[Population share of ICB]]</f>
        <v>0.23265269281314821</v>
      </c>
      <c r="M3542" s="98" cm="1">
        <f t="array" ref="M3542">msoa_calculations5[[#This Row],[Estimated case time (see and treat)]]*msoa_calculations5[[#This Row],[Population share of ICB]:[Population share of ICB]]</f>
        <v>0.1707763673064483</v>
      </c>
      <c r="N3542" s="94" cm="1">
        <f t="array" ref="N3542">msoa_calculations5[[#This Row],[Weighted estimate]]*msoa_calculations5[[#This Row],[Population share of ICB]:[Population share of ICB]]</f>
        <v>0.21590952930236587</v>
      </c>
    </row>
    <row r="3543" spans="1:14">
      <c r="A3543" s="63" t="s">
        <v>7566</v>
      </c>
      <c r="B3543" s="63" t="s">
        <v>13743</v>
      </c>
      <c r="C3543" s="63" t="s">
        <v>13814</v>
      </c>
      <c r="D3543" s="63" t="s">
        <v>13835</v>
      </c>
      <c r="E3543" s="72">
        <v>7767</v>
      </c>
      <c r="F3543" s="64">
        <v>1</v>
      </c>
      <c r="G3543" s="79">
        <v>0</v>
      </c>
      <c r="H3543" s="133">
        <v>88.002296447753906</v>
      </c>
      <c r="I3543" s="134">
        <v>64.945236206054688</v>
      </c>
      <c r="J3543" s="105">
        <v>81.763267517089844</v>
      </c>
      <c r="K3543" s="96">
        <f>msoa_calculations5[[#This Row],[ Pop20]]/SUMIF(msoa_calculations5[ICB26],msoa_calculations5[[#This Row],[ICB26]],msoa_calculations5[[ Pop20]])</f>
        <v>2.576461222052677E-3</v>
      </c>
      <c r="L3543" s="98" cm="1">
        <f t="array" ref="L3543">msoa_calculations5[[#This Row],[ Estimated case time (see and convey)]]*msoa_calculations5[[#This Row],[Population share of ICB]:[Population share of ICB]]</f>
        <v>0.22673450424922198</v>
      </c>
      <c r="M3543" s="98" cm="1">
        <f t="array" ref="M3543">msoa_calculations5[[#This Row],[Estimated case time (see and treat)]]*msoa_calculations5[[#This Row],[Population share of ICB]:[Population share of ICB]]</f>
        <v>0.16732888264195142</v>
      </c>
      <c r="N3543" s="94" cm="1">
        <f t="array" ref="N3543">msoa_calculations5[[#This Row],[Weighted estimate]]*msoa_calculations5[[#This Row],[Population share of ICB]:[Population share of ICB]]</f>
        <v>0.21065988814610126</v>
      </c>
    </row>
    <row r="3544" spans="1:14">
      <c r="A3544" s="63" t="s">
        <v>7564</v>
      </c>
      <c r="B3544" s="63" t="s">
        <v>13743</v>
      </c>
      <c r="C3544" s="63" t="s">
        <v>13814</v>
      </c>
      <c r="D3544" s="63" t="s">
        <v>13835</v>
      </c>
      <c r="E3544" s="72">
        <v>9074</v>
      </c>
      <c r="F3544" s="64">
        <v>1</v>
      </c>
      <c r="G3544" s="79">
        <v>0</v>
      </c>
      <c r="H3544" s="133">
        <v>86.5643310546875</v>
      </c>
      <c r="I3544" s="134">
        <v>61.920574188232422</v>
      </c>
      <c r="J3544" s="105">
        <v>79.895957946777344</v>
      </c>
      <c r="K3544" s="96">
        <f>msoa_calculations5[[#This Row],[ Pop20]]/SUMIF(msoa_calculations5[ICB26],msoa_calculations5[[#This Row],[ICB26]],msoa_calculations5[[ Pop20]])</f>
        <v>3.0100179128242552E-3</v>
      </c>
      <c r="L3544" s="98" cm="1">
        <f t="array" ref="L3544">msoa_calculations5[[#This Row],[ Estimated case time (see and convey)]]*msoa_calculations5[[#This Row],[Population share of ICB]:[Population share of ICB]]</f>
        <v>0.26056018708625833</v>
      </c>
      <c r="M3544" s="98" cm="1">
        <f t="array" ref="M3544">msoa_calculations5[[#This Row],[Estimated case time (see and treat)]]*msoa_calculations5[[#This Row],[Population share of ICB]:[Population share of ICB]]</f>
        <v>0.1863820374789428</v>
      </c>
      <c r="N3544" s="94" cm="1">
        <f t="array" ref="N3544">msoa_calculations5[[#This Row],[Weighted estimate]]*msoa_calculations5[[#This Row],[Population share of ICB]:[Population share of ICB]]</f>
        <v>0.24048826458205322</v>
      </c>
    </row>
    <row r="3545" spans="1:14">
      <c r="A3545" s="63" t="s">
        <v>7562</v>
      </c>
      <c r="B3545" s="63" t="s">
        <v>13743</v>
      </c>
      <c r="C3545" s="63" t="s">
        <v>13814</v>
      </c>
      <c r="D3545" s="63" t="s">
        <v>13835</v>
      </c>
      <c r="E3545" s="72">
        <v>11091</v>
      </c>
      <c r="F3545" s="64">
        <v>1</v>
      </c>
      <c r="G3545" s="79">
        <v>0</v>
      </c>
      <c r="H3545" s="133">
        <v>91.019813537597656</v>
      </c>
      <c r="I3545" s="134">
        <v>65.515335083007813</v>
      </c>
      <c r="J3545" s="105">
        <v>84.1185302734375</v>
      </c>
      <c r="K3545" s="96">
        <f>msoa_calculations5[[#This Row],[ Pop20]]/SUMIF(msoa_calculations5[ICB26],msoa_calculations5[[#This Row],[ICB26]],msoa_calculations5[[ Pop20]])</f>
        <v>3.6790950706561401E-3</v>
      </c>
      <c r="L3545" s="98" cm="1">
        <f t="array" ref="L3545">msoa_calculations5[[#This Row],[ Estimated case time (see and convey)]]*msoa_calculations5[[#This Row],[Population share of ICB]:[Population share of ICB]]</f>
        <v>0.33487054731821653</v>
      </c>
      <c r="M3545" s="98" cm="1">
        <f t="array" ref="M3545">msoa_calculations5[[#This Row],[Estimated case time (see and treat)]]*msoa_calculations5[[#This Row],[Population share of ICB]:[Population share of ICB]]</f>
        <v>0.24103714635627932</v>
      </c>
      <c r="N3545" s="94" cm="1">
        <f t="array" ref="N3545">msoa_calculations5[[#This Row],[Weighted estimate]]*msoa_calculations5[[#This Row],[Population share of ICB]:[Population share of ICB]]</f>
        <v>0.30948007007984318</v>
      </c>
    </row>
    <row r="3546" spans="1:14">
      <c r="A3546" s="63" t="s">
        <v>7560</v>
      </c>
      <c r="B3546" s="63" t="s">
        <v>13743</v>
      </c>
      <c r="C3546" s="63" t="s">
        <v>13814</v>
      </c>
      <c r="D3546" s="63" t="s">
        <v>13835</v>
      </c>
      <c r="E3546" s="72">
        <v>5688</v>
      </c>
      <c r="F3546" s="64">
        <v>1</v>
      </c>
      <c r="G3546" s="79">
        <v>0</v>
      </c>
      <c r="H3546" s="133">
        <v>85.092308044433594</v>
      </c>
      <c r="I3546" s="134">
        <v>61.416465759277344</v>
      </c>
      <c r="J3546" s="105">
        <v>78.685844421386719</v>
      </c>
      <c r="K3546" s="96">
        <f>msoa_calculations5[[#This Row],[ Pop20]]/SUMIF(msoa_calculations5[ICB26],msoa_calculations5[[#This Row],[ICB26]],msoa_calculations5[[ Pop20]])</f>
        <v>1.8868174882239767E-3</v>
      </c>
      <c r="L3546" s="98" cm="1">
        <f t="array" ref="L3546">msoa_calculations5[[#This Row],[ Estimated case time (see and convey)]]*msoa_calculations5[[#This Row],[Population share of ICB]:[Population share of ICB]]</f>
        <v>0.16055365493157908</v>
      </c>
      <c r="M3546" s="98" cm="1">
        <f t="array" ref="M3546">msoa_calculations5[[#This Row],[Estimated case time (see and treat)]]*msoa_calculations5[[#This Row],[Population share of ICB]:[Population share of ICB]]</f>
        <v>0.11588166165951355</v>
      </c>
      <c r="N3546" s="94" cm="1">
        <f t="array" ref="N3546">msoa_calculations5[[#This Row],[Weighted estimate]]*msoa_calculations5[[#This Row],[Population share of ICB]:[Population share of ICB]]</f>
        <v>0.14846582732994351</v>
      </c>
    </row>
    <row r="3547" spans="1:14">
      <c r="A3547" s="63" t="s">
        <v>7558</v>
      </c>
      <c r="B3547" s="63" t="s">
        <v>13743</v>
      </c>
      <c r="C3547" s="63" t="s">
        <v>13814</v>
      </c>
      <c r="D3547" s="63" t="s">
        <v>13835</v>
      </c>
      <c r="E3547" s="72">
        <v>8718</v>
      </c>
      <c r="F3547" s="64">
        <v>1</v>
      </c>
      <c r="G3547" s="79">
        <v>0</v>
      </c>
      <c r="H3547" s="133">
        <v>84.630966186523438</v>
      </c>
      <c r="I3547" s="134">
        <v>61.303871154785156</v>
      </c>
      <c r="J3547" s="105">
        <v>78.318870544433594</v>
      </c>
      <c r="K3547" s="96">
        <f>msoa_calculations5[[#This Row],[ Pop20]]/SUMIF(msoa_calculations5[ICB26],msoa_calculations5[[#This Row],[ICB26]],msoa_calculations5[[ Pop20]])</f>
        <v>2.8919259603264113E-3</v>
      </c>
      <c r="L3547" s="98" cm="1">
        <f t="array" ref="L3547">msoa_calculations5[[#This Row],[ Estimated case time (see and convey)]]*msoa_calculations5[[#This Row],[Population share of ICB]:[Population share of ICB]]</f>
        <v>0.24474648816231384</v>
      </c>
      <c r="M3547" s="98" cm="1">
        <f t="array" ref="M3547">msoa_calculations5[[#This Row],[Estimated case time (see and treat)]]*msoa_calculations5[[#This Row],[Population share of ICB]:[Population share of ICB]]</f>
        <v>0.17728625646102866</v>
      </c>
      <c r="N3547" s="94" cm="1">
        <f t="array" ref="N3547">msoa_calculations5[[#This Row],[Weighted estimate]]*msoa_calculations5[[#This Row],[Population share of ICB]:[Population share of ICB]]</f>
        <v>0.226492374910891</v>
      </c>
    </row>
    <row r="3548" spans="1:14">
      <c r="A3548" s="63" t="s">
        <v>7556</v>
      </c>
      <c r="B3548" s="63" t="s">
        <v>13743</v>
      </c>
      <c r="C3548" s="63" t="s">
        <v>13814</v>
      </c>
      <c r="D3548" s="63" t="s">
        <v>13835</v>
      </c>
      <c r="E3548" s="72">
        <v>5361</v>
      </c>
      <c r="F3548" s="64">
        <v>1</v>
      </c>
      <c r="G3548" s="79">
        <v>0</v>
      </c>
      <c r="H3548" s="133">
        <v>86.804176330566406</v>
      </c>
      <c r="I3548" s="134">
        <v>62.045463562011719</v>
      </c>
      <c r="J3548" s="105">
        <v>80.104690551757813</v>
      </c>
      <c r="K3548" s="96">
        <f>msoa_calculations5[[#This Row],[ Pop20]]/SUMIF(msoa_calculations5[ICB26],msoa_calculations5[[#This Row],[ICB26]],msoa_calculations5[[ Pop20]])</f>
        <v>1.7783453857891595E-3</v>
      </c>
      <c r="L3548" s="98" cm="1">
        <f t="array" ref="L3548">msoa_calculations5[[#This Row],[ Estimated case time (see and convey)]]*msoa_calculations5[[#This Row],[Population share of ICB]:[Population share of ICB]]</f>
        <v>0.15436780644469134</v>
      </c>
      <c r="M3548" s="98" cm="1">
        <f t="array" ref="M3548">msoa_calculations5[[#This Row],[Estimated case time (see and treat)]]*msoa_calculations5[[#This Row],[Population share of ICB]:[Population share of ICB]]</f>
        <v>0.11033826383465296</v>
      </c>
      <c r="N3548" s="94" cm="1">
        <f t="array" ref="N3548">msoa_calculations5[[#This Row],[Weighted estimate]]*msoa_calculations5[[#This Row],[Population share of ICB]:[Population share of ICB]]</f>
        <v>0.14245380682278699</v>
      </c>
    </row>
    <row r="3549" spans="1:14">
      <c r="A3549" s="63" t="s">
        <v>7554</v>
      </c>
      <c r="B3549" s="63" t="s">
        <v>13743</v>
      </c>
      <c r="C3549" s="63" t="s">
        <v>13814</v>
      </c>
      <c r="D3549" s="63" t="s">
        <v>13835</v>
      </c>
      <c r="E3549" s="72">
        <v>10408</v>
      </c>
      <c r="F3549" s="64">
        <v>1</v>
      </c>
      <c r="G3549" s="79">
        <v>0</v>
      </c>
      <c r="H3549" s="133">
        <v>82.863693237304688</v>
      </c>
      <c r="I3549" s="134">
        <v>59.337459564208984</v>
      </c>
      <c r="J3549" s="105">
        <v>76.497711181640625</v>
      </c>
      <c r="K3549" s="96">
        <f>msoa_calculations5[[#This Row],[ Pop20]]/SUMIF(msoa_calculations5[ICB26],msoa_calculations5[[#This Row],[ICB26]],msoa_calculations5[[ Pop20]])</f>
        <v>3.4525310157234789E-3</v>
      </c>
      <c r="L3549" s="98" cm="1">
        <f t="array" ref="L3549">msoa_calculations5[[#This Row],[ Estimated case time (see and convey)]]*msoa_calculations5[[#This Row],[Population share of ICB]:[Population share of ICB]]</f>
        <v>0.28608947097919035</v>
      </c>
      <c r="M3549" s="98" cm="1">
        <f t="array" ref="M3549">msoa_calculations5[[#This Row],[Estimated case time (see and treat)]]*msoa_calculations5[[#This Row],[Population share of ICB]:[Population share of ICB]]</f>
        <v>0.2048644195396693</v>
      </c>
      <c r="N3549" s="94" cm="1">
        <f t="array" ref="N3549">msoa_calculations5[[#This Row],[Weighted estimate]]*msoa_calculations5[[#This Row],[Population share of ICB]:[Population share of ICB]]</f>
        <v>0.26411072048647105</v>
      </c>
    </row>
    <row r="3550" spans="1:14">
      <c r="A3550" s="63" t="s">
        <v>7552</v>
      </c>
      <c r="B3550" s="63" t="s">
        <v>13743</v>
      </c>
      <c r="C3550" s="63" t="s">
        <v>13814</v>
      </c>
      <c r="D3550" s="63" t="s">
        <v>13835</v>
      </c>
      <c r="E3550" s="72">
        <v>9502</v>
      </c>
      <c r="F3550" s="64">
        <v>1</v>
      </c>
      <c r="G3550" s="79">
        <v>0</v>
      </c>
      <c r="H3550" s="133">
        <v>82.132659912109375</v>
      </c>
      <c r="I3550" s="134">
        <v>57.480636596679688</v>
      </c>
      <c r="J3550" s="105">
        <v>75.462043762207031</v>
      </c>
      <c r="K3550" s="96">
        <f>msoa_calculations5[[#This Row],[ Pop20]]/SUMIF(msoa_calculations5[ICB26],msoa_calculations5[[#This Row],[ICB26]],msoa_calculations5[[ Pop20]])</f>
        <v>3.1519936309958203E-3</v>
      </c>
      <c r="L3550" s="98" cm="1">
        <f t="array" ref="L3550">msoa_calculations5[[#This Row],[ Estimated case time (see and convey)]]*msoa_calculations5[[#This Row],[Population share of ICB]:[Population share of ICB]]</f>
        <v>0.25888162093971451</v>
      </c>
      <c r="M3550" s="98" cm="1">
        <f t="array" ref="M3550">msoa_calculations5[[#This Row],[Estimated case time (see and treat)]]*msoa_calculations5[[#This Row],[Population share of ICB]:[Population share of ICB]]</f>
        <v>0.18117860045831963</v>
      </c>
      <c r="N3550" s="94" cm="1">
        <f t="array" ref="N3550">msoa_calculations5[[#This Row],[Weighted estimate]]*msoa_calculations5[[#This Row],[Population share of ICB]:[Population share of ICB]]</f>
        <v>0.23785588132040444</v>
      </c>
    </row>
    <row r="3551" spans="1:14">
      <c r="A3551" s="63" t="s">
        <v>7550</v>
      </c>
      <c r="B3551" s="63" t="s">
        <v>13743</v>
      </c>
      <c r="C3551" s="63" t="s">
        <v>13814</v>
      </c>
      <c r="D3551" s="63" t="s">
        <v>13835</v>
      </c>
      <c r="E3551" s="72">
        <v>10290</v>
      </c>
      <c r="F3551" s="64">
        <v>1</v>
      </c>
      <c r="G3551" s="79">
        <v>0</v>
      </c>
      <c r="H3551" s="133">
        <v>84.081031799316406</v>
      </c>
      <c r="I3551" s="134">
        <v>59.758556365966797</v>
      </c>
      <c r="J3551" s="105">
        <v>77.499588012695313</v>
      </c>
      <c r="K3551" s="96">
        <f>msoa_calculations5[[#This Row],[ Pop20]]/SUMIF(msoa_calculations5[ICB26],msoa_calculations5[[#This Row],[ICB26]],msoa_calculations5[[ Pop20]])</f>
        <v>3.4133881775359914E-3</v>
      </c>
      <c r="L3551" s="98" cm="1">
        <f t="array" ref="L3551">msoa_calculations5[[#This Row],[ Estimated case time (see and convey)]]*msoa_calculations5[[#This Row],[Population share of ICB]:[Population share of ICB]]</f>
        <v>0.28700119989881434</v>
      </c>
      <c r="M3551" s="98" cm="1">
        <f t="array" ref="M3551">msoa_calculations5[[#This Row],[Estimated case time (see and treat)]]*msoa_calculations5[[#This Row],[Population share of ICB]:[Population share of ICB]]</f>
        <v>0.20397914980620921</v>
      </c>
      <c r="N3551" s="94" cm="1">
        <f t="array" ref="N3551">msoa_calculations5[[#This Row],[Weighted estimate]]*msoa_calculations5[[#This Row],[Population share of ICB]:[Population share of ICB]]</f>
        <v>0.2645361774864442</v>
      </c>
    </row>
    <row r="3552" spans="1:14">
      <c r="A3552" s="63" t="s">
        <v>7548</v>
      </c>
      <c r="B3552" s="63" t="s">
        <v>13743</v>
      </c>
      <c r="C3552" s="63" t="s">
        <v>13814</v>
      </c>
      <c r="D3552" s="63" t="s">
        <v>13835</v>
      </c>
      <c r="E3552" s="72">
        <v>11189</v>
      </c>
      <c r="F3552" s="64">
        <v>1</v>
      </c>
      <c r="G3552" s="79">
        <v>0</v>
      </c>
      <c r="H3552" s="133">
        <v>82.300880432128906</v>
      </c>
      <c r="I3552" s="134">
        <v>57.952182769775391</v>
      </c>
      <c r="J3552" s="105">
        <v>75.71234130859375</v>
      </c>
      <c r="K3552" s="96">
        <f>msoa_calculations5[[#This Row],[ Pop20]]/SUMIF(msoa_calculations5[ICB26],msoa_calculations5[[#This Row],[ICB26]],msoa_calculations5[[ Pop20]])</f>
        <v>3.7116035294898161E-3</v>
      </c>
      <c r="L3552" s="98" cm="1">
        <f t="array" ref="L3552">msoa_calculations5[[#This Row],[ Estimated case time (see and convey)]]*msoa_calculations5[[#This Row],[Population share of ICB]:[Population share of ICB]]</f>
        <v>0.30546823829200898</v>
      </c>
      <c r="M3552" s="98" cm="1">
        <f t="array" ref="M3552">msoa_calculations5[[#This Row],[Estimated case time (see and treat)]]*msoa_calculations5[[#This Row],[Population share of ICB]:[Population share of ICB]]</f>
        <v>0.21509552610993724</v>
      </c>
      <c r="N3552" s="94" cm="1">
        <f t="array" ref="N3552">msoa_calculations5[[#This Row],[Weighted estimate]]*msoa_calculations5[[#This Row],[Population share of ICB]:[Population share of ICB]]</f>
        <v>0.28101419322691418</v>
      </c>
    </row>
    <row r="3553" spans="1:14">
      <c r="A3553" s="63" t="s">
        <v>7546</v>
      </c>
      <c r="B3553" s="63" t="s">
        <v>13743</v>
      </c>
      <c r="C3553" s="63" t="s">
        <v>13814</v>
      </c>
      <c r="D3553" s="63" t="s">
        <v>13835</v>
      </c>
      <c r="E3553" s="72">
        <v>5450</v>
      </c>
      <c r="F3553" s="64">
        <v>1</v>
      </c>
      <c r="G3553" s="79">
        <v>0</v>
      </c>
      <c r="H3553" s="133">
        <v>85.225692749023438</v>
      </c>
      <c r="I3553" s="134">
        <v>61.384719848632813</v>
      </c>
      <c r="J3553" s="105">
        <v>78.774543762207031</v>
      </c>
      <c r="K3553" s="96">
        <f>msoa_calculations5[[#This Row],[ Pop20]]/SUMIF(msoa_calculations5[ICB26],msoa_calculations5[[#This Row],[ICB26]],msoa_calculations5[[ Pop20]])</f>
        <v>1.8078683739136204E-3</v>
      </c>
      <c r="L3553" s="98" cm="1">
        <f t="array" ref="L3553">msoa_calculations5[[#This Row],[ Estimated case time (see and convey)]]*msoa_calculations5[[#This Row],[Population share of ICB]:[Population share of ICB]]</f>
        <v>0.15407683456583882</v>
      </c>
      <c r="M3553" s="98" cm="1">
        <f t="array" ref="M3553">msoa_calculations5[[#This Row],[Estimated case time (see and treat)]]*msoa_calculations5[[#This Row],[Population share of ICB]:[Population share of ICB]]</f>
        <v>0.11097549365589093</v>
      </c>
      <c r="N3553" s="94" cm="1">
        <f t="array" ref="N3553">msoa_calculations5[[#This Row],[Weighted estimate]]*msoa_calculations5[[#This Row],[Population share of ICB]:[Population share of ICB]]</f>
        <v>0.14241400633716855</v>
      </c>
    </row>
    <row r="3554" spans="1:14">
      <c r="A3554" s="63" t="s">
        <v>7544</v>
      </c>
      <c r="B3554" s="63" t="s">
        <v>13743</v>
      </c>
      <c r="C3554" s="63" t="s">
        <v>13814</v>
      </c>
      <c r="D3554" s="63" t="s">
        <v>13835</v>
      </c>
      <c r="E3554" s="72">
        <v>5862</v>
      </c>
      <c r="F3554" s="64">
        <v>1</v>
      </c>
      <c r="G3554" s="79">
        <v>0</v>
      </c>
      <c r="H3554" s="133">
        <v>83.170242309570313</v>
      </c>
      <c r="I3554" s="134">
        <v>59.857364654541016</v>
      </c>
      <c r="J3554" s="105">
        <v>76.861991882324219</v>
      </c>
      <c r="K3554" s="96">
        <f>msoa_calculations5[[#This Row],[ Pop20]]/SUMIF(msoa_calculations5[ICB26],msoa_calculations5[[#This Row],[ICB26]],msoa_calculations5[[ Pop20]])</f>
        <v>1.9445365886021362E-3</v>
      </c>
      <c r="L3554" s="98" cm="1">
        <f t="array" ref="L3554">msoa_calculations5[[#This Row],[ Estimated case time (see and convey)]]*msoa_calculations5[[#This Row],[Population share of ICB]:[Population share of ICB]]</f>
        <v>0.16172757925386491</v>
      </c>
      <c r="M3554" s="98" cm="1">
        <f t="array" ref="M3554">msoa_calculations5[[#This Row],[Estimated case time (see and treat)]]*msoa_calculations5[[#This Row],[Population share of ICB]:[Population share of ICB]]</f>
        <v>0.11639483566805527</v>
      </c>
      <c r="N3554" s="94" cm="1">
        <f t="array" ref="N3554">msoa_calculations5[[#This Row],[Weighted estimate]]*msoa_calculations5[[#This Row],[Population share of ICB]:[Population share of ICB]]</f>
        <v>0.14946095548801983</v>
      </c>
    </row>
    <row r="3555" spans="1:14">
      <c r="A3555" s="63" t="s">
        <v>7542</v>
      </c>
      <c r="B3555" s="63" t="s">
        <v>13743</v>
      </c>
      <c r="C3555" s="63" t="s">
        <v>13814</v>
      </c>
      <c r="D3555" s="63" t="s">
        <v>13835</v>
      </c>
      <c r="E3555" s="72">
        <v>9663</v>
      </c>
      <c r="F3555" s="64">
        <v>1</v>
      </c>
      <c r="G3555" s="79">
        <v>0</v>
      </c>
      <c r="H3555" s="133">
        <v>86.739646911621094</v>
      </c>
      <c r="I3555" s="134">
        <v>61.868648529052734</v>
      </c>
      <c r="J3555" s="105">
        <v>80.009780883789063</v>
      </c>
      <c r="K3555" s="96">
        <f>msoa_calculations5[[#This Row],[ Pop20]]/SUMIF(msoa_calculations5[ICB26],msoa_calculations5[[#This Row],[ICB26]],msoa_calculations5[[ Pop20]])</f>
        <v>3.2054003847940024E-3</v>
      </c>
      <c r="L3555" s="98" cm="1">
        <f t="array" ref="L3555">msoa_calculations5[[#This Row],[ Estimated case time (see and convey)]]*msoa_calculations5[[#This Row],[Population share of ICB]:[Population share of ICB]]</f>
        <v>0.27803529758740614</v>
      </c>
      <c r="M3555" s="98" cm="1">
        <f t="array" ref="M3555">msoa_calculations5[[#This Row],[Estimated case time (see and treat)]]*msoa_calculations5[[#This Row],[Population share of ICB]:[Population share of ICB]]</f>
        <v>0.19831378980171052</v>
      </c>
      <c r="N3555" s="94" cm="1">
        <f t="array" ref="N3555">msoa_calculations5[[#This Row],[Weighted estimate]]*msoa_calculations5[[#This Row],[Population share of ICB]:[Population share of ICB]]</f>
        <v>0.25646338243218125</v>
      </c>
    </row>
    <row r="3556" spans="1:14">
      <c r="A3556" s="63" t="s">
        <v>7540</v>
      </c>
      <c r="B3556" s="63" t="s">
        <v>13743</v>
      </c>
      <c r="C3556" s="63" t="s">
        <v>13814</v>
      </c>
      <c r="D3556" s="63" t="s">
        <v>13835</v>
      </c>
      <c r="E3556" s="72">
        <v>13734</v>
      </c>
      <c r="F3556" s="64">
        <v>1</v>
      </c>
      <c r="G3556" s="79">
        <v>0</v>
      </c>
      <c r="H3556" s="133">
        <v>90.114997863769531</v>
      </c>
      <c r="I3556" s="134">
        <v>63.638511657714844</v>
      </c>
      <c r="J3556" s="105">
        <v>82.950698852539063</v>
      </c>
      <c r="K3556" s="96">
        <f>msoa_calculations5[[#This Row],[ Pop20]]/SUMIF(msoa_calculations5[ICB26],msoa_calculations5[[#This Row],[ICB26]],msoa_calculations5[[ Pop20]])</f>
        <v>4.5558283022623233E-3</v>
      </c>
      <c r="L3556" s="98" cm="1">
        <f t="array" ref="L3556">msoa_calculations5[[#This Row],[ Estimated case time (see and convey)]]*msoa_calculations5[[#This Row],[Population share of ICB]:[Population share of ICB]]</f>
        <v>0.41054845772607002</v>
      </c>
      <c r="M3556" s="98" cm="1">
        <f t="array" ref="M3556">msoa_calculations5[[#This Row],[Estimated case time (see and treat)]]*msoa_calculations5[[#This Row],[Population share of ICB]:[Population share of ICB]]</f>
        <v>0.28992613252406807</v>
      </c>
      <c r="N3556" s="94" cm="1">
        <f t="array" ref="N3556">msoa_calculations5[[#This Row],[Weighted estimate]]*msoa_calculations5[[#This Row],[Population share of ICB]:[Population share of ICB]]</f>
        <v>0.37790914152483629</v>
      </c>
    </row>
    <row r="3557" spans="1:14">
      <c r="A3557" s="63" t="s">
        <v>7538</v>
      </c>
      <c r="B3557" s="63" t="s">
        <v>13743</v>
      </c>
      <c r="C3557" s="63" t="s">
        <v>13814</v>
      </c>
      <c r="D3557" s="63" t="s">
        <v>13835</v>
      </c>
      <c r="E3557" s="72">
        <v>8224</v>
      </c>
      <c r="F3557" s="64">
        <v>1</v>
      </c>
      <c r="G3557" s="79">
        <v>0</v>
      </c>
      <c r="H3557" s="133">
        <v>93.396080017089844</v>
      </c>
      <c r="I3557" s="134">
        <v>66.849472045898438</v>
      </c>
      <c r="J3557" s="105">
        <v>86.212806701660156</v>
      </c>
      <c r="K3557" s="96">
        <f>msoa_calculations5[[#This Row],[ Pop20]]/SUMIF(msoa_calculations5[ICB26],msoa_calculations5[[#This Row],[ICB26]],msoa_calculations5[[ Pop20]])</f>
        <v>2.7280567902872688E-3</v>
      </c>
      <c r="L3557" s="98" cm="1">
        <f t="array" ref="L3557">msoa_calculations5[[#This Row],[ Estimated case time (see and convey)]]*msoa_calculations5[[#This Row],[Population share of ICB]:[Population share of ICB]]</f>
        <v>0.25478981027683506</v>
      </c>
      <c r="M3557" s="98" cm="1">
        <f t="array" ref="M3557">msoa_calculations5[[#This Row],[Estimated case time (see and treat)]]*msoa_calculations5[[#This Row],[Population share of ICB]:[Population share of ICB]]</f>
        <v>0.18236915614193219</v>
      </c>
      <c r="N3557" s="94" cm="1">
        <f t="array" ref="N3557">msoa_calculations5[[#This Row],[Weighted estimate]]*msoa_calculations5[[#This Row],[Population share of ICB]:[Population share of ICB]]</f>
        <v>0.23519343273218773</v>
      </c>
    </row>
    <row r="3558" spans="1:14">
      <c r="A3558" s="63" t="s">
        <v>7536</v>
      </c>
      <c r="B3558" s="63" t="s">
        <v>13743</v>
      </c>
      <c r="C3558" s="63" t="s">
        <v>13814</v>
      </c>
      <c r="D3558" s="63" t="s">
        <v>13835</v>
      </c>
      <c r="E3558" s="72">
        <v>7405</v>
      </c>
      <c r="F3558" s="64">
        <v>1</v>
      </c>
      <c r="G3558" s="79">
        <v>0</v>
      </c>
      <c r="H3558" s="133">
        <v>98.200843811035156</v>
      </c>
      <c r="I3558" s="134">
        <v>69.042182922363281</v>
      </c>
      <c r="J3558" s="105">
        <v>90.310775756835938</v>
      </c>
      <c r="K3558" s="96">
        <f>msoa_calculations5[[#This Row],[ Pop20]]/SUMIF(msoa_calculations5[ICB26],msoa_calculations5[[#This Row],[ICB26]],msoa_calculations5[[ Pop20]])</f>
        <v>2.4563789557486898E-3</v>
      </c>
      <c r="L3558" s="98" cm="1">
        <f t="array" ref="L3558">msoa_calculations5[[#This Row],[ Estimated case time (see and convey)]]*msoa_calculations5[[#This Row],[Population share of ICB]:[Population share of ICB]]</f>
        <v>0.24121848617419073</v>
      </c>
      <c r="M3558" s="98" cm="1">
        <f t="array" ref="M3558">msoa_calculations5[[#This Row],[Estimated case time (see and treat)]]*msoa_calculations5[[#This Row],[Population share of ICB]:[Population share of ICB]]</f>
        <v>0.16959376518944475</v>
      </c>
      <c r="N3558" s="94" cm="1">
        <f t="array" ref="N3558">msoa_calculations5[[#This Row],[Weighted estimate]]*msoa_calculations5[[#This Row],[Population share of ICB]:[Population share of ICB]]</f>
        <v>0.22183748904643075</v>
      </c>
    </row>
    <row r="3559" spans="1:14">
      <c r="A3559" s="63" t="s">
        <v>7534</v>
      </c>
      <c r="B3559" s="63" t="s">
        <v>13743</v>
      </c>
      <c r="C3559" s="63" t="s">
        <v>13814</v>
      </c>
      <c r="D3559" s="63" t="s">
        <v>13835</v>
      </c>
      <c r="E3559" s="72">
        <v>10451</v>
      </c>
      <c r="F3559" s="64">
        <v>1</v>
      </c>
      <c r="G3559" s="79">
        <v>0</v>
      </c>
      <c r="H3559" s="133">
        <v>98.574287414550781</v>
      </c>
      <c r="I3559" s="134">
        <v>70.128074645996094</v>
      </c>
      <c r="J3559" s="105">
        <v>90.876998901367188</v>
      </c>
      <c r="K3559" s="96">
        <f>msoa_calculations5[[#This Row],[ Pop20]]/SUMIF(msoa_calculations5[ICB26],msoa_calculations5[[#This Row],[ICB26]],msoa_calculations5[[ Pop20]])</f>
        <v>3.4667949313341739E-3</v>
      </c>
      <c r="L3559" s="98" cm="1">
        <f t="array" ref="L3559">msoa_calculations5[[#This Row],[ Estimated case time (see and convey)]]*msoa_calculations5[[#This Row],[Population share of ICB]:[Population share of ICB]]</f>
        <v>0.34173683996864268</v>
      </c>
      <c r="M3559" s="98" cm="1">
        <f t="array" ref="M3559">msoa_calculations5[[#This Row],[Estimated case time (see and treat)]]*msoa_calculations5[[#This Row],[Population share of ICB]:[Population share of ICB]]</f>
        <v>0.24311965372696384</v>
      </c>
      <c r="N3559" s="94" cm="1">
        <f t="array" ref="N3559">msoa_calculations5[[#This Row],[Weighted estimate]]*msoa_calculations5[[#This Row],[Population share of ICB]:[Population share of ICB]]</f>
        <v>0.31505191916612107</v>
      </c>
    </row>
    <row r="3560" spans="1:14">
      <c r="A3560" s="63" t="s">
        <v>7532</v>
      </c>
      <c r="B3560" s="63" t="s">
        <v>13743</v>
      </c>
      <c r="C3560" s="63" t="s">
        <v>13814</v>
      </c>
      <c r="D3560" s="63" t="s">
        <v>13835</v>
      </c>
      <c r="E3560" s="72">
        <v>7738</v>
      </c>
      <c r="F3560" s="64">
        <v>1</v>
      </c>
      <c r="G3560" s="79">
        <v>0</v>
      </c>
      <c r="H3560" s="133">
        <v>100.1865234375</v>
      </c>
      <c r="I3560" s="134">
        <v>70.427528381347656</v>
      </c>
      <c r="J3560" s="105">
        <v>92.134010314941406</v>
      </c>
      <c r="K3560" s="96">
        <f>msoa_calculations5[[#This Row],[ Pop20]]/SUMIF(msoa_calculations5[ICB26],msoa_calculations5[[#This Row],[ICB26]],msoa_calculations5[[ Pop20]])</f>
        <v>2.5668413719896503E-3</v>
      </c>
      <c r="L3560" s="98" cm="1">
        <f t="array" ref="L3560">msoa_calculations5[[#This Row],[ Estimated case time (see and convey)]]*msoa_calculations5[[#This Row],[Population share of ICB]:[Population share of ICB]]</f>
        <v>0.25716291327518576</v>
      </c>
      <c r="M3560" s="98" cm="1">
        <f t="array" ref="M3560">msoa_calculations5[[#This Row],[Estimated case time (see and treat)]]*msoa_calculations5[[#This Row],[Population share of ICB]:[Population share of ICB]]</f>
        <v>0.18077629357621844</v>
      </c>
      <c r="N3560" s="94" cm="1">
        <f t="array" ref="N3560">msoa_calculations5[[#This Row],[Weighted estimate]]*msoa_calculations5[[#This Row],[Population share of ICB]:[Population share of ICB]]</f>
        <v>0.23649338944371279</v>
      </c>
    </row>
    <row r="3561" spans="1:14">
      <c r="A3561" s="63" t="s">
        <v>7530</v>
      </c>
      <c r="B3561" s="63" t="s">
        <v>13743</v>
      </c>
      <c r="C3561" s="63" t="s">
        <v>13814</v>
      </c>
      <c r="D3561" s="63" t="s">
        <v>13835</v>
      </c>
      <c r="E3561" s="72">
        <v>9737</v>
      </c>
      <c r="F3561" s="64">
        <v>1</v>
      </c>
      <c r="G3561" s="79">
        <v>0</v>
      </c>
      <c r="H3561" s="133">
        <v>101.65814208984375</v>
      </c>
      <c r="I3561" s="134">
        <v>70.121528625488281</v>
      </c>
      <c r="J3561" s="105">
        <v>93.124618530273438</v>
      </c>
      <c r="K3561" s="96">
        <f>msoa_calculations5[[#This Row],[ Pop20]]/SUMIF(msoa_calculations5[ICB26],msoa_calculations5[[#This Row],[ICB26]],msoa_calculations5[[ Pop20]])</f>
        <v>3.2299475884031048E-3</v>
      </c>
      <c r="L3561" s="98" cm="1">
        <f t="array" ref="L3561">msoa_calculations5[[#This Row],[ Estimated case time (see and convey)]]*msoa_calculations5[[#This Row],[Population share of ICB]:[Population share of ICB]]</f>
        <v>0.32835047088463098</v>
      </c>
      <c r="M3561" s="98" cm="1">
        <f t="array" ref="M3561">msoa_calculations5[[#This Row],[Estimated case time (see and treat)]]*msoa_calculations5[[#This Row],[Population share of ICB]:[Population share of ICB]]</f>
        <v>0.22648886227903517</v>
      </c>
      <c r="N3561" s="94" cm="1">
        <f t="array" ref="N3561">msoa_calculations5[[#This Row],[Weighted estimate]]*msoa_calculations5[[#This Row],[Population share of ICB]:[Population share of ICB]]</f>
        <v>0.3007876370428158</v>
      </c>
    </row>
    <row r="3562" spans="1:14">
      <c r="A3562" s="63" t="s">
        <v>7528</v>
      </c>
      <c r="B3562" s="63" t="s">
        <v>13743</v>
      </c>
      <c r="C3562" s="63" t="s">
        <v>13814</v>
      </c>
      <c r="D3562" s="63" t="s">
        <v>13835</v>
      </c>
      <c r="E3562" s="72">
        <v>6225</v>
      </c>
      <c r="F3562" s="64">
        <v>1</v>
      </c>
      <c r="G3562" s="79">
        <v>0</v>
      </c>
      <c r="H3562" s="133">
        <v>99.583343505859375</v>
      </c>
      <c r="I3562" s="134">
        <v>70.36541748046875</v>
      </c>
      <c r="J3562" s="105">
        <v>91.677238464355469</v>
      </c>
      <c r="K3562" s="96">
        <f>msoa_calculations5[[#This Row],[ Pop20]]/SUMIF(msoa_calculations5[ICB26],msoa_calculations5[[#This Row],[ICB26]],msoa_calculations5[[ Pop20]])</f>
        <v>2.0649505738738142E-3</v>
      </c>
      <c r="L3562" s="98" cm="1">
        <f t="array" ref="L3562">msoa_calculations5[[#This Row],[ Estimated case time (see and convey)]]*msoa_calculations5[[#This Row],[Population share of ICB]:[Population share of ICB]]</f>
        <v>0.20563468232069748</v>
      </c>
      <c r="M3562" s="98" cm="1">
        <f t="array" ref="M3562">msoa_calculations5[[#This Row],[Estimated case time (see and treat)]]*msoa_calculations5[[#This Row],[Population share of ICB]:[Population share of ICB]]</f>
        <v>0.14530110920716446</v>
      </c>
      <c r="N3562" s="94" cm="1">
        <f t="array" ref="N3562">msoa_calculations5[[#This Row],[Weighted estimate]]*msoa_calculations5[[#This Row],[Population share of ICB]:[Population share of ICB]]</f>
        <v>0.18930896617813733</v>
      </c>
    </row>
    <row r="3563" spans="1:14">
      <c r="A3563" s="63" t="s">
        <v>7526</v>
      </c>
      <c r="B3563" s="63" t="s">
        <v>13743</v>
      </c>
      <c r="C3563" s="63" t="s">
        <v>13814</v>
      </c>
      <c r="D3563" s="63" t="s">
        <v>13835</v>
      </c>
      <c r="E3563" s="72">
        <v>5669</v>
      </c>
      <c r="F3563" s="64">
        <v>1</v>
      </c>
      <c r="G3563" s="79">
        <v>0</v>
      </c>
      <c r="H3563" s="133">
        <v>98.846458435058594</v>
      </c>
      <c r="I3563" s="134">
        <v>69.340057373046875</v>
      </c>
      <c r="J3563" s="105">
        <v>90.862297058105469</v>
      </c>
      <c r="K3563" s="96">
        <f>msoa_calculations5[[#This Row],[ Pop20]]/SUMIF(msoa_calculations5[ICB26],msoa_calculations5[[#This Row],[ICB26]],msoa_calculations5[[ Pop20]])</f>
        <v>1.8805148278378558E-3</v>
      </c>
      <c r="L3563" s="98" cm="1">
        <f t="array" ref="L3563">msoa_calculations5[[#This Row],[ Estimated case time (see and convey)]]*msoa_calculations5[[#This Row],[Population share of ICB]:[Population share of ICB]]</f>
        <v>0.18588223076638599</v>
      </c>
      <c r="M3563" s="98" cm="1">
        <f t="array" ref="M3563">msoa_calculations5[[#This Row],[Estimated case time (see and treat)]]*msoa_calculations5[[#This Row],[Population share of ICB]:[Population share of ICB]]</f>
        <v>0.13039500605314228</v>
      </c>
      <c r="N3563" s="94" cm="1">
        <f t="array" ref="N3563">msoa_calculations5[[#This Row],[Weighted estimate]]*msoa_calculations5[[#This Row],[Population share of ICB]:[Population share of ICB]]</f>
        <v>0.17086789690917531</v>
      </c>
    </row>
    <row r="3564" spans="1:14">
      <c r="A3564" s="63" t="s">
        <v>7524</v>
      </c>
      <c r="B3564" s="63" t="s">
        <v>13743</v>
      </c>
      <c r="C3564" s="63" t="s">
        <v>13814</v>
      </c>
      <c r="D3564" s="63" t="s">
        <v>13835</v>
      </c>
      <c r="E3564" s="72">
        <v>9878</v>
      </c>
      <c r="F3564" s="64">
        <v>1</v>
      </c>
      <c r="G3564" s="79">
        <v>0</v>
      </c>
      <c r="H3564" s="133">
        <v>88.294845581054688</v>
      </c>
      <c r="I3564" s="134">
        <v>61.858974456787109</v>
      </c>
      <c r="J3564" s="105">
        <v>81.14154052734375</v>
      </c>
      <c r="K3564" s="96">
        <f>msoa_calculations5[[#This Row],[ Pop20]]/SUMIF(msoa_calculations5[ICB26],msoa_calculations5[[#This Row],[ICB26]],msoa_calculations5[[ Pop20]])</f>
        <v>3.2767199628474758E-3</v>
      </c>
      <c r="L3564" s="98" cm="1">
        <f t="array" ref="L3564">msoa_calculations5[[#This Row],[ Estimated case time (see and convey)]]*msoa_calculations5[[#This Row],[Population share of ICB]:[Population share of ICB]]</f>
        <v>0.28931748313197714</v>
      </c>
      <c r="M3564" s="98" cm="1">
        <f t="array" ref="M3564">msoa_calculations5[[#This Row],[Estimated case time (see and treat)]]*msoa_calculations5[[#This Row],[Population share of ICB]:[Population share of ICB]]</f>
        <v>0.2026945364838264</v>
      </c>
      <c r="N3564" s="94" cm="1">
        <f t="array" ref="N3564">msoa_calculations5[[#This Row],[Weighted estimate]]*msoa_calculations5[[#This Row],[Population share of ICB]:[Population share of ICB]]</f>
        <v>0.26587810566214476</v>
      </c>
    </row>
    <row r="3565" spans="1:14">
      <c r="A3565" s="63" t="s">
        <v>7522</v>
      </c>
      <c r="B3565" s="63" t="s">
        <v>13743</v>
      </c>
      <c r="C3565" s="63" t="s">
        <v>13814</v>
      </c>
      <c r="D3565" s="63" t="s">
        <v>13835</v>
      </c>
      <c r="E3565" s="72">
        <v>13834</v>
      </c>
      <c r="F3565" s="64">
        <v>1</v>
      </c>
      <c r="G3565" s="79">
        <v>0</v>
      </c>
      <c r="H3565" s="133">
        <v>101.85306549072266</v>
      </c>
      <c r="I3565" s="134">
        <v>68.81585693359375</v>
      </c>
      <c r="J3565" s="105">
        <v>92.913497924804688</v>
      </c>
      <c r="K3565" s="96">
        <f>msoa_calculations5[[#This Row],[ Pop20]]/SUMIF(msoa_calculations5[ICB26],msoa_calculations5[[#This Row],[ICB26]],msoa_calculations5[[ Pop20]])</f>
        <v>4.589000199031381E-3</v>
      </c>
      <c r="L3565" s="98" cm="1">
        <f t="array" ref="L3565">msoa_calculations5[[#This Row],[ Estimated case time (see and convey)]]*msoa_calculations5[[#This Row],[Population share of ICB]:[Population share of ICB]]</f>
        <v>0.46740373780888256</v>
      </c>
      <c r="M3565" s="98" cm="1">
        <f t="array" ref="M3565">msoa_calculations5[[#This Row],[Estimated case time (see and treat)]]*msoa_calculations5[[#This Row],[Population share of ICB]:[Population share of ICB]]</f>
        <v>0.31579598116477675</v>
      </c>
      <c r="N3565" s="94" cm="1">
        <f t="array" ref="N3565">msoa_calculations5[[#This Row],[Weighted estimate]]*msoa_calculations5[[#This Row],[Population share of ICB]:[Population share of ICB]]</f>
        <v>0.42638006046963051</v>
      </c>
    </row>
    <row r="3566" spans="1:14">
      <c r="A3566" s="63" t="s">
        <v>7520</v>
      </c>
      <c r="B3566" s="63" t="s">
        <v>13743</v>
      </c>
      <c r="C3566" s="63" t="s">
        <v>13814</v>
      </c>
      <c r="D3566" s="63" t="s">
        <v>13835</v>
      </c>
      <c r="E3566" s="72">
        <v>9895</v>
      </c>
      <c r="F3566" s="64">
        <v>1</v>
      </c>
      <c r="G3566" s="79">
        <v>0</v>
      </c>
      <c r="H3566" s="133">
        <v>87.882377624511719</v>
      </c>
      <c r="I3566" s="134">
        <v>62.557510375976563</v>
      </c>
      <c r="J3566" s="105">
        <v>81.029701232910156</v>
      </c>
      <c r="K3566" s="96">
        <f>msoa_calculations5[[#This Row],[ Pop20]]/SUMIF(msoa_calculations5[ICB26],msoa_calculations5[[#This Row],[ICB26]],msoa_calculations5[[ Pop20]])</f>
        <v>3.2823591852982155E-3</v>
      </c>
      <c r="L3566" s="98" cm="1">
        <f t="array" ref="L3566">msoa_calculations5[[#This Row],[ Estimated case time (see and convey)]]*msoa_calculations5[[#This Row],[Population share of ICB]:[Population share of ICB]]</f>
        <v>0.28846152942166242</v>
      </c>
      <c r="M3566" s="98" cm="1">
        <f t="array" ref="M3566">msoa_calculations5[[#This Row],[Estimated case time (see and treat)]]*msoa_calculations5[[#This Row],[Population share of ICB]:[Population share of ICB]]</f>
        <v>0.20533621879197508</v>
      </c>
      <c r="N3566" s="94" cm="1">
        <f t="array" ref="N3566">msoa_calculations5[[#This Row],[Weighted estimate]]*msoa_calculations5[[#This Row],[Population share of ICB]:[Population share of ICB]]</f>
        <v>0.2659685841238128</v>
      </c>
    </row>
    <row r="3567" spans="1:14">
      <c r="A3567" s="63" t="s">
        <v>7518</v>
      </c>
      <c r="B3567" s="63" t="s">
        <v>13743</v>
      </c>
      <c r="C3567" s="63" t="s">
        <v>13814</v>
      </c>
      <c r="D3567" s="63" t="s">
        <v>13835</v>
      </c>
      <c r="E3567" s="72">
        <v>7214</v>
      </c>
      <c r="F3567" s="64">
        <v>1</v>
      </c>
      <c r="G3567" s="79">
        <v>0</v>
      </c>
      <c r="H3567" s="133">
        <v>85.472343444824219</v>
      </c>
      <c r="I3567" s="134">
        <v>62.212837219238281</v>
      </c>
      <c r="J3567" s="105">
        <v>79.178535461425781</v>
      </c>
      <c r="K3567" s="96">
        <f>msoa_calculations5[[#This Row],[ Pop20]]/SUMIF(msoa_calculations5[ICB26],msoa_calculations5[[#This Row],[ICB26]],msoa_calculations5[[ Pop20]])</f>
        <v>2.3930206329197904E-3</v>
      </c>
      <c r="L3567" s="98" cm="1">
        <f t="array" ref="L3567">msoa_calculations5[[#This Row],[ Estimated case time (see and convey)]]*msoa_calculations5[[#This Row],[Population share of ICB]:[Population share of ICB]]</f>
        <v>0.20453708140747096</v>
      </c>
      <c r="M3567" s="98" cm="1">
        <f t="array" ref="M3567">msoa_calculations5[[#This Row],[Estimated case time (see and treat)]]*msoa_calculations5[[#This Row],[Population share of ICB]:[Population share of ICB]]</f>
        <v>0.14887660309811748</v>
      </c>
      <c r="N3567" s="94" cm="1">
        <f t="array" ref="N3567">msoa_calculations5[[#This Row],[Weighted estimate]]*msoa_calculations5[[#This Row],[Population share of ICB]:[Population share of ICB]]</f>
        <v>0.1894758690435632</v>
      </c>
    </row>
    <row r="3568" spans="1:14">
      <c r="A3568" s="63" t="s">
        <v>7516</v>
      </c>
      <c r="B3568" s="63" t="s">
        <v>13743</v>
      </c>
      <c r="C3568" s="63" t="s">
        <v>13814</v>
      </c>
      <c r="D3568" s="63" t="s">
        <v>13835</v>
      </c>
      <c r="E3568" s="72">
        <v>10602</v>
      </c>
      <c r="F3568" s="64">
        <v>1</v>
      </c>
      <c r="G3568" s="79">
        <v>0</v>
      </c>
      <c r="H3568" s="133">
        <v>87.438148498535156</v>
      </c>
      <c r="I3568" s="134">
        <v>62.78668212890625</v>
      </c>
      <c r="J3568" s="105">
        <v>80.767684936523438</v>
      </c>
      <c r="K3568" s="96">
        <f>msoa_calculations5[[#This Row],[ Pop20]]/SUMIF(msoa_calculations5[ICB26],msoa_calculations5[[#This Row],[ICB26]],msoa_calculations5[[ Pop20]])</f>
        <v>3.5168844954554502E-3</v>
      </c>
      <c r="L3568" s="98" cm="1">
        <f t="array" ref="L3568">msoa_calculations5[[#This Row],[ Estimated case time (see and convey)]]*msoa_calculations5[[#This Row],[Population share of ICB]:[Population share of ICB]]</f>
        <v>0.30750986876582953</v>
      </c>
      <c r="M3568" s="98" cm="1">
        <f t="array" ref="M3568">msoa_calculations5[[#This Row],[Estimated case time (see and treat)]]*msoa_calculations5[[#This Row],[Population share of ICB]:[Population share of ICB]]</f>
        <v>0.22081350890024018</v>
      </c>
      <c r="N3568" s="94" cm="1">
        <f t="array" ref="N3568">msoa_calculations5[[#This Row],[Weighted estimate]]*msoa_calculations5[[#This Row],[Population share of ICB]:[Population share of ICB]]</f>
        <v>0.28405061888708999</v>
      </c>
    </row>
    <row r="3569" spans="1:14">
      <c r="A3569" s="63" t="s">
        <v>7514</v>
      </c>
      <c r="B3569" s="63" t="s">
        <v>13743</v>
      </c>
      <c r="C3569" s="63" t="s">
        <v>13814</v>
      </c>
      <c r="D3569" s="63" t="s">
        <v>13835</v>
      </c>
      <c r="E3569" s="72">
        <v>10606</v>
      </c>
      <c r="F3569" s="64">
        <v>1</v>
      </c>
      <c r="G3569" s="79">
        <v>0</v>
      </c>
      <c r="H3569" s="133">
        <v>86.115211486816406</v>
      </c>
      <c r="I3569" s="134">
        <v>61.948986053466797</v>
      </c>
      <c r="J3569" s="105">
        <v>79.5760498046875</v>
      </c>
      <c r="K3569" s="96">
        <f>msoa_calculations5[[#This Row],[ Pop20]]/SUMIF(msoa_calculations5[ICB26],msoa_calculations5[[#This Row],[ICB26]],msoa_calculations5[[ Pop20]])</f>
        <v>3.5182113713262122E-3</v>
      </c>
      <c r="L3569" s="98" cm="1">
        <f t="array" ref="L3569">msoa_calculations5[[#This Row],[ Estimated case time (see and convey)]]*msoa_calculations5[[#This Row],[Population share of ICB]:[Population share of ICB]]</f>
        <v>0.30297151629707914</v>
      </c>
      <c r="M3569" s="98" cm="1">
        <f t="array" ref="M3569">msoa_calculations5[[#This Row],[Estimated case time (see and treat)]]*msoa_calculations5[[#This Row],[Population share of ICB]:[Population share of ICB]]</f>
        <v>0.21794962717543581</v>
      </c>
      <c r="N3569" s="94" cm="1">
        <f t="array" ref="N3569">msoa_calculations5[[#This Row],[Weighted estimate]]*msoa_calculations5[[#This Row],[Population share of ICB]:[Population share of ICB]]</f>
        <v>0.27996536330807259</v>
      </c>
    </row>
    <row r="3570" spans="1:14">
      <c r="A3570" s="63" t="s">
        <v>7512</v>
      </c>
      <c r="B3570" s="63" t="s">
        <v>13743</v>
      </c>
      <c r="C3570" s="63" t="s">
        <v>13814</v>
      </c>
      <c r="D3570" s="63" t="s">
        <v>13835</v>
      </c>
      <c r="E3570" s="72">
        <v>5747</v>
      </c>
      <c r="F3570" s="64">
        <v>1</v>
      </c>
      <c r="G3570" s="79">
        <v>0</v>
      </c>
      <c r="H3570" s="133">
        <v>86.000968933105469</v>
      </c>
      <c r="I3570" s="134">
        <v>61.490848541259766</v>
      </c>
      <c r="J3570" s="105">
        <v>79.368751525878906</v>
      </c>
      <c r="K3570" s="96">
        <f>msoa_calculations5[[#This Row],[ Pop20]]/SUMIF(msoa_calculations5[ICB26],msoa_calculations5[[#This Row],[ICB26]],msoa_calculations5[[ Pop20]])</f>
        <v>1.9063889073177205E-3</v>
      </c>
      <c r="L3570" s="98" cm="1">
        <f t="array" ref="L3570">msoa_calculations5[[#This Row],[ Estimated case time (see and convey)]]*msoa_calculations5[[#This Row],[Population share of ICB]:[Population share of ICB]]</f>
        <v>0.16395129319264817</v>
      </c>
      <c r="M3570" s="98" cm="1">
        <f t="array" ref="M3570">msoa_calculations5[[#This Row],[Estimated case time (see and treat)]]*msoa_calculations5[[#This Row],[Population share of ICB]:[Population share of ICB]]</f>
        <v>0.11722547156061165</v>
      </c>
      <c r="N3570" s="94" cm="1">
        <f t="array" ref="N3570">msoa_calculations5[[#This Row],[Weighted estimate]]*msoa_calculations5[[#This Row],[Population share of ICB]:[Population share of ICB]]</f>
        <v>0.15130770749659195</v>
      </c>
    </row>
    <row r="3571" spans="1:14">
      <c r="A3571" s="63" t="s">
        <v>7510</v>
      </c>
      <c r="B3571" s="63" t="s">
        <v>13743</v>
      </c>
      <c r="C3571" s="63" t="s">
        <v>13814</v>
      </c>
      <c r="D3571" s="63" t="s">
        <v>13835</v>
      </c>
      <c r="E3571" s="72">
        <v>6910</v>
      </c>
      <c r="F3571" s="64">
        <v>1</v>
      </c>
      <c r="G3571" s="79">
        <v>0</v>
      </c>
      <c r="H3571" s="133">
        <v>86.814544677734375</v>
      </c>
      <c r="I3571" s="134">
        <v>63.157745361328125</v>
      </c>
      <c r="J3571" s="105">
        <v>80.413230895996094</v>
      </c>
      <c r="K3571" s="96">
        <f>msoa_calculations5[[#This Row],[ Pop20]]/SUMIF(msoa_calculations5[ICB26],msoa_calculations5[[#This Row],[ICB26]],msoa_calculations5[[ Pop20]])</f>
        <v>2.2921780667418561E-3</v>
      </c>
      <c r="L3571" s="98" cm="1">
        <f t="array" ref="L3571">msoa_calculations5[[#This Row],[ Estimated case time (see and convey)]]*msoa_calculations5[[#This Row],[Population share of ICB]:[Population share of ICB]]</f>
        <v>0.19899439518448367</v>
      </c>
      <c r="M3571" s="98" cm="1">
        <f t="array" ref="M3571">msoa_calculations5[[#This Row],[Estimated case time (see and treat)]]*msoa_calculations5[[#This Row],[Population share of ICB]:[Population share of ICB]]</f>
        <v>0.14476879866210354</v>
      </c>
      <c r="N3571" s="94" cm="1">
        <f t="array" ref="N3571">msoa_calculations5[[#This Row],[Weighted estimate]]*msoa_calculations5[[#This Row],[Population share of ICB]:[Population share of ICB]]</f>
        <v>0.18432144413565082</v>
      </c>
    </row>
    <row r="3572" spans="1:14">
      <c r="A3572" s="63" t="s">
        <v>7508</v>
      </c>
      <c r="B3572" s="63" t="s">
        <v>13743</v>
      </c>
      <c r="C3572" s="63" t="s">
        <v>13814</v>
      </c>
      <c r="D3572" s="63" t="s">
        <v>13835</v>
      </c>
      <c r="E3572" s="72">
        <v>6980</v>
      </c>
      <c r="F3572" s="64">
        <v>1</v>
      </c>
      <c r="G3572" s="79">
        <v>0</v>
      </c>
      <c r="H3572" s="133">
        <v>95.738876342773438</v>
      </c>
      <c r="I3572" s="134">
        <v>69.572792053222656</v>
      </c>
      <c r="J3572" s="105">
        <v>88.6585693359375</v>
      </c>
      <c r="K3572" s="96">
        <f>msoa_calculations5[[#This Row],[ Pop20]]/SUMIF(msoa_calculations5[ICB26],msoa_calculations5[[#This Row],[ICB26]],msoa_calculations5[[ Pop20]])</f>
        <v>2.3153983944801965E-3</v>
      </c>
      <c r="L3572" s="98" cm="1">
        <f t="array" ref="L3572">msoa_calculations5[[#This Row],[ Estimated case time (see and convey)]]*msoa_calculations5[[#This Row],[Population share of ICB]:[Population share of ICB]]</f>
        <v>0.2216736405733957</v>
      </c>
      <c r="M3572" s="98" cm="1">
        <f t="array" ref="M3572">msoa_calculations5[[#This Row],[Estimated case time (see and treat)]]*msoa_calculations5[[#This Row],[Population share of ICB]:[Population share of ICB]]</f>
        <v>0.1610887310195363</v>
      </c>
      <c r="N3572" s="94" cm="1">
        <f t="array" ref="N3572">msoa_calculations5[[#This Row],[Weighted estimate]]*msoa_calculations5[[#This Row],[Population share of ICB]:[Population share of ICB]]</f>
        <v>0.20527990909734087</v>
      </c>
    </row>
    <row r="3573" spans="1:14">
      <c r="A3573" s="63" t="s">
        <v>7506</v>
      </c>
      <c r="B3573" s="63" t="s">
        <v>13743</v>
      </c>
      <c r="C3573" s="63" t="s">
        <v>13814</v>
      </c>
      <c r="D3573" s="63" t="s">
        <v>13835</v>
      </c>
      <c r="E3573" s="72">
        <v>6908</v>
      </c>
      <c r="F3573" s="64">
        <v>1</v>
      </c>
      <c r="G3573" s="79">
        <v>0</v>
      </c>
      <c r="H3573" s="133">
        <v>94.334449768066406</v>
      </c>
      <c r="I3573" s="134">
        <v>68.214073181152344</v>
      </c>
      <c r="J3573" s="105">
        <v>87.266517639160156</v>
      </c>
      <c r="K3573" s="96">
        <f>msoa_calculations5[[#This Row],[ Pop20]]/SUMIF(msoa_calculations5[ICB26],msoa_calculations5[[#This Row],[ICB26]],msoa_calculations5[[ Pop20]])</f>
        <v>2.2915146288064753E-3</v>
      </c>
      <c r="L3573" s="98" cm="1">
        <f t="array" ref="L3573">msoa_calculations5[[#This Row],[ Estimated case time (see and convey)]]*msoa_calculations5[[#This Row],[Population share of ICB]:[Population share of ICB]]</f>
        <v>0.21616877164393378</v>
      </c>
      <c r="M3573" s="98" cm="1">
        <f t="array" ref="M3573">msoa_calculations5[[#This Row],[Estimated case time (see and treat)]]*msoa_calculations5[[#This Row],[Population share of ICB]:[Population share of ICB]]</f>
        <v>0.15631354658508606</v>
      </c>
      <c r="N3573" s="94" cm="1">
        <f t="array" ref="N3573">msoa_calculations5[[#This Row],[Weighted estimate]]*msoa_calculations5[[#This Row],[Population share of ICB]:[Population share of ICB]]</f>
        <v>0.19997250177513382</v>
      </c>
    </row>
    <row r="3574" spans="1:14">
      <c r="A3574" s="63" t="s">
        <v>2702</v>
      </c>
      <c r="B3574" s="63" t="s">
        <v>13732</v>
      </c>
      <c r="C3574" s="63" t="s">
        <v>13810</v>
      </c>
      <c r="D3574" s="63" t="s">
        <v>13844</v>
      </c>
      <c r="E3574" s="72">
        <v>11280</v>
      </c>
      <c r="F3574" s="64">
        <v>1</v>
      </c>
      <c r="G3574" s="79">
        <v>0</v>
      </c>
      <c r="H3574" s="133">
        <v>105.04686737060547</v>
      </c>
      <c r="I3574" s="134">
        <v>71.674453735351563</v>
      </c>
      <c r="J3574" s="105">
        <v>96.016593933105469</v>
      </c>
      <c r="K3574" s="96">
        <f>msoa_calculations5[[#This Row],[ Pop20]]/SUMIF(msoa_calculations5[ICB26],msoa_calculations5[[#This Row],[ICB26]],msoa_calculations5[[ Pop20]])</f>
        <v>5.2502674005870248E-3</v>
      </c>
      <c r="L3574" s="98" cm="1">
        <f t="array" ref="L3574">msoa_calculations5[[#This Row],[ Estimated case time (see and convey)]]*msoa_calculations5[[#This Row],[Population share of ICB]:[Population share of ICB]]</f>
        <v>0.55152414328967869</v>
      </c>
      <c r="M3574" s="98" cm="1">
        <f t="array" ref="M3574">msoa_calculations5[[#This Row],[Estimated case time (see and treat)]]*msoa_calculations5[[#This Row],[Population share of ICB]:[Population share of ICB]]</f>
        <v>0.37631004790159922</v>
      </c>
      <c r="N3574" s="94" cm="1">
        <f t="array" ref="N3574">msoa_calculations5[[#This Row],[Weighted estimate]]*msoa_calculations5[[#This Row],[Population share of ICB]:[Population share of ICB]]</f>
        <v>0.50411279304238554</v>
      </c>
    </row>
    <row r="3575" spans="1:14">
      <c r="A3575" s="63" t="s">
        <v>2700</v>
      </c>
      <c r="B3575" s="63" t="s">
        <v>13732</v>
      </c>
      <c r="C3575" s="63" t="s">
        <v>13810</v>
      </c>
      <c r="D3575" s="63" t="s">
        <v>13844</v>
      </c>
      <c r="E3575" s="72">
        <v>6949</v>
      </c>
      <c r="F3575" s="64">
        <v>1</v>
      </c>
      <c r="G3575" s="79">
        <v>0</v>
      </c>
      <c r="H3575" s="133">
        <v>105.00408935546875</v>
      </c>
      <c r="I3575" s="134">
        <v>71.454658508300781</v>
      </c>
      <c r="J3575" s="105">
        <v>95.925918579101563</v>
      </c>
      <c r="K3575" s="96">
        <f>msoa_calculations5[[#This Row],[ Pop20]]/SUMIF(msoa_calculations5[ICB26],msoa_calculations5[[#This Row],[ICB26]],msoa_calculations5[[ Pop20]])</f>
        <v>3.2344067523651801E-3</v>
      </c>
      <c r="L3575" s="98" cm="1">
        <f t="array" ref="L3575">msoa_calculations5[[#This Row],[ Estimated case time (see and convey)]]*msoa_calculations5[[#This Row],[Population share of ICB]:[Population share of ICB]]</f>
        <v>0.33962593563728488</v>
      </c>
      <c r="M3575" s="98" cm="1">
        <f t="array" ref="M3575">msoa_calculations5[[#This Row],[Estimated case time (see and treat)]]*msoa_calculations5[[#This Row],[Population share of ICB]:[Population share of ICB]]</f>
        <v>0.23111342996719611</v>
      </c>
      <c r="N3575" s="94" cm="1">
        <f t="array" ref="N3575">msoa_calculations5[[#This Row],[Weighted estimate]]*msoa_calculations5[[#This Row],[Population share of ICB]:[Population share of ICB]]</f>
        <v>0.31026343877907858</v>
      </c>
    </row>
    <row r="3576" spans="1:14">
      <c r="A3576" s="63" t="s">
        <v>2696</v>
      </c>
      <c r="B3576" s="63" t="s">
        <v>13732</v>
      </c>
      <c r="C3576" s="63" t="s">
        <v>13810</v>
      </c>
      <c r="D3576" s="63" t="s">
        <v>13844</v>
      </c>
      <c r="E3576" s="72">
        <v>10325</v>
      </c>
      <c r="F3576" s="64">
        <v>1</v>
      </c>
      <c r="G3576" s="79">
        <v>0</v>
      </c>
      <c r="H3576" s="133">
        <v>111.48121643066406</v>
      </c>
      <c r="I3576" s="134">
        <v>74.80145263671875</v>
      </c>
      <c r="J3576" s="105">
        <v>101.55600738525391</v>
      </c>
      <c r="K3576" s="96">
        <f>msoa_calculations5[[#This Row],[ Pop20]]/SUMIF(msoa_calculations5[ICB26],msoa_calculations5[[#This Row],[ICB26]],msoa_calculations5[[ Pop20]])</f>
        <v>4.805763378640162E-3</v>
      </c>
      <c r="L3576" s="98" cm="1">
        <f t="array" ref="L3576">msoa_calculations5[[#This Row],[ Estimated case time (see and convey)]]*msoa_calculations5[[#This Row],[Population share of ICB]:[Population share of ICB]]</f>
        <v>0.53575234732874322</v>
      </c>
      <c r="M3576" s="98" cm="1">
        <f t="array" ref="M3576">msoa_calculations5[[#This Row],[Estimated case time (see and treat)]]*msoa_calculations5[[#This Row],[Population share of ICB]:[Population share of ICB]]</f>
        <v>0.35947808175062956</v>
      </c>
      <c r="N3576" s="94" cm="1">
        <f t="array" ref="N3576">msoa_calculations5[[#This Row],[Weighted estimate]]*msoa_calculations5[[#This Row],[Population share of ICB]:[Population share of ICB]]</f>
        <v>0.48805414117296303</v>
      </c>
    </row>
    <row r="3577" spans="1:14">
      <c r="A3577" s="63" t="s">
        <v>2694</v>
      </c>
      <c r="B3577" s="63" t="s">
        <v>13732</v>
      </c>
      <c r="C3577" s="63" t="s">
        <v>13810</v>
      </c>
      <c r="D3577" s="63" t="s">
        <v>13844</v>
      </c>
      <c r="E3577" s="72">
        <v>6487</v>
      </c>
      <c r="F3577" s="64">
        <v>1</v>
      </c>
      <c r="G3577" s="79">
        <v>0</v>
      </c>
      <c r="H3577" s="133">
        <v>102.37689971923828</v>
      </c>
      <c r="I3577" s="134">
        <v>72.249900817871094</v>
      </c>
      <c r="J3577" s="105">
        <v>94.224807739257813</v>
      </c>
      <c r="K3577" s="96">
        <f>msoa_calculations5[[#This Row],[ Pop20]]/SUMIF(msoa_calculations5[ICB26],msoa_calculations5[[#This Row],[ICB26]],msoa_calculations5[[ Pop20]])</f>
        <v>3.0193692045751798E-3</v>
      </c>
      <c r="L3577" s="98" cm="1">
        <f t="array" ref="L3577">msoa_calculations5[[#This Row],[ Estimated case time (see and convey)]]*msoa_calculations5[[#This Row],[Population share of ICB]:[Population share of ICB]]</f>
        <v>0.30911365827214943</v>
      </c>
      <c r="M3577" s="98" cm="1">
        <f t="array" ref="M3577">msoa_calculations5[[#This Row],[Estimated case time (see and treat)]]*msoa_calculations5[[#This Row],[Population share of ICB]:[Population share of ICB]]</f>
        <v>0.21814912556309107</v>
      </c>
      <c r="N3577" s="94" cm="1">
        <f t="array" ref="N3577">msoa_calculations5[[#This Row],[Weighted estimate]]*msoa_calculations5[[#This Row],[Population share of ICB]:[Population share of ICB]]</f>
        <v>0.28449948279493209</v>
      </c>
    </row>
    <row r="3578" spans="1:14">
      <c r="A3578" s="63" t="s">
        <v>2690</v>
      </c>
      <c r="B3578" s="63" t="s">
        <v>13732</v>
      </c>
      <c r="C3578" s="63" t="s">
        <v>13810</v>
      </c>
      <c r="D3578" s="63" t="s">
        <v>13844</v>
      </c>
      <c r="E3578" s="72">
        <v>9299</v>
      </c>
      <c r="F3578" s="64">
        <v>1</v>
      </c>
      <c r="G3578" s="79">
        <v>0</v>
      </c>
      <c r="H3578" s="133">
        <v>98.863311767578125</v>
      </c>
      <c r="I3578" s="134">
        <v>70.440353393554688</v>
      </c>
      <c r="J3578" s="105">
        <v>91.172317504882813</v>
      </c>
      <c r="K3578" s="96">
        <f>msoa_calculations5[[#This Row],[ Pop20]]/SUMIF(msoa_calculations5[ICB26],msoa_calculations5[[#This Row],[ICB26]],msoa_calculations5[[ Pop20]])</f>
        <v>4.32821246082081E-3</v>
      </c>
      <c r="L3578" s="98" cm="1">
        <f t="array" ref="L3578">msoa_calculations5[[#This Row],[ Estimated case time (see and convey)]]*msoa_calculations5[[#This Row],[Population share of ICB]:[Population share of ICB]]</f>
        <v>0.42790141791044428</v>
      </c>
      <c r="M3578" s="98" cm="1">
        <f t="array" ref="M3578">msoa_calculations5[[#This Row],[Estimated case time (see and treat)]]*msoa_calculations5[[#This Row],[Population share of ICB]:[Population share of ICB]]</f>
        <v>0.30488081530260486</v>
      </c>
      <c r="N3578" s="94" cm="1">
        <f t="array" ref="N3578">msoa_calculations5[[#This Row],[Weighted estimate]]*msoa_calculations5[[#This Row],[Population share of ICB]:[Population share of ICB]]</f>
        <v>0.39461316070654506</v>
      </c>
    </row>
    <row r="3579" spans="1:14">
      <c r="A3579" s="63" t="s">
        <v>2688</v>
      </c>
      <c r="B3579" s="63" t="s">
        <v>13732</v>
      </c>
      <c r="C3579" s="63" t="s">
        <v>13810</v>
      </c>
      <c r="D3579" s="63" t="s">
        <v>13844</v>
      </c>
      <c r="E3579" s="72">
        <v>10032</v>
      </c>
      <c r="F3579" s="64">
        <v>1</v>
      </c>
      <c r="G3579" s="79">
        <v>0</v>
      </c>
      <c r="H3579" s="133">
        <v>97.273612976074219</v>
      </c>
      <c r="I3579" s="134">
        <v>67.947181701660156</v>
      </c>
      <c r="J3579" s="105">
        <v>89.338150024414063</v>
      </c>
      <c r="K3579" s="96">
        <f>msoa_calculations5[[#This Row],[ Pop20]]/SUMIF(msoa_calculations5[ICB26],msoa_calculations5[[#This Row],[ICB26]],msoa_calculations5[[ Pop20]])</f>
        <v>4.6693867520114386E-3</v>
      </c>
      <c r="L3579" s="98" cm="1">
        <f t="array" ref="L3579">msoa_calculations5[[#This Row],[ Estimated case time (see and convey)]]*msoa_calculations5[[#This Row],[Population share of ICB]:[Population share of ICB]]</f>
        <v>0.45420811975076891</v>
      </c>
      <c r="M3579" s="98" cm="1">
        <f t="array" ref="M3579">msoa_calculations5[[#This Row],[Estimated case time (see and treat)]]*msoa_calculations5[[#This Row],[Population share of ICB]:[Population share of ICB]]</f>
        <v>0.31727167007424595</v>
      </c>
      <c r="N3579" s="94" cm="1">
        <f t="array" ref="N3579">msoa_calculations5[[#This Row],[Weighted estimate]]*msoa_calculations5[[#This Row],[Population share of ICB]:[Population share of ICB]]</f>
        <v>0.41715437417320939</v>
      </c>
    </row>
    <row r="3580" spans="1:14">
      <c r="A3580" s="63" t="s">
        <v>2686</v>
      </c>
      <c r="B3580" s="63" t="s">
        <v>13732</v>
      </c>
      <c r="C3580" s="63" t="s">
        <v>13810</v>
      </c>
      <c r="D3580" s="63" t="s">
        <v>13844</v>
      </c>
      <c r="E3580" s="72">
        <v>10409</v>
      </c>
      <c r="F3580" s="64">
        <v>1</v>
      </c>
      <c r="G3580" s="79">
        <v>0</v>
      </c>
      <c r="H3580" s="133">
        <v>101.23400115966797</v>
      </c>
      <c r="I3580" s="134">
        <v>70.881919860839844</v>
      </c>
      <c r="J3580" s="105">
        <v>93.021003723144531</v>
      </c>
      <c r="K3580" s="96">
        <f>msoa_calculations5[[#This Row],[ Pop20]]/SUMIF(msoa_calculations5[ICB26],msoa_calculations5[[#This Row],[ICB26]],msoa_calculations5[[ Pop20]])</f>
        <v>4.8448611146019805E-3</v>
      </c>
      <c r="L3580" s="98" cm="1">
        <f t="array" ref="L3580">msoa_calculations5[[#This Row],[ Estimated case time (see and convey)]]*msoa_calculations5[[#This Row],[Population share of ICB]:[Population share of ICB]]</f>
        <v>0.49046467569404711</v>
      </c>
      <c r="M3580" s="98" cm="1">
        <f t="array" ref="M3580">msoa_calculations5[[#This Row],[Estimated case time (see and treat)]]*msoa_calculations5[[#This Row],[Population share of ICB]:[Population share of ICB]]</f>
        <v>0.34341305726211679</v>
      </c>
      <c r="N3580" s="94" cm="1">
        <f t="array" ref="N3580">msoa_calculations5[[#This Row],[Weighted estimate]]*msoa_calculations5[[#This Row],[Population share of ICB]:[Population share of ICB]]</f>
        <v>0.45067384377950898</v>
      </c>
    </row>
    <row r="3581" spans="1:14">
      <c r="A3581" s="63" t="s">
        <v>2684</v>
      </c>
      <c r="B3581" s="63" t="s">
        <v>13732</v>
      </c>
      <c r="C3581" s="63" t="s">
        <v>13810</v>
      </c>
      <c r="D3581" s="63" t="s">
        <v>13844</v>
      </c>
      <c r="E3581" s="72">
        <v>6068</v>
      </c>
      <c r="F3581" s="64">
        <v>1</v>
      </c>
      <c r="G3581" s="79">
        <v>0</v>
      </c>
      <c r="H3581" s="133">
        <v>108.33699798583984</v>
      </c>
      <c r="I3581" s="134">
        <v>74.230392456054688</v>
      </c>
      <c r="J3581" s="105">
        <v>99.108062744140625</v>
      </c>
      <c r="K3581" s="96">
        <f>msoa_calculations5[[#This Row],[ Pop20]]/SUMIF(msoa_calculations5[ICB26],msoa_calculations5[[#This Row],[ICB26]],msoa_calculations5[[ Pop20]])</f>
        <v>2.824345974003729E-3</v>
      </c>
      <c r="L3581" s="98" cm="1">
        <f t="array" ref="L3581">msoa_calculations5[[#This Row],[ Estimated case time (see and convey)]]*msoa_calculations5[[#This Row],[Population share of ICB]:[Population share of ICB]]</f>
        <v>0.30598116409695686</v>
      </c>
      <c r="M3581" s="98" cm="1">
        <f t="array" ref="M3581">msoa_calculations5[[#This Row],[Estimated case time (see and treat)]]*msoa_calculations5[[#This Row],[Population share of ICB]:[Population share of ICB]]</f>
        <v>0.20965231008197482</v>
      </c>
      <c r="N3581" s="94" cm="1">
        <f t="array" ref="N3581">msoa_calculations5[[#This Row],[Weighted estimate]]*msoa_calculations5[[#This Row],[Population share of ICB]:[Population share of ICB]]</f>
        <v>0.27991545800272255</v>
      </c>
    </row>
    <row r="3582" spans="1:14">
      <c r="A3582" s="63" t="s">
        <v>2682</v>
      </c>
      <c r="B3582" s="63" t="s">
        <v>13732</v>
      </c>
      <c r="C3582" s="63" t="s">
        <v>13810</v>
      </c>
      <c r="D3582" s="63" t="s">
        <v>13844</v>
      </c>
      <c r="E3582" s="72">
        <v>6726</v>
      </c>
      <c r="F3582" s="64">
        <v>1</v>
      </c>
      <c r="G3582" s="79">
        <v>0</v>
      </c>
      <c r="H3582" s="133">
        <v>87.703300476074219</v>
      </c>
      <c r="I3582" s="134">
        <v>62.195907592773438</v>
      </c>
      <c r="J3582" s="105">
        <v>80.801231384277344</v>
      </c>
      <c r="K3582" s="96">
        <f>msoa_calculations5[[#This Row],[ Pop20]]/SUMIF(msoa_calculations5[ICB26],msoa_calculations5[[#This Row],[ICB26]],msoa_calculations5[[ Pop20]])</f>
        <v>3.1306115723713055E-3</v>
      </c>
      <c r="L3582" s="98" cm="1">
        <f t="array" ref="L3582">msoa_calculations5[[#This Row],[ Estimated case time (see and convey)]]*msoa_calculations5[[#This Row],[Population share of ICB]:[Population share of ICB]]</f>
        <v>0.27456496740555575</v>
      </c>
      <c r="M3582" s="98" cm="1">
        <f t="array" ref="M3582">msoa_calculations5[[#This Row],[Estimated case time (see and treat)]]*msoa_calculations5[[#This Row],[Population share of ICB]:[Population share of ICB]]</f>
        <v>0.19471122806407287</v>
      </c>
      <c r="N3582" s="94" cm="1">
        <f t="array" ref="N3582">msoa_calculations5[[#This Row],[Weighted estimate]]*msoa_calculations5[[#This Row],[Population share of ICB]:[Population share of ICB]]</f>
        <v>0.25295727003347018</v>
      </c>
    </row>
    <row r="3583" spans="1:14">
      <c r="A3583" s="63" t="s">
        <v>2680</v>
      </c>
      <c r="B3583" s="63" t="s">
        <v>13732</v>
      </c>
      <c r="C3583" s="63" t="s">
        <v>13810</v>
      </c>
      <c r="D3583" s="63" t="s">
        <v>13844</v>
      </c>
      <c r="E3583" s="72">
        <v>13397</v>
      </c>
      <c r="F3583" s="64">
        <v>1</v>
      </c>
      <c r="G3583" s="79">
        <v>0</v>
      </c>
      <c r="H3583" s="133">
        <v>89.06072998046875</v>
      </c>
      <c r="I3583" s="134">
        <v>62.232616424560547</v>
      </c>
      <c r="J3583" s="105">
        <v>81.801284790039063</v>
      </c>
      <c r="K3583" s="96">
        <f>msoa_calculations5[[#This Row],[ Pop20]]/SUMIF(msoa_calculations5[ICB26],msoa_calculations5[[#This Row],[ICB26]],msoa_calculations5[[ Pop20]])</f>
        <v>6.2356234366723728E-3</v>
      </c>
      <c r="L3583" s="98" cm="1">
        <f t="array" ref="L3583">msoa_calculations5[[#This Row],[ Estimated case time (see and convey)]]*msoa_calculations5[[#This Row],[Population share of ICB]:[Population share of ICB]]</f>
        <v>0.5553491751533608</v>
      </c>
      <c r="M3583" s="98" cm="1">
        <f t="array" ref="M3583">msoa_calculations5[[#This Row],[Estimated case time (see and treat)]]*msoa_calculations5[[#This Row],[Population share of ICB]:[Population share of ICB]]</f>
        <v>0.3880591615024318</v>
      </c>
      <c r="N3583" s="94" cm="1">
        <f t="array" ref="N3583">msoa_calculations5[[#This Row],[Weighted estimate]]*msoa_calculations5[[#This Row],[Population share of ICB]:[Population share of ICB]]</f>
        <v>0.51008200858667885</v>
      </c>
    </row>
    <row r="3584" spans="1:14">
      <c r="A3584" s="63" t="s">
        <v>2678</v>
      </c>
      <c r="B3584" s="63" t="s">
        <v>13732</v>
      </c>
      <c r="C3584" s="63" t="s">
        <v>13810</v>
      </c>
      <c r="D3584" s="63" t="s">
        <v>13844</v>
      </c>
      <c r="E3584" s="72">
        <v>8893</v>
      </c>
      <c r="F3584" s="64">
        <v>1</v>
      </c>
      <c r="G3584" s="79">
        <v>0</v>
      </c>
      <c r="H3584" s="133">
        <v>85.8189697265625</v>
      </c>
      <c r="I3584" s="134">
        <v>60.923854827880859</v>
      </c>
      <c r="J3584" s="105">
        <v>79.08258056640625</v>
      </c>
      <c r="K3584" s="96">
        <f>msoa_calculations5[[#This Row],[ Pop20]]/SUMIF(msoa_calculations5[ICB26],msoa_calculations5[[#This Row],[ICB26]],msoa_calculations5[[ Pop20]])</f>
        <v>4.1392400703386886E-3</v>
      </c>
      <c r="L3584" s="98" cm="1">
        <f t="array" ref="L3584">msoa_calculations5[[#This Row],[ Estimated case time (see and convey)]]*msoa_calculations5[[#This Row],[Population share of ICB]:[Population share of ICB]]</f>
        <v>0.35522531828737036</v>
      </c>
      <c r="M3584" s="98" cm="1">
        <f t="array" ref="M3584">msoa_calculations5[[#This Row],[Estimated case time (see and treat)]]*msoa_calculations5[[#This Row],[Population share of ICB]:[Population share of ICB]]</f>
        <v>0.25217846114306164</v>
      </c>
      <c r="N3584" s="94" cm="1">
        <f t="array" ref="N3584">msoa_calculations5[[#This Row],[Weighted estimate]]*msoa_calculations5[[#This Row],[Population share of ICB]:[Population share of ICB]]</f>
        <v>0.32734178634625644</v>
      </c>
    </row>
    <row r="3585" spans="1:14">
      <c r="A3585" s="63" t="s">
        <v>2676</v>
      </c>
      <c r="B3585" s="63" t="s">
        <v>13732</v>
      </c>
      <c r="C3585" s="63" t="s">
        <v>13810</v>
      </c>
      <c r="D3585" s="63" t="s">
        <v>13844</v>
      </c>
      <c r="E3585" s="72">
        <v>6438</v>
      </c>
      <c r="F3585" s="64">
        <v>1</v>
      </c>
      <c r="G3585" s="79">
        <v>0</v>
      </c>
      <c r="H3585" s="133">
        <v>85.924331665039063</v>
      </c>
      <c r="I3585" s="134">
        <v>61.311748504638672</v>
      </c>
      <c r="J3585" s="105">
        <v>79.264389038085938</v>
      </c>
      <c r="K3585" s="96">
        <f>msoa_calculations5[[#This Row],[ Pop20]]/SUMIF(msoa_calculations5[ICB26],msoa_calculations5[[#This Row],[ICB26]],msoa_calculations5[[ Pop20]])</f>
        <v>2.9965621919307859E-3</v>
      </c>
      <c r="L3585" s="98" cm="1">
        <f t="array" ref="L3585">msoa_calculations5[[#This Row],[ Estimated case time (see and convey)]]*msoa_calculations5[[#This Row],[Population share of ICB]:[Population share of ICB]]</f>
        <v>0.25747760363437727</v>
      </c>
      <c r="M3585" s="98" cm="1">
        <f t="array" ref="M3585">msoa_calculations5[[#This Row],[Estimated case time (see and treat)]]*msoa_calculations5[[#This Row],[Population share of ICB]:[Population share of ICB]]</f>
        <v>0.18372446749016913</v>
      </c>
      <c r="N3585" s="94" cm="1">
        <f t="array" ref="N3585">msoa_calculations5[[#This Row],[Weighted estimate]]*msoa_calculations5[[#This Row],[Population share of ICB]:[Population share of ICB]]</f>
        <v>0.23752067135802135</v>
      </c>
    </row>
    <row r="3586" spans="1:14">
      <c r="A3586" s="63" t="s">
        <v>2674</v>
      </c>
      <c r="B3586" s="63" t="s">
        <v>13732</v>
      </c>
      <c r="C3586" s="63" t="s">
        <v>13810</v>
      </c>
      <c r="D3586" s="63" t="s">
        <v>13844</v>
      </c>
      <c r="E3586" s="72">
        <v>8649</v>
      </c>
      <c r="F3586" s="64">
        <v>1</v>
      </c>
      <c r="G3586" s="79">
        <v>0</v>
      </c>
      <c r="H3586" s="133">
        <v>84.058303833007813</v>
      </c>
      <c r="I3586" s="134">
        <v>59.920818328857422</v>
      </c>
      <c r="J3586" s="105">
        <v>77.52691650390625</v>
      </c>
      <c r="K3586" s="96">
        <f>msoa_calculations5[[#This Row],[ Pop20]]/SUMIF(msoa_calculations5[ICB26],msoa_calculations5[[#This Row],[ICB26]],msoa_calculations5[[ Pop20]])</f>
        <v>4.0256704563543591E-3</v>
      </c>
      <c r="L3586" s="98" cm="1">
        <f t="array" ref="L3586">msoa_calculations5[[#This Row],[ Estimated case time (see and convey)]]*msoa_calculations5[[#This Row],[Population share of ICB]:[Population share of ICB]]</f>
        <v>0.33839103035179796</v>
      </c>
      <c r="M3586" s="98" cm="1">
        <f t="array" ref="M3586">msoa_calculations5[[#This Row],[Estimated case time (see and treat)]]*msoa_calculations5[[#This Row],[Population share of ICB]:[Population share of ICB]]</f>
        <v>0.2412214680670581</v>
      </c>
      <c r="N3586" s="94" cm="1">
        <f t="array" ref="N3586">msoa_calculations5[[#This Row],[Weighted estimate]]*msoa_calculations5[[#This Row],[Population share of ICB]:[Population share of ICB]]</f>
        <v>0.31209781734202657</v>
      </c>
    </row>
    <row r="3587" spans="1:14">
      <c r="A3587" s="63" t="s">
        <v>2672</v>
      </c>
      <c r="B3587" s="63" t="s">
        <v>13732</v>
      </c>
      <c r="C3587" s="63" t="s">
        <v>13810</v>
      </c>
      <c r="D3587" s="63" t="s">
        <v>13844</v>
      </c>
      <c r="E3587" s="72">
        <v>9944</v>
      </c>
      <c r="F3587" s="64">
        <v>1</v>
      </c>
      <c r="G3587" s="79">
        <v>0</v>
      </c>
      <c r="H3587" s="133">
        <v>84.82220458984375</v>
      </c>
      <c r="I3587" s="134">
        <v>59.625949859619141</v>
      </c>
      <c r="J3587" s="105">
        <v>78.004325866699219</v>
      </c>
      <c r="K3587" s="96">
        <f>msoa_calculations5[[#This Row],[ Pop20]]/SUMIF(msoa_calculations5[ICB26],msoa_calculations5[[#This Row],[ICB26]],msoa_calculations5[[ Pop20]])</f>
        <v>4.6284272190990575E-3</v>
      </c>
      <c r="L3587" s="98" cm="1">
        <f t="array" ref="L3587">msoa_calculations5[[#This Row],[ Estimated case time (see and convey)]]*msoa_calculations5[[#This Row],[Population share of ICB]:[Population share of ICB]]</f>
        <v>0.39259340050762181</v>
      </c>
      <c r="M3587" s="98" cm="1">
        <f t="array" ref="M3587">msoa_calculations5[[#This Row],[Estimated case time (see and treat)]]*msoa_calculations5[[#This Row],[Population share of ICB]:[Population share of ICB]]</f>
        <v>0.27597436929489688</v>
      </c>
      <c r="N3587" s="94" cm="1">
        <f t="array" ref="N3587">msoa_calculations5[[#This Row],[Weighted estimate]]*msoa_calculations5[[#This Row],[Population share of ICB]:[Population share of ICB]]</f>
        <v>0.36103734504890334</v>
      </c>
    </row>
    <row r="3588" spans="1:14">
      <c r="A3588" s="63" t="s">
        <v>2670</v>
      </c>
      <c r="B3588" s="63" t="s">
        <v>13732</v>
      </c>
      <c r="C3588" s="63" t="s">
        <v>13810</v>
      </c>
      <c r="D3588" s="63" t="s">
        <v>13844</v>
      </c>
      <c r="E3588" s="72">
        <v>9078</v>
      </c>
      <c r="F3588" s="64">
        <v>1</v>
      </c>
      <c r="G3588" s="79">
        <v>0</v>
      </c>
      <c r="H3588" s="133">
        <v>87.053497314453125</v>
      </c>
      <c r="I3588" s="134">
        <v>63.548694610595703</v>
      </c>
      <c r="J3588" s="105">
        <v>80.693313598632813</v>
      </c>
      <c r="K3588" s="96">
        <f>msoa_calculations5[[#This Row],[ Pop20]]/SUMIF(msoa_calculations5[ICB26],msoa_calculations5[[#This Row],[ICB26]],msoa_calculations5[[ Pop20]])</f>
        <v>4.2253481793022175E-3</v>
      </c>
      <c r="L3588" s="98" cm="1">
        <f t="array" ref="L3588">msoa_calculations5[[#This Row],[ Estimated case time (see and convey)]]*msoa_calculations5[[#This Row],[Population share of ICB]:[Population share of ICB]]</f>
        <v>0.36783133637951498</v>
      </c>
      <c r="M3588" s="98" cm="1">
        <f t="array" ref="M3588">msoa_calculations5[[#This Row],[Estimated case time (see and treat)]]*msoa_calculations5[[#This Row],[Population share of ICB]:[Population share of ICB]]</f>
        <v>0.26851536106991319</v>
      </c>
      <c r="N3588" s="94" cm="1">
        <f t="array" ref="N3588">msoa_calculations5[[#This Row],[Weighted estimate]]*msoa_calculations5[[#This Row],[Population share of ICB]:[Population share of ICB]]</f>
        <v>0.34095734569584601</v>
      </c>
    </row>
    <row r="3589" spans="1:14">
      <c r="A3589" s="63" t="s">
        <v>2668</v>
      </c>
      <c r="B3589" s="63" t="s">
        <v>13732</v>
      </c>
      <c r="C3589" s="63" t="s">
        <v>13810</v>
      </c>
      <c r="D3589" s="63" t="s">
        <v>13844</v>
      </c>
      <c r="E3589" s="72">
        <v>8002</v>
      </c>
      <c r="F3589" s="64">
        <v>1</v>
      </c>
      <c r="G3589" s="79">
        <v>0</v>
      </c>
      <c r="H3589" s="133">
        <v>82.827484130859375</v>
      </c>
      <c r="I3589" s="134">
        <v>58.481712341308594</v>
      </c>
      <c r="J3589" s="105">
        <v>76.239738464355469</v>
      </c>
      <c r="K3589" s="96">
        <f>msoa_calculations5[[#This Row],[ Pop20]]/SUMIF(msoa_calculations5[ICB26],msoa_calculations5[[#This Row],[ICB26]],msoa_calculations5[[ Pop20]])</f>
        <v>3.7245247996008308E-3</v>
      </c>
      <c r="L3589" s="98" cm="1">
        <f t="array" ref="L3589">msoa_calculations5[[#This Row],[ Estimated case time (see and convey)]]*msoa_calculations5[[#This Row],[Population share of ICB]:[Population share of ICB]]</f>
        <v>0.30849301873392998</v>
      </c>
      <c r="M3589" s="98" cm="1">
        <f t="array" ref="M3589">msoa_calculations5[[#This Row],[Estimated case time (see and treat)]]*msoa_calculations5[[#This Row],[Population share of ICB]:[Population share of ICB]]</f>
        <v>0.21781658793832581</v>
      </c>
      <c r="N3589" s="94" cm="1">
        <f t="array" ref="N3589">msoa_calculations5[[#This Row],[Weighted estimate]]*msoa_calculations5[[#This Row],[Population share of ICB]:[Population share of ICB]]</f>
        <v>0.28395679662557333</v>
      </c>
    </row>
    <row r="3590" spans="1:14">
      <c r="A3590" s="63" t="s">
        <v>2666</v>
      </c>
      <c r="B3590" s="63" t="s">
        <v>13732</v>
      </c>
      <c r="C3590" s="63" t="s">
        <v>13810</v>
      </c>
      <c r="D3590" s="63" t="s">
        <v>13844</v>
      </c>
      <c r="E3590" s="72">
        <v>9989</v>
      </c>
      <c r="F3590" s="64">
        <v>1</v>
      </c>
      <c r="G3590" s="79">
        <v>0</v>
      </c>
      <c r="H3590" s="133">
        <v>82.715919494628906</v>
      </c>
      <c r="I3590" s="134">
        <v>59.337203979492188</v>
      </c>
      <c r="J3590" s="105">
        <v>76.389854431152344</v>
      </c>
      <c r="K3590" s="96">
        <f>msoa_calculations5[[#This Row],[ Pop20]]/SUMIF(msoa_calculations5[ICB26],msoa_calculations5[[#This Row],[ICB26]],msoa_calculations5[[ Pop20]])</f>
        <v>4.6493724347928889E-3</v>
      </c>
      <c r="L3590" s="98" cm="1">
        <f t="array" ref="L3590">msoa_calculations5[[#This Row],[ Estimated case time (see and convey)]]*msoa_calculations5[[#This Row],[Population share of ICB]:[Population share of ICB]]</f>
        <v>0.38457711601687539</v>
      </c>
      <c r="M3590" s="98" cm="1">
        <f t="array" ref="M3590">msoa_calculations5[[#This Row],[Estimated case time (see and treat)]]*msoa_calculations5[[#This Row],[Population share of ICB]:[Population share of ICB]]</f>
        <v>0.27588076053993388</v>
      </c>
      <c r="N3590" s="94" cm="1">
        <f t="array" ref="N3590">msoa_calculations5[[#This Row],[Weighted estimate]]*msoa_calculations5[[#This Row],[Population share of ICB]:[Population share of ICB]]</f>
        <v>0.35516488349004111</v>
      </c>
    </row>
    <row r="3591" spans="1:14">
      <c r="A3591" s="63" t="s">
        <v>2664</v>
      </c>
      <c r="B3591" s="63" t="s">
        <v>13732</v>
      </c>
      <c r="C3591" s="63" t="s">
        <v>13810</v>
      </c>
      <c r="D3591" s="63" t="s">
        <v>13844</v>
      </c>
      <c r="E3591" s="72">
        <v>6244</v>
      </c>
      <c r="F3591" s="64">
        <v>1</v>
      </c>
      <c r="G3591" s="79">
        <v>0</v>
      </c>
      <c r="H3591" s="133">
        <v>82.12384033203125</v>
      </c>
      <c r="I3591" s="134">
        <v>58.143848419189453</v>
      </c>
      <c r="J3591" s="105">
        <v>75.63507080078125</v>
      </c>
      <c r="K3591" s="96">
        <f>msoa_calculations5[[#This Row],[ Pop20]]/SUMIF(msoa_calculations5[ICB26],msoa_calculations5[[#This Row],[ICB26]],msoa_calculations5[[ Pop20]])</f>
        <v>2.9062650398284911E-3</v>
      </c>
      <c r="L3591" s="98" cm="1">
        <f t="array" ref="L3591">msoa_calculations5[[#This Row],[ Estimated case time (see and convey)]]*msoa_calculations5[[#This Row],[Population share of ICB]:[Population share of ICB]]</f>
        <v>0.23867364609343944</v>
      </c>
      <c r="M3591" s="98" cm="1">
        <f t="array" ref="M3591">msoa_calculations5[[#This Row],[Estimated case time (see and treat)]]*msoa_calculations5[[#This Row],[Population share of ICB]:[Population share of ICB]]</f>
        <v>0.16898143394177739</v>
      </c>
      <c r="N3591" s="94" cm="1">
        <f t="array" ref="N3591">msoa_calculations5[[#This Row],[Weighted estimate]]*msoa_calculations5[[#This Row],[Population share of ICB]:[Population share of ICB]]</f>
        <v>0.21981556205326327</v>
      </c>
    </row>
    <row r="3592" spans="1:14">
      <c r="A3592" s="63" t="s">
        <v>2662</v>
      </c>
      <c r="B3592" s="63" t="s">
        <v>13732</v>
      </c>
      <c r="C3592" s="63" t="s">
        <v>13810</v>
      </c>
      <c r="D3592" s="63" t="s">
        <v>13844</v>
      </c>
      <c r="E3592" s="72">
        <v>11414</v>
      </c>
      <c r="F3592" s="64">
        <v>1</v>
      </c>
      <c r="G3592" s="79">
        <v>0</v>
      </c>
      <c r="H3592" s="133">
        <v>92.387031555175781</v>
      </c>
      <c r="I3592" s="134">
        <v>66.825538635253906</v>
      </c>
      <c r="J3592" s="105">
        <v>85.470321655273438</v>
      </c>
      <c r="K3592" s="96">
        <f>msoa_calculations5[[#This Row],[ Pop20]]/SUMIF(msoa_calculations5[ICB26],msoa_calculations5[[#This Row],[ICB26]],msoa_calculations5[[ Pop20]])</f>
        <v>5.3126375984308772E-3</v>
      </c>
      <c r="L3592" s="98" cm="1">
        <f t="array" ref="L3592">msoa_calculations5[[#This Row],[ Estimated case time (see and convey)]]*msoa_calculations5[[#This Row],[Population share of ICB]:[Population share of ICB]]</f>
        <v>0.49081881744744671</v>
      </c>
      <c r="M3592" s="98" cm="1">
        <f t="array" ref="M3592">msoa_calculations5[[#This Row],[Estimated case time (see and treat)]]*msoa_calculations5[[#This Row],[Population share of ICB]:[Population share of ICB]]</f>
        <v>0.35501986908904509</v>
      </c>
      <c r="N3592" s="94" cm="1">
        <f t="array" ref="N3592">msoa_calculations5[[#This Row],[Weighted estimate]]*msoa_calculations5[[#This Row],[Population share of ICB]:[Population share of ICB]]</f>
        <v>0.45407284437578649</v>
      </c>
    </row>
    <row r="3593" spans="1:14">
      <c r="A3593" s="63" t="s">
        <v>2660</v>
      </c>
      <c r="B3593" s="63" t="s">
        <v>13732</v>
      </c>
      <c r="C3593" s="63" t="s">
        <v>13810</v>
      </c>
      <c r="D3593" s="63" t="s">
        <v>13844</v>
      </c>
      <c r="E3593" s="72">
        <v>9225</v>
      </c>
      <c r="F3593" s="64">
        <v>1</v>
      </c>
      <c r="G3593" s="79">
        <v>0</v>
      </c>
      <c r="H3593" s="133">
        <v>100.62631988525391</v>
      </c>
      <c r="I3593" s="134">
        <v>71.793220520019531</v>
      </c>
      <c r="J3593" s="105">
        <v>92.824348449707031</v>
      </c>
      <c r="K3593" s="96">
        <f>msoa_calculations5[[#This Row],[ Pop20]]/SUMIF(msoa_calculations5[ICB26],msoa_calculations5[[#This Row],[ICB26]],msoa_calculations5[[ Pop20]])</f>
        <v>4.2937692172353992E-3</v>
      </c>
      <c r="L3593" s="98" cm="1">
        <f t="array" ref="L3593">msoa_calculations5[[#This Row],[ Estimated case time (see and convey)]]*msoa_calculations5[[#This Row],[Population share of ICB]:[Population share of ICB]]</f>
        <v>0.43206619476698555</v>
      </c>
      <c r="M3593" s="98" cm="1">
        <f t="array" ref="M3593">msoa_calculations5[[#This Row],[Estimated case time (see and treat)]]*msoa_calculations5[[#This Row],[Population share of ICB]:[Population share of ICB]]</f>
        <v>0.30826352027505266</v>
      </c>
      <c r="N3593" s="94" cm="1">
        <f t="array" ref="N3593">msoa_calculations5[[#This Row],[Weighted estimate]]*msoa_calculations5[[#This Row],[Population share of ICB]:[Population share of ICB]]</f>
        <v>0.39856632998328451</v>
      </c>
    </row>
    <row r="3594" spans="1:14">
      <c r="A3594" s="63" t="s">
        <v>2658</v>
      </c>
      <c r="B3594" s="63" t="s">
        <v>13732</v>
      </c>
      <c r="C3594" s="63" t="s">
        <v>13810</v>
      </c>
      <c r="D3594" s="63" t="s">
        <v>13844</v>
      </c>
      <c r="E3594" s="72">
        <v>5559</v>
      </c>
      <c r="F3594" s="64">
        <v>1</v>
      </c>
      <c r="G3594" s="79">
        <v>0</v>
      </c>
      <c r="H3594" s="133">
        <v>106.17816162109375</v>
      </c>
      <c r="I3594" s="134">
        <v>73.918785095214844</v>
      </c>
      <c r="J3594" s="105">
        <v>97.449066162109375</v>
      </c>
      <c r="K3594" s="96">
        <f>msoa_calculations5[[#This Row],[ Pop20]]/SUMIF(msoa_calculations5[ICB26],msoa_calculations5[[#This Row],[ICB26]],msoa_calculations5[[ Pop20]])</f>
        <v>2.587432312044616E-3</v>
      </c>
      <c r="L3594" s="98" cm="1">
        <f t="array" ref="L3594">msoa_calculations5[[#This Row],[ Estimated case time (see and convey)]]*msoa_calculations5[[#This Row],[Population share of ICB]:[Population share of ICB]]</f>
        <v>0.27472880621191353</v>
      </c>
      <c r="M3594" s="98" cm="1">
        <f t="array" ref="M3594">msoa_calculations5[[#This Row],[Estimated case time (see and treat)]]*msoa_calculations5[[#This Row],[Population share of ICB]:[Population share of ICB]]</f>
        <v>0.19125985302244083</v>
      </c>
      <c r="N3594" s="94" cm="1">
        <f t="array" ref="N3594">msoa_calculations5[[#This Row],[Weighted estimate]]*msoa_calculations5[[#This Row],[Population share of ICB]:[Population share of ICB]]</f>
        <v>0.25214286256641544</v>
      </c>
    </row>
    <row r="3595" spans="1:14">
      <c r="A3595" s="63" t="s">
        <v>2656</v>
      </c>
      <c r="B3595" s="63" t="s">
        <v>13732</v>
      </c>
      <c r="C3595" s="63" t="s">
        <v>13810</v>
      </c>
      <c r="D3595" s="63" t="s">
        <v>13844</v>
      </c>
      <c r="E3595" s="72">
        <v>9571</v>
      </c>
      <c r="F3595" s="64">
        <v>1</v>
      </c>
      <c r="G3595" s="79">
        <v>0</v>
      </c>
      <c r="H3595" s="133">
        <v>92.878707885742188</v>
      </c>
      <c r="I3595" s="134">
        <v>66.275527954101563</v>
      </c>
      <c r="J3595" s="105">
        <v>85.680130004882813</v>
      </c>
      <c r="K3595" s="96">
        <f>msoa_calculations5[[#This Row],[ Pop20]]/SUMIF(msoa_calculations5[ICB26],msoa_calculations5[[#This Row],[ICB26]],msoa_calculations5[[ Pop20]])</f>
        <v>4.454814653459079E-3</v>
      </c>
      <c r="L3595" s="98" cm="1">
        <f t="array" ref="L3595">msoa_calculations5[[#This Row],[ Estimated case time (see and convey)]]*msoa_calculations5[[#This Row],[Population share of ICB]:[Population share of ICB]]</f>
        <v>0.41375742888374961</v>
      </c>
      <c r="M3595" s="98" cm="1">
        <f t="array" ref="M3595">msoa_calculations5[[#This Row],[Estimated case time (see and treat)]]*msoa_calculations5[[#This Row],[Population share of ICB]:[Population share of ICB]]</f>
        <v>0.29524519309566843</v>
      </c>
      <c r="N3595" s="94" cm="1">
        <f t="array" ref="N3595">msoa_calculations5[[#This Row],[Weighted estimate]]*msoa_calculations5[[#This Row],[Population share of ICB]:[Population share of ICB]]</f>
        <v>0.38168909865603085</v>
      </c>
    </row>
    <row r="3596" spans="1:14">
      <c r="A3596" s="63" t="s">
        <v>3372</v>
      </c>
      <c r="B3596" s="63" t="s">
        <v>13732</v>
      </c>
      <c r="C3596" s="63" t="s">
        <v>13810</v>
      </c>
      <c r="D3596" s="63" t="s">
        <v>13844</v>
      </c>
      <c r="E3596" s="72">
        <v>7969</v>
      </c>
      <c r="F3596" s="64">
        <v>1</v>
      </c>
      <c r="G3596" s="79">
        <v>0</v>
      </c>
      <c r="H3596" s="133">
        <v>104.18430328369141</v>
      </c>
      <c r="I3596" s="134">
        <v>73.356986999511719</v>
      </c>
      <c r="J3596" s="105">
        <v>95.84271240234375</v>
      </c>
      <c r="K3596" s="96">
        <f>msoa_calculations5[[#This Row],[ Pop20]]/SUMIF(msoa_calculations5[ICB26],msoa_calculations5[[#This Row],[ICB26]],msoa_calculations5[[ Pop20]])</f>
        <v>3.7091649747586879E-3</v>
      </c>
      <c r="L3596" s="98" cm="1">
        <f t="array" ref="L3596">msoa_calculations5[[#This Row],[ Estimated case time (see and convey)]]*msoa_calculations5[[#This Row],[Population share of ICB]:[Population share of ICB]]</f>
        <v>0.38643676865950471</v>
      </c>
      <c r="M3596" s="98" cm="1">
        <f t="array" ref="M3596">msoa_calculations5[[#This Row],[Estimated case time (see and treat)]]*msoa_calculations5[[#This Row],[Population share of ICB]:[Population share of ICB]]</f>
        <v>0.2720931668324173</v>
      </c>
      <c r="N3596" s="94" cm="1">
        <f t="array" ref="N3596">msoa_calculations5[[#This Row],[Weighted estimate]]*msoa_calculations5[[#This Row],[Population share of ICB]:[Population share of ICB]]</f>
        <v>0.35549643192864355</v>
      </c>
    </row>
    <row r="3597" spans="1:14">
      <c r="A3597" s="63" t="s">
        <v>3370</v>
      </c>
      <c r="B3597" s="63" t="s">
        <v>13732</v>
      </c>
      <c r="C3597" s="63" t="s">
        <v>13810</v>
      </c>
      <c r="D3597" s="63" t="s">
        <v>13844</v>
      </c>
      <c r="E3597" s="72">
        <v>10208</v>
      </c>
      <c r="F3597" s="64">
        <v>1</v>
      </c>
      <c r="G3597" s="79">
        <v>0</v>
      </c>
      <c r="H3597" s="133">
        <v>103.24289703369141</v>
      </c>
      <c r="I3597" s="134">
        <v>70.519752502441406</v>
      </c>
      <c r="J3597" s="105">
        <v>94.388313293457031</v>
      </c>
      <c r="K3597" s="96">
        <f>msoa_calculations5[[#This Row],[ Pop20]]/SUMIF(msoa_calculations5[ICB26],msoa_calculations5[[#This Row],[ICB26]],msoa_calculations5[[ Pop20]])</f>
        <v>4.7513058178362006E-3</v>
      </c>
      <c r="L3597" s="98" cm="1">
        <f t="array" ref="L3597">msoa_calculations5[[#This Row],[ Estimated case time (see and convey)]]*msoa_calculations5[[#This Row],[Population share of ICB]:[Population share of ICB]]</f>
        <v>0.49053857732644179</v>
      </c>
      <c r="M3597" s="98" cm="1">
        <f t="array" ref="M3597">msoa_calculations5[[#This Row],[Estimated case time (see and treat)]]*msoa_calculations5[[#This Row],[Population share of ICB]:[Population share of ICB]]</f>
        <v>0.3350609103372188</v>
      </c>
      <c r="N3597" s="94" cm="1">
        <f t="array" ref="N3597">msoa_calculations5[[#This Row],[Weighted estimate]]*msoa_calculations5[[#This Row],[Population share of ICB]:[Population share of ICB]]</f>
        <v>0.4484677420869484</v>
      </c>
    </row>
    <row r="3598" spans="1:14">
      <c r="A3598" s="63" t="s">
        <v>3368</v>
      </c>
      <c r="B3598" s="63" t="s">
        <v>13732</v>
      </c>
      <c r="C3598" s="63" t="s">
        <v>13810</v>
      </c>
      <c r="D3598" s="63" t="s">
        <v>13844</v>
      </c>
      <c r="E3598" s="72">
        <v>5715</v>
      </c>
      <c r="F3598" s="64">
        <v>1</v>
      </c>
      <c r="G3598" s="79">
        <v>0</v>
      </c>
      <c r="H3598" s="133">
        <v>104.66075897216797</v>
      </c>
      <c r="I3598" s="134">
        <v>71.897209167480469</v>
      </c>
      <c r="J3598" s="105">
        <v>95.795242309570313</v>
      </c>
      <c r="K3598" s="96">
        <f>msoa_calculations5[[#This Row],[ Pop20]]/SUMIF(msoa_calculations5[ICB26],msoa_calculations5[[#This Row],[ICB26]],msoa_calculations5[[ Pop20]])</f>
        <v>2.6600423931165645E-3</v>
      </c>
      <c r="L3598" s="98" cm="1">
        <f t="array" ref="L3598">msoa_calculations5[[#This Row],[ Estimated case time (see and convey)]]*msoa_calculations5[[#This Row],[Population share of ICB]:[Population share of ICB]]</f>
        <v>0.27840205576172161</v>
      </c>
      <c r="M3598" s="98" cm="1">
        <f t="array" ref="M3598">msoa_calculations5[[#This Row],[Estimated case time (see and treat)]]*msoa_calculations5[[#This Row],[Population share of ICB]:[Population share of ICB]]</f>
        <v>0.19124962433226694</v>
      </c>
      <c r="N3598" s="94" cm="1">
        <f t="array" ref="N3598">msoa_calculations5[[#This Row],[Weighted estimate]]*msoa_calculations5[[#This Row],[Population share of ICB]:[Population share of ICB]]</f>
        <v>0.25481940560233057</v>
      </c>
    </row>
    <row r="3599" spans="1:14">
      <c r="A3599" s="63" t="s">
        <v>3366</v>
      </c>
      <c r="B3599" s="63" t="s">
        <v>13732</v>
      </c>
      <c r="C3599" s="63" t="s">
        <v>13810</v>
      </c>
      <c r="D3599" s="63" t="s">
        <v>13844</v>
      </c>
      <c r="E3599" s="72">
        <v>7133</v>
      </c>
      <c r="F3599" s="64">
        <v>1</v>
      </c>
      <c r="G3599" s="79">
        <v>0</v>
      </c>
      <c r="H3599" s="133">
        <v>104.25982666015625</v>
      </c>
      <c r="I3599" s="134">
        <v>71.512641906738281</v>
      </c>
      <c r="J3599" s="105">
        <v>95.398735046386719</v>
      </c>
      <c r="K3599" s="96">
        <f>msoa_calculations5[[#This Row],[ Pop20]]/SUMIF(msoa_calculations5[ICB26],msoa_calculations5[[#This Row],[ICB26]],msoa_calculations5[[ Pop20]])</f>
        <v>3.3200494120910681E-3</v>
      </c>
      <c r="L3599" s="98" cm="1">
        <f t="array" ref="L3599">msoa_calculations5[[#This Row],[ Estimated case time (see and convey)]]*msoa_calculations5[[#This Row],[Population share of ICB]:[Population share of ICB]]</f>
        <v>0.34614777620776843</v>
      </c>
      <c r="M3599" s="98" cm="1">
        <f t="array" ref="M3599">msoa_calculations5[[#This Row],[Estimated case time (see and treat)]]*msoa_calculations5[[#This Row],[Population share of ICB]:[Population share of ICB]]</f>
        <v>0.23742550471954552</v>
      </c>
      <c r="N3599" s="94" cm="1">
        <f t="array" ref="N3599">msoa_calculations5[[#This Row],[Weighted estimate]]*msoa_calculations5[[#This Row],[Population share of ICB]:[Population share of ICB]]</f>
        <v>0.31672851420498782</v>
      </c>
    </row>
    <row r="3600" spans="1:14">
      <c r="A3600" s="63" t="s">
        <v>3364</v>
      </c>
      <c r="B3600" s="63" t="s">
        <v>13732</v>
      </c>
      <c r="C3600" s="63" t="s">
        <v>13810</v>
      </c>
      <c r="D3600" s="63" t="s">
        <v>13844</v>
      </c>
      <c r="E3600" s="72">
        <v>9646</v>
      </c>
      <c r="F3600" s="64">
        <v>1</v>
      </c>
      <c r="G3600" s="79">
        <v>0</v>
      </c>
      <c r="H3600" s="133">
        <v>102.16339874267578</v>
      </c>
      <c r="I3600" s="134">
        <v>72.073692321777344</v>
      </c>
      <c r="J3600" s="105">
        <v>94.021400451660156</v>
      </c>
      <c r="K3600" s="96">
        <f>msoa_calculations5[[#This Row],[ Pop20]]/SUMIF(msoa_calculations5[ICB26],msoa_calculations5[[#This Row],[ICB26]],msoa_calculations5[[ Pop20]])</f>
        <v>4.4897233462821307E-3</v>
      </c>
      <c r="L3600" s="98" cm="1">
        <f t="array" ref="L3600">msoa_calculations5[[#This Row],[ Estimated case time (see and convey)]]*msoa_calculations5[[#This Row],[Population share of ICB]:[Population share of ICB]]</f>
        <v>0.45868539647052192</v>
      </c>
      <c r="M3600" s="98" cm="1">
        <f t="array" ref="M3600">msoa_calculations5[[#This Row],[Estimated case time (see and treat)]]*msoa_calculations5[[#This Row],[Population share of ICB]:[Population share of ICB]]</f>
        <v>0.32359093906983888</v>
      </c>
      <c r="N3600" s="94" cm="1">
        <f t="array" ref="N3600">msoa_calculations5[[#This Row],[Weighted estimate]]*msoa_calculations5[[#This Row],[Population share of ICB]:[Population share of ICB]]</f>
        <v>0.42213007665795987</v>
      </c>
    </row>
    <row r="3601" spans="1:14">
      <c r="A3601" s="63" t="s">
        <v>3362</v>
      </c>
      <c r="B3601" s="63" t="s">
        <v>13732</v>
      </c>
      <c r="C3601" s="63" t="s">
        <v>13810</v>
      </c>
      <c r="D3601" s="63" t="s">
        <v>13844</v>
      </c>
      <c r="E3601" s="72">
        <v>10773</v>
      </c>
      <c r="F3601" s="64">
        <v>1</v>
      </c>
      <c r="G3601" s="79">
        <v>0</v>
      </c>
      <c r="H3601" s="133">
        <v>102.71963500976563</v>
      </c>
      <c r="I3601" s="134">
        <v>71.436851501464844</v>
      </c>
      <c r="J3601" s="105">
        <v>94.254798889160156</v>
      </c>
      <c r="K3601" s="96">
        <f>msoa_calculations5[[#This Row],[ Pop20]]/SUMIF(msoa_calculations5[ICB26],msoa_calculations5[[#This Row],[ICB26]],msoa_calculations5[[ Pop20]])</f>
        <v>5.014284637103193E-3</v>
      </c>
      <c r="L3601" s="98" cm="1">
        <f t="array" ref="L3601">msoa_calculations5[[#This Row],[ Estimated case time (see and convey)]]*msoa_calculations5[[#This Row],[Population share of ICB]:[Population share of ICB]]</f>
        <v>0.51506548775831507</v>
      </c>
      <c r="M3601" s="98" cm="1">
        <f t="array" ref="M3601">msoa_calculations5[[#This Row],[Estimated case time (see and treat)]]*msoa_calculations5[[#This Row],[Population share of ICB]:[Population share of ICB]]</f>
        <v>0.35820470700681734</v>
      </c>
      <c r="N3601" s="94" cm="1">
        <f t="array" ref="N3601">msoa_calculations5[[#This Row],[Weighted estimate]]*msoa_calculations5[[#This Row],[Population share of ICB]:[Population share of ICB]]</f>
        <v>0.47262039004316686</v>
      </c>
    </row>
    <row r="3602" spans="1:14">
      <c r="A3602" s="63" t="s">
        <v>3360</v>
      </c>
      <c r="B3602" s="63" t="s">
        <v>13732</v>
      </c>
      <c r="C3602" s="63" t="s">
        <v>13810</v>
      </c>
      <c r="D3602" s="63" t="s">
        <v>13844</v>
      </c>
      <c r="E3602" s="72">
        <v>7648</v>
      </c>
      <c r="F3602" s="64">
        <v>1</v>
      </c>
      <c r="G3602" s="79">
        <v>0</v>
      </c>
      <c r="H3602" s="133">
        <v>104.12802124023438</v>
      </c>
      <c r="I3602" s="134">
        <v>72.122459411621094</v>
      </c>
      <c r="J3602" s="105">
        <v>95.467605590820313</v>
      </c>
      <c r="K3602" s="96">
        <f>msoa_calculations5[[#This Row],[ Pop20]]/SUMIF(msoa_calculations5[ICB26],msoa_calculations5[[#This Row],[ICB26]],msoa_calculations5[[ Pop20]])</f>
        <v>3.5597557694760254E-3</v>
      </c>
      <c r="L3602" s="98" cm="1">
        <f t="array" ref="L3602">msoa_calculations5[[#This Row],[ Estimated case time (see and convey)]]*msoa_calculations5[[#This Row],[Population share of ICB]:[Population share of ICB]]</f>
        <v>0.37067032437404646</v>
      </c>
      <c r="M3602" s="98" cm="1">
        <f t="array" ref="M3602">msoa_calculations5[[#This Row],[Estimated case time (see and treat)]]*msoa_calculations5[[#This Row],[Population share of ICB]:[Population share of ICB]]</f>
        <v>0.25673834099931864</v>
      </c>
      <c r="N3602" s="94" cm="1">
        <f t="array" ref="N3602">msoa_calculations5[[#This Row],[Weighted estimate]]*msoa_calculations5[[#This Row],[Population share of ICB]:[Population share of ICB]]</f>
        <v>0.33984135979998426</v>
      </c>
    </row>
    <row r="3603" spans="1:14">
      <c r="A3603" s="63" t="s">
        <v>3358</v>
      </c>
      <c r="B3603" s="63" t="s">
        <v>13732</v>
      </c>
      <c r="C3603" s="63" t="s">
        <v>13810</v>
      </c>
      <c r="D3603" s="63" t="s">
        <v>13844</v>
      </c>
      <c r="E3603" s="72">
        <v>7214</v>
      </c>
      <c r="F3603" s="64">
        <v>1</v>
      </c>
      <c r="G3603" s="79">
        <v>0</v>
      </c>
      <c r="H3603" s="133">
        <v>101.49324798583984</v>
      </c>
      <c r="I3603" s="134">
        <v>71.18255615234375</v>
      </c>
      <c r="J3603" s="105">
        <v>93.291450500488281</v>
      </c>
      <c r="K3603" s="96">
        <f>msoa_calculations5[[#This Row],[ Pop20]]/SUMIF(msoa_calculations5[ICB26],msoa_calculations5[[#This Row],[ICB26]],msoa_calculations5[[ Pop20]])</f>
        <v>3.3577508003399641E-3</v>
      </c>
      <c r="L3603" s="98" cm="1">
        <f t="array" ref="L3603">msoa_calculations5[[#This Row],[ Estimated case time (see and convey)]]*msoa_calculations5[[#This Row],[Population share of ICB]:[Population share of ICB]]</f>
        <v>0.3407890346535562</v>
      </c>
      <c r="M3603" s="98" cm="1">
        <f t="array" ref="M3603">msoa_calculations5[[#This Row],[Estimated case time (see and treat)]]*msoa_calculations5[[#This Row],[Population share of ICB]:[Population share of ICB]]</f>
        <v>0.23901328489077667</v>
      </c>
      <c r="N3603" s="94" cm="1">
        <f t="array" ref="N3603">msoa_calculations5[[#This Row],[Weighted estimate]]*msoa_calculations5[[#This Row],[Population share of ICB]:[Population share of ICB]]</f>
        <v>0.31324944258289067</v>
      </c>
    </row>
    <row r="3604" spans="1:14">
      <c r="A3604" s="63" t="s">
        <v>3356</v>
      </c>
      <c r="B3604" s="63" t="s">
        <v>13732</v>
      </c>
      <c r="C3604" s="63" t="s">
        <v>13810</v>
      </c>
      <c r="D3604" s="63" t="s">
        <v>13844</v>
      </c>
      <c r="E3604" s="72">
        <v>8013</v>
      </c>
      <c r="F3604" s="64">
        <v>1</v>
      </c>
      <c r="G3604" s="79">
        <v>0</v>
      </c>
      <c r="H3604" s="133">
        <v>102.1861572265625</v>
      </c>
      <c r="I3604" s="134">
        <v>71.696220397949219</v>
      </c>
      <c r="J3604" s="105">
        <v>93.935859680175781</v>
      </c>
      <c r="K3604" s="96">
        <f>msoa_calculations5[[#This Row],[ Pop20]]/SUMIF(msoa_calculations5[ICB26],msoa_calculations5[[#This Row],[ICB26]],msoa_calculations5[[ Pop20]])</f>
        <v>3.7296447412148784E-3</v>
      </c>
      <c r="L3604" s="98" cm="1">
        <f t="array" ref="L3604">msoa_calculations5[[#This Row],[ Estimated case time (see and convey)]]*msoa_calculations5[[#This Row],[Population share of ICB]:[Population share of ICB]]</f>
        <v>0.38111806392500558</v>
      </c>
      <c r="M3604" s="98" cm="1">
        <f t="array" ref="M3604">msoa_calculations5[[#This Row],[Estimated case time (see and treat)]]*msoa_calculations5[[#This Row],[Population share of ICB]:[Population share of ICB]]</f>
        <v>0.26740143137219419</v>
      </c>
      <c r="N3604" s="94" cm="1">
        <f t="array" ref="N3604">msoa_calculations5[[#This Row],[Weighted estimate]]*msoa_calculations5[[#This Row],[Population share of ICB]:[Population share of ICB]]</f>
        <v>0.35034738506766633</v>
      </c>
    </row>
    <row r="3605" spans="1:14">
      <c r="A3605" s="63" t="s">
        <v>3354</v>
      </c>
      <c r="B3605" s="63" t="s">
        <v>13732</v>
      </c>
      <c r="C3605" s="63" t="s">
        <v>13810</v>
      </c>
      <c r="D3605" s="63" t="s">
        <v>13844</v>
      </c>
      <c r="E3605" s="72">
        <v>7354</v>
      </c>
      <c r="F3605" s="64">
        <v>1</v>
      </c>
      <c r="G3605" s="79">
        <v>0</v>
      </c>
      <c r="H3605" s="133">
        <v>99.132667541503906</v>
      </c>
      <c r="I3605" s="134">
        <v>70.627296447753906</v>
      </c>
      <c r="J3605" s="105">
        <v>91.41937255859375</v>
      </c>
      <c r="K3605" s="96">
        <f>msoa_calculations5[[#This Row],[ Pop20]]/SUMIF(msoa_calculations5[ICB26],msoa_calculations5[[#This Row],[ICB26]],msoa_calculations5[[ Pop20]])</f>
        <v>3.4229136936096611E-3</v>
      </c>
      <c r="L3605" s="98" cm="1">
        <f t="array" ref="L3605">msoa_calculations5[[#This Row],[ Estimated case time (see and convey)]]*msoa_calculations5[[#This Row],[Population share of ICB]:[Population share of ICB]]</f>
        <v>0.33932256521186771</v>
      </c>
      <c r="M3605" s="98" cm="1">
        <f t="array" ref="M3605">msoa_calculations5[[#This Row],[Estimated case time (see and treat)]]*msoa_calculations5[[#This Row],[Population share of ICB]:[Population share of ICB]]</f>
        <v>0.24175114015364582</v>
      </c>
      <c r="N3605" s="94" cm="1">
        <f t="array" ref="N3605">msoa_calculations5[[#This Row],[Weighted estimate]]*msoa_calculations5[[#This Row],[Population share of ICB]:[Population share of ICB]]</f>
        <v>0.31292062219201383</v>
      </c>
    </row>
    <row r="3606" spans="1:14">
      <c r="A3606" s="63" t="s">
        <v>3352</v>
      </c>
      <c r="B3606" s="63" t="s">
        <v>13732</v>
      </c>
      <c r="C3606" s="63" t="s">
        <v>13810</v>
      </c>
      <c r="D3606" s="63" t="s">
        <v>13844</v>
      </c>
      <c r="E3606" s="72">
        <v>5770</v>
      </c>
      <c r="F3606" s="64">
        <v>1</v>
      </c>
      <c r="G3606" s="79">
        <v>0</v>
      </c>
      <c r="H3606" s="133">
        <v>98.755088806152344</v>
      </c>
      <c r="I3606" s="134">
        <v>70.021949768066406</v>
      </c>
      <c r="J3606" s="105">
        <v>90.98016357421875</v>
      </c>
      <c r="K3606" s="96">
        <f>msoa_calculations5[[#This Row],[ Pop20]]/SUMIF(msoa_calculations5[ICB26],msoa_calculations5[[#This Row],[ICB26]],msoa_calculations5[[ Pop20]])</f>
        <v>2.6856421011868027E-3</v>
      </c>
      <c r="L3606" s="98" cm="1">
        <f t="array" ref="L3606">msoa_calculations5[[#This Row],[ Estimated case time (see and convey)]]*msoa_calculations5[[#This Row],[Population share of ICB]:[Population share of ICB]]</f>
        <v>0.26522082420424425</v>
      </c>
      <c r="M3606" s="98" cm="1">
        <f t="array" ref="M3606">msoa_calculations5[[#This Row],[Estimated case time (see and treat)]]*msoa_calculations5[[#This Row],[Population share of ICB]:[Population share of ICB]]</f>
        <v>0.18805389630430661</v>
      </c>
      <c r="N3606" s="94" cm="1">
        <f t="array" ref="N3606">msoa_calculations5[[#This Row],[Weighted estimate]]*msoa_calculations5[[#This Row],[Population share of ICB]:[Population share of ICB]]</f>
        <v>0.24434015766778386</v>
      </c>
    </row>
    <row r="3607" spans="1:14">
      <c r="A3607" s="63" t="s">
        <v>3350</v>
      </c>
      <c r="B3607" s="63" t="s">
        <v>13732</v>
      </c>
      <c r="C3607" s="63" t="s">
        <v>13810</v>
      </c>
      <c r="D3607" s="63" t="s">
        <v>13844</v>
      </c>
      <c r="E3607" s="72">
        <v>12742</v>
      </c>
      <c r="F3607" s="64">
        <v>1</v>
      </c>
      <c r="G3607" s="79">
        <v>0</v>
      </c>
      <c r="H3607" s="133">
        <v>97.646080017089844</v>
      </c>
      <c r="I3607" s="134">
        <v>69.127342224121094</v>
      </c>
      <c r="J3607" s="105">
        <v>89.929168701171875</v>
      </c>
      <c r="K3607" s="96">
        <f>msoa_calculations5[[#This Row],[ Pop20]]/SUMIF(msoa_calculations5[ICB26],msoa_calculations5[[#This Row],[ICB26]],msoa_calculations5[[ Pop20]])</f>
        <v>5.9307541860177185E-3</v>
      </c>
      <c r="L3607" s="98" cm="1">
        <f t="array" ref="L3607">msoa_calculations5[[#This Row],[ Estimated case time (see and convey)]]*msoa_calculations5[[#This Row],[Population share of ICB]:[Population share of ICB]]</f>
        <v>0.5791148978095767</v>
      </c>
      <c r="M3607" s="98" cm="1">
        <f t="array" ref="M3607">msoa_calculations5[[#This Row],[Estimated case time (see and treat)]]*msoa_calculations5[[#This Row],[Population share of ICB]:[Population share of ICB]]</f>
        <v>0.40997727426398556</v>
      </c>
      <c r="N3607" s="94" cm="1">
        <f t="array" ref="N3607">msoa_calculations5[[#This Row],[Weighted estimate]]*msoa_calculations5[[#This Row],[Population share of ICB]:[Population share of ICB]]</f>
        <v>0.53334779371956864</v>
      </c>
    </row>
    <row r="3608" spans="1:14">
      <c r="A3608" s="63" t="s">
        <v>3348</v>
      </c>
      <c r="B3608" s="63" t="s">
        <v>13732</v>
      </c>
      <c r="C3608" s="63" t="s">
        <v>13810</v>
      </c>
      <c r="D3608" s="63" t="s">
        <v>13844</v>
      </c>
      <c r="E3608" s="72">
        <v>9100</v>
      </c>
      <c r="F3608" s="64">
        <v>1</v>
      </c>
      <c r="G3608" s="79">
        <v>0</v>
      </c>
      <c r="H3608" s="133">
        <v>95.993049621582031</v>
      </c>
      <c r="I3608" s="134">
        <v>68.604560852050781</v>
      </c>
      <c r="J3608" s="105">
        <v>88.581977844238281</v>
      </c>
      <c r="K3608" s="96">
        <f>msoa_calculations5[[#This Row],[ Pop20]]/SUMIF(msoa_calculations5[ICB26],msoa_calculations5[[#This Row],[ICB26]],msoa_calculations5[[ Pop20]])</f>
        <v>4.2355880625303127E-3</v>
      </c>
      <c r="L3608" s="98" cm="1">
        <f t="array" ref="L3608">msoa_calculations5[[#This Row],[ Estimated case time (see and convey)]]*msoa_calculations5[[#This Row],[Population share of ICB]:[Population share of ICB]]</f>
        <v>0.40658701506305278</v>
      </c>
      <c r="M3608" s="98" cm="1">
        <f t="array" ref="M3608">msoa_calculations5[[#This Row],[Estimated case time (see and treat)]]*msoa_calculations5[[#This Row],[Population share of ICB]:[Population share of ICB]]</f>
        <v>0.29058065898008073</v>
      </c>
      <c r="N3608" s="94" cm="1">
        <f t="array" ref="N3608">msoa_calculations5[[#This Row],[Weighted estimate]]*msoa_calculations5[[#This Row],[Population share of ICB]:[Population share of ICB]]</f>
        <v>0.37519676791238032</v>
      </c>
    </row>
    <row r="3609" spans="1:14">
      <c r="A3609" s="63" t="s">
        <v>3346</v>
      </c>
      <c r="B3609" s="63" t="s">
        <v>13732</v>
      </c>
      <c r="C3609" s="63" t="s">
        <v>13810</v>
      </c>
      <c r="D3609" s="63" t="s">
        <v>13844</v>
      </c>
      <c r="E3609" s="72">
        <v>7039</v>
      </c>
      <c r="F3609" s="64">
        <v>1</v>
      </c>
      <c r="G3609" s="79">
        <v>0</v>
      </c>
      <c r="H3609" s="133">
        <v>94.8876953125</v>
      </c>
      <c r="I3609" s="134">
        <v>68.685302734375</v>
      </c>
      <c r="J3609" s="105">
        <v>87.797569274902344</v>
      </c>
      <c r="K3609" s="96">
        <f>msoa_calculations5[[#This Row],[ Pop20]]/SUMIF(msoa_calculations5[ICB26],msoa_calculations5[[#This Row],[ICB26]],msoa_calculations5[[ Pop20]])</f>
        <v>3.2762971837528429E-3</v>
      </c>
      <c r="L3609" s="98" cm="1">
        <f t="array" ref="L3609">msoa_calculations5[[#This Row],[ Estimated case time (see and convey)]]*msoa_calculations5[[#This Row],[Population share of ICB]:[Population share of ICB]]</f>
        <v>0.31088028892514158</v>
      </c>
      <c r="M3609" s="98" cm="1">
        <f t="array" ref="M3609">msoa_calculations5[[#This Row],[Estimated case time (see and treat)]]*msoa_calculations5[[#This Row],[Population share of ICB]:[Population share of ICB]]</f>
        <v>0.22503346391384424</v>
      </c>
      <c r="N3609" s="94" cm="1">
        <f t="array" ref="N3609">msoa_calculations5[[#This Row],[Weighted estimate]]*msoa_calculations5[[#This Row],[Population share of ICB]:[Population share of ICB]]</f>
        <v>0.28765092895570765</v>
      </c>
    </row>
    <row r="3610" spans="1:14">
      <c r="A3610" s="63" t="s">
        <v>3344</v>
      </c>
      <c r="B3610" s="63" t="s">
        <v>13732</v>
      </c>
      <c r="C3610" s="63" t="s">
        <v>13810</v>
      </c>
      <c r="D3610" s="63" t="s">
        <v>13844</v>
      </c>
      <c r="E3610" s="72">
        <v>6920</v>
      </c>
      <c r="F3610" s="64">
        <v>1</v>
      </c>
      <c r="G3610" s="79">
        <v>0</v>
      </c>
      <c r="H3610" s="133">
        <v>92.622360229492188</v>
      </c>
      <c r="I3610" s="134">
        <v>66.680351257324219</v>
      </c>
      <c r="J3610" s="105">
        <v>85.602691650390625</v>
      </c>
      <c r="K3610" s="96">
        <f>msoa_calculations5[[#This Row],[ Pop20]]/SUMIF(msoa_calculations5[ICB26],msoa_calculations5[[#This Row],[ICB26]],msoa_calculations5[[ Pop20]])</f>
        <v>3.2209087244736002E-3</v>
      </c>
      <c r="L3610" s="98" cm="1">
        <f t="array" ref="L3610">msoa_calculations5[[#This Row],[ Estimated case time (see and convey)]]*msoa_calculations5[[#This Row],[Population share of ICB]:[Population share of ICB]]</f>
        <v>0.29832816814450802</v>
      </c>
      <c r="M3610" s="98" cm="1">
        <f t="array" ref="M3610">msoa_calculations5[[#This Row],[Estimated case time (see and treat)]]*msoa_calculations5[[#This Row],[Population share of ICB]:[Population share of ICB]]</f>
        <v>0.21477132511567978</v>
      </c>
      <c r="N3610" s="94" cm="1">
        <f t="array" ref="N3610">msoa_calculations5[[#This Row],[Weighted estimate]]*msoa_calculations5[[#This Row],[Population share of ICB]:[Population share of ICB]]</f>
        <v>0.27571845637516657</v>
      </c>
    </row>
    <row r="3611" spans="1:14">
      <c r="A3611" s="63" t="s">
        <v>3342</v>
      </c>
      <c r="B3611" s="63" t="s">
        <v>13732</v>
      </c>
      <c r="C3611" s="63" t="s">
        <v>13810</v>
      </c>
      <c r="D3611" s="63" t="s">
        <v>13844</v>
      </c>
      <c r="E3611" s="72">
        <v>8942</v>
      </c>
      <c r="F3611" s="64">
        <v>1</v>
      </c>
      <c r="G3611" s="79">
        <v>0</v>
      </c>
      <c r="H3611" s="133">
        <v>89.056602478027344</v>
      </c>
      <c r="I3611" s="134">
        <v>64.457778930664063</v>
      </c>
      <c r="J3611" s="105">
        <v>82.400382995605469</v>
      </c>
      <c r="K3611" s="96">
        <f>msoa_calculations5[[#This Row],[ Pop20]]/SUMIF(msoa_calculations5[ICB26],msoa_calculations5[[#This Row],[ICB26]],msoa_calculations5[[ Pop20]])</f>
        <v>4.1620470829830825E-3</v>
      </c>
      <c r="L3611" s="98" cm="1">
        <f t="array" ref="L3611">msoa_calculations5[[#This Row],[ Estimated case time (see and convey)]]*msoa_calculations5[[#This Row],[Population share of ICB]:[Population share of ICB]]</f>
        <v>0.37065777256405769</v>
      </c>
      <c r="M3611" s="98" cm="1">
        <f t="array" ref="M3611">msoa_calculations5[[#This Row],[Estimated case time (see and treat)]]*msoa_calculations5[[#This Row],[Population share of ICB]:[Population share of ICB]]</f>
        <v>0.26827631077393876</v>
      </c>
      <c r="N3611" s="94" cm="1">
        <f t="array" ref="N3611">msoa_calculations5[[#This Row],[Weighted estimate]]*msoa_calculations5[[#This Row],[Population share of ICB]:[Population share of ICB]]</f>
        <v>0.34295427368354853</v>
      </c>
    </row>
    <row r="3612" spans="1:14">
      <c r="A3612" s="63" t="s">
        <v>3340</v>
      </c>
      <c r="B3612" s="63" t="s">
        <v>13732</v>
      </c>
      <c r="C3612" s="63" t="s">
        <v>13810</v>
      </c>
      <c r="D3612" s="63" t="s">
        <v>13844</v>
      </c>
      <c r="E3612" s="72">
        <v>6766</v>
      </c>
      <c r="F3612" s="64">
        <v>1</v>
      </c>
      <c r="G3612" s="79">
        <v>0</v>
      </c>
      <c r="H3612" s="133">
        <v>95.412681579589844</v>
      </c>
      <c r="I3612" s="134">
        <v>69.009078979492188</v>
      </c>
      <c r="J3612" s="105">
        <v>88.268104553222656</v>
      </c>
      <c r="K3612" s="96">
        <f>msoa_calculations5[[#This Row],[ Pop20]]/SUMIF(msoa_calculations5[ICB26],msoa_calculations5[[#This Row],[ICB26]],msoa_calculations5[[ Pop20]])</f>
        <v>3.1492295418769334E-3</v>
      </c>
      <c r="L3612" s="98" cm="1">
        <f t="array" ref="L3612">msoa_calculations5[[#This Row],[ Estimated case time (see and convey)]]*msoa_calculations5[[#This Row],[Population share of ICB]:[Population share of ICB]]</f>
        <v>0.30047643550014147</v>
      </c>
      <c r="M3612" s="98" cm="1">
        <f t="array" ref="M3612">msoa_calculations5[[#This Row],[Estimated case time (see and treat)]]*msoa_calculations5[[#This Row],[Population share of ICB]:[Population share of ICB]]</f>
        <v>0.2173254301799353</v>
      </c>
      <c r="N3612" s="94" cm="1">
        <f t="array" ref="N3612">msoa_calculations5[[#This Row],[Weighted estimate]]*msoa_calculations5[[#This Row],[Population share of ICB]:[Population share of ICB]]</f>
        <v>0.27797652246449067</v>
      </c>
    </row>
    <row r="3613" spans="1:14">
      <c r="A3613" s="63" t="s">
        <v>3338</v>
      </c>
      <c r="B3613" s="63" t="s">
        <v>13732</v>
      </c>
      <c r="C3613" s="63" t="s">
        <v>13810</v>
      </c>
      <c r="D3613" s="63" t="s">
        <v>13844</v>
      </c>
      <c r="E3613" s="72">
        <v>7925</v>
      </c>
      <c r="F3613" s="64">
        <v>1</v>
      </c>
      <c r="G3613" s="79">
        <v>0</v>
      </c>
      <c r="H3613" s="133">
        <v>93.729438781738281</v>
      </c>
      <c r="I3613" s="134">
        <v>66.685775756835938</v>
      </c>
      <c r="J3613" s="105">
        <v>86.411666870117188</v>
      </c>
      <c r="K3613" s="96">
        <f>msoa_calculations5[[#This Row],[ Pop20]]/SUMIF(msoa_calculations5[ICB26],msoa_calculations5[[#This Row],[ICB26]],msoa_calculations5[[ Pop20]])</f>
        <v>3.6886852083024974E-3</v>
      </c>
      <c r="L3613" s="98" cm="1">
        <f t="array" ref="L3613">msoa_calculations5[[#This Row],[ Estimated case time (see and convey)]]*msoa_calculations5[[#This Row],[Population share of ICB]:[Population share of ICB]]</f>
        <v>0.34573839441669246</v>
      </c>
      <c r="M3613" s="98" cm="1">
        <f t="array" ref="M3613">msoa_calculations5[[#This Row],[Estimated case time (see and treat)]]*msoa_calculations5[[#This Row],[Population share of ICB]:[Population share of ICB]]</f>
        <v>0.245982834638418</v>
      </c>
      <c r="N3613" s="94" cm="1">
        <f t="array" ref="N3613">msoa_calculations5[[#This Row],[Weighted estimate]]*msoa_calculations5[[#This Row],[Population share of ICB]:[Population share of ICB]]</f>
        <v>0.3187454374085642</v>
      </c>
    </row>
    <row r="3614" spans="1:14">
      <c r="A3614" s="63" t="s">
        <v>3336</v>
      </c>
      <c r="B3614" s="63" t="s">
        <v>13732</v>
      </c>
      <c r="C3614" s="63" t="s">
        <v>13810</v>
      </c>
      <c r="D3614" s="63" t="s">
        <v>13844</v>
      </c>
      <c r="E3614" s="72">
        <v>11039</v>
      </c>
      <c r="F3614" s="64">
        <v>1</v>
      </c>
      <c r="G3614" s="79">
        <v>0</v>
      </c>
      <c r="H3614" s="133">
        <v>91.650222778320313</v>
      </c>
      <c r="I3614" s="134">
        <v>65.732292175292969</v>
      </c>
      <c r="J3614" s="105">
        <v>84.637069702148438</v>
      </c>
      <c r="K3614" s="96">
        <f>msoa_calculations5[[#This Row],[ Pop20]]/SUMIF(msoa_calculations5[ICB26],msoa_calculations5[[#This Row],[ICB26]],msoa_calculations5[[ Pop20]])</f>
        <v>5.1380941343156178E-3</v>
      </c>
      <c r="L3614" s="98" cm="1">
        <f t="array" ref="L3614">msoa_calculations5[[#This Row],[ Estimated case time (see and convey)]]*msoa_calculations5[[#This Row],[Population share of ICB]:[Population share of ICB]]</f>
        <v>0.47090747206600725</v>
      </c>
      <c r="M3614" s="98" cm="1">
        <f t="array" ref="M3614">msoa_calculations5[[#This Row],[Estimated case time (see and treat)]]*msoa_calculations5[[#This Row],[Population share of ICB]:[Population share of ICB]]</f>
        <v>0.33773870486099317</v>
      </c>
      <c r="N3614" s="94" cm="1">
        <f t="array" ref="N3614">msoa_calculations5[[#This Row],[Weighted estimate]]*msoa_calculations5[[#This Row],[Population share of ICB]:[Population share of ICB]]</f>
        <v>0.43487323138227096</v>
      </c>
    </row>
    <row r="3615" spans="1:14">
      <c r="A3615" s="63" t="s">
        <v>2654</v>
      </c>
      <c r="B3615" s="63" t="s">
        <v>13732</v>
      </c>
      <c r="C3615" s="63" t="s">
        <v>13810</v>
      </c>
      <c r="D3615" s="63" t="s">
        <v>13844</v>
      </c>
      <c r="E3615" s="72">
        <v>7915</v>
      </c>
      <c r="F3615" s="64">
        <v>1</v>
      </c>
      <c r="G3615" s="79">
        <v>0</v>
      </c>
      <c r="H3615" s="133">
        <v>96.391899108886719</v>
      </c>
      <c r="I3615" s="134">
        <v>69.830802917480469</v>
      </c>
      <c r="J3615" s="105">
        <v>89.2047119140625</v>
      </c>
      <c r="K3615" s="96">
        <f>msoa_calculations5[[#This Row],[ Pop20]]/SUMIF(msoa_calculations5[ICB26],msoa_calculations5[[#This Row],[ICB26]],msoa_calculations5[[ Pop20]])</f>
        <v>3.6840307159260906E-3</v>
      </c>
      <c r="L3615" s="98" cm="1">
        <f t="array" ref="L3615">msoa_calculations5[[#This Row],[ Estimated case time (see and convey)]]*msoa_calculations5[[#This Row],[Population share of ICB]:[Population share of ICB]]</f>
        <v>0.35511071708358743</v>
      </c>
      <c r="M3615" s="98" cm="1">
        <f t="array" ref="M3615">msoa_calculations5[[#This Row],[Estimated case time (see and treat)]]*msoa_calculations5[[#This Row],[Population share of ICB]:[Population share of ICB]]</f>
        <v>0.25725882286577928</v>
      </c>
      <c r="N3615" s="94" cm="1">
        <f t="array" ref="N3615">msoa_calculations5[[#This Row],[Weighted estimate]]*msoa_calculations5[[#This Row],[Population share of ICB]:[Population share of ICB]]</f>
        <v>0.32863289869674434</v>
      </c>
    </row>
    <row r="3616" spans="1:14">
      <c r="A3616" s="63" t="s">
        <v>2652</v>
      </c>
      <c r="B3616" s="63" t="s">
        <v>13732</v>
      </c>
      <c r="C3616" s="63" t="s">
        <v>13810</v>
      </c>
      <c r="D3616" s="63" t="s">
        <v>13844</v>
      </c>
      <c r="E3616" s="72">
        <v>5862</v>
      </c>
      <c r="F3616" s="64">
        <v>1</v>
      </c>
      <c r="G3616" s="79">
        <v>0</v>
      </c>
      <c r="H3616" s="133">
        <v>99.535072326660156</v>
      </c>
      <c r="I3616" s="134">
        <v>70.59014892578125</v>
      </c>
      <c r="J3616" s="105">
        <v>91.702842712402344</v>
      </c>
      <c r="K3616" s="96">
        <f>msoa_calculations5[[#This Row],[ Pop20]]/SUMIF(msoa_calculations5[ICB26],msoa_calculations5[[#This Row],[ICB26]],msoa_calculations5[[ Pop20]])</f>
        <v>2.7284634310497462E-3</v>
      </c>
      <c r="L3616" s="98" cm="1">
        <f t="array" ref="L3616">msoa_calculations5[[#This Row],[ Estimated case time (see and convey)]]*msoa_calculations5[[#This Row],[Population share of ICB]:[Population share of ICB]]</f>
        <v>0.2715778049501838</v>
      </c>
      <c r="M3616" s="98" cm="1">
        <f t="array" ref="M3616">msoa_calculations5[[#This Row],[Estimated case time (see and treat)]]*msoa_calculations5[[#This Row],[Population share of ICB]:[Population share of ICB]]</f>
        <v>0.19260263993634966</v>
      </c>
      <c r="N3616" s="94" cm="1">
        <f t="array" ref="N3616">msoa_calculations5[[#This Row],[Weighted estimate]]*msoa_calculations5[[#This Row],[Population share of ICB]:[Population share of ICB]]</f>
        <v>0.25020785286409652</v>
      </c>
    </row>
    <row r="3617" spans="1:14">
      <c r="A3617" s="63" t="s">
        <v>3334</v>
      </c>
      <c r="B3617" s="63" t="s">
        <v>13732</v>
      </c>
      <c r="C3617" s="63" t="s">
        <v>13810</v>
      </c>
      <c r="D3617" s="63" t="s">
        <v>13844</v>
      </c>
      <c r="E3617" s="72">
        <v>7990</v>
      </c>
      <c r="F3617" s="64">
        <v>1</v>
      </c>
      <c r="G3617" s="79">
        <v>0</v>
      </c>
      <c r="H3617" s="133">
        <v>110.89559173583984</v>
      </c>
      <c r="I3617" s="134">
        <v>75.01287841796875</v>
      </c>
      <c r="J3617" s="105">
        <v>101.18605804443359</v>
      </c>
      <c r="K3617" s="96">
        <f>msoa_calculations5[[#This Row],[ Pop20]]/SUMIF(msoa_calculations5[ICB26],msoa_calculations5[[#This Row],[ICB26]],msoa_calculations5[[ Pop20]])</f>
        <v>3.7189394087491423E-3</v>
      </c>
      <c r="L3617" s="98" cm="1">
        <f t="array" ref="L3617">msoa_calculations5[[#This Row],[ Estimated case time (see and convey)]]*msoa_calculations5[[#This Row],[Population share of ICB]:[Population share of ICB]]</f>
        <v>0.4124139863629705</v>
      </c>
      <c r="M3617" s="98" cm="1">
        <f t="array" ref="M3617">msoa_calculations5[[#This Row],[Estimated case time (see and treat)]]*msoa_calculations5[[#This Row],[Population share of ICB]:[Population share of ICB]]</f>
        <v>0.27896834971229201</v>
      </c>
      <c r="N3617" s="94" cm="1">
        <f t="array" ref="N3617">msoa_calculations5[[#This Row],[Weighted estimate]]*msoa_calculations5[[#This Row],[Population share of ICB]:[Population share of ICB]]</f>
        <v>0.37630481887742229</v>
      </c>
    </row>
    <row r="3618" spans="1:14">
      <c r="A3618" s="63" t="s">
        <v>3332</v>
      </c>
      <c r="B3618" s="63" t="s">
        <v>13732</v>
      </c>
      <c r="C3618" s="63" t="s">
        <v>13810</v>
      </c>
      <c r="D3618" s="63" t="s">
        <v>13844</v>
      </c>
      <c r="E3618" s="72">
        <v>5500</v>
      </c>
      <c r="F3618" s="64">
        <v>1</v>
      </c>
      <c r="G3618" s="79">
        <v>0</v>
      </c>
      <c r="H3618" s="133">
        <v>111.66142272949219</v>
      </c>
      <c r="I3618" s="134">
        <v>74.776641845703125</v>
      </c>
      <c r="J3618" s="105">
        <v>101.68074035644531</v>
      </c>
      <c r="K3618" s="96">
        <f>msoa_calculations5[[#This Row],[ Pop20]]/SUMIF(msoa_calculations5[ICB26],msoa_calculations5[[#This Row],[ICB26]],msoa_calculations5[[ Pop20]])</f>
        <v>2.5599708070238153E-3</v>
      </c>
      <c r="L3618" s="98" cm="1">
        <f t="array" ref="L3618">msoa_calculations5[[#This Row],[ Estimated case time (see and convey)]]*msoa_calculations5[[#This Row],[Population share of ICB]:[Population share of ICB]]</f>
        <v>0.2858499824582455</v>
      </c>
      <c r="M3618" s="98" cm="1">
        <f t="array" ref="M3618">msoa_calculations5[[#This Row],[Estimated case time (see and treat)]]*msoa_calculations5[[#This Row],[Population share of ICB]:[Population share of ICB]]</f>
        <v>0.19142602017227542</v>
      </c>
      <c r="N3618" s="94" cm="1">
        <f t="array" ref="N3618">msoa_calculations5[[#This Row],[Weighted estimate]]*msoa_calculations5[[#This Row],[Population share of ICB]:[Population share of ICB]]</f>
        <v>0.26029972694906833</v>
      </c>
    </row>
    <row r="3619" spans="1:14">
      <c r="A3619" s="63" t="s">
        <v>3330</v>
      </c>
      <c r="B3619" s="63" t="s">
        <v>13732</v>
      </c>
      <c r="C3619" s="63" t="s">
        <v>13810</v>
      </c>
      <c r="D3619" s="63" t="s">
        <v>13844</v>
      </c>
      <c r="E3619" s="72">
        <v>11490</v>
      </c>
      <c r="F3619" s="64">
        <v>1</v>
      </c>
      <c r="G3619" s="79">
        <v>0</v>
      </c>
      <c r="H3619" s="133">
        <v>105.23731994628906</v>
      </c>
      <c r="I3619" s="134">
        <v>70.6268310546875</v>
      </c>
      <c r="J3619" s="105">
        <v>95.872039794921875</v>
      </c>
      <c r="K3619" s="96">
        <f>msoa_calculations5[[#This Row],[ Pop20]]/SUMIF(msoa_calculations5[ICB26],msoa_calculations5[[#This Row],[ICB26]],msoa_calculations5[[ Pop20]])</f>
        <v>5.3480117404915706E-3</v>
      </c>
      <c r="L3619" s="98" cm="1">
        <f t="array" ref="L3619">msoa_calculations5[[#This Row],[ Estimated case time (see and convey)]]*msoa_calculations5[[#This Row],[Population share of ICB]:[Population share of ICB]]</f>
        <v>0.56281042261062164</v>
      </c>
      <c r="M3619" s="98" cm="1">
        <f t="array" ref="M3619">msoa_calculations5[[#This Row],[Estimated case time (see and treat)]]*msoa_calculations5[[#This Row],[Population share of ICB]:[Population share of ICB]]</f>
        <v>0.37771312167418342</v>
      </c>
      <c r="N3619" s="94" cm="1">
        <f t="array" ref="N3619">msoa_calculations5[[#This Row],[Weighted estimate]]*msoa_calculations5[[#This Row],[Population share of ICB]:[Population share of ICB]]</f>
        <v>0.51272479440811725</v>
      </c>
    </row>
    <row r="3620" spans="1:14">
      <c r="A3620" s="63" t="s">
        <v>2650</v>
      </c>
      <c r="B3620" s="63" t="s">
        <v>13732</v>
      </c>
      <c r="C3620" s="63" t="s">
        <v>13810</v>
      </c>
      <c r="D3620" s="63" t="s">
        <v>13844</v>
      </c>
      <c r="E3620" s="72">
        <v>7861</v>
      </c>
      <c r="F3620" s="64">
        <v>1</v>
      </c>
      <c r="G3620" s="79">
        <v>0</v>
      </c>
      <c r="H3620" s="133">
        <v>113.66828918457031</v>
      </c>
      <c r="I3620" s="134">
        <v>75.781135559082031</v>
      </c>
      <c r="J3620" s="105">
        <v>103.41637420654297</v>
      </c>
      <c r="K3620" s="96">
        <f>msoa_calculations5[[#This Row],[ Pop20]]/SUMIF(msoa_calculations5[ICB26],msoa_calculations5[[#This Row],[ICB26]],msoa_calculations5[[ Pop20]])</f>
        <v>3.6588964570934929E-3</v>
      </c>
      <c r="L3620" s="98" cm="1">
        <f t="array" ref="L3620">msoa_calculations5[[#This Row],[ Estimated case time (see and convey)]]*msoa_calculations5[[#This Row],[Population share of ICB]:[Population share of ICB]]</f>
        <v>0.4159005005813029</v>
      </c>
      <c r="M3620" s="98" cm="1">
        <f t="array" ref="M3620">msoa_calculations5[[#This Row],[Estimated case time (see and treat)]]*msoa_calculations5[[#This Row],[Population share of ICB]:[Population share of ICB]]</f>
        <v>0.27727532841164693</v>
      </c>
      <c r="N3620" s="94" cm="1">
        <f t="array" ref="N3620">msoa_calculations5[[#This Row],[Weighted estimate]]*msoa_calculations5[[#This Row],[Population share of ICB]:[Population share of ICB]]</f>
        <v>0.37838980518977494</v>
      </c>
    </row>
    <row r="3621" spans="1:14">
      <c r="A3621" s="63" t="s">
        <v>3328</v>
      </c>
      <c r="B3621" s="63" t="s">
        <v>13732</v>
      </c>
      <c r="C3621" s="63" t="s">
        <v>13810</v>
      </c>
      <c r="D3621" s="63" t="s">
        <v>13844</v>
      </c>
      <c r="E3621" s="72">
        <v>8377</v>
      </c>
      <c r="F3621" s="64">
        <v>1</v>
      </c>
      <c r="G3621" s="79">
        <v>0</v>
      </c>
      <c r="H3621" s="133">
        <v>103.88089752197266</v>
      </c>
      <c r="I3621" s="134">
        <v>69.808509826660156</v>
      </c>
      <c r="J3621" s="105">
        <v>94.661216735839844</v>
      </c>
      <c r="K3621" s="96">
        <f>msoa_calculations5[[#This Row],[ Pop20]]/SUMIF(msoa_calculations5[ICB26],msoa_calculations5[[#This Row],[ICB26]],msoa_calculations5[[ Pop20]])</f>
        <v>3.899068263716091E-3</v>
      </c>
      <c r="L3621" s="98" cm="1">
        <f t="array" ref="L3621">msoa_calculations5[[#This Row],[ Estimated case time (see and convey)]]*msoa_calculations5[[#This Row],[Population share of ICB]:[Population share of ICB]]</f>
        <v>0.40503871073426712</v>
      </c>
      <c r="M3621" s="98" cm="1">
        <f t="array" ref="M3621">msoa_calculations5[[#This Row],[Estimated case time (see and treat)]]*msoa_calculations5[[#This Row],[Population share of ICB]:[Population share of ICB]]</f>
        <v>0.2721881452024435</v>
      </c>
      <c r="N3621" s="94" cm="1">
        <f t="array" ref="N3621">msoa_calculations5[[#This Row],[Weighted estimate]]*msoa_calculations5[[#This Row],[Population share of ICB]:[Population share of ICB]]</f>
        <v>0.36909054597946361</v>
      </c>
    </row>
    <row r="3622" spans="1:14">
      <c r="A3622" s="63" t="s">
        <v>3326</v>
      </c>
      <c r="B3622" s="63" t="s">
        <v>13732</v>
      </c>
      <c r="C3622" s="63" t="s">
        <v>13810</v>
      </c>
      <c r="D3622" s="63" t="s">
        <v>13844</v>
      </c>
      <c r="E3622" s="72">
        <v>5638</v>
      </c>
      <c r="F3622" s="64">
        <v>1</v>
      </c>
      <c r="G3622" s="79">
        <v>0</v>
      </c>
      <c r="H3622" s="133">
        <v>102.68766021728516</v>
      </c>
      <c r="I3622" s="134">
        <v>71.130706787109375</v>
      </c>
      <c r="J3622" s="105">
        <v>94.148635864257813</v>
      </c>
      <c r="K3622" s="96">
        <f>msoa_calculations5[[#This Row],[ Pop20]]/SUMIF(msoa_calculations5[ICB26],msoa_calculations5[[#This Row],[ICB26]],msoa_calculations5[[ Pop20]])</f>
        <v>2.6242028018182307E-3</v>
      </c>
      <c r="L3622" s="98" cm="1">
        <f t="array" ref="L3622">msoa_calculations5[[#This Row],[ Estimated case time (see and convey)]]*msoa_calculations5[[#This Row],[Population share of ICB]:[Population share of ICB]]</f>
        <v>0.26947324565435815</v>
      </c>
      <c r="M3622" s="98" cm="1">
        <f t="array" ref="M3622">msoa_calculations5[[#This Row],[Estimated case time (see and treat)]]*msoa_calculations5[[#This Row],[Population share of ICB]:[Population share of ICB]]</f>
        <v>0.18666140004604345</v>
      </c>
      <c r="N3622" s="94" cm="1">
        <f t="array" ref="N3622">msoa_calculations5[[#This Row],[Weighted estimate]]*msoa_calculations5[[#This Row],[Population share of ICB]:[Population share of ICB]]</f>
        <v>0.24706511402234971</v>
      </c>
    </row>
    <row r="3623" spans="1:14">
      <c r="A3623" s="63" t="s">
        <v>3324</v>
      </c>
      <c r="B3623" s="63" t="s">
        <v>13732</v>
      </c>
      <c r="C3623" s="63" t="s">
        <v>13810</v>
      </c>
      <c r="D3623" s="63" t="s">
        <v>13844</v>
      </c>
      <c r="E3623" s="72">
        <v>6885</v>
      </c>
      <c r="F3623" s="64">
        <v>1</v>
      </c>
      <c r="G3623" s="79">
        <v>0</v>
      </c>
      <c r="H3623" s="133">
        <v>98.806724548339844</v>
      </c>
      <c r="I3623" s="134">
        <v>66.953567504882813</v>
      </c>
      <c r="J3623" s="105">
        <v>90.187553405761719</v>
      </c>
      <c r="K3623" s="96">
        <f>msoa_calculations5[[#This Row],[ Pop20]]/SUMIF(msoa_calculations5[ICB26],msoa_calculations5[[#This Row],[ICB26]],msoa_calculations5[[ Pop20]])</f>
        <v>3.2046180011561761E-3</v>
      </c>
      <c r="L3623" s="98" cm="1">
        <f t="array" ref="L3623">msoa_calculations5[[#This Row],[ Estimated case time (see and convey)]]*msoa_calculations5[[#This Row],[Population share of ICB]:[Population share of ICB]]</f>
        <v>0.31663780812288972</v>
      </c>
      <c r="M3623" s="98" cm="1">
        <f t="array" ref="M3623">msoa_calculations5[[#This Row],[Estimated case time (see and treat)]]*msoa_calculations5[[#This Row],[Population share of ICB]:[Population share of ICB]]</f>
        <v>0.21456060766777266</v>
      </c>
      <c r="N3623" s="94" cm="1">
        <f t="array" ref="N3623">msoa_calculations5[[#This Row],[Weighted estimate]]*msoa_calculations5[[#This Row],[Population share of ICB]:[Population share of ICB]]</f>
        <v>0.28901665712433799</v>
      </c>
    </row>
    <row r="3624" spans="1:14">
      <c r="A3624" s="63" t="s">
        <v>3322</v>
      </c>
      <c r="B3624" s="63" t="s">
        <v>13732</v>
      </c>
      <c r="C3624" s="63" t="s">
        <v>13810</v>
      </c>
      <c r="D3624" s="63" t="s">
        <v>13844</v>
      </c>
      <c r="E3624" s="72">
        <v>6822</v>
      </c>
      <c r="F3624" s="64">
        <v>1</v>
      </c>
      <c r="G3624" s="79">
        <v>0</v>
      </c>
      <c r="H3624" s="133">
        <v>99.405326843261719</v>
      </c>
      <c r="I3624" s="134">
        <v>68.131309509277344</v>
      </c>
      <c r="J3624" s="105">
        <v>90.942863464355469</v>
      </c>
      <c r="K3624" s="96">
        <f>msoa_calculations5[[#This Row],[ Pop20]]/SUMIF(msoa_calculations5[ICB26],msoa_calculations5[[#This Row],[ICB26]],msoa_calculations5[[ Pop20]])</f>
        <v>3.175294699184812E-3</v>
      </c>
      <c r="L3624" s="98" cm="1">
        <f t="array" ref="L3624">msoa_calculations5[[#This Row],[ Estimated case time (see and convey)]]*msoa_calculations5[[#This Row],[Population share of ICB]:[Population share of ICB]]</f>
        <v>0.31564120739614265</v>
      </c>
      <c r="M3624" s="98" cm="1">
        <f t="array" ref="M3624">msoa_calculations5[[#This Row],[Estimated case time (see and treat)]]*msoa_calculations5[[#This Row],[Population share of ICB]:[Population share of ICB]]</f>
        <v>0.21633698593332812</v>
      </c>
      <c r="N3624" s="94" cm="1">
        <f t="array" ref="N3624">msoa_calculations5[[#This Row],[Weighted estimate]]*msoa_calculations5[[#This Row],[Population share of ICB]:[Population share of ICB]]</f>
        <v>0.28877039228705603</v>
      </c>
    </row>
    <row r="3625" spans="1:14">
      <c r="A3625" s="63" t="s">
        <v>3320</v>
      </c>
      <c r="B3625" s="63" t="s">
        <v>13732</v>
      </c>
      <c r="C3625" s="63" t="s">
        <v>13810</v>
      </c>
      <c r="D3625" s="63" t="s">
        <v>13844</v>
      </c>
      <c r="E3625" s="72">
        <v>6926</v>
      </c>
      <c r="F3625" s="64">
        <v>1</v>
      </c>
      <c r="G3625" s="79">
        <v>0</v>
      </c>
      <c r="H3625" s="133">
        <v>103.96880340576172</v>
      </c>
      <c r="I3625" s="134">
        <v>69.509674072265625</v>
      </c>
      <c r="J3625" s="105">
        <v>94.644477844238281</v>
      </c>
      <c r="K3625" s="96">
        <f>msoa_calculations5[[#This Row],[ Pop20]]/SUMIF(msoa_calculations5[ICB26],msoa_calculations5[[#This Row],[ICB26]],msoa_calculations5[[ Pop20]])</f>
        <v>3.2237014198994445E-3</v>
      </c>
      <c r="L3625" s="98" cm="1">
        <f t="array" ref="L3625">msoa_calculations5[[#This Row],[ Estimated case time (see and convey)]]*msoa_calculations5[[#This Row],[Population share of ICB]:[Population share of ICB]]</f>
        <v>0.33516437916440023</v>
      </c>
      <c r="M3625" s="98" cm="1">
        <f t="array" ref="M3625">msoa_calculations5[[#This Row],[Estimated case time (see and treat)]]*msoa_calculations5[[#This Row],[Population share of ICB]:[Population share of ICB]]</f>
        <v>0.2240784350035103</v>
      </c>
      <c r="N3625" s="94" cm="1">
        <f t="array" ref="N3625">msoa_calculations5[[#This Row],[Weighted estimate]]*msoa_calculations5[[#This Row],[Population share of ICB]:[Population share of ICB]]</f>
        <v>0.30510553761211245</v>
      </c>
    </row>
    <row r="3626" spans="1:14">
      <c r="A3626" s="63" t="s">
        <v>3318</v>
      </c>
      <c r="B3626" s="63" t="s">
        <v>13732</v>
      </c>
      <c r="C3626" s="63" t="s">
        <v>13810</v>
      </c>
      <c r="D3626" s="63" t="s">
        <v>13844</v>
      </c>
      <c r="E3626" s="72">
        <v>9702</v>
      </c>
      <c r="F3626" s="64">
        <v>1</v>
      </c>
      <c r="G3626" s="79">
        <v>0</v>
      </c>
      <c r="H3626" s="133">
        <v>100.92691040039063</v>
      </c>
      <c r="I3626" s="134">
        <v>66.731300354003906</v>
      </c>
      <c r="J3626" s="105">
        <v>91.67388916015625</v>
      </c>
      <c r="K3626" s="96">
        <f>msoa_calculations5[[#This Row],[ Pop20]]/SUMIF(msoa_calculations5[ICB26],msoa_calculations5[[#This Row],[ICB26]],msoa_calculations5[[ Pop20]])</f>
        <v>4.5157885035900097E-3</v>
      </c>
      <c r="L3626" s="98" cm="1">
        <f t="array" ref="L3626">msoa_calculations5[[#This Row],[ Estimated case time (see and convey)]]*msoa_calculations5[[#This Row],[Population share of ICB]:[Population share of ICB]]</f>
        <v>0.45576458168894296</v>
      </c>
      <c r="M3626" s="98" cm="1">
        <f t="array" ref="M3626">msoa_calculations5[[#This Row],[Estimated case time (see and treat)]]*msoa_calculations5[[#This Row],[Population share of ICB]:[Population share of ICB]]</f>
        <v>0.30134443896822277</v>
      </c>
      <c r="N3626" s="94" cm="1">
        <f t="array" ref="N3626">msoa_calculations5[[#This Row],[Weighted estimate]]*msoa_calculations5[[#This Row],[Population share of ICB]:[Population share of ICB]]</f>
        <v>0.41397989474881841</v>
      </c>
    </row>
    <row r="3627" spans="1:14">
      <c r="A3627" s="63" t="s">
        <v>3316</v>
      </c>
      <c r="B3627" s="63" t="s">
        <v>13732</v>
      </c>
      <c r="C3627" s="63" t="s">
        <v>13810</v>
      </c>
      <c r="D3627" s="63" t="s">
        <v>13844</v>
      </c>
      <c r="E3627" s="72">
        <v>5624</v>
      </c>
      <c r="F3627" s="64">
        <v>1</v>
      </c>
      <c r="G3627" s="79">
        <v>0</v>
      </c>
      <c r="H3627" s="133">
        <v>99.094314575195313</v>
      </c>
      <c r="I3627" s="134">
        <v>67.648033142089844</v>
      </c>
      <c r="J3627" s="105">
        <v>90.585235595703125</v>
      </c>
      <c r="K3627" s="96">
        <f>msoa_calculations5[[#This Row],[ Pop20]]/SUMIF(msoa_calculations5[ICB26],msoa_calculations5[[#This Row],[ICB26]],msoa_calculations5[[ Pop20]])</f>
        <v>2.6176865124912614E-3</v>
      </c>
      <c r="L3627" s="98" cm="1">
        <f t="array" ref="L3627">msoa_calculations5[[#This Row],[ Estimated case time (see and convey)]]*msoa_calculations5[[#This Row],[Population share of ICB]:[Population share of ICB]]</f>
        <v>0.25939785072805499</v>
      </c>
      <c r="M3627" s="98" cm="1">
        <f t="array" ref="M3627">msoa_calculations5[[#This Row],[Estimated case time (see and treat)]]*msoa_calculations5[[#This Row],[Population share of ICB]:[Population share of ICB]]</f>
        <v>0.17708134395261044</v>
      </c>
      <c r="N3627" s="94" cm="1">
        <f t="array" ref="N3627">msoa_calculations5[[#This Row],[Weighted estimate]]*msoa_calculations5[[#This Row],[Population share of ICB]:[Population share of ICB]]</f>
        <v>0.23712374944971537</v>
      </c>
    </row>
    <row r="3628" spans="1:14">
      <c r="A3628" s="63" t="s">
        <v>3314</v>
      </c>
      <c r="B3628" s="63" t="s">
        <v>13732</v>
      </c>
      <c r="C3628" s="63" t="s">
        <v>13810</v>
      </c>
      <c r="D3628" s="63" t="s">
        <v>13844</v>
      </c>
      <c r="E3628" s="72">
        <v>12096</v>
      </c>
      <c r="F3628" s="64">
        <v>1</v>
      </c>
      <c r="G3628" s="79">
        <v>0</v>
      </c>
      <c r="H3628" s="133">
        <v>102.85747528076172</v>
      </c>
      <c r="I3628" s="134">
        <v>69.187820434570313</v>
      </c>
      <c r="J3628" s="105">
        <v>93.746772766113281</v>
      </c>
      <c r="K3628" s="96">
        <f>msoa_calculations5[[#This Row],[ Pop20]]/SUMIF(msoa_calculations5[ICB26],msoa_calculations5[[#This Row],[ICB26]],msoa_calculations5[[ Pop20]])</f>
        <v>5.630073978501831E-3</v>
      </c>
      <c r="L3628" s="98" cm="1">
        <f t="array" ref="L3628">msoa_calculations5[[#This Row],[ Estimated case time (see and convey)]]*msoa_calculations5[[#This Row],[Population share of ICB]:[Population share of ICB]]</f>
        <v>0.57909519507261187</v>
      </c>
      <c r="M3628" s="98" cm="1">
        <f t="array" ref="M3628">msoa_calculations5[[#This Row],[Estimated case time (see and treat)]]*msoa_calculations5[[#This Row],[Population share of ICB]:[Population share of ICB]]</f>
        <v>0.38953254745793153</v>
      </c>
      <c r="N3628" s="94" cm="1">
        <f t="array" ref="N3628">msoa_calculations5[[#This Row],[Weighted estimate]]*msoa_calculations5[[#This Row],[Population share of ICB]:[Population share of ICB]]</f>
        <v>0.52780126591901855</v>
      </c>
    </row>
    <row r="3629" spans="1:14">
      <c r="A3629" s="63" t="s">
        <v>3312</v>
      </c>
      <c r="B3629" s="63" t="s">
        <v>13732</v>
      </c>
      <c r="C3629" s="63" t="s">
        <v>13810</v>
      </c>
      <c r="D3629" s="63" t="s">
        <v>13844</v>
      </c>
      <c r="E3629" s="72">
        <v>9612</v>
      </c>
      <c r="F3629" s="64">
        <v>1</v>
      </c>
      <c r="G3629" s="79">
        <v>0</v>
      </c>
      <c r="H3629" s="133">
        <v>99.764633178710938</v>
      </c>
      <c r="I3629" s="134">
        <v>68.098876953125</v>
      </c>
      <c r="J3629" s="105">
        <v>91.1961669921875</v>
      </c>
      <c r="K3629" s="96">
        <f>msoa_calculations5[[#This Row],[ Pop20]]/SUMIF(msoa_calculations5[ICB26],msoa_calculations5[[#This Row],[ICB26]],msoa_calculations5[[ Pop20]])</f>
        <v>4.4738980722023479E-3</v>
      </c>
      <c r="L3629" s="98" cm="1">
        <f t="array" ref="L3629">msoa_calculations5[[#This Row],[ Estimated case time (see and convey)]]*msoa_calculations5[[#This Row],[Population share of ICB]:[Population share of ICB]]</f>
        <v>0.44633680005220927</v>
      </c>
      <c r="M3629" s="98" cm="1">
        <f t="array" ref="M3629">msoa_calculations5[[#This Row],[Estimated case time (see and treat)]]*msoa_calculations5[[#This Row],[Population share of ICB]:[Population share of ICB]]</f>
        <v>0.30466743431973081</v>
      </c>
      <c r="N3629" s="94" cm="1">
        <f t="array" ref="N3629">msoa_calculations5[[#This Row],[Weighted estimate]]*msoa_calculations5[[#This Row],[Population share of ICB]:[Population share of ICB]]</f>
        <v>0.40800235569859106</v>
      </c>
    </row>
    <row r="3630" spans="1:14">
      <c r="A3630" s="63" t="s">
        <v>3310</v>
      </c>
      <c r="B3630" s="63" t="s">
        <v>13732</v>
      </c>
      <c r="C3630" s="63" t="s">
        <v>13810</v>
      </c>
      <c r="D3630" s="63" t="s">
        <v>13844</v>
      </c>
      <c r="E3630" s="72">
        <v>7753</v>
      </c>
      <c r="F3630" s="64">
        <v>1</v>
      </c>
      <c r="G3630" s="79">
        <v>0</v>
      </c>
      <c r="H3630" s="133">
        <v>106.02768707275391</v>
      </c>
      <c r="I3630" s="134">
        <v>72.832542419433594</v>
      </c>
      <c r="J3630" s="105">
        <v>97.045379638671875</v>
      </c>
      <c r="K3630" s="96">
        <f>msoa_calculations5[[#This Row],[ Pop20]]/SUMIF(msoa_calculations5[ICB26],msoa_calculations5[[#This Row],[ICB26]],msoa_calculations5[[ Pop20]])</f>
        <v>3.6086279394282978E-3</v>
      </c>
      <c r="L3630" s="98" cm="1">
        <f t="array" ref="L3630">msoa_calculations5[[#This Row],[ Estimated case time (see and convey)]]*msoa_calculations5[[#This Row],[Population share of ICB]:[Population share of ICB]]</f>
        <v>0.38261447392370029</v>
      </c>
      <c r="M3630" s="98" cm="1">
        <f t="array" ref="M3630">msoa_calculations5[[#This Row],[Estimated case time (see and treat)]]*msoa_calculations5[[#This Row],[Population share of ICB]:[Population share of ICB]]</f>
        <v>0.26282554747436476</v>
      </c>
      <c r="N3630" s="94" cm="1">
        <f t="array" ref="N3630">msoa_calculations5[[#This Row],[Weighted estimate]]*msoa_calculations5[[#This Row],[Population share of ICB]:[Population share of ICB]]</f>
        <v>0.3502006683565374</v>
      </c>
    </row>
    <row r="3631" spans="1:14">
      <c r="A3631" s="63" t="s">
        <v>3308</v>
      </c>
      <c r="B3631" s="63" t="s">
        <v>13732</v>
      </c>
      <c r="C3631" s="63" t="s">
        <v>13810</v>
      </c>
      <c r="D3631" s="63" t="s">
        <v>13844</v>
      </c>
      <c r="E3631" s="72">
        <v>5732</v>
      </c>
      <c r="F3631" s="64">
        <v>1</v>
      </c>
      <c r="G3631" s="79">
        <v>0</v>
      </c>
      <c r="H3631" s="133">
        <v>100.24607849121094</v>
      </c>
      <c r="I3631" s="134">
        <v>70.990669250488281</v>
      </c>
      <c r="J3631" s="105">
        <v>92.329833984375</v>
      </c>
      <c r="K3631" s="96">
        <f>msoa_calculations5[[#This Row],[ Pop20]]/SUMIF(msoa_calculations5[ICB26],msoa_calculations5[[#This Row],[ICB26]],msoa_calculations5[[ Pop20]])</f>
        <v>2.667955030156456E-3</v>
      </c>
      <c r="L3631" s="98" cm="1">
        <f t="array" ref="L3631">msoa_calculations5[[#This Row],[ Estimated case time (see and convey)]]*msoa_calculations5[[#This Row],[Population share of ICB]:[Population share of ICB]]</f>
        <v>0.26745202936408513</v>
      </c>
      <c r="M3631" s="98" cm="1">
        <f t="array" ref="M3631">msoa_calculations5[[#This Row],[Estimated case time (see and treat)]]*msoa_calculations5[[#This Row],[Population share of ICB]:[Population share of ICB]]</f>
        <v>0.18939991312101345</v>
      </c>
      <c r="N3631" s="94" cm="1">
        <f t="array" ref="N3631">msoa_calculations5[[#This Row],[Weighted estimate]]*msoa_calculations5[[#This Row],[Population share of ICB]:[Population share of ICB]]</f>
        <v>0.24633184501212377</v>
      </c>
    </row>
    <row r="3632" spans="1:14">
      <c r="A3632" s="63" t="s">
        <v>3306</v>
      </c>
      <c r="B3632" s="63" t="s">
        <v>13732</v>
      </c>
      <c r="C3632" s="63" t="s">
        <v>13810</v>
      </c>
      <c r="D3632" s="63" t="s">
        <v>13844</v>
      </c>
      <c r="E3632" s="72">
        <v>6398</v>
      </c>
      <c r="F3632" s="64">
        <v>1</v>
      </c>
      <c r="G3632" s="79">
        <v>0</v>
      </c>
      <c r="H3632" s="133">
        <v>98.632804870605469</v>
      </c>
      <c r="I3632" s="134">
        <v>69.025138854980469</v>
      </c>
      <c r="J3632" s="105">
        <v>90.621238708496094</v>
      </c>
      <c r="K3632" s="96">
        <f>msoa_calculations5[[#This Row],[ Pop20]]/SUMIF(msoa_calculations5[ICB26],msoa_calculations5[[#This Row],[ICB26]],msoa_calculations5[[ Pop20]])</f>
        <v>2.9779442224251579E-3</v>
      </c>
      <c r="L3632" s="98" cm="1">
        <f t="array" ref="L3632">msoa_calculations5[[#This Row],[ Estimated case time (see and convey)]]*msoa_calculations5[[#This Row],[Population share of ICB]:[Population share of ICB]]</f>
        <v>0.29372299140600755</v>
      </c>
      <c r="M3632" s="98" cm="1">
        <f t="array" ref="M3632">msoa_calculations5[[#This Row],[Estimated case time (see and treat)]]*msoa_calculations5[[#This Row],[Population share of ICB]:[Population share of ICB]]</f>
        <v>0.20555301345528337</v>
      </c>
      <c r="N3632" s="94" cm="1">
        <f t="array" ref="N3632">msoa_calculations5[[#This Row],[Weighted estimate]]*msoa_calculations5[[#This Row],[Population share of ICB]:[Population share of ICB]]</f>
        <v>0.26986499424097704</v>
      </c>
    </row>
    <row r="3633" spans="1:14">
      <c r="A3633" s="63" t="s">
        <v>3304</v>
      </c>
      <c r="B3633" s="63" t="s">
        <v>13732</v>
      </c>
      <c r="C3633" s="63" t="s">
        <v>13810</v>
      </c>
      <c r="D3633" s="63" t="s">
        <v>13844</v>
      </c>
      <c r="E3633" s="72">
        <v>6315</v>
      </c>
      <c r="F3633" s="64">
        <v>1</v>
      </c>
      <c r="G3633" s="79">
        <v>0</v>
      </c>
      <c r="H3633" s="133">
        <v>110.701171875</v>
      </c>
      <c r="I3633" s="134">
        <v>74.652938842773438</v>
      </c>
      <c r="J3633" s="105">
        <v>100.94684600830078</v>
      </c>
      <c r="K3633" s="96">
        <f>msoa_calculations5[[#This Row],[ Pop20]]/SUMIF(msoa_calculations5[ICB26],msoa_calculations5[[#This Row],[ICB26]],msoa_calculations5[[ Pop20]])</f>
        <v>2.9393119357009807E-3</v>
      </c>
      <c r="L3633" s="98" cm="1">
        <f t="array" ref="L3633">msoa_calculations5[[#This Row],[ Estimated case time (see and convey)]]*msoa_calculations5[[#This Row],[Population share of ICB]:[Population share of ICB]]</f>
        <v>0.3253852757882732</v>
      </c>
      <c r="M3633" s="98" cm="1">
        <f t="array" ref="M3633">msoa_calculations5[[#This Row],[Estimated case time (see and treat)]]*msoa_calculations5[[#This Row],[Population share of ICB]:[Population share of ICB]]</f>
        <v>0.21942827417571933</v>
      </c>
      <c r="N3633" s="94" cm="1">
        <f t="array" ref="N3633">msoa_calculations5[[#This Row],[Weighted estimate]]*msoa_calculations5[[#This Row],[Population share of ICB]:[Population share of ICB]]</f>
        <v>0.29671426934356737</v>
      </c>
    </row>
    <row r="3634" spans="1:14">
      <c r="A3634" s="63" t="s">
        <v>3302</v>
      </c>
      <c r="B3634" s="63" t="s">
        <v>13732</v>
      </c>
      <c r="C3634" s="63" t="s">
        <v>13810</v>
      </c>
      <c r="D3634" s="63" t="s">
        <v>13844</v>
      </c>
      <c r="E3634" s="72">
        <v>5448</v>
      </c>
      <c r="F3634" s="64">
        <v>1</v>
      </c>
      <c r="G3634" s="79">
        <v>0</v>
      </c>
      <c r="H3634" s="133">
        <v>101.78106689453125</v>
      </c>
      <c r="I3634" s="134">
        <v>72.356948852539063</v>
      </c>
      <c r="J3634" s="105">
        <v>93.819168090820313</v>
      </c>
      <c r="K3634" s="96">
        <f>msoa_calculations5[[#This Row],[ Pop20]]/SUMIF(msoa_calculations5[ICB26],msoa_calculations5[[#This Row],[ICB26]],msoa_calculations5[[ Pop20]])</f>
        <v>2.5357674466664989E-3</v>
      </c>
      <c r="L3634" s="98" cm="1">
        <f t="array" ref="L3634">msoa_calculations5[[#This Row],[ Estimated case time (see and convey)]]*msoa_calculations5[[#This Row],[Population share of ICB]:[Population share of ICB]]</f>
        <v>0.25809311611813762</v>
      </c>
      <c r="M3634" s="98" cm="1">
        <f t="array" ref="M3634">msoa_calculations5[[#This Row],[Estimated case time (see and treat)]]*msoa_calculations5[[#This Row],[Population share of ICB]:[Population share of ICB]]</f>
        <v>0.18348039544038144</v>
      </c>
      <c r="N3634" s="94" cm="1">
        <f t="array" ref="N3634">msoa_calculations5[[#This Row],[Weighted estimate]]*msoa_calculations5[[#This Row],[Population share of ICB]:[Population share of ICB]]</f>
        <v>0.23790359231803448</v>
      </c>
    </row>
    <row r="3635" spans="1:14">
      <c r="A3635" s="63" t="s">
        <v>3300</v>
      </c>
      <c r="B3635" s="63" t="s">
        <v>13732</v>
      </c>
      <c r="C3635" s="63" t="s">
        <v>13810</v>
      </c>
      <c r="D3635" s="63" t="s">
        <v>13844</v>
      </c>
      <c r="E3635" s="72">
        <v>8788</v>
      </c>
      <c r="F3635" s="64">
        <v>1</v>
      </c>
      <c r="G3635" s="79">
        <v>0</v>
      </c>
      <c r="H3635" s="133">
        <v>107.7454833984375</v>
      </c>
      <c r="I3635" s="134">
        <v>73.689117431640625</v>
      </c>
      <c r="J3635" s="105">
        <v>98.530143737792969</v>
      </c>
      <c r="K3635" s="96">
        <f>msoa_calculations5[[#This Row],[ Pop20]]/SUMIF(msoa_calculations5[ICB26],msoa_calculations5[[#This Row],[ICB26]],msoa_calculations5[[ Pop20]])</f>
        <v>4.0903679003864157E-3</v>
      </c>
      <c r="L3635" s="98" cm="1">
        <f t="array" ref="L3635">msoa_calculations5[[#This Row],[ Estimated case time (see and convey)]]*msoa_calculations5[[#This Row],[Population share of ICB]:[Population share of ICB]]</f>
        <v>0.4407186667045862</v>
      </c>
      <c r="M3635" s="98" cm="1">
        <f t="array" ref="M3635">msoa_calculations5[[#This Row],[Estimated case time (see and treat)]]*msoa_calculations5[[#This Row],[Population share of ICB]:[Population share of ICB]]</f>
        <v>0.3014156005501879</v>
      </c>
      <c r="N3635" s="94" cm="1">
        <f t="array" ref="N3635">msoa_calculations5[[#This Row],[Weighted estimate]]*msoa_calculations5[[#This Row],[Population share of ICB]:[Population share of ICB]]</f>
        <v>0.403024537165528</v>
      </c>
    </row>
    <row r="3636" spans="1:14">
      <c r="A3636" s="63" t="s">
        <v>3298</v>
      </c>
      <c r="B3636" s="63" t="s">
        <v>13732</v>
      </c>
      <c r="C3636" s="63" t="s">
        <v>13810</v>
      </c>
      <c r="D3636" s="63" t="s">
        <v>13844</v>
      </c>
      <c r="E3636" s="72">
        <v>5592</v>
      </c>
      <c r="F3636" s="64">
        <v>1</v>
      </c>
      <c r="G3636" s="79">
        <v>0</v>
      </c>
      <c r="H3636" s="133">
        <v>105.97865295410156</v>
      </c>
      <c r="I3636" s="134">
        <v>72.133934020996094</v>
      </c>
      <c r="J3636" s="105">
        <v>96.820579528808594</v>
      </c>
      <c r="K3636" s="96">
        <f>msoa_calculations5[[#This Row],[ Pop20]]/SUMIF(msoa_calculations5[ICB26],msoa_calculations5[[#This Row],[ICB26]],msoa_calculations5[[ Pop20]])</f>
        <v>2.6027921368867589E-3</v>
      </c>
      <c r="L3636" s="98" cm="1">
        <f t="array" ref="L3636">msoa_calculations5[[#This Row],[ Estimated case time (see and convey)]]*msoa_calculations5[[#This Row],[Population share of ICB]:[Population share of ICB]]</f>
        <v>0.27584040458678621</v>
      </c>
      <c r="M3636" s="98" cm="1">
        <f t="array" ref="M3636">msoa_calculations5[[#This Row],[Estimated case time (see and treat)]]*msoa_calculations5[[#This Row],[Population share of ICB]:[Population share of ICB]]</f>
        <v>0.18774963627255689</v>
      </c>
      <c r="N3636" s="94" cm="1">
        <f t="array" ref="N3636">msoa_calculations5[[#This Row],[Weighted estimate]]*msoa_calculations5[[#This Row],[Population share of ICB]:[Population share of ICB]]</f>
        <v>0.25200384308640211</v>
      </c>
    </row>
    <row r="3637" spans="1:14">
      <c r="A3637" s="63" t="s">
        <v>7464</v>
      </c>
      <c r="B3637" s="63" t="s">
        <v>13721</v>
      </c>
      <c r="C3637" s="63" t="s">
        <v>13814</v>
      </c>
      <c r="D3637" s="63" t="s">
        <v>13835</v>
      </c>
      <c r="E3637" s="72">
        <v>8145</v>
      </c>
      <c r="F3637" s="64">
        <v>1</v>
      </c>
      <c r="G3637" s="79">
        <v>0</v>
      </c>
      <c r="H3637" s="133">
        <v>89.223884582519531</v>
      </c>
      <c r="I3637" s="134">
        <v>63.308208465576172</v>
      </c>
      <c r="J3637" s="105">
        <v>82.211341857910156</v>
      </c>
      <c r="K3637" s="96">
        <f>msoa_calculations5[[#This Row],[ Pop20]]/SUMIF(msoa_calculations5[ICB26],msoa_calculations5[[#This Row],[ICB26]],msoa_calculations5[[ Pop20]])</f>
        <v>2.7018509918397132E-3</v>
      </c>
      <c r="L3637" s="98" cm="1">
        <f t="array" ref="L3637">msoa_calculations5[[#This Row],[ Estimated case time (see and convey)]]*msoa_calculations5[[#This Row],[Population share of ICB]:[Population share of ICB]]</f>
        <v>0.2410696410550725</v>
      </c>
      <c r="M3637" s="98" cm="1">
        <f t="array" ref="M3637">msoa_calculations5[[#This Row],[Estimated case time (see and treat)]]*msoa_calculations5[[#This Row],[Population share of ICB]:[Population share of ICB]]</f>
        <v>0.17104934583431231</v>
      </c>
      <c r="N3637" s="94" cm="1">
        <f t="array" ref="N3637">msoa_calculations5[[#This Row],[Weighted estimate]]*msoa_calculations5[[#This Row],[Population share of ICB]:[Population share of ICB]]</f>
        <v>0.22212279553926828</v>
      </c>
    </row>
    <row r="3638" spans="1:14">
      <c r="A3638" s="63" t="s">
        <v>7462</v>
      </c>
      <c r="B3638" s="63" t="s">
        <v>13721</v>
      </c>
      <c r="C3638" s="63" t="s">
        <v>13814</v>
      </c>
      <c r="D3638" s="63" t="s">
        <v>13835</v>
      </c>
      <c r="E3638" s="72">
        <v>8477</v>
      </c>
      <c r="F3638" s="64">
        <v>1</v>
      </c>
      <c r="G3638" s="79">
        <v>0</v>
      </c>
      <c r="H3638" s="133">
        <v>89.341201782226563</v>
      </c>
      <c r="I3638" s="134">
        <v>63.794910430908203</v>
      </c>
      <c r="J3638" s="105">
        <v>82.428611755371094</v>
      </c>
      <c r="K3638" s="96">
        <f>msoa_calculations5[[#This Row],[ Pop20]]/SUMIF(msoa_calculations5[ICB26],msoa_calculations5[[#This Row],[ICB26]],msoa_calculations5[[ Pop20]])</f>
        <v>2.8119816891129835E-3</v>
      </c>
      <c r="L3638" s="98" cm="1">
        <f t="array" ref="L3638">msoa_calculations5[[#This Row],[ Estimated case time (see and convey)]]*msoa_calculations5[[#This Row],[Population share of ICB]:[Population share of ICB]]</f>
        <v>0.25122582349496936</v>
      </c>
      <c r="M3638" s="98" cm="1">
        <f t="array" ref="M3638">msoa_calculations5[[#This Row],[Estimated case time (see and treat)]]*msoa_calculations5[[#This Row],[Population share of ICB]:[Population share of ICB]]</f>
        <v>0.17939011999031673</v>
      </c>
      <c r="N3638" s="94" cm="1">
        <f t="array" ref="N3638">msoa_calculations5[[#This Row],[Weighted estimate]]*msoa_calculations5[[#This Row],[Population share of ICB]:[Population share of ICB]]</f>
        <v>0.23178774691510673</v>
      </c>
    </row>
    <row r="3639" spans="1:14">
      <c r="A3639" s="63" t="s">
        <v>7460</v>
      </c>
      <c r="B3639" s="63" t="s">
        <v>13721</v>
      </c>
      <c r="C3639" s="63" t="s">
        <v>13814</v>
      </c>
      <c r="D3639" s="63" t="s">
        <v>13835</v>
      </c>
      <c r="E3639" s="72">
        <v>8815</v>
      </c>
      <c r="F3639" s="64">
        <v>1</v>
      </c>
      <c r="G3639" s="79">
        <v>0</v>
      </c>
      <c r="H3639" s="133">
        <v>88.880615234375</v>
      </c>
      <c r="I3639" s="134">
        <v>63.340408325195313</v>
      </c>
      <c r="J3639" s="105">
        <v>81.96966552734375</v>
      </c>
      <c r="K3639" s="96">
        <f>msoa_calculations5[[#This Row],[ Pop20]]/SUMIF(msoa_calculations5[ICB26],msoa_calculations5[[#This Row],[ICB26]],msoa_calculations5[[ Pop20]])</f>
        <v>2.9241027001923972E-3</v>
      </c>
      <c r="L3639" s="98" cm="1">
        <f t="array" ref="L3639">msoa_calculations5[[#This Row],[ Estimated case time (see and convey)]]*msoa_calculations5[[#This Row],[Population share of ICB]:[Population share of ICB]]</f>
        <v>0.25989604700159746</v>
      </c>
      <c r="M3639" s="98" cm="1">
        <f t="array" ref="M3639">msoa_calculations5[[#This Row],[Estimated case time (see and treat)]]*msoa_calculations5[[#This Row],[Population share of ICB]:[Population share of ICB]]</f>
        <v>0.1852138590149926</v>
      </c>
      <c r="N3639" s="94" cm="1">
        <f t="array" ref="N3639">msoa_calculations5[[#This Row],[Weighted estimate]]*msoa_calculations5[[#This Row],[Population share of ICB]:[Population share of ICB]]</f>
        <v>0.23968772030237351</v>
      </c>
    </row>
    <row r="3640" spans="1:14">
      <c r="A3640" s="63" t="s">
        <v>7458</v>
      </c>
      <c r="B3640" s="63" t="s">
        <v>13721</v>
      </c>
      <c r="C3640" s="63" t="s">
        <v>13814</v>
      </c>
      <c r="D3640" s="63" t="s">
        <v>13835</v>
      </c>
      <c r="E3640" s="72">
        <v>7711</v>
      </c>
      <c r="F3640" s="64">
        <v>1</v>
      </c>
      <c r="G3640" s="79">
        <v>0</v>
      </c>
      <c r="H3640" s="133">
        <v>88.240158081054688</v>
      </c>
      <c r="I3640" s="134">
        <v>63.309303283691406</v>
      </c>
      <c r="J3640" s="105">
        <v>81.494094848632813</v>
      </c>
      <c r="K3640" s="96">
        <f>msoa_calculations5[[#This Row],[ Pop20]]/SUMIF(msoa_calculations5[ICB26],msoa_calculations5[[#This Row],[ICB26]],msoa_calculations5[[ Pop20]])</f>
        <v>2.5578849598620048E-3</v>
      </c>
      <c r="L3640" s="98" cm="1">
        <f t="array" ref="L3640">msoa_calculations5[[#This Row],[ Estimated case time (see and convey)]]*msoa_calculations5[[#This Row],[Population share of ICB]:[Population share of ICB]]</f>
        <v>0.22570817321137554</v>
      </c>
      <c r="M3640" s="98" cm="1">
        <f t="array" ref="M3640">msoa_calculations5[[#This Row],[Estimated case time (see and treat)]]*msoa_calculations5[[#This Row],[Population share of ICB]:[Population share of ICB]]</f>
        <v>0.16193791468869648</v>
      </c>
      <c r="N3640" s="94" cm="1">
        <f t="array" ref="N3640">msoa_calculations5[[#This Row],[Weighted estimate]]*msoa_calculations5[[#This Row],[Population share of ICB]:[Population share of ICB]]</f>
        <v>0.20845251953088556</v>
      </c>
    </row>
    <row r="3641" spans="1:14">
      <c r="A3641" s="63" t="s">
        <v>7456</v>
      </c>
      <c r="B3641" s="63" t="s">
        <v>13721</v>
      </c>
      <c r="C3641" s="63" t="s">
        <v>13814</v>
      </c>
      <c r="D3641" s="63" t="s">
        <v>13835</v>
      </c>
      <c r="E3641" s="72">
        <v>10113</v>
      </c>
      <c r="F3641" s="64">
        <v>1</v>
      </c>
      <c r="G3641" s="79">
        <v>0</v>
      </c>
      <c r="H3641" s="133">
        <v>87.695541381835938</v>
      </c>
      <c r="I3641" s="134">
        <v>60.591659545898438</v>
      </c>
      <c r="J3641" s="105">
        <v>80.361480712890625</v>
      </c>
      <c r="K3641" s="96">
        <f>msoa_calculations5[[#This Row],[ Pop20]]/SUMIF(msoa_calculations5[ICB26],msoa_calculations5[[#This Row],[ICB26]],msoa_calculations5[[ Pop20]])</f>
        <v>3.3546739202547603E-3</v>
      </c>
      <c r="L3641" s="98" cm="1">
        <f t="array" ref="L3641">msoa_calculations5[[#This Row],[ Estimated case time (see and convey)]]*msoa_calculations5[[#This Row],[Population share of ICB]:[Population share of ICB]]</f>
        <v>0.2941899455962671</v>
      </c>
      <c r="M3641" s="98" cm="1">
        <f t="array" ref="M3641">msoa_calculations5[[#This Row],[Estimated case time (see and treat)]]*msoa_calculations5[[#This Row],[Population share of ICB]:[Population share of ICB]]</f>
        <v>0.20326526006358087</v>
      </c>
      <c r="N3641" s="94" cm="1">
        <f t="array" ref="N3641">msoa_calculations5[[#This Row],[Weighted estimate]]*msoa_calculations5[[#This Row],[Population share of ICB]:[Population share of ICB]]</f>
        <v>0.26958656354059007</v>
      </c>
    </row>
    <row r="3642" spans="1:14">
      <c r="A3642" s="63" t="s">
        <v>7454</v>
      </c>
      <c r="B3642" s="63" t="s">
        <v>13721</v>
      </c>
      <c r="C3642" s="63" t="s">
        <v>13814</v>
      </c>
      <c r="D3642" s="63" t="s">
        <v>13835</v>
      </c>
      <c r="E3642" s="72">
        <v>8984</v>
      </c>
      <c r="F3642" s="64">
        <v>1</v>
      </c>
      <c r="G3642" s="79">
        <v>0</v>
      </c>
      <c r="H3642" s="133">
        <v>87.894157409667969</v>
      </c>
      <c r="I3642" s="134">
        <v>61.927112579345703</v>
      </c>
      <c r="J3642" s="105">
        <v>80.867713928222656</v>
      </c>
      <c r="K3642" s="96">
        <f>msoa_calculations5[[#This Row],[ Pop20]]/SUMIF(msoa_calculations5[ICB26],msoa_calculations5[[#This Row],[ICB26]],msoa_calculations5[[ Pop20]])</f>
        <v>2.9801632057321037E-3</v>
      </c>
      <c r="L3642" s="98" cm="1">
        <f t="array" ref="L3642">msoa_calculations5[[#This Row],[ Estimated case time (see and convey)]]*msoa_calculations5[[#This Row],[Population share of ICB]:[Population share of ICB]]</f>
        <v>0.26193893391111822</v>
      </c>
      <c r="M3642" s="98" cm="1">
        <f t="array" ref="M3642">msoa_calculations5[[#This Row],[Estimated case time (see and treat)]]*msoa_calculations5[[#This Row],[Population share of ICB]:[Population share of ICB]]</f>
        <v>0.18455290234619579</v>
      </c>
      <c r="N3642" s="94" cm="1">
        <f t="array" ref="N3642">msoa_calculations5[[#This Row],[Weighted estimate]]*msoa_calculations5[[#This Row],[Population share of ICB]:[Population share of ICB]]</f>
        <v>0.24099898558055874</v>
      </c>
    </row>
    <row r="3643" spans="1:14">
      <c r="A3643" s="63" t="s">
        <v>7452</v>
      </c>
      <c r="B3643" s="63" t="s">
        <v>13721</v>
      </c>
      <c r="C3643" s="63" t="s">
        <v>13814</v>
      </c>
      <c r="D3643" s="63" t="s">
        <v>13835</v>
      </c>
      <c r="E3643" s="72">
        <v>15146</v>
      </c>
      <c r="F3643" s="64">
        <v>1</v>
      </c>
      <c r="G3643" s="79">
        <v>0</v>
      </c>
      <c r="H3643" s="133">
        <v>86.035820007324219</v>
      </c>
      <c r="I3643" s="134">
        <v>59.609531402587891</v>
      </c>
      <c r="J3643" s="105">
        <v>78.885108947753906</v>
      </c>
      <c r="K3643" s="96">
        <f>msoa_calculations5[[#This Row],[ Pop20]]/SUMIF(msoa_calculations5[ICB26],msoa_calculations5[[#This Row],[ICB26]],msoa_calculations5[[ Pop20]])</f>
        <v>5.0242154846414115E-3</v>
      </c>
      <c r="L3643" s="98" cm="1">
        <f t="array" ref="L3643">msoa_calculations5[[#This Row],[ Estimated case time (see and convey)]]*msoa_calculations5[[#This Row],[Population share of ICB]:[Population share of ICB]]</f>
        <v>0.43226249911461967</v>
      </c>
      <c r="M3643" s="98" cm="1">
        <f t="array" ref="M3643">msoa_calculations5[[#This Row],[Estimated case time (see and treat)]]*msoa_calculations5[[#This Row],[Population share of ICB]:[Population share of ICB]]</f>
        <v>0.29949113070510058</v>
      </c>
      <c r="N3643" s="94" cm="1">
        <f t="array" ref="N3643">msoa_calculations5[[#This Row],[Weighted estimate]]*msoa_calculations5[[#This Row],[Population share of ICB]:[Population share of ICB]]</f>
        <v>0.39633578588292995</v>
      </c>
    </row>
    <row r="3644" spans="1:14">
      <c r="A3644" s="63" t="s">
        <v>7450</v>
      </c>
      <c r="B3644" s="63" t="s">
        <v>13721</v>
      </c>
      <c r="C3644" s="63" t="s">
        <v>13814</v>
      </c>
      <c r="D3644" s="63" t="s">
        <v>13835</v>
      </c>
      <c r="E3644" s="72">
        <v>8450</v>
      </c>
      <c r="F3644" s="64">
        <v>1</v>
      </c>
      <c r="G3644" s="79">
        <v>0</v>
      </c>
      <c r="H3644" s="133">
        <v>84.209762573242188</v>
      </c>
      <c r="I3644" s="134">
        <v>59.384651184082031</v>
      </c>
      <c r="J3644" s="105">
        <v>77.492317199707031</v>
      </c>
      <c r="K3644" s="96">
        <f>msoa_calculations5[[#This Row],[ Pop20]]/SUMIF(msoa_calculations5[ICB26],msoa_calculations5[[#This Row],[ICB26]],msoa_calculations5[[ Pop20]])</f>
        <v>2.8030252769853381E-3</v>
      </c>
      <c r="L3644" s="98" cm="1">
        <f t="array" ref="L3644">msoa_calculations5[[#This Row],[ Estimated case time (see and convey)]]*msoa_calculations5[[#This Row],[Population share of ICB]:[Population share of ICB]]</f>
        <v>0.23604209306173174</v>
      </c>
      <c r="M3644" s="98" cm="1">
        <f t="array" ref="M3644">msoa_calculations5[[#This Row],[Estimated case time (see and treat)]]*msoa_calculations5[[#This Row],[Population share of ICB]:[Population share of ICB]]</f>
        <v>0.16645667833393923</v>
      </c>
      <c r="N3644" s="94" cm="1">
        <f t="array" ref="N3644">msoa_calculations5[[#This Row],[Weighted estimate]]*msoa_calculations5[[#This Row],[Population share of ICB]:[Population share of ICB]]</f>
        <v>0.21721292388294447</v>
      </c>
    </row>
    <row r="3645" spans="1:14">
      <c r="A3645" s="63" t="s">
        <v>7448</v>
      </c>
      <c r="B3645" s="63" t="s">
        <v>13721</v>
      </c>
      <c r="C3645" s="63" t="s">
        <v>13814</v>
      </c>
      <c r="D3645" s="63" t="s">
        <v>13835</v>
      </c>
      <c r="E3645" s="72">
        <v>8402</v>
      </c>
      <c r="F3645" s="64">
        <v>1</v>
      </c>
      <c r="G3645" s="79">
        <v>0</v>
      </c>
      <c r="H3645" s="133">
        <v>84.477340698242188</v>
      </c>
      <c r="I3645" s="134">
        <v>59.688102722167969</v>
      </c>
      <c r="J3645" s="105">
        <v>77.769599914550781</v>
      </c>
      <c r="K3645" s="96">
        <f>msoa_calculations5[[#This Row],[ Pop20]]/SUMIF(msoa_calculations5[ICB26],msoa_calculations5[[#This Row],[ICB26]],msoa_calculations5[[ Pop20]])</f>
        <v>2.7871027665361905E-3</v>
      </c>
      <c r="L3645" s="98" cm="1">
        <f t="array" ref="L3645">msoa_calculations5[[#This Row],[ Estimated case time (see and convey)]]*msoa_calculations5[[#This Row],[Population share of ICB]:[Population share of ICB]]</f>
        <v>0.23544702996969111</v>
      </c>
      <c r="M3645" s="98" cm="1">
        <f t="array" ref="M3645">msoa_calculations5[[#This Row],[Estimated case time (see and treat)]]*msoa_calculations5[[#This Row],[Population share of ICB]:[Population share of ICB]]</f>
        <v>0.16635687622625067</v>
      </c>
      <c r="N3645" s="94" cm="1">
        <f t="array" ref="N3645">msoa_calculations5[[#This Row],[Weighted estimate]]*msoa_calculations5[[#This Row],[Population share of ICB]:[Population share of ICB]]</f>
        <v>0.21675186707425717</v>
      </c>
    </row>
    <row r="3646" spans="1:14">
      <c r="A3646" s="63" t="s">
        <v>7446</v>
      </c>
      <c r="B3646" s="63" t="s">
        <v>13721</v>
      </c>
      <c r="C3646" s="63" t="s">
        <v>13814</v>
      </c>
      <c r="D3646" s="63" t="s">
        <v>13835</v>
      </c>
      <c r="E3646" s="72">
        <v>8893</v>
      </c>
      <c r="F3646" s="64">
        <v>1</v>
      </c>
      <c r="G3646" s="79">
        <v>0</v>
      </c>
      <c r="H3646" s="133">
        <v>84.156906127929688</v>
      </c>
      <c r="I3646" s="134">
        <v>60.052692413330078</v>
      </c>
      <c r="J3646" s="105">
        <v>77.634529113769531</v>
      </c>
      <c r="K3646" s="96">
        <f>msoa_calculations5[[#This Row],[ Pop20]]/SUMIF(msoa_calculations5[ICB26],msoa_calculations5[[#This Row],[ICB26]],msoa_calculations5[[ Pop20]])</f>
        <v>2.9499767796722616E-3</v>
      </c>
      <c r="L3646" s="98" cm="1">
        <f t="array" ref="L3646">msoa_calculations5[[#This Row],[ Estimated case time (see and convey)]]*msoa_calculations5[[#This Row],[Population share of ICB]:[Population share of ICB]]</f>
        <v>0.24826091892645083</v>
      </c>
      <c r="M3646" s="98" cm="1">
        <f t="array" ref="M3646">msoa_calculations5[[#This Row],[Estimated case time (see and treat)]]*msoa_calculations5[[#This Row],[Population share of ICB]:[Population share of ICB]]</f>
        <v>0.17715404817612432</v>
      </c>
      <c r="N3646" s="94" cm="1">
        <f t="array" ref="N3646">msoa_calculations5[[#This Row],[Weighted estimate]]*msoa_calculations5[[#This Row],[Population share of ICB]:[Population share of ICB]]</f>
        <v>0.22902005818641027</v>
      </c>
    </row>
    <row r="3647" spans="1:14">
      <c r="A3647" s="63" t="s">
        <v>7444</v>
      </c>
      <c r="B3647" s="63" t="s">
        <v>13721</v>
      </c>
      <c r="C3647" s="63" t="s">
        <v>13814</v>
      </c>
      <c r="D3647" s="63" t="s">
        <v>13835</v>
      </c>
      <c r="E3647" s="72">
        <v>7941</v>
      </c>
      <c r="F3647" s="64">
        <v>1</v>
      </c>
      <c r="G3647" s="79">
        <v>0</v>
      </c>
      <c r="H3647" s="133">
        <v>86.416313171386719</v>
      </c>
      <c r="I3647" s="134">
        <v>62.147293090820313</v>
      </c>
      <c r="J3647" s="105">
        <v>79.849334716796875</v>
      </c>
      <c r="K3647" s="96">
        <f>msoa_calculations5[[#This Row],[ Pop20]]/SUMIF(msoa_calculations5[ICB26],msoa_calculations5[[#This Row],[ICB26]],msoa_calculations5[[ Pop20]])</f>
        <v>2.6341803224308367E-3</v>
      </c>
      <c r="L3647" s="98" cm="1">
        <f t="array" ref="L3647">msoa_calculations5[[#This Row],[ Estimated case time (see and convey)]]*msoa_calculations5[[#This Row],[Population share of ICB]:[Population share of ICB]]</f>
        <v>0.22763615169308762</v>
      </c>
      <c r="M3647" s="98" cm="1">
        <f t="array" ref="M3647">msoa_calculations5[[#This Row],[Estimated case time (see and treat)]]*msoa_calculations5[[#This Row],[Population share of ICB]:[Population share of ICB]]</f>
        <v>0.16370717655218076</v>
      </c>
      <c r="N3647" s="94" cm="1">
        <f t="array" ref="N3647">msoa_calculations5[[#This Row],[Weighted estimate]]*msoa_calculations5[[#This Row],[Population share of ICB]:[Population share of ICB]]</f>
        <v>0.21033754627017978</v>
      </c>
    </row>
    <row r="3648" spans="1:14">
      <c r="A3648" s="63" t="s">
        <v>7442</v>
      </c>
      <c r="B3648" s="63" t="s">
        <v>13721</v>
      </c>
      <c r="C3648" s="63" t="s">
        <v>13814</v>
      </c>
      <c r="D3648" s="63" t="s">
        <v>13835</v>
      </c>
      <c r="E3648" s="72">
        <v>14776</v>
      </c>
      <c r="F3648" s="64">
        <v>1</v>
      </c>
      <c r="G3648" s="79">
        <v>0</v>
      </c>
      <c r="H3648" s="133">
        <v>87.146415710449219</v>
      </c>
      <c r="I3648" s="134">
        <v>62.205223083496094</v>
      </c>
      <c r="J3648" s="105">
        <v>80.397552490234375</v>
      </c>
      <c r="K3648" s="96">
        <f>msoa_calculations5[[#This Row],[ Pop20]]/SUMIF(msoa_calculations5[ICB26],msoa_calculations5[[#This Row],[ICB26]],msoa_calculations5[[ Pop20]])</f>
        <v>4.9014794665959002E-3</v>
      </c>
      <c r="L3648" s="98" cm="1">
        <f t="array" ref="L3648">msoa_calculations5[[#This Row],[ Estimated case time (see and convey)]]*msoa_calculations5[[#This Row],[Population share of ICB]:[Population share of ICB]]</f>
        <v>0.42714636719219723</v>
      </c>
      <c r="M3648" s="98" cm="1">
        <f t="array" ref="M3648">msoa_calculations5[[#This Row],[Estimated case time (see and treat)]]*msoa_calculations5[[#This Row],[Population share of ICB]:[Population share of ICB]]</f>
        <v>0.30489762365877343</v>
      </c>
      <c r="N3648" s="94" cm="1">
        <f t="array" ref="N3648">msoa_calculations5[[#This Row],[Weighted estimate]]*msoa_calculations5[[#This Row],[Population share of ICB]:[Population share of ICB]]</f>
        <v>0.39406695269544989</v>
      </c>
    </row>
    <row r="3649" spans="1:14">
      <c r="A3649" s="63" t="s">
        <v>7440</v>
      </c>
      <c r="B3649" s="63" t="s">
        <v>13721</v>
      </c>
      <c r="C3649" s="63" t="s">
        <v>13814</v>
      </c>
      <c r="D3649" s="63" t="s">
        <v>13835</v>
      </c>
      <c r="E3649" s="72">
        <v>9210</v>
      </c>
      <c r="F3649" s="64">
        <v>1</v>
      </c>
      <c r="G3649" s="79">
        <v>0</v>
      </c>
      <c r="H3649" s="133">
        <v>84.709365844726563</v>
      </c>
      <c r="I3649" s="134">
        <v>60.856060028076172</v>
      </c>
      <c r="J3649" s="105">
        <v>78.254875183105469</v>
      </c>
      <c r="K3649" s="96">
        <f>msoa_calculations5[[#This Row],[ Pop20]]/SUMIF(msoa_calculations5[ICB26],msoa_calculations5[[#This Row],[ICB26]],msoa_calculations5[[ Pop20]])</f>
        <v>3.0551316924301731E-3</v>
      </c>
      <c r="L3649" s="98" cm="1">
        <f t="array" ref="L3649">msoa_calculations5[[#This Row],[ Estimated case time (see and convey)]]*msoa_calculations5[[#This Row],[Population share of ICB]:[Population share of ICB]]</f>
        <v>0.25879826823788615</v>
      </c>
      <c r="M3649" s="98" cm="1">
        <f t="array" ref="M3649">msoa_calculations5[[#This Row],[Estimated case time (see and treat)]]*msoa_calculations5[[#This Row],[Population share of ICB]:[Population share of ICB]]</f>
        <v>0.18592327766820857</v>
      </c>
      <c r="N3649" s="94" cm="1">
        <f t="array" ref="N3649">msoa_calculations5[[#This Row],[Weighted estimate]]*msoa_calculations5[[#This Row],[Population share of ICB]:[Population share of ICB]]</f>
        <v>0.23907894925907297</v>
      </c>
    </row>
    <row r="3650" spans="1:14">
      <c r="A3650" s="63" t="s">
        <v>7438</v>
      </c>
      <c r="B3650" s="63" t="s">
        <v>13721</v>
      </c>
      <c r="C3650" s="63" t="s">
        <v>13814</v>
      </c>
      <c r="D3650" s="63" t="s">
        <v>13835</v>
      </c>
      <c r="E3650" s="72">
        <v>10103</v>
      </c>
      <c r="F3650" s="64">
        <v>1</v>
      </c>
      <c r="G3650" s="79">
        <v>0</v>
      </c>
      <c r="H3650" s="133">
        <v>119.18151092529297</v>
      </c>
      <c r="I3650" s="134">
        <v>74.743415832519531</v>
      </c>
      <c r="J3650" s="105">
        <v>107.15696716308594</v>
      </c>
      <c r="K3650" s="96">
        <f>msoa_calculations5[[#This Row],[ Pop20]]/SUMIF(msoa_calculations5[ICB26],msoa_calculations5[[#This Row],[ICB26]],msoa_calculations5[[ Pop20]])</f>
        <v>3.3513567305778545E-3</v>
      </c>
      <c r="L3650" s="98" cm="1">
        <f t="array" ref="L3650">msoa_calculations5[[#This Row],[ Estimated case time (see and convey)]]*msoa_calculations5[[#This Row],[Population share of ICB]:[Population share of ICB]]</f>
        <v>0.3994197587999187</v>
      </c>
      <c r="M3650" s="98" cm="1">
        <f t="array" ref="M3650">msoa_calculations5[[#This Row],[Estimated case time (see and treat)]]*msoa_calculations5[[#This Row],[Population share of ICB]:[Population share of ICB]]</f>
        <v>0.25049184971669369</v>
      </c>
      <c r="N3650" s="94" cm="1">
        <f t="array" ref="N3650">msoa_calculations5[[#This Row],[Weighted estimate]]*msoa_calculations5[[#This Row],[Population share of ICB]:[Population share of ICB]]</f>
        <v>0.35912122313031819</v>
      </c>
    </row>
    <row r="3651" spans="1:14">
      <c r="A3651" s="63" t="s">
        <v>7436</v>
      </c>
      <c r="B3651" s="63" t="s">
        <v>13721</v>
      </c>
      <c r="C3651" s="63" t="s">
        <v>13814</v>
      </c>
      <c r="D3651" s="63" t="s">
        <v>13835</v>
      </c>
      <c r="E3651" s="72">
        <v>8452</v>
      </c>
      <c r="F3651" s="64">
        <v>1</v>
      </c>
      <c r="G3651" s="79">
        <v>0</v>
      </c>
      <c r="H3651" s="133">
        <v>114.44801330566406</v>
      </c>
      <c r="I3651" s="134">
        <v>75.797073364257813</v>
      </c>
      <c r="J3651" s="105">
        <v>103.98941802978516</v>
      </c>
      <c r="K3651" s="96">
        <f>msoa_calculations5[[#This Row],[ Pop20]]/SUMIF(msoa_calculations5[ICB26],msoa_calculations5[[#This Row],[ICB26]],msoa_calculations5[[ Pop20]])</f>
        <v>2.8036887149207193E-3</v>
      </c>
      <c r="L3651" s="98" cm="1">
        <f t="array" ref="L3651">msoa_calculations5[[#This Row],[ Estimated case time (see and convey)]]*msoa_calculations5[[#This Row],[Population share of ICB]:[Population share of ICB]]</f>
        <v>0.32087660335018664</v>
      </c>
      <c r="M3651" s="98" cm="1">
        <f t="array" ref="M3651">msoa_calculations5[[#This Row],[Estimated case time (see and treat)]]*msoa_calculations5[[#This Row],[Population share of ICB]:[Population share of ICB]]</f>
        <v>0.21251139921538748</v>
      </c>
      <c r="N3651" s="94" cm="1">
        <f t="array" ref="N3651">msoa_calculations5[[#This Row],[Weighted estimate]]*msoa_calculations5[[#This Row],[Population share of ICB]:[Population share of ICB]]</f>
        <v>0.29155395780128185</v>
      </c>
    </row>
    <row r="3652" spans="1:14">
      <c r="A3652" s="63" t="s">
        <v>7434</v>
      </c>
      <c r="B3652" s="63" t="s">
        <v>13721</v>
      </c>
      <c r="C3652" s="63" t="s">
        <v>13814</v>
      </c>
      <c r="D3652" s="63" t="s">
        <v>13835</v>
      </c>
      <c r="E3652" s="72">
        <v>12404</v>
      </c>
      <c r="F3652" s="64">
        <v>1</v>
      </c>
      <c r="G3652" s="79">
        <v>0</v>
      </c>
      <c r="H3652" s="133">
        <v>111.82032012939453</v>
      </c>
      <c r="I3652" s="134">
        <v>72.903396606445313</v>
      </c>
      <c r="J3652" s="105">
        <v>101.28975677490234</v>
      </c>
      <c r="K3652" s="96">
        <f>msoa_calculations5[[#This Row],[ Pop20]]/SUMIF(msoa_calculations5[ICB26],msoa_calculations5[[#This Row],[ICB26]],msoa_calculations5[[ Pop20]])</f>
        <v>4.1146420752338616E-3</v>
      </c>
      <c r="L3652" s="98" cm="1">
        <f t="array" ref="L3652">msoa_calculations5[[#This Row],[ Estimated case time (see and convey)]]*msoa_calculations5[[#This Row],[Population share of ICB]:[Population share of ICB]]</f>
        <v>0.46010059407052667</v>
      </c>
      <c r="M3652" s="98" cm="1">
        <f t="array" ref="M3652">msoa_calculations5[[#This Row],[Estimated case time (see and treat)]]*msoa_calculations5[[#This Row],[Population share of ICB]:[Population share of ICB]]</f>
        <v>0.2999713831043414</v>
      </c>
      <c r="N3652" s="94" cm="1">
        <f t="array" ref="N3652">msoa_calculations5[[#This Row],[Weighted estimate]]*msoa_calculations5[[#This Row],[Population share of ICB]:[Population share of ICB]]</f>
        <v>0.41677109501621729</v>
      </c>
    </row>
    <row r="3653" spans="1:14">
      <c r="A3653" s="63" t="s">
        <v>7432</v>
      </c>
      <c r="B3653" s="63" t="s">
        <v>13721</v>
      </c>
      <c r="C3653" s="63" t="s">
        <v>13814</v>
      </c>
      <c r="D3653" s="63" t="s">
        <v>13835</v>
      </c>
      <c r="E3653" s="72">
        <v>9255</v>
      </c>
      <c r="F3653" s="64">
        <v>1</v>
      </c>
      <c r="G3653" s="79">
        <v>0</v>
      </c>
      <c r="H3653" s="133">
        <v>113.16246032714844</v>
      </c>
      <c r="I3653" s="134">
        <v>74.119888305664063</v>
      </c>
      <c r="J3653" s="105">
        <v>102.59789276123047</v>
      </c>
      <c r="K3653" s="96">
        <f>msoa_calculations5[[#This Row],[ Pop20]]/SUMIF(msoa_calculations5[ICB26],msoa_calculations5[[#This Row],[ICB26]],msoa_calculations5[[ Pop20]])</f>
        <v>3.0700590459762488E-3</v>
      </c>
      <c r="L3653" s="98" cm="1">
        <f t="array" ref="L3653">msoa_calculations5[[#This Row],[ Estimated case time (see and convey)]]*msoa_calculations5[[#This Row],[Population share of ICB]:[Population share of ICB]]</f>
        <v>0.34741543499229044</v>
      </c>
      <c r="M3653" s="98" cm="1">
        <f t="array" ref="M3653">msoa_calculations5[[#This Row],[Estimated case time (see and treat)]]*msoa_calculations5[[#This Row],[Population share of ICB]:[Population share of ICB]]</f>
        <v>0.22755243357955313</v>
      </c>
      <c r="N3653" s="94" cm="1">
        <f t="array" ref="N3653">msoa_calculations5[[#This Row],[Weighted estimate]]*msoa_calculations5[[#This Row],[Population share of ICB]:[Population share of ICB]]</f>
        <v>0.31498158876971671</v>
      </c>
    </row>
    <row r="3654" spans="1:14">
      <c r="A3654" s="63" t="s">
        <v>7430</v>
      </c>
      <c r="B3654" s="63" t="s">
        <v>13721</v>
      </c>
      <c r="C3654" s="63" t="s">
        <v>13814</v>
      </c>
      <c r="D3654" s="63" t="s">
        <v>13835</v>
      </c>
      <c r="E3654" s="72">
        <v>10184</v>
      </c>
      <c r="F3654" s="64">
        <v>1</v>
      </c>
      <c r="G3654" s="79">
        <v>0</v>
      </c>
      <c r="H3654" s="133">
        <v>111.64757537841797</v>
      </c>
      <c r="I3654" s="134">
        <v>75.030303955078125</v>
      </c>
      <c r="J3654" s="105">
        <v>101.73927307128906</v>
      </c>
      <c r="K3654" s="96">
        <f>msoa_calculations5[[#This Row],[ Pop20]]/SUMIF(msoa_calculations5[ICB26],msoa_calculations5[[#This Row],[ICB26]],msoa_calculations5[[ Pop20]])</f>
        <v>3.3782259669607908E-3</v>
      </c>
      <c r="L3654" s="98" cm="1">
        <f t="array" ref="L3654">msoa_calculations5[[#This Row],[ Estimated case time (see and convey)]]*msoa_calculations5[[#This Row],[Population share of ICB]:[Population share of ICB]]</f>
        <v>0.37717073829158382</v>
      </c>
      <c r="M3654" s="98" cm="1">
        <f t="array" ref="M3654">msoa_calculations5[[#This Row],[Estimated case time (see and treat)]]*msoa_calculations5[[#This Row],[Population share of ICB]:[Population share of ICB]]</f>
        <v>0.25346932113000586</v>
      </c>
      <c r="N3654" s="94" cm="1">
        <f t="array" ref="N3654">msoa_calculations5[[#This Row],[Weighted estimate]]*msoa_calculations5[[#This Row],[Population share of ICB]:[Population share of ICB]]</f>
        <v>0.34369825414914346</v>
      </c>
    </row>
    <row r="3655" spans="1:14">
      <c r="A3655" s="63" t="s">
        <v>7428</v>
      </c>
      <c r="B3655" s="63" t="s">
        <v>13721</v>
      </c>
      <c r="C3655" s="63" t="s">
        <v>13814</v>
      </c>
      <c r="D3655" s="63" t="s">
        <v>13835</v>
      </c>
      <c r="E3655" s="72">
        <v>14172</v>
      </c>
      <c r="F3655" s="64">
        <v>1</v>
      </c>
      <c r="G3655" s="79">
        <v>0</v>
      </c>
      <c r="H3655" s="133">
        <v>118.87427520751953</v>
      </c>
      <c r="I3655" s="134">
        <v>74.46197509765625</v>
      </c>
      <c r="J3655" s="105">
        <v>106.85671234130859</v>
      </c>
      <c r="K3655" s="96">
        <f>msoa_calculations5[[#This Row],[ Pop20]]/SUMIF(msoa_calculations5[ICB26],msoa_calculations5[[#This Row],[ICB26]],msoa_calculations5[[ Pop20]])</f>
        <v>4.7011212101107942E-3</v>
      </c>
      <c r="L3655" s="98" cm="1">
        <f t="array" ref="L3655">msoa_calculations5[[#This Row],[ Estimated case time (see and convey)]]*msoa_calculations5[[#This Row],[Population share of ICB]:[Population share of ICB]]</f>
        <v>0.55884237651461777</v>
      </c>
      <c r="M3655" s="98" cm="1">
        <f t="array" ref="M3655">msoa_calculations5[[#This Row],[Estimated case time (see and treat)]]*msoa_calculations5[[#This Row],[Population share of ICB]:[Population share of ICB]]</f>
        <v>0.35005477047833355</v>
      </c>
      <c r="N3655" s="94" cm="1">
        <f t="array" ref="N3655">msoa_calculations5[[#This Row],[Weighted estimate]]*msoa_calculations5[[#This Row],[Population share of ICB]:[Population share of ICB]]</f>
        <v>0.50234635683043372</v>
      </c>
    </row>
    <row r="3656" spans="1:14">
      <c r="A3656" s="63" t="s">
        <v>7426</v>
      </c>
      <c r="B3656" s="63" t="s">
        <v>13721</v>
      </c>
      <c r="C3656" s="63" t="s">
        <v>13814</v>
      </c>
      <c r="D3656" s="63" t="s">
        <v>13835</v>
      </c>
      <c r="E3656" s="72">
        <v>6297</v>
      </c>
      <c r="F3656" s="64">
        <v>1</v>
      </c>
      <c r="G3656" s="79">
        <v>0</v>
      </c>
      <c r="H3656" s="133">
        <v>118.77366638183594</v>
      </c>
      <c r="I3656" s="134">
        <v>75.900703430175781</v>
      </c>
      <c r="J3656" s="105">
        <v>107.17263031005859</v>
      </c>
      <c r="K3656" s="96">
        <f>msoa_calculations5[[#This Row],[ Pop20]]/SUMIF(msoa_calculations5[ICB26],msoa_calculations5[[#This Row],[ICB26]],msoa_calculations5[[ Pop20]])</f>
        <v>2.0888343395475354E-3</v>
      </c>
      <c r="L3656" s="98" cm="1">
        <f t="array" ref="L3656">msoa_calculations5[[#This Row],[ Estimated case time (see and convey)]]*msoa_calculations5[[#This Row],[Population share of ICB]:[Population share of ICB]]</f>
        <v>0.24809851297234159</v>
      </c>
      <c r="M3656" s="98" cm="1">
        <f t="array" ref="M3656">msoa_calculations5[[#This Row],[Estimated case time (see and treat)]]*msoa_calculations5[[#This Row],[Population share of ICB]:[Population share of ICB]]</f>
        <v>0.15854399572076458</v>
      </c>
      <c r="N3656" s="94" cm="1">
        <f t="array" ref="N3656">msoa_calculations5[[#This Row],[Weighted estimate]]*msoa_calculations5[[#This Row],[Population share of ICB]:[Population share of ICB]]</f>
        <v>0.22386587045128342</v>
      </c>
    </row>
    <row r="3657" spans="1:14">
      <c r="A3657" s="63" t="s">
        <v>7424</v>
      </c>
      <c r="B3657" s="63" t="s">
        <v>13721</v>
      </c>
      <c r="C3657" s="63" t="s">
        <v>13814</v>
      </c>
      <c r="D3657" s="63" t="s">
        <v>13835</v>
      </c>
      <c r="E3657" s="72">
        <v>6420</v>
      </c>
      <c r="F3657" s="64">
        <v>1</v>
      </c>
      <c r="G3657" s="79">
        <v>0</v>
      </c>
      <c r="H3657" s="133">
        <v>114.31034851074219</v>
      </c>
      <c r="I3657" s="134">
        <v>75.216995239257813</v>
      </c>
      <c r="J3657" s="105">
        <v>103.73204040527344</v>
      </c>
      <c r="K3657" s="96">
        <f>msoa_calculations5[[#This Row],[ Pop20]]/SUMIF(msoa_calculations5[ICB26],msoa_calculations5[[#This Row],[ICB26]],msoa_calculations5[[ Pop20]])</f>
        <v>2.1296357725734756E-3</v>
      </c>
      <c r="L3657" s="98" cm="1">
        <f t="array" ref="L3657">msoa_calculations5[[#This Row],[ Estimated case time (see and convey)]]*msoa_calculations5[[#This Row],[Population share of ICB]:[Population share of ICB]]</f>
        <v>0.24343940736381769</v>
      </c>
      <c r="M3657" s="98" cm="1">
        <f t="array" ref="M3657">msoa_calculations5[[#This Row],[Estimated case time (see and treat)]]*msoa_calculations5[[#This Row],[Population share of ICB]:[Population share of ICB]]</f>
        <v>0.16018480376701225</v>
      </c>
      <c r="N3657" s="94" cm="1">
        <f t="array" ref="N3657">msoa_calculations5[[#This Row],[Weighted estimate]]*msoa_calculations5[[#This Row],[Population share of ICB]:[Population share of ICB]]</f>
        <v>0.22091146400910749</v>
      </c>
    </row>
    <row r="3658" spans="1:14">
      <c r="A3658" s="63" t="s">
        <v>7422</v>
      </c>
      <c r="B3658" s="63" t="s">
        <v>13721</v>
      </c>
      <c r="C3658" s="63" t="s">
        <v>13814</v>
      </c>
      <c r="D3658" s="63" t="s">
        <v>13835</v>
      </c>
      <c r="E3658" s="72">
        <v>6327</v>
      </c>
      <c r="F3658" s="64">
        <v>1</v>
      </c>
      <c r="G3658" s="79">
        <v>0</v>
      </c>
      <c r="H3658" s="133">
        <v>102.44586944580078</v>
      </c>
      <c r="I3658" s="134">
        <v>72.419021606445313</v>
      </c>
      <c r="J3658" s="105">
        <v>94.320877075195313</v>
      </c>
      <c r="K3658" s="96">
        <f>msoa_calculations5[[#This Row],[ Pop20]]/SUMIF(msoa_calculations5[ICB26],msoa_calculations5[[#This Row],[ICB26]],msoa_calculations5[[ Pop20]])</f>
        <v>2.0987859085782527E-3</v>
      </c>
      <c r="L3658" s="98" cm="1">
        <f t="array" ref="L3658">msoa_calculations5[[#This Row],[ Estimated case time (see and convey)]]*msoa_calculations5[[#This Row],[Population share of ICB]:[Population share of ICB]]</f>
        <v>0.21501194718489405</v>
      </c>
      <c r="M3658" s="98" cm="1">
        <f t="array" ref="M3658">msoa_calculations5[[#This Row],[Estimated case time (see and treat)]]*msoa_calculations5[[#This Row],[Population share of ICB]:[Population share of ICB]]</f>
        <v>0.15199202206063145</v>
      </c>
      <c r="N3658" s="94" cm="1">
        <f t="array" ref="N3658">msoa_calculations5[[#This Row],[Weighted estimate]]*msoa_calculations5[[#This Row],[Population share of ICB]:[Population share of ICB]]</f>
        <v>0.19795932769016147</v>
      </c>
    </row>
    <row r="3659" spans="1:14">
      <c r="A3659" s="63" t="s">
        <v>7420</v>
      </c>
      <c r="B3659" s="63" t="s">
        <v>13721</v>
      </c>
      <c r="C3659" s="63" t="s">
        <v>13814</v>
      </c>
      <c r="D3659" s="63" t="s">
        <v>13835</v>
      </c>
      <c r="E3659" s="72">
        <v>6661</v>
      </c>
      <c r="F3659" s="64">
        <v>1</v>
      </c>
      <c r="G3659" s="79">
        <v>0</v>
      </c>
      <c r="H3659" s="133">
        <v>113.47943878173828</v>
      </c>
      <c r="I3659" s="134">
        <v>77.319168090820313</v>
      </c>
      <c r="J3659" s="105">
        <v>103.69480133056641</v>
      </c>
      <c r="K3659" s="96">
        <f>msoa_calculations5[[#This Row],[ Pop20]]/SUMIF(msoa_calculations5[ICB26],msoa_calculations5[[#This Row],[ICB26]],msoa_calculations5[[ Pop20]])</f>
        <v>2.2095800437869038E-3</v>
      </c>
      <c r="L3659" s="98" cm="1">
        <f t="array" ref="L3659">msoa_calculations5[[#This Row],[ Estimated case time (see and convey)]]*msoa_calculations5[[#This Row],[Population share of ICB]:[Population share of ICB]]</f>
        <v>0.25074190331226653</v>
      </c>
      <c r="M3659" s="98" cm="1">
        <f t="array" ref="M3659">msoa_calculations5[[#This Row],[Estimated case time (see and treat)]]*msoa_calculations5[[#This Row],[Population share of ICB]:[Population share of ICB]]</f>
        <v>0.17084289081568171</v>
      </c>
      <c r="N3659" s="94" cm="1">
        <f t="array" ref="N3659">msoa_calculations5[[#This Row],[Weighted estimate]]*msoa_calculations5[[#This Row],[Population share of ICB]:[Population share of ICB]]</f>
        <v>0.22912196366446722</v>
      </c>
    </row>
    <row r="3660" spans="1:14">
      <c r="A3660" s="63" t="s">
        <v>7418</v>
      </c>
      <c r="B3660" s="63" t="s">
        <v>13721</v>
      </c>
      <c r="C3660" s="63" t="s">
        <v>13814</v>
      </c>
      <c r="D3660" s="63" t="s">
        <v>13835</v>
      </c>
      <c r="E3660" s="72">
        <v>11511</v>
      </c>
      <c r="F3660" s="64">
        <v>1</v>
      </c>
      <c r="G3660" s="79">
        <v>0</v>
      </c>
      <c r="H3660" s="133">
        <v>103.833251953125</v>
      </c>
      <c r="I3660" s="134">
        <v>70.624343872070313</v>
      </c>
      <c r="J3660" s="105">
        <v>94.847221374511719</v>
      </c>
      <c r="K3660" s="96">
        <f>msoa_calculations5[[#This Row],[ Pop20]]/SUMIF(msoa_calculations5[ICB26],msoa_calculations5[[#This Row],[ICB26]],msoa_calculations5[[ Pop20]])</f>
        <v>3.8184170370861806E-3</v>
      </c>
      <c r="L3660" s="98" cm="1">
        <f t="array" ref="L3660">msoa_calculations5[[#This Row],[ Estimated case time (see and convey)]]*msoa_calculations5[[#This Row],[Population share of ICB]:[Population share of ICB]]</f>
        <v>0.39647865827387446</v>
      </c>
      <c r="M3660" s="98" cm="1">
        <f t="array" ref="M3660">msoa_calculations5[[#This Row],[Estimated case time (see and treat)]]*msoa_calculations5[[#This Row],[Population share of ICB]:[Population share of ICB]]</f>
        <v>0.26967319787414629</v>
      </c>
      <c r="N3660" s="94" cm="1">
        <f t="array" ref="N3660">msoa_calculations5[[#This Row],[Weighted estimate]]*msoa_calculations5[[#This Row],[Population share of ICB]:[Population share of ICB]]</f>
        <v>0.36216624601672009</v>
      </c>
    </row>
    <row r="3661" spans="1:14">
      <c r="A3661" s="63" t="s">
        <v>7416</v>
      </c>
      <c r="B3661" s="63" t="s">
        <v>13721</v>
      </c>
      <c r="C3661" s="63" t="s">
        <v>13814</v>
      </c>
      <c r="D3661" s="63" t="s">
        <v>13835</v>
      </c>
      <c r="E3661" s="72">
        <v>14403</v>
      </c>
      <c r="F3661" s="64">
        <v>1</v>
      </c>
      <c r="G3661" s="79">
        <v>0</v>
      </c>
      <c r="H3661" s="133">
        <v>109.38776397705078</v>
      </c>
      <c r="I3661" s="134">
        <v>73.8074951171875</v>
      </c>
      <c r="J3661" s="105">
        <v>99.76007080078125</v>
      </c>
      <c r="K3661" s="96">
        <f>msoa_calculations5[[#This Row],[ Pop20]]/SUMIF(msoa_calculations5[ICB26],msoa_calculations5[[#This Row],[ICB26]],msoa_calculations5[[ Pop20]])</f>
        <v>4.7777482916473166E-3</v>
      </c>
      <c r="L3661" s="98" cm="1">
        <f t="array" ref="L3661">msoa_calculations5[[#This Row],[ Estimated case time (see and convey)]]*msoa_calculations5[[#This Row],[Population share of ICB]:[Population share of ICB]]</f>
        <v>0.52262720246847427</v>
      </c>
      <c r="M3661" s="98" cm="1">
        <f t="array" ref="M3661">msoa_calculations5[[#This Row],[Estimated case time (see and treat)]]*msoa_calculations5[[#This Row],[Population share of ICB]:[Population share of ICB]]</f>
        <v>0.35263363370691025</v>
      </c>
      <c r="N3661" s="94" cm="1">
        <f t="array" ref="N3661">msoa_calculations5[[#This Row],[Weighted estimate]]*msoa_calculations5[[#This Row],[Population share of ICB]:[Population share of ICB]]</f>
        <v>0.47662850784304794</v>
      </c>
    </row>
    <row r="3662" spans="1:14">
      <c r="A3662" s="63" t="s">
        <v>7414</v>
      </c>
      <c r="B3662" s="63" t="s">
        <v>13721</v>
      </c>
      <c r="C3662" s="63" t="s">
        <v>13814</v>
      </c>
      <c r="D3662" s="63" t="s">
        <v>13835</v>
      </c>
      <c r="E3662" s="72">
        <v>10327</v>
      </c>
      <c r="F3662" s="64">
        <v>1</v>
      </c>
      <c r="G3662" s="79">
        <v>0</v>
      </c>
      <c r="H3662" s="133">
        <v>115.91846466064453</v>
      </c>
      <c r="I3662" s="134">
        <v>76.939468383789063</v>
      </c>
      <c r="J3662" s="105">
        <v>105.37110137939453</v>
      </c>
      <c r="K3662" s="96">
        <f>msoa_calculations5[[#This Row],[ Pop20]]/SUMIF(msoa_calculations5[ICB26],msoa_calculations5[[#This Row],[ICB26]],msoa_calculations5[[ Pop20]])</f>
        <v>3.4256617793405426E-3</v>
      </c>
      <c r="L3662" s="98" cm="1">
        <f t="array" ref="L3662">msoa_calculations5[[#This Row],[ Estimated case time (see and convey)]]*msoa_calculations5[[#This Row],[Population share of ICB]:[Population share of ICB]]</f>
        <v>0.39709745390780737</v>
      </c>
      <c r="M3662" s="98" cm="1">
        <f t="array" ref="M3662">msoa_calculations5[[#This Row],[Estimated case time (see and treat)]]*msoa_calculations5[[#This Row],[Population share of ICB]:[Population share of ICB]]</f>
        <v>0.26356859616512623</v>
      </c>
      <c r="N3662" s="94" cm="1">
        <f t="array" ref="N3662">msoa_calculations5[[#This Row],[Weighted estimate]]*msoa_calculations5[[#This Row],[Population share of ICB]:[Population share of ICB]]</f>
        <v>0.36096575464240938</v>
      </c>
    </row>
    <row r="3663" spans="1:14">
      <c r="A3663" s="63" t="s">
        <v>7412</v>
      </c>
      <c r="B3663" s="63" t="s">
        <v>13721</v>
      </c>
      <c r="C3663" s="63" t="s">
        <v>13814</v>
      </c>
      <c r="D3663" s="63" t="s">
        <v>13835</v>
      </c>
      <c r="E3663" s="72">
        <v>7690</v>
      </c>
      <c r="F3663" s="64">
        <v>1</v>
      </c>
      <c r="G3663" s="79">
        <v>0</v>
      </c>
      <c r="H3663" s="133">
        <v>114.49955749511719</v>
      </c>
      <c r="I3663" s="134">
        <v>74.827133178710938</v>
      </c>
      <c r="J3663" s="105">
        <v>103.76456451416016</v>
      </c>
      <c r="K3663" s="96">
        <f>msoa_calculations5[[#This Row],[ Pop20]]/SUMIF(msoa_calculations5[ICB26],msoa_calculations5[[#This Row],[ICB26]],msoa_calculations5[[ Pop20]])</f>
        <v>2.5509188615405027E-3</v>
      </c>
      <c r="L3663" s="98" cm="1">
        <f t="array" ref="L3663">msoa_calculations5[[#This Row],[ Estimated case time (see and convey)]]*msoa_calculations5[[#This Row],[Population share of ICB]:[Population share of ICB]]</f>
        <v>0.29207908085233569</v>
      </c>
      <c r="M3663" s="98" cm="1">
        <f t="array" ref="M3663">msoa_calculations5[[#This Row],[Estimated case time (see and treat)]]*msoa_calculations5[[#This Row],[Population share of ICB]:[Population share of ICB]]</f>
        <v>0.19087794538057687</v>
      </c>
      <c r="N3663" s="94" cm="1">
        <f t="array" ref="N3663">msoa_calculations5[[#This Row],[Weighted estimate]]*msoa_calculations5[[#This Row],[Population share of ICB]:[Population share of ICB]]</f>
        <v>0.26469498477870745</v>
      </c>
    </row>
    <row r="3664" spans="1:14">
      <c r="A3664" s="63" t="s">
        <v>7410</v>
      </c>
      <c r="B3664" s="63" t="s">
        <v>13721</v>
      </c>
      <c r="C3664" s="63" t="s">
        <v>13814</v>
      </c>
      <c r="D3664" s="63" t="s">
        <v>13835</v>
      </c>
      <c r="E3664" s="72">
        <v>12060</v>
      </c>
      <c r="F3664" s="64">
        <v>1</v>
      </c>
      <c r="G3664" s="79">
        <v>0</v>
      </c>
      <c r="H3664" s="133">
        <v>100.288330078125</v>
      </c>
      <c r="I3664" s="134">
        <v>70.936882019042969</v>
      </c>
      <c r="J3664" s="105">
        <v>92.346092224121094</v>
      </c>
      <c r="K3664" s="96">
        <f>msoa_calculations5[[#This Row],[ Pop20]]/SUMIF(msoa_calculations5[ICB26],msoa_calculations5[[#This Row],[ICB26]],msoa_calculations5[[ Pop20]])</f>
        <v>4.0005307503483047E-3</v>
      </c>
      <c r="L3664" s="98" cm="1">
        <f t="array" ref="L3664">msoa_calculations5[[#This Row],[ Estimated case time (see and convey)]]*msoa_calculations5[[#This Row],[Population share of ICB]:[Population share of ICB]]</f>
        <v>0.40120654837861985</v>
      </c>
      <c r="M3664" s="98" cm="1">
        <f t="array" ref="M3664">msoa_calculations5[[#This Row],[Estimated case time (see and treat)]]*msoa_calculations5[[#This Row],[Population share of ICB]:[Population share of ICB]]</f>
        <v>0.28378517785101115</v>
      </c>
      <c r="N3664" s="94" cm="1">
        <f t="array" ref="N3664">msoa_calculations5[[#This Row],[Weighted estimate]]*msoa_calculations5[[#This Row],[Population share of ICB]:[Population share of ICB]]</f>
        <v>0.36943338161709693</v>
      </c>
    </row>
    <row r="3665" spans="1:14">
      <c r="A3665" s="63" t="s">
        <v>7408</v>
      </c>
      <c r="B3665" s="63" t="s">
        <v>13721</v>
      </c>
      <c r="C3665" s="63" t="s">
        <v>13814</v>
      </c>
      <c r="D3665" s="63" t="s">
        <v>13835</v>
      </c>
      <c r="E3665" s="72">
        <v>7792</v>
      </c>
      <c r="F3665" s="64">
        <v>1</v>
      </c>
      <c r="G3665" s="79">
        <v>0</v>
      </c>
      <c r="H3665" s="133">
        <v>114.8780517578125</v>
      </c>
      <c r="I3665" s="134">
        <v>75.718826293945313</v>
      </c>
      <c r="J3665" s="105">
        <v>104.28192138671875</v>
      </c>
      <c r="K3665" s="96">
        <f>msoa_calculations5[[#This Row],[ Pop20]]/SUMIF(msoa_calculations5[ICB26],msoa_calculations5[[#This Row],[ICB26]],msoa_calculations5[[ Pop20]])</f>
        <v>2.5847541962449412E-3</v>
      </c>
      <c r="L3665" s="98" cm="1">
        <f t="array" ref="L3665">msoa_calculations5[[#This Row],[ Estimated case time (see and convey)]]*msoa_calculations5[[#This Row],[Population share of ICB]:[Population share of ICB]]</f>
        <v>0.2969315263374494</v>
      </c>
      <c r="M3665" s="98" cm="1">
        <f t="array" ref="M3665">msoa_calculations5[[#This Row],[Estimated case time (see and treat)]]*msoa_calculations5[[#This Row],[Population share of ICB]:[Population share of ICB]]</f>
        <v>0.19571455399801693</v>
      </c>
      <c r="N3665" s="94" cm="1">
        <f t="array" ref="N3665">msoa_calculations5[[#This Row],[Weighted estimate]]*msoa_calculations5[[#This Row],[Population share of ICB]:[Population share of ICB]]</f>
        <v>0.26954313389680634</v>
      </c>
    </row>
    <row r="3666" spans="1:14">
      <c r="A3666" s="63" t="s">
        <v>7406</v>
      </c>
      <c r="B3666" s="63" t="s">
        <v>13721</v>
      </c>
      <c r="C3666" s="63" t="s">
        <v>13814</v>
      </c>
      <c r="D3666" s="63" t="s">
        <v>13835</v>
      </c>
      <c r="E3666" s="72">
        <v>6043</v>
      </c>
      <c r="F3666" s="64">
        <v>1</v>
      </c>
      <c r="G3666" s="79">
        <v>0</v>
      </c>
      <c r="H3666" s="133">
        <v>106.05331420898438</v>
      </c>
      <c r="I3666" s="134">
        <v>73.324676513671875</v>
      </c>
      <c r="J3666" s="105">
        <v>97.197242736816406</v>
      </c>
      <c r="K3666" s="96">
        <f>msoa_calculations5[[#This Row],[ Pop20]]/SUMIF(msoa_calculations5[ICB26],msoa_calculations5[[#This Row],[ICB26]],msoa_calculations5[[ Pop20]])</f>
        <v>2.00457772175413E-3</v>
      </c>
      <c r="L3666" s="98" cm="1">
        <f t="array" ref="L3666">msoa_calculations5[[#This Row],[ Estimated case time (see and convey)]]*msoa_calculations5[[#This Row],[Population share of ICB]:[Population share of ICB]]</f>
        <v>0.21259211098152081</v>
      </c>
      <c r="M3666" s="98" cm="1">
        <f t="array" ref="M3666">msoa_calculations5[[#This Row],[Estimated case time (see and treat)]]*msoa_calculations5[[#This Row],[Population share of ICB]:[Population share of ICB]]</f>
        <v>0.14698501299413494</v>
      </c>
      <c r="N3666" s="94" cm="1">
        <f t="array" ref="N3666">msoa_calculations5[[#This Row],[Weighted estimate]]*msoa_calculations5[[#This Row],[Population share of ICB]:[Population share of ICB]]</f>
        <v>0.19483942740615059</v>
      </c>
    </row>
    <row r="3667" spans="1:14">
      <c r="A3667" s="63" t="s">
        <v>7404</v>
      </c>
      <c r="B3667" s="63" t="s">
        <v>13721</v>
      </c>
      <c r="C3667" s="63" t="s">
        <v>13814</v>
      </c>
      <c r="D3667" s="63" t="s">
        <v>13835</v>
      </c>
      <c r="E3667" s="72">
        <v>7396</v>
      </c>
      <c r="F3667" s="64">
        <v>1</v>
      </c>
      <c r="G3667" s="79">
        <v>0</v>
      </c>
      <c r="H3667" s="133">
        <v>116.20127868652344</v>
      </c>
      <c r="I3667" s="134">
        <v>77.109153747558594</v>
      </c>
      <c r="J3667" s="105">
        <v>105.62330627441406</v>
      </c>
      <c r="K3667" s="96">
        <f>msoa_calculations5[[#This Row],[ Pop20]]/SUMIF(msoa_calculations5[ICB26],msoa_calculations5[[#This Row],[ICB26]],msoa_calculations5[[ Pop20]])</f>
        <v>2.4533934850394746E-3</v>
      </c>
      <c r="L3667" s="98" cm="1">
        <f t="array" ref="L3667">msoa_calculations5[[#This Row],[ Estimated case time (see and convey)]]*msoa_calculations5[[#This Row],[Population share of ICB]:[Population share of ICB]]</f>
        <v>0.28508746008277297</v>
      </c>
      <c r="M3667" s="98" cm="1">
        <f t="array" ref="M3667">msoa_calculations5[[#This Row],[Estimated case time (see and treat)]]*msoa_calculations5[[#This Row],[Population share of ICB]:[Population share of ICB]]</f>
        <v>0.18917909544116746</v>
      </c>
      <c r="N3667" s="94" cm="1">
        <f t="array" ref="N3667">msoa_calculations5[[#This Row],[Weighted estimate]]*msoa_calculations5[[#This Row],[Population share of ICB]:[Population share of ICB]]</f>
        <v>0.25913553148197654</v>
      </c>
    </row>
    <row r="3668" spans="1:14">
      <c r="A3668" s="63" t="s">
        <v>7402</v>
      </c>
      <c r="B3668" s="63" t="s">
        <v>13721</v>
      </c>
      <c r="C3668" s="63" t="s">
        <v>13814</v>
      </c>
      <c r="D3668" s="63" t="s">
        <v>13835</v>
      </c>
      <c r="E3668" s="72">
        <v>7114</v>
      </c>
      <c r="F3668" s="64">
        <v>1</v>
      </c>
      <c r="G3668" s="79">
        <v>0</v>
      </c>
      <c r="H3668" s="133">
        <v>120.37062072753906</v>
      </c>
      <c r="I3668" s="134">
        <v>76.972175598144531</v>
      </c>
      <c r="J3668" s="105">
        <v>108.62739562988281</v>
      </c>
      <c r="K3668" s="96">
        <f>msoa_calculations5[[#This Row],[ Pop20]]/SUMIF(msoa_calculations5[ICB26],msoa_calculations5[[#This Row],[ICB26]],msoa_calculations5[[ Pop20]])</f>
        <v>2.3598487361507331E-3</v>
      </c>
      <c r="L3668" s="98" cm="1">
        <f t="array" ref="L3668">msoa_calculations5[[#This Row],[ Estimated case time (see and convey)]]*msoa_calculations5[[#This Row],[Population share of ICB]:[Population share of ICB]]</f>
        <v>0.28405645719356232</v>
      </c>
      <c r="M3668" s="98" cm="1">
        <f t="array" ref="M3668">msoa_calculations5[[#This Row],[Estimated case time (see and treat)]]*msoa_calculations5[[#This Row],[Population share of ICB]:[Population share of ICB]]</f>
        <v>0.18164269130405367</v>
      </c>
      <c r="N3668" s="94" cm="1">
        <f t="array" ref="N3668">msoa_calculations5[[#This Row],[Weighted estimate]]*msoa_calculations5[[#This Row],[Population share of ICB]:[Population share of ICB]]</f>
        <v>0.2563442222885246</v>
      </c>
    </row>
    <row r="3669" spans="1:14">
      <c r="A3669" s="63" t="s">
        <v>7400</v>
      </c>
      <c r="B3669" s="63" t="s">
        <v>13721</v>
      </c>
      <c r="C3669" s="63" t="s">
        <v>13814</v>
      </c>
      <c r="D3669" s="63" t="s">
        <v>13835</v>
      </c>
      <c r="E3669" s="72">
        <v>11083</v>
      </c>
      <c r="F3669" s="64">
        <v>1</v>
      </c>
      <c r="G3669" s="79">
        <v>0</v>
      </c>
      <c r="H3669" s="133">
        <v>110.01387786865234</v>
      </c>
      <c r="I3669" s="134">
        <v>74.297073364257813</v>
      </c>
      <c r="J3669" s="105">
        <v>100.34923553466797</v>
      </c>
      <c r="K3669" s="96">
        <f>msoa_calculations5[[#This Row],[ Pop20]]/SUMIF(msoa_calculations5[ICB26],msoa_calculations5[[#This Row],[ICB26]],msoa_calculations5[[ Pop20]])</f>
        <v>3.6764413189146155E-3</v>
      </c>
      <c r="L3669" s="98" cm="1">
        <f t="array" ref="L3669">msoa_calculations5[[#This Row],[ Estimated case time (see and convey)]]*msoa_calculations5[[#This Row],[Population share of ICB]:[Population share of ICB]]</f>
        <v>0.40445956625033963</v>
      </c>
      <c r="M3669" s="98" cm="1">
        <f t="array" ref="M3669">msoa_calculations5[[#This Row],[Estimated case time (see and treat)]]*msoa_calculations5[[#This Row],[Population share of ICB]:[Population share of ICB]]</f>
        <v>0.27314883039078797</v>
      </c>
      <c r="N3669" s="94" cm="1">
        <f t="array" ref="N3669">msoa_calculations5[[#This Row],[Weighted estimate]]*msoa_calculations5[[#This Row],[Population share of ICB]:[Population share of ICB]]</f>
        <v>0.36892807584114812</v>
      </c>
    </row>
    <row r="3670" spans="1:14">
      <c r="A3670" s="63" t="s">
        <v>7398</v>
      </c>
      <c r="B3670" s="63" t="s">
        <v>13721</v>
      </c>
      <c r="C3670" s="63" t="s">
        <v>13814</v>
      </c>
      <c r="D3670" s="63" t="s">
        <v>13835</v>
      </c>
      <c r="E3670" s="72">
        <v>11271</v>
      </c>
      <c r="F3670" s="64">
        <v>1</v>
      </c>
      <c r="G3670" s="79">
        <v>0</v>
      </c>
      <c r="H3670" s="133">
        <v>95.892227172851563</v>
      </c>
      <c r="I3670" s="134">
        <v>67.526336669921875</v>
      </c>
      <c r="J3670" s="105">
        <v>88.2166748046875</v>
      </c>
      <c r="K3670" s="96">
        <f>msoa_calculations5[[#This Row],[ Pop20]]/SUMIF(msoa_calculations5[ICB26],msoa_calculations5[[#This Row],[ICB26]],msoa_calculations5[[ Pop20]])</f>
        <v>3.7388044848404431E-3</v>
      </c>
      <c r="L3670" s="98" cm="1">
        <f t="array" ref="L3670">msoa_calculations5[[#This Row],[ Estimated case time (see and convey)]]*msoa_calculations5[[#This Row],[Population share of ICB]:[Population share of ICB]]</f>
        <v>0.35852228901519601</v>
      </c>
      <c r="M3670" s="98" cm="1">
        <f t="array" ref="M3670">msoa_calculations5[[#This Row],[Estimated case time (see and treat)]]*msoa_calculations5[[#This Row],[Population share of ICB]:[Population share of ICB]]</f>
        <v>0.2524677703863496</v>
      </c>
      <c r="N3670" s="94" cm="1">
        <f t="array" ref="N3670">msoa_calculations5[[#This Row],[Weighted estimate]]*msoa_calculations5[[#This Row],[Population share of ICB]:[Population share of ICB]]</f>
        <v>0.32982489939747656</v>
      </c>
    </row>
    <row r="3671" spans="1:14">
      <c r="A3671" s="63" t="s">
        <v>7396</v>
      </c>
      <c r="B3671" s="63" t="s">
        <v>13721</v>
      </c>
      <c r="C3671" s="63" t="s">
        <v>13814</v>
      </c>
      <c r="D3671" s="63" t="s">
        <v>13835</v>
      </c>
      <c r="E3671" s="72">
        <v>5629</v>
      </c>
      <c r="F3671" s="64">
        <v>1</v>
      </c>
      <c r="G3671" s="79">
        <v>0</v>
      </c>
      <c r="H3671" s="133">
        <v>102.73272705078125</v>
      </c>
      <c r="I3671" s="134">
        <v>72.256790161132813</v>
      </c>
      <c r="J3671" s="105">
        <v>94.486213684082031</v>
      </c>
      <c r="K3671" s="96">
        <f>msoa_calculations5[[#This Row],[ Pop20]]/SUMIF(msoa_calculations5[ICB26],msoa_calculations5[[#This Row],[ICB26]],msoa_calculations5[[ Pop20]])</f>
        <v>1.8672460691302329E-3</v>
      </c>
      <c r="L3671" s="98" cm="1">
        <f t="array" ref="L3671">msoa_calculations5[[#This Row],[ Estimated case time (see and convey)]]*msoa_calculations5[[#This Row],[Population share of ICB]:[Population share of ICB]]</f>
        <v>0.19182728075660044</v>
      </c>
      <c r="M3671" s="98" cm="1">
        <f t="array" ref="M3671">msoa_calculations5[[#This Row],[Estimated case time (see and treat)]]*msoa_calculations5[[#This Row],[Population share of ICB]:[Population share of ICB]]</f>
        <v>0.13492120739634333</v>
      </c>
      <c r="N3671" s="94" cm="1">
        <f t="array" ref="N3671">msoa_calculations5[[#This Row],[Weighted estimate]]*msoa_calculations5[[#This Row],[Population share of ICB]:[Population share of ICB]]</f>
        <v>0.1764290110886014</v>
      </c>
    </row>
    <row r="3672" spans="1:14">
      <c r="A3672" s="63" t="s">
        <v>7394</v>
      </c>
      <c r="B3672" s="63" t="s">
        <v>13721</v>
      </c>
      <c r="C3672" s="63" t="s">
        <v>13814</v>
      </c>
      <c r="D3672" s="63" t="s">
        <v>13835</v>
      </c>
      <c r="E3672" s="72">
        <v>8221</v>
      </c>
      <c r="F3672" s="64">
        <v>1</v>
      </c>
      <c r="G3672" s="79">
        <v>0</v>
      </c>
      <c r="H3672" s="133">
        <v>106.76008605957031</v>
      </c>
      <c r="I3672" s="134">
        <v>73.5120849609375</v>
      </c>
      <c r="J3672" s="105">
        <v>97.763481140136719</v>
      </c>
      <c r="K3672" s="96">
        <f>msoa_calculations5[[#This Row],[ Pop20]]/SUMIF(msoa_calculations5[ICB26],msoa_calculations5[[#This Row],[ICB26]],msoa_calculations5[[ Pop20]])</f>
        <v>2.7270616333841969E-3</v>
      </c>
      <c r="L3672" s="98" cm="1">
        <f t="array" ref="L3672">msoa_calculations5[[#This Row],[ Estimated case time (see and convey)]]*msoa_calculations5[[#This Row],[Population share of ICB]:[Population share of ICB]]</f>
        <v>0.29114133466984926</v>
      </c>
      <c r="M3672" s="98" cm="1">
        <f t="array" ref="M3672">msoa_calculations5[[#This Row],[Estimated case time (see and treat)]]*msoa_calculations5[[#This Row],[Population share of ICB]:[Population share of ICB]]</f>
        <v>0.20047198648705208</v>
      </c>
      <c r="N3672" s="94" cm="1">
        <f t="array" ref="N3672">msoa_calculations5[[#This Row],[Weighted estimate]]*msoa_calculations5[[#This Row],[Population share of ICB]:[Population share of ICB]]</f>
        <v>0.26660703856334639</v>
      </c>
    </row>
    <row r="3673" spans="1:14">
      <c r="A3673" s="63" t="s">
        <v>7392</v>
      </c>
      <c r="B3673" s="63" t="s">
        <v>13721</v>
      </c>
      <c r="C3673" s="63" t="s">
        <v>13814</v>
      </c>
      <c r="D3673" s="63" t="s">
        <v>13835</v>
      </c>
      <c r="E3673" s="72">
        <v>6989</v>
      </c>
      <c r="F3673" s="64">
        <v>1</v>
      </c>
      <c r="G3673" s="79">
        <v>0</v>
      </c>
      <c r="H3673" s="133">
        <v>101.70794677734375</v>
      </c>
      <c r="I3673" s="134">
        <v>71.568702697753906</v>
      </c>
      <c r="J3673" s="105">
        <v>93.552543640136719</v>
      </c>
      <c r="K3673" s="96">
        <f>msoa_calculations5[[#This Row],[ Pop20]]/SUMIF(msoa_calculations5[ICB26],msoa_calculations5[[#This Row],[ICB26]],msoa_calculations5[[ Pop20]])</f>
        <v>2.3183838651894117E-3</v>
      </c>
      <c r="L3673" s="98" cm="1">
        <f t="array" ref="L3673">msoa_calculations5[[#This Row],[ Estimated case time (see and convey)]]*msoa_calculations5[[#This Row],[Population share of ICB]:[Population share of ICB]]</f>
        <v>0.23579806277013718</v>
      </c>
      <c r="M3673" s="98" cm="1">
        <f t="array" ref="M3673">msoa_calculations5[[#This Row],[Estimated case time (see and treat)]]*msoa_calculations5[[#This Row],[Population share of ICB]:[Population share of ICB]]</f>
        <v>0.16592372558701057</v>
      </c>
      <c r="N3673" s="94" cm="1">
        <f t="array" ref="N3673">msoa_calculations5[[#This Row],[Weighted estimate]]*msoa_calculations5[[#This Row],[Population share of ICB]:[Population share of ICB]]</f>
        <v>0.21689070772272129</v>
      </c>
    </row>
    <row r="3674" spans="1:14">
      <c r="A3674" s="63" t="s">
        <v>7390</v>
      </c>
      <c r="B3674" s="63" t="s">
        <v>13721</v>
      </c>
      <c r="C3674" s="63" t="s">
        <v>13814</v>
      </c>
      <c r="D3674" s="63" t="s">
        <v>13835</v>
      </c>
      <c r="E3674" s="72">
        <v>6631</v>
      </c>
      <c r="F3674" s="64">
        <v>1</v>
      </c>
      <c r="G3674" s="79">
        <v>0</v>
      </c>
      <c r="H3674" s="133">
        <v>101.71372222900391</v>
      </c>
      <c r="I3674" s="134">
        <v>71.493942260742188</v>
      </c>
      <c r="J3674" s="105">
        <v>93.536521911621094</v>
      </c>
      <c r="K3674" s="96">
        <f>msoa_calculations5[[#This Row],[ Pop20]]/SUMIF(msoa_calculations5[ICB26],msoa_calculations5[[#This Row],[ICB26]],msoa_calculations5[[ Pop20]])</f>
        <v>2.1996284747561865E-3</v>
      </c>
      <c r="L3674" s="98" cm="1">
        <f t="array" ref="L3674">msoa_calculations5[[#This Row],[ Estimated case time (see and convey)]]*msoa_calculations5[[#This Row],[Population share of ICB]:[Population share of ICB]]</f>
        <v>0.22373239968835829</v>
      </c>
      <c r="M3674" s="98" cm="1">
        <f t="array" ref="M3674">msoa_calculations5[[#This Row],[Estimated case time (see and treat)]]*msoa_calculations5[[#This Row],[Population share of ICB]:[Population share of ICB]]</f>
        <v>0.15726011116930319</v>
      </c>
      <c r="N3674" s="94" cm="1">
        <f t="array" ref="N3674">msoa_calculations5[[#This Row],[Weighted estimate]]*msoa_calculations5[[#This Row],[Population share of ICB]:[Population share of ICB]]</f>
        <v>0.20574559702645773</v>
      </c>
    </row>
    <row r="3675" spans="1:14">
      <c r="A3675" s="63" t="s">
        <v>7388</v>
      </c>
      <c r="B3675" s="63" t="s">
        <v>13721</v>
      </c>
      <c r="C3675" s="63" t="s">
        <v>13814</v>
      </c>
      <c r="D3675" s="63" t="s">
        <v>13835</v>
      </c>
      <c r="E3675" s="72">
        <v>9558</v>
      </c>
      <c r="F3675" s="64">
        <v>1</v>
      </c>
      <c r="G3675" s="79">
        <v>0</v>
      </c>
      <c r="H3675" s="133">
        <v>106.57710266113281</v>
      </c>
      <c r="I3675" s="134">
        <v>72.931037902832031</v>
      </c>
      <c r="J3675" s="105">
        <v>97.472785949707031</v>
      </c>
      <c r="K3675" s="96">
        <f>msoa_calculations5[[#This Row],[ Pop20]]/SUMIF(msoa_calculations5[ICB26],msoa_calculations5[[#This Row],[ICB26]],msoa_calculations5[[ Pop20]])</f>
        <v>3.1705698931864925E-3</v>
      </c>
      <c r="L3675" s="98" cm="1">
        <f t="array" ref="L3675">msoa_calculations5[[#This Row],[ Estimated case time (see and convey)]]*msoa_calculations5[[#This Row],[Population share of ICB]:[Population share of ICB]]</f>
        <v>0.3379101530004337</v>
      </c>
      <c r="M3675" s="98" cm="1">
        <f t="array" ref="M3675">msoa_calculations5[[#This Row],[Estimated case time (see and treat)]]*msoa_calculations5[[#This Row],[Population share of ICB]:[Population share of ICB]]</f>
        <v>0.23123295305356217</v>
      </c>
      <c r="N3675" s="94" cm="1">
        <f t="array" ref="N3675">msoa_calculations5[[#This Row],[Weighted estimate]]*msoa_calculations5[[#This Row],[Population share of ICB]:[Population share of ICB]]</f>
        <v>0.30904428053715244</v>
      </c>
    </row>
    <row r="3676" spans="1:14">
      <c r="A3676" s="63" t="s">
        <v>7386</v>
      </c>
      <c r="B3676" s="63" t="s">
        <v>13721</v>
      </c>
      <c r="C3676" s="63" t="s">
        <v>13814</v>
      </c>
      <c r="D3676" s="63" t="s">
        <v>13835</v>
      </c>
      <c r="E3676" s="72">
        <v>5855</v>
      </c>
      <c r="F3676" s="64">
        <v>1</v>
      </c>
      <c r="G3676" s="79">
        <v>0</v>
      </c>
      <c r="H3676" s="133">
        <v>104.45259094238281</v>
      </c>
      <c r="I3676" s="134">
        <v>72.74993896484375</v>
      </c>
      <c r="J3676" s="105">
        <v>95.8741455078125</v>
      </c>
      <c r="K3676" s="96">
        <f>msoa_calculations5[[#This Row],[ Pop20]]/SUMIF(msoa_calculations5[ICB26],msoa_calculations5[[#This Row],[ICB26]],msoa_calculations5[[ Pop20]])</f>
        <v>1.9422145558283023E-3</v>
      </c>
      <c r="L3676" s="98" cm="1">
        <f t="array" ref="L3676">msoa_calculations5[[#This Row],[ Estimated case time (see and convey)]]*msoa_calculations5[[#This Row],[Population share of ICB]:[Population share of ICB]]</f>
        <v>0.20286934252227537</v>
      </c>
      <c r="M3676" s="98" cm="1">
        <f t="array" ref="M3676">msoa_calculations5[[#This Row],[Estimated case time (see and treat)]]*msoa_calculations5[[#This Row],[Population share of ICB]:[Population share of ICB]]</f>
        <v>0.14129599039314011</v>
      </c>
      <c r="N3676" s="94" cm="1">
        <f t="array" ref="N3676">msoa_calculations5[[#This Row],[Weighted estimate]]*msoa_calculations5[[#This Row],[Population share of ICB]:[Population share of ICB]]</f>
        <v>0.18620816093287407</v>
      </c>
    </row>
    <row r="3677" spans="1:14">
      <c r="A3677" s="63" t="s">
        <v>7384</v>
      </c>
      <c r="B3677" s="63" t="s">
        <v>13721</v>
      </c>
      <c r="C3677" s="63" t="s">
        <v>13814</v>
      </c>
      <c r="D3677" s="63" t="s">
        <v>13835</v>
      </c>
      <c r="E3677" s="72">
        <v>9287</v>
      </c>
      <c r="F3677" s="64">
        <v>1</v>
      </c>
      <c r="G3677" s="79">
        <v>0</v>
      </c>
      <c r="H3677" s="133">
        <v>87.342842102050781</v>
      </c>
      <c r="I3677" s="134">
        <v>61.2816162109375</v>
      </c>
      <c r="J3677" s="105">
        <v>80.290908813476563</v>
      </c>
      <c r="K3677" s="96">
        <f>msoa_calculations5[[#This Row],[ Pop20]]/SUMIF(msoa_calculations5[ICB26],msoa_calculations5[[#This Row],[ICB26]],msoa_calculations5[[ Pop20]])</f>
        <v>3.0806740529423474E-3</v>
      </c>
      <c r="L3677" s="98" cm="1">
        <f t="array" ref="L3677">msoa_calculations5[[#This Row],[ Estimated case time (see and convey)]]*msoa_calculations5[[#This Row],[Population share of ICB]:[Population share of ICB]]</f>
        <v>0.26907482737402827</v>
      </c>
      <c r="M3677" s="98" cm="1">
        <f t="array" ref="M3677">msoa_calculations5[[#This Row],[Estimated case time (see and treat)]]*msoa_calculations5[[#This Row],[Population share of ICB]:[Population share of ICB]]</f>
        <v>0.18878868498340629</v>
      </c>
      <c r="N3677" s="94" cm="1">
        <f t="array" ref="N3677">msoa_calculations5[[#This Row],[Weighted estimate]]*msoa_calculations5[[#This Row],[Population share of ICB]:[Population share of ICB]]</f>
        <v>0.24735011946883728</v>
      </c>
    </row>
    <row r="3678" spans="1:14">
      <c r="A3678" s="63" t="s">
        <v>7382</v>
      </c>
      <c r="B3678" s="63" t="s">
        <v>13721</v>
      </c>
      <c r="C3678" s="63" t="s">
        <v>13814</v>
      </c>
      <c r="D3678" s="63" t="s">
        <v>13835</v>
      </c>
      <c r="E3678" s="72">
        <v>5970</v>
      </c>
      <c r="F3678" s="64">
        <v>1</v>
      </c>
      <c r="G3678" s="79">
        <v>0</v>
      </c>
      <c r="H3678" s="133">
        <v>88.089286804199219</v>
      </c>
      <c r="I3678" s="134">
        <v>64.1708984375</v>
      </c>
      <c r="J3678" s="105">
        <v>81.6171875</v>
      </c>
      <c r="K3678" s="96">
        <f>msoa_calculations5[[#This Row],[ Pop20]]/SUMIF(msoa_calculations5[ICB26],msoa_calculations5[[#This Row],[ICB26]],msoa_calculations5[[ Pop20]])</f>
        <v>1.9803622371127182E-3</v>
      </c>
      <c r="L3678" s="98" cm="1">
        <f t="array" ref="L3678">msoa_calculations5[[#This Row],[ Estimated case time (see and convey)]]*msoa_calculations5[[#This Row],[Population share of ICB]:[Population share of ICB]]</f>
        <v>0.17444869708122782</v>
      </c>
      <c r="M3678" s="98" cm="1">
        <f t="array" ref="M3678">msoa_calculations5[[#This Row],[Estimated case time (see and treat)]]*msoa_calculations5[[#This Row],[Population share of ICB]:[Population share of ICB]]</f>
        <v>0.12708162398722053</v>
      </c>
      <c r="N3678" s="94" cm="1">
        <f t="array" ref="N3678">msoa_calculations5[[#This Row],[Weighted estimate]]*msoa_calculations5[[#This Row],[Population share of ICB]:[Population share of ICB]]</f>
        <v>0.16163159602434818</v>
      </c>
    </row>
    <row r="3679" spans="1:14">
      <c r="A3679" s="63" t="s">
        <v>7380</v>
      </c>
      <c r="B3679" s="63" t="s">
        <v>13721</v>
      </c>
      <c r="C3679" s="63" t="s">
        <v>13814</v>
      </c>
      <c r="D3679" s="63" t="s">
        <v>13835</v>
      </c>
      <c r="E3679" s="72">
        <v>10484</v>
      </c>
      <c r="F3679" s="64">
        <v>1</v>
      </c>
      <c r="G3679" s="79">
        <v>0</v>
      </c>
      <c r="H3679" s="133">
        <v>90.819953918457031</v>
      </c>
      <c r="I3679" s="134">
        <v>65.303703308105469</v>
      </c>
      <c r="J3679" s="105">
        <v>83.915489196777344</v>
      </c>
      <c r="K3679" s="96">
        <f>msoa_calculations5[[#This Row],[ Pop20]]/SUMIF(msoa_calculations5[ICB26],msoa_calculations5[[#This Row],[ICB26]],msoa_calculations5[[ Pop20]])</f>
        <v>3.4777416572679626E-3</v>
      </c>
      <c r="L3679" s="98" cm="1">
        <f t="array" ref="L3679">msoa_calculations5[[#This Row],[ Estimated case time (see and convey)]]*msoa_calculations5[[#This Row],[Population share of ICB]:[Population share of ICB]]</f>
        <v>0.31584833705337473</v>
      </c>
      <c r="M3679" s="98" cm="1">
        <f t="array" ref="M3679">msoa_calculations5[[#This Row],[Estimated case time (see and treat)]]*msoa_calculations5[[#This Row],[Population share of ICB]:[Population share of ICB]]</f>
        <v>0.22710940936846605</v>
      </c>
      <c r="N3679" s="94" cm="1">
        <f t="array" ref="N3679">msoa_calculations5[[#This Row],[Weighted estimate]]*msoa_calculations5[[#This Row],[Population share of ICB]:[Population share of ICB]]</f>
        <v>0.29183639246965226</v>
      </c>
    </row>
    <row r="3680" spans="1:14">
      <c r="A3680" s="63" t="s">
        <v>7378</v>
      </c>
      <c r="B3680" s="63" t="s">
        <v>13721</v>
      </c>
      <c r="C3680" s="63" t="s">
        <v>13814</v>
      </c>
      <c r="D3680" s="63" t="s">
        <v>13835</v>
      </c>
      <c r="E3680" s="72">
        <v>9692</v>
      </c>
      <c r="F3680" s="64">
        <v>1</v>
      </c>
      <c r="G3680" s="79">
        <v>0</v>
      </c>
      <c r="H3680" s="133">
        <v>94.039680480957031</v>
      </c>
      <c r="I3680" s="134">
        <v>66.443733215332031</v>
      </c>
      <c r="J3680" s="105">
        <v>86.572471618652344</v>
      </c>
      <c r="K3680" s="96">
        <f>msoa_calculations5[[#This Row],[ Pop20]]/SUMIF(msoa_calculations5[ICB26],msoa_calculations5[[#This Row],[ICB26]],msoa_calculations5[[ Pop20]])</f>
        <v>3.2150202348570291E-3</v>
      </c>
      <c r="L3680" s="98" cm="1">
        <f t="array" ref="L3680">msoa_calculations5[[#This Row],[ Estimated case time (see and convey)]]*msoa_calculations5[[#This Row],[Population share of ICB]:[Population share of ICB]]</f>
        <v>0.30233947562576646</v>
      </c>
      <c r="M3680" s="98" cm="1">
        <f t="array" ref="M3680">msoa_calculations5[[#This Row],[Estimated case time (see and treat)]]*msoa_calculations5[[#This Row],[Population share of ICB]:[Population share of ICB]]</f>
        <v>0.21361794676673457</v>
      </c>
      <c r="N3680" s="94" cm="1">
        <f t="array" ref="N3680">msoa_calculations5[[#This Row],[Weighted estimate]]*msoa_calculations5[[#This Row],[Population share of ICB]:[Population share of ICB]]</f>
        <v>0.27833224803555312</v>
      </c>
    </row>
    <row r="3681" spans="1:14">
      <c r="A3681" s="63" t="s">
        <v>7376</v>
      </c>
      <c r="B3681" s="63" t="s">
        <v>13721</v>
      </c>
      <c r="C3681" s="63" t="s">
        <v>13814</v>
      </c>
      <c r="D3681" s="63" t="s">
        <v>13835</v>
      </c>
      <c r="E3681" s="72">
        <v>10731</v>
      </c>
      <c r="F3681" s="64">
        <v>1</v>
      </c>
      <c r="G3681" s="79">
        <v>0</v>
      </c>
      <c r="H3681" s="133">
        <v>85.509544372558594</v>
      </c>
      <c r="I3681" s="134">
        <v>60.346916198730469</v>
      </c>
      <c r="J3681" s="105">
        <v>78.700767517089844</v>
      </c>
      <c r="K3681" s="96">
        <f>msoa_calculations5[[#This Row],[ Pop20]]/SUMIF(msoa_calculations5[ICB26],msoa_calculations5[[#This Row],[ICB26]],msoa_calculations5[[ Pop20]])</f>
        <v>3.5596762422875341E-3</v>
      </c>
      <c r="L3681" s="98" cm="1">
        <f t="array" ref="L3681">msoa_calculations5[[#This Row],[ Estimated case time (see and convey)]]*msoa_calculations5[[#This Row],[Population share of ICB]:[Population share of ICB]]</f>
        <v>0.30438629359182856</v>
      </c>
      <c r="M3681" s="98" cm="1">
        <f t="array" ref="M3681">msoa_calculations5[[#This Row],[Estimated case time (see and treat)]]*msoa_calculations5[[#This Row],[Population share of ICB]:[Population share of ICB]]</f>
        <v>0.21481548388793759</v>
      </c>
      <c r="N3681" s="94" cm="1">
        <f t="array" ref="N3681">msoa_calculations5[[#This Row],[Weighted estimate]]*msoa_calculations5[[#This Row],[Population share of ICB]:[Population share of ICB]]</f>
        <v>0.28014925238037919</v>
      </c>
    </row>
    <row r="3682" spans="1:14">
      <c r="A3682" s="63" t="s">
        <v>7374</v>
      </c>
      <c r="B3682" s="63" t="s">
        <v>13721</v>
      </c>
      <c r="C3682" s="63" t="s">
        <v>13814</v>
      </c>
      <c r="D3682" s="63" t="s">
        <v>13835</v>
      </c>
      <c r="E3682" s="72">
        <v>7330</v>
      </c>
      <c r="F3682" s="64">
        <v>1</v>
      </c>
      <c r="G3682" s="79">
        <v>0</v>
      </c>
      <c r="H3682" s="133">
        <v>97.020011901855469</v>
      </c>
      <c r="I3682" s="134">
        <v>69.447723388671875</v>
      </c>
      <c r="J3682" s="105">
        <v>89.5592041015625</v>
      </c>
      <c r="K3682" s="96">
        <f>msoa_calculations5[[#This Row],[ Pop20]]/SUMIF(msoa_calculations5[ICB26],msoa_calculations5[[#This Row],[ICB26]],msoa_calculations5[[ Pop20]])</f>
        <v>2.4315000331718967E-3</v>
      </c>
      <c r="L3682" s="98" cm="1">
        <f t="array" ref="L3682">msoa_calculations5[[#This Row],[ Estimated case time (see and convey)]]*msoa_calculations5[[#This Row],[Population share of ICB]:[Population share of ICB]]</f>
        <v>0.23590416215769938</v>
      </c>
      <c r="M3682" s="98" cm="1">
        <f t="array" ref="M3682">msoa_calculations5[[#This Row],[Estimated case time (see and treat)]]*msoa_calculations5[[#This Row],[Population share of ICB]:[Population share of ICB]]</f>
        <v>0.16886214172326838</v>
      </c>
      <c r="N3682" s="94" cm="1">
        <f t="array" ref="N3682">msoa_calculations5[[#This Row],[Weighted estimate]]*msoa_calculations5[[#This Row],[Population share of ICB]:[Population share of ICB]]</f>
        <v>0.2177632077437979</v>
      </c>
    </row>
    <row r="3683" spans="1:14">
      <c r="A3683" s="63" t="s">
        <v>7372</v>
      </c>
      <c r="B3683" s="63" t="s">
        <v>13721</v>
      </c>
      <c r="C3683" s="63" t="s">
        <v>13814</v>
      </c>
      <c r="D3683" s="63" t="s">
        <v>13835</v>
      </c>
      <c r="E3683" s="72">
        <v>7442</v>
      </c>
      <c r="F3683" s="64">
        <v>1</v>
      </c>
      <c r="G3683" s="79">
        <v>0</v>
      </c>
      <c r="H3683" s="133">
        <v>90.587753295898438</v>
      </c>
      <c r="I3683" s="134">
        <v>64.523162841796875</v>
      </c>
      <c r="J3683" s="105">
        <v>83.534912109375</v>
      </c>
      <c r="K3683" s="96">
        <f>msoa_calculations5[[#This Row],[ Pop20]]/SUMIF(msoa_calculations5[ICB26],msoa_calculations5[[#This Row],[ICB26]],msoa_calculations5[[ Pop20]])</f>
        <v>2.468652557553241E-3</v>
      </c>
      <c r="L3683" s="98" cm="1">
        <f t="array" ref="L3683">msoa_calculations5[[#This Row],[ Estimated case time (see and convey)]]*msoa_calculations5[[#This Row],[Population share of ICB]:[Population share of ICB]]</f>
        <v>0.22362968885692172</v>
      </c>
      <c r="M3683" s="98" cm="1">
        <f t="array" ref="M3683">msoa_calculations5[[#This Row],[Estimated case time (see and treat)]]*msoa_calculations5[[#This Row],[Population share of ICB]:[Population share of ICB]]</f>
        <v>0.15928527097082609</v>
      </c>
      <c r="N3683" s="94" cm="1">
        <f t="array" ref="N3683">msoa_calculations5[[#This Row],[Weighted estimate]]*msoa_calculations5[[#This Row],[Population share of ICB]:[Population share of ICB]]</f>
        <v>0.2062186744237938</v>
      </c>
    </row>
    <row r="3684" spans="1:14">
      <c r="A3684" s="63" t="s">
        <v>7370</v>
      </c>
      <c r="B3684" s="63" t="s">
        <v>13721</v>
      </c>
      <c r="C3684" s="63" t="s">
        <v>13814</v>
      </c>
      <c r="D3684" s="63" t="s">
        <v>13835</v>
      </c>
      <c r="E3684" s="72">
        <v>6463</v>
      </c>
      <c r="F3684" s="64">
        <v>1</v>
      </c>
      <c r="G3684" s="79">
        <v>0</v>
      </c>
      <c r="H3684" s="133">
        <v>103.85823822021484</v>
      </c>
      <c r="I3684" s="134">
        <v>72.757835388183594</v>
      </c>
      <c r="J3684" s="105">
        <v>95.4427490234375</v>
      </c>
      <c r="K3684" s="96">
        <f>msoa_calculations5[[#This Row],[ Pop20]]/SUMIF(msoa_calculations5[ICB26],msoa_calculations5[[#This Row],[ICB26]],msoa_calculations5[[ Pop20]])</f>
        <v>2.1438996881841706E-3</v>
      </c>
      <c r="L3684" s="98" cm="1">
        <f t="array" ref="L3684">msoa_calculations5[[#This Row],[ Estimated case time (see and convey)]]*msoa_calculations5[[#This Row],[Population share of ICB]:[Population share of ICB]]</f>
        <v>0.22266164453567591</v>
      </c>
      <c r="M3684" s="98" cm="1">
        <f t="array" ref="M3684">msoa_calculations5[[#This Row],[Estimated case time (see and treat)]]*msoa_calculations5[[#This Row],[Population share of ICB]:[Population share of ICB]]</f>
        <v>0.15598550060168201</v>
      </c>
      <c r="N3684" s="94" cm="1">
        <f t="array" ref="N3684">msoa_calculations5[[#This Row],[Weighted estimate]]*msoa_calculations5[[#This Row],[Population share of ICB]:[Population share of ICB]]</f>
        <v>0.20461967987078772</v>
      </c>
    </row>
    <row r="3685" spans="1:14">
      <c r="A3685" s="63" t="s">
        <v>7368</v>
      </c>
      <c r="B3685" s="63" t="s">
        <v>13721</v>
      </c>
      <c r="C3685" s="63" t="s">
        <v>13814</v>
      </c>
      <c r="D3685" s="63" t="s">
        <v>13835</v>
      </c>
      <c r="E3685" s="72">
        <v>9821</v>
      </c>
      <c r="F3685" s="64">
        <v>1</v>
      </c>
      <c r="G3685" s="79">
        <v>0</v>
      </c>
      <c r="H3685" s="133">
        <v>97.758987426757813</v>
      </c>
      <c r="I3685" s="134">
        <v>70.140060424804688</v>
      </c>
      <c r="J3685" s="105">
        <v>90.285560607910156</v>
      </c>
      <c r="K3685" s="96">
        <f>msoa_calculations5[[#This Row],[ Pop20]]/SUMIF(msoa_calculations5[ICB26],msoa_calculations5[[#This Row],[ICB26]],msoa_calculations5[[ Pop20]])</f>
        <v>3.257811981689113E-3</v>
      </c>
      <c r="L3685" s="98" cm="1">
        <f t="array" ref="L3685">msoa_calculations5[[#This Row],[ Estimated case time (see and convey)]]*msoa_calculations5[[#This Row],[Population share of ICB]:[Population share of ICB]]</f>
        <v>0.31848040055668697</v>
      </c>
      <c r="M3685" s="98" cm="1">
        <f t="array" ref="M3685">msoa_calculations5[[#This Row],[Estimated case time (see and treat)]]*msoa_calculations5[[#This Row],[Population share of ICB]:[Population share of ICB]]</f>
        <v>0.22850312924832708</v>
      </c>
      <c r="N3685" s="94" cm="1">
        <f t="array" ref="N3685">msoa_calculations5[[#This Row],[Weighted estimate]]*msoa_calculations5[[#This Row],[Population share of ICB]:[Population share of ICB]]</f>
        <v>0.2941333811219683</v>
      </c>
    </row>
    <row r="3686" spans="1:14">
      <c r="A3686" s="63" t="s">
        <v>7366</v>
      </c>
      <c r="B3686" s="63" t="s">
        <v>13721</v>
      </c>
      <c r="C3686" s="63" t="s">
        <v>13814</v>
      </c>
      <c r="D3686" s="63" t="s">
        <v>13835</v>
      </c>
      <c r="E3686" s="72">
        <v>7419</v>
      </c>
      <c r="F3686" s="64">
        <v>1</v>
      </c>
      <c r="G3686" s="79">
        <v>0</v>
      </c>
      <c r="H3686" s="133">
        <v>96.92218017578125</v>
      </c>
      <c r="I3686" s="134">
        <v>69.151016235351563</v>
      </c>
      <c r="J3686" s="105">
        <v>89.407554626464844</v>
      </c>
      <c r="K3686" s="96">
        <f>msoa_calculations5[[#This Row],[ Pop20]]/SUMIF(msoa_calculations5[ICB26],msoa_calculations5[[#This Row],[ICB26]],msoa_calculations5[[ Pop20]])</f>
        <v>2.4610230212963576E-3</v>
      </c>
      <c r="L3686" s="98" cm="1">
        <f t="array" ref="L3686">msoa_calculations5[[#This Row],[ Estimated case time (see and convey)]]*msoa_calculations5[[#This Row],[Population share of ICB]:[Population share of ICB]]</f>
        <v>0.23852771668683109</v>
      </c>
      <c r="M3686" s="98" cm="1">
        <f t="array" ref="M3686">msoa_calculations5[[#This Row],[Estimated case time (see and treat)]]*msoa_calculations5[[#This Row],[Population share of ICB]:[Population share of ICB]]</f>
        <v>0.17018224290123837</v>
      </c>
      <c r="N3686" s="94" cm="1">
        <f t="array" ref="N3686">msoa_calculations5[[#This Row],[Weighted estimate]]*msoa_calculations5[[#This Row],[Population share of ICB]:[Population share of ICB]]</f>
        <v>0.22003405021354164</v>
      </c>
    </row>
    <row r="3687" spans="1:14">
      <c r="A3687" s="63" t="s">
        <v>7364</v>
      </c>
      <c r="B3687" s="63" t="s">
        <v>13721</v>
      </c>
      <c r="C3687" s="63" t="s">
        <v>13814</v>
      </c>
      <c r="D3687" s="63" t="s">
        <v>13835</v>
      </c>
      <c r="E3687" s="72">
        <v>10443</v>
      </c>
      <c r="F3687" s="64">
        <v>1</v>
      </c>
      <c r="G3687" s="79">
        <v>0</v>
      </c>
      <c r="H3687" s="133">
        <v>102.8875732421875</v>
      </c>
      <c r="I3687" s="134">
        <v>71.010025024414063</v>
      </c>
      <c r="J3687" s="105">
        <v>94.261802673339844</v>
      </c>
      <c r="K3687" s="96">
        <f>msoa_calculations5[[#This Row],[ Pop20]]/SUMIF(msoa_calculations5[ICB26],msoa_calculations5[[#This Row],[ICB26]],msoa_calculations5[[ Pop20]])</f>
        <v>3.4641411795926489E-3</v>
      </c>
      <c r="L3687" s="98" cm="1">
        <f t="array" ref="L3687">msoa_calculations5[[#This Row],[ Estimated case time (see and convey)]]*msoa_calculations5[[#This Row],[Population share of ICB]:[Population share of ICB]]</f>
        <v>0.35641707933661648</v>
      </c>
      <c r="M3687" s="98" cm="1">
        <f t="array" ref="M3687">msoa_calculations5[[#This Row],[Estimated case time (see and treat)]]*msoa_calculations5[[#This Row],[Population share of ICB]:[Population share of ICB]]</f>
        <v>0.24598875185097724</v>
      </c>
      <c r="N3687" s="94" cm="1">
        <f t="array" ref="N3687">msoa_calculations5[[#This Row],[Weighted estimate]]*msoa_calculations5[[#This Row],[Population share of ICB]:[Population share of ICB]]</f>
        <v>0.32653619230335301</v>
      </c>
    </row>
    <row r="3688" spans="1:14">
      <c r="A3688" s="63" t="s">
        <v>7362</v>
      </c>
      <c r="B3688" s="63" t="s">
        <v>13721</v>
      </c>
      <c r="C3688" s="63" t="s">
        <v>13814</v>
      </c>
      <c r="D3688" s="63" t="s">
        <v>13835</v>
      </c>
      <c r="E3688" s="72">
        <v>6525</v>
      </c>
      <c r="F3688" s="64">
        <v>1</v>
      </c>
      <c r="G3688" s="79">
        <v>0</v>
      </c>
      <c r="H3688" s="133">
        <v>99.681991577148438</v>
      </c>
      <c r="I3688" s="134">
        <v>70.186737060546875</v>
      </c>
      <c r="J3688" s="105">
        <v>91.700843811035156</v>
      </c>
      <c r="K3688" s="96">
        <f>msoa_calculations5[[#This Row],[ Pop20]]/SUMIF(msoa_calculations5[ICB26],msoa_calculations5[[#This Row],[ICB26]],msoa_calculations5[[ Pop20]])</f>
        <v>2.164466264180986E-3</v>
      </c>
      <c r="L3688" s="98" cm="1">
        <f t="array" ref="L3688">msoa_calculations5[[#This Row],[ Estimated case time (see and convey)]]*msoa_calculations5[[#This Row],[Population share of ICB]:[Population share of ICB]]</f>
        <v>0.215758307915111</v>
      </c>
      <c r="M3688" s="98" cm="1">
        <f t="array" ref="M3688">msoa_calculations5[[#This Row],[Estimated case time (see and treat)]]*msoa_calculations5[[#This Row],[Population share of ICB]:[Population share of ICB]]</f>
        <v>0.15191682456049505</v>
      </c>
      <c r="N3688" s="94" cm="1">
        <f t="array" ref="N3688">msoa_calculations5[[#This Row],[Weighted estimate]]*msoa_calculations5[[#This Row],[Population share of ICB]:[Population share of ICB]]</f>
        <v>0.19848338282591535</v>
      </c>
    </row>
    <row r="3689" spans="1:14">
      <c r="A3689" s="63" t="s">
        <v>7360</v>
      </c>
      <c r="B3689" s="63" t="s">
        <v>13721</v>
      </c>
      <c r="C3689" s="63" t="s">
        <v>13814</v>
      </c>
      <c r="D3689" s="63" t="s">
        <v>13835</v>
      </c>
      <c r="E3689" s="72">
        <v>6733</v>
      </c>
      <c r="F3689" s="64">
        <v>1</v>
      </c>
      <c r="G3689" s="79">
        <v>0</v>
      </c>
      <c r="H3689" s="133">
        <v>99.635421752929688</v>
      </c>
      <c r="I3689" s="134">
        <v>70.34814453125</v>
      </c>
      <c r="J3689" s="105">
        <v>91.710548400878906</v>
      </c>
      <c r="K3689" s="96">
        <f>msoa_calculations5[[#This Row],[ Pop20]]/SUMIF(msoa_calculations5[ICB26],msoa_calculations5[[#This Row],[ICB26]],msoa_calculations5[[ Pop20]])</f>
        <v>2.233463809460625E-3</v>
      </c>
      <c r="L3689" s="98" cm="1">
        <f t="array" ref="L3689">msoa_calculations5[[#This Row],[ Estimated case time (see and convey)]]*msoa_calculations5[[#This Row],[Population share of ICB]:[Population share of ICB]]</f>
        <v>0.22253210862551437</v>
      </c>
      <c r="M3689" s="98" cm="1">
        <f t="array" ref="M3689">msoa_calculations5[[#This Row],[Estimated case time (see and treat)]]*msoa_calculations5[[#This Row],[Population share of ICB]:[Population share of ICB]]</f>
        <v>0.15712003487325227</v>
      </c>
      <c r="N3689" s="94" cm="1">
        <f t="array" ref="N3689">msoa_calculations5[[#This Row],[Weighted estimate]]*msoa_calculations5[[#This Row],[Population share of ICB]:[Population share of ICB]]</f>
        <v>0.20483219079915005</v>
      </c>
    </row>
    <row r="3690" spans="1:14">
      <c r="A3690" s="63" t="s">
        <v>7358</v>
      </c>
      <c r="B3690" s="63" t="s">
        <v>13721</v>
      </c>
      <c r="C3690" s="63" t="s">
        <v>13814</v>
      </c>
      <c r="D3690" s="63" t="s">
        <v>13835</v>
      </c>
      <c r="E3690" s="72">
        <v>10732</v>
      </c>
      <c r="F3690" s="64">
        <v>1</v>
      </c>
      <c r="G3690" s="79">
        <v>0</v>
      </c>
      <c r="H3690" s="133">
        <v>100.93511199951172</v>
      </c>
      <c r="I3690" s="134">
        <v>69.367721557617188</v>
      </c>
      <c r="J3690" s="105">
        <v>92.393264770507813</v>
      </c>
      <c r="K3690" s="96">
        <f>msoa_calculations5[[#This Row],[ Pop20]]/SUMIF(msoa_calculations5[ICB26],msoa_calculations5[[#This Row],[ICB26]],msoa_calculations5[[ Pop20]])</f>
        <v>3.5600079612552247E-3</v>
      </c>
      <c r="L3690" s="98" cm="1">
        <f t="array" ref="L3690">msoa_calculations5[[#This Row],[ Estimated case time (see and convey)]]*msoa_calculations5[[#This Row],[Population share of ICB]:[Population share of ICB]]</f>
        <v>0.35932980228844946</v>
      </c>
      <c r="M3690" s="98" cm="1">
        <f t="array" ref="M3690">msoa_calculations5[[#This Row],[Estimated case time (see and treat)]]*msoa_calculations5[[#This Row],[Population share of ICB]:[Population share of ICB]]</f>
        <v>0.24694964099925287</v>
      </c>
      <c r="N3690" s="94" cm="1">
        <f t="array" ref="N3690">msoa_calculations5[[#This Row],[Weighted estimate]]*msoa_calculations5[[#This Row],[Population share of ICB]:[Population share of ICB]]</f>
        <v>0.32892075814936972</v>
      </c>
    </row>
    <row r="3691" spans="1:14">
      <c r="A3691" s="63" t="s">
        <v>7356</v>
      </c>
      <c r="B3691" s="63" t="s">
        <v>13721</v>
      </c>
      <c r="C3691" s="63" t="s">
        <v>13814</v>
      </c>
      <c r="D3691" s="63" t="s">
        <v>13835</v>
      </c>
      <c r="E3691" s="72">
        <v>5759</v>
      </c>
      <c r="F3691" s="64">
        <v>1</v>
      </c>
      <c r="G3691" s="79">
        <v>0</v>
      </c>
      <c r="H3691" s="133">
        <v>101.17406463623047</v>
      </c>
      <c r="I3691" s="134">
        <v>70.665000915527344</v>
      </c>
      <c r="J3691" s="105">
        <v>92.918586730957031</v>
      </c>
      <c r="K3691" s="96">
        <f>msoa_calculations5[[#This Row],[ Pop20]]/SUMIF(msoa_calculations5[ICB26],msoa_calculations5[[#This Row],[ICB26]],msoa_calculations5[[ Pop20]])</f>
        <v>1.9103695349300073E-3</v>
      </c>
      <c r="L3691" s="98" cm="1">
        <f t="array" ref="L3691">msoa_calculations5[[#This Row],[ Estimated case time (see and convey)]]*msoa_calculations5[[#This Row],[Population share of ICB]:[Population share of ICB]]</f>
        <v>0.19327985080609408</v>
      </c>
      <c r="M3691" s="98" cm="1">
        <f t="array" ref="M3691">msoa_calculations5[[#This Row],[Estimated case time (see and treat)]]*msoa_calculations5[[#This Row],[Population share of ICB]:[Population share of ICB]]</f>
        <v>0.1349962649348245</v>
      </c>
      <c r="N3691" s="94" cm="1">
        <f t="array" ref="N3691">msoa_calculations5[[#This Row],[Weighted estimate]]*msoa_calculations5[[#This Row],[Population share of ICB]:[Population share of ICB]]</f>
        <v>0.17750883731957193</v>
      </c>
    </row>
    <row r="3692" spans="1:14">
      <c r="A3692" s="63" t="s">
        <v>7354</v>
      </c>
      <c r="B3692" s="63" t="s">
        <v>13721</v>
      </c>
      <c r="C3692" s="63" t="s">
        <v>13814</v>
      </c>
      <c r="D3692" s="63" t="s">
        <v>13835</v>
      </c>
      <c r="E3692" s="72">
        <v>6958</v>
      </c>
      <c r="F3692" s="64">
        <v>1</v>
      </c>
      <c r="G3692" s="79">
        <v>0</v>
      </c>
      <c r="H3692" s="133">
        <v>109.78459167480469</v>
      </c>
      <c r="I3692" s="134">
        <v>73.793220520019531</v>
      </c>
      <c r="J3692" s="105">
        <v>100.045654296875</v>
      </c>
      <c r="K3692" s="96">
        <f>msoa_calculations5[[#This Row],[ Pop20]]/SUMIF(msoa_calculations5[ICB26],msoa_calculations5[[#This Row],[ICB26]],msoa_calculations5[[ Pop20]])</f>
        <v>2.3081005771910038E-3</v>
      </c>
      <c r="L3692" s="98" cm="1">
        <f t="array" ref="L3692">msoa_calculations5[[#This Row],[ Estimated case time (see and convey)]]*msoa_calculations5[[#This Row],[Population share of ICB]:[Population share of ICB]]</f>
        <v>0.25339387941129538</v>
      </c>
      <c r="M3692" s="98" cm="1">
        <f t="array" ref="M3692">msoa_calculations5[[#This Row],[Estimated case time (see and treat)]]*msoa_calculations5[[#This Row],[Population share of ICB]:[Population share of ICB]]</f>
        <v>0.17032217487504009</v>
      </c>
      <c r="N3692" s="94" cm="1">
        <f t="array" ref="N3692">msoa_calculations5[[#This Row],[Weighted estimate]]*msoa_calculations5[[#This Row],[Population share of ICB]:[Population share of ICB]]</f>
        <v>0.23091543242806881</v>
      </c>
    </row>
    <row r="3693" spans="1:14">
      <c r="A3693" s="63" t="s">
        <v>7352</v>
      </c>
      <c r="B3693" s="63" t="s">
        <v>13721</v>
      </c>
      <c r="C3693" s="63" t="s">
        <v>13814</v>
      </c>
      <c r="D3693" s="63" t="s">
        <v>13835</v>
      </c>
      <c r="E3693" s="72">
        <v>6660</v>
      </c>
      <c r="F3693" s="64">
        <v>1</v>
      </c>
      <c r="G3693" s="79">
        <v>0</v>
      </c>
      <c r="H3693" s="133">
        <v>106.99253845214844</v>
      </c>
      <c r="I3693" s="134">
        <v>73.452484130859375</v>
      </c>
      <c r="J3693" s="105">
        <v>97.916908264160156</v>
      </c>
      <c r="K3693" s="96">
        <f>msoa_calculations5[[#This Row],[ Pop20]]/SUMIF(msoa_calculations5[ICB26],msoa_calculations5[[#This Row],[ICB26]],msoa_calculations5[[ Pop20]])</f>
        <v>2.2092483248192132E-3</v>
      </c>
      <c r="L3693" s="98" cm="1">
        <f t="array" ref="L3693">msoa_calculations5[[#This Row],[ Estimated case time (see and convey)]]*msoa_calculations5[[#This Row],[Population share of ICB]:[Population share of ICB]]</f>
        <v>0.23637308634356419</v>
      </c>
      <c r="M3693" s="98" cm="1">
        <f t="array" ref="M3693">msoa_calculations5[[#This Row],[Estimated case time (see and treat)]]*msoa_calculations5[[#This Row],[Population share of ICB]:[Population share of ICB]]</f>
        <v>0.16227477751991093</v>
      </c>
      <c r="N3693" s="94" cm="1">
        <f t="array" ref="N3693">msoa_calculations5[[#This Row],[Weighted estimate]]*msoa_calculations5[[#This Row],[Population share of ICB]:[Population share of ICB]]</f>
        <v>0.2163227655540724</v>
      </c>
    </row>
    <row r="3694" spans="1:14">
      <c r="A3694" s="63" t="s">
        <v>7350</v>
      </c>
      <c r="B3694" s="63" t="s">
        <v>13721</v>
      </c>
      <c r="C3694" s="63" t="s">
        <v>13814</v>
      </c>
      <c r="D3694" s="63" t="s">
        <v>13835</v>
      </c>
      <c r="E3694" s="72">
        <v>8744</v>
      </c>
      <c r="F3694" s="64">
        <v>1</v>
      </c>
      <c r="G3694" s="79">
        <v>0</v>
      </c>
      <c r="H3694" s="133">
        <v>106.28756713867188</v>
      </c>
      <c r="I3694" s="134">
        <v>72.395027160644531</v>
      </c>
      <c r="J3694" s="105">
        <v>97.116554260253906</v>
      </c>
      <c r="K3694" s="96">
        <f>msoa_calculations5[[#This Row],[ Pop20]]/SUMIF(msoa_calculations5[ICB26],msoa_calculations5[[#This Row],[ICB26]],msoa_calculations5[[ Pop20]])</f>
        <v>2.9005506534863662E-3</v>
      </c>
      <c r="L3694" s="98" cm="1">
        <f t="array" ref="L3694">msoa_calculations5[[#This Row],[ Estimated case time (see and convey)]]*msoa_calculations5[[#This Row],[Population share of ICB]:[Population share of ICB]]</f>
        <v>0.30829247232155071</v>
      </c>
      <c r="M3694" s="98" cm="1">
        <f t="array" ref="M3694">msoa_calculations5[[#This Row],[Estimated case time (see and treat)]]*msoa_calculations5[[#This Row],[Population share of ICB]:[Population share of ICB]]</f>
        <v>0.20998544333997071</v>
      </c>
      <c r="N3694" s="94" cm="1">
        <f t="array" ref="N3694">msoa_calculations5[[#This Row],[Weighted estimate]]*msoa_calculations5[[#This Row],[Population share of ICB]:[Population share of ICB]]</f>
        <v>0.2816914849239236</v>
      </c>
    </row>
    <row r="3695" spans="1:14">
      <c r="A3695" s="63" t="s">
        <v>7348</v>
      </c>
      <c r="B3695" s="63" t="s">
        <v>13721</v>
      </c>
      <c r="C3695" s="63" t="s">
        <v>13814</v>
      </c>
      <c r="D3695" s="63" t="s">
        <v>13835</v>
      </c>
      <c r="E3695" s="72">
        <v>6469</v>
      </c>
      <c r="F3695" s="64">
        <v>1</v>
      </c>
      <c r="G3695" s="79">
        <v>0</v>
      </c>
      <c r="H3695" s="133">
        <v>100.57600402832031</v>
      </c>
      <c r="I3695" s="134">
        <v>69.826698303222656</v>
      </c>
      <c r="J3695" s="105">
        <v>92.255523681640625</v>
      </c>
      <c r="K3695" s="96">
        <f>msoa_calculations5[[#This Row],[ Pop20]]/SUMIF(msoa_calculations5[ICB26],msoa_calculations5[[#This Row],[ICB26]],msoa_calculations5[[ Pop20]])</f>
        <v>2.1458900019903139E-3</v>
      </c>
      <c r="L3695" s="98" cm="1">
        <f t="array" ref="L3695">msoa_calculations5[[#This Row],[ Estimated case time (see and convey)]]*msoa_calculations5[[#This Row],[Population share of ICB]:[Population share of ICB]]</f>
        <v>0.21582504148451009</v>
      </c>
      <c r="M3695" s="98" cm="1">
        <f t="array" ref="M3695">msoa_calculations5[[#This Row],[Estimated case time (see and treat)]]*msoa_calculations5[[#This Row],[Population share of ICB]:[Population share of ICB]]</f>
        <v>0.1498404137608795</v>
      </c>
      <c r="N3695" s="94" cm="1">
        <f t="array" ref="N3695">msoa_calculations5[[#This Row],[Weighted estimate]]*msoa_calculations5[[#This Row],[Population share of ICB]:[Population share of ICB]]</f>
        <v>0.19797020589681324</v>
      </c>
    </row>
    <row r="3696" spans="1:14">
      <c r="A3696" s="63" t="s">
        <v>7346</v>
      </c>
      <c r="B3696" s="63" t="s">
        <v>13721</v>
      </c>
      <c r="C3696" s="63" t="s">
        <v>13814</v>
      </c>
      <c r="D3696" s="63" t="s">
        <v>13835</v>
      </c>
      <c r="E3696" s="72">
        <v>5052</v>
      </c>
      <c r="F3696" s="64">
        <v>1</v>
      </c>
      <c r="G3696" s="79">
        <v>0</v>
      </c>
      <c r="H3696" s="133">
        <v>105.77677154541016</v>
      </c>
      <c r="I3696" s="134">
        <v>72.991828918457031</v>
      </c>
      <c r="J3696" s="105">
        <v>96.905464172363281</v>
      </c>
      <c r="K3696" s="96">
        <f>msoa_calculations5[[#This Row],[ Pop20]]/SUMIF(msoa_calculations5[ICB26],msoa_calculations5[[#This Row],[ICB26]],msoa_calculations5[[ Pop20]])</f>
        <v>1.6758442247727726E-3</v>
      </c>
      <c r="L3696" s="98" cm="1">
        <f t="array" ref="L3696">msoa_calculations5[[#This Row],[ Estimated case time (see and convey)]]*msoa_calculations5[[#This Row],[Population share of ICB]:[Population share of ICB]]</f>
        <v>0.17726539170948455</v>
      </c>
      <c r="M3696" s="98" cm="1">
        <f t="array" ref="M3696">msoa_calculations5[[#This Row],[Estimated case time (see and treat)]]*msoa_calculations5[[#This Row],[Population share of ICB]:[Population share of ICB]]</f>
        <v>0.12232293494859847</v>
      </c>
      <c r="N3696" s="94" cm="1">
        <f t="array" ref="N3696">msoa_calculations5[[#This Row],[Weighted estimate]]*msoa_calculations5[[#This Row],[Population share of ICB]:[Population share of ICB]]</f>
        <v>0.16239846248217982</v>
      </c>
    </row>
    <row r="3697" spans="1:14">
      <c r="A3697" s="63" t="s">
        <v>7344</v>
      </c>
      <c r="B3697" s="63" t="s">
        <v>13721</v>
      </c>
      <c r="C3697" s="63" t="s">
        <v>13814</v>
      </c>
      <c r="D3697" s="63" t="s">
        <v>13835</v>
      </c>
      <c r="E3697" s="72">
        <v>12066</v>
      </c>
      <c r="F3697" s="64">
        <v>1</v>
      </c>
      <c r="G3697" s="79">
        <v>0</v>
      </c>
      <c r="H3697" s="133">
        <v>100.48302459716797</v>
      </c>
      <c r="I3697" s="134">
        <v>69.744987487792969</v>
      </c>
      <c r="J3697" s="105">
        <v>92.16558837890625</v>
      </c>
      <c r="K3697" s="96">
        <f>msoa_calculations5[[#This Row],[ Pop20]]/SUMIF(msoa_calculations5[ICB26],msoa_calculations5[[#This Row],[ICB26]],msoa_calculations5[[ Pop20]])</f>
        <v>4.0025210641544485E-3</v>
      </c>
      <c r="L3697" s="98" cm="1">
        <f t="array" ref="L3697">msoa_calculations5[[#This Row],[ Estimated case time (see and convey)]]*msoa_calculations5[[#This Row],[Population share of ICB]:[Population share of ICB]]</f>
        <v>0.40218542254011436</v>
      </c>
      <c r="M3697" s="98" cm="1">
        <f t="array" ref="M3697">msoa_calculations5[[#This Row],[Estimated case time (see and treat)]]*msoa_calculations5[[#This Row],[Population share of ICB]:[Population share of ICB]]</f>
        <v>0.27915578153907983</v>
      </c>
      <c r="N3697" s="94" cm="1">
        <f t="array" ref="N3697">msoa_calculations5[[#This Row],[Weighted estimate]]*msoa_calculations5[[#This Row],[Population share of ICB]:[Population share of ICB]]</f>
        <v>0.36889470887676074</v>
      </c>
    </row>
    <row r="3698" spans="1:14">
      <c r="A3698" s="63" t="s">
        <v>7342</v>
      </c>
      <c r="B3698" s="63" t="s">
        <v>13721</v>
      </c>
      <c r="C3698" s="63" t="s">
        <v>13814</v>
      </c>
      <c r="D3698" s="63" t="s">
        <v>13835</v>
      </c>
      <c r="E3698" s="72">
        <v>6457</v>
      </c>
      <c r="F3698" s="64">
        <v>1</v>
      </c>
      <c r="G3698" s="79">
        <v>0</v>
      </c>
      <c r="H3698" s="133">
        <v>96.653846740722656</v>
      </c>
      <c r="I3698" s="134">
        <v>68.010482788085938</v>
      </c>
      <c r="J3698" s="105">
        <v>88.903213500976563</v>
      </c>
      <c r="K3698" s="96">
        <f>msoa_calculations5[[#This Row],[ Pop20]]/SUMIF(msoa_calculations5[ICB26],msoa_calculations5[[#This Row],[ICB26]],msoa_calculations5[[ Pop20]])</f>
        <v>2.1419093743780268E-3</v>
      </c>
      <c r="L3698" s="98" cm="1">
        <f t="array" ref="L3698">msoa_calculations5[[#This Row],[ Estimated case time (see and convey)]]*msoa_calculations5[[#This Row],[Population share of ICB]:[Population share of ICB]]</f>
        <v>0.20702378040365096</v>
      </c>
      <c r="M3698" s="98" cm="1">
        <f t="array" ref="M3698">msoa_calculations5[[#This Row],[Estimated case time (see and treat)]]*msoa_calculations5[[#This Row],[Population share of ICB]:[Population share of ICB]]</f>
        <v>0.14567229063977671</v>
      </c>
      <c r="N3698" s="94" cm="1">
        <f t="array" ref="N3698">msoa_calculations5[[#This Row],[Weighted estimate]]*msoa_calculations5[[#This Row],[Population share of ICB]:[Population share of ICB]]</f>
        <v>0.19042262641007285</v>
      </c>
    </row>
    <row r="3699" spans="1:14">
      <c r="A3699" s="63" t="s">
        <v>7340</v>
      </c>
      <c r="B3699" s="63" t="s">
        <v>13721</v>
      </c>
      <c r="C3699" s="63" t="s">
        <v>13814</v>
      </c>
      <c r="D3699" s="63" t="s">
        <v>13835</v>
      </c>
      <c r="E3699" s="72">
        <v>7682</v>
      </c>
      <c r="F3699" s="64">
        <v>1</v>
      </c>
      <c r="G3699" s="79">
        <v>0</v>
      </c>
      <c r="H3699" s="133">
        <v>99.720527648925781</v>
      </c>
      <c r="I3699" s="134">
        <v>70.327468872070313</v>
      </c>
      <c r="J3699" s="105">
        <v>91.767036437988281</v>
      </c>
      <c r="K3699" s="96">
        <f>msoa_calculations5[[#This Row],[ Pop20]]/SUMIF(msoa_calculations5[ICB26],msoa_calculations5[[#This Row],[ICB26]],msoa_calculations5[[ Pop20]])</f>
        <v>2.5482651097989781E-3</v>
      </c>
      <c r="L3699" s="98" cm="1">
        <f t="array" ref="L3699">msoa_calculations5[[#This Row],[ Estimated case time (see and convey)]]*msoa_calculations5[[#This Row],[Population share of ICB]:[Population share of ICB]]</f>
        <v>0.25411434133850191</v>
      </c>
      <c r="M3699" s="98" cm="1">
        <f t="array" ref="M3699">msoa_calculations5[[#This Row],[Estimated case time (see and treat)]]*msoa_calculations5[[#This Row],[Population share of ICB]:[Population share of ICB]]</f>
        <v>0.17921303518717047</v>
      </c>
      <c r="N3699" s="94" cm="1">
        <f t="array" ref="N3699">msoa_calculations5[[#This Row],[Weighted estimate]]*msoa_calculations5[[#This Row],[Population share of ICB]:[Population share of ICB]]</f>
        <v>0.23384673718457705</v>
      </c>
    </row>
    <row r="3700" spans="1:14">
      <c r="A3700" s="63" t="s">
        <v>7338</v>
      </c>
      <c r="B3700" s="63" t="s">
        <v>13721</v>
      </c>
      <c r="C3700" s="63" t="s">
        <v>13814</v>
      </c>
      <c r="D3700" s="63" t="s">
        <v>13835</v>
      </c>
      <c r="E3700" s="72">
        <v>8636</v>
      </c>
      <c r="F3700" s="64">
        <v>1</v>
      </c>
      <c r="G3700" s="79">
        <v>0</v>
      </c>
      <c r="H3700" s="133">
        <v>104.67750549316406</v>
      </c>
      <c r="I3700" s="134">
        <v>72.355270385742188</v>
      </c>
      <c r="J3700" s="105">
        <v>95.931404113769531</v>
      </c>
      <c r="K3700" s="96">
        <f>msoa_calculations5[[#This Row],[ Pop20]]/SUMIF(msoa_calculations5[ICB26],msoa_calculations5[[#This Row],[ICB26]],msoa_calculations5[[ Pop20]])</f>
        <v>2.8647250049757844E-3</v>
      </c>
      <c r="L3700" s="98" cm="1">
        <f t="array" ref="L3700">msoa_calculations5[[#This Row],[ Estimated case time (see and convey)]]*msoa_calculations5[[#This Row],[Population share of ICB]:[Population share of ICB]]</f>
        <v>0.29987226744475709</v>
      </c>
      <c r="M3700" s="98" cm="1">
        <f t="array" ref="M3700">msoa_calculations5[[#This Row],[Estimated case time (see and treat)]]*msoa_calculations5[[#This Row],[Population share of ICB]:[Population share of ICB]]</f>
        <v>0.20727795231581952</v>
      </c>
      <c r="N3700" s="94" cm="1">
        <f t="array" ref="N3700">msoa_calculations5[[#This Row],[Weighted estimate]]*msoa_calculations5[[#This Row],[Population share of ICB]:[Population share of ICB]]</f>
        <v>0.27481709212715238</v>
      </c>
    </row>
    <row r="3701" spans="1:14">
      <c r="A3701" s="63" t="s">
        <v>7336</v>
      </c>
      <c r="B3701" s="63" t="s">
        <v>13721</v>
      </c>
      <c r="C3701" s="63" t="s">
        <v>13814</v>
      </c>
      <c r="D3701" s="63" t="s">
        <v>13835</v>
      </c>
      <c r="E3701" s="72">
        <v>9243</v>
      </c>
      <c r="F3701" s="64">
        <v>1</v>
      </c>
      <c r="G3701" s="79">
        <v>0</v>
      </c>
      <c r="H3701" s="133">
        <v>92.512100219726563</v>
      </c>
      <c r="I3701" s="134">
        <v>65.869911193847656</v>
      </c>
      <c r="J3701" s="105">
        <v>85.302963256835938</v>
      </c>
      <c r="K3701" s="96">
        <f>msoa_calculations5[[#This Row],[ Pop20]]/SUMIF(msoa_calculations5[ICB26],msoa_calculations5[[#This Row],[ICB26]],msoa_calculations5[[ Pop20]])</f>
        <v>3.0660784183639623E-3</v>
      </c>
      <c r="L3701" s="98" cm="1">
        <f t="array" ref="L3701">msoa_calculations5[[#This Row],[ Estimated case time (see and convey)]]*msoa_calculations5[[#This Row],[Population share of ICB]:[Population share of ICB]]</f>
        <v>0.28364935392122759</v>
      </c>
      <c r="M3701" s="98" cm="1">
        <f t="array" ref="M3701">msoa_calculations5[[#This Row],[Estimated case time (see and treat)]]*msoa_calculations5[[#This Row],[Population share of ICB]:[Population share of ICB]]</f>
        <v>0.20196231313100707</v>
      </c>
      <c r="N3701" s="94" cm="1">
        <f t="array" ref="N3701">msoa_calculations5[[#This Row],[Weighted estimate]]*msoa_calculations5[[#This Row],[Population share of ICB]:[Population share of ICB]]</f>
        <v>0.26154557466427869</v>
      </c>
    </row>
    <row r="3702" spans="1:14">
      <c r="A3702" s="63" t="s">
        <v>7334</v>
      </c>
      <c r="B3702" s="63" t="s">
        <v>13721</v>
      </c>
      <c r="C3702" s="63" t="s">
        <v>13814</v>
      </c>
      <c r="D3702" s="63" t="s">
        <v>13835</v>
      </c>
      <c r="E3702" s="72">
        <v>6689</v>
      </c>
      <c r="F3702" s="64">
        <v>1</v>
      </c>
      <c r="G3702" s="79">
        <v>0</v>
      </c>
      <c r="H3702" s="133">
        <v>91.5325927734375</v>
      </c>
      <c r="I3702" s="134">
        <v>66.475120544433594</v>
      </c>
      <c r="J3702" s="105">
        <v>84.752265930175781</v>
      </c>
      <c r="K3702" s="96">
        <f>msoa_calculations5[[#This Row],[ Pop20]]/SUMIF(msoa_calculations5[ICB26],msoa_calculations5[[#This Row],[ICB26]],msoa_calculations5[[ Pop20]])</f>
        <v>2.2188681748822399E-3</v>
      </c>
      <c r="L3702" s="98" cm="1">
        <f t="array" ref="L3702">msoa_calculations5[[#This Row],[ Estimated case time (see and convey)]]*msoa_calculations5[[#This Row],[Population share of ICB]:[Population share of ICB]]</f>
        <v>0.20309875706943656</v>
      </c>
      <c r="M3702" s="98" cm="1">
        <f t="array" ref="M3702">msoa_calculations5[[#This Row],[Estimated case time (see and treat)]]*msoa_calculations5[[#This Row],[Population share of ICB]:[Population share of ICB]]</f>
        <v>0.14749952939750427</v>
      </c>
      <c r="N3702" s="94" cm="1">
        <f t="array" ref="N3702">msoa_calculations5[[#This Row],[Weighted estimate]]*msoa_calculations5[[#This Row],[Population share of ICB]:[Population share of ICB]]</f>
        <v>0.18805410562162339</v>
      </c>
    </row>
    <row r="3703" spans="1:14">
      <c r="A3703" s="63" t="s">
        <v>7332</v>
      </c>
      <c r="B3703" s="63" t="s">
        <v>13721</v>
      </c>
      <c r="C3703" s="63" t="s">
        <v>13814</v>
      </c>
      <c r="D3703" s="63" t="s">
        <v>13835</v>
      </c>
      <c r="E3703" s="72">
        <v>7330</v>
      </c>
      <c r="F3703" s="64">
        <v>1</v>
      </c>
      <c r="G3703" s="79">
        <v>0</v>
      </c>
      <c r="H3703" s="133">
        <v>115.86550903320313</v>
      </c>
      <c r="I3703" s="134">
        <v>76.818466186523438</v>
      </c>
      <c r="J3703" s="105">
        <v>105.29973602294922</v>
      </c>
      <c r="K3703" s="96">
        <f>msoa_calculations5[[#This Row],[ Pop20]]/SUMIF(msoa_calculations5[ICB26],msoa_calculations5[[#This Row],[ICB26]],msoa_calculations5[[ Pop20]])</f>
        <v>2.4315000331718967E-3</v>
      </c>
      <c r="L3703" s="98" cm="1">
        <f t="array" ref="L3703">msoa_calculations5[[#This Row],[ Estimated case time (see and convey)]]*msoa_calculations5[[#This Row],[Population share of ICB]:[Population share of ICB]]</f>
        <v>0.2817269890577121</v>
      </c>
      <c r="M3703" s="98" cm="1">
        <f t="array" ref="M3703">msoa_calculations5[[#This Row],[Estimated case time (see and treat)]]*msoa_calculations5[[#This Row],[Population share of ICB]:[Population share of ICB]]</f>
        <v>0.18678410308074597</v>
      </c>
      <c r="N3703" s="94" cm="1">
        <f t="array" ref="N3703">msoa_calculations5[[#This Row],[Weighted estimate]]*msoa_calculations5[[#This Row],[Population share of ICB]:[Population share of ICB]]</f>
        <v>0.256036311632793</v>
      </c>
    </row>
    <row r="3704" spans="1:14">
      <c r="A3704" s="63" t="s">
        <v>7330</v>
      </c>
      <c r="B3704" s="63" t="s">
        <v>13721</v>
      </c>
      <c r="C3704" s="63" t="s">
        <v>13814</v>
      </c>
      <c r="D3704" s="63" t="s">
        <v>13835</v>
      </c>
      <c r="E3704" s="72">
        <v>7766</v>
      </c>
      <c r="F3704" s="64">
        <v>1</v>
      </c>
      <c r="G3704" s="79">
        <v>0</v>
      </c>
      <c r="H3704" s="133">
        <v>94.439285278320313</v>
      </c>
      <c r="I3704" s="134">
        <v>67.97235107421875</v>
      </c>
      <c r="J3704" s="105">
        <v>87.277572631835938</v>
      </c>
      <c r="K3704" s="96">
        <f>msoa_calculations5[[#This Row],[ Pop20]]/SUMIF(msoa_calculations5[ICB26],msoa_calculations5[[#This Row],[ICB26]],msoa_calculations5[[ Pop20]])</f>
        <v>2.5761295030849863E-3</v>
      </c>
      <c r="L3704" s="98" cm="1">
        <f t="array" ref="L3704">msoa_calculations5[[#This Row],[ Estimated case time (see and convey)]]*msoa_calculations5[[#This Row],[Population share of ICB]:[Population share of ICB]]</f>
        <v>0.24328782905574056</v>
      </c>
      <c r="M3704" s="98" cm="1">
        <f t="array" ref="M3704">msoa_calculations5[[#This Row],[Estimated case time (see and treat)]]*msoa_calculations5[[#This Row],[Population share of ICB]:[Population share of ICB]]</f>
        <v>0.17510557899634538</v>
      </c>
      <c r="N3704" s="94" cm="1">
        <f t="array" ref="N3704">msoa_calculations5[[#This Row],[Weighted estimate]]*msoa_calculations5[[#This Row],[Population share of ICB]:[Population share of ICB]]</f>
        <v>0.22483832981451532</v>
      </c>
    </row>
    <row r="3705" spans="1:14">
      <c r="A3705" s="63" t="s">
        <v>7328</v>
      </c>
      <c r="B3705" s="63" t="s">
        <v>13721</v>
      </c>
      <c r="C3705" s="63" t="s">
        <v>13814</v>
      </c>
      <c r="D3705" s="63" t="s">
        <v>13835</v>
      </c>
      <c r="E3705" s="72">
        <v>7260</v>
      </c>
      <c r="F3705" s="64">
        <v>1</v>
      </c>
      <c r="G3705" s="79">
        <v>0</v>
      </c>
      <c r="H3705" s="133">
        <v>93.672309875488281</v>
      </c>
      <c r="I3705" s="134">
        <v>67.457893371582031</v>
      </c>
      <c r="J3705" s="105">
        <v>86.578926086425781</v>
      </c>
      <c r="K3705" s="96">
        <f>msoa_calculations5[[#This Row],[ Pop20]]/SUMIF(msoa_calculations5[ICB26],msoa_calculations5[[#This Row],[ICB26]],msoa_calculations5[[ Pop20]])</f>
        <v>2.4082797054335568E-3</v>
      </c>
      <c r="L3705" s="98" cm="1">
        <f t="array" ref="L3705">msoa_calculations5[[#This Row],[ Estimated case time (see and convey)]]*msoa_calculations5[[#This Row],[Population share of ICB]:[Population share of ICB]]</f>
        <v>0.22558912283422178</v>
      </c>
      <c r="M3705" s="98" cm="1">
        <f t="array" ref="M3705">msoa_calculations5[[#This Row],[Estimated case time (see and treat)]]*msoa_calculations5[[#This Row],[Population share of ICB]:[Population share of ICB]]</f>
        <v>0.16245747557808185</v>
      </c>
      <c r="N3705" s="94" cm="1">
        <f t="array" ref="N3705">msoa_calculations5[[#This Row],[Weighted estimate]]*msoa_calculations5[[#This Row],[Population share of ICB]:[Population share of ICB]]</f>
        <v>0.20850627061217117</v>
      </c>
    </row>
    <row r="3706" spans="1:14">
      <c r="A3706" s="63" t="s">
        <v>7326</v>
      </c>
      <c r="B3706" s="63" t="s">
        <v>13721</v>
      </c>
      <c r="C3706" s="63" t="s">
        <v>13814</v>
      </c>
      <c r="D3706" s="63" t="s">
        <v>13835</v>
      </c>
      <c r="E3706" s="72">
        <v>9411</v>
      </c>
      <c r="F3706" s="64">
        <v>1</v>
      </c>
      <c r="G3706" s="79">
        <v>0</v>
      </c>
      <c r="H3706" s="133">
        <v>103.33531188964844</v>
      </c>
      <c r="I3706" s="134">
        <v>72.589317321777344</v>
      </c>
      <c r="J3706" s="105">
        <v>95.015724182128906</v>
      </c>
      <c r="K3706" s="96">
        <f>msoa_calculations5[[#This Row],[ Pop20]]/SUMIF(msoa_calculations5[ICB26],msoa_calculations5[[#This Row],[ICB26]],msoa_calculations5[[ Pop20]])</f>
        <v>3.1218072049359782E-3</v>
      </c>
      <c r="L3706" s="98" cm="1">
        <f t="array" ref="L3706">msoa_calculations5[[#This Row],[ Estimated case time (see and convey)]]*msoa_calculations5[[#This Row],[Population share of ICB]:[Population share of ICB]]</f>
        <v>0.32259292118141097</v>
      </c>
      <c r="M3706" s="98" cm="1">
        <f t="array" ref="M3706">msoa_calculations5[[#This Row],[Estimated case time (see and treat)]]*msoa_calculations5[[#This Row],[Population share of ICB]:[Population share of ICB]]</f>
        <v>0.22660985381650853</v>
      </c>
      <c r="N3706" s="94" cm="1">
        <f t="array" ref="N3706">msoa_calculations5[[#This Row],[Weighted estimate]]*msoa_calculations5[[#This Row],[Population share of ICB]:[Population share of ICB]]</f>
        <v>0.29662077233397965</v>
      </c>
    </row>
    <row r="3707" spans="1:14">
      <c r="A3707" s="63" t="s">
        <v>7324</v>
      </c>
      <c r="B3707" s="63" t="s">
        <v>13721</v>
      </c>
      <c r="C3707" s="63" t="s">
        <v>13814</v>
      </c>
      <c r="D3707" s="63" t="s">
        <v>13835</v>
      </c>
      <c r="E3707" s="72">
        <v>8155</v>
      </c>
      <c r="F3707" s="64">
        <v>1</v>
      </c>
      <c r="G3707" s="79">
        <v>0</v>
      </c>
      <c r="H3707" s="133">
        <v>100.79071044921875</v>
      </c>
      <c r="I3707" s="134">
        <v>70.981849670410156</v>
      </c>
      <c r="J3707" s="105">
        <v>92.724700927734375</v>
      </c>
      <c r="K3707" s="96">
        <f>msoa_calculations5[[#This Row],[ Pop20]]/SUMIF(msoa_calculations5[ICB26],msoa_calculations5[[#This Row],[ICB26]],msoa_calculations5[[ Pop20]])</f>
        <v>2.705168181516619E-3</v>
      </c>
      <c r="L3707" s="98" cm="1">
        <f t="array" ref="L3707">msoa_calculations5[[#This Row],[ Estimated case time (see and convey)]]*msoa_calculations5[[#This Row],[Population share of ICB]:[Population share of ICB]]</f>
        <v>0.27265582289968116</v>
      </c>
      <c r="M3707" s="98" cm="1">
        <f t="array" ref="M3707">msoa_calculations5[[#This Row],[Estimated case time (see and treat)]]*msoa_calculations5[[#This Row],[Population share of ICB]:[Population share of ICB]]</f>
        <v>0.19201784119358947</v>
      </c>
      <c r="N3707" s="94" cm="1">
        <f t="array" ref="N3707">msoa_calculations5[[#This Row],[Weighted estimate]]*msoa_calculations5[[#This Row],[Population share of ICB]:[Population share of ICB]]</f>
        <v>0.25083591059035154</v>
      </c>
    </row>
    <row r="3708" spans="1:14">
      <c r="A3708" s="63" t="s">
        <v>7322</v>
      </c>
      <c r="B3708" s="63" t="s">
        <v>13721</v>
      </c>
      <c r="C3708" s="63" t="s">
        <v>13814</v>
      </c>
      <c r="D3708" s="63" t="s">
        <v>13835</v>
      </c>
      <c r="E3708" s="72">
        <v>9755</v>
      </c>
      <c r="F3708" s="64">
        <v>1</v>
      </c>
      <c r="G3708" s="79">
        <v>0</v>
      </c>
      <c r="H3708" s="133">
        <v>102.06941223144531</v>
      </c>
      <c r="I3708" s="134">
        <v>71.826332092285156</v>
      </c>
      <c r="J3708" s="105">
        <v>93.885910034179688</v>
      </c>
      <c r="K3708" s="96">
        <f>msoa_calculations5[[#This Row],[ Pop20]]/SUMIF(msoa_calculations5[ICB26],msoa_calculations5[[#This Row],[ICB26]],msoa_calculations5[[ Pop20]])</f>
        <v>3.2359185298215351E-3</v>
      </c>
      <c r="L3708" s="98" cm="1">
        <f t="array" ref="L3708">msoa_calculations5[[#This Row],[ Estimated case time (see and convey)]]*msoa_calculations5[[#This Row],[Population share of ICB]:[Population share of ICB]]</f>
        <v>0.33028830236772672</v>
      </c>
      <c r="M3708" s="98" cm="1">
        <f t="array" ref="M3708">msoa_calculations5[[#This Row],[Estimated case time (see and treat)]]*msoa_calculations5[[#This Row],[Population share of ICB]:[Population share of ICB]]</f>
        <v>0.23242415894654073</v>
      </c>
      <c r="N3708" s="94" cm="1">
        <f t="array" ref="N3708">msoa_calculations5[[#This Row],[Weighted estimate]]*msoa_calculations5[[#This Row],[Population share of ICB]:[Population share of ICB]]</f>
        <v>0.30380715596875962</v>
      </c>
    </row>
    <row r="3709" spans="1:14">
      <c r="A3709" s="63" t="s">
        <v>7320</v>
      </c>
      <c r="B3709" s="63" t="s">
        <v>13721</v>
      </c>
      <c r="C3709" s="63" t="s">
        <v>13814</v>
      </c>
      <c r="D3709" s="63" t="s">
        <v>13835</v>
      </c>
      <c r="E3709" s="72">
        <v>7062</v>
      </c>
      <c r="F3709" s="64">
        <v>1</v>
      </c>
      <c r="G3709" s="79">
        <v>0</v>
      </c>
      <c r="H3709" s="133">
        <v>111.30290985107422</v>
      </c>
      <c r="I3709" s="134">
        <v>74.6300048828125</v>
      </c>
      <c r="J3709" s="105">
        <v>101.37955474853516</v>
      </c>
      <c r="K3709" s="96">
        <f>msoa_calculations5[[#This Row],[ Pop20]]/SUMIF(msoa_calculations5[ICB26],msoa_calculations5[[#This Row],[ICB26]],msoa_calculations5[[ Pop20]])</f>
        <v>2.3425993498308235E-3</v>
      </c>
      <c r="L3709" s="98" cm="1">
        <f t="array" ref="L3709">msoa_calculations5[[#This Row],[ Estimated case time (see and convey)]]*msoa_calculations5[[#This Row],[Population share of ICB]:[Population share of ICB]]</f>
        <v>0.26073812425140525</v>
      </c>
      <c r="M3709" s="98" cm="1">
        <f t="array" ref="M3709">msoa_calculations5[[#This Row],[Estimated case time (see and treat)]]*msoa_calculations5[[#This Row],[Population share of ICB]:[Population share of ICB]]</f>
        <v>0.17482820091634774</v>
      </c>
      <c r="N3709" s="94" cm="1">
        <f t="array" ref="N3709">msoa_calculations5[[#This Row],[Weighted estimate]]*msoa_calculations5[[#This Row],[Population share of ICB]:[Population share of ICB]]</f>
        <v>0.23749167904005683</v>
      </c>
    </row>
    <row r="3710" spans="1:14">
      <c r="A3710" s="63" t="s">
        <v>11646</v>
      </c>
      <c r="B3710" s="63" t="s">
        <v>13702</v>
      </c>
      <c r="C3710" s="63" t="s">
        <v>9</v>
      </c>
      <c r="D3710" s="63" t="s">
        <v>73</v>
      </c>
      <c r="E3710" s="72">
        <v>8592</v>
      </c>
      <c r="F3710" s="64">
        <v>1</v>
      </c>
      <c r="G3710" s="79">
        <v>0</v>
      </c>
      <c r="H3710" s="133">
        <v>99.455406188964844</v>
      </c>
      <c r="I3710" s="134">
        <v>70.355873107910156</v>
      </c>
      <c r="J3710" s="105">
        <v>91.581336975097656</v>
      </c>
      <c r="K3710" s="96">
        <f>msoa_calculations5[[#This Row],[ Pop20]]/SUMIF(msoa_calculations5[ICB26],msoa_calculations5[[#This Row],[ICB26]],msoa_calculations5[[ Pop20]])</f>
        <v>3.4314442018896904E-3</v>
      </c>
      <c r="L3710" s="98" cm="1">
        <f t="array" ref="L3710">msoa_calculations5[[#This Row],[ Estimated case time (see and convey)]]*msoa_calculations5[[#This Row],[Population share of ICB]:[Population share of ICB]]</f>
        <v>0.34127567691370742</v>
      </c>
      <c r="M3710" s="98" cm="1">
        <f t="array" ref="M3710">msoa_calculations5[[#This Row],[Estimated case time (see and treat)]]*msoa_calculations5[[#This Row],[Population share of ICB]:[Population share of ICB]]</f>
        <v>0.24142225284502511</v>
      </c>
      <c r="N3710" s="94" cm="1">
        <f t="array" ref="N3710">msoa_calculations5[[#This Row],[Weighted estimate]]*msoa_calculations5[[#This Row],[Population share of ICB]:[Population share of ICB]]</f>
        <v>0.31425624776450478</v>
      </c>
    </row>
    <row r="3711" spans="1:14">
      <c r="A3711" s="63" t="s">
        <v>11644</v>
      </c>
      <c r="B3711" s="63" t="s">
        <v>13702</v>
      </c>
      <c r="C3711" s="63" t="s">
        <v>9</v>
      </c>
      <c r="D3711" s="63" t="s">
        <v>73</v>
      </c>
      <c r="E3711" s="72">
        <v>5778</v>
      </c>
      <c r="F3711" s="64">
        <v>1</v>
      </c>
      <c r="G3711" s="79">
        <v>0</v>
      </c>
      <c r="H3711" s="133">
        <v>94.689643859863281</v>
      </c>
      <c r="I3711" s="134">
        <v>68.014007568359375</v>
      </c>
      <c r="J3711" s="105">
        <v>87.471458435058594</v>
      </c>
      <c r="K3711" s="96">
        <f>msoa_calculations5[[#This Row],[ Pop20]]/SUMIF(msoa_calculations5[ICB26],msoa_calculations5[[#This Row],[ICB26]],msoa_calculations5[[ Pop20]])</f>
        <v>2.3075983005724663E-3</v>
      </c>
      <c r="L3711" s="98" cm="1">
        <f t="array" ref="L3711">msoa_calculations5[[#This Row],[ Estimated case time (see and convey)]]*msoa_calculations5[[#This Row],[Population share of ICB]:[Population share of ICB]]</f>
        <v>0.21850566125283258</v>
      </c>
      <c r="M3711" s="98" cm="1">
        <f t="array" ref="M3711">msoa_calculations5[[#This Row],[Estimated case time (see and treat)]]*msoa_calculations5[[#This Row],[Population share of ICB]:[Population share of ICB]]</f>
        <v>0.15694900827986896</v>
      </c>
      <c r="N3711" s="94" cm="1">
        <f t="array" ref="N3711">msoa_calculations5[[#This Row],[Weighted estimate]]*msoa_calculations5[[#This Row],[Population share of ICB]:[Population share of ICB]]</f>
        <v>0.20184898883333632</v>
      </c>
    </row>
    <row r="3712" spans="1:14">
      <c r="A3712" s="63" t="s">
        <v>11642</v>
      </c>
      <c r="B3712" s="63" t="s">
        <v>13702</v>
      </c>
      <c r="C3712" s="63" t="s">
        <v>9</v>
      </c>
      <c r="D3712" s="63" t="s">
        <v>73</v>
      </c>
      <c r="E3712" s="72">
        <v>7246</v>
      </c>
      <c r="F3712" s="64">
        <v>1</v>
      </c>
      <c r="G3712" s="79">
        <v>0</v>
      </c>
      <c r="H3712" s="133">
        <v>86.104667663574219</v>
      </c>
      <c r="I3712" s="134">
        <v>63.19293212890625</v>
      </c>
      <c r="J3712" s="105">
        <v>79.904960632324219</v>
      </c>
      <c r="K3712" s="96">
        <f>msoa_calculations5[[#This Row],[ Pop20]]/SUMIF(msoa_calculations5[ICB26],msoa_calculations5[[#This Row],[ICB26]],msoa_calculations5[[ Pop20]])</f>
        <v>2.8938832270592059E-3</v>
      </c>
      <c r="L3712" s="98" cm="1">
        <f t="array" ref="L3712">msoa_calculations5[[#This Row],[ Estimated case time (see and convey)]]*msoa_calculations5[[#This Row],[Population share of ICB]:[Population share of ICB]]</f>
        <v>0.24917685352312463</v>
      </c>
      <c r="M3712" s="98" cm="1">
        <f t="array" ref="M3712">msoa_calculations5[[#This Row],[Estimated case time (see and treat)]]*msoa_calculations5[[#This Row],[Population share of ICB]:[Population share of ICB]]</f>
        <v>0.18287296635653261</v>
      </c>
      <c r="N3712" s="94" cm="1">
        <f t="array" ref="N3712">msoa_calculations5[[#This Row],[Weighted estimate]]*msoa_calculations5[[#This Row],[Population share of ICB]:[Population share of ICB]]</f>
        <v>0.23123562533270922</v>
      </c>
    </row>
    <row r="3713" spans="1:14">
      <c r="A3713" s="63" t="s">
        <v>11640</v>
      </c>
      <c r="B3713" s="63" t="s">
        <v>13702</v>
      </c>
      <c r="C3713" s="63" t="s">
        <v>9</v>
      </c>
      <c r="D3713" s="63" t="s">
        <v>73</v>
      </c>
      <c r="E3713" s="72">
        <v>10215</v>
      </c>
      <c r="F3713" s="64">
        <v>1</v>
      </c>
      <c r="G3713" s="79">
        <v>0</v>
      </c>
      <c r="H3713" s="133">
        <v>84.644744873046875</v>
      </c>
      <c r="I3713" s="134">
        <v>61.549770355224609</v>
      </c>
      <c r="J3713" s="105">
        <v>78.395454406738281</v>
      </c>
      <c r="K3713" s="96">
        <f>msoa_calculations5[[#This Row],[ Pop20]]/SUMIF(msoa_calculations5[ICB26],msoa_calculations5[[#This Row],[ICB26]],msoa_calculations5[[ Pop20]])</f>
        <v>4.0796325095790488E-3</v>
      </c>
      <c r="L3713" s="98" cm="1">
        <f t="array" ref="L3713">msoa_calculations5[[#This Row],[ Estimated case time (see and convey)]]*msoa_calculations5[[#This Row],[Population share of ICB]:[Population share of ICB]]</f>
        <v>0.34531945294910654</v>
      </c>
      <c r="M3713" s="98" cm="1">
        <f t="array" ref="M3713">msoa_calculations5[[#This Row],[Estimated case time (see and treat)]]*msoa_calculations5[[#This Row],[Population share of ICB]:[Population share of ICB]]</f>
        <v>0.25110044409829912</v>
      </c>
      <c r="N3713" s="94" cm="1">
        <f t="array" ref="N3713">msoa_calculations5[[#This Row],[Weighted estimate]]*msoa_calculations5[[#This Row],[Population share of ICB]:[Population share of ICB]]</f>
        <v>0.3198246444009516</v>
      </c>
    </row>
    <row r="3714" spans="1:14">
      <c r="A3714" s="63" t="s">
        <v>11638</v>
      </c>
      <c r="B3714" s="63" t="s">
        <v>13702</v>
      </c>
      <c r="C3714" s="63" t="s">
        <v>9</v>
      </c>
      <c r="D3714" s="63" t="s">
        <v>73</v>
      </c>
      <c r="E3714" s="72">
        <v>6026</v>
      </c>
      <c r="F3714" s="64">
        <v>1</v>
      </c>
      <c r="G3714" s="79">
        <v>0</v>
      </c>
      <c r="H3714" s="133">
        <v>84.59698486328125</v>
      </c>
      <c r="I3714" s="134">
        <v>60.506729125976563</v>
      </c>
      <c r="J3714" s="105">
        <v>78.078384399414063</v>
      </c>
      <c r="K3714" s="96">
        <f>msoa_calculations5[[#This Row],[ Pop20]]/SUMIF(msoa_calculations5[ICB26],msoa_calculations5[[#This Row],[ICB26]],msoa_calculations5[[ Pop20]])</f>
        <v>2.4066437104966567E-3</v>
      </c>
      <c r="L3714" s="98" cm="1">
        <f t="array" ref="L3714">msoa_calculations5[[#This Row],[ Estimated case time (see and convey)]]*msoa_calculations5[[#This Row],[Population share of ICB]:[Population share of ICB]]</f>
        <v>0.2035948015481967</v>
      </c>
      <c r="M3714" s="98" cm="1">
        <f t="array" ref="M3714">msoa_calculations5[[#This Row],[Estimated case time (see and treat)]]*msoa_calculations5[[#This Row],[Population share of ICB]:[Population share of ICB]]</f>
        <v>0.14561813909375637</v>
      </c>
      <c r="N3714" s="94" cm="1">
        <f t="array" ref="N3714">msoa_calculations5[[#This Row],[Weighted estimate]]*msoa_calculations5[[#This Row],[Population share of ICB]:[Population share of ICB]]</f>
        <v>0.18790685274059013</v>
      </c>
    </row>
    <row r="3715" spans="1:14">
      <c r="A3715" s="63" t="s">
        <v>11636</v>
      </c>
      <c r="B3715" s="63" t="s">
        <v>13702</v>
      </c>
      <c r="C3715" s="63" t="s">
        <v>9</v>
      </c>
      <c r="D3715" s="63" t="s">
        <v>73</v>
      </c>
      <c r="E3715" s="72">
        <v>7116</v>
      </c>
      <c r="F3715" s="64">
        <v>1</v>
      </c>
      <c r="G3715" s="79">
        <v>0</v>
      </c>
      <c r="H3715" s="133">
        <v>85.810081481933594</v>
      </c>
      <c r="I3715" s="134">
        <v>61.889579772949219</v>
      </c>
      <c r="J3715" s="105">
        <v>79.337409973144531</v>
      </c>
      <c r="K3715" s="96">
        <f>msoa_calculations5[[#This Row],[ Pop20]]/SUMIF(msoa_calculations5[ICB26],msoa_calculations5[[#This Row],[ICB26]],msoa_calculations5[[ Pop20]])</f>
        <v>2.8419642621795899E-3</v>
      </c>
      <c r="L3715" s="98" cm="1">
        <f t="array" ref="L3715">msoa_calculations5[[#This Row],[ Estimated case time (see and convey)]]*msoa_calculations5[[#This Row],[Population share of ICB]:[Population share of ICB]]</f>
        <v>0.24386918490637388</v>
      </c>
      <c r="M3715" s="98" cm="1">
        <f t="array" ref="M3715">msoa_calculations5[[#This Row],[Estimated case time (see and treat)]]*msoa_calculations5[[#This Row],[Population share of ICB]:[Population share of ICB]]</f>
        <v>0.1758879739160345</v>
      </c>
      <c r="N3715" s="94" cm="1">
        <f t="array" ref="N3715">msoa_calculations5[[#This Row],[Weighted estimate]]*msoa_calculations5[[#This Row],[Population share of ICB]:[Population share of ICB]]</f>
        <v>0.22547408379756734</v>
      </c>
    </row>
    <row r="3716" spans="1:14">
      <c r="A3716" s="63" t="s">
        <v>11634</v>
      </c>
      <c r="B3716" s="63" t="s">
        <v>13702</v>
      </c>
      <c r="C3716" s="63" t="s">
        <v>9</v>
      </c>
      <c r="D3716" s="63" t="s">
        <v>73</v>
      </c>
      <c r="E3716" s="72">
        <v>6858</v>
      </c>
      <c r="F3716" s="64">
        <v>1</v>
      </c>
      <c r="G3716" s="79">
        <v>0</v>
      </c>
      <c r="H3716" s="133">
        <v>101.62339019775391</v>
      </c>
      <c r="I3716" s="134">
        <v>72.429298400878906</v>
      </c>
      <c r="J3716" s="105">
        <v>93.723731994628906</v>
      </c>
      <c r="K3716" s="96">
        <f>msoa_calculations5[[#This Row],[ Pop20]]/SUMIF(msoa_calculations5[ICB26],msoa_calculations5[[#This Row],[ICB26]],msoa_calculations5[[ Pop20]])</f>
        <v>2.7389250857261984E-3</v>
      </c>
      <c r="L3716" s="98" cm="1">
        <f t="array" ref="L3716">msoa_calculations5[[#This Row],[ Estimated case time (see and convey)]]*msoa_calculations5[[#This Row],[Population share of ICB]:[Population share of ICB]]</f>
        <v>0.27833885270917003</v>
      </c>
      <c r="M3716" s="98" cm="1">
        <f t="array" ref="M3716">msoa_calculations5[[#This Row],[Estimated case time (see and treat)]]*msoa_calculations5[[#This Row],[Population share of ICB]:[Population share of ICB]]</f>
        <v>0.19837842233171565</v>
      </c>
      <c r="N3716" s="94" cm="1">
        <f t="array" ref="N3716">msoa_calculations5[[#This Row],[Weighted estimate]]*msoa_calculations5[[#This Row],[Population share of ICB]:[Population share of ICB]]</f>
        <v>0.25670228068796824</v>
      </c>
    </row>
    <row r="3717" spans="1:14">
      <c r="A3717" s="63" t="s">
        <v>11632</v>
      </c>
      <c r="B3717" s="63" t="s">
        <v>13702</v>
      </c>
      <c r="C3717" s="63" t="s">
        <v>9</v>
      </c>
      <c r="D3717" s="63" t="s">
        <v>73</v>
      </c>
      <c r="E3717" s="72">
        <v>6861</v>
      </c>
      <c r="F3717" s="64">
        <v>1</v>
      </c>
      <c r="G3717" s="79">
        <v>0</v>
      </c>
      <c r="H3717" s="133">
        <v>87.848579406738281</v>
      </c>
      <c r="I3717" s="134">
        <v>63.920497894287109</v>
      </c>
      <c r="J3717" s="105">
        <v>81.373855590820313</v>
      </c>
      <c r="K3717" s="96">
        <f>msoa_calculations5[[#This Row],[ Pop20]]/SUMIF(msoa_calculations5[ICB26],msoa_calculations5[[#This Row],[ICB26]],msoa_calculations5[[ Pop20]])</f>
        <v>2.7401232156849587E-3</v>
      </c>
      <c r="L3717" s="98" cm="1">
        <f t="array" ref="L3717">msoa_calculations5[[#This Row],[ Estimated case time (see and convey)]]*msoa_calculations5[[#This Row],[Population share of ICB]:[Population share of ICB]]</f>
        <v>0.24071593189734714</v>
      </c>
      <c r="M3717" s="98" cm="1">
        <f t="array" ref="M3717">msoa_calculations5[[#This Row],[Estimated case time (see and treat)]]*msoa_calculations5[[#This Row],[Population share of ICB]:[Population share of ICB]]</f>
        <v>0.17515004023827763</v>
      </c>
      <c r="N3717" s="94" cm="1">
        <f t="array" ref="N3717">msoa_calculations5[[#This Row],[Weighted estimate]]*msoa_calculations5[[#This Row],[Population share of ICB]:[Population share of ICB]]</f>
        <v>0.22297439085420201</v>
      </c>
    </row>
    <row r="3718" spans="1:14">
      <c r="A3718" s="63" t="s">
        <v>11630</v>
      </c>
      <c r="B3718" s="63" t="s">
        <v>13702</v>
      </c>
      <c r="C3718" s="63" t="s">
        <v>9</v>
      </c>
      <c r="D3718" s="63" t="s">
        <v>73</v>
      </c>
      <c r="E3718" s="72">
        <v>8944</v>
      </c>
      <c r="F3718" s="64">
        <v>1</v>
      </c>
      <c r="G3718" s="79">
        <v>0</v>
      </c>
      <c r="H3718" s="133">
        <v>84.800270080566406</v>
      </c>
      <c r="I3718" s="134">
        <v>61.472095489501953</v>
      </c>
      <c r="J3718" s="105">
        <v>78.487876892089844</v>
      </c>
      <c r="K3718" s="96">
        <f>msoa_calculations5[[#This Row],[ Pop20]]/SUMIF(msoa_calculations5[ICB26],msoa_calculations5[[#This Row],[ICB26]],msoa_calculations5[[ Pop20]])</f>
        <v>3.5720247837175735E-3</v>
      </c>
      <c r="L3718" s="98" cm="1">
        <f t="array" ref="L3718">msoa_calculations5[[#This Row],[ Estimated case time (see and convey)]]*msoa_calculations5[[#This Row],[Population share of ICB]:[Population share of ICB]]</f>
        <v>0.30290866639372704</v>
      </c>
      <c r="M3718" s="98" cm="1">
        <f t="array" ref="M3718">msoa_calculations5[[#This Row],[Estimated case time (see and treat)]]*msoa_calculations5[[#This Row],[Population share of ICB]:[Population share of ICB]]</f>
        <v>0.21957984859555424</v>
      </c>
      <c r="N3718" s="94" cm="1">
        <f t="array" ref="N3718">msoa_calculations5[[#This Row],[Weighted estimate]]*msoa_calculations5[[#This Row],[Population share of ICB]:[Population share of ICB]]</f>
        <v>0.28036064147991874</v>
      </c>
    </row>
    <row r="3719" spans="1:14">
      <c r="A3719" s="63" t="s">
        <v>11628</v>
      </c>
      <c r="B3719" s="63" t="s">
        <v>13702</v>
      </c>
      <c r="C3719" s="63" t="s">
        <v>9</v>
      </c>
      <c r="D3719" s="63" t="s">
        <v>73</v>
      </c>
      <c r="E3719" s="72">
        <v>9864</v>
      </c>
      <c r="F3719" s="64">
        <v>1</v>
      </c>
      <c r="G3719" s="79">
        <v>0</v>
      </c>
      <c r="H3719" s="133">
        <v>84.439170837402344</v>
      </c>
      <c r="I3719" s="134">
        <v>59.594280242919922</v>
      </c>
      <c r="J3719" s="105">
        <v>77.71636962890625</v>
      </c>
      <c r="K3719" s="96">
        <f>msoa_calculations5[[#This Row],[ Pop20]]/SUMIF(msoa_calculations5[ICB26],msoa_calculations5[[#This Row],[ICB26]],msoa_calculations5[[ Pop20]])</f>
        <v>3.9394513044040862E-3</v>
      </c>
      <c r="L3719" s="98" cm="1">
        <f t="array" ref="L3719">msoa_calculations5[[#This Row],[ Estimated case time (see and convey)]]*msoa_calculations5[[#This Row],[Population share of ICB]:[Population share of ICB]]</f>
        <v>0.33264400169820413</v>
      </c>
      <c r="M3719" s="98" cm="1">
        <f t="array" ref="M3719">msoa_calculations5[[#This Row],[Estimated case time (see and treat)]]*msoa_calculations5[[#This Row],[Population share of ICB]:[Population share of ICB]]</f>
        <v>0.23476876503799354</v>
      </c>
      <c r="N3719" s="94" cm="1">
        <f t="array" ref="N3719">msoa_calculations5[[#This Row],[Weighted estimate]]*msoa_calculations5[[#This Row],[Population share of ICB]:[Population share of ICB]]</f>
        <v>0.30615985370814486</v>
      </c>
    </row>
    <row r="3720" spans="1:14">
      <c r="A3720" s="63" t="s">
        <v>11626</v>
      </c>
      <c r="B3720" s="63" t="s">
        <v>13702</v>
      </c>
      <c r="C3720" s="63" t="s">
        <v>9</v>
      </c>
      <c r="D3720" s="63" t="s">
        <v>73</v>
      </c>
      <c r="E3720" s="72">
        <v>6516</v>
      </c>
      <c r="F3720" s="64">
        <v>1</v>
      </c>
      <c r="G3720" s="79">
        <v>0</v>
      </c>
      <c r="H3720" s="133">
        <v>86.475959777832031</v>
      </c>
      <c r="I3720" s="134">
        <v>62.451202392578125</v>
      </c>
      <c r="J3720" s="105">
        <v>79.975082397460938</v>
      </c>
      <c r="K3720" s="96">
        <f>msoa_calculations5[[#This Row],[ Pop20]]/SUMIF(msoa_calculations5[ICB26],msoa_calculations5[[#This Row],[ICB26]],msoa_calculations5[[ Pop20]])</f>
        <v>2.6023382704275168E-3</v>
      </c>
      <c r="L3720" s="98" cm="1">
        <f t="array" ref="L3720">msoa_calculations5[[#This Row],[ Estimated case time (see and convey)]]*msoa_calculations5[[#This Row],[Population share of ICB]:[Population share of ICB]]</f>
        <v>0.22503969960180292</v>
      </c>
      <c r="M3720" s="98" cm="1">
        <f t="array" ref="M3720">msoa_calculations5[[#This Row],[Estimated case time (see and treat)]]*msoa_calculations5[[#This Row],[Population share of ICB]:[Population share of ICB]]</f>
        <v>0.16251915402042055</v>
      </c>
      <c r="N3720" s="94" cm="1">
        <f t="array" ref="N3720">msoa_calculations5[[#This Row],[Weighted estimate]]*msoa_calculations5[[#This Row],[Population share of ICB]:[Population share of ICB]]</f>
        <v>0.20812221760350663</v>
      </c>
    </row>
    <row r="3721" spans="1:14">
      <c r="A3721" s="63" t="s">
        <v>11624</v>
      </c>
      <c r="B3721" s="63" t="s">
        <v>13702</v>
      </c>
      <c r="C3721" s="63" t="s">
        <v>9</v>
      </c>
      <c r="D3721" s="63" t="s">
        <v>73</v>
      </c>
      <c r="E3721" s="72">
        <v>6279</v>
      </c>
      <c r="F3721" s="64">
        <v>1</v>
      </c>
      <c r="G3721" s="79">
        <v>0</v>
      </c>
      <c r="H3721" s="133">
        <v>95.861801147460938</v>
      </c>
      <c r="I3721" s="134">
        <v>69.341766357421875</v>
      </c>
      <c r="J3721" s="105">
        <v>88.685722351074219</v>
      </c>
      <c r="K3721" s="96">
        <f>msoa_calculations5[[#This Row],[ Pop20]]/SUMIF(msoa_calculations5[ICB26],msoa_calculations5[[#This Row],[ICB26]],msoa_calculations5[[ Pop20]])</f>
        <v>2.5076860036854476E-3</v>
      </c>
      <c r="L3721" s="98" cm="1">
        <f t="array" ref="L3721">msoa_calculations5[[#This Row],[ Estimated case time (see and convey)]]*msoa_calculations5[[#This Row],[Population share of ICB]:[Population share of ICB]]</f>
        <v>0.24039129702556539</v>
      </c>
      <c r="M3721" s="98" cm="1">
        <f t="array" ref="M3721">msoa_calculations5[[#This Row],[Estimated case time (see and treat)]]*msoa_calculations5[[#This Row],[Population share of ICB]:[Population share of ICB]]</f>
        <v>0.17388737696533327</v>
      </c>
      <c r="N3721" s="94" cm="1">
        <f t="array" ref="N3721">msoa_calculations5[[#This Row],[Weighted estimate]]*msoa_calculations5[[#This Row],[Population share of ICB]:[Population share of ICB]]</f>
        <v>0.22239594466652249</v>
      </c>
    </row>
    <row r="3722" spans="1:14">
      <c r="A3722" s="63" t="s">
        <v>11622</v>
      </c>
      <c r="B3722" s="63" t="s">
        <v>13702</v>
      </c>
      <c r="C3722" s="63" t="s">
        <v>9</v>
      </c>
      <c r="D3722" s="63" t="s">
        <v>73</v>
      </c>
      <c r="E3722" s="72">
        <v>8019</v>
      </c>
      <c r="F3722" s="64">
        <v>1</v>
      </c>
      <c r="G3722" s="79">
        <v>0</v>
      </c>
      <c r="H3722" s="133">
        <v>91.795516967773438</v>
      </c>
      <c r="I3722" s="134">
        <v>66.538414001464844</v>
      </c>
      <c r="J3722" s="105">
        <v>84.961174011230469</v>
      </c>
      <c r="K3722" s="96">
        <f>msoa_calculations5[[#This Row],[ Pop20]]/SUMIF(msoa_calculations5[ICB26],msoa_calculations5[[#This Row],[ICB26]],msoa_calculations5[[ Pop20]])</f>
        <v>3.2026013797664607E-3</v>
      </c>
      <c r="L3722" s="98" cm="1">
        <f t="array" ref="L3722">msoa_calculations5[[#This Row],[ Estimated case time (see and convey)]]*msoa_calculations5[[#This Row],[Population share of ICB]:[Population share of ICB]]</f>
        <v>0.29398444929736678</v>
      </c>
      <c r="M3722" s="98" cm="1">
        <f t="array" ref="M3722">msoa_calculations5[[#This Row],[Estimated case time (see and treat)]]*msoa_calculations5[[#This Row],[Population share of ICB]:[Population share of ICB]]</f>
        <v>0.2130960164885633</v>
      </c>
      <c r="N3722" s="94" cm="1">
        <f t="array" ref="N3722">msoa_calculations5[[#This Row],[Weighted estimate]]*msoa_calculations5[[#This Row],[Population share of ICB]:[Population share of ICB]]</f>
        <v>0.27209677311494507</v>
      </c>
    </row>
    <row r="3723" spans="1:14">
      <c r="A3723" s="63" t="s">
        <v>11620</v>
      </c>
      <c r="B3723" s="63" t="s">
        <v>13702</v>
      </c>
      <c r="C3723" s="63" t="s">
        <v>9</v>
      </c>
      <c r="D3723" s="63" t="s">
        <v>73</v>
      </c>
      <c r="E3723" s="72">
        <v>8013</v>
      </c>
      <c r="F3723" s="64">
        <v>1</v>
      </c>
      <c r="G3723" s="79">
        <v>0</v>
      </c>
      <c r="H3723" s="133">
        <v>89.367446899414063</v>
      </c>
      <c r="I3723" s="134">
        <v>65.835350036621094</v>
      </c>
      <c r="J3723" s="105">
        <v>82.9998779296875</v>
      </c>
      <c r="K3723" s="96">
        <f>msoa_calculations5[[#This Row],[ Pop20]]/SUMIF(msoa_calculations5[ICB26],msoa_calculations5[[#This Row],[ICB26]],msoa_calculations5[[ Pop20]])</f>
        <v>3.2002051198489396E-3</v>
      </c>
      <c r="L3723" s="98" cm="1">
        <f t="array" ref="L3723">msoa_calculations5[[#This Row],[ Estimated case time (see and convey)]]*msoa_calculations5[[#This Row],[Population share of ICB]:[Population share of ICB]]</f>
        <v>0.2859941611153331</v>
      </c>
      <c r="M3723" s="98" cm="1">
        <f t="array" ref="M3723">msoa_calculations5[[#This Row],[Estimated case time (see and treat)]]*msoa_calculations5[[#This Row],[Population share of ICB]:[Population share of ICB]]</f>
        <v>0.21068662425424189</v>
      </c>
      <c r="N3723" s="94" cm="1">
        <f t="array" ref="N3723">msoa_calculations5[[#This Row],[Weighted estimate]]*msoa_calculations5[[#This Row],[Population share of ICB]:[Population share of ICB]]</f>
        <v>0.26561663429742294</v>
      </c>
    </row>
    <row r="3724" spans="1:14">
      <c r="A3724" s="63" t="s">
        <v>11618</v>
      </c>
      <c r="B3724" s="63" t="s">
        <v>13702</v>
      </c>
      <c r="C3724" s="63" t="s">
        <v>9</v>
      </c>
      <c r="D3724" s="63" t="s">
        <v>73</v>
      </c>
      <c r="E3724" s="72">
        <v>6409</v>
      </c>
      <c r="F3724" s="64">
        <v>1</v>
      </c>
      <c r="G3724" s="79">
        <v>0</v>
      </c>
      <c r="H3724" s="133">
        <v>87.192680358886719</v>
      </c>
      <c r="I3724" s="134">
        <v>62.141899108886719</v>
      </c>
      <c r="J3724" s="105">
        <v>80.414169311523438</v>
      </c>
      <c r="K3724" s="96">
        <f>msoa_calculations5[[#This Row],[ Pop20]]/SUMIF(msoa_calculations5[ICB26],msoa_calculations5[[#This Row],[ICB26]],msoa_calculations5[[ Pop20]])</f>
        <v>2.5596049685650637E-3</v>
      </c>
      <c r="L3724" s="98" cm="1">
        <f t="array" ref="L3724">msoa_calculations5[[#This Row],[ Estimated case time (see and convey)]]*msoa_calculations5[[#This Row],[Population share of ICB]:[Population share of ICB]]</f>
        <v>0.2231788178691119</v>
      </c>
      <c r="M3724" s="98" cm="1">
        <f t="array" ref="M3724">msoa_calculations5[[#This Row],[Estimated case time (see and treat)]]*msoa_calculations5[[#This Row],[Population share of ICB]:[Population share of ICB]]</f>
        <v>0.15905871371517535</v>
      </c>
      <c r="N3724" s="94" cm="1">
        <f t="array" ref="N3724">msoa_calculations5[[#This Row],[Weighted estimate]]*msoa_calculations5[[#This Row],[Population share of ICB]:[Population share of ICB]]</f>
        <v>0.20582850731280766</v>
      </c>
    </row>
    <row r="3725" spans="1:14">
      <c r="A3725" s="63" t="s">
        <v>11616</v>
      </c>
      <c r="B3725" s="63" t="s">
        <v>13702</v>
      </c>
      <c r="C3725" s="63" t="s">
        <v>9</v>
      </c>
      <c r="D3725" s="63" t="s">
        <v>73</v>
      </c>
      <c r="E3725" s="72">
        <v>7980</v>
      </c>
      <c r="F3725" s="64">
        <v>1</v>
      </c>
      <c r="G3725" s="79">
        <v>0</v>
      </c>
      <c r="H3725" s="133">
        <v>105.98981475830078</v>
      </c>
      <c r="I3725" s="134">
        <v>74.263763427734375</v>
      </c>
      <c r="J3725" s="105">
        <v>97.405036926269531</v>
      </c>
      <c r="K3725" s="96">
        <f>msoa_calculations5[[#This Row],[ Pop20]]/SUMIF(msoa_calculations5[ICB26],msoa_calculations5[[#This Row],[ICB26]],msoa_calculations5[[ Pop20]])</f>
        <v>3.1870256903025755E-3</v>
      </c>
      <c r="L3725" s="98" cm="1">
        <f t="array" ref="L3725">msoa_calculations5[[#This Row],[ Estimated case time (see and convey)]]*msoa_calculations5[[#This Row],[Population share of ICB]:[Population share of ICB]]</f>
        <v>0.33779226254511563</v>
      </c>
      <c r="M3725" s="98" cm="1">
        <f t="array" ref="M3725">msoa_calculations5[[#This Row],[Estimated case time (see and treat)]]*msoa_calculations5[[#This Row],[Population share of ICB]:[Population share of ICB]]</f>
        <v>0.2366805219027423</v>
      </c>
      <c r="N3725" s="94" cm="1">
        <f t="array" ref="N3725">msoa_calculations5[[#This Row],[Weighted estimate]]*msoa_calculations5[[#This Row],[Population share of ICB]:[Population share of ICB]]</f>
        <v>0.31043235504889199</v>
      </c>
    </row>
    <row r="3726" spans="1:14">
      <c r="A3726" s="63" t="s">
        <v>11614</v>
      </c>
      <c r="B3726" s="63" t="s">
        <v>13702</v>
      </c>
      <c r="C3726" s="63" t="s">
        <v>9</v>
      </c>
      <c r="D3726" s="63" t="s">
        <v>73</v>
      </c>
      <c r="E3726" s="72">
        <v>9184</v>
      </c>
      <c r="F3726" s="64">
        <v>1</v>
      </c>
      <c r="G3726" s="79">
        <v>0</v>
      </c>
      <c r="H3726" s="133">
        <v>113.12104034423828</v>
      </c>
      <c r="I3726" s="134">
        <v>77.18756103515625</v>
      </c>
      <c r="J3726" s="105">
        <v>103.39776611328125</v>
      </c>
      <c r="K3726" s="96">
        <f>msoa_calculations5[[#This Row],[ Pop20]]/SUMIF(msoa_calculations5[ICB26],msoa_calculations5[[#This Row],[ICB26]],msoa_calculations5[[ Pop20]])</f>
        <v>3.667875180418403E-3</v>
      </c>
      <c r="L3726" s="98" cm="1">
        <f t="array" ref="L3726">msoa_calculations5[[#This Row],[ Estimated case time (see and convey)]]*msoa_calculations5[[#This Row],[Population share of ICB]:[Population share of ICB]]</f>
        <v>0.41491385626174043</v>
      </c>
      <c r="M3726" s="98" cm="1">
        <f t="array" ref="M3726">msoa_calculations5[[#This Row],[Estimated case time (see and treat)]]*msoa_calculations5[[#This Row],[Population share of ICB]:[Population share of ICB]]</f>
        <v>0.28311433935788022</v>
      </c>
      <c r="N3726" s="94" cm="1">
        <f t="array" ref="N3726">msoa_calculations5[[#This Row],[Weighted estimate]]*msoa_calculations5[[#This Row],[Population share of ICB]:[Population share of ICB]]</f>
        <v>0.37925010003761128</v>
      </c>
    </row>
    <row r="3727" spans="1:14">
      <c r="A3727" s="63" t="s">
        <v>12634</v>
      </c>
      <c r="B3727" s="63" t="s">
        <v>13702</v>
      </c>
      <c r="C3727" s="63" t="s">
        <v>9</v>
      </c>
      <c r="D3727" s="63" t="s">
        <v>73</v>
      </c>
      <c r="E3727" s="72">
        <v>6960</v>
      </c>
      <c r="F3727" s="64">
        <v>1</v>
      </c>
      <c r="G3727" s="79">
        <v>0</v>
      </c>
      <c r="H3727" s="133">
        <v>105.09175109863281</v>
      </c>
      <c r="I3727" s="134">
        <v>74.369827270507813</v>
      </c>
      <c r="J3727" s="105">
        <v>96.778678894042969</v>
      </c>
      <c r="K3727" s="96">
        <f>msoa_calculations5[[#This Row],[ Pop20]]/SUMIF(msoa_calculations5[ICB26],msoa_calculations5[[#This Row],[ICB26]],msoa_calculations5[[ Pop20]])</f>
        <v>2.7796615043240509E-3</v>
      </c>
      <c r="L3727" s="98" cm="1">
        <f t="array" ref="L3727">msoa_calculations5[[#This Row],[ Estimated case time (see and convey)]]*msoa_calculations5[[#This Row],[Population share of ICB]:[Population share of ICB]]</f>
        <v>0.29211949495087441</v>
      </c>
      <c r="M3727" s="98" cm="1">
        <f t="array" ref="M3727">msoa_calculations5[[#This Row],[Estimated case time (see and treat)]]*msoa_calculations5[[#This Row],[Population share of ICB]:[Population share of ICB]]</f>
        <v>0.20672294594705956</v>
      </c>
      <c r="N3727" s="94" cm="1">
        <f t="array" ref="N3727">msoa_calculations5[[#This Row],[Weighted estimate]]*msoa_calculations5[[#This Row],[Population share of ICB]:[Population share of ICB]]</f>
        <v>0.26901196816110978</v>
      </c>
    </row>
    <row r="3728" spans="1:14">
      <c r="A3728" s="63" t="s">
        <v>12632</v>
      </c>
      <c r="B3728" s="63" t="s">
        <v>13702</v>
      </c>
      <c r="C3728" s="63" t="s">
        <v>9</v>
      </c>
      <c r="D3728" s="63" t="s">
        <v>73</v>
      </c>
      <c r="E3728" s="72">
        <v>6290</v>
      </c>
      <c r="F3728" s="64">
        <v>1</v>
      </c>
      <c r="G3728" s="79">
        <v>0</v>
      </c>
      <c r="H3728" s="133">
        <v>100.99491882324219</v>
      </c>
      <c r="I3728" s="134">
        <v>72.184379577636719</v>
      </c>
      <c r="J3728" s="105">
        <v>93.199050903320313</v>
      </c>
      <c r="K3728" s="96">
        <f>msoa_calculations5[[#This Row],[ Pop20]]/SUMIF(msoa_calculations5[ICB26],msoa_calculations5[[#This Row],[ICB26]],msoa_calculations5[[ Pop20]])</f>
        <v>2.5120791468675693E-3</v>
      </c>
      <c r="L3728" s="98" cm="1">
        <f t="array" ref="L3728">msoa_calculations5[[#This Row],[ Estimated case time (see and convey)]]*msoa_calculations5[[#This Row],[Population share of ICB]:[Population share of ICB]]</f>
        <v>0.25370722951544966</v>
      </c>
      <c r="M3728" s="98" cm="1">
        <f t="array" ref="M3728">msoa_calculations5[[#This Row],[Estimated case time (see and treat)]]*msoa_calculations5[[#This Row],[Population share of ICB]:[Population share of ICB]]</f>
        <v>0.18133287466655443</v>
      </c>
      <c r="N3728" s="94" cm="1">
        <f t="array" ref="N3728">msoa_calculations5[[#This Row],[Weighted estimate]]*msoa_calculations5[[#This Row],[Population share of ICB]:[Population share of ICB]]</f>
        <v>0.23412339228208004</v>
      </c>
    </row>
    <row r="3729" spans="1:14">
      <c r="A3729" s="63" t="s">
        <v>12104</v>
      </c>
      <c r="B3729" s="63" t="s">
        <v>13702</v>
      </c>
      <c r="C3729" s="63" t="s">
        <v>9</v>
      </c>
      <c r="D3729" s="63" t="s">
        <v>73</v>
      </c>
      <c r="E3729" s="72">
        <v>6107</v>
      </c>
      <c r="F3729" s="64">
        <v>1</v>
      </c>
      <c r="G3729" s="79">
        <v>0</v>
      </c>
      <c r="H3729" s="133">
        <v>93.708869934082031</v>
      </c>
      <c r="I3729" s="134">
        <v>67.94549560546875</v>
      </c>
      <c r="J3729" s="105">
        <v>86.737533569335938</v>
      </c>
      <c r="K3729" s="96">
        <f>msoa_calculations5[[#This Row],[ Pop20]]/SUMIF(msoa_calculations5[ICB26],msoa_calculations5[[#This Row],[ICB26]],msoa_calculations5[[ Pop20]])</f>
        <v>2.4389932193831865E-3</v>
      </c>
      <c r="L3729" s="98" cm="1">
        <f t="array" ref="L3729">msoa_calculations5[[#This Row],[ Estimated case time (see and convey)]]*msoa_calculations5[[#This Row],[Population share of ICB]:[Population share of ICB]]</f>
        <v>0.22855529836528701</v>
      </c>
      <c r="M3729" s="98" cm="1">
        <f t="array" ref="M3729">msoa_calculations5[[#This Row],[Estimated case time (see and treat)]]*msoa_calculations5[[#This Row],[Population share of ICB]:[Population share of ICB]]</f>
        <v>0.16571860306936836</v>
      </c>
      <c r="N3729" s="94" cm="1">
        <f t="array" ref="N3729">msoa_calculations5[[#This Row],[Weighted estimate]]*msoa_calculations5[[#This Row],[Population share of ICB]:[Population share of ICB]]</f>
        <v>0.21155225624163188</v>
      </c>
    </row>
    <row r="3730" spans="1:14">
      <c r="A3730" s="63" t="s">
        <v>12102</v>
      </c>
      <c r="B3730" s="63" t="s">
        <v>13702</v>
      </c>
      <c r="C3730" s="63" t="s">
        <v>9</v>
      </c>
      <c r="D3730" s="63" t="s">
        <v>73</v>
      </c>
      <c r="E3730" s="72">
        <v>8097</v>
      </c>
      <c r="F3730" s="64">
        <v>1</v>
      </c>
      <c r="G3730" s="79">
        <v>0</v>
      </c>
      <c r="H3730" s="133">
        <v>94.899215698242188</v>
      </c>
      <c r="I3730" s="134">
        <v>66.494071960449219</v>
      </c>
      <c r="J3730" s="105">
        <v>87.213043212890625</v>
      </c>
      <c r="K3730" s="96">
        <f>msoa_calculations5[[#This Row],[ Pop20]]/SUMIF(msoa_calculations5[ICB26],msoa_calculations5[[#This Row],[ICB26]],msoa_calculations5[[ Pop20]])</f>
        <v>3.2337527586942302E-3</v>
      </c>
      <c r="L3730" s="98" cm="1">
        <f t="array" ref="L3730">msoa_calculations5[[#This Row],[ Estimated case time (see and convey)]]*msoa_calculations5[[#This Row],[Population share of ICB]:[Population share of ICB]]</f>
        <v>0.30688060056210947</v>
      </c>
      <c r="M3730" s="98" cm="1">
        <f t="array" ref="M3730">msoa_calculations5[[#This Row],[Estimated case time (see and treat)]]*msoa_calculations5[[#This Row],[Population share of ICB]:[Population share of ICB]]</f>
        <v>0.21502538863891532</v>
      </c>
      <c r="N3730" s="94" cm="1">
        <f t="array" ref="N3730">msoa_calculations5[[#This Row],[Weighted estimate]]*msoa_calculations5[[#This Row],[Population share of ICB]:[Population share of ICB]]</f>
        <v>0.28202541908380419</v>
      </c>
    </row>
    <row r="3731" spans="1:14">
      <c r="A3731" s="63" t="s">
        <v>12630</v>
      </c>
      <c r="B3731" s="63" t="s">
        <v>13702</v>
      </c>
      <c r="C3731" s="63" t="s">
        <v>9</v>
      </c>
      <c r="D3731" s="63" t="s">
        <v>73</v>
      </c>
      <c r="E3731" s="72">
        <v>7170</v>
      </c>
      <c r="F3731" s="64">
        <v>1</v>
      </c>
      <c r="G3731" s="79">
        <v>0</v>
      </c>
      <c r="H3731" s="133">
        <v>98.110298156738281</v>
      </c>
      <c r="I3731" s="134">
        <v>69.062339782714844</v>
      </c>
      <c r="J3731" s="105">
        <v>90.25018310546875</v>
      </c>
      <c r="K3731" s="96">
        <f>msoa_calculations5[[#This Row],[ Pop20]]/SUMIF(msoa_calculations5[ICB26],msoa_calculations5[[#This Row],[ICB26]],msoa_calculations5[[ Pop20]])</f>
        <v>2.8635306014372767E-3</v>
      </c>
      <c r="L3731" s="98" cm="1">
        <f t="array" ref="L3731">msoa_calculations5[[#This Row],[ Estimated case time (see and convey)]]*msoa_calculations5[[#This Row],[Population share of ICB]:[Population share of ICB]]</f>
        <v>0.28094184108795534</v>
      </c>
      <c r="M3731" s="98" cm="1">
        <f t="array" ref="M3731">msoa_calculations5[[#This Row],[Estimated case time (see and treat)]]*msoa_calculations5[[#This Row],[Population share of ICB]:[Population share of ICB]]</f>
        <v>0.19776212337466301</v>
      </c>
      <c r="N3731" s="94" cm="1">
        <f t="array" ref="N3731">msoa_calculations5[[#This Row],[Weighted estimate]]*msoa_calculations5[[#This Row],[Population share of ICB]:[Population share of ICB]]</f>
        <v>0.2584341611078273</v>
      </c>
    </row>
    <row r="3732" spans="1:14">
      <c r="A3732" s="63" t="s">
        <v>12628</v>
      </c>
      <c r="B3732" s="63" t="s">
        <v>13702</v>
      </c>
      <c r="C3732" s="63" t="s">
        <v>9</v>
      </c>
      <c r="D3732" s="63" t="s">
        <v>73</v>
      </c>
      <c r="E3732" s="72">
        <v>7220</v>
      </c>
      <c r="F3732" s="64">
        <v>1</v>
      </c>
      <c r="G3732" s="79">
        <v>0</v>
      </c>
      <c r="H3732" s="133">
        <v>96.354995727539063</v>
      </c>
      <c r="I3732" s="134">
        <v>69.045066833496094</v>
      </c>
      <c r="J3732" s="105">
        <v>88.965179443359375</v>
      </c>
      <c r="K3732" s="96">
        <f>msoa_calculations5[[#This Row],[ Pop20]]/SUMIF(msoa_calculations5[ICB26],msoa_calculations5[[#This Row],[ICB26]],msoa_calculations5[[ Pop20]])</f>
        <v>2.8834994340832826E-3</v>
      </c>
      <c r="L3732" s="98" cm="1">
        <f t="array" ref="L3732">msoa_calculations5[[#This Row],[ Estimated case time (see and convey)]]*msoa_calculations5[[#This Row],[Population share of ICB]:[Population share of ICB]]</f>
        <v>0.27783957565145601</v>
      </c>
      <c r="M3732" s="98" cm="1">
        <f t="array" ref="M3732">msoa_calculations5[[#This Row],[Estimated case time (see and treat)]]*msoa_calculations5[[#This Row],[Population share of ICB]:[Population share of ICB]]</f>
        <v>0.19909141114062842</v>
      </c>
      <c r="N3732" s="94" cm="1">
        <f t="array" ref="N3732">msoa_calculations5[[#This Row],[Weighted estimate]]*msoa_calculations5[[#This Row],[Population share of ICB]:[Population share of ICB]]</f>
        <v>0.25653104457804443</v>
      </c>
    </row>
    <row r="3733" spans="1:14">
      <c r="A3733" s="63" t="s">
        <v>12626</v>
      </c>
      <c r="B3733" s="63" t="s">
        <v>13702</v>
      </c>
      <c r="C3733" s="63" t="s">
        <v>9</v>
      </c>
      <c r="D3733" s="63" t="s">
        <v>73</v>
      </c>
      <c r="E3733" s="72">
        <v>7029</v>
      </c>
      <c r="F3733" s="64">
        <v>1</v>
      </c>
      <c r="G3733" s="79">
        <v>0</v>
      </c>
      <c r="H3733" s="133">
        <v>98.055709838867188</v>
      </c>
      <c r="I3733" s="134">
        <v>70.546562194824219</v>
      </c>
      <c r="J3733" s="105">
        <v>90.611984252929688</v>
      </c>
      <c r="K3733" s="96">
        <f>msoa_calculations5[[#This Row],[ Pop20]]/SUMIF(msoa_calculations5[ICB26],msoa_calculations5[[#This Row],[ICB26]],msoa_calculations5[[ Pop20]])</f>
        <v>2.8072184933755394E-3</v>
      </c>
      <c r="L3733" s="98" cm="1">
        <f t="array" ref="L3733">msoa_calculations5[[#This Row],[ Estimated case time (see and convey)]]*msoa_calculations5[[#This Row],[Population share of ICB]:[Population share of ICB]]</f>
        <v>0.27526380204073381</v>
      </c>
      <c r="M3733" s="98" cm="1">
        <f t="array" ref="M3733">msoa_calculations5[[#This Row],[Estimated case time (see and treat)]]*msoa_calculations5[[#This Row],[Population share of ICB]:[Population share of ICB]]</f>
        <v>0.19803961403737824</v>
      </c>
      <c r="N3733" s="94" cm="1">
        <f t="array" ref="N3733">msoa_calculations5[[#This Row],[Weighted estimate]]*msoa_calculations5[[#This Row],[Population share of ICB]:[Population share of ICB]]</f>
        <v>0.25436763791627737</v>
      </c>
    </row>
    <row r="3734" spans="1:14">
      <c r="A3734" s="63" t="s">
        <v>12624</v>
      </c>
      <c r="B3734" s="63" t="s">
        <v>13702</v>
      </c>
      <c r="C3734" s="63" t="s">
        <v>9</v>
      </c>
      <c r="D3734" s="63" t="s">
        <v>73</v>
      </c>
      <c r="E3734" s="72">
        <v>5404</v>
      </c>
      <c r="F3734" s="64">
        <v>1</v>
      </c>
      <c r="G3734" s="79">
        <v>0</v>
      </c>
      <c r="H3734" s="133">
        <v>100.73389434814453</v>
      </c>
      <c r="I3734" s="134">
        <v>71.845222473144531</v>
      </c>
      <c r="J3734" s="105">
        <v>92.916885375976563</v>
      </c>
      <c r="K3734" s="96">
        <f>msoa_calculations5[[#This Row],[ Pop20]]/SUMIF(msoa_calculations5[ICB26],msoa_calculations5[[#This Row],[ICB26]],msoa_calculations5[[ Pop20]])</f>
        <v>2.1582314323803408E-3</v>
      </c>
      <c r="L3734" s="98" cm="1">
        <f t="array" ref="L3734">msoa_calculations5[[#This Row],[ Estimated case time (see and convey)]]*msoa_calculations5[[#This Row],[Population share of ICB]:[Population share of ICB]]</f>
        <v>0.2174070570882459</v>
      </c>
      <c r="M3734" s="98" cm="1">
        <f t="array" ref="M3734">msoa_calculations5[[#This Row],[Estimated case time (see and treat)]]*msoa_calculations5[[#This Row],[Population share of ICB]:[Population share of ICB]]</f>
        <v>0.15505861740789897</v>
      </c>
      <c r="N3734" s="94" cm="1">
        <f t="array" ref="N3734">msoa_calculations5[[#This Row],[Weighted estimate]]*msoa_calculations5[[#This Row],[Population share of ICB]:[Population share of ICB]]</f>
        <v>0.20053614261731384</v>
      </c>
    </row>
    <row r="3735" spans="1:14">
      <c r="A3735" s="63" t="s">
        <v>12100</v>
      </c>
      <c r="B3735" s="63" t="s">
        <v>13702</v>
      </c>
      <c r="C3735" s="63" t="s">
        <v>9</v>
      </c>
      <c r="D3735" s="63" t="s">
        <v>73</v>
      </c>
      <c r="E3735" s="72">
        <v>6248</v>
      </c>
      <c r="F3735" s="64">
        <v>1</v>
      </c>
      <c r="G3735" s="79">
        <v>0</v>
      </c>
      <c r="H3735" s="133">
        <v>96.530036926269531</v>
      </c>
      <c r="I3735" s="134">
        <v>70.260627746582031</v>
      </c>
      <c r="J3735" s="105">
        <v>89.421775817871094</v>
      </c>
      <c r="K3735" s="96">
        <f>msoa_calculations5[[#This Row],[ Pop20]]/SUMIF(msoa_calculations5[ICB26],msoa_calculations5[[#This Row],[ICB26]],msoa_calculations5[[ Pop20]])</f>
        <v>2.4953053274449238E-3</v>
      </c>
      <c r="L3735" s="98" cm="1">
        <f t="array" ref="L3735">msoa_calculations5[[#This Row],[ Estimated case time (see and convey)]]*msoa_calculations5[[#This Row],[Population share of ICB]:[Population share of ICB]]</f>
        <v>0.24087191540057556</v>
      </c>
      <c r="M3735" s="98" cm="1">
        <f t="array" ref="M3735">msoa_calculations5[[#This Row],[Estimated case time (see and treat)]]*msoa_calculations5[[#This Row],[Population share of ICB]:[Population share of ICB]]</f>
        <v>0.17532171872567076</v>
      </c>
      <c r="N3735" s="94" cm="1">
        <f t="array" ref="N3735">msoa_calculations5[[#This Row],[Weighted estimate]]*msoa_calculations5[[#This Row],[Population share of ICB]:[Population share of ICB]]</f>
        <v>0.22313463358791941</v>
      </c>
    </row>
    <row r="3736" spans="1:14">
      <c r="A3736" s="63" t="s">
        <v>12098</v>
      </c>
      <c r="B3736" s="63" t="s">
        <v>13702</v>
      </c>
      <c r="C3736" s="63" t="s">
        <v>9</v>
      </c>
      <c r="D3736" s="63" t="s">
        <v>73</v>
      </c>
      <c r="E3736" s="72">
        <v>9444</v>
      </c>
      <c r="F3736" s="64">
        <v>1</v>
      </c>
      <c r="G3736" s="79">
        <v>0</v>
      </c>
      <c r="H3736" s="133">
        <v>91.257339477539063</v>
      </c>
      <c r="I3736" s="134">
        <v>64.782363891601563</v>
      </c>
      <c r="J3736" s="105">
        <v>84.093452453613281</v>
      </c>
      <c r="K3736" s="96">
        <f>msoa_calculations5[[#This Row],[ Pop20]]/SUMIF(msoa_calculations5[ICB26],msoa_calculations5[[#This Row],[ICB26]],msoa_calculations5[[ Pop20]])</f>
        <v>3.7717131101776347E-3</v>
      </c>
      <c r="L3736" s="98" cm="1">
        <f t="array" ref="L3736">msoa_calculations5[[#This Row],[ Estimated case time (see and convey)]]*msoa_calculations5[[#This Row],[Population share of ICB]:[Population share of ICB]]</f>
        <v>0.3441965037073651</v>
      </c>
      <c r="M3736" s="98" cm="1">
        <f t="array" ref="M3736">msoa_calculations5[[#This Row],[Estimated case time (see and treat)]]*msoa_calculations5[[#This Row],[Population share of ICB]:[Population share of ICB]]</f>
        <v>0.24434049119825182</v>
      </c>
      <c r="N3736" s="94" cm="1">
        <f t="array" ref="N3736">msoa_calculations5[[#This Row],[Weighted estimate]]*msoa_calculations5[[#This Row],[Population share of ICB]:[Population share of ICB]]</f>
        <v>0.31717637709939278</v>
      </c>
    </row>
    <row r="3737" spans="1:14">
      <c r="A3737" s="63" t="s">
        <v>12096</v>
      </c>
      <c r="B3737" s="63" t="s">
        <v>13702</v>
      </c>
      <c r="C3737" s="63" t="s">
        <v>9</v>
      </c>
      <c r="D3737" s="63" t="s">
        <v>73</v>
      </c>
      <c r="E3737" s="72">
        <v>5393</v>
      </c>
      <c r="F3737" s="64">
        <v>1</v>
      </c>
      <c r="G3737" s="79">
        <v>0</v>
      </c>
      <c r="H3737" s="133">
        <v>95.439010620117188</v>
      </c>
      <c r="I3737" s="134">
        <v>69.190078735351563</v>
      </c>
      <c r="J3737" s="105">
        <v>88.336288452148438</v>
      </c>
      <c r="K3737" s="96">
        <f>msoa_calculations5[[#This Row],[ Pop20]]/SUMIF(msoa_calculations5[ICB26],msoa_calculations5[[#This Row],[ICB26]],msoa_calculations5[[ Pop20]])</f>
        <v>2.1538382891982196E-3</v>
      </c>
      <c r="L3737" s="98" cm="1">
        <f t="array" ref="L3737">msoa_calculations5[[#This Row],[ Estimated case time (see and convey)]]*msoa_calculations5[[#This Row],[Population share of ICB]:[Population share of ICB]]</f>
        <v>0.20556019535680392</v>
      </c>
      <c r="M3737" s="98" cm="1">
        <f t="array" ref="M3737">msoa_calculations5[[#This Row],[Estimated case time (see and treat)]]*msoa_calculations5[[#This Row],[Population share of ICB]:[Population share of ICB]]</f>
        <v>0.14902424081283971</v>
      </c>
      <c r="N3737" s="94" cm="1">
        <f t="array" ref="N3737">msoa_calculations5[[#This Row],[Weighted estimate]]*msoa_calculations5[[#This Row],[Population share of ICB]:[Population share of ICB]]</f>
        <v>0.19026208039389583</v>
      </c>
    </row>
    <row r="3738" spans="1:14">
      <c r="A3738" s="63" t="s">
        <v>12094</v>
      </c>
      <c r="B3738" s="63" t="s">
        <v>13702</v>
      </c>
      <c r="C3738" s="63" t="s">
        <v>9</v>
      </c>
      <c r="D3738" s="63" t="s">
        <v>73</v>
      </c>
      <c r="E3738" s="72">
        <v>11080</v>
      </c>
      <c r="F3738" s="64">
        <v>1</v>
      </c>
      <c r="G3738" s="79">
        <v>0</v>
      </c>
      <c r="H3738" s="133">
        <v>103.70358276367188</v>
      </c>
      <c r="I3738" s="134">
        <v>73.480613708496094</v>
      </c>
      <c r="J3738" s="105">
        <v>95.525520324707031</v>
      </c>
      <c r="K3738" s="96">
        <f>msoa_calculations5[[#This Row],[ Pop20]]/SUMIF(msoa_calculations5[ICB26],msoa_calculations5[[#This Row],[ICB26]],msoa_calculations5[[ Pop20]])</f>
        <v>4.425093314354955E-3</v>
      </c>
      <c r="L3738" s="98" cm="1">
        <f t="array" ref="L3738">msoa_calculations5[[#This Row],[ Estimated case time (see and convey)]]*msoa_calculations5[[#This Row],[Population share of ICB]:[Population share of ICB]]</f>
        <v>0.45889803076218016</v>
      </c>
      <c r="M3738" s="98" cm="1">
        <f t="array" ref="M3738">msoa_calculations5[[#This Row],[Estimated case time (see and treat)]]*msoa_calculations5[[#This Row],[Population share of ICB]:[Population share of ICB]]</f>
        <v>0.32515857245616514</v>
      </c>
      <c r="N3738" s="94" cm="1">
        <f t="array" ref="N3738">msoa_calculations5[[#This Row],[Weighted estimate]]*msoa_calculations5[[#This Row],[Population share of ICB]:[Population share of ICB]]</f>
        <v>0.42270934133913945</v>
      </c>
    </row>
    <row r="3739" spans="1:14">
      <c r="A3739" s="63" t="s">
        <v>12092</v>
      </c>
      <c r="B3739" s="63" t="s">
        <v>13702</v>
      </c>
      <c r="C3739" s="63" t="s">
        <v>9</v>
      </c>
      <c r="D3739" s="63" t="s">
        <v>73</v>
      </c>
      <c r="E3739" s="72">
        <v>6515</v>
      </c>
      <c r="F3739" s="64">
        <v>1</v>
      </c>
      <c r="G3739" s="79">
        <v>0</v>
      </c>
      <c r="H3739" s="133">
        <v>99.827476501464844</v>
      </c>
      <c r="I3739" s="134">
        <v>71.603851318359375</v>
      </c>
      <c r="J3739" s="105">
        <v>92.190422058105469</v>
      </c>
      <c r="K3739" s="96">
        <f>msoa_calculations5[[#This Row],[ Pop20]]/SUMIF(msoa_calculations5[ICB26],msoa_calculations5[[#This Row],[ICB26]],msoa_calculations5[[ Pop20]])</f>
        <v>2.6019388937745967E-3</v>
      </c>
      <c r="L3739" s="98" cm="1">
        <f t="array" ref="L3739">msoa_calculations5[[#This Row],[ Estimated case time (see and convey)]]*msoa_calculations5[[#This Row],[Population share of ICB]:[Population share of ICB]]</f>
        <v>0.25974499377653099</v>
      </c>
      <c r="M3739" s="98" cm="1">
        <f t="array" ref="M3739">msoa_calculations5[[#This Row],[Estimated case time (see and treat)]]*msoa_calculations5[[#This Row],[Population share of ICB]:[Population share of ICB]]</f>
        <v>0.18630884568929268</v>
      </c>
      <c r="N3739" s="94" cm="1">
        <f t="array" ref="N3739">msoa_calculations5[[#This Row],[Weighted estimate]]*msoa_calculations5[[#This Row],[Population share of ICB]:[Population share of ICB]]</f>
        <v>0.23987384478648013</v>
      </c>
    </row>
    <row r="3740" spans="1:14">
      <c r="A3740" s="63" t="s">
        <v>12090</v>
      </c>
      <c r="B3740" s="63" t="s">
        <v>13702</v>
      </c>
      <c r="C3740" s="63" t="s">
        <v>9</v>
      </c>
      <c r="D3740" s="63" t="s">
        <v>73</v>
      </c>
      <c r="E3740" s="72">
        <v>5943</v>
      </c>
      <c r="F3740" s="64">
        <v>1</v>
      </c>
      <c r="G3740" s="79">
        <v>0</v>
      </c>
      <c r="H3740" s="133">
        <v>102.01055145263672</v>
      </c>
      <c r="I3740" s="134">
        <v>71.593109130859375</v>
      </c>
      <c r="J3740" s="105">
        <v>93.779869079589844</v>
      </c>
      <c r="K3740" s="96">
        <f>msoa_calculations5[[#This Row],[ Pop20]]/SUMIF(msoa_calculations5[ICB26],msoa_calculations5[[#This Row],[ICB26]],msoa_calculations5[[ Pop20]])</f>
        <v>2.3734954483042867E-3</v>
      </c>
      <c r="L3740" s="98" cm="1">
        <f t="array" ref="L3740">msoa_calculations5[[#This Row],[ Estimated case time (see and convey)]]*msoa_calculations5[[#This Row],[Population share of ICB]:[Population share of ICB]]</f>
        <v>0.24212157955184349</v>
      </c>
      <c r="M3740" s="98" cm="1">
        <f t="array" ref="M3740">msoa_calculations5[[#This Row],[Estimated case time (see and treat)]]*msoa_calculations5[[#This Row],[Population share of ICB]:[Population share of ICB]]</f>
        <v>0.16992591865204679</v>
      </c>
      <c r="N3740" s="94" cm="1">
        <f t="array" ref="N3740">msoa_calculations5[[#This Row],[Weighted estimate]]*msoa_calculations5[[#This Row],[Population share of ICB]:[Population share of ICB]]</f>
        <v>0.22258609240297841</v>
      </c>
    </row>
    <row r="3741" spans="1:14">
      <c r="A3741" s="63" t="s">
        <v>12088</v>
      </c>
      <c r="B3741" s="63" t="s">
        <v>13702</v>
      </c>
      <c r="C3741" s="63" t="s">
        <v>9</v>
      </c>
      <c r="D3741" s="63" t="s">
        <v>73</v>
      </c>
      <c r="E3741" s="72">
        <v>6249</v>
      </c>
      <c r="F3741" s="64">
        <v>1</v>
      </c>
      <c r="G3741" s="79">
        <v>0</v>
      </c>
      <c r="H3741" s="133">
        <v>82.568099975585938</v>
      </c>
      <c r="I3741" s="134">
        <v>58.906337738037109</v>
      </c>
      <c r="J3741" s="105">
        <v>76.165443420410156</v>
      </c>
      <c r="K3741" s="96">
        <f>msoa_calculations5[[#This Row],[ Pop20]]/SUMIF(msoa_calculations5[ICB26],msoa_calculations5[[#This Row],[ICB26]],msoa_calculations5[[ Pop20]])</f>
        <v>2.4957047040978439E-3</v>
      </c>
      <c r="L3741" s="98" cm="1">
        <f t="array" ref="L3741">msoa_calculations5[[#This Row],[ Estimated case time (see and convey)]]*msoa_calculations5[[#This Row],[Population share of ICB]:[Population share of ICB]]</f>
        <v>0.2060655955174909</v>
      </c>
      <c r="M3741" s="98" cm="1">
        <f t="array" ref="M3741">msoa_calculations5[[#This Row],[Estimated case time (see and treat)]]*msoa_calculations5[[#This Row],[Population share of ICB]:[Population share of ICB]]</f>
        <v>0.14701282419399556</v>
      </c>
      <c r="N3741" s="94" cm="1">
        <f t="array" ref="N3741">msoa_calculations5[[#This Row],[Weighted estimate]]*msoa_calculations5[[#This Row],[Population share of ICB]:[Population share of ICB]]</f>
        <v>0.19008645543401581</v>
      </c>
    </row>
    <row r="3742" spans="1:14">
      <c r="A3742" s="63" t="s">
        <v>12086</v>
      </c>
      <c r="B3742" s="63" t="s">
        <v>13702</v>
      </c>
      <c r="C3742" s="63" t="s">
        <v>9</v>
      </c>
      <c r="D3742" s="63" t="s">
        <v>73</v>
      </c>
      <c r="E3742" s="72">
        <v>8288</v>
      </c>
      <c r="F3742" s="64">
        <v>1</v>
      </c>
      <c r="G3742" s="79">
        <v>0</v>
      </c>
      <c r="H3742" s="133">
        <v>86.199882507324219</v>
      </c>
      <c r="I3742" s="134">
        <v>61.420368194580078</v>
      </c>
      <c r="J3742" s="105">
        <v>79.494773864746094</v>
      </c>
      <c r="K3742" s="96">
        <f>msoa_calculations5[[#This Row],[ Pop20]]/SUMIF(msoa_calculations5[ICB26],msoa_calculations5[[#This Row],[ICB26]],msoa_calculations5[[ Pop20]])</f>
        <v>3.3100336994019734E-3</v>
      </c>
      <c r="L3742" s="98" cm="1">
        <f t="array" ref="L3742">msoa_calculations5[[#This Row],[ Estimated case time (see and convey)]]*msoa_calculations5[[#This Row],[Population share of ICB]:[Population share of ICB]]</f>
        <v>0.28532451598373382</v>
      </c>
      <c r="M3742" s="98" cm="1">
        <f t="array" ref="M3742">msoa_calculations5[[#This Row],[Estimated case time (see and treat)]]*msoa_calculations5[[#This Row],[Population share of ICB]:[Population share of ICB]]</f>
        <v>0.2033034885537372</v>
      </c>
      <c r="N3742" s="94" cm="1">
        <f t="array" ref="N3742">msoa_calculations5[[#This Row],[Weighted estimate]]*msoa_calculations5[[#This Row],[Population share of ICB]:[Population share of ICB]]</f>
        <v>0.26313038041864883</v>
      </c>
    </row>
    <row r="3743" spans="1:14">
      <c r="A3743" s="63" t="s">
        <v>12084</v>
      </c>
      <c r="B3743" s="63" t="s">
        <v>13702</v>
      </c>
      <c r="C3743" s="63" t="s">
        <v>9</v>
      </c>
      <c r="D3743" s="63" t="s">
        <v>73</v>
      </c>
      <c r="E3743" s="72">
        <v>9678</v>
      </c>
      <c r="F3743" s="64">
        <v>1</v>
      </c>
      <c r="G3743" s="79">
        <v>0</v>
      </c>
      <c r="H3743" s="133">
        <v>83.659172058105469</v>
      </c>
      <c r="I3743" s="134">
        <v>59.608863830566406</v>
      </c>
      <c r="J3743" s="105">
        <v>77.151374816894531</v>
      </c>
      <c r="K3743" s="96">
        <f>msoa_calculations5[[#This Row],[ Pop20]]/SUMIF(msoa_calculations5[ICB26],msoa_calculations5[[#This Row],[ICB26]],msoa_calculations5[[ Pop20]])</f>
        <v>3.8651672469609435E-3</v>
      </c>
      <c r="L3743" s="98" cm="1">
        <f t="array" ref="L3743">msoa_calculations5[[#This Row],[ Estimated case time (see and convey)]]*msoa_calculations5[[#This Row],[Population share of ICB]:[Population share of ICB]]</f>
        <v>0.32335669174685938</v>
      </c>
      <c r="M3743" s="98" cm="1">
        <f t="array" ref="M3743">msoa_calculations5[[#This Row],[Estimated case time (see and treat)]]*msoa_calculations5[[#This Row],[Population share of ICB]:[Population share of ICB]]</f>
        <v>0.23039822810646013</v>
      </c>
      <c r="N3743" s="94" cm="1">
        <f t="array" ref="N3743">msoa_calculations5[[#This Row],[Weighted estimate]]*msoa_calculations5[[#This Row],[Population share of ICB]:[Population share of ICB]]</f>
        <v>0.2982029670002681</v>
      </c>
    </row>
    <row r="3744" spans="1:14">
      <c r="A3744" s="63" t="s">
        <v>12082</v>
      </c>
      <c r="B3744" s="63" t="s">
        <v>13702</v>
      </c>
      <c r="C3744" s="63" t="s">
        <v>9</v>
      </c>
      <c r="D3744" s="63" t="s">
        <v>73</v>
      </c>
      <c r="E3744" s="72">
        <v>6741</v>
      </c>
      <c r="F3744" s="64">
        <v>1</v>
      </c>
      <c r="G3744" s="79">
        <v>0</v>
      </c>
      <c r="H3744" s="133">
        <v>85.08050537109375</v>
      </c>
      <c r="I3744" s="134">
        <v>60.663135528564453</v>
      </c>
      <c r="J3744" s="105">
        <v>78.473388671875</v>
      </c>
      <c r="K3744" s="96">
        <f>msoa_calculations5[[#This Row],[ Pop20]]/SUMIF(msoa_calculations5[ICB26],msoa_calculations5[[#This Row],[ICB26]],msoa_calculations5[[ Pop20]])</f>
        <v>2.6921980173345442E-3</v>
      </c>
      <c r="L3744" s="98" cm="1">
        <f t="array" ref="L3744">msoa_calculations5[[#This Row],[ Estimated case time (see and convey)]]*msoa_calculations5[[#This Row],[Population share of ICB]:[Population share of ICB]]</f>
        <v>0.22905356787387962</v>
      </c>
      <c r="M3744" s="98" cm="1">
        <f t="array" ref="M3744">msoa_calculations5[[#This Row],[Estimated case time (see and treat)]]*msoa_calculations5[[#This Row],[Population share of ICB]:[Population share of ICB]]</f>
        <v>0.16331717319529795</v>
      </c>
      <c r="N3744" s="94" cm="1">
        <f t="array" ref="N3744">msoa_calculations5[[#This Row],[Weighted estimate]]*msoa_calculations5[[#This Row],[Population share of ICB]:[Population share of ICB]]</f>
        <v>0.21126590139594495</v>
      </c>
    </row>
    <row r="3745" spans="1:14">
      <c r="A3745" s="63" t="s">
        <v>12080</v>
      </c>
      <c r="B3745" s="63" t="s">
        <v>13702</v>
      </c>
      <c r="C3745" s="63" t="s">
        <v>9</v>
      </c>
      <c r="D3745" s="63" t="s">
        <v>73</v>
      </c>
      <c r="E3745" s="72">
        <v>5621</v>
      </c>
      <c r="F3745" s="64">
        <v>1</v>
      </c>
      <c r="G3745" s="79">
        <v>0</v>
      </c>
      <c r="H3745" s="133">
        <v>89.681526184082031</v>
      </c>
      <c r="I3745" s="134">
        <v>64.73931884765625</v>
      </c>
      <c r="J3745" s="105">
        <v>82.932395935058594</v>
      </c>
      <c r="K3745" s="96">
        <f>msoa_calculations5[[#This Row],[ Pop20]]/SUMIF(msoa_calculations5[ICB26],msoa_calculations5[[#This Row],[ICB26]],msoa_calculations5[[ Pop20]])</f>
        <v>2.2448961660640073E-3</v>
      </c>
      <c r="L3745" s="98" cm="1">
        <f t="array" ref="L3745">msoa_calculations5[[#This Row],[ Estimated case time (see and convey)]]*msoa_calculations5[[#This Row],[Population share of ICB]:[Population share of ICB]]</f>
        <v>0.20132571429741464</v>
      </c>
      <c r="M3745" s="98" cm="1">
        <f t="array" ref="M3745">msoa_calculations5[[#This Row],[Estimated case time (see and treat)]]*msoa_calculations5[[#This Row],[Population share of ICB]:[Population share of ICB]]</f>
        <v>0.14533304867469884</v>
      </c>
      <c r="N3745" s="94" cm="1">
        <f t="array" ref="N3745">msoa_calculations5[[#This Row],[Weighted estimate]]*msoa_calculations5[[#This Row],[Population share of ICB]:[Population share of ICB]]</f>
        <v>0.18617461767711529</v>
      </c>
    </row>
    <row r="3746" spans="1:14">
      <c r="A3746" s="63" t="s">
        <v>12078</v>
      </c>
      <c r="B3746" s="63" t="s">
        <v>13702</v>
      </c>
      <c r="C3746" s="63" t="s">
        <v>9</v>
      </c>
      <c r="D3746" s="63" t="s">
        <v>73</v>
      </c>
      <c r="E3746" s="72">
        <v>8165</v>
      </c>
      <c r="F3746" s="64">
        <v>1</v>
      </c>
      <c r="G3746" s="79">
        <v>0</v>
      </c>
      <c r="H3746" s="133">
        <v>87.131591796875</v>
      </c>
      <c r="I3746" s="134">
        <v>61.844924926757813</v>
      </c>
      <c r="J3746" s="105">
        <v>80.289253234863281</v>
      </c>
      <c r="K3746" s="96">
        <f>msoa_calculations5[[#This Row],[ Pop20]]/SUMIF(msoa_calculations5[ICB26],msoa_calculations5[[#This Row],[ICB26]],msoa_calculations5[[ Pop20]])</f>
        <v>3.2609103710927985E-3</v>
      </c>
      <c r="L3746" s="98" cm="1">
        <f t="array" ref="L3746">msoa_calculations5[[#This Row],[ Estimated case time (see and convey)]]*msoa_calculations5[[#This Row],[Population share of ICB]:[Population share of ICB]]</f>
        <v>0.2841283113402539</v>
      </c>
      <c r="M3746" s="98" cm="1">
        <f t="array" ref="M3746">msoa_calculations5[[#This Row],[Estimated case time (see and treat)]]*msoa_calculations5[[#This Row],[Population share of ICB]:[Population share of ICB]]</f>
        <v>0.20167075709312007</v>
      </c>
      <c r="N3746" s="94" cm="1">
        <f t="array" ref="N3746">msoa_calculations5[[#This Row],[Weighted estimate]]*msoa_calculations5[[#This Row],[Population share of ICB]:[Population share of ICB]]</f>
        <v>0.26181605856086171</v>
      </c>
    </row>
    <row r="3747" spans="1:14">
      <c r="A3747" s="63" t="s">
        <v>12076</v>
      </c>
      <c r="B3747" s="63" t="s">
        <v>13702</v>
      </c>
      <c r="C3747" s="63" t="s">
        <v>9</v>
      </c>
      <c r="D3747" s="63" t="s">
        <v>73</v>
      </c>
      <c r="E3747" s="72">
        <v>9815</v>
      </c>
      <c r="F3747" s="64">
        <v>1</v>
      </c>
      <c r="G3747" s="79">
        <v>0</v>
      </c>
      <c r="H3747" s="133">
        <v>94.985458374023438</v>
      </c>
      <c r="I3747" s="134">
        <v>68.102745056152344</v>
      </c>
      <c r="J3747" s="105">
        <v>87.71124267578125</v>
      </c>
      <c r="K3747" s="96">
        <f>msoa_calculations5[[#This Row],[ Pop20]]/SUMIF(msoa_calculations5[ICB26],msoa_calculations5[[#This Row],[ICB26]],msoa_calculations5[[ Pop20]])</f>
        <v>3.9198818484110004E-3</v>
      </c>
      <c r="L3747" s="98" cm="1">
        <f t="array" ref="L3747">msoa_calculations5[[#This Row],[ Estimated case time (see and convey)]]*msoa_calculations5[[#This Row],[Population share of ICB]:[Population share of ICB]]</f>
        <v>0.37233177414333313</v>
      </c>
      <c r="M3747" s="98" cm="1">
        <f t="array" ref="M3747">msoa_calculations5[[#This Row],[Estimated case time (see and treat)]]*msoa_calculations5[[#This Row],[Population share of ICB]:[Population share of ICB]]</f>
        <v>0.26695471417257355</v>
      </c>
      <c r="N3747" s="94" cm="1">
        <f t="array" ref="N3747">msoa_calculations5[[#This Row],[Weighted estimate]]*msoa_calculations5[[#This Row],[Population share of ICB]:[Population share of ICB]]</f>
        <v>0.34381770806636724</v>
      </c>
    </row>
    <row r="3748" spans="1:14">
      <c r="A3748" s="63" t="s">
        <v>12074</v>
      </c>
      <c r="B3748" s="63" t="s">
        <v>13702</v>
      </c>
      <c r="C3748" s="63" t="s">
        <v>9</v>
      </c>
      <c r="D3748" s="63" t="s">
        <v>73</v>
      </c>
      <c r="E3748" s="72">
        <v>6620</v>
      </c>
      <c r="F3748" s="64">
        <v>1</v>
      </c>
      <c r="G3748" s="79">
        <v>0</v>
      </c>
      <c r="H3748" s="133">
        <v>86.509048461914063</v>
      </c>
      <c r="I3748" s="134">
        <v>61.381107330322266</v>
      </c>
      <c r="J3748" s="105">
        <v>79.70965576171875</v>
      </c>
      <c r="K3748" s="96">
        <f>msoa_calculations5[[#This Row],[ Pop20]]/SUMIF(msoa_calculations5[ICB26],msoa_calculations5[[#This Row],[ICB26]],msoa_calculations5[[ Pop20]])</f>
        <v>2.6438734423312096E-3</v>
      </c>
      <c r="L3748" s="98" cm="1">
        <f t="array" ref="L3748">msoa_calculations5[[#This Row],[ Estimated case time (see and convey)]]*msoa_calculations5[[#This Row],[Population share of ICB]:[Population share of ICB]]</f>
        <v>0.22871897574979816</v>
      </c>
      <c r="M3748" s="98" cm="1">
        <f t="array" ref="M3748">msoa_calculations5[[#This Row],[Estimated case time (see and treat)]]*msoa_calculations5[[#This Row],[Population share of ICB]:[Population share of ICB]]</f>
        <v>0.16228387953152057</v>
      </c>
      <c r="N3748" s="94" cm="1">
        <f t="array" ref="N3748">msoa_calculations5[[#This Row],[Weighted estimate]]*msoa_calculations5[[#This Row],[Population share of ICB]:[Population share of ICB]]</f>
        <v>0.21074224196577107</v>
      </c>
    </row>
    <row r="3749" spans="1:14">
      <c r="A3749" s="63" t="s">
        <v>12072</v>
      </c>
      <c r="B3749" s="63" t="s">
        <v>13702</v>
      </c>
      <c r="C3749" s="63" t="s">
        <v>9</v>
      </c>
      <c r="D3749" s="63" t="s">
        <v>73</v>
      </c>
      <c r="E3749" s="72">
        <v>6048</v>
      </c>
      <c r="F3749" s="64">
        <v>1</v>
      </c>
      <c r="G3749" s="79">
        <v>0</v>
      </c>
      <c r="H3749" s="133">
        <v>88.831886291503906</v>
      </c>
      <c r="I3749" s="134">
        <v>63.914749145507813</v>
      </c>
      <c r="J3749" s="105">
        <v>82.08953857421875</v>
      </c>
      <c r="K3749" s="96">
        <f>msoa_calculations5[[#This Row],[ Pop20]]/SUMIF(msoa_calculations5[ICB26],msoa_calculations5[[#This Row],[ICB26]],msoa_calculations5[[ Pop20]])</f>
        <v>2.4154299968608996E-3</v>
      </c>
      <c r="L3749" s="98" cm="1">
        <f t="array" ref="L3749">msoa_calculations5[[#This Row],[ Estimated case time (see and convey)]]*msoa_calculations5[[#This Row],[Population share of ICB]:[Population share of ICB]]</f>
        <v>0.21456720282623507</v>
      </c>
      <c r="M3749" s="98" cm="1">
        <f t="array" ref="M3749">msoa_calculations5[[#This Row],[Estimated case time (see and treat)]]*msoa_calculations5[[#This Row],[Population share of ICB]:[Population share of ICB]]</f>
        <v>0.15438160232789913</v>
      </c>
      <c r="N3749" s="94" cm="1">
        <f t="array" ref="N3749">msoa_calculations5[[#This Row],[Weighted estimate]]*msoa_calculations5[[#This Row],[Population share of ICB]:[Population share of ICB]]</f>
        <v>0.19828153390063788</v>
      </c>
    </row>
    <row r="3750" spans="1:14">
      <c r="A3750" s="63" t="s">
        <v>12070</v>
      </c>
      <c r="B3750" s="63" t="s">
        <v>13702</v>
      </c>
      <c r="C3750" s="63" t="s">
        <v>9</v>
      </c>
      <c r="D3750" s="63" t="s">
        <v>73</v>
      </c>
      <c r="E3750" s="72">
        <v>7179</v>
      </c>
      <c r="F3750" s="64">
        <v>1</v>
      </c>
      <c r="G3750" s="79">
        <v>0</v>
      </c>
      <c r="H3750" s="133">
        <v>87.468238830566406</v>
      </c>
      <c r="I3750" s="134">
        <v>61.905658721923828</v>
      </c>
      <c r="J3750" s="105">
        <v>80.551239013671875</v>
      </c>
      <c r="K3750" s="96">
        <f>msoa_calculations5[[#This Row],[ Pop20]]/SUMIF(msoa_calculations5[ICB26],msoa_calculations5[[#This Row],[ICB26]],msoa_calculations5[[ Pop20]])</f>
        <v>2.8671249913135577E-3</v>
      </c>
      <c r="L3750" s="98" cm="1">
        <f t="array" ref="L3750">msoa_calculations5[[#This Row],[ Estimated case time (see and convey)]]*msoa_calculations5[[#This Row],[Population share of ICB]:[Population share of ICB]]</f>
        <v>0.25078237349729987</v>
      </c>
      <c r="M3750" s="98" cm="1">
        <f t="array" ref="M3750">msoa_calculations5[[#This Row],[Estimated case time (see and treat)]]*msoa_calculations5[[#This Row],[Population share of ICB]:[Population share of ICB]]</f>
        <v>0.17749126122535591</v>
      </c>
      <c r="N3750" s="94" cm="1">
        <f t="array" ref="N3750">msoa_calculations5[[#This Row],[Weighted estimate]]*msoa_calculations5[[#This Row],[Population share of ICB]:[Population share of ICB]]</f>
        <v>0.23095047045737027</v>
      </c>
    </row>
    <row r="3751" spans="1:14">
      <c r="A3751" s="63" t="s">
        <v>12068</v>
      </c>
      <c r="B3751" s="63" t="s">
        <v>13702</v>
      </c>
      <c r="C3751" s="63" t="s">
        <v>9</v>
      </c>
      <c r="D3751" s="63" t="s">
        <v>73</v>
      </c>
      <c r="E3751" s="72">
        <v>7848</v>
      </c>
      <c r="F3751" s="64">
        <v>1</v>
      </c>
      <c r="G3751" s="79">
        <v>0</v>
      </c>
      <c r="H3751" s="133">
        <v>94.121551513671875</v>
      </c>
      <c r="I3751" s="134">
        <v>68.851806640625</v>
      </c>
      <c r="J3751" s="105">
        <v>87.283790588378906</v>
      </c>
      <c r="K3751" s="96">
        <f>msoa_calculations5[[#This Row],[ Pop20]]/SUMIF(msoa_calculations5[ICB26],msoa_calculations5[[#This Row],[ICB26]],msoa_calculations5[[ Pop20]])</f>
        <v>3.1343079721171197E-3</v>
      </c>
      <c r="L3751" s="98" cm="1">
        <f t="array" ref="L3751">msoa_calculations5[[#This Row],[ Estimated case time (see and convey)]]*msoa_calculations5[[#This Row],[Population share of ICB]:[Population share of ICB]]</f>
        <v>0.29500592925733393</v>
      </c>
      <c r="M3751" s="98" cm="1">
        <f t="array" ref="M3751">msoa_calculations5[[#This Row],[Estimated case time (see and treat)]]*msoa_calculations5[[#This Row],[Population share of ICB]:[Population share of ICB]]</f>
        <v>0.21580276644837737</v>
      </c>
      <c r="N3751" s="94" cm="1">
        <f t="array" ref="N3751">msoa_calculations5[[#This Row],[Weighted estimate]]*msoa_calculations5[[#This Row],[Population share of ICB]:[Population share of ICB]]</f>
        <v>0.27357428067775724</v>
      </c>
    </row>
    <row r="3752" spans="1:14">
      <c r="A3752" s="63" t="s">
        <v>12066</v>
      </c>
      <c r="B3752" s="63" t="s">
        <v>13702</v>
      </c>
      <c r="C3752" s="63" t="s">
        <v>9</v>
      </c>
      <c r="D3752" s="63" t="s">
        <v>73</v>
      </c>
      <c r="E3752" s="72">
        <v>7007</v>
      </c>
      <c r="F3752" s="64">
        <v>1</v>
      </c>
      <c r="G3752" s="79">
        <v>0</v>
      </c>
      <c r="H3752" s="133">
        <v>90.980369567871094</v>
      </c>
      <c r="I3752" s="134">
        <v>66.986160278320313</v>
      </c>
      <c r="J3752" s="105">
        <v>84.487754821777344</v>
      </c>
      <c r="K3752" s="96">
        <f>msoa_calculations5[[#This Row],[ Pop20]]/SUMIF(msoa_calculations5[ICB26],msoa_calculations5[[#This Row],[ICB26]],msoa_calculations5[[ Pop20]])</f>
        <v>2.7984322070112966E-3</v>
      </c>
      <c r="L3752" s="98" cm="1">
        <f t="array" ref="L3752">msoa_calculations5[[#This Row],[ Estimated case time (see and convey)]]*msoa_calculations5[[#This Row],[Population share of ICB]:[Population share of ICB]]</f>
        <v>0.25460239640452093</v>
      </c>
      <c r="M3752" s="98" cm="1">
        <f t="array" ref="M3752">msoa_calculations5[[#This Row],[Estimated case time (see and treat)]]*msoa_calculations5[[#This Row],[Population share of ICB]:[Population share of ICB]]</f>
        <v>0.18745622834687237</v>
      </c>
      <c r="N3752" s="94" cm="1">
        <f t="array" ref="N3752">msoa_calculations5[[#This Row],[Weighted estimate]]*msoa_calculations5[[#This Row],[Population share of ICB]:[Population share of ICB]]</f>
        <v>0.23643325419133568</v>
      </c>
    </row>
    <row r="3753" spans="1:14">
      <c r="A3753" s="63" t="s">
        <v>12064</v>
      </c>
      <c r="B3753" s="63" t="s">
        <v>13702</v>
      </c>
      <c r="C3753" s="63" t="s">
        <v>9</v>
      </c>
      <c r="D3753" s="63" t="s">
        <v>73</v>
      </c>
      <c r="E3753" s="72">
        <v>14681</v>
      </c>
      <c r="F3753" s="64">
        <v>1</v>
      </c>
      <c r="G3753" s="79">
        <v>0</v>
      </c>
      <c r="H3753" s="133">
        <v>97.400192260742188</v>
      </c>
      <c r="I3753" s="134">
        <v>68.567161560058594</v>
      </c>
      <c r="J3753" s="105">
        <v>89.598236083984375</v>
      </c>
      <c r="K3753" s="96">
        <f>msoa_calculations5[[#This Row],[ Pop20]]/SUMIF(msoa_calculations5[ICB26],msoa_calculations5[[#This Row],[ICB26]],msoa_calculations5[[ Pop20]])</f>
        <v>5.8632486415203149E-3</v>
      </c>
      <c r="L3753" s="98" cm="1">
        <f t="array" ref="L3753">msoa_calculations5[[#This Row],[ Estimated case time (see and convey)]]*msoa_calculations5[[#This Row],[Population share of ICB]:[Population share of ICB]]</f>
        <v>0.57108154495661412</v>
      </c>
      <c r="M3753" s="98" cm="1">
        <f t="array" ref="M3753">msoa_calculations5[[#This Row],[Estimated case time (see and treat)]]*msoa_calculations5[[#This Row],[Population share of ICB]:[Population share of ICB]]</f>
        <v>0.40202631686991752</v>
      </c>
      <c r="N3753" s="94" cm="1">
        <f t="array" ref="N3753">msoa_calculations5[[#This Row],[Weighted estimate]]*msoa_calculations5[[#This Row],[Population share of ICB]:[Population share of ICB]]</f>
        <v>0.5253367360020379</v>
      </c>
    </row>
    <row r="3754" spans="1:14">
      <c r="A3754" s="63" t="s">
        <v>12062</v>
      </c>
      <c r="B3754" s="63" t="s">
        <v>13702</v>
      </c>
      <c r="C3754" s="63" t="s">
        <v>9</v>
      </c>
      <c r="D3754" s="63" t="s">
        <v>73</v>
      </c>
      <c r="E3754" s="72">
        <v>7336</v>
      </c>
      <c r="F3754" s="64">
        <v>1</v>
      </c>
      <c r="G3754" s="79">
        <v>0</v>
      </c>
      <c r="H3754" s="133">
        <v>96.408950805664063</v>
      </c>
      <c r="I3754" s="134">
        <v>69.853935241699219</v>
      </c>
      <c r="J3754" s="105">
        <v>89.223403930664063</v>
      </c>
      <c r="K3754" s="96">
        <f>msoa_calculations5[[#This Row],[ Pop20]]/SUMIF(msoa_calculations5[ICB26],msoa_calculations5[[#This Row],[ICB26]],msoa_calculations5[[ Pop20]])</f>
        <v>2.9298271258220172E-3</v>
      </c>
      <c r="L3754" s="98" cm="1">
        <f t="array" ref="L3754">msoa_calculations5[[#This Row],[ Estimated case time (see and convey)]]*msoa_calculations5[[#This Row],[Population share of ICB]:[Population share of ICB]]</f>
        <v>0.28246155924247501</v>
      </c>
      <c r="M3754" s="98" cm="1">
        <f t="array" ref="M3754">msoa_calculations5[[#This Row],[Estimated case time (see and treat)]]*msoa_calculations5[[#This Row],[Population share of ICB]:[Population share of ICB]]</f>
        <v>0.20465995431654493</v>
      </c>
      <c r="N3754" s="94" cm="1">
        <f t="array" ref="N3754">msoa_calculations5[[#This Row],[Weighted estimate]]*msoa_calculations5[[#This Row],[Population share of ICB]:[Population share of ICB]]</f>
        <v>0.26140914909423435</v>
      </c>
    </row>
    <row r="3755" spans="1:14">
      <c r="A3755" s="63" t="s">
        <v>12060</v>
      </c>
      <c r="B3755" s="63" t="s">
        <v>13702</v>
      </c>
      <c r="C3755" s="63" t="s">
        <v>9</v>
      </c>
      <c r="D3755" s="63" t="s">
        <v>73</v>
      </c>
      <c r="E3755" s="72">
        <v>6996</v>
      </c>
      <c r="F3755" s="64">
        <v>1</v>
      </c>
      <c r="G3755" s="79">
        <v>0</v>
      </c>
      <c r="H3755" s="133">
        <v>91.354644775390625</v>
      </c>
      <c r="I3755" s="134">
        <v>66.509803771972656</v>
      </c>
      <c r="J3755" s="105">
        <v>84.631858825683594</v>
      </c>
      <c r="K3755" s="96">
        <f>msoa_calculations5[[#This Row],[ Pop20]]/SUMIF(msoa_calculations5[ICB26],msoa_calculations5[[#This Row],[ICB26]],msoa_calculations5[[ Pop20]])</f>
        <v>2.7940390638291753E-3</v>
      </c>
      <c r="L3755" s="98" cm="1">
        <f t="array" ref="L3755">msoa_calculations5[[#This Row],[ Estimated case time (see and convey)]]*msoa_calculations5[[#This Row],[Population share of ICB]:[Population share of ICB]]</f>
        <v>0.25524844616467929</v>
      </c>
      <c r="M3755" s="98" cm="1">
        <f t="array" ref="M3755">msoa_calculations5[[#This Row],[Estimated case time (see and treat)]]*msoa_calculations5[[#This Row],[Population share of ICB]:[Population share of ICB]]</f>
        <v>0.18583098986650465</v>
      </c>
      <c r="N3755" s="94" cm="1">
        <f t="array" ref="N3755">msoa_calculations5[[#This Row],[Weighted estimate]]*msoa_calculations5[[#This Row],[Population share of ICB]:[Population share of ICB]]</f>
        <v>0.23646471960343593</v>
      </c>
    </row>
    <row r="3756" spans="1:14">
      <c r="A3756" s="63" t="s">
        <v>12058</v>
      </c>
      <c r="B3756" s="63" t="s">
        <v>13702</v>
      </c>
      <c r="C3756" s="63" t="s">
        <v>9</v>
      </c>
      <c r="D3756" s="63" t="s">
        <v>73</v>
      </c>
      <c r="E3756" s="72">
        <v>10643</v>
      </c>
      <c r="F3756" s="64">
        <v>1</v>
      </c>
      <c r="G3756" s="79">
        <v>0</v>
      </c>
      <c r="H3756" s="133">
        <v>104.71905517578125</v>
      </c>
      <c r="I3756" s="134">
        <v>74.159675598144531</v>
      </c>
      <c r="J3756" s="105">
        <v>96.449966430664063</v>
      </c>
      <c r="K3756" s="96">
        <f>msoa_calculations5[[#This Row],[ Pop20]]/SUMIF(msoa_calculations5[ICB26],msoa_calculations5[[#This Row],[ICB26]],msoa_calculations5[[ Pop20]])</f>
        <v>4.2505657170288612E-3</v>
      </c>
      <c r="L3756" s="98" cm="1">
        <f t="array" ref="L3756">msoa_calculations5[[#This Row],[ Estimated case time (see and convey)]]*msoa_calculations5[[#This Row],[Population share of ICB]:[Population share of ICB]]</f>
        <v>0.44511522584982949</v>
      </c>
      <c r="M3756" s="98" cm="1">
        <f t="array" ref="M3756">msoa_calculations5[[#This Row],[Estimated case time (see and treat)]]*msoa_calculations5[[#This Row],[Population share of ICB]:[Population share of ICB]]</f>
        <v>0.31522057468345493</v>
      </c>
      <c r="N3756" s="94" cm="1">
        <f t="array" ref="N3756">msoa_calculations5[[#This Row],[Weighted estimate]]*msoa_calculations5[[#This Row],[Population share of ICB]:[Population share of ICB]]</f>
        <v>0.40996692071876517</v>
      </c>
    </row>
    <row r="3757" spans="1:14">
      <c r="A3757" s="63" t="s">
        <v>11612</v>
      </c>
      <c r="B3757" s="63" t="s">
        <v>13702</v>
      </c>
      <c r="C3757" s="63" t="s">
        <v>9</v>
      </c>
      <c r="D3757" s="63" t="s">
        <v>73</v>
      </c>
      <c r="E3757" s="72">
        <v>7971</v>
      </c>
      <c r="F3757" s="64">
        <v>1</v>
      </c>
      <c r="G3757" s="79">
        <v>0</v>
      </c>
      <c r="H3757" s="133">
        <v>96.024559020996094</v>
      </c>
      <c r="I3757" s="134">
        <v>69.534500122070313</v>
      </c>
      <c r="J3757" s="105">
        <v>88.856590270996094</v>
      </c>
      <c r="K3757" s="96">
        <f>msoa_calculations5[[#This Row],[ Pop20]]/SUMIF(msoa_calculations5[ICB26],msoa_calculations5[[#This Row],[ICB26]],msoa_calculations5[[ Pop20]])</f>
        <v>3.1834313004262945E-3</v>
      </c>
      <c r="L3757" s="98" cm="1">
        <f t="array" ref="L3757">msoa_calculations5[[#This Row],[ Estimated case time (see and convey)]]*msoa_calculations5[[#This Row],[Population share of ICB]:[Population share of ICB]]</f>
        <v>0.30568758679707109</v>
      </c>
      <c r="M3757" s="98" cm="1">
        <f t="array" ref="M3757">msoa_calculations5[[#This Row],[Estimated case time (see and treat)]]*msoa_calculations5[[#This Row],[Population share of ICB]:[Population share of ICB]]</f>
        <v>0.22135830414809463</v>
      </c>
      <c r="N3757" s="94" cm="1">
        <f t="array" ref="N3757">msoa_calculations5[[#This Row],[Weighted estimate]]*msoa_calculations5[[#This Row],[Population share of ICB]:[Population share of ICB]]</f>
        <v>0.28286885071784351</v>
      </c>
    </row>
    <row r="3758" spans="1:14">
      <c r="A3758" s="63" t="s">
        <v>11610</v>
      </c>
      <c r="B3758" s="63" t="s">
        <v>13702</v>
      </c>
      <c r="C3758" s="63" t="s">
        <v>9</v>
      </c>
      <c r="D3758" s="63" t="s">
        <v>73</v>
      </c>
      <c r="E3758" s="72">
        <v>5312</v>
      </c>
      <c r="F3758" s="64">
        <v>1</v>
      </c>
      <c r="G3758" s="79">
        <v>0</v>
      </c>
      <c r="H3758" s="133">
        <v>102.49336242675781</v>
      </c>
      <c r="I3758" s="134">
        <v>73.847671508789063</v>
      </c>
      <c r="J3758" s="105">
        <v>94.742095947265625</v>
      </c>
      <c r="K3758" s="96">
        <f>msoa_calculations5[[#This Row],[ Pop20]]/SUMIF(msoa_calculations5[ICB26],msoa_calculations5[[#This Row],[ICB26]],msoa_calculations5[[ Pop20]])</f>
        <v>2.1214887803116893E-3</v>
      </c>
      <c r="L3758" s="98" cm="1">
        <f t="array" ref="L3758">msoa_calculations5[[#This Row],[ Estimated case time (see and convey)]]*msoa_calculations5[[#This Row],[Population share of ICB]:[Population share of ICB]]</f>
        <v>0.21743851844478637</v>
      </c>
      <c r="M3758" s="98" cm="1">
        <f t="array" ref="M3758">msoa_calculations5[[#This Row],[Estimated case time (see and treat)]]*msoa_calculations5[[#This Row],[Population share of ICB]:[Population share of ICB]]</f>
        <v>0.1566670065580392</v>
      </c>
      <c r="N3758" s="94" cm="1">
        <f t="array" ref="N3758">msoa_calculations5[[#This Row],[Weighted estimate]]*msoa_calculations5[[#This Row],[Population share of ICB]:[Population share of ICB]]</f>
        <v>0.2009942935753376</v>
      </c>
    </row>
    <row r="3759" spans="1:14">
      <c r="A3759" s="63" t="s">
        <v>11608</v>
      </c>
      <c r="B3759" s="63" t="s">
        <v>13702</v>
      </c>
      <c r="C3759" s="63" t="s">
        <v>9</v>
      </c>
      <c r="D3759" s="63" t="s">
        <v>73</v>
      </c>
      <c r="E3759" s="72">
        <v>6022</v>
      </c>
      <c r="F3759" s="64">
        <v>1</v>
      </c>
      <c r="G3759" s="79">
        <v>0</v>
      </c>
      <c r="H3759" s="133">
        <v>100.91400146484375</v>
      </c>
      <c r="I3759" s="134">
        <v>71.249771118164063</v>
      </c>
      <c r="J3759" s="105">
        <v>92.887130737304688</v>
      </c>
      <c r="K3759" s="96">
        <f>msoa_calculations5[[#This Row],[ Pop20]]/SUMIF(msoa_calculations5[ICB26],msoa_calculations5[[#This Row],[ICB26]],msoa_calculations5[[ Pop20]])</f>
        <v>2.4050462038849763E-3</v>
      </c>
      <c r="L3759" s="98" cm="1">
        <f t="array" ref="L3759">msoa_calculations5[[#This Row],[ Estimated case time (see and convey)]]*msoa_calculations5[[#This Row],[Population share of ICB]:[Population share of ICB]]</f>
        <v>0.24270283614186539</v>
      </c>
      <c r="M3759" s="98" cm="1">
        <f t="array" ref="M3759">msoa_calculations5[[#This Row],[Estimated case time (see and treat)]]*msoa_calculations5[[#This Row],[Population share of ICB]:[Population share of ICB]]</f>
        <v>0.1713589915554139</v>
      </c>
      <c r="N3759" s="94" cm="1">
        <f t="array" ref="N3759">msoa_calculations5[[#This Row],[Weighted estimate]]*msoa_calculations5[[#This Row],[Population share of ICB]:[Population share of ICB]]</f>
        <v>0.22339784116952213</v>
      </c>
    </row>
    <row r="3760" spans="1:14">
      <c r="A3760" s="63" t="s">
        <v>11606</v>
      </c>
      <c r="B3760" s="63" t="s">
        <v>13702</v>
      </c>
      <c r="C3760" s="63" t="s">
        <v>9</v>
      </c>
      <c r="D3760" s="63" t="s">
        <v>73</v>
      </c>
      <c r="E3760" s="72">
        <v>6441</v>
      </c>
      <c r="F3760" s="64">
        <v>1</v>
      </c>
      <c r="G3760" s="79">
        <v>0</v>
      </c>
      <c r="H3760" s="133">
        <v>96.285385131835938</v>
      </c>
      <c r="I3760" s="134">
        <v>69.644981384277344</v>
      </c>
      <c r="J3760" s="105">
        <v>89.076736450195313</v>
      </c>
      <c r="K3760" s="96">
        <f>msoa_calculations5[[#This Row],[ Pop20]]/SUMIF(msoa_calculations5[ICB26],msoa_calculations5[[#This Row],[ICB26]],msoa_calculations5[[ Pop20]])</f>
        <v>2.5723850214585077E-3</v>
      </c>
      <c r="L3760" s="98" cm="1">
        <f t="array" ref="L3760">msoa_calculations5[[#This Row],[ Estimated case time (see and convey)]]*msoa_calculations5[[#This Row],[Population share of ICB]:[Population share of ICB]]</f>
        <v>0.24768308249849846</v>
      </c>
      <c r="M3760" s="98" cm="1">
        <f t="array" ref="M3760">msoa_calculations5[[#This Row],[Estimated case time (see and treat)]]*msoa_calculations5[[#This Row],[Population share of ICB]:[Population share of ICB]]</f>
        <v>0.17915370693267163</v>
      </c>
      <c r="N3760" s="94" cm="1">
        <f t="array" ref="N3760">msoa_calculations5[[#This Row],[Weighted estimate]]*msoa_calculations5[[#This Row],[Population share of ICB]:[Population share of ICB]]</f>
        <v>0.22913966260488949</v>
      </c>
    </row>
    <row r="3761" spans="1:14">
      <c r="A3761" s="63" t="s">
        <v>11604</v>
      </c>
      <c r="B3761" s="63" t="s">
        <v>13702</v>
      </c>
      <c r="C3761" s="63" t="s">
        <v>9</v>
      </c>
      <c r="D3761" s="63" t="s">
        <v>73</v>
      </c>
      <c r="E3761" s="72">
        <v>9939</v>
      </c>
      <c r="F3761" s="64">
        <v>1</v>
      </c>
      <c r="G3761" s="79">
        <v>0</v>
      </c>
      <c r="H3761" s="133">
        <v>95.362136840820313</v>
      </c>
      <c r="I3761" s="134">
        <v>66.590293884277344</v>
      </c>
      <c r="J3761" s="105">
        <v>87.576736450195313</v>
      </c>
      <c r="K3761" s="96">
        <f>msoa_calculations5[[#This Row],[ Pop20]]/SUMIF(msoa_calculations5[ICB26],msoa_calculations5[[#This Row],[ICB26]],msoa_calculations5[[ Pop20]])</f>
        <v>3.9694045533730949E-3</v>
      </c>
      <c r="L3761" s="98" cm="1">
        <f t="array" ref="L3761">msoa_calculations5[[#This Row],[ Estimated case time (see and convey)]]*msoa_calculations5[[#This Row],[Population share of ICB]:[Population share of ICB]]</f>
        <v>0.3785309001953403</v>
      </c>
      <c r="M3761" s="98" cm="1">
        <f t="array" ref="M3761">msoa_calculations5[[#This Row],[Estimated case time (see and treat)]]*msoa_calculations5[[#This Row],[Population share of ICB]:[Population share of ICB]]</f>
        <v>0.26432381575470304</v>
      </c>
      <c r="N3761" s="94" cm="1">
        <f t="array" ref="N3761">msoa_calculations5[[#This Row],[Weighted estimate]]*msoa_calculations5[[#This Row],[Population share of ICB]:[Population share of ICB]]</f>
        <v>0.34762749643496077</v>
      </c>
    </row>
    <row r="3762" spans="1:14">
      <c r="A3762" s="63" t="s">
        <v>11602</v>
      </c>
      <c r="B3762" s="63" t="s">
        <v>13702</v>
      </c>
      <c r="C3762" s="63" t="s">
        <v>9</v>
      </c>
      <c r="D3762" s="63" t="s">
        <v>73</v>
      </c>
      <c r="E3762" s="72">
        <v>6806</v>
      </c>
      <c r="F3762" s="64">
        <v>1</v>
      </c>
      <c r="G3762" s="79">
        <v>0</v>
      </c>
      <c r="H3762" s="133">
        <v>90.662254333496094</v>
      </c>
      <c r="I3762" s="134">
        <v>64.377418518066406</v>
      </c>
      <c r="J3762" s="105">
        <v>83.549819946289063</v>
      </c>
      <c r="K3762" s="96">
        <f>msoa_calculations5[[#This Row],[ Pop20]]/SUMIF(msoa_calculations5[ICB26],msoa_calculations5[[#This Row],[ICB26]],msoa_calculations5[[ Pop20]])</f>
        <v>2.7181574997743522E-3</v>
      </c>
      <c r="L3762" s="98" cm="1">
        <f t="array" ref="L3762">msoa_calculations5[[#This Row],[ Estimated case time (see and convey)]]*msoa_calculations5[[#This Row],[Population share of ICB]:[Population share of ICB]]</f>
        <v>0.24643428656304217</v>
      </c>
      <c r="M3762" s="98" cm="1">
        <f t="array" ref="M3762">msoa_calculations5[[#This Row],[Estimated case time (see and treat)]]*msoa_calculations5[[#This Row],[Population share of ICB]:[Population share of ICB]]</f>
        <v>0.17498796296099448</v>
      </c>
      <c r="N3762" s="94" cm="1">
        <f t="array" ref="N3762">msoa_calculations5[[#This Row],[Weighted estimate]]*msoa_calculations5[[#This Row],[Population share of ICB]:[Population share of ICB]]</f>
        <v>0.22710156969180237</v>
      </c>
    </row>
    <row r="3763" spans="1:14">
      <c r="A3763" s="63" t="s">
        <v>11600</v>
      </c>
      <c r="B3763" s="63" t="s">
        <v>13702</v>
      </c>
      <c r="C3763" s="63" t="s">
        <v>9</v>
      </c>
      <c r="D3763" s="63" t="s">
        <v>73</v>
      </c>
      <c r="E3763" s="72">
        <v>9437</v>
      </c>
      <c r="F3763" s="64">
        <v>1</v>
      </c>
      <c r="G3763" s="79">
        <v>0</v>
      </c>
      <c r="H3763" s="133">
        <v>92.081253051757813</v>
      </c>
      <c r="I3763" s="134">
        <v>66.276382446289063</v>
      </c>
      <c r="J3763" s="105">
        <v>85.09869384765625</v>
      </c>
      <c r="K3763" s="96">
        <f>msoa_calculations5[[#This Row],[ Pop20]]/SUMIF(msoa_calculations5[ICB26],msoa_calculations5[[#This Row],[ICB26]],msoa_calculations5[[ Pop20]])</f>
        <v>3.7689174736071939E-3</v>
      </c>
      <c r="L3763" s="98" cm="1">
        <f t="array" ref="L3763">msoa_calculations5[[#This Row],[ Estimated case time (see and convey)]]*msoa_calculations5[[#This Row],[Population share of ICB]:[Population share of ICB]]</f>
        <v>0.34704664361841575</v>
      </c>
      <c r="M3763" s="98" cm="1">
        <f t="array" ref="M3763">msoa_calculations5[[#This Row],[Estimated case time (see and treat)]]*msoa_calculations5[[#This Row],[Population share of ICB]:[Population share of ICB]]</f>
        <v>0.24979021588929196</v>
      </c>
      <c r="N3763" s="94" cm="1">
        <f t="array" ref="N3763">msoa_calculations5[[#This Row],[Weighted estimate]]*msoa_calculations5[[#This Row],[Population share of ICB]:[Population share of ICB]]</f>
        <v>0.32072995422358064</v>
      </c>
    </row>
    <row r="3764" spans="1:14">
      <c r="A3764" s="63" t="s">
        <v>11598</v>
      </c>
      <c r="B3764" s="63" t="s">
        <v>13702</v>
      </c>
      <c r="C3764" s="63" t="s">
        <v>9</v>
      </c>
      <c r="D3764" s="63" t="s">
        <v>73</v>
      </c>
      <c r="E3764" s="72">
        <v>4973</v>
      </c>
      <c r="F3764" s="64">
        <v>1</v>
      </c>
      <c r="G3764" s="79">
        <v>0</v>
      </c>
      <c r="H3764" s="133">
        <v>90.658836364746094</v>
      </c>
      <c r="I3764" s="134">
        <v>65.06903076171875</v>
      </c>
      <c r="J3764" s="105">
        <v>83.734466552734375</v>
      </c>
      <c r="K3764" s="96">
        <f>msoa_calculations5[[#This Row],[ Pop20]]/SUMIF(msoa_calculations5[ICB26],msoa_calculations5[[#This Row],[ICB26]],msoa_calculations5[[ Pop20]])</f>
        <v>1.9861000949717681E-3</v>
      </c>
      <c r="L3764" s="98" cm="1">
        <f t="array" ref="L3764">msoa_calculations5[[#This Row],[ Estimated case time (see and convey)]]*msoa_calculations5[[#This Row],[Population share of ICB]:[Population share of ICB]]</f>
        <v>0.18005752351405219</v>
      </c>
      <c r="M3764" s="98" cm="1">
        <f t="array" ref="M3764">msoa_calculations5[[#This Row],[Estimated case time (see and treat)]]*msoa_calculations5[[#This Row],[Population share of ICB]:[Population share of ICB]]</f>
        <v>0.1292336081755705</v>
      </c>
      <c r="N3764" s="94" cm="1">
        <f t="array" ref="N3764">msoa_calculations5[[#This Row],[Weighted estimate]]*msoa_calculations5[[#This Row],[Population share of ICB]:[Population share of ICB]]</f>
        <v>0.16630503197279609</v>
      </c>
    </row>
    <row r="3765" spans="1:14">
      <c r="A3765" s="63" t="s">
        <v>11596</v>
      </c>
      <c r="B3765" s="63" t="s">
        <v>13702</v>
      </c>
      <c r="C3765" s="63" t="s">
        <v>9</v>
      </c>
      <c r="D3765" s="63" t="s">
        <v>73</v>
      </c>
      <c r="E3765" s="72">
        <v>7674</v>
      </c>
      <c r="F3765" s="64">
        <v>1</v>
      </c>
      <c r="G3765" s="79">
        <v>0</v>
      </c>
      <c r="H3765" s="133">
        <v>96.278755187988281</v>
      </c>
      <c r="I3765" s="134">
        <v>67.522438049316406</v>
      </c>
      <c r="J3765" s="105">
        <v>88.49755859375</v>
      </c>
      <c r="K3765" s="96">
        <f>msoa_calculations5[[#This Row],[ Pop20]]/SUMIF(msoa_calculations5[ICB26],msoa_calculations5[[#This Row],[ICB26]],msoa_calculations5[[ Pop20]])</f>
        <v>3.0648164345090183E-3</v>
      </c>
      <c r="L3765" s="98" cm="1">
        <f t="array" ref="L3765">msoa_calculations5[[#This Row],[ Estimated case time (see and convey)]]*msoa_calculations5[[#This Row],[Population share of ICB]:[Population share of ICB]]</f>
        <v>0.29507671119421691</v>
      </c>
      <c r="M3765" s="98" cm="1">
        <f t="array" ref="M3765">msoa_calculations5[[#This Row],[Estimated case time (see and treat)]]*msoa_calculations5[[#This Row],[Population share of ICB]:[Population share of ICB]]</f>
        <v>0.20694387783166199</v>
      </c>
      <c r="N3765" s="94" cm="1">
        <f t="array" ref="N3765">msoa_calculations5[[#This Row],[Weighted estimate]]*msoa_calculations5[[#This Row],[Population share of ICB]:[Population share of ICB]]</f>
        <v>0.27122877199204981</v>
      </c>
    </row>
    <row r="3766" spans="1:14">
      <c r="A3766" s="63" t="s">
        <v>11594</v>
      </c>
      <c r="B3766" s="63" t="s">
        <v>13702</v>
      </c>
      <c r="C3766" s="63" t="s">
        <v>9</v>
      </c>
      <c r="D3766" s="63" t="s">
        <v>73</v>
      </c>
      <c r="E3766" s="72">
        <v>4995</v>
      </c>
      <c r="F3766" s="64">
        <v>1</v>
      </c>
      <c r="G3766" s="79">
        <v>0</v>
      </c>
      <c r="H3766" s="133">
        <v>90.418647766113281</v>
      </c>
      <c r="I3766" s="134">
        <v>65.594009399414063</v>
      </c>
      <c r="J3766" s="105">
        <v>83.701324462890625</v>
      </c>
      <c r="K3766" s="96">
        <f>msoa_calculations5[[#This Row],[ Pop20]]/SUMIF(msoa_calculations5[ICB26],msoa_calculations5[[#This Row],[ICB26]],msoa_calculations5[[ Pop20]])</f>
        <v>1.9948863813360109E-3</v>
      </c>
      <c r="L3766" s="98" cm="1">
        <f t="array" ref="L3766">msoa_calculations5[[#This Row],[ Estimated case time (see and convey)]]*msoa_calculations5[[#This Row],[Population share of ICB]:[Population share of ICB]]</f>
        <v>0.1803749290474371</v>
      </c>
      <c r="M3766" s="98" cm="1">
        <f t="array" ref="M3766">msoa_calculations5[[#This Row],[Estimated case time (see and treat)]]*msoa_calculations5[[#This Row],[Population share of ICB]:[Population share of ICB]]</f>
        <v>0.13085259604811741</v>
      </c>
      <c r="N3766" s="94" cm="1">
        <f t="array" ref="N3766">msoa_calculations5[[#This Row],[Weighted estimate]]*msoa_calculations5[[#This Row],[Population share of ICB]:[Population share of ICB]]</f>
        <v>0.16697463227080719</v>
      </c>
    </row>
    <row r="3767" spans="1:14">
      <c r="A3767" s="63" t="s">
        <v>11592</v>
      </c>
      <c r="B3767" s="63" t="s">
        <v>13702</v>
      </c>
      <c r="C3767" s="63" t="s">
        <v>9</v>
      </c>
      <c r="D3767" s="63" t="s">
        <v>73</v>
      </c>
      <c r="E3767" s="72">
        <v>5511</v>
      </c>
      <c r="F3767" s="64">
        <v>1</v>
      </c>
      <c r="G3767" s="79">
        <v>0</v>
      </c>
      <c r="H3767" s="133">
        <v>90.952239990234375</v>
      </c>
      <c r="I3767" s="134">
        <v>66.094680786132813</v>
      </c>
      <c r="J3767" s="105">
        <v>84.22601318359375</v>
      </c>
      <c r="K3767" s="96">
        <f>msoa_calculations5[[#This Row],[ Pop20]]/SUMIF(msoa_calculations5[ICB26],msoa_calculations5[[#This Row],[ICB26]],msoa_calculations5[[ Pop20]])</f>
        <v>2.2009647342427939E-3</v>
      </c>
      <c r="L3767" s="98" cm="1">
        <f t="array" ref="L3767">msoa_calculations5[[#This Row],[ Estimated case time (see and convey)]]*msoa_calculations5[[#This Row],[Population share of ICB]:[Population share of ICB]]</f>
        <v>0.20018267271889301</v>
      </c>
      <c r="M3767" s="98" cm="1">
        <f t="array" ref="M3767">msoa_calculations5[[#This Row],[Estimated case time (see and treat)]]*msoa_calculations5[[#This Row],[Population share of ICB]:[Population share of ICB]]</f>
        <v>0.14547206153131309</v>
      </c>
      <c r="N3767" s="94" cm="1">
        <f t="array" ref="N3767">msoa_calculations5[[#This Row],[Weighted estimate]]*msoa_calculations5[[#This Row],[Population share of ICB]:[Population share of ICB]]</f>
        <v>0.18537848472295848</v>
      </c>
    </row>
    <row r="3768" spans="1:14">
      <c r="A3768" s="63" t="s">
        <v>11590</v>
      </c>
      <c r="B3768" s="63" t="s">
        <v>13702</v>
      </c>
      <c r="C3768" s="63" t="s">
        <v>9</v>
      </c>
      <c r="D3768" s="63" t="s">
        <v>73</v>
      </c>
      <c r="E3768" s="72">
        <v>6336</v>
      </c>
      <c r="F3768" s="64">
        <v>1</v>
      </c>
      <c r="G3768" s="79">
        <v>0</v>
      </c>
      <c r="H3768" s="133">
        <v>89.332489013671875</v>
      </c>
      <c r="I3768" s="134">
        <v>65.066574096679688</v>
      </c>
      <c r="J3768" s="105">
        <v>82.766349792480469</v>
      </c>
      <c r="K3768" s="96">
        <f>msoa_calculations5[[#This Row],[ Pop20]]/SUMIF(msoa_calculations5[ICB26],msoa_calculations5[[#This Row],[ICB26]],msoa_calculations5[[ Pop20]])</f>
        <v>2.5304504729018948E-3</v>
      </c>
      <c r="L3768" s="98" cm="1">
        <f t="array" ref="L3768">msoa_calculations5[[#This Row],[ Estimated case time (see and convey)]]*msoa_calculations5[[#This Row],[Population share of ICB]:[Population share of ICB]]</f>
        <v>0.22605143907014932</v>
      </c>
      <c r="M3768" s="98" cm="1">
        <f t="array" ref="M3768">msoa_calculations5[[#This Row],[Estimated case time (see and treat)]]*msoa_calculations5[[#This Row],[Population share of ICB]:[Population share of ICB]]</f>
        <v>0.16464774319304928</v>
      </c>
      <c r="N3768" s="94" cm="1">
        <f t="array" ref="N3768">msoa_calculations5[[#This Row],[Weighted estimate]]*msoa_calculations5[[#This Row],[Population share of ICB]:[Population share of ICB]]</f>
        <v>0.20943614897274584</v>
      </c>
    </row>
    <row r="3769" spans="1:14">
      <c r="A3769" s="63" t="s">
        <v>12622</v>
      </c>
      <c r="B3769" s="63" t="s">
        <v>13702</v>
      </c>
      <c r="C3769" s="63" t="s">
        <v>9</v>
      </c>
      <c r="D3769" s="63" t="s">
        <v>73</v>
      </c>
      <c r="E3769" s="72">
        <v>6124</v>
      </c>
      <c r="F3769" s="64">
        <v>1</v>
      </c>
      <c r="G3769" s="79">
        <v>0</v>
      </c>
      <c r="H3769" s="133">
        <v>95.748550415039063</v>
      </c>
      <c r="I3769" s="134">
        <v>69.45782470703125</v>
      </c>
      <c r="J3769" s="105">
        <v>88.634521484375</v>
      </c>
      <c r="K3769" s="96">
        <f>msoa_calculations5[[#This Row],[ Pop20]]/SUMIF(msoa_calculations5[ICB26],msoa_calculations5[[#This Row],[ICB26]],msoa_calculations5[[ Pop20]])</f>
        <v>2.4457826224828288E-3</v>
      </c>
      <c r="L3769" s="98" cm="1">
        <f t="array" ref="L3769">msoa_calculations5[[#This Row],[ Estimated case time (see and convey)]]*msoa_calculations5[[#This Row],[Population share of ICB]:[Population share of ICB]]</f>
        <v>0.2341801407330236</v>
      </c>
      <c r="M3769" s="98" cm="1">
        <f t="array" ref="M3769">msoa_calculations5[[#This Row],[Estimated case time (see and treat)]]*msoa_calculations5[[#This Row],[Population share of ICB]:[Population share of ICB]]</f>
        <v>0.16987874066391551</v>
      </c>
      <c r="N3769" s="94" cm="1">
        <f t="array" ref="N3769">msoa_calculations5[[#This Row],[Weighted estimate]]*msoa_calculations5[[#This Row],[Population share of ICB]:[Population share of ICB]]</f>
        <v>0.21678077239856533</v>
      </c>
    </row>
    <row r="3770" spans="1:14">
      <c r="A3770" s="63" t="s">
        <v>12620</v>
      </c>
      <c r="B3770" s="63" t="s">
        <v>13702</v>
      </c>
      <c r="C3770" s="63" t="s">
        <v>9</v>
      </c>
      <c r="D3770" s="63" t="s">
        <v>73</v>
      </c>
      <c r="E3770" s="72">
        <v>6318</v>
      </c>
      <c r="F3770" s="64">
        <v>1</v>
      </c>
      <c r="G3770" s="79">
        <v>0</v>
      </c>
      <c r="H3770" s="133">
        <v>90.248703002929688</v>
      </c>
      <c r="I3770" s="134">
        <v>65.969032287597656</v>
      </c>
      <c r="J3770" s="105">
        <v>83.678848266601563</v>
      </c>
      <c r="K3770" s="96">
        <f>msoa_calculations5[[#This Row],[ Pop20]]/SUMIF(msoa_calculations5[ICB26],msoa_calculations5[[#This Row],[ICB26]],msoa_calculations5[[ Pop20]])</f>
        <v>2.5232616931493324E-3</v>
      </c>
      <c r="L3770" s="98" cm="1">
        <f t="array" ref="L3770">msoa_calculations5[[#This Row],[ Estimated case time (see and convey)]]*msoa_calculations5[[#This Row],[Population share of ICB]:[Population share of ICB]]</f>
        <v>0.22772109514370359</v>
      </c>
      <c r="M3770" s="98" cm="1">
        <f t="array" ref="M3770">msoa_calculations5[[#This Row],[Estimated case time (see and treat)]]*msoa_calculations5[[#This Row],[Population share of ICB]:[Population share of ICB]]</f>
        <v>0.16645713210542665</v>
      </c>
      <c r="N3770" s="94" cm="1">
        <f t="array" ref="N3770">msoa_calculations5[[#This Row],[Weighted estimate]]*msoa_calculations5[[#This Row],[Population share of ICB]:[Population share of ICB]]</f>
        <v>0.21114363235797112</v>
      </c>
    </row>
    <row r="3771" spans="1:14">
      <c r="A3771" s="63" t="s">
        <v>12618</v>
      </c>
      <c r="B3771" s="63" t="s">
        <v>13702</v>
      </c>
      <c r="C3771" s="63" t="s">
        <v>9</v>
      </c>
      <c r="D3771" s="63" t="s">
        <v>73</v>
      </c>
      <c r="E3771" s="72">
        <v>6397</v>
      </c>
      <c r="F3771" s="64">
        <v>1</v>
      </c>
      <c r="G3771" s="79">
        <v>0</v>
      </c>
      <c r="H3771" s="133">
        <v>90.961128234863281</v>
      </c>
      <c r="I3771" s="134">
        <v>67.298713684082031</v>
      </c>
      <c r="J3771" s="105">
        <v>84.558296203613281</v>
      </c>
      <c r="K3771" s="96">
        <f>msoa_calculations5[[#This Row],[ Pop20]]/SUMIF(msoa_calculations5[ICB26],msoa_calculations5[[#This Row],[ICB26]],msoa_calculations5[[ Pop20]])</f>
        <v>2.5548124487300224E-3</v>
      </c>
      <c r="L3771" s="98" cm="1">
        <f t="array" ref="L3771">msoa_calculations5[[#This Row],[ Estimated case time (see and convey)]]*msoa_calculations5[[#This Row],[Population share of ICB]:[Population share of ICB]]</f>
        <v>0.23238862276495664</v>
      </c>
      <c r="M3771" s="98" cm="1">
        <f t="array" ref="M3771">msoa_calculations5[[#This Row],[Estimated case time (see and treat)]]*msoa_calculations5[[#This Row],[Population share of ICB]:[Population share of ICB]]</f>
        <v>0.17193559150361029</v>
      </c>
      <c r="N3771" s="94" cm="1">
        <f t="array" ref="N3771">msoa_calculations5[[#This Row],[Weighted estimate]]*msoa_calculations5[[#This Row],[Population share of ICB]:[Population share of ICB]]</f>
        <v>0.2160305877843918</v>
      </c>
    </row>
    <row r="3772" spans="1:14">
      <c r="A3772" s="63" t="s">
        <v>12616</v>
      </c>
      <c r="B3772" s="63" t="s">
        <v>13702</v>
      </c>
      <c r="C3772" s="63" t="s">
        <v>9</v>
      </c>
      <c r="D3772" s="63" t="s">
        <v>73</v>
      </c>
      <c r="E3772" s="72">
        <v>10869</v>
      </c>
      <c r="F3772" s="64">
        <v>1</v>
      </c>
      <c r="G3772" s="79">
        <v>0</v>
      </c>
      <c r="H3772" s="133">
        <v>97.353721618652344</v>
      </c>
      <c r="I3772" s="134">
        <v>69.046882629394531</v>
      </c>
      <c r="J3772" s="105">
        <v>89.694145202636719</v>
      </c>
      <c r="K3772" s="96">
        <f>msoa_calculations5[[#This Row],[ Pop20]]/SUMIF(msoa_calculations5[ICB26],msoa_calculations5[[#This Row],[ICB26]],msoa_calculations5[[ Pop20]])</f>
        <v>4.3408248405888087E-3</v>
      </c>
      <c r="L3772" s="98" cm="1">
        <f t="array" ref="L3772">msoa_calculations5[[#This Row],[ Estimated case time (see and convey)]]*msoa_calculations5[[#This Row],[Population share of ICB]:[Population share of ICB]]</f>
        <v>0.42259545312601382</v>
      </c>
      <c r="M3772" s="98" cm="1">
        <f t="array" ref="M3772">msoa_calculations5[[#This Row],[Estimated case time (see and treat)]]*msoa_calculations5[[#This Row],[Population share of ICB]:[Population share of ICB]]</f>
        <v>0.29972042328289572</v>
      </c>
      <c r="N3772" s="94" cm="1">
        <f t="array" ref="N3772">msoa_calculations5[[#This Row],[Weighted estimate]]*msoa_calculations5[[#This Row],[Population share of ICB]:[Population share of ICB]]</f>
        <v>0.38934657355098501</v>
      </c>
    </row>
    <row r="3773" spans="1:14">
      <c r="A3773" s="63" t="s">
        <v>12614</v>
      </c>
      <c r="B3773" s="63" t="s">
        <v>13702</v>
      </c>
      <c r="C3773" s="63" t="s">
        <v>9</v>
      </c>
      <c r="D3773" s="63" t="s">
        <v>73</v>
      </c>
      <c r="E3773" s="72">
        <v>6685</v>
      </c>
      <c r="F3773" s="64">
        <v>1</v>
      </c>
      <c r="G3773" s="79">
        <v>0</v>
      </c>
      <c r="H3773" s="133">
        <v>94.139167785644531</v>
      </c>
      <c r="I3773" s="134">
        <v>66.948554992675781</v>
      </c>
      <c r="J3773" s="105">
        <v>86.781639099121094</v>
      </c>
      <c r="K3773" s="96">
        <f>msoa_calculations5[[#This Row],[ Pop20]]/SUMIF(msoa_calculations5[ICB26],msoa_calculations5[[#This Row],[ICB26]],msoa_calculations5[[ Pop20]])</f>
        <v>2.6698329247710176E-3</v>
      </c>
      <c r="L3773" s="98" cm="1">
        <f t="array" ref="L3773">msoa_calculations5[[#This Row],[ Estimated case time (see and convey)]]*msoa_calculations5[[#This Row],[Population share of ICB]:[Population share of ICB]]</f>
        <v>0.25133584966465689</v>
      </c>
      <c r="M3773" s="98" cm="1">
        <f t="array" ref="M3773">msoa_calculations5[[#This Row],[Estimated case time (see and treat)]]*msoa_calculations5[[#This Row],[Population share of ICB]:[Population share of ICB]]</f>
        <v>0.1787414563852889</v>
      </c>
      <c r="N3773" s="94" cm="1">
        <f t="array" ref="N3773">msoa_calculations5[[#This Row],[Weighted estimate]]*msoa_calculations5[[#This Row],[Population share of ICB]:[Population share of ICB]]</f>
        <v>0.23169247733242937</v>
      </c>
    </row>
    <row r="3774" spans="1:14">
      <c r="A3774" s="63" t="s">
        <v>12612</v>
      </c>
      <c r="B3774" s="63" t="s">
        <v>13702</v>
      </c>
      <c r="C3774" s="63" t="s">
        <v>9</v>
      </c>
      <c r="D3774" s="63" t="s">
        <v>73</v>
      </c>
      <c r="E3774" s="72">
        <v>7127</v>
      </c>
      <c r="F3774" s="64">
        <v>1</v>
      </c>
      <c r="G3774" s="79">
        <v>0</v>
      </c>
      <c r="H3774" s="133">
        <v>96.667282104492188</v>
      </c>
      <c r="I3774" s="134">
        <v>69.40789794921875</v>
      </c>
      <c r="J3774" s="105">
        <v>89.2911376953125</v>
      </c>
      <c r="K3774" s="96">
        <f>msoa_calculations5[[#This Row],[ Pop20]]/SUMIF(msoa_calculations5[ICB26],msoa_calculations5[[#This Row],[ICB26]],msoa_calculations5[[ Pop20]])</f>
        <v>2.8463574053617115E-3</v>
      </c>
      <c r="L3774" s="98" cm="1">
        <f t="array" ref="L3774">msoa_calculations5[[#This Row],[ Estimated case time (see and convey)]]*msoa_calculations5[[#This Row],[Population share of ICB]:[Population share of ICB]]</f>
        <v>0.27514963427431099</v>
      </c>
      <c r="M3774" s="98" cm="1">
        <f t="array" ref="M3774">msoa_calculations5[[#This Row],[Estimated case time (see and treat)]]*msoa_calculations5[[#This Row],[Population share of ICB]:[Population share of ICB]]</f>
        <v>0.19755968431834875</v>
      </c>
      <c r="N3774" s="94" cm="1">
        <f t="array" ref="N3774">msoa_calculations5[[#This Row],[Weighted estimate]]*msoa_calculations5[[#This Row],[Population share of ICB]:[Population share of ICB]]</f>
        <v>0.25415449101222498</v>
      </c>
    </row>
    <row r="3775" spans="1:14">
      <c r="A3775" s="63" t="s">
        <v>12610</v>
      </c>
      <c r="B3775" s="63" t="s">
        <v>13702</v>
      </c>
      <c r="C3775" s="63" t="s">
        <v>9</v>
      </c>
      <c r="D3775" s="63" t="s">
        <v>73</v>
      </c>
      <c r="E3775" s="72">
        <v>11986</v>
      </c>
      <c r="F3775" s="64">
        <v>1</v>
      </c>
      <c r="G3775" s="79">
        <v>0</v>
      </c>
      <c r="H3775" s="133">
        <v>102.58835601806641</v>
      </c>
      <c r="I3775" s="134">
        <v>73.117385864257813</v>
      </c>
      <c r="J3775" s="105">
        <v>94.613777160644531</v>
      </c>
      <c r="K3775" s="96">
        <f>msoa_calculations5[[#This Row],[ Pop20]]/SUMIF(msoa_calculations5[ICB26],msoa_calculations5[[#This Row],[ICB26]],msoa_calculations5[[ Pop20]])</f>
        <v>4.7869285619005853E-3</v>
      </c>
      <c r="L3775" s="98" cm="1">
        <f t="array" ref="L3775">msoa_calculations5[[#This Row],[ Estimated case time (see and convey)]]*msoa_calculations5[[#This Row],[Population share of ICB]:[Population share of ICB]]</f>
        <v>0.49108313154130789</v>
      </c>
      <c r="M3775" s="98" cm="1">
        <f t="array" ref="M3775">msoa_calculations5[[#This Row],[Estimated case time (see and treat)]]*msoa_calculations5[[#This Row],[Population share of ICB]:[Population share of ICB]]</f>
        <v>0.35000770276512183</v>
      </c>
      <c r="N3775" s="94" cm="1">
        <f t="array" ref="N3775">msoa_calculations5[[#This Row],[Weighted estimate]]*msoa_calculations5[[#This Row],[Population share of ICB]:[Population share of ICB]]</f>
        <v>0.45290939223958654</v>
      </c>
    </row>
    <row r="3776" spans="1:14">
      <c r="A3776" s="63" t="s">
        <v>12608</v>
      </c>
      <c r="B3776" s="63" t="s">
        <v>13702</v>
      </c>
      <c r="C3776" s="63" t="s">
        <v>9</v>
      </c>
      <c r="D3776" s="63" t="s">
        <v>73</v>
      </c>
      <c r="E3776" s="72">
        <v>7259</v>
      </c>
      <c r="F3776" s="64">
        <v>1</v>
      </c>
      <c r="G3776" s="79">
        <v>0</v>
      </c>
      <c r="H3776" s="133">
        <v>95.928718566894531</v>
      </c>
      <c r="I3776" s="134">
        <v>68.695220947265625</v>
      </c>
      <c r="J3776" s="105">
        <v>88.559585571289063</v>
      </c>
      <c r="K3776" s="96">
        <f>msoa_calculations5[[#This Row],[ Pop20]]/SUMIF(msoa_calculations5[ICB26],msoa_calculations5[[#This Row],[ICB26]],msoa_calculations5[[ Pop20]])</f>
        <v>2.8990751235471674E-3</v>
      </c>
      <c r="L3776" s="98" cm="1">
        <f t="array" ref="L3776">msoa_calculations5[[#This Row],[ Estimated case time (see and convey)]]*msoa_calculations5[[#This Row],[Population share of ICB]:[Population share of ICB]]</f>
        <v>0.27810456163104119</v>
      </c>
      <c r="M3776" s="98" cm="1">
        <f t="array" ref="M3776">msoa_calculations5[[#This Row],[Estimated case time (see and treat)]]*msoa_calculations5[[#This Row],[Population share of ICB]:[Population share of ICB]]</f>
        <v>0.19915260615479405</v>
      </c>
      <c r="N3776" s="94" cm="1">
        <f t="array" ref="N3776">msoa_calculations5[[#This Row],[Weighted estimate]]*msoa_calculations5[[#This Row],[Population share of ICB]:[Population share of ICB]]</f>
        <v>0.2567408914813708</v>
      </c>
    </row>
    <row r="3777" spans="1:14">
      <c r="A3777" s="63" t="s">
        <v>12606</v>
      </c>
      <c r="B3777" s="63" t="s">
        <v>13702</v>
      </c>
      <c r="C3777" s="63" t="s">
        <v>9</v>
      </c>
      <c r="D3777" s="63" t="s">
        <v>73</v>
      </c>
      <c r="E3777" s="72">
        <v>6306</v>
      </c>
      <c r="F3777" s="64">
        <v>1</v>
      </c>
      <c r="G3777" s="79">
        <v>0</v>
      </c>
      <c r="H3777" s="133">
        <v>103.50278472900391</v>
      </c>
      <c r="I3777" s="134">
        <v>72.05718994140625</v>
      </c>
      <c r="J3777" s="105">
        <v>94.993896484375</v>
      </c>
      <c r="K3777" s="96">
        <f>msoa_calculations5[[#This Row],[ Pop20]]/SUMIF(msoa_calculations5[ICB26],msoa_calculations5[[#This Row],[ICB26]],msoa_calculations5[[ Pop20]])</f>
        <v>2.518469173314291E-3</v>
      </c>
      <c r="L3777" s="98" cm="1">
        <f t="array" ref="L3777">msoa_calculations5[[#This Row],[ Estimated case time (see and convey)]]*msoa_calculations5[[#This Row],[Population share of ICB]:[Population share of ICB]]</f>
        <v>0.26066857269218152</v>
      </c>
      <c r="M3777" s="98" cm="1">
        <f t="array" ref="M3777">msoa_calculations5[[#This Row],[Estimated case time (see and treat)]]*msoa_calculations5[[#This Row],[Population share of ICB]:[Population share of ICB]]</f>
        <v>0.18147381158308426</v>
      </c>
      <c r="N3777" s="94" cm="1">
        <f t="array" ref="N3777">msoa_calculations5[[#This Row],[Weighted estimate]]*msoa_calculations5[[#This Row],[Population share of ICB]:[Population share of ICB]]</f>
        <v>0.23923919994890724</v>
      </c>
    </row>
    <row r="3778" spans="1:14">
      <c r="A3778" s="63" t="s">
        <v>12604</v>
      </c>
      <c r="B3778" s="63" t="s">
        <v>13702</v>
      </c>
      <c r="C3778" s="63" t="s">
        <v>9</v>
      </c>
      <c r="D3778" s="63" t="s">
        <v>73</v>
      </c>
      <c r="E3778" s="72">
        <v>5108</v>
      </c>
      <c r="F3778" s="64">
        <v>1</v>
      </c>
      <c r="G3778" s="79">
        <v>0</v>
      </c>
      <c r="H3778" s="133">
        <v>95.012825012207031</v>
      </c>
      <c r="I3778" s="134">
        <v>69.792800903320313</v>
      </c>
      <c r="J3778" s="105">
        <v>88.188514709472656</v>
      </c>
      <c r="K3778" s="96">
        <f>msoa_calculations5[[#This Row],[ Pop20]]/SUMIF(msoa_calculations5[ICB26],msoa_calculations5[[#This Row],[ICB26]],msoa_calculations5[[ Pop20]])</f>
        <v>2.0400159431159847E-3</v>
      </c>
      <c r="L3778" s="98" cm="1">
        <f t="array" ref="L3778">msoa_calculations5[[#This Row],[ Estimated case time (see and convey)]]*msoa_calculations5[[#This Row],[Population share of ICB]:[Population share of ICB]]</f>
        <v>0.19382767782539154</v>
      </c>
      <c r="M3778" s="98" cm="1">
        <f t="array" ref="M3778">msoa_calculations5[[#This Row],[Estimated case time (see and treat)]]*msoa_calculations5[[#This Row],[Population share of ICB]:[Population share of ICB]]</f>
        <v>0.14237842655749314</v>
      </c>
      <c r="N3778" s="94" cm="1">
        <f t="array" ref="N3778">msoa_calculations5[[#This Row],[Weighted estimate]]*msoa_calculations5[[#This Row],[Population share of ICB]:[Population share of ICB]]</f>
        <v>0.17990597600704275</v>
      </c>
    </row>
    <row r="3779" spans="1:14">
      <c r="A3779" s="63" t="s">
        <v>12602</v>
      </c>
      <c r="B3779" s="63" t="s">
        <v>13702</v>
      </c>
      <c r="C3779" s="63" t="s">
        <v>9</v>
      </c>
      <c r="D3779" s="63" t="s">
        <v>73</v>
      </c>
      <c r="E3779" s="72">
        <v>6712</v>
      </c>
      <c r="F3779" s="64">
        <v>1</v>
      </c>
      <c r="G3779" s="79">
        <v>0</v>
      </c>
      <c r="H3779" s="133">
        <v>103.48474884033203</v>
      </c>
      <c r="I3779" s="134">
        <v>72.836639404296875</v>
      </c>
      <c r="J3779" s="105">
        <v>95.191650390625</v>
      </c>
      <c r="K3779" s="96">
        <f>msoa_calculations5[[#This Row],[ Pop20]]/SUMIF(msoa_calculations5[ICB26],msoa_calculations5[[#This Row],[ICB26]],msoa_calculations5[[ Pop20]])</f>
        <v>2.6806160943998606E-3</v>
      </c>
      <c r="L3779" s="98" cm="1">
        <f t="array" ref="L3779">msoa_calculations5[[#This Row],[ Estimated case time (see and convey)]]*msoa_calculations5[[#This Row],[Population share of ICB]:[Population share of ICB]]</f>
        <v>0.27740288326632134</v>
      </c>
      <c r="M3779" s="98" cm="1">
        <f t="array" ref="M3779">msoa_calculations5[[#This Row],[Estimated case time (see and treat)]]*msoa_calculations5[[#This Row],[Population share of ICB]:[Population share of ICB]]</f>
        <v>0.19524706784915727</v>
      </c>
      <c r="N3779" s="94" cm="1">
        <f t="array" ref="N3779">msoa_calculations5[[#This Row],[Weighted estimate]]*msoa_calculations5[[#This Row],[Population share of ICB]:[Population share of ICB]]</f>
        <v>0.25517227008959414</v>
      </c>
    </row>
    <row r="3780" spans="1:14">
      <c r="A3780" s="63" t="s">
        <v>12600</v>
      </c>
      <c r="B3780" s="63" t="s">
        <v>13702</v>
      </c>
      <c r="C3780" s="63" t="s">
        <v>9</v>
      </c>
      <c r="D3780" s="63" t="s">
        <v>73</v>
      </c>
      <c r="E3780" s="72">
        <v>8403</v>
      </c>
      <c r="F3780" s="64">
        <v>1</v>
      </c>
      <c r="G3780" s="79">
        <v>0</v>
      </c>
      <c r="H3780" s="133">
        <v>96.513542175292969</v>
      </c>
      <c r="I3780" s="134">
        <v>70.074104309082031</v>
      </c>
      <c r="J3780" s="105">
        <v>89.359268188476563</v>
      </c>
      <c r="K3780" s="96">
        <f>msoa_calculations5[[#This Row],[ Pop20]]/SUMIF(msoa_calculations5[ICB26],msoa_calculations5[[#This Row],[ICB26]],msoa_calculations5[[ Pop20]])</f>
        <v>3.3559620144877874E-3</v>
      </c>
      <c r="L3780" s="98" cm="1">
        <f t="array" ref="L3780">msoa_calculations5[[#This Row],[ Estimated case time (see and convey)]]*msoa_calculations5[[#This Row],[Population share of ICB]:[Population share of ICB]]</f>
        <v>0.3238957814239482</v>
      </c>
      <c r="M3780" s="98" cm="1">
        <f t="array" ref="M3780">msoa_calculations5[[#This Row],[Estimated case time (see and treat)]]*msoa_calculations5[[#This Row],[Population share of ICB]:[Population share of ICB]]</f>
        <v>0.23516603226053429</v>
      </c>
      <c r="N3780" s="94" cm="1">
        <f t="array" ref="N3780">msoa_calculations5[[#This Row],[Weighted estimate]]*msoa_calculations5[[#This Row],[Population share of ICB]:[Population share of ICB]]</f>
        <v>0.29988630968295427</v>
      </c>
    </row>
    <row r="3781" spans="1:14">
      <c r="A3781" s="63" t="s">
        <v>12598</v>
      </c>
      <c r="B3781" s="63" t="s">
        <v>13702</v>
      </c>
      <c r="C3781" s="63" t="s">
        <v>9</v>
      </c>
      <c r="D3781" s="63" t="s">
        <v>73</v>
      </c>
      <c r="E3781" s="72">
        <v>7998</v>
      </c>
      <c r="F3781" s="64">
        <v>1</v>
      </c>
      <c r="G3781" s="79">
        <v>0</v>
      </c>
      <c r="H3781" s="133">
        <v>91.14288330078125</v>
      </c>
      <c r="I3781" s="134">
        <v>66.056022644042969</v>
      </c>
      <c r="J3781" s="105">
        <v>84.354606628417969</v>
      </c>
      <c r="K3781" s="96">
        <f>msoa_calculations5[[#This Row],[ Pop20]]/SUMIF(msoa_calculations5[ICB26],msoa_calculations5[[#This Row],[ICB26]],msoa_calculations5[[ Pop20]])</f>
        <v>3.1942144700551379E-3</v>
      </c>
      <c r="L3781" s="98" cm="1">
        <f t="array" ref="L3781">msoa_calculations5[[#This Row],[ Estimated case time (see and convey)]]*msoa_calculations5[[#This Row],[Population share of ICB]:[Population share of ICB]]</f>
        <v>0.29112991668190225</v>
      </c>
      <c r="M3781" s="98" cm="1">
        <f t="array" ref="M3781">msoa_calculations5[[#This Row],[Estimated case time (see and treat)]]*msoa_calculations5[[#This Row],[Population share of ICB]:[Population share of ICB]]</f>
        <v>0.21099710336389191</v>
      </c>
      <c r="N3781" s="94" cm="1">
        <f t="array" ref="N3781">msoa_calculations5[[#This Row],[Weighted estimate]]*msoa_calculations5[[#This Row],[Population share of ICB]:[Population share of ICB]]</f>
        <v>0.26944670510830171</v>
      </c>
    </row>
    <row r="3782" spans="1:14">
      <c r="A3782" s="63" t="s">
        <v>12596</v>
      </c>
      <c r="B3782" s="63" t="s">
        <v>13702</v>
      </c>
      <c r="C3782" s="63" t="s">
        <v>9</v>
      </c>
      <c r="D3782" s="63" t="s">
        <v>73</v>
      </c>
      <c r="E3782" s="72">
        <v>5973</v>
      </c>
      <c r="F3782" s="64">
        <v>1</v>
      </c>
      <c r="G3782" s="79">
        <v>0</v>
      </c>
      <c r="H3782" s="133">
        <v>88.001541137695313</v>
      </c>
      <c r="I3782" s="134">
        <v>64.155258178710938</v>
      </c>
      <c r="J3782" s="105">
        <v>81.548957824707031</v>
      </c>
      <c r="K3782" s="96">
        <f>msoa_calculations5[[#This Row],[ Pop20]]/SUMIF(msoa_calculations5[ICB26],msoa_calculations5[[#This Row],[ICB26]],msoa_calculations5[[ Pop20]])</f>
        <v>2.3854767478918904E-3</v>
      </c>
      <c r="L3782" s="98" cm="1">
        <f t="array" ref="L3782">msoa_calculations5[[#This Row],[ Estimated case time (see and convey)]]*msoa_calculations5[[#This Row],[Population share of ICB]:[Population share of ICB]]</f>
        <v>0.20992563016262383</v>
      </c>
      <c r="M3782" s="98" cm="1">
        <f t="array" ref="M3782">msoa_calculations5[[#This Row],[Estimated case time (see and treat)]]*msoa_calculations5[[#This Row],[Population share of ICB]:[Population share of ICB]]</f>
        <v>0.15304087664031596</v>
      </c>
      <c r="N3782" s="94" cm="1">
        <f t="array" ref="N3782">msoa_calculations5[[#This Row],[Weighted estimate]]*msoa_calculations5[[#This Row],[Population share of ICB]:[Population share of ICB]]</f>
        <v>0.19453314270565505</v>
      </c>
    </row>
    <row r="3783" spans="1:14">
      <c r="A3783" s="63" t="s">
        <v>12594</v>
      </c>
      <c r="B3783" s="63" t="s">
        <v>13702</v>
      </c>
      <c r="C3783" s="63" t="s">
        <v>9</v>
      </c>
      <c r="D3783" s="63" t="s">
        <v>73</v>
      </c>
      <c r="E3783" s="72">
        <v>7526</v>
      </c>
      <c r="F3783" s="64">
        <v>1</v>
      </c>
      <c r="G3783" s="79">
        <v>0</v>
      </c>
      <c r="H3783" s="133">
        <v>85.63330078125</v>
      </c>
      <c r="I3783" s="134">
        <v>61.80194091796875</v>
      </c>
      <c r="J3783" s="105">
        <v>79.18475341796875</v>
      </c>
      <c r="K3783" s="96">
        <f>msoa_calculations5[[#This Row],[ Pop20]]/SUMIF(msoa_calculations5[ICB26],msoa_calculations5[[#This Row],[ICB26]],msoa_calculations5[[ Pop20]])</f>
        <v>3.0057086898768403E-3</v>
      </c>
      <c r="L3783" s="98" cm="1">
        <f t="array" ref="L3783">msoa_calculations5[[#This Row],[ Estimated case time (see and convey)]]*msoa_calculations5[[#This Row],[Population share of ICB]:[Population share of ICB]]</f>
        <v>0.25738875630104036</v>
      </c>
      <c r="M3783" s="98" cm="1">
        <f t="array" ref="M3783">msoa_calculations5[[#This Row],[Estimated case time (see and treat)]]*msoa_calculations5[[#This Row],[Population share of ICB]:[Population share of ICB]]</f>
        <v>0.18575863086839373</v>
      </c>
      <c r="N3783" s="94" cm="1">
        <f t="array" ref="N3783">msoa_calculations5[[#This Row],[Weighted estimate]]*msoa_calculations5[[#This Row],[Population share of ICB]:[Population share of ICB]]</f>
        <v>0.2380063014541435</v>
      </c>
    </row>
    <row r="3784" spans="1:14">
      <c r="A3784" s="63" t="s">
        <v>12592</v>
      </c>
      <c r="B3784" s="63" t="s">
        <v>13702</v>
      </c>
      <c r="C3784" s="63" t="s">
        <v>9</v>
      </c>
      <c r="D3784" s="63" t="s">
        <v>73</v>
      </c>
      <c r="E3784" s="72">
        <v>8174</v>
      </c>
      <c r="F3784" s="64">
        <v>1</v>
      </c>
      <c r="G3784" s="79">
        <v>0</v>
      </c>
      <c r="H3784" s="133">
        <v>86.036376953125</v>
      </c>
      <c r="I3784" s="134">
        <v>62.372108459472656</v>
      </c>
      <c r="J3784" s="105">
        <v>79.633041381835938</v>
      </c>
      <c r="K3784" s="96">
        <f>msoa_calculations5[[#This Row],[ Pop20]]/SUMIF(msoa_calculations5[ICB26],msoa_calculations5[[#This Row],[ICB26]],msoa_calculations5[[ Pop20]])</f>
        <v>3.2645047609690795E-3</v>
      </c>
      <c r="L3784" s="98" cm="1">
        <f t="array" ref="L3784">msoa_calculations5[[#This Row],[ Estimated case time (see and convey)]]*msoa_calculations5[[#This Row],[Population share of ICB]:[Population share of ICB]]</f>
        <v>0.28086616218000693</v>
      </c>
      <c r="M3784" s="98" cm="1">
        <f t="array" ref="M3784">msoa_calculations5[[#This Row],[Estimated case time (see and treat)]]*msoa_calculations5[[#This Row],[Population share of ICB]:[Population share of ICB]]</f>
        <v>0.20361404501762828</v>
      </c>
      <c r="N3784" s="94" cm="1">
        <f t="array" ref="N3784">msoa_calculations5[[#This Row],[Weighted estimate]]*msoa_calculations5[[#This Row],[Population share of ICB]:[Population share of ICB]]</f>
        <v>0.25996244272145114</v>
      </c>
    </row>
    <row r="3785" spans="1:14">
      <c r="A3785" s="63" t="s">
        <v>12590</v>
      </c>
      <c r="B3785" s="63" t="s">
        <v>13702</v>
      </c>
      <c r="C3785" s="63" t="s">
        <v>9</v>
      </c>
      <c r="D3785" s="63" t="s">
        <v>73</v>
      </c>
      <c r="E3785" s="72">
        <v>7125</v>
      </c>
      <c r="F3785" s="64">
        <v>1</v>
      </c>
      <c r="G3785" s="79">
        <v>0</v>
      </c>
      <c r="H3785" s="133">
        <v>84.315338134765625</v>
      </c>
      <c r="I3785" s="134">
        <v>62.166435241699219</v>
      </c>
      <c r="J3785" s="105">
        <v>78.322044372558594</v>
      </c>
      <c r="K3785" s="96">
        <f>msoa_calculations5[[#This Row],[ Pop20]]/SUMIF(msoa_calculations5[ICB26],msoa_calculations5[[#This Row],[ICB26]],msoa_calculations5[[ Pop20]])</f>
        <v>2.8455586520558713E-3</v>
      </c>
      <c r="L3785" s="98" cm="1">
        <f t="array" ref="L3785">msoa_calculations5[[#This Row],[ Estimated case time (see and convey)]]*msoa_calculations5[[#This Row],[Population share of ICB]:[Population share of ICB]]</f>
        <v>0.23992423993039869</v>
      </c>
      <c r="M3785" s="98" cm="1">
        <f t="array" ref="M3785">msoa_calculations5[[#This Row],[Estimated case time (see and treat)]]*msoa_calculations5[[#This Row],[Population share of ICB]:[Population share of ICB]]</f>
        <v>0.17689823766948826</v>
      </c>
      <c r="N3785" s="94" cm="1">
        <f t="array" ref="N3785">msoa_calculations5[[#This Row],[Weighted estimate]]*msoa_calculations5[[#This Row],[Population share of ICB]:[Population share of ICB]]</f>
        <v>0.22286997101103798</v>
      </c>
    </row>
    <row r="3786" spans="1:14">
      <c r="A3786" s="63" t="s">
        <v>12588</v>
      </c>
      <c r="B3786" s="63" t="s">
        <v>13702</v>
      </c>
      <c r="C3786" s="63" t="s">
        <v>9</v>
      </c>
      <c r="D3786" s="63" t="s">
        <v>73</v>
      </c>
      <c r="E3786" s="72">
        <v>10279</v>
      </c>
      <c r="F3786" s="64">
        <v>1</v>
      </c>
      <c r="G3786" s="79">
        <v>0</v>
      </c>
      <c r="H3786" s="133">
        <v>83.554840087890625</v>
      </c>
      <c r="I3786" s="134">
        <v>60.307537078857422</v>
      </c>
      <c r="J3786" s="105">
        <v>77.264328002929688</v>
      </c>
      <c r="K3786" s="96">
        <f>msoa_calculations5[[#This Row],[ Pop20]]/SUMIF(msoa_calculations5[ICB26],msoa_calculations5[[#This Row],[ICB26]],msoa_calculations5[[ Pop20]])</f>
        <v>4.1051926153659367E-3</v>
      </c>
      <c r="L3786" s="98" cm="1">
        <f t="array" ref="L3786">msoa_calculations5[[#This Row],[ Estimated case time (see and convey)]]*msoa_calculations5[[#This Row],[Population share of ICB]:[Population share of ICB]]</f>
        <v>0.34300871250689036</v>
      </c>
      <c r="M3786" s="98" cm="1">
        <f t="array" ref="M3786">msoa_calculations5[[#This Row],[Estimated case time (see and treat)]]*msoa_calculations5[[#This Row],[Population share of ICB]:[Population share of ICB]]</f>
        <v>0.24757405586703291</v>
      </c>
      <c r="N3786" s="94" cm="1">
        <f t="array" ref="N3786">msoa_calculations5[[#This Row],[Weighted estimate]]*msoa_calculations5[[#This Row],[Population share of ICB]:[Population share of ICB]]</f>
        <v>0.31718494874883851</v>
      </c>
    </row>
    <row r="3787" spans="1:14">
      <c r="A3787" s="63" t="s">
        <v>12586</v>
      </c>
      <c r="B3787" s="63" t="s">
        <v>13702</v>
      </c>
      <c r="C3787" s="63" t="s">
        <v>9</v>
      </c>
      <c r="D3787" s="63" t="s">
        <v>73</v>
      </c>
      <c r="E3787" s="72">
        <v>6721</v>
      </c>
      <c r="F3787" s="64">
        <v>1</v>
      </c>
      <c r="G3787" s="79">
        <v>0</v>
      </c>
      <c r="H3787" s="133">
        <v>84.364936828613281</v>
      </c>
      <c r="I3787" s="134">
        <v>61.732463836669922</v>
      </c>
      <c r="J3787" s="105">
        <v>78.240798950195313</v>
      </c>
      <c r="K3787" s="96">
        <f>msoa_calculations5[[#This Row],[ Pop20]]/SUMIF(msoa_calculations5[ICB26],msoa_calculations5[[#This Row],[ICB26]],msoa_calculations5[[ Pop20]])</f>
        <v>2.684210484276142E-3</v>
      </c>
      <c r="L3787" s="98" cm="1">
        <f t="array" ref="L3787">msoa_calculations5[[#This Row],[ Estimated case time (see and convey)]]*msoa_calculations5[[#This Row],[Population share of ICB]:[Population share of ICB]]</f>
        <v>0.22645324794065819</v>
      </c>
      <c r="M3787" s="98" cm="1">
        <f t="array" ref="M3787">msoa_calculations5[[#This Row],[Estimated case time (see and treat)]]*msoa_calculations5[[#This Row],[Population share of ICB]:[Population share of ICB]]</f>
        <v>0.1657029266505872</v>
      </c>
      <c r="N3787" s="94" cm="1">
        <f t="array" ref="N3787">msoa_calculations5[[#This Row],[Weighted estimate]]*msoa_calculations5[[#This Row],[Population share of ICB]:[Population share of ICB]]</f>
        <v>0.21001477284025602</v>
      </c>
    </row>
    <row r="3788" spans="1:14">
      <c r="A3788" s="63" t="s">
        <v>12584</v>
      </c>
      <c r="B3788" s="63" t="s">
        <v>13702</v>
      </c>
      <c r="C3788" s="63" t="s">
        <v>9</v>
      </c>
      <c r="D3788" s="63" t="s">
        <v>73</v>
      </c>
      <c r="E3788" s="72">
        <v>9712</v>
      </c>
      <c r="F3788" s="64">
        <v>1</v>
      </c>
      <c r="G3788" s="79">
        <v>0</v>
      </c>
      <c r="H3788" s="133">
        <v>94.125396728515625</v>
      </c>
      <c r="I3788" s="134">
        <v>68.747146606445313</v>
      </c>
      <c r="J3788" s="105">
        <v>87.258270263671875</v>
      </c>
      <c r="K3788" s="96">
        <f>msoa_calculations5[[#This Row],[ Pop20]]/SUMIF(msoa_calculations5[ICB26],msoa_calculations5[[#This Row],[ICB26]],msoa_calculations5[[ Pop20]])</f>
        <v>3.8787460531602277E-3</v>
      </c>
      <c r="L3788" s="98" cm="1">
        <f t="array" ref="L3788">msoa_calculations5[[#This Row],[ Estimated case time (see and convey)]]*msoa_calculations5[[#This Row],[Population share of ICB]:[Population share of ICB]]</f>
        <v>0.3650885110628706</v>
      </c>
      <c r="M3788" s="98" cm="1">
        <f t="array" ref="M3788">msoa_calculations5[[#This Row],[Estimated case time (see and treat)]]*msoa_calculations5[[#This Row],[Population share of ICB]:[Population share of ICB]]</f>
        <v>0.26665272356577729</v>
      </c>
      <c r="N3788" s="94" cm="1">
        <f t="array" ref="N3788">msoa_calculations5[[#This Row],[Weighted estimate]]*msoa_calculations5[[#This Row],[Population share of ICB]:[Population share of ICB]]</f>
        <v>0.33845267139080576</v>
      </c>
    </row>
    <row r="3789" spans="1:14">
      <c r="A3789" s="63" t="s">
        <v>12582</v>
      </c>
      <c r="B3789" s="63" t="s">
        <v>13702</v>
      </c>
      <c r="C3789" s="63" t="s">
        <v>9</v>
      </c>
      <c r="D3789" s="63" t="s">
        <v>73</v>
      </c>
      <c r="E3789" s="72">
        <v>6050</v>
      </c>
      <c r="F3789" s="64">
        <v>1</v>
      </c>
      <c r="G3789" s="79">
        <v>0</v>
      </c>
      <c r="H3789" s="133">
        <v>86.848808288574219</v>
      </c>
      <c r="I3789" s="134">
        <v>62.061290740966797</v>
      </c>
      <c r="J3789" s="105">
        <v>80.141532897949219</v>
      </c>
      <c r="K3789" s="96">
        <f>msoa_calculations5[[#This Row],[ Pop20]]/SUMIF(msoa_calculations5[ICB26],msoa_calculations5[[#This Row],[ICB26]],msoa_calculations5[[ Pop20]])</f>
        <v>2.4162287501667398E-3</v>
      </c>
      <c r="L3789" s="98" cm="1">
        <f t="array" ref="L3789">msoa_calculations5[[#This Row],[ Estimated case time (see and convey)]]*msoa_calculations5[[#This Row],[Population share of ICB]:[Population share of ICB]]</f>
        <v>0.20984658750457247</v>
      </c>
      <c r="M3789" s="98" cm="1">
        <f t="array" ref="M3789">msoa_calculations5[[#This Row],[Estimated case time (see and treat)]]*msoa_calculations5[[#This Row],[Population share of ICB]:[Population share of ICB]]</f>
        <v>0.14995427496078087</v>
      </c>
      <c r="N3789" s="94" cm="1">
        <f t="array" ref="N3789">msoa_calculations5[[#This Row],[Weighted estimate]]*msoa_calculations5[[#This Row],[Population share of ICB]:[Population share of ICB]]</f>
        <v>0.19364027587045851</v>
      </c>
    </row>
    <row r="3790" spans="1:14">
      <c r="A3790" s="63" t="s">
        <v>11588</v>
      </c>
      <c r="B3790" s="63" t="s">
        <v>13702</v>
      </c>
      <c r="C3790" s="63" t="s">
        <v>9</v>
      </c>
      <c r="D3790" s="63" t="s">
        <v>73</v>
      </c>
      <c r="E3790" s="72">
        <v>9101</v>
      </c>
      <c r="F3790" s="64">
        <v>1</v>
      </c>
      <c r="G3790" s="79">
        <v>0</v>
      </c>
      <c r="H3790" s="133">
        <v>105.31084442138672</v>
      </c>
      <c r="I3790" s="134">
        <v>73.792839050292969</v>
      </c>
      <c r="J3790" s="105">
        <v>96.782356262207031</v>
      </c>
      <c r="K3790" s="96">
        <f>msoa_calculations5[[#This Row],[ Pop20]]/SUMIF(msoa_calculations5[ICB26],msoa_calculations5[[#This Row],[ICB26]],msoa_calculations5[[ Pop20]])</f>
        <v>3.634726918226033E-3</v>
      </c>
      <c r="L3790" s="98" cm="1">
        <f t="array" ref="L3790">msoa_calculations5[[#This Row],[ Estimated case time (see and convey)]]*msoa_calculations5[[#This Row],[Population share of ICB]:[Population share of ICB]]</f>
        <v>0.38277616099952816</v>
      </c>
      <c r="M3790" s="98" cm="1">
        <f t="array" ref="M3790">msoa_calculations5[[#This Row],[Estimated case time (see and treat)]]*msoa_calculations5[[#This Row],[Population share of ICB]:[Population share of ICB]]</f>
        <v>0.26821681846842105</v>
      </c>
      <c r="N3790" s="94" cm="1">
        <f t="array" ref="N3790">msoa_calculations5[[#This Row],[Weighted estimate]]*msoa_calculations5[[#This Row],[Population share of ICB]:[Population share of ICB]]</f>
        <v>0.35177743551558577</v>
      </c>
    </row>
    <row r="3791" spans="1:14">
      <c r="A3791" s="63" t="s">
        <v>11726</v>
      </c>
      <c r="B3791" s="63" t="s">
        <v>13702</v>
      </c>
      <c r="C3791" s="63" t="s">
        <v>9</v>
      </c>
      <c r="D3791" s="63" t="s">
        <v>73</v>
      </c>
      <c r="E3791" s="72">
        <v>6298</v>
      </c>
      <c r="F3791" s="64">
        <v>1</v>
      </c>
      <c r="G3791" s="79">
        <v>0</v>
      </c>
      <c r="H3791" s="133">
        <v>103.12608337402344</v>
      </c>
      <c r="I3791" s="134">
        <v>73.399169921875</v>
      </c>
      <c r="J3791" s="105">
        <v>95.082252502441406</v>
      </c>
      <c r="K3791" s="96">
        <f>msoa_calculations5[[#This Row],[ Pop20]]/SUMIF(msoa_calculations5[ICB26],msoa_calculations5[[#This Row],[ICB26]],msoa_calculations5[[ Pop20]])</f>
        <v>2.5152741600909302E-3</v>
      </c>
      <c r="L3791" s="98" cm="1">
        <f t="array" ref="L3791">msoa_calculations5[[#This Row],[ Estimated case time (see and convey)]]*msoa_calculations5[[#This Row],[Population share of ICB]:[Population share of ICB]]</f>
        <v>0.25939037274206406</v>
      </c>
      <c r="M3791" s="98" cm="1">
        <f t="array" ref="M3791">msoa_calculations5[[#This Row],[Estimated case time (see and treat)]]*msoa_calculations5[[#This Row],[Population share of ICB]:[Population share of ICB]]</f>
        <v>0.18461903547661559</v>
      </c>
      <c r="N3791" s="94" cm="1">
        <f t="array" ref="N3791">msoa_calculations5[[#This Row],[Weighted estimate]]*msoa_calculations5[[#This Row],[Population share of ICB]:[Population share of ICB]]</f>
        <v>0.23915793280263206</v>
      </c>
    </row>
    <row r="3792" spans="1:14">
      <c r="A3792" s="63" t="s">
        <v>11724</v>
      </c>
      <c r="B3792" s="63" t="s">
        <v>13702</v>
      </c>
      <c r="C3792" s="63" t="s">
        <v>9</v>
      </c>
      <c r="D3792" s="63" t="s">
        <v>73</v>
      </c>
      <c r="E3792" s="72">
        <v>5491</v>
      </c>
      <c r="F3792" s="64">
        <v>1</v>
      </c>
      <c r="G3792" s="79">
        <v>0</v>
      </c>
      <c r="H3792" s="133">
        <v>100.67869567871094</v>
      </c>
      <c r="I3792" s="134">
        <v>70.480331420898438</v>
      </c>
      <c r="J3792" s="105">
        <v>92.507293701171875</v>
      </c>
      <c r="K3792" s="96">
        <f>msoa_calculations5[[#This Row],[ Pop20]]/SUMIF(msoa_calculations5[ICB26],msoa_calculations5[[#This Row],[ICB26]],msoa_calculations5[[ Pop20]])</f>
        <v>2.1929772011843912E-3</v>
      </c>
      <c r="L3792" s="98" cm="1">
        <f t="array" ref="L3792">msoa_calculations5[[#This Row],[ Estimated case time (see and convey)]]*msoa_calculations5[[#This Row],[Population share of ICB]:[Population share of ICB]]</f>
        <v>0.22078608426839458</v>
      </c>
      <c r="M3792" s="98" cm="1">
        <f t="array" ref="M3792">msoa_calculations5[[#This Row],[Estimated case time (see and treat)]]*msoa_calculations5[[#This Row],[Population share of ICB]:[Population share of ICB]]</f>
        <v>0.15456175993795015</v>
      </c>
      <c r="N3792" s="94" cm="1">
        <f t="array" ref="N3792">msoa_calculations5[[#This Row],[Weighted estimate]]*msoa_calculations5[[#This Row],[Population share of ICB]:[Population share of ICB]]</f>
        <v>0.20286638602993837</v>
      </c>
    </row>
    <row r="3793" spans="1:14">
      <c r="A3793" s="63" t="s">
        <v>11586</v>
      </c>
      <c r="B3793" s="63" t="s">
        <v>13702</v>
      </c>
      <c r="C3793" s="63" t="s">
        <v>9</v>
      </c>
      <c r="D3793" s="63" t="s">
        <v>73</v>
      </c>
      <c r="E3793" s="72">
        <v>9261</v>
      </c>
      <c r="F3793" s="64">
        <v>1</v>
      </c>
      <c r="G3793" s="79">
        <v>0</v>
      </c>
      <c r="H3793" s="133">
        <v>103.31414794921875</v>
      </c>
      <c r="I3793" s="134">
        <v>73.172645568847656</v>
      </c>
      <c r="J3793" s="105">
        <v>95.158134460449219</v>
      </c>
      <c r="K3793" s="96">
        <f>msoa_calculations5[[#This Row],[ Pop20]]/SUMIF(msoa_calculations5[ICB26],msoa_calculations5[[#This Row],[ICB26]],msoa_calculations5[[ Pop20]])</f>
        <v>3.6986271826932524E-3</v>
      </c>
      <c r="L3793" s="98" cm="1">
        <f t="array" ref="L3793">msoa_calculations5[[#This Row],[ Estimated case time (see and convey)]]*msoa_calculations5[[#This Row],[Population share of ICB]:[Population share of ICB]]</f>
        <v>0.38212051596177282</v>
      </c>
      <c r="M3793" s="98" cm="1">
        <f t="array" ref="M3793">msoa_calculations5[[#This Row],[Estimated case time (see and treat)]]*msoa_calculations5[[#This Row],[Population share of ICB]:[Population share of ICB]]</f>
        <v>0.27063833593051889</v>
      </c>
      <c r="N3793" s="94" cm="1">
        <f t="array" ref="N3793">msoa_calculations5[[#This Row],[Weighted estimate]]*msoa_calculations5[[#This Row],[Population share of ICB]:[Population share of ICB]]</f>
        <v>0.35195446276979697</v>
      </c>
    </row>
    <row r="3794" spans="1:14">
      <c r="A3794" s="63" t="s">
        <v>11722</v>
      </c>
      <c r="B3794" s="63" t="s">
        <v>13702</v>
      </c>
      <c r="C3794" s="63" t="s">
        <v>9</v>
      </c>
      <c r="D3794" s="63" t="s">
        <v>73</v>
      </c>
      <c r="E3794" s="72">
        <v>8772</v>
      </c>
      <c r="F3794" s="64">
        <v>1</v>
      </c>
      <c r="G3794" s="79">
        <v>0</v>
      </c>
      <c r="H3794" s="133">
        <v>106.21955871582031</v>
      </c>
      <c r="I3794" s="134">
        <v>74.072990417480469</v>
      </c>
      <c r="J3794" s="105">
        <v>97.520988464355469</v>
      </c>
      <c r="K3794" s="96">
        <f>msoa_calculations5[[#This Row],[ Pop20]]/SUMIF(msoa_calculations5[ICB26],msoa_calculations5[[#This Row],[ICB26]],msoa_calculations5[[ Pop20]])</f>
        <v>3.5033319994153124E-3</v>
      </c>
      <c r="L3794" s="98" cm="1">
        <f t="array" ref="L3794">msoa_calculations5[[#This Row],[ Estimated case time (see and convey)]]*msoa_calculations5[[#This Row],[Population share of ICB]:[Population share of ICB]]</f>
        <v>0.37212237901290696</v>
      </c>
      <c r="M3794" s="98" cm="1">
        <f t="array" ref="M3794">msoa_calculations5[[#This Row],[Estimated case time (see and treat)]]*msoa_calculations5[[#This Row],[Population share of ICB]:[Population share of ICB]]</f>
        <v>0.25950227762194311</v>
      </c>
      <c r="N3794" s="94" cm="1">
        <f t="array" ref="N3794">msoa_calculations5[[#This Row],[Weighted estimate]]*msoa_calculations5[[#This Row],[Population share of ICB]:[Population share of ICB]]</f>
        <v>0.34164839950178805</v>
      </c>
    </row>
    <row r="3795" spans="1:14">
      <c r="A3795" s="63" t="s">
        <v>11720</v>
      </c>
      <c r="B3795" s="63" t="s">
        <v>13702</v>
      </c>
      <c r="C3795" s="63" t="s">
        <v>9</v>
      </c>
      <c r="D3795" s="63" t="s">
        <v>73</v>
      </c>
      <c r="E3795" s="72">
        <v>8873</v>
      </c>
      <c r="F3795" s="64">
        <v>1</v>
      </c>
      <c r="G3795" s="79">
        <v>0</v>
      </c>
      <c r="H3795" s="133">
        <v>102.35525512695313</v>
      </c>
      <c r="I3795" s="134">
        <v>70.12713623046875</v>
      </c>
      <c r="J3795" s="105">
        <v>93.634620666503906</v>
      </c>
      <c r="K3795" s="96">
        <f>msoa_calculations5[[#This Row],[ Pop20]]/SUMIF(msoa_calculations5[ICB26],msoa_calculations5[[#This Row],[ICB26]],msoa_calculations5[[ Pop20]])</f>
        <v>3.5436690413602448E-3</v>
      </c>
      <c r="L3795" s="98" cm="1">
        <f t="array" ref="L3795">msoa_calculations5[[#This Row],[ Estimated case time (see and convey)]]*msoa_calculations5[[#This Row],[Population share of ICB]:[Population share of ICB]]</f>
        <v>0.36271314881391326</v>
      </c>
      <c r="M3795" s="98" cm="1">
        <f t="array" ref="M3795">msoa_calculations5[[#This Row],[Estimated case time (see and treat)]]*msoa_calculations5[[#This Row],[Population share of ICB]:[Population share of ICB]]</f>
        <v>0.24850736161916448</v>
      </c>
      <c r="N3795" s="94" cm="1">
        <f t="array" ref="N3795">msoa_calculations5[[#This Row],[Weighted estimate]]*msoa_calculations5[[#This Row],[Population share of ICB]:[Population share of ICB]]</f>
        <v>0.33181010645540004</v>
      </c>
    </row>
    <row r="3796" spans="1:14">
      <c r="A3796" s="63" t="s">
        <v>11718</v>
      </c>
      <c r="B3796" s="63" t="s">
        <v>13702</v>
      </c>
      <c r="C3796" s="63" t="s">
        <v>9</v>
      </c>
      <c r="D3796" s="63" t="s">
        <v>73</v>
      </c>
      <c r="E3796" s="72">
        <v>6165</v>
      </c>
      <c r="F3796" s="64">
        <v>1</v>
      </c>
      <c r="G3796" s="79">
        <v>0</v>
      </c>
      <c r="H3796" s="133">
        <v>102.52055358886719</v>
      </c>
      <c r="I3796" s="134">
        <v>71.926414489746094</v>
      </c>
      <c r="J3796" s="105">
        <v>94.242057800292969</v>
      </c>
      <c r="K3796" s="96">
        <f>msoa_calculations5[[#This Row],[ Pop20]]/SUMIF(msoa_calculations5[ICB26],msoa_calculations5[[#This Row],[ICB26]],msoa_calculations5[[ Pop20]])</f>
        <v>2.4621570652525538E-3</v>
      </c>
      <c r="L3796" s="98" cm="1">
        <f t="array" ref="L3796">msoa_calculations5[[#This Row],[ Estimated case time (see and convey)]]*msoa_calculations5[[#This Row],[Population share of ICB]:[Population share of ICB]]</f>
        <v>0.25242170535243241</v>
      </c>
      <c r="M3796" s="98" cm="1">
        <f t="array" ref="M3796">msoa_calculations5[[#This Row],[Estimated case time (see and treat)]]*msoa_calculations5[[#This Row],[Population share of ICB]:[Population share of ICB]]</f>
        <v>0.177094129614212</v>
      </c>
      <c r="N3796" s="94" cm="1">
        <f t="array" ref="N3796">msoa_calculations5[[#This Row],[Weighted estimate]]*msoa_calculations5[[#This Row],[Population share of ICB]:[Population share of ICB]]</f>
        <v>0.23203874845693087</v>
      </c>
    </row>
    <row r="3797" spans="1:14">
      <c r="A3797" s="63" t="s">
        <v>11716</v>
      </c>
      <c r="B3797" s="63" t="s">
        <v>13702</v>
      </c>
      <c r="C3797" s="63" t="s">
        <v>9</v>
      </c>
      <c r="D3797" s="63" t="s">
        <v>73</v>
      </c>
      <c r="E3797" s="72">
        <v>5847</v>
      </c>
      <c r="F3797" s="64">
        <v>1</v>
      </c>
      <c r="G3797" s="79">
        <v>0</v>
      </c>
      <c r="H3797" s="133">
        <v>102.19034576416016</v>
      </c>
      <c r="I3797" s="134">
        <v>70.286148071289063</v>
      </c>
      <c r="J3797" s="105">
        <v>93.557357788085938</v>
      </c>
      <c r="K3797" s="96">
        <f>msoa_calculations5[[#This Row],[ Pop20]]/SUMIF(msoa_calculations5[ICB26],msoa_calculations5[[#This Row],[ICB26]],msoa_calculations5[[ Pop20]])</f>
        <v>2.3351552896239548E-3</v>
      </c>
      <c r="L3797" s="98" cm="1">
        <f t="array" ref="L3797">msoa_calculations5[[#This Row],[ Estimated case time (see and convey)]]*msoa_calculations5[[#This Row],[Population share of ICB]:[Population share of ICB]]</f>
        <v>0.23863032645967949</v>
      </c>
      <c r="M3797" s="98" cm="1">
        <f t="array" ref="M3797">msoa_calculations5[[#This Row],[Estimated case time (see and treat)]]*msoa_calculations5[[#This Row],[Population share of ICB]:[Population share of ICB]]</f>
        <v>0.16412907045596317</v>
      </c>
      <c r="N3797" s="94" cm="1">
        <f t="array" ref="N3797">msoa_calculations5[[#This Row],[Weighted estimate]]*msoa_calculations5[[#This Row],[Population share of ICB]:[Population share of ICB]]</f>
        <v>0.21847095892208979</v>
      </c>
    </row>
    <row r="3798" spans="1:14">
      <c r="A3798" s="63" t="s">
        <v>11714</v>
      </c>
      <c r="B3798" s="63" t="s">
        <v>13702</v>
      </c>
      <c r="C3798" s="63" t="s">
        <v>9</v>
      </c>
      <c r="D3798" s="63" t="s">
        <v>73</v>
      </c>
      <c r="E3798" s="72">
        <v>9356</v>
      </c>
      <c r="F3798" s="64">
        <v>1</v>
      </c>
      <c r="G3798" s="79">
        <v>0</v>
      </c>
      <c r="H3798" s="133">
        <v>99.573211669921875</v>
      </c>
      <c r="I3798" s="134">
        <v>69.276687622070313</v>
      </c>
      <c r="J3798" s="105">
        <v>91.375251770019531</v>
      </c>
      <c r="K3798" s="96">
        <f>msoa_calculations5[[#This Row],[ Pop20]]/SUMIF(msoa_calculations5[ICB26],msoa_calculations5[[#This Row],[ICB26]],msoa_calculations5[[ Pop20]])</f>
        <v>3.7365679647206641E-3</v>
      </c>
      <c r="L3798" s="98" cm="1">
        <f t="array" ref="L3798">msoa_calculations5[[#This Row],[ Estimated case time (see and convey)]]*msoa_calculations5[[#This Row],[Population share of ICB]:[Population share of ICB]]</f>
        <v>0.37206207287017984</v>
      </c>
      <c r="M3798" s="98" cm="1">
        <f t="array" ref="M3798">msoa_calculations5[[#This Row],[Estimated case time (see and treat)]]*msoa_calculations5[[#This Row],[Population share of ICB]:[Population share of ICB]]</f>
        <v>0.25885705167058848</v>
      </c>
      <c r="N3798" s="94" cm="1">
        <f t="array" ref="N3798">msoa_calculations5[[#This Row],[Weighted estimate]]*msoa_calculations5[[#This Row],[Population share of ICB]:[Population share of ICB]]</f>
        <v>0.34142983853214015</v>
      </c>
    </row>
    <row r="3799" spans="1:14">
      <c r="A3799" s="63" t="s">
        <v>11712</v>
      </c>
      <c r="B3799" s="63" t="s">
        <v>13702</v>
      </c>
      <c r="C3799" s="63" t="s">
        <v>9</v>
      </c>
      <c r="D3799" s="63" t="s">
        <v>73</v>
      </c>
      <c r="E3799" s="72">
        <v>10726</v>
      </c>
      <c r="F3799" s="64">
        <v>1</v>
      </c>
      <c r="G3799" s="79">
        <v>0</v>
      </c>
      <c r="H3799" s="133">
        <v>103.09683227539063</v>
      </c>
      <c r="I3799" s="134">
        <v>71.131111145019531</v>
      </c>
      <c r="J3799" s="105">
        <v>94.447196960449219</v>
      </c>
      <c r="K3799" s="96">
        <f>msoa_calculations5[[#This Row],[ Pop20]]/SUMIF(msoa_calculations5[ICB26],msoa_calculations5[[#This Row],[ICB26]],msoa_calculations5[[ Pop20]])</f>
        <v>4.2837139792212316E-3</v>
      </c>
      <c r="L3799" s="98" cm="1">
        <f t="array" ref="L3799">msoa_calculations5[[#This Row],[ Estimated case time (see and convey)]]*msoa_calculations5[[#This Row],[Population share of ICB]:[Population share of ICB]]</f>
        <v>0.44163734163151747</v>
      </c>
      <c r="M3799" s="98" cm="1">
        <f t="array" ref="M3799">msoa_calculations5[[#This Row],[Estimated case time (see and treat)]]*msoa_calculations5[[#This Row],[Population share of ICB]:[Population share of ICB]]</f>
        <v>0.3047053351694593</v>
      </c>
      <c r="N3799" s="94" cm="1">
        <f t="array" ref="N3799">msoa_calculations5[[#This Row],[Weighted estimate]]*msoa_calculations5[[#This Row],[Population share of ICB]:[Population share of ICB]]</f>
        <v>0.40458477791773734</v>
      </c>
    </row>
    <row r="3800" spans="1:14">
      <c r="A3800" s="63" t="s">
        <v>11710</v>
      </c>
      <c r="B3800" s="63" t="s">
        <v>13702</v>
      </c>
      <c r="C3800" s="63" t="s">
        <v>9</v>
      </c>
      <c r="D3800" s="63" t="s">
        <v>73</v>
      </c>
      <c r="E3800" s="72">
        <v>8494</v>
      </c>
      <c r="F3800" s="64">
        <v>1</v>
      </c>
      <c r="G3800" s="79">
        <v>0</v>
      </c>
      <c r="H3800" s="133">
        <v>110.09803009033203</v>
      </c>
      <c r="I3800" s="134">
        <v>76.25213623046875</v>
      </c>
      <c r="J3800" s="105">
        <v>100.93963623046875</v>
      </c>
      <c r="K3800" s="96">
        <f>msoa_calculations5[[#This Row],[ Pop20]]/SUMIF(msoa_calculations5[ICB26],msoa_calculations5[[#This Row],[ICB26]],msoa_calculations5[[ Pop20]])</f>
        <v>3.3923052899035187E-3</v>
      </c>
      <c r="L3800" s="98" cm="1">
        <f t="array" ref="L3800">msoa_calculations5[[#This Row],[ Estimated case time (see and convey)]]*msoa_calculations5[[#This Row],[Population share of ICB]:[Population share of ICB]]</f>
        <v>0.37348612988339014</v>
      </c>
      <c r="M3800" s="98" cm="1">
        <f t="array" ref="M3800">msoa_calculations5[[#This Row],[Estimated case time (see and treat)]]*msoa_calculations5[[#This Row],[Population share of ICB]:[Population share of ICB]]</f>
        <v>0.25867052510106292</v>
      </c>
      <c r="N3800" s="94" cm="1">
        <f t="array" ref="N3800">msoa_calculations5[[#This Row],[Weighted estimate]]*msoa_calculations5[[#This Row],[Population share of ICB]:[Population share of ICB]]</f>
        <v>0.34241806194555602</v>
      </c>
    </row>
    <row r="3801" spans="1:14">
      <c r="A3801" s="63" t="s">
        <v>11708</v>
      </c>
      <c r="B3801" s="63" t="s">
        <v>13702</v>
      </c>
      <c r="C3801" s="63" t="s">
        <v>9</v>
      </c>
      <c r="D3801" s="63" t="s">
        <v>73</v>
      </c>
      <c r="E3801" s="72">
        <v>6105</v>
      </c>
      <c r="F3801" s="64">
        <v>1</v>
      </c>
      <c r="G3801" s="79">
        <v>0</v>
      </c>
      <c r="H3801" s="133">
        <v>102.27953338623047</v>
      </c>
      <c r="I3801" s="134">
        <v>72.340415954589844</v>
      </c>
      <c r="J3801" s="105">
        <v>94.17828369140625</v>
      </c>
      <c r="K3801" s="96">
        <f>msoa_calculations5[[#This Row],[ Pop20]]/SUMIF(msoa_calculations5[ICB26],msoa_calculations5[[#This Row],[ICB26]],msoa_calculations5[[ Pop20]])</f>
        <v>2.4381944660773463E-3</v>
      </c>
      <c r="L3801" s="98" cm="1">
        <f t="array" ref="L3801">msoa_calculations5[[#This Row],[ Estimated case time (see and convey)]]*msoa_calculations5[[#This Row],[Population share of ICB]:[Population share of ICB]]</f>
        <v>0.2493773922952803</v>
      </c>
      <c r="M3801" s="98" cm="1">
        <f t="array" ref="M3801">msoa_calculations5[[#This Row],[Estimated case time (see and treat)]]*msoa_calculations5[[#This Row],[Population share of ICB]:[Population share of ICB]]</f>
        <v>0.17638000185421432</v>
      </c>
      <c r="N3801" s="94" cm="1">
        <f t="array" ref="N3801">msoa_calculations5[[#This Row],[Weighted estimate]]*msoa_calculations5[[#This Row],[Population share of ICB]:[Population share of ICB]]</f>
        <v>0.2296249701210491</v>
      </c>
    </row>
    <row r="3802" spans="1:14">
      <c r="A3802" s="63" t="s">
        <v>11706</v>
      </c>
      <c r="B3802" s="63" t="s">
        <v>13702</v>
      </c>
      <c r="C3802" s="63" t="s">
        <v>9</v>
      </c>
      <c r="D3802" s="63" t="s">
        <v>73</v>
      </c>
      <c r="E3802" s="72">
        <v>6576</v>
      </c>
      <c r="F3802" s="64">
        <v>1</v>
      </c>
      <c r="G3802" s="79">
        <v>0</v>
      </c>
      <c r="H3802" s="133">
        <v>95.089767456054688</v>
      </c>
      <c r="I3802" s="134">
        <v>66.468925476074219</v>
      </c>
      <c r="J3802" s="105">
        <v>87.345230102539063</v>
      </c>
      <c r="K3802" s="96">
        <f>msoa_calculations5[[#This Row],[ Pop20]]/SUMIF(msoa_calculations5[ICB26],msoa_calculations5[[#This Row],[ICB26]],msoa_calculations5[[ Pop20]])</f>
        <v>2.6263008696027243E-3</v>
      </c>
      <c r="L3802" s="98" cm="1">
        <f t="array" ref="L3802">msoa_calculations5[[#This Row],[ Estimated case time (see and convey)]]*msoa_calculations5[[#This Row],[Population share of ICB]:[Population share of ICB]]</f>
        <v>0.24973433896015726</v>
      </c>
      <c r="M3802" s="98" cm="1">
        <f t="array" ref="M3802">msoa_calculations5[[#This Row],[Estimated case time (see and treat)]]*msoa_calculations5[[#This Row],[Population share of ICB]:[Population share of ICB]]</f>
        <v>0.17456739677937239</v>
      </c>
      <c r="N3802" s="94" cm="1">
        <f t="array" ref="N3802">msoa_calculations5[[#This Row],[Weighted estimate]]*msoa_calculations5[[#This Row],[Population share of ICB]:[Population share of ICB]]</f>
        <v>0.22939485377394839</v>
      </c>
    </row>
    <row r="3803" spans="1:14">
      <c r="A3803" s="63" t="s">
        <v>11704</v>
      </c>
      <c r="B3803" s="63" t="s">
        <v>13702</v>
      </c>
      <c r="C3803" s="63" t="s">
        <v>9</v>
      </c>
      <c r="D3803" s="63" t="s">
        <v>73</v>
      </c>
      <c r="E3803" s="72">
        <v>6587</v>
      </c>
      <c r="F3803" s="64">
        <v>1</v>
      </c>
      <c r="G3803" s="79">
        <v>0</v>
      </c>
      <c r="H3803" s="133">
        <v>98.367950439453125</v>
      </c>
      <c r="I3803" s="134">
        <v>68.92645263671875</v>
      </c>
      <c r="J3803" s="105">
        <v>90.401351928710938</v>
      </c>
      <c r="K3803" s="96">
        <f>msoa_calculations5[[#This Row],[ Pop20]]/SUMIF(msoa_calculations5[ICB26],msoa_calculations5[[#This Row],[ICB26]],msoa_calculations5[[ Pop20]])</f>
        <v>2.6306940127848455E-3</v>
      </c>
      <c r="L3803" s="98" cm="1">
        <f t="array" ref="L3803">msoa_calculations5[[#This Row],[ Estimated case time (see and convey)]]*msoa_calculations5[[#This Row],[Population share of ICB]:[Population share of ICB]]</f>
        <v>0.25877597827098575</v>
      </c>
      <c r="M3803" s="98" cm="1">
        <f t="array" ref="M3803">msoa_calculations5[[#This Row],[Estimated case time (see and treat)]]*msoa_calculations5[[#This Row],[Population share of ICB]:[Population share of ICB]]</f>
        <v>0.18132440627391425</v>
      </c>
      <c r="N3803" s="94" cm="1">
        <f t="array" ref="N3803">msoa_calculations5[[#This Row],[Weighted estimate]]*msoa_calculations5[[#This Row],[Population share of ICB]:[Population share of ICB]]</f>
        <v>0.2378182952665156</v>
      </c>
    </row>
    <row r="3804" spans="1:14">
      <c r="A3804" s="63" t="s">
        <v>11702</v>
      </c>
      <c r="B3804" s="63" t="s">
        <v>13702</v>
      </c>
      <c r="C3804" s="63" t="s">
        <v>9</v>
      </c>
      <c r="D3804" s="63" t="s">
        <v>73</v>
      </c>
      <c r="E3804" s="72">
        <v>6241</v>
      </c>
      <c r="F3804" s="64">
        <v>1</v>
      </c>
      <c r="G3804" s="79">
        <v>0</v>
      </c>
      <c r="H3804" s="133">
        <v>95.708724975585938</v>
      </c>
      <c r="I3804" s="134">
        <v>67.892173767089844</v>
      </c>
      <c r="J3804" s="105">
        <v>88.181816101074219</v>
      </c>
      <c r="K3804" s="96">
        <f>msoa_calculations5[[#This Row],[ Pop20]]/SUMIF(msoa_calculations5[ICB26],msoa_calculations5[[#This Row],[ICB26]],msoa_calculations5[[ Pop20]])</f>
        <v>2.492509690874483E-3</v>
      </c>
      <c r="L3804" s="98" cm="1">
        <f t="array" ref="L3804">msoa_calculations5[[#This Row],[ Estimated case time (see and convey)]]*msoa_calculations5[[#This Row],[Population share of ICB]:[Population share of ICB]]</f>
        <v>0.23855492450288862</v>
      </c>
      <c r="M3804" s="98" cm="1">
        <f t="array" ref="M3804">msoa_calculations5[[#This Row],[Estimated case time (see and treat)]]*msoa_calculations5[[#This Row],[Population share of ICB]:[Population share of ICB]]</f>
        <v>0.16922190104900578</v>
      </c>
      <c r="N3804" s="94" cm="1">
        <f t="array" ref="N3804">msoa_calculations5[[#This Row],[Weighted estimate]]*msoa_calculations5[[#This Row],[Population share of ICB]:[Population share of ICB]]</f>
        <v>0.21979403119083901</v>
      </c>
    </row>
    <row r="3805" spans="1:14">
      <c r="A3805" s="63" t="s">
        <v>11700</v>
      </c>
      <c r="B3805" s="63" t="s">
        <v>13702</v>
      </c>
      <c r="C3805" s="63" t="s">
        <v>9</v>
      </c>
      <c r="D3805" s="63" t="s">
        <v>73</v>
      </c>
      <c r="E3805" s="72">
        <v>5999</v>
      </c>
      <c r="F3805" s="64">
        <v>1</v>
      </c>
      <c r="G3805" s="79">
        <v>0</v>
      </c>
      <c r="H3805" s="133">
        <v>93.336509704589844</v>
      </c>
      <c r="I3805" s="134">
        <v>65.701950073242188</v>
      </c>
      <c r="J3805" s="105">
        <v>85.858848571777344</v>
      </c>
      <c r="K3805" s="96">
        <f>msoa_calculations5[[#This Row],[ Pop20]]/SUMIF(msoa_calculations5[ICB26],msoa_calculations5[[#This Row],[ICB26]],msoa_calculations5[[ Pop20]])</f>
        <v>2.3958605408678133E-3</v>
      </c>
      <c r="L3805" s="98" cm="1">
        <f t="array" ref="L3805">msoa_calculations5[[#This Row],[ Estimated case time (see and convey)]]*msoa_calculations5[[#This Row],[Population share of ICB]:[Population share of ICB]]</f>
        <v>0.22362126062355253</v>
      </c>
      <c r="M3805" s="98" cm="1">
        <f t="array" ref="M3805">msoa_calculations5[[#This Row],[Estimated case time (see and treat)]]*msoa_calculations5[[#This Row],[Population share of ICB]:[Population share of ICB]]</f>
        <v>0.15741270963854809</v>
      </c>
      <c r="N3805" s="94" cm="1">
        <f t="array" ref="N3805">msoa_calculations5[[#This Row],[Weighted estimate]]*msoa_calculations5[[#This Row],[Population share of ICB]:[Population share of ICB]]</f>
        <v>0.20570582737746615</v>
      </c>
    </row>
    <row r="3806" spans="1:14">
      <c r="A3806" s="63" t="s">
        <v>11698</v>
      </c>
      <c r="B3806" s="63" t="s">
        <v>13702</v>
      </c>
      <c r="C3806" s="63" t="s">
        <v>9</v>
      </c>
      <c r="D3806" s="63" t="s">
        <v>73</v>
      </c>
      <c r="E3806" s="72">
        <v>6602</v>
      </c>
      <c r="F3806" s="64">
        <v>1</v>
      </c>
      <c r="G3806" s="79">
        <v>0</v>
      </c>
      <c r="H3806" s="133">
        <v>92.647651672363281</v>
      </c>
      <c r="I3806" s="134">
        <v>65.722023010253906</v>
      </c>
      <c r="J3806" s="105">
        <v>85.361824035644531</v>
      </c>
      <c r="K3806" s="96">
        <f>msoa_calculations5[[#This Row],[ Pop20]]/SUMIF(msoa_calculations5[ICB26],msoa_calculations5[[#This Row],[ICB26]],msoa_calculations5[[ Pop20]])</f>
        <v>2.6366846625786471E-3</v>
      </c>
      <c r="L3806" s="98" cm="1">
        <f t="array" ref="L3806">msoa_calculations5[[#This Row],[ Estimated case time (see and convey)]]*msoa_calculations5[[#This Row],[Population share of ICB]:[Population share of ICB]]</f>
        <v>0.24428264218844922</v>
      </c>
      <c r="M3806" s="98" cm="1">
        <f t="array" ref="M3806">msoa_calculations5[[#This Row],[Estimated case time (see and treat)]]*msoa_calculations5[[#This Row],[Population share of ICB]:[Population share of ICB]]</f>
        <v>0.17328825006477741</v>
      </c>
      <c r="N3806" s="94" cm="1">
        <f t="array" ref="N3806">msoa_calculations5[[#This Row],[Weighted estimate]]*msoa_calculations5[[#This Row],[Population share of ICB]:[Population share of ICB]]</f>
        <v>0.22507221220452125</v>
      </c>
    </row>
    <row r="3807" spans="1:14">
      <c r="A3807" s="63" t="s">
        <v>11584</v>
      </c>
      <c r="B3807" s="63" t="s">
        <v>13702</v>
      </c>
      <c r="C3807" s="63" t="s">
        <v>9</v>
      </c>
      <c r="D3807" s="63" t="s">
        <v>73</v>
      </c>
      <c r="E3807" s="72">
        <v>6012</v>
      </c>
      <c r="F3807" s="64">
        <v>1</v>
      </c>
      <c r="G3807" s="79">
        <v>0</v>
      </c>
      <c r="H3807" s="133">
        <v>108.41769409179688</v>
      </c>
      <c r="I3807" s="134">
        <v>75.756378173828125</v>
      </c>
      <c r="J3807" s="105">
        <v>99.579841613769531</v>
      </c>
      <c r="K3807" s="96">
        <f>msoa_calculations5[[#This Row],[ Pop20]]/SUMIF(msoa_calculations5[ICB26],msoa_calculations5[[#This Row],[ICB26]],msoa_calculations5[[ Pop20]])</f>
        <v>2.4010524373557752E-3</v>
      </c>
      <c r="L3807" s="98" cm="1">
        <f t="array" ref="L3807">msoa_calculations5[[#This Row],[ Estimated case time (see and convey)]]*msoa_calculations5[[#This Row],[Population share of ICB]:[Population share of ICB]]</f>
        <v>0.26031656865160169</v>
      </c>
      <c r="M3807" s="98" cm="1">
        <f t="array" ref="M3807">msoa_calculations5[[#This Row],[Estimated case time (see and treat)]]*msoa_calculations5[[#This Row],[Population share of ICB]:[Population share of ICB]]</f>
        <v>0.18189503645951588</v>
      </c>
      <c r="N3807" s="94" cm="1">
        <f t="array" ref="N3807">msoa_calculations5[[#This Row],[Weighted estimate]]*msoa_calculations5[[#This Row],[Population share of ICB]:[Population share of ICB]]</f>
        <v>0.23909642141824339</v>
      </c>
    </row>
    <row r="3808" spans="1:14">
      <c r="A3808" s="63" t="s">
        <v>1934</v>
      </c>
      <c r="B3808" s="63" t="s">
        <v>13735</v>
      </c>
      <c r="C3808" s="63" t="s">
        <v>16</v>
      </c>
      <c r="D3808" s="63" t="s">
        <v>94</v>
      </c>
      <c r="E3808" s="72">
        <v>6515</v>
      </c>
      <c r="F3808" s="64">
        <v>1</v>
      </c>
      <c r="G3808" s="79">
        <v>0</v>
      </c>
      <c r="H3808" s="133">
        <v>113.32122802734375</v>
      </c>
      <c r="I3808" s="134">
        <v>76.882926940917969</v>
      </c>
      <c r="J3808" s="105">
        <v>103.46135711669922</v>
      </c>
      <c r="K3808" s="96">
        <f>msoa_calculations5[[#This Row],[ Pop20]]/SUMIF(msoa_calculations5[ICB26],msoa_calculations5[[#This Row],[ICB26]],msoa_calculations5[[ Pop20]])</f>
        <v>1.1320099040006951E-2</v>
      </c>
      <c r="L3808" s="98" cm="1">
        <f t="array" ref="L3808">msoa_calculations5[[#This Row],[ Estimated case time (see and convey)]]*msoa_calculations5[[#This Row],[Population share of ICB]:[Population share of ICB]]</f>
        <v>1.2828075246047428</v>
      </c>
      <c r="M3808" s="98" cm="1">
        <f t="array" ref="M3808">msoa_calculations5[[#This Row],[Estimated case time (see and treat)]]*msoa_calculations5[[#This Row],[Population share of ICB]:[Population share of ICB]]</f>
        <v>0.87032234745681003</v>
      </c>
      <c r="N3808" s="94" cm="1">
        <f t="array" ref="N3808">msoa_calculations5[[#This Row],[Weighted estimate]]*msoa_calculations5[[#This Row],[Population share of ICB]:[Population share of ICB]]</f>
        <v>1.1711928093745632</v>
      </c>
    </row>
    <row r="3809" spans="1:14">
      <c r="A3809" s="63" t="s">
        <v>1932</v>
      </c>
      <c r="B3809" s="63" t="s">
        <v>13735</v>
      </c>
      <c r="C3809" s="63" t="s">
        <v>16</v>
      </c>
      <c r="D3809" s="63" t="s">
        <v>94</v>
      </c>
      <c r="E3809" s="72">
        <v>6685</v>
      </c>
      <c r="F3809" s="64">
        <v>1</v>
      </c>
      <c r="G3809" s="79">
        <v>0</v>
      </c>
      <c r="H3809" s="133">
        <v>119.9903564453125</v>
      </c>
      <c r="I3809" s="134">
        <v>78.437385559082031</v>
      </c>
      <c r="J3809" s="105">
        <v>108.74649810791016</v>
      </c>
      <c r="K3809" s="96">
        <f>msoa_calculations5[[#This Row],[ Pop20]]/SUMIF(msoa_calculations5[ICB26],msoa_calculations5[[#This Row],[ICB26]],msoa_calculations5[[ Pop20]])</f>
        <v>1.1615481516875897E-2</v>
      </c>
      <c r="L3809" s="98" cm="1">
        <f t="array" ref="L3809">msoa_calculations5[[#This Row],[ Estimated case time (see and convey)]]*msoa_calculations5[[#This Row],[Population share of ICB]:[Population share of ICB]]</f>
        <v>1.393745767493878</v>
      </c>
      <c r="M3809" s="98" cm="1">
        <f t="array" ref="M3809">msoa_calculations5[[#This Row],[Estimated case time (see and treat)]]*msoa_calculations5[[#This Row],[Population share of ICB]:[Population share of ICB]]</f>
        <v>0.91108800219358566</v>
      </c>
      <c r="N3809" s="94" cm="1">
        <f t="array" ref="N3809">msoa_calculations5[[#This Row],[Weighted estimate]]*msoa_calculations5[[#This Row],[Population share of ICB]:[Population share of ICB]]</f>
        <v>1.26314293879741</v>
      </c>
    </row>
    <row r="3810" spans="1:14">
      <c r="A3810" s="63" t="s">
        <v>1930</v>
      </c>
      <c r="B3810" s="63" t="s">
        <v>13735</v>
      </c>
      <c r="C3810" s="63" t="s">
        <v>16</v>
      </c>
      <c r="D3810" s="63" t="s">
        <v>94</v>
      </c>
      <c r="E3810" s="72">
        <v>8335</v>
      </c>
      <c r="F3810" s="64">
        <v>1</v>
      </c>
      <c r="G3810" s="79">
        <v>0</v>
      </c>
      <c r="H3810" s="133">
        <v>108.30094146728516</v>
      </c>
      <c r="I3810" s="134">
        <v>74.327384948730469</v>
      </c>
      <c r="J3810" s="105">
        <v>99.108009338378906</v>
      </c>
      <c r="K3810" s="96">
        <f>msoa_calculations5[[#This Row],[ Pop20]]/SUMIF(msoa_calculations5[ICB26],msoa_calculations5[[#This Row],[ICB26]],msoa_calculations5[[ Pop20]])</f>
        <v>1.4482429086486252E-2</v>
      </c>
      <c r="L3810" s="98" cm="1">
        <f t="array" ref="L3810">msoa_calculations5[[#This Row],[ Estimated case time (see and convey)]]*msoa_calculations5[[#This Row],[Population share of ICB]:[Population share of ICB]]</f>
        <v>1.5684607047996557</v>
      </c>
      <c r="M3810" s="98" cm="1">
        <f t="array" ref="M3810">msoa_calculations5[[#This Row],[Estimated case time (see and treat)]]*msoa_calculations5[[#This Row],[Population share of ICB]:[Population share of ICB]]</f>
        <v>1.0764410817039547</v>
      </c>
      <c r="N3810" s="94" cm="1">
        <f t="array" ref="N3810">msoa_calculations5[[#This Row],[Weighted estimate]]*msoa_calculations5[[#This Row],[Population share of ICB]:[Population share of ICB]]</f>
        <v>1.4353247171458898</v>
      </c>
    </row>
    <row r="3811" spans="1:14">
      <c r="A3811" s="63" t="s">
        <v>1928</v>
      </c>
      <c r="B3811" s="63" t="s">
        <v>13735</v>
      </c>
      <c r="C3811" s="63" t="s">
        <v>16</v>
      </c>
      <c r="D3811" s="63" t="s">
        <v>94</v>
      </c>
      <c r="E3811" s="72">
        <v>9037</v>
      </c>
      <c r="F3811" s="64">
        <v>1</v>
      </c>
      <c r="G3811" s="79">
        <v>0</v>
      </c>
      <c r="H3811" s="133">
        <v>115.13114166259766</v>
      </c>
      <c r="I3811" s="134">
        <v>75.794319152832031</v>
      </c>
      <c r="J3811" s="105">
        <v>104.48695373535156</v>
      </c>
      <c r="K3811" s="96">
        <f>msoa_calculations5[[#This Row],[ Pop20]]/SUMIF(msoa_calculations5[ICB26],msoa_calculations5[[#This Row],[ICB26]],msoa_calculations5[[ Pop20]])</f>
        <v>1.5702184961556839E-2</v>
      </c>
      <c r="L3811" s="98" cm="1">
        <f t="array" ref="L3811">msoa_calculations5[[#This Row],[ Estimated case time (see and convey)]]*msoa_calculations5[[#This Row],[Population share of ICB]:[Population share of ICB]]</f>
        <v>1.8078104812213109</v>
      </c>
      <c r="M3811" s="98" cm="1">
        <f t="array" ref="M3811">msoa_calculations5[[#This Row],[Estimated case time (see and treat)]]*msoa_calculations5[[#This Row],[Population share of ICB]:[Population share of ICB]]</f>
        <v>1.1901364183730385</v>
      </c>
      <c r="N3811" s="94" cm="1">
        <f t="array" ref="N3811">msoa_calculations5[[#This Row],[Weighted estimate]]*msoa_calculations5[[#This Row],[Population share of ICB]:[Population share of ICB]]</f>
        <v>1.6406734736221225</v>
      </c>
    </row>
    <row r="3812" spans="1:14">
      <c r="A3812" s="63" t="s">
        <v>1926</v>
      </c>
      <c r="B3812" s="63" t="s">
        <v>13735</v>
      </c>
      <c r="C3812" s="63" t="s">
        <v>16</v>
      </c>
      <c r="D3812" s="63" t="s">
        <v>94</v>
      </c>
      <c r="E3812" s="72">
        <v>5755</v>
      </c>
      <c r="F3812" s="64">
        <v>1</v>
      </c>
      <c r="G3812" s="79">
        <v>0</v>
      </c>
      <c r="H3812" s="133">
        <v>111.52059936523438</v>
      </c>
      <c r="I3812" s="134">
        <v>74.218574523925781</v>
      </c>
      <c r="J3812" s="105">
        <v>101.42700958251953</v>
      </c>
      <c r="K3812" s="96">
        <f>msoa_calculations5[[#This Row],[ Pop20]]/SUMIF(msoa_calculations5[ICB26],msoa_calculations5[[#This Row],[ICB26]],msoa_calculations5[[ Pop20]])</f>
        <v>9.9995656140046043E-3</v>
      </c>
      <c r="L3812" s="98" cm="1">
        <f t="array" ref="L3812">msoa_calculations5[[#This Row],[ Estimated case time (see and convey)]]*msoa_calculations5[[#This Row],[Population share of ICB]:[Population share of ICB]]</f>
        <v>1.1151575506657814</v>
      </c>
      <c r="M3812" s="98" cm="1">
        <f t="array" ref="M3812">msoa_calculations5[[#This Row],[Estimated case time (see and treat)]]*msoa_calculations5[[#This Row],[Population share of ICB]:[Population share of ICB]]</f>
        <v>0.74215350572988636</v>
      </c>
      <c r="N3812" s="94" cm="1">
        <f t="array" ref="N3812">msoa_calculations5[[#This Row],[Weighted estimate]]*msoa_calculations5[[#This Row],[Population share of ICB]:[Population share of ICB]]</f>
        <v>1.0142260373526777</v>
      </c>
    </row>
    <row r="3813" spans="1:14">
      <c r="A3813" s="63" t="s">
        <v>1924</v>
      </c>
      <c r="B3813" s="63" t="s">
        <v>13735</v>
      </c>
      <c r="C3813" s="63" t="s">
        <v>16</v>
      </c>
      <c r="D3813" s="63" t="s">
        <v>94</v>
      </c>
      <c r="E3813" s="72">
        <v>5531</v>
      </c>
      <c r="F3813" s="64">
        <v>1</v>
      </c>
      <c r="G3813" s="79">
        <v>0</v>
      </c>
      <c r="H3813" s="133">
        <v>99.842063903808594</v>
      </c>
      <c r="I3813" s="134">
        <v>70.829292297363281</v>
      </c>
      <c r="J3813" s="105">
        <v>91.991470336914063</v>
      </c>
      <c r="K3813" s="96">
        <f>msoa_calculations5[[#This Row],[ Pop20]]/SUMIF(msoa_calculations5[ICB26],msoa_calculations5[[#This Row],[ICB26]],msoa_calculations5[[ Pop20]])</f>
        <v>9.6103557621302297E-3</v>
      </c>
      <c r="L3813" s="98" cm="1">
        <f t="array" ref="L3813">msoa_calculations5[[#This Row],[ Estimated case time (see and convey)]]*msoa_calculations5[[#This Row],[Population share of ICB]:[Population share of ICB]]</f>
        <v>0.95951775414094154</v>
      </c>
      <c r="M3813" s="98" cm="1">
        <f t="array" ref="M3813">msoa_calculations5[[#This Row],[Estimated case time (see and treat)]]*msoa_calculations5[[#This Row],[Population share of ICB]:[Population share of ICB]]</f>
        <v>0.68069469735757149</v>
      </c>
      <c r="N3813" s="94" cm="1">
        <f t="array" ref="N3813">msoa_calculations5[[#This Row],[Weighted estimate]]*msoa_calculations5[[#This Row],[Population share of ICB]:[Population share of ICB]]</f>
        <v>0.88407075701919413</v>
      </c>
    </row>
    <row r="3814" spans="1:14">
      <c r="A3814" s="63" t="s">
        <v>1922</v>
      </c>
      <c r="B3814" s="63" t="s">
        <v>13735</v>
      </c>
      <c r="C3814" s="63" t="s">
        <v>16</v>
      </c>
      <c r="D3814" s="63" t="s">
        <v>94</v>
      </c>
      <c r="E3814" s="72">
        <v>6809</v>
      </c>
      <c r="F3814" s="64">
        <v>1</v>
      </c>
      <c r="G3814" s="79">
        <v>0</v>
      </c>
      <c r="H3814" s="133">
        <v>112.22273254394531</v>
      </c>
      <c r="I3814" s="134">
        <v>77.206153869628906</v>
      </c>
      <c r="J3814" s="105">
        <v>102.74756622314453</v>
      </c>
      <c r="K3814" s="96">
        <f>msoa_calculations5[[#This Row],[ Pop20]]/SUMIF(msoa_calculations5[ICB26],msoa_calculations5[[#This Row],[ICB26]],msoa_calculations5[[ Pop20]])</f>
        <v>1.1830936970592069E-2</v>
      </c>
      <c r="L3814" s="98" cm="1">
        <f t="array" ref="L3814">msoa_calculations5[[#This Row],[ Estimated case time (see and convey)]]*msoa_calculations5[[#This Row],[Population share of ICB]:[Population share of ICB]]</f>
        <v>1.3277000753950283</v>
      </c>
      <c r="M3814" s="98" cm="1">
        <f t="array" ref="M3814">msoa_calculations5[[#This Row],[Estimated case time (see and treat)]]*msoa_calculations5[[#This Row],[Population share of ICB]:[Population share of ICB]]</f>
        <v>0.91342114017341258</v>
      </c>
      <c r="N3814" s="94" cm="1">
        <f t="array" ref="N3814">msoa_calculations5[[#This Row],[Weighted estimate]]*msoa_calculations5[[#This Row],[Population share of ICB]:[Population share of ICB]]</f>
        <v>1.2155999798677575</v>
      </c>
    </row>
    <row r="3815" spans="1:14">
      <c r="A3815" s="63" t="s">
        <v>1920</v>
      </c>
      <c r="B3815" s="63" t="s">
        <v>13735</v>
      </c>
      <c r="C3815" s="63" t="s">
        <v>16</v>
      </c>
      <c r="D3815" s="63" t="s">
        <v>94</v>
      </c>
      <c r="E3815" s="72">
        <v>5417</v>
      </c>
      <c r="F3815" s="64">
        <v>1</v>
      </c>
      <c r="G3815" s="79">
        <v>0</v>
      </c>
      <c r="H3815" s="133">
        <v>93.845436096191406</v>
      </c>
      <c r="I3815" s="134">
        <v>68.272346496582031</v>
      </c>
      <c r="J3815" s="105">
        <v>86.925590515136719</v>
      </c>
      <c r="K3815" s="96">
        <f>msoa_calculations5[[#This Row],[ Pop20]]/SUMIF(msoa_calculations5[ICB26],msoa_calculations5[[#This Row],[ICB26]],msoa_calculations5[[ Pop20]])</f>
        <v>9.4122757482298768E-3</v>
      </c>
      <c r="L3815" s="98" cm="1">
        <f t="array" ref="L3815">msoa_calculations5[[#This Row],[ Estimated case time (see and convey)]]*msoa_calculations5[[#This Row],[Population share of ICB]:[Population share of ICB]]</f>
        <v>0.8832991222502391</v>
      </c>
      <c r="M3815" s="98" cm="1">
        <f t="array" ref="M3815">msoa_calculations5[[#This Row],[Estimated case time (see and treat)]]*msoa_calculations5[[#This Row],[Population share of ICB]:[Population share of ICB]]</f>
        <v>0.64259815120452601</v>
      </c>
      <c r="N3815" s="94" cm="1">
        <f t="array" ref="N3815">msoa_calculations5[[#This Row],[Weighted estimate]]*msoa_calculations5[[#This Row],[Population share of ICB]:[Population share of ICB]]</f>
        <v>0.81816762750618233</v>
      </c>
    </row>
    <row r="3816" spans="1:14">
      <c r="A3816" s="63" t="s">
        <v>1918</v>
      </c>
      <c r="B3816" s="63" t="s">
        <v>13735</v>
      </c>
      <c r="C3816" s="63" t="s">
        <v>16</v>
      </c>
      <c r="D3816" s="63" t="s">
        <v>94</v>
      </c>
      <c r="E3816" s="72">
        <v>7051</v>
      </c>
      <c r="F3816" s="64">
        <v>1</v>
      </c>
      <c r="G3816" s="79">
        <v>0</v>
      </c>
      <c r="H3816" s="133">
        <v>92.510154724121094</v>
      </c>
      <c r="I3816" s="134">
        <v>66.510307312011719</v>
      </c>
      <c r="J3816" s="105">
        <v>85.474830627441406</v>
      </c>
      <c r="K3816" s="96">
        <f>msoa_calculations5[[#This Row],[ Pop20]]/SUMIF(msoa_calculations5[ICB26],msoa_calculations5[[#This Row],[ICB26]],msoa_calculations5[[ Pop20]])</f>
        <v>1.225142261413492E-2</v>
      </c>
      <c r="L3816" s="98" cm="1">
        <f t="array" ref="L3816">msoa_calculations5[[#This Row],[ Estimated case time (see and convey)]]*msoa_calculations5[[#This Row],[Population share of ICB]:[Population share of ICB]]</f>
        <v>1.1333810016242176</v>
      </c>
      <c r="M3816" s="98" cm="1">
        <f t="array" ref="M3816">msoa_calculations5[[#This Row],[Estimated case time (see and treat)]]*msoa_calculations5[[#This Row],[Population share of ICB]:[Population share of ICB]]</f>
        <v>0.81484588307544348</v>
      </c>
      <c r="N3816" s="94" cm="1">
        <f t="array" ref="N3816">msoa_calculations5[[#This Row],[Weighted estimate]]*msoa_calculations5[[#This Row],[Population share of ICB]:[Population share of ICB]]</f>
        <v>1.0471882728883877</v>
      </c>
    </row>
    <row r="3817" spans="1:14">
      <c r="A3817" s="63" t="s">
        <v>1916</v>
      </c>
      <c r="B3817" s="63" t="s">
        <v>13735</v>
      </c>
      <c r="C3817" s="63" t="s">
        <v>16</v>
      </c>
      <c r="D3817" s="63" t="s">
        <v>94</v>
      </c>
      <c r="E3817" s="72">
        <v>7981</v>
      </c>
      <c r="F3817" s="64">
        <v>1</v>
      </c>
      <c r="G3817" s="79">
        <v>0</v>
      </c>
      <c r="H3817" s="133">
        <v>121.89376068115234</v>
      </c>
      <c r="I3817" s="134">
        <v>79.34619140625</v>
      </c>
      <c r="J3817" s="105">
        <v>110.38077545166016</v>
      </c>
      <c r="K3817" s="96">
        <f>msoa_calculations5[[#This Row],[ Pop20]]/SUMIF(msoa_calculations5[ICB26],msoa_calculations5[[#This Row],[ICB26]],msoa_calculations5[[ Pop20]])</f>
        <v>1.3867338517006212E-2</v>
      </c>
      <c r="L3817" s="98" cm="1">
        <f t="array" ref="L3817">msoa_calculations5[[#This Row],[ Estimated case time (see and convey)]]*msoa_calculations5[[#This Row],[Population share of ICB]:[Population share of ICB]]</f>
        <v>1.6903420424764812</v>
      </c>
      <c r="M3817" s="98" cm="1">
        <f t="array" ref="M3817">msoa_calculations5[[#This Row],[Estimated case time (see and treat)]]*msoa_calculations5[[#This Row],[Population share of ICB]:[Population share of ICB]]</f>
        <v>1.1003204962656379</v>
      </c>
      <c r="N3817" s="94" cm="1">
        <f t="array" ref="N3817">msoa_calculations5[[#This Row],[Weighted estimate]]*msoa_calculations5[[#This Row],[Population share of ICB]:[Population share of ICB]]</f>
        <v>1.5306875789578207</v>
      </c>
    </row>
    <row r="3818" spans="1:14">
      <c r="A3818" s="63" t="s">
        <v>1914</v>
      </c>
      <c r="B3818" s="63" t="s">
        <v>13735</v>
      </c>
      <c r="C3818" s="63" t="s">
        <v>16</v>
      </c>
      <c r="D3818" s="63" t="s">
        <v>94</v>
      </c>
      <c r="E3818" s="72">
        <v>5194</v>
      </c>
      <c r="F3818" s="64">
        <v>1</v>
      </c>
      <c r="G3818" s="79">
        <v>0</v>
      </c>
      <c r="H3818" s="133">
        <v>92.145133972167969</v>
      </c>
      <c r="I3818" s="134">
        <v>66.446357727050781</v>
      </c>
      <c r="J3818" s="105">
        <v>85.191276550292969</v>
      </c>
      <c r="K3818" s="96">
        <f>msoa_calculations5[[#This Row],[ Pop20]]/SUMIF(msoa_calculations5[ICB26],msoa_calculations5[[#This Row],[ICB26]],msoa_calculations5[[ Pop20]])</f>
        <v>9.0248034403370841E-3</v>
      </c>
      <c r="L3818" s="98" cm="1">
        <f t="array" ref="L3818">msoa_calculations5[[#This Row],[ Estimated case time (see and convey)]]*msoa_calculations5[[#This Row],[Population share of ICB]:[Population share of ICB]]</f>
        <v>0.831591722082343</v>
      </c>
      <c r="M3818" s="98" cm="1">
        <f t="array" ref="M3818">msoa_calculations5[[#This Row],[Estimated case time (see and treat)]]*msoa_calculations5[[#This Row],[Population share of ICB]:[Population share of ICB]]</f>
        <v>0.59966531781295651</v>
      </c>
      <c r="N3818" s="94" cm="1">
        <f t="array" ref="N3818">msoa_calculations5[[#This Row],[Weighted estimate]]*msoa_calculations5[[#This Row],[Population share of ICB]:[Population share of ICB]]</f>
        <v>0.76883452569779198</v>
      </c>
    </row>
    <row r="3819" spans="1:14">
      <c r="A3819" s="63" t="s">
        <v>1912</v>
      </c>
      <c r="B3819" s="63" t="s">
        <v>13735</v>
      </c>
      <c r="C3819" s="63" t="s">
        <v>16</v>
      </c>
      <c r="D3819" s="63" t="s">
        <v>94</v>
      </c>
      <c r="E3819" s="72">
        <v>6264</v>
      </c>
      <c r="F3819" s="64">
        <v>1</v>
      </c>
      <c r="G3819" s="79">
        <v>0</v>
      </c>
      <c r="H3819" s="133">
        <v>103.41630554199219</v>
      </c>
      <c r="I3819" s="134">
        <v>73.070510864257813</v>
      </c>
      <c r="J3819" s="105">
        <v>95.205009460449219</v>
      </c>
      <c r="K3819" s="96">
        <f>msoa_calculations5[[#This Row],[ Pop20]]/SUMIF(msoa_calculations5[ICB26],msoa_calculations5[[#This Row],[ICB26]],msoa_calculations5[[ Pop20]])</f>
        <v>1.0883975500629859E-2</v>
      </c>
      <c r="L3819" s="98" cm="1">
        <f t="array" ref="L3819">msoa_calculations5[[#This Row],[ Estimated case time (see and convey)]]*msoa_calculations5[[#This Row],[Population share of ICB]:[Population share of ICB]]</f>
        <v>1.1255805358846949</v>
      </c>
      <c r="M3819" s="98" cm="1">
        <f t="array" ref="M3819">msoa_calculations5[[#This Row],[Estimated case time (see and treat)]]*msoa_calculations5[[#This Row],[Population share of ICB]:[Population share of ICB]]</f>
        <v>0.79529765006509001</v>
      </c>
      <c r="N3819" s="94" cm="1">
        <f t="array" ref="N3819">msoa_calculations5[[#This Row],[Weighted estimate]]*msoa_calculations5[[#This Row],[Population share of ICB]:[Population share of ICB]]</f>
        <v>1.0362089905047633</v>
      </c>
    </row>
    <row r="3820" spans="1:14">
      <c r="A3820" s="63" t="s">
        <v>1910</v>
      </c>
      <c r="B3820" s="63" t="s">
        <v>13735</v>
      </c>
      <c r="C3820" s="63" t="s">
        <v>16</v>
      </c>
      <c r="D3820" s="63" t="s">
        <v>94</v>
      </c>
      <c r="E3820" s="72">
        <v>4905</v>
      </c>
      <c r="F3820" s="64">
        <v>1</v>
      </c>
      <c r="G3820" s="79">
        <v>0</v>
      </c>
      <c r="H3820" s="133">
        <v>117.90333557128906</v>
      </c>
      <c r="I3820" s="134">
        <v>78.052192687988281</v>
      </c>
      <c r="J3820" s="105">
        <v>107.11997985839844</v>
      </c>
      <c r="K3820" s="96">
        <f>msoa_calculations5[[#This Row],[ Pop20]]/SUMIF(msoa_calculations5[ICB26],msoa_calculations5[[#This Row],[ICB26]],msoa_calculations5[[ Pop20]])</f>
        <v>8.522653229659876E-3</v>
      </c>
      <c r="L3820" s="98" cm="1">
        <f t="array" ref="L3820">msoa_calculations5[[#This Row],[ Estimated case time (see and convey)]]*msoa_calculations5[[#This Row],[Population share of ICB]:[Population share of ICB]]</f>
        <v>1.0048492436943188</v>
      </c>
      <c r="M3820" s="98" cm="1">
        <f t="array" ref="M3820">msoa_calculations5[[#This Row],[Estimated case time (see and treat)]]*msoa_calculations5[[#This Row],[Population share of ICB]:[Population share of ICB]]</f>
        <v>0.66521177209431825</v>
      </c>
      <c r="N3820" s="94" cm="1">
        <f t="array" ref="N3820">msoa_calculations5[[#This Row],[Weighted estimate]]*msoa_calculations5[[#This Row],[Population share of ICB]:[Population share of ICB]]</f>
        <v>0.9129464423012803</v>
      </c>
    </row>
    <row r="3821" spans="1:14">
      <c r="A3821" s="63" t="s">
        <v>1908</v>
      </c>
      <c r="B3821" s="63" t="s">
        <v>13735</v>
      </c>
      <c r="C3821" s="63" t="s">
        <v>16</v>
      </c>
      <c r="D3821" s="63" t="s">
        <v>94</v>
      </c>
      <c r="E3821" s="72">
        <v>6939</v>
      </c>
      <c r="F3821" s="64">
        <v>1</v>
      </c>
      <c r="G3821" s="79">
        <v>0</v>
      </c>
      <c r="H3821" s="133">
        <v>106.34729766845703</v>
      </c>
      <c r="I3821" s="134">
        <v>73.307449340820313</v>
      </c>
      <c r="J3821" s="105">
        <v>97.407012939453125</v>
      </c>
      <c r="K3821" s="96">
        <f>msoa_calculations5[[#This Row],[ Pop20]]/SUMIF(msoa_calculations5[ICB26],msoa_calculations5[[#This Row],[ICB26]],msoa_calculations5[[ Pop20]])</f>
        <v>1.2056817688197732E-2</v>
      </c>
      <c r="L3821" s="98" cm="1">
        <f t="array" ref="L3821">msoa_calculations5[[#This Row],[ Estimated case time (see and convey)]]*msoa_calculations5[[#This Row],[Population share of ICB]:[Population share of ICB]]</f>
        <v>1.2822099796210822</v>
      </c>
      <c r="M3821" s="98" cm="1">
        <f t="array" ref="M3821">msoa_calculations5[[#This Row],[Estimated case time (see and treat)]]*msoa_calculations5[[#This Row],[Population share of ICB]:[Population share of ICB]]</f>
        <v>0.88385455188906159</v>
      </c>
      <c r="N3821" s="94" cm="1">
        <f t="array" ref="N3821">msoa_calculations5[[#This Row],[Weighted estimate]]*msoa_calculations5[[#This Row],[Population share of ICB]:[Population share of ICB]]</f>
        <v>1.1744185965629039</v>
      </c>
    </row>
    <row r="3822" spans="1:14">
      <c r="A3822" s="63" t="s">
        <v>1906</v>
      </c>
      <c r="B3822" s="63" t="s">
        <v>13735</v>
      </c>
      <c r="C3822" s="63" t="s">
        <v>16</v>
      </c>
      <c r="D3822" s="63" t="s">
        <v>94</v>
      </c>
      <c r="E3822" s="72">
        <v>6074</v>
      </c>
      <c r="F3822" s="64">
        <v>1</v>
      </c>
      <c r="G3822" s="79">
        <v>0</v>
      </c>
      <c r="H3822" s="133">
        <v>101.51258087158203</v>
      </c>
      <c r="I3822" s="134">
        <v>72.275947570800781</v>
      </c>
      <c r="J3822" s="105">
        <v>93.601417541503906</v>
      </c>
      <c r="K3822" s="96">
        <f>msoa_calculations5[[#This Row],[ Pop20]]/SUMIF(msoa_calculations5[ICB26],msoa_calculations5[[#This Row],[ICB26]],msoa_calculations5[[ Pop20]])</f>
        <v>1.0553842144129274E-2</v>
      </c>
      <c r="L3822" s="98" cm="1">
        <f t="array" ref="L3822">msoa_calculations5[[#This Row],[ Estimated case time (see and convey)]]*msoa_calculations5[[#This Row],[Population share of ICB]:[Population share of ICB]]</f>
        <v>1.0713477541618335</v>
      </c>
      <c r="M3822" s="98" cm="1">
        <f t="array" ref="M3822">msoa_calculations5[[#This Row],[Estimated case time (see and treat)]]*msoa_calculations5[[#This Row],[Population share of ICB]:[Population share of ICB]]</f>
        <v>0.76278894147959508</v>
      </c>
      <c r="N3822" s="94" cm="1">
        <f t="array" ref="N3822">msoa_calculations5[[#This Row],[Weighted estimate]]*msoa_calculations5[[#This Row],[Population share of ICB]:[Population share of ICB]]</f>
        <v>0.98785458519976499</v>
      </c>
    </row>
    <row r="3823" spans="1:14">
      <c r="A3823" s="63" t="s">
        <v>1904</v>
      </c>
      <c r="B3823" s="63" t="s">
        <v>13735</v>
      </c>
      <c r="C3823" s="63" t="s">
        <v>16</v>
      </c>
      <c r="D3823" s="63" t="s">
        <v>94</v>
      </c>
      <c r="E3823" s="72">
        <v>8524</v>
      </c>
      <c r="F3823" s="64">
        <v>1</v>
      </c>
      <c r="G3823" s="79">
        <v>0</v>
      </c>
      <c r="H3823" s="133">
        <v>96.767288208007813</v>
      </c>
      <c r="I3823" s="134">
        <v>69.521484375</v>
      </c>
      <c r="J3823" s="105">
        <v>89.394821166992188</v>
      </c>
      <c r="K3823" s="96">
        <f>msoa_calculations5[[#This Row],[ Pop20]]/SUMIF(msoa_calculations5[ICB26],msoa_calculations5[[#This Row],[ICB26]],msoa_calculations5[[ Pop20]])</f>
        <v>1.4810824899005256E-2</v>
      </c>
      <c r="L3823" s="98" cm="1">
        <f t="array" ref="L3823">msoa_calculations5[[#This Row],[ Estimated case time (see and convey)]]*msoa_calculations5[[#This Row],[Population share of ICB]:[Population share of ICB]]</f>
        <v>1.4332033616003799</v>
      </c>
      <c r="M3823" s="98" cm="1">
        <f t="array" ref="M3823">msoa_calculations5[[#This Row],[Estimated case time (see and treat)]]*msoa_calculations5[[#This Row],[Population share of ICB]:[Population share of ICB]]</f>
        <v>1.0296705317970549</v>
      </c>
      <c r="N3823" s="94" cm="1">
        <f t="array" ref="N3823">msoa_calculations5[[#This Row],[Weighted estimate]]*msoa_calculations5[[#This Row],[Population share of ICB]:[Population share of ICB]]</f>
        <v>1.3240110431822101</v>
      </c>
    </row>
    <row r="3824" spans="1:14">
      <c r="A3824" s="63" t="s">
        <v>1902</v>
      </c>
      <c r="B3824" s="63" t="s">
        <v>13735</v>
      </c>
      <c r="C3824" s="63" t="s">
        <v>16</v>
      </c>
      <c r="D3824" s="63" t="s">
        <v>94</v>
      </c>
      <c r="E3824" s="72">
        <v>8529</v>
      </c>
      <c r="F3824" s="64">
        <v>1</v>
      </c>
      <c r="G3824" s="79">
        <v>0</v>
      </c>
      <c r="H3824" s="133">
        <v>88.721916198730469</v>
      </c>
      <c r="I3824" s="134">
        <v>63.940113067626953</v>
      </c>
      <c r="J3824" s="105">
        <v>82.016189575195313</v>
      </c>
      <c r="K3824" s="96">
        <f>msoa_calculations5[[#This Row],[ Pop20]]/SUMIF(msoa_calculations5[ICB26],msoa_calculations5[[#This Row],[ICB26]],msoa_calculations5[[ Pop20]])</f>
        <v>1.4819512618913165E-2</v>
      </c>
      <c r="L3824" s="98" cm="1">
        <f t="array" ref="L3824">msoa_calculations5[[#This Row],[ Estimated case time (see and convey)]]*msoa_calculations5[[#This Row],[Population share of ICB]:[Population share of ICB]]</f>
        <v>1.3148155566812425</v>
      </c>
      <c r="M3824" s="98" cm="1">
        <f t="array" ref="M3824">msoa_calculations5[[#This Row],[Estimated case time (see and treat)]]*msoa_calculations5[[#This Row],[Population share of ICB]:[Population share of ICB]]</f>
        <v>0.94756131246043218</v>
      </c>
      <c r="N3824" s="94" cm="1">
        <f t="array" ref="N3824">msoa_calculations5[[#This Row],[Weighted estimate]]*msoa_calculations5[[#This Row],[Population share of ICB]:[Population share of ICB]]</f>
        <v>1.2154399563647813</v>
      </c>
    </row>
    <row r="3825" spans="1:14">
      <c r="A3825" s="63" t="s">
        <v>1900</v>
      </c>
      <c r="B3825" s="63" t="s">
        <v>13735</v>
      </c>
      <c r="C3825" s="63" t="s">
        <v>16</v>
      </c>
      <c r="D3825" s="63" t="s">
        <v>94</v>
      </c>
      <c r="E3825" s="72">
        <v>10511</v>
      </c>
      <c r="F3825" s="64">
        <v>1</v>
      </c>
      <c r="G3825" s="79">
        <v>0</v>
      </c>
      <c r="H3825" s="133">
        <v>85.973541259765625</v>
      </c>
      <c r="I3825" s="134">
        <v>62.378211975097656</v>
      </c>
      <c r="J3825" s="105">
        <v>79.588859558105469</v>
      </c>
      <c r="K3825" s="96">
        <f>msoa_calculations5[[#This Row],[ Pop20]]/SUMIF(msoa_calculations5[ICB26],msoa_calculations5[[#This Row],[ICB26]],msoa_calculations5[[ Pop20]])</f>
        <v>1.8263324790408757E-2</v>
      </c>
      <c r="L3825" s="98" cm="1">
        <f t="array" ref="L3825">msoa_calculations5[[#This Row],[ Estimated case time (see and convey)]]*msoa_calculations5[[#This Row],[Population share of ICB]:[Population share of ICB]]</f>
        <v>1.5701627074087077</v>
      </c>
      <c r="M3825" s="98" cm="1">
        <f t="array" ref="M3825">msoa_calculations5[[#This Row],[Estimated case time (see and treat)]]*msoa_calculations5[[#This Row],[Population share of ICB]:[Population share of ICB]]</f>
        <v>1.1392335451461735</v>
      </c>
      <c r="N3825" s="94" cm="1">
        <f t="array" ref="N3825">msoa_calculations5[[#This Row],[Weighted estimate]]*msoa_calculations5[[#This Row],[Population share of ICB]:[Population share of ICB]]</f>
        <v>1.4535571918079084</v>
      </c>
    </row>
    <row r="3826" spans="1:14">
      <c r="A3826" s="63" t="s">
        <v>1898</v>
      </c>
      <c r="B3826" s="63" t="s">
        <v>13735</v>
      </c>
      <c r="C3826" s="63" t="s">
        <v>16</v>
      </c>
      <c r="D3826" s="63" t="s">
        <v>94</v>
      </c>
      <c r="E3826" s="72">
        <v>6638</v>
      </c>
      <c r="F3826" s="64">
        <v>1</v>
      </c>
      <c r="G3826" s="79">
        <v>0</v>
      </c>
      <c r="H3826" s="133">
        <v>87.256484985351563</v>
      </c>
      <c r="I3826" s="134">
        <v>63.645370483398438</v>
      </c>
      <c r="J3826" s="105">
        <v>80.867530822753906</v>
      </c>
      <c r="K3826" s="96">
        <f>msoa_calculations5[[#This Row],[ Pop20]]/SUMIF(msoa_calculations5[ICB26],msoa_calculations5[[#This Row],[ICB26]],msoa_calculations5[[ Pop20]])</f>
        <v>1.1533816949741541E-2</v>
      </c>
      <c r="L3826" s="98" cm="1">
        <f t="array" ref="L3826">msoa_calculations5[[#This Row],[ Estimated case time (see and convey)]]*msoa_calculations5[[#This Row],[Population share of ICB]:[Population share of ICB]]</f>
        <v>1.0064003254989162</v>
      </c>
      <c r="M3826" s="98" cm="1">
        <f t="array" ref="M3826">msoa_calculations5[[#This Row],[Estimated case time (see and treat)]]*msoa_calculations5[[#This Row],[Population share of ICB]:[Population share of ICB]]</f>
        <v>0.73407405285400085</v>
      </c>
      <c r="N3826" s="94" cm="1">
        <f t="array" ref="N3826">msoa_calculations5[[#This Row],[Weighted estimate]]*msoa_calculations5[[#This Row],[Population share of ICB]:[Population share of ICB]]</f>
        <v>0.93271129768722549</v>
      </c>
    </row>
    <row r="3827" spans="1:14">
      <c r="A3827" s="63" t="s">
        <v>1896</v>
      </c>
      <c r="B3827" s="63" t="s">
        <v>13735</v>
      </c>
      <c r="C3827" s="63" t="s">
        <v>16</v>
      </c>
      <c r="D3827" s="63" t="s">
        <v>94</v>
      </c>
      <c r="E3827" s="72">
        <v>9139</v>
      </c>
      <c r="F3827" s="64">
        <v>1</v>
      </c>
      <c r="G3827" s="79">
        <v>0</v>
      </c>
      <c r="H3827" s="133">
        <v>96.832054138183594</v>
      </c>
      <c r="I3827" s="134">
        <v>70.244560241699219</v>
      </c>
      <c r="J3827" s="105">
        <v>89.637718200683594</v>
      </c>
      <c r="K3827" s="96">
        <f>msoa_calculations5[[#This Row],[ Pop20]]/SUMIF(msoa_calculations5[ICB26],msoa_calculations5[[#This Row],[ICB26]],msoa_calculations5[[ Pop20]])</f>
        <v>1.5879414447678208E-2</v>
      </c>
      <c r="L3827" s="98" cm="1">
        <f t="array" ref="L3827">msoa_calculations5[[#This Row],[ Estimated case time (see and convey)]]*msoa_calculations5[[#This Row],[Population share of ICB]:[Population share of ICB]]</f>
        <v>1.5376363194802309</v>
      </c>
      <c r="M3827" s="98" cm="1">
        <f t="array" ref="M3827">msoa_calculations5[[#This Row],[Estimated case time (see and treat)]]*msoa_calculations5[[#This Row],[Population share of ICB]:[Population share of ICB]]</f>
        <v>1.1154424847728408</v>
      </c>
      <c r="N3827" s="94" cm="1">
        <f t="array" ref="N3827">msoa_calculations5[[#This Row],[Weighted estimate]]*msoa_calculations5[[#This Row],[Population share of ICB]:[Population share of ICB]]</f>
        <v>1.4233944774528429</v>
      </c>
    </row>
    <row r="3828" spans="1:14">
      <c r="A3828" s="63" t="s">
        <v>1894</v>
      </c>
      <c r="B3828" s="63" t="s">
        <v>13735</v>
      </c>
      <c r="C3828" s="63" t="s">
        <v>16</v>
      </c>
      <c r="D3828" s="63" t="s">
        <v>94</v>
      </c>
      <c r="E3828" s="72">
        <v>8102</v>
      </c>
      <c r="F3828" s="64">
        <v>1</v>
      </c>
      <c r="G3828" s="79">
        <v>0</v>
      </c>
      <c r="H3828" s="133">
        <v>105.49589538574219</v>
      </c>
      <c r="I3828" s="134">
        <v>74.799560546875</v>
      </c>
      <c r="J3828" s="105">
        <v>97.189750671386719</v>
      </c>
      <c r="K3828" s="96">
        <f>msoa_calculations5[[#This Row],[ Pop20]]/SUMIF(msoa_calculations5[ICB26],msoa_calculations5[[#This Row],[ICB26]],msoa_calculations5[[ Pop20]])</f>
        <v>1.4077581338777638E-2</v>
      </c>
      <c r="L3828" s="98" cm="1">
        <f t="array" ref="L3828">msoa_calculations5[[#This Row],[ Estimated case time (see and convey)]]*msoa_calculations5[[#This Row],[Population share of ICB]:[Population share of ICB]]</f>
        <v>1.4851270481999621</v>
      </c>
      <c r="M3828" s="98" cm="1">
        <f t="array" ref="M3828">msoa_calculations5[[#This Row],[Estimated case time (see and treat)]]*msoa_calculations5[[#This Row],[Population share of ICB]:[Population share of ICB]]</f>
        <v>1.0529968977034556</v>
      </c>
      <c r="N3828" s="94" cm="1">
        <f t="array" ref="N3828">msoa_calculations5[[#This Row],[Weighted estimate]]*msoa_calculations5[[#This Row],[Population share of ICB]:[Population share of ICB]]</f>
        <v>1.3681966203719651</v>
      </c>
    </row>
    <row r="3829" spans="1:14">
      <c r="A3829" s="63" t="s">
        <v>1892</v>
      </c>
      <c r="B3829" s="63" t="s">
        <v>13735</v>
      </c>
      <c r="C3829" s="63" t="s">
        <v>16</v>
      </c>
      <c r="D3829" s="63" t="s">
        <v>94</v>
      </c>
      <c r="E3829" s="72">
        <v>6214</v>
      </c>
      <c r="F3829" s="64">
        <v>1</v>
      </c>
      <c r="G3829" s="79">
        <v>0</v>
      </c>
      <c r="H3829" s="133">
        <v>99.052009582519531</v>
      </c>
      <c r="I3829" s="134">
        <v>71.810943603515625</v>
      </c>
      <c r="J3829" s="105">
        <v>91.680824279785156</v>
      </c>
      <c r="K3829" s="96">
        <f>msoa_calculations5[[#This Row],[ Pop20]]/SUMIF(msoa_calculations5[ICB26],msoa_calculations5[[#This Row],[ICB26]],msoa_calculations5[[ Pop20]])</f>
        <v>1.0797098301550758E-2</v>
      </c>
      <c r="L3829" s="98" cm="1">
        <f t="array" ref="L3829">msoa_calculations5[[#This Row],[ Estimated case time (see and convey)]]*msoa_calculations5[[#This Row],[Population share of ICB]:[Population share of ICB]]</f>
        <v>1.0694742844286111</v>
      </c>
      <c r="M3829" s="98" cm="1">
        <f t="array" ref="M3829">msoa_calculations5[[#This Row],[Estimated case time (see and treat)]]*msoa_calculations5[[#This Row],[Population share of ICB]:[Population share of ICB]]</f>
        <v>0.77534981721427587</v>
      </c>
      <c r="N3829" s="94" cm="1">
        <f t="array" ref="N3829">msoa_calculations5[[#This Row],[Weighted estimate]]*msoa_calculations5[[#This Row],[Population share of ICB]:[Population share of ICB]]</f>
        <v>0.98988687211604176</v>
      </c>
    </row>
    <row r="3830" spans="1:14">
      <c r="A3830" s="63" t="s">
        <v>1890</v>
      </c>
      <c r="B3830" s="63" t="s">
        <v>13735</v>
      </c>
      <c r="C3830" s="63" t="s">
        <v>16</v>
      </c>
      <c r="D3830" s="63" t="s">
        <v>94</v>
      </c>
      <c r="E3830" s="72">
        <v>8448</v>
      </c>
      <c r="F3830" s="64">
        <v>1</v>
      </c>
      <c r="G3830" s="79">
        <v>0</v>
      </c>
      <c r="H3830" s="133">
        <v>98.333328247070313</v>
      </c>
      <c r="I3830" s="134">
        <v>68.700782775878906</v>
      </c>
      <c r="J3830" s="105">
        <v>90.315032958984375</v>
      </c>
      <c r="K3830" s="96">
        <f>msoa_calculations5[[#This Row],[ Pop20]]/SUMIF(msoa_calculations5[ICB26],msoa_calculations5[[#This Row],[ICB26]],msoa_calculations5[[ Pop20]])</f>
        <v>1.4678771556405021E-2</v>
      </c>
      <c r="L3830" s="98" cm="1">
        <f t="array" ref="L3830">msoa_calculations5[[#This Row],[ Estimated case time (see and convey)]]*msoa_calculations5[[#This Row],[Population share of ICB]:[Population share of ICB]]</f>
        <v>1.4434124617197341</v>
      </c>
      <c r="M3830" s="98" cm="1">
        <f t="array" ref="M3830">msoa_calculations5[[#This Row],[Estimated case time (see and treat)]]*msoa_calculations5[[#This Row],[Population share of ICB]:[Population share of ICB]]</f>
        <v>1.0084430961133313</v>
      </c>
      <c r="N3830" s="94" cm="1">
        <f t="array" ref="N3830">msoa_calculations5[[#This Row],[Weighted estimate]]*msoa_calculations5[[#This Row],[Population share of ICB]:[Population share of ICB]]</f>
        <v>1.3257137369141219</v>
      </c>
    </row>
    <row r="3831" spans="1:14">
      <c r="A3831" s="63" t="s">
        <v>1888</v>
      </c>
      <c r="B3831" s="63" t="s">
        <v>13735</v>
      </c>
      <c r="C3831" s="63" t="s">
        <v>16</v>
      </c>
      <c r="D3831" s="63" t="s">
        <v>94</v>
      </c>
      <c r="E3831" s="72">
        <v>7858</v>
      </c>
      <c r="F3831" s="64">
        <v>1</v>
      </c>
      <c r="G3831" s="79">
        <v>0</v>
      </c>
      <c r="H3831" s="133">
        <v>99.047378540039063</v>
      </c>
      <c r="I3831" s="134">
        <v>69.089683532714844</v>
      </c>
      <c r="J3831" s="105">
        <v>90.94110107421875</v>
      </c>
      <c r="K3831" s="96">
        <f>msoa_calculations5[[#This Row],[ Pop20]]/SUMIF(msoa_calculations5[ICB26],msoa_calculations5[[#This Row],[ICB26]],msoa_calculations5[[ Pop20]])</f>
        <v>1.3653620607271622E-2</v>
      </c>
      <c r="L3831" s="98" cm="1">
        <f t="array" ref="L3831">msoa_calculations5[[#This Row],[ Estimated case time (see and convey)]]*msoa_calculations5[[#This Row],[Population share of ICB]:[Population share of ICB]]</f>
        <v>1.3523553287305103</v>
      </c>
      <c r="M3831" s="98" cm="1">
        <f t="array" ref="M3831">msoa_calculations5[[#This Row],[Estimated case time (see and treat)]]*msoa_calculations5[[#This Row],[Population share of ICB]:[Population share of ICB]]</f>
        <v>0.94332432683215017</v>
      </c>
      <c r="N3831" s="94" cm="1">
        <f t="array" ref="N3831">msoa_calculations5[[#This Row],[Weighted estimate]]*msoa_calculations5[[#This Row],[Population share of ICB]:[Population share of ICB]]</f>
        <v>1.2416752916749245</v>
      </c>
    </row>
    <row r="3832" spans="1:14">
      <c r="A3832" s="63" t="s">
        <v>1886</v>
      </c>
      <c r="B3832" s="63" t="s">
        <v>13735</v>
      </c>
      <c r="C3832" s="63" t="s">
        <v>16</v>
      </c>
      <c r="D3832" s="63" t="s">
        <v>94</v>
      </c>
      <c r="E3832" s="72">
        <v>7024</v>
      </c>
      <c r="F3832" s="64">
        <v>1</v>
      </c>
      <c r="G3832" s="79">
        <v>0</v>
      </c>
      <c r="H3832" s="133">
        <v>101.05975341796875</v>
      </c>
      <c r="I3832" s="134">
        <v>70.241485595703125</v>
      </c>
      <c r="J3832" s="105">
        <v>92.720611572265625</v>
      </c>
      <c r="K3832" s="96">
        <f>msoa_calculations5[[#This Row],[ Pop20]]/SUMIF(msoa_calculations5[ICB26],msoa_calculations5[[#This Row],[ICB26]],msoa_calculations5[[ Pop20]])</f>
        <v>1.2204508926632206E-2</v>
      </c>
      <c r="L3832" s="98" cm="1">
        <f t="array" ref="L3832">msoa_calculations5[[#This Row],[ Estimated case time (see and convey)]]*msoa_calculations5[[#This Row],[Population share of ICB]:[Population share of ICB]]</f>
        <v>1.2333846627128493</v>
      </c>
      <c r="M3832" s="98" cm="1">
        <f t="array" ref="M3832">msoa_calculations5[[#This Row],[Estimated case time (see and treat)]]*msoa_calculations5[[#This Row],[Population share of ICB]:[Population share of ICB]]</f>
        <v>0.85726283797266634</v>
      </c>
      <c r="N3832" s="94" cm="1">
        <f t="array" ref="N3832">msoa_calculations5[[#This Row],[Weighted estimate]]*msoa_calculations5[[#This Row],[Population share of ICB]:[Population share of ICB]]</f>
        <v>1.1316095316165133</v>
      </c>
    </row>
    <row r="3833" spans="1:14">
      <c r="A3833" s="63" t="s">
        <v>1884</v>
      </c>
      <c r="B3833" s="63" t="s">
        <v>13735</v>
      </c>
      <c r="C3833" s="63" t="s">
        <v>16</v>
      </c>
      <c r="D3833" s="63" t="s">
        <v>94</v>
      </c>
      <c r="E3833" s="72">
        <v>8191</v>
      </c>
      <c r="F3833" s="64">
        <v>1</v>
      </c>
      <c r="G3833" s="79">
        <v>0</v>
      </c>
      <c r="H3833" s="133">
        <v>102.31689453125</v>
      </c>
      <c r="I3833" s="134">
        <v>71.503166198730469</v>
      </c>
      <c r="J3833" s="105">
        <v>93.978981018066406</v>
      </c>
      <c r="K3833" s="96">
        <f>msoa_calculations5[[#This Row],[ Pop20]]/SUMIF(msoa_calculations5[ICB26],msoa_calculations5[[#This Row],[ICB26]],msoa_calculations5[[ Pop20]])</f>
        <v>1.4232222753138438E-2</v>
      </c>
      <c r="L3833" s="98" cm="1">
        <f t="array" ref="L3833">msoa_calculations5[[#This Row],[ Estimated case time (see and convey)]]*msoa_calculations5[[#This Row],[Population share of ICB]:[Population share of ICB]]</f>
        <v>1.456196834378122</v>
      </c>
      <c r="M3833" s="98" cm="1">
        <f t="array" ref="M3833">msoa_calculations5[[#This Row],[Estimated case time (see and treat)]]*msoa_calculations5[[#This Row],[Population share of ICB]:[Population share of ICB]]</f>
        <v>1.0176489888950111</v>
      </c>
      <c r="N3833" s="94" cm="1">
        <f t="array" ref="N3833">msoa_calculations5[[#This Row],[Weighted estimate]]*msoa_calculations5[[#This Row],[Population share of ICB]:[Population share of ICB]]</f>
        <v>1.3375297919620901</v>
      </c>
    </row>
    <row r="3834" spans="1:14">
      <c r="A3834" s="63" t="s">
        <v>1882</v>
      </c>
      <c r="B3834" s="63" t="s">
        <v>13735</v>
      </c>
      <c r="C3834" s="63" t="s">
        <v>16</v>
      </c>
      <c r="D3834" s="63" t="s">
        <v>94</v>
      </c>
      <c r="E3834" s="72">
        <v>7195</v>
      </c>
      <c r="F3834" s="64">
        <v>1</v>
      </c>
      <c r="G3834" s="79">
        <v>0</v>
      </c>
      <c r="H3834" s="133">
        <v>102.57312774658203</v>
      </c>
      <c r="I3834" s="134">
        <v>72.582344055175781</v>
      </c>
      <c r="J3834" s="105">
        <v>94.457893371582031</v>
      </c>
      <c r="K3834" s="96">
        <f>msoa_calculations5[[#This Row],[ Pop20]]/SUMIF(msoa_calculations5[ICB26],msoa_calculations5[[#This Row],[ICB26]],msoa_calculations5[[ Pop20]])</f>
        <v>1.2501628947482734E-2</v>
      </c>
      <c r="L3834" s="98" cm="1">
        <f t="array" ref="L3834">msoa_calculations5[[#This Row],[ Estimated case time (see and convey)]]*msoa_calculations5[[#This Row],[Population share of ICB]:[Population share of ICB]]</f>
        <v>1.2823311830705142</v>
      </c>
      <c r="M3834" s="98" cm="1">
        <f t="array" ref="M3834">msoa_calculations5[[#This Row],[Estimated case time (see and treat)]]*msoa_calculations5[[#This Row],[Population share of ICB]:[Population share of ICB]]</f>
        <v>0.9073975335163369</v>
      </c>
      <c r="N3834" s="94" cm="1">
        <f t="array" ref="N3834">msoa_calculations5[[#This Row],[Weighted estimate]]*msoa_calculations5[[#This Row],[Population share of ICB]:[Population share of ICB]]</f>
        <v>1.1808775340924074</v>
      </c>
    </row>
    <row r="3835" spans="1:14">
      <c r="A3835" s="63" t="s">
        <v>1880</v>
      </c>
      <c r="B3835" s="63" t="s">
        <v>13735</v>
      </c>
      <c r="C3835" s="63" t="s">
        <v>16</v>
      </c>
      <c r="D3835" s="63" t="s">
        <v>94</v>
      </c>
      <c r="E3835" s="72">
        <v>7421</v>
      </c>
      <c r="F3835" s="64">
        <v>1</v>
      </c>
      <c r="G3835" s="79">
        <v>0</v>
      </c>
      <c r="H3835" s="133">
        <v>97.799919128417969</v>
      </c>
      <c r="I3835" s="134">
        <v>69.052001953125</v>
      </c>
      <c r="J3835" s="105">
        <v>90.02099609375</v>
      </c>
      <c r="K3835" s="96">
        <f>msoa_calculations5[[#This Row],[ Pop20]]/SUMIF(msoa_calculations5[ICB26],msoa_calculations5[[#This Row],[ICB26]],msoa_calculations5[[ Pop20]])</f>
        <v>1.2894313887320272E-2</v>
      </c>
      <c r="L3835" s="98" cm="1">
        <f t="array" ref="L3835">msoa_calculations5[[#This Row],[ Estimated case time (see and convey)]]*msoa_calculations5[[#This Row],[Population share of ICB]:[Population share of ICB]]</f>
        <v>1.2610628553963594</v>
      </c>
      <c r="M3835" s="98" cm="1">
        <f t="array" ref="M3835">msoa_calculations5[[#This Row],[Estimated case time (see and treat)]]*msoa_calculations5[[#This Row],[Population share of ICB]:[Population share of ICB]]</f>
        <v>0.89037818773144628</v>
      </c>
      <c r="N3835" s="94" cm="1">
        <f t="array" ref="N3835">msoa_calculations5[[#This Row],[Weighted estimate]]*msoa_calculations5[[#This Row],[Population share of ICB]:[Population share of ICB]]</f>
        <v>1.1607589800820446</v>
      </c>
    </row>
    <row r="3836" spans="1:14">
      <c r="A3836" s="63" t="s">
        <v>1878</v>
      </c>
      <c r="B3836" s="63" t="s">
        <v>13735</v>
      </c>
      <c r="C3836" s="63" t="s">
        <v>16</v>
      </c>
      <c r="D3836" s="63" t="s">
        <v>94</v>
      </c>
      <c r="E3836" s="72">
        <v>8169</v>
      </c>
      <c r="F3836" s="64">
        <v>1</v>
      </c>
      <c r="G3836" s="79">
        <v>0</v>
      </c>
      <c r="H3836" s="133">
        <v>98.468643188476563</v>
      </c>
      <c r="I3836" s="134">
        <v>69.625534057617188</v>
      </c>
      <c r="J3836" s="105">
        <v>90.663963317871094</v>
      </c>
      <c r="K3836" s="96">
        <f>msoa_calculations5[[#This Row],[ Pop20]]/SUMIF(msoa_calculations5[ICB26],msoa_calculations5[[#This Row],[ICB26]],msoa_calculations5[[ Pop20]])</f>
        <v>1.4193996785543634E-2</v>
      </c>
      <c r="L3836" s="98" cm="1">
        <f t="array" ref="L3836">msoa_calculations5[[#This Row],[ Estimated case time (see and convey)]]*msoa_calculations5[[#This Row],[Population share of ICB]:[Population share of ICB]]</f>
        <v>1.3976636048940794</v>
      </c>
      <c r="M3836" s="98" cm="1">
        <f t="array" ref="M3836">msoa_calculations5[[#This Row],[Estimated case time (see and treat)]]*msoa_calculations5[[#This Row],[Population share of ICB]:[Population share of ICB]]</f>
        <v>0.98826460660557713</v>
      </c>
      <c r="N3836" s="94" cm="1">
        <f t="array" ref="N3836">msoa_calculations5[[#This Row],[Weighted estimate]]*msoa_calculations5[[#This Row],[Population share of ICB]:[Population share of ICB]]</f>
        <v>1.2868840038985083</v>
      </c>
    </row>
    <row r="3837" spans="1:14">
      <c r="A3837" s="63" t="s">
        <v>1876</v>
      </c>
      <c r="B3837" s="63" t="s">
        <v>13735</v>
      </c>
      <c r="C3837" s="63" t="s">
        <v>16</v>
      </c>
      <c r="D3837" s="63" t="s">
        <v>94</v>
      </c>
      <c r="E3837" s="72">
        <v>6066</v>
      </c>
      <c r="F3837" s="64">
        <v>1</v>
      </c>
      <c r="G3837" s="79">
        <v>0</v>
      </c>
      <c r="H3837" s="133">
        <v>99.953483581542969</v>
      </c>
      <c r="I3837" s="134">
        <v>71.080162048339844</v>
      </c>
      <c r="J3837" s="105">
        <v>92.140625</v>
      </c>
      <c r="K3837" s="96">
        <f>msoa_calculations5[[#This Row],[ Pop20]]/SUMIF(msoa_calculations5[ICB26],msoa_calculations5[[#This Row],[ICB26]],msoa_calculations5[[ Pop20]])</f>
        <v>1.0539941792276616E-2</v>
      </c>
      <c r="L3837" s="98" cm="1">
        <f t="array" ref="L3837">msoa_calculations5[[#This Row],[ Estimated case time (see and convey)]]*msoa_calculations5[[#This Row],[Population share of ICB]:[Population share of ICB]]</f>
        <v>1.0535038988847394</v>
      </c>
      <c r="M3837" s="98" cm="1">
        <f t="array" ref="M3837">msoa_calculations5[[#This Row],[Estimated case time (see and treat)]]*msoa_calculations5[[#This Row],[Population share of ICB]:[Population share of ICB]]</f>
        <v>0.74918077057509136</v>
      </c>
      <c r="N3837" s="94" cm="1">
        <f t="array" ref="N3837">msoa_calculations5[[#This Row],[Weighted estimate]]*msoa_calculations5[[#This Row],[Population share of ICB]:[Population share of ICB]]</f>
        <v>0.97115682420398763</v>
      </c>
    </row>
    <row r="3838" spans="1:14">
      <c r="A3838" s="63" t="s">
        <v>1874</v>
      </c>
      <c r="B3838" s="63" t="s">
        <v>13735</v>
      </c>
      <c r="C3838" s="63" t="s">
        <v>16</v>
      </c>
      <c r="D3838" s="63" t="s">
        <v>94</v>
      </c>
      <c r="E3838" s="72">
        <v>8800</v>
      </c>
      <c r="F3838" s="64">
        <v>1</v>
      </c>
      <c r="G3838" s="79">
        <v>0</v>
      </c>
      <c r="H3838" s="133">
        <v>100.16758728027344</v>
      </c>
      <c r="I3838" s="134">
        <v>70.165031433105469</v>
      </c>
      <c r="J3838" s="105">
        <v>92.049171447753906</v>
      </c>
      <c r="K3838" s="96">
        <f>msoa_calculations5[[#This Row],[ Pop20]]/SUMIF(msoa_calculations5[ICB26],msoa_calculations5[[#This Row],[ICB26]],msoa_calculations5[[ Pop20]])</f>
        <v>1.5290387037921897E-2</v>
      </c>
      <c r="L3838" s="98" cm="1">
        <f t="array" ref="L3838">msoa_calculations5[[#This Row],[ Estimated case time (see and convey)]]*msoa_calculations5[[#This Row],[Population share of ICB]:[Population share of ICB]]</f>
        <v>1.5316011781702032</v>
      </c>
      <c r="M3838" s="98" cm="1">
        <f t="array" ref="M3838">msoa_calculations5[[#This Row],[Estimated case time (see and treat)]]*msoa_calculations5[[#This Row],[Population share of ICB]:[Population share of ICB]]</f>
        <v>1.0728504871401383</v>
      </c>
      <c r="N3838" s="94" cm="1">
        <f t="array" ref="N3838">msoa_calculations5[[#This Row],[Weighted estimate]]*msoa_calculations5[[#This Row],[Population share of ICB]:[Population share of ICB]]</f>
        <v>1.4074674579561868</v>
      </c>
    </row>
    <row r="3839" spans="1:14">
      <c r="A3839" s="63" t="s">
        <v>1872</v>
      </c>
      <c r="B3839" s="63" t="s">
        <v>13735</v>
      </c>
      <c r="C3839" s="63" t="s">
        <v>16</v>
      </c>
      <c r="D3839" s="63" t="s">
        <v>94</v>
      </c>
      <c r="E3839" s="72">
        <v>8761</v>
      </c>
      <c r="F3839" s="64">
        <v>1</v>
      </c>
      <c r="G3839" s="79">
        <v>0</v>
      </c>
      <c r="H3839" s="133">
        <v>99.563247680664063</v>
      </c>
      <c r="I3839" s="134">
        <v>69.375091552734375</v>
      </c>
      <c r="J3839" s="105">
        <v>91.394607543945313</v>
      </c>
      <c r="K3839" s="96">
        <f>msoa_calculations5[[#This Row],[ Pop20]]/SUMIF(msoa_calculations5[ICB26],msoa_calculations5[[#This Row],[ICB26]],msoa_calculations5[[ Pop20]])</f>
        <v>1.5222622822640199E-2</v>
      </c>
      <c r="L3839" s="98" cm="1">
        <f t="array" ref="L3839">msoa_calculations5[[#This Row],[ Estimated case time (see and convey)]]*msoa_calculations5[[#This Row],[Population share of ICB]:[Population share of ICB]]</f>
        <v>1.5156137664398557</v>
      </c>
      <c r="M3839" s="98" cm="1">
        <f t="array" ref="M3839">msoa_calculations5[[#This Row],[Estimated case time (see and treat)]]*msoa_calculations5[[#This Row],[Population share of ICB]:[Population share of ICB]]</f>
        <v>1.0560708519934077</v>
      </c>
      <c r="N3839" s="94" cm="1">
        <f t="array" ref="N3839">msoa_calculations5[[#This Row],[Weighted estimate]]*msoa_calculations5[[#This Row],[Population share of ICB]:[Population share of ICB]]</f>
        <v>1.391265638664706</v>
      </c>
    </row>
    <row r="3840" spans="1:14">
      <c r="A3840" s="63" t="s">
        <v>1870</v>
      </c>
      <c r="B3840" s="63" t="s">
        <v>13735</v>
      </c>
      <c r="C3840" s="63" t="s">
        <v>16</v>
      </c>
      <c r="D3840" s="63" t="s">
        <v>94</v>
      </c>
      <c r="E3840" s="72">
        <v>6974</v>
      </c>
      <c r="F3840" s="64">
        <v>1</v>
      </c>
      <c r="G3840" s="79">
        <v>0</v>
      </c>
      <c r="H3840" s="133">
        <v>105.63313293457031</v>
      </c>
      <c r="I3840" s="134">
        <v>73.911735534667969</v>
      </c>
      <c r="J3840" s="105">
        <v>97.049613952636719</v>
      </c>
      <c r="K3840" s="96">
        <f>msoa_calculations5[[#This Row],[ Pop20]]/SUMIF(msoa_calculations5[ICB26],msoa_calculations5[[#This Row],[ICB26]],msoa_calculations5[[ Pop20]])</f>
        <v>1.2117631727553103E-2</v>
      </c>
      <c r="L3840" s="98" cm="1">
        <f t="array" ref="L3840">msoa_calculations5[[#This Row],[ Estimated case time (see and convey)]]*msoa_calculations5[[#This Row],[Population share of ICB]:[Population share of ICB]]</f>
        <v>1.2800234031287838</v>
      </c>
      <c r="M3840" s="98" cm="1">
        <f t="array" ref="M3840">msoa_calculations5[[#This Row],[Estimated case time (see and treat)]]*msoa_calculations5[[#This Row],[Population share of ICB]:[Population share of ICB]]</f>
        <v>0.89563519155340665</v>
      </c>
      <c r="N3840" s="94" cm="1">
        <f t="array" ref="N3840">msoa_calculations5[[#This Row],[Weighted estimate]]*msoa_calculations5[[#This Row],[Population share of ICB]:[Population share of ICB]]</f>
        <v>1.176011481179251</v>
      </c>
    </row>
    <row r="3841" spans="1:14">
      <c r="A3841" s="63" t="s">
        <v>1868</v>
      </c>
      <c r="B3841" s="63" t="s">
        <v>13735</v>
      </c>
      <c r="C3841" s="63" t="s">
        <v>16</v>
      </c>
      <c r="D3841" s="63" t="s">
        <v>94</v>
      </c>
      <c r="E3841" s="72">
        <v>7794</v>
      </c>
      <c r="F3841" s="64">
        <v>1</v>
      </c>
      <c r="G3841" s="79">
        <v>0</v>
      </c>
      <c r="H3841" s="133">
        <v>103.02140808105469</v>
      </c>
      <c r="I3841" s="134">
        <v>71.378257751464844</v>
      </c>
      <c r="J3841" s="105">
        <v>94.459060668945313</v>
      </c>
      <c r="K3841" s="96">
        <f>msoa_calculations5[[#This Row],[ Pop20]]/SUMIF(msoa_calculations5[ICB26],msoa_calculations5[[#This Row],[ICB26]],msoa_calculations5[[ Pop20]])</f>
        <v>1.3542417792450372E-2</v>
      </c>
      <c r="L3841" s="98" cm="1">
        <f t="array" ref="L3841">msoa_calculations5[[#This Row],[ Estimated case time (see and convey)]]*msoa_calculations5[[#This Row],[Population share of ICB]:[Population share of ICB]]</f>
        <v>1.3951589498001655</v>
      </c>
      <c r="M3841" s="98" cm="1">
        <f t="array" ref="M3841">msoa_calculations5[[#This Row],[Estimated case time (see and treat)]]*msoa_calculations5[[#This Row],[Population share of ICB]:[Population share of ICB]]</f>
        <v>0.96663418776754617</v>
      </c>
      <c r="N3841" s="94" cm="1">
        <f t="array" ref="N3841">msoa_calculations5[[#This Row],[Weighted estimate]]*msoa_calculations5[[#This Row],[Population share of ICB]:[Population share of ICB]]</f>
        <v>1.2792040638612741</v>
      </c>
    </row>
    <row r="3842" spans="1:14">
      <c r="A3842" s="63" t="s">
        <v>1866</v>
      </c>
      <c r="B3842" s="63" t="s">
        <v>13735</v>
      </c>
      <c r="C3842" s="63" t="s">
        <v>16</v>
      </c>
      <c r="D3842" s="63" t="s">
        <v>94</v>
      </c>
      <c r="E3842" s="72">
        <v>8490</v>
      </c>
      <c r="F3842" s="64">
        <v>1</v>
      </c>
      <c r="G3842" s="79">
        <v>0</v>
      </c>
      <c r="H3842" s="133">
        <v>109.41084289550781</v>
      </c>
      <c r="I3842" s="134">
        <v>74.966949462890625</v>
      </c>
      <c r="J3842" s="105">
        <v>100.09063720703125</v>
      </c>
      <c r="K3842" s="96">
        <f>msoa_calculations5[[#This Row],[ Pop20]]/SUMIF(msoa_calculations5[ICB26],msoa_calculations5[[#This Row],[ICB26]],msoa_calculations5[[ Pop20]])</f>
        <v>1.4751748403631467E-2</v>
      </c>
      <c r="L3842" s="98" cm="1">
        <f t="array" ref="L3842">msoa_calculations5[[#This Row],[ Estimated case time (see and convey)]]*msoa_calculations5[[#This Row],[Population share of ICB]:[Population share of ICB]]</f>
        <v>1.6140012270237807</v>
      </c>
      <c r="M3842" s="98" cm="1">
        <f t="array" ref="M3842">msoa_calculations5[[#This Row],[Estimated case time (see and treat)]]*msoa_calculations5[[#This Row],[Population share of ICB]:[Population share of ICB]]</f>
        <v>1.1058935770643177</v>
      </c>
      <c r="N3842" s="94" cm="1">
        <f t="array" ref="N3842">msoa_calculations5[[#This Row],[Weighted estimate]]*msoa_calculations5[[#This Row],[Population share of ICB]:[Population share of ICB]]</f>
        <v>1.4765118976372795</v>
      </c>
    </row>
    <row r="3843" spans="1:14">
      <c r="A3843" s="63" t="s">
        <v>1864</v>
      </c>
      <c r="B3843" s="63" t="s">
        <v>13735</v>
      </c>
      <c r="C3843" s="63" t="s">
        <v>16</v>
      </c>
      <c r="D3843" s="63" t="s">
        <v>94</v>
      </c>
      <c r="E3843" s="72">
        <v>11819</v>
      </c>
      <c r="F3843" s="64">
        <v>1</v>
      </c>
      <c r="G3843" s="79">
        <v>0</v>
      </c>
      <c r="H3843" s="133">
        <v>104.33861541748047</v>
      </c>
      <c r="I3843" s="134">
        <v>72.88201904296875</v>
      </c>
      <c r="J3843" s="105">
        <v>95.826744079589844</v>
      </c>
      <c r="K3843" s="96">
        <f>msoa_calculations5[[#This Row],[ Pop20]]/SUMIF(msoa_calculations5[ICB26],msoa_calculations5[[#This Row],[ICB26]],msoa_calculations5[[ Pop20]])</f>
        <v>2.0536032318318059E-2</v>
      </c>
      <c r="L3843" s="98" cm="1">
        <f t="array" ref="L3843">msoa_calculations5[[#This Row],[ Estimated case time (see and convey)]]*msoa_calculations5[[#This Row],[Population share of ICB]:[Population share of ICB]]</f>
        <v>2.1427011782619378</v>
      </c>
      <c r="M3843" s="98" cm="1">
        <f t="array" ref="M3843">msoa_calculations5[[#This Row],[Estimated case time (see and treat)]]*msoa_calculations5[[#This Row],[Population share of ICB]:[Population share of ICB]]</f>
        <v>1.4967074984906785</v>
      </c>
      <c r="N3843" s="94" cm="1">
        <f t="array" ref="N3843">msoa_calculations5[[#This Row],[Weighted estimate]]*msoa_calculations5[[#This Row],[Population share of ICB]:[Population share of ICB]]</f>
        <v>1.9679011133776507</v>
      </c>
    </row>
    <row r="3844" spans="1:14">
      <c r="A3844" s="63" t="s">
        <v>1862</v>
      </c>
      <c r="B3844" s="63" t="s">
        <v>13735</v>
      </c>
      <c r="C3844" s="63" t="s">
        <v>16</v>
      </c>
      <c r="D3844" s="63" t="s">
        <v>94</v>
      </c>
      <c r="E3844" s="72">
        <v>12318</v>
      </c>
      <c r="F3844" s="64">
        <v>1</v>
      </c>
      <c r="G3844" s="79">
        <v>0</v>
      </c>
      <c r="H3844" s="133">
        <v>110.01405334472656</v>
      </c>
      <c r="I3844" s="134">
        <v>73.066688537597656</v>
      </c>
      <c r="J3844" s="105">
        <v>100.01643371582031</v>
      </c>
      <c r="K3844" s="96">
        <f>msoa_calculations5[[#This Row],[ Pop20]]/SUMIF(msoa_calculations5[ICB26],msoa_calculations5[[#This Row],[ICB26]],msoa_calculations5[[ Pop20]])</f>
        <v>2.1403066765127491E-2</v>
      </c>
      <c r="L3844" s="98" cm="1">
        <f t="array" ref="L3844">msoa_calculations5[[#This Row],[ Estimated case time (see and convey)]]*msoa_calculations5[[#This Row],[Population share of ICB]:[Population share of ICB]]</f>
        <v>2.35463812883948</v>
      </c>
      <c r="M3844" s="98" cm="1">
        <f t="array" ref="M3844">msoa_calculations5[[#This Row],[Estimated case time (see and treat)]]*msoa_calculations5[[#This Row],[Population share of ICB]:[Population share of ICB]]</f>
        <v>1.5638512130769782</v>
      </c>
      <c r="N3844" s="94" cm="1">
        <f t="array" ref="N3844">msoa_calculations5[[#This Row],[Weighted estimate]]*msoa_calculations5[[#This Row],[Population share of ICB]:[Population share of ICB]]</f>
        <v>2.1406584084296503</v>
      </c>
    </row>
    <row r="3845" spans="1:14">
      <c r="A3845" s="63" t="s">
        <v>1860</v>
      </c>
      <c r="B3845" s="63" t="s">
        <v>13735</v>
      </c>
      <c r="C3845" s="63" t="s">
        <v>16</v>
      </c>
      <c r="D3845" s="63" t="s">
        <v>94</v>
      </c>
      <c r="E3845" s="72">
        <v>6874</v>
      </c>
      <c r="F3845" s="64">
        <v>1</v>
      </c>
      <c r="G3845" s="79">
        <v>0</v>
      </c>
      <c r="H3845" s="133">
        <v>118.22792816162109</v>
      </c>
      <c r="I3845" s="134">
        <v>77.796981811523438</v>
      </c>
      <c r="J3845" s="105">
        <v>107.28768157958984</v>
      </c>
      <c r="K3845" s="96">
        <f>msoa_calculations5[[#This Row],[ Pop20]]/SUMIF(msoa_calculations5[ICB26],msoa_calculations5[[#This Row],[ICB26]],msoa_calculations5[[ Pop20]])</f>
        <v>1.1943877329394901E-2</v>
      </c>
      <c r="L3845" s="98" cm="1">
        <f t="array" ref="L3845">msoa_calculations5[[#This Row],[ Estimated case time (see and convey)]]*msoa_calculations5[[#This Row],[Population share of ICB]:[Population share of ICB]]</f>
        <v>1.4120998708709152</v>
      </c>
      <c r="M3845" s="98" cm="1">
        <f t="array" ref="M3845">msoa_calculations5[[#This Row],[Estimated case time (see and treat)]]*msoa_calculations5[[#This Row],[Population share of ICB]:[Population share of ICB]]</f>
        <v>0.92919760735400225</v>
      </c>
      <c r="N3845" s="94" cm="1">
        <f t="array" ref="N3845">msoa_calculations5[[#This Row],[Weighted estimate]]*msoa_calculations5[[#This Row],[Population share of ICB]:[Population share of ICB]]</f>
        <v>1.281430907741802</v>
      </c>
    </row>
    <row r="3846" spans="1:14">
      <c r="A3846" s="63" t="s">
        <v>1858</v>
      </c>
      <c r="B3846" s="63" t="s">
        <v>13735</v>
      </c>
      <c r="C3846" s="63" t="s">
        <v>16</v>
      </c>
      <c r="D3846" s="63" t="s">
        <v>94</v>
      </c>
      <c r="E3846" s="72">
        <v>9718</v>
      </c>
      <c r="F3846" s="64">
        <v>1</v>
      </c>
      <c r="G3846" s="79">
        <v>0</v>
      </c>
      <c r="H3846" s="133">
        <v>122.10932159423828</v>
      </c>
      <c r="I3846" s="134">
        <v>77.830230712890625</v>
      </c>
      <c r="J3846" s="105">
        <v>110.12779998779297</v>
      </c>
      <c r="K3846" s="96">
        <f>msoa_calculations5[[#This Row],[ Pop20]]/SUMIF(msoa_calculations5[ICB26],msoa_calculations5[[#This Row],[ICB26]],msoa_calculations5[[ Pop20]])</f>
        <v>1.6885452413014205E-2</v>
      </c>
      <c r="L3846" s="98" cm="1">
        <f t="array" ref="L3846">msoa_calculations5[[#This Row],[ Estimated case time (see and convey)]]*msoa_calculations5[[#This Row],[Population share of ICB]:[Population share of ICB]]</f>
        <v>2.0618711389649582</v>
      </c>
      <c r="M3846" s="98" cm="1">
        <f t="array" ref="M3846">msoa_calculations5[[#This Row],[Estimated case time (see and treat)]]*msoa_calculations5[[#This Row],[Population share of ICB]:[Population share of ICB]]</f>
        <v>1.3141986569964312</v>
      </c>
      <c r="N3846" s="94" cm="1">
        <f t="array" ref="N3846">msoa_calculations5[[#This Row],[Weighted estimate]]*msoa_calculations5[[#This Row],[Population share of ICB]:[Population share of ICB]]</f>
        <v>1.8595577260438245</v>
      </c>
    </row>
    <row r="3847" spans="1:14">
      <c r="A3847" s="63" t="s">
        <v>1856</v>
      </c>
      <c r="B3847" s="63" t="s">
        <v>13735</v>
      </c>
      <c r="C3847" s="63" t="s">
        <v>16</v>
      </c>
      <c r="D3847" s="63" t="s">
        <v>94</v>
      </c>
      <c r="E3847" s="72">
        <v>10599</v>
      </c>
      <c r="F3847" s="64">
        <v>1</v>
      </c>
      <c r="G3847" s="79">
        <v>0</v>
      </c>
      <c r="H3847" s="133">
        <v>128.4842529296875</v>
      </c>
      <c r="I3847" s="134">
        <v>72.160377502441406</v>
      </c>
      <c r="J3847" s="105">
        <v>113.24352264404297</v>
      </c>
      <c r="K3847" s="96">
        <f>msoa_calculations5[[#This Row],[ Pop20]]/SUMIF(msoa_calculations5[ICB26],msoa_calculations5[[#This Row],[ICB26]],msoa_calculations5[[ Pop20]])</f>
        <v>1.8416228660787976E-2</v>
      </c>
      <c r="L3847" s="98" cm="1">
        <f t="array" ref="L3847">msoa_calculations5[[#This Row],[ Estimated case time (see and convey)]]*msoa_calculations5[[#This Row],[Population share of ICB]:[Population share of ICB]]</f>
        <v>2.3661953812636423</v>
      </c>
      <c r="M3847" s="98" cm="1">
        <f t="array" ref="M3847">msoa_calculations5[[#This Row],[Estimated case time (see and treat)]]*msoa_calculations5[[#This Row],[Population share of ICB]:[Population share of ICB]]</f>
        <v>1.3289220123337413</v>
      </c>
      <c r="N3847" s="94" cm="1">
        <f t="array" ref="N3847">msoa_calculations5[[#This Row],[Weighted estimate]]*msoa_calculations5[[#This Row],[Population share of ICB]:[Population share of ICB]]</f>
        <v>2.0855186073658163</v>
      </c>
    </row>
    <row r="3848" spans="1:14">
      <c r="A3848" s="63" t="s">
        <v>1854</v>
      </c>
      <c r="B3848" s="63" t="s">
        <v>13735</v>
      </c>
      <c r="C3848" s="63" t="s">
        <v>16</v>
      </c>
      <c r="D3848" s="63" t="s">
        <v>94</v>
      </c>
      <c r="E3848" s="72">
        <v>7614</v>
      </c>
      <c r="F3848" s="64">
        <v>1</v>
      </c>
      <c r="G3848" s="79">
        <v>0</v>
      </c>
      <c r="H3848" s="133">
        <v>134.84007263183594</v>
      </c>
      <c r="I3848" s="134">
        <v>72.749946594238281</v>
      </c>
      <c r="J3848" s="105">
        <v>118.03904724121094</v>
      </c>
      <c r="K3848" s="96">
        <f>msoa_calculations5[[#This Row],[ Pop20]]/SUMIF(msoa_calculations5[ICB26],msoa_calculations5[[#This Row],[ICB26]],msoa_calculations5[[ Pop20]])</f>
        <v>1.3229659875765605E-2</v>
      </c>
      <c r="L3848" s="98" cm="1">
        <f t="array" ref="L3848">msoa_calculations5[[#This Row],[ Estimated case time (see and convey)]]*msoa_calculations5[[#This Row],[Population share of ICB]:[Population share of ICB]]</f>
        <v>1.7838882985427198</v>
      </c>
      <c r="M3848" s="98" cm="1">
        <f t="array" ref="M3848">msoa_calculations5[[#This Row],[Estimated case time (see and treat)]]*msoa_calculations5[[#This Row],[Population share of ICB]:[Population share of ICB]]</f>
        <v>0.96245704942188481</v>
      </c>
      <c r="N3848" s="94" cm="1">
        <f t="array" ref="N3848">msoa_calculations5[[#This Row],[Weighted estimate]]*msoa_calculations5[[#This Row],[Population share of ICB]:[Population share of ICB]]</f>
        <v>1.5616164470606491</v>
      </c>
    </row>
    <row r="3849" spans="1:14">
      <c r="A3849" s="63" t="s">
        <v>1852</v>
      </c>
      <c r="B3849" s="63" t="s">
        <v>13735</v>
      </c>
      <c r="C3849" s="63" t="s">
        <v>16</v>
      </c>
      <c r="D3849" s="63" t="s">
        <v>94</v>
      </c>
      <c r="E3849" s="72">
        <v>7287</v>
      </c>
      <c r="F3849" s="64">
        <v>1</v>
      </c>
      <c r="G3849" s="79">
        <v>0</v>
      </c>
      <c r="H3849" s="133">
        <v>137.92318725585938</v>
      </c>
      <c r="I3849" s="134">
        <v>66.602592468261719</v>
      </c>
      <c r="J3849" s="105">
        <v>118.62448120117188</v>
      </c>
      <c r="K3849" s="96">
        <f>msoa_calculations5[[#This Row],[ Pop20]]/SUMIF(msoa_calculations5[ICB26],msoa_calculations5[[#This Row],[ICB26]],msoa_calculations5[[ Pop20]])</f>
        <v>1.2661482993788281E-2</v>
      </c>
      <c r="L3849" s="98" cm="1">
        <f t="array" ref="L3849">msoa_calculations5[[#This Row],[ Estimated case time (see and convey)]]*msoa_calculations5[[#This Row],[Population share of ICB]:[Population share of ICB]]</f>
        <v>1.74631208988914</v>
      </c>
      <c r="M3849" s="98" cm="1">
        <f t="array" ref="M3849">msoa_calculations5[[#This Row],[Estimated case time (see and treat)]]*msoa_calculations5[[#This Row],[Population share of ICB]:[Population share of ICB]]</f>
        <v>0.84328759187910718</v>
      </c>
      <c r="N3849" s="94" cm="1">
        <f t="array" ref="N3849">msoa_calculations5[[#This Row],[Weighted estimate]]*msoa_calculations5[[#This Row],[Population share of ICB]:[Population share of ICB]]</f>
        <v>1.5019618513755952</v>
      </c>
    </row>
    <row r="3850" spans="1:14">
      <c r="A3850" s="63" t="s">
        <v>1850</v>
      </c>
      <c r="B3850" s="63" t="s">
        <v>13735</v>
      </c>
      <c r="C3850" s="63" t="s">
        <v>16</v>
      </c>
      <c r="D3850" s="63" t="s">
        <v>94</v>
      </c>
      <c r="E3850" s="72">
        <v>7193</v>
      </c>
      <c r="F3850" s="64">
        <v>1</v>
      </c>
      <c r="G3850" s="79">
        <v>0</v>
      </c>
      <c r="H3850" s="133">
        <v>135.05636596679688</v>
      </c>
      <c r="I3850" s="134">
        <v>70.759910583496094</v>
      </c>
      <c r="J3850" s="105">
        <v>117.65833282470703</v>
      </c>
      <c r="K3850" s="96">
        <f>msoa_calculations5[[#This Row],[ Pop20]]/SUMIF(msoa_calculations5[ICB26],msoa_calculations5[[#This Row],[ICB26]],msoa_calculations5[[ Pop20]])</f>
        <v>1.249815385951957E-2</v>
      </c>
      <c r="L3850" s="98" cm="1">
        <f t="array" ref="L3850">msoa_calculations5[[#This Row],[ Estimated case time (see and convey)]]*msoa_calculations5[[#This Row],[Population share of ICB]:[Population share of ICB]]</f>
        <v>1.6879552415606098</v>
      </c>
      <c r="M3850" s="98" cm="1">
        <f t="array" ref="M3850">msoa_calculations5[[#This Row],[Estimated case time (see and treat)]]*msoa_calculations5[[#This Row],[Population share of ICB]:[Population share of ICB]]</f>
        <v>0.88436824955838134</v>
      </c>
      <c r="N3850" s="94" cm="1">
        <f t="array" ref="N3850">msoa_calculations5[[#This Row],[Weighted estimate]]*msoa_calculations5[[#This Row],[Population share of ICB]:[Population share of ICB]]</f>
        <v>1.4705119464977503</v>
      </c>
    </row>
    <row r="3851" spans="1:14">
      <c r="A3851" s="63" t="s">
        <v>1848</v>
      </c>
      <c r="B3851" s="63" t="s">
        <v>13735</v>
      </c>
      <c r="C3851" s="63" t="s">
        <v>16</v>
      </c>
      <c r="D3851" s="63" t="s">
        <v>94</v>
      </c>
      <c r="E3851" s="72">
        <v>11068</v>
      </c>
      <c r="F3851" s="64">
        <v>1</v>
      </c>
      <c r="G3851" s="79">
        <v>0</v>
      </c>
      <c r="H3851" s="133">
        <v>117.62690734863281</v>
      </c>
      <c r="I3851" s="134">
        <v>73.374435424804688</v>
      </c>
      <c r="J3851" s="105">
        <v>105.652587890625</v>
      </c>
      <c r="K3851" s="96">
        <f>msoa_calculations5[[#This Row],[ Pop20]]/SUMIF(msoa_calculations5[ICB26],msoa_calculations5[[#This Row],[ICB26]],msoa_calculations5[[ Pop20]])</f>
        <v>1.9231136788149951E-2</v>
      </c>
      <c r="L3851" s="98" cm="1">
        <f t="array" ref="L3851">msoa_calculations5[[#This Row],[ Estimated case time (see and convey)]]*msoa_calculations5[[#This Row],[Population share of ICB]:[Population share of ICB]]</f>
        <v>2.2620991451885981</v>
      </c>
      <c r="M3851" s="98" cm="1">
        <f t="array" ref="M3851">msoa_calculations5[[#This Row],[Estimated case time (see and treat)]]*msoa_calculations5[[#This Row],[Population share of ICB]:[Population share of ICB]]</f>
        <v>1.4110738044076945</v>
      </c>
      <c r="N3851" s="94" cm="1">
        <f t="array" ref="N3851">msoa_calculations5[[#This Row],[Weighted estimate]]*msoa_calculations5[[#This Row],[Population share of ICB]:[Population share of ICB]]</f>
        <v>2.0318193697466445</v>
      </c>
    </row>
    <row r="3852" spans="1:14">
      <c r="A3852" s="63" t="s">
        <v>1846</v>
      </c>
      <c r="B3852" s="63" t="s">
        <v>13735</v>
      </c>
      <c r="C3852" s="63" t="s">
        <v>16</v>
      </c>
      <c r="D3852" s="63" t="s">
        <v>94</v>
      </c>
      <c r="E3852" s="72">
        <v>8513</v>
      </c>
      <c r="F3852" s="64">
        <v>1</v>
      </c>
      <c r="G3852" s="79">
        <v>0</v>
      </c>
      <c r="H3852" s="133">
        <v>123.36246490478516</v>
      </c>
      <c r="I3852" s="134">
        <v>78.731178283691406</v>
      </c>
      <c r="J3852" s="105">
        <v>111.28564453125</v>
      </c>
      <c r="K3852" s="96">
        <f>msoa_calculations5[[#This Row],[ Pop20]]/SUMIF(msoa_calculations5[ICB26],msoa_calculations5[[#This Row],[ICB26]],msoa_calculations5[[ Pop20]])</f>
        <v>1.4791711915207853E-2</v>
      </c>
      <c r="L3852" s="98" cm="1">
        <f t="array" ref="L3852">msoa_calculations5[[#This Row],[ Estimated case time (see and convey)]]*msoa_calculations5[[#This Row],[Population share of ICB]:[Population share of ICB]]</f>
        <v>1.8247420420215212</v>
      </c>
      <c r="M3852" s="98" cm="1">
        <f t="array" ref="M3852">msoa_calculations5[[#This Row],[Estimated case time (see and treat)]]*msoa_calculations5[[#This Row],[Population share of ICB]:[Population share of ICB]]</f>
        <v>1.1645689079172319</v>
      </c>
      <c r="N3852" s="94" cm="1">
        <f t="array" ref="N3852">msoa_calculations5[[#This Row],[Weighted estimate]]*msoa_calculations5[[#This Row],[Population share of ICB]:[Population share of ICB]]</f>
        <v>1.6461051942044762</v>
      </c>
    </row>
    <row r="3853" spans="1:14">
      <c r="A3853" s="63" t="s">
        <v>1844</v>
      </c>
      <c r="B3853" s="63" t="s">
        <v>13735</v>
      </c>
      <c r="C3853" s="63" t="s">
        <v>16</v>
      </c>
      <c r="D3853" s="63" t="s">
        <v>94</v>
      </c>
      <c r="E3853" s="72">
        <v>5631</v>
      </c>
      <c r="F3853" s="64">
        <v>1</v>
      </c>
      <c r="G3853" s="79">
        <v>0</v>
      </c>
      <c r="H3853" s="133">
        <v>130.72975158691406</v>
      </c>
      <c r="I3853" s="134">
        <v>77.357109069824219</v>
      </c>
      <c r="J3853" s="105">
        <v>116.28759765625</v>
      </c>
      <c r="K3853" s="96">
        <f>msoa_calculations5[[#This Row],[ Pop20]]/SUMIF(msoa_calculations5[ICB26],msoa_calculations5[[#This Row],[ICB26]],msoa_calculations5[[ Pop20]])</f>
        <v>9.7841101602884322E-3</v>
      </c>
      <c r="L3853" s="98" cm="1">
        <f t="array" ref="L3853">msoa_calculations5[[#This Row],[ Estimated case time (see and convey)]]*msoa_calculations5[[#This Row],[Population share of ICB]:[Population share of ICB]]</f>
        <v>1.2790742907535086</v>
      </c>
      <c r="M3853" s="98" cm="1">
        <f t="array" ref="M3853">msoa_calculations5[[#This Row],[Estimated case time (see and treat)]]*msoa_calculations5[[#This Row],[Population share of ICB]:[Population share of ICB]]</f>
        <v>0.7568704768206076</v>
      </c>
      <c r="N3853" s="94" cm="1">
        <f t="array" ref="N3853">msoa_calculations5[[#This Row],[Weighted estimate]]*msoa_calculations5[[#This Row],[Population share of ICB]:[Population share of ICB]]</f>
        <v>1.1377706657440489</v>
      </c>
    </row>
    <row r="3854" spans="1:14">
      <c r="A3854" s="63" t="s">
        <v>1842</v>
      </c>
      <c r="B3854" s="63" t="s">
        <v>13735</v>
      </c>
      <c r="C3854" s="63" t="s">
        <v>16</v>
      </c>
      <c r="D3854" s="63" t="s">
        <v>94</v>
      </c>
      <c r="E3854" s="72">
        <v>7089</v>
      </c>
      <c r="F3854" s="64">
        <v>1</v>
      </c>
      <c r="G3854" s="79">
        <v>0</v>
      </c>
      <c r="H3854" s="133">
        <v>125.20847320556641</v>
      </c>
      <c r="I3854" s="134">
        <v>76.380012512207031</v>
      </c>
      <c r="J3854" s="105">
        <v>111.99593353271484</v>
      </c>
      <c r="K3854" s="96">
        <f>msoa_calculations5[[#This Row],[ Pop20]]/SUMIF(msoa_calculations5[ICB26],msoa_calculations5[[#This Row],[ICB26]],msoa_calculations5[[ Pop20]])</f>
        <v>1.2317449285435038E-2</v>
      </c>
      <c r="L3854" s="98" cm="1">
        <f t="array" ref="L3854">msoa_calculations5[[#This Row],[ Estimated case time (see and convey)]]*msoa_calculations5[[#This Row],[Population share of ICB]:[Population share of ICB]]</f>
        <v>1.542249018816316</v>
      </c>
      <c r="M3854" s="98" cm="1">
        <f t="array" ref="M3854">msoa_calculations5[[#This Row],[Estimated case time (see and treat)]]*msoa_calculations5[[#This Row],[Population share of ICB]:[Population share of ICB]]</f>
        <v>0.94080693054000375</v>
      </c>
      <c r="N3854" s="94" cm="1">
        <f t="array" ref="N3854">msoa_calculations5[[#This Row],[Weighted estimate]]*msoa_calculations5[[#This Row],[Population share of ICB]:[Population share of ICB]]</f>
        <v>1.3795042314641683</v>
      </c>
    </row>
    <row r="3855" spans="1:14">
      <c r="A3855" s="63" t="s">
        <v>1840</v>
      </c>
      <c r="B3855" s="63" t="s">
        <v>13735</v>
      </c>
      <c r="C3855" s="63" t="s">
        <v>16</v>
      </c>
      <c r="D3855" s="63" t="s">
        <v>94</v>
      </c>
      <c r="E3855" s="72">
        <v>7184</v>
      </c>
      <c r="F3855" s="64">
        <v>1</v>
      </c>
      <c r="G3855" s="79">
        <v>0</v>
      </c>
      <c r="H3855" s="133">
        <v>122.15686798095703</v>
      </c>
      <c r="I3855" s="134">
        <v>74.402503967285156</v>
      </c>
      <c r="J3855" s="105">
        <v>109.23497009277344</v>
      </c>
      <c r="K3855" s="96">
        <f>msoa_calculations5[[#This Row],[ Pop20]]/SUMIF(msoa_calculations5[ICB26],msoa_calculations5[[#This Row],[ICB26]],msoa_calculations5[[ Pop20]])</f>
        <v>1.2482515963685331E-2</v>
      </c>
      <c r="L3855" s="98" cm="1">
        <f t="array" ref="L3855">msoa_calculations5[[#This Row],[ Estimated case time (see and convey)]]*msoa_calculations5[[#This Row],[Population share of ICB]:[Population share of ICB]]</f>
        <v>1.5248250546460975</v>
      </c>
      <c r="M3855" s="98" cm="1">
        <f t="array" ref="M3855">msoa_calculations5[[#This Row],[Estimated case time (see and treat)]]*msoa_calculations5[[#This Row],[Population share of ICB]:[Population share of ICB]]</f>
        <v>0.92873044350979816</v>
      </c>
      <c r="N3855" s="94" cm="1">
        <f t="array" ref="N3855">msoa_calculations5[[#This Row],[Weighted estimate]]*msoa_calculations5[[#This Row],[Population share of ICB]:[Population share of ICB]]</f>
        <v>1.363527257975734</v>
      </c>
    </row>
    <row r="3856" spans="1:14">
      <c r="A3856" s="63" t="s">
        <v>1838</v>
      </c>
      <c r="B3856" s="63" t="s">
        <v>13735</v>
      </c>
      <c r="C3856" s="63" t="s">
        <v>16</v>
      </c>
      <c r="D3856" s="63" t="s">
        <v>94</v>
      </c>
      <c r="E3856" s="72">
        <v>6273</v>
      </c>
      <c r="F3856" s="64">
        <v>1</v>
      </c>
      <c r="G3856" s="79">
        <v>0</v>
      </c>
      <c r="H3856" s="133">
        <v>131.99821472167969</v>
      </c>
      <c r="I3856" s="134">
        <v>75.833282470703125</v>
      </c>
      <c r="J3856" s="105">
        <v>116.80049896240234</v>
      </c>
      <c r="K3856" s="96">
        <f>msoa_calculations5[[#This Row],[ Pop20]]/SUMIF(msoa_calculations5[ICB26],msoa_calculations5[[#This Row],[ICB26]],msoa_calculations5[[ Pop20]])</f>
        <v>1.0899613396464098E-2</v>
      </c>
      <c r="L3856" s="98" cm="1">
        <f t="array" ref="L3856">msoa_calculations5[[#This Row],[ Estimated case time (see and convey)]]*msoa_calculations5[[#This Row],[Population share of ICB]:[Population share of ICB]]</f>
        <v>1.4387295094897645</v>
      </c>
      <c r="M3856" s="98" cm="1">
        <f t="array" ref="M3856">msoa_calculations5[[#This Row],[Estimated case time (see and treat)]]*msoa_calculations5[[#This Row],[Population share of ICB]:[Population share of ICB]]</f>
        <v>0.82655346151552189</v>
      </c>
      <c r="N3856" s="94" cm="1">
        <f t="array" ref="N3856">msoa_calculations5[[#This Row],[Weighted estimate]]*msoa_calculations5[[#This Row],[Population share of ICB]:[Population share of ICB]]</f>
        <v>1.2730802832042916</v>
      </c>
    </row>
    <row r="3857" spans="1:14">
      <c r="A3857" s="63" t="s">
        <v>1836</v>
      </c>
      <c r="B3857" s="63" t="s">
        <v>13735</v>
      </c>
      <c r="C3857" s="63" t="s">
        <v>16</v>
      </c>
      <c r="D3857" s="63" t="s">
        <v>94</v>
      </c>
      <c r="E3857" s="72">
        <v>8468</v>
      </c>
      <c r="F3857" s="64">
        <v>1</v>
      </c>
      <c r="G3857" s="79">
        <v>0</v>
      </c>
      <c r="H3857" s="133">
        <v>123.71661376953125</v>
      </c>
      <c r="I3857" s="134">
        <v>72.143157958984375</v>
      </c>
      <c r="J3857" s="105">
        <v>109.76130676269531</v>
      </c>
      <c r="K3857" s="96">
        <f>msoa_calculations5[[#This Row],[ Pop20]]/SUMIF(msoa_calculations5[ICB26],msoa_calculations5[[#This Row],[ICB26]],msoa_calculations5[[ Pop20]])</f>
        <v>1.4713522436036661E-2</v>
      </c>
      <c r="L3857" s="98" cm="1">
        <f t="array" ref="L3857">msoa_calculations5[[#This Row],[ Estimated case time (see and convey)]]*msoa_calculations5[[#This Row],[Population share of ICB]:[Population share of ICB]]</f>
        <v>1.8203071724084803</v>
      </c>
      <c r="M3857" s="98" cm="1">
        <f t="array" ref="M3857">msoa_calculations5[[#This Row],[Estimated case time (see and treat)]]*msoa_calculations5[[#This Row],[Population share of ICB]:[Population share of ICB]]</f>
        <v>1.0614799732360534</v>
      </c>
      <c r="N3857" s="94" cm="1">
        <f t="array" ref="N3857">msoa_calculations5[[#This Row],[Weighted estimate]]*msoa_calculations5[[#This Row],[Population share of ICB]:[Population share of ICB]]</f>
        <v>1.61497544966162</v>
      </c>
    </row>
    <row r="3858" spans="1:14">
      <c r="A3858" s="63" t="s">
        <v>1834</v>
      </c>
      <c r="B3858" s="63" t="s">
        <v>13735</v>
      </c>
      <c r="C3858" s="63" t="s">
        <v>16</v>
      </c>
      <c r="D3858" s="63" t="s">
        <v>94</v>
      </c>
      <c r="E3858" s="72">
        <v>8175</v>
      </c>
      <c r="F3858" s="64">
        <v>1</v>
      </c>
      <c r="G3858" s="79">
        <v>0</v>
      </c>
      <c r="H3858" s="133">
        <v>120.53530120849609</v>
      </c>
      <c r="I3858" s="134">
        <v>72.55596923828125</v>
      </c>
      <c r="J3858" s="105">
        <v>107.55252838134766</v>
      </c>
      <c r="K3858" s="96">
        <f>msoa_calculations5[[#This Row],[ Pop20]]/SUMIF(msoa_calculations5[ICB26],msoa_calculations5[[#This Row],[ICB26]],msoa_calculations5[[ Pop20]])</f>
        <v>1.4204422049433126E-2</v>
      </c>
      <c r="L3858" s="98" cm="1">
        <f t="array" ref="L3858">msoa_calculations5[[#This Row],[ Estimated case time (see and convey)]]*msoa_calculations5[[#This Row],[Population share of ICB]:[Population share of ICB]]</f>
        <v>1.7121342902210253</v>
      </c>
      <c r="M3858" s="98" cm="1">
        <f t="array" ref="M3858">msoa_calculations5[[#This Row],[Estimated case time (see and treat)]]*msoa_calculations5[[#This Row],[Population share of ICB]:[Population share of ICB]]</f>
        <v>1.0306156092662337</v>
      </c>
      <c r="N3858" s="94" cm="1">
        <f t="array" ref="N3858">msoa_calculations5[[#This Row],[Weighted estimate]]*msoa_calculations5[[#This Row],[Population share of ICB]:[Population share of ICB]]</f>
        <v>1.5277215056122966</v>
      </c>
    </row>
    <row r="3859" spans="1:14">
      <c r="A3859" s="63" t="s">
        <v>1832</v>
      </c>
      <c r="B3859" s="63" t="s">
        <v>13735</v>
      </c>
      <c r="C3859" s="63" t="s">
        <v>16</v>
      </c>
      <c r="D3859" s="63" t="s">
        <v>94</v>
      </c>
      <c r="E3859" s="72">
        <v>6926</v>
      </c>
      <c r="F3859" s="64">
        <v>1</v>
      </c>
      <c r="G3859" s="79">
        <v>0</v>
      </c>
      <c r="H3859" s="133">
        <v>117.42227935791016</v>
      </c>
      <c r="I3859" s="134">
        <v>76.48681640625</v>
      </c>
      <c r="J3859" s="105">
        <v>106.34551239013672</v>
      </c>
      <c r="K3859" s="96">
        <f>msoa_calculations5[[#This Row],[ Pop20]]/SUMIF(msoa_calculations5[ICB26],msoa_calculations5[[#This Row],[ICB26]],msoa_calculations5[[ Pop20]])</f>
        <v>1.2034229616437166E-2</v>
      </c>
      <c r="L3859" s="98" cm="1">
        <f t="array" ref="L3859">msoa_calculations5[[#This Row],[ Estimated case time (see and convey)]]*msoa_calculations5[[#This Row],[Population share of ICB]:[Population share of ICB]]</f>
        <v>1.4130866718785209</v>
      </c>
      <c r="M3859" s="98" cm="1">
        <f t="array" ref="M3859">msoa_calculations5[[#This Row],[Estimated case time (see and treat)]]*msoa_calculations5[[#This Row],[Population share of ICB]:[Population share of ICB]]</f>
        <v>0.92045991126308579</v>
      </c>
      <c r="N3859" s="94" cm="1">
        <f t="array" ref="N3859">msoa_calculations5[[#This Row],[Weighted estimate]]*msoa_calculations5[[#This Row],[Population share of ICB]:[Population share of ICB]]</f>
        <v>1.2797863147805688</v>
      </c>
    </row>
    <row r="3860" spans="1:14">
      <c r="A3860" s="63" t="s">
        <v>1830</v>
      </c>
      <c r="B3860" s="63" t="s">
        <v>13735</v>
      </c>
      <c r="C3860" s="63" t="s">
        <v>16</v>
      </c>
      <c r="D3860" s="63" t="s">
        <v>94</v>
      </c>
      <c r="E3860" s="72">
        <v>10214</v>
      </c>
      <c r="F3860" s="64">
        <v>1</v>
      </c>
      <c r="G3860" s="79">
        <v>0</v>
      </c>
      <c r="H3860" s="133">
        <v>109.79157257080078</v>
      </c>
      <c r="I3860" s="134">
        <v>74.671730041503906</v>
      </c>
      <c r="J3860" s="105">
        <v>100.28845977783203</v>
      </c>
      <c r="K3860" s="96">
        <f>msoa_calculations5[[#This Row],[ Pop20]]/SUMIF(msoa_calculations5[ICB26],msoa_calculations5[[#This Row],[ICB26]],msoa_calculations5[[ Pop20]])</f>
        <v>1.7747274227878893E-2</v>
      </c>
      <c r="L3860" s="98" cm="1">
        <f t="array" ref="L3860">msoa_calculations5[[#This Row],[ Estimated case time (see and convey)]]*msoa_calculations5[[#This Row],[Population share of ICB]:[Population share of ICB]]</f>
        <v>1.948501146324068</v>
      </c>
      <c r="M3860" s="98" cm="1">
        <f t="array" ref="M3860">msoa_calculations5[[#This Row],[Estimated case time (see and treat)]]*msoa_calculations5[[#This Row],[Population share of ICB]:[Population share of ICB]]</f>
        <v>1.3252196701167125</v>
      </c>
      <c r="N3860" s="94" cm="1">
        <f t="array" ref="N3860">msoa_calculations5[[#This Row],[Weighted estimate]]*msoa_calculations5[[#This Row],[Population share of ICB]:[Population share of ICB]]</f>
        <v>1.7798467975687875</v>
      </c>
    </row>
    <row r="3861" spans="1:14">
      <c r="A3861" s="63" t="s">
        <v>1828</v>
      </c>
      <c r="B3861" s="63" t="s">
        <v>13735</v>
      </c>
      <c r="C3861" s="63" t="s">
        <v>16</v>
      </c>
      <c r="D3861" s="63" t="s">
        <v>94</v>
      </c>
      <c r="E3861" s="72">
        <v>6129</v>
      </c>
      <c r="F3861" s="64">
        <v>1</v>
      </c>
      <c r="G3861" s="79">
        <v>0</v>
      </c>
      <c r="H3861" s="133">
        <v>117.88015747070313</v>
      </c>
      <c r="I3861" s="134">
        <v>78.548667907714844</v>
      </c>
      <c r="J3861" s="105">
        <v>107.23741149902344</v>
      </c>
      <c r="K3861" s="96">
        <f>msoa_calculations5[[#This Row],[ Pop20]]/SUMIF(msoa_calculations5[ICB26],msoa_calculations5[[#This Row],[ICB26]],msoa_calculations5[[ Pop20]])</f>
        <v>1.0649407063116284E-2</v>
      </c>
      <c r="L3861" s="98" cm="1">
        <f t="array" ref="L3861">msoa_calculations5[[#This Row],[ Estimated case time (see and convey)]]*msoa_calculations5[[#This Row],[Population share of ICB]:[Population share of ICB]]</f>
        <v>1.2553537815697657</v>
      </c>
      <c r="M3861" s="98" cm="1">
        <f t="array" ref="M3861">msoa_calculations5[[#This Row],[Estimated case time (see and treat)]]*msoa_calculations5[[#This Row],[Population share of ICB]:[Population share of ICB]]</f>
        <v>0.83649673881479392</v>
      </c>
      <c r="N3861" s="94" cm="1">
        <f t="array" ref="N3861">msoa_calculations5[[#This Row],[Weighted estimate]]*msoa_calculations5[[#This Row],[Population share of ICB]:[Population share of ICB]]</f>
        <v>1.1420148474480076</v>
      </c>
    </row>
    <row r="3862" spans="1:14">
      <c r="A3862" s="63" t="s">
        <v>1826</v>
      </c>
      <c r="B3862" s="63" t="s">
        <v>13735</v>
      </c>
      <c r="C3862" s="63" t="s">
        <v>16</v>
      </c>
      <c r="D3862" s="63" t="s">
        <v>94</v>
      </c>
      <c r="E3862" s="72">
        <v>9713</v>
      </c>
      <c r="F3862" s="64">
        <v>1</v>
      </c>
      <c r="G3862" s="79">
        <v>0</v>
      </c>
      <c r="H3862" s="133">
        <v>118.53049468994141</v>
      </c>
      <c r="I3862" s="134">
        <v>77.199066162109375</v>
      </c>
      <c r="J3862" s="105">
        <v>107.34658813476563</v>
      </c>
      <c r="K3862" s="96">
        <f>msoa_calculations5[[#This Row],[ Pop20]]/SUMIF(msoa_calculations5[ICB26],msoa_calculations5[[#This Row],[ICB26]],msoa_calculations5[[ Pop20]])</f>
        <v>1.6876764693106294E-2</v>
      </c>
      <c r="L3862" s="98" cm="1">
        <f t="array" ref="L3862">msoa_calculations5[[#This Row],[ Estimated case time (see and convey)]]*msoa_calculations5[[#This Row],[Population share of ICB]:[Population share of ICB]]</f>
        <v>2.0004112678396262</v>
      </c>
      <c r="M3862" s="98" cm="1">
        <f t="array" ref="M3862">msoa_calculations5[[#This Row],[Estimated case time (see and treat)]]*msoa_calculations5[[#This Row],[Population share of ICB]:[Population share of ICB]]</f>
        <v>1.3028704741454642</v>
      </c>
      <c r="N3862" s="94" cm="1">
        <f t="array" ref="N3862">msoa_calculations5[[#This Row],[Weighted estimate]]*msoa_calculations5[[#This Row],[Population share of ICB]:[Population share of ICB]]</f>
        <v>1.8116631085582355</v>
      </c>
    </row>
    <row r="3863" spans="1:14">
      <c r="A3863" s="63" t="s">
        <v>1824</v>
      </c>
      <c r="B3863" s="63" t="s">
        <v>13735</v>
      </c>
      <c r="C3863" s="63" t="s">
        <v>16</v>
      </c>
      <c r="D3863" s="63" t="s">
        <v>94</v>
      </c>
      <c r="E3863" s="72">
        <v>6679</v>
      </c>
      <c r="F3863" s="64">
        <v>1</v>
      </c>
      <c r="G3863" s="79">
        <v>0</v>
      </c>
      <c r="H3863" s="133">
        <v>124.49150085449219</v>
      </c>
      <c r="I3863" s="134">
        <v>78.070365905761719</v>
      </c>
      <c r="J3863" s="105">
        <v>111.93036651611328</v>
      </c>
      <c r="K3863" s="96">
        <f>msoa_calculations5[[#This Row],[ Pop20]]/SUMIF(msoa_calculations5[ICB26],msoa_calculations5[[#This Row],[ICB26]],msoa_calculations5[[ Pop20]])</f>
        <v>1.1605056252986403E-2</v>
      </c>
      <c r="L3863" s="98" cm="1">
        <f t="array" ref="L3863">msoa_calculations5[[#This Row],[ Estimated case time (see and convey)]]*msoa_calculations5[[#This Row],[Population share of ICB]:[Population share of ICB]]</f>
        <v>1.4447308704350867</v>
      </c>
      <c r="M3863" s="98" cm="1">
        <f t="array" ref="M3863">msoa_calculations5[[#This Row],[Estimated case time (see and treat)]]*msoa_calculations5[[#This Row],[Population share of ICB]:[Population share of ICB]]</f>
        <v>0.9060109880275965</v>
      </c>
      <c r="N3863" s="94" cm="1">
        <f t="array" ref="N3863">msoa_calculations5[[#This Row],[Weighted estimate]]*msoa_calculations5[[#This Row],[Population share of ICB]:[Population share of ICB]]</f>
        <v>1.2989581998368804</v>
      </c>
    </row>
    <row r="3864" spans="1:14">
      <c r="A3864" s="63" t="s">
        <v>1822</v>
      </c>
      <c r="B3864" s="63" t="s">
        <v>13735</v>
      </c>
      <c r="C3864" s="63" t="s">
        <v>16</v>
      </c>
      <c r="D3864" s="63" t="s">
        <v>94</v>
      </c>
      <c r="E3864" s="72">
        <v>8247</v>
      </c>
      <c r="F3864" s="64">
        <v>1</v>
      </c>
      <c r="G3864" s="79">
        <v>0</v>
      </c>
      <c r="H3864" s="133">
        <v>117.97884368896484</v>
      </c>
      <c r="I3864" s="134">
        <v>74.730293273925781</v>
      </c>
      <c r="J3864" s="105">
        <v>106.27617645263672</v>
      </c>
      <c r="K3864" s="96">
        <f>msoa_calculations5[[#This Row],[ Pop20]]/SUMIF(msoa_calculations5[ICB26],msoa_calculations5[[#This Row],[ICB26]],msoa_calculations5[[ Pop20]])</f>
        <v>1.4329525216107033E-2</v>
      </c>
      <c r="L3864" s="98" cm="1">
        <f t="array" ref="L3864">msoa_calculations5[[#This Row],[ Estimated case time (see and convey)]]*msoa_calculations5[[#This Row],[Population share of ICB]:[Population share of ICB]]</f>
        <v>1.6905808156081719</v>
      </c>
      <c r="M3864" s="98" cm="1">
        <f t="array" ref="M3864">msoa_calculations5[[#This Row],[Estimated case time (see and treat)]]*msoa_calculations5[[#This Row],[Population share of ICB]:[Population share of ICB]]</f>
        <v>1.0708496218757932</v>
      </c>
      <c r="N3864" s="94" cm="1">
        <f t="array" ref="N3864">msoa_calculations5[[#This Row],[Weighted estimate]]*msoa_calculations5[[#This Row],[Population share of ICB]:[Population share of ICB]]</f>
        <v>1.5228871503494983</v>
      </c>
    </row>
    <row r="3865" spans="1:14">
      <c r="A3865" s="63" t="s">
        <v>1820</v>
      </c>
      <c r="B3865" s="63" t="s">
        <v>13735</v>
      </c>
      <c r="C3865" s="63" t="s">
        <v>16</v>
      </c>
      <c r="D3865" s="63" t="s">
        <v>94</v>
      </c>
      <c r="E3865" s="72">
        <v>6659</v>
      </c>
      <c r="F3865" s="64">
        <v>1</v>
      </c>
      <c r="G3865" s="79">
        <v>0</v>
      </c>
      <c r="H3865" s="133">
        <v>115.89804077148438</v>
      </c>
      <c r="I3865" s="134">
        <v>73.916786193847656</v>
      </c>
      <c r="J3865" s="105">
        <v>104.53829956054688</v>
      </c>
      <c r="K3865" s="96">
        <f>msoa_calculations5[[#This Row],[ Pop20]]/SUMIF(msoa_calculations5[ICB26],msoa_calculations5[[#This Row],[ICB26]],msoa_calculations5[[ Pop20]])</f>
        <v>1.1570305373354763E-2</v>
      </c>
      <c r="L3865" s="98" cm="1">
        <f t="array" ref="L3865">msoa_calculations5[[#This Row],[ Estimated case time (see and convey)]]*msoa_calculations5[[#This Row],[Population share of ICB]:[Population share of ICB]]</f>
        <v>1.3409757238995952</v>
      </c>
      <c r="M3865" s="98" cm="1">
        <f t="array" ref="M3865">msoa_calculations5[[#This Row],[Estimated case time (see and treat)]]*msoa_calculations5[[#This Row],[Population share of ICB]:[Population share of ICB]]</f>
        <v>0.85523978847979076</v>
      </c>
      <c r="N3865" s="94" cm="1">
        <f t="array" ref="N3865">msoa_calculations5[[#This Row],[Weighted estimate]]*msoa_calculations5[[#This Row],[Population share of ICB]:[Population share of ICB]]</f>
        <v>1.2095400491267654</v>
      </c>
    </row>
    <row r="3866" spans="1:14">
      <c r="A3866" s="63" t="s">
        <v>1818</v>
      </c>
      <c r="B3866" s="63" t="s">
        <v>13735</v>
      </c>
      <c r="C3866" s="63" t="s">
        <v>16</v>
      </c>
      <c r="D3866" s="63" t="s">
        <v>94</v>
      </c>
      <c r="E3866" s="72">
        <v>5588</v>
      </c>
      <c r="F3866" s="64">
        <v>1</v>
      </c>
      <c r="G3866" s="79">
        <v>0</v>
      </c>
      <c r="H3866" s="133">
        <v>129.17697143554688</v>
      </c>
      <c r="I3866" s="134">
        <v>75.620841979980469</v>
      </c>
      <c r="J3866" s="105">
        <v>114.68517303466797</v>
      </c>
      <c r="K3866" s="96">
        <f>msoa_calculations5[[#This Row],[ Pop20]]/SUMIF(msoa_calculations5[ICB26],msoa_calculations5[[#This Row],[ICB26]],msoa_calculations5[[ Pop20]])</f>
        <v>9.7093957690804044E-3</v>
      </c>
      <c r="L3866" s="98" cm="1">
        <f t="array" ref="L3866">msoa_calculations5[[#This Row],[ Estimated case time (see and convey)]]*msoa_calculations5[[#This Row],[Population share of ICB]:[Population share of ICB]]</f>
        <v>1.2542303399189192</v>
      </c>
      <c r="M3866" s="98" cm="1">
        <f t="array" ref="M3866">msoa_calculations5[[#This Row],[Estimated case time (see and treat)]]*msoa_calculations5[[#This Row],[Population share of ICB]:[Population share of ICB]]</f>
        <v>0.73423268317472024</v>
      </c>
      <c r="N3866" s="94" cm="1">
        <f t="array" ref="N3866">msoa_calculations5[[#This Row],[Weighted estimate]]*msoa_calculations5[[#This Row],[Population share of ICB]:[Population share of ICB]]</f>
        <v>1.1135237338390593</v>
      </c>
    </row>
    <row r="3867" spans="1:14">
      <c r="A3867" s="63" t="s">
        <v>1816</v>
      </c>
      <c r="B3867" s="63" t="s">
        <v>13735</v>
      </c>
      <c r="C3867" s="63" t="s">
        <v>16</v>
      </c>
      <c r="D3867" s="63" t="s">
        <v>94</v>
      </c>
      <c r="E3867" s="72">
        <v>5902</v>
      </c>
      <c r="F3867" s="64">
        <v>1</v>
      </c>
      <c r="G3867" s="79">
        <v>0</v>
      </c>
      <c r="H3867" s="133">
        <v>122.25014495849609</v>
      </c>
      <c r="I3867" s="134">
        <v>76.618370056152344</v>
      </c>
      <c r="J3867" s="105">
        <v>109.90260314941406</v>
      </c>
      <c r="K3867" s="96">
        <f>msoa_calculations5[[#This Row],[ Pop20]]/SUMIF(msoa_calculations5[ICB26],msoa_calculations5[[#This Row],[ICB26]],msoa_calculations5[[ Pop20]])</f>
        <v>1.0254984579297164E-2</v>
      </c>
      <c r="L3867" s="98" cm="1">
        <f t="array" ref="L3867">msoa_calculations5[[#This Row],[ Estimated case time (see and convey)]]*msoa_calculations5[[#This Row],[Population share of ICB]:[Population share of ICB]]</f>
        <v>1.2536733513662204</v>
      </c>
      <c r="M3867" s="98" cm="1">
        <f t="array" ref="M3867">msoa_calculations5[[#This Row],[Estimated case time (see and treat)]]*msoa_calculations5[[#This Row],[Population share of ICB]:[Population share of ICB]]</f>
        <v>0.78572020341672588</v>
      </c>
      <c r="N3867" s="94" cm="1">
        <f t="array" ref="N3867">msoa_calculations5[[#This Row],[Weighted estimate]]*msoa_calculations5[[#This Row],[Population share of ICB]:[Population share of ICB]]</f>
        <v>1.127049500521857</v>
      </c>
    </row>
    <row r="3868" spans="1:14">
      <c r="A3868" s="63" t="s">
        <v>1814</v>
      </c>
      <c r="B3868" s="63" t="s">
        <v>13735</v>
      </c>
      <c r="C3868" s="63" t="s">
        <v>16</v>
      </c>
      <c r="D3868" s="63" t="s">
        <v>94</v>
      </c>
      <c r="E3868" s="72">
        <v>9207</v>
      </c>
      <c r="F3868" s="64">
        <v>1</v>
      </c>
      <c r="G3868" s="79">
        <v>0</v>
      </c>
      <c r="H3868" s="133">
        <v>112.84864807128906</v>
      </c>
      <c r="I3868" s="134">
        <v>75.677200317382813</v>
      </c>
      <c r="J3868" s="105">
        <v>102.79039001464844</v>
      </c>
      <c r="K3868" s="96">
        <f>msoa_calculations5[[#This Row],[ Pop20]]/SUMIF(msoa_calculations5[ICB26],msoa_calculations5[[#This Row],[ICB26]],msoa_calculations5[[ Pop20]])</f>
        <v>1.5997567438425786E-2</v>
      </c>
      <c r="L3868" s="98" cm="1">
        <f t="array" ref="L3868">msoa_calculations5[[#This Row],[ Estimated case time (see and convey)]]*msoa_calculations5[[#This Row],[Population share of ICB]:[Population share of ICB]]</f>
        <v>1.8053038578556249</v>
      </c>
      <c r="M3868" s="98" cm="1">
        <f t="array" ref="M3868">msoa_calculations5[[#This Row],[Estimated case time (see and treat)]]*msoa_calculations5[[#This Row],[Population share of ICB]:[Population share of ICB]]</f>
        <v>1.2106511156285888</v>
      </c>
      <c r="N3868" s="94" cm="1">
        <f t="array" ref="N3868">msoa_calculations5[[#This Row],[Weighted estimate]]*msoa_calculations5[[#This Row],[Population share of ICB]:[Population share of ICB]]</f>
        <v>1.6443961962814269</v>
      </c>
    </row>
    <row r="3869" spans="1:14">
      <c r="A3869" s="63" t="s">
        <v>1812</v>
      </c>
      <c r="B3869" s="63" t="s">
        <v>13735</v>
      </c>
      <c r="C3869" s="63" t="s">
        <v>16</v>
      </c>
      <c r="D3869" s="63" t="s">
        <v>94</v>
      </c>
      <c r="E3869" s="72">
        <v>11394</v>
      </c>
      <c r="F3869" s="64">
        <v>1</v>
      </c>
      <c r="G3869" s="79">
        <v>0</v>
      </c>
      <c r="H3869" s="133">
        <v>116.08585357666016</v>
      </c>
      <c r="I3869" s="134">
        <v>75.770111083984375</v>
      </c>
      <c r="J3869" s="105">
        <v>105.17678070068359</v>
      </c>
      <c r="K3869" s="96">
        <f>msoa_calculations5[[#This Row],[ Pop20]]/SUMIF(msoa_calculations5[ICB26],msoa_calculations5[[#This Row],[ICB26]],msoa_calculations5[[ Pop20]])</f>
        <v>1.9797576126145692E-2</v>
      </c>
      <c r="L3869" s="98" cm="1">
        <f t="array" ref="L3869">msoa_calculations5[[#This Row],[ Estimated case time (see and convey)]]*msoa_calculations5[[#This Row],[Population share of ICB]:[Population share of ICB]]</f>
        <v>2.2982185233525314</v>
      </c>
      <c r="M3869" s="98" cm="1">
        <f t="array" ref="M3869">msoa_calculations5[[#This Row],[Estimated case time (see and treat)]]*msoa_calculations5[[#This Row],[Population share of ICB]:[Population share of ICB]]</f>
        <v>1.5000645422716961</v>
      </c>
      <c r="N3869" s="94" cm="1">
        <f t="array" ref="N3869">msoa_calculations5[[#This Row],[Weighted estimate]]*msoa_calculations5[[#This Row],[Population share of ICB]:[Population share of ICB]]</f>
        <v>2.0822453226247144</v>
      </c>
    </row>
    <row r="3870" spans="1:14">
      <c r="A3870" s="63" t="s">
        <v>1810</v>
      </c>
      <c r="B3870" s="63" t="s">
        <v>13735</v>
      </c>
      <c r="C3870" s="63" t="s">
        <v>16</v>
      </c>
      <c r="D3870" s="63" t="s">
        <v>94</v>
      </c>
      <c r="E3870" s="72">
        <v>7377</v>
      </c>
      <c r="F3870" s="64">
        <v>1</v>
      </c>
      <c r="G3870" s="79">
        <v>0</v>
      </c>
      <c r="H3870" s="133">
        <v>106.86262512207031</v>
      </c>
      <c r="I3870" s="134">
        <v>73.130355834960938</v>
      </c>
      <c r="J3870" s="105">
        <v>97.734977722167969</v>
      </c>
      <c r="K3870" s="96">
        <f>msoa_calculations5[[#This Row],[ Pop20]]/SUMIF(msoa_calculations5[ICB26],msoa_calculations5[[#This Row],[ICB26]],msoa_calculations5[[ Pop20]])</f>
        <v>1.2817861952130664E-2</v>
      </c>
      <c r="L3870" s="98" cm="1">
        <f t="array" ref="L3870">msoa_calculations5[[#This Row],[ Estimated case time (see and convey)]]*msoa_calculations5[[#This Row],[Population share of ICB]:[Population share of ICB]]</f>
        <v>1.3697503766569876</v>
      </c>
      <c r="M3870" s="98" cm="1">
        <f t="array" ref="M3870">msoa_calculations5[[#This Row],[Estimated case time (see and treat)]]*msoa_calculations5[[#This Row],[Population share of ICB]:[Population share of ICB]]</f>
        <v>0.93737480560272246</v>
      </c>
      <c r="N3870" s="94" cm="1">
        <f t="array" ref="N3870">msoa_calculations5[[#This Row],[Weighted estimate]]*msoa_calculations5[[#This Row],[Population share of ICB]:[Population share of ICB]]</f>
        <v>1.2527534523373149</v>
      </c>
    </row>
    <row r="3871" spans="1:14">
      <c r="A3871" s="63" t="s">
        <v>1808</v>
      </c>
      <c r="B3871" s="63" t="s">
        <v>13735</v>
      </c>
      <c r="C3871" s="63" t="s">
        <v>16</v>
      </c>
      <c r="D3871" s="63" t="s">
        <v>94</v>
      </c>
      <c r="E3871" s="72">
        <v>10044</v>
      </c>
      <c r="F3871" s="64">
        <v>1</v>
      </c>
      <c r="G3871" s="79">
        <v>0</v>
      </c>
      <c r="H3871" s="133">
        <v>104.42204284667969</v>
      </c>
      <c r="I3871" s="134">
        <v>72.074249267578125</v>
      </c>
      <c r="J3871" s="105">
        <v>95.669021606445313</v>
      </c>
      <c r="K3871" s="96">
        <f>msoa_calculations5[[#This Row],[ Pop20]]/SUMIF(msoa_calculations5[ICB26],msoa_calculations5[[#This Row],[ICB26]],msoa_calculations5[[ Pop20]])</f>
        <v>1.7451891751009946E-2</v>
      </c>
      <c r="L3871" s="98" cm="1">
        <f t="array" ref="L3871">msoa_calculations5[[#This Row],[ Estimated case time (see and convey)]]*msoa_calculations5[[#This Row],[Population share of ICB]:[Population share of ICB]]</f>
        <v>1.8223621881795764</v>
      </c>
      <c r="M3871" s="98" cm="1">
        <f t="array" ref="M3871">msoa_calculations5[[#This Row],[Estimated case time (see and treat)]]*msoa_calculations5[[#This Row],[Population share of ICB]:[Population share of ICB]]</f>
        <v>1.2578319962530813</v>
      </c>
      <c r="N3871" s="94" cm="1">
        <f t="array" ref="N3871">msoa_calculations5[[#This Row],[Weighted estimate]]*msoa_calculations5[[#This Row],[Population share of ICB]:[Population share of ICB]]</f>
        <v>1.6696054090007153</v>
      </c>
    </row>
    <row r="3872" spans="1:14">
      <c r="A3872" s="63" t="s">
        <v>1806</v>
      </c>
      <c r="B3872" s="63" t="s">
        <v>13735</v>
      </c>
      <c r="C3872" s="63" t="s">
        <v>16</v>
      </c>
      <c r="D3872" s="63" t="s">
        <v>94</v>
      </c>
      <c r="E3872" s="72">
        <v>7922</v>
      </c>
      <c r="F3872" s="64">
        <v>1</v>
      </c>
      <c r="G3872" s="79">
        <v>0</v>
      </c>
      <c r="H3872" s="133">
        <v>119.70375061035156</v>
      </c>
      <c r="I3872" s="134">
        <v>75.699249267578125</v>
      </c>
      <c r="J3872" s="105">
        <v>107.79653167724609</v>
      </c>
      <c r="K3872" s="96">
        <f>msoa_calculations5[[#This Row],[ Pop20]]/SUMIF(msoa_calculations5[ICB26],msoa_calculations5[[#This Row],[ICB26]],msoa_calculations5[[ Pop20]])</f>
        <v>1.3764823422092872E-2</v>
      </c>
      <c r="L3872" s="98" cm="1">
        <f t="array" ref="L3872">msoa_calculations5[[#This Row],[ Estimated case time (see and convey)]]*msoa_calculations5[[#This Row],[Population share of ICB]:[Population share of ICB]]</f>
        <v>1.6477009901137312</v>
      </c>
      <c r="M3872" s="98" cm="1">
        <f t="array" ref="M3872">msoa_calculations5[[#This Row],[Estimated case time (see and treat)]]*msoa_calculations5[[#This Row],[Population share of ICB]:[Population share of ICB]]</f>
        <v>1.0419867993532062</v>
      </c>
      <c r="N3872" s="94" cm="1">
        <f t="array" ref="N3872">msoa_calculations5[[#This Row],[Weighted estimate]]*msoa_calculations5[[#This Row],[Population share of ICB]:[Population share of ICB]]</f>
        <v>1.4838002240513333</v>
      </c>
    </row>
    <row r="3873" spans="1:14">
      <c r="A3873" s="63" t="s">
        <v>1804</v>
      </c>
      <c r="B3873" s="63" t="s">
        <v>13735</v>
      </c>
      <c r="C3873" s="63" t="s">
        <v>16</v>
      </c>
      <c r="D3873" s="63" t="s">
        <v>94</v>
      </c>
      <c r="E3873" s="72">
        <v>11150</v>
      </c>
      <c r="F3873" s="64">
        <v>1</v>
      </c>
      <c r="G3873" s="79">
        <v>0</v>
      </c>
      <c r="H3873" s="133">
        <v>125.46336364746094</v>
      </c>
      <c r="I3873" s="134">
        <v>74.862770080566406</v>
      </c>
      <c r="J3873" s="105">
        <v>111.77130126953125</v>
      </c>
      <c r="K3873" s="96">
        <f>msoa_calculations5[[#This Row],[ Pop20]]/SUMIF(msoa_calculations5[ICB26],msoa_calculations5[[#This Row],[ICB26]],msoa_calculations5[[ Pop20]])</f>
        <v>1.9373615394639675E-2</v>
      </c>
      <c r="L3873" s="98" cm="1">
        <f t="array" ref="L3873">msoa_calculations5[[#This Row],[ Estimated case time (see and convey)]]*msoa_calculations5[[#This Row],[Population share of ICB]:[Population share of ICB]]</f>
        <v>2.4306789534237252</v>
      </c>
      <c r="M3873" s="98" cm="1">
        <f t="array" ref="M3873">msoa_calculations5[[#This Row],[Estimated case time (see and treat)]]*msoa_calculations5[[#This Row],[Population share of ICB]:[Population share of ICB]]</f>
        <v>1.4503625149182318</v>
      </c>
      <c r="N3873" s="94" cm="1">
        <f t="array" ref="N3873">msoa_calculations5[[#This Row],[Weighted estimate]]*msoa_calculations5[[#This Row],[Population share of ICB]:[Population share of ICB]]</f>
        <v>2.1654142029542998</v>
      </c>
    </row>
    <row r="3874" spans="1:14">
      <c r="A3874" s="63" t="s">
        <v>1802</v>
      </c>
      <c r="B3874" s="63" t="s">
        <v>13735</v>
      </c>
      <c r="C3874" s="63" t="s">
        <v>16</v>
      </c>
      <c r="D3874" s="63" t="s">
        <v>94</v>
      </c>
      <c r="E3874" s="72">
        <v>8398</v>
      </c>
      <c r="F3874" s="64">
        <v>1</v>
      </c>
      <c r="G3874" s="79">
        <v>0</v>
      </c>
      <c r="H3874" s="133">
        <v>117.80543518066406</v>
      </c>
      <c r="I3874" s="134">
        <v>74.950546264648438</v>
      </c>
      <c r="J3874" s="105">
        <v>106.20928955078125</v>
      </c>
      <c r="K3874" s="96">
        <f>msoa_calculations5[[#This Row],[ Pop20]]/SUMIF(msoa_calculations5[ICB26],msoa_calculations5[[#This Row],[ICB26]],msoa_calculations5[[ Pop20]])</f>
        <v>1.459189435732592E-2</v>
      </c>
      <c r="L3874" s="98" cm="1">
        <f t="array" ref="L3874">msoa_calculations5[[#This Row],[ Estimated case time (see and convey)]]*msoa_calculations5[[#This Row],[Population share of ICB]:[Population share of ICB]]</f>
        <v>1.7190044648750564</v>
      </c>
      <c r="M3874" s="98" cm="1">
        <f t="array" ref="M3874">msoa_calculations5[[#This Row],[Estimated case time (see and treat)]]*msoa_calculations5[[#This Row],[Population share of ICB]:[Population share of ICB]]</f>
        <v>1.0936704531176189</v>
      </c>
      <c r="N3874" s="94" cm="1">
        <f t="array" ref="N3874">msoa_calculations5[[#This Row],[Weighted estimate]]*msoa_calculations5[[#This Row],[Population share of ICB]:[Population share of ICB]]</f>
        <v>1.5497947328916397</v>
      </c>
    </row>
    <row r="3875" spans="1:14">
      <c r="A3875" s="63" t="s">
        <v>1800</v>
      </c>
      <c r="B3875" s="63" t="s">
        <v>13735</v>
      </c>
      <c r="C3875" s="63" t="s">
        <v>16</v>
      </c>
      <c r="D3875" s="63" t="s">
        <v>94</v>
      </c>
      <c r="E3875" s="72">
        <v>7097</v>
      </c>
      <c r="F3875" s="64">
        <v>1</v>
      </c>
      <c r="G3875" s="79">
        <v>0</v>
      </c>
      <c r="H3875" s="133">
        <v>113.08088684082031</v>
      </c>
      <c r="I3875" s="134">
        <v>74.03045654296875</v>
      </c>
      <c r="J3875" s="105">
        <v>102.51419830322266</v>
      </c>
      <c r="K3875" s="96">
        <f>msoa_calculations5[[#This Row],[ Pop20]]/SUMIF(msoa_calculations5[ICB26],msoa_calculations5[[#This Row],[ICB26]],msoa_calculations5[[ Pop20]])</f>
        <v>1.2331349637287693E-2</v>
      </c>
      <c r="L3875" s="98" cm="1">
        <f t="array" ref="L3875">msoa_calculations5[[#This Row],[ Estimated case time (see and convey)]]*msoa_calculations5[[#This Row],[Population share of ICB]:[Population share of ICB]]</f>
        <v>1.3944399529287201</v>
      </c>
      <c r="M3875" s="98" cm="1">
        <f t="array" ref="M3875">msoa_calculations5[[#This Row],[Estimated case time (see and treat)]]*msoa_calculations5[[#This Row],[Population share of ICB]:[Population share of ICB]]</f>
        <v>0.91289544343938001</v>
      </c>
      <c r="N3875" s="94" cm="1">
        <f t="array" ref="N3875">msoa_calculations5[[#This Row],[Weighted estimate]]*msoa_calculations5[[#This Row],[Population share of ICB]:[Population share of ICB]]</f>
        <v>1.2641384220632834</v>
      </c>
    </row>
    <row r="3876" spans="1:14">
      <c r="A3876" s="63" t="s">
        <v>1798</v>
      </c>
      <c r="B3876" s="63" t="s">
        <v>13735</v>
      </c>
      <c r="C3876" s="63" t="s">
        <v>16</v>
      </c>
      <c r="D3876" s="63" t="s">
        <v>94</v>
      </c>
      <c r="E3876" s="72">
        <v>6125</v>
      </c>
      <c r="F3876" s="64">
        <v>1</v>
      </c>
      <c r="G3876" s="79">
        <v>0</v>
      </c>
      <c r="H3876" s="133">
        <v>118.980712890625</v>
      </c>
      <c r="I3876" s="134">
        <v>78.380134582519531</v>
      </c>
      <c r="J3876" s="105">
        <v>107.99456787109375</v>
      </c>
      <c r="K3876" s="96">
        <f>msoa_calculations5[[#This Row],[ Pop20]]/SUMIF(msoa_calculations5[ICB26],msoa_calculations5[[#This Row],[ICB26]],msoa_calculations5[[ Pop20]])</f>
        <v>1.0642456887189957E-2</v>
      </c>
      <c r="L3876" s="98" cm="1">
        <f t="array" ref="L3876">msoa_calculations5[[#This Row],[ Estimated case time (see and convey)]]*msoa_calculations5[[#This Row],[Population share of ICB]:[Population share of ICB]]</f>
        <v>1.266247107345603</v>
      </c>
      <c r="M3876" s="98" cm="1">
        <f t="array" ref="M3876">msoa_calculations5[[#This Row],[Estimated case time (see and treat)]]*msoa_calculations5[[#This Row],[Population share of ICB]:[Population share of ICB]]</f>
        <v>0.83415720310661068</v>
      </c>
      <c r="N3876" s="94" cm="1">
        <f t="array" ref="N3876">msoa_calculations5[[#This Row],[Weighted estimate]]*msoa_calculations5[[#This Row],[Population share of ICB]:[Population share of ICB]]</f>
        <v>1.1493275326188248</v>
      </c>
    </row>
    <row r="3877" spans="1:14">
      <c r="A3877" s="63" t="s">
        <v>1796</v>
      </c>
      <c r="B3877" s="63" t="s">
        <v>13735</v>
      </c>
      <c r="C3877" s="63" t="s">
        <v>16</v>
      </c>
      <c r="D3877" s="63" t="s">
        <v>94</v>
      </c>
      <c r="E3877" s="72">
        <v>9796</v>
      </c>
      <c r="F3877" s="64">
        <v>1</v>
      </c>
      <c r="G3877" s="79">
        <v>0</v>
      </c>
      <c r="H3877" s="133">
        <v>111.32898712158203</v>
      </c>
      <c r="I3877" s="134">
        <v>74.532615661621094</v>
      </c>
      <c r="J3877" s="105">
        <v>101.37222290039063</v>
      </c>
      <c r="K3877" s="96">
        <f>msoa_calculations5[[#This Row],[ Pop20]]/SUMIF(msoa_calculations5[ICB26],msoa_calculations5[[#This Row],[ICB26]],msoa_calculations5[[ Pop20]])</f>
        <v>1.7020980843577602E-2</v>
      </c>
      <c r="L3877" s="98" cm="1">
        <f t="array" ref="L3877">msoa_calculations5[[#This Row],[ Estimated case time (see and convey)]]*msoa_calculations5[[#This Row],[Population share of ICB]:[Population share of ICB]]</f>
        <v>1.8949285571313452</v>
      </c>
      <c r="M3877" s="98" cm="1">
        <f t="array" ref="M3877">msoa_calculations5[[#This Row],[Estimated case time (see and treat)]]*msoa_calculations5[[#This Row],[Population share of ICB]:[Population share of ICB]]</f>
        <v>1.2686182233981846</v>
      </c>
      <c r="N3877" s="94" cm="1">
        <f t="array" ref="N3877">msoa_calculations5[[#This Row],[Weighted estimate]]*msoa_calculations5[[#This Row],[Population share of ICB]:[Population share of ICB]]</f>
        <v>1.7254546640584274</v>
      </c>
    </row>
    <row r="3878" spans="1:14">
      <c r="A3878" s="63" t="s">
        <v>1794</v>
      </c>
      <c r="B3878" s="63" t="s">
        <v>13735</v>
      </c>
      <c r="C3878" s="63" t="s">
        <v>16</v>
      </c>
      <c r="D3878" s="63" t="s">
        <v>94</v>
      </c>
      <c r="E3878" s="72">
        <v>7349</v>
      </c>
      <c r="F3878" s="64">
        <v>1</v>
      </c>
      <c r="G3878" s="79">
        <v>0</v>
      </c>
      <c r="H3878" s="133">
        <v>109.83940887451172</v>
      </c>
      <c r="I3878" s="134">
        <v>74.40216064453125</v>
      </c>
      <c r="J3878" s="105">
        <v>100.25041198730469</v>
      </c>
      <c r="K3878" s="96">
        <f>msoa_calculations5[[#This Row],[ Pop20]]/SUMIF(msoa_calculations5[ICB26],msoa_calculations5[[#This Row],[ICB26]],msoa_calculations5[[ Pop20]])</f>
        <v>1.2769210720646367E-2</v>
      </c>
      <c r="L3878" s="98" cm="1">
        <f t="array" ref="L3878">msoa_calculations5[[#This Row],[ Estimated case time (see and convey)]]*msoa_calculations5[[#This Row],[Population share of ICB]:[Population share of ICB]]</f>
        <v>1.4025625573498748</v>
      </c>
      <c r="M3878" s="98" cm="1">
        <f t="array" ref="M3878">msoa_calculations5[[#This Row],[Estimated case time (see and treat)]]*msoa_calculations5[[#This Row],[Population share of ICB]:[Population share of ICB]]</f>
        <v>0.9500568673414016</v>
      </c>
      <c r="N3878" s="94" cm="1">
        <f t="array" ref="N3878">msoa_calculations5[[#This Row],[Weighted estimate]]*msoa_calculations5[[#This Row],[Population share of ICB]:[Population share of ICB]]</f>
        <v>1.280118635497506</v>
      </c>
    </row>
    <row r="3879" spans="1:14">
      <c r="A3879" s="63" t="s">
        <v>1792</v>
      </c>
      <c r="B3879" s="63" t="s">
        <v>13735</v>
      </c>
      <c r="C3879" s="63" t="s">
        <v>16</v>
      </c>
      <c r="D3879" s="63" t="s">
        <v>94</v>
      </c>
      <c r="E3879" s="72">
        <v>10163</v>
      </c>
      <c r="F3879" s="64">
        <v>1</v>
      </c>
      <c r="G3879" s="79">
        <v>0</v>
      </c>
      <c r="H3879" s="133">
        <v>108.79357147216797</v>
      </c>
      <c r="I3879" s="134">
        <v>73.852668762207031</v>
      </c>
      <c r="J3879" s="105">
        <v>99.338882446289063</v>
      </c>
      <c r="K3879" s="96">
        <f>msoa_calculations5[[#This Row],[ Pop20]]/SUMIF(msoa_calculations5[ICB26],msoa_calculations5[[#This Row],[ICB26]],msoa_calculations5[[ Pop20]])</f>
        <v>1.765865948481821E-2</v>
      </c>
      <c r="L3879" s="98" cm="1">
        <f t="array" ref="L3879">msoa_calculations5[[#This Row],[ Estimated case time (see and convey)]]*msoa_calculations5[[#This Row],[Population share of ICB]:[Population share of ICB]]</f>
        <v>1.9211486327642466</v>
      </c>
      <c r="M3879" s="98" cm="1">
        <f t="array" ref="M3879">msoa_calculations5[[#This Row],[Estimated case time (see and treat)]]*msoa_calculations5[[#This Row],[Population share of ICB]:[Population share of ICB]]</f>
        <v>1.3041391297168847</v>
      </c>
      <c r="N3879" s="94" cm="1">
        <f t="array" ref="N3879">msoa_calculations5[[#This Row],[Weighted estimate]]*msoa_calculations5[[#This Row],[Population share of ICB]:[Population share of ICB]]</f>
        <v>1.7541914987214036</v>
      </c>
    </row>
    <row r="3880" spans="1:14">
      <c r="A3880" s="63" t="s">
        <v>1790</v>
      </c>
      <c r="B3880" s="63" t="s">
        <v>13735</v>
      </c>
      <c r="C3880" s="63" t="s">
        <v>16</v>
      </c>
      <c r="D3880" s="63" t="s">
        <v>94</v>
      </c>
      <c r="E3880" s="72">
        <v>8057</v>
      </c>
      <c r="F3880" s="64">
        <v>1</v>
      </c>
      <c r="G3880" s="79">
        <v>0</v>
      </c>
      <c r="H3880" s="133">
        <v>112.70204162597656</v>
      </c>
      <c r="I3880" s="134">
        <v>78.157356262207031</v>
      </c>
      <c r="J3880" s="105">
        <v>103.35456085205078</v>
      </c>
      <c r="K3880" s="96">
        <f>msoa_calculations5[[#This Row],[ Pop20]]/SUMIF(msoa_calculations5[ICB26],msoa_calculations5[[#This Row],[ICB26]],msoa_calculations5[[ Pop20]])</f>
        <v>1.3999391859606447E-2</v>
      </c>
      <c r="L3880" s="98" cm="1">
        <f t="array" ref="L3880">msoa_calculations5[[#This Row],[ Estimated case time (see and convey)]]*msoa_calculations5[[#This Row],[Population share of ICB]:[Population share of ICB]]</f>
        <v>1.5777600440997233</v>
      </c>
      <c r="M3880" s="98" cm="1">
        <f t="array" ref="M3880">msoa_calculations5[[#This Row],[Estimated case time (see and treat)]]*msoa_calculations5[[#This Row],[Population share of ICB]:[Population share of ICB]]</f>
        <v>1.0941554570255021</v>
      </c>
      <c r="N3880" s="94" cm="1">
        <f t="array" ref="N3880">msoa_calculations5[[#This Row],[Weighted estimate]]*msoa_calculations5[[#This Row],[Population share of ICB]:[Population share of ICB]]</f>
        <v>1.4469009978453988</v>
      </c>
    </row>
    <row r="3881" spans="1:14">
      <c r="A3881" s="63" t="s">
        <v>12384</v>
      </c>
      <c r="B3881" s="63" t="s">
        <v>13710</v>
      </c>
      <c r="C3881" s="63" t="s">
        <v>34</v>
      </c>
      <c r="D3881" s="63" t="s">
        <v>70</v>
      </c>
      <c r="E3881" s="72">
        <v>11108</v>
      </c>
      <c r="F3881" s="64">
        <v>1</v>
      </c>
      <c r="G3881" s="79">
        <v>0</v>
      </c>
      <c r="H3881" s="133">
        <v>105.67879486083984</v>
      </c>
      <c r="I3881" s="134">
        <v>74.1807861328125</v>
      </c>
      <c r="J3881" s="105">
        <v>97.155723571777344</v>
      </c>
      <c r="K3881" s="96">
        <f>msoa_calculations5[[#This Row],[ Pop20]]/SUMIF(msoa_calculations5[ICB26],msoa_calculations5[[#This Row],[ICB26]],msoa_calculations5[[ Pop20]])</f>
        <v>3.7021335594341082E-3</v>
      </c>
      <c r="L3881" s="98" cm="1">
        <f t="array" ref="L3881">msoa_calculations5[[#This Row],[ Estimated case time (see and convey)]]*msoa_calculations5[[#This Row],[Population share of ICB]:[Population share of ICB]]</f>
        <v>0.39123701297486796</v>
      </c>
      <c r="M3881" s="98" cm="1">
        <f t="array" ref="M3881">msoa_calculations5[[#This Row],[Estimated case time (see and treat)]]*msoa_calculations5[[#This Row],[Population share of ICB]:[Population share of ICB]]</f>
        <v>0.27462717780748946</v>
      </c>
      <c r="N3881" s="94" cm="1">
        <f t="array" ref="N3881">msoa_calculations5[[#This Row],[Weighted estimate]]*msoa_calculations5[[#This Row],[Population share of ICB]:[Population share of ICB]]</f>
        <v>0.35968346472618035</v>
      </c>
    </row>
    <row r="3882" spans="1:14">
      <c r="A3882" s="63" t="s">
        <v>12382</v>
      </c>
      <c r="B3882" s="63" t="s">
        <v>13710</v>
      </c>
      <c r="C3882" s="63" t="s">
        <v>34</v>
      </c>
      <c r="D3882" s="63" t="s">
        <v>70</v>
      </c>
      <c r="E3882" s="72">
        <v>6990</v>
      </c>
      <c r="F3882" s="64">
        <v>1</v>
      </c>
      <c r="G3882" s="79">
        <v>0</v>
      </c>
      <c r="H3882" s="133">
        <v>104.05158233642578</v>
      </c>
      <c r="I3882" s="134">
        <v>74.05828857421875</v>
      </c>
      <c r="J3882" s="105">
        <v>95.9356689453125</v>
      </c>
      <c r="K3882" s="96">
        <f>msoa_calculations5[[#This Row],[ Pop20]]/SUMIF(msoa_calculations5[ICB26],msoa_calculations5[[#This Row],[ICB26]],msoa_calculations5[[ Pop20]])</f>
        <v>2.3296645283079238E-3</v>
      </c>
      <c r="L3882" s="98" cm="1">
        <f t="array" ref="L3882">msoa_calculations5[[#This Row],[ Estimated case time (see and convey)]]*msoa_calculations5[[#This Row],[Population share of ICB]:[Population share of ICB]]</f>
        <v>0.24240528048348248</v>
      </c>
      <c r="M3882" s="98" cm="1">
        <f t="array" ref="M3882">msoa_calculations5[[#This Row],[Estimated case time (see and treat)]]*msoa_calculations5[[#This Row],[Population share of ICB]:[Population share of ICB]]</f>
        <v>0.17253096791854944</v>
      </c>
      <c r="N3882" s="94" cm="1">
        <f t="array" ref="N3882">msoa_calculations5[[#This Row],[Weighted estimate]]*msoa_calculations5[[#This Row],[Population share of ICB]:[Population share of ICB]]</f>
        <v>0.22349792494138659</v>
      </c>
    </row>
    <row r="3883" spans="1:14">
      <c r="A3883" s="63" t="s">
        <v>12380</v>
      </c>
      <c r="B3883" s="63" t="s">
        <v>13710</v>
      </c>
      <c r="C3883" s="63" t="s">
        <v>34</v>
      </c>
      <c r="D3883" s="63" t="s">
        <v>70</v>
      </c>
      <c r="E3883" s="72">
        <v>8423</v>
      </c>
      <c r="F3883" s="64">
        <v>1</v>
      </c>
      <c r="G3883" s="79">
        <v>0</v>
      </c>
      <c r="H3883" s="133">
        <v>115.90562438964844</v>
      </c>
      <c r="I3883" s="134">
        <v>76.9937744140625</v>
      </c>
      <c r="J3883" s="105">
        <v>105.37643432617188</v>
      </c>
      <c r="K3883" s="96">
        <f>msoa_calculations5[[#This Row],[ Pop20]]/SUMIF(msoa_calculations5[ICB26],msoa_calculations5[[#This Row],[ICB26]],msoa_calculations5[[ Pop20]])</f>
        <v>2.8072624208780603E-3</v>
      </c>
      <c r="L3883" s="98" cm="1">
        <f t="array" ref="L3883">msoa_calculations5[[#This Row],[ Estimated case time (see and convey)]]*msoa_calculations5[[#This Row],[Population share of ICB]:[Population share of ICB]]</f>
        <v>0.3253775037174676</v>
      </c>
      <c r="M3883" s="98" cm="1">
        <f t="array" ref="M3883">msoa_calculations5[[#This Row],[Estimated case time (see and treat)]]*msoa_calculations5[[#This Row],[Population share of ICB]:[Population share of ICB]]</f>
        <v>0.21614172955416036</v>
      </c>
      <c r="N3883" s="94" cm="1">
        <f t="array" ref="N3883">msoa_calculations5[[#This Row],[Weighted estimate]]*msoa_calculations5[[#This Row],[Population share of ICB]:[Population share of ICB]]</f>
        <v>0.29581930412998719</v>
      </c>
    </row>
    <row r="3884" spans="1:14">
      <c r="A3884" s="63" t="s">
        <v>12378</v>
      </c>
      <c r="B3884" s="63" t="s">
        <v>13710</v>
      </c>
      <c r="C3884" s="63" t="s">
        <v>34</v>
      </c>
      <c r="D3884" s="63" t="s">
        <v>70</v>
      </c>
      <c r="E3884" s="72">
        <v>9111</v>
      </c>
      <c r="F3884" s="64">
        <v>1</v>
      </c>
      <c r="G3884" s="79">
        <v>0</v>
      </c>
      <c r="H3884" s="133">
        <v>109.83777618408203</v>
      </c>
      <c r="I3884" s="134">
        <v>74.8331298828125</v>
      </c>
      <c r="J3884" s="105">
        <v>100.36583709716797</v>
      </c>
      <c r="K3884" s="96">
        <f>msoa_calculations5[[#This Row],[ Pop20]]/SUMIF(msoa_calculations5[ICB26],msoa_calculations5[[#This Row],[ICB26]],msoa_calculations5[[ Pop20]])</f>
        <v>3.0365627349661648E-3</v>
      </c>
      <c r="L3884" s="98" cm="1">
        <f t="array" ref="L3884">msoa_calculations5[[#This Row],[ Estimated case time (see and convey)]]*msoa_calculations5[[#This Row],[Population share of ICB]:[Population share of ICB]]</f>
        <v>0.3335292980521376</v>
      </c>
      <c r="M3884" s="98" cm="1">
        <f t="array" ref="M3884">msoa_calculations5[[#This Row],[Estimated case time (see and treat)]]*msoa_calculations5[[#This Row],[Population share of ICB]:[Population share of ICB]]</f>
        <v>0.22723549354303135</v>
      </c>
      <c r="N3884" s="94" cm="1">
        <f t="array" ref="N3884">msoa_calculations5[[#This Row],[Weighted estimate]]*msoa_calculations5[[#This Row],[Population share of ICB]:[Population share of ICB]]</f>
        <v>0.30476716079294491</v>
      </c>
    </row>
    <row r="3885" spans="1:14">
      <c r="A3885" s="63" t="s">
        <v>12376</v>
      </c>
      <c r="B3885" s="63" t="s">
        <v>13710</v>
      </c>
      <c r="C3885" s="63" t="s">
        <v>34</v>
      </c>
      <c r="D3885" s="63" t="s">
        <v>70</v>
      </c>
      <c r="E3885" s="72">
        <v>6640</v>
      </c>
      <c r="F3885" s="64">
        <v>1</v>
      </c>
      <c r="G3885" s="79">
        <v>0</v>
      </c>
      <c r="H3885" s="133">
        <v>108.31787109375</v>
      </c>
      <c r="I3885" s="134">
        <v>73.168357849121094</v>
      </c>
      <c r="J3885" s="105">
        <v>98.806732177734375</v>
      </c>
      <c r="K3885" s="96">
        <f>msoa_calculations5[[#This Row],[ Pop20]]/SUMIF(msoa_calculations5[ICB26],msoa_calculations5[[#This Row],[ICB26]],msoa_calculations5[[ Pop20]])</f>
        <v>2.2130146592224055E-3</v>
      </c>
      <c r="L3885" s="98" cm="1">
        <f t="array" ref="L3885">msoa_calculations5[[#This Row],[ Estimated case time (see and convey)]]*msoa_calculations5[[#This Row],[Population share of ICB]:[Population share of ICB]]</f>
        <v>0.23970903658623161</v>
      </c>
      <c r="M3885" s="98" cm="1">
        <f t="array" ref="M3885">msoa_calculations5[[#This Row],[Estimated case time (see and treat)]]*msoa_calculations5[[#This Row],[Population share of ICB]:[Population share of ICB]]</f>
        <v>0.16192264851133573</v>
      </c>
      <c r="N3885" s="94" cm="1">
        <f t="array" ref="N3885">msoa_calculations5[[#This Row],[Weighted estimate]]*msoa_calculations5[[#This Row],[Population share of ICB]:[Population share of ICB]]</f>
        <v>0.21866074673918834</v>
      </c>
    </row>
    <row r="3886" spans="1:14">
      <c r="A3886" s="63" t="s">
        <v>12374</v>
      </c>
      <c r="B3886" s="63" t="s">
        <v>13710</v>
      </c>
      <c r="C3886" s="63" t="s">
        <v>34</v>
      </c>
      <c r="D3886" s="63" t="s">
        <v>70</v>
      </c>
      <c r="E3886" s="72">
        <v>8112</v>
      </c>
      <c r="F3886" s="64">
        <v>1</v>
      </c>
      <c r="G3886" s="79">
        <v>0</v>
      </c>
      <c r="H3886" s="133">
        <v>108.46270751953125</v>
      </c>
      <c r="I3886" s="134">
        <v>75.084373474121094</v>
      </c>
      <c r="J3886" s="105">
        <v>99.430831909179688</v>
      </c>
      <c r="K3886" s="96">
        <f>msoa_calculations5[[#This Row],[ Pop20]]/SUMIF(msoa_calculations5[ICB26],msoa_calculations5[[#This Row],[ICB26]],msoa_calculations5[[ Pop20]])</f>
        <v>2.7036106800620708E-3</v>
      </c>
      <c r="L3886" s="98" cm="1">
        <f t="array" ref="L3886">msoa_calculations5[[#This Row],[ Estimated case time (see and convey)]]*msoa_calculations5[[#This Row],[Population share of ICB]:[Population share of ICB]]</f>
        <v>0.29324093443825339</v>
      </c>
      <c r="M3886" s="98" cm="1">
        <f t="array" ref="M3886">msoa_calculations5[[#This Row],[Estimated case time (see and treat)]]*msoa_calculations5[[#This Row],[Population share of ICB]:[Population share of ICB]]</f>
        <v>0.20299891403040304</v>
      </c>
      <c r="N3886" s="94" cm="1">
        <f t="array" ref="N3886">msoa_calculations5[[#This Row],[Weighted estimate]]*msoa_calculations5[[#This Row],[Population share of ICB]:[Population share of ICB]]</f>
        <v>0.26882225907711477</v>
      </c>
    </row>
    <row r="3887" spans="1:14">
      <c r="A3887" s="63" t="s">
        <v>12372</v>
      </c>
      <c r="B3887" s="63" t="s">
        <v>13710</v>
      </c>
      <c r="C3887" s="63" t="s">
        <v>34</v>
      </c>
      <c r="D3887" s="63" t="s">
        <v>70</v>
      </c>
      <c r="E3887" s="72">
        <v>7884</v>
      </c>
      <c r="F3887" s="64">
        <v>1</v>
      </c>
      <c r="G3887" s="79">
        <v>0</v>
      </c>
      <c r="H3887" s="133">
        <v>113.704345703125</v>
      </c>
      <c r="I3887" s="134">
        <v>77.323143005371094</v>
      </c>
      <c r="J3887" s="105">
        <v>103.85992431640625</v>
      </c>
      <c r="K3887" s="96">
        <f>msoa_calculations5[[#This Row],[ Pop20]]/SUMIF(msoa_calculations5[ICB26],msoa_calculations5[[#This Row],[ICB26]],msoa_calculations5[[ Pop20]])</f>
        <v>2.6276216224863621E-3</v>
      </c>
      <c r="L3887" s="98" cm="1">
        <f t="array" ref="L3887">msoa_calculations5[[#This Row],[ Estimated case time (see and convey)]]*msoa_calculations5[[#This Row],[Population share of ICB]:[Population share of ICB]]</f>
        <v>0.29877199734019555</v>
      </c>
      <c r="M3887" s="98" cm="1">
        <f t="array" ref="M3887">msoa_calculations5[[#This Row],[Estimated case time (see and treat)]]*msoa_calculations5[[#This Row],[Population share of ICB]:[Population share of ICB]]</f>
        <v>0.20317596247951819</v>
      </c>
      <c r="N3887" s="94" cm="1">
        <f t="array" ref="N3887">msoa_calculations5[[#This Row],[Weighted estimate]]*msoa_calculations5[[#This Row],[Population share of ICB]:[Population share of ICB]]</f>
        <v>0.27290458284358615</v>
      </c>
    </row>
    <row r="3888" spans="1:14">
      <c r="A3888" s="63" t="s">
        <v>12370</v>
      </c>
      <c r="B3888" s="63" t="s">
        <v>13710</v>
      </c>
      <c r="C3888" s="63" t="s">
        <v>34</v>
      </c>
      <c r="D3888" s="63" t="s">
        <v>70</v>
      </c>
      <c r="E3888" s="72">
        <v>9113</v>
      </c>
      <c r="F3888" s="64">
        <v>1</v>
      </c>
      <c r="G3888" s="79">
        <v>0</v>
      </c>
      <c r="H3888" s="133">
        <v>101.81224822998047</v>
      </c>
      <c r="I3888" s="134">
        <v>71.3299560546875</v>
      </c>
      <c r="J3888" s="105">
        <v>93.564018249511719</v>
      </c>
      <c r="K3888" s="96">
        <f>msoa_calculations5[[#This Row],[ Pop20]]/SUMIF(msoa_calculations5[ICB26],msoa_calculations5[[#This Row],[ICB26]],msoa_calculations5[[ Pop20]])</f>
        <v>3.0372293056466536E-3</v>
      </c>
      <c r="L3888" s="98" cm="1">
        <f t="array" ref="L3888">msoa_calculations5[[#This Row],[ Estimated case time (see and convey)]]*msoa_calculations5[[#This Row],[Population share of ICB]:[Population share of ICB]]</f>
        <v>0.30922714399786833</v>
      </c>
      <c r="M3888" s="98" cm="1">
        <f t="array" ref="M3888">msoa_calculations5[[#This Row],[Estimated case time (see and treat)]]*msoa_calculations5[[#This Row],[Population share of ICB]:[Population share of ICB]]</f>
        <v>0.21664543289978483</v>
      </c>
      <c r="N3888" s="94" cm="1">
        <f t="array" ref="N3888">msoa_calculations5[[#This Row],[Weighted estimate]]*msoa_calculations5[[#This Row],[Population share of ICB]:[Population share of ICB]]</f>
        <v>0.28417537818147531</v>
      </c>
    </row>
    <row r="3889" spans="1:14">
      <c r="A3889" s="63" t="s">
        <v>12368</v>
      </c>
      <c r="B3889" s="63" t="s">
        <v>13710</v>
      </c>
      <c r="C3889" s="63" t="s">
        <v>34</v>
      </c>
      <c r="D3889" s="63" t="s">
        <v>70</v>
      </c>
      <c r="E3889" s="72">
        <v>8767</v>
      </c>
      <c r="F3889" s="64">
        <v>1</v>
      </c>
      <c r="G3889" s="79">
        <v>0</v>
      </c>
      <c r="H3889" s="133">
        <v>97.553535461425781</v>
      </c>
      <c r="I3889" s="134">
        <v>68.55108642578125</v>
      </c>
      <c r="J3889" s="105">
        <v>89.705734252929688</v>
      </c>
      <c r="K3889" s="96">
        <f>msoa_calculations5[[#This Row],[ Pop20]]/SUMIF(msoa_calculations5[ICB26],msoa_calculations5[[#This Row],[ICB26]],msoa_calculations5[[ Pop20]])</f>
        <v>2.9219125779221125E-3</v>
      </c>
      <c r="L3889" s="98" cm="1">
        <f t="array" ref="L3889">msoa_calculations5[[#This Row],[ Estimated case time (see and convey)]]*msoa_calculations5[[#This Row],[Population share of ICB]:[Population share of ICB]]</f>
        <v>0.28504290228551082</v>
      </c>
      <c r="M3889" s="98" cm="1">
        <f t="array" ref="M3889">msoa_calculations5[[#This Row],[Estimated case time (see and treat)]]*msoa_calculations5[[#This Row],[Population share of ICB]:[Population share of ICB]]</f>
        <v>0.20030028165771602</v>
      </c>
      <c r="N3889" s="94" cm="1">
        <f t="array" ref="N3889">msoa_calculations5[[#This Row],[Weighted estimate]]*msoa_calculations5[[#This Row],[Population share of ICB]:[Population share of ICB]]</f>
        <v>0.26211231322537376</v>
      </c>
    </row>
    <row r="3890" spans="1:14">
      <c r="A3890" s="63" t="s">
        <v>12366</v>
      </c>
      <c r="B3890" s="63" t="s">
        <v>13710</v>
      </c>
      <c r="C3890" s="63" t="s">
        <v>34</v>
      </c>
      <c r="D3890" s="63" t="s">
        <v>70</v>
      </c>
      <c r="E3890" s="72">
        <v>7796</v>
      </c>
      <c r="F3890" s="64">
        <v>1</v>
      </c>
      <c r="G3890" s="79">
        <v>0</v>
      </c>
      <c r="H3890" s="133">
        <v>98.306709289550781</v>
      </c>
      <c r="I3890" s="134">
        <v>69.762580871582031</v>
      </c>
      <c r="J3890" s="105">
        <v>90.582931518554688</v>
      </c>
      <c r="K3890" s="96">
        <f>msoa_calculations5[[#This Row],[ Pop20]]/SUMIF(msoa_calculations5[ICB26],msoa_calculations5[[#This Row],[ICB26]],msoa_calculations5[[ Pop20]])</f>
        <v>2.5982925125448602E-3</v>
      </c>
      <c r="L3890" s="98" cm="1">
        <f t="array" ref="L3890">msoa_calculations5[[#This Row],[ Estimated case time (see and convey)]]*msoa_calculations5[[#This Row],[Population share of ICB]:[Population share of ICB]]</f>
        <v>0.25542958667996407</v>
      </c>
      <c r="M3890" s="98" cm="1">
        <f t="array" ref="M3890">msoa_calculations5[[#This Row],[Estimated case time (see and treat)]]*msoa_calculations5[[#This Row],[Population share of ICB]:[Population share of ICB]]</f>
        <v>0.18126359153443689</v>
      </c>
      <c r="N3890" s="94" cm="1">
        <f t="array" ref="N3890">msoa_calculations5[[#This Row],[Weighted estimate]]*msoa_calculations5[[#This Row],[Population share of ICB]:[Population share of ICB]]</f>
        <v>0.23536095272902446</v>
      </c>
    </row>
    <row r="3891" spans="1:14">
      <c r="A3891" s="63" t="s">
        <v>12364</v>
      </c>
      <c r="B3891" s="63" t="s">
        <v>13710</v>
      </c>
      <c r="C3891" s="63" t="s">
        <v>34</v>
      </c>
      <c r="D3891" s="63" t="s">
        <v>70</v>
      </c>
      <c r="E3891" s="72">
        <v>7180</v>
      </c>
      <c r="F3891" s="64">
        <v>1</v>
      </c>
      <c r="G3891" s="79">
        <v>0</v>
      </c>
      <c r="H3891" s="133">
        <v>100.4581298828125</v>
      </c>
      <c r="I3891" s="134">
        <v>71.94647216796875</v>
      </c>
      <c r="J3891" s="105">
        <v>92.743133544921875</v>
      </c>
      <c r="K3891" s="96">
        <f>msoa_calculations5[[#This Row],[ Pop20]]/SUMIF(msoa_calculations5[ICB26],msoa_calculations5[[#This Row],[ICB26]],msoa_calculations5[[ Pop20]])</f>
        <v>2.3929887429543478E-3</v>
      </c>
      <c r="L3891" s="98" cm="1">
        <f t="array" ref="L3891">msoa_calculations5[[#This Row],[ Estimated case time (see and convey)]]*msoa_calculations5[[#This Row],[Population share of ICB]:[Population share of ICB]]</f>
        <v>0.24039517394781609</v>
      </c>
      <c r="M3891" s="98" cm="1">
        <f t="array" ref="M3891">msoa_calculations5[[#This Row],[Estimated case time (see and treat)]]*msoa_calculations5[[#This Row],[Population share of ICB]:[Population share of ICB]]</f>
        <v>0.17216709799322752</v>
      </c>
      <c r="N3891" s="94" cm="1">
        <f t="array" ref="N3891">msoa_calculations5[[#This Row],[Weighted estimate]]*msoa_calculations5[[#This Row],[Population share of ICB]:[Population share of ICB]]</f>
        <v>0.22193327455930981</v>
      </c>
    </row>
    <row r="3892" spans="1:14">
      <c r="A3892" s="63" t="s">
        <v>12362</v>
      </c>
      <c r="B3892" s="63" t="s">
        <v>13710</v>
      </c>
      <c r="C3892" s="63" t="s">
        <v>34</v>
      </c>
      <c r="D3892" s="63" t="s">
        <v>70</v>
      </c>
      <c r="E3892" s="72">
        <v>6707</v>
      </c>
      <c r="F3892" s="64">
        <v>1</v>
      </c>
      <c r="G3892" s="79">
        <v>0</v>
      </c>
      <c r="H3892" s="133">
        <v>127.34975433349609</v>
      </c>
      <c r="I3892" s="134">
        <v>78.344490051269531</v>
      </c>
      <c r="J3892" s="105">
        <v>114.08937835693359</v>
      </c>
      <c r="K3892" s="96">
        <f>msoa_calculations5[[#This Row],[ Pop20]]/SUMIF(msoa_calculations5[ICB26],msoa_calculations5[[#This Row],[ICB26]],msoa_calculations5[[ Pop20]])</f>
        <v>2.2353447770187759E-3</v>
      </c>
      <c r="L3892" s="98" cm="1">
        <f t="array" ref="L3892">msoa_calculations5[[#This Row],[ Estimated case time (see and convey)]]*msoa_calculations5[[#This Row],[Population share of ICB]:[Population share of ICB]]</f>
        <v>0.28467060820400469</v>
      </c>
      <c r="M3892" s="98" cm="1">
        <f t="array" ref="M3892">msoa_calculations5[[#This Row],[Estimated case time (see and treat)]]*msoa_calculations5[[#This Row],[Population share of ICB]:[Population share of ICB]]</f>
        <v>0.17512694664430481</v>
      </c>
      <c r="N3892" s="94" cm="1">
        <f t="array" ref="N3892">msoa_calculations5[[#This Row],[Weighted estimate]]*msoa_calculations5[[#This Row],[Population share of ICB]:[Population share of ICB]]</f>
        <v>0.2550290960234905</v>
      </c>
    </row>
    <row r="3893" spans="1:14">
      <c r="A3893" s="63" t="s">
        <v>12360</v>
      </c>
      <c r="B3893" s="63" t="s">
        <v>13718</v>
      </c>
      <c r="C3893" s="63" t="s">
        <v>38</v>
      </c>
      <c r="D3893" s="63" t="s">
        <v>75</v>
      </c>
      <c r="E3893" s="72">
        <v>6217</v>
      </c>
      <c r="F3893" s="64">
        <v>1</v>
      </c>
      <c r="G3893" s="79">
        <v>0</v>
      </c>
      <c r="H3893" s="133">
        <v>93.6502685546875</v>
      </c>
      <c r="I3893" s="134">
        <v>66.993110656738281</v>
      </c>
      <c r="J3893" s="105">
        <v>86.437088012695313</v>
      </c>
      <c r="K3893" s="96">
        <f>msoa_calculations5[[#This Row],[ Pop20]]/SUMIF(msoa_calculations5[ICB26],msoa_calculations5[[#This Row],[ICB26]],msoa_calculations5[[ Pop20]])</f>
        <v>3.653502031845468E-3</v>
      </c>
      <c r="L3893" s="98" cm="1">
        <f t="array" ref="L3893">msoa_calculations5[[#This Row],[ Estimated case time (see and convey)]]*msoa_calculations5[[#This Row],[Population share of ICB]:[Population share of ICB]]</f>
        <v>0.34215144644742451</v>
      </c>
      <c r="M3893" s="98" cm="1">
        <f t="array" ref="M3893">msoa_calculations5[[#This Row],[Estimated case time (see and treat)]]*msoa_calculations5[[#This Row],[Population share of ICB]:[Population share of ICB]]</f>
        <v>0.24475946590404157</v>
      </c>
      <c r="N3893" s="94" cm="1">
        <f t="array" ref="N3893">msoa_calculations5[[#This Row],[Weighted estimate]]*msoa_calculations5[[#This Row],[Population share of ICB]:[Population share of ICB]]</f>
        <v>0.31579807668118787</v>
      </c>
    </row>
    <row r="3894" spans="1:14">
      <c r="A3894" s="63" t="s">
        <v>12358</v>
      </c>
      <c r="B3894" s="63" t="s">
        <v>13718</v>
      </c>
      <c r="C3894" s="63" t="s">
        <v>38</v>
      </c>
      <c r="D3894" s="63" t="s">
        <v>75</v>
      </c>
      <c r="E3894" s="72">
        <v>5529</v>
      </c>
      <c r="F3894" s="64">
        <v>1</v>
      </c>
      <c r="G3894" s="79">
        <v>0</v>
      </c>
      <c r="H3894" s="133">
        <v>88.45343017578125</v>
      </c>
      <c r="I3894" s="134">
        <v>64.281730651855469</v>
      </c>
      <c r="J3894" s="105">
        <v>81.912788391113281</v>
      </c>
      <c r="K3894" s="96">
        <f>msoa_calculations5[[#This Row],[ Pop20]]/SUMIF(msoa_calculations5[ICB26],msoa_calculations5[[#This Row],[ICB26]],msoa_calculations5[[ Pop20]])</f>
        <v>3.2491897593813083E-3</v>
      </c>
      <c r="L3894" s="98" cm="1">
        <f t="array" ref="L3894">msoa_calculations5[[#This Row],[ Estimated case time (see and convey)]]*msoa_calculations5[[#This Row],[Population share of ICB]:[Population share of ICB]]</f>
        <v>0.28740197950929802</v>
      </c>
      <c r="M3894" s="98" cm="1">
        <f t="array" ref="M3894">msoa_calculations5[[#This Row],[Estimated case time (see and treat)]]*msoa_calculations5[[#This Row],[Population share of ICB]:[Population share of ICB]]</f>
        <v>0.20886354094931633</v>
      </c>
      <c r="N3894" s="94" cm="1">
        <f t="array" ref="N3894">msoa_calculations5[[#This Row],[Weighted estimate]]*msoa_calculations5[[#This Row],[Population share of ICB]:[Population share of ICB]]</f>
        <v>0.26615019320277339</v>
      </c>
    </row>
    <row r="3895" spans="1:14">
      <c r="A3895" s="63" t="s">
        <v>12356</v>
      </c>
      <c r="B3895" s="63" t="s">
        <v>13718</v>
      </c>
      <c r="C3895" s="63" t="s">
        <v>38</v>
      </c>
      <c r="D3895" s="63" t="s">
        <v>75</v>
      </c>
      <c r="E3895" s="72">
        <v>7513</v>
      </c>
      <c r="F3895" s="64">
        <v>1</v>
      </c>
      <c r="G3895" s="79">
        <v>0</v>
      </c>
      <c r="H3895" s="133">
        <v>87.289108276367188</v>
      </c>
      <c r="I3895" s="134">
        <v>65.487884521484375</v>
      </c>
      <c r="J3895" s="105">
        <v>81.389892578125</v>
      </c>
      <c r="K3895" s="96">
        <f>msoa_calculations5[[#This Row],[ Pop20]]/SUMIF(msoa_calculations5[ICB26],msoa_calculations5[[#This Row],[ICB26]],msoa_calculations5[[ Pop20]])</f>
        <v>4.4151135218360952E-3</v>
      </c>
      <c r="L3895" s="98" cm="1">
        <f t="array" ref="L3895">msoa_calculations5[[#This Row],[ Estimated case time (see and convey)]]*msoa_calculations5[[#This Row],[Population share of ICB]:[Population share of ICB]]</f>
        <v>0.38539132226000378</v>
      </c>
      <c r="M3895" s="98" cm="1">
        <f t="array" ref="M3895">msoa_calculations5[[#This Row],[Estimated case time (see and treat)]]*msoa_calculations5[[#This Row],[Population share of ICB]:[Population share of ICB]]</f>
        <v>0.2891364444672464</v>
      </c>
      <c r="N3895" s="94" cm="1">
        <f t="array" ref="N3895">msoa_calculations5[[#This Row],[Weighted estimate]]*msoa_calculations5[[#This Row],[Population share of ICB]:[Population share of ICB]]</f>
        <v>0.35934561526246694</v>
      </c>
    </row>
    <row r="3896" spans="1:14">
      <c r="A3896" s="63" t="s">
        <v>12354</v>
      </c>
      <c r="B3896" s="63" t="s">
        <v>13718</v>
      </c>
      <c r="C3896" s="63" t="s">
        <v>38</v>
      </c>
      <c r="D3896" s="63" t="s">
        <v>75</v>
      </c>
      <c r="E3896" s="72">
        <v>6535</v>
      </c>
      <c r="F3896" s="64">
        <v>1</v>
      </c>
      <c r="G3896" s="79">
        <v>0</v>
      </c>
      <c r="H3896" s="133">
        <v>86.496025085449219</v>
      </c>
      <c r="I3896" s="134">
        <v>61.982700347900391</v>
      </c>
      <c r="J3896" s="105">
        <v>79.862945556640625</v>
      </c>
      <c r="K3896" s="96">
        <f>msoa_calculations5[[#This Row],[ Pop20]]/SUMIF(msoa_calculations5[ICB26],msoa_calculations5[[#This Row],[ICB26]],msoa_calculations5[[ Pop20]])</f>
        <v>3.8403789252227979E-3</v>
      </c>
      <c r="L3896" s="98" cm="1">
        <f t="array" ref="L3896">msoa_calculations5[[#This Row],[ Estimated case time (see and convey)]]*msoa_calculations5[[#This Row],[Population share of ICB]:[Population share of ICB]]</f>
        <v>0.33217751185370165</v>
      </c>
      <c r="M3896" s="98" cm="1">
        <f t="array" ref="M3896">msoa_calculations5[[#This Row],[Estimated case time (see and treat)]]*msoa_calculations5[[#This Row],[Population share of ICB]:[Population share of ICB]]</f>
        <v>0.23803705614447646</v>
      </c>
      <c r="N3896" s="94" cm="1">
        <f t="array" ref="N3896">msoa_calculations5[[#This Row],[Weighted estimate]]*msoa_calculations5[[#This Row],[Population share of ICB]:[Population share of ICB]]</f>
        <v>0.30670397302193836</v>
      </c>
    </row>
    <row r="3897" spans="1:14">
      <c r="A3897" s="63" t="s">
        <v>12352</v>
      </c>
      <c r="B3897" s="63" t="s">
        <v>13718</v>
      </c>
      <c r="C3897" s="63" t="s">
        <v>38</v>
      </c>
      <c r="D3897" s="63" t="s">
        <v>75</v>
      </c>
      <c r="E3897" s="72">
        <v>6541</v>
      </c>
      <c r="F3897" s="64">
        <v>1</v>
      </c>
      <c r="G3897" s="79">
        <v>0</v>
      </c>
      <c r="H3897" s="133">
        <v>84.321578979492188</v>
      </c>
      <c r="I3897" s="134">
        <v>61.190330505371094</v>
      </c>
      <c r="J3897" s="105">
        <v>78.062477111816406</v>
      </c>
      <c r="K3897" s="96">
        <f>msoa_calculations5[[#This Row],[ Pop20]]/SUMIF(msoa_calculations5[ICB26],msoa_calculations5[[#This Row],[ICB26]],msoa_calculations5[[ Pop20]])</f>
        <v>3.8439049043431247E-3</v>
      </c>
      <c r="L3897" s="98" cm="1">
        <f t="array" ref="L3897">msoa_calculations5[[#This Row],[ Estimated case time (see and convey)]]*msoa_calculations5[[#This Row],[Population share of ICB]:[Population share of ICB]]</f>
        <v>0.32412413098122617</v>
      </c>
      <c r="M3897" s="98" cm="1">
        <f t="array" ref="M3897">msoa_calculations5[[#This Row],[Estimated case time (see and treat)]]*msoa_calculations5[[#This Row],[Population share of ICB]:[Population share of ICB]]</f>
        <v>0.23520981152797266</v>
      </c>
      <c r="N3897" s="94" cm="1">
        <f t="array" ref="N3897">msoa_calculations5[[#This Row],[Weighted estimate]]*msoa_calculations5[[#This Row],[Population share of ICB]:[Population share of ICB]]</f>
        <v>0.30006473861528399</v>
      </c>
    </row>
    <row r="3898" spans="1:14">
      <c r="A3898" s="63" t="s">
        <v>12350</v>
      </c>
      <c r="B3898" s="63" t="s">
        <v>13718</v>
      </c>
      <c r="C3898" s="63" t="s">
        <v>38</v>
      </c>
      <c r="D3898" s="63" t="s">
        <v>75</v>
      </c>
      <c r="E3898" s="72">
        <v>7681</v>
      </c>
      <c r="F3898" s="64">
        <v>1</v>
      </c>
      <c r="G3898" s="79">
        <v>0</v>
      </c>
      <c r="H3898" s="133">
        <v>89.27362060546875</v>
      </c>
      <c r="I3898" s="134">
        <v>64.669815063476563</v>
      </c>
      <c r="J3898" s="105">
        <v>82.616058349609375</v>
      </c>
      <c r="K3898" s="96">
        <f>msoa_calculations5[[#This Row],[ Pop20]]/SUMIF(msoa_calculations5[ICB26],msoa_calculations5[[#This Row],[ICB26]],msoa_calculations5[[ Pop20]])</f>
        <v>4.5138409372052499E-3</v>
      </c>
      <c r="L3898" s="98" cm="1">
        <f t="array" ref="L3898">msoa_calculations5[[#This Row],[ Estimated case time (see and convey)]]*msoa_calculations5[[#This Row],[Population share of ICB]:[Population share of ICB]]</f>
        <v>0.40296692330149497</v>
      </c>
      <c r="M3898" s="98" cm="1">
        <f t="array" ref="M3898">msoa_calculations5[[#This Row],[Estimated case time (see and treat)]]*msoa_calculations5[[#This Row],[Population share of ICB]:[Population share of ICB]]</f>
        <v>0.29190925863501321</v>
      </c>
      <c r="N3898" s="94" cm="1">
        <f t="array" ref="N3898">msoa_calculations5[[#This Row],[Weighted estimate]]*msoa_calculations5[[#This Row],[Population share of ICB]:[Population share of ICB]]</f>
        <v>0.37291574624900442</v>
      </c>
    </row>
    <row r="3899" spans="1:14">
      <c r="A3899" s="63" t="s">
        <v>12348</v>
      </c>
      <c r="B3899" s="63" t="s">
        <v>13718</v>
      </c>
      <c r="C3899" s="63" t="s">
        <v>38</v>
      </c>
      <c r="D3899" s="63" t="s">
        <v>75</v>
      </c>
      <c r="E3899" s="72">
        <v>7383</v>
      </c>
      <c r="F3899" s="64">
        <v>1</v>
      </c>
      <c r="G3899" s="79">
        <v>0</v>
      </c>
      <c r="H3899" s="133">
        <v>84.567863464355469</v>
      </c>
      <c r="I3899" s="134">
        <v>60.925380706787109</v>
      </c>
      <c r="J3899" s="105">
        <v>78.170425415039063</v>
      </c>
      <c r="K3899" s="96">
        <f>msoa_calculations5[[#This Row],[ Pop20]]/SUMIF(msoa_calculations5[ICB26],msoa_calculations5[[#This Row],[ICB26]],msoa_calculations5[[ Pop20]])</f>
        <v>4.3387173075623434E-3</v>
      </c>
      <c r="L3899" s="98" cm="1">
        <f t="array" ref="L3899">msoa_calculations5[[#This Row],[ Estimated case time (see and convey)]]*msoa_calculations5[[#This Row],[Population share of ICB]:[Population share of ICB]]</f>
        <v>0.36691605287636825</v>
      </c>
      <c r="M3899" s="98" cm="1">
        <f t="array" ref="M3899">msoa_calculations5[[#This Row],[Estimated case time (see and treat)]]*msoa_calculations5[[#This Row],[Population share of ICB]:[Population share of ICB]]</f>
        <v>0.2643380037423621</v>
      </c>
      <c r="N3899" s="94" cm="1">
        <f t="array" ref="N3899">msoa_calculations5[[#This Row],[Weighted estimate]]*msoa_calculations5[[#This Row],[Population share of ICB]:[Population share of ICB]]</f>
        <v>0.33915937768774124</v>
      </c>
    </row>
    <row r="3900" spans="1:14">
      <c r="A3900" s="63" t="s">
        <v>12346</v>
      </c>
      <c r="B3900" s="63" t="s">
        <v>13718</v>
      </c>
      <c r="C3900" s="63" t="s">
        <v>38</v>
      </c>
      <c r="D3900" s="63" t="s">
        <v>75</v>
      </c>
      <c r="E3900" s="72">
        <v>6550</v>
      </c>
      <c r="F3900" s="64">
        <v>1</v>
      </c>
      <c r="G3900" s="79">
        <v>0</v>
      </c>
      <c r="H3900" s="133">
        <v>84.390495300292969</v>
      </c>
      <c r="I3900" s="134">
        <v>60.647083282470703</v>
      </c>
      <c r="J3900" s="105">
        <v>77.965744018554688</v>
      </c>
      <c r="K3900" s="96">
        <f>msoa_calculations5[[#This Row],[ Pop20]]/SUMIF(msoa_calculations5[ICB26],msoa_calculations5[[#This Row],[ICB26]],msoa_calculations5[[ Pop20]])</f>
        <v>3.8491938730236151E-3</v>
      </c>
      <c r="L3900" s="98" cm="1">
        <f t="array" ref="L3900">msoa_calculations5[[#This Row],[ Estimated case time (see and convey)]]*msoa_calculations5[[#This Row],[Population share of ICB]:[Population share of ICB]]</f>
        <v>0.32483537745131585</v>
      </c>
      <c r="M3900" s="98" cm="1">
        <f t="array" ref="M3900">msoa_calculations5[[#This Row],[Estimated case time (see and treat)]]*msoa_calculations5[[#This Row],[Population share of ICB]:[Population share of ICB]]</f>
        <v>0.23344238138763915</v>
      </c>
      <c r="N3900" s="94" cm="1">
        <f t="array" ref="N3900">msoa_calculations5[[#This Row],[Weighted estimate]]*msoa_calculations5[[#This Row],[Population share of ICB]:[Population share of ICB]]</f>
        <v>0.30010526418194827</v>
      </c>
    </row>
    <row r="3901" spans="1:14">
      <c r="A3901" s="63" t="s">
        <v>12344</v>
      </c>
      <c r="B3901" s="63" t="s">
        <v>13718</v>
      </c>
      <c r="C3901" s="63" t="s">
        <v>38</v>
      </c>
      <c r="D3901" s="63" t="s">
        <v>75</v>
      </c>
      <c r="E3901" s="72">
        <v>6661</v>
      </c>
      <c r="F3901" s="64">
        <v>1</v>
      </c>
      <c r="G3901" s="79">
        <v>0</v>
      </c>
      <c r="H3901" s="133">
        <v>91.228973388671875</v>
      </c>
      <c r="I3901" s="134">
        <v>66.357719421386719</v>
      </c>
      <c r="J3901" s="105">
        <v>84.499038696289063</v>
      </c>
      <c r="K3901" s="96">
        <f>msoa_calculations5[[#This Row],[ Pop20]]/SUMIF(msoa_calculations5[ICB26],msoa_calculations5[[#This Row],[ICB26]],msoa_calculations5[[ Pop20]])</f>
        <v>3.9144244867496646E-3</v>
      </c>
      <c r="L3901" s="98" cm="1">
        <f t="array" ref="L3901">msoa_calculations5[[#This Row],[ Estimated case time (see and convey)]]*msoa_calculations5[[#This Row],[Population share of ICB]:[Population share of ICB]]</f>
        <v>0.35710892733365074</v>
      </c>
      <c r="M3901" s="98" cm="1">
        <f t="array" ref="M3901">msoa_calculations5[[#This Row],[Estimated case time (see and treat)]]*msoa_calculations5[[#This Row],[Population share of ICB]:[Population share of ICB]]</f>
        <v>0.25975228178793996</v>
      </c>
      <c r="N3901" s="94" cm="1">
        <f t="array" ref="N3901">msoa_calculations5[[#This Row],[Weighted estimate]]*msoa_calculations5[[#This Row],[Population share of ICB]:[Population share of ICB]]</f>
        <v>0.33076510617956134</v>
      </c>
    </row>
    <row r="3902" spans="1:14">
      <c r="A3902" s="63" t="s">
        <v>12342</v>
      </c>
      <c r="B3902" s="63" t="s">
        <v>13718</v>
      </c>
      <c r="C3902" s="63" t="s">
        <v>38</v>
      </c>
      <c r="D3902" s="63" t="s">
        <v>75</v>
      </c>
      <c r="E3902" s="72">
        <v>6116</v>
      </c>
      <c r="F3902" s="64">
        <v>1</v>
      </c>
      <c r="G3902" s="79">
        <v>0</v>
      </c>
      <c r="H3902" s="133">
        <v>90.660972595214844</v>
      </c>
      <c r="I3902" s="134">
        <v>65.387214660644531</v>
      </c>
      <c r="J3902" s="105">
        <v>83.822120666503906</v>
      </c>
      <c r="K3902" s="96">
        <f>msoa_calculations5[[#This Row],[ Pop20]]/SUMIF(msoa_calculations5[ICB26],msoa_calculations5[[#This Row],[ICB26]],msoa_calculations5[[ Pop20]])</f>
        <v>3.5941480499866309E-3</v>
      </c>
      <c r="L3902" s="98" cm="1">
        <f t="array" ref="L3902">msoa_calculations5[[#This Row],[ Estimated case time (see and convey)]]*msoa_calculations5[[#This Row],[Population share of ICB]:[Population share of ICB]]</f>
        <v>0.32584895786298279</v>
      </c>
      <c r="M3902" s="98" cm="1">
        <f t="array" ref="M3902">msoa_calculations5[[#This Row],[Estimated case time (see and treat)]]*msoa_calculations5[[#This Row],[Population share of ICB]:[Population share of ICB]]</f>
        <v>0.23501133006661279</v>
      </c>
      <c r="N3902" s="94" cm="1">
        <f t="array" ref="N3902">msoa_calculations5[[#This Row],[Weighted estimate]]*msoa_calculations5[[#This Row],[Population share of ICB]:[Population share of ICB]]</f>
        <v>0.30126911153925906</v>
      </c>
    </row>
    <row r="3903" spans="1:14">
      <c r="A3903" s="63" t="s">
        <v>12340</v>
      </c>
      <c r="B3903" s="63" t="s">
        <v>13710</v>
      </c>
      <c r="C3903" s="63" t="s">
        <v>34</v>
      </c>
      <c r="D3903" s="63" t="s">
        <v>70</v>
      </c>
      <c r="E3903" s="72">
        <v>5899</v>
      </c>
      <c r="F3903" s="64">
        <v>1</v>
      </c>
      <c r="G3903" s="79">
        <v>0</v>
      </c>
      <c r="H3903" s="133">
        <v>111.08058166503906</v>
      </c>
      <c r="I3903" s="134">
        <v>76.670265197753906</v>
      </c>
      <c r="J3903" s="105">
        <v>101.76946258544922</v>
      </c>
      <c r="K3903" s="96">
        <f>msoa_calculations5[[#This Row],[ Pop20]]/SUMIF(msoa_calculations5[ICB26],msoa_calculations5[[#This Row],[ICB26]],msoa_calculations5[[ Pop20]])</f>
        <v>1.9660502221013508E-3</v>
      </c>
      <c r="L3903" s="98" cm="1">
        <f t="array" ref="L3903">msoa_calculations5[[#This Row],[ Estimated case time (see and convey)]]*msoa_calculations5[[#This Row],[Population share of ICB]:[Population share of ICB]]</f>
        <v>0.21839000225369729</v>
      </c>
      <c r="M3903" s="98" cm="1">
        <f t="array" ref="M3903">msoa_calculations5[[#This Row],[Estimated case time (see and treat)]]*msoa_calculations5[[#This Row],[Population share of ICB]:[Population share of ICB]]</f>
        <v>0.15073759192061353</v>
      </c>
      <c r="N3903" s="94" cm="1">
        <f t="array" ref="N3903">msoa_calculations5[[#This Row],[Weighted estimate]]*msoa_calculations5[[#This Row],[Population share of ICB]:[Population share of ICB]]</f>
        <v>0.20008387451925755</v>
      </c>
    </row>
    <row r="3904" spans="1:14">
      <c r="A3904" s="63" t="s">
        <v>12338</v>
      </c>
      <c r="B3904" s="63" t="s">
        <v>13710</v>
      </c>
      <c r="C3904" s="63" t="s">
        <v>34</v>
      </c>
      <c r="D3904" s="63" t="s">
        <v>70</v>
      </c>
      <c r="E3904" s="72">
        <v>6610</v>
      </c>
      <c r="F3904" s="64">
        <v>1</v>
      </c>
      <c r="G3904" s="79">
        <v>0</v>
      </c>
      <c r="H3904" s="133">
        <v>107.92543792724609</v>
      </c>
      <c r="I3904" s="134">
        <v>75.128517150878906</v>
      </c>
      <c r="J3904" s="105">
        <v>99.050888061523438</v>
      </c>
      <c r="K3904" s="96">
        <f>msoa_calculations5[[#This Row],[ Pop20]]/SUMIF(msoa_calculations5[ICB26],msoa_calculations5[[#This Row],[ICB26]],msoa_calculations5[[ Pop20]])</f>
        <v>2.2030160990150751E-3</v>
      </c>
      <c r="L3904" s="98" cm="1">
        <f t="array" ref="L3904">msoa_calculations5[[#This Row],[ Estimated case time (see and convey)]]*msoa_calculations5[[#This Row],[Population share of ICB]:[Population share of ICB]]</f>
        <v>0.23776147724697533</v>
      </c>
      <c r="M3904" s="98" cm="1">
        <f t="array" ref="M3904">msoa_calculations5[[#This Row],[Estimated case time (see and treat)]]*msoa_calculations5[[#This Row],[Population share of ICB]:[Population share of ICB]]</f>
        <v>0.16550933277851643</v>
      </c>
      <c r="N3904" s="94" cm="1">
        <f t="array" ref="N3904">msoa_calculations5[[#This Row],[Weighted estimate]]*msoa_calculations5[[#This Row],[Population share of ICB]:[Population share of ICB]]</f>
        <v>0.21821070102127624</v>
      </c>
    </row>
    <row r="3905" spans="1:14">
      <c r="A3905" s="63" t="s">
        <v>12336</v>
      </c>
      <c r="B3905" s="63" t="s">
        <v>13710</v>
      </c>
      <c r="C3905" s="63" t="s">
        <v>34</v>
      </c>
      <c r="D3905" s="63" t="s">
        <v>70</v>
      </c>
      <c r="E3905" s="72">
        <v>7031</v>
      </c>
      <c r="F3905" s="64">
        <v>1</v>
      </c>
      <c r="G3905" s="79">
        <v>0</v>
      </c>
      <c r="H3905" s="133">
        <v>88.358383178710938</v>
      </c>
      <c r="I3905" s="134">
        <v>64.314811706542969</v>
      </c>
      <c r="J3905" s="105">
        <v>81.852409362792969</v>
      </c>
      <c r="K3905" s="96">
        <f>msoa_calculations5[[#This Row],[ Pop20]]/SUMIF(msoa_calculations5[ICB26],msoa_calculations5[[#This Row],[ICB26]],msoa_calculations5[[ Pop20]])</f>
        <v>2.3433292272579415E-3</v>
      </c>
      <c r="L3905" s="98" cm="1">
        <f t="array" ref="L3905">msoa_calculations5[[#This Row],[ Estimated case time (see and convey)]]*msoa_calculations5[[#This Row],[Population share of ICB]:[Population share of ICB]]</f>
        <v>0.20705278177592981</v>
      </c>
      <c r="M3905" s="98" cm="1">
        <f t="array" ref="M3905">msoa_calculations5[[#This Row],[Estimated case time (see and treat)]]*msoa_calculations5[[#This Row],[Population share of ICB]:[Population share of ICB]]</f>
        <v>0.15071077801753335</v>
      </c>
      <c r="N3905" s="94" cm="1">
        <f t="array" ref="N3905">msoa_calculations5[[#This Row],[Weighted estimate]]*msoa_calculations5[[#This Row],[Population share of ICB]:[Population share of ICB]]</f>
        <v>0.19180714318131434</v>
      </c>
    </row>
    <row r="3906" spans="1:14">
      <c r="A3906" s="63" t="s">
        <v>12334</v>
      </c>
      <c r="B3906" s="63" t="s">
        <v>13710</v>
      </c>
      <c r="C3906" s="63" t="s">
        <v>34</v>
      </c>
      <c r="D3906" s="63" t="s">
        <v>70</v>
      </c>
      <c r="E3906" s="72">
        <v>10428</v>
      </c>
      <c r="F3906" s="64">
        <v>1</v>
      </c>
      <c r="G3906" s="79">
        <v>0</v>
      </c>
      <c r="H3906" s="133">
        <v>90.606956481933594</v>
      </c>
      <c r="I3906" s="134">
        <v>65.680755615234375</v>
      </c>
      <c r="J3906" s="105">
        <v>83.862152099609375</v>
      </c>
      <c r="K3906" s="96">
        <f>msoa_calculations5[[#This Row],[ Pop20]]/SUMIF(msoa_calculations5[ICB26],msoa_calculations5[[#This Row],[ICB26]],msoa_calculations5[[ Pop20]])</f>
        <v>3.4754995280679582E-3</v>
      </c>
      <c r="L3906" s="98" cm="1">
        <f t="array" ref="L3906">msoa_calculations5[[#This Row],[ Estimated case time (see and convey)]]*msoa_calculations5[[#This Row],[Population share of ICB]:[Population share of ICB]]</f>
        <v>0.31490443449263422</v>
      </c>
      <c r="M3906" s="98" cm="1">
        <f t="array" ref="M3906">msoa_calculations5[[#This Row],[Estimated case time (see and treat)]]*msoa_calculations5[[#This Row],[Population share of ICB]:[Population share of ICB]]</f>
        <v>0.22827343514389398</v>
      </c>
      <c r="N3906" s="94" cm="1">
        <f t="array" ref="N3906">msoa_calculations5[[#This Row],[Weighted estimate]]*msoa_calculations5[[#This Row],[Population share of ICB]:[Population share of ICB]]</f>
        <v>0.29146287004495569</v>
      </c>
    </row>
    <row r="3907" spans="1:14">
      <c r="A3907" s="63" t="s">
        <v>12332</v>
      </c>
      <c r="B3907" s="63" t="s">
        <v>13710</v>
      </c>
      <c r="C3907" s="63" t="s">
        <v>34</v>
      </c>
      <c r="D3907" s="63" t="s">
        <v>70</v>
      </c>
      <c r="E3907" s="72">
        <v>7455</v>
      </c>
      <c r="F3907" s="64">
        <v>1</v>
      </c>
      <c r="G3907" s="79">
        <v>0</v>
      </c>
      <c r="H3907" s="133">
        <v>90.775535583496094</v>
      </c>
      <c r="I3907" s="134">
        <v>65.811607360839844</v>
      </c>
      <c r="J3907" s="105">
        <v>84.020523071289063</v>
      </c>
      <c r="K3907" s="96">
        <f>msoa_calculations5[[#This Row],[ Pop20]]/SUMIF(msoa_calculations5[ICB26],msoa_calculations5[[#This Row],[ICB26]],msoa_calculations5[[ Pop20]])</f>
        <v>2.4846422115215407E-3</v>
      </c>
      <c r="L3907" s="98" cm="1">
        <f t="array" ref="L3907">msoa_calculations5[[#This Row],[ Estimated case time (see and convey)]]*msoa_calculations5[[#This Row],[Population share of ICB]:[Population share of ICB]]</f>
        <v>0.22554472748423005</v>
      </c>
      <c r="M3907" s="98" cm="1">
        <f t="array" ref="M3907">msoa_calculations5[[#This Row],[Estimated case time (see and treat)]]*msoa_calculations5[[#This Row],[Population share of ICB]:[Population share of ICB]]</f>
        <v>0.16351829765682441</v>
      </c>
      <c r="N3907" s="94" cm="1">
        <f t="array" ref="N3907">msoa_calculations5[[#This Row],[Weighted estimate]]*msoa_calculations5[[#This Row],[Population share of ICB]:[Population share of ICB]]</f>
        <v>0.20876093825704428</v>
      </c>
    </row>
    <row r="3908" spans="1:14">
      <c r="A3908" s="63" t="s">
        <v>12330</v>
      </c>
      <c r="B3908" s="63" t="s">
        <v>13710</v>
      </c>
      <c r="C3908" s="63" t="s">
        <v>34</v>
      </c>
      <c r="D3908" s="63" t="s">
        <v>70</v>
      </c>
      <c r="E3908" s="72">
        <v>8092</v>
      </c>
      <c r="F3908" s="64">
        <v>1</v>
      </c>
      <c r="G3908" s="79">
        <v>0</v>
      </c>
      <c r="H3908" s="133">
        <v>85.773750305175781</v>
      </c>
      <c r="I3908" s="134">
        <v>61.756149291992188</v>
      </c>
      <c r="J3908" s="105">
        <v>79.274803161621094</v>
      </c>
      <c r="K3908" s="96">
        <f>msoa_calculations5[[#This Row],[ Pop20]]/SUMIF(msoa_calculations5[ICB26],msoa_calculations5[[#This Row],[ICB26]],msoa_calculations5[[ Pop20]])</f>
        <v>2.6969449732571842E-3</v>
      </c>
      <c r="L3908" s="98" cm="1">
        <f t="array" ref="L3908">msoa_calculations5[[#This Row],[ Estimated case time (see and convey)]]*msoa_calculations5[[#This Row],[Population share of ICB]:[Population share of ICB]]</f>
        <v>0.23132708472296068</v>
      </c>
      <c r="M3908" s="98" cm="1">
        <f t="array" ref="M3908">msoa_calculations5[[#This Row],[Estimated case time (see and treat)]]*msoa_calculations5[[#This Row],[Population share of ICB]:[Population share of ICB]]</f>
        <v>0.16655293640075855</v>
      </c>
      <c r="N3908" s="94" cm="1">
        <f t="array" ref="N3908">msoa_calculations5[[#This Row],[Weighted estimate]]*msoa_calculations5[[#This Row],[Population share of ICB]:[Population share of ICB]]</f>
        <v>0.21379978189268675</v>
      </c>
    </row>
    <row r="3909" spans="1:14">
      <c r="A3909" s="63" t="s">
        <v>12328</v>
      </c>
      <c r="B3909" s="63" t="s">
        <v>13710</v>
      </c>
      <c r="C3909" s="63" t="s">
        <v>34</v>
      </c>
      <c r="D3909" s="63" t="s">
        <v>70</v>
      </c>
      <c r="E3909" s="72">
        <v>8875</v>
      </c>
      <c r="F3909" s="64">
        <v>1</v>
      </c>
      <c r="G3909" s="79">
        <v>0</v>
      </c>
      <c r="H3909" s="133">
        <v>100.00819396972656</v>
      </c>
      <c r="I3909" s="134">
        <v>71.783584594726563</v>
      </c>
      <c r="J3909" s="105">
        <v>92.370872497558594</v>
      </c>
      <c r="K3909" s="96">
        <f>msoa_calculations5[[#This Row],[ Pop20]]/SUMIF(msoa_calculations5[ICB26],msoa_calculations5[[#This Row],[ICB26]],msoa_calculations5[[ Pop20]])</f>
        <v>2.9579073946685011E-3</v>
      </c>
      <c r="L3909" s="98" cm="1">
        <f t="array" ref="L3909">msoa_calculations5[[#This Row],[ Estimated case time (see and convey)]]*msoa_calculations5[[#This Row],[Population share of ICB]:[Population share of ICB]]</f>
        <v>0.29581497647049598</v>
      </c>
      <c r="M3909" s="98" cm="1">
        <f t="array" ref="M3909">msoa_calculations5[[#This Row],[Estimated case time (see and treat)]]*msoa_calculations5[[#This Row],[Population share of ICB]:[Population share of ICB]]</f>
        <v>0.2123291956885536</v>
      </c>
      <c r="N3909" s="94" cm="1">
        <f t="array" ref="N3909">msoa_calculations5[[#This Row],[Weighted estimate]]*msoa_calculations5[[#This Row],[Population share of ICB]:[Population share of ICB]]</f>
        <v>0.27322448681250983</v>
      </c>
    </row>
    <row r="3910" spans="1:14">
      <c r="A3910" s="63" t="s">
        <v>12326</v>
      </c>
      <c r="B3910" s="63" t="s">
        <v>13710</v>
      </c>
      <c r="C3910" s="63" t="s">
        <v>34</v>
      </c>
      <c r="D3910" s="63" t="s">
        <v>70</v>
      </c>
      <c r="E3910" s="72">
        <v>7196</v>
      </c>
      <c r="F3910" s="64">
        <v>1</v>
      </c>
      <c r="G3910" s="79">
        <v>0</v>
      </c>
      <c r="H3910" s="133">
        <v>83.85693359375</v>
      </c>
      <c r="I3910" s="134">
        <v>60.947227478027344</v>
      </c>
      <c r="J3910" s="105">
        <v>77.65777587890625</v>
      </c>
      <c r="K3910" s="96">
        <f>msoa_calculations5[[#This Row],[ Pop20]]/SUMIF(msoa_calculations5[ICB26],msoa_calculations5[[#This Row],[ICB26]],msoa_calculations5[[ Pop20]])</f>
        <v>2.3983213083982572E-3</v>
      </c>
      <c r="L3910" s="98" cm="1">
        <f t="array" ref="L3910">msoa_calculations5[[#This Row],[ Estimated case time (see and convey)]]*msoa_calculations5[[#This Row],[Population share of ICB]:[Population share of ICB]]</f>
        <v>0.20111587069482825</v>
      </c>
      <c r="M3910" s="98" cm="1">
        <f t="array" ref="M3910">msoa_calculations5[[#This Row],[Estimated case time (see and treat)]]*msoa_calculations5[[#This Row],[Population share of ICB]:[Population share of ICB]]</f>
        <v>0.14617103434834874</v>
      </c>
      <c r="N3910" s="94" cm="1">
        <f t="array" ref="N3910">msoa_calculations5[[#This Row],[Weighted estimate]]*msoa_calculations5[[#This Row],[Population share of ICB]:[Population share of ICB]]</f>
        <v>0.18624829865319706</v>
      </c>
    </row>
    <row r="3911" spans="1:14">
      <c r="A3911" s="63" t="s">
        <v>12324</v>
      </c>
      <c r="B3911" s="63" t="s">
        <v>13710</v>
      </c>
      <c r="C3911" s="63" t="s">
        <v>34</v>
      </c>
      <c r="D3911" s="63" t="s">
        <v>70</v>
      </c>
      <c r="E3911" s="72">
        <v>9948</v>
      </c>
      <c r="F3911" s="64">
        <v>1</v>
      </c>
      <c r="G3911" s="79">
        <v>0</v>
      </c>
      <c r="H3911" s="133">
        <v>84.231903076171875</v>
      </c>
      <c r="I3911" s="134">
        <v>61.265625</v>
      </c>
      <c r="J3911" s="105">
        <v>78.017440795898438</v>
      </c>
      <c r="K3911" s="96">
        <f>msoa_calculations5[[#This Row],[ Pop20]]/SUMIF(msoa_calculations5[ICB26],msoa_calculations5[[#This Row],[ICB26]],msoa_calculations5[[ Pop20]])</f>
        <v>3.3155225647506759E-3</v>
      </c>
      <c r="L3911" s="98" cm="1">
        <f t="array" ref="L3911">msoa_calculations5[[#This Row],[ Estimated case time (see and convey)]]*msoa_calculations5[[#This Row],[Population share of ICB]:[Population share of ICB]]</f>
        <v>0.27927277532093975</v>
      </c>
      <c r="M3911" s="98" cm="1">
        <f t="array" ref="M3911">msoa_calculations5[[#This Row],[Estimated case time (see and treat)]]*msoa_calculations5[[#This Row],[Population share of ICB]:[Population share of ICB]]</f>
        <v>0.20312756213105312</v>
      </c>
      <c r="N3911" s="94" cm="1">
        <f t="array" ref="N3911">msoa_calculations5[[#This Row],[Weighted estimate]]*msoa_calculations5[[#This Row],[Population share of ICB]:[Population share of ICB]]</f>
        <v>0.25866858540290122</v>
      </c>
    </row>
    <row r="3912" spans="1:14">
      <c r="A3912" s="63" t="s">
        <v>12322</v>
      </c>
      <c r="B3912" s="63" t="s">
        <v>13710</v>
      </c>
      <c r="C3912" s="63" t="s">
        <v>34</v>
      </c>
      <c r="D3912" s="63" t="s">
        <v>70</v>
      </c>
      <c r="E3912" s="72">
        <v>9398</v>
      </c>
      <c r="F3912" s="64">
        <v>1</v>
      </c>
      <c r="G3912" s="79">
        <v>0</v>
      </c>
      <c r="H3912" s="133">
        <v>85.22198486328125</v>
      </c>
      <c r="I3912" s="134">
        <v>60.773792266845703</v>
      </c>
      <c r="J3912" s="105">
        <v>78.606529235839844</v>
      </c>
      <c r="K3912" s="96">
        <f>msoa_calculations5[[#This Row],[ Pop20]]/SUMIF(msoa_calculations5[ICB26],msoa_calculations5[[#This Row],[ICB26]],msoa_calculations5[[ Pop20]])</f>
        <v>3.1322156276162899E-3</v>
      </c>
      <c r="L3912" s="98" cm="1">
        <f t="array" ref="L3912">msoa_calculations5[[#This Row],[ Estimated case time (see and convey)]]*msoa_calculations5[[#This Row],[Population share of ICB]:[Population share of ICB]]</f>
        <v>0.26693363280524846</v>
      </c>
      <c r="M3912" s="98" cm="1">
        <f t="array" ref="M3912">msoa_calculations5[[#This Row],[Estimated case time (see and treat)]]*msoa_calculations5[[#This Row],[Population share of ICB]:[Population share of ICB]]</f>
        <v>0.19035662188772015</v>
      </c>
      <c r="N3912" s="94" cm="1">
        <f t="array" ref="N3912">msoa_calculations5[[#This Row],[Weighted estimate]]*msoa_calculations5[[#This Row],[Population share of ICB]:[Population share of ICB]]</f>
        <v>0.24621259930517433</v>
      </c>
    </row>
    <row r="3913" spans="1:14">
      <c r="A3913" s="63" t="s">
        <v>12320</v>
      </c>
      <c r="B3913" s="63" t="s">
        <v>13710</v>
      </c>
      <c r="C3913" s="63" t="s">
        <v>34</v>
      </c>
      <c r="D3913" s="63" t="s">
        <v>70</v>
      </c>
      <c r="E3913" s="72">
        <v>9376</v>
      </c>
      <c r="F3913" s="64">
        <v>1</v>
      </c>
      <c r="G3913" s="79">
        <v>0</v>
      </c>
      <c r="H3913" s="133">
        <v>87.331733703613281</v>
      </c>
      <c r="I3913" s="134">
        <v>62.156475067138672</v>
      </c>
      <c r="J3913" s="105">
        <v>80.519538879394531</v>
      </c>
      <c r="K3913" s="96">
        <f>msoa_calculations5[[#This Row],[ Pop20]]/SUMIF(msoa_calculations5[ICB26],msoa_calculations5[[#This Row],[ICB26]],msoa_calculations5[[ Pop20]])</f>
        <v>3.1248833501309145E-3</v>
      </c>
      <c r="L3913" s="98" cm="1">
        <f t="array" ref="L3913">msoa_calculations5[[#This Row],[ Estimated case time (see and convey)]]*msoa_calculations5[[#This Row],[Population share of ICB]:[Population share of ICB]]</f>
        <v>0.27290148058848795</v>
      </c>
      <c r="M3913" s="98" cm="1">
        <f t="array" ref="M3913">msoa_calculations5[[#This Row],[Estimated case time (see and treat)]]*msoa_calculations5[[#This Row],[Population share of ICB]:[Population share of ICB]]</f>
        <v>0.19423173404012894</v>
      </c>
      <c r="N3913" s="94" cm="1">
        <f t="array" ref="N3913">msoa_calculations5[[#This Row],[Weighted estimate]]*msoa_calculations5[[#This Row],[Population share of ICB]:[Population share of ICB]]</f>
        <v>0.25161416640443879</v>
      </c>
    </row>
    <row r="3914" spans="1:14">
      <c r="A3914" s="63" t="s">
        <v>12318</v>
      </c>
      <c r="B3914" s="63" t="s">
        <v>13710</v>
      </c>
      <c r="C3914" s="63" t="s">
        <v>34</v>
      </c>
      <c r="D3914" s="63" t="s">
        <v>70</v>
      </c>
      <c r="E3914" s="72">
        <v>6707</v>
      </c>
      <c r="F3914" s="64">
        <v>1</v>
      </c>
      <c r="G3914" s="79">
        <v>0</v>
      </c>
      <c r="H3914" s="133">
        <v>86.036277770996094</v>
      </c>
      <c r="I3914" s="134">
        <v>61.930042266845703</v>
      </c>
      <c r="J3914" s="105">
        <v>79.513351440429688</v>
      </c>
      <c r="K3914" s="96">
        <f>msoa_calculations5[[#This Row],[ Pop20]]/SUMIF(msoa_calculations5[ICB26],msoa_calculations5[[#This Row],[ICB26]],msoa_calculations5[[ Pop20]])</f>
        <v>2.2353447770187759E-3</v>
      </c>
      <c r="L3914" s="98" cm="1">
        <f t="array" ref="L3914">msoa_calculations5[[#This Row],[ Estimated case time (see and convey)]]*msoa_calculations5[[#This Row],[Population share of ICB]:[Population share of ICB]]</f>
        <v>0.19232074414953274</v>
      </c>
      <c r="M3914" s="98" cm="1">
        <f t="array" ref="M3914">msoa_calculations5[[#This Row],[Estimated case time (see and treat)]]*msoa_calculations5[[#This Row],[Population share of ICB]:[Population share of ICB]]</f>
        <v>0.13843499652174557</v>
      </c>
      <c r="N3914" s="94" cm="1">
        <f t="array" ref="N3914">msoa_calculations5[[#This Row],[Weighted estimate]]*msoa_calculations5[[#This Row],[Population share of ICB]:[Population share of ICB]]</f>
        <v>0.17773975484562288</v>
      </c>
    </row>
    <row r="3915" spans="1:14">
      <c r="A3915" s="63" t="s">
        <v>12316</v>
      </c>
      <c r="B3915" s="63" t="s">
        <v>13710</v>
      </c>
      <c r="C3915" s="63" t="s">
        <v>34</v>
      </c>
      <c r="D3915" s="63" t="s">
        <v>70</v>
      </c>
      <c r="E3915" s="72">
        <v>11509</v>
      </c>
      <c r="F3915" s="64">
        <v>1</v>
      </c>
      <c r="G3915" s="79">
        <v>0</v>
      </c>
      <c r="H3915" s="133">
        <v>93.372940063476563</v>
      </c>
      <c r="I3915" s="134">
        <v>67.57861328125</v>
      </c>
      <c r="J3915" s="105">
        <v>86.393226623535156</v>
      </c>
      <c r="K3915" s="96">
        <f>msoa_calculations5[[#This Row],[ Pop20]]/SUMIF(msoa_calculations5[ICB26],msoa_calculations5[[#This Row],[ICB26]],msoa_calculations5[[ Pop20]])</f>
        <v>3.8357809808720876E-3</v>
      </c>
      <c r="L3915" s="98" cm="1">
        <f t="array" ref="L3915">msoa_calculations5[[#This Row],[ Estimated case time (see and convey)]]*msoa_calculations5[[#This Row],[Population share of ICB]:[Population share of ICB]]</f>
        <v>0.35815814762359277</v>
      </c>
      <c r="M3915" s="98" cm="1">
        <f t="array" ref="M3915">msoa_calculations5[[#This Row],[Estimated case time (see and treat)]]*msoa_calculations5[[#This Row],[Population share of ICB]:[Population share of ICB]]</f>
        <v>0.25921675953792861</v>
      </c>
      <c r="N3915" s="94" cm="1">
        <f t="array" ref="N3915">msoa_calculations5[[#This Row],[Weighted estimate]]*msoa_calculations5[[#This Row],[Population share of ICB]:[Population share of ICB]]</f>
        <v>0.3313854955587282</v>
      </c>
    </row>
    <row r="3916" spans="1:14">
      <c r="A3916" s="63" t="s">
        <v>12314</v>
      </c>
      <c r="B3916" s="63" t="s">
        <v>13710</v>
      </c>
      <c r="C3916" s="63" t="s">
        <v>34</v>
      </c>
      <c r="D3916" s="63" t="s">
        <v>70</v>
      </c>
      <c r="E3916" s="72">
        <v>5144</v>
      </c>
      <c r="F3916" s="64">
        <v>1</v>
      </c>
      <c r="G3916" s="79">
        <v>0</v>
      </c>
      <c r="H3916" s="133">
        <v>93.698272705078125</v>
      </c>
      <c r="I3916" s="134">
        <v>67.059982299804688</v>
      </c>
      <c r="J3916" s="105">
        <v>86.490196228027344</v>
      </c>
      <c r="K3916" s="96">
        <f>msoa_calculations5[[#This Row],[ Pop20]]/SUMIF(msoa_calculations5[ICB26],msoa_calculations5[[#This Row],[ICB26]],msoa_calculations5[[ Pop20]])</f>
        <v>1.7144197902168755E-3</v>
      </c>
      <c r="L3916" s="98" cm="1">
        <f t="array" ref="L3916">msoa_calculations5[[#This Row],[ Estimated case time (see and convey)]]*msoa_calculations5[[#This Row],[Population share of ICB]:[Population share of ICB]]</f>
        <v>0.16063817303472364</v>
      </c>
      <c r="M3916" s="98" cm="1">
        <f t="array" ref="M3916">msoa_calculations5[[#This Row],[Estimated case time (see and treat)]]*msoa_calculations5[[#This Row],[Population share of ICB]:[Population share of ICB]]</f>
        <v>0.11496896078637853</v>
      </c>
      <c r="N3916" s="94" cm="1">
        <f t="array" ref="N3916">msoa_calculations5[[#This Row],[Weighted estimate]]*msoa_calculations5[[#This Row],[Population share of ICB]:[Population share of ICB]]</f>
        <v>0.14828050407307103</v>
      </c>
    </row>
    <row r="3917" spans="1:14">
      <c r="A3917" s="63" t="s">
        <v>12312</v>
      </c>
      <c r="B3917" s="63" t="s">
        <v>13710</v>
      </c>
      <c r="C3917" s="63" t="s">
        <v>34</v>
      </c>
      <c r="D3917" s="63" t="s">
        <v>70</v>
      </c>
      <c r="E3917" s="72">
        <v>5277</v>
      </c>
      <c r="F3917" s="64">
        <v>1</v>
      </c>
      <c r="G3917" s="79">
        <v>0</v>
      </c>
      <c r="H3917" s="133">
        <v>87.015769958496094</v>
      </c>
      <c r="I3917" s="134">
        <v>64.056900024414063</v>
      </c>
      <c r="J3917" s="105">
        <v>80.803306579589844</v>
      </c>
      <c r="K3917" s="96">
        <f>msoa_calculations5[[#This Row],[ Pop20]]/SUMIF(msoa_calculations5[ICB26],msoa_calculations5[[#This Row],[ICB26]],msoa_calculations5[[ Pop20]])</f>
        <v>1.7587467404693725E-3</v>
      </c>
      <c r="L3917" s="98" cm="1">
        <f t="array" ref="L3917">msoa_calculations5[[#This Row],[ Estimated case time (see and convey)]]*msoa_calculations5[[#This Row],[Population share of ICB]:[Population share of ICB]]</f>
        <v>0.15303870178393775</v>
      </c>
      <c r="M3917" s="98" cm="1">
        <f t="array" ref="M3917">msoa_calculations5[[#This Row],[Estimated case time (see and treat)]]*msoa_calculations5[[#This Row],[Population share of ICB]:[Population share of ICB]]</f>
        <v>0.11265986412251069</v>
      </c>
      <c r="N3917" s="94" cm="1">
        <f t="array" ref="N3917">msoa_calculations5[[#This Row],[Weighted estimate]]*msoa_calculations5[[#This Row],[Population share of ICB]:[Population share of ICB]]</f>
        <v>0.14211255206600104</v>
      </c>
    </row>
    <row r="3918" spans="1:14">
      <c r="A3918" s="63" t="s">
        <v>12310</v>
      </c>
      <c r="B3918" s="63" t="s">
        <v>13710</v>
      </c>
      <c r="C3918" s="63" t="s">
        <v>34</v>
      </c>
      <c r="D3918" s="63" t="s">
        <v>70</v>
      </c>
      <c r="E3918" s="72">
        <v>9888</v>
      </c>
      <c r="F3918" s="64">
        <v>1</v>
      </c>
      <c r="G3918" s="79">
        <v>0</v>
      </c>
      <c r="H3918" s="133">
        <v>85.653518676757813</v>
      </c>
      <c r="I3918" s="134">
        <v>62.11248779296875</v>
      </c>
      <c r="J3918" s="105">
        <v>79.283531188964844</v>
      </c>
      <c r="K3918" s="96">
        <f>msoa_calculations5[[#This Row],[ Pop20]]/SUMIF(msoa_calculations5[ICB26],msoa_calculations5[[#This Row],[ICB26]],msoa_calculations5[[ Pop20]])</f>
        <v>3.2955254443360156E-3</v>
      </c>
      <c r="L3918" s="98" cm="1">
        <f t="array" ref="L3918">msoa_calculations5[[#This Row],[ Estimated case time (see and convey)]]*msoa_calculations5[[#This Row],[Population share of ICB]:[Population share of ICB]]</f>
        <v>0.28227335019616551</v>
      </c>
      <c r="M3918" s="98" cm="1">
        <f t="array" ref="M3918">msoa_calculations5[[#This Row],[Estimated case time (see and treat)]]*msoa_calculations5[[#This Row],[Population share of ICB]:[Population share of ICB]]</f>
        <v>0.2046932839327387</v>
      </c>
      <c r="N3918" s="94" cm="1">
        <f t="array" ref="N3918">msoa_calculations5[[#This Row],[Weighted estimate]]*msoa_calculations5[[#This Row],[Population share of ICB]:[Population share of ICB]]</f>
        <v>0.2612808943500417</v>
      </c>
    </row>
    <row r="3919" spans="1:14">
      <c r="A3919" s="63" t="s">
        <v>12308</v>
      </c>
      <c r="B3919" s="63" t="s">
        <v>13710</v>
      </c>
      <c r="C3919" s="63" t="s">
        <v>34</v>
      </c>
      <c r="D3919" s="63" t="s">
        <v>70</v>
      </c>
      <c r="E3919" s="72">
        <v>11657</v>
      </c>
      <c r="F3919" s="64">
        <v>1</v>
      </c>
      <c r="G3919" s="79">
        <v>0</v>
      </c>
      <c r="H3919" s="133">
        <v>93.093856811523438</v>
      </c>
      <c r="I3919" s="134">
        <v>66.622077941894531</v>
      </c>
      <c r="J3919" s="105">
        <v>85.930831909179688</v>
      </c>
      <c r="K3919" s="96">
        <f>msoa_calculations5[[#This Row],[ Pop20]]/SUMIF(msoa_calculations5[ICB26],msoa_calculations5[[#This Row],[ICB26]],msoa_calculations5[[ Pop20]])</f>
        <v>3.8851072112282498E-3</v>
      </c>
      <c r="L3919" s="98" cm="1">
        <f t="array" ref="L3919">msoa_calculations5[[#This Row],[ Estimated case time (see and convey)]]*msoa_calculations5[[#This Row],[Population share of ICB]:[Population share of ICB]]</f>
        <v>0.36167961441949981</v>
      </c>
      <c r="M3919" s="98" cm="1">
        <f t="array" ref="M3919">msoa_calculations5[[#This Row],[Estimated case time (see and treat)]]*msoa_calculations5[[#This Row],[Population share of ICB]:[Population share of ICB]]</f>
        <v>0.25883391543906498</v>
      </c>
      <c r="N3919" s="94" cm="1">
        <f t="array" ref="N3919">msoa_calculations5[[#This Row],[Weighted estimate]]*msoa_calculations5[[#This Row],[Population share of ICB]:[Population share of ICB]]</f>
        <v>0.33385049471719658</v>
      </c>
    </row>
    <row r="3920" spans="1:14">
      <c r="A3920" s="63" t="s">
        <v>12306</v>
      </c>
      <c r="B3920" s="63" t="s">
        <v>13710</v>
      </c>
      <c r="C3920" s="63" t="s">
        <v>34</v>
      </c>
      <c r="D3920" s="63" t="s">
        <v>70</v>
      </c>
      <c r="E3920" s="72">
        <v>9933</v>
      </c>
      <c r="F3920" s="64">
        <v>1</v>
      </c>
      <c r="G3920" s="79">
        <v>0</v>
      </c>
      <c r="H3920" s="133">
        <v>87.887580871582031</v>
      </c>
      <c r="I3920" s="134">
        <v>63.000274658203125</v>
      </c>
      <c r="J3920" s="105">
        <v>81.153305053710938</v>
      </c>
      <c r="K3920" s="96">
        <f>msoa_calculations5[[#This Row],[ Pop20]]/SUMIF(msoa_calculations5[ICB26],msoa_calculations5[[#This Row],[ICB26]],msoa_calculations5[[ Pop20]])</f>
        <v>3.3105232846470109E-3</v>
      </c>
      <c r="L3920" s="98" cm="1">
        <f t="array" ref="L3920">msoa_calculations5[[#This Row],[ Estimated case time (see and convey)]]*msoa_calculations5[[#This Row],[Population share of ICB]:[Population share of ICB]]</f>
        <v>0.29095388290666957</v>
      </c>
      <c r="M3920" s="98" cm="1">
        <f t="array" ref="M3920">msoa_calculations5[[#This Row],[Estimated case time (see and treat)]]*msoa_calculations5[[#This Row],[Population share of ICB]:[Population share of ICB]]</f>
        <v>0.20856387619513844</v>
      </c>
      <c r="N3920" s="94" cm="1">
        <f t="array" ref="N3920">msoa_calculations5[[#This Row],[Weighted estimate]]*msoa_calculations5[[#This Row],[Population share of ICB]:[Population share of ICB]]</f>
        <v>0.26865990600637202</v>
      </c>
    </row>
    <row r="3921" spans="1:14">
      <c r="A3921" s="63" t="s">
        <v>12304</v>
      </c>
      <c r="B3921" s="63" t="s">
        <v>13710</v>
      </c>
      <c r="C3921" s="63" t="s">
        <v>34</v>
      </c>
      <c r="D3921" s="63" t="s">
        <v>70</v>
      </c>
      <c r="E3921" s="72">
        <v>7750</v>
      </c>
      <c r="F3921" s="64">
        <v>1</v>
      </c>
      <c r="G3921" s="79">
        <v>0</v>
      </c>
      <c r="H3921" s="133">
        <v>91.808174133300781</v>
      </c>
      <c r="I3921" s="134">
        <v>66.128547668457031</v>
      </c>
      <c r="J3921" s="105">
        <v>84.859504699707031</v>
      </c>
      <c r="K3921" s="96">
        <f>msoa_calculations5[[#This Row],[ Pop20]]/SUMIF(msoa_calculations5[ICB26],msoa_calculations5[[#This Row],[ICB26]],msoa_calculations5[[ Pop20]])</f>
        <v>2.5829613868936208E-3</v>
      </c>
      <c r="L3921" s="98" cm="1">
        <f t="array" ref="L3921">msoa_calculations5[[#This Row],[ Estimated case time (see and convey)]]*msoa_calculations5[[#This Row],[Population share of ICB]:[Population share of ICB]]</f>
        <v>0.23713696878752163</v>
      </c>
      <c r="M3921" s="98" cm="1">
        <f t="array" ref="M3921">msoa_calculations5[[#This Row],[Estimated case time (see and treat)]]*msoa_calculations5[[#This Row],[Population share of ICB]:[Population share of ICB]]</f>
        <v>0.17080748519897868</v>
      </c>
      <c r="N3921" s="94" cm="1">
        <f t="array" ref="N3921">msoa_calculations5[[#This Row],[Weighted estimate]]*msoa_calculations5[[#This Row],[Population share of ICB]:[Population share of ICB]]</f>
        <v>0.21918882395026101</v>
      </c>
    </row>
    <row r="3922" spans="1:14">
      <c r="A3922" s="63" t="s">
        <v>12302</v>
      </c>
      <c r="B3922" s="63" t="s">
        <v>13710</v>
      </c>
      <c r="C3922" s="63" t="s">
        <v>34</v>
      </c>
      <c r="D3922" s="63" t="s">
        <v>70</v>
      </c>
      <c r="E3922" s="72">
        <v>8623</v>
      </c>
      <c r="F3922" s="64">
        <v>1</v>
      </c>
      <c r="G3922" s="79">
        <v>0</v>
      </c>
      <c r="H3922" s="133">
        <v>102.14656829833984</v>
      </c>
      <c r="I3922" s="134">
        <v>72.956413269042969</v>
      </c>
      <c r="J3922" s="105">
        <v>94.247978210449219</v>
      </c>
      <c r="K3922" s="96">
        <f>msoa_calculations5[[#This Row],[ Pop20]]/SUMIF(msoa_calculations5[ICB26],msoa_calculations5[[#This Row],[ICB26]],msoa_calculations5[[ Pop20]])</f>
        <v>2.873919488926928E-3</v>
      </c>
      <c r="L3922" s="98" cm="1">
        <f t="array" ref="L3922">msoa_calculations5[[#This Row],[ Estimated case time (see and convey)]]*msoa_calculations5[[#This Row],[Population share of ICB]:[Population share of ICB]]</f>
        <v>0.29356101335960438</v>
      </c>
      <c r="M3922" s="98" cm="1">
        <f t="array" ref="M3922">msoa_calculations5[[#This Row],[Estimated case time (see and treat)]]*msoa_calculations5[[#This Row],[Population share of ICB]:[Population share of ICB]]</f>
        <v>0.20967085793610971</v>
      </c>
      <c r="N3922" s="94" cm="1">
        <f t="array" ref="N3922">msoa_calculations5[[#This Row],[Weighted estimate]]*msoa_calculations5[[#This Row],[Population share of ICB]:[Population share of ICB]]</f>
        <v>0.27086110137097047</v>
      </c>
    </row>
    <row r="3923" spans="1:14">
      <c r="A3923" s="63" t="s">
        <v>12298</v>
      </c>
      <c r="B3923" s="63" t="s">
        <v>13710</v>
      </c>
      <c r="C3923" s="63" t="s">
        <v>34</v>
      </c>
      <c r="D3923" s="63" t="s">
        <v>70</v>
      </c>
      <c r="E3923" s="72">
        <v>6324</v>
      </c>
      <c r="F3923" s="64">
        <v>1</v>
      </c>
      <c r="G3923" s="79">
        <v>0</v>
      </c>
      <c r="H3923" s="133">
        <v>131.78598022460938</v>
      </c>
      <c r="I3923" s="134">
        <v>76.224899291992188</v>
      </c>
      <c r="J3923" s="105">
        <v>116.75165557861328</v>
      </c>
      <c r="K3923" s="96">
        <f>msoa_calculations5[[#This Row],[ Pop20]]/SUMIF(msoa_calculations5[ICB26],msoa_calculations5[[#This Row],[ICB26]],msoa_calculations5[[ Pop20]])</f>
        <v>2.1076964917051944E-3</v>
      </c>
      <c r="L3923" s="98" cm="1">
        <f t="array" ref="L3923">msoa_calculations5[[#This Row],[ Estimated case time (see and convey)]]*msoa_calculations5[[#This Row],[Population share of ICB]:[Population share of ICB]]</f>
        <v>0.27776484817533931</v>
      </c>
      <c r="M3923" s="98" cm="1">
        <f t="array" ref="M3923">msoa_calculations5[[#This Row],[Estimated case time (see and treat)]]*msoa_calculations5[[#This Row],[Population share of ICB]:[Population share of ICB]]</f>
        <v>0.16065895281831369</v>
      </c>
      <c r="N3923" s="94" cm="1">
        <f t="array" ref="N3923">msoa_calculations5[[#This Row],[Weighted estimate]]*msoa_calculations5[[#This Row],[Population share of ICB]:[Population share of ICB]]</f>
        <v>0.2460770548638164</v>
      </c>
    </row>
    <row r="3924" spans="1:14">
      <c r="A3924" s="63" t="s">
        <v>12296</v>
      </c>
      <c r="B3924" s="63" t="s">
        <v>13710</v>
      </c>
      <c r="C3924" s="63" t="s">
        <v>34</v>
      </c>
      <c r="D3924" s="63" t="s">
        <v>70</v>
      </c>
      <c r="E3924" s="72">
        <v>6271</v>
      </c>
      <c r="F3924" s="64">
        <v>1</v>
      </c>
      <c r="G3924" s="79">
        <v>0</v>
      </c>
      <c r="H3924" s="133">
        <v>110.65126037597656</v>
      </c>
      <c r="I3924" s="134">
        <v>76.031219482421875</v>
      </c>
      <c r="J3924" s="105">
        <v>101.28339385986328</v>
      </c>
      <c r="K3924" s="96">
        <f>msoa_calculations5[[#This Row],[ Pop20]]/SUMIF(msoa_calculations5[ICB26],msoa_calculations5[[#This Row],[ICB26]],msoa_calculations5[[ Pop20]])</f>
        <v>2.0900323686722446E-3</v>
      </c>
      <c r="L3924" s="98" cm="1">
        <f t="array" ref="L3924">msoa_calculations5[[#This Row],[ Estimated case time (see and convey)]]*msoa_calculations5[[#This Row],[Population share of ICB]:[Population share of ICB]]</f>
        <v>0.23126471582017158</v>
      </c>
      <c r="M3924" s="98" cm="1">
        <f t="array" ref="M3924">msoa_calculations5[[#This Row],[Estimated case time (see and treat)]]*msoa_calculations5[[#This Row],[Population share of ICB]:[Population share of ICB]]</f>
        <v>0.15890770974788551</v>
      </c>
      <c r="N3924" s="94" cm="1">
        <f t="array" ref="N3924">msoa_calculations5[[#This Row],[Weighted estimate]]*msoa_calculations5[[#This Row],[Population share of ICB]:[Population share of ICB]]</f>
        <v>0.21168557157609391</v>
      </c>
    </row>
    <row r="3925" spans="1:14">
      <c r="A3925" s="63" t="s">
        <v>12294</v>
      </c>
      <c r="B3925" s="63" t="s">
        <v>13710</v>
      </c>
      <c r="C3925" s="63" t="s">
        <v>34</v>
      </c>
      <c r="D3925" s="63" t="s">
        <v>70</v>
      </c>
      <c r="E3925" s="72">
        <v>7570</v>
      </c>
      <c r="F3925" s="64">
        <v>1</v>
      </c>
      <c r="G3925" s="79">
        <v>0</v>
      </c>
      <c r="H3925" s="133">
        <v>113.43646240234375</v>
      </c>
      <c r="I3925" s="134">
        <v>73.74847412109375</v>
      </c>
      <c r="J3925" s="105">
        <v>102.69725799560547</v>
      </c>
      <c r="K3925" s="96">
        <f>msoa_calculations5[[#This Row],[ Pop20]]/SUMIF(msoa_calculations5[ICB26],msoa_calculations5[[#This Row],[ICB26]],msoa_calculations5[[ Pop20]])</f>
        <v>2.5229700256496398E-3</v>
      </c>
      <c r="L3925" s="98" cm="1">
        <f t="array" ref="L3925">msoa_calculations5[[#This Row],[ Estimated case time (see and convey)]]*msoa_calculations5[[#This Row],[Population share of ICB]:[Population share of ICB]]</f>
        <v>0.28619679445684559</v>
      </c>
      <c r="M3925" s="98" cm="1">
        <f t="array" ref="M3925">msoa_calculations5[[#This Row],[Estimated case time (see and treat)]]*msoa_calculations5[[#This Row],[Population share of ICB]:[Population share of ICB]]</f>
        <v>0.18606518964491769</v>
      </c>
      <c r="N3925" s="94" cm="1">
        <f t="array" ref="N3925">msoa_calculations5[[#This Row],[Weighted estimate]]*msoa_calculations5[[#This Row],[Population share of ICB]:[Population share of ICB]]</f>
        <v>0.2591021036393204</v>
      </c>
    </row>
    <row r="3926" spans="1:14">
      <c r="A3926" s="63" t="s">
        <v>12292</v>
      </c>
      <c r="B3926" s="63" t="s">
        <v>13710</v>
      </c>
      <c r="C3926" s="63" t="s">
        <v>34</v>
      </c>
      <c r="D3926" s="63" t="s">
        <v>70</v>
      </c>
      <c r="E3926" s="72">
        <v>10559</v>
      </c>
      <c r="F3926" s="64">
        <v>1</v>
      </c>
      <c r="G3926" s="79">
        <v>0</v>
      </c>
      <c r="H3926" s="133">
        <v>117.49906921386719</v>
      </c>
      <c r="I3926" s="134">
        <v>77.199424743652344</v>
      </c>
      <c r="J3926" s="105">
        <v>106.59435272216797</v>
      </c>
      <c r="K3926" s="96">
        <f>msoa_calculations5[[#This Row],[ Pop20]]/SUMIF(msoa_calculations5[ICB26],msoa_calculations5[[#This Row],[ICB26]],msoa_calculations5[[ Pop20]])</f>
        <v>3.5191599076399667E-3</v>
      </c>
      <c r="L3926" s="98" cm="1">
        <f t="array" ref="L3926">msoa_calculations5[[#This Row],[ Estimated case time (see and convey)]]*msoa_calculations5[[#This Row],[Population share of ICB]:[Population share of ICB]]</f>
        <v>0.41349801356245491</v>
      </c>
      <c r="M3926" s="98" cm="1">
        <f t="array" ref="M3926">msoa_calculations5[[#This Row],[Estimated case time (see and treat)]]*msoa_calculations5[[#This Row],[Population share of ICB]:[Population share of ICB]]</f>
        <v>0.27167712045073011</v>
      </c>
      <c r="N3926" s="94" cm="1">
        <f t="array" ref="N3926">msoa_calculations5[[#This Row],[Weighted estimate]]*msoa_calculations5[[#This Row],[Population share of ICB]:[Population share of ICB]]</f>
        <v>0.37512257248068664</v>
      </c>
    </row>
    <row r="3927" spans="1:14">
      <c r="A3927" s="63" t="s">
        <v>12290</v>
      </c>
      <c r="B3927" s="63" t="s">
        <v>13710</v>
      </c>
      <c r="C3927" s="63" t="s">
        <v>34</v>
      </c>
      <c r="D3927" s="63" t="s">
        <v>70</v>
      </c>
      <c r="E3927" s="72">
        <v>5488</v>
      </c>
      <c r="F3927" s="64">
        <v>1</v>
      </c>
      <c r="G3927" s="79">
        <v>0</v>
      </c>
      <c r="H3927" s="133">
        <v>126.10946655273438</v>
      </c>
      <c r="I3927" s="134">
        <v>79.454841613769531</v>
      </c>
      <c r="J3927" s="105">
        <v>113.48515319824219</v>
      </c>
      <c r="K3927" s="96">
        <f>msoa_calculations5[[#This Row],[ Pop20]]/SUMIF(msoa_calculations5[ICB26],msoa_calculations5[[#This Row],[ICB26]],msoa_calculations5[[ Pop20]])</f>
        <v>1.8290699472609277E-3</v>
      </c>
      <c r="L3927" s="98" cm="1">
        <f t="array" ref="L3927">msoa_calculations5[[#This Row],[ Estimated case time (see and convey)]]*msoa_calculations5[[#This Row],[Population share of ICB]:[Population share of ICB]]</f>
        <v>0.23066303533671359</v>
      </c>
      <c r="M3927" s="98" cm="1">
        <f t="array" ref="M3927">msoa_calculations5[[#This Row],[Estimated case time (see and treat)]]*msoa_calculations5[[#This Row],[Population share of ICB]:[Population share of ICB]]</f>
        <v>0.14532846296012281</v>
      </c>
      <c r="N3927" s="94" cm="1">
        <f t="array" ref="N3927">msoa_calculations5[[#This Row],[Weighted estimate]]*msoa_calculations5[[#This Row],[Population share of ICB]:[Population share of ICB]]</f>
        <v>0.20757228317520715</v>
      </c>
    </row>
    <row r="3928" spans="1:14">
      <c r="A3928" s="63" t="s">
        <v>12288</v>
      </c>
      <c r="B3928" s="63" t="s">
        <v>13710</v>
      </c>
      <c r="C3928" s="63" t="s">
        <v>34</v>
      </c>
      <c r="D3928" s="63" t="s">
        <v>70</v>
      </c>
      <c r="E3928" s="72">
        <v>9938</v>
      </c>
      <c r="F3928" s="64">
        <v>1</v>
      </c>
      <c r="G3928" s="79">
        <v>0</v>
      </c>
      <c r="H3928" s="133">
        <v>131.81494140625</v>
      </c>
      <c r="I3928" s="134">
        <v>75.482208251953125</v>
      </c>
      <c r="J3928" s="105">
        <v>116.57181549072266</v>
      </c>
      <c r="K3928" s="96">
        <f>msoa_calculations5[[#This Row],[ Pop20]]/SUMIF(msoa_calculations5[ICB26],msoa_calculations5[[#This Row],[ICB26]],msoa_calculations5[[ Pop20]])</f>
        <v>3.3121897113482326E-3</v>
      </c>
      <c r="L3928" s="98" cm="1">
        <f t="array" ref="L3928">msoa_calculations5[[#This Row],[ Estimated case time (see and convey)]]*msoa_calculations5[[#This Row],[Population share of ICB]:[Population share of ICB]]</f>
        <v>0.43659609272775141</v>
      </c>
      <c r="M3928" s="98" cm="1">
        <f t="array" ref="M3928">msoa_calculations5[[#This Row],[Estimated case time (see and treat)]]*msoa_calculations5[[#This Row],[Population share of ICB]:[Population share of ICB]]</f>
        <v>0.25001139356196378</v>
      </c>
      <c r="N3928" s="94" cm="1">
        <f t="array" ref="N3928">msoa_calculations5[[#This Row],[Weighted estimate]]*msoa_calculations5[[#This Row],[Population share of ICB]:[Population share of ICB]]</f>
        <v>0.3861079679015561</v>
      </c>
    </row>
    <row r="3929" spans="1:14">
      <c r="A3929" s="63" t="s">
        <v>12286</v>
      </c>
      <c r="B3929" s="63" t="s">
        <v>13710</v>
      </c>
      <c r="C3929" s="63" t="s">
        <v>34</v>
      </c>
      <c r="D3929" s="63" t="s">
        <v>70</v>
      </c>
      <c r="E3929" s="72">
        <v>7604</v>
      </c>
      <c r="F3929" s="64">
        <v>1</v>
      </c>
      <c r="G3929" s="79">
        <v>0</v>
      </c>
      <c r="H3929" s="133">
        <v>138.7467041015625</v>
      </c>
      <c r="I3929" s="134">
        <v>68.997482299804688</v>
      </c>
      <c r="J3929" s="105">
        <v>119.87319946289063</v>
      </c>
      <c r="K3929" s="96">
        <f>msoa_calculations5[[#This Row],[ Pop20]]/SUMIF(msoa_calculations5[ICB26],msoa_calculations5[[#This Row],[ICB26]],msoa_calculations5[[ Pop20]])</f>
        <v>2.5343017272179474E-3</v>
      </c>
      <c r="L3929" s="98" cm="1">
        <f t="array" ref="L3929">msoa_calculations5[[#This Row],[ Estimated case time (see and convey)]]*msoa_calculations5[[#This Row],[Population share of ICB]:[Population share of ICB]]</f>
        <v>0.35162601185038733</v>
      </c>
      <c r="M3929" s="98" cm="1">
        <f t="array" ref="M3929">msoa_calculations5[[#This Row],[Estimated case time (see and treat)]]*msoa_calculations5[[#This Row],[Population share of ICB]:[Population share of ICB]]</f>
        <v>0.17486043856608477</v>
      </c>
      <c r="N3929" s="94" cm="1">
        <f t="array" ref="N3929">msoa_calculations5[[#This Row],[Weighted estimate]]*msoa_calculations5[[#This Row],[Population share of ICB]:[Population share of ICB]]</f>
        <v>0.30379485644594523</v>
      </c>
    </row>
    <row r="3930" spans="1:14">
      <c r="A3930" s="63" t="s">
        <v>12284</v>
      </c>
      <c r="B3930" s="63" t="s">
        <v>13718</v>
      </c>
      <c r="C3930" s="63" t="s">
        <v>38</v>
      </c>
      <c r="D3930" s="63" t="s">
        <v>75</v>
      </c>
      <c r="E3930" s="72">
        <v>6348</v>
      </c>
      <c r="F3930" s="64">
        <v>1</v>
      </c>
      <c r="G3930" s="79">
        <v>0</v>
      </c>
      <c r="H3930" s="133">
        <v>132.03587341308594</v>
      </c>
      <c r="I3930" s="134">
        <v>75.895729064941406</v>
      </c>
      <c r="J3930" s="105">
        <v>116.84486389160156</v>
      </c>
      <c r="K3930" s="96">
        <f>msoa_calculations5[[#This Row],[ Pop20]]/SUMIF(msoa_calculations5[ICB26],msoa_calculations5[[#This Row],[ICB26]],msoa_calculations5[[ Pop20]])</f>
        <v>3.7304859093059404E-3</v>
      </c>
      <c r="L3930" s="98" cm="1">
        <f t="array" ref="L3930">msoa_calculations5[[#This Row],[ Estimated case time (see and convey)]]*msoa_calculations5[[#This Row],[Population share of ICB]:[Population share of ICB]]</f>
        <v>0.49255796529041995</v>
      </c>
      <c r="M3930" s="98" cm="1">
        <f t="array" ref="M3930">msoa_calculations5[[#This Row],[Estimated case time (see and treat)]]*msoa_calculations5[[#This Row],[Population share of ICB]:[Population share of ICB]]</f>
        <v>0.28312794785326523</v>
      </c>
      <c r="N3930" s="94" cm="1">
        <f t="array" ref="N3930">msoa_calculations5[[#This Row],[Weighted estimate]]*msoa_calculations5[[#This Row],[Population share of ICB]:[Population share of ICB]]</f>
        <v>0.43588811832239011</v>
      </c>
    </row>
    <row r="3931" spans="1:14">
      <c r="A3931" s="63" t="s">
        <v>12282</v>
      </c>
      <c r="B3931" s="63" t="s">
        <v>13718</v>
      </c>
      <c r="C3931" s="63" t="s">
        <v>38</v>
      </c>
      <c r="D3931" s="63" t="s">
        <v>75</v>
      </c>
      <c r="E3931" s="72">
        <v>8269</v>
      </c>
      <c r="F3931" s="64">
        <v>1</v>
      </c>
      <c r="G3931" s="79">
        <v>0</v>
      </c>
      <c r="H3931" s="133">
        <v>127.12874603271484</v>
      </c>
      <c r="I3931" s="134">
        <v>75.9520263671875</v>
      </c>
      <c r="J3931" s="105">
        <v>113.28079223632813</v>
      </c>
      <c r="K3931" s="96">
        <f>msoa_calculations5[[#This Row],[ Pop20]]/SUMIF(msoa_calculations5[ICB26],msoa_calculations5[[#This Row],[ICB26]],msoa_calculations5[[ Pop20]])</f>
        <v>4.8593868909972936E-3</v>
      </c>
      <c r="L3931" s="98" cm="1">
        <f t="array" ref="L3931">msoa_calculations5[[#This Row],[ Estimated case time (see and convey)]]*msoa_calculations5[[#This Row],[Population share of ICB]:[Population share of ICB]]</f>
        <v>0.6177677619402987</v>
      </c>
      <c r="M3931" s="98" cm="1">
        <f t="array" ref="M3931">msoa_calculations5[[#This Row],[Estimated case time (see and treat)]]*msoa_calculations5[[#This Row],[Population share of ICB]:[Population share of ICB]]</f>
        <v>0.36908028127339171</v>
      </c>
      <c r="N3931" s="94" cm="1">
        <f t="array" ref="N3931">msoa_calculations5[[#This Row],[Weighted estimate]]*msoa_calculations5[[#This Row],[Population share of ICB]:[Population share of ICB]]</f>
        <v>0.5504751967950009</v>
      </c>
    </row>
    <row r="3932" spans="1:14">
      <c r="A3932" s="63" t="s">
        <v>12280</v>
      </c>
      <c r="B3932" s="63" t="s">
        <v>13718</v>
      </c>
      <c r="C3932" s="63" t="s">
        <v>38</v>
      </c>
      <c r="D3932" s="63" t="s">
        <v>75</v>
      </c>
      <c r="E3932" s="72">
        <v>8771</v>
      </c>
      <c r="F3932" s="64">
        <v>1</v>
      </c>
      <c r="G3932" s="79">
        <v>0</v>
      </c>
      <c r="H3932" s="133">
        <v>118.48764038085938</v>
      </c>
      <c r="I3932" s="134">
        <v>76.056182861328125</v>
      </c>
      <c r="J3932" s="105">
        <v>107.00607299804688</v>
      </c>
      <c r="K3932" s="96">
        <f>msoa_calculations5[[#This Row],[ Pop20]]/SUMIF(msoa_calculations5[ICB26],msoa_calculations5[[#This Row],[ICB26]],msoa_calculations5[[ Pop20]])</f>
        <v>5.1543938107313173E-3</v>
      </c>
      <c r="L3932" s="98" cm="1">
        <f t="array" ref="L3932">msoa_calculations5[[#This Row],[ Estimated case time (see and convey)]]*msoa_calculations5[[#This Row],[Population share of ICB]:[Population share of ICB]]</f>
        <v>0.61073196022725962</v>
      </c>
      <c r="M3932" s="98" cm="1">
        <f t="array" ref="M3932">msoa_calculations5[[#This Row],[Estimated case time (see and treat)]]*msoa_calculations5[[#This Row],[Population share of ICB]:[Population share of ICB]]</f>
        <v>0.39202351820827896</v>
      </c>
      <c r="N3932" s="94" cm="1">
        <f t="array" ref="N3932">msoa_calculations5[[#This Row],[Weighted estimate]]*msoa_calculations5[[#This Row],[Population share of ICB]:[Population share of ICB]]</f>
        <v>0.55155144037179638</v>
      </c>
    </row>
    <row r="3933" spans="1:14">
      <c r="A3933" s="63" t="s">
        <v>12278</v>
      </c>
      <c r="B3933" s="63" t="s">
        <v>13718</v>
      </c>
      <c r="C3933" s="63" t="s">
        <v>38</v>
      </c>
      <c r="D3933" s="63" t="s">
        <v>75</v>
      </c>
      <c r="E3933" s="72">
        <v>8515</v>
      </c>
      <c r="F3933" s="64">
        <v>1</v>
      </c>
      <c r="G3933" s="79">
        <v>0</v>
      </c>
      <c r="H3933" s="133">
        <v>113.30342864990234</v>
      </c>
      <c r="I3933" s="134">
        <v>73.196403503417969</v>
      </c>
      <c r="J3933" s="105">
        <v>102.45083618164063</v>
      </c>
      <c r="K3933" s="96">
        <f>msoa_calculations5[[#This Row],[ Pop20]]/SUMIF(msoa_calculations5[ICB26],msoa_calculations5[[#This Row],[ICB26]],msoa_calculations5[[ Pop20]])</f>
        <v>5.0039520349306997E-3</v>
      </c>
      <c r="L3933" s="98" cm="1">
        <f t="array" ref="L3933">msoa_calculations5[[#This Row],[ Estimated case time (see and convey)]]*msoa_calculations5[[#This Row],[Population share of ICB]:[Population share of ICB]]</f>
        <v>0.56696492235730422</v>
      </c>
      <c r="M3933" s="98" cm="1">
        <f t="array" ref="M3933">msoa_calculations5[[#This Row],[Estimated case time (see and treat)]]*msoa_calculations5[[#This Row],[Population share of ICB]:[Population share of ICB]]</f>
        <v>0.36627129226053695</v>
      </c>
      <c r="N3933" s="94" cm="1">
        <f t="array" ref="N3933">msoa_calculations5[[#This Row],[Weighted estimate]]*msoa_calculations5[[#This Row],[Population share of ICB]:[Population share of ICB]]</f>
        <v>0.51265907019147239</v>
      </c>
    </row>
    <row r="3934" spans="1:14">
      <c r="A3934" s="63" t="s">
        <v>12276</v>
      </c>
      <c r="B3934" s="63" t="s">
        <v>13718</v>
      </c>
      <c r="C3934" s="63" t="s">
        <v>38</v>
      </c>
      <c r="D3934" s="63" t="s">
        <v>75</v>
      </c>
      <c r="E3934" s="72">
        <v>7915</v>
      </c>
      <c r="F3934" s="64">
        <v>1</v>
      </c>
      <c r="G3934" s="79">
        <v>0</v>
      </c>
      <c r="H3934" s="133">
        <v>120.60000610351563</v>
      </c>
      <c r="I3934" s="134">
        <v>78.334449768066406</v>
      </c>
      <c r="J3934" s="105">
        <v>109.163330078125</v>
      </c>
      <c r="K3934" s="96">
        <f>msoa_calculations5[[#This Row],[ Pop20]]/SUMIF(msoa_calculations5[ICB26],msoa_calculations5[[#This Row],[ICB26]],msoa_calculations5[[ Pop20]])</f>
        <v>4.6513541228980024E-3</v>
      </c>
      <c r="L3934" s="98" cm="1">
        <f t="array" ref="L3934">msoa_calculations5[[#This Row],[ Estimated case time (see and convey)]]*msoa_calculations5[[#This Row],[Population share of ICB]:[Population share of ICB]]</f>
        <v>0.56095333561111171</v>
      </c>
      <c r="M3934" s="98" cm="1">
        <f t="array" ref="M3934">msoa_calculations5[[#This Row],[Estimated case time (see and treat)]]*msoa_calculations5[[#This Row],[Population share of ICB]:[Population share of ICB]]</f>
        <v>0.36436126589364215</v>
      </c>
      <c r="N3934" s="94" cm="1">
        <f t="array" ref="N3934">msoa_calculations5[[#This Row],[Weighted estimate]]*msoa_calculations5[[#This Row],[Population share of ICB]:[Population share of ICB]]</f>
        <v>0.50775730542816222</v>
      </c>
    </row>
    <row r="3935" spans="1:14">
      <c r="A3935" s="63" t="s">
        <v>12274</v>
      </c>
      <c r="B3935" s="63" t="s">
        <v>13718</v>
      </c>
      <c r="C3935" s="63" t="s">
        <v>38</v>
      </c>
      <c r="D3935" s="63" t="s">
        <v>75</v>
      </c>
      <c r="E3935" s="72">
        <v>8795</v>
      </c>
      <c r="F3935" s="64">
        <v>1</v>
      </c>
      <c r="G3935" s="79">
        <v>0</v>
      </c>
      <c r="H3935" s="133">
        <v>113.96184539794922</v>
      </c>
      <c r="I3935" s="134">
        <v>74.554885864257813</v>
      </c>
      <c r="J3935" s="105">
        <v>103.29868316650391</v>
      </c>
      <c r="K3935" s="96">
        <f>msoa_calculations5[[#This Row],[ Pop20]]/SUMIF(msoa_calculations5[ICB26],msoa_calculations5[[#This Row],[ICB26]],msoa_calculations5[[ Pop20]])</f>
        <v>5.1684977272126254E-3</v>
      </c>
      <c r="L3935" s="98" cm="1">
        <f t="array" ref="L3935">msoa_calculations5[[#This Row],[ Estimated case time (see and convey)]]*msoa_calculations5[[#This Row],[Population share of ICB]:[Population share of ICB]]</f>
        <v>0.58901153892825708</v>
      </c>
      <c r="M3935" s="98" cm="1">
        <f t="array" ref="M3935">msoa_calculations5[[#This Row],[Estimated case time (see and treat)]]*msoa_calculations5[[#This Row],[Population share of ICB]:[Population share of ICB]]</f>
        <v>0.38533675814201318</v>
      </c>
      <c r="N3935" s="94" cm="1">
        <f t="array" ref="N3935">msoa_calculations5[[#This Row],[Weighted estimate]]*msoa_calculations5[[#This Row],[Population share of ICB]:[Population share of ICB]]</f>
        <v>0.53389900917013255</v>
      </c>
    </row>
    <row r="3936" spans="1:14">
      <c r="A3936" s="63" t="s">
        <v>12272</v>
      </c>
      <c r="B3936" s="63" t="s">
        <v>13718</v>
      </c>
      <c r="C3936" s="63" t="s">
        <v>38</v>
      </c>
      <c r="D3936" s="63" t="s">
        <v>75</v>
      </c>
      <c r="E3936" s="72">
        <v>5337</v>
      </c>
      <c r="F3936" s="64">
        <v>1</v>
      </c>
      <c r="G3936" s="79">
        <v>0</v>
      </c>
      <c r="H3936" s="133">
        <v>117.7674560546875</v>
      </c>
      <c r="I3936" s="134">
        <v>79.621086120605469</v>
      </c>
      <c r="J3936" s="105">
        <v>107.44539642333984</v>
      </c>
      <c r="K3936" s="96">
        <f>msoa_calculations5[[#This Row],[ Pop20]]/SUMIF(msoa_calculations5[ICB26],msoa_calculations5[[#This Row],[ICB26]],msoa_calculations5[[ Pop20]])</f>
        <v>3.136358427530845E-3</v>
      </c>
      <c r="L3936" s="98" cm="1">
        <f t="array" ref="L3936">msoa_calculations5[[#This Row],[ Estimated case time (see and convey)]]*msoa_calculations5[[#This Row],[Population share of ICB]:[Population share of ICB]]</f>
        <v>0.36936095328598756</v>
      </c>
      <c r="M3936" s="98" cm="1">
        <f t="array" ref="M3936">msoa_calculations5[[#This Row],[Estimated case time (see and treat)]]*msoa_calculations5[[#This Row],[Population share of ICB]:[Population share of ICB]]</f>
        <v>0.24972026446352016</v>
      </c>
      <c r="N3936" s="94" cm="1">
        <f t="array" ref="N3936">msoa_calculations5[[#This Row],[Weighted estimate]]*msoa_calculations5[[#This Row],[Population share of ICB]:[Population share of ICB]]</f>
        <v>0.33698727457173444</v>
      </c>
    </row>
    <row r="3937" spans="1:14">
      <c r="A3937" s="63" t="s">
        <v>12270</v>
      </c>
      <c r="B3937" s="63" t="s">
        <v>13718</v>
      </c>
      <c r="C3937" s="63" t="s">
        <v>38</v>
      </c>
      <c r="D3937" s="63" t="s">
        <v>75</v>
      </c>
      <c r="E3937" s="72">
        <v>5528</v>
      </c>
      <c r="F3937" s="64">
        <v>1</v>
      </c>
      <c r="G3937" s="79">
        <v>0</v>
      </c>
      <c r="H3937" s="133">
        <v>109.62641143798828</v>
      </c>
      <c r="I3937" s="134">
        <v>76.996078491210938</v>
      </c>
      <c r="J3937" s="105">
        <v>100.79694366455078</v>
      </c>
      <c r="K3937" s="96">
        <f>msoa_calculations5[[#This Row],[ Pop20]]/SUMIF(msoa_calculations5[ICB26],msoa_calculations5[[#This Row],[ICB26]],msoa_calculations5[[ Pop20]])</f>
        <v>3.2486020961945872E-3</v>
      </c>
      <c r="L3937" s="98" cm="1">
        <f t="array" ref="L3937">msoa_calculations5[[#This Row],[ Estimated case time (see and convey)]]*msoa_calculations5[[#This Row],[Population share of ICB]:[Population share of ICB]]</f>
        <v>0.35613258999573899</v>
      </c>
      <c r="M3937" s="98" cm="1">
        <f t="array" ref="M3937">msoa_calculations5[[#This Row],[Estimated case time (see and treat)]]*msoa_calculations5[[#This Row],[Population share of ICB]:[Population share of ICB]]</f>
        <v>0.2501296219853108</v>
      </c>
      <c r="N3937" s="94" cm="1">
        <f t="array" ref="N3937">msoa_calculations5[[#This Row],[Weighted estimate]]*msoa_calculations5[[#This Row],[Population share of ICB]:[Population share of ICB]]</f>
        <v>0.3274491624786674</v>
      </c>
    </row>
    <row r="3938" spans="1:14">
      <c r="A3938" s="63" t="s">
        <v>12268</v>
      </c>
      <c r="B3938" s="63" t="s">
        <v>13718</v>
      </c>
      <c r="C3938" s="63" t="s">
        <v>38</v>
      </c>
      <c r="D3938" s="63" t="s">
        <v>75</v>
      </c>
      <c r="E3938" s="72">
        <v>6309</v>
      </c>
      <c r="F3938" s="64">
        <v>1</v>
      </c>
      <c r="G3938" s="79">
        <v>0</v>
      </c>
      <c r="H3938" s="133">
        <v>128.38304138183594</v>
      </c>
      <c r="I3938" s="134">
        <v>78.02532958984375</v>
      </c>
      <c r="J3938" s="105">
        <v>114.75670623779297</v>
      </c>
      <c r="K3938" s="96">
        <f>msoa_calculations5[[#This Row],[ Pop20]]/SUMIF(msoa_calculations5[ICB26],msoa_calculations5[[#This Row],[ICB26]],msoa_calculations5[[ Pop20]])</f>
        <v>3.7075670450238151E-3</v>
      </c>
      <c r="L3938" s="98" cm="1">
        <f t="array" ref="L3938">msoa_calculations5[[#This Row],[ Estimated case time (see and convey)]]*msoa_calculations5[[#This Row],[Population share of ICB]:[Population share of ICB]]</f>
        <v>0.47598873336722364</v>
      </c>
      <c r="M3938" s="98" cm="1">
        <f t="array" ref="M3938">msoa_calculations5[[#This Row],[Estimated case time (see and treat)]]*msoa_calculations5[[#This Row],[Population share of ICB]:[Population share of ICB]]</f>
        <v>0.28928414066442626</v>
      </c>
      <c r="N3938" s="94" cm="1">
        <f t="array" ref="N3938">msoa_calculations5[[#This Row],[Weighted estimate]]*msoa_calculations5[[#This Row],[Population share of ICB]:[Population share of ICB]]</f>
        <v>0.42546818224272009</v>
      </c>
    </row>
    <row r="3939" spans="1:14">
      <c r="A3939" s="63" t="s">
        <v>12266</v>
      </c>
      <c r="B3939" s="63" t="s">
        <v>13718</v>
      </c>
      <c r="C3939" s="63" t="s">
        <v>38</v>
      </c>
      <c r="D3939" s="63" t="s">
        <v>75</v>
      </c>
      <c r="E3939" s="72">
        <v>7298</v>
      </c>
      <c r="F3939" s="64">
        <v>1</v>
      </c>
      <c r="G3939" s="79">
        <v>0</v>
      </c>
      <c r="H3939" s="133">
        <v>113.91473388671875</v>
      </c>
      <c r="I3939" s="134">
        <v>78.1209716796875</v>
      </c>
      <c r="J3939" s="105">
        <v>104.22927093505859</v>
      </c>
      <c r="K3939" s="96">
        <f>msoa_calculations5[[#This Row],[ Pop20]]/SUMIF(msoa_calculations5[ICB26],msoa_calculations5[[#This Row],[ICB26]],msoa_calculations5[[ Pop20]])</f>
        <v>4.288765936691045E-3</v>
      </c>
      <c r="L3939" s="98" cm="1">
        <f t="array" ref="L3939">msoa_calculations5[[#This Row],[ Estimated case time (see and convey)]]*msoa_calculations5[[#This Row],[Population share of ICB]:[Population share of ICB]]</f>
        <v>0.48855363038058447</v>
      </c>
      <c r="M3939" s="98" cm="1">
        <f t="array" ref="M3939">msoa_calculations5[[#This Row],[Estimated case time (see and treat)]]*msoa_calculations5[[#This Row],[Population share of ICB]:[Population share of ICB]]</f>
        <v>0.33504256228104956</v>
      </c>
      <c r="N3939" s="94" cm="1">
        <f t="array" ref="N3939">msoa_calculations5[[#This Row],[Weighted estimate]]*msoa_calculations5[[#This Row],[Population share of ICB]:[Population share of ICB]]</f>
        <v>0.44701494679242126</v>
      </c>
    </row>
    <row r="3940" spans="1:14">
      <c r="A3940" s="63" t="s">
        <v>12264</v>
      </c>
      <c r="B3940" s="63" t="s">
        <v>13718</v>
      </c>
      <c r="C3940" s="63" t="s">
        <v>38</v>
      </c>
      <c r="D3940" s="63" t="s">
        <v>75</v>
      </c>
      <c r="E3940" s="72">
        <v>7968</v>
      </c>
      <c r="F3940" s="64">
        <v>1</v>
      </c>
      <c r="G3940" s="79">
        <v>0</v>
      </c>
      <c r="H3940" s="133">
        <v>109.24308776855469</v>
      </c>
      <c r="I3940" s="134">
        <v>76.606491088867188</v>
      </c>
      <c r="J3940" s="105">
        <v>100.41191864013672</v>
      </c>
      <c r="K3940" s="96">
        <f>msoa_calculations5[[#This Row],[ Pop20]]/SUMIF(msoa_calculations5[ICB26],msoa_calculations5[[#This Row],[ICB26]],msoa_calculations5[[ Pop20]])</f>
        <v>4.6825002717942234E-3</v>
      </c>
      <c r="L3940" s="98" cm="1">
        <f t="array" ref="L3940">msoa_calculations5[[#This Row],[ Estimated case time (see and convey)]]*msoa_calculations5[[#This Row],[Population share of ICB]:[Population share of ICB]]</f>
        <v>0.51153078816789754</v>
      </c>
      <c r="M3940" s="98" cm="1">
        <f t="array" ref="M3940">msoa_calculations5[[#This Row],[Estimated case time (see and treat)]]*msoa_calculations5[[#This Row],[Population share of ICB]:[Population share of ICB]]</f>
        <v>0.35870991534482238</v>
      </c>
      <c r="N3940" s="94" cm="1">
        <f t="array" ref="N3940">msoa_calculations5[[#This Row],[Weighted estimate]]*msoa_calculations5[[#This Row],[Population share of ICB]:[Population share of ICB]]</f>
        <v>0.47017883632381963</v>
      </c>
    </row>
    <row r="3941" spans="1:14">
      <c r="A3941" s="63" t="s">
        <v>12262</v>
      </c>
      <c r="B3941" s="63" t="s">
        <v>13718</v>
      </c>
      <c r="C3941" s="63" t="s">
        <v>38</v>
      </c>
      <c r="D3941" s="63" t="s">
        <v>75</v>
      </c>
      <c r="E3941" s="72">
        <v>8011</v>
      </c>
      <c r="F3941" s="64">
        <v>1</v>
      </c>
      <c r="G3941" s="79">
        <v>0</v>
      </c>
      <c r="H3941" s="133">
        <v>97.402046203613281</v>
      </c>
      <c r="I3941" s="134">
        <v>69.656707763671875</v>
      </c>
      <c r="J3941" s="105">
        <v>89.8944091796875</v>
      </c>
      <c r="K3941" s="96">
        <f>msoa_calculations5[[#This Row],[ Pop20]]/SUMIF(msoa_calculations5[ICB26],msoa_calculations5[[#This Row],[ICB26]],msoa_calculations5[[ Pop20]])</f>
        <v>4.7077697888232338E-3</v>
      </c>
      <c r="L3941" s="98" cm="1">
        <f t="array" ref="L3941">msoa_calculations5[[#This Row],[ Estimated case time (see and convey)]]*msoa_calculations5[[#This Row],[Population share of ICB]:[Population share of ICB]]</f>
        <v>0.45854641048693534</v>
      </c>
      <c r="M3941" s="98" cm="1">
        <f t="array" ref="M3941">msoa_calculations5[[#This Row],[Estimated case time (see and treat)]]*msoa_calculations5[[#This Row],[Population share of ICB]:[Population share of ICB]]</f>
        <v>0.32792774439870326</v>
      </c>
      <c r="N3941" s="94" cm="1">
        <f t="array" ref="N3941">msoa_calculations5[[#This Row],[Weighted estimate]]*msoa_calculations5[[#This Row],[Population share of ICB]:[Population share of ICB]]</f>
        <v>0.42320218372024682</v>
      </c>
    </row>
    <row r="3942" spans="1:14">
      <c r="A3942" s="63" t="s">
        <v>12260</v>
      </c>
      <c r="B3942" s="63" t="s">
        <v>13718</v>
      </c>
      <c r="C3942" s="63" t="s">
        <v>38</v>
      </c>
      <c r="D3942" s="63" t="s">
        <v>75</v>
      </c>
      <c r="E3942" s="72">
        <v>8158</v>
      </c>
      <c r="F3942" s="64">
        <v>1</v>
      </c>
      <c r="G3942" s="79">
        <v>0</v>
      </c>
      <c r="H3942" s="133">
        <v>121.75609588623047</v>
      </c>
      <c r="I3942" s="134">
        <v>80.27752685546875</v>
      </c>
      <c r="J3942" s="105">
        <v>110.53237152099609</v>
      </c>
      <c r="K3942" s="96">
        <f>msoa_calculations5[[#This Row],[ Pop20]]/SUMIF(msoa_calculations5[ICB26],msoa_calculations5[[#This Row],[ICB26]],msoa_calculations5[[ Pop20]])</f>
        <v>4.794156277271245E-3</v>
      </c>
      <c r="L3942" s="98" cm="1">
        <f t="array" ref="L3942">msoa_calculations5[[#This Row],[ Estimated case time (see and convey)]]*msoa_calculations5[[#This Row],[Population share of ICB]:[Population share of ICB]]</f>
        <v>0.58371775138901139</v>
      </c>
      <c r="M3942" s="98" cm="1">
        <f t="array" ref="M3942">msoa_calculations5[[#This Row],[Estimated case time (see and treat)]]*msoa_calculations5[[#This Row],[Population share of ICB]:[Population share of ICB]]</f>
        <v>0.38486300929795647</v>
      </c>
      <c r="N3942" s="94" cm="1">
        <f t="array" ref="N3942">msoa_calculations5[[#This Row],[Weighted estimate]]*msoa_calculations5[[#This Row],[Population share of ICB]:[Population share of ICB]]</f>
        <v>0.52990946276906081</v>
      </c>
    </row>
    <row r="3943" spans="1:14">
      <c r="A3943" s="63" t="s">
        <v>12258</v>
      </c>
      <c r="B3943" s="63" t="s">
        <v>13718</v>
      </c>
      <c r="C3943" s="63" t="s">
        <v>38</v>
      </c>
      <c r="D3943" s="63" t="s">
        <v>75</v>
      </c>
      <c r="E3943" s="72">
        <v>7683</v>
      </c>
      <c r="F3943" s="64">
        <v>1</v>
      </c>
      <c r="G3943" s="79">
        <v>0</v>
      </c>
      <c r="H3943" s="133">
        <v>99.426185607910156</v>
      </c>
      <c r="I3943" s="134">
        <v>71.950248718261719</v>
      </c>
      <c r="J3943" s="105">
        <v>91.991447448730469</v>
      </c>
      <c r="K3943" s="96">
        <f>msoa_calculations5[[#This Row],[ Pop20]]/SUMIF(msoa_calculations5[ICB26],msoa_calculations5[[#This Row],[ICB26]],msoa_calculations5[[ Pop20]])</f>
        <v>4.5150162635786929E-3</v>
      </c>
      <c r="L3943" s="98" cm="1">
        <f t="array" ref="L3943">msoa_calculations5[[#This Row],[ Estimated case time (see and convey)]]*msoa_calculations5[[#This Row],[Population share of ICB]:[Population share of ICB]]</f>
        <v>0.44891084504530815</v>
      </c>
      <c r="M3943" s="98" cm="1">
        <f t="array" ref="M3943">msoa_calculations5[[#This Row],[Estimated case time (see and treat)]]*msoa_calculations5[[#This Row],[Population share of ICB]:[Population share of ICB]]</f>
        <v>0.32485654313148365</v>
      </c>
      <c r="N3943" s="94" cm="1">
        <f t="array" ref="N3943">msoa_calculations5[[#This Row],[Weighted estimate]]*msoa_calculations5[[#This Row],[Population share of ICB]:[Population share of ICB]]</f>
        <v>0.41534288134116271</v>
      </c>
    </row>
    <row r="3944" spans="1:14">
      <c r="A3944" s="63" t="s">
        <v>9046</v>
      </c>
      <c r="B3944" s="63" t="s">
        <v>13707</v>
      </c>
      <c r="C3944" s="63" t="s">
        <v>33</v>
      </c>
      <c r="D3944" s="63" t="s">
        <v>79</v>
      </c>
      <c r="E3944" s="72">
        <v>7156</v>
      </c>
      <c r="F3944" s="64">
        <v>1</v>
      </c>
      <c r="G3944" s="79">
        <v>0</v>
      </c>
      <c r="H3944" s="133">
        <v>96.577384948730469</v>
      </c>
      <c r="I3944" s="134">
        <v>68.806282043457031</v>
      </c>
      <c r="J3944" s="105">
        <v>89.062774658203125</v>
      </c>
      <c r="K3944" s="96">
        <f>msoa_calculations5[[#This Row],[ Pop20]]/SUMIF(msoa_calculations5[ICB26],msoa_calculations5[[#This Row],[ICB26]],msoa_calculations5[[ Pop20]])</f>
        <v>6.7255828728840401E-3</v>
      </c>
      <c r="L3944" s="98" cm="1">
        <f t="array" ref="L3944">msoa_calculations5[[#This Row],[ Estimated case time (see and convey)]]*msoa_calculations5[[#This Row],[Population share of ICB]:[Population share of ICB]]</f>
        <v>0.64953920611911053</v>
      </c>
      <c r="M3944" s="98" cm="1">
        <f t="array" ref="M3944">msoa_calculations5[[#This Row],[Estimated case time (see and treat)]]*msoa_calculations5[[#This Row],[Population share of ICB]:[Population share of ICB]]</f>
        <v>0.46276235205830329</v>
      </c>
      <c r="N3944" s="94" cm="1">
        <f t="array" ref="N3944">msoa_calculations5[[#This Row],[Weighted estimate]]*msoa_calculations5[[#This Row],[Population share of ICB]:[Population share of ICB]]</f>
        <v>0.5989990718527417</v>
      </c>
    </row>
    <row r="3945" spans="1:14">
      <c r="A3945" s="63" t="s">
        <v>9044</v>
      </c>
      <c r="B3945" s="63" t="s">
        <v>13707</v>
      </c>
      <c r="C3945" s="63" t="s">
        <v>33</v>
      </c>
      <c r="D3945" s="63" t="s">
        <v>79</v>
      </c>
      <c r="E3945" s="72">
        <v>6027</v>
      </c>
      <c r="F3945" s="64">
        <v>1</v>
      </c>
      <c r="G3945" s="79">
        <v>0</v>
      </c>
      <c r="H3945" s="133">
        <v>107.55696105957031</v>
      </c>
      <c r="I3945" s="134">
        <v>75.699851989746094</v>
      </c>
      <c r="J3945" s="105">
        <v>98.936714172363281</v>
      </c>
      <c r="K3945" s="96">
        <f>msoa_calculations5[[#This Row],[ Pop20]]/SUMIF(msoa_calculations5[ICB26],msoa_calculations5[[#This Row],[ICB26]],msoa_calculations5[[ Pop20]])</f>
        <v>5.6644896555159462E-3</v>
      </c>
      <c r="L3945" s="98" cm="1">
        <f t="array" ref="L3945">msoa_calculations5[[#This Row],[ Estimated case time (see and convey)]]*msoa_calculations5[[#This Row],[Population share of ICB]:[Population share of ICB]]</f>
        <v>0.60925529330066752</v>
      </c>
      <c r="M3945" s="98" cm="1">
        <f t="array" ref="M3945">msoa_calculations5[[#This Row],[Estimated case time (see and treat)]]*msoa_calculations5[[#This Row],[Population share of ICB]:[Population share of ICB]]</f>
        <v>0.42880102852000496</v>
      </c>
      <c r="N3945" s="94" cm="1">
        <f t="array" ref="N3945">msoa_calculations5[[#This Row],[Weighted estimate]]*msoa_calculations5[[#This Row],[Population share of ICB]:[Population share of ICB]]</f>
        <v>0.56042599398008974</v>
      </c>
    </row>
    <row r="3946" spans="1:14">
      <c r="A3946" s="63" t="s">
        <v>9042</v>
      </c>
      <c r="B3946" s="63" t="s">
        <v>13707</v>
      </c>
      <c r="C3946" s="63" t="s">
        <v>33</v>
      </c>
      <c r="D3946" s="63" t="s">
        <v>79</v>
      </c>
      <c r="E3946" s="72">
        <v>7895</v>
      </c>
      <c r="F3946" s="64">
        <v>1</v>
      </c>
      <c r="G3946" s="79">
        <v>0</v>
      </c>
      <c r="H3946" s="133">
        <v>96.889938354492188</v>
      </c>
      <c r="I3946" s="134">
        <v>67.823646545410156</v>
      </c>
      <c r="J3946" s="105">
        <v>89.024864196777344</v>
      </c>
      <c r="K3946" s="96">
        <f>msoa_calculations5[[#This Row],[ Pop20]]/SUMIF(msoa_calculations5[ICB26],msoa_calculations5[[#This Row],[ICB26]],msoa_calculations5[[ Pop20]])</f>
        <v>7.4201337033845023E-3</v>
      </c>
      <c r="L3946" s="98" cm="1">
        <f t="array" ref="L3946">msoa_calculations5[[#This Row],[ Estimated case time (see and convey)]]*msoa_calculations5[[#This Row],[Population share of ICB]:[Population share of ICB]]</f>
        <v>0.71893629710301421</v>
      </c>
      <c r="M3946" s="98" cm="1">
        <f t="array" ref="M3946">msoa_calculations5[[#This Row],[Estimated case time (see and treat)]]*msoa_calculations5[[#This Row],[Population share of ICB]:[Population share of ICB]]</f>
        <v>0.5032605256180358</v>
      </c>
      <c r="N3946" s="94" cm="1">
        <f t="array" ref="N3946">msoa_calculations5[[#This Row],[Weighted estimate]]*msoa_calculations5[[#This Row],[Population share of ICB]:[Population share of ICB]]</f>
        <v>0.66057639526573586</v>
      </c>
    </row>
    <row r="3947" spans="1:14">
      <c r="A3947" s="63" t="s">
        <v>9040</v>
      </c>
      <c r="B3947" s="63" t="s">
        <v>13707</v>
      </c>
      <c r="C3947" s="63" t="s">
        <v>33</v>
      </c>
      <c r="D3947" s="63" t="s">
        <v>79</v>
      </c>
      <c r="E3947" s="72">
        <v>8562</v>
      </c>
      <c r="F3947" s="64">
        <v>1</v>
      </c>
      <c r="G3947" s="79">
        <v>0</v>
      </c>
      <c r="H3947" s="133">
        <v>100.27900695800781</v>
      </c>
      <c r="I3947" s="134">
        <v>71.271804809570313</v>
      </c>
      <c r="J3947" s="105">
        <v>92.429924011230469</v>
      </c>
      <c r="K3947" s="96">
        <f>msoa_calculations5[[#This Row],[ Pop20]]/SUMIF(msoa_calculations5[ICB26],msoa_calculations5[[#This Row],[ICB26]],msoa_calculations5[[ Pop20]])</f>
        <v>8.0470151701555557E-3</v>
      </c>
      <c r="L3947" s="98" cm="1">
        <f t="array" ref="L3947">msoa_calculations5[[#This Row],[ Estimated case time (see and convey)]]*msoa_calculations5[[#This Row],[Population share of ICB]:[Population share of ICB]]</f>
        <v>0.80694669023922339</v>
      </c>
      <c r="M3947" s="98" cm="1">
        <f t="array" ref="M3947">msoa_calculations5[[#This Row],[Estimated case time (see and treat)]]*msoa_calculations5[[#This Row],[Population share of ICB]:[Population share of ICB]]</f>
        <v>0.57352529450697798</v>
      </c>
      <c r="N3947" s="94" cm="1">
        <f t="array" ref="N3947">msoa_calculations5[[#This Row],[Weighted estimate]]*msoa_calculations5[[#This Row],[Population share of ICB]:[Population share of ICB]]</f>
        <v>0.74378500069469689</v>
      </c>
    </row>
    <row r="3948" spans="1:14">
      <c r="A3948" s="63" t="s">
        <v>9038</v>
      </c>
      <c r="B3948" s="63" t="s">
        <v>13707</v>
      </c>
      <c r="C3948" s="63" t="s">
        <v>33</v>
      </c>
      <c r="D3948" s="63" t="s">
        <v>79</v>
      </c>
      <c r="E3948" s="72">
        <v>9177</v>
      </c>
      <c r="F3948" s="64">
        <v>1</v>
      </c>
      <c r="G3948" s="79">
        <v>0</v>
      </c>
      <c r="H3948" s="133">
        <v>105.46112060546875</v>
      </c>
      <c r="I3948" s="134">
        <v>72.601226806640625</v>
      </c>
      <c r="J3948" s="105">
        <v>96.569534301757813</v>
      </c>
      <c r="K3948" s="96">
        <f>msoa_calculations5[[#This Row],[ Pop20]]/SUMIF(msoa_calculations5[ICB26],msoa_calculations5[[#This Row],[ICB26]],msoa_calculations5[[ Pop20]])</f>
        <v>8.6250243186775898E-3</v>
      </c>
      <c r="L3948" s="98" cm="1">
        <f t="array" ref="L3948">msoa_calculations5[[#This Row],[ Estimated case time (see and convey)]]*msoa_calculations5[[#This Row],[Population share of ICB]:[Population share of ICB]]</f>
        <v>0.90960472989715824</v>
      </c>
      <c r="M3948" s="98" cm="1">
        <f t="array" ref="M3948">msoa_calculations5[[#This Row],[Estimated case time (see and treat)]]*msoa_calculations5[[#This Row],[Population share of ICB]:[Population share of ICB]]</f>
        <v>0.62618734677310273</v>
      </c>
      <c r="N3948" s="94" cm="1">
        <f t="array" ref="N3948">msoa_calculations5[[#This Row],[Weighted estimate]]*msoa_calculations5[[#This Row],[Population share of ICB]:[Population share of ICB]]</f>
        <v>0.83291458179603084</v>
      </c>
    </row>
    <row r="3949" spans="1:14">
      <c r="A3949" s="63" t="s">
        <v>9036</v>
      </c>
      <c r="B3949" s="63" t="s">
        <v>13707</v>
      </c>
      <c r="C3949" s="63" t="s">
        <v>33</v>
      </c>
      <c r="D3949" s="63" t="s">
        <v>79</v>
      </c>
      <c r="E3949" s="72">
        <v>7277</v>
      </c>
      <c r="F3949" s="64">
        <v>1</v>
      </c>
      <c r="G3949" s="79">
        <v>0</v>
      </c>
      <c r="H3949" s="133">
        <v>104.04277038574219</v>
      </c>
      <c r="I3949" s="134">
        <v>73.464881896972656</v>
      </c>
      <c r="J3949" s="105">
        <v>95.768669128417969</v>
      </c>
      <c r="K3949" s="96">
        <f>msoa_calculations5[[#This Row],[ Pop20]]/SUMIF(msoa_calculations5[ICB26],msoa_calculations5[[#This Row],[ICB26]],msoa_calculations5[[ Pop20]])</f>
        <v>6.8393049980404082E-3</v>
      </c>
      <c r="L3949" s="98" cm="1">
        <f t="array" ref="L3949">msoa_calculations5[[#This Row],[ Estimated case time (see and convey)]]*msoa_calculations5[[#This Row],[Population share of ICB]:[Population share of ICB]]</f>
        <v>0.71158023950917715</v>
      </c>
      <c r="M3949" s="98" cm="1">
        <f t="array" ref="M3949">msoa_calculations5[[#This Row],[Estimated case time (see and treat)]]*msoa_calculations5[[#This Row],[Population share of ICB]:[Population share of ICB]]</f>
        <v>0.50244873393841338</v>
      </c>
      <c r="N3949" s="94" cm="1">
        <f t="array" ref="N3949">msoa_calculations5[[#This Row],[Weighted estimate]]*msoa_calculations5[[#This Row],[Population share of ICB]:[Population share of ICB]]</f>
        <v>0.65499113742566717</v>
      </c>
    </row>
    <row r="3950" spans="1:14">
      <c r="A3950" s="63" t="s">
        <v>9034</v>
      </c>
      <c r="B3950" s="63" t="s">
        <v>13707</v>
      </c>
      <c r="C3950" s="63" t="s">
        <v>33</v>
      </c>
      <c r="D3950" s="63" t="s">
        <v>79</v>
      </c>
      <c r="E3950" s="72">
        <v>6677</v>
      </c>
      <c r="F3950" s="64">
        <v>1</v>
      </c>
      <c r="G3950" s="79">
        <v>0</v>
      </c>
      <c r="H3950" s="133">
        <v>108.82255554199219</v>
      </c>
      <c r="I3950" s="134">
        <v>75.839607238769531</v>
      </c>
      <c r="J3950" s="105">
        <v>99.897666931152344</v>
      </c>
      <c r="K3950" s="96">
        <f>msoa_calculations5[[#This Row],[ Pop20]]/SUMIF(msoa_calculations5[ICB26],msoa_calculations5[[#This Row],[ICB26]],msoa_calculations5[[ Pop20]])</f>
        <v>6.2753936336286667E-3</v>
      </c>
      <c r="L3950" s="98" cm="1">
        <f t="array" ref="L3950">msoa_calculations5[[#This Row],[ Estimated case time (see and convey)]]*msoa_calculations5[[#This Row],[Population share of ICB]:[Population share of ICB]]</f>
        <v>0.68290437224341971</v>
      </c>
      <c r="M3950" s="98" cm="1">
        <f t="array" ref="M3950">msoa_calculations5[[#This Row],[Estimated case time (see and treat)]]*msoa_calculations5[[#This Row],[Population share of ICB]:[Population share of ICB]]</f>
        <v>0.47592338844307286</v>
      </c>
      <c r="N3950" s="94" cm="1">
        <f t="array" ref="N3950">msoa_calculations5[[#This Row],[Weighted estimate]]*msoa_calculations5[[#This Row],[Population share of ICB]:[Population share of ICB]]</f>
        <v>0.62689718307411035</v>
      </c>
    </row>
    <row r="3951" spans="1:14">
      <c r="A3951" s="63" t="s">
        <v>9032</v>
      </c>
      <c r="B3951" s="63" t="s">
        <v>13707</v>
      </c>
      <c r="C3951" s="63" t="s">
        <v>33</v>
      </c>
      <c r="D3951" s="63" t="s">
        <v>79</v>
      </c>
      <c r="E3951" s="72">
        <v>10427</v>
      </c>
      <c r="F3951" s="64">
        <v>1</v>
      </c>
      <c r="G3951" s="79">
        <v>0</v>
      </c>
      <c r="H3951" s="133">
        <v>104.97578430175781</v>
      </c>
      <c r="I3951" s="134">
        <v>72.314979553222656</v>
      </c>
      <c r="J3951" s="105">
        <v>96.138069152832031</v>
      </c>
      <c r="K3951" s="96">
        <f>msoa_calculations5[[#This Row],[ Pop20]]/SUMIF(msoa_calculations5[ICB26],msoa_calculations5[[#This Row],[ICB26]],msoa_calculations5[[ Pop20]])</f>
        <v>9.7998396612020526E-3</v>
      </c>
      <c r="L3951" s="98" cm="1">
        <f t="array" ref="L3951">msoa_calculations5[[#This Row],[ Estimated case time (see and convey)]]*msoa_calculations5[[#This Row],[Population share of ICB]:[Population share of ICB]]</f>
        <v>1.0287458544661581</v>
      </c>
      <c r="M3951" s="98" cm="1">
        <f t="array" ref="M3951">msoa_calculations5[[#This Row],[Estimated case time (see and treat)]]*msoa_calculations5[[#This Row],[Population share of ICB]:[Population share of ICB]]</f>
        <v>0.70867520472468692</v>
      </c>
      <c r="N3951" s="94" cm="1">
        <f t="array" ref="N3951">msoa_calculations5[[#This Row],[Weighted estimate]]*msoa_calculations5[[#This Row],[Population share of ICB]:[Population share of ICB]]</f>
        <v>0.94213766303530899</v>
      </c>
    </row>
    <row r="3952" spans="1:14">
      <c r="A3952" s="63" t="s">
        <v>9030</v>
      </c>
      <c r="B3952" s="63" t="s">
        <v>13707</v>
      </c>
      <c r="C3952" s="63" t="s">
        <v>33</v>
      </c>
      <c r="D3952" s="63" t="s">
        <v>79</v>
      </c>
      <c r="E3952" s="72">
        <v>8167</v>
      </c>
      <c r="F3952" s="64">
        <v>1</v>
      </c>
      <c r="G3952" s="79">
        <v>0</v>
      </c>
      <c r="H3952" s="133">
        <v>99.512123107910156</v>
      </c>
      <c r="I3952" s="134">
        <v>69.769195556640625</v>
      </c>
      <c r="J3952" s="105">
        <v>91.463958740234375</v>
      </c>
      <c r="K3952" s="96">
        <f>msoa_calculations5[[#This Row],[ Pop20]]/SUMIF(msoa_calculations5[ICB26],msoa_calculations5[[#This Row],[ICB26]],msoa_calculations5[[ Pop20]])</f>
        <v>7.6757735219178252E-3</v>
      </c>
      <c r="L3952" s="98" cm="1">
        <f t="array" ref="L3952">msoa_calculations5[[#This Row],[ Estimated case time (see and convey)]]*msoa_calculations5[[#This Row],[Population share of ICB]:[Population share of ICB]]</f>
        <v>0.76383251966152377</v>
      </c>
      <c r="M3952" s="98" cm="1">
        <f t="array" ref="M3952">msoa_calculations5[[#This Row],[Estimated case time (see and treat)]]*msoa_calculations5[[#This Row],[Population share of ICB]:[Population share of ICB]]</f>
        <v>0.53553254389916893</v>
      </c>
      <c r="N3952" s="94" cm="1">
        <f t="array" ref="N3952">msoa_calculations5[[#This Row],[Weighted estimate]]*msoa_calculations5[[#This Row],[Population share of ICB]:[Population share of ICB]]</f>
        <v>0.7020566327080755</v>
      </c>
    </row>
    <row r="3953" spans="1:14">
      <c r="A3953" s="63" t="s">
        <v>9028</v>
      </c>
      <c r="B3953" s="63" t="s">
        <v>13707</v>
      </c>
      <c r="C3953" s="63" t="s">
        <v>33</v>
      </c>
      <c r="D3953" s="63" t="s">
        <v>79</v>
      </c>
      <c r="E3953" s="72">
        <v>7832</v>
      </c>
      <c r="F3953" s="64">
        <v>1</v>
      </c>
      <c r="G3953" s="79">
        <v>0</v>
      </c>
      <c r="H3953" s="133">
        <v>101.30979919433594</v>
      </c>
      <c r="I3953" s="134">
        <v>71.453994750976563</v>
      </c>
      <c r="J3953" s="105">
        <v>93.231094360351563</v>
      </c>
      <c r="K3953" s="96">
        <f>msoa_calculations5[[#This Row],[ Pop20]]/SUMIF(msoa_calculations5[ICB26],msoa_calculations5[[#This Row],[ICB26]],msoa_calculations5[[ Pop20]])</f>
        <v>7.3609230101212694E-3</v>
      </c>
      <c r="L3953" s="98" cm="1">
        <f t="array" ref="L3953">msoa_calculations5[[#This Row],[ Estimated case time (see and convey)]]*msoa_calculations5[[#This Row],[Population share of ICB]:[Population share of ICB]]</f>
        <v>0.74573363204035259</v>
      </c>
      <c r="M3953" s="98" cm="1">
        <f t="array" ref="M3953">msoa_calculations5[[#This Row],[Estimated case time (see and treat)]]*msoa_calculations5[[#This Row],[Population share of ICB]:[Population share of ICB]]</f>
        <v>0.5259673541275478</v>
      </c>
      <c r="N3953" s="94" cm="1">
        <f t="array" ref="N3953">msoa_calculations5[[#This Row],[Weighted estimate]]*msoa_calculations5[[#This Row],[Population share of ICB]:[Population share of ICB]]</f>
        <v>0.68626690773589916</v>
      </c>
    </row>
    <row r="3954" spans="1:14">
      <c r="A3954" s="63" t="s">
        <v>9026</v>
      </c>
      <c r="B3954" s="63" t="s">
        <v>13707</v>
      </c>
      <c r="C3954" s="63" t="s">
        <v>33</v>
      </c>
      <c r="D3954" s="63" t="s">
        <v>79</v>
      </c>
      <c r="E3954" s="72">
        <v>8100</v>
      </c>
      <c r="F3954" s="64">
        <v>1</v>
      </c>
      <c r="G3954" s="79">
        <v>0</v>
      </c>
      <c r="H3954" s="133">
        <v>99.448806762695313</v>
      </c>
      <c r="I3954" s="134">
        <v>70.124992370605469</v>
      </c>
      <c r="J3954" s="105">
        <v>91.514053344726563</v>
      </c>
      <c r="K3954" s="96">
        <f>msoa_calculations5[[#This Row],[ Pop20]]/SUMIF(msoa_calculations5[ICB26],msoa_calculations5[[#This Row],[ICB26]],msoa_calculations5[[ Pop20]])</f>
        <v>7.6128034195585134E-3</v>
      </c>
      <c r="L3954" s="98" cm="1">
        <f t="array" ref="L3954">msoa_calculations5[[#This Row],[ Estimated case time (see and convey)]]*msoa_calculations5[[#This Row],[Population share of ICB]:[Population share of ICB]]</f>
        <v>0.75708421619406063</v>
      </c>
      <c r="M3954" s="98" cm="1">
        <f t="array" ref="M3954">msoa_calculations5[[#This Row],[Estimated case time (see and treat)]]*msoa_calculations5[[#This Row],[Population share of ICB]:[Population share of ICB]]</f>
        <v>0.53384778171545999</v>
      </c>
      <c r="N3954" s="94" cm="1">
        <f t="array" ref="N3954">msoa_calculations5[[#This Row],[Weighted estimate]]*msoa_calculations5[[#This Row],[Population share of ICB]:[Population share of ICB]]</f>
        <v>0.69667849824039463</v>
      </c>
    </row>
    <row r="3955" spans="1:14">
      <c r="A3955" s="63" t="s">
        <v>9024</v>
      </c>
      <c r="B3955" s="63" t="s">
        <v>13707</v>
      </c>
      <c r="C3955" s="63" t="s">
        <v>33</v>
      </c>
      <c r="D3955" s="63" t="s">
        <v>79</v>
      </c>
      <c r="E3955" s="72">
        <v>9754</v>
      </c>
      <c r="F3955" s="64">
        <v>1</v>
      </c>
      <c r="G3955" s="79">
        <v>0</v>
      </c>
      <c r="H3955" s="133">
        <v>104.86695861816406</v>
      </c>
      <c r="I3955" s="134">
        <v>71.657218933105469</v>
      </c>
      <c r="J3955" s="105">
        <v>95.880706787109375</v>
      </c>
      <c r="K3955" s="96">
        <f>msoa_calculations5[[#This Row],[ Pop20]]/SUMIF(msoa_calculations5[ICB26],msoa_calculations5[[#This Row],[ICB26]],msoa_calculations5[[ Pop20]])</f>
        <v>9.1673190807868826E-3</v>
      </c>
      <c r="L3955" s="98" cm="1">
        <f t="array" ref="L3955">msoa_calculations5[[#This Row],[ Estimated case time (see and convey)]]*msoa_calculations5[[#This Row],[Population share of ICB]:[Population share of ICB]]</f>
        <v>0.96134887068438379</v>
      </c>
      <c r="M3955" s="98" cm="1">
        <f t="array" ref="M3955">msoa_calculations5[[#This Row],[Estimated case time (see and treat)]]*msoa_calculations5[[#This Row],[Population share of ICB]:[Population share of ICB]]</f>
        <v>0.65690459040158078</v>
      </c>
      <c r="N3955" s="94" cm="1">
        <f t="array" ref="N3955">msoa_calculations5[[#This Row],[Weighted estimate]]*msoa_calculations5[[#This Row],[Population share of ICB]:[Population share of ICB]]</f>
        <v>0.87896903280880012</v>
      </c>
    </row>
    <row r="3956" spans="1:14">
      <c r="A3956" s="63" t="s">
        <v>9022</v>
      </c>
      <c r="B3956" s="63" t="s">
        <v>13707</v>
      </c>
      <c r="C3956" s="63" t="s">
        <v>33</v>
      </c>
      <c r="D3956" s="63" t="s">
        <v>79</v>
      </c>
      <c r="E3956" s="72">
        <v>7452</v>
      </c>
      <c r="F3956" s="64">
        <v>1</v>
      </c>
      <c r="G3956" s="79">
        <v>0</v>
      </c>
      <c r="H3956" s="133">
        <v>103.62582397460938</v>
      </c>
      <c r="I3956" s="134">
        <v>71.081939697265625</v>
      </c>
      <c r="J3956" s="105">
        <v>94.819747924804688</v>
      </c>
      <c r="K3956" s="96">
        <f>msoa_calculations5[[#This Row],[ Pop20]]/SUMIF(msoa_calculations5[ICB26],msoa_calculations5[[#This Row],[ICB26]],msoa_calculations5[[ Pop20]])</f>
        <v>7.0037791459938324E-3</v>
      </c>
      <c r="L3956" s="98" cm="1">
        <f t="array" ref="L3956">msoa_calculations5[[#This Row],[ Estimated case time (see and convey)]]*msoa_calculations5[[#This Row],[Population share of ICB]:[Population share of ICB]]</f>
        <v>0.7257723849397969</v>
      </c>
      <c r="M3956" s="98" cm="1">
        <f t="array" ref="M3956">msoa_calculations5[[#This Row],[Estimated case time (see and treat)]]*msoa_calculations5[[#This Row],[Population share of ICB]:[Population share of ICB]]</f>
        <v>0.49784220690850012</v>
      </c>
      <c r="N3956" s="94" cm="1">
        <f t="array" ref="N3956">msoa_calculations5[[#This Row],[Weighted estimate]]*msoa_calculations5[[#This Row],[Population share of ICB]:[Population share of ICB]]</f>
        <v>0.66409657314413906</v>
      </c>
    </row>
    <row r="3957" spans="1:14">
      <c r="A3957" s="63" t="s">
        <v>9020</v>
      </c>
      <c r="B3957" s="63" t="s">
        <v>13707</v>
      </c>
      <c r="C3957" s="63" t="s">
        <v>33</v>
      </c>
      <c r="D3957" s="63" t="s">
        <v>79</v>
      </c>
      <c r="E3957" s="72">
        <v>7394</v>
      </c>
      <c r="F3957" s="64">
        <v>1</v>
      </c>
      <c r="G3957" s="79">
        <v>0</v>
      </c>
      <c r="H3957" s="133">
        <v>101.83747863769531</v>
      </c>
      <c r="I3957" s="134">
        <v>72.00848388671875</v>
      </c>
      <c r="J3957" s="105">
        <v>93.766021728515625</v>
      </c>
      <c r="K3957" s="96">
        <f>msoa_calculations5[[#This Row],[ Pop20]]/SUMIF(msoa_calculations5[ICB26],msoa_calculations5[[#This Row],[ICB26]],msoa_calculations5[[ Pop20]])</f>
        <v>6.9492677141006973E-3</v>
      </c>
      <c r="L3957" s="98" cm="1">
        <f t="array" ref="L3957">msoa_calculations5[[#This Row],[ Estimated case time (see and convey)]]*msoa_calculations5[[#This Row],[Population share of ICB]:[Population share of ICB]]</f>
        <v>0.70769590238235547</v>
      </c>
      <c r="M3957" s="98" cm="1">
        <f t="array" ref="M3957">msoa_calculations5[[#This Row],[Estimated case time (see and treat)]]*msoa_calculations5[[#This Row],[Population share of ICB]:[Population share of ICB]]</f>
        <v>0.50040623221531488</v>
      </c>
      <c r="N3957" s="94" cm="1">
        <f t="array" ref="N3957">msoa_calculations5[[#This Row],[Weighted estimate]]*msoa_calculations5[[#This Row],[Population share of ICB]:[Population share of ICB]]</f>
        <v>0.65160518747763807</v>
      </c>
    </row>
    <row r="3958" spans="1:14">
      <c r="A3958" s="63" t="s">
        <v>9018</v>
      </c>
      <c r="B3958" s="63" t="s">
        <v>13707</v>
      </c>
      <c r="C3958" s="63" t="s">
        <v>33</v>
      </c>
      <c r="D3958" s="63" t="s">
        <v>79</v>
      </c>
      <c r="E3958" s="72">
        <v>8820</v>
      </c>
      <c r="F3958" s="64">
        <v>1</v>
      </c>
      <c r="G3958" s="79">
        <v>0</v>
      </c>
      <c r="H3958" s="133">
        <v>98.702651977539063</v>
      </c>
      <c r="I3958" s="134">
        <v>70.839744567871094</v>
      </c>
      <c r="J3958" s="105">
        <v>91.163200378417969</v>
      </c>
      <c r="K3958" s="96">
        <f>msoa_calculations5[[#This Row],[ Pop20]]/SUMIF(msoa_calculations5[ICB26],msoa_calculations5[[#This Row],[ICB26]],msoa_calculations5[[ Pop20]])</f>
        <v>8.2894970568526041E-3</v>
      </c>
      <c r="L3958" s="98" cm="1">
        <f t="array" ref="L3958">msoa_calculations5[[#This Row],[ Estimated case time (see and convey)]]*msoa_calculations5[[#This Row],[Population share of ICB]:[Population share of ICB]]</f>
        <v>0.81819534307135688</v>
      </c>
      <c r="M3958" s="98" cm="1">
        <f t="array" ref="M3958">msoa_calculations5[[#This Row],[Estimated case time (see and treat)]]*msoa_calculations5[[#This Row],[Population share of ICB]:[Population share of ICB]]</f>
        <v>0.58722585410355765</v>
      </c>
      <c r="N3958" s="94" cm="1">
        <f t="array" ref="N3958">msoa_calculations5[[#This Row],[Weighted estimate]]*msoa_calculations5[[#This Row],[Population share of ICB]:[Population share of ICB]]</f>
        <v>0.75569708123015999</v>
      </c>
    </row>
    <row r="3959" spans="1:14">
      <c r="A3959" s="63" t="s">
        <v>9372</v>
      </c>
      <c r="B3959" s="63" t="s">
        <v>13707</v>
      </c>
      <c r="C3959" s="63" t="s">
        <v>33</v>
      </c>
      <c r="D3959" s="63" t="s">
        <v>79</v>
      </c>
      <c r="E3959" s="72">
        <v>9812</v>
      </c>
      <c r="F3959" s="64">
        <v>1</v>
      </c>
      <c r="G3959" s="79">
        <v>0</v>
      </c>
      <c r="H3959" s="133">
        <v>99.279823303222656</v>
      </c>
      <c r="I3959" s="134">
        <v>70.294342041015625</v>
      </c>
      <c r="J3959" s="105">
        <v>91.436614990234375</v>
      </c>
      <c r="K3959" s="96">
        <f>msoa_calculations5[[#This Row],[ Pop20]]/SUMIF(msoa_calculations5[ICB26],msoa_calculations5[[#This Row],[ICB26]],msoa_calculations5[[ Pop20]])</f>
        <v>9.2218305126800168E-3</v>
      </c>
      <c r="L3959" s="98" cm="1">
        <f t="array" ref="L3959">msoa_calculations5[[#This Row],[ Estimated case time (see and convey)]]*msoa_calculations5[[#This Row],[Population share of ICB]:[Population share of ICB]]</f>
        <v>0.91554170383113931</v>
      </c>
      <c r="M3959" s="98" cm="1">
        <f t="array" ref="M3959">msoa_calculations5[[#This Row],[Estimated case time (see and treat)]]*msoa_calculations5[[#This Row],[Population share of ICB]:[Population share of ICB]]</f>
        <v>0.64824250830260355</v>
      </c>
      <c r="N3959" s="94" cm="1">
        <f t="array" ref="N3959">msoa_calculations5[[#This Row],[Weighted estimate]]*msoa_calculations5[[#This Row],[Population share of ICB]:[Population share of ICB]]</f>
        <v>0.84321296609311835</v>
      </c>
    </row>
    <row r="3960" spans="1:14">
      <c r="A3960" s="63" t="s">
        <v>9836</v>
      </c>
      <c r="B3960" s="63" t="s">
        <v>13707</v>
      </c>
      <c r="C3960" s="63" t="s">
        <v>33</v>
      </c>
      <c r="D3960" s="63" t="s">
        <v>79</v>
      </c>
      <c r="E3960" s="72">
        <v>6346</v>
      </c>
      <c r="F3960" s="64">
        <v>1</v>
      </c>
      <c r="G3960" s="79">
        <v>0</v>
      </c>
      <c r="H3960" s="133">
        <v>98.538665771484375</v>
      </c>
      <c r="I3960" s="134">
        <v>70.232887268066406</v>
      </c>
      <c r="J3960" s="105">
        <v>90.879379272460938</v>
      </c>
      <c r="K3960" s="96">
        <f>msoa_calculations5[[#This Row],[ Pop20]]/SUMIF(msoa_calculations5[ICB26],msoa_calculations5[[#This Row],[ICB26]],msoa_calculations5[[ Pop20]])</f>
        <v>5.9643025309281889E-3</v>
      </c>
      <c r="L3960" s="98" cm="1">
        <f t="array" ref="L3960">msoa_calculations5[[#This Row],[ Estimated case time (see and convey)]]*msoa_calculations5[[#This Row],[Population share of ICB]:[Population share of ICB]]</f>
        <v>0.5877144136551512</v>
      </c>
      <c r="M3960" s="98" cm="1">
        <f t="array" ref="M3960">msoa_calculations5[[#This Row],[Estimated case time (see and treat)]]*msoa_calculations5[[#This Row],[Population share of ICB]:[Population share of ICB]]</f>
        <v>0.41889018728732264</v>
      </c>
      <c r="N3960" s="94" cm="1">
        <f t="array" ref="N3960">msoa_calculations5[[#This Row],[Weighted estimate]]*msoa_calculations5[[#This Row],[Population share of ICB]:[Population share of ICB]]</f>
        <v>0.54203211180392152</v>
      </c>
    </row>
    <row r="3961" spans="1:14">
      <c r="A3961" s="63" t="s">
        <v>9834</v>
      </c>
      <c r="B3961" s="63" t="s">
        <v>13707</v>
      </c>
      <c r="C3961" s="63" t="s">
        <v>33</v>
      </c>
      <c r="D3961" s="63" t="s">
        <v>79</v>
      </c>
      <c r="E3961" s="72">
        <v>6408</v>
      </c>
      <c r="F3961" s="64">
        <v>1</v>
      </c>
      <c r="G3961" s="79">
        <v>0</v>
      </c>
      <c r="H3961" s="133">
        <v>95.981796264648438</v>
      </c>
      <c r="I3961" s="134">
        <v>67.752738952636719</v>
      </c>
      <c r="J3961" s="105">
        <v>88.343269348144531</v>
      </c>
      <c r="K3961" s="96">
        <f>msoa_calculations5[[#This Row],[ Pop20]]/SUMIF(msoa_calculations5[ICB26],msoa_calculations5[[#This Row],[ICB26]],msoa_calculations5[[ Pop20]])</f>
        <v>6.0225733719174021E-3</v>
      </c>
      <c r="L3961" s="98" cm="1">
        <f t="array" ref="L3961">msoa_calculations5[[#This Row],[ Estimated case time (see and convey)]]*msoa_calculations5[[#This Row],[Population share of ICB]:[Population share of ICB]]</f>
        <v>0.57805741037227287</v>
      </c>
      <c r="M3961" s="98" cm="1">
        <f t="array" ref="M3961">msoa_calculations5[[#This Row],[Estimated case time (see and treat)]]*msoa_calculations5[[#This Row],[Population share of ICB]:[Population share of ICB]]</f>
        <v>0.40804584149062084</v>
      </c>
      <c r="N3961" s="94" cm="1">
        <f t="array" ref="N3961">msoa_calculations5[[#This Row],[Weighted estimate]]*msoa_calculations5[[#This Row],[Population share of ICB]:[Population share of ICB]]</f>
        <v>0.53205382156426206</v>
      </c>
    </row>
    <row r="3962" spans="1:14">
      <c r="A3962" s="63" t="s">
        <v>9832</v>
      </c>
      <c r="B3962" s="63" t="s">
        <v>13707</v>
      </c>
      <c r="C3962" s="63" t="s">
        <v>33</v>
      </c>
      <c r="D3962" s="63" t="s">
        <v>79</v>
      </c>
      <c r="E3962" s="72">
        <v>7072</v>
      </c>
      <c r="F3962" s="64">
        <v>1</v>
      </c>
      <c r="G3962" s="79">
        <v>0</v>
      </c>
      <c r="H3962" s="133">
        <v>92.913673400878906</v>
      </c>
      <c r="I3962" s="134">
        <v>65.9097900390625</v>
      </c>
      <c r="J3962" s="105">
        <v>85.606666564941406</v>
      </c>
      <c r="K3962" s="96">
        <f>msoa_calculations5[[#This Row],[ Pop20]]/SUMIF(msoa_calculations5[ICB26],msoa_calculations5[[#This Row],[ICB26]],msoa_calculations5[[ Pop20]])</f>
        <v>6.6466352818663962E-3</v>
      </c>
      <c r="L3962" s="98" cm="1">
        <f t="array" ref="L3962">msoa_calculations5[[#This Row],[ Estimated case time (see and convey)]]*msoa_calculations5[[#This Row],[Population share of ICB]:[Population share of ICB]]</f>
        <v>0.61756329979409308</v>
      </c>
      <c r="M3962" s="98" cm="1">
        <f t="array" ref="M3962">msoa_calculations5[[#This Row],[Estimated case time (see and treat)]]*msoa_calculations5[[#This Row],[Population share of ICB]:[Population share of ICB]]</f>
        <v>0.43807833589403916</v>
      </c>
      <c r="N3962" s="94" cm="1">
        <f t="array" ref="N3962">msoa_calculations5[[#This Row],[Weighted estimate]]*msoa_calculations5[[#This Row],[Population share of ICB]:[Population share of ICB]]</f>
        <v>0.56899629035351196</v>
      </c>
    </row>
    <row r="3963" spans="1:14">
      <c r="A3963" s="63" t="s">
        <v>9830</v>
      </c>
      <c r="B3963" s="63" t="s">
        <v>13707</v>
      </c>
      <c r="C3963" s="63" t="s">
        <v>33</v>
      </c>
      <c r="D3963" s="63" t="s">
        <v>79</v>
      </c>
      <c r="E3963" s="72">
        <v>7863</v>
      </c>
      <c r="F3963" s="64">
        <v>1</v>
      </c>
      <c r="G3963" s="79">
        <v>0</v>
      </c>
      <c r="H3963" s="133">
        <v>94.530166625976563</v>
      </c>
      <c r="I3963" s="134">
        <v>68.5218505859375</v>
      </c>
      <c r="J3963" s="105">
        <v>87.4925537109375</v>
      </c>
      <c r="K3963" s="96">
        <f>msoa_calculations5[[#This Row],[ Pop20]]/SUMIF(msoa_calculations5[ICB26],msoa_calculations5[[#This Row],[ICB26]],msoa_calculations5[[ Pop20]])</f>
        <v>7.390058430615876E-3</v>
      </c>
      <c r="L3963" s="98" cm="1">
        <f t="array" ref="L3963">msoa_calculations5[[#This Row],[ Estimated case time (see and convey)]]*msoa_calculations5[[#This Row],[Population share of ICB]:[Population share of ICB]]</f>
        <v>0.6985834548218216</v>
      </c>
      <c r="M3963" s="98" cm="1">
        <f t="array" ref="M3963">msoa_calculations5[[#This Row],[Estimated case time (see and treat)]]*msoa_calculations5[[#This Row],[Population share of ICB]:[Population share of ICB]]</f>
        <v>0.50638047960400878</v>
      </c>
      <c r="N3963" s="94" cm="1">
        <f t="array" ref="N3963">msoa_calculations5[[#This Row],[Weighted estimate]]*msoa_calculations5[[#This Row],[Population share of ICB]:[Population share of ICB]]</f>
        <v>0.64657508416762599</v>
      </c>
    </row>
    <row r="3964" spans="1:14">
      <c r="A3964" s="63" t="s">
        <v>9828</v>
      </c>
      <c r="B3964" s="63" t="s">
        <v>13707</v>
      </c>
      <c r="C3964" s="63" t="s">
        <v>33</v>
      </c>
      <c r="D3964" s="63" t="s">
        <v>79</v>
      </c>
      <c r="E3964" s="72">
        <v>7908</v>
      </c>
      <c r="F3964" s="64">
        <v>1</v>
      </c>
      <c r="G3964" s="79">
        <v>0</v>
      </c>
      <c r="H3964" s="133">
        <v>93.468147277832031</v>
      </c>
      <c r="I3964" s="134">
        <v>66.720291137695313</v>
      </c>
      <c r="J3964" s="105">
        <v>86.230422973632813</v>
      </c>
      <c r="K3964" s="96">
        <f>msoa_calculations5[[#This Row],[ Pop20]]/SUMIF(msoa_calculations5[ICB26],msoa_calculations5[[#This Row],[ICB26]],msoa_calculations5[[ Pop20]])</f>
        <v>7.4323517829467563E-3</v>
      </c>
      <c r="L3964" s="98" cm="1">
        <f t="array" ref="L3964">msoa_calculations5[[#This Row],[ Estimated case time (see and convey)]]*msoa_calculations5[[#This Row],[Population share of ICB]:[Population share of ICB]]</f>
        <v>0.69468815106912485</v>
      </c>
      <c r="M3964" s="98" cm="1">
        <f t="array" ref="M3964">msoa_calculations5[[#This Row],[Estimated case time (see and treat)]]*msoa_calculations5[[#This Row],[Population share of ICB]:[Population share of ICB]]</f>
        <v>0.49588867479597643</v>
      </c>
      <c r="N3964" s="94" cm="1">
        <f t="array" ref="N3964">msoa_calculations5[[#This Row],[Weighted estimate]]*msoa_calculations5[[#This Row],[Population share of ICB]:[Population share of ICB]]</f>
        <v>0.64089483793233282</v>
      </c>
    </row>
    <row r="3965" spans="1:14">
      <c r="A3965" s="63" t="s">
        <v>9826</v>
      </c>
      <c r="B3965" s="63" t="s">
        <v>13707</v>
      </c>
      <c r="C3965" s="63" t="s">
        <v>33</v>
      </c>
      <c r="D3965" s="63" t="s">
        <v>79</v>
      </c>
      <c r="E3965" s="72">
        <v>10222</v>
      </c>
      <c r="F3965" s="64">
        <v>1</v>
      </c>
      <c r="G3965" s="79">
        <v>0</v>
      </c>
      <c r="H3965" s="133">
        <v>95.484771728515625</v>
      </c>
      <c r="I3965" s="134">
        <v>67.738418579101563</v>
      </c>
      <c r="J3965" s="105">
        <v>87.976860046386719</v>
      </c>
      <c r="K3965" s="96">
        <f>msoa_calculations5[[#This Row],[ Pop20]]/SUMIF(msoa_calculations5[ICB26],msoa_calculations5[[#This Row],[ICB26]],msoa_calculations5[[ Pop20]])</f>
        <v>9.6071699450280407E-3</v>
      </c>
      <c r="L3965" s="98" cm="1">
        <f t="array" ref="L3965">msoa_calculations5[[#This Row],[ Estimated case time (see and convey)]]*msoa_calculations5[[#This Row],[Population share of ICB]:[Population share of ICB]]</f>
        <v>0.91733842915805852</v>
      </c>
      <c r="M3965" s="98" cm="1">
        <f t="array" ref="M3965">msoa_calculations5[[#This Row],[Estimated case time (see and treat)]]*msoa_calculations5[[#This Row],[Population share of ICB]:[Population share of ICB]]</f>
        <v>0.65077449909687357</v>
      </c>
      <c r="N3965" s="94" cm="1">
        <f t="array" ref="N3965">msoa_calculations5[[#This Row],[Weighted estimate]]*msoa_calculations5[[#This Row],[Population share of ICB]:[Population share of ICB]]</f>
        <v>0.84520864569558474</v>
      </c>
    </row>
    <row r="3966" spans="1:14">
      <c r="A3966" s="63" t="s">
        <v>9824</v>
      </c>
      <c r="B3966" s="63" t="s">
        <v>13707</v>
      </c>
      <c r="C3966" s="63" t="s">
        <v>33</v>
      </c>
      <c r="D3966" s="63" t="s">
        <v>79</v>
      </c>
      <c r="E3966" s="72">
        <v>8684</v>
      </c>
      <c r="F3966" s="64">
        <v>1</v>
      </c>
      <c r="G3966" s="79">
        <v>0</v>
      </c>
      <c r="H3966" s="133">
        <v>95.7286376953125</v>
      </c>
      <c r="I3966" s="134">
        <v>68.417068481445313</v>
      </c>
      <c r="J3966" s="105">
        <v>88.33837890625</v>
      </c>
      <c r="K3966" s="96">
        <f>msoa_calculations5[[#This Row],[ Pop20]]/SUMIF(msoa_calculations5[ICB26],msoa_calculations5[[#This Row],[ICB26]],msoa_calculations5[[ Pop20]])</f>
        <v>8.1616771475859426E-3</v>
      </c>
      <c r="L3966" s="98" cm="1">
        <f t="array" ref="L3966">msoa_calculations5[[#This Row],[ Estimated case time (see and convey)]]*msoa_calculations5[[#This Row],[Population share of ICB]:[Population share of ICB]]</f>
        <v>0.78130623464736626</v>
      </c>
      <c r="M3966" s="98" cm="1">
        <f t="array" ref="M3966">msoa_calculations5[[#This Row],[Estimated case time (see and treat)]]*msoa_calculations5[[#This Row],[Population share of ICB]:[Population share of ICB]]</f>
        <v>0.55839802432983465</v>
      </c>
      <c r="N3966" s="94" cm="1">
        <f t="array" ref="N3966">msoa_calculations5[[#This Row],[Weighted estimate]]*msoa_calculations5[[#This Row],[Population share of ICB]:[Population share of ICB]]</f>
        <v>0.72098932837392871</v>
      </c>
    </row>
    <row r="3967" spans="1:14">
      <c r="A3967" s="63" t="s">
        <v>9822</v>
      </c>
      <c r="B3967" s="63" t="s">
        <v>13707</v>
      </c>
      <c r="C3967" s="63" t="s">
        <v>33</v>
      </c>
      <c r="D3967" s="63" t="s">
        <v>79</v>
      </c>
      <c r="E3967" s="72">
        <v>7913</v>
      </c>
      <c r="F3967" s="64">
        <v>1</v>
      </c>
      <c r="G3967" s="79">
        <v>0</v>
      </c>
      <c r="H3967" s="133">
        <v>93.404304504394531</v>
      </c>
      <c r="I3967" s="134">
        <v>66.267982482910156</v>
      </c>
      <c r="J3967" s="105">
        <v>86.06146240234375</v>
      </c>
      <c r="K3967" s="96">
        <f>msoa_calculations5[[#This Row],[ Pop20]]/SUMIF(msoa_calculations5[ICB26],msoa_calculations5[[#This Row],[ICB26]],msoa_calculations5[[ Pop20]])</f>
        <v>7.4370510443168541E-3</v>
      </c>
      <c r="L3967" s="98" cm="1">
        <f t="array" ref="L3967">msoa_calculations5[[#This Row],[ Estimated case time (see and convey)]]*msoa_calculations5[[#This Row],[Population share of ICB]:[Population share of ICB]]</f>
        <v>0.69465258035809674</v>
      </c>
      <c r="M3967" s="98" cm="1">
        <f t="array" ref="M3967">msoa_calculations5[[#This Row],[Estimated case time (see and treat)]]*msoa_calculations5[[#This Row],[Population share of ICB]:[Population share of ICB]]</f>
        <v>0.49283836832929795</v>
      </c>
      <c r="N3967" s="94" cm="1">
        <f t="array" ref="N3967">msoa_calculations5[[#This Row],[Weighted estimate]]*msoa_calculations5[[#This Row],[Population share of ICB]:[Population share of ICB]]</f>
        <v>0.64004348883478623</v>
      </c>
    </row>
    <row r="3968" spans="1:14">
      <c r="A3968" s="63" t="s">
        <v>9820</v>
      </c>
      <c r="B3968" s="63" t="s">
        <v>13707</v>
      </c>
      <c r="C3968" s="63" t="s">
        <v>33</v>
      </c>
      <c r="D3968" s="63" t="s">
        <v>79</v>
      </c>
      <c r="E3968" s="72">
        <v>9077</v>
      </c>
      <c r="F3968" s="64">
        <v>1</v>
      </c>
      <c r="G3968" s="79">
        <v>0</v>
      </c>
      <c r="H3968" s="133">
        <v>93.194305419921875</v>
      </c>
      <c r="I3968" s="134">
        <v>66.793289184570313</v>
      </c>
      <c r="J3968" s="105">
        <v>86.050430297851563</v>
      </c>
      <c r="K3968" s="96">
        <f>msoa_calculations5[[#This Row],[ Pop20]]/SUMIF(msoa_calculations5[ICB26],msoa_calculations5[[#This Row],[ICB26]],msoa_calculations5[[ Pop20]])</f>
        <v>8.5310390912756336E-3</v>
      </c>
      <c r="L3968" s="98" cm="1">
        <f t="array" ref="L3968">msoa_calculations5[[#This Row],[ Estimated case time (see and convey)]]*msoa_calculations5[[#This Row],[Population share of ICB]:[Population share of ICB]]</f>
        <v>0.79504426262163419</v>
      </c>
      <c r="M3968" s="98" cm="1">
        <f t="array" ref="M3968">msoa_calculations5[[#This Row],[Estimated case time (see and treat)]]*msoa_calculations5[[#This Row],[Population share of ICB]:[Population share of ICB]]</f>
        <v>0.56981616106844735</v>
      </c>
      <c r="N3968" s="94" cm="1">
        <f t="array" ref="N3968">msoa_calculations5[[#This Row],[Weighted estimate]]*msoa_calculations5[[#This Row],[Population share of ICB]:[Population share of ICB]]</f>
        <v>0.73409958469206082</v>
      </c>
    </row>
    <row r="3969" spans="1:14">
      <c r="A3969" s="63" t="s">
        <v>9370</v>
      </c>
      <c r="B3969" s="63" t="s">
        <v>13707</v>
      </c>
      <c r="C3969" s="63" t="s">
        <v>33</v>
      </c>
      <c r="D3969" s="63" t="s">
        <v>79</v>
      </c>
      <c r="E3969" s="72">
        <v>7151</v>
      </c>
      <c r="F3969" s="64">
        <v>1</v>
      </c>
      <c r="G3969" s="79">
        <v>0</v>
      </c>
      <c r="H3969" s="133">
        <v>91.545936584472656</v>
      </c>
      <c r="I3969" s="134">
        <v>66.202018737792969</v>
      </c>
      <c r="J3969" s="105">
        <v>84.688102722167969</v>
      </c>
      <c r="K3969" s="96">
        <f>msoa_calculations5[[#This Row],[ Pop20]]/SUMIF(msoa_calculations5[ICB26],msoa_calculations5[[#This Row],[ICB26]],msoa_calculations5[[ Pop20]])</f>
        <v>6.7208836115139423E-3</v>
      </c>
      <c r="L3969" s="98" cm="1">
        <f t="array" ref="L3969">msoa_calculations5[[#This Row],[ Estimated case time (see and convey)]]*msoa_calculations5[[#This Row],[Population share of ICB]:[Population share of ICB]]</f>
        <v>0.61526958489127692</v>
      </c>
      <c r="M3969" s="98" cm="1">
        <f t="array" ref="M3969">msoa_calculations5[[#This Row],[Estimated case time (see and treat)]]*msoa_calculations5[[#This Row],[Population share of ICB]:[Population share of ICB]]</f>
        <v>0.44493606278397169</v>
      </c>
      <c r="N3969" s="94" cm="1">
        <f t="array" ref="N3969">msoa_calculations5[[#This Row],[Weighted estimate]]*msoa_calculations5[[#This Row],[Population share of ICB]:[Population share of ICB]]</f>
        <v>0.56917888167562802</v>
      </c>
    </row>
    <row r="3970" spans="1:14">
      <c r="A3970" s="63" t="s">
        <v>9368</v>
      </c>
      <c r="B3970" s="63" t="s">
        <v>13707</v>
      </c>
      <c r="C3970" s="63" t="s">
        <v>33</v>
      </c>
      <c r="D3970" s="63" t="s">
        <v>79</v>
      </c>
      <c r="E3970" s="72">
        <v>7914</v>
      </c>
      <c r="F3970" s="64">
        <v>1</v>
      </c>
      <c r="G3970" s="79">
        <v>0</v>
      </c>
      <c r="H3970" s="133">
        <v>94.411972045898438</v>
      </c>
      <c r="I3970" s="134">
        <v>66.558860778808594</v>
      </c>
      <c r="J3970" s="105">
        <v>86.875175476074219</v>
      </c>
      <c r="K3970" s="96">
        <f>msoa_calculations5[[#This Row],[ Pop20]]/SUMIF(msoa_calculations5[ICB26],msoa_calculations5[[#This Row],[ICB26]],msoa_calculations5[[ Pop20]])</f>
        <v>7.4379908965908738E-3</v>
      </c>
      <c r="L3970" s="98" cm="1">
        <f t="array" ref="L3970">msoa_calculations5[[#This Row],[ Estimated case time (see and convey)]]*msoa_calculations5[[#This Row],[Population share of ICB]:[Population share of ICB]]</f>
        <v>0.70223538860658463</v>
      </c>
      <c r="M3970" s="98" cm="1">
        <f t="array" ref="M3970">msoa_calculations5[[#This Row],[Estimated case time (see and treat)]]*msoa_calculations5[[#This Row],[Population share of ICB]:[Population share of ICB]]</f>
        <v>0.4950642005602377</v>
      </c>
      <c r="N3970" s="94" cm="1">
        <f t="array" ref="N3970">msoa_calculations5[[#This Row],[Weighted estimate]]*msoa_calculations5[[#This Row],[Population share of ICB]:[Population share of ICB]]</f>
        <v>0.64617676433077476</v>
      </c>
    </row>
    <row r="3971" spans="1:14">
      <c r="A3971" s="63" t="s">
        <v>9366</v>
      </c>
      <c r="B3971" s="63" t="s">
        <v>13707</v>
      </c>
      <c r="C3971" s="63" t="s">
        <v>33</v>
      </c>
      <c r="D3971" s="63" t="s">
        <v>79</v>
      </c>
      <c r="E3971" s="72">
        <v>7886</v>
      </c>
      <c r="F3971" s="64">
        <v>1</v>
      </c>
      <c r="G3971" s="79">
        <v>0</v>
      </c>
      <c r="H3971" s="133">
        <v>90.893936157226563</v>
      </c>
      <c r="I3971" s="134">
        <v>64.248703002929688</v>
      </c>
      <c r="J3971" s="105">
        <v>83.683975219726563</v>
      </c>
      <c r="K3971" s="96">
        <f>msoa_calculations5[[#This Row],[ Pop20]]/SUMIF(msoa_calculations5[ICB26],msoa_calculations5[[#This Row],[ICB26]],msoa_calculations5[[ Pop20]])</f>
        <v>7.4116750329183256E-3</v>
      </c>
      <c r="L3971" s="98" cm="1">
        <f t="array" ref="L3971">msoa_calculations5[[#This Row],[ Estimated case time (see and convey)]]*msoa_calculations5[[#This Row],[Population share of ICB]:[Population share of ICB]]</f>
        <v>0.6736763172601884</v>
      </c>
      <c r="M3971" s="98" cm="1">
        <f t="array" ref="M3971">msoa_calculations5[[#This Row],[Estimated case time (see and treat)]]*msoa_calculations5[[#This Row],[Population share of ICB]:[Population share of ICB]]</f>
        <v>0.47619050794419859</v>
      </c>
      <c r="N3971" s="94" cm="1">
        <f t="array" ref="N3971">msoa_calculations5[[#This Row],[Weighted estimate]]*msoa_calculations5[[#This Row],[Population share of ICB]:[Population share of ICB]]</f>
        <v>0.6202384297914032</v>
      </c>
    </row>
    <row r="3972" spans="1:14">
      <c r="A3972" s="63" t="s">
        <v>9364</v>
      </c>
      <c r="B3972" s="63" t="s">
        <v>13707</v>
      </c>
      <c r="C3972" s="63" t="s">
        <v>33</v>
      </c>
      <c r="D3972" s="63" t="s">
        <v>79</v>
      </c>
      <c r="E3972" s="72">
        <v>7895</v>
      </c>
      <c r="F3972" s="64">
        <v>1</v>
      </c>
      <c r="G3972" s="79">
        <v>0</v>
      </c>
      <c r="H3972" s="133">
        <v>89.552459716796875</v>
      </c>
      <c r="I3972" s="134">
        <v>64.692726135253906</v>
      </c>
      <c r="J3972" s="105">
        <v>82.825645446777344</v>
      </c>
      <c r="K3972" s="96">
        <f>msoa_calculations5[[#This Row],[ Pop20]]/SUMIF(msoa_calculations5[ICB26],msoa_calculations5[[#This Row],[ICB26]],msoa_calculations5[[ Pop20]])</f>
        <v>7.4201337033845023E-3</v>
      </c>
      <c r="L3972" s="98" cm="1">
        <f t="array" ref="L3972">msoa_calculations5[[#This Row],[ Estimated case time (see and convey)]]*msoa_calculations5[[#This Row],[Population share of ICB]:[Population share of ICB]]</f>
        <v>0.6644912245655874</v>
      </c>
      <c r="M3972" s="98" cm="1">
        <f t="array" ref="M3972">msoa_calculations5[[#This Row],[Estimated case time (see and treat)]]*msoa_calculations5[[#This Row],[Population share of ICB]:[Population share of ICB]]</f>
        <v>0.48002867756002093</v>
      </c>
      <c r="N3972" s="94" cm="1">
        <f t="array" ref="N3972">msoa_calculations5[[#This Row],[Weighted estimate]]*msoa_calculations5[[#This Row],[Population share of ICB]:[Population share of ICB]]</f>
        <v>0.61457736328420776</v>
      </c>
    </row>
    <row r="3973" spans="1:14">
      <c r="A3973" s="63" t="s">
        <v>9362</v>
      </c>
      <c r="B3973" s="63" t="s">
        <v>13707</v>
      </c>
      <c r="C3973" s="63" t="s">
        <v>33</v>
      </c>
      <c r="D3973" s="63" t="s">
        <v>79</v>
      </c>
      <c r="E3973" s="72">
        <v>7098</v>
      </c>
      <c r="F3973" s="64">
        <v>1</v>
      </c>
      <c r="G3973" s="79">
        <v>0</v>
      </c>
      <c r="H3973" s="133">
        <v>90.357559204101563</v>
      </c>
      <c r="I3973" s="134">
        <v>66.090400695800781</v>
      </c>
      <c r="J3973" s="105">
        <v>83.791084289550781</v>
      </c>
      <c r="K3973" s="96">
        <f>msoa_calculations5[[#This Row],[ Pop20]]/SUMIF(msoa_calculations5[ICB26],msoa_calculations5[[#This Row],[ICB26]],msoa_calculations5[[ Pop20]])</f>
        <v>6.671071440990905E-3</v>
      </c>
      <c r="L3973" s="98" cm="1">
        <f t="array" ref="L3973">msoa_calculations5[[#This Row],[ Estimated case time (see and convey)]]*msoa_calculations5[[#This Row],[Population share of ICB]:[Population share of ICB]]</f>
        <v>0.60278173268412683</v>
      </c>
      <c r="M3973" s="98" cm="1">
        <f t="array" ref="M3973">msoa_calculations5[[#This Row],[Estimated case time (see and treat)]]*msoa_calculations5[[#This Row],[Population share of ICB]:[Population share of ICB]]</f>
        <v>0.44089378460540202</v>
      </c>
      <c r="N3973" s="94" cm="1">
        <f t="array" ref="N3973">msoa_calculations5[[#This Row],[Weighted estimate]]*msoa_calculations5[[#This Row],[Population share of ICB]:[Population share of ICB]]</f>
        <v>0.55897630941368392</v>
      </c>
    </row>
    <row r="3974" spans="1:14">
      <c r="A3974" s="63" t="s">
        <v>9360</v>
      </c>
      <c r="B3974" s="63" t="s">
        <v>13707</v>
      </c>
      <c r="C3974" s="63" t="s">
        <v>33</v>
      </c>
      <c r="D3974" s="63" t="s">
        <v>79</v>
      </c>
      <c r="E3974" s="72">
        <v>7654</v>
      </c>
      <c r="F3974" s="64">
        <v>1</v>
      </c>
      <c r="G3974" s="79">
        <v>0</v>
      </c>
      <c r="H3974" s="133">
        <v>91.380218505859375</v>
      </c>
      <c r="I3974" s="134">
        <v>65.9000244140625</v>
      </c>
      <c r="J3974" s="105">
        <v>84.485511779785156</v>
      </c>
      <c r="K3974" s="96">
        <f>msoa_calculations5[[#This Row],[ Pop20]]/SUMIF(msoa_calculations5[ICB26],msoa_calculations5[[#This Row],[ICB26]],msoa_calculations5[[ Pop20]])</f>
        <v>7.193629305345786E-3</v>
      </c>
      <c r="L3974" s="98" cm="1">
        <f t="array" ref="L3974">msoa_calculations5[[#This Row],[ Estimated case time (see and convey)]]*msoa_calculations5[[#This Row],[Population share of ICB]:[Population share of ICB]]</f>
        <v>0.65735541777265127</v>
      </c>
      <c r="M3974" s="98" cm="1">
        <f t="array" ref="M3974">msoa_calculations5[[#This Row],[Estimated case time (see and treat)]]*msoa_calculations5[[#This Row],[Population share of ICB]:[Population share of ICB]]</f>
        <v>0.47406034684800274</v>
      </c>
      <c r="N3974" s="94" cm="1">
        <f t="array" ref="N3974">msoa_calculations5[[#This Row],[Weighted estimate]]*msoa_calculations5[[#This Row],[Population share of ICB]:[Population share of ICB]]</f>
        <v>0.60775745341619913</v>
      </c>
    </row>
    <row r="3975" spans="1:14">
      <c r="A3975" s="63" t="s">
        <v>9358</v>
      </c>
      <c r="B3975" s="63" t="s">
        <v>13707</v>
      </c>
      <c r="C3975" s="63" t="s">
        <v>33</v>
      </c>
      <c r="D3975" s="63" t="s">
        <v>79</v>
      </c>
      <c r="E3975" s="72">
        <v>7624</v>
      </c>
      <c r="F3975" s="64">
        <v>1</v>
      </c>
      <c r="G3975" s="79">
        <v>0</v>
      </c>
      <c r="H3975" s="133">
        <v>87.418083190917969</v>
      </c>
      <c r="I3975" s="134">
        <v>63.79241943359375</v>
      </c>
      <c r="J3975" s="105">
        <v>81.025192260742188</v>
      </c>
      <c r="K3975" s="96">
        <f>msoa_calculations5[[#This Row],[ Pop20]]/SUMIF(msoa_calculations5[ICB26],msoa_calculations5[[#This Row],[ICB26]],msoa_calculations5[[ Pop20]])</f>
        <v>7.1654337371251983E-3</v>
      </c>
      <c r="L3975" s="98" cm="1">
        <f t="array" ref="L3975">msoa_calculations5[[#This Row],[ Estimated case time (see and convey)]]*msoa_calculations5[[#This Row],[Population share of ICB]:[Population share of ICB]]</f>
        <v>0.62638848253102086</v>
      </c>
      <c r="M3975" s="98" cm="1">
        <f t="array" ref="M3975">msoa_calculations5[[#This Row],[Estimated case time (see and treat)]]*msoa_calculations5[[#This Row],[Population share of ICB]:[Population share of ICB]]</f>
        <v>0.45710035438231378</v>
      </c>
      <c r="N3975" s="94" cm="1">
        <f t="array" ref="N3975">msoa_calculations5[[#This Row],[Weighted estimate]]*msoa_calculations5[[#This Row],[Population share of ICB]:[Population share of ICB]]</f>
        <v>0.58058064618217753</v>
      </c>
    </row>
    <row r="3976" spans="1:14">
      <c r="A3976" s="63" t="s">
        <v>9356</v>
      </c>
      <c r="B3976" s="63" t="s">
        <v>13707</v>
      </c>
      <c r="C3976" s="63" t="s">
        <v>33</v>
      </c>
      <c r="D3976" s="63" t="s">
        <v>79</v>
      </c>
      <c r="E3976" s="72">
        <v>7788</v>
      </c>
      <c r="F3976" s="64">
        <v>1</v>
      </c>
      <c r="G3976" s="79">
        <v>0</v>
      </c>
      <c r="H3976" s="133">
        <v>89.965133666992188</v>
      </c>
      <c r="I3976" s="134">
        <v>65.489410400390625</v>
      </c>
      <c r="J3976" s="105">
        <v>83.34222412109375</v>
      </c>
      <c r="K3976" s="96">
        <f>msoa_calculations5[[#This Row],[ Pop20]]/SUMIF(msoa_calculations5[ICB26],msoa_calculations5[[#This Row],[ICB26]],msoa_calculations5[[ Pop20]])</f>
        <v>7.319569510064408E-3</v>
      </c>
      <c r="L3976" s="98" cm="1">
        <f t="array" ref="L3976">msoa_calculations5[[#This Row],[ Estimated case time (see and convey)]]*msoa_calculations5[[#This Row],[Population share of ICB]:[Population share of ICB]]</f>
        <v>0.65850604935778501</v>
      </c>
      <c r="M3976" s="98" cm="1">
        <f t="array" ref="M3976">msoa_calculations5[[#This Row],[Estimated case time (see and treat)]]*msoa_calculations5[[#This Row],[Population share of ICB]:[Population share of ICB]]</f>
        <v>0.47935429159879417</v>
      </c>
      <c r="N3976" s="94" cm="1">
        <f t="array" ref="N3976">msoa_calculations5[[#This Row],[Weighted estimate]]*msoa_calculations5[[#This Row],[Population share of ICB]:[Population share of ICB]]</f>
        <v>0.61002920257771232</v>
      </c>
    </row>
    <row r="3977" spans="1:14">
      <c r="A3977" s="63" t="s">
        <v>9354</v>
      </c>
      <c r="B3977" s="63" t="s">
        <v>13707</v>
      </c>
      <c r="C3977" s="63" t="s">
        <v>33</v>
      </c>
      <c r="D3977" s="63" t="s">
        <v>79</v>
      </c>
      <c r="E3977" s="72">
        <v>7929</v>
      </c>
      <c r="F3977" s="64">
        <v>1</v>
      </c>
      <c r="G3977" s="79">
        <v>0</v>
      </c>
      <c r="H3977" s="133">
        <v>87.748268127441406</v>
      </c>
      <c r="I3977" s="134">
        <v>64.769302368164063</v>
      </c>
      <c r="J3977" s="105">
        <v>81.530372619628906</v>
      </c>
      <c r="K3977" s="96">
        <f>msoa_calculations5[[#This Row],[ Pop20]]/SUMIF(msoa_calculations5[ICB26],msoa_calculations5[[#This Row],[ICB26]],msoa_calculations5[[ Pop20]])</f>
        <v>7.4520886807011672E-3</v>
      </c>
      <c r="L3977" s="98" cm="1">
        <f t="array" ref="L3977">msoa_calculations5[[#This Row],[ Estimated case time (see and convey)]]*msoa_calculations5[[#This Row],[Population share of ICB]:[Population share of ICB]]</f>
        <v>0.65390787566363706</v>
      </c>
      <c r="M3977" s="98" cm="1">
        <f t="array" ref="M3977">msoa_calculations5[[#This Row],[Estimated case time (see and treat)]]*msoa_calculations5[[#This Row],[Population share of ICB]:[Population share of ICB]]</f>
        <v>0.48266658503470672</v>
      </c>
      <c r="N3977" s="94" cm="1">
        <f t="array" ref="N3977">msoa_calculations5[[#This Row],[Weighted estimate]]*msoa_calculations5[[#This Row],[Population share of ICB]:[Population share of ICB]]</f>
        <v>0.60757156693208492</v>
      </c>
    </row>
    <row r="3978" spans="1:14">
      <c r="A3978" s="63" t="s">
        <v>9352</v>
      </c>
      <c r="B3978" s="63" t="s">
        <v>13707</v>
      </c>
      <c r="C3978" s="63" t="s">
        <v>33</v>
      </c>
      <c r="D3978" s="63" t="s">
        <v>79</v>
      </c>
      <c r="E3978" s="72">
        <v>9737</v>
      </c>
      <c r="F3978" s="64">
        <v>1</v>
      </c>
      <c r="G3978" s="79">
        <v>0</v>
      </c>
      <c r="H3978" s="133">
        <v>85.323883056640625</v>
      </c>
      <c r="I3978" s="134">
        <v>61.015361785888672</v>
      </c>
      <c r="J3978" s="105">
        <v>78.7462158203125</v>
      </c>
      <c r="K3978" s="96">
        <f>msoa_calculations5[[#This Row],[ Pop20]]/SUMIF(msoa_calculations5[ICB26],msoa_calculations5[[#This Row],[ICB26]],msoa_calculations5[[ Pop20]])</f>
        <v>9.1513415921285497E-3</v>
      </c>
      <c r="L3978" s="98" cm="1">
        <f t="array" ref="L3978">msoa_calculations5[[#This Row],[ Estimated case time (see and convey)]]*msoa_calculations5[[#This Row],[Population share of ICB]:[Population share of ICB]]</f>
        <v>0.78082799981814777</v>
      </c>
      <c r="M3978" s="98" cm="1">
        <f t="array" ref="M3978">msoa_calculations5[[#This Row],[Estimated case time (see and treat)]]*msoa_calculations5[[#This Row],[Population share of ICB]:[Population share of ICB]]</f>
        <v>0.55837241806997395</v>
      </c>
      <c r="N3978" s="94" cm="1">
        <f t="array" ref="N3978">msoa_calculations5[[#This Row],[Weighted estimate]]*msoa_calculations5[[#This Row],[Population share of ICB]:[Population share of ICB]]</f>
        <v>0.72063352005915693</v>
      </c>
    </row>
    <row r="3979" spans="1:14">
      <c r="A3979" s="63" t="s">
        <v>9350</v>
      </c>
      <c r="B3979" s="63" t="s">
        <v>13707</v>
      </c>
      <c r="C3979" s="63" t="s">
        <v>33</v>
      </c>
      <c r="D3979" s="63" t="s">
        <v>79</v>
      </c>
      <c r="E3979" s="72">
        <v>8060</v>
      </c>
      <c r="F3979" s="64">
        <v>1</v>
      </c>
      <c r="G3979" s="79">
        <v>0</v>
      </c>
      <c r="H3979" s="133">
        <v>89.725936889648438</v>
      </c>
      <c r="I3979" s="134">
        <v>66.473983764648438</v>
      </c>
      <c r="J3979" s="105">
        <v>83.434173583984375</v>
      </c>
      <c r="K3979" s="96">
        <f>msoa_calculations5[[#This Row],[ Pop20]]/SUMIF(msoa_calculations5[ICB26],msoa_calculations5[[#This Row],[ICB26]],msoa_calculations5[[ Pop20]])</f>
        <v>7.5752093285977309E-3</v>
      </c>
      <c r="L3979" s="98" cm="1">
        <f t="array" ref="L3979">msoa_calculations5[[#This Row],[ Estimated case time (see and convey)]]*msoa_calculations5[[#This Row],[Population share of ICB]:[Population share of ICB]]</f>
        <v>0.67969275414363617</v>
      </c>
      <c r="M3979" s="98" cm="1">
        <f t="array" ref="M3979">msoa_calculations5[[#This Row],[Estimated case time (see and treat)]]*msoa_calculations5[[#This Row],[Population share of ICB]:[Population share of ICB]]</f>
        <v>0.50355434192301896</v>
      </c>
      <c r="N3979" s="94" cm="1">
        <f t="array" ref="N3979">msoa_calculations5[[#This Row],[Weighted estimate]]*msoa_calculations5[[#This Row],[Population share of ICB]:[Population share of ICB]]</f>
        <v>0.63203133005724077</v>
      </c>
    </row>
    <row r="3980" spans="1:14">
      <c r="A3980" s="63" t="s">
        <v>9348</v>
      </c>
      <c r="B3980" s="63" t="s">
        <v>13707</v>
      </c>
      <c r="C3980" s="63" t="s">
        <v>33</v>
      </c>
      <c r="D3980" s="63" t="s">
        <v>79</v>
      </c>
      <c r="E3980" s="72">
        <v>11632</v>
      </c>
      <c r="F3980" s="64">
        <v>1</v>
      </c>
      <c r="G3980" s="79">
        <v>0</v>
      </c>
      <c r="H3980" s="133">
        <v>86.1370849609375</v>
      </c>
      <c r="I3980" s="134">
        <v>62.593822479248047</v>
      </c>
      <c r="J3980" s="105">
        <v>79.766494750976563</v>
      </c>
      <c r="K3980" s="96">
        <f>msoa_calculations5[[#This Row],[ Pop20]]/SUMIF(msoa_calculations5[ICB26],msoa_calculations5[[#This Row],[ICB26]],msoa_calculations5[[ Pop20]])</f>
        <v>1.0932361651395633E-2</v>
      </c>
      <c r="L3980" s="98" cm="1">
        <f t="array" ref="L3980">msoa_calculations5[[#This Row],[ Estimated case time (see and convey)]]*msoa_calculations5[[#This Row],[Population share of ICB]:[Population share of ICB]]</f>
        <v>0.94168176438996065</v>
      </c>
      <c r="M3980" s="98" cm="1">
        <f t="array" ref="M3980">msoa_calculations5[[#This Row],[Estimated case time (see and treat)]]*msoa_calculations5[[#This Row],[Population share of ICB]:[Population share of ICB]]</f>
        <v>0.68429830448639728</v>
      </c>
      <c r="N3980" s="94" cm="1">
        <f t="array" ref="N3980">msoa_calculations5[[#This Row],[Weighted estimate]]*msoa_calculations5[[#This Row],[Population share of ICB]:[Population share of ICB]]</f>
        <v>0.87203616828182728</v>
      </c>
    </row>
    <row r="3981" spans="1:14">
      <c r="A3981" s="63" t="s">
        <v>9346</v>
      </c>
      <c r="B3981" s="63" t="s">
        <v>13707</v>
      </c>
      <c r="C3981" s="63" t="s">
        <v>33</v>
      </c>
      <c r="D3981" s="63" t="s">
        <v>79</v>
      </c>
      <c r="E3981" s="72">
        <v>6562</v>
      </c>
      <c r="F3981" s="64">
        <v>1</v>
      </c>
      <c r="G3981" s="79">
        <v>0</v>
      </c>
      <c r="H3981" s="133">
        <v>86.078727722167969</v>
      </c>
      <c r="I3981" s="134">
        <v>62.303627014160156</v>
      </c>
      <c r="J3981" s="105">
        <v>79.645401000976563</v>
      </c>
      <c r="K3981" s="96">
        <f>msoa_calculations5[[#This Row],[ Pop20]]/SUMIF(msoa_calculations5[ICB26],msoa_calculations5[[#This Row],[ICB26]],msoa_calculations5[[ Pop20]])</f>
        <v>6.1673106221164162E-3</v>
      </c>
      <c r="L3981" s="98" cm="1">
        <f t="array" ref="L3981">msoa_calculations5[[#This Row],[ Estimated case time (see and convey)]]*msoa_calculations5[[#This Row],[Population share of ICB]:[Population share of ICB]]</f>
        <v>0.53087425181919334</v>
      </c>
      <c r="M3981" s="98" cm="1">
        <f t="array" ref="M3981">msoa_calculations5[[#This Row],[Estimated case time (see and treat)]]*msoa_calculations5[[#This Row],[Population share of ICB]:[Population share of ICB]]</f>
        <v>0.3842458206808092</v>
      </c>
      <c r="N3981" s="94" cm="1">
        <f t="array" ref="N3981">msoa_calculations5[[#This Row],[Weighted estimate]]*msoa_calculations5[[#This Row],[Population share of ICB]:[Population share of ICB]]</f>
        <v>0.49119792759604419</v>
      </c>
    </row>
    <row r="3982" spans="1:14">
      <c r="A3982" s="63" t="s">
        <v>9344</v>
      </c>
      <c r="B3982" s="63" t="s">
        <v>13707</v>
      </c>
      <c r="C3982" s="63" t="s">
        <v>33</v>
      </c>
      <c r="D3982" s="63" t="s">
        <v>79</v>
      </c>
      <c r="E3982" s="72">
        <v>7333</v>
      </c>
      <c r="F3982" s="64">
        <v>1</v>
      </c>
      <c r="G3982" s="79">
        <v>0</v>
      </c>
      <c r="H3982" s="133">
        <v>116.35943603515625</v>
      </c>
      <c r="I3982" s="134">
        <v>77.524055480957031</v>
      </c>
      <c r="J3982" s="105">
        <v>105.85093688964844</v>
      </c>
      <c r="K3982" s="96">
        <f>msoa_calculations5[[#This Row],[ Pop20]]/SUMIF(msoa_calculations5[ICB26],msoa_calculations5[[#This Row],[ICB26]],msoa_calculations5[[ Pop20]])</f>
        <v>6.8919367253855038E-3</v>
      </c>
      <c r="L3982" s="98" cm="1">
        <f t="array" ref="L3982">msoa_calculations5[[#This Row],[ Estimated case time (see and convey)]]*msoa_calculations5[[#This Row],[Population share of ICB]:[Population share of ICB]]</f>
        <v>0.80194187055583877</v>
      </c>
      <c r="M3982" s="98" cm="1">
        <f t="array" ref="M3982">msoa_calculations5[[#This Row],[Estimated case time (see and treat)]]*msoa_calculations5[[#This Row],[Population share of ICB]:[Population share of ICB]]</f>
        <v>0.53429088507003109</v>
      </c>
      <c r="N3982" s="94" cm="1">
        <f t="array" ref="N3982">msoa_calculations5[[#This Row],[Weighted estimate]]*msoa_calculations5[[#This Row],[Population share of ICB]:[Population share of ICB]]</f>
        <v>0.72951795936623132</v>
      </c>
    </row>
    <row r="3983" spans="1:14">
      <c r="A3983" s="63" t="s">
        <v>9342</v>
      </c>
      <c r="B3983" s="63" t="s">
        <v>13707</v>
      </c>
      <c r="C3983" s="63" t="s">
        <v>33</v>
      </c>
      <c r="D3983" s="63" t="s">
        <v>79</v>
      </c>
      <c r="E3983" s="72">
        <v>6337</v>
      </c>
      <c r="F3983" s="64">
        <v>1</v>
      </c>
      <c r="G3983" s="79">
        <v>0</v>
      </c>
      <c r="H3983" s="133">
        <v>108.06851196289063</v>
      </c>
      <c r="I3983" s="134">
        <v>76.394096374511719</v>
      </c>
      <c r="J3983" s="105">
        <v>99.497703552246094</v>
      </c>
      <c r="K3983" s="96">
        <f>msoa_calculations5[[#This Row],[ Pop20]]/SUMIF(msoa_calculations5[ICB26],msoa_calculations5[[#This Row],[ICB26]],msoa_calculations5[[ Pop20]])</f>
        <v>5.955843860462013E-3</v>
      </c>
      <c r="L3983" s="98" cm="1">
        <f t="array" ref="L3983">msoa_calculations5[[#This Row],[ Estimated case time (see and convey)]]*msoa_calculations5[[#This Row],[Population share of ICB]:[Population share of ICB]]</f>
        <v>0.64363918348344773</v>
      </c>
      <c r="M3983" s="98" cm="1">
        <f t="array" ref="M3983">msoa_calculations5[[#This Row],[Estimated case time (see and treat)]]*msoa_calculations5[[#This Row],[Population share of ICB]:[Population share of ICB]]</f>
        <v>0.45499130986767894</v>
      </c>
      <c r="N3983" s="94" cm="1">
        <f t="array" ref="N3983">msoa_calculations5[[#This Row],[Weighted estimate]]*msoa_calculations5[[#This Row],[Population share of ICB]:[Population share of ICB]]</f>
        <v>0.59259278683171435</v>
      </c>
    </row>
    <row r="3984" spans="1:14">
      <c r="A3984" s="63" t="s">
        <v>9340</v>
      </c>
      <c r="B3984" s="63" t="s">
        <v>13707</v>
      </c>
      <c r="C3984" s="63" t="s">
        <v>33</v>
      </c>
      <c r="D3984" s="63" t="s">
        <v>79</v>
      </c>
      <c r="E3984" s="72">
        <v>6138</v>
      </c>
      <c r="F3984" s="64">
        <v>1</v>
      </c>
      <c r="G3984" s="79">
        <v>0</v>
      </c>
      <c r="H3984" s="133">
        <v>111.74061584472656</v>
      </c>
      <c r="I3984" s="134">
        <v>77.751953125</v>
      </c>
      <c r="J3984" s="105">
        <v>102.54359436035156</v>
      </c>
      <c r="K3984" s="96">
        <f>msoa_calculations5[[#This Row],[ Pop20]]/SUMIF(msoa_calculations5[ICB26],msoa_calculations5[[#This Row],[ICB26]],msoa_calculations5[[ Pop20]])</f>
        <v>5.7688132579321186E-3</v>
      </c>
      <c r="L3984" s="98" cm="1">
        <f t="array" ref="L3984">msoa_calculations5[[#This Row],[ Estimated case time (see and convey)]]*msoa_calculations5[[#This Row],[Population share of ICB]:[Population share of ICB]]</f>
        <v>0.64461074613455838</v>
      </c>
      <c r="M3984" s="98" cm="1">
        <f t="array" ref="M3984">msoa_calculations5[[#This Row],[Estimated case time (see and treat)]]*msoa_calculations5[[#This Row],[Population share of ICB]:[Population share of ICB]]</f>
        <v>0.44853649801761664</v>
      </c>
      <c r="N3984" s="94" cm="1">
        <f t="array" ref="N3984">msoa_calculations5[[#This Row],[Weighted estimate]]*msoa_calculations5[[#This Row],[Population share of ICB]:[Population share of ICB]]</f>
        <v>0.5915548466620093</v>
      </c>
    </row>
    <row r="3985" spans="1:14">
      <c r="A3985" s="63" t="s">
        <v>9338</v>
      </c>
      <c r="B3985" s="63" t="s">
        <v>13707</v>
      </c>
      <c r="C3985" s="63" t="s">
        <v>33</v>
      </c>
      <c r="D3985" s="63" t="s">
        <v>79</v>
      </c>
      <c r="E3985" s="72">
        <v>5040</v>
      </c>
      <c r="F3985" s="64">
        <v>1</v>
      </c>
      <c r="G3985" s="79">
        <v>0</v>
      </c>
      <c r="H3985" s="133">
        <v>104.81227111816406</v>
      </c>
      <c r="I3985" s="134">
        <v>73.612075805664063</v>
      </c>
      <c r="J3985" s="105">
        <v>96.369781494140625</v>
      </c>
      <c r="K3985" s="96">
        <f>msoa_calculations5[[#This Row],[ Pop20]]/SUMIF(msoa_calculations5[ICB26],msoa_calculations5[[#This Row],[ICB26]],msoa_calculations5[[ Pop20]])</f>
        <v>4.7368554610586304E-3</v>
      </c>
      <c r="L3985" s="98" cm="1">
        <f t="array" ref="L3985">msoa_calculations5[[#This Row],[ Estimated case time (see and convey)]]*msoa_calculations5[[#This Row],[Population share of ICB]:[Population share of ICB]]</f>
        <v>0.49648057883203323</v>
      </c>
      <c r="M3985" s="98" cm="1">
        <f t="array" ref="M3985">msoa_calculations5[[#This Row],[Estimated case time (see and treat)]]*msoa_calculations5[[#This Row],[Population share of ICB]:[Population share of ICB]]</f>
        <v>0.34868976327992168</v>
      </c>
      <c r="N3985" s="94" cm="1">
        <f t="array" ref="N3985">msoa_calculations5[[#This Row],[Weighted estimate]]*msoa_calculations5[[#This Row],[Population share of ICB]:[Population share of ICB]]</f>
        <v>0.45648972575154695</v>
      </c>
    </row>
    <row r="3986" spans="1:14">
      <c r="A3986" s="63" t="s">
        <v>9336</v>
      </c>
      <c r="B3986" s="63" t="s">
        <v>13707</v>
      </c>
      <c r="C3986" s="63" t="s">
        <v>33</v>
      </c>
      <c r="D3986" s="63" t="s">
        <v>79</v>
      </c>
      <c r="E3986" s="72">
        <v>9396</v>
      </c>
      <c r="F3986" s="64">
        <v>1</v>
      </c>
      <c r="G3986" s="79">
        <v>0</v>
      </c>
      <c r="H3986" s="133">
        <v>103.12190246582031</v>
      </c>
      <c r="I3986" s="134">
        <v>73.063499450683594</v>
      </c>
      <c r="J3986" s="105">
        <v>94.988372802734375</v>
      </c>
      <c r="K3986" s="96">
        <f>msoa_calculations5[[#This Row],[ Pop20]]/SUMIF(msoa_calculations5[ICB26],msoa_calculations5[[#This Row],[ICB26]],msoa_calculations5[[ Pop20]])</f>
        <v>8.8308519666878763E-3</v>
      </c>
      <c r="L3986" s="98" cm="1">
        <f t="array" ref="L3986">msoa_calculations5[[#This Row],[ Estimated case time (see and convey)]]*msoa_calculations5[[#This Row],[Population share of ICB]:[Population share of ICB]]</f>
        <v>0.91065425519888465</v>
      </c>
      <c r="M3986" s="98" cm="1">
        <f t="array" ref="M3986">msoa_calculations5[[#This Row],[Estimated case time (see and treat)]]*msoa_calculations5[[#This Row],[Population share of ICB]:[Population share of ICB]]</f>
        <v>0.64521294781716776</v>
      </c>
      <c r="N3986" s="94" cm="1">
        <f t="array" ref="N3986">msoa_calculations5[[#This Row],[Weighted estimate]]*msoa_calculations5[[#This Row],[Population share of ICB]:[Population share of ICB]]</f>
        <v>0.838828258777508</v>
      </c>
    </row>
    <row r="3987" spans="1:14">
      <c r="A3987" s="63" t="s">
        <v>9334</v>
      </c>
      <c r="B3987" s="63" t="s">
        <v>13707</v>
      </c>
      <c r="C3987" s="63" t="s">
        <v>33</v>
      </c>
      <c r="D3987" s="63" t="s">
        <v>79</v>
      </c>
      <c r="E3987" s="72">
        <v>9190</v>
      </c>
      <c r="F3987" s="64">
        <v>1</v>
      </c>
      <c r="G3987" s="79">
        <v>0</v>
      </c>
      <c r="H3987" s="133">
        <v>105.26997375488281</v>
      </c>
      <c r="I3987" s="134">
        <v>73.946830749511719</v>
      </c>
      <c r="J3987" s="105">
        <v>96.794219970703125</v>
      </c>
      <c r="K3987" s="96">
        <f>msoa_calculations5[[#This Row],[ Pop20]]/SUMIF(msoa_calculations5[ICB26],msoa_calculations5[[#This Row],[ICB26]],msoa_calculations5[[ Pop20]])</f>
        <v>8.6372423982398455E-3</v>
      </c>
      <c r="L3987" s="98" cm="1">
        <f t="array" ref="L3987">msoa_calculations5[[#This Row],[ Estimated case time (see and convey)]]*msoa_calculations5[[#This Row],[Population share of ICB]:[Population share of ICB]]</f>
        <v>0.90924228057726963</v>
      </c>
      <c r="M3987" s="98" cm="1">
        <f t="array" ref="M3987">msoa_calculations5[[#This Row],[Estimated case time (see and treat)]]*msoa_calculations5[[#This Row],[Population share of ICB]:[Population share of ICB]]</f>
        <v>0.63869670176514859</v>
      </c>
      <c r="N3987" s="94" cm="1">
        <f t="array" ref="N3987">msoa_calculations5[[#This Row],[Weighted estimate]]*msoa_calculations5[[#This Row],[Population share of ICB]:[Population share of ICB]]</f>
        <v>0.83603514063551099</v>
      </c>
    </row>
    <row r="3988" spans="1:14">
      <c r="A3988" s="63" t="s">
        <v>9016</v>
      </c>
      <c r="B3988" s="63" t="s">
        <v>13707</v>
      </c>
      <c r="C3988" s="63" t="s">
        <v>33</v>
      </c>
      <c r="D3988" s="63" t="s">
        <v>79</v>
      </c>
      <c r="E3988" s="72">
        <v>6138</v>
      </c>
      <c r="F3988" s="64">
        <v>1</v>
      </c>
      <c r="G3988" s="79">
        <v>0</v>
      </c>
      <c r="H3988" s="133">
        <v>115.74375152587891</v>
      </c>
      <c r="I3988" s="134">
        <v>76.25384521484375</v>
      </c>
      <c r="J3988" s="105">
        <v>105.05814361572266</v>
      </c>
      <c r="K3988" s="96">
        <f>msoa_calculations5[[#This Row],[ Pop20]]/SUMIF(msoa_calculations5[ICB26],msoa_calculations5[[#This Row],[ICB26]],msoa_calculations5[[ Pop20]])</f>
        <v>5.7688132579321186E-3</v>
      </c>
      <c r="L3988" s="98" cm="1">
        <f t="array" ref="L3988">msoa_calculations5[[#This Row],[ Estimated case time (see and convey)]]*msoa_calculations5[[#This Row],[Population share of ICB]:[Population share of ICB]]</f>
        <v>0.66770408832529116</v>
      </c>
      <c r="M3988" s="98" cm="1">
        <f t="array" ref="M3988">msoa_calculations5[[#This Row],[Estimated case time (see and treat)]]*msoa_calculations5[[#This Row],[Population share of ICB]:[Population share of ICB]]</f>
        <v>0.43989419324369428</v>
      </c>
      <c r="N3988" s="94" cm="1">
        <f t="array" ref="N3988">msoa_calculations5[[#This Row],[Weighted estimate]]*msoa_calculations5[[#This Row],[Population share of ICB]:[Population share of ICB]]</f>
        <v>0.60606081174411741</v>
      </c>
    </row>
    <row r="3989" spans="1:14">
      <c r="A3989" s="63" t="s">
        <v>9014</v>
      </c>
      <c r="B3989" s="63" t="s">
        <v>13707</v>
      </c>
      <c r="C3989" s="63" t="s">
        <v>33</v>
      </c>
      <c r="D3989" s="63" t="s">
        <v>79</v>
      </c>
      <c r="E3989" s="72">
        <v>7166</v>
      </c>
      <c r="F3989" s="64">
        <v>1</v>
      </c>
      <c r="G3989" s="79">
        <v>0</v>
      </c>
      <c r="H3989" s="133">
        <v>114.89769744873047</v>
      </c>
      <c r="I3989" s="134">
        <v>77.530975341796875</v>
      </c>
      <c r="J3989" s="105">
        <v>104.78660583496094</v>
      </c>
      <c r="K3989" s="96">
        <f>msoa_calculations5[[#This Row],[ Pop20]]/SUMIF(msoa_calculations5[ICB26],msoa_calculations5[[#This Row],[ICB26]],msoa_calculations5[[ Pop20]])</f>
        <v>6.7349813956242358E-3</v>
      </c>
      <c r="L3989" s="98" cm="1">
        <f t="array" ref="L3989">msoa_calculations5[[#This Row],[ Estimated case time (see and convey)]]*msoa_calculations5[[#This Row],[Population share of ICB]:[Population share of ICB]]</f>
        <v>0.77383385471726196</v>
      </c>
      <c r="M3989" s="98" cm="1">
        <f t="array" ref="M3989">msoa_calculations5[[#This Row],[Estimated case time (see and treat)]]*msoa_calculations5[[#This Row],[Population share of ICB]:[Population share of ICB]]</f>
        <v>0.52216967651160329</v>
      </c>
      <c r="N3989" s="94" cm="1">
        <f t="array" ref="N3989">msoa_calculations5[[#This Row],[Weighted estimate]]*msoa_calculations5[[#This Row],[Population share of ICB]:[Population share of ICB]]</f>
        <v>0.70573584080907192</v>
      </c>
    </row>
    <row r="3990" spans="1:14">
      <c r="A3990" s="63" t="s">
        <v>9012</v>
      </c>
      <c r="B3990" s="63" t="s">
        <v>13707</v>
      </c>
      <c r="C3990" s="63" t="s">
        <v>33</v>
      </c>
      <c r="D3990" s="63" t="s">
        <v>79</v>
      </c>
      <c r="E3990" s="72">
        <v>7507</v>
      </c>
      <c r="F3990" s="64">
        <v>1</v>
      </c>
      <c r="G3990" s="79">
        <v>0</v>
      </c>
      <c r="H3990" s="133">
        <v>103.30467224121094</v>
      </c>
      <c r="I3990" s="134">
        <v>71.428123474121094</v>
      </c>
      <c r="J3990" s="105">
        <v>94.679168701171875</v>
      </c>
      <c r="K3990" s="96">
        <f>msoa_calculations5[[#This Row],[ Pop20]]/SUMIF(msoa_calculations5[ICB26],msoa_calculations5[[#This Row],[ICB26]],msoa_calculations5[[ Pop20]])</f>
        <v>7.0554710210649092E-3</v>
      </c>
      <c r="L3990" s="98" cm="1">
        <f t="array" ref="L3990">msoa_calculations5[[#This Row],[ Estimated case time (see and convey)]]*msoa_calculations5[[#This Row],[Population share of ICB]:[Population share of ICB]]</f>
        <v>0.72886312133847231</v>
      </c>
      <c r="M3990" s="98" cm="1">
        <f t="array" ref="M3990">msoa_calculations5[[#This Row],[Estimated case time (see and treat)]]*msoa_calculations5[[#This Row],[Population share of ICB]:[Population share of ICB]]</f>
        <v>0.50395905526070761</v>
      </c>
      <c r="N3990" s="94" cm="1">
        <f t="array" ref="N3990">msoa_calculations5[[#This Row],[Weighted estimate]]*msoa_calculations5[[#This Row],[Population share of ICB]:[Population share of ICB]]</f>
        <v>0.66800613106963391</v>
      </c>
    </row>
    <row r="3991" spans="1:14">
      <c r="A3991" s="63" t="s">
        <v>9010</v>
      </c>
      <c r="B3991" s="63" t="s">
        <v>13707</v>
      </c>
      <c r="C3991" s="63" t="s">
        <v>33</v>
      </c>
      <c r="D3991" s="63" t="s">
        <v>79</v>
      </c>
      <c r="E3991" s="72">
        <v>8177</v>
      </c>
      <c r="F3991" s="64">
        <v>1</v>
      </c>
      <c r="G3991" s="79">
        <v>0</v>
      </c>
      <c r="H3991" s="133">
        <v>115.93210601806641</v>
      </c>
      <c r="I3991" s="134">
        <v>77.160293579101563</v>
      </c>
      <c r="J3991" s="105">
        <v>105.44080352783203</v>
      </c>
      <c r="K3991" s="96">
        <f>msoa_calculations5[[#This Row],[ Pop20]]/SUMIF(msoa_calculations5[ICB26],msoa_calculations5[[#This Row],[ICB26]],msoa_calculations5[[ Pop20]])</f>
        <v>7.6851720446580209E-3</v>
      </c>
      <c r="L3991" s="98" cm="1">
        <f t="array" ref="L3991">msoa_calculations5[[#This Row],[ Estimated case time (see and convey)]]*msoa_calculations5[[#This Row],[Population share of ICB]:[Population share of ICB]]</f>
        <v>0.89095818024837381</v>
      </c>
      <c r="M3991" s="98" cm="1">
        <f t="array" ref="M3991">msoa_calculations5[[#This Row],[Estimated case time (see and treat)]]*msoa_calculations5[[#This Row],[Population share of ICB]:[Population share of ICB]]</f>
        <v>0.59299013117171706</v>
      </c>
      <c r="N3991" s="94" cm="1">
        <f t="array" ref="N3991">msoa_calculations5[[#This Row],[Weighted estimate]]*msoa_calculations5[[#This Row],[Population share of ICB]:[Population share of ICB]]</f>
        <v>0.81033071563837356</v>
      </c>
    </row>
    <row r="3992" spans="1:14">
      <c r="A3992" s="63" t="s">
        <v>9862</v>
      </c>
      <c r="B3992" s="63" t="s">
        <v>13707</v>
      </c>
      <c r="C3992" s="63" t="s">
        <v>33</v>
      </c>
      <c r="D3992" s="63" t="s">
        <v>79</v>
      </c>
      <c r="E3992" s="72">
        <v>7117</v>
      </c>
      <c r="F3992" s="64">
        <v>1</v>
      </c>
      <c r="G3992" s="79">
        <v>0</v>
      </c>
      <c r="H3992" s="133">
        <v>95.461502075195313</v>
      </c>
      <c r="I3992" s="134">
        <v>67.387397766113281</v>
      </c>
      <c r="J3992" s="105">
        <v>87.864906311035156</v>
      </c>
      <c r="K3992" s="96">
        <f>msoa_calculations5[[#This Row],[ Pop20]]/SUMIF(msoa_calculations5[ICB26],msoa_calculations5[[#This Row],[ICB26]],msoa_calculations5[[ Pop20]])</f>
        <v>6.6889286341972765E-3</v>
      </c>
      <c r="L3992" s="98" cm="1">
        <f t="array" ref="L3992">msoa_calculations5[[#This Row],[ Estimated case time (see and convey)]]*msoa_calculations5[[#This Row],[Population share of ICB]:[Population share of ICB]]</f>
        <v>0.63853517469425669</v>
      </c>
      <c r="M3992" s="98" cm="1">
        <f t="array" ref="M3992">msoa_calculations5[[#This Row],[Estimated case time (see and treat)]]*msoa_calculations5[[#This Row],[Population share of ICB]:[Population share of ICB]]</f>
        <v>0.45074949450179669</v>
      </c>
      <c r="N3992" s="94" cm="1">
        <f t="array" ref="N3992">msoa_calculations5[[#This Row],[Weighted estimate]]*msoa_calculations5[[#This Row],[Population share of ICB]:[Population share of ICB]]</f>
        <v>0.58772208776494406</v>
      </c>
    </row>
    <row r="3993" spans="1:14">
      <c r="A3993" s="63" t="s">
        <v>9860</v>
      </c>
      <c r="B3993" s="63" t="s">
        <v>13707</v>
      </c>
      <c r="C3993" s="63" t="s">
        <v>33</v>
      </c>
      <c r="D3993" s="63" t="s">
        <v>79</v>
      </c>
      <c r="E3993" s="72">
        <v>9904</v>
      </c>
      <c r="F3993" s="64">
        <v>1</v>
      </c>
      <c r="G3993" s="79">
        <v>0</v>
      </c>
      <c r="H3993" s="133">
        <v>93.122795104980469</v>
      </c>
      <c r="I3993" s="134">
        <v>66.329742431640625</v>
      </c>
      <c r="J3993" s="105">
        <v>85.872840881347656</v>
      </c>
      <c r="K3993" s="96">
        <f>msoa_calculations5[[#This Row],[ Pop20]]/SUMIF(msoa_calculations5[ICB26],msoa_calculations5[[#This Row],[ICB26]],msoa_calculations5[[ Pop20]])</f>
        <v>9.3082969218898168E-3</v>
      </c>
      <c r="L3993" s="98" cm="1">
        <f t="array" ref="L3993">msoa_calculations5[[#This Row],[ Estimated case time (see and convey)]]*msoa_calculations5[[#This Row],[Population share of ICB]:[Population share of ICB]]</f>
        <v>0.86681462703346579</v>
      </c>
      <c r="M3993" s="98" cm="1">
        <f t="array" ref="M3993">msoa_calculations5[[#This Row],[Estimated case time (see and treat)]]*msoa_calculations5[[#This Row],[Population share of ICB]:[Population share of ICB]]</f>
        <v>0.61741693730618485</v>
      </c>
      <c r="N3993" s="94" cm="1">
        <f t="array" ref="N3993">msoa_calculations5[[#This Row],[Weighted estimate]]*msoa_calculations5[[#This Row],[Population share of ICB]:[Population share of ICB]]</f>
        <v>0.79932990044978236</v>
      </c>
    </row>
    <row r="3994" spans="1:14">
      <c r="A3994" s="63" t="s">
        <v>9008</v>
      </c>
      <c r="B3994" s="63" t="s">
        <v>13707</v>
      </c>
      <c r="C3994" s="63" t="s">
        <v>33</v>
      </c>
      <c r="D3994" s="63" t="s">
        <v>79</v>
      </c>
      <c r="E3994" s="72">
        <v>5943</v>
      </c>
      <c r="F3994" s="64">
        <v>1</v>
      </c>
      <c r="G3994" s="79">
        <v>0</v>
      </c>
      <c r="H3994" s="133">
        <v>97.017387390136719</v>
      </c>
      <c r="I3994" s="134">
        <v>69.903373718261719</v>
      </c>
      <c r="J3994" s="105">
        <v>89.680580139160156</v>
      </c>
      <c r="K3994" s="96">
        <f>msoa_calculations5[[#This Row],[ Pop20]]/SUMIF(msoa_calculations5[ICB26],msoa_calculations5[[#This Row],[ICB26]],msoa_calculations5[[ Pop20]])</f>
        <v>5.5855420644983023E-3</v>
      </c>
      <c r="L3994" s="98" cm="1">
        <f t="array" ref="L3994">msoa_calculations5[[#This Row],[ Estimated case time (see and convey)]]*msoa_calculations5[[#This Row],[Population share of ICB]:[Population share of ICB]]</f>
        <v>0.54189469825533576</v>
      </c>
      <c r="M3994" s="98" cm="1">
        <f t="array" ref="M3994">msoa_calculations5[[#This Row],[Estimated case time (see and treat)]]*msoa_calculations5[[#This Row],[Population share of ICB]:[Population share of ICB]]</f>
        <v>0.39044823435369591</v>
      </c>
      <c r="N3994" s="94" cm="1">
        <f t="array" ref="N3994">msoa_calculations5[[#This Row],[Weighted estimate]]*msoa_calculations5[[#This Row],[Population share of ICB]:[Population share of ICB]]</f>
        <v>0.50091465273589009</v>
      </c>
    </row>
    <row r="3995" spans="1:14">
      <c r="A3995" s="63" t="s">
        <v>9858</v>
      </c>
      <c r="B3995" s="63" t="s">
        <v>13707</v>
      </c>
      <c r="C3995" s="63" t="s">
        <v>33</v>
      </c>
      <c r="D3995" s="63" t="s">
        <v>79</v>
      </c>
      <c r="E3995" s="72">
        <v>6174</v>
      </c>
      <c r="F3995" s="64">
        <v>1</v>
      </c>
      <c r="G3995" s="79">
        <v>0</v>
      </c>
      <c r="H3995" s="133">
        <v>103.65750885009766</v>
      </c>
      <c r="I3995" s="134">
        <v>73.454795837402344</v>
      </c>
      <c r="J3995" s="105">
        <v>95.484931945800781</v>
      </c>
      <c r="K3995" s="96">
        <f>msoa_calculations5[[#This Row],[ Pop20]]/SUMIF(msoa_calculations5[ICB26],msoa_calculations5[[#This Row],[ICB26]],msoa_calculations5[[ Pop20]])</f>
        <v>5.802647939796823E-3</v>
      </c>
      <c r="L3995" s="98" cm="1">
        <f t="array" ref="L3995">msoa_calculations5[[#This Row],[ Estimated case time (see and convey)]]*msoa_calculations5[[#This Row],[Population share of ICB]:[Population share of ICB]]</f>
        <v>0.60148803017349006</v>
      </c>
      <c r="M3995" s="98" cm="1">
        <f t="array" ref="M3995">msoa_calculations5[[#This Row],[Estimated case time (see and treat)]]*msoa_calculations5[[#This Row],[Population share of ICB]:[Population share of ICB]]</f>
        <v>0.42623231973409897</v>
      </c>
      <c r="N3995" s="94" cm="1">
        <f t="array" ref="N3995">msoa_calculations5[[#This Row],[Weighted estimate]]*msoa_calculations5[[#This Row],[Population share of ICB]:[Population share of ICB]]</f>
        <v>0.55406544363694077</v>
      </c>
    </row>
    <row r="3996" spans="1:14">
      <c r="A3996" s="63" t="s">
        <v>9856</v>
      </c>
      <c r="B3996" s="63" t="s">
        <v>13707</v>
      </c>
      <c r="C3996" s="63" t="s">
        <v>33</v>
      </c>
      <c r="D3996" s="63" t="s">
        <v>79</v>
      </c>
      <c r="E3996" s="72">
        <v>8226</v>
      </c>
      <c r="F3996" s="64">
        <v>1</v>
      </c>
      <c r="G3996" s="79">
        <v>0</v>
      </c>
      <c r="H3996" s="133">
        <v>92.256805419921875</v>
      </c>
      <c r="I3996" s="134">
        <v>65.578880310058594</v>
      </c>
      <c r="J3996" s="105">
        <v>85.038002014160156</v>
      </c>
      <c r="K3996" s="96">
        <f>msoa_calculations5[[#This Row],[ Pop20]]/SUMIF(msoa_calculations5[ICB26],msoa_calculations5[[#This Row],[ICB26]],msoa_calculations5[[ Pop20]])</f>
        <v>7.7312248060849792E-3</v>
      </c>
      <c r="L3996" s="98" cm="1">
        <f t="array" ref="L3996">msoa_calculations5[[#This Row],[ Estimated case time (see and convey)]]*msoa_calculations5[[#This Row],[Population share of ICB]:[Population share of ICB]]</f>
        <v>0.71325810259265521</v>
      </c>
      <c r="M3996" s="98" cm="1">
        <f t="array" ref="M3996">msoa_calculations5[[#This Row],[Estimated case time (see and treat)]]*msoa_calculations5[[#This Row],[Population share of ICB]:[Population share of ICB]]</f>
        <v>0.5070050662084028</v>
      </c>
      <c r="N3996" s="94" cm="1">
        <f t="array" ref="N3996">msoa_calculations5[[#This Row],[Weighted estimate]]*msoa_calculations5[[#This Row],[Population share of ICB]:[Population share of ICB]]</f>
        <v>0.65744791063177943</v>
      </c>
    </row>
    <row r="3997" spans="1:14">
      <c r="A3997" s="63" t="s">
        <v>9854</v>
      </c>
      <c r="B3997" s="63" t="s">
        <v>13707</v>
      </c>
      <c r="C3997" s="63" t="s">
        <v>33</v>
      </c>
      <c r="D3997" s="63" t="s">
        <v>79</v>
      </c>
      <c r="E3997" s="72">
        <v>6146</v>
      </c>
      <c r="F3997" s="64">
        <v>1</v>
      </c>
      <c r="G3997" s="79">
        <v>0</v>
      </c>
      <c r="H3997" s="133">
        <v>94.969558715820313</v>
      </c>
      <c r="I3997" s="134">
        <v>68.055335998535156</v>
      </c>
      <c r="J3997" s="105">
        <v>87.686813354492188</v>
      </c>
      <c r="K3997" s="96">
        <f>msoa_calculations5[[#This Row],[ Pop20]]/SUMIF(msoa_calculations5[ICB26],msoa_calculations5[[#This Row],[ICB26]],msoa_calculations5[[ Pop20]])</f>
        <v>5.7763320761242748E-3</v>
      </c>
      <c r="L3997" s="98" cm="1">
        <f t="array" ref="L3997">msoa_calculations5[[#This Row],[ Estimated case time (see and convey)]]*msoa_calculations5[[#This Row],[Population share of ICB]:[Population share of ICB]]</f>
        <v>0.54857570826556057</v>
      </c>
      <c r="M3997" s="98" cm="1">
        <f t="array" ref="M3997">msoa_calculations5[[#This Row],[Estimated case time (see and treat)]]*msoa_calculations5[[#This Row],[Population share of ICB]:[Population share of ICB]]</f>
        <v>0.39311022027975367</v>
      </c>
      <c r="N3997" s="94" cm="1">
        <f t="array" ref="N3997">msoa_calculations5[[#This Row],[Weighted estimate]]*msoa_calculations5[[#This Row],[Population share of ICB]:[Population share of ICB]]</f>
        <v>0.50650815263267568</v>
      </c>
    </row>
    <row r="3998" spans="1:14">
      <c r="A3998" s="63" t="s">
        <v>9852</v>
      </c>
      <c r="B3998" s="63" t="s">
        <v>13707</v>
      </c>
      <c r="C3998" s="63" t="s">
        <v>33</v>
      </c>
      <c r="D3998" s="63" t="s">
        <v>79</v>
      </c>
      <c r="E3998" s="72">
        <v>9033</v>
      </c>
      <c r="F3998" s="64">
        <v>1</v>
      </c>
      <c r="G3998" s="79">
        <v>0</v>
      </c>
      <c r="H3998" s="133">
        <v>95.226058959960938</v>
      </c>
      <c r="I3998" s="134">
        <v>68.172203063964844</v>
      </c>
      <c r="J3998" s="105">
        <v>87.905532836914063</v>
      </c>
      <c r="K3998" s="96">
        <f>msoa_calculations5[[#This Row],[ Pop20]]/SUMIF(msoa_calculations5[ICB26],msoa_calculations5[[#This Row],[ICB26]],msoa_calculations5[[ Pop20]])</f>
        <v>8.4896855912187721E-3</v>
      </c>
      <c r="L3998" s="98" cm="1">
        <f t="array" ref="L3998">msoa_calculations5[[#This Row],[ Estimated case time (see and convey)]]*msoa_calculations5[[#This Row],[Population share of ICB]:[Population share of ICB]]</f>
        <v>0.80843930066092962</v>
      </c>
      <c r="M3998" s="98" cm="1">
        <f t="array" ref="M3998">msoa_calculations5[[#This Row],[Estimated case time (see and treat)]]*msoa_calculations5[[#This Row],[Population share of ICB]:[Population share of ICB]]</f>
        <v>0.57876057007378257</v>
      </c>
      <c r="N3998" s="94" cm="1">
        <f t="array" ref="N3998">msoa_calculations5[[#This Row],[Weighted estimate]]*msoa_calculations5[[#This Row],[Population share of ICB]:[Population share of ICB]]</f>
        <v>0.74629033551395796</v>
      </c>
    </row>
    <row r="3999" spans="1:14">
      <c r="A3999" s="63" t="s">
        <v>9006</v>
      </c>
      <c r="B3999" s="63" t="s">
        <v>13707</v>
      </c>
      <c r="C3999" s="63" t="s">
        <v>33</v>
      </c>
      <c r="D3999" s="63" t="s">
        <v>79</v>
      </c>
      <c r="E3999" s="72">
        <v>7320</v>
      </c>
      <c r="F3999" s="64">
        <v>1</v>
      </c>
      <c r="G3999" s="79">
        <v>0</v>
      </c>
      <c r="H3999" s="133">
        <v>96.69085693359375</v>
      </c>
      <c r="I3999" s="134">
        <v>69.492721557617188</v>
      </c>
      <c r="J3999" s="105">
        <v>89.331291198730469</v>
      </c>
      <c r="K3999" s="96">
        <f>msoa_calculations5[[#This Row],[ Pop20]]/SUMIF(msoa_calculations5[ICB26],msoa_calculations5[[#This Row],[ICB26]],msoa_calculations5[[ Pop20]])</f>
        <v>6.8797186458232499E-3</v>
      </c>
      <c r="L3999" s="98" cm="1">
        <f t="array" ref="L3999">msoa_calculations5[[#This Row],[ Estimated case time (see and convey)]]*msoa_calculations5[[#This Row],[Population share of ICB]:[Population share of ICB]]</f>
        <v>0.66520589132667318</v>
      </c>
      <c r="M3999" s="98" cm="1">
        <f t="array" ref="M3999">msoa_calculations5[[#This Row],[Estimated case time (see and treat)]]*msoa_calculations5[[#This Row],[Population share of ICB]:[Population share of ICB]]</f>
        <v>0.4780903722489423</v>
      </c>
      <c r="N3999" s="94" cm="1">
        <f t="array" ref="N3999">msoa_calculations5[[#This Row],[Weighted estimate]]*msoa_calculations5[[#This Row],[Population share of ICB]:[Population share of ICB]]</f>
        <v>0.61457414971537239</v>
      </c>
    </row>
    <row r="4000" spans="1:14">
      <c r="A4000" s="63" t="s">
        <v>9850</v>
      </c>
      <c r="B4000" s="63" t="s">
        <v>13707</v>
      </c>
      <c r="C4000" s="63" t="s">
        <v>33</v>
      </c>
      <c r="D4000" s="63" t="s">
        <v>79</v>
      </c>
      <c r="E4000" s="72">
        <v>7888</v>
      </c>
      <c r="F4000" s="64">
        <v>1</v>
      </c>
      <c r="G4000" s="79">
        <v>0</v>
      </c>
      <c r="H4000" s="133">
        <v>91.659690856933594</v>
      </c>
      <c r="I4000" s="134">
        <v>65.587554931640625</v>
      </c>
      <c r="J4000" s="105">
        <v>84.604804992675781</v>
      </c>
      <c r="K4000" s="96">
        <f>msoa_calculations5[[#This Row],[ Pop20]]/SUMIF(msoa_calculations5[ICB26],msoa_calculations5[[#This Row],[ICB26]],msoa_calculations5[[ Pop20]])</f>
        <v>7.413554737466365E-3</v>
      </c>
      <c r="L4000" s="98" cm="1">
        <f t="array" ref="L4000">msoa_calculations5[[#This Row],[ Estimated case time (see and convey)]]*msoa_calculations5[[#This Row],[Population share of ICB]:[Population share of ICB]]</f>
        <v>0.67952413538712253</v>
      </c>
      <c r="M4000" s="98" cm="1">
        <f t="array" ref="M4000">msoa_calculations5[[#This Row],[Estimated case time (see and treat)]]*msoa_calculations5[[#This Row],[Population share of ICB]:[Population share of ICB]]</f>
        <v>0.48623692858229983</v>
      </c>
      <c r="N4000" s="94" cm="1">
        <f t="array" ref="N4000">msoa_calculations5[[#This Row],[Weighted estimate]]*msoa_calculations5[[#This Row],[Population share of ICB]:[Population share of ICB]]</f>
        <v>0.62722235286586947</v>
      </c>
    </row>
    <row r="4001" spans="1:14">
      <c r="A4001" s="63" t="s">
        <v>9848</v>
      </c>
      <c r="B4001" s="63" t="s">
        <v>13707</v>
      </c>
      <c r="C4001" s="63" t="s">
        <v>33</v>
      </c>
      <c r="D4001" s="63" t="s">
        <v>79</v>
      </c>
      <c r="E4001" s="72">
        <v>7805</v>
      </c>
      <c r="F4001" s="64">
        <v>1</v>
      </c>
      <c r="G4001" s="79">
        <v>0</v>
      </c>
      <c r="H4001" s="133">
        <v>95.070449829101563</v>
      </c>
      <c r="I4001" s="134">
        <v>68.114799499511719</v>
      </c>
      <c r="J4001" s="105">
        <v>87.776496887207031</v>
      </c>
      <c r="K4001" s="96">
        <f>msoa_calculations5[[#This Row],[ Pop20]]/SUMIF(msoa_calculations5[ICB26],msoa_calculations5[[#This Row],[ICB26]],msoa_calculations5[[ Pop20]])</f>
        <v>7.3355469987227409E-3</v>
      </c>
      <c r="L4001" s="98" cm="1">
        <f t="array" ref="L4001">msoa_calculations5[[#This Row],[ Estimated case time (see and convey)]]*msoa_calculations5[[#This Row],[Population share of ICB]:[Population share of ICB]]</f>
        <v>0.69739375291108685</v>
      </c>
      <c r="M4001" s="98" cm="1">
        <f t="array" ref="M4001">msoa_calculations5[[#This Row],[Estimated case time (see and treat)]]*msoa_calculations5[[#This Row],[Population share of ICB]:[Population share of ICB]]</f>
        <v>0.49965931303724442</v>
      </c>
      <c r="N4001" s="94" cm="1">
        <f t="array" ref="N4001">msoa_calculations5[[#This Row],[Weighted estimate]]*msoa_calculations5[[#This Row],[Population share of ICB]:[Population share of ICB]]</f>
        <v>0.64388861829934751</v>
      </c>
    </row>
    <row r="4002" spans="1:14">
      <c r="A4002" s="63" t="s">
        <v>9846</v>
      </c>
      <c r="B4002" s="63" t="s">
        <v>13707</v>
      </c>
      <c r="C4002" s="63" t="s">
        <v>33</v>
      </c>
      <c r="D4002" s="63" t="s">
        <v>79</v>
      </c>
      <c r="E4002" s="72">
        <v>7222</v>
      </c>
      <c r="F4002" s="64">
        <v>1</v>
      </c>
      <c r="G4002" s="79">
        <v>0</v>
      </c>
      <c r="H4002" s="133">
        <v>90.72601318359375</v>
      </c>
      <c r="I4002" s="134">
        <v>64.245658874511719</v>
      </c>
      <c r="J4002" s="105">
        <v>83.5606689453125</v>
      </c>
      <c r="K4002" s="96">
        <f>msoa_calculations5[[#This Row],[ Pop20]]/SUMIF(msoa_calculations5[ICB26],msoa_calculations5[[#This Row],[ICB26]],msoa_calculations5[[ Pop20]])</f>
        <v>6.7876131229693314E-3</v>
      </c>
      <c r="L4002" s="98" cm="1">
        <f t="array" ref="L4002">msoa_calculations5[[#This Row],[ Estimated case time (see and convey)]]*msoa_calculations5[[#This Row],[Population share of ICB]:[Population share of ICB]]</f>
        <v>0.61581307767964955</v>
      </c>
      <c r="M4002" s="98" cm="1">
        <f t="array" ref="M4002">msoa_calculations5[[#This Row],[Estimated case time (see and treat)]]*msoa_calculations5[[#This Row],[Population share of ICB]:[Population share of ICB]]</f>
        <v>0.43607467727044685</v>
      </c>
      <c r="N4002" s="94" cm="1">
        <f t="array" ref="N4002">msoa_calculations5[[#This Row],[Weighted estimate]]*msoa_calculations5[[#This Row],[Population share of ICB]:[Population share of ICB]]</f>
        <v>0.56717749309729903</v>
      </c>
    </row>
    <row r="4003" spans="1:14">
      <c r="A4003" s="63" t="s">
        <v>9844</v>
      </c>
      <c r="B4003" s="63" t="s">
        <v>13707</v>
      </c>
      <c r="C4003" s="63" t="s">
        <v>33</v>
      </c>
      <c r="D4003" s="63" t="s">
        <v>79</v>
      </c>
      <c r="E4003" s="72">
        <v>6166</v>
      </c>
      <c r="F4003" s="64">
        <v>1</v>
      </c>
      <c r="G4003" s="79">
        <v>0</v>
      </c>
      <c r="H4003" s="133">
        <v>99.441001892089844</v>
      </c>
      <c r="I4003" s="134">
        <v>70.822097778320313</v>
      </c>
      <c r="J4003" s="105">
        <v>91.696990966796875</v>
      </c>
      <c r="K4003" s="96">
        <f>msoa_calculations5[[#This Row],[ Pop20]]/SUMIF(msoa_calculations5[ICB26],msoa_calculations5[[#This Row],[ICB26]],msoa_calculations5[[ Pop20]])</f>
        <v>5.795129121604666E-3</v>
      </c>
      <c r="L4003" s="98" cm="1">
        <f t="array" ref="L4003">msoa_calculations5[[#This Row],[ Estimated case time (see and convey)]]*msoa_calculations5[[#This Row],[Population share of ICB]:[Population share of ICB]]</f>
        <v>0.57627344594639451</v>
      </c>
      <c r="M4003" s="98" cm="1">
        <f t="array" ref="M4003">msoa_calculations5[[#This Row],[Estimated case time (see and treat)]]*msoa_calculations5[[#This Row],[Population share of ICB]:[Population share of ICB]]</f>
        <v>0.41042320128827714</v>
      </c>
      <c r="N4003" s="94" cm="1">
        <f t="array" ref="N4003">msoa_calculations5[[#This Row],[Weighted estimate]]*msoa_calculations5[[#This Row],[Population share of ICB]:[Population share of ICB]]</f>
        <v>0.53139590271520454</v>
      </c>
    </row>
    <row r="4004" spans="1:14">
      <c r="A4004" s="63" t="s">
        <v>9842</v>
      </c>
      <c r="B4004" s="63" t="s">
        <v>13707</v>
      </c>
      <c r="C4004" s="63" t="s">
        <v>33</v>
      </c>
      <c r="D4004" s="63" t="s">
        <v>79</v>
      </c>
      <c r="E4004" s="72">
        <v>9415</v>
      </c>
      <c r="F4004" s="64">
        <v>1</v>
      </c>
      <c r="G4004" s="79">
        <v>0</v>
      </c>
      <c r="H4004" s="133">
        <v>94.277580261230469</v>
      </c>
      <c r="I4004" s="134">
        <v>67.479843139648438</v>
      </c>
      <c r="J4004" s="105">
        <v>87.026359558105469</v>
      </c>
      <c r="K4004" s="96">
        <f>msoa_calculations5[[#This Row],[ Pop20]]/SUMIF(msoa_calculations5[ICB26],msoa_calculations5[[#This Row],[ICB26]],msoa_calculations5[[ Pop20]])</f>
        <v>8.8487091598942486E-3</v>
      </c>
      <c r="L4004" s="98" cm="1">
        <f t="array" ref="L4004">msoa_calculations5[[#This Row],[ Estimated case time (see and convey)]]*msoa_calculations5[[#This Row],[Population share of ICB]:[Population share of ICB]]</f>
        <v>0.83423488803021528</v>
      </c>
      <c r="M4004" s="98" cm="1">
        <f t="array" ref="M4004">msoa_calculations5[[#This Row],[Estimated case time (see and treat)]]*msoa_calculations5[[#This Row],[Population share of ICB]:[Population share of ICB]]</f>
        <v>0.59710950609803415</v>
      </c>
      <c r="N4004" s="94" cm="1">
        <f t="array" ref="N4004">msoa_calculations5[[#This Row],[Weighted estimate]]*msoa_calculations5[[#This Row],[Population share of ICB]:[Population share of ICB]]</f>
        <v>0.77007094497405826</v>
      </c>
    </row>
    <row r="4005" spans="1:14">
      <c r="A4005" s="63" t="s">
        <v>9840</v>
      </c>
      <c r="B4005" s="63" t="s">
        <v>13707</v>
      </c>
      <c r="C4005" s="63" t="s">
        <v>33</v>
      </c>
      <c r="D4005" s="63" t="s">
        <v>79</v>
      </c>
      <c r="E4005" s="72">
        <v>9871</v>
      </c>
      <c r="F4005" s="64">
        <v>1</v>
      </c>
      <c r="G4005" s="79">
        <v>0</v>
      </c>
      <c r="H4005" s="133">
        <v>95.903793334960938</v>
      </c>
      <c r="I4005" s="134">
        <v>68.030006408691406</v>
      </c>
      <c r="J4005" s="105">
        <v>88.361396789550781</v>
      </c>
      <c r="K4005" s="96">
        <f>msoa_calculations5[[#This Row],[ Pop20]]/SUMIF(msoa_calculations5[ICB26],msoa_calculations5[[#This Row],[ICB26]],msoa_calculations5[[ Pop20]])</f>
        <v>9.2772817968471716E-3</v>
      </c>
      <c r="L4005" s="98" cm="1">
        <f t="array" ref="L4005">msoa_calculations5[[#This Row],[ Estimated case time (see and convey)]]*msoa_calculations5[[#This Row],[Population share of ICB]:[Population share of ICB]]</f>
        <v>0.88972651615502618</v>
      </c>
      <c r="M4005" s="98" cm="1">
        <f t="array" ref="M4005">msoa_calculations5[[#This Row],[Estimated case time (see and treat)]]*msoa_calculations5[[#This Row],[Population share of ICB]:[Population share of ICB]]</f>
        <v>0.6311335400947492</v>
      </c>
      <c r="N4005" s="94" cm="1">
        <f t="array" ref="N4005">msoa_calculations5[[#This Row],[Weighted estimate]]*msoa_calculations5[[#This Row],[Population share of ICB]:[Population share of ICB]]</f>
        <v>0.81975357797968962</v>
      </c>
    </row>
    <row r="4006" spans="1:14">
      <c r="A4006" s="63" t="s">
        <v>11790</v>
      </c>
      <c r="B4006" s="63" t="s">
        <v>13707</v>
      </c>
      <c r="C4006" s="63" t="s">
        <v>33</v>
      </c>
      <c r="D4006" s="63" t="s">
        <v>79</v>
      </c>
      <c r="E4006" s="72">
        <v>6337</v>
      </c>
      <c r="F4006" s="64">
        <v>1</v>
      </c>
      <c r="G4006" s="79">
        <v>0</v>
      </c>
      <c r="H4006" s="133">
        <v>96.222511291503906</v>
      </c>
      <c r="I4006" s="134">
        <v>67.672065734863281</v>
      </c>
      <c r="J4006" s="105">
        <v>88.497024536132813</v>
      </c>
      <c r="K4006" s="96">
        <f>msoa_calculations5[[#This Row],[ Pop20]]/SUMIF(msoa_calculations5[ICB26],msoa_calculations5[[#This Row],[ICB26]],msoa_calculations5[[ Pop20]])</f>
        <v>5.955843860462013E-3</v>
      </c>
      <c r="L4006" s="98" cm="1">
        <f t="array" ref="L4006">msoa_calculations5[[#This Row],[ Estimated case time (see and convey)]]*msoa_calculations5[[#This Row],[Population share of ICB]:[Population share of ICB]]</f>
        <v>0.57308625311374028</v>
      </c>
      <c r="M4006" s="98" cm="1">
        <f t="array" ref="M4006">msoa_calculations5[[#This Row],[Estimated case time (see and treat)]]*msoa_calculations5[[#This Row],[Population share of ICB]:[Population share of ICB]]</f>
        <v>0.40304425723176723</v>
      </c>
      <c r="N4006" s="94" cm="1">
        <f t="array" ref="N4006">msoa_calculations5[[#This Row],[Weighted estimate]]*msoa_calculations5[[#This Row],[Population share of ICB]:[Population share of ICB]]</f>
        <v>0.52707446025268279</v>
      </c>
    </row>
    <row r="4007" spans="1:14">
      <c r="A4007" s="63" t="s">
        <v>11788</v>
      </c>
      <c r="B4007" s="63" t="s">
        <v>13707</v>
      </c>
      <c r="C4007" s="63" t="s">
        <v>33</v>
      </c>
      <c r="D4007" s="63" t="s">
        <v>79</v>
      </c>
      <c r="E4007" s="72">
        <v>7297</v>
      </c>
      <c r="F4007" s="64">
        <v>1</v>
      </c>
      <c r="G4007" s="79">
        <v>0</v>
      </c>
      <c r="H4007" s="133">
        <v>90.876022338867188</v>
      </c>
      <c r="I4007" s="134">
        <v>64.500442504882813</v>
      </c>
      <c r="J4007" s="105">
        <v>83.739028930664063</v>
      </c>
      <c r="K4007" s="96">
        <f>msoa_calculations5[[#This Row],[ Pop20]]/SUMIF(msoa_calculations5[ICB26],msoa_calculations5[[#This Row],[ICB26]],msoa_calculations5[[ Pop20]])</f>
        <v>6.8581020435207994E-3</v>
      </c>
      <c r="L4007" s="98" cm="1">
        <f t="array" ref="L4007">msoa_calculations5[[#This Row],[ Estimated case time (see and convey)]]*msoa_calculations5[[#This Row],[Population share of ICB]:[Population share of ICB]]</f>
        <v>0.62323703450922685</v>
      </c>
      <c r="M4007" s="98" cm="1">
        <f t="array" ref="M4007">msoa_calculations5[[#This Row],[Estimated case time (see and treat)]]*msoa_calculations5[[#This Row],[Population share of ICB]:[Population share of ICB]]</f>
        <v>0.44235061655073266</v>
      </c>
      <c r="N4007" s="94" cm="1">
        <f t="array" ref="N4007">msoa_calculations5[[#This Row],[Weighted estimate]]*msoa_calculations5[[#This Row],[Population share of ICB]:[Population share of ICB]]</f>
        <v>0.57429080543183453</v>
      </c>
    </row>
    <row r="4008" spans="1:14">
      <c r="A4008" s="63" t="s">
        <v>11786</v>
      </c>
      <c r="B4008" s="63" t="s">
        <v>13707</v>
      </c>
      <c r="C4008" s="63" t="s">
        <v>33</v>
      </c>
      <c r="D4008" s="63" t="s">
        <v>79</v>
      </c>
      <c r="E4008" s="72">
        <v>10301</v>
      </c>
      <c r="F4008" s="64">
        <v>1</v>
      </c>
      <c r="G4008" s="79">
        <v>0</v>
      </c>
      <c r="H4008" s="133">
        <v>93.981819152832031</v>
      </c>
      <c r="I4008" s="134">
        <v>66.802108764648438</v>
      </c>
      <c r="J4008" s="105">
        <v>86.627235412597656</v>
      </c>
      <c r="K4008" s="96">
        <f>msoa_calculations5[[#This Row],[ Pop20]]/SUMIF(msoa_calculations5[ICB26],msoa_calculations5[[#This Row],[ICB26]],msoa_calculations5[[ Pop20]])</f>
        <v>9.6814182746755868E-3</v>
      </c>
      <c r="L4008" s="98" cm="1">
        <f t="array" ref="L4008">msoa_calculations5[[#This Row],[ Estimated case time (see and convey)]]*msoa_calculations5[[#This Row],[Population share of ICB]:[Population share of ICB]]</f>
        <v>0.90987730143348411</v>
      </c>
      <c r="M4008" s="98" cm="1">
        <f t="array" ref="M4008">msoa_calculations5[[#This Row],[Estimated case time (see and treat)]]*msoa_calculations5[[#This Row],[Population share of ICB]:[Population share of ICB]]</f>
        <v>0.64673915658093362</v>
      </c>
      <c r="N4008" s="94" cm="1">
        <f t="array" ref="N4008">msoa_calculations5[[#This Row],[Weighted estimate]]*msoa_calculations5[[#This Row],[Population share of ICB]:[Population share of ICB]]</f>
        <v>0.83867450000814714</v>
      </c>
    </row>
    <row r="4009" spans="1:14">
      <c r="A4009" s="63" t="s">
        <v>11784</v>
      </c>
      <c r="B4009" s="63" t="s">
        <v>13707</v>
      </c>
      <c r="C4009" s="63" t="s">
        <v>33</v>
      </c>
      <c r="D4009" s="63" t="s">
        <v>79</v>
      </c>
      <c r="E4009" s="72">
        <v>9669</v>
      </c>
      <c r="F4009" s="64">
        <v>1</v>
      </c>
      <c r="G4009" s="79">
        <v>0</v>
      </c>
      <c r="H4009" s="133">
        <v>98.248008728027344</v>
      </c>
      <c r="I4009" s="134">
        <v>70.156745910644531</v>
      </c>
      <c r="J4009" s="105">
        <v>90.646766662597656</v>
      </c>
      <c r="K4009" s="96">
        <f>msoa_calculations5[[#This Row],[ Pop20]]/SUMIF(msoa_calculations5[ICB26],msoa_calculations5[[#This Row],[ICB26]],msoa_calculations5[[ Pop20]])</f>
        <v>9.0874316374952181E-3</v>
      </c>
      <c r="L4009" s="98" cm="1">
        <f t="array" ref="L4009">msoa_calculations5[[#This Row],[ Estimated case time (see and convey)]]*msoa_calculations5[[#This Row],[Population share of ICB]:[Population share of ICB]]</f>
        <v>0.89282206283598198</v>
      </c>
      <c r="M4009" s="98" cm="1">
        <f t="array" ref="M4009">msoa_calculations5[[#This Row],[Estimated case time (see and treat)]]*msoa_calculations5[[#This Row],[Population share of ICB]:[Population share of ICB]]</f>
        <v>0.63754463237210435</v>
      </c>
      <c r="N4009" s="94" cm="1">
        <f t="array" ref="N4009">msoa_calculations5[[#This Row],[Weighted estimate]]*msoa_calculations5[[#This Row],[Population share of ICB]:[Population share of ICB]]</f>
        <v>0.8237462952063368</v>
      </c>
    </row>
    <row r="4010" spans="1:14">
      <c r="A4010" s="63" t="s">
        <v>9332</v>
      </c>
      <c r="B4010" s="63" t="s">
        <v>13707</v>
      </c>
      <c r="C4010" s="63" t="s">
        <v>33</v>
      </c>
      <c r="D4010" s="63" t="s">
        <v>79</v>
      </c>
      <c r="E4010" s="72">
        <v>7785</v>
      </c>
      <c r="F4010" s="64">
        <v>1</v>
      </c>
      <c r="G4010" s="79">
        <v>0</v>
      </c>
      <c r="H4010" s="133">
        <v>97.605873107910156</v>
      </c>
      <c r="I4010" s="134">
        <v>69.553871154785156</v>
      </c>
      <c r="J4010" s="105">
        <v>90.0152587890625</v>
      </c>
      <c r="K4010" s="96">
        <f>msoa_calculations5[[#This Row],[ Pop20]]/SUMIF(msoa_calculations5[ICB26],msoa_calculations5[[#This Row],[ICB26]],msoa_calculations5[[ Pop20]])</f>
        <v>7.3167499532423496E-3</v>
      </c>
      <c r="L4010" s="98" cm="1">
        <f t="array" ref="L4010">msoa_calculations5[[#This Row],[ Estimated case time (see and convey)]]*msoa_calculations5[[#This Row],[Population share of ICB]:[Population share of ICB]]</f>
        <v>0.71415776749848037</v>
      </c>
      <c r="M4010" s="98" cm="1">
        <f t="array" ref="M4010">msoa_calculations5[[#This Row],[Estimated case time (see and treat)]]*msoa_calculations5[[#This Row],[Population share of ICB]:[Population share of ICB]]</f>
        <v>0.50890828351959871</v>
      </c>
      <c r="N4010" s="94" cm="1">
        <f t="array" ref="N4010">msoa_calculations5[[#This Row],[Weighted estimate]]*msoa_calculations5[[#This Row],[Population share of ICB]:[Population share of ICB]]</f>
        <v>0.65861914053597104</v>
      </c>
    </row>
    <row r="4011" spans="1:14">
      <c r="A4011" s="63" t="s">
        <v>9330</v>
      </c>
      <c r="B4011" s="63" t="s">
        <v>13707</v>
      </c>
      <c r="C4011" s="63" t="s">
        <v>33</v>
      </c>
      <c r="D4011" s="63" t="s">
        <v>79</v>
      </c>
      <c r="E4011" s="72">
        <v>7205</v>
      </c>
      <c r="F4011" s="64">
        <v>1</v>
      </c>
      <c r="G4011" s="79">
        <v>0</v>
      </c>
      <c r="H4011" s="133">
        <v>98.5906982421875</v>
      </c>
      <c r="I4011" s="134">
        <v>69.889450073242188</v>
      </c>
      <c r="J4011" s="105">
        <v>90.82440185546875</v>
      </c>
      <c r="K4011" s="96">
        <f>msoa_calculations5[[#This Row],[ Pop20]]/SUMIF(msoa_calculations5[ICB26],msoa_calculations5[[#This Row],[ICB26]],msoa_calculations5[[ Pop20]])</f>
        <v>6.7716356343109994E-3</v>
      </c>
      <c r="L4011" s="98" cm="1">
        <f t="array" ref="L4011">msoa_calculations5[[#This Row],[ Estimated case time (see and convey)]]*msoa_calculations5[[#This Row],[Population share of ICB]:[Population share of ICB]]</f>
        <v>0.66762028542839968</v>
      </c>
      <c r="M4011" s="98" cm="1">
        <f t="array" ref="M4011">msoa_calculations5[[#This Row],[Estimated case time (see and treat)]]*msoa_calculations5[[#This Row],[Population share of ICB]:[Population share of ICB]]</f>
        <v>0.47326589057836627</v>
      </c>
      <c r="N4011" s="94" cm="1">
        <f t="array" ref="N4011">msoa_calculations5[[#This Row],[Weighted estimate]]*msoa_calculations5[[#This Row],[Population share of ICB]:[Population share of ICB]]</f>
        <v>0.61502975606947419</v>
      </c>
    </row>
    <row r="4012" spans="1:14">
      <c r="A4012" s="63" t="s">
        <v>9328</v>
      </c>
      <c r="B4012" s="63" t="s">
        <v>13707</v>
      </c>
      <c r="C4012" s="63" t="s">
        <v>33</v>
      </c>
      <c r="D4012" s="63" t="s">
        <v>79</v>
      </c>
      <c r="E4012" s="72">
        <v>8085</v>
      </c>
      <c r="F4012" s="64">
        <v>1</v>
      </c>
      <c r="G4012" s="79">
        <v>0</v>
      </c>
      <c r="H4012" s="133">
        <v>102.12654113769531</v>
      </c>
      <c r="I4012" s="134">
        <v>72.067375183105469</v>
      </c>
      <c r="J4012" s="105">
        <v>93.992805480957031</v>
      </c>
      <c r="K4012" s="96">
        <f>msoa_calculations5[[#This Row],[ Pop20]]/SUMIF(msoa_calculations5[ICB26],msoa_calculations5[[#This Row],[ICB26]],msoa_calculations5[[ Pop20]])</f>
        <v>7.59870563544822E-3</v>
      </c>
      <c r="L4012" s="98" cm="1">
        <f t="array" ref="L4012">msoa_calculations5[[#This Row],[ Estimated case time (see and convey)]]*msoa_calculations5[[#This Row],[Population share of ICB]:[Population share of ICB]]</f>
        <v>0.77602952367183986</v>
      </c>
      <c r="M4012" s="98" cm="1">
        <f t="array" ref="M4012">msoa_calculations5[[#This Row],[Estimated case time (see and treat)]]*msoa_calculations5[[#This Row],[Population share of ICB]:[Population share of ICB]]</f>
        <v>0.5476187699358247</v>
      </c>
      <c r="N4012" s="94" cm="1">
        <f t="array" ref="N4012">msoa_calculations5[[#This Row],[Weighted estimate]]*msoa_calculations5[[#This Row],[Population share of ICB]:[Population share of ICB]]</f>
        <v>0.71422366069973653</v>
      </c>
    </row>
    <row r="4013" spans="1:14">
      <c r="A4013" s="63" t="s">
        <v>9326</v>
      </c>
      <c r="B4013" s="63" t="s">
        <v>13707</v>
      </c>
      <c r="C4013" s="63" t="s">
        <v>33</v>
      </c>
      <c r="D4013" s="63" t="s">
        <v>79</v>
      </c>
      <c r="E4013" s="72">
        <v>8407</v>
      </c>
      <c r="F4013" s="64">
        <v>1</v>
      </c>
      <c r="G4013" s="79">
        <v>0</v>
      </c>
      <c r="H4013" s="133">
        <v>104.75250244140625</v>
      </c>
      <c r="I4013" s="134">
        <v>72.73846435546875</v>
      </c>
      <c r="J4013" s="105">
        <v>96.089797973632813</v>
      </c>
      <c r="K4013" s="96">
        <f>msoa_calculations5[[#This Row],[ Pop20]]/SUMIF(msoa_calculations5[ICB26],msoa_calculations5[[#This Row],[ICB26]],msoa_calculations5[[ Pop20]])</f>
        <v>7.9013380676825219E-3</v>
      </c>
      <c r="L4013" s="98" cm="1">
        <f t="array" ref="L4013">msoa_calculations5[[#This Row],[ Estimated case time (see and convey)]]*msoa_calculations5[[#This Row],[Population share of ICB]:[Population share of ICB]]</f>
        <v>0.82768493522528952</v>
      </c>
      <c r="M4013" s="98" cm="1">
        <f t="array" ref="M4013">msoa_calculations5[[#This Row],[Estimated case time (see and treat)]]*msoa_calculations5[[#This Row],[Population share of ICB]:[Population share of ICB]]</f>
        <v>0.57473119739663348</v>
      </c>
      <c r="N4013" s="94" cm="1">
        <f t="array" ref="N4013">msoa_calculations5[[#This Row],[Weighted estimate]]*msoa_calculations5[[#This Row],[Population share of ICB]:[Population share of ICB]]</f>
        <v>0.75923797864498777</v>
      </c>
    </row>
    <row r="4014" spans="1:14">
      <c r="A4014" s="63" t="s">
        <v>9324</v>
      </c>
      <c r="B4014" s="63" t="s">
        <v>13707</v>
      </c>
      <c r="C4014" s="63" t="s">
        <v>33</v>
      </c>
      <c r="D4014" s="63" t="s">
        <v>79</v>
      </c>
      <c r="E4014" s="72">
        <v>7107</v>
      </c>
      <c r="F4014" s="64">
        <v>1</v>
      </c>
      <c r="G4014" s="79">
        <v>0</v>
      </c>
      <c r="H4014" s="133">
        <v>103.94169616699219</v>
      </c>
      <c r="I4014" s="134">
        <v>70.649246215820313</v>
      </c>
      <c r="J4014" s="105">
        <v>94.933059692382813</v>
      </c>
      <c r="K4014" s="96">
        <f>msoa_calculations5[[#This Row],[ Pop20]]/SUMIF(msoa_calculations5[ICB26],msoa_calculations5[[#This Row],[ICB26]],msoa_calculations5[[ Pop20]])</f>
        <v>6.6795301114570809E-3</v>
      </c>
      <c r="L4014" s="98" cm="1">
        <f t="array" ref="L4014">msoa_calculations5[[#This Row],[ Estimated case time (see and convey)]]*msoa_calculations5[[#This Row],[Population share of ICB]:[Population share of ICB]]</f>
        <v>0.69428168938334733</v>
      </c>
      <c r="M4014" s="98" cm="1">
        <f t="array" ref="M4014">msoa_calculations5[[#This Row],[Estimated case time (see and treat)]]*msoa_calculations5[[#This Row],[Population share of ICB]:[Population share of ICB]]</f>
        <v>0.47190376745031698</v>
      </c>
      <c r="N4014" s="94" cm="1">
        <f t="array" ref="N4014">msoa_calculations5[[#This Row],[Weighted estimate]]*msoa_calculations5[[#This Row],[Population share of ICB]:[Population share of ICB]]</f>
        <v>0.63410823078802347</v>
      </c>
    </row>
    <row r="4015" spans="1:14">
      <c r="A4015" s="63" t="s">
        <v>9322</v>
      </c>
      <c r="B4015" s="63" t="s">
        <v>13707</v>
      </c>
      <c r="C4015" s="63" t="s">
        <v>33</v>
      </c>
      <c r="D4015" s="63" t="s">
        <v>79</v>
      </c>
      <c r="E4015" s="72">
        <v>7420</v>
      </c>
      <c r="F4015" s="64">
        <v>1</v>
      </c>
      <c r="G4015" s="79">
        <v>0</v>
      </c>
      <c r="H4015" s="133">
        <v>107.51111602783203</v>
      </c>
      <c r="I4015" s="134">
        <v>73.817489624023438</v>
      </c>
      <c r="J4015" s="105">
        <v>98.393928527832031</v>
      </c>
      <c r="K4015" s="96">
        <f>msoa_calculations5[[#This Row],[ Pop20]]/SUMIF(msoa_calculations5[ICB26],msoa_calculations5[[#This Row],[ICB26]],msoa_calculations5[[ Pop20]])</f>
        <v>6.9737038732252061E-3</v>
      </c>
      <c r="L4015" s="98" cm="1">
        <f t="array" ref="L4015">msoa_calculations5[[#This Row],[ Estimated case time (see and convey)]]*msoa_calculations5[[#This Row],[Population share of ICB]:[Population share of ICB]]</f>
        <v>0.74975068625805674</v>
      </c>
      <c r="M4015" s="98" cm="1">
        <f t="array" ref="M4015">msoa_calculations5[[#This Row],[Estimated case time (see and treat)]]*msoa_calculations5[[#This Row],[Population share of ICB]:[Population share of ICB]]</f>
        <v>0.51478131330281374</v>
      </c>
      <c r="N4015" s="94" cm="1">
        <f t="array" ref="N4015">msoa_calculations5[[#This Row],[Weighted estimate]]*msoa_calculations5[[#This Row],[Population share of ICB]:[Population share of ICB]]</f>
        <v>0.68617012047638637</v>
      </c>
    </row>
    <row r="4016" spans="1:14">
      <c r="A4016" s="63" t="s">
        <v>9320</v>
      </c>
      <c r="B4016" s="63" t="s">
        <v>13707</v>
      </c>
      <c r="C4016" s="63" t="s">
        <v>33</v>
      </c>
      <c r="D4016" s="63" t="s">
        <v>79</v>
      </c>
      <c r="E4016" s="72">
        <v>9541</v>
      </c>
      <c r="F4016" s="64">
        <v>1</v>
      </c>
      <c r="G4016" s="79">
        <v>0</v>
      </c>
      <c r="H4016" s="133">
        <v>98.272880554199219</v>
      </c>
      <c r="I4016" s="134">
        <v>69.203224182128906</v>
      </c>
      <c r="J4016" s="105">
        <v>90.406898498535156</v>
      </c>
      <c r="K4016" s="96">
        <f>msoa_calculations5[[#This Row],[ Pop20]]/SUMIF(msoa_calculations5[ICB26],msoa_calculations5[[#This Row],[ICB26]],msoa_calculations5[[ Pop20]])</f>
        <v>8.9671305464207127E-3</v>
      </c>
      <c r="L4016" s="98" cm="1">
        <f t="array" ref="L4016">msoa_calculations5[[#This Row],[ Estimated case time (see and convey)]]*msoa_calculations5[[#This Row],[Population share of ICB]:[Population share of ICB]]</f>
        <v>0.88122574910231388</v>
      </c>
      <c r="M4016" s="98" cm="1">
        <f t="array" ref="M4016">msoa_calculations5[[#This Row],[Estimated case time (see and treat)]]*msoa_calculations5[[#This Row],[Population share of ICB]:[Population share of ICB]]</f>
        <v>0.62055434547436861</v>
      </c>
      <c r="N4016" s="94" cm="1">
        <f t="array" ref="N4016">msoa_calculations5[[#This Row],[Weighted estimate]]*msoa_calculations5[[#This Row],[Population share of ICB]:[Population share of ICB]]</f>
        <v>0.81069046113337151</v>
      </c>
    </row>
    <row r="4017" spans="1:14">
      <c r="A4017" s="63" t="s">
        <v>9318</v>
      </c>
      <c r="B4017" s="63" t="s">
        <v>13707</v>
      </c>
      <c r="C4017" s="63" t="s">
        <v>33</v>
      </c>
      <c r="D4017" s="63" t="s">
        <v>79</v>
      </c>
      <c r="E4017" s="72">
        <v>6639</v>
      </c>
      <c r="F4017" s="64">
        <v>1</v>
      </c>
      <c r="G4017" s="79">
        <v>0</v>
      </c>
      <c r="H4017" s="133">
        <v>98.703498840332031</v>
      </c>
      <c r="I4017" s="134">
        <v>71.557563781738281</v>
      </c>
      <c r="J4017" s="105">
        <v>91.358055114746094</v>
      </c>
      <c r="K4017" s="96">
        <f>msoa_calculations5[[#This Row],[ Pop20]]/SUMIF(msoa_calculations5[ICB26],msoa_calculations5[[#This Row],[ICB26]],msoa_calculations5[[ Pop20]])</f>
        <v>6.2396792472159228E-3</v>
      </c>
      <c r="L4017" s="98" cm="1">
        <f t="array" ref="L4017">msoa_calculations5[[#This Row],[ Estimated case time (see and convey)]]*msoa_calculations5[[#This Row],[Population share of ICB]:[Population share of ICB]]</f>
        <v>0.61587817334162065</v>
      </c>
      <c r="M4017" s="98" cm="1">
        <f t="array" ref="M4017">msoa_calculations5[[#This Row],[Estimated case time (see and treat)]]*msoa_calculations5[[#This Row],[Population share of ICB]:[Population share of ICB]]</f>
        <v>0.4464962457102421</v>
      </c>
      <c r="N4017" s="94" cm="1">
        <f t="array" ref="N4017">msoa_calculations5[[#This Row],[Weighted estimate]]*msoa_calculations5[[#This Row],[Population share of ICB]:[Population share of ICB]]</f>
        <v>0.5700449605654897</v>
      </c>
    </row>
    <row r="4018" spans="1:14">
      <c r="A4018" s="63" t="s">
        <v>9316</v>
      </c>
      <c r="B4018" s="63" t="s">
        <v>13707</v>
      </c>
      <c r="C4018" s="63" t="s">
        <v>33</v>
      </c>
      <c r="D4018" s="63" t="s">
        <v>79</v>
      </c>
      <c r="E4018" s="72">
        <v>7514</v>
      </c>
      <c r="F4018" s="64">
        <v>1</v>
      </c>
      <c r="G4018" s="79">
        <v>0</v>
      </c>
      <c r="H4018" s="133">
        <v>96.849586486816406</v>
      </c>
      <c r="I4018" s="134">
        <v>69.535453796386719</v>
      </c>
      <c r="J4018" s="105">
        <v>89.458633422851563</v>
      </c>
      <c r="K4018" s="96">
        <f>msoa_calculations5[[#This Row],[ Pop20]]/SUMIF(msoa_calculations5[ICB26],msoa_calculations5[[#This Row],[ICB26]],msoa_calculations5[[ Pop20]])</f>
        <v>7.0620499869830464E-3</v>
      </c>
      <c r="L4018" s="98" cm="1">
        <f t="array" ref="L4018">msoa_calculations5[[#This Row],[ Estimated case time (see and convey)]]*msoa_calculations5[[#This Row],[Population share of ICB]:[Population share of ICB]]</f>
        <v>0.68395662098853527</v>
      </c>
      <c r="M4018" s="98" cm="1">
        <f t="array" ref="M4018">msoa_calculations5[[#This Row],[Estimated case time (see and treat)]]*msoa_calculations5[[#This Row],[Population share of ICB]:[Population share of ICB]]</f>
        <v>0.49106285057763305</v>
      </c>
      <c r="N4018" s="94" cm="1">
        <f t="array" ref="N4018">msoa_calculations5[[#This Row],[Weighted estimate]]*msoa_calculations5[[#This Row],[Population share of ICB]:[Population share of ICB]]</f>
        <v>0.63176134099936998</v>
      </c>
    </row>
    <row r="4019" spans="1:14">
      <c r="A4019" s="63" t="s">
        <v>9314</v>
      </c>
      <c r="B4019" s="63" t="s">
        <v>13707</v>
      </c>
      <c r="C4019" s="63" t="s">
        <v>33</v>
      </c>
      <c r="D4019" s="63" t="s">
        <v>79</v>
      </c>
      <c r="E4019" s="72">
        <v>6736</v>
      </c>
      <c r="F4019" s="64">
        <v>1</v>
      </c>
      <c r="G4019" s="79">
        <v>0</v>
      </c>
      <c r="H4019" s="133">
        <v>100.74190521240234</v>
      </c>
      <c r="I4019" s="134">
        <v>72.646415710449219</v>
      </c>
      <c r="J4019" s="105">
        <v>93.139518737792969</v>
      </c>
      <c r="K4019" s="96">
        <f>msoa_calculations5[[#This Row],[ Pop20]]/SUMIF(msoa_calculations5[ICB26],msoa_calculations5[[#This Row],[ICB26]],msoa_calculations5[[ Pop20]])</f>
        <v>6.3308449177958206E-3</v>
      </c>
      <c r="L4019" s="98" cm="1">
        <f t="array" ref="L4019">msoa_calculations5[[#This Row],[ Estimated case time (see and convey)]]*msoa_calculations5[[#This Row],[Population share of ICB]:[Population share of ICB]]</f>
        <v>0.63778137862300566</v>
      </c>
      <c r="M4019" s="98" cm="1">
        <f t="array" ref="M4019">msoa_calculations5[[#This Row],[Estimated case time (see and treat)]]*msoa_calculations5[[#This Row],[Population share of ICB]:[Population share of ICB]]</f>
        <v>0.4599131916965799</v>
      </c>
      <c r="N4019" s="94" cm="1">
        <f t="array" ref="N4019">msoa_calculations5[[#This Row],[Weighted estimate]]*msoa_calculations5[[#This Row],[Population share of ICB]:[Population share of ICB]]</f>
        <v>0.5896518488471052</v>
      </c>
    </row>
    <row r="4020" spans="1:14">
      <c r="A4020" s="63" t="s">
        <v>9312</v>
      </c>
      <c r="B4020" s="63" t="s">
        <v>13707</v>
      </c>
      <c r="C4020" s="63" t="s">
        <v>33</v>
      </c>
      <c r="D4020" s="63" t="s">
        <v>79</v>
      </c>
      <c r="E4020" s="72">
        <v>7402</v>
      </c>
      <c r="F4020" s="64">
        <v>1</v>
      </c>
      <c r="G4020" s="79">
        <v>0</v>
      </c>
      <c r="H4020" s="133">
        <v>94.7166748046875</v>
      </c>
      <c r="I4020" s="134">
        <v>68.448928833007813</v>
      </c>
      <c r="J4020" s="105">
        <v>87.608863830566406</v>
      </c>
      <c r="K4020" s="96">
        <f>msoa_calculations5[[#This Row],[ Pop20]]/SUMIF(msoa_calculations5[ICB26],msoa_calculations5[[#This Row],[ICB26]],msoa_calculations5[[ Pop20]])</f>
        <v>6.9567865322928543E-3</v>
      </c>
      <c r="L4020" s="98" cm="1">
        <f t="array" ref="L4020">msoa_calculations5[[#This Row],[ Estimated case time (see and convey)]]*msoa_calculations5[[#This Row],[Population share of ICB]:[Population share of ICB]]</f>
        <v>0.65892368766481191</v>
      </c>
      <c r="M4020" s="98" cm="1">
        <f t="array" ref="M4020">msoa_calculations5[[#This Row],[Estimated case time (see and treat)]]*msoa_calculations5[[#This Row],[Population share of ICB]:[Population share of ICB]]</f>
        <v>0.47618458625534077</v>
      </c>
      <c r="N4020" s="94" cm="1">
        <f t="array" ref="N4020">msoa_calculations5[[#This Row],[Weighted estimate]]*msoa_calculations5[[#This Row],[Population share of ICB]:[Population share of ICB]]</f>
        <v>0.60947616400596294</v>
      </c>
    </row>
    <row r="4021" spans="1:14">
      <c r="A4021" s="63" t="s">
        <v>9818</v>
      </c>
      <c r="B4021" s="63" t="s">
        <v>13707</v>
      </c>
      <c r="C4021" s="63" t="s">
        <v>33</v>
      </c>
      <c r="D4021" s="63" t="s">
        <v>79</v>
      </c>
      <c r="E4021" s="72">
        <v>5749</v>
      </c>
      <c r="F4021" s="64">
        <v>1</v>
      </c>
      <c r="G4021" s="79">
        <v>0</v>
      </c>
      <c r="H4021" s="133">
        <v>88.950881958007813</v>
      </c>
      <c r="I4021" s="134">
        <v>64.818870544433594</v>
      </c>
      <c r="J4021" s="105">
        <v>82.420982360839844</v>
      </c>
      <c r="K4021" s="96">
        <f>msoa_calculations5[[#This Row],[ Pop20]]/SUMIF(msoa_calculations5[ICB26],msoa_calculations5[[#This Row],[ICB26]],msoa_calculations5[[ Pop20]])</f>
        <v>5.4032107233385057E-3</v>
      </c>
      <c r="L4021" s="98" cm="1">
        <f t="array" ref="L4021">msoa_calculations5[[#This Row],[ Estimated case time (see and convey)]]*msoa_calculations5[[#This Row],[Population share of ICB]:[Population share of ICB]]</f>
        <v>0.48062035924592544</v>
      </c>
      <c r="M4021" s="98" cm="1">
        <f t="array" ref="M4021">msoa_calculations5[[#This Row],[Estimated case time (see and treat)]]*msoa_calculations5[[#This Row],[Population share of ICB]:[Population share of ICB]]</f>
        <v>0.35023001640037399</v>
      </c>
      <c r="N4021" s="94" cm="1">
        <f t="array" ref="N4021">msoa_calculations5[[#This Row],[Weighted estimate]]*msoa_calculations5[[#This Row],[Population share of ICB]:[Population share of ICB]]</f>
        <v>0.44533793572018365</v>
      </c>
    </row>
    <row r="4022" spans="1:14">
      <c r="A4022" s="63" t="s">
        <v>9816</v>
      </c>
      <c r="B4022" s="63" t="s">
        <v>13707</v>
      </c>
      <c r="C4022" s="63" t="s">
        <v>33</v>
      </c>
      <c r="D4022" s="63" t="s">
        <v>79</v>
      </c>
      <c r="E4022" s="72">
        <v>6512</v>
      </c>
      <c r="F4022" s="64">
        <v>1</v>
      </c>
      <c r="G4022" s="79">
        <v>0</v>
      </c>
      <c r="H4022" s="133">
        <v>95.496490478515625</v>
      </c>
      <c r="I4022" s="134">
        <v>70.102981567382813</v>
      </c>
      <c r="J4022" s="105">
        <v>88.625236511230469</v>
      </c>
      <c r="K4022" s="96">
        <f>msoa_calculations5[[#This Row],[ Pop20]]/SUMIF(msoa_calculations5[ICB26],msoa_calculations5[[#This Row],[ICB26]],msoa_calculations5[[ Pop20]])</f>
        <v>6.1203180084154372E-3</v>
      </c>
      <c r="L4022" s="98" cm="1">
        <f t="array" ref="L4022">msoa_calculations5[[#This Row],[ Estimated case time (see and convey)]]*msoa_calculations5[[#This Row],[Population share of ICB]:[Population share of ICB]]</f>
        <v>0.58446889041613248</v>
      </c>
      <c r="M4022" s="98" cm="1">
        <f t="array" ref="M4022">msoa_calculations5[[#This Row],[Estimated case time (see and treat)]]*msoa_calculations5[[#This Row],[Population share of ICB]:[Population share of ICB]]</f>
        <v>0.42905254053046848</v>
      </c>
      <c r="N4022" s="94" cm="1">
        <f t="array" ref="N4022">msoa_calculations5[[#This Row],[Weighted estimate]]*msoa_calculations5[[#This Row],[Population share of ICB]:[Population share of ICB]]</f>
        <v>0.54241463101976117</v>
      </c>
    </row>
    <row r="4023" spans="1:14">
      <c r="A4023" s="63" t="s">
        <v>9814</v>
      </c>
      <c r="B4023" s="63" t="s">
        <v>13707</v>
      </c>
      <c r="C4023" s="63" t="s">
        <v>33</v>
      </c>
      <c r="D4023" s="63" t="s">
        <v>79</v>
      </c>
      <c r="E4023" s="72">
        <v>10112</v>
      </c>
      <c r="F4023" s="64">
        <v>1</v>
      </c>
      <c r="G4023" s="79">
        <v>0</v>
      </c>
      <c r="H4023" s="133">
        <v>91.854179382324219</v>
      </c>
      <c r="I4023" s="134">
        <v>65.616592407226563</v>
      </c>
      <c r="J4023" s="105">
        <v>84.754524230957031</v>
      </c>
      <c r="K4023" s="96">
        <f>msoa_calculations5[[#This Row],[ Pop20]]/SUMIF(msoa_calculations5[ICB26],msoa_calculations5[[#This Row],[ICB26]],msoa_calculations5[[ Pop20]])</f>
        <v>9.5037861948858871E-3</v>
      </c>
      <c r="L4023" s="98" cm="1">
        <f t="array" ref="L4023">msoa_calculations5[[#This Row],[ Estimated case time (see and convey)]]*msoa_calculations5[[#This Row],[Population share of ICB]:[Population share of ICB]]</f>
        <v>0.87296248195630477</v>
      </c>
      <c r="M4023" s="98" cm="1">
        <f t="array" ref="M4023">msoa_calculations5[[#This Row],[Estimated case time (see and treat)]]*msoa_calculations5[[#This Row],[Population share of ICB]:[Population share of ICB]]</f>
        <v>0.62360606507525396</v>
      </c>
      <c r="N4023" s="94" cm="1">
        <f t="array" ref="N4023">msoa_calculations5[[#This Row],[Weighted estimate]]*msoa_calculations5[[#This Row],[Population share of ICB]:[Population share of ICB]]</f>
        <v>0.80548887734029084</v>
      </c>
    </row>
    <row r="4024" spans="1:14">
      <c r="A4024" s="63" t="s">
        <v>9812</v>
      </c>
      <c r="B4024" s="63" t="s">
        <v>13707</v>
      </c>
      <c r="C4024" s="63" t="s">
        <v>33</v>
      </c>
      <c r="D4024" s="63" t="s">
        <v>79</v>
      </c>
      <c r="E4024" s="72">
        <v>8036</v>
      </c>
      <c r="F4024" s="64">
        <v>1</v>
      </c>
      <c r="G4024" s="79">
        <v>0</v>
      </c>
      <c r="H4024" s="133">
        <v>96.071884155273438</v>
      </c>
      <c r="I4024" s="134">
        <v>70.142242431640625</v>
      </c>
      <c r="J4024" s="105">
        <v>89.055557250976563</v>
      </c>
      <c r="K4024" s="96">
        <f>msoa_calculations5[[#This Row],[ Pop20]]/SUMIF(msoa_calculations5[ICB26],msoa_calculations5[[#This Row],[ICB26]],msoa_calculations5[[ Pop20]])</f>
        <v>7.5526528740212616E-3</v>
      </c>
      <c r="L4024" s="98" cm="1">
        <f t="array" ref="L4024">msoa_calculations5[[#This Row],[ Estimated case time (see and convey)]]*msoa_calculations5[[#This Row],[Population share of ICB]:[Population share of ICB]]</f>
        <v>0.72559759197796359</v>
      </c>
      <c r="M4024" s="98" cm="1">
        <f t="array" ref="M4024">msoa_calculations5[[#This Row],[Estimated case time (see and treat)]]*msoa_calculations5[[#This Row],[Population share of ICB]:[Population share of ICB]]</f>
        <v>0.52976000889162667</v>
      </c>
      <c r="N4024" s="94" cm="1">
        <f t="array" ref="N4024">msoa_calculations5[[#This Row],[Weighted estimate]]*msoa_calculations5[[#This Row],[Population share of ICB]:[Population share of ICB]]</f>
        <v>0.67260571041915318</v>
      </c>
    </row>
    <row r="4025" spans="1:14">
      <c r="A4025" s="63" t="s">
        <v>9810</v>
      </c>
      <c r="B4025" s="63" t="s">
        <v>13707</v>
      </c>
      <c r="C4025" s="63" t="s">
        <v>33</v>
      </c>
      <c r="D4025" s="63" t="s">
        <v>79</v>
      </c>
      <c r="E4025" s="72">
        <v>9278</v>
      </c>
      <c r="F4025" s="64">
        <v>1</v>
      </c>
      <c r="G4025" s="79">
        <v>0</v>
      </c>
      <c r="H4025" s="133">
        <v>93.797523498535156</v>
      </c>
      <c r="I4025" s="134">
        <v>67.487274169921875</v>
      </c>
      <c r="J4025" s="105">
        <v>86.678207397460938</v>
      </c>
      <c r="K4025" s="96">
        <f>msoa_calculations5[[#This Row],[ Pop20]]/SUMIF(msoa_calculations5[ICB26],msoa_calculations5[[#This Row],[ICB26]],msoa_calculations5[[ Pop20]])</f>
        <v>8.7199493983535666E-3</v>
      </c>
      <c r="L4025" s="98" cm="1">
        <f t="array" ref="L4025">msoa_calculations5[[#This Row],[ Estimated case time (see and convey)]]*msoa_calculations5[[#This Row],[Population share of ICB]:[Population share of ICB]]</f>
        <v>0.81790965859810616</v>
      </c>
      <c r="M4025" s="98" cm="1">
        <f t="array" ref="M4025">msoa_calculations5[[#This Row],[Estimated case time (see and treat)]]*msoa_calculations5[[#This Row],[Population share of ICB]:[Population share of ICB]]</f>
        <v>0.5884856157945324</v>
      </c>
      <c r="N4025" s="94" cm="1">
        <f t="array" ref="N4025">msoa_calculations5[[#This Row],[Weighted estimate]]*msoa_calculations5[[#This Row],[Population share of ICB]:[Population share of ICB]]</f>
        <v>0.75582958244585519</v>
      </c>
    </row>
    <row r="4026" spans="1:14">
      <c r="A4026" s="63" t="s">
        <v>9808</v>
      </c>
      <c r="B4026" s="63" t="s">
        <v>13707</v>
      </c>
      <c r="C4026" s="63" t="s">
        <v>33</v>
      </c>
      <c r="D4026" s="63" t="s">
        <v>79</v>
      </c>
      <c r="E4026" s="72">
        <v>8378</v>
      </c>
      <c r="F4026" s="64">
        <v>1</v>
      </c>
      <c r="G4026" s="79">
        <v>0</v>
      </c>
      <c r="H4026" s="133">
        <v>94.203094482421875</v>
      </c>
      <c r="I4026" s="134">
        <v>67.361648559570313</v>
      </c>
      <c r="J4026" s="105">
        <v>86.940040588378906</v>
      </c>
      <c r="K4026" s="96">
        <f>msoa_calculations5[[#This Row],[ Pop20]]/SUMIF(msoa_calculations5[ICB26],msoa_calculations5[[#This Row],[ICB26]],msoa_calculations5[[ Pop20]])</f>
        <v>7.8740823517359539E-3</v>
      </c>
      <c r="L4026" s="98" cm="1">
        <f t="array" ref="L4026">msoa_calculations5[[#This Row],[ Estimated case time (see and convey)]]*msoa_calculations5[[#This Row],[Population share of ICB]:[Population share of ICB]]</f>
        <v>0.74176292374295272</v>
      </c>
      <c r="M4026" s="98" cm="1">
        <f t="array" ref="M4026">msoa_calculations5[[#This Row],[Estimated case time (see and treat)]]*msoa_calculations5[[#This Row],[Population share of ICB]:[Population share of ICB]]</f>
        <v>0.53041116810675226</v>
      </c>
      <c r="N4026" s="94" cm="1">
        <f t="array" ref="N4026">msoa_calculations5[[#This Row],[Weighted estimate]]*msoa_calculations5[[#This Row],[Population share of ICB]:[Population share of ICB]]</f>
        <v>0.68457303925616186</v>
      </c>
    </row>
    <row r="4027" spans="1:14">
      <c r="A4027" s="63" t="s">
        <v>9806</v>
      </c>
      <c r="B4027" s="63" t="s">
        <v>13707</v>
      </c>
      <c r="C4027" s="63" t="s">
        <v>33</v>
      </c>
      <c r="D4027" s="63" t="s">
        <v>79</v>
      </c>
      <c r="E4027" s="72">
        <v>7947</v>
      </c>
      <c r="F4027" s="64">
        <v>1</v>
      </c>
      <c r="G4027" s="79">
        <v>0</v>
      </c>
      <c r="H4027" s="133">
        <v>104.062255859375</v>
      </c>
      <c r="I4027" s="134">
        <v>72.993843078613281</v>
      </c>
      <c r="J4027" s="105">
        <v>95.655426025390625</v>
      </c>
      <c r="K4027" s="96">
        <f>msoa_calculations5[[#This Row],[ Pop20]]/SUMIF(msoa_calculations5[ICB26],msoa_calculations5[[#This Row],[ICB26]],msoa_calculations5[[ Pop20]])</f>
        <v>7.4690060216335199E-3</v>
      </c>
      <c r="L4027" s="98" cm="1">
        <f t="array" ref="L4027">msoa_calculations5[[#This Row],[ Estimated case time (see and convey)]]*msoa_calculations5[[#This Row],[Population share of ICB]:[Population share of ICB]]</f>
        <v>0.77724161563843996</v>
      </c>
      <c r="M4027" s="98" cm="1">
        <f t="array" ref="M4027">msoa_calculations5[[#This Row],[Estimated case time (see and treat)]]*msoa_calculations5[[#This Row],[Population share of ICB]:[Population share of ICB]]</f>
        <v>0.5451914534963348</v>
      </c>
      <c r="N4027" s="94" cm="1">
        <f t="array" ref="N4027">msoa_calculations5[[#This Row],[Weighted estimate]]*msoa_calculations5[[#This Row],[Population share of ICB]:[Population share of ICB]]</f>
        <v>0.71445095298556227</v>
      </c>
    </row>
    <row r="4028" spans="1:14">
      <c r="A4028" s="63" t="s">
        <v>9004</v>
      </c>
      <c r="B4028" s="63" t="s">
        <v>13707</v>
      </c>
      <c r="C4028" s="63" t="s">
        <v>33</v>
      </c>
      <c r="D4028" s="63" t="s">
        <v>79</v>
      </c>
      <c r="E4028" s="72">
        <v>7681</v>
      </c>
      <c r="F4028" s="64">
        <v>1</v>
      </c>
      <c r="G4028" s="79">
        <v>0</v>
      </c>
      <c r="H4028" s="133">
        <v>95.279670715332031</v>
      </c>
      <c r="I4028" s="134">
        <v>67.791885375976563</v>
      </c>
      <c r="J4028" s="105">
        <v>87.841728210449219</v>
      </c>
      <c r="K4028" s="96">
        <f>msoa_calculations5[[#This Row],[ Pop20]]/SUMIF(msoa_calculations5[ICB26],msoa_calculations5[[#This Row],[ICB26]],msoa_calculations5[[ Pop20]])</f>
        <v>7.2190053167443145E-3</v>
      </c>
      <c r="L4028" s="98" cm="1">
        <f t="array" ref="L4028">msoa_calculations5[[#This Row],[ Estimated case time (see and convey)]]*msoa_calculations5[[#This Row],[Population share of ICB]:[Population share of ICB]]</f>
        <v>0.68782444947162946</v>
      </c>
      <c r="M4028" s="98" cm="1">
        <f t="array" ref="M4028">msoa_calculations5[[#This Row],[Estimated case time (see and treat)]]*msoa_calculations5[[#This Row],[Population share of ICB]:[Population share of ICB]]</f>
        <v>0.48938998096129593</v>
      </c>
      <c r="N4028" s="94" cm="1">
        <f t="array" ref="N4028">msoa_calculations5[[#This Row],[Weighted estimate]]*msoa_calculations5[[#This Row],[Population share of ICB]:[Population share of ICB]]</f>
        <v>0.6341299029832419</v>
      </c>
    </row>
    <row r="4029" spans="1:14">
      <c r="A4029" s="63" t="s">
        <v>9002</v>
      </c>
      <c r="B4029" s="63" t="s">
        <v>13707</v>
      </c>
      <c r="C4029" s="63" t="s">
        <v>33</v>
      </c>
      <c r="D4029" s="63" t="s">
        <v>79</v>
      </c>
      <c r="E4029" s="72">
        <v>12146</v>
      </c>
      <c r="F4029" s="64">
        <v>1</v>
      </c>
      <c r="G4029" s="79">
        <v>0</v>
      </c>
      <c r="H4029" s="133">
        <v>96.137649536132813</v>
      </c>
      <c r="I4029" s="134">
        <v>67.039627075195313</v>
      </c>
      <c r="J4029" s="105">
        <v>88.263992309570313</v>
      </c>
      <c r="K4029" s="96">
        <f>msoa_calculations5[[#This Row],[ Pop20]]/SUMIF(msoa_calculations5[ICB26],msoa_calculations5[[#This Row],[ICB26]],msoa_calculations5[[ Pop20]])</f>
        <v>1.1415445720241692E-2</v>
      </c>
      <c r="L4029" s="98" cm="1">
        <f t="array" ref="L4029">msoa_calculations5[[#This Row],[ Estimated case time (see and convey)]]*msoa_calculations5[[#This Row],[Population share of ICB]:[Population share of ICB]]</f>
        <v>1.097454119951343</v>
      </c>
      <c r="M4029" s="98" cm="1">
        <f t="array" ref="M4029">msoa_calculations5[[#This Row],[Estimated case time (see and treat)]]*msoa_calculations5[[#This Row],[Population share of ICB]:[Population share of ICB]]</f>
        <v>0.76528722398213744</v>
      </c>
      <c r="N4029" s="94" cm="1">
        <f t="array" ref="N4029">msoa_calculations5[[#This Row],[Weighted estimate]]*msoa_calculations5[[#This Row],[Population share of ICB]:[Population share of ICB]]</f>
        <v>1.0075728132617301</v>
      </c>
    </row>
    <row r="4030" spans="1:14">
      <c r="A4030" s="63" t="s">
        <v>9000</v>
      </c>
      <c r="B4030" s="63" t="s">
        <v>13707</v>
      </c>
      <c r="C4030" s="63" t="s">
        <v>33</v>
      </c>
      <c r="D4030" s="63" t="s">
        <v>79</v>
      </c>
      <c r="E4030" s="72">
        <v>10521</v>
      </c>
      <c r="F4030" s="64">
        <v>1</v>
      </c>
      <c r="G4030" s="79">
        <v>0</v>
      </c>
      <c r="H4030" s="133">
        <v>96.323127746582031</v>
      </c>
      <c r="I4030" s="134">
        <v>68.129631042480469</v>
      </c>
      <c r="J4030" s="105">
        <v>88.694221496582031</v>
      </c>
      <c r="K4030" s="96">
        <f>msoa_calculations5[[#This Row],[ Pop20]]/SUMIF(msoa_calculations5[ICB26],msoa_calculations5[[#This Row],[ICB26]],msoa_calculations5[[ Pop20]])</f>
        <v>9.8881857749598921E-3</v>
      </c>
      <c r="L4030" s="98" cm="1">
        <f t="array" ref="L4030">msoa_calculations5[[#This Row],[ Estimated case time (see and convey)]]*msoa_calculations5[[#This Row],[Population share of ICB]:[Population share of ICB]]</f>
        <v>0.95246098158339698</v>
      </c>
      <c r="M4030" s="98" cm="1">
        <f t="array" ref="M4030">msoa_calculations5[[#This Row],[Estimated case time (see and treat)]]*msoa_calculations5[[#This Row],[Population share of ICB]:[Population share of ICB]]</f>
        <v>0.67367844852752123</v>
      </c>
      <c r="N4030" s="94" cm="1">
        <f t="array" ref="N4030">msoa_calculations5[[#This Row],[Weighted estimate]]*msoa_calculations5[[#This Row],[Population share of ICB]:[Population share of ICB]]</f>
        <v>0.87702493932364434</v>
      </c>
    </row>
    <row r="4031" spans="1:14">
      <c r="A4031" s="63" t="s">
        <v>8998</v>
      </c>
      <c r="B4031" s="63" t="s">
        <v>13707</v>
      </c>
      <c r="C4031" s="63" t="s">
        <v>33</v>
      </c>
      <c r="D4031" s="63" t="s">
        <v>79</v>
      </c>
      <c r="E4031" s="72">
        <v>8893</v>
      </c>
      <c r="F4031" s="64">
        <v>1</v>
      </c>
      <c r="G4031" s="79">
        <v>0</v>
      </c>
      <c r="H4031" s="133">
        <v>105.50328826904297</v>
      </c>
      <c r="I4031" s="134">
        <v>73.472862243652344</v>
      </c>
      <c r="J4031" s="105">
        <v>96.836143493652344</v>
      </c>
      <c r="K4031" s="96">
        <f>msoa_calculations5[[#This Row],[ Pop20]]/SUMIF(msoa_calculations5[ICB26],msoa_calculations5[[#This Row],[ICB26]],msoa_calculations5[[ Pop20]])</f>
        <v>8.3581062728560317E-3</v>
      </c>
      <c r="L4031" s="98" cm="1">
        <f t="array" ref="L4031">msoa_calculations5[[#This Row],[ Estimated case time (see and convey)]]*msoa_calculations5[[#This Row],[Population share of ICB]:[Population share of ICB]]</f>
        <v>0.88180769548842619</v>
      </c>
      <c r="M4031" s="98" cm="1">
        <f t="array" ref="M4031">msoa_calculations5[[#This Row],[Estimated case time (see and treat)]]*msoa_calculations5[[#This Row],[Population share of ICB]:[Population share of ICB]]</f>
        <v>0.6140939908033578</v>
      </c>
      <c r="N4031" s="94" cm="1">
        <f t="array" ref="N4031">msoa_calculations5[[#This Row],[Weighted estimate]]*msoa_calculations5[[#This Row],[Population share of ICB]:[Population share of ICB]]</f>
        <v>0.80936677837348248</v>
      </c>
    </row>
    <row r="4032" spans="1:14">
      <c r="A4032" s="63" t="s">
        <v>8996</v>
      </c>
      <c r="B4032" s="63" t="s">
        <v>13707</v>
      </c>
      <c r="C4032" s="63" t="s">
        <v>33</v>
      </c>
      <c r="D4032" s="63" t="s">
        <v>79</v>
      </c>
      <c r="E4032" s="72">
        <v>7166</v>
      </c>
      <c r="F4032" s="64">
        <v>1</v>
      </c>
      <c r="G4032" s="79">
        <v>0</v>
      </c>
      <c r="H4032" s="133">
        <v>97.338043212890625</v>
      </c>
      <c r="I4032" s="134">
        <v>69.169151306152344</v>
      </c>
      <c r="J4032" s="105">
        <v>89.715797424316406</v>
      </c>
      <c r="K4032" s="96">
        <f>msoa_calculations5[[#This Row],[ Pop20]]/SUMIF(msoa_calculations5[ICB26],msoa_calculations5[[#This Row],[ICB26]],msoa_calculations5[[ Pop20]])</f>
        <v>6.7349813956242358E-3</v>
      </c>
      <c r="L4032" s="98" cm="1">
        <f t="array" ref="L4032">msoa_calculations5[[#This Row],[ Estimated case time (see and convey)]]*msoa_calculations5[[#This Row],[Population share of ICB]:[Population share of ICB]]</f>
        <v>0.65556991012528631</v>
      </c>
      <c r="M4032" s="98" cm="1">
        <f t="array" ref="M4032">msoa_calculations5[[#This Row],[Estimated case time (see and treat)]]*msoa_calculations5[[#This Row],[Population share of ICB]:[Population share of ICB]]</f>
        <v>0.46585294719805387</v>
      </c>
      <c r="N4032" s="94" cm="1">
        <f t="array" ref="N4032">msoa_calculations5[[#This Row],[Weighted estimate]]*msoa_calculations5[[#This Row],[Population share of ICB]:[Population share of ICB]]</f>
        <v>0.60423422654636372</v>
      </c>
    </row>
    <row r="4033" spans="1:14">
      <c r="A4033" s="63" t="s">
        <v>8994</v>
      </c>
      <c r="B4033" s="63" t="s">
        <v>13707</v>
      </c>
      <c r="C4033" s="63" t="s">
        <v>33</v>
      </c>
      <c r="D4033" s="63" t="s">
        <v>79</v>
      </c>
      <c r="E4033" s="72">
        <v>6868</v>
      </c>
      <c r="F4033" s="64">
        <v>1</v>
      </c>
      <c r="G4033" s="79">
        <v>0</v>
      </c>
      <c r="H4033" s="133">
        <v>106.84955596923828</v>
      </c>
      <c r="I4033" s="134">
        <v>74.203628540039063</v>
      </c>
      <c r="J4033" s="105">
        <v>98.015869140625</v>
      </c>
      <c r="K4033" s="96">
        <f>msoa_calculations5[[#This Row],[ Pop20]]/SUMIF(msoa_calculations5[ICB26],msoa_calculations5[[#This Row],[ICB26]],msoa_calculations5[[ Pop20]])</f>
        <v>6.454905417966404E-3</v>
      </c>
      <c r="L4033" s="98" cm="1">
        <f t="array" ref="L4033">msoa_calculations5[[#This Row],[ Estimated case time (see and convey)]]*msoa_calculations5[[#This Row],[Population share of ICB]:[Population share of ICB]]</f>
        <v>0.68970377773314073</v>
      </c>
      <c r="M4033" s="98" cm="1">
        <f t="array" ref="M4033">msoa_calculations5[[#This Row],[Estimated case time (see and treat)]]*msoa_calculations5[[#This Row],[Population share of ICB]:[Population share of ICB]]</f>
        <v>0.47897740389586463</v>
      </c>
      <c r="N4033" s="94" cm="1">
        <f t="array" ref="N4033">msoa_calculations5[[#This Row],[Weighted estimate]]*msoa_calculations5[[#This Row],[Population share of ICB]:[Population share of ICB]]</f>
        <v>0.63268316476250641</v>
      </c>
    </row>
    <row r="4034" spans="1:14">
      <c r="A4034" s="63" t="s">
        <v>8992</v>
      </c>
      <c r="B4034" s="63" t="s">
        <v>13707</v>
      </c>
      <c r="C4034" s="63" t="s">
        <v>33</v>
      </c>
      <c r="D4034" s="63" t="s">
        <v>79</v>
      </c>
      <c r="E4034" s="72">
        <v>7850</v>
      </c>
      <c r="F4034" s="64">
        <v>1</v>
      </c>
      <c r="G4034" s="79">
        <v>0</v>
      </c>
      <c r="H4034" s="133">
        <v>91.991691589355469</v>
      </c>
      <c r="I4034" s="134">
        <v>66.027198791503906</v>
      </c>
      <c r="J4034" s="105">
        <v>84.965934753417969</v>
      </c>
      <c r="K4034" s="96">
        <f>msoa_calculations5[[#This Row],[ Pop20]]/SUMIF(msoa_calculations5[ICB26],msoa_calculations5[[#This Row],[ICB26]],msoa_calculations5[[ Pop20]])</f>
        <v>7.3778403510536212E-3</v>
      </c>
      <c r="L4034" s="98" cm="1">
        <f t="array" ref="L4034">msoa_calculations5[[#This Row],[ Estimated case time (see and convey)]]*msoa_calculations5[[#This Row],[Population share of ICB]:[Population share of ICB]]</f>
        <v>0.67870001416962678</v>
      </c>
      <c r="M4034" s="98" cm="1">
        <f t="array" ref="M4034">msoa_calculations5[[#This Row],[Estimated case time (see and treat)]]*msoa_calculations5[[#This Row],[Population share of ICB]:[Population share of ICB]]</f>
        <v>0.48713813151099639</v>
      </c>
      <c r="N4034" s="94" cm="1">
        <f t="array" ref="N4034">msoa_calculations5[[#This Row],[Weighted estimate]]*msoa_calculations5[[#This Row],[Population share of ICB]:[Population share of ICB]]</f>
        <v>0.62686510188875633</v>
      </c>
    </row>
    <row r="4035" spans="1:14">
      <c r="A4035" s="63" t="s">
        <v>8990</v>
      </c>
      <c r="B4035" s="63" t="s">
        <v>13707</v>
      </c>
      <c r="C4035" s="63" t="s">
        <v>33</v>
      </c>
      <c r="D4035" s="63" t="s">
        <v>79</v>
      </c>
      <c r="E4035" s="72">
        <v>9239</v>
      </c>
      <c r="F4035" s="64">
        <v>1</v>
      </c>
      <c r="G4035" s="79">
        <v>0</v>
      </c>
      <c r="H4035" s="133">
        <v>92.350723266601563</v>
      </c>
      <c r="I4035" s="134">
        <v>65.786697387695313</v>
      </c>
      <c r="J4035" s="105">
        <v>85.162742614746094</v>
      </c>
      <c r="K4035" s="96">
        <f>msoa_calculations5[[#This Row],[ Pop20]]/SUMIF(msoa_calculations5[ICB26],msoa_calculations5[[#This Row],[ICB26]],msoa_calculations5[[ Pop20]])</f>
        <v>8.6832951596668029E-3</v>
      </c>
      <c r="L4035" s="98" cm="1">
        <f t="array" ref="L4035">msoa_calculations5[[#This Row],[ Estimated case time (see and convey)]]*msoa_calculations5[[#This Row],[Population share of ICB]:[Population share of ICB]]</f>
        <v>0.8019085883326097</v>
      </c>
      <c r="M4035" s="98" cm="1">
        <f t="array" ref="M4035">msoa_calculations5[[#This Row],[Estimated case time (see and treat)]]*msoa_calculations5[[#This Row],[Population share of ICB]:[Population share of ICB]]</f>
        <v>0.57124531099703946</v>
      </c>
      <c r="N4035" s="94" cm="1">
        <f t="array" ref="N4035">msoa_calculations5[[#This Row],[Weighted estimate]]*msoa_calculations5[[#This Row],[Population share of ICB]:[Population share of ICB]]</f>
        <v>0.73949323073057449</v>
      </c>
    </row>
    <row r="4036" spans="1:14">
      <c r="A4036" s="63" t="s">
        <v>8988</v>
      </c>
      <c r="B4036" s="63" t="s">
        <v>13707</v>
      </c>
      <c r="C4036" s="63" t="s">
        <v>33</v>
      </c>
      <c r="D4036" s="63" t="s">
        <v>79</v>
      </c>
      <c r="E4036" s="72">
        <v>7652</v>
      </c>
      <c r="F4036" s="64">
        <v>1</v>
      </c>
      <c r="G4036" s="79">
        <v>0</v>
      </c>
      <c r="H4036" s="133">
        <v>94.373710632324219</v>
      </c>
      <c r="I4036" s="134">
        <v>67.521553039550781</v>
      </c>
      <c r="J4036" s="105">
        <v>87.107765197753906</v>
      </c>
      <c r="K4036" s="96">
        <f>msoa_calculations5[[#This Row],[ Pop20]]/SUMIF(msoa_calculations5[ICB26],msoa_calculations5[[#This Row],[ICB26]],msoa_calculations5[[ Pop20]])</f>
        <v>7.1917496007977465E-3</v>
      </c>
      <c r="L4036" s="98" cm="1">
        <f t="array" ref="L4036">msoa_calculations5[[#This Row],[ Estimated case time (see and convey)]]*msoa_calculations5[[#This Row],[Population share of ICB]:[Population share of ICB]]</f>
        <v>0.6787120957658197</v>
      </c>
      <c r="M4036" s="98" cm="1">
        <f t="array" ref="M4036">msoa_calculations5[[#This Row],[Estimated case time (see and treat)]]*msoa_calculations5[[#This Row],[Population share of ICB]:[Population share of ICB]]</f>
        <v>0.48559810211743321</v>
      </c>
      <c r="N4036" s="94" cm="1">
        <f t="array" ref="N4036">msoa_calculations5[[#This Row],[Weighted estimate]]*msoa_calculations5[[#This Row],[Population share of ICB]:[Population share of ICB]]</f>
        <v>0.62645723558733046</v>
      </c>
    </row>
    <row r="4037" spans="1:14">
      <c r="A4037" s="63" t="s">
        <v>8986</v>
      </c>
      <c r="B4037" s="63" t="s">
        <v>13707</v>
      </c>
      <c r="C4037" s="63" t="s">
        <v>33</v>
      </c>
      <c r="D4037" s="63" t="s">
        <v>79</v>
      </c>
      <c r="E4037" s="72">
        <v>11684</v>
      </c>
      <c r="F4037" s="64">
        <v>1</v>
      </c>
      <c r="G4037" s="79">
        <v>0</v>
      </c>
      <c r="H4037" s="133">
        <v>99.156600952148438</v>
      </c>
      <c r="I4037" s="134">
        <v>70.571151733398438</v>
      </c>
      <c r="J4037" s="105">
        <v>91.421638488769531</v>
      </c>
      <c r="K4037" s="96">
        <f>msoa_calculations5[[#This Row],[ Pop20]]/SUMIF(msoa_calculations5[ICB26],msoa_calculations5[[#This Row],[ICB26]],msoa_calculations5[[ Pop20]])</f>
        <v>1.0981233969644651E-2</v>
      </c>
      <c r="L4037" s="98" cm="1">
        <f t="array" ref="L4037">msoa_calculations5[[#This Row],[ Estimated case time (see and convey)]]*msoa_calculations5[[#This Row],[Population share of ICB]:[Population share of ICB]]</f>
        <v>1.0888618346902317</v>
      </c>
      <c r="M4037" s="98" cm="1">
        <f t="array" ref="M4037">msoa_calculations5[[#This Row],[Estimated case time (see and treat)]]*msoa_calculations5[[#This Row],[Population share of ICB]:[Population share of ICB]]</f>
        <v>0.77495832869174197</v>
      </c>
      <c r="N4037" s="94" cm="1">
        <f t="array" ref="N4037">msoa_calculations5[[#This Row],[Weighted estimate]]*msoa_calculations5[[#This Row],[Population share of ICB]:[Population share of ICB]]</f>
        <v>1.0039224021334487</v>
      </c>
    </row>
    <row r="4038" spans="1:14">
      <c r="A4038" s="63" t="s">
        <v>366</v>
      </c>
      <c r="B4038" s="63" t="s">
        <v>13728</v>
      </c>
      <c r="C4038" s="63" t="s">
        <v>32</v>
      </c>
      <c r="D4038" s="63" t="s">
        <v>95</v>
      </c>
      <c r="E4038" s="72">
        <v>5813</v>
      </c>
      <c r="F4038" s="64">
        <v>1</v>
      </c>
      <c r="G4038" s="79">
        <v>0</v>
      </c>
      <c r="H4038" s="133">
        <v>120.92678070068359</v>
      </c>
      <c r="I4038" s="134">
        <v>79.448112487792969</v>
      </c>
      <c r="J4038" s="105">
        <v>109.70303344726563</v>
      </c>
      <c r="K4038" s="96">
        <f>msoa_calculations5[[#This Row],[ Pop20]]/SUMIF(msoa_calculations5[ICB26],msoa_calculations5[[#This Row],[ICB26]],msoa_calculations5[[ Pop20]])</f>
        <v>4.8050336716061607E-3</v>
      </c>
      <c r="L4038" s="98" cm="1">
        <f t="array" ref="L4038">msoa_calculations5[[#This Row],[ Estimated case time (see and convey)]]*msoa_calculations5[[#This Row],[Population share of ICB]:[Population share of ICB]]</f>
        <v>0.58105725306571865</v>
      </c>
      <c r="M4038" s="98" cm="1">
        <f t="array" ref="M4038">msoa_calculations5[[#This Row],[Estimated case time (see and treat)]]*msoa_calculations5[[#This Row],[Population share of ICB]:[Population share of ICB]]</f>
        <v>0.38175085564939909</v>
      </c>
      <c r="N4038" s="94" cm="1">
        <f t="array" ref="N4038">msoa_calculations5[[#This Row],[Weighted estimate]]*msoa_calculations5[[#This Row],[Population share of ICB]:[Population share of ICB]]</f>
        <v>0.52712676959144822</v>
      </c>
    </row>
    <row r="4039" spans="1:14">
      <c r="A4039" s="63" t="s">
        <v>364</v>
      </c>
      <c r="B4039" s="63" t="s">
        <v>13728</v>
      </c>
      <c r="C4039" s="63" t="s">
        <v>32</v>
      </c>
      <c r="D4039" s="63" t="s">
        <v>95</v>
      </c>
      <c r="E4039" s="72">
        <v>6026</v>
      </c>
      <c r="F4039" s="64">
        <v>1</v>
      </c>
      <c r="G4039" s="79">
        <v>0</v>
      </c>
      <c r="H4039" s="133">
        <v>109.43698120117188</v>
      </c>
      <c r="I4039" s="134">
        <v>75.585556030273438</v>
      </c>
      <c r="J4039" s="105">
        <v>100.27709197998047</v>
      </c>
      <c r="K4039" s="96">
        <f>msoa_calculations5[[#This Row],[ Pop20]]/SUMIF(msoa_calculations5[ICB26],msoa_calculations5[[#This Row],[ICB26]],msoa_calculations5[[ Pop20]])</f>
        <v>4.9810997600376267E-3</v>
      </c>
      <c r="L4039" s="98" cm="1">
        <f t="array" ref="L4039">msoa_calculations5[[#This Row],[ Estimated case time (see and convey)]]*msoa_calculations5[[#This Row],[Population share of ICB]:[Population share of ICB]]</f>
        <v>0.54511652080039952</v>
      </c>
      <c r="M4039" s="98" cm="1">
        <f t="array" ref="M4039">msoa_calculations5[[#This Row],[Estimated case time (see and treat)]]*msoa_calculations5[[#This Row],[Population share of ICB]:[Population share of ICB]]</f>
        <v>0.37649919500470563</v>
      </c>
      <c r="N4039" s="94" cm="1">
        <f t="array" ref="N4039">msoa_calculations5[[#This Row],[Weighted estimate]]*msoa_calculations5[[#This Row],[Population share of ICB]:[Population share of ICB]]</f>
        <v>0.49949019879875173</v>
      </c>
    </row>
    <row r="4040" spans="1:14">
      <c r="A4040" s="63" t="s">
        <v>362</v>
      </c>
      <c r="B4040" s="63" t="s">
        <v>13728</v>
      </c>
      <c r="C4040" s="63" t="s">
        <v>32</v>
      </c>
      <c r="D4040" s="63" t="s">
        <v>95</v>
      </c>
      <c r="E4040" s="72">
        <v>5473</v>
      </c>
      <c r="F4040" s="64">
        <v>1</v>
      </c>
      <c r="G4040" s="79">
        <v>0</v>
      </c>
      <c r="H4040" s="133">
        <v>109.01580047607422</v>
      </c>
      <c r="I4040" s="134">
        <v>74.40216064453125</v>
      </c>
      <c r="J4040" s="105">
        <v>99.649665832519531</v>
      </c>
      <c r="K4040" s="96">
        <f>msoa_calculations5[[#This Row],[ Pop20]]/SUMIF(msoa_calculations5[ICB26],msoa_calculations5[[#This Row],[ICB26]],msoa_calculations5[[ Pop20]])</f>
        <v>4.5239892111991259E-3</v>
      </c>
      <c r="L4040" s="98" cm="1">
        <f t="array" ref="L4040">msoa_calculations5[[#This Row],[ Estimated case time (see and convey)]]*msoa_calculations5[[#This Row],[Population share of ICB]:[Population share of ICB]]</f>
        <v>0.49318630520399631</v>
      </c>
      <c r="M4040" s="98" cm="1">
        <f t="array" ref="M4040">msoa_calculations5[[#This Row],[Estimated case time (see and treat)]]*msoa_calculations5[[#This Row],[Population share of ICB]:[Population share of ICB]]</f>
        <v>0.3365945720457636</v>
      </c>
      <c r="N4040" s="94" cm="1">
        <f t="array" ref="N4040">msoa_calculations5[[#This Row],[Weighted estimate]]*msoa_calculations5[[#This Row],[Population share of ICB]:[Population share of ICB]]</f>
        <v>0.45081401312591651</v>
      </c>
    </row>
    <row r="4041" spans="1:14">
      <c r="A4041" s="63" t="s">
        <v>360</v>
      </c>
      <c r="B4041" s="63" t="s">
        <v>13728</v>
      </c>
      <c r="C4041" s="63" t="s">
        <v>32</v>
      </c>
      <c r="D4041" s="63" t="s">
        <v>95</v>
      </c>
      <c r="E4041" s="72">
        <v>8883</v>
      </c>
      <c r="F4041" s="64">
        <v>1</v>
      </c>
      <c r="G4041" s="79">
        <v>0</v>
      </c>
      <c r="H4041" s="133">
        <v>107.64875030517578</v>
      </c>
      <c r="I4041" s="134">
        <v>74.78076171875</v>
      </c>
      <c r="J4041" s="105">
        <v>98.754974365234375</v>
      </c>
      <c r="K4041" s="96">
        <f>msoa_calculations5[[#This Row],[ Pop20]]/SUMIF(msoa_calculations5[ICB26],msoa_calculations5[[#This Row],[ICB26]],msoa_calculations5[[ Pop20]])</f>
        <v>7.3426998288108596E-3</v>
      </c>
      <c r="L4041" s="98" cm="1">
        <f t="array" ref="L4041">msoa_calculations5[[#This Row],[ Estimated case time (see and convey)]]*msoa_calculations5[[#This Row],[Population share of ICB]:[Population share of ICB]]</f>
        <v>0.79043246043751714</v>
      </c>
      <c r="M4041" s="98" cm="1">
        <f t="array" ref="M4041">msoa_calculations5[[#This Row],[Estimated case time (see and treat)]]*msoa_calculations5[[#This Row],[Population share of ICB]:[Population share of ICB]]</f>
        <v>0.54909268627061136</v>
      </c>
      <c r="N4041" s="94" cm="1">
        <f t="array" ref="N4041">msoa_calculations5[[#This Row],[Weighted estimate]]*msoa_calculations5[[#This Row],[Population share of ICB]:[Population share of ICB]]</f>
        <v>0.72512813336582727</v>
      </c>
    </row>
    <row r="4042" spans="1:14">
      <c r="A4042" s="63" t="s">
        <v>358</v>
      </c>
      <c r="B4042" s="63" t="s">
        <v>13728</v>
      </c>
      <c r="C4042" s="63" t="s">
        <v>32</v>
      </c>
      <c r="D4042" s="63" t="s">
        <v>95</v>
      </c>
      <c r="E4042" s="72">
        <v>9503</v>
      </c>
      <c r="F4042" s="64">
        <v>1</v>
      </c>
      <c r="G4042" s="79">
        <v>0</v>
      </c>
      <c r="H4042" s="133">
        <v>123.91699981689453</v>
      </c>
      <c r="I4042" s="134">
        <v>77.157005310058594</v>
      </c>
      <c r="J4042" s="105">
        <v>111.26416778564453</v>
      </c>
      <c r="K4042" s="96">
        <f>msoa_calculations5[[#This Row],[ Pop20]]/SUMIF(msoa_calculations5[ICB26],msoa_calculations5[[#This Row],[ICB26]],msoa_calculations5[[ Pop20]])</f>
        <v>7.8551926683766288E-3</v>
      </c>
      <c r="L4042" s="98" cm="1">
        <f t="array" ref="L4042">msoa_calculations5[[#This Row],[ Estimated case time (see and convey)]]*msoa_calculations5[[#This Row],[Population share of ICB]:[Population share of ICB]]</f>
        <v>0.973391908448898</v>
      </c>
      <c r="M4042" s="98" cm="1">
        <f t="array" ref="M4042">msoa_calculations5[[#This Row],[Estimated case time (see and treat)]]*msoa_calculations5[[#This Row],[Population share of ICB]:[Population share of ICB]]</f>
        <v>0.6060831424254689</v>
      </c>
      <c r="N4042" s="94" cm="1">
        <f t="array" ref="N4042">msoa_calculations5[[#This Row],[Weighted estimate]]*msoa_calculations5[[#This Row],[Population share of ICB]:[Population share of ICB]]</f>
        <v>0.874001475042822</v>
      </c>
    </row>
    <row r="4043" spans="1:14">
      <c r="A4043" s="63" t="s">
        <v>356</v>
      </c>
      <c r="B4043" s="63" t="s">
        <v>13728</v>
      </c>
      <c r="C4043" s="63" t="s">
        <v>32</v>
      </c>
      <c r="D4043" s="63" t="s">
        <v>95</v>
      </c>
      <c r="E4043" s="72">
        <v>14549</v>
      </c>
      <c r="F4043" s="64">
        <v>1</v>
      </c>
      <c r="G4043" s="79">
        <v>0</v>
      </c>
      <c r="H4043" s="133">
        <v>97.428634643554688</v>
      </c>
      <c r="I4043" s="134">
        <v>69.786788940429688</v>
      </c>
      <c r="J4043" s="105">
        <v>89.949005126953125</v>
      </c>
      <c r="K4043" s="96">
        <f>msoa_calculations5[[#This Row],[ Pop20]]/SUMIF(msoa_calculations5[ICB26],msoa_calculations5[[#This Row],[ICB26]],msoa_calculations5[[ Pop20]])</f>
        <v>1.2026223101358684E-2</v>
      </c>
      <c r="L4043" s="98" cm="1">
        <f t="array" ref="L4043">msoa_calculations5[[#This Row],[ Estimated case time (see and convey)]]*msoa_calculations5[[#This Row],[Population share of ICB]:[Population share of ICB]]</f>
        <v>1.1716984966841524</v>
      </c>
      <c r="M4043" s="98" cm="1">
        <f t="array" ref="M4043">msoa_calculations5[[#This Row],[Estimated case time (see and treat)]]*msoa_calculations5[[#This Row],[Population share of ICB]:[Population share of ICB]]</f>
        <v>0.83927149332503825</v>
      </c>
      <c r="N4043" s="94" cm="1">
        <f t="array" ref="N4043">msoa_calculations5[[#This Row],[Weighted estimate]]*msoa_calculations5[[#This Row],[Population share of ICB]:[Population share of ICB]]</f>
        <v>1.0817468034019944</v>
      </c>
    </row>
    <row r="4044" spans="1:14">
      <c r="A4044" s="63" t="s">
        <v>354</v>
      </c>
      <c r="B4044" s="63" t="s">
        <v>13728</v>
      </c>
      <c r="C4044" s="63" t="s">
        <v>32</v>
      </c>
      <c r="D4044" s="63" t="s">
        <v>95</v>
      </c>
      <c r="E4044" s="72">
        <v>8402</v>
      </c>
      <c r="F4044" s="64">
        <v>1</v>
      </c>
      <c r="G4044" s="79">
        <v>0</v>
      </c>
      <c r="H4044" s="133">
        <v>124.78876495361328</v>
      </c>
      <c r="I4044" s="134">
        <v>79.490287780761719</v>
      </c>
      <c r="J4044" s="105">
        <v>112.53141021728516</v>
      </c>
      <c r="K4044" s="96">
        <f>msoa_calculations5[[#This Row],[ Pop20]]/SUMIF(msoa_calculations5[ICB26],msoa_calculations5[[#This Row],[ICB26]],msoa_calculations5[[ Pop20]])</f>
        <v>6.9451045774703186E-3</v>
      </c>
      <c r="L4044" s="98" cm="1">
        <f t="array" ref="L4044">msoa_calculations5[[#This Row],[ Estimated case time (see and convey)]]*msoa_calculations5[[#This Row],[Population share of ICB]:[Population share of ICB]]</f>
        <v>0.86667102269620733</v>
      </c>
      <c r="M4044" s="98" cm="1">
        <f t="array" ref="M4044">msoa_calculations5[[#This Row],[Estimated case time (see and treat)]]*msoa_calculations5[[#This Row],[Population share of ICB]:[Population share of ICB]]</f>
        <v>0.55206836153060113</v>
      </c>
      <c r="N4044" s="94" cm="1">
        <f t="array" ref="N4044">msoa_calculations5[[#This Row],[Weighted estimate]]*msoa_calculations5[[#This Row],[Population share of ICB]:[Population share of ICB]]</f>
        <v>0.78154241220925735</v>
      </c>
    </row>
    <row r="4045" spans="1:14">
      <c r="A4045" s="63" t="s">
        <v>352</v>
      </c>
      <c r="B4045" s="63" t="s">
        <v>13728</v>
      </c>
      <c r="C4045" s="63" t="s">
        <v>32</v>
      </c>
      <c r="D4045" s="63" t="s">
        <v>95</v>
      </c>
      <c r="E4045" s="72">
        <v>9146</v>
      </c>
      <c r="F4045" s="64">
        <v>1</v>
      </c>
      <c r="G4045" s="79">
        <v>0</v>
      </c>
      <c r="H4045" s="133">
        <v>104.59223175048828</v>
      </c>
      <c r="I4045" s="134">
        <v>73.951278686523438</v>
      </c>
      <c r="J4045" s="105">
        <v>96.301071166992188</v>
      </c>
      <c r="K4045" s="96">
        <f>msoa_calculations5[[#This Row],[ Pop20]]/SUMIF(msoa_calculations5[ICB26],msoa_calculations5[[#This Row],[ICB26]],msoa_calculations5[[ Pop20]])</f>
        <v>7.5600959849492421E-3</v>
      </c>
      <c r="L4045" s="98" cm="1">
        <f t="array" ref="L4045">msoa_calculations5[[#This Row],[ Estimated case time (see and convey)]]*msoa_calculations5[[#This Row],[Population share of ICB]:[Population share of ICB]]</f>
        <v>0.79072731131374707</v>
      </c>
      <c r="M4045" s="98" cm="1">
        <f t="array" ref="M4045">msoa_calculations5[[#This Row],[Estimated case time (see and treat)]]*msoa_calculations5[[#This Row],[Population share of ICB]:[Population share of ICB]]</f>
        <v>0.55907876507984833</v>
      </c>
      <c r="N4045" s="94" cm="1">
        <f t="array" ref="N4045">msoa_calculations5[[#This Row],[Weighted estimate]]*msoa_calculations5[[#This Row],[Population share of ICB]:[Population share of ICB]]</f>
        <v>0.72804534147588884</v>
      </c>
    </row>
    <row r="4046" spans="1:14">
      <c r="A4046" s="63" t="s">
        <v>350</v>
      </c>
      <c r="B4046" s="63" t="s">
        <v>13728</v>
      </c>
      <c r="C4046" s="63" t="s">
        <v>32</v>
      </c>
      <c r="D4046" s="63" t="s">
        <v>95</v>
      </c>
      <c r="E4046" s="72">
        <v>5430</v>
      </c>
      <c r="F4046" s="64">
        <v>1</v>
      </c>
      <c r="G4046" s="79">
        <v>0</v>
      </c>
      <c r="H4046" s="133">
        <v>115.49212646484375</v>
      </c>
      <c r="I4046" s="134">
        <v>79.515060424804688</v>
      </c>
      <c r="J4046" s="105">
        <v>105.75705718994141</v>
      </c>
      <c r="K4046" s="96">
        <f>msoa_calculations5[[#This Row],[ Pop20]]/SUMIF(msoa_calculations5[ICB26],msoa_calculations5[[#This Row],[ICB26]],msoa_calculations5[[ Pop20]])</f>
        <v>4.4884453529711772E-3</v>
      </c>
      <c r="L4046" s="98" cm="1">
        <f t="array" ref="L4046">msoa_calculations5[[#This Row],[ Estimated case time (see and convey)]]*msoa_calculations5[[#This Row],[Population share of ICB]:[Population share of ICB]]</f>
        <v>0.5183800983358875</v>
      </c>
      <c r="M4046" s="98" cm="1">
        <f t="array" ref="M4046">msoa_calculations5[[#This Row],[Estimated case time (see and treat)]]*msoa_calculations5[[#This Row],[Population share of ICB]:[Population share of ICB]]</f>
        <v>0.35689900345493697</v>
      </c>
      <c r="N4046" s="94" cm="1">
        <f t="array" ref="N4046">msoa_calculations5[[#This Row],[Weighted estimate]]*msoa_calculations5[[#This Row],[Population share of ICB]:[Population share of ICB]]</f>
        <v>0.47468477188809954</v>
      </c>
    </row>
    <row r="4047" spans="1:14">
      <c r="A4047" s="63" t="s">
        <v>348</v>
      </c>
      <c r="B4047" s="63" t="s">
        <v>13728</v>
      </c>
      <c r="C4047" s="63" t="s">
        <v>32</v>
      </c>
      <c r="D4047" s="63" t="s">
        <v>95</v>
      </c>
      <c r="E4047" s="72">
        <v>7564</v>
      </c>
      <c r="F4047" s="64">
        <v>1</v>
      </c>
      <c r="G4047" s="79">
        <v>0</v>
      </c>
      <c r="H4047" s="133">
        <v>117.3280029296875</v>
      </c>
      <c r="I4047" s="134">
        <v>79.384269714355469</v>
      </c>
      <c r="J4047" s="105">
        <v>107.06077575683594</v>
      </c>
      <c r="K4047" s="96">
        <f>msoa_calculations5[[#This Row],[ Pop20]]/SUMIF(msoa_calculations5[ICB26],msoa_calculations5[[#This Row],[ICB26]],msoa_calculations5[[ Pop20]])</f>
        <v>6.252412642702391E-3</v>
      </c>
      <c r="L4047" s="98" cm="1">
        <f t="array" ref="L4047">msoa_calculations5[[#This Row],[ Estimated case time (see and convey)]]*msoa_calculations5[[#This Row],[Population share of ICB]:[Population share of ICB]]</f>
        <v>0.73358308886060131</v>
      </c>
      <c r="M4047" s="98" cm="1">
        <f t="array" ref="M4047">msoa_calculations5[[#This Row],[Estimated case time (see and treat)]]*msoa_calculations5[[#This Row],[Population share of ICB]:[Population share of ICB]]</f>
        <v>0.49634321159373268</v>
      </c>
      <c r="N4047" s="94" cm="1">
        <f t="array" ref="N4047">msoa_calculations5[[#This Row],[Weighted estimate]]*msoa_calculations5[[#This Row],[Population share of ICB]:[Population share of ICB]]</f>
        <v>0.66938814787956669</v>
      </c>
    </row>
    <row r="4048" spans="1:14">
      <c r="A4048" s="63" t="s">
        <v>346</v>
      </c>
      <c r="B4048" s="63" t="s">
        <v>13728</v>
      </c>
      <c r="C4048" s="63" t="s">
        <v>32</v>
      </c>
      <c r="D4048" s="63" t="s">
        <v>95</v>
      </c>
      <c r="E4048" s="72">
        <v>6961</v>
      </c>
      <c r="F4048" s="64">
        <v>1</v>
      </c>
      <c r="G4048" s="79">
        <v>0</v>
      </c>
      <c r="H4048" s="133">
        <v>107.09115600585938</v>
      </c>
      <c r="I4048" s="134">
        <v>75.950958251953125</v>
      </c>
      <c r="J4048" s="105">
        <v>98.664901733398438</v>
      </c>
      <c r="K4048" s="96">
        <f>msoa_calculations5[[#This Row],[ Pop20]]/SUMIF(msoa_calculations5[ICB26],msoa_calculations5[[#This Row],[ICB26]],msoa_calculations5[[ Pop20]])</f>
        <v>5.7539720261569728E-3</v>
      </c>
      <c r="L4048" s="98" cm="1">
        <f t="array" ref="L4048">msoa_calculations5[[#This Row],[ Estimated case time (see and convey)]]*msoa_calculations5[[#This Row],[Population share of ICB]:[Population share of ICB]]</f>
        <v>0.61619951590652711</v>
      </c>
      <c r="M4048" s="98" cm="1">
        <f t="array" ref="M4048">msoa_calculations5[[#This Row],[Estimated case time (see and treat)]]*msoa_calculations5[[#This Row],[Population share of ICB]:[Population share of ICB]]</f>
        <v>0.43701968914155437</v>
      </c>
      <c r="N4048" s="94" cm="1">
        <f t="array" ref="N4048">msoa_calculations5[[#This Row],[Weighted estimate]]*msoa_calculations5[[#This Row],[Population share of ICB]:[Population share of ICB]]</f>
        <v>0.56771508453750119</v>
      </c>
    </row>
    <row r="4049" spans="1:14">
      <c r="A4049" s="63" t="s">
        <v>344</v>
      </c>
      <c r="B4049" s="63" t="s">
        <v>13728</v>
      </c>
      <c r="C4049" s="63" t="s">
        <v>32</v>
      </c>
      <c r="D4049" s="63" t="s">
        <v>95</v>
      </c>
      <c r="E4049" s="72">
        <v>5159</v>
      </c>
      <c r="F4049" s="64">
        <v>1</v>
      </c>
      <c r="G4049" s="79">
        <v>0</v>
      </c>
      <c r="H4049" s="133">
        <v>109.40628814697266</v>
      </c>
      <c r="I4049" s="134">
        <v>79.122817993164063</v>
      </c>
      <c r="J4049" s="105">
        <v>101.21186065673828</v>
      </c>
      <c r="K4049" s="96">
        <f>msoa_calculations5[[#This Row],[ Pop20]]/SUMIF(msoa_calculations5[ICB26],msoa_calculations5[[#This Row],[ICB26]],msoa_calculations5[[ Pop20]])</f>
        <v>4.2644363859996879E-3</v>
      </c>
      <c r="L4049" s="98" cm="1">
        <f t="array" ref="L4049">msoa_calculations5[[#This Row],[ Estimated case time (see and convey)]]*msoa_calculations5[[#This Row],[Population share of ICB]:[Population share of ICB]]</f>
        <v>0.46655615603111655</v>
      </c>
      <c r="M4049" s="98" cm="1">
        <f t="array" ref="M4049">msoa_calculations5[[#This Row],[Estimated case time (see and treat)]]*msoa_calculations5[[#This Row],[Population share of ICB]:[Population share of ICB]]</f>
        <v>0.33741422401287963</v>
      </c>
      <c r="N4049" s="94" cm="1">
        <f t="array" ref="N4049">msoa_calculations5[[#This Row],[Weighted estimate]]*msoa_calculations5[[#This Row],[Population share of ICB]:[Population share of ICB]]</f>
        <v>0.431611541279325</v>
      </c>
    </row>
    <row r="4050" spans="1:14">
      <c r="A4050" s="63" t="s">
        <v>342</v>
      </c>
      <c r="B4050" s="63" t="s">
        <v>13728</v>
      </c>
      <c r="C4050" s="63" t="s">
        <v>32</v>
      </c>
      <c r="D4050" s="63" t="s">
        <v>95</v>
      </c>
      <c r="E4050" s="72">
        <v>6247</v>
      </c>
      <c r="F4050" s="64">
        <v>1</v>
      </c>
      <c r="G4050" s="79">
        <v>0</v>
      </c>
      <c r="H4050" s="133">
        <v>103.93102264404297</v>
      </c>
      <c r="I4050" s="134">
        <v>73.583747863769531</v>
      </c>
      <c r="J4050" s="105">
        <v>95.719329833984375</v>
      </c>
      <c r="K4050" s="96">
        <f>msoa_calculations5[[#This Row],[ Pop20]]/SUMIF(msoa_calculations5[ICB26],msoa_calculations5[[#This Row],[ICB26]],msoa_calculations5[[ Pop20]])</f>
        <v>5.1637786593021996E-3</v>
      </c>
      <c r="L4050" s="98" cm="1">
        <f t="array" ref="L4050">msoa_calculations5[[#This Row],[ Estimated case time (see and convey)]]*msoa_calculations5[[#This Row],[Population share of ICB]:[Population share of ICB]]</f>
        <v>0.53667679676876279</v>
      </c>
      <c r="M4050" s="98" cm="1">
        <f t="array" ref="M4050">msoa_calculations5[[#This Row],[Estimated case time (see and treat)]]*msoa_calculations5[[#This Row],[Population share of ICB]:[Population share of ICB]]</f>
        <v>0.3799701868904069</v>
      </c>
      <c r="N4050" s="94" cm="1">
        <f t="array" ref="N4050">msoa_calculations5[[#This Row],[Weighted estimate]]*msoa_calculations5[[#This Row],[Population share of ICB]:[Population share of ICB]]</f>
        <v>0.49427343267943685</v>
      </c>
    </row>
    <row r="4051" spans="1:14">
      <c r="A4051" s="63" t="s">
        <v>340</v>
      </c>
      <c r="B4051" s="63" t="s">
        <v>13728</v>
      </c>
      <c r="C4051" s="63" t="s">
        <v>32</v>
      </c>
      <c r="D4051" s="63" t="s">
        <v>95</v>
      </c>
      <c r="E4051" s="72">
        <v>6895</v>
      </c>
      <c r="F4051" s="64">
        <v>1</v>
      </c>
      <c r="G4051" s="79">
        <v>0</v>
      </c>
      <c r="H4051" s="133">
        <v>98.509674072265625</v>
      </c>
      <c r="I4051" s="134">
        <v>69.62799072265625</v>
      </c>
      <c r="J4051" s="105">
        <v>90.694557189941406</v>
      </c>
      <c r="K4051" s="96">
        <f>msoa_calculations5[[#This Row],[ Pop20]]/SUMIF(msoa_calculations5[ICB26],msoa_calculations5[[#This Row],[ICB26]],msoa_calculations5[[ Pop20]])</f>
        <v>5.6994163367838427E-3</v>
      </c>
      <c r="L4051" s="98" cm="1">
        <f t="array" ref="L4051">msoa_calculations5[[#This Row],[ Estimated case time (see and convey)]]*msoa_calculations5[[#This Row],[Population share of ICB]:[Population share of ICB]]</f>
        <v>0.56144764573872241</v>
      </c>
      <c r="M4051" s="98" cm="1">
        <f t="array" ref="M4051">msoa_calculations5[[#This Row],[Estimated case time (see and treat)]]*msoa_calculations5[[#This Row],[Population share of ICB]:[Population share of ICB]]</f>
        <v>0.39683890782214087</v>
      </c>
      <c r="N4051" s="94" cm="1">
        <f t="array" ref="N4051">msoa_calculations5[[#This Row],[Weighted estimate]]*msoa_calculations5[[#This Row],[Population share of ICB]:[Population share of ICB]]</f>
        <v>0.51690604090572856</v>
      </c>
    </row>
    <row r="4052" spans="1:14">
      <c r="A4052" s="63" t="s">
        <v>338</v>
      </c>
      <c r="B4052" s="63" t="s">
        <v>13728</v>
      </c>
      <c r="C4052" s="63" t="s">
        <v>32</v>
      </c>
      <c r="D4052" s="63" t="s">
        <v>95</v>
      </c>
      <c r="E4052" s="72">
        <v>6460</v>
      </c>
      <c r="F4052" s="64">
        <v>1</v>
      </c>
      <c r="G4052" s="79">
        <v>0</v>
      </c>
      <c r="H4052" s="133">
        <v>100.93142700195313</v>
      </c>
      <c r="I4052" s="134">
        <v>71.885993957519531</v>
      </c>
      <c r="J4052" s="105">
        <v>93.071998596191406</v>
      </c>
      <c r="K4052" s="96">
        <f>msoa_calculations5[[#This Row],[ Pop20]]/SUMIF(msoa_calculations5[ICB26],msoa_calculations5[[#This Row],[ICB26]],msoa_calculations5[[ Pop20]])</f>
        <v>5.3398447477336656E-3</v>
      </c>
      <c r="L4052" s="98" cm="1">
        <f t="array" ref="L4052">msoa_calculations5[[#This Row],[ Estimated case time (see and convey)]]*msoa_calculations5[[#This Row],[Population share of ICB]:[Population share of ICB]]</f>
        <v>0.53895815035764327</v>
      </c>
      <c r="M4052" s="98" cm="1">
        <f t="array" ref="M4052">msoa_calculations5[[#This Row],[Estimated case time (see and treat)]]*msoa_calculations5[[#This Row],[Population share of ICB]:[Population share of ICB]]</f>
        <v>0.38386004726967471</v>
      </c>
      <c r="N4052" s="94" cm="1">
        <f t="array" ref="N4052">msoa_calculations5[[#This Row],[Weighted estimate]]*msoa_calculations5[[#This Row],[Population share of ICB]:[Population share of ICB]]</f>
        <v>0.49699002286494776</v>
      </c>
    </row>
    <row r="4053" spans="1:14">
      <c r="A4053" s="63" t="s">
        <v>336</v>
      </c>
      <c r="B4053" s="63" t="s">
        <v>13728</v>
      </c>
      <c r="C4053" s="63" t="s">
        <v>32</v>
      </c>
      <c r="D4053" s="63" t="s">
        <v>95</v>
      </c>
      <c r="E4053" s="72">
        <v>6987</v>
      </c>
      <c r="F4053" s="64">
        <v>1</v>
      </c>
      <c r="G4053" s="79">
        <v>0</v>
      </c>
      <c r="H4053" s="133">
        <v>99.494270324707031</v>
      </c>
      <c r="I4053" s="134">
        <v>71.515869140625</v>
      </c>
      <c r="J4053" s="105">
        <v>91.923568725585938</v>
      </c>
      <c r="K4053" s="96">
        <f>msoa_calculations5[[#This Row],[ Pop20]]/SUMIF(msoa_calculations5[ICB26],msoa_calculations5[[#This Row],[ICB26]],msoa_calculations5[[ Pop20]])</f>
        <v>5.7754636613645697E-3</v>
      </c>
      <c r="L4053" s="98" cm="1">
        <f t="array" ref="L4053">msoa_calculations5[[#This Row],[ Estimated case time (see and convey)]]*msoa_calculations5[[#This Row],[Population share of ICB]:[Population share of ICB]]</f>
        <v>0.57462554277432876</v>
      </c>
      <c r="M4053" s="98" cm="1">
        <f t="array" ref="M4053">msoa_calculations5[[#This Row],[Estimated case time (see and treat)]]*msoa_calculations5[[#This Row],[Population share of ICB]:[Population share of ICB]]</f>
        <v>0.41303730343258349</v>
      </c>
      <c r="N4053" s="94" cm="1">
        <f t="array" ref="N4053">msoa_calculations5[[#This Row],[Weighted estimate]]*msoa_calculations5[[#This Row],[Population share of ICB]:[Population share of ICB]]</f>
        <v>0.53090123079757023</v>
      </c>
    </row>
    <row r="4054" spans="1:14">
      <c r="A4054" s="63" t="s">
        <v>334</v>
      </c>
      <c r="B4054" s="63" t="s">
        <v>13728</v>
      </c>
      <c r="C4054" s="63" t="s">
        <v>32</v>
      </c>
      <c r="D4054" s="63" t="s">
        <v>95</v>
      </c>
      <c r="E4054" s="72">
        <v>6204</v>
      </c>
      <c r="F4054" s="64">
        <v>1</v>
      </c>
      <c r="G4054" s="79">
        <v>0</v>
      </c>
      <c r="H4054" s="133">
        <v>108.125732421875</v>
      </c>
      <c r="I4054" s="134">
        <v>77.788398742675781</v>
      </c>
      <c r="J4054" s="105">
        <v>99.916725158691406</v>
      </c>
      <c r="K4054" s="96">
        <f>msoa_calculations5[[#This Row],[ Pop20]]/SUMIF(msoa_calculations5[ICB26],msoa_calculations5[[#This Row],[ICB26]],msoa_calculations5[[ Pop20]])</f>
        <v>5.1282348010742509E-3</v>
      </c>
      <c r="L4054" s="98" cm="1">
        <f t="array" ref="L4054">msoa_calculations5[[#This Row],[ Estimated case time (see and convey)]]*msoa_calculations5[[#This Row],[Population share of ICB]:[Population share of ICB]]</f>
        <v>0.55449414389750185</v>
      </c>
      <c r="M4054" s="98" cm="1">
        <f t="array" ref="M4054">msoa_calculations5[[#This Row],[Estimated case time (see and treat)]]*msoa_calculations5[[#This Row],[Population share of ICB]:[Population share of ICB]]</f>
        <v>0.39891717355203044</v>
      </c>
      <c r="N4054" s="94" cm="1">
        <f t="array" ref="N4054">msoa_calculations5[[#This Row],[Weighted estimate]]*msoa_calculations5[[#This Row],[Population share of ICB]:[Population share of ICB]]</f>
        <v>0.51239642716817246</v>
      </c>
    </row>
    <row r="4055" spans="1:14">
      <c r="A4055" s="63" t="s">
        <v>332</v>
      </c>
      <c r="B4055" s="63" t="s">
        <v>13728</v>
      </c>
      <c r="C4055" s="63" t="s">
        <v>32</v>
      </c>
      <c r="D4055" s="63" t="s">
        <v>95</v>
      </c>
      <c r="E4055" s="72">
        <v>7381</v>
      </c>
      <c r="F4055" s="64">
        <v>1</v>
      </c>
      <c r="G4055" s="79">
        <v>0</v>
      </c>
      <c r="H4055" s="133">
        <v>100.24180603027344</v>
      </c>
      <c r="I4055" s="134">
        <v>70.501312255859375</v>
      </c>
      <c r="J4055" s="105">
        <v>92.194297790527344</v>
      </c>
      <c r="K4055" s="96">
        <f>msoa_calculations5[[#This Row],[ Pop20]]/SUMIF(msoa_calculations5[ICB26],msoa_calculations5[[#This Row],[ICB26]],msoa_calculations5[[ Pop20]])</f>
        <v>6.1011445948950752E-3</v>
      </c>
      <c r="L4055" s="98" cm="1">
        <f t="array" ref="L4055">msoa_calculations5[[#This Row],[ Estimated case time (see and convey)]]*msoa_calculations5[[#This Row],[Population share of ICB]:[Population share of ICB]]</f>
        <v>0.61158975304412333</v>
      </c>
      <c r="M4055" s="98" cm="1">
        <f t="array" ref="M4055">msoa_calculations5[[#This Row],[Estimated case time (see and treat)]]*msoa_calculations5[[#This Row],[Population share of ICB]:[Population share of ICB]]</f>
        <v>0.43013870020284634</v>
      </c>
      <c r="N4055" s="94" cm="1">
        <f t="array" ref="N4055">msoa_calculations5[[#This Row],[Weighted estimate]]*msoa_calculations5[[#This Row],[Population share of ICB]:[Population share of ICB]]</f>
        <v>0.56249074164482293</v>
      </c>
    </row>
    <row r="4056" spans="1:14">
      <c r="A4056" s="63" t="s">
        <v>330</v>
      </c>
      <c r="B4056" s="63" t="s">
        <v>13728</v>
      </c>
      <c r="C4056" s="63" t="s">
        <v>32</v>
      </c>
      <c r="D4056" s="63" t="s">
        <v>95</v>
      </c>
      <c r="E4056" s="72">
        <v>7377</v>
      </c>
      <c r="F4056" s="64">
        <v>1</v>
      </c>
      <c r="G4056" s="79">
        <v>0</v>
      </c>
      <c r="H4056" s="133">
        <v>97.929450988769531</v>
      </c>
      <c r="I4056" s="134">
        <v>68.653213500976563</v>
      </c>
      <c r="J4056" s="105">
        <v>90.007568359375</v>
      </c>
      <c r="K4056" s="96">
        <f>msoa_calculations5[[#This Row],[ Pop20]]/SUMIF(msoa_calculations5[ICB26],msoa_calculations5[[#This Row],[ICB26]],msoa_calculations5[[ Pop20]])</f>
        <v>6.0978381894785218E-3</v>
      </c>
      <c r="L4056" s="98" cm="1">
        <f t="array" ref="L4056">msoa_calculations5[[#This Row],[ Estimated case time (see and convey)]]*msoa_calculations5[[#This Row],[Population share of ICB]:[Population share of ICB]]</f>
        <v>0.59715794611398398</v>
      </c>
      <c r="M4056" s="98" cm="1">
        <f t="array" ref="M4056">msoa_calculations5[[#This Row],[Estimated case time (see and treat)]]*msoa_calculations5[[#This Row],[Population share of ICB]:[Population share of ICB]]</f>
        <v>0.41863618711667733</v>
      </c>
      <c r="N4056" s="94" cm="1">
        <f t="array" ref="N4056">msoa_calculations5[[#This Row],[Weighted estimate]]*msoa_calculations5[[#This Row],[Population share of ICB]:[Population share of ICB]]</f>
        <v>0.54885158768389553</v>
      </c>
    </row>
    <row r="4057" spans="1:14">
      <c r="A4057" s="63" t="s">
        <v>328</v>
      </c>
      <c r="B4057" s="63" t="s">
        <v>13728</v>
      </c>
      <c r="C4057" s="63" t="s">
        <v>32</v>
      </c>
      <c r="D4057" s="63" t="s">
        <v>95</v>
      </c>
      <c r="E4057" s="72">
        <v>7620</v>
      </c>
      <c r="F4057" s="64">
        <v>1</v>
      </c>
      <c r="G4057" s="79">
        <v>0</v>
      </c>
      <c r="H4057" s="133">
        <v>103.92367553710938</v>
      </c>
      <c r="I4057" s="134">
        <v>75.23284912109375</v>
      </c>
      <c r="J4057" s="105">
        <v>96.160202026367188</v>
      </c>
      <c r="K4057" s="96">
        <f>msoa_calculations5[[#This Row],[ Pop20]]/SUMIF(msoa_calculations5[ICB26],msoa_calculations5[[#This Row],[ICB26]],msoa_calculations5[[ Pop20]])</f>
        <v>6.2987023185341381E-3</v>
      </c>
      <c r="L4057" s="98" cm="1">
        <f t="array" ref="L4057">msoa_calculations5[[#This Row],[ Estimated case time (see and convey)]]*msoa_calculations5[[#This Row],[Population share of ICB]:[Population share of ICB]]</f>
        <v>0.65458429605618029</v>
      </c>
      <c r="M4057" s="98" cm="1">
        <f t="array" ref="M4057">msoa_calculations5[[#This Row],[Estimated case time (see and treat)]]*msoa_calculations5[[#This Row],[Population share of ICB]:[Population share of ICB]]</f>
        <v>0.47386932118896219</v>
      </c>
      <c r="N4057" s="94" cm="1">
        <f t="array" ref="N4057">msoa_calculations5[[#This Row],[Weighted estimate]]*msoa_calculations5[[#This Row],[Population share of ICB]:[Population share of ICB]]</f>
        <v>0.60568448745419012</v>
      </c>
    </row>
    <row r="4058" spans="1:14">
      <c r="A4058" s="63" t="s">
        <v>326</v>
      </c>
      <c r="B4058" s="63" t="s">
        <v>13728</v>
      </c>
      <c r="C4058" s="63" t="s">
        <v>32</v>
      </c>
      <c r="D4058" s="63" t="s">
        <v>95</v>
      </c>
      <c r="E4058" s="72">
        <v>11914</v>
      </c>
      <c r="F4058" s="64">
        <v>1</v>
      </c>
      <c r="G4058" s="79">
        <v>0</v>
      </c>
      <c r="H4058" s="133">
        <v>86.626625061035156</v>
      </c>
      <c r="I4058" s="134">
        <v>60.984561920166016</v>
      </c>
      <c r="J4058" s="105">
        <v>79.688117980957031</v>
      </c>
      <c r="K4058" s="96">
        <f>msoa_calculations5[[#This Row],[ Pop20]]/SUMIF(msoa_calculations5[ICB26],msoa_calculations5[[#This Row],[ICB26]],msoa_calculations5[[ Pop20]])</f>
        <v>9.8481285332041625E-3</v>
      </c>
      <c r="L4058" s="98" cm="1">
        <f t="array" ref="L4058">msoa_calculations5[[#This Row],[ Estimated case time (see and convey)]]*msoa_calculations5[[#This Row],[Population share of ICB]:[Population share of ICB]]</f>
        <v>0.85311013799875912</v>
      </c>
      <c r="M4058" s="98" cm="1">
        <f t="array" ref="M4058">msoa_calculations5[[#This Row],[Estimated case time (see and treat)]]*msoa_calculations5[[#This Row],[Population share of ICB]:[Population share of ICB]]</f>
        <v>0.60058380433094294</v>
      </c>
      <c r="N4058" s="94" cm="1">
        <f t="array" ref="N4058">msoa_calculations5[[#This Row],[Weighted estimate]]*msoa_calculations5[[#This Row],[Population share of ICB]:[Population share of ICB]]</f>
        <v>0.78477882844560265</v>
      </c>
    </row>
    <row r="4059" spans="1:14">
      <c r="A4059" s="63" t="s">
        <v>324</v>
      </c>
      <c r="B4059" s="63" t="s">
        <v>13728</v>
      </c>
      <c r="C4059" s="63" t="s">
        <v>32</v>
      </c>
      <c r="D4059" s="63" t="s">
        <v>95</v>
      </c>
      <c r="E4059" s="72">
        <v>7058</v>
      </c>
      <c r="F4059" s="64">
        <v>1</v>
      </c>
      <c r="G4059" s="79">
        <v>0</v>
      </c>
      <c r="H4059" s="133">
        <v>85.29205322265625</v>
      </c>
      <c r="I4059" s="134">
        <v>60.634120941162109</v>
      </c>
      <c r="J4059" s="105">
        <v>78.619842529296875</v>
      </c>
      <c r="K4059" s="96">
        <f>msoa_calculations5[[#This Row],[ Pop20]]/SUMIF(msoa_calculations5[ICB26],msoa_calculations5[[#This Row],[ICB26]],msoa_calculations5[[ Pop20]])</f>
        <v>5.8341523575083922E-3</v>
      </c>
      <c r="L4059" s="98" cm="1">
        <f t="array" ref="L4059">msoa_calculations5[[#This Row],[ Estimated case time (see and convey)]]*msoa_calculations5[[#This Row],[Population share of ICB]:[Population share of ICB]]</f>
        <v>0.49760683338569123</v>
      </c>
      <c r="M4059" s="98" cm="1">
        <f t="array" ref="M4059">msoa_calculations5[[#This Row],[Estimated case time (see and treat)]]*msoa_calculations5[[#This Row],[Population share of ICB]:[Population share of ICB]]</f>
        <v>0.35374869963432992</v>
      </c>
      <c r="N4059" s="94" cm="1">
        <f t="array" ref="N4059">msoa_calculations5[[#This Row],[Weighted estimate]]*msoa_calculations5[[#This Row],[Population share of ICB]:[Population share of ICB]]</f>
        <v>0.45868013963923593</v>
      </c>
    </row>
    <row r="4060" spans="1:14">
      <c r="A4060" s="63" t="s">
        <v>322</v>
      </c>
      <c r="B4060" s="63" t="s">
        <v>13728</v>
      </c>
      <c r="C4060" s="63" t="s">
        <v>32</v>
      </c>
      <c r="D4060" s="63" t="s">
        <v>95</v>
      </c>
      <c r="E4060" s="72">
        <v>9590</v>
      </c>
      <c r="F4060" s="64">
        <v>1</v>
      </c>
      <c r="G4060" s="79">
        <v>0</v>
      </c>
      <c r="H4060" s="133">
        <v>87.103721618652344</v>
      </c>
      <c r="I4060" s="134">
        <v>63.166023254394531</v>
      </c>
      <c r="J4060" s="105">
        <v>80.626396179199219</v>
      </c>
      <c r="K4060" s="96">
        <f>msoa_calculations5[[#This Row],[ Pop20]]/SUMIF(msoa_calculations5[ICB26],msoa_calculations5[[#This Row],[ICB26]],msoa_calculations5[[ Pop20]])</f>
        <v>7.9271069861866651E-3</v>
      </c>
      <c r="L4060" s="98" cm="1">
        <f t="array" ref="L4060">msoa_calculations5[[#This Row],[ Estimated case time (see and convey)]]*msoa_calculations5[[#This Row],[Population share of ICB]:[Population share of ICB]]</f>
        <v>0.69048052016607742</v>
      </c>
      <c r="M4060" s="98" cm="1">
        <f t="array" ref="M4060">msoa_calculations5[[#This Row],[Estimated case time (see and treat)]]*msoa_calculations5[[#This Row],[Population share of ICB]:[Population share of ICB]]</f>
        <v>0.5007238242295402</v>
      </c>
      <c r="N4060" s="94" cm="1">
        <f t="array" ref="N4060">msoa_calculations5[[#This Row],[Weighted estimate]]*msoa_calculations5[[#This Row],[Population share of ICB]:[Population share of ICB]]</f>
        <v>0.63913406842318399</v>
      </c>
    </row>
    <row r="4061" spans="1:14">
      <c r="A4061" s="63" t="s">
        <v>320</v>
      </c>
      <c r="B4061" s="63" t="s">
        <v>13728</v>
      </c>
      <c r="C4061" s="63" t="s">
        <v>32</v>
      </c>
      <c r="D4061" s="63" t="s">
        <v>95</v>
      </c>
      <c r="E4061" s="72">
        <v>10262</v>
      </c>
      <c r="F4061" s="64">
        <v>1</v>
      </c>
      <c r="G4061" s="79">
        <v>0</v>
      </c>
      <c r="H4061" s="133">
        <v>82.360603332519531</v>
      </c>
      <c r="I4061" s="134">
        <v>57.612167358398438</v>
      </c>
      <c r="J4061" s="105">
        <v>75.663902282714844</v>
      </c>
      <c r="K4061" s="96">
        <f>msoa_calculations5[[#This Row],[ Pop20]]/SUMIF(msoa_calculations5[ICB26],msoa_calculations5[[#This Row],[ICB26]],msoa_calculations5[[ Pop20]])</f>
        <v>8.4825830961676278E-3</v>
      </c>
      <c r="L4061" s="98" cm="1">
        <f t="array" ref="L4061">msoa_calculations5[[#This Row],[ Estimated case time (see and convey)]]*msoa_calculations5[[#This Row],[Population share of ICB]:[Population share of ICB]]</f>
        <v>0.69863066161859733</v>
      </c>
      <c r="M4061" s="98" cm="1">
        <f t="array" ref="M4061">msoa_calculations5[[#This Row],[Estimated case time (see and treat)]]*msoa_calculations5[[#This Row],[Population share of ICB]:[Population share of ICB]]</f>
        <v>0.48869999696793098</v>
      </c>
      <c r="N4061" s="94" cm="1">
        <f t="array" ref="N4061">msoa_calculations5[[#This Row],[Weighted estimate]]*msoa_calculations5[[#This Row],[Population share of ICB]:[Population share of ICB]]</f>
        <v>0.64182533849343615</v>
      </c>
    </row>
    <row r="4062" spans="1:14">
      <c r="A4062" s="63" t="s">
        <v>318</v>
      </c>
      <c r="B4062" s="63" t="s">
        <v>13728</v>
      </c>
      <c r="C4062" s="63" t="s">
        <v>32</v>
      </c>
      <c r="D4062" s="63" t="s">
        <v>95</v>
      </c>
      <c r="E4062" s="72">
        <v>7497</v>
      </c>
      <c r="F4062" s="64">
        <v>1</v>
      </c>
      <c r="G4062" s="79">
        <v>0</v>
      </c>
      <c r="H4062" s="133">
        <v>87.434860229492188</v>
      </c>
      <c r="I4062" s="134">
        <v>61.988475799560547</v>
      </c>
      <c r="J4062" s="105">
        <v>80.549301147460938</v>
      </c>
      <c r="K4062" s="96">
        <f>msoa_calculations5[[#This Row],[ Pop20]]/SUMIF(msoa_calculations5[ICB26],msoa_calculations5[[#This Row],[ICB26]],msoa_calculations5[[ Pop20]])</f>
        <v>6.1970303519751227E-3</v>
      </c>
      <c r="L4062" s="98" cm="1">
        <f t="array" ref="L4062">msoa_calculations5[[#This Row],[ Estimated case time (see and convey)]]*msoa_calculations5[[#This Row],[Population share of ICB]:[Population share of ICB]]</f>
        <v>0.54183648266286566</v>
      </c>
      <c r="M4062" s="98" cm="1">
        <f t="array" ref="M4062">msoa_calculations5[[#This Row],[Estimated case time (see and treat)]]*msoa_calculations5[[#This Row],[Population share of ICB]:[Population share of ICB]]</f>
        <v>0.38414446600255209</v>
      </c>
      <c r="N4062" s="94" cm="1">
        <f t="array" ref="N4062">msoa_calculations5[[#This Row],[Weighted estimate]]*msoa_calculations5[[#This Row],[Population share of ICB]:[Population share of ICB]]</f>
        <v>0.49916646404120002</v>
      </c>
    </row>
    <row r="4063" spans="1:14">
      <c r="A4063" s="63" t="s">
        <v>316</v>
      </c>
      <c r="B4063" s="63" t="s">
        <v>13728</v>
      </c>
      <c r="C4063" s="63" t="s">
        <v>32</v>
      </c>
      <c r="D4063" s="63" t="s">
        <v>95</v>
      </c>
      <c r="E4063" s="72">
        <v>8640</v>
      </c>
      <c r="F4063" s="64">
        <v>1</v>
      </c>
      <c r="G4063" s="79">
        <v>0</v>
      </c>
      <c r="H4063" s="133">
        <v>81.585639953613281</v>
      </c>
      <c r="I4063" s="134">
        <v>57.879814147949219</v>
      </c>
      <c r="J4063" s="105">
        <v>75.171058654785156</v>
      </c>
      <c r="K4063" s="96">
        <f>msoa_calculations5[[#This Row],[ Pop20]]/SUMIF(msoa_calculations5[ICB26],msoa_calculations5[[#This Row],[ICB26]],msoa_calculations5[[ Pop20]])</f>
        <v>7.1418356997552434E-3</v>
      </c>
      <c r="L4063" s="98" cm="1">
        <f t="array" ref="L4063">msoa_calculations5[[#This Row],[ Estimated case time (see and convey)]]*msoa_calculations5[[#This Row],[Population share of ICB]:[Population share of ICB]]</f>
        <v>0.58267123600809301</v>
      </c>
      <c r="M4063" s="98" cm="1">
        <f t="array" ref="M4063">msoa_calculations5[[#This Row],[Estimated case time (see and treat)]]*msoa_calculations5[[#This Row],[Population share of ICB]:[Population share of ICB]]</f>
        <v>0.41336812297702236</v>
      </c>
      <c r="N4063" s="94" cm="1">
        <f t="array" ref="N4063">msoa_calculations5[[#This Row],[Weighted estimate]]*msoa_calculations5[[#This Row],[Population share of ICB]:[Population share of ICB]]</f>
        <v>0.53685935028914</v>
      </c>
    </row>
    <row r="4064" spans="1:14">
      <c r="A4064" s="63" t="s">
        <v>314</v>
      </c>
      <c r="B4064" s="63" t="s">
        <v>13728</v>
      </c>
      <c r="C4064" s="63" t="s">
        <v>32</v>
      </c>
      <c r="D4064" s="63" t="s">
        <v>95</v>
      </c>
      <c r="E4064" s="72">
        <v>7538</v>
      </c>
      <c r="F4064" s="64">
        <v>1</v>
      </c>
      <c r="G4064" s="79">
        <v>0</v>
      </c>
      <c r="H4064" s="133">
        <v>84.450187683105469</v>
      </c>
      <c r="I4064" s="134">
        <v>61.498313903808594</v>
      </c>
      <c r="J4064" s="105">
        <v>78.239616394042969</v>
      </c>
      <c r="K4064" s="96">
        <f>msoa_calculations5[[#This Row],[ Pop20]]/SUMIF(msoa_calculations5[ICB26],msoa_calculations5[[#This Row],[ICB26]],msoa_calculations5[[ Pop20]])</f>
        <v>6.2309210074947942E-3</v>
      </c>
      <c r="L4064" s="98" cm="1">
        <f t="array" ref="L4064">msoa_calculations5[[#This Row],[ Estimated case time (see and convey)]]*msoa_calculations5[[#This Row],[Population share of ICB]:[Population share of ICB]]</f>
        <v>0.52620244852153997</v>
      </c>
      <c r="M4064" s="98" cm="1">
        <f t="array" ref="M4064">msoa_calculations5[[#This Row],[Estimated case time (see and treat)]]*msoa_calculations5[[#This Row],[Population share of ICB]:[Population share of ICB]]</f>
        <v>0.38319113602875016</v>
      </c>
      <c r="N4064" s="94" cm="1">
        <f t="array" ref="N4064">msoa_calculations5[[#This Row],[Weighted estimate]]*msoa_calculations5[[#This Row],[Population share of ICB]:[Population share of ICB]]</f>
        <v>0.48750486940797644</v>
      </c>
    </row>
    <row r="4065" spans="1:14">
      <c r="A4065" s="63" t="s">
        <v>312</v>
      </c>
      <c r="B4065" s="63" t="s">
        <v>13728</v>
      </c>
      <c r="C4065" s="63" t="s">
        <v>32</v>
      </c>
      <c r="D4065" s="63" t="s">
        <v>95</v>
      </c>
      <c r="E4065" s="72">
        <v>12645</v>
      </c>
      <c r="F4065" s="64">
        <v>1</v>
      </c>
      <c r="G4065" s="79">
        <v>0</v>
      </c>
      <c r="H4065" s="133">
        <v>84.107650756835938</v>
      </c>
      <c r="I4065" s="134">
        <v>59.853923797607422</v>
      </c>
      <c r="J4065" s="105">
        <v>77.544815063476563</v>
      </c>
      <c r="K4065" s="96">
        <f>msoa_calculations5[[#This Row],[ Pop20]]/SUMIF(msoa_calculations5[ICB26],msoa_calculations5[[#This Row],[ICB26]],msoa_calculations5[[ Pop20]])</f>
        <v>1.0452374123079288E-2</v>
      </c>
      <c r="L4065" s="98" cm="1">
        <f t="array" ref="L4065">msoa_calculations5[[#This Row],[ Estimated case time (see and convey)]]*msoa_calculations5[[#This Row],[Population share of ICB]:[Population share of ICB]]</f>
        <v>0.87912463232374205</v>
      </c>
      <c r="M4065" s="98" cm="1">
        <f t="array" ref="M4065">msoa_calculations5[[#This Row],[Estimated case time (see and treat)]]*msoa_calculations5[[#This Row],[Population share of ICB]:[Population share of ICB]]</f>
        <v>0.62561560426687146</v>
      </c>
      <c r="N4065" s="94" cm="1">
        <f t="array" ref="N4065">msoa_calculations5[[#This Row],[Weighted estimate]]*msoa_calculations5[[#This Row],[Population share of ICB]:[Population share of ICB]]</f>
        <v>0.81052741834845143</v>
      </c>
    </row>
    <row r="4066" spans="1:14">
      <c r="A4066" s="63" t="s">
        <v>310</v>
      </c>
      <c r="B4066" s="63" t="s">
        <v>13728</v>
      </c>
      <c r="C4066" s="63" t="s">
        <v>32</v>
      </c>
      <c r="D4066" s="63" t="s">
        <v>95</v>
      </c>
      <c r="E4066" s="72">
        <v>6712</v>
      </c>
      <c r="F4066" s="64">
        <v>1</v>
      </c>
      <c r="G4066" s="79">
        <v>0</v>
      </c>
      <c r="H4066" s="133">
        <v>84.493850708007813</v>
      </c>
      <c r="I4066" s="134">
        <v>61.308555603027344</v>
      </c>
      <c r="J4066" s="105">
        <v>78.220123291015625</v>
      </c>
      <c r="K4066" s="96">
        <f>msoa_calculations5[[#This Row],[ Pop20]]/SUMIF(msoa_calculations5[ICB26],msoa_calculations5[[#This Row],[ICB26]],msoa_calculations5[[ Pop20]])</f>
        <v>5.5481482889765269E-3</v>
      </c>
      <c r="L4066" s="98" cm="1">
        <f t="array" ref="L4066">msoa_calculations5[[#This Row],[ Estimated case time (see and convey)]]*msoa_calculations5[[#This Row],[Population share of ICB]:[Population share of ICB]]</f>
        <v>0.46878441323467163</v>
      </c>
      <c r="M4066" s="98" cm="1">
        <f t="array" ref="M4066">msoa_calculations5[[#This Row],[Estimated case time (see and treat)]]*msoa_calculations5[[#This Row],[Population share of ICB]:[Population share of ICB]]</f>
        <v>0.34014895786855842</v>
      </c>
      <c r="N4066" s="94" cm="1">
        <f t="array" ref="N4066">msoa_calculations5[[#This Row],[Weighted estimate]]*msoa_calculations5[[#This Row],[Population share of ICB]:[Population share of ICB]]</f>
        <v>0.43397684320058133</v>
      </c>
    </row>
    <row r="4067" spans="1:14">
      <c r="A4067" s="63" t="s">
        <v>308</v>
      </c>
      <c r="B4067" s="63" t="s">
        <v>13728</v>
      </c>
      <c r="C4067" s="63" t="s">
        <v>32</v>
      </c>
      <c r="D4067" s="63" t="s">
        <v>95</v>
      </c>
      <c r="E4067" s="72">
        <v>8151</v>
      </c>
      <c r="F4067" s="64">
        <v>1</v>
      </c>
      <c r="G4067" s="79">
        <v>0</v>
      </c>
      <c r="H4067" s="133">
        <v>84.7481689453125</v>
      </c>
      <c r="I4067" s="134">
        <v>60.835712432861328</v>
      </c>
      <c r="J4067" s="105">
        <v>78.277679443359375</v>
      </c>
      <c r="K4067" s="96">
        <f>msoa_calculations5[[#This Row],[ Pop20]]/SUMIF(msoa_calculations5[ICB26],msoa_calculations5[[#This Row],[ICB26]],msoa_calculations5[[ Pop20]])</f>
        <v>6.7376276375815955E-3</v>
      </c>
      <c r="L4067" s="98" cm="1">
        <f t="array" ref="L4067">msoa_calculations5[[#This Row],[ Estimated case time (see and convey)]]*msoa_calculations5[[#This Row],[Population share of ICB]:[Population share of ICB]]</f>
        <v>0.57100160532037181</v>
      </c>
      <c r="M4067" s="98" cm="1">
        <f t="array" ref="M4067">msoa_calculations5[[#This Row],[Estimated case time (see and treat)]]*msoa_calculations5[[#This Row],[Population share of ICB]:[Population share of ICB]]</f>
        <v>0.40988837743961276</v>
      </c>
      <c r="N4067" s="94" cm="1">
        <f t="array" ref="N4067">msoa_calculations5[[#This Row],[Weighted estimate]]*msoa_calculations5[[#This Row],[Population share of ICB]:[Population share of ICB]]</f>
        <v>0.52740585642333082</v>
      </c>
    </row>
    <row r="4068" spans="1:14">
      <c r="A4068" s="63" t="s">
        <v>306</v>
      </c>
      <c r="B4068" s="63" t="s">
        <v>13728</v>
      </c>
      <c r="C4068" s="63" t="s">
        <v>32</v>
      </c>
      <c r="D4068" s="63" t="s">
        <v>95</v>
      </c>
      <c r="E4068" s="72">
        <v>12666</v>
      </c>
      <c r="F4068" s="64">
        <v>1</v>
      </c>
      <c r="G4068" s="79">
        <v>0</v>
      </c>
      <c r="H4068" s="133">
        <v>86.126754760742188</v>
      </c>
      <c r="I4068" s="134">
        <v>61.760387420654297</v>
      </c>
      <c r="J4068" s="105">
        <v>79.533439636230469</v>
      </c>
      <c r="K4068" s="96">
        <f>msoa_calculations5[[#This Row],[ Pop20]]/SUMIF(msoa_calculations5[ICB26],msoa_calculations5[[#This Row],[ICB26]],msoa_calculations5[[ Pop20]])</f>
        <v>1.0469732751516194E-2</v>
      </c>
      <c r="L4068" s="98" cm="1">
        <f t="array" ref="L4068">msoa_calculations5[[#This Row],[ Estimated case time (see and convey)]]*msoa_calculations5[[#This Row],[Population share of ICB]:[Population share of ICB]]</f>
        <v>0.90172410510034573</v>
      </c>
      <c r="M4068" s="98" cm="1">
        <f t="array" ref="M4068">msoa_calculations5[[#This Row],[Estimated case time (see and treat)]]*msoa_calculations5[[#This Row],[Population share of ICB]:[Population share of ICB]]</f>
        <v>0.64661475092435305</v>
      </c>
      <c r="N4068" s="94" cm="1">
        <f t="array" ref="N4068">msoa_calculations5[[#This Row],[Weighted estimate]]*msoa_calculations5[[#This Row],[Population share of ICB]:[Population share of ICB]]</f>
        <v>0.83269385780017835</v>
      </c>
    </row>
    <row r="4069" spans="1:14">
      <c r="A4069" s="63" t="s">
        <v>304</v>
      </c>
      <c r="B4069" s="63" t="s">
        <v>13728</v>
      </c>
      <c r="C4069" s="63" t="s">
        <v>32</v>
      </c>
      <c r="D4069" s="63" t="s">
        <v>95</v>
      </c>
      <c r="E4069" s="72">
        <v>7217</v>
      </c>
      <c r="F4069" s="64">
        <v>1</v>
      </c>
      <c r="G4069" s="79">
        <v>0</v>
      </c>
      <c r="H4069" s="133">
        <v>88.333564758300781</v>
      </c>
      <c r="I4069" s="134">
        <v>64.592735290527344</v>
      </c>
      <c r="J4069" s="105">
        <v>81.909515380859375</v>
      </c>
      <c r="K4069" s="96">
        <f>msoa_calculations5[[#This Row],[ Pop20]]/SUMIF(msoa_calculations5[ICB26],msoa_calculations5[[#This Row],[ICB26]],msoa_calculations5[[ Pop20]])</f>
        <v>5.9655819728163875E-3</v>
      </c>
      <c r="L4069" s="98" cm="1">
        <f t="array" ref="L4069">msoa_calculations5[[#This Row],[ Estimated case time (see and convey)]]*msoa_calculations5[[#This Row],[Population share of ICB]:[Population share of ICB]]</f>
        <v>0.52696112151672814</v>
      </c>
      <c r="M4069" s="98" cm="1">
        <f t="array" ref="M4069">msoa_calculations5[[#This Row],[Estimated case time (see and treat)]]*msoa_calculations5[[#This Row],[Population share of ICB]:[Population share of ICB]]</f>
        <v>0.3853332572240708</v>
      </c>
      <c r="N4069" s="94" cm="1">
        <f t="array" ref="N4069">msoa_calculations5[[#This Row],[Weighted estimate]]*msoa_calculations5[[#This Row],[Population share of ICB]:[Population share of ICB]]</f>
        <v>0.48863792835818132</v>
      </c>
    </row>
    <row r="4070" spans="1:14">
      <c r="A4070" s="63" t="s">
        <v>302</v>
      </c>
      <c r="B4070" s="63" t="s">
        <v>13728</v>
      </c>
      <c r="C4070" s="63" t="s">
        <v>32</v>
      </c>
      <c r="D4070" s="63" t="s">
        <v>95</v>
      </c>
      <c r="E4070" s="72">
        <v>8366</v>
      </c>
      <c r="F4070" s="64">
        <v>1</v>
      </c>
      <c r="G4070" s="79">
        <v>0</v>
      </c>
      <c r="H4070" s="133">
        <v>82.773811340332031</v>
      </c>
      <c r="I4070" s="134">
        <v>59.424362182617188</v>
      </c>
      <c r="J4070" s="105">
        <v>76.455665588378906</v>
      </c>
      <c r="K4070" s="96">
        <f>msoa_calculations5[[#This Row],[ Pop20]]/SUMIF(msoa_calculations5[ICB26],msoa_calculations5[[#This Row],[ICB26]],msoa_calculations5[[ Pop20]])</f>
        <v>6.9153469287213387E-3</v>
      </c>
      <c r="L4070" s="98" cm="1">
        <f t="array" ref="L4070">msoa_calculations5[[#This Row],[ Estimated case time (see and convey)]]*msoa_calculations5[[#This Row],[Population share of ICB]:[Population share of ICB]]</f>
        <v>0.5724096220309246</v>
      </c>
      <c r="M4070" s="98" cm="1">
        <f t="array" ref="M4070">msoa_calculations5[[#This Row],[Estimated case time (see and treat)]]*msoa_calculations5[[#This Row],[Population share of ICB]:[Population share of ICB]]</f>
        <v>0.41094008051078623</v>
      </c>
      <c r="N4070" s="94" cm="1">
        <f t="array" ref="N4070">msoa_calculations5[[#This Row],[Weighted estimate]]*msoa_calculations5[[#This Row],[Population share of ICB]:[Population share of ICB]]</f>
        <v>0.52871745220994182</v>
      </c>
    </row>
    <row r="4071" spans="1:14">
      <c r="A4071" s="63" t="s">
        <v>300</v>
      </c>
      <c r="B4071" s="63" t="s">
        <v>13728</v>
      </c>
      <c r="C4071" s="63" t="s">
        <v>32</v>
      </c>
      <c r="D4071" s="63" t="s">
        <v>95</v>
      </c>
      <c r="E4071" s="72">
        <v>7259</v>
      </c>
      <c r="F4071" s="64">
        <v>1</v>
      </c>
      <c r="G4071" s="79">
        <v>0</v>
      </c>
      <c r="H4071" s="133">
        <v>88.831649780273438</v>
      </c>
      <c r="I4071" s="134">
        <v>64.163398742675781</v>
      </c>
      <c r="J4071" s="105">
        <v>82.156646728515625</v>
      </c>
      <c r="K4071" s="96">
        <f>msoa_calculations5[[#This Row],[ Pop20]]/SUMIF(msoa_calculations5[ICB26],msoa_calculations5[[#This Row],[ICB26]],msoa_calculations5[[ Pop20]])</f>
        <v>6.000299229690198E-3</v>
      </c>
      <c r="L4071" s="98" cm="1">
        <f t="array" ref="L4071">msoa_calculations5[[#This Row],[ Estimated case time (see and convey)]]*msoa_calculations5[[#This Row],[Population share of ICB]:[Population share of ICB]]</f>
        <v>0.53301647974868416</v>
      </c>
      <c r="M4071" s="98" cm="1">
        <f t="array" ref="M4071">msoa_calculations5[[#This Row],[Estimated case time (see and treat)]]*msoa_calculations5[[#This Row],[Population share of ICB]:[Population share of ICB]]</f>
        <v>0.38499959204998252</v>
      </c>
      <c r="N4071" s="94" cm="1">
        <f t="array" ref="N4071">msoa_calculations5[[#This Row],[Weighted estimate]]*msoa_calculations5[[#This Row],[Population share of ICB]:[Population share of ICB]]</f>
        <v>0.49296446407904204</v>
      </c>
    </row>
    <row r="4072" spans="1:14">
      <c r="A4072" s="63" t="s">
        <v>298</v>
      </c>
      <c r="B4072" s="63" t="s">
        <v>13728</v>
      </c>
      <c r="C4072" s="63" t="s">
        <v>32</v>
      </c>
      <c r="D4072" s="63" t="s">
        <v>95</v>
      </c>
      <c r="E4072" s="72">
        <v>7818</v>
      </c>
      <c r="F4072" s="64">
        <v>1</v>
      </c>
      <c r="G4072" s="79">
        <v>0</v>
      </c>
      <c r="H4072" s="133">
        <v>93.8065185546875</v>
      </c>
      <c r="I4072" s="134">
        <v>68.658088684082031</v>
      </c>
      <c r="J4072" s="105">
        <v>87.001579284667969</v>
      </c>
      <c r="K4072" s="96">
        <f>msoa_calculations5[[#This Row],[ Pop20]]/SUMIF(msoa_calculations5[ICB26],msoa_calculations5[[#This Row],[ICB26]],msoa_calculations5[[ Pop20]])</f>
        <v>6.4623693866535294E-3</v>
      </c>
      <c r="L4072" s="98" cm="1">
        <f t="array" ref="L4072">msoa_calculations5[[#This Row],[ Estimated case time (see and convey)]]*msoa_calculations5[[#This Row],[Population share of ICB]:[Population share of ICB]]</f>
        <v>0.60621237377635884</v>
      </c>
      <c r="M4072" s="98" cm="1">
        <f t="array" ref="M4072">msoa_calculations5[[#This Row],[Estimated case time (see and treat)]]*msoa_calculations5[[#This Row],[Population share of ICB]:[Population share of ICB]]</f>
        <v>0.44369393045815481</v>
      </c>
      <c r="N4072" s="94" cm="1">
        <f t="array" ref="N4072">msoa_calculations5[[#This Row],[Weighted estimate]]*msoa_calculations5[[#This Row],[Population share of ICB]:[Population share of ICB]]</f>
        <v>0.56223634255974819</v>
      </c>
    </row>
    <row r="4073" spans="1:14">
      <c r="A4073" s="63" t="s">
        <v>296</v>
      </c>
      <c r="B4073" s="63" t="s">
        <v>13728</v>
      </c>
      <c r="C4073" s="63" t="s">
        <v>32</v>
      </c>
      <c r="D4073" s="63" t="s">
        <v>95</v>
      </c>
      <c r="E4073" s="72">
        <v>6919</v>
      </c>
      <c r="F4073" s="64">
        <v>1</v>
      </c>
      <c r="G4073" s="79">
        <v>0</v>
      </c>
      <c r="H4073" s="133">
        <v>124.29578399658203</v>
      </c>
      <c r="I4073" s="134">
        <v>78.390670776367188</v>
      </c>
      <c r="J4073" s="105">
        <v>111.87427520751953</v>
      </c>
      <c r="K4073" s="96">
        <f>msoa_calculations5[[#This Row],[ Pop20]]/SUMIF(msoa_calculations5[ICB26],msoa_calculations5[[#This Row],[ICB26]],msoa_calculations5[[ Pop20]])</f>
        <v>5.7192547692831632E-3</v>
      </c>
      <c r="L4073" s="98" cm="1">
        <f t="array" ref="L4073">msoa_calculations5[[#This Row],[ Estimated case time (see and convey)]]*msoa_calculations5[[#This Row],[Population share of ICB]:[Population share of ICB]]</f>
        <v>0.71087925542424169</v>
      </c>
      <c r="M4073" s="98" cm="1">
        <f t="array" ref="M4073">msoa_calculations5[[#This Row],[Estimated case time (see and treat)]]*msoa_calculations5[[#This Row],[Population share of ICB]:[Population share of ICB]]</f>
        <v>0.44833621770504434</v>
      </c>
      <c r="N4073" s="94" cm="1">
        <f t="array" ref="N4073">msoa_calculations5[[#This Row],[Weighted estimate]]*msoa_calculations5[[#This Row],[Population share of ICB]:[Population share of ICB]]</f>
        <v>0.63983748204070323</v>
      </c>
    </row>
    <row r="4074" spans="1:14">
      <c r="A4074" s="63" t="s">
        <v>294</v>
      </c>
      <c r="B4074" s="63" t="s">
        <v>13728</v>
      </c>
      <c r="C4074" s="63" t="s">
        <v>32</v>
      </c>
      <c r="D4074" s="63" t="s">
        <v>95</v>
      </c>
      <c r="E4074" s="72">
        <v>8857</v>
      </c>
      <c r="F4074" s="64">
        <v>1</v>
      </c>
      <c r="G4074" s="79">
        <v>0</v>
      </c>
      <c r="H4074" s="133">
        <v>115.95337677001953</v>
      </c>
      <c r="I4074" s="134">
        <v>76.803421020507813</v>
      </c>
      <c r="J4074" s="105">
        <v>105.35975646972656</v>
      </c>
      <c r="K4074" s="96">
        <f>msoa_calculations5[[#This Row],[ Pop20]]/SUMIF(msoa_calculations5[ICB26],msoa_calculations5[[#This Row],[ICB26]],msoa_calculations5[[ Pop20]])</f>
        <v>7.3212081936032628E-3</v>
      </c>
      <c r="L4074" s="98" cm="1">
        <f t="array" ref="L4074">msoa_calculations5[[#This Row],[ Estimated case time (see and convey)]]*msoa_calculations5[[#This Row],[Population share of ICB]:[Population share of ICB]]</f>
        <v>0.84891881208463327</v>
      </c>
      <c r="M4074" s="98" cm="1">
        <f t="array" ref="M4074">msoa_calculations5[[#This Row],[Estimated case time (see and treat)]]*msoa_calculations5[[#This Row],[Population share of ICB]:[Population share of ICB]]</f>
        <v>0.56229383527210286</v>
      </c>
      <c r="N4074" s="94" cm="1">
        <f t="array" ref="N4074">msoa_calculations5[[#This Row],[Weighted estimate]]*msoa_calculations5[[#This Row],[Population share of ICB]:[Population share of ICB]]</f>
        <v>0.77136071234220649</v>
      </c>
    </row>
    <row r="4075" spans="1:14">
      <c r="A4075" s="63" t="s">
        <v>292</v>
      </c>
      <c r="B4075" s="63" t="s">
        <v>13728</v>
      </c>
      <c r="C4075" s="63" t="s">
        <v>32</v>
      </c>
      <c r="D4075" s="63" t="s">
        <v>95</v>
      </c>
      <c r="E4075" s="72">
        <v>6947</v>
      </c>
      <c r="F4075" s="64">
        <v>1</v>
      </c>
      <c r="G4075" s="79">
        <v>0</v>
      </c>
      <c r="H4075" s="133">
        <v>107.56887817382813</v>
      </c>
      <c r="I4075" s="134">
        <v>74.661293029785156</v>
      </c>
      <c r="J4075" s="105">
        <v>98.664382934570313</v>
      </c>
      <c r="K4075" s="96">
        <f>msoa_calculations5[[#This Row],[ Pop20]]/SUMIF(msoa_calculations5[ICB26],msoa_calculations5[[#This Row],[ICB26]],msoa_calculations5[[ Pop20]])</f>
        <v>5.7423996071990363E-3</v>
      </c>
      <c r="L4075" s="98" cm="1">
        <f t="array" ref="L4075">msoa_calculations5[[#This Row],[ Estimated case time (see and convey)]]*msoa_calculations5[[#This Row],[Population share of ICB]:[Population share of ICB]]</f>
        <v>0.61770348377223161</v>
      </c>
      <c r="M4075" s="98" cm="1">
        <f t="array" ref="M4075">msoa_calculations5[[#This Row],[Estimated case time (see and treat)]]*msoa_calculations5[[#This Row],[Population share of ICB]:[Population share of ICB]]</f>
        <v>0.42873497976721042</v>
      </c>
      <c r="N4075" s="94" cm="1">
        <f t="array" ref="N4075">msoa_calculations5[[#This Row],[Weighted estimate]]*msoa_calculations5[[#This Row],[Population share of ICB]:[Population share of ICB]]</f>
        <v>0.56657031380801182</v>
      </c>
    </row>
    <row r="4076" spans="1:14">
      <c r="A4076" s="63" t="s">
        <v>290</v>
      </c>
      <c r="B4076" s="63" t="s">
        <v>13728</v>
      </c>
      <c r="C4076" s="63" t="s">
        <v>32</v>
      </c>
      <c r="D4076" s="63" t="s">
        <v>95</v>
      </c>
      <c r="E4076" s="72">
        <v>7424</v>
      </c>
      <c r="F4076" s="64">
        <v>1</v>
      </c>
      <c r="G4076" s="79">
        <v>0</v>
      </c>
      <c r="H4076" s="133">
        <v>110.48282623291016</v>
      </c>
      <c r="I4076" s="134">
        <v>71.938316345214844</v>
      </c>
      <c r="J4076" s="105">
        <v>100.05303192138672</v>
      </c>
      <c r="K4076" s="96">
        <f>msoa_calculations5[[#This Row],[ Pop20]]/SUMIF(msoa_calculations5[ICB26],msoa_calculations5[[#This Row],[ICB26]],msoa_calculations5[[ Pop20]])</f>
        <v>6.1366884531230239E-3</v>
      </c>
      <c r="L4076" s="98" cm="1">
        <f t="array" ref="L4076">msoa_calculations5[[#This Row],[ Estimated case time (see and convey)]]*msoa_calculations5[[#This Row],[Population share of ICB]:[Population share of ICB]]</f>
        <v>0.67799868401189722</v>
      </c>
      <c r="M4076" s="98" cm="1">
        <f t="array" ref="M4076">msoa_calculations5[[#This Row],[Estimated case time (see and treat)]]*msoa_calculations5[[#This Row],[Population share of ICB]:[Population share of ICB]]</f>
        <v>0.44146303525279124</v>
      </c>
      <c r="N4076" s="94" cm="1">
        <f t="array" ref="N4076">msoa_calculations5[[#This Row],[Weighted estimate]]*msoa_calculations5[[#This Row],[Population share of ICB]:[Population share of ICB]]</f>
        <v>0.61399428569192316</v>
      </c>
    </row>
    <row r="4077" spans="1:14">
      <c r="A4077" s="63" t="s">
        <v>288</v>
      </c>
      <c r="B4077" s="63" t="s">
        <v>13728</v>
      </c>
      <c r="C4077" s="63" t="s">
        <v>32</v>
      </c>
      <c r="D4077" s="63" t="s">
        <v>95</v>
      </c>
      <c r="E4077" s="72">
        <v>6370</v>
      </c>
      <c r="F4077" s="64">
        <v>1</v>
      </c>
      <c r="G4077" s="79">
        <v>0</v>
      </c>
      <c r="H4077" s="133">
        <v>113.95036315917969</v>
      </c>
      <c r="I4077" s="134">
        <v>74.539665222167969</v>
      </c>
      <c r="J4077" s="105">
        <v>103.28618621826172</v>
      </c>
      <c r="K4077" s="96">
        <f>msoa_calculations5[[#This Row],[ Pop20]]/SUMIF(msoa_calculations5[ICB26],msoa_calculations5[[#This Row],[ICB26]],msoa_calculations5[[ Pop20]])</f>
        <v>5.2654506258612149E-3</v>
      </c>
      <c r="L4077" s="98" cm="1">
        <f t="array" ref="L4077">msoa_calculations5[[#This Row],[ Estimated case time (see and convey)]]*msoa_calculations5[[#This Row],[Population share of ICB]:[Population share of ICB]]</f>
        <v>0.60000001101361544</v>
      </c>
      <c r="M4077" s="98" cm="1">
        <f t="array" ref="M4077">msoa_calculations5[[#This Row],[Estimated case time (see and treat)]]*msoa_calculations5[[#This Row],[Population share of ICB]:[Population share of ICB]]</f>
        <v>0.39248492689554976</v>
      </c>
      <c r="N4077" s="94" cm="1">
        <f t="array" ref="N4077">msoa_calculations5[[#This Row],[Weighted estimate]]*msoa_calculations5[[#This Row],[Population share of ICB]:[Population share of ICB]]</f>
        <v>0.54384831386576415</v>
      </c>
    </row>
    <row r="4078" spans="1:14">
      <c r="A4078" s="63" t="s">
        <v>286</v>
      </c>
      <c r="B4078" s="63" t="s">
        <v>13728</v>
      </c>
      <c r="C4078" s="63" t="s">
        <v>32</v>
      </c>
      <c r="D4078" s="63" t="s">
        <v>95</v>
      </c>
      <c r="E4078" s="72">
        <v>7456</v>
      </c>
      <c r="F4078" s="64">
        <v>1</v>
      </c>
      <c r="G4078" s="79">
        <v>0</v>
      </c>
      <c r="H4078" s="133">
        <v>110.48884582519531</v>
      </c>
      <c r="I4078" s="134">
        <v>75.15118408203125</v>
      </c>
      <c r="J4078" s="105">
        <v>100.92679595947266</v>
      </c>
      <c r="K4078" s="96">
        <f>msoa_calculations5[[#This Row],[ Pop20]]/SUMIF(msoa_calculations5[ICB26],msoa_calculations5[[#This Row],[ICB26]],msoa_calculations5[[ Pop20]])</f>
        <v>6.1631396964554504E-3</v>
      </c>
      <c r="L4078" s="98" cm="1">
        <f t="array" ref="L4078">msoa_calculations5[[#This Row],[ Estimated case time (see and convey)]]*msoa_calculations5[[#This Row],[Population share of ICB]:[Population share of ICB]]</f>
        <v>0.68095819172080729</v>
      </c>
      <c r="M4078" s="98" cm="1">
        <f t="array" ref="M4078">msoa_calculations5[[#This Row],[Estimated case time (see and treat)]]*msoa_calculations5[[#This Row],[Population share of ICB]:[Population share of ICB]]</f>
        <v>0.46316724585159774</v>
      </c>
      <c r="N4078" s="94" cm="1">
        <f t="array" ref="N4078">msoa_calculations5[[#This Row],[Weighted estimate]]*msoa_calculations5[[#This Row],[Population share of ICB]:[Population share of ICB]]</f>
        <v>0.62202594261388544</v>
      </c>
    </row>
    <row r="4079" spans="1:14">
      <c r="A4079" s="63" t="s">
        <v>284</v>
      </c>
      <c r="B4079" s="63" t="s">
        <v>13728</v>
      </c>
      <c r="C4079" s="63" t="s">
        <v>32</v>
      </c>
      <c r="D4079" s="63" t="s">
        <v>95</v>
      </c>
      <c r="E4079" s="72">
        <v>8881</v>
      </c>
      <c r="F4079" s="64">
        <v>1</v>
      </c>
      <c r="G4079" s="79">
        <v>0</v>
      </c>
      <c r="H4079" s="133">
        <v>102.05014801025391</v>
      </c>
      <c r="I4079" s="134">
        <v>70.878440856933594</v>
      </c>
      <c r="J4079" s="105">
        <v>93.615371704101563</v>
      </c>
      <c r="K4079" s="96">
        <f>msoa_calculations5[[#This Row],[ Pop20]]/SUMIF(msoa_calculations5[ICB26],msoa_calculations5[[#This Row],[ICB26]],msoa_calculations5[[ Pop20]])</f>
        <v>7.3410466261025825E-3</v>
      </c>
      <c r="L4079" s="98" cm="1">
        <f t="array" ref="L4079">msoa_calculations5[[#This Row],[ Estimated case time (see and convey)]]*msoa_calculations5[[#This Row],[Population share of ICB]:[Population share of ICB]]</f>
        <v>0.74915489474394359</v>
      </c>
      <c r="M4079" s="98" cm="1">
        <f t="array" ref="M4079">msoa_calculations5[[#This Row],[Estimated case time (see and treat)]]*msoa_calculations5[[#This Row],[Population share of ICB]:[Population share of ICB]]</f>
        <v>0.52032193911620384</v>
      </c>
      <c r="N4079" s="94" cm="1">
        <f t="array" ref="N4079">msoa_calculations5[[#This Row],[Weighted estimate]]*msoa_calculations5[[#This Row],[Population share of ICB]:[Population share of ICB]]</f>
        <v>0.68723480859973396</v>
      </c>
    </row>
    <row r="4080" spans="1:14">
      <c r="A4080" s="63" t="s">
        <v>282</v>
      </c>
      <c r="B4080" s="63" t="s">
        <v>13728</v>
      </c>
      <c r="C4080" s="63" t="s">
        <v>32</v>
      </c>
      <c r="D4080" s="63" t="s">
        <v>95</v>
      </c>
      <c r="E4080" s="72">
        <v>8446</v>
      </c>
      <c r="F4080" s="64">
        <v>1</v>
      </c>
      <c r="G4080" s="79">
        <v>0</v>
      </c>
      <c r="H4080" s="133">
        <v>104.33853149414063</v>
      </c>
      <c r="I4080" s="134">
        <v>73.163703918457031</v>
      </c>
      <c r="J4080" s="105">
        <v>95.902908325195313</v>
      </c>
      <c r="K4080" s="96">
        <f>msoa_calculations5[[#This Row],[ Pop20]]/SUMIF(msoa_calculations5[ICB26],msoa_calculations5[[#This Row],[ICB26]],msoa_calculations5[[ Pop20]])</f>
        <v>6.9814750370524054E-3</v>
      </c>
      <c r="L4080" s="98" cm="1">
        <f t="array" ref="L4080">msoa_calculations5[[#This Row],[ Estimated case time (see and convey)]]*msoa_calculations5[[#This Row],[Population share of ICB]:[Population share of ICB]]</f>
        <v>0.72843685302904904</v>
      </c>
      <c r="M4080" s="98" cm="1">
        <f t="array" ref="M4080">msoa_calculations5[[#This Row],[Estimated case time (see and treat)]]*msoa_calculations5[[#This Row],[Population share of ICB]:[Population share of ICB]]</f>
        <v>0.51079057252500104</v>
      </c>
      <c r="N4080" s="94" cm="1">
        <f t="array" ref="N4080">msoa_calculations5[[#This Row],[Weighted estimate]]*msoa_calculations5[[#This Row],[Population share of ICB]:[Population share of ICB]]</f>
        <v>0.6695437604530764</v>
      </c>
    </row>
    <row r="4081" spans="1:14">
      <c r="A4081" s="63" t="s">
        <v>280</v>
      </c>
      <c r="B4081" s="63" t="s">
        <v>13728</v>
      </c>
      <c r="C4081" s="63" t="s">
        <v>32</v>
      </c>
      <c r="D4081" s="63" t="s">
        <v>95</v>
      </c>
      <c r="E4081" s="72">
        <v>6465</v>
      </c>
      <c r="F4081" s="64">
        <v>1</v>
      </c>
      <c r="G4081" s="79">
        <v>0</v>
      </c>
      <c r="H4081" s="133">
        <v>116.29759216308594</v>
      </c>
      <c r="I4081" s="134">
        <v>77.724891662597656</v>
      </c>
      <c r="J4081" s="105">
        <v>105.86016845703125</v>
      </c>
      <c r="K4081" s="96">
        <f>msoa_calculations5[[#This Row],[ Pop20]]/SUMIF(msoa_calculations5[ICB26],msoa_calculations5[[#This Row],[ICB26]],msoa_calculations5[[ Pop20]])</f>
        <v>5.3439777545043572E-3</v>
      </c>
      <c r="L4081" s="98" cm="1">
        <f t="array" ref="L4081">msoa_calculations5[[#This Row],[ Estimated case time (see and convey)]]*msoa_calculations5[[#This Row],[Population share of ICB]:[Population share of ICB]]</f>
        <v>0.62149174542195151</v>
      </c>
      <c r="M4081" s="98" cm="1">
        <f t="array" ref="M4081">msoa_calculations5[[#This Row],[Estimated case time (see and treat)]]*msoa_calculations5[[#This Row],[Population share of ICB]:[Population share of ICB]]</f>
        <v>0.41536009201618307</v>
      </c>
      <c r="N4081" s="94" cm="1">
        <f t="array" ref="N4081">msoa_calculations5[[#This Row],[Weighted estimate]]*msoa_calculations5[[#This Row],[Population share of ICB]:[Population share of ICB]]</f>
        <v>0.56571438532245888</v>
      </c>
    </row>
    <row r="4082" spans="1:14">
      <c r="A4082" s="63" t="s">
        <v>278</v>
      </c>
      <c r="B4082" s="63" t="s">
        <v>13728</v>
      </c>
      <c r="C4082" s="63" t="s">
        <v>32</v>
      </c>
      <c r="D4082" s="63" t="s">
        <v>95</v>
      </c>
      <c r="E4082" s="72">
        <v>7468</v>
      </c>
      <c r="F4082" s="64">
        <v>1</v>
      </c>
      <c r="G4082" s="79">
        <v>0</v>
      </c>
      <c r="H4082" s="133">
        <v>108.32850646972656</v>
      </c>
      <c r="I4082" s="134">
        <v>75.032325744628906</v>
      </c>
      <c r="J4082" s="105">
        <v>99.318862915039063</v>
      </c>
      <c r="K4082" s="96">
        <f>msoa_calculations5[[#This Row],[ Pop20]]/SUMIF(msoa_calculations5[ICB26],msoa_calculations5[[#This Row],[ICB26]],msoa_calculations5[[ Pop20]])</f>
        <v>6.1730589127051106E-3</v>
      </c>
      <c r="L4082" s="98" cm="1">
        <f t="array" ref="L4082">msoa_calculations5[[#This Row],[ Estimated case time (see and convey)]]*msoa_calculations5[[#This Row],[Population share of ICB]:[Population share of ICB]]</f>
        <v>0.66871825236297877</v>
      </c>
      <c r="M4082" s="98" cm="1">
        <f t="array" ref="M4082">msoa_calculations5[[#This Row],[Estimated case time (see and treat)]]*msoa_calculations5[[#This Row],[Population share of ICB]:[Population share of ICB]]</f>
        <v>0.46317896717887458</v>
      </c>
      <c r="N4082" s="94" cm="1">
        <f t="array" ref="N4082">msoa_calculations5[[#This Row],[Weighted estimate]]*msoa_calculations5[[#This Row],[Population share of ICB]:[Population share of ICB]]</f>
        <v>0.61310119191741896</v>
      </c>
    </row>
    <row r="4083" spans="1:14">
      <c r="A4083" s="63" t="s">
        <v>276</v>
      </c>
      <c r="B4083" s="63" t="s">
        <v>13728</v>
      </c>
      <c r="C4083" s="63" t="s">
        <v>32</v>
      </c>
      <c r="D4083" s="63" t="s">
        <v>95</v>
      </c>
      <c r="E4083" s="72">
        <v>8057</v>
      </c>
      <c r="F4083" s="64">
        <v>1</v>
      </c>
      <c r="G4083" s="79">
        <v>0</v>
      </c>
      <c r="H4083" s="133">
        <v>98.692649841308594</v>
      </c>
      <c r="I4083" s="134">
        <v>70.120841979980469</v>
      </c>
      <c r="J4083" s="105">
        <v>90.961380004882813</v>
      </c>
      <c r="K4083" s="96">
        <f>msoa_calculations5[[#This Row],[ Pop20]]/SUMIF(msoa_calculations5[ICB26],msoa_calculations5[[#This Row],[ICB26]],msoa_calculations5[[ Pop20]])</f>
        <v>6.6599271102925923E-3</v>
      </c>
      <c r="L4083" s="98" cm="1">
        <f t="array" ref="L4083">msoa_calculations5[[#This Row],[ Estimated case time (see and convey)]]*msoa_calculations5[[#This Row],[Population share of ICB]:[Population share of ICB]]</f>
        <v>0.65728585426474506</v>
      </c>
      <c r="M4083" s="98" cm="1">
        <f t="array" ref="M4083">msoa_calculations5[[#This Row],[Estimated case time (see and treat)]]*msoa_calculations5[[#This Row],[Population share of ICB]:[Population share of ICB]]</f>
        <v>0.46699969649901479</v>
      </c>
      <c r="N4083" s="94" cm="1">
        <f t="array" ref="N4083">msoa_calculations5[[#This Row],[Weighted estimate]]*msoa_calculations5[[#This Row],[Population share of ICB]:[Population share of ICB]]</f>
        <v>0.60579616068414555</v>
      </c>
    </row>
    <row r="4084" spans="1:14">
      <c r="A4084" s="63" t="s">
        <v>274</v>
      </c>
      <c r="B4084" s="63" t="s">
        <v>13728</v>
      </c>
      <c r="C4084" s="63" t="s">
        <v>32</v>
      </c>
      <c r="D4084" s="63" t="s">
        <v>95</v>
      </c>
      <c r="E4084" s="72">
        <v>5391</v>
      </c>
      <c r="F4084" s="64">
        <v>1</v>
      </c>
      <c r="G4084" s="79">
        <v>0</v>
      </c>
      <c r="H4084" s="133">
        <v>100.88062286376953</v>
      </c>
      <c r="I4084" s="134">
        <v>71.115951538085938</v>
      </c>
      <c r="J4084" s="105">
        <v>92.826576232910156</v>
      </c>
      <c r="K4084" s="96">
        <f>msoa_calculations5[[#This Row],[ Pop20]]/SUMIF(msoa_calculations5[ICB26],msoa_calculations5[[#This Row],[ICB26]],msoa_calculations5[[ Pop20]])</f>
        <v>4.456207900159782E-3</v>
      </c>
      <c r="L4084" s="98" cm="1">
        <f t="array" ref="L4084">msoa_calculations5[[#This Row],[ Estimated case time (see and convey)]]*msoa_calculations5[[#This Row],[Population share of ICB]:[Population share of ICB]]</f>
        <v>0.44954502857856932</v>
      </c>
      <c r="M4084" s="98" cm="1">
        <f t="array" ref="M4084">msoa_calculations5[[#This Row],[Estimated case time (see and treat)]]*msoa_calculations5[[#This Row],[Population share of ICB]:[Population share of ICB]]</f>
        <v>0.31690746507139878</v>
      </c>
      <c r="N4084" s="94" cm="1">
        <f t="array" ref="N4084">msoa_calculations5[[#This Row],[Weighted estimate]]*msoa_calculations5[[#This Row],[Population share of ICB]:[Population share of ICB]]</f>
        <v>0.41365452235387851</v>
      </c>
    </row>
    <row r="4085" spans="1:14">
      <c r="A4085" s="63" t="s">
        <v>272</v>
      </c>
      <c r="B4085" s="63" t="s">
        <v>13728</v>
      </c>
      <c r="C4085" s="63" t="s">
        <v>32</v>
      </c>
      <c r="D4085" s="63" t="s">
        <v>95</v>
      </c>
      <c r="E4085" s="72">
        <v>5457</v>
      </c>
      <c r="F4085" s="64">
        <v>1</v>
      </c>
      <c r="G4085" s="79">
        <v>0</v>
      </c>
      <c r="H4085" s="133">
        <v>108.21995544433594</v>
      </c>
      <c r="I4085" s="134">
        <v>76.451408386230469</v>
      </c>
      <c r="J4085" s="105">
        <v>99.623672485351563</v>
      </c>
      <c r="K4085" s="96">
        <f>msoa_calculations5[[#This Row],[ Pop20]]/SUMIF(msoa_calculations5[ICB26],msoa_calculations5[[#This Row],[ICB26]],msoa_calculations5[[ Pop20]])</f>
        <v>4.5107635895329122E-3</v>
      </c>
      <c r="L4085" s="98" cm="1">
        <f t="array" ref="L4085">msoa_calculations5[[#This Row],[ Estimated case time (see and convey)]]*msoa_calculations5[[#This Row],[Population share of ICB]:[Population share of ICB]]</f>
        <v>0.48815463467918457</v>
      </c>
      <c r="M4085" s="98" cm="1">
        <f t="array" ref="M4085">msoa_calculations5[[#This Row],[Estimated case time (see and treat)]]*msoa_calculations5[[#This Row],[Population share of ICB]:[Population share of ICB]]</f>
        <v>0.34485422931711951</v>
      </c>
      <c r="N4085" s="94" cm="1">
        <f t="array" ref="N4085">msoa_calculations5[[#This Row],[Weighted estimate]]*msoa_calculations5[[#This Row],[Population share of ICB]:[Population share of ICB]]</f>
        <v>0.44937883450247562</v>
      </c>
    </row>
    <row r="4086" spans="1:14">
      <c r="A4086" s="63" t="s">
        <v>270</v>
      </c>
      <c r="B4086" s="63" t="s">
        <v>13728</v>
      </c>
      <c r="C4086" s="63" t="s">
        <v>32</v>
      </c>
      <c r="D4086" s="63" t="s">
        <v>95</v>
      </c>
      <c r="E4086" s="72">
        <v>5927</v>
      </c>
      <c r="F4086" s="64">
        <v>1</v>
      </c>
      <c r="G4086" s="79">
        <v>0</v>
      </c>
      <c r="H4086" s="133">
        <v>102.60707855224609</v>
      </c>
      <c r="I4086" s="134">
        <v>71.9853515625</v>
      </c>
      <c r="J4086" s="105">
        <v>94.321121215820313</v>
      </c>
      <c r="K4086" s="96">
        <f>msoa_calculations5[[#This Row],[ Pop20]]/SUMIF(msoa_calculations5[ICB26],msoa_calculations5[[#This Row],[ICB26]],msoa_calculations5[[ Pop20]])</f>
        <v>4.899266225977931E-3</v>
      </c>
      <c r="L4086" s="98" cm="1">
        <f t="array" ref="L4086">msoa_calculations5[[#This Row],[ Estimated case time (see and convey)]]*msoa_calculations5[[#This Row],[Population share of ICB]:[Population share of ICB]]</f>
        <v>0.50269939449728385</v>
      </c>
      <c r="M4086" s="98" cm="1">
        <f t="array" ref="M4086">msoa_calculations5[[#This Row],[Estimated case time (see and treat)]]*msoa_calculations5[[#This Row],[Population share of ICB]:[Population share of ICB]]</f>
        <v>0.35267540167530392</v>
      </c>
      <c r="N4086" s="94" cm="1">
        <f t="array" ref="N4086">msoa_calculations5[[#This Row],[Weighted estimate]]*msoa_calculations5[[#This Row],[Population share of ICB]:[Population share of ICB]]</f>
        <v>0.46210428356903893</v>
      </c>
    </row>
    <row r="4087" spans="1:14">
      <c r="A4087" s="63" t="s">
        <v>268</v>
      </c>
      <c r="B4087" s="63" t="s">
        <v>13728</v>
      </c>
      <c r="C4087" s="63" t="s">
        <v>32</v>
      </c>
      <c r="D4087" s="63" t="s">
        <v>95</v>
      </c>
      <c r="E4087" s="72">
        <v>5394</v>
      </c>
      <c r="F4087" s="64">
        <v>1</v>
      </c>
      <c r="G4087" s="79">
        <v>0</v>
      </c>
      <c r="H4087" s="133">
        <v>103.998291015625</v>
      </c>
      <c r="I4087" s="134">
        <v>73.757766723632813</v>
      </c>
      <c r="J4087" s="105">
        <v>95.815483093261719</v>
      </c>
      <c r="K4087" s="96">
        <f>msoa_calculations5[[#This Row],[ Pop20]]/SUMIF(msoa_calculations5[ICB26],msoa_calculations5[[#This Row],[ICB26]],msoa_calculations5[[ Pop20]])</f>
        <v>4.4586877042221973E-3</v>
      </c>
      <c r="L4087" s="98" cm="1">
        <f t="array" ref="L4087">msoa_calculations5[[#This Row],[ Estimated case time (see and convey)]]*msoa_calculations5[[#This Row],[Population share of ICB]:[Population share of ICB]]</f>
        <v>0.46369590141148898</v>
      </c>
      <c r="M4087" s="98" cm="1">
        <f t="array" ref="M4087">msoa_calculations5[[#This Row],[Estimated case time (see and treat)]]*msoa_calculations5[[#This Row],[Population share of ICB]:[Population share of ICB]]</f>
        <v>0.32886284758155077</v>
      </c>
      <c r="N4087" s="94" cm="1">
        <f t="array" ref="N4087">msoa_calculations5[[#This Row],[Weighted estimate]]*msoa_calculations5[[#This Row],[Population share of ICB]:[Population share of ICB]]</f>
        <v>0.42721131634203585</v>
      </c>
    </row>
    <row r="4088" spans="1:14">
      <c r="A4088" s="63" t="s">
        <v>266</v>
      </c>
      <c r="B4088" s="63" t="s">
        <v>13728</v>
      </c>
      <c r="C4088" s="63" t="s">
        <v>32</v>
      </c>
      <c r="D4088" s="63" t="s">
        <v>95</v>
      </c>
      <c r="E4088" s="72">
        <v>9467</v>
      </c>
      <c r="F4088" s="64">
        <v>1</v>
      </c>
      <c r="G4088" s="79">
        <v>0</v>
      </c>
      <c r="H4088" s="133">
        <v>96.261405944824219</v>
      </c>
      <c r="I4088" s="134">
        <v>68.737373352050781</v>
      </c>
      <c r="J4088" s="105">
        <v>88.813652038574219</v>
      </c>
      <c r="K4088" s="96">
        <f>msoa_calculations5[[#This Row],[ Pop20]]/SUMIF(msoa_calculations5[ICB26],msoa_calculations5[[#This Row],[ICB26]],msoa_calculations5[[ Pop20]])</f>
        <v>7.8254350196276488E-3</v>
      </c>
      <c r="L4088" s="98" cm="1">
        <f t="array" ref="L4088">msoa_calculations5[[#This Row],[ Estimated case time (see and convey)]]*msoa_calculations5[[#This Row],[Population share of ICB]:[Population share of ICB]]</f>
        <v>0.75328737711922056</v>
      </c>
      <c r="M4088" s="98" cm="1">
        <f t="array" ref="M4088">msoa_calculations5[[#This Row],[Estimated case time (see and treat)]]*msoa_calculations5[[#This Row],[Population share of ICB]:[Population share of ICB]]</f>
        <v>0.53789984858635853</v>
      </c>
      <c r="N4088" s="94" cm="1">
        <f t="array" ref="N4088">msoa_calculations5[[#This Row],[Weighted estimate]]*msoa_calculations5[[#This Row],[Population share of ICB]:[Population share of ICB]]</f>
        <v>0.69500546288368326</v>
      </c>
    </row>
    <row r="4089" spans="1:14">
      <c r="A4089" s="63" t="s">
        <v>264</v>
      </c>
      <c r="B4089" s="63" t="s">
        <v>13728</v>
      </c>
      <c r="C4089" s="63" t="s">
        <v>32</v>
      </c>
      <c r="D4089" s="63" t="s">
        <v>95</v>
      </c>
      <c r="E4089" s="72">
        <v>6370</v>
      </c>
      <c r="F4089" s="64">
        <v>1</v>
      </c>
      <c r="G4089" s="79">
        <v>0</v>
      </c>
      <c r="H4089" s="133">
        <v>97.443099975585938</v>
      </c>
      <c r="I4089" s="134">
        <v>69.93206787109375</v>
      </c>
      <c r="J4089" s="105">
        <v>89.998863220214844</v>
      </c>
      <c r="K4089" s="96">
        <f>msoa_calculations5[[#This Row],[ Pop20]]/SUMIF(msoa_calculations5[ICB26],msoa_calculations5[[#This Row],[ICB26]],msoa_calculations5[[ Pop20]])</f>
        <v>5.2654506258612149E-3</v>
      </c>
      <c r="L4089" s="98" cm="1">
        <f t="array" ref="L4089">msoa_calculations5[[#This Row],[ Estimated case time (see and convey)]]*msoa_calculations5[[#This Row],[Population share of ICB]:[Population share of ICB]]</f>
        <v>0.51308183175230593</v>
      </c>
      <c r="M4089" s="98" cm="1">
        <f t="array" ref="M4089">msoa_calculations5[[#This Row],[Estimated case time (see and treat)]]*msoa_calculations5[[#This Row],[Population share of ICB]:[Population share of ICB]]</f>
        <v>0.36822385053961953</v>
      </c>
      <c r="N4089" s="94" cm="1">
        <f t="array" ref="N4089">msoa_calculations5[[#This Row],[Weighted estimate]]*msoa_calculations5[[#This Row],[Population share of ICB]:[Population share of ICB]]</f>
        <v>0.47388457066967815</v>
      </c>
    </row>
    <row r="4090" spans="1:14">
      <c r="A4090" s="63" t="s">
        <v>262</v>
      </c>
      <c r="B4090" s="63" t="s">
        <v>13728</v>
      </c>
      <c r="C4090" s="63" t="s">
        <v>32</v>
      </c>
      <c r="D4090" s="63" t="s">
        <v>95</v>
      </c>
      <c r="E4090" s="72">
        <v>5847</v>
      </c>
      <c r="F4090" s="64">
        <v>1</v>
      </c>
      <c r="G4090" s="79">
        <v>0</v>
      </c>
      <c r="H4090" s="133">
        <v>85.624496459960938</v>
      </c>
      <c r="I4090" s="134">
        <v>62.475612640380859</v>
      </c>
      <c r="J4090" s="105">
        <v>79.360618591308594</v>
      </c>
      <c r="K4090" s="96">
        <f>msoa_calculations5[[#This Row],[ Pop20]]/SUMIF(msoa_calculations5[ICB26],msoa_calculations5[[#This Row],[ICB26]],msoa_calculations5[[ Pop20]])</f>
        <v>4.8331381176468643E-3</v>
      </c>
      <c r="L4090" s="98" cm="1">
        <f t="array" ref="L4090">msoa_calculations5[[#This Row],[ Estimated case time (see and convey)]]*msoa_calculations5[[#This Row],[Population share of ICB]:[Population share of ICB]]</f>
        <v>0.41383501764495623</v>
      </c>
      <c r="M4090" s="98" cm="1">
        <f t="array" ref="M4090">msoa_calculations5[[#This Row],[Estimated case time (see and treat)]]*msoa_calculations5[[#This Row],[Population share of ICB]:[Population share of ICB]]</f>
        <v>0.30195326487556501</v>
      </c>
      <c r="N4090" s="94" cm="1">
        <f t="array" ref="N4090">msoa_calculations5[[#This Row],[Weighted estimate]]*msoa_calculations5[[#This Row],[Population share of ICB]:[Population share of ICB]]</f>
        <v>0.38356083075368796</v>
      </c>
    </row>
    <row r="4091" spans="1:14">
      <c r="A4091" s="63" t="s">
        <v>260</v>
      </c>
      <c r="B4091" s="63" t="s">
        <v>13728</v>
      </c>
      <c r="C4091" s="63" t="s">
        <v>32</v>
      </c>
      <c r="D4091" s="63" t="s">
        <v>95</v>
      </c>
      <c r="E4091" s="72">
        <v>6303</v>
      </c>
      <c r="F4091" s="64">
        <v>1</v>
      </c>
      <c r="G4091" s="79">
        <v>0</v>
      </c>
      <c r="H4091" s="133">
        <v>85.967742919921875</v>
      </c>
      <c r="I4091" s="134">
        <v>62.090198516845703</v>
      </c>
      <c r="J4091" s="105">
        <v>79.506698608398438</v>
      </c>
      <c r="K4091" s="96">
        <f>msoa_calculations5[[#This Row],[ Pop20]]/SUMIF(msoa_calculations5[ICB26],msoa_calculations5[[#This Row],[ICB26]],msoa_calculations5[[ Pop20]])</f>
        <v>5.2100683351339466E-3</v>
      </c>
      <c r="L4091" s="98" cm="1">
        <f t="array" ref="L4091">msoa_calculations5[[#This Row],[ Estimated case time (see and convey)]]*msoa_calculations5[[#This Row],[Population share of ICB]:[Population share of ICB]]</f>
        <v>0.44789781523002048</v>
      </c>
      <c r="M4091" s="98" cm="1">
        <f t="array" ref="M4091">msoa_calculations5[[#This Row],[Estimated case time (see and treat)]]*msoa_calculations5[[#This Row],[Population share of ICB]:[Population share of ICB]]</f>
        <v>0.32349417721479856</v>
      </c>
      <c r="N4091" s="94" cm="1">
        <f t="array" ref="N4091">msoa_calculations5[[#This Row],[Weighted estimate]]*msoa_calculations5[[#This Row],[Population share of ICB]:[Population share of ICB]]</f>
        <v>0.41423533285065489</v>
      </c>
    </row>
    <row r="4092" spans="1:14">
      <c r="A4092" s="63" t="s">
        <v>258</v>
      </c>
      <c r="B4092" s="63" t="s">
        <v>13728</v>
      </c>
      <c r="C4092" s="63" t="s">
        <v>32</v>
      </c>
      <c r="D4092" s="63" t="s">
        <v>95</v>
      </c>
      <c r="E4092" s="72">
        <v>5915</v>
      </c>
      <c r="F4092" s="64">
        <v>1</v>
      </c>
      <c r="G4092" s="79">
        <v>0</v>
      </c>
      <c r="H4092" s="133">
        <v>88.704200744628906</v>
      </c>
      <c r="I4092" s="134">
        <v>65.498695373535156</v>
      </c>
      <c r="J4092" s="105">
        <v>82.425003051757813</v>
      </c>
      <c r="K4092" s="96">
        <f>msoa_calculations5[[#This Row],[ Pop20]]/SUMIF(msoa_calculations5[ICB26],msoa_calculations5[[#This Row],[ICB26]],msoa_calculations5[[ Pop20]])</f>
        <v>4.8893470097282716E-3</v>
      </c>
      <c r="L4092" s="98" cm="1">
        <f t="array" ref="L4092">msoa_calculations5[[#This Row],[ Estimated case time (see and convey)]]*msoa_calculations5[[#This Row],[Population share of ICB]:[Population share of ICB]]</f>
        <v>0.43370561866108764</v>
      </c>
      <c r="M4092" s="98" cm="1">
        <f t="array" ref="M4092">msoa_calculations5[[#This Row],[Estimated case time (see and treat)]]*msoa_calculations5[[#This Row],[Population share of ICB]:[Population share of ICB]]</f>
        <v>0.32024585036569708</v>
      </c>
      <c r="N4092" s="94" cm="1">
        <f t="array" ref="N4092">msoa_calculations5[[#This Row],[Weighted estimate]]*msoa_calculations5[[#This Row],[Population share of ICB]:[Population share of ICB]]</f>
        <v>0.40300444219795573</v>
      </c>
    </row>
    <row r="4093" spans="1:14">
      <c r="A4093" s="63" t="s">
        <v>256</v>
      </c>
      <c r="B4093" s="63" t="s">
        <v>13728</v>
      </c>
      <c r="C4093" s="63" t="s">
        <v>32</v>
      </c>
      <c r="D4093" s="63" t="s">
        <v>95</v>
      </c>
      <c r="E4093" s="72">
        <v>8803</v>
      </c>
      <c r="F4093" s="64">
        <v>1</v>
      </c>
      <c r="G4093" s="79">
        <v>0</v>
      </c>
      <c r="H4093" s="133">
        <v>86.835838317871094</v>
      </c>
      <c r="I4093" s="134">
        <v>62.1842041015625</v>
      </c>
      <c r="J4093" s="105">
        <v>80.165328979492188</v>
      </c>
      <c r="K4093" s="96">
        <f>msoa_calculations5[[#This Row],[ Pop20]]/SUMIF(msoa_calculations5[ICB26],msoa_calculations5[[#This Row],[ICB26]],msoa_calculations5[[ Pop20]])</f>
        <v>7.2765717204797929E-3</v>
      </c>
      <c r="L4093" s="98" cm="1">
        <f t="array" ref="L4093">msoa_calculations5[[#This Row],[ Estimated case time (see and convey)]]*msoa_calculations5[[#This Row],[Population share of ICB]:[Population share of ICB]]</f>
        <v>0.63186720542797636</v>
      </c>
      <c r="M4093" s="98" cm="1">
        <f t="array" ref="M4093">msoa_calculations5[[#This Row],[Estimated case time (see and treat)]]*msoa_calculations5[[#This Row],[Population share of ICB]:[Population share of ICB]]</f>
        <v>0.45248782102597324</v>
      </c>
      <c r="N4093" s="94" cm="1">
        <f t="array" ref="N4093">msoa_calculations5[[#This Row],[Weighted estimate]]*msoa_calculations5[[#This Row],[Population share of ICB]:[Population share of ICB]]</f>
        <v>0.58332876581513204</v>
      </c>
    </row>
    <row r="4094" spans="1:14">
      <c r="A4094" s="63" t="s">
        <v>254</v>
      </c>
      <c r="B4094" s="63" t="s">
        <v>13728</v>
      </c>
      <c r="C4094" s="63" t="s">
        <v>32</v>
      </c>
      <c r="D4094" s="63" t="s">
        <v>95</v>
      </c>
      <c r="E4094" s="72">
        <v>6521</v>
      </c>
      <c r="F4094" s="64">
        <v>1</v>
      </c>
      <c r="G4094" s="79">
        <v>0</v>
      </c>
      <c r="H4094" s="133">
        <v>97.855567932128906</v>
      </c>
      <c r="I4094" s="134">
        <v>71.494987487792969</v>
      </c>
      <c r="J4094" s="105">
        <v>90.722633361816406</v>
      </c>
      <c r="K4094" s="96">
        <f>msoa_calculations5[[#This Row],[ Pop20]]/SUMIF(msoa_calculations5[ICB26],msoa_calculations5[[#This Row],[ICB26]],msoa_calculations5[[ Pop20]])</f>
        <v>5.3902674303361042E-3</v>
      </c>
      <c r="L4094" s="98" cm="1">
        <f t="array" ref="L4094">msoa_calculations5[[#This Row],[ Estimated case time (see and convey)]]*msoa_calculations5[[#This Row],[Population share of ICB]:[Population share of ICB]]</f>
        <v>0.52746768070159655</v>
      </c>
      <c r="M4094" s="98" cm="1">
        <f t="array" ref="M4094">msoa_calculations5[[#This Row],[Estimated case time (see and treat)]]*msoa_calculations5[[#This Row],[Population share of ICB]:[Population share of ICB]]</f>
        <v>0.38537710248773771</v>
      </c>
      <c r="N4094" s="94" cm="1">
        <f t="array" ref="N4094">msoa_calculations5[[#This Row],[Weighted estimate]]*msoa_calculations5[[#This Row],[Population share of ICB]:[Population share of ICB]]</f>
        <v>0.48901925580452266</v>
      </c>
    </row>
    <row r="4095" spans="1:14">
      <c r="A4095" s="63" t="s">
        <v>252</v>
      </c>
      <c r="B4095" s="63" t="s">
        <v>13728</v>
      </c>
      <c r="C4095" s="63" t="s">
        <v>32</v>
      </c>
      <c r="D4095" s="63" t="s">
        <v>95</v>
      </c>
      <c r="E4095" s="72">
        <v>9604</v>
      </c>
      <c r="F4095" s="64">
        <v>1</v>
      </c>
      <c r="G4095" s="79">
        <v>0</v>
      </c>
      <c r="H4095" s="133">
        <v>93.963287353515625</v>
      </c>
      <c r="I4095" s="134">
        <v>67.54376220703125</v>
      </c>
      <c r="J4095" s="105">
        <v>86.814407348632813</v>
      </c>
      <c r="K4095" s="96">
        <f>msoa_calculations5[[#This Row],[ Pop20]]/SUMIF(msoa_calculations5[ICB26],msoa_calculations5[[#This Row],[ICB26]],msoa_calculations5[[ Pop20]])</f>
        <v>7.9386794051446007E-3</v>
      </c>
      <c r="L4095" s="98" cm="1">
        <f t="array" ref="L4095">msoa_calculations5[[#This Row],[ Estimated case time (see and convey)]]*msoa_calculations5[[#This Row],[Population share of ICB]:[Population share of ICB]]</f>
        <v>0.74594441415303858</v>
      </c>
      <c r="M4095" s="98" cm="1">
        <f t="array" ref="M4095">msoa_calculations5[[#This Row],[Estimated case time (see and treat)]]*msoa_calculations5[[#This Row],[Population share of ICB]:[Population share of ICB]]</f>
        <v>0.53620827397894322</v>
      </c>
      <c r="N4095" s="94" cm="1">
        <f t="array" ref="N4095">msoa_calculations5[[#This Row],[Weighted estimate]]*msoa_calculations5[[#This Row],[Population share of ICB]:[Population share of ICB]]</f>
        <v>0.68919174768842539</v>
      </c>
    </row>
    <row r="4096" spans="1:14">
      <c r="A4096" s="63" t="s">
        <v>250</v>
      </c>
      <c r="B4096" s="63" t="s">
        <v>13728</v>
      </c>
      <c r="C4096" s="63" t="s">
        <v>32</v>
      </c>
      <c r="D4096" s="63" t="s">
        <v>95</v>
      </c>
      <c r="E4096" s="72">
        <v>10241</v>
      </c>
      <c r="F4096" s="64">
        <v>1</v>
      </c>
      <c r="G4096" s="79">
        <v>0</v>
      </c>
      <c r="H4096" s="133">
        <v>109.55598449707031</v>
      </c>
      <c r="I4096" s="134">
        <v>75.764228820800781</v>
      </c>
      <c r="J4096" s="105">
        <v>100.41224670410156</v>
      </c>
      <c r="K4096" s="96">
        <f>msoa_calculations5[[#This Row],[ Pop20]]/SUMIF(msoa_calculations5[ICB26],msoa_calculations5[[#This Row],[ICB26]],msoa_calculations5[[ Pop20]])</f>
        <v>8.4652244677307226E-3</v>
      </c>
      <c r="L4096" s="98" cm="1">
        <f t="array" ref="L4096">msoa_calculations5[[#This Row],[ Estimated case time (see and convey)]]*msoa_calculations5[[#This Row],[Population share of ICB]:[Population share of ICB]]</f>
        <v>0.92741600055092732</v>
      </c>
      <c r="M4096" s="98" cm="1">
        <f t="array" ref="M4096">msoa_calculations5[[#This Row],[Estimated case time (see and treat)]]*msoa_calculations5[[#This Row],[Population share of ICB]:[Population share of ICB]]</f>
        <v>0.64136120359259197</v>
      </c>
      <c r="N4096" s="94" cm="1">
        <f t="array" ref="N4096">msoa_calculations5[[#This Row],[Weighted estimate]]*msoa_calculations5[[#This Row],[Population share of ICB]:[Population share of ICB]]</f>
        <v>0.85001220765937413</v>
      </c>
    </row>
    <row r="4097" spans="1:14">
      <c r="A4097" s="63" t="s">
        <v>248</v>
      </c>
      <c r="B4097" s="63" t="s">
        <v>13728</v>
      </c>
      <c r="C4097" s="63" t="s">
        <v>32</v>
      </c>
      <c r="D4097" s="63" t="s">
        <v>95</v>
      </c>
      <c r="E4097" s="72">
        <v>6930</v>
      </c>
      <c r="F4097" s="64">
        <v>1</v>
      </c>
      <c r="G4097" s="79">
        <v>0</v>
      </c>
      <c r="H4097" s="133">
        <v>118.60059356689453</v>
      </c>
      <c r="I4097" s="134">
        <v>79.327125549316406</v>
      </c>
      <c r="J4097" s="105">
        <v>107.97354888916016</v>
      </c>
      <c r="K4097" s="96">
        <f>msoa_calculations5[[#This Row],[ Pop20]]/SUMIF(msoa_calculations5[ICB26],msoa_calculations5[[#This Row],[ICB26]],msoa_calculations5[[ Pop20]])</f>
        <v>5.7283473841786845E-3</v>
      </c>
      <c r="L4097" s="98" cm="1">
        <f t="array" ref="L4097">msoa_calculations5[[#This Row],[ Estimated case time (see and convey)]]*msoa_calculations5[[#This Row],[Population share of ICB]:[Population share of ICB]]</f>
        <v>0.67938539992095959</v>
      </c>
      <c r="M4097" s="98" cm="1">
        <f t="array" ref="M4097">msoa_calculations5[[#This Row],[Estimated case time (see and treat)]]*msoa_calculations5[[#This Row],[Population share of ICB]:[Population share of ICB]]</f>
        <v>0.4544133321348407</v>
      </c>
      <c r="N4097" s="94" cm="1">
        <f t="array" ref="N4097">msoa_calculations5[[#This Row],[Weighted estimate]]*msoa_calculations5[[#This Row],[Population share of ICB]:[Population share of ICB]]</f>
        <v>0.61850999633970993</v>
      </c>
    </row>
    <row r="4098" spans="1:14">
      <c r="A4098" s="63" t="s">
        <v>246</v>
      </c>
      <c r="B4098" s="63" t="s">
        <v>13728</v>
      </c>
      <c r="C4098" s="63" t="s">
        <v>32</v>
      </c>
      <c r="D4098" s="63" t="s">
        <v>95</v>
      </c>
      <c r="E4098" s="72">
        <v>6165</v>
      </c>
      <c r="F4098" s="64">
        <v>1</v>
      </c>
      <c r="G4098" s="79">
        <v>0</v>
      </c>
      <c r="H4098" s="133">
        <v>91.833305358886719</v>
      </c>
      <c r="I4098" s="134">
        <v>65.305953979492188</v>
      </c>
      <c r="J4098" s="105">
        <v>84.655242919921875</v>
      </c>
      <c r="K4098" s="96">
        <f>msoa_calculations5[[#This Row],[ Pop20]]/SUMIF(msoa_calculations5[ICB26],msoa_calculations5[[#This Row],[ICB26]],msoa_calculations5[[ Pop20]])</f>
        <v>5.0959973482628557E-3</v>
      </c>
      <c r="L4098" s="98" cm="1">
        <f t="array" ref="L4098">msoa_calculations5[[#This Row],[ Estimated case time (see and convey)]]*msoa_calculations5[[#This Row],[Population share of ICB]:[Population share of ICB]]</f>
        <v>0.46798228059109981</v>
      </c>
      <c r="M4098" s="98" cm="1">
        <f t="array" ref="M4098">msoa_calculations5[[#This Row],[Estimated case time (see and treat)]]*msoa_calculations5[[#This Row],[Population share of ICB]:[Population share of ICB]]</f>
        <v>0.33279896830526828</v>
      </c>
      <c r="N4098" s="94" cm="1">
        <f t="array" ref="N4098">msoa_calculations5[[#This Row],[Weighted estimate]]*msoa_calculations5[[#This Row],[Population share of ICB]:[Population share of ICB]]</f>
        <v>0.43140289343646976</v>
      </c>
    </row>
    <row r="4099" spans="1:14">
      <c r="A4099" s="63" t="s">
        <v>244</v>
      </c>
      <c r="B4099" s="63" t="s">
        <v>13728</v>
      </c>
      <c r="C4099" s="63" t="s">
        <v>32</v>
      </c>
      <c r="D4099" s="63" t="s">
        <v>95</v>
      </c>
      <c r="E4099" s="72">
        <v>8429</v>
      </c>
      <c r="F4099" s="64">
        <v>1</v>
      </c>
      <c r="G4099" s="79">
        <v>0</v>
      </c>
      <c r="H4099" s="133">
        <v>114.88416290283203</v>
      </c>
      <c r="I4099" s="134">
        <v>77.532234191894531</v>
      </c>
      <c r="J4099" s="105">
        <v>104.77706909179688</v>
      </c>
      <c r="K4099" s="96">
        <f>msoa_calculations5[[#This Row],[ Pop20]]/SUMIF(msoa_calculations5[ICB26],msoa_calculations5[[#This Row],[ICB26]],msoa_calculations5[[ Pop20]])</f>
        <v>6.9674228140320536E-3</v>
      </c>
      <c r="L4099" s="98" cm="1">
        <f t="array" ref="L4099">msoa_calculations5[[#This Row],[ Estimated case time (see and convey)]]*msoa_calculations5[[#This Row],[Population share of ICB]:[Population share of ICB]]</f>
        <v>0.80044653758016682</v>
      </c>
      <c r="M4099" s="98" cm="1">
        <f t="array" ref="M4099">msoa_calculations5[[#This Row],[Estimated case time (see and treat)]]*msoa_calculations5[[#This Row],[Population share of ICB]:[Population share of ICB]]</f>
        <v>0.54019985733148201</v>
      </c>
      <c r="N4099" s="94" cm="1">
        <f t="array" ref="N4099">msoa_calculations5[[#This Row],[Weighted estimate]]*msoa_calculations5[[#This Row],[Population share of ICB]:[Population share of ICB]]</f>
        <v>0.73002614157759826</v>
      </c>
    </row>
    <row r="4100" spans="1:14">
      <c r="A4100" s="63" t="s">
        <v>160</v>
      </c>
      <c r="B4100" s="63" t="s">
        <v>13728</v>
      </c>
      <c r="C4100" s="63" t="s">
        <v>32</v>
      </c>
      <c r="D4100" s="63" t="s">
        <v>95</v>
      </c>
      <c r="E4100" s="72">
        <v>8924</v>
      </c>
      <c r="F4100" s="64">
        <v>1</v>
      </c>
      <c r="G4100" s="79">
        <v>0</v>
      </c>
      <c r="H4100" s="133">
        <v>100.55592346191406</v>
      </c>
      <c r="I4100" s="134">
        <v>71.549560546875</v>
      </c>
      <c r="J4100" s="105">
        <v>92.707069396972656</v>
      </c>
      <c r="K4100" s="96">
        <f>msoa_calculations5[[#This Row],[ Pop20]]/SUMIF(msoa_calculations5[ICB26],msoa_calculations5[[#This Row],[ICB26]],msoa_calculations5[[ Pop20]])</f>
        <v>7.3765904843305311E-3</v>
      </c>
      <c r="L4100" s="98" cm="1">
        <f t="array" ref="L4100">msoa_calculations5[[#This Row],[ Estimated case time (see and convey)]]*msoa_calculations5[[#This Row],[Population share of ICB]:[Population share of ICB]]</f>
        <v>0.7417598681522245</v>
      </c>
      <c r="M4100" s="98" cm="1">
        <f t="array" ref="M4100">msoa_calculations5[[#This Row],[Estimated case time (see and treat)]]*msoa_calculations5[[#This Row],[Population share of ICB]:[Population share of ICB]]</f>
        <v>0.52779180748810928</v>
      </c>
      <c r="N4100" s="94" cm="1">
        <f t="array" ref="N4100">msoa_calculations5[[#This Row],[Weighted estimate]]*msoa_calculations5[[#This Row],[Population share of ICB]:[Population share of ICB]]</f>
        <v>0.68386208594387865</v>
      </c>
    </row>
    <row r="4101" spans="1:14">
      <c r="A4101" s="63" t="s">
        <v>158</v>
      </c>
      <c r="B4101" s="63" t="s">
        <v>13728</v>
      </c>
      <c r="C4101" s="63" t="s">
        <v>32</v>
      </c>
      <c r="D4101" s="63" t="s">
        <v>95</v>
      </c>
      <c r="E4101" s="72">
        <v>7612</v>
      </c>
      <c r="F4101" s="64">
        <v>1</v>
      </c>
      <c r="G4101" s="79">
        <v>0</v>
      </c>
      <c r="H4101" s="133">
        <v>102.33127593994141</v>
      </c>
      <c r="I4101" s="134">
        <v>73.842742919921875</v>
      </c>
      <c r="J4101" s="105">
        <v>94.622535705566406</v>
      </c>
      <c r="K4101" s="96">
        <f>msoa_calculations5[[#This Row],[ Pop20]]/SUMIF(msoa_calculations5[ICB26],msoa_calculations5[[#This Row],[ICB26]],msoa_calculations5[[ Pop20]])</f>
        <v>6.2920895077010312E-3</v>
      </c>
      <c r="L4101" s="98" cm="1">
        <f t="array" ref="L4101">msoa_calculations5[[#This Row],[ Estimated case time (see and convey)]]*msoa_calculations5[[#This Row],[Population share of ICB]:[Population share of ICB]]</f>
        <v>0.64387754765136429</v>
      </c>
      <c r="M4101" s="98" cm="1">
        <f t="array" ref="M4101">msoa_calculations5[[#This Row],[Estimated case time (see and treat)]]*msoa_calculations5[[#This Row],[Population share of ICB]:[Population share of ICB]]</f>
        <v>0.46462514794630505</v>
      </c>
      <c r="N4101" s="94" cm="1">
        <f t="array" ref="N4101">msoa_calculations5[[#This Row],[Weighted estimate]]*msoa_calculations5[[#This Row],[Population share of ICB]:[Population share of ICB]]</f>
        <v>0.59537346410506053</v>
      </c>
    </row>
    <row r="4102" spans="1:14">
      <c r="A4102" s="63" t="s">
        <v>242</v>
      </c>
      <c r="B4102" s="63" t="s">
        <v>13728</v>
      </c>
      <c r="C4102" s="63" t="s">
        <v>32</v>
      </c>
      <c r="D4102" s="63" t="s">
        <v>95</v>
      </c>
      <c r="E4102" s="72">
        <v>11820</v>
      </c>
      <c r="F4102" s="64">
        <v>1</v>
      </c>
      <c r="G4102" s="79">
        <v>0</v>
      </c>
      <c r="H4102" s="133">
        <v>100.84244537353516</v>
      </c>
      <c r="I4102" s="134">
        <v>70.237136840820313</v>
      </c>
      <c r="J4102" s="105">
        <v>92.560928344726563</v>
      </c>
      <c r="K4102" s="96">
        <f>msoa_calculations5[[#This Row],[ Pop20]]/SUMIF(msoa_calculations5[ICB26],msoa_calculations5[[#This Row],[ICB26]],msoa_calculations5[[ Pop20]])</f>
        <v>9.7704280059151601E-3</v>
      </c>
      <c r="L4102" s="98" cm="1">
        <f t="array" ref="L4102">msoa_calculations5[[#This Row],[ Estimated case time (see and convey)]]*msoa_calculations5[[#This Row],[Population share of ICB]:[Population share of ICB]]</f>
        <v>0.98527385246255761</v>
      </c>
      <c r="M4102" s="98" cm="1">
        <f t="array" ref="M4102">msoa_calculations5[[#This Row],[Estimated case time (see and treat)]]*msoa_calculations5[[#This Row],[Population share of ICB]:[Population share of ICB]]</f>
        <v>0.68624688884484619</v>
      </c>
      <c r="N4102" s="94" cm="1">
        <f t="array" ref="N4102">msoa_calculations5[[#This Row],[Weighted estimate]]*msoa_calculations5[[#This Row],[Population share of ICB]:[Population share of ICB]]</f>
        <v>0.90435988655282273</v>
      </c>
    </row>
    <row r="4103" spans="1:14">
      <c r="A4103" s="63" t="s">
        <v>240</v>
      </c>
      <c r="B4103" s="63" t="s">
        <v>13728</v>
      </c>
      <c r="C4103" s="63" t="s">
        <v>32</v>
      </c>
      <c r="D4103" s="63" t="s">
        <v>95</v>
      </c>
      <c r="E4103" s="72">
        <v>7373</v>
      </c>
      <c r="F4103" s="64">
        <v>1</v>
      </c>
      <c r="G4103" s="79">
        <v>0</v>
      </c>
      <c r="H4103" s="133">
        <v>111.349609375</v>
      </c>
      <c r="I4103" s="134">
        <v>76.44720458984375</v>
      </c>
      <c r="J4103" s="105">
        <v>101.90533447265625</v>
      </c>
      <c r="K4103" s="96">
        <f>msoa_calculations5[[#This Row],[ Pop20]]/SUMIF(msoa_calculations5[ICB26],msoa_calculations5[[#This Row],[ICB26]],msoa_calculations5[[ Pop20]])</f>
        <v>6.0945317840619684E-3</v>
      </c>
      <c r="L4103" s="98" cm="1">
        <f t="array" ref="L4103">msoa_calculations5[[#This Row],[ Estimated case time (see and convey)]]*msoa_calculations5[[#This Row],[Population share of ICB]:[Population share of ICB]]</f>
        <v>0.67862373347882199</v>
      </c>
      <c r="M4103" s="98" cm="1">
        <f t="array" ref="M4103">msoa_calculations5[[#This Row],[Estimated case time (see and treat)]]*msoa_calculations5[[#This Row],[Population share of ICB]:[Population share of ICB]]</f>
        <v>0.46590991817549071</v>
      </c>
      <c r="N4103" s="94" cm="1">
        <f t="array" ref="N4103">msoa_calculations5[[#This Row],[Weighted estimate]]*msoa_calculations5[[#This Row],[Population share of ICB]:[Population share of ICB]]</f>
        <v>0.62106529990906933</v>
      </c>
    </row>
    <row r="4104" spans="1:14">
      <c r="A4104" s="63" t="s">
        <v>156</v>
      </c>
      <c r="B4104" s="63" t="s">
        <v>13728</v>
      </c>
      <c r="C4104" s="63" t="s">
        <v>32</v>
      </c>
      <c r="D4104" s="63" t="s">
        <v>95</v>
      </c>
      <c r="E4104" s="72">
        <v>5415</v>
      </c>
      <c r="F4104" s="64">
        <v>1</v>
      </c>
      <c r="G4104" s="79">
        <v>0</v>
      </c>
      <c r="H4104" s="133">
        <v>106.10744476318359</v>
      </c>
      <c r="I4104" s="134">
        <v>74.576652526855469</v>
      </c>
      <c r="J4104" s="105">
        <v>97.57550048828125</v>
      </c>
      <c r="K4104" s="96">
        <f>msoa_calculations5[[#This Row],[ Pop20]]/SUMIF(msoa_calculations5[ICB26],msoa_calculations5[[#This Row],[ICB26]],msoa_calculations5[[ Pop20]])</f>
        <v>4.4760463326591025E-3</v>
      </c>
      <c r="L4104" s="98" cm="1">
        <f t="array" ref="L4104">msoa_calculations5[[#This Row],[ Estimated case time (see and convey)]]*msoa_calculations5[[#This Row],[Population share of ICB]:[Population share of ICB]]</f>
        <v>0.47494183900007619</v>
      </c>
      <c r="M4104" s="98" cm="1">
        <f t="array" ref="M4104">msoa_calculations5[[#This Row],[Estimated case time (see and treat)]]*msoa_calculations5[[#This Row],[Population share of ICB]:[Population share of ICB]]</f>
        <v>0.33380855204482363</v>
      </c>
      <c r="N4104" s="94" cm="1">
        <f t="array" ref="N4104">msoa_calculations5[[#This Row],[Weighted estimate]]*msoa_calculations5[[#This Row],[Population share of ICB]:[Population share of ICB]]</f>
        <v>0.43675246111794774</v>
      </c>
    </row>
    <row r="4105" spans="1:14">
      <c r="A4105" s="63" t="s">
        <v>238</v>
      </c>
      <c r="B4105" s="63" t="s">
        <v>13728</v>
      </c>
      <c r="C4105" s="63" t="s">
        <v>32</v>
      </c>
      <c r="D4105" s="63" t="s">
        <v>95</v>
      </c>
      <c r="E4105" s="72">
        <v>7834</v>
      </c>
      <c r="F4105" s="64">
        <v>1</v>
      </c>
      <c r="G4105" s="79">
        <v>0</v>
      </c>
      <c r="H4105" s="133">
        <v>111.35924530029297</v>
      </c>
      <c r="I4105" s="134">
        <v>77.087265014648438</v>
      </c>
      <c r="J4105" s="105">
        <v>102.08555603027344</v>
      </c>
      <c r="K4105" s="96">
        <f>msoa_calculations5[[#This Row],[ Pop20]]/SUMIF(msoa_calculations5[ICB26],msoa_calculations5[[#This Row],[ICB26]],msoa_calculations5[[ Pop20]])</f>
        <v>6.4755950083197423E-3</v>
      </c>
      <c r="L4105" s="98" cm="1">
        <f t="array" ref="L4105">msoa_calculations5[[#This Row],[ Estimated case time (see and convey)]]*msoa_calculations5[[#This Row],[Population share of ICB]:[Population share of ICB]]</f>
        <v>0.72111737299683087</v>
      </c>
      <c r="M4105" s="98" cm="1">
        <f t="array" ref="M4105">msoa_calculations5[[#This Row],[Estimated case time (see and treat)]]*msoa_calculations5[[#This Row],[Population share of ICB]:[Population share of ICB]]</f>
        <v>0.49918590853387851</v>
      </c>
      <c r="N4105" s="94" cm="1">
        <f t="array" ref="N4105">msoa_calculations5[[#This Row],[Weighted estimate]]*msoa_calculations5[[#This Row],[Population share of ICB]:[Population share of ICB]]</f>
        <v>0.66106471705118408</v>
      </c>
    </row>
    <row r="4106" spans="1:14">
      <c r="A4106" s="63" t="s">
        <v>236</v>
      </c>
      <c r="B4106" s="63" t="s">
        <v>13728</v>
      </c>
      <c r="C4106" s="63" t="s">
        <v>32</v>
      </c>
      <c r="D4106" s="63" t="s">
        <v>95</v>
      </c>
      <c r="E4106" s="72">
        <v>7015</v>
      </c>
      <c r="F4106" s="64">
        <v>1</v>
      </c>
      <c r="G4106" s="79">
        <v>0</v>
      </c>
      <c r="H4106" s="133">
        <v>104.28832244873047</v>
      </c>
      <c r="I4106" s="134">
        <v>75.006629943847656</v>
      </c>
      <c r="J4106" s="105">
        <v>96.364959716796875</v>
      </c>
      <c r="K4106" s="96">
        <f>msoa_calculations5[[#This Row],[ Pop20]]/SUMIF(msoa_calculations5[ICB26],msoa_calculations5[[#This Row],[ICB26]],msoa_calculations5[[ Pop20]])</f>
        <v>5.7986084992804436E-3</v>
      </c>
      <c r="L4106" s="98" cm="1">
        <f t="array" ref="L4106">msoa_calculations5[[#This Row],[ Estimated case time (see and convey)]]*msoa_calculations5[[#This Row],[Population share of ICB]:[Population share of ICB]]</f>
        <v>0.60472715292690793</v>
      </c>
      <c r="M4106" s="98" cm="1">
        <f t="array" ref="M4106">msoa_calculations5[[#This Row],[Estimated case time (see and treat)]]*msoa_calculations5[[#This Row],[Population share of ICB]:[Population share of ICB]]</f>
        <v>0.43493408189477806</v>
      </c>
      <c r="N4106" s="94" cm="1">
        <f t="array" ref="N4106">msoa_calculations5[[#This Row],[Weighted estimate]]*msoa_calculations5[[#This Row],[Population share of ICB]:[Population share of ICB]]</f>
        <v>0.55878267444663599</v>
      </c>
    </row>
    <row r="4107" spans="1:14">
      <c r="A4107" s="63" t="s">
        <v>234</v>
      </c>
      <c r="B4107" s="63" t="s">
        <v>13728</v>
      </c>
      <c r="C4107" s="63" t="s">
        <v>32</v>
      </c>
      <c r="D4107" s="63" t="s">
        <v>95</v>
      </c>
      <c r="E4107" s="72">
        <v>6461</v>
      </c>
      <c r="F4107" s="64">
        <v>1</v>
      </c>
      <c r="G4107" s="79">
        <v>0</v>
      </c>
      <c r="H4107" s="133">
        <v>120.87811279296875</v>
      </c>
      <c r="I4107" s="134">
        <v>76.424217224121094</v>
      </c>
      <c r="J4107" s="105">
        <v>108.84929656982422</v>
      </c>
      <c r="K4107" s="96">
        <f>msoa_calculations5[[#This Row],[ Pop20]]/SUMIF(msoa_calculations5[ICB26],msoa_calculations5[[#This Row],[ICB26]],msoa_calculations5[[ Pop20]])</f>
        <v>5.3406713490878038E-3</v>
      </c>
      <c r="L4107" s="98" cm="1">
        <f t="array" ref="L4107">msoa_calculations5[[#This Row],[ Estimated case time (see and convey)]]*msoa_calculations5[[#This Row],[Population share of ICB]:[Population share of ICB]]</f>
        <v>0.64557027372521214</v>
      </c>
      <c r="M4107" s="98" cm="1">
        <f t="array" ref="M4107">msoa_calculations5[[#This Row],[Estimated case time (see and treat)]]*msoa_calculations5[[#This Row],[Population share of ICB]:[Population share of ICB]]</f>
        <v>0.40815662730532615</v>
      </c>
      <c r="N4107" s="94" cm="1">
        <f t="array" ref="N4107">msoa_calculations5[[#This Row],[Weighted estimate]]*msoa_calculations5[[#This Row],[Population share of ICB]:[Population share of ICB]]</f>
        <v>0.58132831955882158</v>
      </c>
    </row>
    <row r="4108" spans="1:14">
      <c r="A4108" s="63" t="s">
        <v>154</v>
      </c>
      <c r="B4108" s="63" t="s">
        <v>13728</v>
      </c>
      <c r="C4108" s="63" t="s">
        <v>32</v>
      </c>
      <c r="D4108" s="63" t="s">
        <v>95</v>
      </c>
      <c r="E4108" s="72">
        <v>5703</v>
      </c>
      <c r="F4108" s="64">
        <v>1</v>
      </c>
      <c r="G4108" s="79">
        <v>0</v>
      </c>
      <c r="H4108" s="133">
        <v>129.44158935546875</v>
      </c>
      <c r="I4108" s="134">
        <v>79.174331665039063</v>
      </c>
      <c r="J4108" s="105">
        <v>115.83972930908203</v>
      </c>
      <c r="K4108" s="96">
        <f>msoa_calculations5[[#This Row],[ Pop20]]/SUMIF(msoa_calculations5[ICB26],msoa_calculations5[[#This Row],[ICB26]],msoa_calculations5[[ Pop20]])</f>
        <v>4.7141075226509437E-3</v>
      </c>
      <c r="L4108" s="98" cm="1">
        <f t="array" ref="L4108">msoa_calculations5[[#This Row],[ Estimated case time (see and convey)]]*msoa_calculations5[[#This Row],[Population share of ICB]:[Population share of ICB]]</f>
        <v>0.6102015701245096</v>
      </c>
      <c r="M4108" s="98" cm="1">
        <f t="array" ref="M4108">msoa_calculations5[[#This Row],[Estimated case time (see and treat)]]*msoa_calculations5[[#This Row],[Population share of ICB]:[Population share of ICB]]</f>
        <v>0.37323631250302147</v>
      </c>
      <c r="N4108" s="94" cm="1">
        <f t="array" ref="N4108">msoa_calculations5[[#This Row],[Weighted estimate]]*msoa_calculations5[[#This Row],[Population share of ICB]:[Population share of ICB]]</f>
        <v>0.54608093935779256</v>
      </c>
    </row>
    <row r="4109" spans="1:14">
      <c r="A4109" s="63" t="s">
        <v>232</v>
      </c>
      <c r="B4109" s="63" t="s">
        <v>13728</v>
      </c>
      <c r="C4109" s="63" t="s">
        <v>32</v>
      </c>
      <c r="D4109" s="63" t="s">
        <v>95</v>
      </c>
      <c r="E4109" s="72">
        <v>5195</v>
      </c>
      <c r="F4109" s="64">
        <v>1</v>
      </c>
      <c r="G4109" s="79">
        <v>0</v>
      </c>
      <c r="H4109" s="133">
        <v>125.51918029785156</v>
      </c>
      <c r="I4109" s="134">
        <v>79.680778503417969</v>
      </c>
      <c r="J4109" s="105">
        <v>113.11572265625</v>
      </c>
      <c r="K4109" s="96">
        <f>msoa_calculations5[[#This Row],[ Pop20]]/SUMIF(msoa_calculations5[ICB26],msoa_calculations5[[#This Row],[ICB26]],msoa_calculations5[[ Pop20]])</f>
        <v>4.2941940347486678E-3</v>
      </c>
      <c r="L4109" s="98" cm="1">
        <f t="array" ref="L4109">msoa_calculations5[[#This Row],[ Estimated case time (see and convey)]]*msoa_calculations5[[#This Row],[Population share of ICB]:[Population share of ICB]]</f>
        <v>0.53900371528157665</v>
      </c>
      <c r="M4109" s="98" cm="1">
        <f t="array" ref="M4109">msoa_calculations5[[#This Row],[Estimated case time (see and treat)]]*msoa_calculations5[[#This Row],[Population share of ICB]:[Population share of ICB]]</f>
        <v>0.34216472373350731</v>
      </c>
      <c r="N4109" s="94" cm="1">
        <f t="array" ref="N4109">msoa_calculations5[[#This Row],[Weighted estimate]]*msoa_calculations5[[#This Row],[Population share of ICB]:[Population share of ICB]]</f>
        <v>0.48574086146675349</v>
      </c>
    </row>
    <row r="4110" spans="1:14">
      <c r="A4110" s="63" t="s">
        <v>230</v>
      </c>
      <c r="B4110" s="63" t="s">
        <v>13728</v>
      </c>
      <c r="C4110" s="63" t="s">
        <v>32</v>
      </c>
      <c r="D4110" s="63" t="s">
        <v>95</v>
      </c>
      <c r="E4110" s="72">
        <v>5404</v>
      </c>
      <c r="F4110" s="64">
        <v>1</v>
      </c>
      <c r="G4110" s="79">
        <v>0</v>
      </c>
      <c r="H4110" s="133">
        <v>99.9388427734375</v>
      </c>
      <c r="I4110" s="134">
        <v>72.465415954589844</v>
      </c>
      <c r="J4110" s="105">
        <v>92.504783630371094</v>
      </c>
      <c r="K4110" s="96">
        <f>msoa_calculations5[[#This Row],[ Pop20]]/SUMIF(msoa_calculations5[ICB26],msoa_calculations5[[#This Row],[ICB26]],msoa_calculations5[[ Pop20]])</f>
        <v>4.4669537177635804E-3</v>
      </c>
      <c r="L4110" s="98" cm="1">
        <f t="array" ref="L4110">msoa_calculations5[[#This Row],[ Estimated case time (see and convey)]]*msoa_calculations5[[#This Row],[Population share of ICB]:[Population share of ICB]]</f>
        <v>0.44642218527579658</v>
      </c>
      <c r="M4110" s="98" cm="1">
        <f t="array" ref="M4110">msoa_calculations5[[#This Row],[Estimated case time (see and treat)]]*msoa_calculations5[[#This Row],[Population share of ICB]:[Population share of ICB]]</f>
        <v>0.32369965920763938</v>
      </c>
      <c r="N4110" s="94" cm="1">
        <f t="array" ref="N4110">msoa_calculations5[[#This Row],[Weighted estimate]]*msoa_calculations5[[#This Row],[Population share of ICB]:[Population share of ICB]]</f>
        <v>0.41321458714860176</v>
      </c>
    </row>
    <row r="4111" spans="1:14">
      <c r="A4111" s="63" t="s">
        <v>228</v>
      </c>
      <c r="B4111" s="63" t="s">
        <v>13728</v>
      </c>
      <c r="C4111" s="63" t="s">
        <v>32</v>
      </c>
      <c r="D4111" s="63" t="s">
        <v>95</v>
      </c>
      <c r="E4111" s="72">
        <v>8666</v>
      </c>
      <c r="F4111" s="64">
        <v>1</v>
      </c>
      <c r="G4111" s="79">
        <v>0</v>
      </c>
      <c r="H4111" s="133">
        <v>95.2281494140625</v>
      </c>
      <c r="I4111" s="134">
        <v>68.518951416015625</v>
      </c>
      <c r="J4111" s="105">
        <v>88.000885009765625</v>
      </c>
      <c r="K4111" s="96">
        <f>msoa_calculations5[[#This Row],[ Pop20]]/SUMIF(msoa_calculations5[ICB26],msoa_calculations5[[#This Row],[ICB26]],msoa_calculations5[[ Pop20]])</f>
        <v>7.1633273349628402E-3</v>
      </c>
      <c r="L4111" s="98" cm="1">
        <f t="array" ref="L4111">msoa_calculations5[[#This Row],[ Estimated case time (see and convey)]]*msoa_calculations5[[#This Row],[Population share of ICB]:[Population share of ICB]]</f>
        <v>0.68215040575567942</v>
      </c>
      <c r="M4111" s="98" cm="1">
        <f t="array" ref="M4111">msoa_calculations5[[#This Row],[Estimated case time (see and treat)]]*msoa_calculations5[[#This Row],[Population share of ICB]:[Population share of ICB]]</f>
        <v>0.49082367764133555</v>
      </c>
      <c r="N4111" s="94" cm="1">
        <f t="array" ref="N4111">msoa_calculations5[[#This Row],[Weighted estimate]]*msoa_calculations5[[#This Row],[Population share of ICB]:[Population share of ICB]]</f>
        <v>0.63037914509137571</v>
      </c>
    </row>
    <row r="4112" spans="1:14">
      <c r="A4112" s="63" t="s">
        <v>226</v>
      </c>
      <c r="B4112" s="63" t="s">
        <v>13728</v>
      </c>
      <c r="C4112" s="63" t="s">
        <v>32</v>
      </c>
      <c r="D4112" s="63" t="s">
        <v>95</v>
      </c>
      <c r="E4112" s="72">
        <v>5898</v>
      </c>
      <c r="F4112" s="64">
        <v>1</v>
      </c>
      <c r="G4112" s="79">
        <v>0</v>
      </c>
      <c r="H4112" s="133">
        <v>112.58008575439453</v>
      </c>
      <c r="I4112" s="134">
        <v>77.994453430175781</v>
      </c>
      <c r="J4112" s="105">
        <v>103.22152709960938</v>
      </c>
      <c r="K4112" s="96">
        <f>msoa_calculations5[[#This Row],[ Pop20]]/SUMIF(msoa_calculations5[ICB26],msoa_calculations5[[#This Row],[ICB26]],msoa_calculations5[[ Pop20]])</f>
        <v>4.8752947867079198E-3</v>
      </c>
      <c r="L4112" s="98" cm="1">
        <f t="array" ref="L4112">msoa_calculations5[[#This Row],[ Estimated case time (see and convey)]]*msoa_calculations5[[#This Row],[Population share of ICB]:[Population share of ICB]]</f>
        <v>0.54886110516553022</v>
      </c>
      <c r="M4112" s="98" cm="1">
        <f t="array" ref="M4112">msoa_calculations5[[#This Row],[Estimated case time (see and treat)]]*msoa_calculations5[[#This Row],[Population share of ICB]:[Population share of ICB]]</f>
        <v>0.38024595220026963</v>
      </c>
      <c r="N4112" s="94" cm="1">
        <f t="array" ref="N4112">msoa_calculations5[[#This Row],[Weighted estimate]]*msoa_calculations5[[#This Row],[Population share of ICB]:[Population share of ICB]]</f>
        <v>0.50323537294475584</v>
      </c>
    </row>
    <row r="4113" spans="1:14">
      <c r="A4113" s="63" t="s">
        <v>152</v>
      </c>
      <c r="B4113" s="63" t="s">
        <v>13728</v>
      </c>
      <c r="C4113" s="63" t="s">
        <v>32</v>
      </c>
      <c r="D4113" s="63" t="s">
        <v>95</v>
      </c>
      <c r="E4113" s="72">
        <v>9786</v>
      </c>
      <c r="F4113" s="64">
        <v>1</v>
      </c>
      <c r="G4113" s="79">
        <v>0</v>
      </c>
      <c r="H4113" s="133">
        <v>106.33953094482422</v>
      </c>
      <c r="I4113" s="134">
        <v>74.096580505371094</v>
      </c>
      <c r="J4113" s="105">
        <v>97.614883422851563</v>
      </c>
      <c r="K4113" s="96">
        <f>msoa_calculations5[[#This Row],[ Pop20]]/SUMIF(msoa_calculations5[ICB26],msoa_calculations5[[#This Row],[ICB26]],msoa_calculations5[[ Pop20]])</f>
        <v>8.0891208515977784E-3</v>
      </c>
      <c r="L4113" s="98" cm="1">
        <f t="array" ref="L4113">msoa_calculations5[[#This Row],[ Estimated case time (see and convey)]]*msoa_calculations5[[#This Row],[Population share of ICB]:[Population share of ICB]]</f>
        <v>0.86019331711490477</v>
      </c>
      <c r="M4113" s="98" cm="1">
        <f t="array" ref="M4113">msoa_calculations5[[#This Row],[Estimated case time (see and treat)]]*msoa_calculations5[[#This Row],[Population share of ICB]:[Population share of ICB]]</f>
        <v>0.59937619439809076</v>
      </c>
      <c r="N4113" s="94" cm="1">
        <f t="array" ref="N4113">msoa_calculations5[[#This Row],[Weighted estimate]]*msoa_calculations5[[#This Row],[Population share of ICB]:[Population share of ICB]]</f>
        <v>0.78961858892207493</v>
      </c>
    </row>
    <row r="4114" spans="1:14">
      <c r="A4114" s="63" t="s">
        <v>150</v>
      </c>
      <c r="B4114" s="63" t="s">
        <v>13728</v>
      </c>
      <c r="C4114" s="63" t="s">
        <v>32</v>
      </c>
      <c r="D4114" s="63" t="s">
        <v>95</v>
      </c>
      <c r="E4114" s="72">
        <v>8645</v>
      </c>
      <c r="F4114" s="64">
        <v>1</v>
      </c>
      <c r="G4114" s="79">
        <v>0</v>
      </c>
      <c r="H4114" s="133">
        <v>103.37564086914063</v>
      </c>
      <c r="I4114" s="134">
        <v>73.195915222167969</v>
      </c>
      <c r="J4114" s="105">
        <v>95.209281921386719</v>
      </c>
      <c r="K4114" s="96">
        <f>msoa_calculations5[[#This Row],[ Pop20]]/SUMIF(msoa_calculations5[ICB26],msoa_calculations5[[#This Row],[ICB26]],msoa_calculations5[[ Pop20]])</f>
        <v>7.1459687065259349E-3</v>
      </c>
      <c r="L4114" s="98" cm="1">
        <f t="array" ref="L4114">msoa_calculations5[[#This Row],[ Estimated case time (see and convey)]]*msoa_calculations5[[#This Row],[Population share of ICB]:[Population share of ICB]]</f>
        <v>0.73871909466794239</v>
      </c>
      <c r="M4114" s="98" cm="1">
        <f t="array" ref="M4114">msoa_calculations5[[#This Row],[Estimated case time (see and treat)]]*msoa_calculations5[[#This Row],[Population share of ICB]:[Population share of ICB]]</f>
        <v>0.52305571962313768</v>
      </c>
      <c r="N4114" s="94" cm="1">
        <f t="array" ref="N4114">msoa_calculations5[[#This Row],[Weighted estimate]]*msoa_calculations5[[#This Row],[Population share of ICB]:[Population share of ICB]]</f>
        <v>0.68036254918103489</v>
      </c>
    </row>
    <row r="4115" spans="1:14">
      <c r="A4115" s="63" t="s">
        <v>148</v>
      </c>
      <c r="B4115" s="63" t="s">
        <v>13728</v>
      </c>
      <c r="C4115" s="63" t="s">
        <v>32</v>
      </c>
      <c r="D4115" s="63" t="s">
        <v>95</v>
      </c>
      <c r="E4115" s="72">
        <v>6759</v>
      </c>
      <c r="F4115" s="64">
        <v>1</v>
      </c>
      <c r="G4115" s="79">
        <v>0</v>
      </c>
      <c r="H4115" s="133">
        <v>102.93388366699219</v>
      </c>
      <c r="I4115" s="134">
        <v>74.387802124023438</v>
      </c>
      <c r="J4115" s="105">
        <v>95.209571838378906</v>
      </c>
      <c r="K4115" s="96">
        <f>msoa_calculations5[[#This Row],[ Pop20]]/SUMIF(msoa_calculations5[ICB26],msoa_calculations5[[#This Row],[ICB26]],msoa_calculations5[[ Pop20]])</f>
        <v>5.5869985526210289E-3</v>
      </c>
      <c r="L4115" s="98" cm="1">
        <f t="array" ref="L4115">msoa_calculations5[[#This Row],[ Estimated case time (see and convey)]]*msoa_calculations5[[#This Row],[Population share of ICB]:[Population share of ICB]]</f>
        <v>0.57509145906314674</v>
      </c>
      <c r="M4115" s="98" cm="1">
        <f t="array" ref="M4115">msoa_calculations5[[#This Row],[Estimated case time (see and treat)]]*msoa_calculations5[[#This Row],[Population share of ICB]:[Population share of ICB]]</f>
        <v>0.41560454279957842</v>
      </c>
      <c r="N4115" s="94" cm="1">
        <f t="array" ref="N4115">msoa_calculations5[[#This Row],[Weighted estimate]]*msoa_calculations5[[#This Row],[Population share of ICB]:[Population share of ICB]]</f>
        <v>0.53193574005669086</v>
      </c>
    </row>
    <row r="4116" spans="1:14">
      <c r="A4116" s="63" t="s">
        <v>146</v>
      </c>
      <c r="B4116" s="63" t="s">
        <v>13728</v>
      </c>
      <c r="C4116" s="63" t="s">
        <v>32</v>
      </c>
      <c r="D4116" s="63" t="s">
        <v>95</v>
      </c>
      <c r="E4116" s="72">
        <v>6575</v>
      </c>
      <c r="F4116" s="64">
        <v>1</v>
      </c>
      <c r="G4116" s="79">
        <v>0</v>
      </c>
      <c r="H4116" s="133">
        <v>102.30368041992188</v>
      </c>
      <c r="I4116" s="134">
        <v>72.691947937011719</v>
      </c>
      <c r="J4116" s="105">
        <v>94.291015625</v>
      </c>
      <c r="K4116" s="96">
        <f>msoa_calculations5[[#This Row],[ Pop20]]/SUMIF(msoa_calculations5[ICB26],msoa_calculations5[[#This Row],[ICB26]],msoa_calculations5[[ Pop20]])</f>
        <v>5.434903903459575E-3</v>
      </c>
      <c r="L4116" s="98" cm="1">
        <f t="array" ref="L4116">msoa_calculations5[[#This Row],[ Estimated case time (see and convey)]]*msoa_calculations5[[#This Row],[Population share of ICB]:[Population share of ICB]]</f>
        <v>0.55601067205251431</v>
      </c>
      <c r="M4116" s="98" cm="1">
        <f t="array" ref="M4116">msoa_calculations5[[#This Row],[Estimated case time (see and treat)]]*msoa_calculations5[[#This Row],[Population share of ICB]:[Population share of ICB]]</f>
        <v>0.39507375159294517</v>
      </c>
      <c r="N4116" s="94" cm="1">
        <f t="array" ref="N4116">msoa_calculations5[[#This Row],[Weighted estimate]]*msoa_calculations5[[#This Row],[Population share of ICB]:[Population share of ICB]]</f>
        <v>0.51246260888148032</v>
      </c>
    </row>
    <row r="4117" spans="1:14">
      <c r="A4117" s="63" t="s">
        <v>144</v>
      </c>
      <c r="B4117" s="63" t="s">
        <v>13728</v>
      </c>
      <c r="C4117" s="63" t="s">
        <v>32</v>
      </c>
      <c r="D4117" s="63" t="s">
        <v>95</v>
      </c>
      <c r="E4117" s="72">
        <v>8473</v>
      </c>
      <c r="F4117" s="64">
        <v>1</v>
      </c>
      <c r="G4117" s="79">
        <v>0</v>
      </c>
      <c r="H4117" s="133">
        <v>98.034538269042969</v>
      </c>
      <c r="I4117" s="134">
        <v>71.28192138671875</v>
      </c>
      <c r="J4117" s="105">
        <v>90.795524597167969</v>
      </c>
      <c r="K4117" s="96">
        <f>msoa_calculations5[[#This Row],[ Pop20]]/SUMIF(msoa_calculations5[ICB26],msoa_calculations5[[#This Row],[ICB26]],msoa_calculations5[[ Pop20]])</f>
        <v>7.0037932736141412E-3</v>
      </c>
      <c r="L4117" s="98" cm="1">
        <f t="array" ref="L4117">msoa_calculations5[[#This Row],[ Estimated case time (see and convey)]]*msoa_calculations5[[#This Row],[Population share of ICB]:[Population share of ICB]]</f>
        <v>0.68661363971059131</v>
      </c>
      <c r="M4117" s="98" cm="1">
        <f t="array" ref="M4117">msoa_calculations5[[#This Row],[Estimated case time (see and treat)]]*msoa_calculations5[[#This Row],[Population share of ICB]:[Population share of ICB]]</f>
        <v>0.4992438415385928</v>
      </c>
      <c r="N4117" s="94" cm="1">
        <f t="array" ref="N4117">msoa_calculations5[[#This Row],[Weighted estimate]]*msoa_calculations5[[#This Row],[Population share of ICB]:[Population share of ICB]]</f>
        <v>0.63591308444791228</v>
      </c>
    </row>
    <row r="4118" spans="1:14">
      <c r="A4118" s="63" t="s">
        <v>142</v>
      </c>
      <c r="B4118" s="63" t="s">
        <v>13728</v>
      </c>
      <c r="C4118" s="63" t="s">
        <v>32</v>
      </c>
      <c r="D4118" s="63" t="s">
        <v>95</v>
      </c>
      <c r="E4118" s="72">
        <v>8982</v>
      </c>
      <c r="F4118" s="64">
        <v>1</v>
      </c>
      <c r="G4118" s="79">
        <v>0</v>
      </c>
      <c r="H4118" s="133">
        <v>93.451736450195313</v>
      </c>
      <c r="I4118" s="134">
        <v>67.409889221191406</v>
      </c>
      <c r="J4118" s="105">
        <v>86.405052185058594</v>
      </c>
      <c r="K4118" s="96">
        <f>msoa_calculations5[[#This Row],[ Pop20]]/SUMIF(msoa_calculations5[ICB26],msoa_calculations5[[#This Row],[ICB26]],msoa_calculations5[[ Pop20]])</f>
        <v>7.4245333628705553E-3</v>
      </c>
      <c r="L4118" s="98" cm="1">
        <f t="array" ref="L4118">msoa_calculations5[[#This Row],[ Estimated case time (see and convey)]]*msoa_calculations5[[#This Row],[Population share of ICB]:[Population share of ICB]]</f>
        <v>0.69383553509266149</v>
      </c>
      <c r="M4118" s="98" cm="1">
        <f t="array" ref="M4118">msoa_calculations5[[#This Row],[Estimated case time (see and treat)]]*msoa_calculations5[[#This Row],[Population share of ICB]:[Population share of ICB]]</f>
        <v>0.50048697151014387</v>
      </c>
      <c r="N4118" s="94" cm="1">
        <f t="array" ref="N4118">msoa_calculations5[[#This Row],[Weighted estimate]]*msoa_calculations5[[#This Row],[Population share of ICB]:[Population share of ICB]]</f>
        <v>0.6415171926685389</v>
      </c>
    </row>
    <row r="4119" spans="1:14">
      <c r="A4119" s="63" t="s">
        <v>140</v>
      </c>
      <c r="B4119" s="63" t="s">
        <v>13728</v>
      </c>
      <c r="C4119" s="63" t="s">
        <v>32</v>
      </c>
      <c r="D4119" s="63" t="s">
        <v>95</v>
      </c>
      <c r="E4119" s="72">
        <v>6792</v>
      </c>
      <c r="F4119" s="64">
        <v>1</v>
      </c>
      <c r="G4119" s="79">
        <v>0</v>
      </c>
      <c r="H4119" s="133">
        <v>94.658447265625</v>
      </c>
      <c r="I4119" s="134">
        <v>68.703445434570313</v>
      </c>
      <c r="J4119" s="105">
        <v>87.635261535644531</v>
      </c>
      <c r="K4119" s="96">
        <f>msoa_calculations5[[#This Row],[ Pop20]]/SUMIF(msoa_calculations5[ICB26],msoa_calculations5[[#This Row],[ICB26]],msoa_calculations5[[ Pop20]])</f>
        <v>5.6142763973075945E-3</v>
      </c>
      <c r="L4119" s="98" cm="1">
        <f t="array" ref="L4119">msoa_calculations5[[#This Row],[ Estimated case time (see and convey)]]*msoa_calculations5[[#This Row],[Population share of ICB]:[Population share of ICB]]</f>
        <v>0.531438686289184</v>
      </c>
      <c r="M4119" s="98" cm="1">
        <f t="array" ref="M4119">msoa_calculations5[[#This Row],[Estimated case time (see and treat)]]*msoa_calculations5[[#This Row],[Population share of ICB]:[Population share of ICB]]</f>
        <v>0.38572013211701833</v>
      </c>
      <c r="N4119" s="94" cm="1">
        <f t="array" ref="N4119">msoa_calculations5[[#This Row],[Weighted estimate]]*msoa_calculations5[[#This Row],[Population share of ICB]:[Population share of ICB]]</f>
        <v>0.49200858041144718</v>
      </c>
    </row>
    <row r="4120" spans="1:14">
      <c r="A4120" s="63" t="s">
        <v>138</v>
      </c>
      <c r="B4120" s="63" t="s">
        <v>13728</v>
      </c>
      <c r="C4120" s="63" t="s">
        <v>32</v>
      </c>
      <c r="D4120" s="63" t="s">
        <v>95</v>
      </c>
      <c r="E4120" s="72">
        <v>6741</v>
      </c>
      <c r="F4120" s="64">
        <v>1</v>
      </c>
      <c r="G4120" s="79">
        <v>0</v>
      </c>
      <c r="H4120" s="133">
        <v>100.32447052001953</v>
      </c>
      <c r="I4120" s="134">
        <v>73.1885986328125</v>
      </c>
      <c r="J4120" s="105">
        <v>92.98175048828125</v>
      </c>
      <c r="K4120" s="96">
        <f>msoa_calculations5[[#This Row],[ Pop20]]/SUMIF(msoa_calculations5[ICB26],msoa_calculations5[[#This Row],[ICB26]],msoa_calculations5[[ Pop20]])</f>
        <v>5.572119728246539E-3</v>
      </c>
      <c r="L4120" s="98" cm="1">
        <f t="array" ref="L4120">msoa_calculations5[[#This Row],[ Estimated case time (see and convey)]]*msoa_calculations5[[#This Row],[Population share of ICB]:[Population share of ICB]]</f>
        <v>0.55901996141048915</v>
      </c>
      <c r="M4120" s="98" cm="1">
        <f t="array" ref="M4120">msoa_calculations5[[#This Row],[Estimated case time (see and treat)]]*msoa_calculations5[[#This Row],[Population share of ICB]:[Population share of ICB]]</f>
        <v>0.40781563432461221</v>
      </c>
      <c r="N4120" s="94" cm="1">
        <f t="array" ref="N4120">msoa_calculations5[[#This Row],[Weighted estimate]]*msoa_calculations5[[#This Row],[Population share of ICB]:[Population share of ICB]]</f>
        <v>0.51810544626264921</v>
      </c>
    </row>
    <row r="4121" spans="1:14">
      <c r="A4121" s="63" t="s">
        <v>136</v>
      </c>
      <c r="B4121" s="63" t="s">
        <v>13728</v>
      </c>
      <c r="C4121" s="63" t="s">
        <v>32</v>
      </c>
      <c r="D4121" s="63" t="s">
        <v>95</v>
      </c>
      <c r="E4121" s="72">
        <v>6141</v>
      </c>
      <c r="F4121" s="64">
        <v>1</v>
      </c>
      <c r="G4121" s="79">
        <v>0</v>
      </c>
      <c r="H4121" s="133">
        <v>92.479736328125</v>
      </c>
      <c r="I4121" s="134">
        <v>66.540328979492188</v>
      </c>
      <c r="J4121" s="105">
        <v>85.460769653320313</v>
      </c>
      <c r="K4121" s="96">
        <f>msoa_calculations5[[#This Row],[ Pop20]]/SUMIF(msoa_calculations5[ICB26],msoa_calculations5[[#This Row],[ICB26]],msoa_calculations5[[ Pop20]])</f>
        <v>5.0761589157635361E-3</v>
      </c>
      <c r="L4121" s="98" cm="1">
        <f t="array" ref="L4121">msoa_calculations5[[#This Row],[ Estimated case time (see and convey)]]*msoa_calculations5[[#This Row],[Population share of ICB]:[Population share of ICB]]</f>
        <v>0.46944183808947271</v>
      </c>
      <c r="M4121" s="98" cm="1">
        <f t="array" ref="M4121">msoa_calculations5[[#This Row],[Estimated case time (see and treat)]]*msoa_calculations5[[#This Row],[Population share of ICB]:[Population share of ICB]]</f>
        <v>0.33776928420708807</v>
      </c>
      <c r="N4121" s="94" cm="1">
        <f t="array" ref="N4121">msoa_calculations5[[#This Row],[Weighted estimate]]*msoa_calculations5[[#This Row],[Population share of ICB]:[Population share of ICB]]</f>
        <v>0.43381244782371575</v>
      </c>
    </row>
    <row r="4122" spans="1:14">
      <c r="A4122" s="63" t="s">
        <v>134</v>
      </c>
      <c r="B4122" s="63" t="s">
        <v>13728</v>
      </c>
      <c r="C4122" s="63" t="s">
        <v>32</v>
      </c>
      <c r="D4122" s="63" t="s">
        <v>95</v>
      </c>
      <c r="E4122" s="72">
        <v>8673</v>
      </c>
      <c r="F4122" s="64">
        <v>1</v>
      </c>
      <c r="G4122" s="79">
        <v>0</v>
      </c>
      <c r="H4122" s="133">
        <v>97.237525939941406</v>
      </c>
      <c r="I4122" s="134">
        <v>69.41925048828125</v>
      </c>
      <c r="J4122" s="105">
        <v>89.710151672363281</v>
      </c>
      <c r="K4122" s="96">
        <f>msoa_calculations5[[#This Row],[ Pop20]]/SUMIF(msoa_calculations5[ICB26],msoa_calculations5[[#This Row],[ICB26]],msoa_calculations5[[ Pop20]])</f>
        <v>7.1691135444418089E-3</v>
      </c>
      <c r="L4122" s="98" cm="1">
        <f t="array" ref="L4122">msoa_calculations5[[#This Row],[ Estimated case time (see and convey)]]*msoa_calculations5[[#This Row],[Population share of ICB]:[Population share of ICB]]</f>
        <v>0.69710686424404567</v>
      </c>
      <c r="M4122" s="98" cm="1">
        <f t="array" ref="M4122">msoa_calculations5[[#This Row],[Estimated case time (see and treat)]]*msoa_calculations5[[#This Row],[Population share of ICB]:[Population share of ICB]]</f>
        <v>0.49767448892053578</v>
      </c>
      <c r="N4122" s="94" cm="1">
        <f t="array" ref="N4122">msoa_calculations5[[#This Row],[Weighted estimate]]*msoa_calculations5[[#This Row],[Population share of ICB]:[Population share of ICB]]</f>
        <v>0.64314226342826863</v>
      </c>
    </row>
    <row r="4123" spans="1:14">
      <c r="A4123" s="63" t="s">
        <v>132</v>
      </c>
      <c r="B4123" s="63" t="s">
        <v>13728</v>
      </c>
      <c r="C4123" s="63" t="s">
        <v>32</v>
      </c>
      <c r="D4123" s="63" t="s">
        <v>95</v>
      </c>
      <c r="E4123" s="72">
        <v>6289</v>
      </c>
      <c r="F4123" s="64">
        <v>1</v>
      </c>
      <c r="G4123" s="79">
        <v>0</v>
      </c>
      <c r="H4123" s="133">
        <v>89.600135803222656</v>
      </c>
      <c r="I4123" s="134">
        <v>64.033958435058594</v>
      </c>
      <c r="J4123" s="105">
        <v>82.682159423828125</v>
      </c>
      <c r="K4123" s="96">
        <f>msoa_calculations5[[#This Row],[ Pop20]]/SUMIF(msoa_calculations5[ICB26],msoa_calculations5[[#This Row],[ICB26]],msoa_calculations5[[ Pop20]])</f>
        <v>5.1984959161760101E-3</v>
      </c>
      <c r="L4123" s="98" cm="1">
        <f t="array" ref="L4123">msoa_calculations5[[#This Row],[ Estimated case time (see and convey)]]*msoa_calculations5[[#This Row],[Population share of ICB]:[Population share of ICB]]</f>
        <v>0.46578594006186891</v>
      </c>
      <c r="M4123" s="98" cm="1">
        <f t="array" ref="M4123">msoa_calculations5[[#This Row],[Estimated case time (see and treat)]]*msoa_calculations5[[#This Row],[Population share of ICB]:[Population share of ICB]]</f>
        <v>0.3328802714212365</v>
      </c>
      <c r="N4123" s="94" cm="1">
        <f t="array" ref="N4123">msoa_calculations5[[#This Row],[Weighted estimate]]*msoa_calculations5[[#This Row],[Population share of ICB]:[Population share of ICB]]</f>
        <v>0.42982286810538434</v>
      </c>
    </row>
    <row r="4124" spans="1:14">
      <c r="A4124" s="63" t="s">
        <v>130</v>
      </c>
      <c r="B4124" s="63" t="s">
        <v>13728</v>
      </c>
      <c r="C4124" s="63" t="s">
        <v>32</v>
      </c>
      <c r="D4124" s="63" t="s">
        <v>95</v>
      </c>
      <c r="E4124" s="72">
        <v>5735</v>
      </c>
      <c r="F4124" s="64">
        <v>1</v>
      </c>
      <c r="G4124" s="79">
        <v>0</v>
      </c>
      <c r="H4124" s="133">
        <v>92.387130737304688</v>
      </c>
      <c r="I4124" s="134">
        <v>66.716896057128906</v>
      </c>
      <c r="J4124" s="105">
        <v>85.441001892089844</v>
      </c>
      <c r="K4124" s="96">
        <f>msoa_calculations5[[#This Row],[ Pop20]]/SUMIF(msoa_calculations5[ICB26],msoa_calculations5[[#This Row],[ICB26]],msoa_calculations5[[ Pop20]])</f>
        <v>4.7405587659833702E-3</v>
      </c>
      <c r="L4124" s="98" cm="1">
        <f t="array" ref="L4124">msoa_calculations5[[#This Row],[ Estimated case time (see and convey)]]*msoa_calculations5[[#This Row],[Population share of ICB]:[Population share of ICB]]</f>
        <v>0.43796662248078139</v>
      </c>
      <c r="M4124" s="98" cm="1">
        <f t="array" ref="M4124">msoa_calculations5[[#This Row],[Estimated case time (see and treat)]]*msoa_calculations5[[#This Row],[Population share of ICB]:[Population share of ICB]]</f>
        <v>0.31627536644282378</v>
      </c>
      <c r="N4124" s="94" cm="1">
        <f t="array" ref="N4124">msoa_calculations5[[#This Row],[Weighted estimate]]*msoa_calculations5[[#This Row],[Population share of ICB]:[Population share of ICB]]</f>
        <v>0.40503809049394823</v>
      </c>
    </row>
    <row r="4125" spans="1:14">
      <c r="A4125" s="63" t="s">
        <v>128</v>
      </c>
      <c r="B4125" s="63" t="s">
        <v>13728</v>
      </c>
      <c r="C4125" s="63" t="s">
        <v>32</v>
      </c>
      <c r="D4125" s="63" t="s">
        <v>95</v>
      </c>
      <c r="E4125" s="72">
        <v>5573</v>
      </c>
      <c r="F4125" s="64">
        <v>1</v>
      </c>
      <c r="G4125" s="79">
        <v>0</v>
      </c>
      <c r="H4125" s="133">
        <v>90.869369506835938</v>
      </c>
      <c r="I4125" s="134">
        <v>66.6981201171875</v>
      </c>
      <c r="J4125" s="105">
        <v>84.328849792480469</v>
      </c>
      <c r="K4125" s="96">
        <f>msoa_calculations5[[#This Row],[ Pop20]]/SUMIF(msoa_calculations5[ICB26],msoa_calculations5[[#This Row],[ICB26]],msoa_calculations5[[ Pop20]])</f>
        <v>4.6066493466129597E-3</v>
      </c>
      <c r="L4125" s="98" cm="1">
        <f t="array" ref="L4125">msoa_calculations5[[#This Row],[ Estimated case time (see and convey)]]*msoa_calculations5[[#This Row],[Population share of ICB]:[Population share of ICB]]</f>
        <v>0.41860332166579739</v>
      </c>
      <c r="M4125" s="98" cm="1">
        <f t="array" ref="M4125">msoa_calculations5[[#This Row],[Estimated case time (see and treat)]]*msoa_calculations5[[#This Row],[Population share of ICB]:[Population share of ICB]]</f>
        <v>0.30725485145815451</v>
      </c>
      <c r="N4125" s="94" cm="1">
        <f t="array" ref="N4125">msoa_calculations5[[#This Row],[Weighted estimate]]*msoa_calculations5[[#This Row],[Population share of ICB]:[Population share of ICB]]</f>
        <v>0.38847344079715257</v>
      </c>
    </row>
    <row r="4126" spans="1:14">
      <c r="A4126" s="63" t="s">
        <v>126</v>
      </c>
      <c r="B4126" s="63" t="s">
        <v>13728</v>
      </c>
      <c r="C4126" s="63" t="s">
        <v>32</v>
      </c>
      <c r="D4126" s="63" t="s">
        <v>95</v>
      </c>
      <c r="E4126" s="72">
        <v>8058</v>
      </c>
      <c r="F4126" s="64">
        <v>1</v>
      </c>
      <c r="G4126" s="79">
        <v>0</v>
      </c>
      <c r="H4126" s="133">
        <v>108.6085205078125</v>
      </c>
      <c r="I4126" s="134">
        <v>74.834266662597656</v>
      </c>
      <c r="J4126" s="105">
        <v>99.469512939453125</v>
      </c>
      <c r="K4126" s="96">
        <f>msoa_calculations5[[#This Row],[ Pop20]]/SUMIF(msoa_calculations5[ICB26],msoa_calculations5[[#This Row],[ICB26]],msoa_calculations5[[ Pop20]])</f>
        <v>6.6607537116467304E-3</v>
      </c>
      <c r="L4126" s="98" cm="1">
        <f t="array" ref="L4126">msoa_calculations5[[#This Row],[ Estimated case time (see and convey)]]*msoa_calculations5[[#This Row],[Population share of ICB]:[Population share of ICB]]</f>
        <v>0.7234146060888722</v>
      </c>
      <c r="M4126" s="98" cm="1">
        <f t="array" ref="M4126">msoa_calculations5[[#This Row],[Estimated case time (see and treat)]]*msoa_calculations5[[#This Row],[Population share of ICB]:[Population share of ICB]]</f>
        <v>0.49845261943125851</v>
      </c>
      <c r="N4126" s="94" cm="1">
        <f t="array" ref="N4126">msoa_calculations5[[#This Row],[Weighted estimate]]*msoa_calculations5[[#This Row],[Population share of ICB]:[Population share of ICB]]</f>
        <v>0.6625419275071549</v>
      </c>
    </row>
    <row r="4127" spans="1:14">
      <c r="A4127" s="63" t="s">
        <v>124</v>
      </c>
      <c r="B4127" s="63" t="s">
        <v>13728</v>
      </c>
      <c r="C4127" s="63" t="s">
        <v>32</v>
      </c>
      <c r="D4127" s="63" t="s">
        <v>95</v>
      </c>
      <c r="E4127" s="72">
        <v>6207</v>
      </c>
      <c r="F4127" s="64">
        <v>1</v>
      </c>
      <c r="G4127" s="79">
        <v>0</v>
      </c>
      <c r="H4127" s="133">
        <v>90.685745239257813</v>
      </c>
      <c r="I4127" s="134">
        <v>66.41796875</v>
      </c>
      <c r="J4127" s="105">
        <v>84.119102478027344</v>
      </c>
      <c r="K4127" s="96">
        <f>msoa_calculations5[[#This Row],[ Pop20]]/SUMIF(msoa_calculations5[ICB26],msoa_calculations5[[#This Row],[ICB26]],msoa_calculations5[[ Pop20]])</f>
        <v>5.1307146051366662E-3</v>
      </c>
      <c r="L4127" s="98" cm="1">
        <f t="array" ref="L4127">msoa_calculations5[[#This Row],[ Estimated case time (see and convey)]]*msoa_calculations5[[#This Row],[Population share of ICB]:[Population share of ICB]]</f>
        <v>0.46528267757676295</v>
      </c>
      <c r="M4127" s="98" cm="1">
        <f t="array" ref="M4127">msoa_calculations5[[#This Row],[Estimated case time (see and treat)]]*msoa_calculations5[[#This Row],[Population share of ICB]:[Population share of ICB]]</f>
        <v>0.3407716423091357</v>
      </c>
      <c r="N4127" s="94" cm="1">
        <f t="array" ref="N4127">msoa_calculations5[[#This Row],[Weighted estimate]]*msoa_calculations5[[#This Row],[Population share of ICB]:[Population share of ICB]]</f>
        <v>0.4315911076550028</v>
      </c>
    </row>
    <row r="4128" spans="1:14">
      <c r="A4128" s="63" t="s">
        <v>122</v>
      </c>
      <c r="B4128" s="63" t="s">
        <v>13728</v>
      </c>
      <c r="C4128" s="63" t="s">
        <v>32</v>
      </c>
      <c r="D4128" s="63" t="s">
        <v>95</v>
      </c>
      <c r="E4128" s="72">
        <v>5642</v>
      </c>
      <c r="F4128" s="64">
        <v>1</v>
      </c>
      <c r="G4128" s="79">
        <v>0</v>
      </c>
      <c r="H4128" s="133">
        <v>96.644493103027344</v>
      </c>
      <c r="I4128" s="134">
        <v>70.138153076171875</v>
      </c>
      <c r="J4128" s="105">
        <v>89.472122192382813</v>
      </c>
      <c r="K4128" s="96">
        <f>msoa_calculations5[[#This Row],[ Pop20]]/SUMIF(msoa_calculations5[ICB26],msoa_calculations5[[#This Row],[ICB26]],msoa_calculations5[[ Pop20]])</f>
        <v>4.6636848400485051E-3</v>
      </c>
      <c r="L4128" s="98" cm="1">
        <f t="array" ref="L4128">msoa_calculations5[[#This Row],[ Estimated case time (see and convey)]]*msoa_calculations5[[#This Row],[Population share of ICB]:[Population share of ICB]]</f>
        <v>0.45071945735876096</v>
      </c>
      <c r="M4128" s="98" cm="1">
        <f t="array" ref="M4128">msoa_calculations5[[#This Row],[Estimated case time (see and treat)]]*msoa_calculations5[[#This Row],[Population share of ICB]:[Population share of ICB]]</f>
        <v>0.3271022412103442</v>
      </c>
      <c r="N4128" s="94" cm="1">
        <f t="array" ref="N4128">msoa_calculations5[[#This Row],[Weighted estimate]]*msoa_calculations5[[#This Row],[Population share of ICB]:[Population share of ICB]]</f>
        <v>0.41726977987558317</v>
      </c>
    </row>
    <row r="4129" spans="1:14">
      <c r="A4129" s="63" t="s">
        <v>224</v>
      </c>
      <c r="B4129" s="63" t="s">
        <v>13728</v>
      </c>
      <c r="C4129" s="63" t="s">
        <v>32</v>
      </c>
      <c r="D4129" s="63" t="s">
        <v>95</v>
      </c>
      <c r="E4129" s="72">
        <v>6082</v>
      </c>
      <c r="F4129" s="64">
        <v>1</v>
      </c>
      <c r="G4129" s="79">
        <v>0</v>
      </c>
      <c r="H4129" s="133">
        <v>103.88733673095703</v>
      </c>
      <c r="I4129" s="134">
        <v>74.1881103515625</v>
      </c>
      <c r="J4129" s="105">
        <v>95.850997924804688</v>
      </c>
      <c r="K4129" s="96">
        <f>msoa_calculations5[[#This Row],[ Pop20]]/SUMIF(msoa_calculations5[ICB26],msoa_calculations5[[#This Row],[ICB26]],msoa_calculations5[[ Pop20]])</f>
        <v>5.0273894358693737E-3</v>
      </c>
      <c r="L4129" s="98" cm="1">
        <f t="array" ref="L4129">msoa_calculations5[[#This Row],[ Estimated case time (see and convey)]]*msoa_calculations5[[#This Row],[Population share of ICB]:[Population share of ICB]]</f>
        <v>0.52228209920181778</v>
      </c>
      <c r="M4129" s="98" cm="1">
        <f t="array" ref="M4129">msoa_calculations5[[#This Row],[Estimated case time (see and treat)]]*msoa_calculations5[[#This Row],[Population share of ICB]:[Population share of ICB]]</f>
        <v>0.37297252224855665</v>
      </c>
      <c r="N4129" s="94" cm="1">
        <f t="array" ref="N4129">msoa_calculations5[[#This Row],[Weighted estimate]]*msoa_calculations5[[#This Row],[Population share of ICB]:[Population share of ICB]]</f>
        <v>0.48188029438470037</v>
      </c>
    </row>
    <row r="4130" spans="1:14">
      <c r="A4130" s="63" t="s">
        <v>222</v>
      </c>
      <c r="B4130" s="63" t="s">
        <v>13728</v>
      </c>
      <c r="C4130" s="63" t="s">
        <v>32</v>
      </c>
      <c r="D4130" s="63" t="s">
        <v>95</v>
      </c>
      <c r="E4130" s="72">
        <v>6478</v>
      </c>
      <c r="F4130" s="64">
        <v>1</v>
      </c>
      <c r="G4130" s="79">
        <v>0</v>
      </c>
      <c r="H4130" s="133">
        <v>103.93589782714844</v>
      </c>
      <c r="I4130" s="134">
        <v>75.298561096191406</v>
      </c>
      <c r="J4130" s="105">
        <v>96.186897277832031</v>
      </c>
      <c r="K4130" s="96">
        <f>msoa_calculations5[[#This Row],[ Pop20]]/SUMIF(msoa_calculations5[ICB26],msoa_calculations5[[#This Row],[ICB26]],msoa_calculations5[[ Pop20]])</f>
        <v>5.3547235721081556E-3</v>
      </c>
      <c r="L4130" s="98" cm="1">
        <f t="array" ref="L4130">msoa_calculations5[[#This Row],[ Estimated case time (see and convey)]]*msoa_calculations5[[#This Row],[Population share of ICB]:[Population share of ICB]]</f>
        <v>0.55654800208325661</v>
      </c>
      <c r="M4130" s="98" cm="1">
        <f t="array" ref="M4130">msoa_calculations5[[#This Row],[Estimated case time (see and treat)]]*msoa_calculations5[[#This Row],[Population share of ICB]:[Population share of ICB]]</f>
        <v>0.40320298004760224</v>
      </c>
      <c r="N4130" s="94" cm="1">
        <f t="array" ref="N4130">msoa_calculations5[[#This Row],[Weighted estimate]]*msoa_calculations5[[#This Row],[Population share of ICB]:[Population share of ICB]]</f>
        <v>0.51505424618155293</v>
      </c>
    </row>
    <row r="4131" spans="1:14">
      <c r="A4131" s="63" t="s">
        <v>220</v>
      </c>
      <c r="B4131" s="63" t="s">
        <v>13728</v>
      </c>
      <c r="C4131" s="63" t="s">
        <v>32</v>
      </c>
      <c r="D4131" s="63" t="s">
        <v>95</v>
      </c>
      <c r="E4131" s="72">
        <v>5978</v>
      </c>
      <c r="F4131" s="64">
        <v>1</v>
      </c>
      <c r="G4131" s="79">
        <v>0</v>
      </c>
      <c r="H4131" s="133">
        <v>100.34938812255859</v>
      </c>
      <c r="I4131" s="134">
        <v>70.519386291503906</v>
      </c>
      <c r="J4131" s="105">
        <v>92.277664184570313</v>
      </c>
      <c r="K4131" s="96">
        <f>msoa_calculations5[[#This Row],[ Pop20]]/SUMIF(msoa_calculations5[ICB26],msoa_calculations5[[#This Row],[ICB26]],msoa_calculations5[[ Pop20]])</f>
        <v>4.9414228950389865E-3</v>
      </c>
      <c r="L4131" s="98" cm="1">
        <f t="array" ref="L4131">msoa_calculations5[[#This Row],[ Estimated case time (see and convey)]]*msoa_calculations5[[#This Row],[Population share of ICB]:[Population share of ICB]]</f>
        <v>0.49586876397196439</v>
      </c>
      <c r="M4131" s="98" cm="1">
        <f t="array" ref="M4131">msoa_calculations5[[#This Row],[Estimated case time (see and treat)]]*msoa_calculations5[[#This Row],[Population share of ICB]:[Population share of ICB]]</f>
        <v>0.34846610996493588</v>
      </c>
      <c r="N4131" s="94" cm="1">
        <f t="array" ref="N4131">msoa_calculations5[[#This Row],[Weighted estimate]]*msoa_calculations5[[#This Row],[Population share of ICB]:[Population share of ICB]]</f>
        <v>0.45598296250235482</v>
      </c>
    </row>
    <row r="4132" spans="1:14">
      <c r="A4132" s="63" t="s">
        <v>218</v>
      </c>
      <c r="B4132" s="63" t="s">
        <v>13728</v>
      </c>
      <c r="C4132" s="63" t="s">
        <v>32</v>
      </c>
      <c r="D4132" s="63" t="s">
        <v>95</v>
      </c>
      <c r="E4132" s="72">
        <v>12978</v>
      </c>
      <c r="F4132" s="64">
        <v>1</v>
      </c>
      <c r="G4132" s="79">
        <v>0</v>
      </c>
      <c r="H4132" s="133">
        <v>102.88435363769531</v>
      </c>
      <c r="I4132" s="134">
        <v>71.113296508789063</v>
      </c>
      <c r="J4132" s="105">
        <v>94.287391662597656</v>
      </c>
      <c r="K4132" s="96">
        <f>msoa_calculations5[[#This Row],[ Pop20]]/SUMIF(msoa_calculations5[ICB26],msoa_calculations5[[#This Row],[ICB26]],msoa_calculations5[[ Pop20]])</f>
        <v>1.0727632374007355E-2</v>
      </c>
      <c r="L4132" s="98" cm="1">
        <f t="array" ref="L4132">msoa_calculations5[[#This Row],[ Estimated case time (see and convey)]]*msoa_calculations5[[#This Row],[Population share of ICB]:[Population share of ICB]]</f>
        <v>1.1037055228625616</v>
      </c>
      <c r="M4132" s="98" cm="1">
        <f t="array" ref="M4132">msoa_calculations5[[#This Row],[Estimated case time (see and treat)]]*msoa_calculations5[[#This Row],[Population share of ICB]:[Population share of ICB]]</f>
        <v>0.76287730185006974</v>
      </c>
      <c r="N4132" s="94" cm="1">
        <f t="array" ref="N4132">msoa_calculations5[[#This Row],[Weighted estimate]]*msoa_calculations5[[#This Row],[Population share of ICB]:[Population share of ICB]]</f>
        <v>1.0114804752603939</v>
      </c>
    </row>
    <row r="4133" spans="1:14">
      <c r="A4133" s="63" t="s">
        <v>216</v>
      </c>
      <c r="B4133" s="63" t="s">
        <v>13728</v>
      </c>
      <c r="C4133" s="63" t="s">
        <v>32</v>
      </c>
      <c r="D4133" s="63" t="s">
        <v>95</v>
      </c>
      <c r="E4133" s="72">
        <v>6513</v>
      </c>
      <c r="F4133" s="64">
        <v>1</v>
      </c>
      <c r="G4133" s="79">
        <v>0</v>
      </c>
      <c r="H4133" s="133">
        <v>115.30348968505859</v>
      </c>
      <c r="I4133" s="134">
        <v>78.195732116699219</v>
      </c>
      <c r="J4133" s="105">
        <v>105.26246643066406</v>
      </c>
      <c r="K4133" s="96">
        <f>msoa_calculations5[[#This Row],[ Pop20]]/SUMIF(msoa_calculations5[ICB26],msoa_calculations5[[#This Row],[ICB26]],msoa_calculations5[[ Pop20]])</f>
        <v>5.3836546195029974E-3</v>
      </c>
      <c r="L4133" s="98" cm="1">
        <f t="array" ref="L4133">msoa_calculations5[[#This Row],[ Estimated case time (see and convey)]]*msoa_calculations5[[#This Row],[Population share of ICB]:[Population share of ICB]]</f>
        <v>0.6207541648877819</v>
      </c>
      <c r="M4133" s="98" cm="1">
        <f t="array" ref="M4133">msoa_calculations5[[#This Row],[Estimated case time (see and treat)]]*msoa_calculations5[[#This Row],[Population share of ICB]:[Population share of ICB]]</f>
        <v>0.42097881443548663</v>
      </c>
      <c r="N4133" s="94" cm="1">
        <f t="array" ref="N4133">msoa_calculations5[[#This Row],[Weighted estimate]]*msoa_calculations5[[#This Row],[Population share of ICB]:[Population share of ICB]]</f>
        <v>0.56669676365972377</v>
      </c>
    </row>
    <row r="4134" spans="1:14">
      <c r="A4134" s="63" t="s">
        <v>214</v>
      </c>
      <c r="B4134" s="63" t="s">
        <v>13728</v>
      </c>
      <c r="C4134" s="63" t="s">
        <v>32</v>
      </c>
      <c r="D4134" s="63" t="s">
        <v>95</v>
      </c>
      <c r="E4134" s="72">
        <v>6053</v>
      </c>
      <c r="F4134" s="64">
        <v>1</v>
      </c>
      <c r="G4134" s="79">
        <v>0</v>
      </c>
      <c r="H4134" s="133">
        <v>106.13139343261719</v>
      </c>
      <c r="I4134" s="134">
        <v>73.07989501953125</v>
      </c>
      <c r="J4134" s="105">
        <v>97.187957763671875</v>
      </c>
      <c r="K4134" s="96">
        <f>msoa_calculations5[[#This Row],[ Pop20]]/SUMIF(msoa_calculations5[ICB26],msoa_calculations5[[#This Row],[ICB26]],msoa_calculations5[[ Pop20]])</f>
        <v>5.0034179965993617E-3</v>
      </c>
      <c r="L4134" s="98" cm="1">
        <f t="array" ref="L4134">msoa_calculations5[[#This Row],[ Estimated case time (see and convey)]]*msoa_calculations5[[#This Row],[Population share of ICB]:[Population share of ICB]]</f>
        <v>0.53101972390492413</v>
      </c>
      <c r="M4134" s="98" cm="1">
        <f t="array" ref="M4134">msoa_calculations5[[#This Row],[Estimated case time (see and treat)]]*msoa_calculations5[[#This Row],[Population share of ICB]:[Population share of ICB]]</f>
        <v>0.36564926193031472</v>
      </c>
      <c r="N4134" s="94" cm="1">
        <f t="array" ref="N4134">msoa_calculations5[[#This Row],[Weighted estimate]]*msoa_calculations5[[#This Row],[Population share of ICB]:[Population share of ICB]]</f>
        <v>0.48627197692749452</v>
      </c>
    </row>
    <row r="4135" spans="1:14">
      <c r="A4135" s="63" t="s">
        <v>212</v>
      </c>
      <c r="B4135" s="63" t="s">
        <v>13728</v>
      </c>
      <c r="C4135" s="63" t="s">
        <v>32</v>
      </c>
      <c r="D4135" s="63" t="s">
        <v>95</v>
      </c>
      <c r="E4135" s="72">
        <v>7363</v>
      </c>
      <c r="F4135" s="64">
        <v>1</v>
      </c>
      <c r="G4135" s="79">
        <v>0</v>
      </c>
      <c r="H4135" s="133">
        <v>115.853271484375</v>
      </c>
      <c r="I4135" s="134">
        <v>78.878242492675781</v>
      </c>
      <c r="J4135" s="105">
        <v>105.84816741943359</v>
      </c>
      <c r="K4135" s="96">
        <f>msoa_calculations5[[#This Row],[ Pop20]]/SUMIF(msoa_calculations5[ICB26],msoa_calculations5[[#This Row],[ICB26]],msoa_calculations5[[ Pop20]])</f>
        <v>6.0862657705205853E-3</v>
      </c>
      <c r="L4135" s="98" cm="1">
        <f t="array" ref="L4135">msoa_calculations5[[#This Row],[ Estimated case time (see and convey)]]*msoa_calculations5[[#This Row],[Population share of ICB]:[Population share of ICB]]</f>
        <v>0.70511380063818019</v>
      </c>
      <c r="M4135" s="98" cm="1">
        <f t="array" ref="M4135">msoa_calculations5[[#This Row],[Estimated case time (see and treat)]]*msoa_calculations5[[#This Row],[Population share of ICB]:[Population share of ICB]]</f>
        <v>0.48007394732199493</v>
      </c>
      <c r="N4135" s="94" cm="1">
        <f t="array" ref="N4135">msoa_calculations5[[#This Row],[Weighted estimate]]*msoa_calculations5[[#This Row],[Population share of ICB]:[Population share of ICB]]</f>
        <v>0.64422007823723093</v>
      </c>
    </row>
    <row r="4136" spans="1:14">
      <c r="A4136" s="63" t="s">
        <v>210</v>
      </c>
      <c r="B4136" s="63" t="s">
        <v>13728</v>
      </c>
      <c r="C4136" s="63" t="s">
        <v>32</v>
      </c>
      <c r="D4136" s="63" t="s">
        <v>95</v>
      </c>
      <c r="E4136" s="72">
        <v>10114</v>
      </c>
      <c r="F4136" s="64">
        <v>1</v>
      </c>
      <c r="G4136" s="79">
        <v>0</v>
      </c>
      <c r="H4136" s="133">
        <v>128.06033325195313</v>
      </c>
      <c r="I4136" s="134">
        <v>76.806068420410156</v>
      </c>
      <c r="J4136" s="105">
        <v>114.19139862060547</v>
      </c>
      <c r="K4136" s="96">
        <f>msoa_calculations5[[#This Row],[ Pop20]]/SUMIF(msoa_calculations5[ICB26],msoa_calculations5[[#This Row],[ICB26]],msoa_calculations5[[ Pop20]])</f>
        <v>8.3602460957551538E-3</v>
      </c>
      <c r="L4136" s="98" cm="1">
        <f t="array" ref="L4136">msoa_calculations5[[#This Row],[ Estimated case time (see and convey)]]*msoa_calculations5[[#This Row],[Population share of ICB]:[Population share of ICB]]</f>
        <v>1.070615901090745</v>
      </c>
      <c r="M4136" s="98" cm="1">
        <f t="array" ref="M4136">msoa_calculations5[[#This Row],[Estimated case time (see and treat)]]*msoa_calculations5[[#This Row],[Population share of ICB]:[Population share of ICB]]</f>
        <v>0.64211763364203722</v>
      </c>
      <c r="N4136" s="94" cm="1">
        <f t="array" ref="N4136">msoa_calculations5[[#This Row],[Weighted estimate]]*msoa_calculations5[[#This Row],[Population share of ICB]:[Population share of ICB]]</f>
        <v>0.95466819448673734</v>
      </c>
    </row>
    <row r="4137" spans="1:14">
      <c r="A4137" s="63" t="s">
        <v>208</v>
      </c>
      <c r="B4137" s="63" t="s">
        <v>13728</v>
      </c>
      <c r="C4137" s="63" t="s">
        <v>32</v>
      </c>
      <c r="D4137" s="63" t="s">
        <v>95</v>
      </c>
      <c r="E4137" s="72">
        <v>7160</v>
      </c>
      <c r="F4137" s="64">
        <v>1</v>
      </c>
      <c r="G4137" s="79">
        <v>0</v>
      </c>
      <c r="H4137" s="133">
        <v>137.97471618652344</v>
      </c>
      <c r="I4137" s="134">
        <v>68.999977111816406</v>
      </c>
      <c r="J4137" s="105">
        <v>119.31078338623047</v>
      </c>
      <c r="K4137" s="96">
        <f>msoa_calculations5[[#This Row],[ Pop20]]/SUMIF(msoa_calculations5[ICB26],msoa_calculations5[[#This Row],[ICB26]],msoa_calculations5[[ Pop20]])</f>
        <v>5.9184656956305023E-3</v>
      </c>
      <c r="L4137" s="98" cm="1">
        <f t="array" ref="L4137">msoa_calculations5[[#This Row],[ Estimated case time (see and convey)]]*msoa_calculations5[[#This Row],[Population share of ICB]:[Population share of ICB]]</f>
        <v>0.81659862461429356</v>
      </c>
      <c r="M4137" s="98" cm="1">
        <f t="array" ref="M4137">msoa_calculations5[[#This Row],[Estimated case time (see and treat)]]*msoa_calculations5[[#This Row],[Population share of ICB]:[Population share of ICB]]</f>
        <v>0.40837399753557524</v>
      </c>
      <c r="N4137" s="94" cm="1">
        <f t="array" ref="N4137">msoa_calculations5[[#This Row],[Weighted estimate]]*msoa_calculations5[[#This Row],[Population share of ICB]:[Population share of ICB]]</f>
        <v>0.70613677859020674</v>
      </c>
    </row>
    <row r="4138" spans="1:14">
      <c r="A4138" s="63" t="s">
        <v>206</v>
      </c>
      <c r="B4138" s="63" t="s">
        <v>13728</v>
      </c>
      <c r="C4138" s="63" t="s">
        <v>32</v>
      </c>
      <c r="D4138" s="63" t="s">
        <v>95</v>
      </c>
      <c r="E4138" s="72">
        <v>9805</v>
      </c>
      <c r="F4138" s="64">
        <v>1</v>
      </c>
      <c r="G4138" s="79">
        <v>0</v>
      </c>
      <c r="H4138" s="133">
        <v>126.04762268066406</v>
      </c>
      <c r="I4138" s="134">
        <v>77.671821594238281</v>
      </c>
      <c r="J4138" s="105">
        <v>112.95757293701172</v>
      </c>
      <c r="K4138" s="96">
        <f>msoa_calculations5[[#This Row],[ Pop20]]/SUMIF(msoa_calculations5[ICB26],msoa_calculations5[[#This Row],[ICB26]],msoa_calculations5[[ Pop20]])</f>
        <v>8.1048262773264074E-3</v>
      </c>
      <c r="L4138" s="98" cm="1">
        <f t="array" ref="L4138">msoa_calculations5[[#This Row],[ Estimated case time (see and convey)]]*msoa_calculations5[[#This Row],[Population share of ICB]:[Population share of ICB]]</f>
        <v>1.0215940844967701</v>
      </c>
      <c r="M4138" s="98" cm="1">
        <f t="array" ref="M4138">msoa_calculations5[[#This Row],[Estimated case time (see and treat)]]*msoa_calculations5[[#This Row],[Population share of ICB]:[Population share of ICB]]</f>
        <v>0.62951662066479108</v>
      </c>
      <c r="N4138" s="94" cm="1">
        <f t="array" ref="N4138">msoa_calculations5[[#This Row],[Weighted estimate]]*msoa_calculations5[[#This Row],[Population share of ICB]:[Population share of ICB]]</f>
        <v>0.91550150536290686</v>
      </c>
    </row>
    <row r="4139" spans="1:14">
      <c r="A4139" s="63" t="s">
        <v>204</v>
      </c>
      <c r="B4139" s="63" t="s">
        <v>13728</v>
      </c>
      <c r="C4139" s="63" t="s">
        <v>32</v>
      </c>
      <c r="D4139" s="63" t="s">
        <v>95</v>
      </c>
      <c r="E4139" s="72">
        <v>7559</v>
      </c>
      <c r="F4139" s="64">
        <v>1</v>
      </c>
      <c r="G4139" s="79">
        <v>0</v>
      </c>
      <c r="H4139" s="133">
        <v>119.19963836669922</v>
      </c>
      <c r="I4139" s="134">
        <v>75.788322448730469</v>
      </c>
      <c r="J4139" s="105">
        <v>107.45293426513672</v>
      </c>
      <c r="K4139" s="96">
        <f>msoa_calculations5[[#This Row],[ Pop20]]/SUMIF(msoa_calculations5[ICB26],msoa_calculations5[[#This Row],[ICB26]],msoa_calculations5[[ Pop20]])</f>
        <v>6.2482796359316995E-3</v>
      </c>
      <c r="L4139" s="98" cm="1">
        <f t="array" ref="L4139">msoa_calculations5[[#This Row],[ Estimated case time (see and convey)]]*msoa_calculations5[[#This Row],[Population share of ICB]:[Population share of ICB]]</f>
        <v>0.74479267301706964</v>
      </c>
      <c r="M4139" s="98" cm="1">
        <f t="array" ref="M4139">msoa_calculations5[[#This Row],[Estimated case time (see and treat)]]*msoa_calculations5[[#This Row],[Population share of ICB]:[Population share of ICB]]</f>
        <v>0.47354663179782785</v>
      </c>
      <c r="N4139" s="94" cm="1">
        <f t="array" ref="N4139">msoa_calculations5[[#This Row],[Weighted estimate]]*msoa_calculations5[[#This Row],[Population share of ICB]:[Population share of ICB]]</f>
        <v>0.67139598098996134</v>
      </c>
    </row>
    <row r="4140" spans="1:14">
      <c r="A4140" s="63" t="s">
        <v>202</v>
      </c>
      <c r="B4140" s="63" t="s">
        <v>13728</v>
      </c>
      <c r="C4140" s="63" t="s">
        <v>32</v>
      </c>
      <c r="D4140" s="63" t="s">
        <v>95</v>
      </c>
      <c r="E4140" s="72">
        <v>6962</v>
      </c>
      <c r="F4140" s="64">
        <v>1</v>
      </c>
      <c r="G4140" s="79">
        <v>0</v>
      </c>
      <c r="H4140" s="133">
        <v>119.01004028320313</v>
      </c>
      <c r="I4140" s="134">
        <v>78.789588928222656</v>
      </c>
      <c r="J4140" s="105">
        <v>108.12675476074219</v>
      </c>
      <c r="K4140" s="96">
        <f>msoa_calculations5[[#This Row],[ Pop20]]/SUMIF(msoa_calculations5[ICB26],msoa_calculations5[[#This Row],[ICB26]],msoa_calculations5[[ Pop20]])</f>
        <v>5.7547986275111119E-3</v>
      </c>
      <c r="L4140" s="98" cm="1">
        <f t="array" ref="L4140">msoa_calculations5[[#This Row],[ Estimated case time (see and convey)]]*msoa_calculations5[[#This Row],[Population share of ICB]:[Population share of ICB]]</f>
        <v>0.68487881648181947</v>
      </c>
      <c r="M4140" s="98" cm="1">
        <f t="array" ref="M4140">msoa_calculations5[[#This Row],[Estimated case time (see and treat)]]*msoa_calculations5[[#This Row],[Population share of ICB]:[Population share of ICB]]</f>
        <v>0.45341821822630046</v>
      </c>
      <c r="N4140" s="94" cm="1">
        <f t="array" ref="N4140">msoa_calculations5[[#This Row],[Weighted estimate]]*msoa_calculations5[[#This Row],[Population share of ICB]:[Population share of ICB]]</f>
        <v>0.62224769989434969</v>
      </c>
    </row>
    <row r="4141" spans="1:14">
      <c r="A4141" s="63" t="s">
        <v>200</v>
      </c>
      <c r="B4141" s="63" t="s">
        <v>13728</v>
      </c>
      <c r="C4141" s="63" t="s">
        <v>32</v>
      </c>
      <c r="D4141" s="63" t="s">
        <v>95</v>
      </c>
      <c r="E4141" s="72">
        <v>6724</v>
      </c>
      <c r="F4141" s="64">
        <v>1</v>
      </c>
      <c r="G4141" s="79">
        <v>0</v>
      </c>
      <c r="H4141" s="133">
        <v>119.58744812011719</v>
      </c>
      <c r="I4141" s="134">
        <v>78.779571533203125</v>
      </c>
      <c r="J4141" s="105">
        <v>108.54521179199219</v>
      </c>
      <c r="K4141" s="96">
        <f>msoa_calculations5[[#This Row],[ Pop20]]/SUMIF(msoa_calculations5[ICB26],msoa_calculations5[[#This Row],[ICB26]],msoa_calculations5[[ Pop20]])</f>
        <v>5.5580675052261871E-3</v>
      </c>
      <c r="L4141" s="98" cm="1">
        <f t="array" ref="L4141">msoa_calculations5[[#This Row],[ Estimated case time (see and convey)]]*msoa_calculations5[[#This Row],[Population share of ICB]:[Population share of ICB]]</f>
        <v>0.66467510942934582</v>
      </c>
      <c r="M4141" s="98" cm="1">
        <f t="array" ref="M4141">msoa_calculations5[[#This Row],[Estimated case time (see and treat)]]*msoa_calculations5[[#This Row],[Population share of ICB]:[Population share of ICB]]</f>
        <v>0.43786217661433824</v>
      </c>
      <c r="N4141" s="94" cm="1">
        <f t="array" ref="N4141">msoa_calculations5[[#This Row],[Weighted estimate]]*msoa_calculations5[[#This Row],[Population share of ICB]:[Population share of ICB]]</f>
        <v>0.60330161450896613</v>
      </c>
    </row>
    <row r="4142" spans="1:14">
      <c r="A4142" s="63" t="s">
        <v>198</v>
      </c>
      <c r="B4142" s="63" t="s">
        <v>13728</v>
      </c>
      <c r="C4142" s="63" t="s">
        <v>32</v>
      </c>
      <c r="D4142" s="63" t="s">
        <v>95</v>
      </c>
      <c r="E4142" s="72">
        <v>12627</v>
      </c>
      <c r="F4142" s="64">
        <v>1</v>
      </c>
      <c r="G4142" s="79">
        <v>0</v>
      </c>
      <c r="H4142" s="133">
        <v>102.37532806396484</v>
      </c>
      <c r="I4142" s="134">
        <v>72.457443237304688</v>
      </c>
      <c r="J4142" s="105">
        <v>94.279823303222656</v>
      </c>
      <c r="K4142" s="96">
        <f>msoa_calculations5[[#This Row],[ Pop20]]/SUMIF(msoa_calculations5[ICB26],msoa_calculations5[[#This Row],[ICB26]],msoa_calculations5[[ Pop20]])</f>
        <v>1.0437495298704799E-2</v>
      </c>
      <c r="L4142" s="98" cm="1">
        <f t="array" ref="L4142">msoa_calculations5[[#This Row],[ Estimated case time (see and convey)]]*msoa_calculations5[[#This Row],[Population share of ICB]:[Population share of ICB]]</f>
        <v>1.0685420053709944</v>
      </c>
      <c r="M4142" s="98" cm="1">
        <f t="array" ref="M4142">msoa_calculations5[[#This Row],[Estimated case time (see and treat)]]*msoa_calculations5[[#This Row],[Population share of ICB]:[Population share of ICB]]</f>
        <v>0.75627422314553749</v>
      </c>
      <c r="N4142" s="94" cm="1">
        <f t="array" ref="N4142">msoa_calculations5[[#This Row],[Weighted estimate]]*msoa_calculations5[[#This Row],[Population share of ICB]:[Population share of ICB]]</f>
        <v>0.98404521249010557</v>
      </c>
    </row>
    <row r="4143" spans="1:14">
      <c r="A4143" s="63" t="s">
        <v>196</v>
      </c>
      <c r="B4143" s="63" t="s">
        <v>13728</v>
      </c>
      <c r="C4143" s="63" t="s">
        <v>32</v>
      </c>
      <c r="D4143" s="63" t="s">
        <v>95</v>
      </c>
      <c r="E4143" s="72">
        <v>6049</v>
      </c>
      <c r="F4143" s="64">
        <v>1</v>
      </c>
      <c r="G4143" s="79">
        <v>0</v>
      </c>
      <c r="H4143" s="133">
        <v>102.41025543212891</v>
      </c>
      <c r="I4143" s="134">
        <v>73.670066833496094</v>
      </c>
      <c r="J4143" s="105">
        <v>94.6334228515625</v>
      </c>
      <c r="K4143" s="96">
        <f>msoa_calculations5[[#This Row],[ Pop20]]/SUMIF(msoa_calculations5[ICB26],msoa_calculations5[[#This Row],[ICB26]],msoa_calculations5[[ Pop20]])</f>
        <v>5.0001115911828091E-3</v>
      </c>
      <c r="L4143" s="98" cm="1">
        <f t="array" ref="L4143">msoa_calculations5[[#This Row],[ Estimated case time (see and convey)]]*msoa_calculations5[[#This Row],[Population share of ICB]:[Population share of ICB]]</f>
        <v>0.51206270524218001</v>
      </c>
      <c r="M4143" s="98" cm="1">
        <f t="array" ref="M4143">msoa_calculations5[[#This Row],[Estimated case time (see and treat)]]*msoa_calculations5[[#This Row],[Population share of ICB]:[Population share of ICB]]</f>
        <v>0.36835855509737603</v>
      </c>
      <c r="N4143" s="94" cm="1">
        <f t="array" ref="N4143">msoa_calculations5[[#This Row],[Weighted estimate]]*msoa_calculations5[[#This Row],[Population share of ICB]:[Population share of ICB]]</f>
        <v>0.47317767451340176</v>
      </c>
    </row>
    <row r="4144" spans="1:14">
      <c r="A4144" s="63" t="s">
        <v>194</v>
      </c>
      <c r="B4144" s="63" t="s">
        <v>13728</v>
      </c>
      <c r="C4144" s="63" t="s">
        <v>32</v>
      </c>
      <c r="D4144" s="63" t="s">
        <v>95</v>
      </c>
      <c r="E4144" s="72">
        <v>6413</v>
      </c>
      <c r="F4144" s="64">
        <v>1</v>
      </c>
      <c r="G4144" s="79">
        <v>0</v>
      </c>
      <c r="H4144" s="133">
        <v>98.340011596679688</v>
      </c>
      <c r="I4144" s="134">
        <v>71.12646484375</v>
      </c>
      <c r="J4144" s="105">
        <v>90.976272583007813</v>
      </c>
      <c r="K4144" s="96">
        <f>msoa_calculations5[[#This Row],[ Pop20]]/SUMIF(msoa_calculations5[ICB26],msoa_calculations5[[#This Row],[ICB26]],msoa_calculations5[[ Pop20]])</f>
        <v>5.3009944840891636E-3</v>
      </c>
      <c r="L4144" s="98" cm="1">
        <f t="array" ref="L4144">msoa_calculations5[[#This Row],[ Estimated case time (see and convey)]]*msoa_calculations5[[#This Row],[Population share of ICB]:[Population share of ICB]]</f>
        <v>0.52129985903926335</v>
      </c>
      <c r="M4144" s="98" cm="1">
        <f t="array" ref="M4144">msoa_calculations5[[#This Row],[Estimated case time (see and treat)]]*msoa_calculations5[[#This Row],[Population share of ICB]:[Population share of ICB]]</f>
        <v>0.37704099780948058</v>
      </c>
      <c r="N4144" s="94" cm="1">
        <f t="array" ref="N4144">msoa_calculations5[[#This Row],[Weighted estimate]]*msoa_calculations5[[#This Row],[Population share of ICB]:[Population share of ICB]]</f>
        <v>0.48226471914551661</v>
      </c>
    </row>
    <row r="4145" spans="1:14">
      <c r="A4145" s="63" t="s">
        <v>2196</v>
      </c>
      <c r="B4145" s="63" t="s">
        <v>13717</v>
      </c>
      <c r="C4145" s="63" t="s">
        <v>13</v>
      </c>
      <c r="D4145" s="63" t="s">
        <v>96</v>
      </c>
      <c r="E4145" s="72">
        <v>6043</v>
      </c>
      <c r="F4145" s="64">
        <v>1</v>
      </c>
      <c r="G4145" s="79">
        <v>0</v>
      </c>
      <c r="H4145" s="133">
        <v>94.627288818359375</v>
      </c>
      <c r="I4145" s="134">
        <v>68.684799194335938</v>
      </c>
      <c r="J4145" s="105">
        <v>87.607490539550781</v>
      </c>
      <c r="K4145" s="96">
        <f>msoa_calculations5[[#This Row],[ Pop20]]/SUMIF(msoa_calculations5[ICB26],msoa_calculations5[[#This Row],[ICB26]],msoa_calculations5[[ Pop20]])</f>
        <v>7.7795514817580267E-3</v>
      </c>
      <c r="L4145" s="98" cm="1">
        <f t="array" ref="L4145">msoa_calculations5[[#This Row],[ Estimated case time (see and convey)]]*msoa_calculations5[[#This Row],[Population share of ICB]:[Population share of ICB]]</f>
        <v>0.73615786494161239</v>
      </c>
      <c r="M4145" s="98" cm="1">
        <f t="array" ref="M4145">msoa_calculations5[[#This Row],[Estimated case time (see and treat)]]*msoa_calculations5[[#This Row],[Population share of ICB]:[Population share of ICB]]</f>
        <v>0.53433693134654869</v>
      </c>
      <c r="N4145" s="94" cm="1">
        <f t="array" ref="N4145">msoa_calculations5[[#This Row],[Weighted estimate]]*msoa_calculations5[[#This Row],[Population share of ICB]:[Population share of ICB]]</f>
        <v>0.68154698284006454</v>
      </c>
    </row>
    <row r="4146" spans="1:14">
      <c r="A4146" s="63" t="s">
        <v>2194</v>
      </c>
      <c r="B4146" s="63" t="s">
        <v>13717</v>
      </c>
      <c r="C4146" s="63" t="s">
        <v>13</v>
      </c>
      <c r="D4146" s="63" t="s">
        <v>96</v>
      </c>
      <c r="E4146" s="72">
        <v>8320</v>
      </c>
      <c r="F4146" s="64">
        <v>1</v>
      </c>
      <c r="G4146" s="79">
        <v>0</v>
      </c>
      <c r="H4146" s="133">
        <v>87.015617370605469</v>
      </c>
      <c r="I4146" s="134">
        <v>63.989547729492188</v>
      </c>
      <c r="J4146" s="105">
        <v>80.78497314453125</v>
      </c>
      <c r="K4146" s="96">
        <f>msoa_calculations5[[#This Row],[ Pop20]]/SUMIF(msoa_calculations5[ICB26],msoa_calculations5[[#This Row],[ICB26]],msoa_calculations5[[ Pop20]])</f>
        <v>1.071088339040655E-2</v>
      </c>
      <c r="L4146" s="98" cm="1">
        <f t="array" ref="L4146">msoa_calculations5[[#This Row],[ Estimated case time (see and convey)]]*msoa_calculations5[[#This Row],[Population share of ICB]:[Population share of ICB]]</f>
        <v>0.93201413080078976</v>
      </c>
      <c r="M4146" s="98" cm="1">
        <f t="array" ref="M4146">msoa_calculations5[[#This Row],[Estimated case time (see and treat)]]*msoa_calculations5[[#This Row],[Population share of ICB]:[Population share of ICB]]</f>
        <v>0.68538458393544499</v>
      </c>
      <c r="N4146" s="94" cm="1">
        <f t="array" ref="N4146">msoa_calculations5[[#This Row],[Weighted estimate]]*msoa_calculations5[[#This Row],[Population share of ICB]:[Population share of ICB]]</f>
        <v>0.86527842704819902</v>
      </c>
    </row>
    <row r="4147" spans="1:14">
      <c r="A4147" s="63" t="s">
        <v>2192</v>
      </c>
      <c r="B4147" s="63" t="s">
        <v>13717</v>
      </c>
      <c r="C4147" s="63" t="s">
        <v>13</v>
      </c>
      <c r="D4147" s="63" t="s">
        <v>96</v>
      </c>
      <c r="E4147" s="72">
        <v>7523</v>
      </c>
      <c r="F4147" s="64">
        <v>1</v>
      </c>
      <c r="G4147" s="79">
        <v>0</v>
      </c>
      <c r="H4147" s="133">
        <v>97.413902282714844</v>
      </c>
      <c r="I4147" s="134">
        <v>73.431365966796875</v>
      </c>
      <c r="J4147" s="105">
        <v>90.924446105957031</v>
      </c>
      <c r="K4147" s="96">
        <f>msoa_calculations5[[#This Row],[ Pop20]]/SUMIF(msoa_calculations5[ICB26],msoa_calculations5[[#This Row],[ICB26]],msoa_calculations5[[ Pop20]])</f>
        <v>9.684852854089961E-3</v>
      </c>
      <c r="L4147" s="98" cm="1">
        <f t="array" ref="L4147">msoa_calculations5[[#This Row],[ Estimated case time (see and convey)]]*msoa_calculations5[[#This Row],[Population share of ICB]:[Population share of ICB]]</f>
        <v>0.94343930955079147</v>
      </c>
      <c r="M4147" s="98" cm="1">
        <f t="array" ref="M4147">msoa_calculations5[[#This Row],[Estimated case time (see and treat)]]*msoa_calculations5[[#This Row],[Population share of ICB]:[Population share of ICB]]</f>
        <v>0.71117197426325718</v>
      </c>
      <c r="N4147" s="94" cm="1">
        <f t="array" ref="N4147">msoa_calculations5[[#This Row],[Weighted estimate]]*msoa_calculations5[[#This Row],[Population share of ICB]:[Population share of ICB]]</f>
        <v>0.88058988137582683</v>
      </c>
    </row>
    <row r="4148" spans="1:14">
      <c r="A4148" s="63" t="s">
        <v>2190</v>
      </c>
      <c r="B4148" s="63" t="s">
        <v>13717</v>
      </c>
      <c r="C4148" s="63" t="s">
        <v>13</v>
      </c>
      <c r="D4148" s="63" t="s">
        <v>96</v>
      </c>
      <c r="E4148" s="72">
        <v>6174</v>
      </c>
      <c r="F4148" s="64">
        <v>1</v>
      </c>
      <c r="G4148" s="79">
        <v>0</v>
      </c>
      <c r="H4148" s="133">
        <v>94.211814880371094</v>
      </c>
      <c r="I4148" s="134">
        <v>70.438247680664063</v>
      </c>
      <c r="J4148" s="105">
        <v>87.778907775878906</v>
      </c>
      <c r="K4148" s="96">
        <f>msoa_calculations5[[#This Row],[ Pop20]]/SUMIF(msoa_calculations5[ICB26],msoa_calculations5[[#This Row],[ICB26]],msoa_calculations5[[ Pop20]])</f>
        <v>7.948196400525246E-3</v>
      </c>
      <c r="L4148" s="98" cm="1">
        <f t="array" ref="L4148">msoa_calculations5[[#This Row],[ Estimated case time (see and convey)]]*msoa_calculations5[[#This Row],[Population share of ICB]:[Population share of ICB]]</f>
        <v>0.74881400791911634</v>
      </c>
      <c r="M4148" s="98" cm="1">
        <f t="array" ref="M4148">msoa_calculations5[[#This Row],[Estimated case time (see and treat)]]*msoa_calculations5[[#This Row],[Population share of ICB]:[Population share of ICB]]</f>
        <v>0.55985702667475989</v>
      </c>
      <c r="N4148" s="94" cm="1">
        <f t="array" ref="N4148">msoa_calculations5[[#This Row],[Weighted estimate]]*msoa_calculations5[[#This Row],[Population share of ICB]:[Population share of ICB]]</f>
        <v>0.6976839988262783</v>
      </c>
    </row>
    <row r="4149" spans="1:14">
      <c r="A4149" s="63" t="s">
        <v>2188</v>
      </c>
      <c r="B4149" s="63" t="s">
        <v>13717</v>
      </c>
      <c r="C4149" s="63" t="s">
        <v>13</v>
      </c>
      <c r="D4149" s="63" t="s">
        <v>96</v>
      </c>
      <c r="E4149" s="72">
        <v>6365</v>
      </c>
      <c r="F4149" s="64">
        <v>1</v>
      </c>
      <c r="G4149" s="79">
        <v>0</v>
      </c>
      <c r="H4149" s="133">
        <v>88.966972351074219</v>
      </c>
      <c r="I4149" s="134">
        <v>63.729171752929688</v>
      </c>
      <c r="J4149" s="105">
        <v>82.137855529785156</v>
      </c>
      <c r="K4149" s="96">
        <f>msoa_calculations5[[#This Row],[ Pop20]]/SUMIF(msoa_calculations5[ICB26],msoa_calculations5[[#This Row],[ICB26]],msoa_calculations5[[ Pop20]])</f>
        <v>8.1940832668194342E-3</v>
      </c>
      <c r="L4149" s="98" cm="1">
        <f t="array" ref="L4149">msoa_calculations5[[#This Row],[ Estimated case time (see and convey)]]*msoa_calculations5[[#This Row],[Population share of ICB]:[Population share of ICB]]</f>
        <v>0.72900277944152447</v>
      </c>
      <c r="M4149" s="98" cm="1">
        <f t="array" ref="M4149">msoa_calculations5[[#This Row],[Estimated case time (see and treat)]]*msoa_calculations5[[#This Row],[Population share of ICB]:[Population share of ICB]]</f>
        <v>0.52220213986894293</v>
      </c>
      <c r="N4149" s="94" cm="1">
        <f t="array" ref="N4149">msoa_calculations5[[#This Row],[Weighted estimate]]*msoa_calculations5[[#This Row],[Population share of ICB]:[Population share of ICB]]</f>
        <v>0.6730444275690447</v>
      </c>
    </row>
    <row r="4150" spans="1:14">
      <c r="A4150" s="63" t="s">
        <v>2186</v>
      </c>
      <c r="B4150" s="63" t="s">
        <v>13717</v>
      </c>
      <c r="C4150" s="63" t="s">
        <v>13</v>
      </c>
      <c r="D4150" s="63" t="s">
        <v>96</v>
      </c>
      <c r="E4150" s="72">
        <v>9707</v>
      </c>
      <c r="F4150" s="64">
        <v>1</v>
      </c>
      <c r="G4150" s="79">
        <v>0</v>
      </c>
      <c r="H4150" s="133">
        <v>87.520248413085938</v>
      </c>
      <c r="I4150" s="134">
        <v>64.19036865234375</v>
      </c>
      <c r="J4150" s="105">
        <v>81.2073974609375</v>
      </c>
      <c r="K4150" s="96">
        <f>msoa_calculations5[[#This Row],[ Pop20]]/SUMIF(msoa_calculations5[ICB26],msoa_calculations5[[#This Row],[ICB26]],msoa_calculations5[[ Pop20]])</f>
        <v>1.2496459744071681E-2</v>
      </c>
      <c r="L4150" s="98" cm="1">
        <f t="array" ref="L4150">msoa_calculations5[[#This Row],[ Estimated case time (see and convey)]]*msoa_calculations5[[#This Row],[Population share of ICB]:[Population share of ICB]]</f>
        <v>1.0936932610852819</v>
      </c>
      <c r="M4150" s="98" cm="1">
        <f t="array" ref="M4150">msoa_calculations5[[#This Row],[Estimated case time (see and treat)]]*msoa_calculations5[[#This Row],[Population share of ICB]:[Population share of ICB]]</f>
        <v>0.80215235782113437</v>
      </c>
      <c r="N4150" s="94" cm="1">
        <f t="array" ref="N4150">msoa_calculations5[[#This Row],[Weighted estimate]]*msoa_calculations5[[#This Row],[Population share of ICB]:[Population share of ICB]]</f>
        <v>1.0148049732914344</v>
      </c>
    </row>
    <row r="4151" spans="1:14">
      <c r="A4151" s="63" t="s">
        <v>2184</v>
      </c>
      <c r="B4151" s="63" t="s">
        <v>13717</v>
      </c>
      <c r="C4151" s="63" t="s">
        <v>13</v>
      </c>
      <c r="D4151" s="63" t="s">
        <v>96</v>
      </c>
      <c r="E4151" s="72">
        <v>6420</v>
      </c>
      <c r="F4151" s="64">
        <v>1</v>
      </c>
      <c r="G4151" s="79">
        <v>0</v>
      </c>
      <c r="H4151" s="133">
        <v>92.91583251953125</v>
      </c>
      <c r="I4151" s="134">
        <v>70.364784240722656</v>
      </c>
      <c r="J4151" s="105">
        <v>86.813720703125</v>
      </c>
      <c r="K4151" s="96">
        <f>msoa_calculations5[[#This Row],[ Pop20]]/SUMIF(msoa_calculations5[ICB26],msoa_calculations5[[#This Row],[ICB26]],msoa_calculations5[[ Pop20]])</f>
        <v>8.2648883853858237E-3</v>
      </c>
      <c r="L4151" s="98" cm="1">
        <f t="array" ref="L4151">msoa_calculations5[[#This Row],[ Estimated case time (see and convey)]]*msoa_calculations5[[#This Row],[Population share of ICB]:[Population share of ICB]]</f>
        <v>0.76793898500912827</v>
      </c>
      <c r="M4151" s="98" cm="1">
        <f t="array" ref="M4151">msoa_calculations5[[#This Row],[Estimated case time (see and treat)]]*msoa_calculations5[[#This Row],[Population share of ICB]:[Population share of ICB]]</f>
        <v>0.5815570880113281</v>
      </c>
      <c r="N4151" s="94" cm="1">
        <f t="array" ref="N4151">msoa_calculations5[[#This Row],[Weighted estimate]]*msoa_calculations5[[#This Row],[Population share of ICB]:[Population share of ICB]]</f>
        <v>0.71750571193138668</v>
      </c>
    </row>
    <row r="4152" spans="1:14">
      <c r="A4152" s="63" t="s">
        <v>2182</v>
      </c>
      <c r="B4152" s="63" t="s">
        <v>13717</v>
      </c>
      <c r="C4152" s="63" t="s">
        <v>13</v>
      </c>
      <c r="D4152" s="63" t="s">
        <v>96</v>
      </c>
      <c r="E4152" s="72">
        <v>6584</v>
      </c>
      <c r="F4152" s="64">
        <v>1</v>
      </c>
      <c r="G4152" s="79">
        <v>0</v>
      </c>
      <c r="H4152" s="133">
        <v>109.94538116455078</v>
      </c>
      <c r="I4152" s="134">
        <v>75.474815368652344</v>
      </c>
      <c r="J4152" s="105">
        <v>100.61795806884766</v>
      </c>
      <c r="K4152" s="96">
        <f>msoa_calculations5[[#This Row],[ Pop20]]/SUMIF(msoa_calculations5[ICB26],msoa_calculations5[[#This Row],[ICB26]],msoa_calculations5[[ Pop20]])</f>
        <v>8.476016375292876E-3</v>
      </c>
      <c r="L4152" s="98" cm="1">
        <f t="array" ref="L4152">msoa_calculations5[[#This Row],[ Estimated case time (see and convey)]]*msoa_calculations5[[#This Row],[Population share of ICB]:[Population share of ICB]]</f>
        <v>0.93189885113854931</v>
      </c>
      <c r="M4152" s="98" cm="1">
        <f t="array" ref="M4152">msoa_calculations5[[#This Row],[Estimated case time (see and treat)]]*msoa_calculations5[[#This Row],[Population share of ICB]:[Population share of ICB]]</f>
        <v>0.63972577098690364</v>
      </c>
      <c r="N4152" s="94" cm="1">
        <f t="array" ref="N4152">msoa_calculations5[[#This Row],[Weighted estimate]]*msoa_calculations5[[#This Row],[Population share of ICB]:[Population share of ICB]]</f>
        <v>0.85283946024008472</v>
      </c>
    </row>
    <row r="4153" spans="1:14">
      <c r="A4153" s="63" t="s">
        <v>2180</v>
      </c>
      <c r="B4153" s="63" t="s">
        <v>13717</v>
      </c>
      <c r="C4153" s="63" t="s">
        <v>13</v>
      </c>
      <c r="D4153" s="63" t="s">
        <v>96</v>
      </c>
      <c r="E4153" s="72">
        <v>7498</v>
      </c>
      <c r="F4153" s="64">
        <v>1</v>
      </c>
      <c r="G4153" s="79">
        <v>0</v>
      </c>
      <c r="H4153" s="133">
        <v>103.30508422851563</v>
      </c>
      <c r="I4153" s="134">
        <v>73.019393920898438</v>
      </c>
      <c r="J4153" s="105">
        <v>95.110054016113281</v>
      </c>
      <c r="K4153" s="96">
        <f>msoa_calculations5[[#This Row],[ Pop20]]/SUMIF(msoa_calculations5[ICB26],msoa_calculations5[[#This Row],[ICB26]],msoa_calculations5[[ Pop20]])</f>
        <v>9.6526687092870576E-3</v>
      </c>
      <c r="L4153" s="98" cm="1">
        <f t="array" ref="L4153">msoa_calculations5[[#This Row],[ Estimated case time (see and convey)]]*msoa_calculations5[[#This Row],[Population share of ICB]:[Population share of ICB]]</f>
        <v>0.99716975404285668</v>
      </c>
      <c r="M4153" s="98" cm="1">
        <f t="array" ref="M4153">msoa_calculations5[[#This Row],[Estimated case time (see and treat)]]*msoa_calculations5[[#This Row],[Population share of ICB]:[Population share of ICB]]</f>
        <v>0.70483201887136193</v>
      </c>
      <c r="N4153" s="94" cm="1">
        <f t="array" ref="N4153">msoa_calculations5[[#This Row],[Weighted estimate]]*msoa_calculations5[[#This Row],[Population share of ICB]:[Population share of ICB]]</f>
        <v>0.91806584233993849</v>
      </c>
    </row>
    <row r="4154" spans="1:14">
      <c r="A4154" s="63" t="s">
        <v>2178</v>
      </c>
      <c r="B4154" s="63" t="s">
        <v>13717</v>
      </c>
      <c r="C4154" s="63" t="s">
        <v>13</v>
      </c>
      <c r="D4154" s="63" t="s">
        <v>96</v>
      </c>
      <c r="E4154" s="72">
        <v>7698</v>
      </c>
      <c r="F4154" s="64">
        <v>1</v>
      </c>
      <c r="G4154" s="79">
        <v>0</v>
      </c>
      <c r="H4154" s="133">
        <v>104.39296722412109</v>
      </c>
      <c r="I4154" s="134">
        <v>72.62823486328125</v>
      </c>
      <c r="J4154" s="105">
        <v>95.797721862792969</v>
      </c>
      <c r="K4154" s="96">
        <f>msoa_calculations5[[#This Row],[ Pop20]]/SUMIF(msoa_calculations5[ICB26],msoa_calculations5[[#This Row],[ICB26]],msoa_calculations5[[ Pop20]])</f>
        <v>9.9101418677102916E-3</v>
      </c>
      <c r="L4154" s="98" cm="1">
        <f t="array" ref="L4154">msoa_calculations5[[#This Row],[ Estimated case time (see and convey)]]*msoa_calculations5[[#This Row],[Population share of ICB]:[Population share of ICB]]</f>
        <v>1.0345491151822708</v>
      </c>
      <c r="M4154" s="98" cm="1">
        <f t="array" ref="M4154">msoa_calculations5[[#This Row],[Estimated case time (see and treat)]]*msoa_calculations5[[#This Row],[Population share of ICB]:[Population share of ICB]]</f>
        <v>0.71975611109649973</v>
      </c>
      <c r="N4154" s="94" cm="1">
        <f t="array" ref="N4154">msoa_calculations5[[#This Row],[Weighted estimate]]*msoa_calculations5[[#This Row],[Population share of ICB]:[Population share of ICB]]</f>
        <v>0.9493690142637301</v>
      </c>
    </row>
    <row r="4155" spans="1:14">
      <c r="A4155" s="63" t="s">
        <v>2176</v>
      </c>
      <c r="B4155" s="63" t="s">
        <v>13717</v>
      </c>
      <c r="C4155" s="63" t="s">
        <v>13</v>
      </c>
      <c r="D4155" s="63" t="s">
        <v>96</v>
      </c>
      <c r="E4155" s="72">
        <v>7494</v>
      </c>
      <c r="F4155" s="64">
        <v>1</v>
      </c>
      <c r="G4155" s="79">
        <v>0</v>
      </c>
      <c r="H4155" s="133">
        <v>103.07929229736328</v>
      </c>
      <c r="I4155" s="134">
        <v>75.891372680664063</v>
      </c>
      <c r="J4155" s="105">
        <v>95.722488403320313</v>
      </c>
      <c r="K4155" s="96">
        <f>msoa_calculations5[[#This Row],[ Pop20]]/SUMIF(msoa_calculations5[ICB26],msoa_calculations5[[#This Row],[ICB26]],msoa_calculations5[[ Pop20]])</f>
        <v>9.6475192461185928E-3</v>
      </c>
      <c r="L4155" s="98" cm="1">
        <f t="array" ref="L4155">msoa_calculations5[[#This Row],[ Estimated case time (see and convey)]]*msoa_calculations5[[#This Row],[Population share of ICB]:[Population share of ICB]]</f>
        <v>0.99445945631509625</v>
      </c>
      <c r="M4155" s="98" cm="1">
        <f t="array" ref="M4155">msoa_calculations5[[#This Row],[Estimated case time (see and treat)]]*msoa_calculations5[[#This Row],[Population share of ICB]:[Population share of ICB]]</f>
        <v>0.73216347855106534</v>
      </c>
      <c r="N4155" s="94" cm="1">
        <f t="array" ref="N4155">msoa_calculations5[[#This Row],[Weighted estimate]]*msoa_calculations5[[#This Row],[Population share of ICB]:[Population share of ICB]]</f>
        <v>0.92348454915739653</v>
      </c>
    </row>
    <row r="4156" spans="1:14">
      <c r="A4156" s="63" t="s">
        <v>2174</v>
      </c>
      <c r="B4156" s="63" t="s">
        <v>13717</v>
      </c>
      <c r="C4156" s="63" t="s">
        <v>13</v>
      </c>
      <c r="D4156" s="63" t="s">
        <v>96</v>
      </c>
      <c r="E4156" s="72">
        <v>6261</v>
      </c>
      <c r="F4156" s="64">
        <v>1</v>
      </c>
      <c r="G4156" s="79">
        <v>0</v>
      </c>
      <c r="H4156" s="133">
        <v>104.20380401611328</v>
      </c>
      <c r="I4156" s="134">
        <v>73.894622802734375</v>
      </c>
      <c r="J4156" s="105">
        <v>96.002418518066406</v>
      </c>
      <c r="K4156" s="96">
        <f>msoa_calculations5[[#This Row],[ Pop20]]/SUMIF(msoa_calculations5[ICB26],msoa_calculations5[[#This Row],[ICB26]],msoa_calculations5[[ Pop20]])</f>
        <v>8.0601972244393524E-3</v>
      </c>
      <c r="L4156" s="98" cm="1">
        <f t="array" ref="L4156">msoa_calculations5[[#This Row],[ Estimated case time (see and convey)]]*msoa_calculations5[[#This Row],[Population share of ICB]:[Population share of ICB]]</f>
        <v>0.83990321190669848</v>
      </c>
      <c r="M4156" s="98" cm="1">
        <f t="array" ref="M4156">msoa_calculations5[[#This Row],[Estimated case time (see and treat)]]*msoa_calculations5[[#This Row],[Population share of ICB]:[Population share of ICB]]</f>
        <v>0.59560523361559248</v>
      </c>
      <c r="N4156" s="94" cm="1">
        <f t="array" ref="N4156">msoa_calculations5[[#This Row],[Weighted estimate]]*msoa_calculations5[[#This Row],[Population share of ICB]:[Population share of ICB]]</f>
        <v>0.7737984272787839</v>
      </c>
    </row>
    <row r="4157" spans="1:14">
      <c r="A4157" s="63" t="s">
        <v>2172</v>
      </c>
      <c r="B4157" s="63" t="s">
        <v>13717</v>
      </c>
      <c r="C4157" s="63" t="s">
        <v>13</v>
      </c>
      <c r="D4157" s="63" t="s">
        <v>96</v>
      </c>
      <c r="E4157" s="72">
        <v>7629</v>
      </c>
      <c r="F4157" s="64">
        <v>1</v>
      </c>
      <c r="G4157" s="79">
        <v>0</v>
      </c>
      <c r="H4157" s="133">
        <v>105.14938354492188</v>
      </c>
      <c r="I4157" s="134">
        <v>76.043098449707031</v>
      </c>
      <c r="J4157" s="105">
        <v>97.273490905761719</v>
      </c>
      <c r="K4157" s="96">
        <f>msoa_calculations5[[#This Row],[ Pop20]]/SUMIF(msoa_calculations5[ICB26],msoa_calculations5[[#This Row],[ICB26]],msoa_calculations5[[ Pop20]])</f>
        <v>9.8213136280542752E-3</v>
      </c>
      <c r="L4157" s="98" cm="1">
        <f t="array" ref="L4157">msoa_calculations5[[#This Row],[ Estimated case time (see and convey)]]*msoa_calculations5[[#This Row],[Population share of ICB]:[Population share of ICB]]</f>
        <v>1.0327050735912471</v>
      </c>
      <c r="M4157" s="98" cm="1">
        <f t="array" ref="M4157">msoa_calculations5[[#This Row],[Estimated case time (see and treat)]]*msoa_calculations5[[#This Row],[Population share of ICB]:[Population share of ICB]]</f>
        <v>0.74684311912358059</v>
      </c>
      <c r="N4157" s="94" cm="1">
        <f t="array" ref="N4157">msoa_calculations5[[#This Row],[Weighted estimate]]*msoa_calculations5[[#This Row],[Population share of ICB]:[Population share of ICB]]</f>
        <v>0.95535346188117121</v>
      </c>
    </row>
    <row r="4158" spans="1:14">
      <c r="A4158" s="63" t="s">
        <v>2170</v>
      </c>
      <c r="B4158" s="63" t="s">
        <v>13717</v>
      </c>
      <c r="C4158" s="63" t="s">
        <v>13</v>
      </c>
      <c r="D4158" s="63" t="s">
        <v>96</v>
      </c>
      <c r="E4158" s="72">
        <v>5827</v>
      </c>
      <c r="F4158" s="64">
        <v>1</v>
      </c>
      <c r="G4158" s="79">
        <v>0</v>
      </c>
      <c r="H4158" s="133">
        <v>98.917610168457031</v>
      </c>
      <c r="I4158" s="134">
        <v>71.429450988769531</v>
      </c>
      <c r="J4158" s="105">
        <v>91.479568481445313</v>
      </c>
      <c r="K4158" s="96">
        <f>msoa_calculations5[[#This Row],[ Pop20]]/SUMIF(msoa_calculations5[ICB26],msoa_calculations5[[#This Row],[ICB26]],msoa_calculations5[[ Pop20]])</f>
        <v>7.5014804706609334E-3</v>
      </c>
      <c r="L4158" s="98" cm="1">
        <f t="array" ref="L4158">msoa_calculations5[[#This Row],[ Estimated case time (see and convey)]]*msoa_calculations5[[#This Row],[Population share of ICB]:[Population share of ICB]]</f>
        <v>0.74202852088313176</v>
      </c>
      <c r="M4158" s="98" cm="1">
        <f t="array" ref="M4158">msoa_calculations5[[#This Row],[Estimated case time (see and treat)]]*msoa_calculations5[[#This Row],[Population share of ICB]:[Population share of ICB]]</f>
        <v>0.53582663162228694</v>
      </c>
      <c r="N4158" s="94" cm="1">
        <f t="array" ref="N4158">msoa_calculations5[[#This Row],[Weighted estimate]]*msoa_calculations5[[#This Row],[Population share of ICB]:[Population share of ICB]]</f>
        <v>0.68623219642805144</v>
      </c>
    </row>
    <row r="4159" spans="1:14">
      <c r="A4159" s="63" t="s">
        <v>2168</v>
      </c>
      <c r="B4159" s="63" t="s">
        <v>13717</v>
      </c>
      <c r="C4159" s="63" t="s">
        <v>13</v>
      </c>
      <c r="D4159" s="63" t="s">
        <v>96</v>
      </c>
      <c r="E4159" s="72">
        <v>8040</v>
      </c>
      <c r="F4159" s="64">
        <v>1</v>
      </c>
      <c r="G4159" s="79">
        <v>0</v>
      </c>
      <c r="H4159" s="133">
        <v>102.93537139892578</v>
      </c>
      <c r="I4159" s="134">
        <v>74.456260681152344</v>
      </c>
      <c r="J4159" s="105">
        <v>95.22918701171875</v>
      </c>
      <c r="K4159" s="96">
        <f>msoa_calculations5[[#This Row],[ Pop20]]/SUMIF(msoa_calculations5[ICB26],msoa_calculations5[[#This Row],[ICB26]],msoa_calculations5[[ Pop20]])</f>
        <v>1.0350420968614021E-2</v>
      </c>
      <c r="L4159" s="98" cm="1">
        <f t="array" ref="L4159">msoa_calculations5[[#This Row],[ Estimated case time (see and convey)]]*msoa_calculations5[[#This Row],[Population share of ICB]:[Population share of ICB]]</f>
        <v>1.0654244265395134</v>
      </c>
      <c r="M4159" s="98" cm="1">
        <f t="array" ref="M4159">msoa_calculations5[[#This Row],[Estimated case time (see and treat)]]*msoa_calculations5[[#This Row],[Population share of ICB]:[Population share of ICB]]</f>
        <v>0.77065364179879092</v>
      </c>
      <c r="N4159" s="94" cm="1">
        <f t="array" ref="N4159">msoa_calculations5[[#This Row],[Weighted estimate]]*msoa_calculations5[[#This Row],[Population share of ICB]:[Population share of ICB]]</f>
        <v>0.98566217407015977</v>
      </c>
    </row>
    <row r="4160" spans="1:14">
      <c r="A4160" s="63" t="s">
        <v>2166</v>
      </c>
      <c r="B4160" s="63" t="s">
        <v>13717</v>
      </c>
      <c r="C4160" s="63" t="s">
        <v>13</v>
      </c>
      <c r="D4160" s="63" t="s">
        <v>96</v>
      </c>
      <c r="E4160" s="72">
        <v>6595</v>
      </c>
      <c r="F4160" s="64">
        <v>1</v>
      </c>
      <c r="G4160" s="79">
        <v>0</v>
      </c>
      <c r="H4160" s="133">
        <v>99.042472839355469</v>
      </c>
      <c r="I4160" s="134">
        <v>71.946197509765625</v>
      </c>
      <c r="J4160" s="105">
        <v>91.710464477539063</v>
      </c>
      <c r="K4160" s="96">
        <f>msoa_calculations5[[#This Row],[ Pop20]]/SUMIF(msoa_calculations5[ICB26],msoa_calculations5[[#This Row],[ICB26]],msoa_calculations5[[ Pop20]])</f>
        <v>8.4901773990061543E-3</v>
      </c>
      <c r="L4160" s="98" cm="1">
        <f t="array" ref="L4160">msoa_calculations5[[#This Row],[ Estimated case time (see and convey)]]*msoa_calculations5[[#This Row],[Population share of ICB]:[Population share of ICB]]</f>
        <v>0.84088816444237668</v>
      </c>
      <c r="M4160" s="98" cm="1">
        <f t="array" ref="M4160">msoa_calculations5[[#This Row],[Estimated case time (see and treat)]]*msoa_calculations5[[#This Row],[Population share of ICB]:[Population share of ICB]]</f>
        <v>0.61083598004184492</v>
      </c>
      <c r="N4160" s="94" cm="1">
        <f t="array" ref="N4160">msoa_calculations5[[#This Row],[Weighted estimate]]*msoa_calculations5[[#This Row],[Population share of ICB]:[Population share of ICB]]</f>
        <v>0.77863811275955885</v>
      </c>
    </row>
    <row r="4161" spans="1:14">
      <c r="A4161" s="63" t="s">
        <v>2164</v>
      </c>
      <c r="B4161" s="63" t="s">
        <v>13717</v>
      </c>
      <c r="C4161" s="63" t="s">
        <v>13</v>
      </c>
      <c r="D4161" s="63" t="s">
        <v>96</v>
      </c>
      <c r="E4161" s="72">
        <v>7755</v>
      </c>
      <c r="F4161" s="64">
        <v>1</v>
      </c>
      <c r="G4161" s="79">
        <v>0</v>
      </c>
      <c r="H4161" s="133">
        <v>94.397018432617188</v>
      </c>
      <c r="I4161" s="134">
        <v>69.050331115722656</v>
      </c>
      <c r="J4161" s="105">
        <v>87.538436889648438</v>
      </c>
      <c r="K4161" s="96">
        <f>msoa_calculations5[[#This Row],[ Pop20]]/SUMIF(msoa_calculations5[ICB26],msoa_calculations5[[#This Row],[ICB26]],msoa_calculations5[[ Pop20]])</f>
        <v>9.9835217178609135E-3</v>
      </c>
      <c r="L4161" s="98" cm="1">
        <f t="array" ref="L4161">msoa_calculations5[[#This Row],[ Estimated case time (see and convey)]]*msoa_calculations5[[#This Row],[Population share of ICB]:[Population share of ICB]]</f>
        <v>0.94241468362335068</v>
      </c>
      <c r="M4161" s="98" cm="1">
        <f t="array" ref="M4161">msoa_calculations5[[#This Row],[Estimated case time (see and treat)]]*msoa_calculations5[[#This Row],[Population share of ICB]:[Population share of ICB]]</f>
        <v>0.68936548031930434</v>
      </c>
      <c r="N4161" s="94" cm="1">
        <f t="array" ref="N4161">msoa_calculations5[[#This Row],[Weighted estimate]]*msoa_calculations5[[#This Row],[Population share of ICB]:[Population share of ICB]]</f>
        <v>0.87394188583540211</v>
      </c>
    </row>
    <row r="4162" spans="1:14">
      <c r="A4162" s="63" t="s">
        <v>2162</v>
      </c>
      <c r="B4162" s="63" t="s">
        <v>13717</v>
      </c>
      <c r="C4162" s="63" t="s">
        <v>13</v>
      </c>
      <c r="D4162" s="63" t="s">
        <v>96</v>
      </c>
      <c r="E4162" s="72">
        <v>9761</v>
      </c>
      <c r="F4162" s="64">
        <v>1</v>
      </c>
      <c r="G4162" s="79">
        <v>0</v>
      </c>
      <c r="H4162" s="133">
        <v>97.8748779296875</v>
      </c>
      <c r="I4162" s="134">
        <v>72.463737487792969</v>
      </c>
      <c r="J4162" s="105">
        <v>90.998855590820313</v>
      </c>
      <c r="K4162" s="96">
        <f>msoa_calculations5[[#This Row],[ Pop20]]/SUMIF(msoa_calculations5[ICB26],msoa_calculations5[[#This Row],[ICB26]],msoa_calculations5[[ Pop20]])</f>
        <v>1.2565977496845954E-2</v>
      </c>
      <c r="L4162" s="98" cm="1">
        <f t="array" ref="L4162">msoa_calculations5[[#This Row],[ Estimated case time (see and convey)]]*msoa_calculations5[[#This Row],[Population share of ICB]:[Population share of ICB]]</f>
        <v>1.2298935135709979</v>
      </c>
      <c r="M4162" s="98" cm="1">
        <f t="array" ref="M4162">msoa_calculations5[[#This Row],[Estimated case time (see and treat)]]*msoa_calculations5[[#This Row],[Population share of ICB]:[Population share of ICB]]</f>
        <v>0.91057769460895899</v>
      </c>
      <c r="N4162" s="94" cm="1">
        <f t="array" ref="N4162">msoa_calculations5[[#This Row],[Weighted estimate]]*msoa_calculations5[[#This Row],[Population share of ICB]:[Population share of ICB]]</f>
        <v>1.1434895715929827</v>
      </c>
    </row>
    <row r="4163" spans="1:14">
      <c r="A4163" s="63" t="s">
        <v>2160</v>
      </c>
      <c r="B4163" s="63" t="s">
        <v>13717</v>
      </c>
      <c r="C4163" s="63" t="s">
        <v>13</v>
      </c>
      <c r="D4163" s="63" t="s">
        <v>96</v>
      </c>
      <c r="E4163" s="72">
        <v>10248</v>
      </c>
      <c r="F4163" s="64">
        <v>1</v>
      </c>
      <c r="G4163" s="79">
        <v>0</v>
      </c>
      <c r="H4163" s="133">
        <v>93.51708984375</v>
      </c>
      <c r="I4163" s="134">
        <v>67.407310485839844</v>
      </c>
      <c r="J4163" s="105">
        <v>86.452018737792969</v>
      </c>
      <c r="K4163" s="96">
        <f>msoa_calculations5[[#This Row],[ Pop20]]/SUMIF(msoa_calculations5[ICB26],msoa_calculations5[[#This Row],[ICB26]],msoa_calculations5[[ Pop20]])</f>
        <v>1.319292463760653E-2</v>
      </c>
      <c r="L4163" s="98" cm="1">
        <f t="array" ref="L4163">msoa_calculations5[[#This Row],[ Estimated case time (see and convey)]]*msoa_calculations5[[#This Row],[Population share of ICB]:[Population share of ICB]]</f>
        <v>1.2337639186368727</v>
      </c>
      <c r="M4163" s="98" cm="1">
        <f t="array" ref="M4163">msoa_calculations5[[#This Row],[Estimated case time (see and treat)]]*msoa_calculations5[[#This Row],[Population share of ICB]:[Population share of ICB]]</f>
        <v>0.88929956726342951</v>
      </c>
      <c r="N4163" s="94" cm="1">
        <f t="array" ref="N4163">msoa_calculations5[[#This Row],[Weighted estimate]]*msoa_calculations5[[#This Row],[Population share of ICB]:[Population share of ICB]]</f>
        <v>1.1405549679766502</v>
      </c>
    </row>
    <row r="4164" spans="1:14">
      <c r="A4164" s="63" t="s">
        <v>2158</v>
      </c>
      <c r="B4164" s="63" t="s">
        <v>13717</v>
      </c>
      <c r="C4164" s="63" t="s">
        <v>13</v>
      </c>
      <c r="D4164" s="63" t="s">
        <v>96</v>
      </c>
      <c r="E4164" s="72">
        <v>7628</v>
      </c>
      <c r="F4164" s="64">
        <v>1</v>
      </c>
      <c r="G4164" s="79">
        <v>0</v>
      </c>
      <c r="H4164" s="133">
        <v>115.32028198242188</v>
      </c>
      <c r="I4164" s="134">
        <v>75.60736083984375</v>
      </c>
      <c r="J4164" s="105">
        <v>104.57432556152344</v>
      </c>
      <c r="K4164" s="96">
        <f>msoa_calculations5[[#This Row],[ Pop20]]/SUMIF(msoa_calculations5[ICB26],msoa_calculations5[[#This Row],[ICB26]],msoa_calculations5[[ Pop20]])</f>
        <v>9.820026262262159E-3</v>
      </c>
      <c r="L4164" s="98" cm="1">
        <f t="array" ref="L4164">msoa_calculations5[[#This Row],[ Estimated case time (see and convey)]]*msoa_calculations5[[#This Row],[Population share of ICB]:[Population share of ICB]]</f>
        <v>1.1324481976388605</v>
      </c>
      <c r="M4164" s="98" cm="1">
        <f t="array" ref="M4164">msoa_calculations5[[#This Row],[Estimated case time (see and treat)]]*msoa_calculations5[[#This Row],[Population share of ICB]:[Population share of ICB]]</f>
        <v>0.74246626906759716</v>
      </c>
      <c r="N4164" s="94" cm="1">
        <f t="array" ref="N4164">msoa_calculations5[[#This Row],[Weighted estimate]]*msoa_calculations5[[#This Row],[Population share of ICB]:[Population share of ICB]]</f>
        <v>1.0269226233725131</v>
      </c>
    </row>
    <row r="4165" spans="1:14">
      <c r="A4165" s="63" t="s">
        <v>2156</v>
      </c>
      <c r="B4165" s="63" t="s">
        <v>13717</v>
      </c>
      <c r="C4165" s="63" t="s">
        <v>13</v>
      </c>
      <c r="D4165" s="63" t="s">
        <v>96</v>
      </c>
      <c r="E4165" s="72">
        <v>9242</v>
      </c>
      <c r="F4165" s="64">
        <v>1</v>
      </c>
      <c r="G4165" s="79">
        <v>0</v>
      </c>
      <c r="H4165" s="133">
        <v>115.63142395019531</v>
      </c>
      <c r="I4165" s="134">
        <v>76.478546142578125</v>
      </c>
      <c r="J4165" s="105">
        <v>105.03701019287109</v>
      </c>
      <c r="K4165" s="96">
        <f>msoa_calculations5[[#This Row],[ Pop20]]/SUMIF(msoa_calculations5[ICB26],msoa_calculations5[[#This Row],[ICB26]],msoa_calculations5[[ Pop20]])</f>
        <v>1.1897834650737661E-2</v>
      </c>
      <c r="L4165" s="98" cm="1">
        <f t="array" ref="L4165">msoa_calculations5[[#This Row],[ Estimated case time (see and convey)]]*msoa_calculations5[[#This Row],[Population share of ICB]:[Population share of ICB]]</f>
        <v>1.3757635625887705</v>
      </c>
      <c r="M4165" s="98" cm="1">
        <f t="array" ref="M4165">msoa_calculations5[[#This Row],[Estimated case time (see and treat)]]*msoa_calculations5[[#This Row],[Population share of ICB]:[Population share of ICB]]</f>
        <v>0.90992909633320507</v>
      </c>
      <c r="N4165" s="94" cm="1">
        <f t="array" ref="N4165">msoa_calculations5[[#This Row],[Weighted estimate]]*msoa_calculations5[[#This Row],[Population share of ICB]:[Population share of ICB]]</f>
        <v>1.2497129794826265</v>
      </c>
    </row>
    <row r="4166" spans="1:14">
      <c r="A4166" s="63" t="s">
        <v>2154</v>
      </c>
      <c r="B4166" s="63" t="s">
        <v>13717</v>
      </c>
      <c r="C4166" s="63" t="s">
        <v>13</v>
      </c>
      <c r="D4166" s="63" t="s">
        <v>96</v>
      </c>
      <c r="E4166" s="72">
        <v>8985</v>
      </c>
      <c r="F4166" s="64">
        <v>1</v>
      </c>
      <c r="G4166" s="79">
        <v>0</v>
      </c>
      <c r="H4166" s="133">
        <v>113.82615661621094</v>
      </c>
      <c r="I4166" s="134">
        <v>74.408515930175781</v>
      </c>
      <c r="J4166" s="105">
        <v>103.16010284423828</v>
      </c>
      <c r="K4166" s="96">
        <f>msoa_calculations5[[#This Row],[ Pop20]]/SUMIF(msoa_calculations5[ICB26],msoa_calculations5[[#This Row],[ICB26]],msoa_calculations5[[ Pop20]])</f>
        <v>1.1566981642163805E-2</v>
      </c>
      <c r="L4166" s="98" cm="1">
        <f t="array" ref="L4166">msoa_calculations5[[#This Row],[ Estimated case time (see and convey)]]*msoa_calculations5[[#This Row],[Population share of ICB]:[Population share of ICB]]</f>
        <v>1.3166250639777741</v>
      </c>
      <c r="M4166" s="98" cm="1">
        <f t="array" ref="M4166">msoa_calculations5[[#This Row],[Estimated case time (see and treat)]]*msoa_calculations5[[#This Row],[Population share of ICB]:[Population share of ICB]]</f>
        <v>0.86068193778499635</v>
      </c>
      <c r="N4166" s="94" cm="1">
        <f t="array" ref="N4166">msoa_calculations5[[#This Row],[Weighted estimate]]*msoa_calculations5[[#This Row],[Population share of ICB]:[Population share of ICB]]</f>
        <v>1.1932510158030343</v>
      </c>
    </row>
    <row r="4167" spans="1:14">
      <c r="A4167" s="63" t="s">
        <v>2152</v>
      </c>
      <c r="B4167" s="63" t="s">
        <v>13717</v>
      </c>
      <c r="C4167" s="63" t="s">
        <v>13</v>
      </c>
      <c r="D4167" s="63" t="s">
        <v>96</v>
      </c>
      <c r="E4167" s="72">
        <v>10339</v>
      </c>
      <c r="F4167" s="64">
        <v>1</v>
      </c>
      <c r="G4167" s="79">
        <v>0</v>
      </c>
      <c r="H4167" s="133">
        <v>115.28946685791016</v>
      </c>
      <c r="I4167" s="134">
        <v>77.577362060546875</v>
      </c>
      <c r="J4167" s="105">
        <v>105.08491516113281</v>
      </c>
      <c r="K4167" s="96">
        <f>msoa_calculations5[[#This Row],[ Pop20]]/SUMIF(msoa_calculations5[ICB26],msoa_calculations5[[#This Row],[ICB26]],msoa_calculations5[[ Pop20]])</f>
        <v>1.3310074924689101E-2</v>
      </c>
      <c r="L4167" s="98" cm="1">
        <f t="array" ref="L4167">msoa_calculations5[[#This Row],[ Estimated case time (see and convey)]]*msoa_calculations5[[#This Row],[Population share of ICB]:[Population share of ICB]]</f>
        <v>1.5345114419062451</v>
      </c>
      <c r="M4167" s="98" cm="1">
        <f t="array" ref="M4167">msoa_calculations5[[#This Row],[Estimated case time (see and treat)]]*msoa_calculations5[[#This Row],[Population share of ICB]:[Population share of ICB]]</f>
        <v>1.0325605014856125</v>
      </c>
      <c r="N4167" s="94" cm="1">
        <f t="array" ref="N4167">msoa_calculations5[[#This Row],[Weighted estimate]]*msoa_calculations5[[#This Row],[Population share of ICB]:[Population share of ICB]]</f>
        <v>1.3986880942492754</v>
      </c>
    </row>
    <row r="4168" spans="1:14">
      <c r="A4168" s="63" t="s">
        <v>2150</v>
      </c>
      <c r="B4168" s="63" t="s">
        <v>13717</v>
      </c>
      <c r="C4168" s="63" t="s">
        <v>13</v>
      </c>
      <c r="D4168" s="63" t="s">
        <v>96</v>
      </c>
      <c r="E4168" s="72">
        <v>7189</v>
      </c>
      <c r="F4168" s="64">
        <v>1</v>
      </c>
      <c r="G4168" s="79">
        <v>0</v>
      </c>
      <c r="H4168" s="133">
        <v>118.55001068115234</v>
      </c>
      <c r="I4168" s="134">
        <v>77.591865539550781</v>
      </c>
      <c r="J4168" s="105">
        <v>107.46710968017578</v>
      </c>
      <c r="K4168" s="96">
        <f>msoa_calculations5[[#This Row],[ Pop20]]/SUMIF(msoa_calculations5[ICB26],msoa_calculations5[[#This Row],[ICB26]],msoa_calculations5[[ Pop20]])</f>
        <v>9.254872679523159E-3</v>
      </c>
      <c r="L4168" s="98" cm="1">
        <f t="array" ref="L4168">msoa_calculations5[[#This Row],[ Estimated case time (see and convey)]]*msoa_calculations5[[#This Row],[Population share of ICB]:[Population share of ICB]]</f>
        <v>1.0971652550101756</v>
      </c>
      <c r="M4168" s="98" cm="1">
        <f t="array" ref="M4168">msoa_calculations5[[#This Row],[Estimated case time (see and treat)]]*msoa_calculations5[[#This Row],[Population share of ICB]:[Population share of ICB]]</f>
        <v>0.718102836535223</v>
      </c>
      <c r="N4168" s="94" cm="1">
        <f t="array" ref="N4168">msoa_calculations5[[#This Row],[Weighted estimate]]*msoa_calculations5[[#This Row],[Population share of ICB]:[Population share of ICB]]</f>
        <v>0.99459441732637766</v>
      </c>
    </row>
    <row r="4169" spans="1:14">
      <c r="A4169" s="63" t="s">
        <v>2148</v>
      </c>
      <c r="B4169" s="63" t="s">
        <v>13717</v>
      </c>
      <c r="C4169" s="63" t="s">
        <v>13</v>
      </c>
      <c r="D4169" s="63" t="s">
        <v>96</v>
      </c>
      <c r="E4169" s="72">
        <v>8971</v>
      </c>
      <c r="F4169" s="64">
        <v>1</v>
      </c>
      <c r="G4169" s="79">
        <v>0</v>
      </c>
      <c r="H4169" s="133">
        <v>110.4046630859375</v>
      </c>
      <c r="I4169" s="134">
        <v>73.758308410644531</v>
      </c>
      <c r="J4169" s="105">
        <v>100.48849487304688</v>
      </c>
      <c r="K4169" s="96">
        <f>msoa_calculations5[[#This Row],[ Pop20]]/SUMIF(msoa_calculations5[ICB26],msoa_calculations5[[#This Row],[ICB26]],msoa_calculations5[[ Pop20]])</f>
        <v>1.1548958521074178E-2</v>
      </c>
      <c r="L4169" s="98" cm="1">
        <f t="array" ref="L4169">msoa_calculations5[[#This Row],[ Estimated case time (see and convey)]]*msoa_calculations5[[#This Row],[Population share of ICB]:[Population share of ICB]]</f>
        <v>1.2750588745126616</v>
      </c>
      <c r="M4169" s="98" cm="1">
        <f t="array" ref="M4169">msoa_calculations5[[#This Row],[Estimated case time (see and treat)]]*msoa_calculations5[[#This Row],[Population share of ICB]:[Population share of ICB]]</f>
        <v>0.8518316444191304</v>
      </c>
      <c r="N4169" s="94" cm="1">
        <f t="array" ref="N4169">msoa_calculations5[[#This Row],[Weighted estimate]]*msoa_calculations5[[#This Row],[Population share of ICB]:[Population share of ICB]]</f>
        <v>1.1605374591339936</v>
      </c>
    </row>
    <row r="4170" spans="1:14">
      <c r="A4170" s="63" t="s">
        <v>2146</v>
      </c>
      <c r="B4170" s="63" t="s">
        <v>13717</v>
      </c>
      <c r="C4170" s="63" t="s">
        <v>13</v>
      </c>
      <c r="D4170" s="63" t="s">
        <v>96</v>
      </c>
      <c r="E4170" s="72">
        <v>10348</v>
      </c>
      <c r="F4170" s="64">
        <v>1</v>
      </c>
      <c r="G4170" s="79">
        <v>0</v>
      </c>
      <c r="H4170" s="133">
        <v>105.71109008789063</v>
      </c>
      <c r="I4170" s="134">
        <v>72.3721923828125</v>
      </c>
      <c r="J4170" s="105">
        <v>96.689888000488281</v>
      </c>
      <c r="K4170" s="96">
        <f>msoa_calculations5[[#This Row],[ Pop20]]/SUMIF(msoa_calculations5[ICB26],msoa_calculations5[[#This Row],[ICB26]],msoa_calculations5[[ Pop20]])</f>
        <v>1.3321661216818147E-2</v>
      </c>
      <c r="L4170" s="98" cm="1">
        <f t="array" ref="L4170">msoa_calculations5[[#This Row],[ Estimated case time (see and convey)]]*msoa_calculations5[[#This Row],[Population share of ICB]:[Population share of ICB]]</f>
        <v>1.4082473290114217</v>
      </c>
      <c r="M4170" s="98" cm="1">
        <f t="array" ref="M4170">msoa_calculations5[[#This Row],[Estimated case time (see and treat)]]*msoa_calculations5[[#This Row],[Population share of ICB]:[Population share of ICB]]</f>
        <v>0.96411782844221505</v>
      </c>
      <c r="N4170" s="94" cm="1">
        <f t="array" ref="N4170">msoa_calculations5[[#This Row],[Weighted estimate]]*msoa_calculations5[[#This Row],[Population share of ICB]:[Population share of ICB]]</f>
        <v>1.2880699310345951</v>
      </c>
    </row>
    <row r="4171" spans="1:14">
      <c r="A4171" s="63" t="s">
        <v>2144</v>
      </c>
      <c r="B4171" s="63" t="s">
        <v>13717</v>
      </c>
      <c r="C4171" s="63" t="s">
        <v>13</v>
      </c>
      <c r="D4171" s="63" t="s">
        <v>96</v>
      </c>
      <c r="E4171" s="72">
        <v>7997</v>
      </c>
      <c r="F4171" s="64">
        <v>1</v>
      </c>
      <c r="G4171" s="79">
        <v>0</v>
      </c>
      <c r="H4171" s="133">
        <v>108.642822265625</v>
      </c>
      <c r="I4171" s="134">
        <v>75.612762451171875</v>
      </c>
      <c r="J4171" s="105">
        <v>99.705192565917969</v>
      </c>
      <c r="K4171" s="96">
        <f>msoa_calculations5[[#This Row],[ Pop20]]/SUMIF(msoa_calculations5[ICB26],msoa_calculations5[[#This Row],[ICB26]],msoa_calculations5[[ Pop20]])</f>
        <v>1.0295064239553026E-2</v>
      </c>
      <c r="L4171" s="98" cm="1">
        <f t="array" ref="L4171">msoa_calculations5[[#This Row],[ Estimated case time (see and convey)]]*msoa_calculations5[[#This Row],[Population share of ICB]:[Population share of ICB]]</f>
        <v>1.1184848343909513</v>
      </c>
      <c r="M4171" s="98" cm="1">
        <f t="array" ref="M4171">msoa_calculations5[[#This Row],[Estimated case time (see and treat)]]*msoa_calculations5[[#This Row],[Population share of ICB]:[Population share of ICB]]</f>
        <v>0.77843824676487738</v>
      </c>
      <c r="N4171" s="94" cm="1">
        <f t="array" ref="N4171">msoa_calculations5[[#This Row],[Weighted estimate]]*msoa_calculations5[[#This Row],[Population share of ICB]:[Population share of ICB]]</f>
        <v>1.0264713624831303</v>
      </c>
    </row>
    <row r="4172" spans="1:14">
      <c r="A4172" s="63" t="s">
        <v>2142</v>
      </c>
      <c r="B4172" s="63" t="s">
        <v>13717</v>
      </c>
      <c r="C4172" s="63" t="s">
        <v>13</v>
      </c>
      <c r="D4172" s="63" t="s">
        <v>96</v>
      </c>
      <c r="E4172" s="72">
        <v>5955</v>
      </c>
      <c r="F4172" s="64">
        <v>1</v>
      </c>
      <c r="G4172" s="79">
        <v>0</v>
      </c>
      <c r="H4172" s="133">
        <v>99.845794677734375</v>
      </c>
      <c r="I4172" s="134">
        <v>71.355712890625</v>
      </c>
      <c r="J4172" s="105">
        <v>92.136634826660156</v>
      </c>
      <c r="K4172" s="96">
        <f>msoa_calculations5[[#This Row],[ Pop20]]/SUMIF(msoa_calculations5[ICB26],msoa_calculations5[[#This Row],[ICB26]],msoa_calculations5[[ Pop20]])</f>
        <v>7.6662632920518033E-3</v>
      </c>
      <c r="L4172" s="98" cm="1">
        <f t="array" ref="L4172">msoa_calculations5[[#This Row],[ Estimated case time (see and convey)]]*msoa_calculations5[[#This Row],[Population share of ICB]:[Population share of ICB]]</f>
        <v>0.76544415060365634</v>
      </c>
      <c r="M4172" s="98" cm="1">
        <f t="array" ref="M4172">msoa_calculations5[[#This Row],[Estimated case time (see and treat)]]*msoa_calculations5[[#This Row],[Population share of ICB]:[Population share of ICB]]</f>
        <v>0.54703168241158606</v>
      </c>
      <c r="N4172" s="94" cm="1">
        <f t="array" ref="N4172">msoa_calculations5[[#This Row],[Weighted estimate]]*msoa_calculations5[[#This Row],[Population share of ICB]:[Population share of ICB]]</f>
        <v>0.70634370142480651</v>
      </c>
    </row>
    <row r="4173" spans="1:14">
      <c r="A4173" s="63" t="s">
        <v>2140</v>
      </c>
      <c r="B4173" s="63" t="s">
        <v>13717</v>
      </c>
      <c r="C4173" s="63" t="s">
        <v>13</v>
      </c>
      <c r="D4173" s="63" t="s">
        <v>96</v>
      </c>
      <c r="E4173" s="72">
        <v>8780</v>
      </c>
      <c r="F4173" s="64">
        <v>1</v>
      </c>
      <c r="G4173" s="79">
        <v>0</v>
      </c>
      <c r="H4173" s="133">
        <v>92.6644287109375</v>
      </c>
      <c r="I4173" s="134">
        <v>66.766792297363281</v>
      </c>
      <c r="J4173" s="105">
        <v>85.656761169433594</v>
      </c>
      <c r="K4173" s="96">
        <f>msoa_calculations5[[#This Row],[ Pop20]]/SUMIF(msoa_calculations5[ICB26],msoa_calculations5[[#This Row],[ICB26]],msoa_calculations5[[ Pop20]])</f>
        <v>1.1303071654779989E-2</v>
      </c>
      <c r="L4173" s="98" cm="1">
        <f t="array" ref="L4173">msoa_calculations5[[#This Row],[ Estimated case time (see and convey)]]*msoa_calculations5[[#This Row],[Population share of ICB]:[Population share of ICB]]</f>
        <v>1.0473926775689786</v>
      </c>
      <c r="M4173" s="98" cm="1">
        <f t="array" ref="M4173">msoa_calculations5[[#This Row],[Estimated case time (see and treat)]]*msoa_calculations5[[#This Row],[Population share of ICB]:[Population share of ICB]]</f>
        <v>0.75466983749690975</v>
      </c>
      <c r="N4173" s="94" cm="1">
        <f t="array" ref="N4173">msoa_calculations5[[#This Row],[Weighted estimate]]*msoa_calculations5[[#This Row],[Population share of ICB]:[Population share of ICB]]</f>
        <v>0.96818450921448407</v>
      </c>
    </row>
    <row r="4174" spans="1:14">
      <c r="A4174" s="63" t="s">
        <v>2138</v>
      </c>
      <c r="B4174" s="63" t="s">
        <v>13717</v>
      </c>
      <c r="C4174" s="63" t="s">
        <v>13</v>
      </c>
      <c r="D4174" s="63" t="s">
        <v>96</v>
      </c>
      <c r="E4174" s="72">
        <v>8810</v>
      </c>
      <c r="F4174" s="64">
        <v>1</v>
      </c>
      <c r="G4174" s="79">
        <v>0</v>
      </c>
      <c r="H4174" s="133">
        <v>101.50596618652344</v>
      </c>
      <c r="I4174" s="134">
        <v>72.796073913574219</v>
      </c>
      <c r="J4174" s="105">
        <v>93.737327575683594</v>
      </c>
      <c r="K4174" s="96">
        <f>msoa_calculations5[[#This Row],[ Pop20]]/SUMIF(msoa_calculations5[ICB26],msoa_calculations5[[#This Row],[ICB26]],msoa_calculations5[[ Pop20]])</f>
        <v>1.1341692628543475E-2</v>
      </c>
      <c r="L4174" s="98" cm="1">
        <f t="array" ref="L4174">msoa_calculations5[[#This Row],[ Estimated case time (see and convey)]]*msoa_calculations5[[#This Row],[Population share of ICB]:[Population share of ICB]]</f>
        <v>1.1512494684508761</v>
      </c>
      <c r="M4174" s="98" cm="1">
        <f t="array" ref="M4174">msoa_calculations5[[#This Row],[Estimated case time (see and treat)]]*msoa_calculations5[[#This Row],[Population share of ICB]:[Population share of ICB]]</f>
        <v>0.82563069489249064</v>
      </c>
      <c r="N4174" s="94" cm="1">
        <f t="array" ref="N4174">msoa_calculations5[[#This Row],[Weighted estimate]]*msoa_calculations5[[#This Row],[Population share of ICB]:[Population share of ICB]]</f>
        <v>1.0631399571844955</v>
      </c>
    </row>
    <row r="4175" spans="1:14">
      <c r="A4175" s="63" t="s">
        <v>2136</v>
      </c>
      <c r="B4175" s="63" t="s">
        <v>13717</v>
      </c>
      <c r="C4175" s="63" t="s">
        <v>13</v>
      </c>
      <c r="D4175" s="63" t="s">
        <v>96</v>
      </c>
      <c r="E4175" s="72">
        <v>8798</v>
      </c>
      <c r="F4175" s="64">
        <v>1</v>
      </c>
      <c r="G4175" s="79">
        <v>0</v>
      </c>
      <c r="H4175" s="133">
        <v>105.76740264892578</v>
      </c>
      <c r="I4175" s="134">
        <v>72.713172912597656</v>
      </c>
      <c r="J4175" s="105">
        <v>96.823226928710938</v>
      </c>
      <c r="K4175" s="96">
        <f>msoa_calculations5[[#This Row],[ Pop20]]/SUMIF(msoa_calculations5[ICB26],msoa_calculations5[[#This Row],[ICB26]],msoa_calculations5[[ Pop20]])</f>
        <v>1.132624423903808E-2</v>
      </c>
      <c r="L4175" s="98" cm="1">
        <f t="array" ref="L4175">msoa_calculations5[[#This Row],[ Estimated case time (see and convey)]]*msoa_calculations5[[#This Row],[Population share of ICB]:[Population share of ICB]]</f>
        <v>1.1979474349304167</v>
      </c>
      <c r="M4175" s="98" cm="1">
        <f t="array" ref="M4175">msoa_calculations5[[#This Row],[Estimated case time (see and treat)]]*msoa_calculations5[[#This Row],[Population share of ICB]:[Population share of ICB]]</f>
        <v>0.82356715580348894</v>
      </c>
      <c r="N4175" s="94" cm="1">
        <f t="array" ref="N4175">msoa_calculations5[[#This Row],[Weighted estimate]]*msoa_calculations5[[#This Row],[Population share of ICB]:[Population share of ICB]]</f>
        <v>1.096643516206389</v>
      </c>
    </row>
    <row r="4176" spans="1:14">
      <c r="A4176" s="63" t="s">
        <v>2134</v>
      </c>
      <c r="B4176" s="63" t="s">
        <v>13717</v>
      </c>
      <c r="C4176" s="63" t="s">
        <v>13</v>
      </c>
      <c r="D4176" s="63" t="s">
        <v>96</v>
      </c>
      <c r="E4176" s="72">
        <v>5049</v>
      </c>
      <c r="F4176" s="64">
        <v>1</v>
      </c>
      <c r="G4176" s="79">
        <v>0</v>
      </c>
      <c r="H4176" s="133">
        <v>112.20438385009766</v>
      </c>
      <c r="I4176" s="134">
        <v>78.513992309570313</v>
      </c>
      <c r="J4176" s="105">
        <v>103.08807373046875</v>
      </c>
      <c r="K4176" s="96">
        <f>msoa_calculations5[[#This Row],[ Pop20]]/SUMIF(msoa_calculations5[ICB26],msoa_calculations5[[#This Row],[ICB26]],msoa_calculations5[[ Pop20]])</f>
        <v>6.4999098843945523E-3</v>
      </c>
      <c r="L4176" s="98" cm="1">
        <f t="array" ref="L4176">msoa_calculations5[[#This Row],[ Estimated case time (see and convey)]]*msoa_calculations5[[#This Row],[Population share of ICB]:[Population share of ICB]]</f>
        <v>0.72931838365965018</v>
      </c>
      <c r="M4176" s="98" cm="1">
        <f t="array" ref="M4176">msoa_calculations5[[#This Row],[Estimated case time (see and treat)]]*msoa_calculations5[[#This Row],[Population share of ICB]:[Population share of ICB]]</f>
        <v>0.51033387467625391</v>
      </c>
      <c r="N4176" s="94" cm="1">
        <f t="array" ref="N4176">msoa_calculations5[[#This Row],[Weighted estimate]]*msoa_calculations5[[#This Row],[Population share of ICB]:[Population share of ICB]]</f>
        <v>0.67006318940386822</v>
      </c>
    </row>
    <row r="4177" spans="1:14">
      <c r="A4177" s="63" t="s">
        <v>2132</v>
      </c>
      <c r="B4177" s="63" t="s">
        <v>13717</v>
      </c>
      <c r="C4177" s="63" t="s">
        <v>13</v>
      </c>
      <c r="D4177" s="63" t="s">
        <v>96</v>
      </c>
      <c r="E4177" s="72">
        <v>9702</v>
      </c>
      <c r="F4177" s="64">
        <v>1</v>
      </c>
      <c r="G4177" s="79">
        <v>0</v>
      </c>
      <c r="H4177" s="133">
        <v>103.02342224121094</v>
      </c>
      <c r="I4177" s="134">
        <v>74.081779479980469</v>
      </c>
      <c r="J4177" s="105">
        <v>95.19207763671875</v>
      </c>
      <c r="K4177" s="96">
        <f>msoa_calculations5[[#This Row],[ Pop20]]/SUMIF(msoa_calculations5[ICB26],msoa_calculations5[[#This Row],[ICB26]],msoa_calculations5[[ Pop20]])</f>
        <v>1.24900229151111E-2</v>
      </c>
      <c r="L4177" s="98" cm="1">
        <f t="array" ref="L4177">msoa_calculations5[[#This Row],[ Estimated case time (see and convey)]]*msoa_calculations5[[#This Row],[Population share of ICB]:[Population share of ICB]]</f>
        <v>1.2867649045858911</v>
      </c>
      <c r="M4177" s="98" cm="1">
        <f t="array" ref="M4177">msoa_calculations5[[#This Row],[Estimated case time (see and treat)]]*msoa_calculations5[[#This Row],[Population share of ICB]:[Population share of ICB]]</f>
        <v>0.92528312329716333</v>
      </c>
      <c r="N4177" s="94" cm="1">
        <f t="array" ref="N4177">msoa_calculations5[[#This Row],[Weighted estimate]]*msoa_calculations5[[#This Row],[Population share of ICB]:[Population share of ICB]]</f>
        <v>1.1889512310196519</v>
      </c>
    </row>
    <row r="4178" spans="1:14">
      <c r="A4178" s="63" t="s">
        <v>2130</v>
      </c>
      <c r="B4178" s="63" t="s">
        <v>13717</v>
      </c>
      <c r="C4178" s="63" t="s">
        <v>13</v>
      </c>
      <c r="D4178" s="63" t="s">
        <v>96</v>
      </c>
      <c r="E4178" s="72">
        <v>9813</v>
      </c>
      <c r="F4178" s="64">
        <v>1</v>
      </c>
      <c r="G4178" s="79">
        <v>0</v>
      </c>
      <c r="H4178" s="133">
        <v>93.484809875488281</v>
      </c>
      <c r="I4178" s="134">
        <v>68.176437377929688</v>
      </c>
      <c r="J4178" s="105">
        <v>86.6365966796875</v>
      </c>
      <c r="K4178" s="96">
        <f>msoa_calculations5[[#This Row],[ Pop20]]/SUMIF(msoa_calculations5[ICB26],msoa_calculations5[[#This Row],[ICB26]],msoa_calculations5[[ Pop20]])</f>
        <v>1.2632920518035995E-2</v>
      </c>
      <c r="L4178" s="98" cm="1">
        <f t="array" ref="L4178">msoa_calculations5[[#This Row],[ Estimated case time (see and convey)]]*msoa_calculations5[[#This Row],[Population share of ICB]:[Population share of ICB]]</f>
        <v>1.1809861728007498</v>
      </c>
      <c r="M4178" s="98" cm="1">
        <f t="array" ref="M4178">msoa_calculations5[[#This Row],[Estimated case time (see and treat)]]*msoa_calculations5[[#This Row],[Population share of ICB]:[Population share of ICB]]</f>
        <v>0.86126751459824402</v>
      </c>
      <c r="N4178" s="94" cm="1">
        <f t="array" ref="N4178">msoa_calculations5[[#This Row],[Weighted estimate]]*msoa_calculations5[[#This Row],[Population share of ICB]:[Population share of ICB]]</f>
        <v>1.0944732398076333</v>
      </c>
    </row>
    <row r="4179" spans="1:14">
      <c r="A4179" s="63" t="s">
        <v>2128</v>
      </c>
      <c r="B4179" s="63" t="s">
        <v>13717</v>
      </c>
      <c r="C4179" s="63" t="s">
        <v>13</v>
      </c>
      <c r="D4179" s="63" t="s">
        <v>96</v>
      </c>
      <c r="E4179" s="72">
        <v>7893</v>
      </c>
      <c r="F4179" s="64">
        <v>1</v>
      </c>
      <c r="G4179" s="79">
        <v>0</v>
      </c>
      <c r="H4179" s="133">
        <v>98.720970153808594</v>
      </c>
      <c r="I4179" s="134">
        <v>71.757560729980469</v>
      </c>
      <c r="J4179" s="105">
        <v>91.424919128417969</v>
      </c>
      <c r="K4179" s="96">
        <f>msoa_calculations5[[#This Row],[ Pop20]]/SUMIF(msoa_calculations5[ICB26],msoa_calculations5[[#This Row],[ICB26]],msoa_calculations5[[ Pop20]])</f>
        <v>1.0161178197172945E-2</v>
      </c>
      <c r="L4179" s="98" cm="1">
        <f t="array" ref="L4179">msoa_calculations5[[#This Row],[ Estimated case time (see and convey)]]*msoa_calculations5[[#This Row],[Population share of ICB]:[Population share of ICB]]</f>
        <v>1.0031213695306409</v>
      </c>
      <c r="M4179" s="98" cm="1">
        <f t="array" ref="M4179">msoa_calculations5[[#This Row],[Estimated case time (see and treat)]]*msoa_calculations5[[#This Row],[Population share of ICB]:[Population share of ICB]]</f>
        <v>0.72914136157179099</v>
      </c>
      <c r="N4179" s="94" cm="1">
        <f t="array" ref="N4179">msoa_calculations5[[#This Row],[Weighted estimate]]*msoa_calculations5[[#This Row],[Population share of ICB]:[Population share of ICB]]</f>
        <v>0.92898489492598035</v>
      </c>
    </row>
    <row r="4180" spans="1:14">
      <c r="A4180" s="63" t="s">
        <v>2126</v>
      </c>
      <c r="B4180" s="63" t="s">
        <v>13717</v>
      </c>
      <c r="C4180" s="63" t="s">
        <v>13</v>
      </c>
      <c r="D4180" s="63" t="s">
        <v>96</v>
      </c>
      <c r="E4180" s="72">
        <v>9773</v>
      </c>
      <c r="F4180" s="64">
        <v>1</v>
      </c>
      <c r="G4180" s="79">
        <v>0</v>
      </c>
      <c r="H4180" s="133">
        <v>112.48789978027344</v>
      </c>
      <c r="I4180" s="134">
        <v>77.839202880859375</v>
      </c>
      <c r="J4180" s="105">
        <v>103.11228179931641</v>
      </c>
      <c r="K4180" s="96">
        <f>msoa_calculations5[[#This Row],[ Pop20]]/SUMIF(msoa_calculations5[ICB26],msoa_calculations5[[#This Row],[ICB26]],msoa_calculations5[[ Pop20]])</f>
        <v>1.2581425886351348E-2</v>
      </c>
      <c r="L4180" s="98" cm="1">
        <f t="array" ref="L4180">msoa_calculations5[[#This Row],[ Estimated case time (see and convey)]]*msoa_calculations5[[#This Row],[Population share of ICB]:[Population share of ICB]]</f>
        <v>1.4152581741968284</v>
      </c>
      <c r="M4180" s="98" cm="1">
        <f t="array" ref="M4180">msoa_calculations5[[#This Row],[Estimated case time (see and treat)]]*msoa_calculations5[[#This Row],[Population share of ICB]:[Population share of ICB]]</f>
        <v>0.97932816209819862</v>
      </c>
      <c r="N4180" s="94" cm="1">
        <f t="array" ref="N4180">msoa_calculations5[[#This Row],[Weighted estimate]]*msoa_calculations5[[#This Row],[Population share of ICB]:[Population share of ICB]]</f>
        <v>1.2972995314306743</v>
      </c>
    </row>
    <row r="4181" spans="1:14">
      <c r="A4181" s="63" t="s">
        <v>2124</v>
      </c>
      <c r="B4181" s="63" t="s">
        <v>13717</v>
      </c>
      <c r="C4181" s="63" t="s">
        <v>13</v>
      </c>
      <c r="D4181" s="63" t="s">
        <v>96</v>
      </c>
      <c r="E4181" s="72">
        <v>11909</v>
      </c>
      <c r="F4181" s="64">
        <v>1</v>
      </c>
      <c r="G4181" s="79">
        <v>0</v>
      </c>
      <c r="H4181" s="133">
        <v>96.141082763671875</v>
      </c>
      <c r="I4181" s="134">
        <v>69.478431701660156</v>
      </c>
      <c r="J4181" s="105">
        <v>88.926414489746094</v>
      </c>
      <c r="K4181" s="96">
        <f>msoa_calculations5[[#This Row],[ Pop20]]/SUMIF(msoa_calculations5[ICB26],msoa_calculations5[[#This Row],[ICB26]],msoa_calculations5[[ Pop20]])</f>
        <v>1.533123921831149E-2</v>
      </c>
      <c r="L4181" s="98" cm="1">
        <f t="array" ref="L4181">msoa_calculations5[[#This Row],[ Estimated case time (see and convey)]]*msoa_calculations5[[#This Row],[Population share of ICB]:[Population share of ICB]]</f>
        <v>1.473961938557337</v>
      </c>
      <c r="M4181" s="98" cm="1">
        <f t="array" ref="M4181">msoa_calculations5[[#This Row],[Estimated case time (see and treat)]]*msoa_calculations5[[#This Row],[Population share of ICB]:[Population share of ICB]]</f>
        <v>1.0651904569312685</v>
      </c>
      <c r="N4181" s="94" cm="1">
        <f t="array" ref="N4181">msoa_calculations5[[#This Row],[Weighted estimate]]*msoa_calculations5[[#This Row],[Population share of ICB]:[Population share of ICB]]</f>
        <v>1.3633521333690184</v>
      </c>
    </row>
    <row r="4182" spans="1:14">
      <c r="A4182" s="63" t="s">
        <v>2122</v>
      </c>
      <c r="B4182" s="63" t="s">
        <v>13717</v>
      </c>
      <c r="C4182" s="63" t="s">
        <v>13</v>
      </c>
      <c r="D4182" s="63" t="s">
        <v>96</v>
      </c>
      <c r="E4182" s="72">
        <v>7254</v>
      </c>
      <c r="F4182" s="64">
        <v>1</v>
      </c>
      <c r="G4182" s="79">
        <v>0</v>
      </c>
      <c r="H4182" s="133">
        <v>122.91917419433594</v>
      </c>
      <c r="I4182" s="134">
        <v>80.173835754394531</v>
      </c>
      <c r="J4182" s="105">
        <v>111.35267639160156</v>
      </c>
      <c r="K4182" s="96">
        <f>msoa_calculations5[[#This Row],[ Pop20]]/SUMIF(msoa_calculations5[ICB26],msoa_calculations5[[#This Row],[ICB26]],msoa_calculations5[[ Pop20]])</f>
        <v>9.3385514560107106E-3</v>
      </c>
      <c r="L4182" s="98" cm="1">
        <f t="array" ref="L4182">msoa_calculations5[[#This Row],[ Estimated case time (see and convey)]]*msoa_calculations5[[#This Row],[Population share of ICB]:[Population share of ICB]]</f>
        <v>1.14788703314415</v>
      </c>
      <c r="M4182" s="98" cm="1">
        <f t="array" ref="M4182">msoa_calculations5[[#This Row],[Estimated case time (see and treat)]]*msoa_calculations5[[#This Row],[Population share of ICB]:[Population share of ICB]]</f>
        <v>0.74870749061816466</v>
      </c>
      <c r="N4182" s="94" cm="1">
        <f t="array" ref="N4182">msoa_calculations5[[#This Row],[Weighted estimate]]*msoa_calculations5[[#This Row],[Population share of ICB]:[Population share of ICB]]</f>
        <v>1.0398726982474802</v>
      </c>
    </row>
    <row r="4183" spans="1:14">
      <c r="A4183" s="63" t="s">
        <v>2120</v>
      </c>
      <c r="B4183" s="63" t="s">
        <v>13717</v>
      </c>
      <c r="C4183" s="63" t="s">
        <v>13</v>
      </c>
      <c r="D4183" s="63" t="s">
        <v>96</v>
      </c>
      <c r="E4183" s="72">
        <v>6511</v>
      </c>
      <c r="F4183" s="64">
        <v>1</v>
      </c>
      <c r="G4183" s="79">
        <v>0</v>
      </c>
      <c r="H4183" s="133">
        <v>106.61857604980469</v>
      </c>
      <c r="I4183" s="134">
        <v>74.430282592773438</v>
      </c>
      <c r="J4183" s="105">
        <v>97.908714294433594</v>
      </c>
      <c r="K4183" s="96">
        <f>msoa_calculations5[[#This Row],[ Pop20]]/SUMIF(msoa_calculations5[ICB26],msoa_calculations5[[#This Row],[ICB26]],msoa_calculations5[[ Pop20]])</f>
        <v>8.3820386724683948E-3</v>
      </c>
      <c r="L4183" s="98" cm="1">
        <f t="array" ref="L4183">msoa_calculations5[[#This Row],[ Estimated case time (see and convey)]]*msoa_calculations5[[#This Row],[Population share of ICB]:[Population share of ICB]]</f>
        <v>0.89368102765297552</v>
      </c>
      <c r="M4183" s="98" cm="1">
        <f t="array" ref="M4183">msoa_calculations5[[#This Row],[Estimated case time (see and treat)]]*msoa_calculations5[[#This Row],[Population share of ICB]:[Population share of ICB]]</f>
        <v>0.62387750709537815</v>
      </c>
      <c r="N4183" s="94" cm="1">
        <f t="array" ref="N4183">msoa_calculations5[[#This Row],[Weighted estimate]]*msoa_calculations5[[#This Row],[Population share of ICB]:[Population share of ICB]]</f>
        <v>0.82067462958760151</v>
      </c>
    </row>
    <row r="4184" spans="1:14">
      <c r="A4184" s="63" t="s">
        <v>2118</v>
      </c>
      <c r="B4184" s="63" t="s">
        <v>13717</v>
      </c>
      <c r="C4184" s="63" t="s">
        <v>13</v>
      </c>
      <c r="D4184" s="63" t="s">
        <v>96</v>
      </c>
      <c r="E4184" s="72">
        <v>7502</v>
      </c>
      <c r="F4184" s="64">
        <v>1</v>
      </c>
      <c r="G4184" s="79">
        <v>0</v>
      </c>
      <c r="H4184" s="133">
        <v>110.50373840332031</v>
      </c>
      <c r="I4184" s="134">
        <v>77.461219787597656</v>
      </c>
      <c r="J4184" s="105">
        <v>101.56273651123047</v>
      </c>
      <c r="K4184" s="96">
        <f>msoa_calculations5[[#This Row],[ Pop20]]/SUMIF(msoa_calculations5[ICB26],msoa_calculations5[[#This Row],[ICB26]],msoa_calculations5[[ Pop20]])</f>
        <v>9.6578181724555207E-3</v>
      </c>
      <c r="L4184" s="98" cm="1">
        <f t="array" ref="L4184">msoa_calculations5[[#This Row],[ Estimated case time (see and convey)]]*msoa_calculations5[[#This Row],[Population share of ICB]:[Population share of ICB]]</f>
        <v>1.0672250128758578</v>
      </c>
      <c r="M4184" s="98" cm="1">
        <f t="array" ref="M4184">msoa_calculations5[[#This Row],[Estimated case time (see and treat)]]*msoa_calculations5[[#This Row],[Population share of ICB]:[Population share of ICB]]</f>
        <v>0.74810637612523179</v>
      </c>
      <c r="N4184" s="94" cm="1">
        <f t="array" ref="N4184">msoa_calculations5[[#This Row],[Weighted estimate]]*msoa_calculations5[[#This Row],[Population share of ICB]:[Population share of ICB]]</f>
        <v>0.98087444232247345</v>
      </c>
    </row>
    <row r="4185" spans="1:14">
      <c r="A4185" s="63" t="s">
        <v>2116</v>
      </c>
      <c r="B4185" s="63" t="s">
        <v>13717</v>
      </c>
      <c r="C4185" s="63" t="s">
        <v>13</v>
      </c>
      <c r="D4185" s="63" t="s">
        <v>96</v>
      </c>
      <c r="E4185" s="72">
        <v>5502</v>
      </c>
      <c r="F4185" s="64">
        <v>1</v>
      </c>
      <c r="G4185" s="79">
        <v>0</v>
      </c>
      <c r="H4185" s="133">
        <v>107.53907775878906</v>
      </c>
      <c r="I4185" s="134">
        <v>75.934074401855469</v>
      </c>
      <c r="J4185" s="105">
        <v>98.987052917480469</v>
      </c>
      <c r="K4185" s="96">
        <f>msoa_calculations5[[#This Row],[ Pop20]]/SUMIF(msoa_calculations5[ICB26],msoa_calculations5[[#This Row],[ICB26]],msoa_calculations5[[ Pop20]])</f>
        <v>7.0830865882231774E-3</v>
      </c>
      <c r="L4185" s="98" cm="1">
        <f t="array" ref="L4185">msoa_calculations5[[#This Row],[ Estimated case time (see and convey)]]*msoa_calculations5[[#This Row],[Population share of ICB]:[Population share of ICB]]</f>
        <v>0.76170859938316815</v>
      </c>
      <c r="M4185" s="98" cm="1">
        <f t="array" ref="M4185">msoa_calculations5[[#This Row],[Estimated case time (see and treat)]]*msoa_calculations5[[#This Row],[Population share of ICB]:[Population share of ICB]]</f>
        <v>0.53784762398492336</v>
      </c>
      <c r="N4185" s="94" cm="1">
        <f t="array" ref="N4185">msoa_calculations5[[#This Row],[Weighted estimate]]*msoa_calculations5[[#This Row],[Population share of ICB]:[Population share of ICB]]</f>
        <v>0.70113386692754387</v>
      </c>
    </row>
    <row r="4186" spans="1:14">
      <c r="A4186" s="63" t="s">
        <v>2114</v>
      </c>
      <c r="B4186" s="63" t="s">
        <v>13717</v>
      </c>
      <c r="C4186" s="63" t="s">
        <v>13</v>
      </c>
      <c r="D4186" s="63" t="s">
        <v>96</v>
      </c>
      <c r="E4186" s="72">
        <v>12642</v>
      </c>
      <c r="F4186" s="64">
        <v>1</v>
      </c>
      <c r="G4186" s="79">
        <v>0</v>
      </c>
      <c r="H4186" s="133">
        <v>84.202743530273438</v>
      </c>
      <c r="I4186" s="134">
        <v>61.811172485351563</v>
      </c>
      <c r="J4186" s="105">
        <v>78.143791198730469</v>
      </c>
      <c r="K4186" s="96">
        <f>msoa_calculations5[[#This Row],[ Pop20]]/SUMIF(msoa_calculations5[ICB26],msoa_calculations5[[#This Row],[ICB26]],msoa_calculations5[[ Pop20]])</f>
        <v>1.6274878343932646E-2</v>
      </c>
      <c r="L4186" s="98" cm="1">
        <f t="array" ref="L4186">msoa_calculations5[[#This Row],[ Estimated case time (see and convey)]]*msoa_calculations5[[#This Row],[Population share of ICB]:[Population share of ICB]]</f>
        <v>1.3703894071805618</v>
      </c>
      <c r="M4186" s="98" cm="1">
        <f t="array" ref="M4186">msoa_calculations5[[#This Row],[Estimated case time (see and treat)]]*msoa_calculations5[[#This Row],[Population share of ICB]:[Population share of ICB]]</f>
        <v>1.0059693124949336</v>
      </c>
      <c r="N4186" s="94" cm="1">
        <f t="array" ref="N4186">msoa_calculations5[[#This Row],[Weighted estimate]]*msoa_calculations5[[#This Row],[Population share of ICB]:[Population share of ICB]]</f>
        <v>1.2717806950930131</v>
      </c>
    </row>
    <row r="4187" spans="1:14">
      <c r="A4187" s="63" t="s">
        <v>2112</v>
      </c>
      <c r="B4187" s="63" t="s">
        <v>13717</v>
      </c>
      <c r="C4187" s="63" t="s">
        <v>13</v>
      </c>
      <c r="D4187" s="63" t="s">
        <v>96</v>
      </c>
      <c r="E4187" s="72">
        <v>8938</v>
      </c>
      <c r="F4187" s="64">
        <v>1</v>
      </c>
      <c r="G4187" s="79">
        <v>0</v>
      </c>
      <c r="H4187" s="133">
        <v>85.289955139160156</v>
      </c>
      <c r="I4187" s="134">
        <v>62.869438171386719</v>
      </c>
      <c r="J4187" s="105">
        <v>79.223167419433594</v>
      </c>
      <c r="K4187" s="96">
        <f>msoa_calculations5[[#This Row],[ Pop20]]/SUMIF(msoa_calculations5[ICB26],msoa_calculations5[[#This Row],[ICB26]],msoa_calculations5[[ Pop20]])</f>
        <v>1.1506475449934344E-2</v>
      </c>
      <c r="L4187" s="98" cm="1">
        <f t="array" ref="L4187">msoa_calculations5[[#This Row],[ Estimated case time (see and convey)]]*msoa_calculations5[[#This Row],[Population share of ICB]:[Population share of ICB]]</f>
        <v>0.9813867749347478</v>
      </c>
      <c r="M4187" s="98" cm="1">
        <f t="array" ref="M4187">msoa_calculations5[[#This Row],[Estimated case time (see and treat)]]*msoa_calculations5[[#This Row],[Population share of ICB]:[Population share of ICB]]</f>
        <v>0.72340564687022635</v>
      </c>
      <c r="N4187" s="94" cm="1">
        <f t="array" ref="N4187">msoa_calculations5[[#This Row],[Weighted estimate]]*msoa_calculations5[[#This Row],[Population share of ICB]:[Population share of ICB]]</f>
        <v>0.91157943097775096</v>
      </c>
    </row>
    <row r="4188" spans="1:14">
      <c r="A4188" s="63" t="s">
        <v>2110</v>
      </c>
      <c r="B4188" s="63" t="s">
        <v>13717</v>
      </c>
      <c r="C4188" s="63" t="s">
        <v>13</v>
      </c>
      <c r="D4188" s="63" t="s">
        <v>96</v>
      </c>
      <c r="E4188" s="72">
        <v>8096</v>
      </c>
      <c r="F4188" s="64">
        <v>1</v>
      </c>
      <c r="G4188" s="79">
        <v>0</v>
      </c>
      <c r="H4188" s="133">
        <v>96.744224548339844</v>
      </c>
      <c r="I4188" s="134">
        <v>70.20452880859375</v>
      </c>
      <c r="J4188" s="105">
        <v>89.562828063964844</v>
      </c>
      <c r="K4188" s="96">
        <f>msoa_calculations5[[#This Row],[ Pop20]]/SUMIF(msoa_calculations5[ICB26],msoa_calculations5[[#This Row],[ICB26]],msoa_calculations5[[ Pop20]])</f>
        <v>1.0422513452972527E-2</v>
      </c>
      <c r="L4188" s="98" cm="1">
        <f t="array" ref="L4188">msoa_calculations5[[#This Row],[ Estimated case time (see and convey)]]*msoa_calculations5[[#This Row],[Population share of ICB]:[Population share of ICB]]</f>
        <v>1.008317981852467</v>
      </c>
      <c r="M4188" s="98" cm="1">
        <f t="array" ref="M4188">msoa_calculations5[[#This Row],[Estimated case time (see and treat)]]*msoa_calculations5[[#This Row],[Population share of ICB]:[Population share of ICB]]</f>
        <v>0.73170764596716575</v>
      </c>
      <c r="N4188" s="94" cm="1">
        <f t="array" ref="N4188">msoa_calculations5[[#This Row],[Weighted estimate]]*msoa_calculations5[[#This Row],[Population share of ICB]:[Population share of ICB]]</f>
        <v>0.93346978038293893</v>
      </c>
    </row>
    <row r="4189" spans="1:14">
      <c r="A4189" s="63" t="s">
        <v>2108</v>
      </c>
      <c r="B4189" s="63" t="s">
        <v>13717</v>
      </c>
      <c r="C4189" s="63" t="s">
        <v>13</v>
      </c>
      <c r="D4189" s="63" t="s">
        <v>96</v>
      </c>
      <c r="E4189" s="72">
        <v>8312</v>
      </c>
      <c r="F4189" s="64">
        <v>1</v>
      </c>
      <c r="G4189" s="79">
        <v>0</v>
      </c>
      <c r="H4189" s="133">
        <v>102.41193389892578</v>
      </c>
      <c r="I4189" s="134">
        <v>72.954399108886719</v>
      </c>
      <c r="J4189" s="105">
        <v>94.440994262695313</v>
      </c>
      <c r="K4189" s="96">
        <f>msoa_calculations5[[#This Row],[ Pop20]]/SUMIF(msoa_calculations5[ICB26],msoa_calculations5[[#This Row],[ICB26]],msoa_calculations5[[ Pop20]])</f>
        <v>1.070058446406962E-2</v>
      </c>
      <c r="L4189" s="98" cm="1">
        <f t="array" ref="L4189">msoa_calculations5[[#This Row],[ Estimated case time (see and convey)]]*msoa_calculations5[[#This Row],[Population share of ICB]:[Population share of ICB]]</f>
        <v>1.09586754881417</v>
      </c>
      <c r="M4189" s="98" cm="1">
        <f t="array" ref="M4189">msoa_calculations5[[#This Row],[Estimated case time (see and treat)]]*msoa_calculations5[[#This Row],[Population share of ICB]:[Population share of ICB]]</f>
        <v>0.78065470969008777</v>
      </c>
      <c r="N4189" s="94" cm="1">
        <f t="array" ref="N4189">msoa_calculations5[[#This Row],[Weighted estimate]]*msoa_calculations5[[#This Row],[Population share of ICB]:[Population share of ICB]]</f>
        <v>1.0105738359786856</v>
      </c>
    </row>
    <row r="4190" spans="1:14">
      <c r="A4190" s="63" t="s">
        <v>2106</v>
      </c>
      <c r="B4190" s="63" t="s">
        <v>13717</v>
      </c>
      <c r="C4190" s="63" t="s">
        <v>13</v>
      </c>
      <c r="D4190" s="63" t="s">
        <v>96</v>
      </c>
      <c r="E4190" s="72">
        <v>7569</v>
      </c>
      <c r="F4190" s="64">
        <v>1</v>
      </c>
      <c r="G4190" s="79">
        <v>0</v>
      </c>
      <c r="H4190" s="133">
        <v>92.608810424804688</v>
      </c>
      <c r="I4190" s="134">
        <v>65.903572082519531</v>
      </c>
      <c r="J4190" s="105">
        <v>85.382614135742188</v>
      </c>
      <c r="K4190" s="96">
        <f>msoa_calculations5[[#This Row],[ Pop20]]/SUMIF(msoa_calculations5[ICB26],msoa_calculations5[[#This Row],[ICB26]],msoa_calculations5[[ Pop20]])</f>
        <v>9.7440716805273046E-3</v>
      </c>
      <c r="L4190" s="98" cm="1">
        <f t="array" ref="L4190">msoa_calculations5[[#This Row],[ Estimated case time (see and convey)]]*msoa_calculations5[[#This Row],[Population share of ICB]:[Population share of ICB]]</f>
        <v>0.90238688702766123</v>
      </c>
      <c r="M4190" s="98" cm="1">
        <f t="array" ref="M4190">msoa_calculations5[[#This Row],[Estimated case time (see and treat)]]*msoa_calculations5[[#This Row],[Population share of ICB]:[Population share of ICB]]</f>
        <v>0.64216913037486845</v>
      </c>
      <c r="N4190" s="94" cm="1">
        <f t="array" ref="N4190">msoa_calculations5[[#This Row],[Weighted estimate]]*msoa_calculations5[[#This Row],[Population share of ICB]:[Population share of ICB]]</f>
        <v>0.83197431240947572</v>
      </c>
    </row>
    <row r="4191" spans="1:14">
      <c r="A4191" s="63" t="s">
        <v>2104</v>
      </c>
      <c r="B4191" s="63" t="s">
        <v>13717</v>
      </c>
      <c r="C4191" s="63" t="s">
        <v>13</v>
      </c>
      <c r="D4191" s="63" t="s">
        <v>96</v>
      </c>
      <c r="E4191" s="72">
        <v>8692</v>
      </c>
      <c r="F4191" s="64">
        <v>1</v>
      </c>
      <c r="G4191" s="79">
        <v>0</v>
      </c>
      <c r="H4191" s="133">
        <v>98.256256103515625</v>
      </c>
      <c r="I4191" s="134">
        <v>72.355819702148438</v>
      </c>
      <c r="J4191" s="105">
        <v>91.247833251953125</v>
      </c>
      <c r="K4191" s="96">
        <f>msoa_calculations5[[#This Row],[ Pop20]]/SUMIF(msoa_calculations5[ICB26],msoa_calculations5[[#This Row],[ICB26]],msoa_calculations5[[ Pop20]])</f>
        <v>1.1189783465073766E-2</v>
      </c>
      <c r="L4191" s="98" cm="1">
        <f t="array" ref="L4191">msoa_calculations5[[#This Row],[ Estimated case time (see and convey)]]*msoa_calculations5[[#This Row],[Population share of ICB]:[Population share of ICB]]</f>
        <v>1.0994662298871725</v>
      </c>
      <c r="M4191" s="98" cm="1">
        <f t="array" ref="M4191">msoa_calculations5[[#This Row],[Estimated case time (see and treat)]]*msoa_calculations5[[#This Row],[Population share of ICB]:[Population share of ICB]]</f>
        <v>0.80964595490495916</v>
      </c>
      <c r="N4191" s="94" cm="1">
        <f t="array" ref="N4191">msoa_calculations5[[#This Row],[Weighted estimate]]*msoa_calculations5[[#This Row],[Population share of ICB]:[Population share of ICB]]</f>
        <v>1.0210434957465133</v>
      </c>
    </row>
    <row r="4192" spans="1:14">
      <c r="A4192" s="63" t="s">
        <v>2102</v>
      </c>
      <c r="B4192" s="63" t="s">
        <v>13717</v>
      </c>
      <c r="C4192" s="63" t="s">
        <v>13</v>
      </c>
      <c r="D4192" s="63" t="s">
        <v>96</v>
      </c>
      <c r="E4192" s="72">
        <v>8815</v>
      </c>
      <c r="F4192" s="64">
        <v>1</v>
      </c>
      <c r="G4192" s="79">
        <v>0</v>
      </c>
      <c r="H4192" s="133">
        <v>97.570846557617188</v>
      </c>
      <c r="I4192" s="134">
        <v>70.283004760742188</v>
      </c>
      <c r="J4192" s="105">
        <v>90.187004089355469</v>
      </c>
      <c r="K4192" s="96">
        <f>msoa_calculations5[[#This Row],[ Pop20]]/SUMIF(msoa_calculations5[ICB26],msoa_calculations5[[#This Row],[ICB26]],msoa_calculations5[[ Pop20]])</f>
        <v>1.1348129457504056E-2</v>
      </c>
      <c r="L4192" s="98" cm="1">
        <f t="array" ref="L4192">msoa_calculations5[[#This Row],[ Estimated case time (see and convey)]]*msoa_calculations5[[#This Row],[Population share of ICB]:[Population share of ICB]]</f>
        <v>1.1072465980141037</v>
      </c>
      <c r="M4192" s="98" cm="1">
        <f t="array" ref="M4192">msoa_calculations5[[#This Row],[Estimated case time (see and treat)]]*msoa_calculations5[[#This Row],[Population share of ICB]:[Population share of ICB]]</f>
        <v>0.79758063668727619</v>
      </c>
      <c r="N4192" s="94" cm="1">
        <f t="array" ref="N4192">msoa_calculations5[[#This Row],[Weighted estimate]]*msoa_calculations5[[#This Row],[Population share of ICB]:[Population share of ICB]]</f>
        <v>1.0234537977904534</v>
      </c>
    </row>
    <row r="4193" spans="1:14">
      <c r="A4193" s="63" t="s">
        <v>2100</v>
      </c>
      <c r="B4193" s="63" t="s">
        <v>13717</v>
      </c>
      <c r="C4193" s="63" t="s">
        <v>13</v>
      </c>
      <c r="D4193" s="63" t="s">
        <v>96</v>
      </c>
      <c r="E4193" s="72">
        <v>9689</v>
      </c>
      <c r="F4193" s="64">
        <v>1</v>
      </c>
      <c r="G4193" s="79">
        <v>0</v>
      </c>
      <c r="H4193" s="133">
        <v>95.954391479492188</v>
      </c>
      <c r="I4193" s="134">
        <v>68.994300842285156</v>
      </c>
      <c r="J4193" s="105">
        <v>88.659233093261719</v>
      </c>
      <c r="K4193" s="96">
        <f>msoa_calculations5[[#This Row],[ Pop20]]/SUMIF(msoa_calculations5[ICB26],msoa_calculations5[[#This Row],[ICB26]],msoa_calculations5[[ Pop20]])</f>
        <v>1.2473287159813589E-2</v>
      </c>
      <c r="L4193" s="98" cm="1">
        <f t="array" ref="L4193">msoa_calculations5[[#This Row],[ Estimated case time (see and convey)]]*msoa_calculations5[[#This Row],[Population share of ICB]:[Population share of ICB]]</f>
        <v>1.1968666791688765</v>
      </c>
      <c r="M4193" s="98" cm="1">
        <f t="array" ref="M4193">msoa_calculations5[[#This Row],[Estimated case time (see and treat)]]*msoa_calculations5[[#This Row],[Population share of ICB]:[Population share of ICB]]</f>
        <v>0.86058572679639134</v>
      </c>
      <c r="N4193" s="94" cm="1">
        <f t="array" ref="N4193">msoa_calculations5[[#This Row],[Weighted estimate]]*msoa_calculations5[[#This Row],[Population share of ICB]:[Population share of ICB]]</f>
        <v>1.1058720737411014</v>
      </c>
    </row>
    <row r="4194" spans="1:14">
      <c r="A4194" s="63" t="s">
        <v>2098</v>
      </c>
      <c r="B4194" s="63" t="s">
        <v>13717</v>
      </c>
      <c r="C4194" s="63" t="s">
        <v>13</v>
      </c>
      <c r="D4194" s="63" t="s">
        <v>96</v>
      </c>
      <c r="E4194" s="72">
        <v>7642</v>
      </c>
      <c r="F4194" s="64">
        <v>1</v>
      </c>
      <c r="G4194" s="79">
        <v>0</v>
      </c>
      <c r="H4194" s="133">
        <v>95.578460693359375</v>
      </c>
      <c r="I4194" s="134">
        <v>68.543548583984375</v>
      </c>
      <c r="J4194" s="105">
        <v>88.2630615234375</v>
      </c>
      <c r="K4194" s="96">
        <f>msoa_calculations5[[#This Row],[ Pop20]]/SUMIF(msoa_calculations5[ICB26],msoa_calculations5[[#This Row],[ICB26]],msoa_calculations5[[ Pop20]])</f>
        <v>9.8380493833517858E-3</v>
      </c>
      <c r="L4194" s="98" cm="1">
        <f t="array" ref="L4194">msoa_calculations5[[#This Row],[ Estimated case time (see and convey)]]*msoa_calculations5[[#This Row],[Population share of ICB]:[Population share of ICB]]</f>
        <v>0.94030561628601705</v>
      </c>
      <c r="M4194" s="98" cm="1">
        <f t="array" ref="M4194">msoa_calculations5[[#This Row],[Estimated case time (see and treat)]]*msoa_calculations5[[#This Row],[Population share of ICB]:[Population share of ICB]]</f>
        <v>0.67433481587941069</v>
      </c>
      <c r="N4194" s="94" cm="1">
        <f t="array" ref="N4194">msoa_calculations5[[#This Row],[Weighted estimate]]*msoa_calculations5[[#This Row],[Population share of ICB]:[Population share of ICB]]</f>
        <v>0.86833635799339504</v>
      </c>
    </row>
    <row r="4195" spans="1:14">
      <c r="A4195" s="63" t="s">
        <v>2096</v>
      </c>
      <c r="B4195" s="63" t="s">
        <v>13717</v>
      </c>
      <c r="C4195" s="63" t="s">
        <v>13</v>
      </c>
      <c r="D4195" s="63" t="s">
        <v>96</v>
      </c>
      <c r="E4195" s="72">
        <v>5150</v>
      </c>
      <c r="F4195" s="64">
        <v>1</v>
      </c>
      <c r="G4195" s="79">
        <v>0</v>
      </c>
      <c r="H4195" s="133">
        <v>97.078048706054688</v>
      </c>
      <c r="I4195" s="134">
        <v>69.073989868164063</v>
      </c>
      <c r="J4195" s="105">
        <v>89.500404357910156</v>
      </c>
      <c r="K4195" s="96">
        <f>msoa_calculations5[[#This Row],[ Pop20]]/SUMIF(msoa_calculations5[ICB26],msoa_calculations5[[#This Row],[ICB26]],msoa_calculations5[[ Pop20]])</f>
        <v>6.6299338293982855E-3</v>
      </c>
      <c r="L4195" s="98" cm="1">
        <f t="array" ref="L4195">msoa_calculations5[[#This Row],[ Estimated case time (see and convey)]]*msoa_calculations5[[#This Row],[Population share of ICB]:[Population share of ICB]]</f>
        <v>0.64362103920824643</v>
      </c>
      <c r="M4195" s="98" cm="1">
        <f t="array" ref="M4195">msoa_calculations5[[#This Row],[Estimated case time (see and treat)]]*msoa_calculations5[[#This Row],[Population share of ICB]:[Population share of ICB]]</f>
        <v>0.45795598215845534</v>
      </c>
      <c r="N4195" s="94" cm="1">
        <f t="array" ref="N4195">msoa_calculations5[[#This Row],[Weighted estimate]]*msoa_calculations5[[#This Row],[Population share of ICB]:[Population share of ICB]]</f>
        <v>0.59338175859733433</v>
      </c>
    </row>
    <row r="4196" spans="1:14">
      <c r="A4196" s="63" t="s">
        <v>2094</v>
      </c>
      <c r="B4196" s="63" t="s">
        <v>13717</v>
      </c>
      <c r="C4196" s="63" t="s">
        <v>13</v>
      </c>
      <c r="D4196" s="63" t="s">
        <v>96</v>
      </c>
      <c r="E4196" s="72">
        <v>5489</v>
      </c>
      <c r="F4196" s="64">
        <v>1</v>
      </c>
      <c r="G4196" s="79">
        <v>0</v>
      </c>
      <c r="H4196" s="133">
        <v>98.553428649902344</v>
      </c>
      <c r="I4196" s="134">
        <v>70.142105102539063</v>
      </c>
      <c r="J4196" s="105">
        <v>90.865585327148438</v>
      </c>
      <c r="K4196" s="96">
        <f>msoa_calculations5[[#This Row],[ Pop20]]/SUMIF(msoa_calculations5[ICB26],msoa_calculations5[[#This Row],[ICB26]],msoa_calculations5[[ Pop20]])</f>
        <v>7.0663508329256676E-3</v>
      </c>
      <c r="L4196" s="98" cm="1">
        <f t="array" ref="L4196">msoa_calculations5[[#This Row],[ Estimated case time (see and convey)]]*msoa_calculations5[[#This Row],[Population share of ICB]:[Population share of ICB]]</f>
        <v>0.69641310262791778</v>
      </c>
      <c r="M4196" s="98" cm="1">
        <f t="array" ref="M4196">msoa_calculations5[[#This Row],[Estimated case time (see and treat)]]*msoa_calculations5[[#This Row],[Population share of ICB]:[Population share of ICB]]</f>
        <v>0.49564872281448663</v>
      </c>
      <c r="N4196" s="94" cm="1">
        <f t="array" ref="N4196">msoa_calculations5[[#This Row],[Weighted estimate]]*msoa_calculations5[[#This Row],[Population share of ICB]:[Population share of ICB]]</f>
        <v>0.6420881045607737</v>
      </c>
    </row>
    <row r="4197" spans="1:14">
      <c r="A4197" s="63" t="s">
        <v>2092</v>
      </c>
      <c r="B4197" s="63" t="s">
        <v>13717</v>
      </c>
      <c r="C4197" s="63" t="s">
        <v>13</v>
      </c>
      <c r="D4197" s="63" t="s">
        <v>96</v>
      </c>
      <c r="E4197" s="72">
        <v>6099</v>
      </c>
      <c r="F4197" s="64">
        <v>1</v>
      </c>
      <c r="G4197" s="79">
        <v>0</v>
      </c>
      <c r="H4197" s="133">
        <v>103.46376800537109</v>
      </c>
      <c r="I4197" s="134">
        <v>70.933120727539063</v>
      </c>
      <c r="J4197" s="105">
        <v>94.661270141601563</v>
      </c>
      <c r="K4197" s="96">
        <f>msoa_calculations5[[#This Row],[ Pop20]]/SUMIF(msoa_calculations5[ICB26],msoa_calculations5[[#This Row],[ICB26]],msoa_calculations5[[ Pop20]])</f>
        <v>7.8516439661165324E-3</v>
      </c>
      <c r="L4197" s="98" cm="1">
        <f t="array" ref="L4197">msoa_calculations5[[#This Row],[ Estimated case time (see and convey)]]*msoa_calculations5[[#This Row],[Population share of ICB]:[Population share of ICB]]</f>
        <v>0.8123606697710527</v>
      </c>
      <c r="M4197" s="98" cm="1">
        <f t="array" ref="M4197">msoa_calculations5[[#This Row],[Estimated case time (see and treat)]]*msoa_calculations5[[#This Row],[Population share of ICB]:[Population share of ICB]]</f>
        <v>0.55694160935819759</v>
      </c>
      <c r="N4197" s="94" cm="1">
        <f t="array" ref="N4197">msoa_calculations5[[#This Row],[Weighted estimate]]*msoa_calculations5[[#This Row],[Population share of ICB]:[Population share of ICB]]</f>
        <v>0.74324659053223296</v>
      </c>
    </row>
    <row r="4198" spans="1:14">
      <c r="A4198" s="63" t="s">
        <v>2090</v>
      </c>
      <c r="B4198" s="63" t="s">
        <v>13717</v>
      </c>
      <c r="C4198" s="63" t="s">
        <v>13</v>
      </c>
      <c r="D4198" s="63" t="s">
        <v>96</v>
      </c>
      <c r="E4198" s="72">
        <v>7318</v>
      </c>
      <c r="F4198" s="64">
        <v>1</v>
      </c>
      <c r="G4198" s="79">
        <v>0</v>
      </c>
      <c r="H4198" s="133">
        <v>106.01266479492188</v>
      </c>
      <c r="I4198" s="134">
        <v>72.940605163574219</v>
      </c>
      <c r="J4198" s="105">
        <v>97.063667297363281</v>
      </c>
      <c r="K4198" s="96">
        <f>msoa_calculations5[[#This Row],[ Pop20]]/SUMIF(msoa_calculations5[ICB26],msoa_calculations5[[#This Row],[ICB26]],msoa_calculations5[[ Pop20]])</f>
        <v>9.4209428667061459E-3</v>
      </c>
      <c r="L4198" s="98" cm="1">
        <f t="array" ref="L4198">msoa_calculations5[[#This Row],[ Estimated case time (see and convey)]]*msoa_calculations5[[#This Row],[Population share of ICB]:[Population share of ICB]]</f>
        <v>0.99873925818022902</v>
      </c>
      <c r="M4198" s="98" cm="1">
        <f t="array" ref="M4198">msoa_calculations5[[#This Row],[Estimated case time (see and treat)]]*msoa_calculations5[[#This Row],[Population share of ICB]:[Population share of ICB]]</f>
        <v>0.68716927390900406</v>
      </c>
      <c r="N4198" s="94" cm="1">
        <f t="array" ref="N4198">msoa_calculations5[[#This Row],[Weighted estimate]]*msoa_calculations5[[#This Row],[Population share of ICB]:[Population share of ICB]]</f>
        <v>0.91443126404143327</v>
      </c>
    </row>
    <row r="4199" spans="1:14">
      <c r="A4199" s="63" t="s">
        <v>13486</v>
      </c>
      <c r="B4199" s="63" t="s">
        <v>13710</v>
      </c>
      <c r="C4199" s="63" t="s">
        <v>34</v>
      </c>
      <c r="D4199" s="63" t="s">
        <v>70</v>
      </c>
      <c r="E4199" s="72">
        <v>5817</v>
      </c>
      <c r="F4199" s="64">
        <v>1</v>
      </c>
      <c r="G4199" s="79">
        <v>0</v>
      </c>
      <c r="H4199" s="133">
        <v>98.909408569335938</v>
      </c>
      <c r="I4199" s="134">
        <v>69.906669616699219</v>
      </c>
      <c r="J4199" s="105">
        <v>91.061531066894531</v>
      </c>
      <c r="K4199" s="96">
        <f>msoa_calculations5[[#This Row],[ Pop20]]/SUMIF(msoa_calculations5[ICB26],msoa_calculations5[[#This Row],[ICB26]],msoa_calculations5[[ Pop20]])</f>
        <v>1.9387208242013149E-3</v>
      </c>
      <c r="L4199" s="98" cm="1">
        <f t="array" ref="L4199">msoa_calculations5[[#This Row],[ Estimated case time (see and convey)]]*msoa_calculations5[[#This Row],[Population share of ICB]:[Population share of ICB]]</f>
        <v>0.19175773010280758</v>
      </c>
      <c r="M4199" s="98" cm="1">
        <f t="array" ref="M4199">msoa_calculations5[[#This Row],[Estimated case time (see and treat)]]*msoa_calculations5[[#This Row],[Population share of ICB]:[Population share of ICB]]</f>
        <v>0.13552951613645614</v>
      </c>
      <c r="N4199" s="94" cm="1">
        <f t="array" ref="N4199">msoa_calculations5[[#This Row],[Weighted estimate]]*msoa_calculations5[[#This Row],[Population share of ICB]:[Population share of ICB]]</f>
        <v>0.1765428865630434</v>
      </c>
    </row>
    <row r="4200" spans="1:14">
      <c r="A4200" s="63" t="s">
        <v>13484</v>
      </c>
      <c r="B4200" s="63" t="s">
        <v>13710</v>
      </c>
      <c r="C4200" s="63" t="s">
        <v>34</v>
      </c>
      <c r="D4200" s="63" t="s">
        <v>70</v>
      </c>
      <c r="E4200" s="72">
        <v>7245</v>
      </c>
      <c r="F4200" s="64">
        <v>1</v>
      </c>
      <c r="G4200" s="79">
        <v>0</v>
      </c>
      <c r="H4200" s="133">
        <v>97.380226135253906</v>
      </c>
      <c r="I4200" s="134">
        <v>69.004798889160156</v>
      </c>
      <c r="J4200" s="105">
        <v>89.702095031738281</v>
      </c>
      <c r="K4200" s="96">
        <f>msoa_calculations5[[#This Row],[ Pop20]]/SUMIF(msoa_calculations5[ICB26],msoa_calculations5[[#This Row],[ICB26]],msoa_calculations5[[ Pop20]])</f>
        <v>2.4146522900702298E-3</v>
      </c>
      <c r="L4200" s="98" cm="1">
        <f t="array" ref="L4200">msoa_calculations5[[#This Row],[ Estimated case time (see and convey)]]*msoa_calculations5[[#This Row],[Population share of ICB]:[Population share of ICB]]</f>
        <v>0.23513938604504769</v>
      </c>
      <c r="M4200" s="98" cm="1">
        <f t="array" ref="M4200">msoa_calculations5[[#This Row],[Estimated case time (see and treat)]]*msoa_calculations5[[#This Row],[Population share of ICB]:[Population share of ICB]]</f>
        <v>0.16662259566354623</v>
      </c>
      <c r="N4200" s="94" cm="1">
        <f t="array" ref="N4200">msoa_calculations5[[#This Row],[Weighted estimate]]*msoa_calculations5[[#This Row],[Population share of ICB]:[Population share of ICB]]</f>
        <v>0.21659936919248421</v>
      </c>
    </row>
    <row r="4201" spans="1:14">
      <c r="A4201" s="63" t="s">
        <v>13482</v>
      </c>
      <c r="B4201" s="63" t="s">
        <v>13710</v>
      </c>
      <c r="C4201" s="63" t="s">
        <v>34</v>
      </c>
      <c r="D4201" s="63" t="s">
        <v>70</v>
      </c>
      <c r="E4201" s="72">
        <v>7926</v>
      </c>
      <c r="F4201" s="64">
        <v>1</v>
      </c>
      <c r="G4201" s="79">
        <v>0</v>
      </c>
      <c r="H4201" s="133">
        <v>95.581718444824219</v>
      </c>
      <c r="I4201" s="134">
        <v>69.239166259765625</v>
      </c>
      <c r="J4201" s="105">
        <v>88.453666687011719</v>
      </c>
      <c r="K4201" s="96">
        <f>msoa_calculations5[[#This Row],[ Pop20]]/SUMIF(msoa_calculations5[ICB26],msoa_calculations5[[#This Row],[ICB26]],msoa_calculations5[[ Pop20]])</f>
        <v>2.6416196067766242E-3</v>
      </c>
      <c r="L4201" s="98" cm="1">
        <f t="array" ref="L4201">msoa_calculations5[[#This Row],[ Estimated case time (see and convey)]]*msoa_calculations5[[#This Row],[Population share of ICB]:[Population share of ICB]]</f>
        <v>0.25249054149325056</v>
      </c>
      <c r="M4201" s="98" cm="1">
        <f t="array" ref="M4201">msoa_calculations5[[#This Row],[Estimated case time (see and treat)]]*msoa_calculations5[[#This Row],[Population share of ICB]:[Population share of ICB]]</f>
        <v>0.18290353914866336</v>
      </c>
      <c r="N4201" s="94" cm="1">
        <f t="array" ref="N4201">msoa_calculations5[[#This Row],[Weighted estimate]]*msoa_calculations5[[#This Row],[Population share of ICB]:[Population share of ICB]]</f>
        <v>0.23366094021169448</v>
      </c>
    </row>
    <row r="4202" spans="1:14">
      <c r="A4202" s="63" t="s">
        <v>13480</v>
      </c>
      <c r="B4202" s="63" t="s">
        <v>13710</v>
      </c>
      <c r="C4202" s="63" t="s">
        <v>34</v>
      </c>
      <c r="D4202" s="63" t="s">
        <v>70</v>
      </c>
      <c r="E4202" s="72">
        <v>9659</v>
      </c>
      <c r="F4202" s="64">
        <v>1</v>
      </c>
      <c r="G4202" s="79">
        <v>0</v>
      </c>
      <c r="H4202" s="133">
        <v>93.047103881835938</v>
      </c>
      <c r="I4202" s="134">
        <v>66.827362060546875</v>
      </c>
      <c r="J4202" s="105">
        <v>85.952278137207031</v>
      </c>
      <c r="K4202" s="96">
        <f>msoa_calculations5[[#This Row],[ Pop20]]/SUMIF(msoa_calculations5[ICB26],msoa_calculations5[[#This Row],[ICB26]],msoa_calculations5[[ Pop20]])</f>
        <v>3.2192031014200624E-3</v>
      </c>
      <c r="L4202" s="98" cm="1">
        <f t="array" ref="L4202">msoa_calculations5[[#This Row],[ Estimated case time (see and convey)]]*msoa_calculations5[[#This Row],[Population share of ICB]:[Population share of ICB]]</f>
        <v>0.29953752539456097</v>
      </c>
      <c r="M4202" s="98" cm="1">
        <f t="array" ref="M4202">msoa_calculations5[[#This Row],[Estimated case time (see and treat)]]*msoa_calculations5[[#This Row],[Population share of ICB]:[Population share of ICB]]</f>
        <v>0.21513085120503392</v>
      </c>
      <c r="N4202" s="94" cm="1">
        <f t="array" ref="N4202">msoa_calculations5[[#This Row],[Weighted estimate]]*msoa_calculations5[[#This Row],[Population share of ICB]:[Population share of ICB]]</f>
        <v>0.27669784035341671</v>
      </c>
    </row>
    <row r="4203" spans="1:14">
      <c r="A4203" s="63" t="s">
        <v>13478</v>
      </c>
      <c r="B4203" s="63" t="s">
        <v>13710</v>
      </c>
      <c r="C4203" s="63" t="s">
        <v>34</v>
      </c>
      <c r="D4203" s="63" t="s">
        <v>70</v>
      </c>
      <c r="E4203" s="72">
        <v>8283</v>
      </c>
      <c r="F4203" s="64">
        <v>1</v>
      </c>
      <c r="G4203" s="79">
        <v>0</v>
      </c>
      <c r="H4203" s="133">
        <v>92.378738403320313</v>
      </c>
      <c r="I4203" s="134">
        <v>66.882232666015625</v>
      </c>
      <c r="J4203" s="105">
        <v>85.4796142578125</v>
      </c>
      <c r="K4203" s="96">
        <f>msoa_calculations5[[#This Row],[ Pop20]]/SUMIF(msoa_calculations5[ICB26],msoa_calculations5[[#This Row],[ICB26]],msoa_calculations5[[ Pop20]])</f>
        <v>2.760602473243853E-3</v>
      </c>
      <c r="L4203" s="98" cm="1">
        <f t="array" ref="L4203">msoa_calculations5[[#This Row],[ Estimated case time (see and convey)]]*msoa_calculations5[[#This Row],[Population share of ICB]:[Population share of ICB]]</f>
        <v>0.25502097371135296</v>
      </c>
      <c r="M4203" s="98" cm="1">
        <f t="array" ref="M4203">msoa_calculations5[[#This Row],[Estimated case time (see and treat)]]*msoa_calculations5[[#This Row],[Population share of ICB]:[Population share of ICB]]</f>
        <v>0.18463525691387356</v>
      </c>
      <c r="N4203" s="94" cm="1">
        <f t="array" ref="N4203">msoa_calculations5[[#This Row],[Weighted estimate]]*msoa_calculations5[[#This Row],[Population share of ICB]:[Population share of ICB]]</f>
        <v>0.23597523453204772</v>
      </c>
    </row>
    <row r="4204" spans="1:14">
      <c r="A4204" s="63" t="s">
        <v>13476</v>
      </c>
      <c r="B4204" s="63" t="s">
        <v>13710</v>
      </c>
      <c r="C4204" s="63" t="s">
        <v>34</v>
      </c>
      <c r="D4204" s="63" t="s">
        <v>70</v>
      </c>
      <c r="E4204" s="72">
        <v>7280</v>
      </c>
      <c r="F4204" s="64">
        <v>1</v>
      </c>
      <c r="G4204" s="79">
        <v>0</v>
      </c>
      <c r="H4204" s="133">
        <v>97.485260009765625</v>
      </c>
      <c r="I4204" s="134">
        <v>69.447280883789063</v>
      </c>
      <c r="J4204" s="105">
        <v>89.8984375</v>
      </c>
      <c r="K4204" s="96">
        <f>msoa_calculations5[[#This Row],[ Pop20]]/SUMIF(msoa_calculations5[ICB26],msoa_calculations5[[#This Row],[ICB26]],msoa_calculations5[[ Pop20]])</f>
        <v>2.4263172769787818E-3</v>
      </c>
      <c r="L4204" s="98" cm="1">
        <f t="array" ref="L4204">msoa_calculations5[[#This Row],[ Estimated case time (see and convey)]]*msoa_calculations5[[#This Row],[Population share of ICB]:[Population share of ICB]]</f>
        <v>0.23653017061246306</v>
      </c>
      <c r="M4204" s="98" cm="1">
        <f t="array" ref="M4204">msoa_calculations5[[#This Row],[Estimated case time (see and treat)]]*msoa_calculations5[[#This Row],[Population share of ICB]:[Population share of ICB]]</f>
        <v>0.1685011374475357</v>
      </c>
      <c r="N4204" s="94" cm="1">
        <f t="array" ref="N4204">msoa_calculations5[[#This Row],[Weighted estimate]]*msoa_calculations5[[#This Row],[Population share of ICB]:[Population share of ICB]]</f>
        <v>0.2181221320796472</v>
      </c>
    </row>
    <row r="4205" spans="1:14">
      <c r="A4205" s="63" t="s">
        <v>13474</v>
      </c>
      <c r="B4205" s="63" t="s">
        <v>13710</v>
      </c>
      <c r="C4205" s="63" t="s">
        <v>34</v>
      </c>
      <c r="D4205" s="63" t="s">
        <v>70</v>
      </c>
      <c r="E4205" s="72">
        <v>8548</v>
      </c>
      <c r="F4205" s="64">
        <v>1</v>
      </c>
      <c r="G4205" s="79">
        <v>0</v>
      </c>
      <c r="H4205" s="133">
        <v>91.10565185546875</v>
      </c>
      <c r="I4205" s="134">
        <v>65.413871765136719</v>
      </c>
      <c r="J4205" s="105">
        <v>84.1536865234375</v>
      </c>
      <c r="K4205" s="96">
        <f>msoa_calculations5[[#This Row],[ Pop20]]/SUMIF(msoa_calculations5[ICB26],msoa_calculations5[[#This Row],[ICB26]],msoa_calculations5[[ Pop20]])</f>
        <v>2.8489230884086027E-3</v>
      </c>
      <c r="L4205" s="98" cm="1">
        <f t="array" ref="L4205">msoa_calculations5[[#This Row],[ Estimated case time (see and convey)]]*msoa_calculations5[[#This Row],[Population share of ICB]:[Population share of ICB]]</f>
        <v>0.25955299505556095</v>
      </c>
      <c r="M4205" s="98" cm="1">
        <f t="array" ref="M4205">msoa_calculations5[[#This Row],[Estimated case time (see and treat)]]*msoa_calculations5[[#This Row],[Population share of ICB]:[Population share of ICB]]</f>
        <v>0.1863590895738976</v>
      </c>
      <c r="N4205" s="94" cm="1">
        <f t="array" ref="N4205">msoa_calculations5[[#This Row],[Weighted estimate]]*msoa_calculations5[[#This Row],[Population share of ICB]:[Population share of ICB]]</f>
        <v>0.23974738051132097</v>
      </c>
    </row>
    <row r="4206" spans="1:14">
      <c r="A4206" s="63" t="s">
        <v>13472</v>
      </c>
      <c r="B4206" s="63" t="s">
        <v>13710</v>
      </c>
      <c r="C4206" s="63" t="s">
        <v>34</v>
      </c>
      <c r="D4206" s="63" t="s">
        <v>70</v>
      </c>
      <c r="E4206" s="72">
        <v>8097</v>
      </c>
      <c r="F4206" s="64">
        <v>1</v>
      </c>
      <c r="G4206" s="79">
        <v>0</v>
      </c>
      <c r="H4206" s="133">
        <v>99.719703674316406</v>
      </c>
      <c r="I4206" s="134">
        <v>70.644416809082031</v>
      </c>
      <c r="J4206" s="105">
        <v>91.852195739746094</v>
      </c>
      <c r="K4206" s="96">
        <f>msoa_calculations5[[#This Row],[ Pop20]]/SUMIF(msoa_calculations5[ICB26],msoa_calculations5[[#This Row],[ICB26]],msoa_calculations5[[ Pop20]])</f>
        <v>2.6986113999584059E-3</v>
      </c>
      <c r="L4206" s="98" cm="1">
        <f t="array" ref="L4206">msoa_calculations5[[#This Row],[ Estimated case time (see and convey)]]*msoa_calculations5[[#This Row],[Population share of ICB]:[Population share of ICB]]</f>
        <v>0.26910472913598438</v>
      </c>
      <c r="M4206" s="98" cm="1">
        <f t="array" ref="M4206">msoa_calculations5[[#This Row],[Estimated case time (see and treat)]]*msoa_calculations5[[#This Row],[Population share of ICB]:[Population share of ICB]]</f>
        <v>0.19064182854440201</v>
      </c>
      <c r="N4206" s="94" cm="1">
        <f t="array" ref="N4206">msoa_calculations5[[#This Row],[Weighted estimate]]*msoa_calculations5[[#This Row],[Population share of ICB]:[Population share of ICB]]</f>
        <v>0.24787338253448973</v>
      </c>
    </row>
    <row r="4207" spans="1:14">
      <c r="A4207" s="63" t="s">
        <v>13470</v>
      </c>
      <c r="B4207" s="63" t="s">
        <v>13710</v>
      </c>
      <c r="C4207" s="63" t="s">
        <v>34</v>
      </c>
      <c r="D4207" s="63" t="s">
        <v>70</v>
      </c>
      <c r="E4207" s="72">
        <v>10083</v>
      </c>
      <c r="F4207" s="64">
        <v>1</v>
      </c>
      <c r="G4207" s="79">
        <v>0</v>
      </c>
      <c r="H4207" s="133">
        <v>105.79771423339844</v>
      </c>
      <c r="I4207" s="134">
        <v>73.527023315429688</v>
      </c>
      <c r="J4207" s="105">
        <v>97.065559387207031</v>
      </c>
      <c r="K4207" s="96">
        <f>msoa_calculations5[[#This Row],[ Pop20]]/SUMIF(msoa_calculations5[ICB26],msoa_calculations5[[#This Row],[ICB26]],msoa_calculations5[[ Pop20]])</f>
        <v>3.3605160856836616E-3</v>
      </c>
      <c r="L4207" s="98" cm="1">
        <f t="array" ref="L4207">msoa_calculations5[[#This Row],[ Estimated case time (see and convey)]]*msoa_calculations5[[#This Row],[Population share of ICB]:[Population share of ICB]]</f>
        <v>0.35553492050989871</v>
      </c>
      <c r="M4207" s="98" cm="1">
        <f t="array" ref="M4207">msoa_calculations5[[#This Row],[Estimated case time (see and treat)]]*msoa_calculations5[[#This Row],[Population share of ICB]:[Population share of ICB]]</f>
        <v>0.24708874458393909</v>
      </c>
      <c r="N4207" s="94" cm="1">
        <f t="array" ref="N4207">msoa_calculations5[[#This Row],[Weighted estimate]]*msoa_calculations5[[#This Row],[Population share of ICB]:[Population share of ICB]]</f>
        <v>0.32619037368659198</v>
      </c>
    </row>
    <row r="4208" spans="1:14">
      <c r="A4208" s="63" t="s">
        <v>13468</v>
      </c>
      <c r="B4208" s="63" t="s">
        <v>13710</v>
      </c>
      <c r="C4208" s="63" t="s">
        <v>34</v>
      </c>
      <c r="D4208" s="63" t="s">
        <v>70</v>
      </c>
      <c r="E4208" s="72">
        <v>8397</v>
      </c>
      <c r="F4208" s="64">
        <v>1</v>
      </c>
      <c r="G4208" s="79">
        <v>0</v>
      </c>
      <c r="H4208" s="133">
        <v>99.18115234375</v>
      </c>
      <c r="I4208" s="134">
        <v>70.051589965820313</v>
      </c>
      <c r="J4208" s="105">
        <v>91.298957824707031</v>
      </c>
      <c r="K4208" s="96">
        <f>msoa_calculations5[[#This Row],[ Pop20]]/SUMIF(msoa_calculations5[ICB26],msoa_calculations5[[#This Row],[ICB26]],msoa_calculations5[[ Pop20]])</f>
        <v>2.7985970020317076E-3</v>
      </c>
      <c r="L4208" s="98" cm="1">
        <f t="array" ref="L4208">msoa_calculations5[[#This Row],[ Estimated case time (see and convey)]]*msoa_calculations5[[#This Row],[Population share of ICB]:[Population share of ICB]]</f>
        <v>0.27756807560726882</v>
      </c>
      <c r="M4208" s="98" cm="1">
        <f t="array" ref="M4208">msoa_calculations5[[#This Row],[Estimated case time (see and treat)]]*msoa_calculations5[[#This Row],[Population share of ICB]:[Population share of ICB]]</f>
        <v>0.19604616966589919</v>
      </c>
      <c r="N4208" s="94" cm="1">
        <f t="array" ref="N4208">msoa_calculations5[[#This Row],[Weighted estimate]]*msoa_calculations5[[#This Row],[Population share of ICB]:[Population share of ICB]]</f>
        <v>0.25550898965684443</v>
      </c>
    </row>
    <row r="4209" spans="1:14">
      <c r="A4209" s="63" t="s">
        <v>13466</v>
      </c>
      <c r="B4209" s="63" t="s">
        <v>13710</v>
      </c>
      <c r="C4209" s="63" t="s">
        <v>34</v>
      </c>
      <c r="D4209" s="63" t="s">
        <v>70</v>
      </c>
      <c r="E4209" s="72">
        <v>7896</v>
      </c>
      <c r="F4209" s="64">
        <v>1</v>
      </c>
      <c r="G4209" s="79">
        <v>0</v>
      </c>
      <c r="H4209" s="133">
        <v>101.22129058837891</v>
      </c>
      <c r="I4209" s="134">
        <v>70.990676879882813</v>
      </c>
      <c r="J4209" s="105">
        <v>93.041160583496094</v>
      </c>
      <c r="K4209" s="96">
        <f>msoa_calculations5[[#This Row],[ Pop20]]/SUMIF(msoa_calculations5[ICB26],msoa_calculations5[[#This Row],[ICB26]],msoa_calculations5[[ Pop20]])</f>
        <v>2.6316210465692942E-3</v>
      </c>
      <c r="L4209" s="98" cm="1">
        <f t="array" ref="L4209">msoa_calculations5[[#This Row],[ Estimated case time (see and convey)]]*msoa_calculations5[[#This Row],[Population share of ICB]:[Population share of ICB]]</f>
        <v>0.26637607867328433</v>
      </c>
      <c r="M4209" s="98" cm="1">
        <f t="array" ref="M4209">msoa_calculations5[[#This Row],[Estimated case time (see and treat)]]*msoa_calculations5[[#This Row],[Population share of ICB]:[Population share of ICB]]</f>
        <v>0.1868205593872998</v>
      </c>
      <c r="N4209" s="94" cm="1">
        <f t="array" ref="N4209">msoa_calculations5[[#This Row],[Weighted estimate]]*msoa_calculations5[[#This Row],[Population share of ICB]:[Population share of ICB]]</f>
        <v>0.24484907638876174</v>
      </c>
    </row>
    <row r="4210" spans="1:14">
      <c r="A4210" s="63" t="s">
        <v>13464</v>
      </c>
      <c r="B4210" s="63" t="s">
        <v>13710</v>
      </c>
      <c r="C4210" s="63" t="s">
        <v>34</v>
      </c>
      <c r="D4210" s="63" t="s">
        <v>70</v>
      </c>
      <c r="E4210" s="72">
        <v>9582</v>
      </c>
      <c r="F4210" s="64">
        <v>1</v>
      </c>
      <c r="G4210" s="79">
        <v>0</v>
      </c>
      <c r="H4210" s="133">
        <v>94.572502136230469</v>
      </c>
      <c r="I4210" s="134">
        <v>66.659904479980469</v>
      </c>
      <c r="J4210" s="105">
        <v>87.019607543945313</v>
      </c>
      <c r="K4210" s="96">
        <f>msoa_calculations5[[#This Row],[ Pop20]]/SUMIF(msoa_calculations5[ICB26],msoa_calculations5[[#This Row],[ICB26]],msoa_calculations5[[ Pop20]])</f>
        <v>3.1935401302212482E-3</v>
      </c>
      <c r="L4210" s="98" cm="1">
        <f t="array" ref="L4210">msoa_calculations5[[#This Row],[ Estimated case time (see and convey)]]*msoa_calculations5[[#This Row],[Population share of ICB]:[Population share of ICB]]</f>
        <v>0.30202108078748674</v>
      </c>
      <c r="M4210" s="98" cm="1">
        <f t="array" ref="M4210">msoa_calculations5[[#This Row],[Estimated case time (see and treat)]]*msoa_calculations5[[#This Row],[Population share of ICB]:[Population share of ICB]]</f>
        <v>0.21288108003353279</v>
      </c>
      <c r="N4210" s="94" cm="1">
        <f t="array" ref="N4210">msoa_calculations5[[#This Row],[Weighted estimate]]*msoa_calculations5[[#This Row],[Population share of ICB]:[Population share of ICB]]</f>
        <v>0.27790060880769302</v>
      </c>
    </row>
    <row r="4211" spans="1:14">
      <c r="A4211" s="63" t="s">
        <v>13462</v>
      </c>
      <c r="B4211" s="63" t="s">
        <v>13710</v>
      </c>
      <c r="C4211" s="63" t="s">
        <v>34</v>
      </c>
      <c r="D4211" s="63" t="s">
        <v>70</v>
      </c>
      <c r="E4211" s="72">
        <v>7901</v>
      </c>
      <c r="F4211" s="64">
        <v>1</v>
      </c>
      <c r="G4211" s="79">
        <v>0</v>
      </c>
      <c r="H4211" s="133">
        <v>97.215835571289063</v>
      </c>
      <c r="I4211" s="134">
        <v>68.566360473632813</v>
      </c>
      <c r="J4211" s="105">
        <v>89.463546752929688</v>
      </c>
      <c r="K4211" s="96">
        <f>msoa_calculations5[[#This Row],[ Pop20]]/SUMIF(msoa_calculations5[ICB26],msoa_calculations5[[#This Row],[ICB26]],msoa_calculations5[[ Pop20]])</f>
        <v>2.6332874732705159E-3</v>
      </c>
      <c r="L4211" s="98" cm="1">
        <f t="array" ref="L4211">msoa_calculations5[[#This Row],[ Estimated case time (see and convey)]]*msoa_calculations5[[#This Row],[Population share of ICB]:[Population share of ICB]]</f>
        <v>0.25599724201340174</v>
      </c>
      <c r="M4211" s="98" cm="1">
        <f t="array" ref="M4211">msoa_calculations5[[#This Row],[Estimated case time (see and treat)]]*msoa_calculations5[[#This Row],[Population share of ICB]:[Population share of ICB]]</f>
        <v>0.18055493812296791</v>
      </c>
      <c r="N4211" s="94" cm="1">
        <f t="array" ref="N4211">msoa_calculations5[[#This Row],[Weighted estimate]]*msoa_calculations5[[#This Row],[Population share of ICB]:[Population share of ICB]]</f>
        <v>0.23558323697884087</v>
      </c>
    </row>
    <row r="4212" spans="1:14">
      <c r="A4212" s="63" t="s">
        <v>13460</v>
      </c>
      <c r="B4212" s="63" t="s">
        <v>13710</v>
      </c>
      <c r="C4212" s="63" t="s">
        <v>34</v>
      </c>
      <c r="D4212" s="63" t="s">
        <v>70</v>
      </c>
      <c r="E4212" s="72">
        <v>11220</v>
      </c>
      <c r="F4212" s="64">
        <v>1</v>
      </c>
      <c r="G4212" s="79">
        <v>0</v>
      </c>
      <c r="H4212" s="133">
        <v>101.86745452880859</v>
      </c>
      <c r="I4212" s="134">
        <v>70.946723937988281</v>
      </c>
      <c r="J4212" s="105">
        <v>93.500587463378906</v>
      </c>
      <c r="K4212" s="96">
        <f>msoa_calculations5[[#This Row],[ Pop20]]/SUMIF(msoa_calculations5[ICB26],msoa_calculations5[[#This Row],[ICB26]],msoa_calculations5[[ Pop20]])</f>
        <v>3.739461517541474E-3</v>
      </c>
      <c r="L4212" s="98" cm="1">
        <f t="array" ref="L4212">msoa_calculations5[[#This Row],[ Estimated case time (see and convey)]]*msoa_calculations5[[#This Row],[Population share of ICB]:[Population share of ICB]]</f>
        <v>0.38092942610038566</v>
      </c>
      <c r="M4212" s="98" cm="1">
        <f t="array" ref="M4212">msoa_calculations5[[#This Row],[Estimated case time (see and treat)]]*msoa_calculations5[[#This Row],[Population share of ICB]:[Population share of ICB]]</f>
        <v>0.26530254396174568</v>
      </c>
      <c r="N4212" s="94" cm="1">
        <f t="array" ref="N4212">msoa_calculations5[[#This Row],[Weighted estimate]]*msoa_calculations5[[#This Row],[Population share of ICB]:[Population share of ICB]]</f>
        <v>0.34964184868682618</v>
      </c>
    </row>
    <row r="4213" spans="1:14">
      <c r="A4213" s="63" t="s">
        <v>13458</v>
      </c>
      <c r="B4213" s="63" t="s">
        <v>13710</v>
      </c>
      <c r="C4213" s="63" t="s">
        <v>34</v>
      </c>
      <c r="D4213" s="63" t="s">
        <v>70</v>
      </c>
      <c r="E4213" s="72">
        <v>9296</v>
      </c>
      <c r="F4213" s="64">
        <v>1</v>
      </c>
      <c r="G4213" s="79">
        <v>0</v>
      </c>
      <c r="H4213" s="133">
        <v>102.70867156982422</v>
      </c>
      <c r="I4213" s="134">
        <v>71.197105407714844</v>
      </c>
      <c r="J4213" s="105">
        <v>94.181930541992188</v>
      </c>
      <c r="K4213" s="96">
        <f>msoa_calculations5[[#This Row],[ Pop20]]/SUMIF(msoa_calculations5[ICB26],msoa_calculations5[[#This Row],[ICB26]],msoa_calculations5[[ Pop20]])</f>
        <v>3.0982205229113675E-3</v>
      </c>
      <c r="L4213" s="98" cm="1">
        <f t="array" ref="L4213">msoa_calculations5[[#This Row],[ Estimated case time (see and convey)]]*msoa_calculations5[[#This Row],[Population share of ICB]:[Population share of ICB]]</f>
        <v>0.31821411413859269</v>
      </c>
      <c r="M4213" s="98" cm="1">
        <f t="array" ref="M4213">msoa_calculations5[[#This Row],[Estimated case time (see and treat)]]*msoa_calculations5[[#This Row],[Population share of ICB]:[Population share of ICB]]</f>
        <v>0.22058433314606604</v>
      </c>
      <c r="N4213" s="94" cm="1">
        <f t="array" ref="N4213">msoa_calculations5[[#This Row],[Weighted estimate]]*msoa_calculations5[[#This Row],[Population share of ICB]:[Population share of ICB]]</f>
        <v>0.2917963900926131</v>
      </c>
    </row>
    <row r="4214" spans="1:14">
      <c r="A4214" s="63" t="s">
        <v>13456</v>
      </c>
      <c r="B4214" s="63" t="s">
        <v>13710</v>
      </c>
      <c r="C4214" s="63" t="s">
        <v>34</v>
      </c>
      <c r="D4214" s="63" t="s">
        <v>70</v>
      </c>
      <c r="E4214" s="72">
        <v>10181</v>
      </c>
      <c r="F4214" s="64">
        <v>1</v>
      </c>
      <c r="G4214" s="79">
        <v>0</v>
      </c>
      <c r="H4214" s="133">
        <v>107.06142425537109</v>
      </c>
      <c r="I4214" s="134">
        <v>72.870491027832031</v>
      </c>
      <c r="J4214" s="105">
        <v>97.809669494628906</v>
      </c>
      <c r="K4214" s="96">
        <f>msoa_calculations5[[#This Row],[ Pop20]]/SUMIF(msoa_calculations5[ICB26],msoa_calculations5[[#This Row],[ICB26]],msoa_calculations5[[ Pop20]])</f>
        <v>3.3931780490276068E-3</v>
      </c>
      <c r="L4214" s="98" cm="1">
        <f t="array" ref="L4214">msoa_calculations5[[#This Row],[ Estimated case time (see and convey)]]*msoa_calculations5[[#This Row],[Population share of ICB]:[Population share of ICB]]</f>
        <v>0.36327847468095698</v>
      </c>
      <c r="M4214" s="98" cm="1">
        <f t="array" ref="M4214">msoa_calculations5[[#This Row],[Estimated case time (see and treat)]]*msoa_calculations5[[#This Row],[Population share of ICB]:[Population share of ICB]]</f>
        <v>0.24726255057750282</v>
      </c>
      <c r="N4214" s="94" cm="1">
        <f t="array" ref="N4214">msoa_calculations5[[#This Row],[Weighted estimate]]*msoa_calculations5[[#This Row],[Population share of ICB]:[Population share of ICB]]</f>
        <v>0.33188562351181994</v>
      </c>
    </row>
    <row r="4215" spans="1:14">
      <c r="A4215" s="63" t="s">
        <v>13454</v>
      </c>
      <c r="B4215" s="63" t="s">
        <v>13710</v>
      </c>
      <c r="C4215" s="63" t="s">
        <v>34</v>
      </c>
      <c r="D4215" s="63" t="s">
        <v>70</v>
      </c>
      <c r="E4215" s="72">
        <v>6022</v>
      </c>
      <c r="F4215" s="64">
        <v>1</v>
      </c>
      <c r="G4215" s="79">
        <v>0</v>
      </c>
      <c r="H4215" s="133">
        <v>99.737060546875</v>
      </c>
      <c r="I4215" s="134">
        <v>71.670669555664063</v>
      </c>
      <c r="J4215" s="105">
        <v>92.142547607421875</v>
      </c>
      <c r="K4215" s="96">
        <f>msoa_calculations5[[#This Row],[ Pop20]]/SUMIF(msoa_calculations5[ICB26],msoa_calculations5[[#This Row],[ICB26]],msoa_calculations5[[ Pop20]])</f>
        <v>2.0070443189514043E-3</v>
      </c>
      <c r="L4215" s="98" cm="1">
        <f t="array" ref="L4215">msoa_calculations5[[#This Row],[ Estimated case time (see and convey)]]*msoa_calculations5[[#This Row],[Population share of ICB]:[Population share of ICB]]</f>
        <v>0.20017670075951771</v>
      </c>
      <c r="M4215" s="98" cm="1">
        <f t="array" ref="M4215">msoa_calculations5[[#This Row],[Estimated case time (see and treat)]]*msoa_calculations5[[#This Row],[Population share of ICB]:[Population share of ICB]]</f>
        <v>0.14384621016713892</v>
      </c>
      <c r="N4215" s="94" cm="1">
        <f t="array" ref="N4215">msoa_calculations5[[#This Row],[Weighted estimate]]*msoa_calculations5[[#This Row],[Population share of ICB]:[Population share of ICB]]</f>
        <v>0.18493417670918538</v>
      </c>
    </row>
    <row r="4216" spans="1:14">
      <c r="A4216" s="63" t="s">
        <v>13452</v>
      </c>
      <c r="B4216" s="63" t="s">
        <v>13710</v>
      </c>
      <c r="C4216" s="63" t="s">
        <v>34</v>
      </c>
      <c r="D4216" s="63" t="s">
        <v>70</v>
      </c>
      <c r="E4216" s="72">
        <v>6692</v>
      </c>
      <c r="F4216" s="64">
        <v>1</v>
      </c>
      <c r="G4216" s="79">
        <v>0</v>
      </c>
      <c r="H4216" s="133">
        <v>95.24920654296875</v>
      </c>
      <c r="I4216" s="134">
        <v>67.852188110351563</v>
      </c>
      <c r="J4216" s="105">
        <v>87.835823059082031</v>
      </c>
      <c r="K4216" s="96">
        <f>msoa_calculations5[[#This Row],[ Pop20]]/SUMIF(msoa_calculations5[ICB26],msoa_calculations5[[#This Row],[ICB26]],msoa_calculations5[[ Pop20]])</f>
        <v>2.230345496915111E-3</v>
      </c>
      <c r="L4216" s="98" cm="1">
        <f t="array" ref="L4216">msoa_calculations5[[#This Row],[ Estimated case time (see and convey)]]*msoa_calculations5[[#This Row],[Population share of ICB]:[Population share of ICB]]</f>
        <v>0.21243863889784767</v>
      </c>
      <c r="M4216" s="98" cm="1">
        <f t="array" ref="M4216">msoa_calculations5[[#This Row],[Estimated case time (see and treat)]]*msoa_calculations5[[#This Row],[Population share of ICB]:[Population share of ICB]]</f>
        <v>0.15133382220775965</v>
      </c>
      <c r="N4216" s="94" cm="1">
        <f t="array" ref="N4216">msoa_calculations5[[#This Row],[Weighted estimate]]*msoa_calculations5[[#This Row],[Population share of ICB]:[Population share of ICB]]</f>
        <v>0.19590423242765606</v>
      </c>
    </row>
    <row r="4217" spans="1:14">
      <c r="A4217" s="63" t="s">
        <v>13450</v>
      </c>
      <c r="B4217" s="63" t="s">
        <v>13710</v>
      </c>
      <c r="C4217" s="63" t="s">
        <v>34</v>
      </c>
      <c r="D4217" s="63" t="s">
        <v>70</v>
      </c>
      <c r="E4217" s="72">
        <v>8144</v>
      </c>
      <c r="F4217" s="64">
        <v>1</v>
      </c>
      <c r="G4217" s="79">
        <v>0</v>
      </c>
      <c r="H4217" s="133">
        <v>88.898628234863281</v>
      </c>
      <c r="I4217" s="134">
        <v>64.926742553710938</v>
      </c>
      <c r="J4217" s="105">
        <v>82.412055969238281</v>
      </c>
      <c r="K4217" s="96">
        <f>msoa_calculations5[[#This Row],[ Pop20]]/SUMIF(msoa_calculations5[ICB26],msoa_calculations5[[#This Row],[ICB26]],msoa_calculations5[[ Pop20]])</f>
        <v>2.7142758109498901E-3</v>
      </c>
      <c r="L4217" s="98" cm="1">
        <f t="array" ref="L4217">msoa_calculations5[[#This Row],[ Estimated case time (see and convey)]]*msoa_calculations5[[#This Row],[Population share of ICB]:[Population share of ICB]]</f>
        <v>0.24129539624451632</v>
      </c>
      <c r="M4217" s="98" cm="1">
        <f t="array" ref="M4217">msoa_calculations5[[#This Row],[Estimated case time (see and treat)]]*msoa_calculations5[[#This Row],[Population share of ICB]:[Population share of ICB]]</f>
        <v>0.1762290867973085</v>
      </c>
      <c r="N4217" s="94" cm="1">
        <f t="array" ref="N4217">msoa_calculations5[[#This Row],[Weighted estimate]]*msoa_calculations5[[#This Row],[Population share of ICB]:[Population share of ICB]]</f>
        <v>0.22368905004795198</v>
      </c>
    </row>
    <row r="4218" spans="1:14">
      <c r="A4218" s="63" t="s">
        <v>13448</v>
      </c>
      <c r="B4218" s="63" t="s">
        <v>13710</v>
      </c>
      <c r="C4218" s="63" t="s">
        <v>34</v>
      </c>
      <c r="D4218" s="63" t="s">
        <v>70</v>
      </c>
      <c r="E4218" s="72">
        <v>6453</v>
      </c>
      <c r="F4218" s="64">
        <v>1</v>
      </c>
      <c r="G4218" s="79">
        <v>0</v>
      </c>
      <c r="H4218" s="133">
        <v>85.646308898925781</v>
      </c>
      <c r="I4218" s="134">
        <v>62.688068389892578</v>
      </c>
      <c r="J4218" s="105">
        <v>79.43402099609375</v>
      </c>
      <c r="K4218" s="96">
        <f>msoa_calculations5[[#This Row],[ Pop20]]/SUMIF(msoa_calculations5[ICB26],msoa_calculations5[[#This Row],[ICB26]],msoa_calculations5[[ Pop20]])</f>
        <v>2.150690300596714E-3</v>
      </c>
      <c r="L4218" s="98" cm="1">
        <f t="array" ref="L4218">msoa_calculations5[[#This Row],[ Estimated case time (see and convey)]]*msoa_calculations5[[#This Row],[Population share of ICB]:[Population share of ICB]]</f>
        <v>0.18419868583082971</v>
      </c>
      <c r="M4218" s="98" cm="1">
        <f t="array" ref="M4218">msoa_calculations5[[#This Row],[Estimated case time (see and treat)]]*msoa_calculations5[[#This Row],[Population share of ICB]:[Population share of ICB]]</f>
        <v>0.13482262064928544</v>
      </c>
      <c r="N4218" s="94" cm="1">
        <f t="array" ref="N4218">msoa_calculations5[[#This Row],[Weighted estimate]]*msoa_calculations5[[#This Row],[Population share of ICB]:[Population share of ICB]]</f>
        <v>0.17083797849369456</v>
      </c>
    </row>
    <row r="4219" spans="1:14">
      <c r="A4219" s="63" t="s">
        <v>13446</v>
      </c>
      <c r="B4219" s="63" t="s">
        <v>13710</v>
      </c>
      <c r="C4219" s="63" t="s">
        <v>34</v>
      </c>
      <c r="D4219" s="63" t="s">
        <v>70</v>
      </c>
      <c r="E4219" s="72">
        <v>7900</v>
      </c>
      <c r="F4219" s="64">
        <v>1</v>
      </c>
      <c r="G4219" s="79">
        <v>0</v>
      </c>
      <c r="H4219" s="133">
        <v>90.4927978515625</v>
      </c>
      <c r="I4219" s="134">
        <v>64.971855163574219</v>
      </c>
      <c r="J4219" s="105">
        <v>83.587066650390625</v>
      </c>
      <c r="K4219" s="96">
        <f>msoa_calculations5[[#This Row],[ Pop20]]/SUMIF(msoa_calculations5[ICB26],msoa_calculations5[[#This Row],[ICB26]],msoa_calculations5[[ Pop20]])</f>
        <v>2.6329541879302715E-3</v>
      </c>
      <c r="L4219" s="98" cm="1">
        <f t="array" ref="L4219">msoa_calculations5[[#This Row],[ Estimated case time (see and convey)]]*msoa_calculations5[[#This Row],[Population share of ICB]:[Population share of ICB]]</f>
        <v>0.23826339108079894</v>
      </c>
      <c r="M4219" s="98" cm="1">
        <f t="array" ref="M4219">msoa_calculations5[[#This Row],[Estimated case time (see and treat)]]*msoa_calculations5[[#This Row],[Population share of ICB]:[Population share of ICB]]</f>
        <v>0.17106791815053177</v>
      </c>
      <c r="N4219" s="94" cm="1">
        <f t="array" ref="N4219">msoa_calculations5[[#This Row],[Weighted estimate]]*msoa_calculations5[[#This Row],[Population share of ICB]:[Population share of ICB]]</f>
        <v>0.22008091719395273</v>
      </c>
    </row>
    <row r="4220" spans="1:14">
      <c r="A4220" s="63" t="s">
        <v>13444</v>
      </c>
      <c r="B4220" s="63" t="s">
        <v>13710</v>
      </c>
      <c r="C4220" s="63" t="s">
        <v>34</v>
      </c>
      <c r="D4220" s="63" t="s">
        <v>70</v>
      </c>
      <c r="E4220" s="72">
        <v>9134</v>
      </c>
      <c r="F4220" s="64">
        <v>1</v>
      </c>
      <c r="G4220" s="79">
        <v>0</v>
      </c>
      <c r="H4220" s="133">
        <v>94.375984191894531</v>
      </c>
      <c r="I4220" s="134">
        <v>67.461723327636719</v>
      </c>
      <c r="J4220" s="105">
        <v>87.093231201171875</v>
      </c>
      <c r="K4220" s="96">
        <f>msoa_calculations5[[#This Row],[ Pop20]]/SUMIF(msoa_calculations5[ICB26],msoa_calculations5[[#This Row],[ICB26]],msoa_calculations5[[ Pop20]])</f>
        <v>3.0442282977917847E-3</v>
      </c>
      <c r="L4220" s="98" cm="1">
        <f t="array" ref="L4220">msoa_calculations5[[#This Row],[ Estimated case time (see and convey)]]*msoa_calculations5[[#This Row],[Population share of ICB]:[Population share of ICB]]</f>
        <v>0.28730204170891549</v>
      </c>
      <c r="M4220" s="98" cm="1">
        <f t="array" ref="M4220">msoa_calculations5[[#This Row],[Estimated case time (see and treat)]]*msoa_calculations5[[#This Row],[Population share of ICB]:[Population share of ICB]]</f>
        <v>0.20536888717179186</v>
      </c>
      <c r="N4220" s="94" cm="1">
        <f t="array" ref="N4220">msoa_calculations5[[#This Row],[Weighted estimate]]*msoa_calculations5[[#This Row],[Population share of ICB]:[Population share of ICB]]</f>
        <v>0.2651316789687298</v>
      </c>
    </row>
    <row r="4221" spans="1:14">
      <c r="A4221" s="63" t="s">
        <v>13442</v>
      </c>
      <c r="B4221" s="63" t="s">
        <v>13710</v>
      </c>
      <c r="C4221" s="63" t="s">
        <v>34</v>
      </c>
      <c r="D4221" s="63" t="s">
        <v>70</v>
      </c>
      <c r="E4221" s="72">
        <v>7430</v>
      </c>
      <c r="F4221" s="64">
        <v>1</v>
      </c>
      <c r="G4221" s="79">
        <v>0</v>
      </c>
      <c r="H4221" s="133">
        <v>92.43023681640625</v>
      </c>
      <c r="I4221" s="134">
        <v>68.073493957519531</v>
      </c>
      <c r="J4221" s="105">
        <v>85.839523315429688</v>
      </c>
      <c r="K4221" s="96">
        <f>msoa_calculations5[[#This Row],[ Pop20]]/SUMIF(msoa_calculations5[ICB26],msoa_calculations5[[#This Row],[ICB26]],msoa_calculations5[[ Pop20]])</f>
        <v>2.4763100780154325E-3</v>
      </c>
      <c r="L4221" s="98" cm="1">
        <f t="array" ref="L4221">msoa_calculations5[[#This Row],[ Estimated case time (see and convey)]]*msoa_calculations5[[#This Row],[Population share of ICB]:[Population share of ICB]]</f>
        <v>0.22888592694181986</v>
      </c>
      <c r="M4221" s="98" cm="1">
        <f t="array" ref="M4221">msoa_calculations5[[#This Row],[Estimated case time (see and treat)]]*msoa_calculations5[[#This Row],[Population share of ICB]:[Population share of ICB]]</f>
        <v>0.16857107913272826</v>
      </c>
      <c r="N4221" s="94" cm="1">
        <f t="array" ref="N4221">msoa_calculations5[[#This Row],[Weighted estimate]]*msoa_calculations5[[#This Row],[Population share of ICB]:[Population share of ICB]]</f>
        <v>0.21256527667803923</v>
      </c>
    </row>
    <row r="4222" spans="1:14">
      <c r="A4222" s="63" t="s">
        <v>13440</v>
      </c>
      <c r="B4222" s="63" t="s">
        <v>13710</v>
      </c>
      <c r="C4222" s="63" t="s">
        <v>34</v>
      </c>
      <c r="D4222" s="63" t="s">
        <v>70</v>
      </c>
      <c r="E4222" s="72">
        <v>8104</v>
      </c>
      <c r="F4222" s="64">
        <v>1</v>
      </c>
      <c r="G4222" s="79">
        <v>0</v>
      </c>
      <c r="H4222" s="133">
        <v>86.057548522949219</v>
      </c>
      <c r="I4222" s="134">
        <v>61.120391845703125</v>
      </c>
      <c r="J4222" s="105">
        <v>79.309783935546875</v>
      </c>
      <c r="K4222" s="96">
        <f>msoa_calculations5[[#This Row],[ Pop20]]/SUMIF(msoa_calculations5[ICB26],msoa_calculations5[[#This Row],[ICB26]],msoa_calculations5[[ Pop20]])</f>
        <v>2.7009443973401164E-3</v>
      </c>
      <c r="L4222" s="98" cm="1">
        <f t="array" ref="L4222">msoa_calculations5[[#This Row],[ Estimated case time (see and convey)]]*msoa_calculations5[[#This Row],[Population share of ICB]:[Population share of ICB]]</f>
        <v>0.23243665353188489</v>
      </c>
      <c r="M4222" s="98" cm="1">
        <f t="array" ref="M4222">msoa_calculations5[[#This Row],[Estimated case time (see and treat)]]*msoa_calculations5[[#This Row],[Population share of ICB]:[Population share of ICB]]</f>
        <v>0.1650827799188844</v>
      </c>
      <c r="N4222" s="94" cm="1">
        <f t="array" ref="N4222">msoa_calculations5[[#This Row],[Weighted estimate]]*msoa_calculations5[[#This Row],[Population share of ICB]:[Population share of ICB]]</f>
        <v>0.2142113165749705</v>
      </c>
    </row>
    <row r="4223" spans="1:14">
      <c r="A4223" s="63" t="s">
        <v>13438</v>
      </c>
      <c r="B4223" s="63" t="s">
        <v>13710</v>
      </c>
      <c r="C4223" s="63" t="s">
        <v>34</v>
      </c>
      <c r="D4223" s="63" t="s">
        <v>70</v>
      </c>
      <c r="E4223" s="72">
        <v>14693</v>
      </c>
      <c r="F4223" s="64">
        <v>1</v>
      </c>
      <c r="G4223" s="79">
        <v>0</v>
      </c>
      <c r="H4223" s="133">
        <v>83.506301879882813</v>
      </c>
      <c r="I4223" s="134">
        <v>57.146572113037109</v>
      </c>
      <c r="J4223" s="105">
        <v>76.37359619140625</v>
      </c>
      <c r="K4223" s="96">
        <f>msoa_calculations5[[#This Row],[ Pop20]]/SUMIF(msoa_calculations5[ICB26],msoa_calculations5[[#This Row],[ICB26]],msoa_calculations5[[ Pop20]])</f>
        <v>4.89696150421006E-3</v>
      </c>
      <c r="L4223" s="98" cm="1">
        <f t="array" ref="L4223">msoa_calculations5[[#This Row],[ Estimated case time (see and convey)]]*msoa_calculations5[[#This Row],[Population share of ICB]:[Population share of ICB]]</f>
        <v>0.40892714566473032</v>
      </c>
      <c r="M4223" s="98" cm="1">
        <f t="array" ref="M4223">msoa_calculations5[[#This Row],[Estimated case time (see and treat)]]*msoa_calculations5[[#This Row],[Population share of ICB]:[Population share of ICB]]</f>
        <v>0.27984456373510685</v>
      </c>
      <c r="N4223" s="94" cm="1">
        <f t="array" ref="N4223">msoa_calculations5[[#This Row],[Weighted estimate]]*msoa_calculations5[[#This Row],[Population share of ICB]:[Population share of ICB]]</f>
        <v>0.37399856048740043</v>
      </c>
    </row>
    <row r="4224" spans="1:14">
      <c r="A4224" s="63" t="s">
        <v>13436</v>
      </c>
      <c r="B4224" s="63" t="s">
        <v>13710</v>
      </c>
      <c r="C4224" s="63" t="s">
        <v>34</v>
      </c>
      <c r="D4224" s="63" t="s">
        <v>70</v>
      </c>
      <c r="E4224" s="72">
        <v>15982</v>
      </c>
      <c r="F4224" s="64">
        <v>1</v>
      </c>
      <c r="G4224" s="79">
        <v>0</v>
      </c>
      <c r="H4224" s="133">
        <v>87.098701477050781</v>
      </c>
      <c r="I4224" s="134">
        <v>61.792339324951172</v>
      </c>
      <c r="J4224" s="105">
        <v>80.251029968261719</v>
      </c>
      <c r="K4224" s="96">
        <f>msoa_calculations5[[#This Row],[ Pop20]]/SUMIF(msoa_calculations5[ICB26],msoa_calculations5[[#This Row],[ICB26]],msoa_calculations5[[ Pop20]])</f>
        <v>5.3265663077850123E-3</v>
      </c>
      <c r="L4224" s="98" cm="1">
        <f t="array" ref="L4224">msoa_calculations5[[#This Row],[ Estimated case time (see and convey)]]*msoa_calculations5[[#This Row],[Population share of ICB]:[Population share of ICB]]</f>
        <v>0.4639370087394834</v>
      </c>
      <c r="M4224" s="98" cm="1">
        <f t="array" ref="M4224">msoa_calculations5[[#This Row],[Estimated case time (see and treat)]]*msoa_calculations5[[#This Row],[Population share of ICB]:[Population share of ICB]]</f>
        <v>0.3291409927275038</v>
      </c>
      <c r="N4224" s="94" cm="1">
        <f t="array" ref="N4224">msoa_calculations5[[#This Row],[Weighted estimate]]*msoa_calculations5[[#This Row],[Population share of ICB]:[Population share of ICB]]</f>
        <v>0.42746243239398818</v>
      </c>
    </row>
    <row r="4225" spans="1:14">
      <c r="A4225" s="63" t="s">
        <v>13434</v>
      </c>
      <c r="B4225" s="63" t="s">
        <v>13710</v>
      </c>
      <c r="C4225" s="63" t="s">
        <v>34</v>
      </c>
      <c r="D4225" s="63" t="s">
        <v>70</v>
      </c>
      <c r="E4225" s="72">
        <v>6383</v>
      </c>
      <c r="F4225" s="64">
        <v>1</v>
      </c>
      <c r="G4225" s="79">
        <v>0</v>
      </c>
      <c r="H4225" s="133">
        <v>96.459403991699219</v>
      </c>
      <c r="I4225" s="134">
        <v>68.59735107421875</v>
      </c>
      <c r="J4225" s="105">
        <v>88.920188903808594</v>
      </c>
      <c r="K4225" s="96">
        <f>msoa_calculations5[[#This Row],[ Pop20]]/SUMIF(msoa_calculations5[ICB26],msoa_calculations5[[#This Row],[ICB26]],msoa_calculations5[[ Pop20]])</f>
        <v>2.1273603267796103E-3</v>
      </c>
      <c r="L4225" s="98" cm="1">
        <f t="array" ref="L4225">msoa_calculations5[[#This Row],[ Estimated case time (see and convey)]]*msoa_calculations5[[#This Row],[Population share of ICB]:[Population share of ICB]]</f>
        <v>0.20520390919674769</v>
      </c>
      <c r="M4225" s="98" cm="1">
        <f t="array" ref="M4225">msoa_calculations5[[#This Row],[Estimated case time (see and treat)]]*msoa_calculations5[[#This Row],[Population share of ICB]:[Population share of ICB]]</f>
        <v>0.14593128319746565</v>
      </c>
      <c r="N4225" s="94" cm="1">
        <f t="array" ref="N4225">msoa_calculations5[[#This Row],[Weighted estimate]]*msoa_calculations5[[#This Row],[Population share of ICB]:[Population share of ICB]]</f>
        <v>0.18916528212371092</v>
      </c>
    </row>
    <row r="4226" spans="1:14">
      <c r="A4226" s="63" t="s">
        <v>13432</v>
      </c>
      <c r="B4226" s="63" t="s">
        <v>13710</v>
      </c>
      <c r="C4226" s="63" t="s">
        <v>34</v>
      </c>
      <c r="D4226" s="63" t="s">
        <v>70</v>
      </c>
      <c r="E4226" s="72">
        <v>7543</v>
      </c>
      <c r="F4226" s="64">
        <v>1</v>
      </c>
      <c r="G4226" s="79">
        <v>0</v>
      </c>
      <c r="H4226" s="133">
        <v>92.970832824707031</v>
      </c>
      <c r="I4226" s="134">
        <v>66.879966735839844</v>
      </c>
      <c r="J4226" s="105">
        <v>85.910881042480469</v>
      </c>
      <c r="K4226" s="96">
        <f>msoa_calculations5[[#This Row],[ Pop20]]/SUMIF(msoa_calculations5[ICB26],msoa_calculations5[[#This Row],[ICB26]],msoa_calculations5[[ Pop20]])</f>
        <v>2.5139713214630426E-3</v>
      </c>
      <c r="L4226" s="98" cm="1">
        <f t="array" ref="L4226">msoa_calculations5[[#This Row],[ Estimated case time (see and convey)]]*msoa_calculations5[[#This Row],[Population share of ICB]:[Population share of ICB]]</f>
        <v>0.23372600745384836</v>
      </c>
      <c r="M4226" s="98" cm="1">
        <f t="array" ref="M4226">msoa_calculations5[[#This Row],[Estimated case time (see and treat)]]*msoa_calculations5[[#This Row],[Population share of ICB]:[Population share of ICB]]</f>
        <v>0.16813431835430362</v>
      </c>
      <c r="N4226" s="94" cm="1">
        <f t="array" ref="N4226">msoa_calculations5[[#This Row],[Weighted estimate]]*msoa_calculations5[[#This Row],[Population share of ICB]:[Population share of ICB]]</f>
        <v>0.21597749114241888</v>
      </c>
    </row>
    <row r="4227" spans="1:14">
      <c r="A4227" s="63" t="s">
        <v>13430</v>
      </c>
      <c r="B4227" s="63" t="s">
        <v>13710</v>
      </c>
      <c r="C4227" s="63" t="s">
        <v>34</v>
      </c>
      <c r="D4227" s="63" t="s">
        <v>70</v>
      </c>
      <c r="E4227" s="72">
        <v>6672</v>
      </c>
      <c r="F4227" s="64">
        <v>1</v>
      </c>
      <c r="G4227" s="79">
        <v>0</v>
      </c>
      <c r="H4227" s="133">
        <v>94.341873168945313</v>
      </c>
      <c r="I4227" s="134">
        <v>67.596015930175781</v>
      </c>
      <c r="J4227" s="105">
        <v>87.104690551757813</v>
      </c>
      <c r="K4227" s="96">
        <f>msoa_calculations5[[#This Row],[ Pop20]]/SUMIF(msoa_calculations5[ICB26],msoa_calculations5[[#This Row],[ICB26]],msoa_calculations5[[ Pop20]])</f>
        <v>2.2236797901102243E-3</v>
      </c>
      <c r="L4227" s="98" cm="1">
        <f t="array" ref="L4227">msoa_calculations5[[#This Row],[ Estimated case time (see and convey)]]*msoa_calculations5[[#This Row],[Population share of ICB]:[Population share of ICB]]</f>
        <v>0.20978611672692571</v>
      </c>
      <c r="M4227" s="98" cm="1">
        <f t="array" ref="M4227">msoa_calculations5[[#This Row],[Estimated case time (see and treat)]]*msoa_calculations5[[#This Row],[Population share of ICB]:[Population share of ICB]]</f>
        <v>0.15031189451590066</v>
      </c>
      <c r="N4227" s="94" cm="1">
        <f t="array" ref="N4227">msoa_calculations5[[#This Row],[Weighted estimate]]*msoa_calculations5[[#This Row],[Population share of ICB]:[Population share of ICB]]</f>
        <v>0.19369294000374884</v>
      </c>
    </row>
    <row r="4228" spans="1:14">
      <c r="A4228" s="63" t="s">
        <v>13428</v>
      </c>
      <c r="B4228" s="63" t="s">
        <v>13710</v>
      </c>
      <c r="C4228" s="63" t="s">
        <v>34</v>
      </c>
      <c r="D4228" s="63" t="s">
        <v>70</v>
      </c>
      <c r="E4228" s="72">
        <v>8042</v>
      </c>
      <c r="F4228" s="64">
        <v>1</v>
      </c>
      <c r="G4228" s="79">
        <v>0</v>
      </c>
      <c r="H4228" s="133">
        <v>99.505111694335938</v>
      </c>
      <c r="I4228" s="134">
        <v>69.93084716796875</v>
      </c>
      <c r="J4228" s="105">
        <v>91.502586364746094</v>
      </c>
      <c r="K4228" s="96">
        <f>msoa_calculations5[[#This Row],[ Pop20]]/SUMIF(msoa_calculations5[ICB26],msoa_calculations5[[#This Row],[ICB26]],msoa_calculations5[[ Pop20]])</f>
        <v>2.6802807062449672E-3</v>
      </c>
      <c r="L4228" s="98" cm="1">
        <f t="array" ref="L4228">msoa_calculations5[[#This Row],[ Estimated case time (see and convey)]]*msoa_calculations5[[#This Row],[Population share of ICB]:[Population share of ICB]]</f>
        <v>0.26670163104707906</v>
      </c>
      <c r="M4228" s="98" cm="1">
        <f t="array" ref="M4228">msoa_calculations5[[#This Row],[Estimated case time (see and treat)]]*msoa_calculations5[[#This Row],[Population share of ICB]:[Population share of ICB]]</f>
        <v>0.18743430043567214</v>
      </c>
      <c r="N4228" s="94" cm="1">
        <f t="array" ref="N4228">msoa_calculations5[[#This Row],[Weighted estimate]]*msoa_calculations5[[#This Row],[Population share of ICB]:[Population share of ICB]]</f>
        <v>0.24525261680494276</v>
      </c>
    </row>
    <row r="4229" spans="1:14">
      <c r="A4229" s="63" t="s">
        <v>13670</v>
      </c>
      <c r="B4229" s="63" t="s">
        <v>13710</v>
      </c>
      <c r="C4229" s="63" t="s">
        <v>34</v>
      </c>
      <c r="D4229" s="63" t="s">
        <v>70</v>
      </c>
      <c r="E4229" s="72">
        <v>8912</v>
      </c>
      <c r="F4229" s="64">
        <v>1</v>
      </c>
      <c r="G4229" s="79">
        <v>0</v>
      </c>
      <c r="H4229" s="133">
        <v>97.392936706542969</v>
      </c>
      <c r="I4229" s="134">
        <v>69.288406372070313</v>
      </c>
      <c r="J4229" s="105">
        <v>89.788108825683594</v>
      </c>
      <c r="K4229" s="96">
        <f>msoa_calculations5[[#This Row],[ Pop20]]/SUMIF(msoa_calculations5[ICB26],msoa_calculations5[[#This Row],[ICB26]],msoa_calculations5[[ Pop20]])</f>
        <v>2.9702389522575415E-3</v>
      </c>
      <c r="L4229" s="98" cm="1">
        <f t="array" ref="L4229">msoa_calculations5[[#This Row],[ Estimated case time (see and convey)]]*msoa_calculations5[[#This Row],[Population share of ICB]:[Population share of ICB]]</f>
        <v>0.28928029428052726</v>
      </c>
      <c r="M4229" s="98" cm="1">
        <f t="array" ref="M4229">msoa_calculations5[[#This Row],[Estimated case time (see and treat)]]*msoa_calculations5[[#This Row],[Population share of ICB]:[Population share of ICB]]</f>
        <v>0.20580312354617289</v>
      </c>
      <c r="N4229" s="94" cm="1">
        <f t="array" ref="N4229">msoa_calculations5[[#This Row],[Weighted estimate]]*msoa_calculations5[[#This Row],[Population share of ICB]:[Population share of ICB]]</f>
        <v>0.26669213828358457</v>
      </c>
    </row>
    <row r="4230" spans="1:14">
      <c r="A4230" s="63" t="s">
        <v>13668</v>
      </c>
      <c r="B4230" s="63" t="s">
        <v>13710</v>
      </c>
      <c r="C4230" s="63" t="s">
        <v>34</v>
      </c>
      <c r="D4230" s="63" t="s">
        <v>70</v>
      </c>
      <c r="E4230" s="72">
        <v>8500</v>
      </c>
      <c r="F4230" s="64">
        <v>1</v>
      </c>
      <c r="G4230" s="79">
        <v>0</v>
      </c>
      <c r="H4230" s="133">
        <v>97.333335876464844</v>
      </c>
      <c r="I4230" s="134">
        <v>68.850273132324219</v>
      </c>
      <c r="J4230" s="105">
        <v>89.626075744628906</v>
      </c>
      <c r="K4230" s="96">
        <f>msoa_calculations5[[#This Row],[ Pop20]]/SUMIF(msoa_calculations5[ICB26],msoa_calculations5[[#This Row],[ICB26]],msoa_calculations5[[ Pop20]])</f>
        <v>2.8329253920768745E-3</v>
      </c>
      <c r="L4230" s="98" cm="1">
        <f t="array" ref="L4230">msoa_calculations5[[#This Row],[ Estimated case time (see and convey)]]*msoa_calculations5[[#This Row],[Population share of ICB]:[Population share of ICB]]</f>
        <v>0.27573807869998429</v>
      </c>
      <c r="M4230" s="98" cm="1">
        <f t="array" ref="M4230">msoa_calculations5[[#This Row],[Estimated case time (see and treat)]]*msoa_calculations5[[#This Row],[Population share of ICB]:[Population share of ICB]]</f>
        <v>0.1950476870079895</v>
      </c>
      <c r="N4230" s="94" cm="1">
        <f t="array" ref="N4230">msoa_calculations5[[#This Row],[Weighted estimate]]*msoa_calculations5[[#This Row],[Population share of ICB]:[Population share of ICB]]</f>
        <v>0.25390398576916451</v>
      </c>
    </row>
    <row r="4231" spans="1:14">
      <c r="A4231" s="63" t="s">
        <v>13666</v>
      </c>
      <c r="B4231" s="63" t="s">
        <v>13710</v>
      </c>
      <c r="C4231" s="63" t="s">
        <v>34</v>
      </c>
      <c r="D4231" s="63" t="s">
        <v>70</v>
      </c>
      <c r="E4231" s="72">
        <v>8639</v>
      </c>
      <c r="F4231" s="64">
        <v>1</v>
      </c>
      <c r="G4231" s="79">
        <v>0</v>
      </c>
      <c r="H4231" s="133">
        <v>97.750312805175781</v>
      </c>
      <c r="I4231" s="134">
        <v>68.765106201171875</v>
      </c>
      <c r="J4231" s="105">
        <v>89.907180786132813</v>
      </c>
      <c r="K4231" s="96">
        <f>msoa_calculations5[[#This Row],[ Pop20]]/SUMIF(msoa_calculations5[ICB26],msoa_calculations5[[#This Row],[ICB26]],msoa_calculations5[[ Pop20]])</f>
        <v>2.8792520543708374E-3</v>
      </c>
      <c r="L4231" s="98" cm="1">
        <f t="array" ref="L4231">msoa_calculations5[[#This Row],[ Estimated case time (see and convey)]]*msoa_calculations5[[#This Row],[Population share of ICB]:[Population share of ICB]]</f>
        <v>0.28144778895969436</v>
      </c>
      <c r="M4231" s="98" cm="1">
        <f t="array" ref="M4231">msoa_calculations5[[#This Row],[Estimated case time (see and treat)]]*msoa_calculations5[[#This Row],[Population share of ICB]:[Population share of ICB]]</f>
        <v>0.19799207329875293</v>
      </c>
      <c r="N4231" s="94" cm="1">
        <f t="array" ref="N4231">msoa_calculations5[[#This Row],[Weighted estimate]]*msoa_calculations5[[#This Row],[Population share of ICB]:[Population share of ICB]]</f>
        <v>0.25886543498116316</v>
      </c>
    </row>
    <row r="4232" spans="1:14">
      <c r="A4232" s="63" t="s">
        <v>13664</v>
      </c>
      <c r="B4232" s="63" t="s">
        <v>13710</v>
      </c>
      <c r="C4232" s="63" t="s">
        <v>34</v>
      </c>
      <c r="D4232" s="63" t="s">
        <v>70</v>
      </c>
      <c r="E4232" s="72">
        <v>8001</v>
      </c>
      <c r="F4232" s="64">
        <v>1</v>
      </c>
      <c r="G4232" s="79">
        <v>0</v>
      </c>
      <c r="H4232" s="133">
        <v>100.07631683349609</v>
      </c>
      <c r="I4232" s="134">
        <v>69.701133728027344</v>
      </c>
      <c r="J4232" s="105">
        <v>91.857070922851563</v>
      </c>
      <c r="K4232" s="96">
        <f>msoa_calculations5[[#This Row],[ Pop20]]/SUMIF(msoa_calculations5[ICB26],msoa_calculations5[[#This Row],[ICB26]],msoa_calculations5[[ Pop20]])</f>
        <v>2.6666160072949495E-3</v>
      </c>
      <c r="L4232" s="98" cm="1">
        <f t="array" ref="L4232">msoa_calculations5[[#This Row],[ Estimated case time (see and convey)]]*msoa_calculations5[[#This Row],[Population share of ICB]:[Population share of ICB]]</f>
        <v>0.26686510841932171</v>
      </c>
      <c r="M4232" s="98" cm="1">
        <f t="array" ref="M4232">msoa_calculations5[[#This Row],[Estimated case time (see and treat)]]*msoa_calculations5[[#This Row],[Population share of ICB]:[Population share of ICB]]</f>
        <v>0.18586615892576361</v>
      </c>
      <c r="N4232" s="94" cm="1">
        <f t="array" ref="N4232">msoa_calculations5[[#This Row],[Weighted estimate]]*msoa_calculations5[[#This Row],[Population share of ICB]:[Population share of ICB]]</f>
        <v>0.24494753570610345</v>
      </c>
    </row>
    <row r="4233" spans="1:14">
      <c r="A4233" s="63" t="s">
        <v>13662</v>
      </c>
      <c r="B4233" s="63" t="s">
        <v>13710</v>
      </c>
      <c r="C4233" s="63" t="s">
        <v>34</v>
      </c>
      <c r="D4233" s="63" t="s">
        <v>70</v>
      </c>
      <c r="E4233" s="72">
        <v>5780</v>
      </c>
      <c r="F4233" s="64">
        <v>1</v>
      </c>
      <c r="G4233" s="79">
        <v>0</v>
      </c>
      <c r="H4233" s="133">
        <v>105.34976959228516</v>
      </c>
      <c r="I4233" s="134">
        <v>72.760116577148438</v>
      </c>
      <c r="J4233" s="105">
        <v>96.531303405761719</v>
      </c>
      <c r="K4233" s="96">
        <f>msoa_calculations5[[#This Row],[ Pop20]]/SUMIF(msoa_calculations5[ICB26],msoa_calculations5[[#This Row],[ICB26]],msoa_calculations5[[ Pop20]])</f>
        <v>1.9263892666122745E-3</v>
      </c>
      <c r="L4233" s="98" cm="1">
        <f t="array" ref="L4233">msoa_calculations5[[#This Row],[ Estimated case time (see and convey)]]*msoa_calculations5[[#This Row],[Population share of ICB]:[Population share of ICB]]</f>
        <v>0.20294466538265429</v>
      </c>
      <c r="M4233" s="98" cm="1">
        <f t="array" ref="M4233">msoa_calculations5[[#This Row],[Estimated case time (see and treat)]]*msoa_calculations5[[#This Row],[Population share of ICB]:[Population share of ICB]]</f>
        <v>0.14016430761167659</v>
      </c>
      <c r="N4233" s="94" cm="1">
        <f t="array" ref="N4233">msoa_calculations5[[#This Row],[Weighted estimate]]*msoa_calculations5[[#This Row],[Population share of ICB]:[Population share of ICB]]</f>
        <v>0.18595686677295228</v>
      </c>
    </row>
    <row r="4234" spans="1:14">
      <c r="A4234" s="63" t="s">
        <v>13660</v>
      </c>
      <c r="B4234" s="63" t="s">
        <v>13710</v>
      </c>
      <c r="C4234" s="63" t="s">
        <v>34</v>
      </c>
      <c r="D4234" s="63" t="s">
        <v>70</v>
      </c>
      <c r="E4234" s="72">
        <v>8533</v>
      </c>
      <c r="F4234" s="64">
        <v>1</v>
      </c>
      <c r="G4234" s="79">
        <v>0</v>
      </c>
      <c r="H4234" s="133">
        <v>103.62697601318359</v>
      </c>
      <c r="I4234" s="134">
        <v>70.721336364746094</v>
      </c>
      <c r="J4234" s="105">
        <v>94.723007202148438</v>
      </c>
      <c r="K4234" s="96">
        <f>msoa_calculations5[[#This Row],[ Pop20]]/SUMIF(msoa_calculations5[ICB26],msoa_calculations5[[#This Row],[ICB26]],msoa_calculations5[[ Pop20]])</f>
        <v>2.8439238083049372E-3</v>
      </c>
      <c r="L4234" s="98" cm="1">
        <f t="array" ref="L4234">msoa_calculations5[[#This Row],[ Estimated case time (see and convey)]]*msoa_calculations5[[#This Row],[Population share of ICB]:[Population share of ICB]]</f>
        <v>0.29470722426653745</v>
      </c>
      <c r="M4234" s="98" cm="1">
        <f t="array" ref="M4234">msoa_calculations5[[#This Row],[Estimated case time (see and treat)]]*msoa_calculations5[[#This Row],[Population share of ICB]:[Population share of ICB]]</f>
        <v>0.20112609224284317</v>
      </c>
      <c r="N4234" s="94" cm="1">
        <f t="array" ref="N4234">msoa_calculations5[[#This Row],[Weighted estimate]]*msoa_calculations5[[#This Row],[Population share of ICB]:[Population share of ICB]]</f>
        <v>0.26938501537643</v>
      </c>
    </row>
    <row r="4235" spans="1:14">
      <c r="A4235" s="63" t="s">
        <v>13658</v>
      </c>
      <c r="B4235" s="63" t="s">
        <v>13710</v>
      </c>
      <c r="C4235" s="63" t="s">
        <v>34</v>
      </c>
      <c r="D4235" s="63" t="s">
        <v>70</v>
      </c>
      <c r="E4235" s="72">
        <v>6906</v>
      </c>
      <c r="F4235" s="64">
        <v>1</v>
      </c>
      <c r="G4235" s="79">
        <v>0</v>
      </c>
      <c r="H4235" s="133">
        <v>107.37738037109375</v>
      </c>
      <c r="I4235" s="134">
        <v>72.958953857421875</v>
      </c>
      <c r="J4235" s="105">
        <v>98.064064025878906</v>
      </c>
      <c r="K4235" s="96">
        <f>msoa_calculations5[[#This Row],[ Pop20]]/SUMIF(msoa_calculations5[ICB26],msoa_calculations5[[#This Row],[ICB26]],msoa_calculations5[[ Pop20]])</f>
        <v>2.3016685597273992E-3</v>
      </c>
      <c r="L4235" s="98" cm="1">
        <f t="array" ref="L4235">msoa_calculations5[[#This Row],[ Estimated case time (see and convey)]]*msoa_calculations5[[#This Row],[Population share of ICB]:[Population share of ICB]]</f>
        <v>0.24714714042603644</v>
      </c>
      <c r="M4235" s="98" cm="1">
        <f t="array" ref="M4235">msoa_calculations5[[#This Row],[Estimated case time (see and treat)]]*msoa_calculations5[[#This Row],[Population share of ICB]:[Population share of ICB]]</f>
        <v>0.16792733024422998</v>
      </c>
      <c r="N4235" s="94" cm="1">
        <f t="array" ref="N4235">msoa_calculations5[[#This Row],[Weighted estimate]]*msoa_calculations5[[#This Row],[Population share of ICB]:[Population share of ICB]]</f>
        <v>0.22571097300746015</v>
      </c>
    </row>
    <row r="4236" spans="1:14">
      <c r="A4236" s="63" t="s">
        <v>13656</v>
      </c>
      <c r="B4236" s="63" t="s">
        <v>13710</v>
      </c>
      <c r="C4236" s="63" t="s">
        <v>34</v>
      </c>
      <c r="D4236" s="63" t="s">
        <v>70</v>
      </c>
      <c r="E4236" s="72">
        <v>5804</v>
      </c>
      <c r="F4236" s="64">
        <v>1</v>
      </c>
      <c r="G4236" s="79">
        <v>0</v>
      </c>
      <c r="H4236" s="133">
        <v>105.07823181152344</v>
      </c>
      <c r="I4236" s="134">
        <v>72.2476806640625</v>
      </c>
      <c r="J4236" s="105">
        <v>96.194580078125</v>
      </c>
      <c r="K4236" s="96">
        <f>msoa_calculations5[[#This Row],[ Pop20]]/SUMIF(msoa_calculations5[ICB26],msoa_calculations5[[#This Row],[ICB26]],msoa_calculations5[[ Pop20]])</f>
        <v>1.9343881147781386E-3</v>
      </c>
      <c r="L4236" s="98" cm="1">
        <f t="array" ref="L4236">msoa_calculations5[[#This Row],[ Estimated case time (see and convey)]]*msoa_calculations5[[#This Row],[Population share of ICB]:[Population share of ICB]]</f>
        <v>0.20326208273811305</v>
      </c>
      <c r="M4236" s="98" cm="1">
        <f t="array" ref="M4236">msoa_calculations5[[#This Row],[Estimated case time (see and treat)]]*msoa_calculations5[[#This Row],[Population share of ICB]:[Population share of ICB]]</f>
        <v>0.13975505479684883</v>
      </c>
      <c r="N4236" s="94" cm="1">
        <f t="array" ref="N4236">msoa_calculations5[[#This Row],[Weighted estimate]]*msoa_calculations5[[#This Row],[Population share of ICB]:[Population share of ICB]]</f>
        <v>0.18607765240919891</v>
      </c>
    </row>
    <row r="4237" spans="1:14">
      <c r="A4237" s="63" t="s">
        <v>13654</v>
      </c>
      <c r="B4237" s="63" t="s">
        <v>13710</v>
      </c>
      <c r="C4237" s="63" t="s">
        <v>34</v>
      </c>
      <c r="D4237" s="63" t="s">
        <v>70</v>
      </c>
      <c r="E4237" s="72">
        <v>7258</v>
      </c>
      <c r="F4237" s="64">
        <v>1</v>
      </c>
      <c r="G4237" s="79">
        <v>0</v>
      </c>
      <c r="H4237" s="133">
        <v>102.4554443359375</v>
      </c>
      <c r="I4237" s="134">
        <v>70.418045043945313</v>
      </c>
      <c r="J4237" s="105">
        <v>93.786415100097656</v>
      </c>
      <c r="K4237" s="96">
        <f>msoa_calculations5[[#This Row],[ Pop20]]/SUMIF(msoa_calculations5[ICB26],msoa_calculations5[[#This Row],[ICB26]],msoa_calculations5[[ Pop20]])</f>
        <v>2.4189849994934063E-3</v>
      </c>
      <c r="L4237" s="98" cm="1">
        <f t="array" ref="L4237">msoa_calculations5[[#This Row],[ Estimated case time (see and convey)]]*msoa_calculations5[[#This Row],[Population share of ICB]:[Population share of ICB]]</f>
        <v>0.24783818296506449</v>
      </c>
      <c r="M4237" s="98" cm="1">
        <f t="array" ref="M4237">msoa_calculations5[[#This Row],[Estimated case time (see and treat)]]*msoa_calculations5[[#This Row],[Population share of ICB]:[Population share of ICB]]</f>
        <v>0.17034019465495473</v>
      </c>
      <c r="N4237" s="94" cm="1">
        <f t="array" ref="N4237">msoa_calculations5[[#This Row],[Weighted estimate]]*msoa_calculations5[[#This Row],[Population share of ICB]:[Population share of ICB]]</f>
        <v>0.22686793128339813</v>
      </c>
    </row>
    <row r="4238" spans="1:14">
      <c r="A4238" s="63" t="s">
        <v>13652</v>
      </c>
      <c r="B4238" s="63" t="s">
        <v>13710</v>
      </c>
      <c r="C4238" s="63" t="s">
        <v>34</v>
      </c>
      <c r="D4238" s="63" t="s">
        <v>70</v>
      </c>
      <c r="E4238" s="72">
        <v>6375</v>
      </c>
      <c r="F4238" s="64">
        <v>1</v>
      </c>
      <c r="G4238" s="79">
        <v>0</v>
      </c>
      <c r="H4238" s="133">
        <v>105.00370788574219</v>
      </c>
      <c r="I4238" s="134">
        <v>72.440475463867188</v>
      </c>
      <c r="J4238" s="105">
        <v>96.192390441894531</v>
      </c>
      <c r="K4238" s="96">
        <f>msoa_calculations5[[#This Row],[ Pop20]]/SUMIF(msoa_calculations5[ICB26],msoa_calculations5[[#This Row],[ICB26]],msoa_calculations5[[ Pop20]])</f>
        <v>2.1246940440576558E-3</v>
      </c>
      <c r="L4238" s="98" cm="1">
        <f t="array" ref="L4238">msoa_calculations5[[#This Row],[ Estimated case time (see and convey)]]*msoa_calculations5[[#This Row],[Population share of ICB]:[Population share of ICB]]</f>
        <v>0.22310075274880634</v>
      </c>
      <c r="M4238" s="98" cm="1">
        <f t="array" ref="M4238">msoa_calculations5[[#This Row],[Estimated case time (see and treat)]]*msoa_calculations5[[#This Row],[Population share of ICB]:[Population share of ICB]]</f>
        <v>0.15391384676678338</v>
      </c>
      <c r="N4238" s="94" cm="1">
        <f t="array" ref="N4238">msoa_calculations5[[#This Row],[Weighted estimate]]*msoa_calculations5[[#This Row],[Population share of ICB]:[Population share of ICB]]</f>
        <v>0.20437939905556191</v>
      </c>
    </row>
    <row r="4239" spans="1:14">
      <c r="A4239" s="63" t="s">
        <v>13650</v>
      </c>
      <c r="B4239" s="63" t="s">
        <v>13710</v>
      </c>
      <c r="C4239" s="63" t="s">
        <v>34</v>
      </c>
      <c r="D4239" s="63" t="s">
        <v>70</v>
      </c>
      <c r="E4239" s="72">
        <v>5716</v>
      </c>
      <c r="F4239" s="64">
        <v>1</v>
      </c>
      <c r="G4239" s="79">
        <v>0</v>
      </c>
      <c r="H4239" s="133">
        <v>109.00176239013672</v>
      </c>
      <c r="I4239" s="134">
        <v>74.55645751953125</v>
      </c>
      <c r="J4239" s="105">
        <v>99.681175231933594</v>
      </c>
      <c r="K4239" s="96">
        <f>msoa_calculations5[[#This Row],[ Pop20]]/SUMIF(msoa_calculations5[ICB26],msoa_calculations5[[#This Row],[ICB26]],msoa_calculations5[[ Pop20]])</f>
        <v>1.9050590048366369E-3</v>
      </c>
      <c r="L4239" s="98" cm="1">
        <f t="array" ref="L4239">msoa_calculations5[[#This Row],[ Estimated case time (see and convey)]]*msoa_calculations5[[#This Row],[Population share of ICB]:[Population share of ICB]]</f>
        <v>0.20765478898439341</v>
      </c>
      <c r="M4239" s="98" cm="1">
        <f t="array" ref="M4239">msoa_calculations5[[#This Row],[Estimated case time (see and treat)]]*msoa_calculations5[[#This Row],[Population share of ICB]:[Population share of ICB]]</f>
        <v>0.14203445076630319</v>
      </c>
      <c r="N4239" s="94" cm="1">
        <f t="array" ref="N4239">msoa_calculations5[[#This Row],[Weighted estimate]]*msoa_calculations5[[#This Row],[Population share of ICB]:[Population share of ICB]]</f>
        <v>0.18989852048829384</v>
      </c>
    </row>
    <row r="4240" spans="1:14">
      <c r="A4240" s="63" t="s">
        <v>13648</v>
      </c>
      <c r="B4240" s="63" t="s">
        <v>13710</v>
      </c>
      <c r="C4240" s="63" t="s">
        <v>34</v>
      </c>
      <c r="D4240" s="63" t="s">
        <v>70</v>
      </c>
      <c r="E4240" s="72">
        <v>7326</v>
      </c>
      <c r="F4240" s="64">
        <v>1</v>
      </c>
      <c r="G4240" s="79">
        <v>0</v>
      </c>
      <c r="H4240" s="133">
        <v>98.86517333984375</v>
      </c>
      <c r="I4240" s="134">
        <v>69.679115295410156</v>
      </c>
      <c r="J4240" s="105">
        <v>90.967689514160156</v>
      </c>
      <c r="K4240" s="96">
        <f>msoa_calculations5[[#This Row],[ Pop20]]/SUMIF(msoa_calculations5[ICB26],msoa_calculations5[[#This Row],[ICB26]],msoa_calculations5[[ Pop20]])</f>
        <v>2.4416484026300212E-3</v>
      </c>
      <c r="L4240" s="98" cm="1">
        <f t="array" ref="L4240">msoa_calculations5[[#This Row],[ Estimated case time (see and convey)]]*msoa_calculations5[[#This Row],[Population share of ICB]:[Population share of ICB]]</f>
        <v>0.24139399256096963</v>
      </c>
      <c r="M4240" s="98" cm="1">
        <f t="array" ref="M4240">msoa_calculations5[[#This Row],[Estimated case time (see and treat)]]*msoa_calculations5[[#This Row],[Population share of ICB]:[Population share of ICB]]</f>
        <v>0.1701319005577113</v>
      </c>
      <c r="N4240" s="94" cm="1">
        <f t="array" ref="N4240">msoa_calculations5[[#This Row],[Weighted estimate]]*msoa_calculations5[[#This Row],[Population share of ICB]:[Population share of ICB]]</f>
        <v>0.22211111379319287</v>
      </c>
    </row>
    <row r="4241" spans="1:14">
      <c r="A4241" s="63" t="s">
        <v>13646</v>
      </c>
      <c r="B4241" s="63" t="s">
        <v>13710</v>
      </c>
      <c r="C4241" s="63" t="s">
        <v>34</v>
      </c>
      <c r="D4241" s="63" t="s">
        <v>70</v>
      </c>
      <c r="E4241" s="72">
        <v>7497</v>
      </c>
      <c r="F4241" s="64">
        <v>1</v>
      </c>
      <c r="G4241" s="79">
        <v>0</v>
      </c>
      <c r="H4241" s="133">
        <v>110.17191314697266</v>
      </c>
      <c r="I4241" s="134">
        <v>73.977630615234375</v>
      </c>
      <c r="J4241" s="105">
        <v>100.37806701660156</v>
      </c>
      <c r="K4241" s="96">
        <f>msoa_calculations5[[#This Row],[ Pop20]]/SUMIF(msoa_calculations5[ICB26],msoa_calculations5[[#This Row],[ICB26]],msoa_calculations5[[ Pop20]])</f>
        <v>2.4986401958118033E-3</v>
      </c>
      <c r="L4241" s="98" cm="1">
        <f t="array" ref="L4241">msoa_calculations5[[#This Row],[ Estimated case time (see and convey)]]*msoa_calculations5[[#This Row],[Population share of ICB]:[Population share of ICB]]</f>
        <v>0.27527997063851273</v>
      </c>
      <c r="M4241" s="98" cm="1">
        <f t="array" ref="M4241">msoa_calculations5[[#This Row],[Estimated case time (see and treat)]]*msoa_calculations5[[#This Row],[Population share of ICB]:[Population share of ICB]]</f>
        <v>0.18484348144614246</v>
      </c>
      <c r="N4241" s="94" cm="1">
        <f t="array" ref="N4241">msoa_calculations5[[#This Row],[Weighted estimate]]*msoa_calculations5[[#This Row],[Population share of ICB]:[Population share of ICB]]</f>
        <v>0.25080867302557164</v>
      </c>
    </row>
    <row r="4242" spans="1:14">
      <c r="A4242" s="63" t="s">
        <v>13644</v>
      </c>
      <c r="B4242" s="63" t="s">
        <v>13710</v>
      </c>
      <c r="C4242" s="63" t="s">
        <v>34</v>
      </c>
      <c r="D4242" s="63" t="s">
        <v>70</v>
      </c>
      <c r="E4242" s="72">
        <v>6871</v>
      </c>
      <c r="F4242" s="64">
        <v>1</v>
      </c>
      <c r="G4242" s="79">
        <v>0</v>
      </c>
      <c r="H4242" s="133">
        <v>95.663902282714844</v>
      </c>
      <c r="I4242" s="134">
        <v>69.026580810546875</v>
      </c>
      <c r="J4242" s="105">
        <v>88.456085205078125</v>
      </c>
      <c r="K4242" s="96">
        <f>msoa_calculations5[[#This Row],[ Pop20]]/SUMIF(msoa_calculations5[ICB26],msoa_calculations5[[#This Row],[ICB26]],msoa_calculations5[[ Pop20]])</f>
        <v>2.2900035728188476E-3</v>
      </c>
      <c r="L4242" s="98" cm="1">
        <f t="array" ref="L4242">msoa_calculations5[[#This Row],[ Estimated case time (see and convey)]]*msoa_calculations5[[#This Row],[Population share of ICB]:[Population share of ICB]]</f>
        <v>0.21907067801721011</v>
      </c>
      <c r="M4242" s="98" cm="1">
        <f t="array" ref="M4242">msoa_calculations5[[#This Row],[Estimated case time (see and treat)]]*msoa_calculations5[[#This Row],[Population share of ICB]:[Population share of ICB]]</f>
        <v>0.15807111667562124</v>
      </c>
      <c r="N4242" s="94" cm="1">
        <f t="array" ref="N4242">msoa_calculations5[[#This Row],[Weighted estimate]]*msoa_calculations5[[#This Row],[Population share of ICB]:[Population share of ICB]]</f>
        <v>0.2025647511571973</v>
      </c>
    </row>
    <row r="4243" spans="1:14">
      <c r="A4243" s="63" t="s">
        <v>13642</v>
      </c>
      <c r="B4243" s="63" t="s">
        <v>13710</v>
      </c>
      <c r="C4243" s="63" t="s">
        <v>34</v>
      </c>
      <c r="D4243" s="63" t="s">
        <v>70</v>
      </c>
      <c r="E4243" s="72">
        <v>7206</v>
      </c>
      <c r="F4243" s="64">
        <v>1</v>
      </c>
      <c r="G4243" s="79">
        <v>0</v>
      </c>
      <c r="H4243" s="133">
        <v>102.718017578125</v>
      </c>
      <c r="I4243" s="134">
        <v>71.412559509277344</v>
      </c>
      <c r="J4243" s="105">
        <v>94.247047424316406</v>
      </c>
      <c r="K4243" s="96">
        <f>msoa_calculations5[[#This Row],[ Pop20]]/SUMIF(msoa_calculations5[ICB26],msoa_calculations5[[#This Row],[ICB26]],msoa_calculations5[[ Pop20]])</f>
        <v>2.4016541618007009E-3</v>
      </c>
      <c r="L4243" s="98" cm="1">
        <f t="array" ref="L4243">msoa_calculations5[[#This Row],[ Estimated case time (see and convey)]]*msoa_calculations5[[#This Row],[Population share of ICB]:[Population share of ICB]]</f>
        <v>0.24669315440842146</v>
      </c>
      <c r="M4243" s="98" cm="1">
        <f t="array" ref="M4243">msoa_calculations5[[#This Row],[Estimated case time (see and treat)]]*msoa_calculations5[[#This Row],[Population share of ICB]:[Population share of ICB]]</f>
        <v>0.17150827075029615</v>
      </c>
      <c r="N4243" s="94" cm="1">
        <f t="array" ref="N4243">msoa_calculations5[[#This Row],[Weighted estimate]]*msoa_calculations5[[#This Row],[Population share of ICB]:[Population share of ICB]]</f>
        <v>0.22634881368403753</v>
      </c>
    </row>
    <row r="4244" spans="1:14">
      <c r="A4244" s="63" t="s">
        <v>13640</v>
      </c>
      <c r="B4244" s="63" t="s">
        <v>13710</v>
      </c>
      <c r="C4244" s="63" t="s">
        <v>34</v>
      </c>
      <c r="D4244" s="63" t="s">
        <v>70</v>
      </c>
      <c r="E4244" s="72">
        <v>7559</v>
      </c>
      <c r="F4244" s="64">
        <v>1</v>
      </c>
      <c r="G4244" s="79">
        <v>0</v>
      </c>
      <c r="H4244" s="133">
        <v>95.43426513671875</v>
      </c>
      <c r="I4244" s="134">
        <v>67.722885131835938</v>
      </c>
      <c r="J4244" s="105">
        <v>87.935821533203125</v>
      </c>
      <c r="K4244" s="96">
        <f>msoa_calculations5[[#This Row],[ Pop20]]/SUMIF(msoa_calculations5[ICB26],msoa_calculations5[[#This Row],[ICB26]],msoa_calculations5[[ Pop20]])</f>
        <v>2.519303886906952E-3</v>
      </c>
      <c r="L4244" s="98" cm="1">
        <f t="array" ref="L4244">msoa_calculations5[[#This Row],[ Estimated case time (see and convey)]]*msoa_calculations5[[#This Row],[Population share of ICB]:[Population share of ICB]]</f>
        <v>0.24042791510304418</v>
      </c>
      <c r="M4244" s="98" cm="1">
        <f t="array" ref="M4244">msoa_calculations5[[#This Row],[Estimated case time (see and treat)]]*msoa_calculations5[[#This Row],[Population share of ICB]:[Population share of ICB]]</f>
        <v>0.17061452774518732</v>
      </c>
      <c r="N4244" s="94" cm="1">
        <f t="array" ref="N4244">msoa_calculations5[[#This Row],[Weighted estimate]]*msoa_calculations5[[#This Row],[Population share of ICB]:[Population share of ICB]]</f>
        <v>0.22153705698695469</v>
      </c>
    </row>
    <row r="4245" spans="1:14">
      <c r="A4245" s="63" t="s">
        <v>13638</v>
      </c>
      <c r="B4245" s="63" t="s">
        <v>13710</v>
      </c>
      <c r="C4245" s="63" t="s">
        <v>34</v>
      </c>
      <c r="D4245" s="63" t="s">
        <v>70</v>
      </c>
      <c r="E4245" s="72">
        <v>6634</v>
      </c>
      <c r="F4245" s="64">
        <v>1</v>
      </c>
      <c r="G4245" s="79">
        <v>0</v>
      </c>
      <c r="H4245" s="133">
        <v>99.043205261230469</v>
      </c>
      <c r="I4245" s="134">
        <v>70.84771728515625</v>
      </c>
      <c r="J4245" s="105">
        <v>91.413764953613281</v>
      </c>
      <c r="K4245" s="96">
        <f>msoa_calculations5[[#This Row],[ Pop20]]/SUMIF(msoa_calculations5[ICB26],msoa_calculations5[[#This Row],[ICB26]],msoa_calculations5[[ Pop20]])</f>
        <v>2.2110149471809394E-3</v>
      </c>
      <c r="L4245" s="98" cm="1">
        <f t="array" ref="L4245">msoa_calculations5[[#This Row],[ Estimated case time (see and convey)]]*msoa_calculations5[[#This Row],[Population share of ICB]:[Population share of ICB]]</f>
        <v>0.21898600724929043</v>
      </c>
      <c r="M4245" s="98" cm="1">
        <f t="array" ref="M4245">msoa_calculations5[[#This Row],[Estimated case time (see and treat)]]*msoa_calculations5[[#This Row],[Population share of ICB]:[Population share of ICB]]</f>
        <v>0.15664536189112988</v>
      </c>
      <c r="N4245" s="94" cm="1">
        <f t="array" ref="N4245">msoa_calculations5[[#This Row],[Weighted estimate]]*msoa_calculations5[[#This Row],[Population share of ICB]:[Population share of ICB]]</f>
        <v>0.20211720069052408</v>
      </c>
    </row>
    <row r="4246" spans="1:14">
      <c r="A4246" s="63" t="s">
        <v>13636</v>
      </c>
      <c r="B4246" s="63" t="s">
        <v>13710</v>
      </c>
      <c r="C4246" s="63" t="s">
        <v>34</v>
      </c>
      <c r="D4246" s="63" t="s">
        <v>70</v>
      </c>
      <c r="E4246" s="72">
        <v>10165</v>
      </c>
      <c r="F4246" s="64">
        <v>1</v>
      </c>
      <c r="G4246" s="79">
        <v>0</v>
      </c>
      <c r="H4246" s="133">
        <v>98.541412353515625</v>
      </c>
      <c r="I4246" s="134">
        <v>69.512550354003906</v>
      </c>
      <c r="J4246" s="105">
        <v>90.686470031738281</v>
      </c>
      <c r="K4246" s="96">
        <f>msoa_calculations5[[#This Row],[ Pop20]]/SUMIF(msoa_calculations5[ICB26],msoa_calculations5[[#This Row],[ICB26]],msoa_calculations5[[ Pop20]])</f>
        <v>3.3878454835836974E-3</v>
      </c>
      <c r="L4246" s="98" cm="1">
        <f t="array" ref="L4246">msoa_calculations5[[#This Row],[ Estimated case time (see and convey)]]*msoa_calculations5[[#This Row],[Population share of ICB]:[Population share of ICB]]</f>
        <v>0.33384307878781666</v>
      </c>
      <c r="M4246" s="98" cm="1">
        <f t="array" ref="M4246">msoa_calculations5[[#This Row],[Estimated case time (see and treat)]]*msoa_calculations5[[#This Row],[Population share of ICB]:[Population share of ICB]]</f>
        <v>0.23549777976919647</v>
      </c>
      <c r="N4246" s="94" cm="1">
        <f t="array" ref="N4246">msoa_calculations5[[#This Row],[Weighted estimate]]*msoa_calculations5[[#This Row],[Population share of ICB]:[Population share of ICB]]</f>
        <v>0.30723174791917285</v>
      </c>
    </row>
    <row r="4247" spans="1:14">
      <c r="A4247" s="63" t="s">
        <v>13634</v>
      </c>
      <c r="B4247" s="63" t="s">
        <v>13710</v>
      </c>
      <c r="C4247" s="63" t="s">
        <v>34</v>
      </c>
      <c r="D4247" s="63" t="s">
        <v>70</v>
      </c>
      <c r="E4247" s="72">
        <v>7095</v>
      </c>
      <c r="F4247" s="64">
        <v>1</v>
      </c>
      <c r="G4247" s="79">
        <v>0</v>
      </c>
      <c r="H4247" s="133">
        <v>101.09681701660156</v>
      </c>
      <c r="I4247" s="134">
        <v>70.867111206054688</v>
      </c>
      <c r="J4247" s="105">
        <v>92.91693115234375</v>
      </c>
      <c r="K4247" s="96">
        <f>msoa_calculations5[[#This Row],[ Pop20]]/SUMIF(msoa_calculations5[ICB26],msoa_calculations5[[#This Row],[ICB26]],msoa_calculations5[[ Pop20]])</f>
        <v>2.3646594890335791E-3</v>
      </c>
      <c r="L4247" s="98" cm="1">
        <f t="array" ref="L4247">msoa_calculations5[[#This Row],[ Estimated case time (see and convey)]]*msoa_calculations5[[#This Row],[Population share of ICB]:[Population share of ICB]]</f>
        <v>0.2390595476693983</v>
      </c>
      <c r="M4247" s="98" cm="1">
        <f t="array" ref="M4247">msoa_calculations5[[#This Row],[Estimated case time (see and treat)]]*msoa_calculations5[[#This Row],[Population share of ICB]:[Population share of ICB]]</f>
        <v>0.1675765869737951</v>
      </c>
      <c r="N4247" s="94" cm="1">
        <f t="array" ref="N4247">msoa_calculations5[[#This Row],[Weighted estimate]]*msoa_calculations5[[#This Row],[Population share of ICB]:[Population share of ICB]]</f>
        <v>0.21971690294126942</v>
      </c>
    </row>
    <row r="4248" spans="1:14">
      <c r="A4248" s="63" t="s">
        <v>13632</v>
      </c>
      <c r="B4248" s="63" t="s">
        <v>13710</v>
      </c>
      <c r="C4248" s="63" t="s">
        <v>34</v>
      </c>
      <c r="D4248" s="63" t="s">
        <v>70</v>
      </c>
      <c r="E4248" s="72">
        <v>6910</v>
      </c>
      <c r="F4248" s="64">
        <v>1</v>
      </c>
      <c r="G4248" s="79">
        <v>0</v>
      </c>
      <c r="H4248" s="133">
        <v>100.43500518798828</v>
      </c>
      <c r="I4248" s="134">
        <v>71.585693359375</v>
      </c>
      <c r="J4248" s="105">
        <v>92.628646850585938</v>
      </c>
      <c r="K4248" s="96">
        <f>msoa_calculations5[[#This Row],[ Pop20]]/SUMIF(msoa_calculations5[ICB26],msoa_calculations5[[#This Row],[ICB26]],msoa_calculations5[[ Pop20]])</f>
        <v>2.3030017010883764E-3</v>
      </c>
      <c r="L4248" s="98" cm="1">
        <f t="array" ref="L4248">msoa_calculations5[[#This Row],[ Estimated case time (see and convey)]]*msoa_calculations5[[#This Row],[Population share of ICB]:[Population share of ICB]]</f>
        <v>0.23130198779675692</v>
      </c>
      <c r="M4248" s="98" cm="1">
        <f t="array" ref="M4248">msoa_calculations5[[#This Row],[Estimated case time (see and treat)]]*msoa_calculations5[[#This Row],[Population share of ICB]:[Population share of ICB]]</f>
        <v>0.16486197358023152</v>
      </c>
      <c r="N4248" s="94" cm="1">
        <f t="array" ref="N4248">msoa_calculations5[[#This Row],[Weighted estimate]]*msoa_calculations5[[#This Row],[Population share of ICB]:[Population share of ICB]]</f>
        <v>0.21332393126641389</v>
      </c>
    </row>
    <row r="4249" spans="1:14">
      <c r="A4249" s="63" t="s">
        <v>13630</v>
      </c>
      <c r="B4249" s="63" t="s">
        <v>13710</v>
      </c>
      <c r="C4249" s="63" t="s">
        <v>34</v>
      </c>
      <c r="D4249" s="63" t="s">
        <v>70</v>
      </c>
      <c r="E4249" s="72">
        <v>10427</v>
      </c>
      <c r="F4249" s="64">
        <v>1</v>
      </c>
      <c r="G4249" s="79">
        <v>0</v>
      </c>
      <c r="H4249" s="133">
        <v>98.963722229003906</v>
      </c>
      <c r="I4249" s="134">
        <v>69.876426696777344</v>
      </c>
      <c r="J4249" s="105">
        <v>91.092964172363281</v>
      </c>
      <c r="K4249" s="96">
        <f>msoa_calculations5[[#This Row],[ Pop20]]/SUMIF(msoa_calculations5[ICB26],msoa_calculations5[[#This Row],[ICB26]],msoa_calculations5[[ Pop20]])</f>
        <v>3.4751662427277138E-3</v>
      </c>
      <c r="L4249" s="98" cm="1">
        <f t="array" ref="L4249">msoa_calculations5[[#This Row],[ Estimated case time (see and convey)]]*msoa_calculations5[[#This Row],[Population share of ICB]:[Population share of ICB]]</f>
        <v>0.34391538674491662</v>
      </c>
      <c r="M4249" s="98" cm="1">
        <f t="array" ref="M4249">msoa_calculations5[[#This Row],[Estimated case time (see and treat)]]*msoa_calculations5[[#This Row],[Population share of ICB]:[Population share of ICB]]</f>
        <v>0.24283219921907823</v>
      </c>
      <c r="N4249" s="94" cm="1">
        <f t="array" ref="N4249">msoa_calculations5[[#This Row],[Weighted estimate]]*msoa_calculations5[[#This Row],[Population share of ICB]:[Population share of ICB]]</f>
        <v>0.31656319404180194</v>
      </c>
    </row>
    <row r="4250" spans="1:14">
      <c r="A4250" s="63" t="s">
        <v>13628</v>
      </c>
      <c r="B4250" s="63" t="s">
        <v>13710</v>
      </c>
      <c r="C4250" s="63" t="s">
        <v>34</v>
      </c>
      <c r="D4250" s="63" t="s">
        <v>70</v>
      </c>
      <c r="E4250" s="72">
        <v>8633</v>
      </c>
      <c r="F4250" s="64">
        <v>1</v>
      </c>
      <c r="G4250" s="79">
        <v>0</v>
      </c>
      <c r="H4250" s="133">
        <v>98.392333984375</v>
      </c>
      <c r="I4250" s="134">
        <v>69.561851501464844</v>
      </c>
      <c r="J4250" s="105">
        <v>90.591064453125</v>
      </c>
      <c r="K4250" s="96">
        <f>msoa_calculations5[[#This Row],[ Pop20]]/SUMIF(msoa_calculations5[ICB26],msoa_calculations5[[#This Row],[ICB26]],msoa_calculations5[[ Pop20]])</f>
        <v>2.8772523423293713E-3</v>
      </c>
      <c r="L4250" s="98" cm="1">
        <f t="array" ref="L4250">msoa_calculations5[[#This Row],[ Estimated case time (see and convey)]]*msoa_calculations5[[#This Row],[Population share of ICB]:[Population share of ICB]]</f>
        <v>0.28309957342379677</v>
      </c>
      <c r="M4250" s="98" cm="1">
        <f t="array" ref="M4250">msoa_calculations5[[#This Row],[Estimated case time (see and treat)]]*msoa_calculations5[[#This Row],[Population share of ICB]:[Population share of ICB]]</f>
        <v>0.2001470001693576</v>
      </c>
      <c r="N4250" s="94" cm="1">
        <f t="array" ref="N4250">msoa_calculations5[[#This Row],[Weighted estimate]]*msoa_calculations5[[#This Row],[Population share of ICB]:[Population share of ICB]]</f>
        <v>0.26065335239186493</v>
      </c>
    </row>
    <row r="4251" spans="1:14">
      <c r="A4251" s="63" t="s">
        <v>13626</v>
      </c>
      <c r="B4251" s="63" t="s">
        <v>13710</v>
      </c>
      <c r="C4251" s="63" t="s">
        <v>34</v>
      </c>
      <c r="D4251" s="63" t="s">
        <v>70</v>
      </c>
      <c r="E4251" s="72">
        <v>5715</v>
      </c>
      <c r="F4251" s="64">
        <v>1</v>
      </c>
      <c r="G4251" s="79">
        <v>0</v>
      </c>
      <c r="H4251" s="133">
        <v>93.983108520507813</v>
      </c>
      <c r="I4251" s="134">
        <v>65.227561950683594</v>
      </c>
      <c r="J4251" s="105">
        <v>86.202117919921875</v>
      </c>
      <c r="K4251" s="96">
        <f>msoa_calculations5[[#This Row],[ Pop20]]/SUMIF(msoa_calculations5[ICB26],msoa_calculations5[[#This Row],[ICB26]],msoa_calculations5[[ Pop20]])</f>
        <v>1.9047257194963925E-3</v>
      </c>
      <c r="L4251" s="98" cm="1">
        <f t="array" ref="L4251">msoa_calculations5[[#This Row],[ Estimated case time (see and convey)]]*msoa_calculations5[[#This Row],[Population share of ICB]:[Population share of ICB]]</f>
        <v>0.17901204399723178</v>
      </c>
      <c r="M4251" s="98" cm="1">
        <f t="array" ref="M4251">msoa_calculations5[[#This Row],[Estimated case time (see and treat)]]*msoa_calculations5[[#This Row],[Population share of ICB]:[Population share of ICB]]</f>
        <v>0.12424061486751133</v>
      </c>
      <c r="N4251" s="94" cm="1">
        <f t="array" ref="N4251">msoa_calculations5[[#This Row],[Weighted estimate]]*msoa_calculations5[[#This Row],[Population share of ICB]:[Population share of ICB]]</f>
        <v>0.16419139107713607</v>
      </c>
    </row>
    <row r="4252" spans="1:14">
      <c r="A4252" s="63" t="s">
        <v>13624</v>
      </c>
      <c r="B4252" s="63" t="s">
        <v>13710</v>
      </c>
      <c r="C4252" s="63" t="s">
        <v>34</v>
      </c>
      <c r="D4252" s="63" t="s">
        <v>70</v>
      </c>
      <c r="E4252" s="72">
        <v>5483</v>
      </c>
      <c r="F4252" s="64">
        <v>1</v>
      </c>
      <c r="G4252" s="79">
        <v>0</v>
      </c>
      <c r="H4252" s="133">
        <v>97.440238952636719</v>
      </c>
      <c r="I4252" s="134">
        <v>69.40087890625</v>
      </c>
      <c r="J4252" s="105">
        <v>89.853042602539063</v>
      </c>
      <c r="K4252" s="96">
        <f>msoa_calculations5[[#This Row],[ Pop20]]/SUMIF(msoa_calculations5[ICB26],msoa_calculations5[[#This Row],[ICB26]],msoa_calculations5[[ Pop20]])</f>
        <v>1.827403520559706E-3</v>
      </c>
      <c r="L4252" s="98" cm="1">
        <f t="array" ref="L4252">msoa_calculations5[[#This Row],[ Estimated case time (see and convey)]]*msoa_calculations5[[#This Row],[Population share of ICB]:[Population share of ICB]]</f>
        <v>0.17806263570622735</v>
      </c>
      <c r="M4252" s="98" cm="1">
        <f t="array" ref="M4252">msoa_calculations5[[#This Row],[Estimated case time (see and treat)]]*msoa_calculations5[[#This Row],[Population share of ICB]:[Population share of ICB]]</f>
        <v>0.1268234104432191</v>
      </c>
      <c r="N4252" s="94" cm="1">
        <f t="array" ref="N4252">msoa_calculations5[[#This Row],[Weighted estimate]]*msoa_calculations5[[#This Row],[Population share of ICB]:[Population share of ICB]]</f>
        <v>0.16419776638488112</v>
      </c>
    </row>
    <row r="4253" spans="1:14">
      <c r="A4253" s="63" t="s">
        <v>13622</v>
      </c>
      <c r="B4253" s="63" t="s">
        <v>13710</v>
      </c>
      <c r="C4253" s="63" t="s">
        <v>34</v>
      </c>
      <c r="D4253" s="63" t="s">
        <v>70</v>
      </c>
      <c r="E4253" s="72">
        <v>7136</v>
      </c>
      <c r="F4253" s="64">
        <v>1</v>
      </c>
      <c r="G4253" s="79">
        <v>0</v>
      </c>
      <c r="H4253" s="133">
        <v>97.959312438964844</v>
      </c>
      <c r="I4253" s="134">
        <v>70.387664794921875</v>
      </c>
      <c r="J4253" s="105">
        <v>90.498672485351563</v>
      </c>
      <c r="K4253" s="96">
        <f>msoa_calculations5[[#This Row],[ Pop20]]/SUMIF(msoa_calculations5[ICB26],msoa_calculations5[[#This Row],[ICB26]],msoa_calculations5[[ Pop20]])</f>
        <v>2.3783241879835972E-3</v>
      </c>
      <c r="L4253" s="98" cm="1">
        <f t="array" ref="L4253">msoa_calculations5[[#This Row],[ Estimated case time (see and convey)]]*msoa_calculations5[[#This Row],[Population share of ICB]:[Population share of ICB]]</f>
        <v>0.23297900221183257</v>
      </c>
      <c r="M4253" s="98" cm="1">
        <f t="array" ref="M4253">msoa_calculations5[[#This Row],[Estimated case time (see and treat)]]*msoa_calculations5[[#This Row],[Population share of ICB]:[Population share of ICB]]</f>
        <v>0.16740468571744421</v>
      </c>
      <c r="N4253" s="94" cm="1">
        <f t="array" ref="N4253">msoa_calculations5[[#This Row],[Weighted estimate]]*msoa_calculations5[[#This Row],[Population share of ICB]:[Population share of ICB]]</f>
        <v>0.21523518175231726</v>
      </c>
    </row>
    <row r="4254" spans="1:14">
      <c r="A4254" s="63" t="s">
        <v>13620</v>
      </c>
      <c r="B4254" s="63" t="s">
        <v>13710</v>
      </c>
      <c r="C4254" s="63" t="s">
        <v>34</v>
      </c>
      <c r="D4254" s="63" t="s">
        <v>70</v>
      </c>
      <c r="E4254" s="72">
        <v>12790</v>
      </c>
      <c r="F4254" s="64">
        <v>1</v>
      </c>
      <c r="G4254" s="79">
        <v>0</v>
      </c>
      <c r="H4254" s="133">
        <v>109.70909118652344</v>
      </c>
      <c r="I4254" s="134">
        <v>75.883445739746094</v>
      </c>
      <c r="J4254" s="105">
        <v>100.55618286132813</v>
      </c>
      <c r="K4254" s="96">
        <f>msoa_calculations5[[#This Row],[ Pop20]]/SUMIF(msoa_calculations5[ICB26],msoa_calculations5[[#This Row],[ICB26]],msoa_calculations5[[ Pop20]])</f>
        <v>4.262719501725085E-3</v>
      </c>
      <c r="L4254" s="98" cm="1">
        <f t="array" ref="L4254">msoa_calculations5[[#This Row],[ Estimated case time (see and convey)]]*msoa_calculations5[[#This Row],[Population share of ICB]:[Population share of ICB]]</f>
        <v>0.46765908251732907</v>
      </c>
      <c r="M4254" s="98" cm="1">
        <f t="array" ref="M4254">msoa_calculations5[[#This Row],[Estimated case time (see and treat)]]*msoa_calculations5[[#This Row],[Population share of ICB]:[Population share of ICB]]</f>
        <v>0.32346984401291301</v>
      </c>
      <c r="N4254" s="94" cm="1">
        <f t="array" ref="N4254">msoa_calculations5[[#This Row],[Weighted estimate]]*msoa_calculations5[[#This Row],[Population share of ICB]:[Population share of ICB]]</f>
        <v>0.42864280170201713</v>
      </c>
    </row>
    <row r="4255" spans="1:14">
      <c r="A4255" s="63" t="s">
        <v>13618</v>
      </c>
      <c r="B4255" s="63" t="s">
        <v>13710</v>
      </c>
      <c r="C4255" s="63" t="s">
        <v>34</v>
      </c>
      <c r="D4255" s="63" t="s">
        <v>70</v>
      </c>
      <c r="E4255" s="72">
        <v>5171</v>
      </c>
      <c r="F4255" s="64">
        <v>1</v>
      </c>
      <c r="G4255" s="79">
        <v>0</v>
      </c>
      <c r="H4255" s="133">
        <v>128.95042419433594</v>
      </c>
      <c r="I4255" s="134">
        <v>78.640914916992188</v>
      </c>
      <c r="J4255" s="105">
        <v>115.33712768554688</v>
      </c>
      <c r="K4255" s="96">
        <f>msoa_calculations5[[#This Row],[ Pop20]]/SUMIF(msoa_calculations5[ICB26],msoa_calculations5[[#This Row],[ICB26]],msoa_calculations5[[ Pop20]])</f>
        <v>1.7234184944034726E-3</v>
      </c>
      <c r="L4255" s="98" cm="1">
        <f t="array" ref="L4255">msoa_calculations5[[#This Row],[ Estimated case time (see and convey)]]*msoa_calculations5[[#This Row],[Population share of ICB]:[Population share of ICB]]</f>
        <v>0.22223554591769157</v>
      </c>
      <c r="M4255" s="98" cm="1">
        <f t="array" ref="M4255">msoa_calculations5[[#This Row],[Estimated case time (see and treat)]]*msoa_calculations5[[#This Row],[Population share of ICB]:[Population share of ICB]]</f>
        <v>0.13553120718475425</v>
      </c>
      <c r="N4255" s="94" cm="1">
        <f t="array" ref="N4255">msoa_calculations5[[#This Row],[Weighted estimate]]*msoa_calculations5[[#This Row],[Population share of ICB]:[Population share of ICB]]</f>
        <v>0.19877413894464627</v>
      </c>
    </row>
    <row r="4256" spans="1:14">
      <c r="A4256" s="63" t="s">
        <v>13616</v>
      </c>
      <c r="B4256" s="63" t="s">
        <v>13710</v>
      </c>
      <c r="C4256" s="63" t="s">
        <v>34</v>
      </c>
      <c r="D4256" s="63" t="s">
        <v>70</v>
      </c>
      <c r="E4256" s="72">
        <v>7318</v>
      </c>
      <c r="F4256" s="64">
        <v>1</v>
      </c>
      <c r="G4256" s="79">
        <v>0</v>
      </c>
      <c r="H4256" s="133">
        <v>108.80619812011719</v>
      </c>
      <c r="I4256" s="134">
        <v>74.795616149902344</v>
      </c>
      <c r="J4256" s="105">
        <v>99.603240966796875</v>
      </c>
      <c r="K4256" s="96">
        <f>msoa_calculations5[[#This Row],[ Pop20]]/SUMIF(msoa_calculations5[ICB26],msoa_calculations5[[#This Row],[ICB26]],msoa_calculations5[[ Pop20]])</f>
        <v>2.4389821199080667E-3</v>
      </c>
      <c r="L4256" s="98" cm="1">
        <f t="array" ref="L4256">msoa_calculations5[[#This Row],[ Estimated case time (see and convey)]]*msoa_calculations5[[#This Row],[Population share of ICB]:[Population share of ICB]]</f>
        <v>0.26537637175014051</v>
      </c>
      <c r="M4256" s="98" cm="1">
        <f t="array" ref="M4256">msoa_calculations5[[#This Row],[Estimated case time (see and treat)]]*msoa_calculations5[[#This Row],[Population share of ICB]:[Population share of ICB]]</f>
        <v>0.18242517043711884</v>
      </c>
      <c r="N4256" s="94" cm="1">
        <f t="array" ref="N4256">msoa_calculations5[[#This Row],[Weighted estimate]]*msoa_calculations5[[#This Row],[Population share of ICB]:[Population share of ICB]]</f>
        <v>0.24293052380291225</v>
      </c>
    </row>
    <row r="4257" spans="1:14">
      <c r="A4257" s="63" t="s">
        <v>13614</v>
      </c>
      <c r="B4257" s="63" t="s">
        <v>13710</v>
      </c>
      <c r="C4257" s="63" t="s">
        <v>34</v>
      </c>
      <c r="D4257" s="63" t="s">
        <v>70</v>
      </c>
      <c r="E4257" s="72">
        <v>7980</v>
      </c>
      <c r="F4257" s="64">
        <v>1</v>
      </c>
      <c r="G4257" s="79">
        <v>0</v>
      </c>
      <c r="H4257" s="133">
        <v>119.89795684814453</v>
      </c>
      <c r="I4257" s="134">
        <v>79.13525390625</v>
      </c>
      <c r="J4257" s="105">
        <v>108.86794281005859</v>
      </c>
      <c r="K4257" s="96">
        <f>msoa_calculations5[[#This Row],[ Pop20]]/SUMIF(msoa_calculations5[ICB26],msoa_calculations5[[#This Row],[ICB26]],msoa_calculations5[[ Pop20]])</f>
        <v>2.6596170151498184E-3</v>
      </c>
      <c r="L4257" s="98" cm="1">
        <f t="array" ref="L4257">msoa_calculations5[[#This Row],[ Estimated case time (see and convey)]]*msoa_calculations5[[#This Row],[Population share of ICB]:[Population share of ICB]]</f>
        <v>0.31888264611502387</v>
      </c>
      <c r="M4257" s="98" cm="1">
        <f t="array" ref="M4257">msoa_calculations5[[#This Row],[Estimated case time (see and treat)]]*msoa_calculations5[[#This Row],[Population share of ICB]:[Population share of ICB]]</f>
        <v>0.21046946778726364</v>
      </c>
      <c r="N4257" s="94" cm="1">
        <f t="array" ref="N4257">msoa_calculations5[[#This Row],[Weighted estimate]]*msoa_calculations5[[#This Row],[Population share of ICB]:[Population share of ICB]]</f>
        <v>0.28954703310198915</v>
      </c>
    </row>
    <row r="4258" spans="1:14">
      <c r="A4258" s="63" t="s">
        <v>13612</v>
      </c>
      <c r="B4258" s="63" t="s">
        <v>13710</v>
      </c>
      <c r="C4258" s="63" t="s">
        <v>34</v>
      </c>
      <c r="D4258" s="63" t="s">
        <v>70</v>
      </c>
      <c r="E4258" s="72">
        <v>9461</v>
      </c>
      <c r="F4258" s="64">
        <v>1</v>
      </c>
      <c r="G4258" s="79">
        <v>0</v>
      </c>
      <c r="H4258" s="133">
        <v>102.51596069335938</v>
      </c>
      <c r="I4258" s="134">
        <v>71.217781066894531</v>
      </c>
      <c r="J4258" s="105">
        <v>94.046958923339844</v>
      </c>
      <c r="K4258" s="96">
        <f>msoa_calculations5[[#This Row],[ Pop20]]/SUMIF(msoa_calculations5[ICB26],msoa_calculations5[[#This Row],[ICB26]],msoa_calculations5[[ Pop20]])</f>
        <v>3.1532126040516831E-3</v>
      </c>
      <c r="L4258" s="98" cm="1">
        <f t="array" ref="L4258">msoa_calculations5[[#This Row],[ Estimated case time (see and convey)]]*msoa_calculations5[[#This Row],[Population share of ICB]:[Population share of ICB]]</f>
        <v>0.32325461937476768</v>
      </c>
      <c r="M4258" s="98" cm="1">
        <f t="array" ref="M4258">msoa_calculations5[[#This Row],[Estimated case time (see and treat)]]*msoa_calculations5[[#This Row],[Population share of ICB]:[Population share of ICB]]</f>
        <v>0.22456480489272515</v>
      </c>
      <c r="N4258" s="94" cm="1">
        <f t="array" ref="N4258">msoa_calculations5[[#This Row],[Weighted estimate]]*msoa_calculations5[[#This Row],[Population share of ICB]:[Population share of ICB]]</f>
        <v>0.29655005624980613</v>
      </c>
    </row>
    <row r="4259" spans="1:14">
      <c r="A4259" s="63" t="s">
        <v>13610</v>
      </c>
      <c r="B4259" s="63" t="s">
        <v>13710</v>
      </c>
      <c r="C4259" s="63" t="s">
        <v>34</v>
      </c>
      <c r="D4259" s="63" t="s">
        <v>70</v>
      </c>
      <c r="E4259" s="72">
        <v>9682</v>
      </c>
      <c r="F4259" s="64">
        <v>1</v>
      </c>
      <c r="G4259" s="79">
        <v>0</v>
      </c>
      <c r="H4259" s="133">
        <v>102.16069030761719</v>
      </c>
      <c r="I4259" s="134">
        <v>71.718559265136719</v>
      </c>
      <c r="J4259" s="105">
        <v>93.923324584960938</v>
      </c>
      <c r="K4259" s="96">
        <f>msoa_calculations5[[#This Row],[ Pop20]]/SUMIF(msoa_calculations5[ICB26],msoa_calculations5[[#This Row],[ICB26]],msoa_calculations5[[ Pop20]])</f>
        <v>3.2268686642456818E-3</v>
      </c>
      <c r="L4259" s="98" cm="1">
        <f t="array" ref="L4259">msoa_calculations5[[#This Row],[ Estimated case time (see and convey)]]*msoa_calculations5[[#This Row],[Population share of ICB]:[Population share of ICB]]</f>
        <v>0.32965913027135746</v>
      </c>
      <c r="M4259" s="98" cm="1">
        <f t="array" ref="M4259">msoa_calculations5[[#This Row],[Estimated case time (see and treat)]]*msoa_calculations5[[#This Row],[Population share of ICB]:[Population share of ICB]]</f>
        <v>0.2314263715375165</v>
      </c>
      <c r="N4259" s="94" cm="1">
        <f t="array" ref="N4259">msoa_calculations5[[#This Row],[Weighted estimate]]*msoa_calculations5[[#This Row],[Population share of ICB]:[Population share of ICB]]</f>
        <v>0.30307823294498648</v>
      </c>
    </row>
    <row r="4260" spans="1:14">
      <c r="A4260" s="63" t="s">
        <v>13608</v>
      </c>
      <c r="B4260" s="63" t="s">
        <v>13710</v>
      </c>
      <c r="C4260" s="63" t="s">
        <v>34</v>
      </c>
      <c r="D4260" s="63" t="s">
        <v>70</v>
      </c>
      <c r="E4260" s="72">
        <v>7312</v>
      </c>
      <c r="F4260" s="64">
        <v>1</v>
      </c>
      <c r="G4260" s="79">
        <v>0</v>
      </c>
      <c r="H4260" s="133">
        <v>98.355690002441406</v>
      </c>
      <c r="I4260" s="134">
        <v>69.617164611816406</v>
      </c>
      <c r="J4260" s="105">
        <v>90.579307556152344</v>
      </c>
      <c r="K4260" s="96">
        <f>msoa_calculations5[[#This Row],[ Pop20]]/SUMIF(msoa_calculations5[ICB26],msoa_calculations5[[#This Row],[ICB26]],msoa_calculations5[[ Pop20]])</f>
        <v>2.4369824078666006E-3</v>
      </c>
      <c r="L4260" s="98" cm="1">
        <f t="array" ref="L4260">msoa_calculations5[[#This Row],[ Estimated case time (see and convey)]]*msoa_calculations5[[#This Row],[Population share of ICB]:[Population share of ICB]]</f>
        <v>0.23969108624953059</v>
      </c>
      <c r="M4260" s="98" cm="1">
        <f t="array" ref="M4260">msoa_calculations5[[#This Row],[Estimated case time (see and treat)]]*msoa_calculations5[[#This Row],[Population share of ICB]:[Population share of ICB]]</f>
        <v>0.16965580544454983</v>
      </c>
      <c r="N4260" s="94" cm="1">
        <f t="array" ref="N4260">msoa_calculations5[[#This Row],[Weighted estimate]]*msoa_calculations5[[#This Row],[Population share of ICB]:[Population share of ICB]]</f>
        <v>0.22074017903108151</v>
      </c>
    </row>
    <row r="4261" spans="1:14">
      <c r="A4261" s="63" t="s">
        <v>13606</v>
      </c>
      <c r="B4261" s="63" t="s">
        <v>13710</v>
      </c>
      <c r="C4261" s="63" t="s">
        <v>34</v>
      </c>
      <c r="D4261" s="63" t="s">
        <v>70</v>
      </c>
      <c r="E4261" s="72">
        <v>8038</v>
      </c>
      <c r="F4261" s="64">
        <v>1</v>
      </c>
      <c r="G4261" s="79">
        <v>0</v>
      </c>
      <c r="H4261" s="133">
        <v>101.90410614013672</v>
      </c>
      <c r="I4261" s="134">
        <v>71.061004638671875</v>
      </c>
      <c r="J4261" s="105">
        <v>93.558242797851563</v>
      </c>
      <c r="K4261" s="96">
        <f>msoa_calculations5[[#This Row],[ Pop20]]/SUMIF(msoa_calculations5[ICB26],msoa_calculations5[[#This Row],[ICB26]],msoa_calculations5[[ Pop20]])</f>
        <v>2.6789475648839899E-3</v>
      </c>
      <c r="L4261" s="98" cm="1">
        <f t="array" ref="L4261">msoa_calculations5[[#This Row],[ Estimated case time (see and convey)]]*msoa_calculations5[[#This Row],[Population share of ICB]:[Population share of ICB]]</f>
        <v>0.27299575699579892</v>
      </c>
      <c r="M4261" s="98" cm="1">
        <f t="array" ref="M4261">msoa_calculations5[[#This Row],[Estimated case time (see and treat)]]*msoa_calculations5[[#This Row],[Population share of ICB]:[Population share of ICB]]</f>
        <v>0.19036870533497993</v>
      </c>
      <c r="N4261" s="94" cm="1">
        <f t="array" ref="N4261">msoa_calculations5[[#This Row],[Weighted estimate]]*msoa_calculations5[[#This Row],[Population share of ICB]:[Population share of ICB]]</f>
        <v>0.25063762671812956</v>
      </c>
    </row>
    <row r="4262" spans="1:14">
      <c r="A4262" s="63" t="s">
        <v>13604</v>
      </c>
      <c r="B4262" s="63" t="s">
        <v>13710</v>
      </c>
      <c r="C4262" s="63" t="s">
        <v>34</v>
      </c>
      <c r="D4262" s="63" t="s">
        <v>70</v>
      </c>
      <c r="E4262" s="72">
        <v>7271</v>
      </c>
      <c r="F4262" s="64">
        <v>1</v>
      </c>
      <c r="G4262" s="79">
        <v>0</v>
      </c>
      <c r="H4262" s="133">
        <v>101.18528747558594</v>
      </c>
      <c r="I4262" s="134">
        <v>71.54180908203125</v>
      </c>
      <c r="J4262" s="105">
        <v>93.164031982421875</v>
      </c>
      <c r="K4262" s="96">
        <f>msoa_calculations5[[#This Row],[ Pop20]]/SUMIF(msoa_calculations5[ICB26],msoa_calculations5[[#This Row],[ICB26]],msoa_calculations5[[ Pop20]])</f>
        <v>2.4233177089165825E-3</v>
      </c>
      <c r="L4262" s="98" cm="1">
        <f t="array" ref="L4262">msoa_calculations5[[#This Row],[ Estimated case time (see and convey)]]*msoa_calculations5[[#This Row],[Population share of ICB]:[Population share of ICB]]</f>
        <v>0.24520409902140269</v>
      </c>
      <c r="M4262" s="98" cm="1">
        <f t="array" ref="M4262">msoa_calculations5[[#This Row],[Estimated case time (see and treat)]]*msoa_calculations5[[#This Row],[Population share of ICB]:[Population share of ICB]]</f>
        <v>0.17336853287641552</v>
      </c>
      <c r="N4262" s="94" cm="1">
        <f t="array" ref="N4262">msoa_calculations5[[#This Row],[Weighted estimate]]*msoa_calculations5[[#This Row],[Population share of ICB]:[Population share of ICB]]</f>
        <v>0.2257660485370738</v>
      </c>
    </row>
    <row r="4263" spans="1:14">
      <c r="A4263" s="63" t="s">
        <v>13602</v>
      </c>
      <c r="B4263" s="63" t="s">
        <v>13710</v>
      </c>
      <c r="C4263" s="63" t="s">
        <v>34</v>
      </c>
      <c r="D4263" s="63" t="s">
        <v>70</v>
      </c>
      <c r="E4263" s="72">
        <v>9170</v>
      </c>
      <c r="F4263" s="64">
        <v>1</v>
      </c>
      <c r="G4263" s="79">
        <v>0</v>
      </c>
      <c r="H4263" s="133">
        <v>101.81034088134766</v>
      </c>
      <c r="I4263" s="134">
        <v>70.883918762207031</v>
      </c>
      <c r="J4263" s="105">
        <v>93.441932678222656</v>
      </c>
      <c r="K4263" s="96">
        <f>msoa_calculations5[[#This Row],[ Pop20]]/SUMIF(msoa_calculations5[ICB26],msoa_calculations5[[#This Row],[ICB26]],msoa_calculations5[[ Pop20]])</f>
        <v>3.0562265700405807E-3</v>
      </c>
      <c r="L4263" s="98" cm="1">
        <f t="array" ref="L4263">msoa_calculations5[[#This Row],[ Estimated case time (see and convey)]]*msoa_calculations5[[#This Row],[Population share of ICB]:[Population share of ICB]]</f>
        <v>0.31115546890646345</v>
      </c>
      <c r="M4263" s="98" cm="1">
        <f t="array" ref="M4263">msoa_calculations5[[#This Row],[Estimated case time (see and treat)]]*msoa_calculations5[[#This Row],[Population share of ICB]:[Population share of ICB]]</f>
        <v>0.21663731590965515</v>
      </c>
      <c r="N4263" s="94" cm="1">
        <f t="array" ref="N4263">msoa_calculations5[[#This Row],[Weighted estimate]]*msoa_calculations5[[#This Row],[Population share of ICB]:[Population share of ICB]]</f>
        <v>0.28557971740712729</v>
      </c>
    </row>
    <row r="4264" spans="1:14">
      <c r="A4264" s="63" t="s">
        <v>13600</v>
      </c>
      <c r="B4264" s="63" t="s">
        <v>13710</v>
      </c>
      <c r="C4264" s="63" t="s">
        <v>34</v>
      </c>
      <c r="D4264" s="63" t="s">
        <v>70</v>
      </c>
      <c r="E4264" s="72">
        <v>7270</v>
      </c>
      <c r="F4264" s="64">
        <v>1</v>
      </c>
      <c r="G4264" s="79">
        <v>0</v>
      </c>
      <c r="H4264" s="133">
        <v>99.088447570800781</v>
      </c>
      <c r="I4264" s="134">
        <v>69.20849609375</v>
      </c>
      <c r="J4264" s="105">
        <v>91.003204345703125</v>
      </c>
      <c r="K4264" s="96">
        <f>msoa_calculations5[[#This Row],[ Pop20]]/SUMIF(msoa_calculations5[ICB26],msoa_calculations5[[#This Row],[ICB26]],msoa_calculations5[[ Pop20]])</f>
        <v>2.4229844235763385E-3</v>
      </c>
      <c r="L4264" s="98" cm="1">
        <f t="array" ref="L4264">msoa_calculations5[[#This Row],[ Estimated case time (see and convey)]]*msoa_calculations5[[#This Row],[Population share of ICB]:[Population share of ICB]]</f>
        <v>0.24008976502041096</v>
      </c>
      <c r="M4264" s="98" cm="1">
        <f t="array" ref="M4264">msoa_calculations5[[#This Row],[Estimated case time (see and treat)]]*msoa_calculations5[[#This Row],[Population share of ICB]:[Population share of ICB]]</f>
        <v>0.16769110801430012</v>
      </c>
      <c r="N4264" s="94" cm="1">
        <f t="array" ref="N4264">msoa_calculations5[[#This Row],[Weighted estimate]]*msoa_calculations5[[#This Row],[Population share of ICB]:[Population share of ICB]]</f>
        <v>0.22049934662517323</v>
      </c>
    </row>
    <row r="4265" spans="1:14">
      <c r="A4265" s="63" t="s">
        <v>4162</v>
      </c>
      <c r="B4265" s="63" t="s">
        <v>13726</v>
      </c>
      <c r="C4265" s="63" t="s">
        <v>13812</v>
      </c>
      <c r="D4265" s="63" t="s">
        <v>13848</v>
      </c>
      <c r="E4265" s="72">
        <v>7394</v>
      </c>
      <c r="F4265" s="64">
        <v>1</v>
      </c>
      <c r="G4265" s="79">
        <v>0</v>
      </c>
      <c r="H4265" s="133">
        <v>86.540153503417969</v>
      </c>
      <c r="I4265" s="134">
        <v>62.069038391113281</v>
      </c>
      <c r="J4265" s="105">
        <v>79.918495178222656</v>
      </c>
      <c r="K4265" s="96">
        <f>msoa_calculations5[[#This Row],[ Pop20]]/SUMIF(msoa_calculations5[ICB26],msoa_calculations5[[#This Row],[ICB26]],msoa_calculations5[[ Pop20]])</f>
        <v>2.533844854262798E-3</v>
      </c>
      <c r="L4265" s="98" cm="1">
        <f t="array" ref="L4265">msoa_calculations5[[#This Row],[ Estimated case time (see and convey)]]*msoa_calculations5[[#This Row],[Population share of ICB]:[Population share of ICB]]</f>
        <v>0.21927932264174826</v>
      </c>
      <c r="M4265" s="98" cm="1">
        <f t="array" ref="M4265">msoa_calculations5[[#This Row],[Estimated case time (see and treat)]]*msoa_calculations5[[#This Row],[Population share of ICB]:[Population share of ICB]]</f>
        <v>0.15727331353636245</v>
      </c>
      <c r="N4265" s="94" cm="1">
        <f t="array" ref="N4265">msoa_calculations5[[#This Row],[Weighted estimate]]*msoa_calculations5[[#This Row],[Population share of ICB]:[Population share of ICB]]</f>
        <v>0.20250106776776572</v>
      </c>
    </row>
    <row r="4266" spans="1:14">
      <c r="A4266" s="63" t="s">
        <v>4160</v>
      </c>
      <c r="B4266" s="63" t="s">
        <v>13726</v>
      </c>
      <c r="C4266" s="63" t="s">
        <v>13812</v>
      </c>
      <c r="D4266" s="63" t="s">
        <v>13848</v>
      </c>
      <c r="E4266" s="72">
        <v>7805</v>
      </c>
      <c r="F4266" s="64">
        <v>1</v>
      </c>
      <c r="G4266" s="79">
        <v>0</v>
      </c>
      <c r="H4266" s="133">
        <v>84.488204956054688</v>
      </c>
      <c r="I4266" s="134">
        <v>60.596527099609375</v>
      </c>
      <c r="J4266" s="105">
        <v>78.023338317871094</v>
      </c>
      <c r="K4266" s="96">
        <f>msoa_calculations5[[#This Row],[ Pop20]]/SUMIF(msoa_calculations5[ICB26],msoa_calculations5[[#This Row],[ICB26]],msoa_calculations5[[ Pop20]])</f>
        <v>2.6746901660158425E-3</v>
      </c>
      <c r="L4266" s="98" cm="1">
        <f t="array" ref="L4266">msoa_calculations5[[#This Row],[ Estimated case time (see and convey)]]*msoa_calculations5[[#This Row],[Population share of ICB]:[Population share of ICB]]</f>
        <v>0.22597977094029045</v>
      </c>
      <c r="M4266" s="98" cm="1">
        <f t="array" ref="M4266">msoa_calculations5[[#This Row],[Estimated case time (see and treat)]]*msoa_calculations5[[#This Row],[Population share of ICB]:[Population share of ICB]]</f>
        <v>0.1620769351280377</v>
      </c>
      <c r="N4266" s="94" cm="1">
        <f t="array" ref="N4266">msoa_calculations5[[#This Row],[Weighted estimate]]*msoa_calculations5[[#This Row],[Population share of ICB]:[Population share of ICB]]</f>
        <v>0.20868825571853689</v>
      </c>
    </row>
    <row r="4267" spans="1:14">
      <c r="A4267" s="63" t="s">
        <v>4158</v>
      </c>
      <c r="B4267" s="63" t="s">
        <v>13726</v>
      </c>
      <c r="C4267" s="63" t="s">
        <v>13812</v>
      </c>
      <c r="D4267" s="63" t="s">
        <v>13848</v>
      </c>
      <c r="E4267" s="72">
        <v>8022</v>
      </c>
      <c r="F4267" s="64">
        <v>1</v>
      </c>
      <c r="G4267" s="79">
        <v>0</v>
      </c>
      <c r="H4267" s="133">
        <v>88.908668518066406</v>
      </c>
      <c r="I4267" s="134">
        <v>65.408775329589844</v>
      </c>
      <c r="J4267" s="105">
        <v>82.549812316894531</v>
      </c>
      <c r="K4267" s="96">
        <f>msoa_calculations5[[#This Row],[ Pop20]]/SUMIF(msoa_calculations5[ICB26],msoa_calculations5[[#This Row],[ICB26]],msoa_calculations5[[ Pop20]])</f>
        <v>2.7490537491068659E-3</v>
      </c>
      <c r="L4267" s="98" cm="1">
        <f t="array" ref="L4267">msoa_calculations5[[#This Row],[ Estimated case time (see and convey)]]*msoa_calculations5[[#This Row],[Population share of ICB]:[Population share of ICB]]</f>
        <v>0.24441470851769004</v>
      </c>
      <c r="M4267" s="98" cm="1">
        <f t="array" ref="M4267">msoa_calculations5[[#This Row],[Estimated case time (see and treat)]]*msoa_calculations5[[#This Row],[Population share of ICB]:[Population share of ICB]]</f>
        <v>0.17981223904429763</v>
      </c>
      <c r="N4267" s="94" cm="1">
        <f t="array" ref="N4267">msoa_calculations5[[#This Row],[Weighted estimate]]*msoa_calculations5[[#This Row],[Population share of ICB]:[Population share of ICB]]</f>
        <v>0.22693387103782706</v>
      </c>
    </row>
    <row r="4268" spans="1:14">
      <c r="A4268" s="63" t="s">
        <v>4156</v>
      </c>
      <c r="B4268" s="63" t="s">
        <v>13726</v>
      </c>
      <c r="C4268" s="63" t="s">
        <v>13812</v>
      </c>
      <c r="D4268" s="63" t="s">
        <v>13848</v>
      </c>
      <c r="E4268" s="72">
        <v>8036</v>
      </c>
      <c r="F4268" s="64">
        <v>1</v>
      </c>
      <c r="G4268" s="79">
        <v>0</v>
      </c>
      <c r="H4268" s="133">
        <v>86.798416137695313</v>
      </c>
      <c r="I4268" s="134">
        <v>64.237602233886719</v>
      </c>
      <c r="J4268" s="105">
        <v>80.69366455078125</v>
      </c>
      <c r="K4268" s="96">
        <f>msoa_calculations5[[#This Row],[ Pop20]]/SUMIF(msoa_calculations5[ICB26],msoa_calculations5[[#This Row],[ICB26]],msoa_calculations5[[ Pop20]])</f>
        <v>2.7538513996288676E-3</v>
      </c>
      <c r="L4268" s="98" cm="1">
        <f t="array" ref="L4268">msoa_calculations5[[#This Row],[ Estimated case time (see and convey)]]*msoa_calculations5[[#This Row],[Population share of ICB]:[Population share of ICB]]</f>
        <v>0.23902993976636114</v>
      </c>
      <c r="M4268" s="98" cm="1">
        <f t="array" ref="M4268">msoa_calculations5[[#This Row],[Estimated case time (see and treat)]]*msoa_calculations5[[#This Row],[Population share of ICB]:[Population share of ICB]]</f>
        <v>0.17690081082059142</v>
      </c>
      <c r="N4268" s="94" cm="1">
        <f t="array" ref="N4268">msoa_calculations5[[#This Row],[Weighted estimate]]*msoa_calculations5[[#This Row],[Population share of ICB]:[Population share of ICB]]</f>
        <v>0.22221836106435128</v>
      </c>
    </row>
    <row r="4269" spans="1:14">
      <c r="A4269" s="63" t="s">
        <v>4154</v>
      </c>
      <c r="B4269" s="63" t="s">
        <v>13726</v>
      </c>
      <c r="C4269" s="63" t="s">
        <v>13812</v>
      </c>
      <c r="D4269" s="63" t="s">
        <v>13848</v>
      </c>
      <c r="E4269" s="72">
        <v>8182</v>
      </c>
      <c r="F4269" s="64">
        <v>1</v>
      </c>
      <c r="G4269" s="79">
        <v>0</v>
      </c>
      <c r="H4269" s="133">
        <v>88.03289794921875</v>
      </c>
      <c r="I4269" s="134">
        <v>64.517822265625</v>
      </c>
      <c r="J4269" s="105">
        <v>81.669929504394531</v>
      </c>
      <c r="K4269" s="96">
        <f>msoa_calculations5[[#This Row],[ Pop20]]/SUMIF(msoa_calculations5[ICB26],msoa_calculations5[[#This Row],[ICB26]],msoa_calculations5[[ Pop20]])</f>
        <v>2.8038840407868834E-3</v>
      </c>
      <c r="L4269" s="98" cm="1">
        <f t="array" ref="L4269">msoa_calculations5[[#This Row],[ Estimated case time (see and convey)]]*msoa_calculations5[[#This Row],[Population share of ICB]:[Population share of ICB]]</f>
        <v>0.2468340376240348</v>
      </c>
      <c r="M4269" s="98" cm="1">
        <f t="array" ref="M4269">msoa_calculations5[[#This Row],[Estimated case time (see and treat)]]*msoa_calculations5[[#This Row],[Population share of ICB]:[Population share of ICB]]</f>
        <v>0.1809004921969106</v>
      </c>
      <c r="N4269" s="94" cm="1">
        <f t="array" ref="N4269">msoa_calculations5[[#This Row],[Weighted estimate]]*msoa_calculations5[[#This Row],[Population share of ICB]:[Population share of ICB]]</f>
        <v>0.22899301194956165</v>
      </c>
    </row>
    <row r="4270" spans="1:14">
      <c r="A4270" s="63" t="s">
        <v>4152</v>
      </c>
      <c r="B4270" s="63" t="s">
        <v>13726</v>
      </c>
      <c r="C4270" s="63" t="s">
        <v>13812</v>
      </c>
      <c r="D4270" s="63" t="s">
        <v>13848</v>
      </c>
      <c r="E4270" s="72">
        <v>8883</v>
      </c>
      <c r="F4270" s="64">
        <v>1</v>
      </c>
      <c r="G4270" s="79">
        <v>0</v>
      </c>
      <c r="H4270" s="133">
        <v>85.117156982421875</v>
      </c>
      <c r="I4270" s="134">
        <v>61.347084045410156</v>
      </c>
      <c r="J4270" s="105">
        <v>78.685188293457031</v>
      </c>
      <c r="K4270" s="96">
        <f>msoa_calculations5[[#This Row],[ Pop20]]/SUMIF(msoa_calculations5[ICB26],msoa_calculations5[[#This Row],[ICB26]],msoa_calculations5[[ Pop20]])</f>
        <v>3.0441092562099588E-3</v>
      </c>
      <c r="L4270" s="98" cm="1">
        <f t="array" ref="L4270">msoa_calculations5[[#This Row],[ Estimated case time (see and convey)]]*msoa_calculations5[[#This Row],[Population share of ICB]:[Population share of ICB]]</f>
        <v>0.25910592543246658</v>
      </c>
      <c r="M4270" s="98" cm="1">
        <f t="array" ref="M4270">msoa_calculations5[[#This Row],[Estimated case time (see and treat)]]*msoa_calculations5[[#This Row],[Population share of ICB]:[Population share of ICB]]</f>
        <v>0.18674722638412333</v>
      </c>
      <c r="N4270" s="94" cm="1">
        <f t="array" ref="N4270">msoa_calculations5[[#This Row],[Weighted estimate]]*msoa_calculations5[[#This Row],[Population share of ICB]:[Population share of ICB]]</f>
        <v>0.23952631001073604</v>
      </c>
    </row>
    <row r="4271" spans="1:14">
      <c r="A4271" s="63" t="s">
        <v>4150</v>
      </c>
      <c r="B4271" s="63" t="s">
        <v>13726</v>
      </c>
      <c r="C4271" s="63" t="s">
        <v>13812</v>
      </c>
      <c r="D4271" s="63" t="s">
        <v>13848</v>
      </c>
      <c r="E4271" s="72">
        <v>6966</v>
      </c>
      <c r="F4271" s="64">
        <v>1</v>
      </c>
      <c r="G4271" s="79">
        <v>0</v>
      </c>
      <c r="H4271" s="133">
        <v>86.6309814453125</v>
      </c>
      <c r="I4271" s="134">
        <v>64.785369873046875</v>
      </c>
      <c r="J4271" s="105">
        <v>80.719757080078125</v>
      </c>
      <c r="K4271" s="96">
        <f>msoa_calculations5[[#This Row],[ Pop20]]/SUMIF(msoa_calculations5[ICB26],msoa_calculations5[[#This Row],[ICB26]],msoa_calculations5[[ Pop20]])</f>
        <v>2.3871738240187519E-3</v>
      </c>
      <c r="L4271" s="98" cm="1">
        <f t="array" ref="L4271">msoa_calculations5[[#This Row],[ Estimated case time (see and convey)]]*msoa_calculations5[[#This Row],[Population share of ICB]:[Population share of ICB]]</f>
        <v>0.20680321125530418</v>
      </c>
      <c r="M4271" s="98" cm="1">
        <f t="array" ref="M4271">msoa_calculations5[[#This Row],[Estimated case time (see and treat)]]*msoa_calculations5[[#This Row],[Population share of ICB]:[Population share of ICB]]</f>
        <v>0.15465393914031056</v>
      </c>
      <c r="N4271" s="94" cm="1">
        <f t="array" ref="N4271">msoa_calculations5[[#This Row],[Weighted estimate]]*msoa_calculations5[[#This Row],[Population share of ICB]:[Population share of ICB]]</f>
        <v>0.19269209118271483</v>
      </c>
    </row>
    <row r="4272" spans="1:14">
      <c r="A4272" s="63" t="s">
        <v>4148</v>
      </c>
      <c r="B4272" s="63" t="s">
        <v>13726</v>
      </c>
      <c r="C4272" s="63" t="s">
        <v>13812</v>
      </c>
      <c r="D4272" s="63" t="s">
        <v>13848</v>
      </c>
      <c r="E4272" s="72">
        <v>8240</v>
      </c>
      <c r="F4272" s="64">
        <v>1</v>
      </c>
      <c r="G4272" s="79">
        <v>0</v>
      </c>
      <c r="H4272" s="133">
        <v>84.907699584960938</v>
      </c>
      <c r="I4272" s="134">
        <v>62.995903015136719</v>
      </c>
      <c r="J4272" s="105">
        <v>78.978569030761719</v>
      </c>
      <c r="K4272" s="96">
        <f>msoa_calculations5[[#This Row],[ Pop20]]/SUMIF(msoa_calculations5[ICB26],msoa_calculations5[[#This Row],[ICB26]],msoa_calculations5[[ Pop20]])</f>
        <v>2.8237600215208895E-3</v>
      </c>
      <c r="L4272" s="98" cm="1">
        <f t="array" ref="L4272">msoa_calculations5[[#This Row],[ Estimated case time (see and convey)]]*msoa_calculations5[[#This Row],[Population share of ICB]:[Population share of ICB]]</f>
        <v>0.23975896760731852</v>
      </c>
      <c r="M4272" s="98" cm="1">
        <f t="array" ref="M4272">msoa_calculations5[[#This Row],[Estimated case time (see and treat)]]*msoa_calculations5[[#This Row],[Population share of ICB]:[Population share of ICB]]</f>
        <v>0.17788531245375033</v>
      </c>
      <c r="N4272" s="94" cm="1">
        <f t="array" ref="N4272">msoa_calculations5[[#This Row],[Weighted estimate]]*msoa_calculations5[[#This Row],[Population share of ICB]:[Population share of ICB]]</f>
        <v>0.22301652578599276</v>
      </c>
    </row>
    <row r="4273" spans="1:14">
      <c r="A4273" s="63" t="s">
        <v>4146</v>
      </c>
      <c r="B4273" s="63" t="s">
        <v>13726</v>
      </c>
      <c r="C4273" s="63" t="s">
        <v>13812</v>
      </c>
      <c r="D4273" s="63" t="s">
        <v>13848</v>
      </c>
      <c r="E4273" s="72">
        <v>8381</v>
      </c>
      <c r="F4273" s="64">
        <v>1</v>
      </c>
      <c r="G4273" s="79">
        <v>0</v>
      </c>
      <c r="H4273" s="133">
        <v>82.995819091796875</v>
      </c>
      <c r="I4273" s="134">
        <v>59.256301879882813</v>
      </c>
      <c r="J4273" s="105">
        <v>76.572120666503906</v>
      </c>
      <c r="K4273" s="96">
        <f>msoa_calculations5[[#This Row],[ Pop20]]/SUMIF(msoa_calculations5[ICB26],msoa_calculations5[[#This Row],[ICB26]],msoa_calculations5[[ Pop20]])</f>
        <v>2.8720792160639047E-3</v>
      </c>
      <c r="L4273" s="98" cm="1">
        <f t="array" ref="L4273">msoa_calculations5[[#This Row],[ Estimated case time (see and convey)]]*msoa_calculations5[[#This Row],[Population share of ICB]:[Population share of ICB]]</f>
        <v>0.23837056703374962</v>
      </c>
      <c r="M4273" s="98" cm="1">
        <f t="array" ref="M4273">msoa_calculations5[[#This Row],[Estimated case time (see and treat)]]*msoa_calculations5[[#This Row],[Population share of ICB]:[Population share of ICB]]</f>
        <v>0.17018879305001991</v>
      </c>
      <c r="N4273" s="94" cm="1">
        <f t="array" ref="N4273">msoa_calculations5[[#This Row],[Weighted estimate]]*msoa_calculations5[[#This Row],[Population share of ICB]:[Population share of ICB]]</f>
        <v>0.21992119629620324</v>
      </c>
    </row>
    <row r="4274" spans="1:14">
      <c r="A4274" s="63" t="s">
        <v>4144</v>
      </c>
      <c r="B4274" s="63" t="s">
        <v>13726</v>
      </c>
      <c r="C4274" s="63" t="s">
        <v>13812</v>
      </c>
      <c r="D4274" s="63" t="s">
        <v>13848</v>
      </c>
      <c r="E4274" s="72">
        <v>7847</v>
      </c>
      <c r="F4274" s="64">
        <v>1</v>
      </c>
      <c r="G4274" s="79">
        <v>0</v>
      </c>
      <c r="H4274" s="133">
        <v>86.521522521972656</v>
      </c>
      <c r="I4274" s="134">
        <v>64.234542846679688</v>
      </c>
      <c r="J4274" s="105">
        <v>80.490867614746094</v>
      </c>
      <c r="K4274" s="96">
        <f>msoa_calculations5[[#This Row],[ Pop20]]/SUMIF(msoa_calculations5[ICB26],msoa_calculations5[[#This Row],[ICB26]],msoa_calculations5[[ Pop20]])</f>
        <v>2.6890831175818471E-3</v>
      </c>
      <c r="L4274" s="98" cm="1">
        <f t="array" ref="L4274">msoa_calculations5[[#This Row],[ Estimated case time (see and convey)]]*msoa_calculations5[[#This Row],[Population share of ICB]:[Population share of ICB]]</f>
        <v>0.23266356552131423</v>
      </c>
      <c r="M4274" s="98" cm="1">
        <f t="array" ref="M4274">msoa_calculations5[[#This Row],[Estimated case time (see and treat)]]*msoa_calculations5[[#This Row],[Population share of ICB]:[Population share of ICB]]</f>
        <v>0.17273202473459415</v>
      </c>
      <c r="N4274" s="94" cm="1">
        <f t="array" ref="N4274">msoa_calculations5[[#This Row],[Weighted estimate]]*msoa_calculations5[[#This Row],[Population share of ICB]:[Population share of ICB]]</f>
        <v>0.21644663322232915</v>
      </c>
    </row>
    <row r="4275" spans="1:14">
      <c r="A4275" s="63" t="s">
        <v>4142</v>
      </c>
      <c r="B4275" s="63" t="s">
        <v>13726</v>
      </c>
      <c r="C4275" s="63" t="s">
        <v>13812</v>
      </c>
      <c r="D4275" s="63" t="s">
        <v>13848</v>
      </c>
      <c r="E4275" s="72">
        <v>7227</v>
      </c>
      <c r="F4275" s="64">
        <v>1</v>
      </c>
      <c r="G4275" s="79">
        <v>0</v>
      </c>
      <c r="H4275" s="133">
        <v>92.588760375976563</v>
      </c>
      <c r="I4275" s="134">
        <v>69.682319641113281</v>
      </c>
      <c r="J4275" s="105">
        <v>86.390487670898438</v>
      </c>
      <c r="K4275" s="96">
        <f>msoa_calculations5[[#This Row],[ Pop20]]/SUMIF(msoa_calculations5[ICB26],msoa_calculations5[[#This Row],[ICB26]],msoa_calculations5[[ Pop20]])</f>
        <v>2.4766157373217802E-3</v>
      </c>
      <c r="L4275" s="98" cm="1">
        <f t="array" ref="L4275">msoa_calculations5[[#This Row],[ Estimated case time (see and convey)]]*msoa_calculations5[[#This Row],[Population share of ICB]:[Population share of ICB]]</f>
        <v>0.22930678104625882</v>
      </c>
      <c r="M4275" s="98" cm="1">
        <f t="array" ref="M4275">msoa_calculations5[[#This Row],[Estimated case time (see and treat)]]*msoa_calculations5[[#This Row],[Population share of ICB]:[Population share of ICB]]</f>
        <v>0.17257632943626774</v>
      </c>
      <c r="N4275" s="94" cm="1">
        <f t="array" ref="N4275">msoa_calculations5[[#This Row],[Weighted estimate]]*msoa_calculations5[[#This Row],[Population share of ICB]:[Population share of ICB]]</f>
        <v>0.2139560413206503</v>
      </c>
    </row>
    <row r="4276" spans="1:14">
      <c r="A4276" s="63" t="s">
        <v>3804</v>
      </c>
      <c r="B4276" s="63" t="s">
        <v>13726</v>
      </c>
      <c r="C4276" s="63" t="s">
        <v>13812</v>
      </c>
      <c r="D4276" s="63" t="s">
        <v>13848</v>
      </c>
      <c r="E4276" s="72">
        <v>8569</v>
      </c>
      <c r="F4276" s="64">
        <v>1</v>
      </c>
      <c r="G4276" s="79">
        <v>0</v>
      </c>
      <c r="H4276" s="133">
        <v>85.200881958007813</v>
      </c>
      <c r="I4276" s="134">
        <v>61.575153350830078</v>
      </c>
      <c r="J4276" s="105">
        <v>78.807975769042969</v>
      </c>
      <c r="K4276" s="96">
        <f>msoa_calculations5[[#This Row],[ Pop20]]/SUMIF(msoa_calculations5[ICB26],msoa_calculations5[[#This Row],[ICB26]],msoa_calculations5[[ Pop20]])</f>
        <v>2.936504808787925E-3</v>
      </c>
      <c r="L4276" s="98" cm="1">
        <f t="array" ref="L4276">msoa_calculations5[[#This Row],[ Estimated case time (see and convey)]]*msoa_calculations5[[#This Row],[Population share of ICB]:[Population share of ICB]]</f>
        <v>0.25019279958266233</v>
      </c>
      <c r="M4276" s="98" cm="1">
        <f t="array" ref="M4276">msoa_calculations5[[#This Row],[Estimated case time (see and treat)]]*msoa_calculations5[[#This Row],[Population share of ICB]:[Population share of ICB]]</f>
        <v>0.18081573391656644</v>
      </c>
      <c r="N4276" s="94" cm="1">
        <f t="array" ref="N4276">msoa_calculations5[[#This Row],[Weighted estimate]]*msoa_calculations5[[#This Row],[Population share of ICB]:[Population share of ICB]]</f>
        <v>0.23141999981663694</v>
      </c>
    </row>
    <row r="4277" spans="1:14">
      <c r="A4277" s="63" t="s">
        <v>3802</v>
      </c>
      <c r="B4277" s="63" t="s">
        <v>13726</v>
      </c>
      <c r="C4277" s="63" t="s">
        <v>13812</v>
      </c>
      <c r="D4277" s="63" t="s">
        <v>13848</v>
      </c>
      <c r="E4277" s="72">
        <v>9659</v>
      </c>
      <c r="F4277" s="64">
        <v>1</v>
      </c>
      <c r="G4277" s="79">
        <v>0</v>
      </c>
      <c r="H4277" s="133">
        <v>88.87164306640625</v>
      </c>
      <c r="I4277" s="134">
        <v>66.140907287597656</v>
      </c>
      <c r="J4277" s="105">
        <v>82.720916748046875</v>
      </c>
      <c r="K4277" s="96">
        <f>msoa_calculations5[[#This Row],[ Pop20]]/SUMIF(msoa_calculations5[ICB26],msoa_calculations5[[#This Row],[ICB26]],msoa_calculations5[[ Pop20]])</f>
        <v>3.3100361708580427E-3</v>
      </c>
      <c r="L4277" s="98" cm="1">
        <f t="array" ref="L4277">msoa_calculations5[[#This Row],[ Estimated case time (see and convey)]]*msoa_calculations5[[#This Row],[Population share of ICB]:[Population share of ICB]]</f>
        <v>0.29416835311339007</v>
      </c>
      <c r="M4277" s="98" cm="1">
        <f t="array" ref="M4277">msoa_calculations5[[#This Row],[Estimated case time (see and treat)]]*msoa_calculations5[[#This Row],[Population share of ICB]:[Population share of ICB]]</f>
        <v>0.21892879549531655</v>
      </c>
      <c r="N4277" s="94" cm="1">
        <f t="array" ref="N4277">msoa_calculations5[[#This Row],[Weighted estimate]]*msoa_calculations5[[#This Row],[Population share of ICB]:[Population share of ICB]]</f>
        <v>0.273809226522572</v>
      </c>
    </row>
    <row r="4278" spans="1:14">
      <c r="A4278" s="63" t="s">
        <v>3800</v>
      </c>
      <c r="B4278" s="63" t="s">
        <v>13726</v>
      </c>
      <c r="C4278" s="63" t="s">
        <v>13812</v>
      </c>
      <c r="D4278" s="63" t="s">
        <v>13848</v>
      </c>
      <c r="E4278" s="72">
        <v>8013</v>
      </c>
      <c r="F4278" s="64">
        <v>1</v>
      </c>
      <c r="G4278" s="79">
        <v>0</v>
      </c>
      <c r="H4278" s="133">
        <v>85.844635009765625</v>
      </c>
      <c r="I4278" s="134">
        <v>61.429729461669922</v>
      </c>
      <c r="J4278" s="105">
        <v>79.238182067871094</v>
      </c>
      <c r="K4278" s="96">
        <f>msoa_calculations5[[#This Row],[ Pop20]]/SUMIF(msoa_calculations5[ICB26],msoa_calculations5[[#This Row],[ICB26]],msoa_calculations5[[ Pop20]])</f>
        <v>2.7459695451998649E-3</v>
      </c>
      <c r="L4278" s="98" cm="1">
        <f t="array" ref="L4278">msoa_calculations5[[#This Row],[ Estimated case time (see and convey)]]*msoa_calculations5[[#This Row],[Population share of ICB]:[Population share of ICB]]</f>
        <v>0.23572675335561452</v>
      </c>
      <c r="M4278" s="98" cm="1">
        <f t="array" ref="M4278">msoa_calculations5[[#This Row],[Estimated case time (see and treat)]]*msoa_calculations5[[#This Row],[Population share of ICB]:[Population share of ICB]]</f>
        <v>0.16868416627161251</v>
      </c>
      <c r="N4278" s="94" cm="1">
        <f t="array" ref="N4278">msoa_calculations5[[#This Row],[Weighted estimate]]*msoa_calculations5[[#This Row],[Population share of ICB]:[Population share of ICB]]</f>
        <v>0.21758563477537607</v>
      </c>
    </row>
    <row r="4279" spans="1:14">
      <c r="A4279" s="63" t="s">
        <v>3798</v>
      </c>
      <c r="B4279" s="63" t="s">
        <v>13726</v>
      </c>
      <c r="C4279" s="63" t="s">
        <v>13812</v>
      </c>
      <c r="D4279" s="63" t="s">
        <v>13848</v>
      </c>
      <c r="E4279" s="72">
        <v>7208</v>
      </c>
      <c r="F4279" s="64">
        <v>1</v>
      </c>
      <c r="G4279" s="79">
        <v>0</v>
      </c>
      <c r="H4279" s="133">
        <v>87.268608093261719</v>
      </c>
      <c r="I4279" s="134">
        <v>62.545738220214844</v>
      </c>
      <c r="J4279" s="105">
        <v>80.578826904296875</v>
      </c>
      <c r="K4279" s="96">
        <f>msoa_calculations5[[#This Row],[ Pop20]]/SUMIF(msoa_calculations5[ICB26],msoa_calculations5[[#This Row],[ICB26]],msoa_calculations5[[ Pop20]])</f>
        <v>2.4701046401847779E-3</v>
      </c>
      <c r="L4279" s="98" cm="1">
        <f t="array" ref="L4279">msoa_calculations5[[#This Row],[ Estimated case time (see and convey)]]*msoa_calculations5[[#This Row],[Population share of ICB]:[Population share of ICB]]</f>
        <v>0.21556259379363263</v>
      </c>
      <c r="M4279" s="98" cm="1">
        <f t="array" ref="M4279">msoa_calculations5[[#This Row],[Estimated case time (see and treat)]]*msoa_calculations5[[#This Row],[Population share of ICB]:[Population share of ICB]]</f>
        <v>0.15449451820153509</v>
      </c>
      <c r="N4279" s="94" cm="1">
        <f t="array" ref="N4279">msoa_calculations5[[#This Row],[Weighted estimate]]*msoa_calculations5[[#This Row],[Population share of ICB]:[Population share of ICB]]</f>
        <v>0.19903813423694974</v>
      </c>
    </row>
    <row r="4280" spans="1:14">
      <c r="A4280" s="63" t="s">
        <v>3796</v>
      </c>
      <c r="B4280" s="63" t="s">
        <v>13726</v>
      </c>
      <c r="C4280" s="63" t="s">
        <v>13812</v>
      </c>
      <c r="D4280" s="63" t="s">
        <v>13848</v>
      </c>
      <c r="E4280" s="72">
        <v>7364</v>
      </c>
      <c r="F4280" s="64">
        <v>1</v>
      </c>
      <c r="G4280" s="79">
        <v>0</v>
      </c>
      <c r="H4280" s="133">
        <v>84.907012939453125</v>
      </c>
      <c r="I4280" s="134">
        <v>60.179306030273438</v>
      </c>
      <c r="J4280" s="105">
        <v>78.215919494628906</v>
      </c>
      <c r="K4280" s="96">
        <f>msoa_calculations5[[#This Row],[ Pop20]]/SUMIF(msoa_calculations5[ICB26],msoa_calculations5[[#This Row],[ICB26]],msoa_calculations5[[ Pop20]])</f>
        <v>2.5235641745727949E-3</v>
      </c>
      <c r="L4280" s="98" cm="1">
        <f t="array" ref="L4280">msoa_calculations5[[#This Row],[ Estimated case time (see and convey)]]*msoa_calculations5[[#This Row],[Population share of ICB]:[Population share of ICB]]</f>
        <v>0.21426829602399264</v>
      </c>
      <c r="M4280" s="98" cm="1">
        <f t="array" ref="M4280">msoa_calculations5[[#This Row],[Estimated case time (see and treat)]]*msoa_calculations5[[#This Row],[Population share of ICB]:[Population share of ICB]]</f>
        <v>0.1518663407486506</v>
      </c>
      <c r="N4280" s="94" cm="1">
        <f t="array" ref="N4280">msoa_calculations5[[#This Row],[Weighted estimate]]*msoa_calculations5[[#This Row],[Population share of ICB]:[Population share of ICB]]</f>
        <v>0.19738289231791536</v>
      </c>
    </row>
    <row r="4281" spans="1:14">
      <c r="A4281" s="63" t="s">
        <v>3794</v>
      </c>
      <c r="B4281" s="63" t="s">
        <v>13726</v>
      </c>
      <c r="C4281" s="63" t="s">
        <v>13812</v>
      </c>
      <c r="D4281" s="63" t="s">
        <v>13848</v>
      </c>
      <c r="E4281" s="72">
        <v>8822</v>
      </c>
      <c r="F4281" s="64">
        <v>1</v>
      </c>
      <c r="G4281" s="79">
        <v>0</v>
      </c>
      <c r="H4281" s="133">
        <v>86.516563415527344</v>
      </c>
      <c r="I4281" s="134">
        <v>62.610408782958984</v>
      </c>
      <c r="J4281" s="105">
        <v>80.047775268554688</v>
      </c>
      <c r="K4281" s="96">
        <f>msoa_calculations5[[#This Row],[ Pop20]]/SUMIF(msoa_calculations5[ICB26],msoa_calculations5[[#This Row],[ICB26]],msoa_calculations5[[ Pop20]])</f>
        <v>3.0232052075069523E-3</v>
      </c>
      <c r="L4281" s="98" cm="1">
        <f t="array" ref="L4281">msoa_calculations5[[#This Row],[ Estimated case time (see and convey)]]*msoa_calculations5[[#This Row],[Population share of ICB]:[Population share of ICB]]</f>
        <v>0.26155732505342777</v>
      </c>
      <c r="M4281" s="98" cm="1">
        <f t="array" ref="M4281">msoa_calculations5[[#This Row],[Estimated case time (see and treat)]]*msoa_calculations5[[#This Row],[Population share of ICB]:[Population share of ICB]]</f>
        <v>0.18928411387678062</v>
      </c>
      <c r="N4281" s="94" cm="1">
        <f t="array" ref="N4281">msoa_calculations5[[#This Row],[Weighted estimate]]*msoa_calculations5[[#This Row],[Population share of ICB]:[Population share of ICB]]</f>
        <v>0.24200085104124075</v>
      </c>
    </row>
    <row r="4282" spans="1:14">
      <c r="A4282" s="63" t="s">
        <v>3792</v>
      </c>
      <c r="B4282" s="63" t="s">
        <v>13726</v>
      </c>
      <c r="C4282" s="63" t="s">
        <v>13812</v>
      </c>
      <c r="D4282" s="63" t="s">
        <v>13848</v>
      </c>
      <c r="E4282" s="72">
        <v>7635</v>
      </c>
      <c r="F4282" s="64">
        <v>1</v>
      </c>
      <c r="G4282" s="79">
        <v>0</v>
      </c>
      <c r="H4282" s="133">
        <v>87.403739929199219</v>
      </c>
      <c r="I4282" s="134">
        <v>63.318325042724609</v>
      </c>
      <c r="J4282" s="105">
        <v>80.886444091796875</v>
      </c>
      <c r="K4282" s="96">
        <f>msoa_calculations5[[#This Row],[ Pop20]]/SUMIF(msoa_calculations5[ICB26],msoa_calculations5[[#This Row],[ICB26]],msoa_calculations5[[ Pop20]])</f>
        <v>2.6164329811058243E-3</v>
      </c>
      <c r="L4282" s="98" cm="1">
        <f t="array" ref="L4282">msoa_calculations5[[#This Row],[ Estimated case time (see and convey)]]*msoa_calculations5[[#This Row],[Population share of ICB]:[Population share of ICB]]</f>
        <v>0.22868602782275288</v>
      </c>
      <c r="M4282" s="98" cm="1">
        <f t="array" ref="M4282">msoa_calculations5[[#This Row],[Estimated case time (see and treat)]]*msoa_calculations5[[#This Row],[Population share of ICB]:[Population share of ICB]]</f>
        <v>0.16566815395016352</v>
      </c>
      <c r="N4282" s="94" cm="1">
        <f t="array" ref="N4282">msoa_calculations5[[#This Row],[Weighted estimate]]*msoa_calculations5[[#This Row],[Population share of ICB]:[Population share of ICB]]</f>
        <v>0.21163396004614968</v>
      </c>
    </row>
    <row r="4283" spans="1:14">
      <c r="A4283" s="63" t="s">
        <v>3790</v>
      </c>
      <c r="B4283" s="63" t="s">
        <v>13726</v>
      </c>
      <c r="C4283" s="63" t="s">
        <v>13812</v>
      </c>
      <c r="D4283" s="63" t="s">
        <v>13848</v>
      </c>
      <c r="E4283" s="72">
        <v>8490</v>
      </c>
      <c r="F4283" s="64">
        <v>1</v>
      </c>
      <c r="G4283" s="79">
        <v>0</v>
      </c>
      <c r="H4283" s="133">
        <v>87.155586242675781</v>
      </c>
      <c r="I4283" s="134">
        <v>62.936851501464844</v>
      </c>
      <c r="J4283" s="105">
        <v>80.602218627929688</v>
      </c>
      <c r="K4283" s="96">
        <f>msoa_calculations5[[#This Row],[ Pop20]]/SUMIF(msoa_calculations5[ICB26],msoa_calculations5[[#This Row],[ICB26]],msoa_calculations5[[ Pop20]])</f>
        <v>2.9094323522709164E-3</v>
      </c>
      <c r="L4283" s="98" cm="1">
        <f t="array" ref="L4283">msoa_calculations5[[#This Row],[ Estimated case time (see and convey)]]*msoa_calculations5[[#This Row],[Population share of ICB]:[Population share of ICB]]</f>
        <v>0.25357328229557891</v>
      </c>
      <c r="M4283" s="98" cm="1">
        <f t="array" ref="M4283">msoa_calculations5[[#This Row],[Estimated case time (see and treat)]]*msoa_calculations5[[#This Row],[Population share of ICB]:[Population share of ICB]]</f>
        <v>0.18311051190843222</v>
      </c>
      <c r="N4283" s="94" cm="1">
        <f t="array" ref="N4283">msoa_calculations5[[#This Row],[Weighted estimate]]*msoa_calculations5[[#This Row],[Population share of ICB]:[Population share of ICB]]</f>
        <v>0.23450670254091216</v>
      </c>
    </row>
    <row r="4284" spans="1:14">
      <c r="A4284" s="63" t="s">
        <v>3788</v>
      </c>
      <c r="B4284" s="63" t="s">
        <v>13726</v>
      </c>
      <c r="C4284" s="63" t="s">
        <v>13812</v>
      </c>
      <c r="D4284" s="63" t="s">
        <v>13848</v>
      </c>
      <c r="E4284" s="72">
        <v>7143</v>
      </c>
      <c r="F4284" s="64">
        <v>1</v>
      </c>
      <c r="G4284" s="79">
        <v>0</v>
      </c>
      <c r="H4284" s="133">
        <v>85.518531799316406</v>
      </c>
      <c r="I4284" s="134">
        <v>61.378116607666016</v>
      </c>
      <c r="J4284" s="105">
        <v>78.986358642578125</v>
      </c>
      <c r="K4284" s="96">
        <f>msoa_calculations5[[#This Row],[ Pop20]]/SUMIF(msoa_calculations5[ICB26],msoa_calculations5[[#This Row],[ICB26]],msoa_calculations5[[ Pop20]])</f>
        <v>2.447829834189771E-3</v>
      </c>
      <c r="L4284" s="98" cm="1">
        <f t="array" ref="L4284">msoa_calculations5[[#This Row],[ Estimated case time (see and convey)]]*msoa_calculations5[[#This Row],[Population share of ICB]:[Population share of ICB]]</f>
        <v>0.20933481351447333</v>
      </c>
      <c r="M4284" s="98" cm="1">
        <f t="array" ref="M4284">msoa_calculations5[[#This Row],[Estimated case time (see and treat)]]*msoa_calculations5[[#This Row],[Population share of ICB]:[Population share of ICB]]</f>
        <v>0.15024318499862352</v>
      </c>
      <c r="N4284" s="94" cm="1">
        <f t="array" ref="N4284">msoa_calculations5[[#This Row],[Weighted estimate]]*msoa_calculations5[[#This Row],[Population share of ICB]:[Population share of ICB]]</f>
        <v>0.1933451651793158</v>
      </c>
    </row>
    <row r="4285" spans="1:14">
      <c r="A4285" s="63" t="s">
        <v>3786</v>
      </c>
      <c r="B4285" s="63" t="s">
        <v>13726</v>
      </c>
      <c r="C4285" s="63" t="s">
        <v>13812</v>
      </c>
      <c r="D4285" s="63" t="s">
        <v>13848</v>
      </c>
      <c r="E4285" s="72">
        <v>10931</v>
      </c>
      <c r="F4285" s="64">
        <v>1</v>
      </c>
      <c r="G4285" s="79">
        <v>0</v>
      </c>
      <c r="H4285" s="133">
        <v>90.009902954101563</v>
      </c>
      <c r="I4285" s="134">
        <v>65.534004211425781</v>
      </c>
      <c r="J4285" s="105">
        <v>83.386947631835938</v>
      </c>
      <c r="K4285" s="96">
        <f>msoa_calculations5[[#This Row],[ Pop20]]/SUMIF(msoa_calculations5[ICB26],msoa_calculations5[[#This Row],[ICB26]],msoa_calculations5[[ Pop20]])</f>
        <v>3.74593698971418E-3</v>
      </c>
      <c r="L4285" s="98" cm="1">
        <f t="array" ref="L4285">msoa_calculations5[[#This Row],[ Estimated case time (see and convey)]]*msoa_calculations5[[#This Row],[Population share of ICB]:[Population share of ICB]]</f>
        <v>0.33717142491635271</v>
      </c>
      <c r="M4285" s="98" cm="1">
        <f t="array" ref="M4285">msoa_calculations5[[#This Row],[Estimated case time (see and treat)]]*msoa_calculations5[[#This Row],[Population share of ICB]:[Population share of ICB]]</f>
        <v>0.24548625045966468</v>
      </c>
      <c r="N4285" s="94" cm="1">
        <f t="array" ref="N4285">msoa_calculations5[[#This Row],[Weighted estimate]]*msoa_calculations5[[#This Row],[Population share of ICB]:[Population share of ICB]]</f>
        <v>0.31236225159345349</v>
      </c>
    </row>
    <row r="4286" spans="1:14">
      <c r="A4286" s="63" t="s">
        <v>3784</v>
      </c>
      <c r="B4286" s="63" t="s">
        <v>13726</v>
      </c>
      <c r="C4286" s="63" t="s">
        <v>13812</v>
      </c>
      <c r="D4286" s="63" t="s">
        <v>13848</v>
      </c>
      <c r="E4286" s="72">
        <v>8720</v>
      </c>
      <c r="F4286" s="64">
        <v>1</v>
      </c>
      <c r="G4286" s="79">
        <v>0</v>
      </c>
      <c r="H4286" s="133">
        <v>86.69891357421875</v>
      </c>
      <c r="I4286" s="134">
        <v>62.909755706787109</v>
      </c>
      <c r="J4286" s="105">
        <v>80.261787414550781</v>
      </c>
      <c r="K4286" s="96">
        <f>msoa_calculations5[[#This Row],[ Pop20]]/SUMIF(msoa_calculations5[ICB26],msoa_calculations5[[#This Row],[ICB26]],msoa_calculations5[[ Pop20]])</f>
        <v>2.9882508965609414E-3</v>
      </c>
      <c r="L4286" s="98" cm="1">
        <f t="array" ref="L4286">msoa_calculations5[[#This Row],[ Estimated case time (see and convey)]]*msoa_calculations5[[#This Row],[Population share of ICB]:[Population share of ICB]]</f>
        <v>0.25907810621901878</v>
      </c>
      <c r="M4286" s="98" cm="1">
        <f t="array" ref="M4286">msoa_calculations5[[#This Row],[Estimated case time (see and treat)]]*msoa_calculations5[[#This Row],[Population share of ICB]:[Population share of ICB]]</f>
        <v>0.18799013389323638</v>
      </c>
      <c r="N4286" s="94" cm="1">
        <f t="array" ref="N4286">msoa_calculations5[[#This Row],[Weighted estimate]]*msoa_calculations5[[#This Row],[Population share of ICB]:[Population share of ICB]]</f>
        <v>0.23984235820111505</v>
      </c>
    </row>
    <row r="4287" spans="1:14">
      <c r="A4287" s="63" t="s">
        <v>652</v>
      </c>
      <c r="B4287" s="63" t="s">
        <v>13726</v>
      </c>
      <c r="C4287" s="63" t="s">
        <v>13812</v>
      </c>
      <c r="D4287" s="63" t="s">
        <v>13848</v>
      </c>
      <c r="E4287" s="72">
        <v>8061</v>
      </c>
      <c r="F4287" s="64">
        <v>1</v>
      </c>
      <c r="G4287" s="79">
        <v>0</v>
      </c>
      <c r="H4287" s="133">
        <v>110.22439575195313</v>
      </c>
      <c r="I4287" s="134">
        <v>74.976577758789063</v>
      </c>
      <c r="J4287" s="105">
        <v>100.68666076660156</v>
      </c>
      <c r="K4287" s="96">
        <f>msoa_calculations5[[#This Row],[ Pop20]]/SUMIF(msoa_calculations5[ICB26],msoa_calculations5[[#This Row],[ICB26]],msoa_calculations5[[ Pop20]])</f>
        <v>2.7624186327038702E-3</v>
      </c>
      <c r="L4287" s="98" cm="1">
        <f t="array" ref="L4287">msoa_calculations5[[#This Row],[ Estimated case time (see and convey)]]*msoa_calculations5[[#This Row],[Population share of ICB]:[Population share of ICB]]</f>
        <v>0.30448592460372065</v>
      </c>
      <c r="M4287" s="98" cm="1">
        <f t="array" ref="M4287">msoa_calculations5[[#This Row],[Estimated case time (see and treat)]]*msoa_calculations5[[#This Row],[Population share of ICB]:[Population share of ICB]]</f>
        <v>0.20711669541724947</v>
      </c>
      <c r="N4287" s="94" cm="1">
        <f t="array" ref="N4287">msoa_calculations5[[#This Row],[Weighted estimate]]*msoa_calculations5[[#This Row],[Population share of ICB]:[Population share of ICB]]</f>
        <v>0.27813870776639388</v>
      </c>
    </row>
    <row r="4288" spans="1:14">
      <c r="A4288" s="63" t="s">
        <v>650</v>
      </c>
      <c r="B4288" s="63" t="s">
        <v>13726</v>
      </c>
      <c r="C4288" s="63" t="s">
        <v>13812</v>
      </c>
      <c r="D4288" s="63" t="s">
        <v>13848</v>
      </c>
      <c r="E4288" s="72">
        <v>9649</v>
      </c>
      <c r="F4288" s="64">
        <v>1</v>
      </c>
      <c r="G4288" s="79">
        <v>0</v>
      </c>
      <c r="H4288" s="133">
        <v>107.28018951416016</v>
      </c>
      <c r="I4288" s="134">
        <v>75.060592651367188</v>
      </c>
      <c r="J4288" s="105">
        <v>98.561859130859375</v>
      </c>
      <c r="K4288" s="96">
        <f>msoa_calculations5[[#This Row],[ Pop20]]/SUMIF(msoa_calculations5[ICB26],msoa_calculations5[[#This Row],[ICB26]],msoa_calculations5[[ Pop20]])</f>
        <v>3.3066092776280415E-3</v>
      </c>
      <c r="L4288" s="98" cm="1">
        <f t="array" ref="L4288">msoa_calculations5[[#This Row],[ Estimated case time (see and convey)]]*msoa_calculations5[[#This Row],[Population share of ICB]:[Population share of ICB]]</f>
        <v>0.35473366995321648</v>
      </c>
      <c r="M4288" s="98" cm="1">
        <f t="array" ref="M4288">msoa_calculations5[[#This Row],[Estimated case time (see and treat)]]*msoa_calculations5[[#This Row],[Population share of ICB]:[Population share of ICB]]</f>
        <v>0.24819605204526993</v>
      </c>
      <c r="N4288" s="94" cm="1">
        <f t="array" ref="N4288">msoa_calculations5[[#This Row],[Weighted estimate]]*msoa_calculations5[[#This Row],[Population share of ICB]:[Population share of ICB]]</f>
        <v>0.32590555782236769</v>
      </c>
    </row>
    <row r="4289" spans="1:14">
      <c r="A4289" s="63" t="s">
        <v>648</v>
      </c>
      <c r="B4289" s="63" t="s">
        <v>13726</v>
      </c>
      <c r="C4289" s="63" t="s">
        <v>13812</v>
      </c>
      <c r="D4289" s="63" t="s">
        <v>13848</v>
      </c>
      <c r="E4289" s="72">
        <v>10129</v>
      </c>
      <c r="F4289" s="64">
        <v>1</v>
      </c>
      <c r="G4289" s="79">
        <v>0</v>
      </c>
      <c r="H4289" s="133">
        <v>98.776527404785156</v>
      </c>
      <c r="I4289" s="134">
        <v>69.700340270996094</v>
      </c>
      <c r="J4289" s="105">
        <v>90.908775329589844</v>
      </c>
      <c r="K4289" s="96">
        <f>msoa_calculations5[[#This Row],[ Pop20]]/SUMIF(msoa_calculations5[ICB26],msoa_calculations5[[#This Row],[ICB26]],msoa_calculations5[[ Pop20]])</f>
        <v>3.4711001526680934E-3</v>
      </c>
      <c r="L4289" s="98" cm="1">
        <f t="array" ref="L4289">msoa_calculations5[[#This Row],[ Estimated case time (see and convey)]]*msoa_calculations5[[#This Row],[Population share of ICB]:[Population share of ICB]]</f>
        <v>0.34286321935477387</v>
      </c>
      <c r="M4289" s="98" cm="1">
        <f t="array" ref="M4289">msoa_calculations5[[#This Row],[Estimated case time (see and treat)]]*msoa_calculations5[[#This Row],[Population share of ICB]:[Population share of ICB]]</f>
        <v>0.24193686175567261</v>
      </c>
      <c r="N4289" s="94" cm="1">
        <f t="array" ref="N4289">msoa_calculations5[[#This Row],[Weighted estimate]]*msoa_calculations5[[#This Row],[Population share of ICB]:[Population share of ICB]]</f>
        <v>0.31555346392540873</v>
      </c>
    </row>
    <row r="4290" spans="1:14">
      <c r="A4290" s="63" t="s">
        <v>646</v>
      </c>
      <c r="B4290" s="63" t="s">
        <v>13726</v>
      </c>
      <c r="C4290" s="63" t="s">
        <v>13812</v>
      </c>
      <c r="D4290" s="63" t="s">
        <v>13848</v>
      </c>
      <c r="E4290" s="72">
        <v>6656</v>
      </c>
      <c r="F4290" s="64">
        <v>1</v>
      </c>
      <c r="G4290" s="79">
        <v>0</v>
      </c>
      <c r="H4290" s="133">
        <v>108.61030578613281</v>
      </c>
      <c r="I4290" s="134">
        <v>75.44488525390625</v>
      </c>
      <c r="J4290" s="105">
        <v>99.63604736328125</v>
      </c>
      <c r="K4290" s="96">
        <f>msoa_calculations5[[#This Row],[ Pop20]]/SUMIF(msoa_calculations5[ICB26],msoa_calculations5[[#This Row],[ICB26]],msoa_calculations5[[ Pop20]])</f>
        <v>2.2809401338887187E-3</v>
      </c>
      <c r="L4290" s="98" cm="1">
        <f t="array" ref="L4290">msoa_calculations5[[#This Row],[ Estimated case time (see and convey)]]*msoa_calculations5[[#This Row],[Population share of ICB]:[Population share of ICB]]</f>
        <v>0.24773360542151646</v>
      </c>
      <c r="M4290" s="98" cm="1">
        <f t="array" ref="M4290">msoa_calculations5[[#This Row],[Estimated case time (see and treat)]]*msoa_calculations5[[#This Row],[Population share of ICB]:[Population share of ICB]]</f>
        <v>0.17208526667226393</v>
      </c>
      <c r="N4290" s="94" cm="1">
        <f t="array" ref="N4290">msoa_calculations5[[#This Row],[Weighted estimate]]*msoa_calculations5[[#This Row],[Population share of ICB]:[Population share of ICB]]</f>
        <v>0.22726385921294545</v>
      </c>
    </row>
    <row r="4291" spans="1:14">
      <c r="A4291" s="63" t="s">
        <v>644</v>
      </c>
      <c r="B4291" s="63" t="s">
        <v>13726</v>
      </c>
      <c r="C4291" s="63" t="s">
        <v>13812</v>
      </c>
      <c r="D4291" s="63" t="s">
        <v>13848</v>
      </c>
      <c r="E4291" s="72">
        <v>7708</v>
      </c>
      <c r="F4291" s="64">
        <v>1</v>
      </c>
      <c r="G4291" s="79">
        <v>0</v>
      </c>
      <c r="H4291" s="133">
        <v>96.981407165527344</v>
      </c>
      <c r="I4291" s="134">
        <v>68.678390502929688</v>
      </c>
      <c r="J4291" s="105">
        <v>89.322868347167969</v>
      </c>
      <c r="K4291" s="96">
        <f>msoa_calculations5[[#This Row],[ Pop20]]/SUMIF(msoa_calculations5[ICB26],msoa_calculations5[[#This Row],[ICB26]],msoa_calculations5[[ Pop20]])</f>
        <v>2.6414493016848322E-3</v>
      </c>
      <c r="L4291" s="98" cm="1">
        <f t="array" ref="L4291">msoa_calculations5[[#This Row],[ Estimated case time (see and convey)]]*msoa_calculations5[[#This Row],[Population share of ICB]:[Population share of ICB]]</f>
        <v>0.25617147023379461</v>
      </c>
      <c r="M4291" s="98" cm="1">
        <f t="array" ref="M4291">msoa_calculations5[[#This Row],[Estimated case time (see and treat)]]*msoa_calculations5[[#This Row],[Population share of ICB]:[Population share of ICB]]</f>
        <v>0.18141048663480183</v>
      </c>
      <c r="N4291" s="94" cm="1">
        <f t="array" ref="N4291">msoa_calculations5[[#This Row],[Weighted estimate]]*msoa_calculations5[[#This Row],[Population share of ICB]:[Population share of ICB]]</f>
        <v>0.23594182822011303</v>
      </c>
    </row>
    <row r="4292" spans="1:14">
      <c r="A4292" s="63" t="s">
        <v>642</v>
      </c>
      <c r="B4292" s="63" t="s">
        <v>13726</v>
      </c>
      <c r="C4292" s="63" t="s">
        <v>13812</v>
      </c>
      <c r="D4292" s="63" t="s">
        <v>13848</v>
      </c>
      <c r="E4292" s="72">
        <v>7896</v>
      </c>
      <c r="F4292" s="64">
        <v>1</v>
      </c>
      <c r="G4292" s="79">
        <v>0</v>
      </c>
      <c r="H4292" s="133">
        <v>92.544990539550781</v>
      </c>
      <c r="I4292" s="134">
        <v>67.104835510253906</v>
      </c>
      <c r="J4292" s="105">
        <v>85.661117553710938</v>
      </c>
      <c r="K4292" s="96">
        <f>msoa_calculations5[[#This Row],[ Pop20]]/SUMIF(msoa_calculations5[ICB26],msoa_calculations5[[#This Row],[ICB26]],msoa_calculations5[[ Pop20]])</f>
        <v>2.7058748944088521E-3</v>
      </c>
      <c r="L4292" s="98" cm="1">
        <f t="array" ref="L4292">msoa_calculations5[[#This Row],[ Estimated case time (see and convey)]]*msoa_calculations5[[#This Row],[Population share of ICB]:[Population share of ICB]]</f>
        <v>0.2504151665042752</v>
      </c>
      <c r="M4292" s="98" cm="1">
        <f t="array" ref="M4292">msoa_calculations5[[#This Row],[Estimated case time (see and treat)]]*msoa_calculations5[[#This Row],[Population share of ICB]:[Population share of ICB]]</f>
        <v>0.18157728970063167</v>
      </c>
      <c r="N4292" s="94" cm="1">
        <f t="array" ref="N4292">msoa_calculations5[[#This Row],[Weighted estimate]]*msoa_calculations5[[#This Row],[Population share of ICB]:[Population share of ICB]]</f>
        <v>0.23178826741559186</v>
      </c>
    </row>
    <row r="4293" spans="1:14">
      <c r="A4293" s="63" t="s">
        <v>640</v>
      </c>
      <c r="B4293" s="63" t="s">
        <v>13726</v>
      </c>
      <c r="C4293" s="63" t="s">
        <v>13812</v>
      </c>
      <c r="D4293" s="63" t="s">
        <v>13848</v>
      </c>
      <c r="E4293" s="72">
        <v>7742</v>
      </c>
      <c r="F4293" s="64">
        <v>1</v>
      </c>
      <c r="G4293" s="79">
        <v>0</v>
      </c>
      <c r="H4293" s="133">
        <v>92.82489013671875</v>
      </c>
      <c r="I4293" s="134">
        <v>67.440132141113281</v>
      </c>
      <c r="J4293" s="105">
        <v>85.956008911132813</v>
      </c>
      <c r="K4293" s="96">
        <f>msoa_calculations5[[#This Row],[ Pop20]]/SUMIF(msoa_calculations5[ICB26],msoa_calculations5[[#This Row],[ICB26]],msoa_calculations5[[ Pop20]])</f>
        <v>2.6531007386668358E-3</v>
      </c>
      <c r="L4293" s="98" cm="1">
        <f t="array" ref="L4293">msoa_calculations5[[#This Row],[ Estimated case time (see and convey)]]*msoa_calculations5[[#This Row],[Population share of ICB]:[Population share of ICB]]</f>
        <v>0.24627378458839641</v>
      </c>
      <c r="M4293" s="98" cm="1">
        <f t="array" ref="M4293">msoa_calculations5[[#This Row],[Estimated case time (see and treat)]]*msoa_calculations5[[#This Row],[Population share of ICB]:[Population share of ICB]]</f>
        <v>0.17892546439937668</v>
      </c>
      <c r="N4293" s="94" cm="1">
        <f t="array" ref="N4293">msoa_calculations5[[#This Row],[Weighted estimate]]*msoa_calculations5[[#This Row],[Population share of ICB]:[Population share of ICB]]</f>
        <v>0.22804995073497958</v>
      </c>
    </row>
    <row r="4294" spans="1:14">
      <c r="A4294" s="63" t="s">
        <v>638</v>
      </c>
      <c r="B4294" s="63" t="s">
        <v>13726</v>
      </c>
      <c r="C4294" s="63" t="s">
        <v>13812</v>
      </c>
      <c r="D4294" s="63" t="s">
        <v>13848</v>
      </c>
      <c r="E4294" s="72">
        <v>6808</v>
      </c>
      <c r="F4294" s="64">
        <v>1</v>
      </c>
      <c r="G4294" s="79">
        <v>0</v>
      </c>
      <c r="H4294" s="133">
        <v>97.672508239746094</v>
      </c>
      <c r="I4294" s="134">
        <v>69.957534790039063</v>
      </c>
      <c r="J4294" s="105">
        <v>90.173088073730469</v>
      </c>
      <c r="K4294" s="96">
        <f>msoa_calculations5[[#This Row],[ Pop20]]/SUMIF(msoa_calculations5[ICB26],msoa_calculations5[[#This Row],[ICB26]],msoa_calculations5[[ Pop20]])</f>
        <v>2.3330289109847347E-3</v>
      </c>
      <c r="L4294" s="98" cm="1">
        <f t="array" ref="L4294">msoa_calculations5[[#This Row],[ Estimated case time (see and convey)]]*msoa_calculations5[[#This Row],[Population share of ICB]:[Population share of ICB]]</f>
        <v>0.22787278553172235</v>
      </c>
      <c r="M4294" s="98" cm="1">
        <f t="array" ref="M4294">msoa_calculations5[[#This Row],[Estimated case time (see and treat)]]*msoa_calculations5[[#This Row],[Population share of ICB]:[Population share of ICB]]</f>
        <v>0.16321295120638152</v>
      </c>
      <c r="N4294" s="94" cm="1">
        <f t="array" ref="N4294">msoa_calculations5[[#This Row],[Weighted estimate]]*msoa_calculations5[[#This Row],[Population share of ICB]:[Population share of ICB]]</f>
        <v>0.21037642146878596</v>
      </c>
    </row>
    <row r="4295" spans="1:14">
      <c r="A4295" s="63" t="s">
        <v>636</v>
      </c>
      <c r="B4295" s="63" t="s">
        <v>13726</v>
      </c>
      <c r="C4295" s="63" t="s">
        <v>13812</v>
      </c>
      <c r="D4295" s="63" t="s">
        <v>13848</v>
      </c>
      <c r="E4295" s="72">
        <v>6429</v>
      </c>
      <c r="F4295" s="64">
        <v>1</v>
      </c>
      <c r="G4295" s="79">
        <v>0</v>
      </c>
      <c r="H4295" s="133">
        <v>94.820327758789063</v>
      </c>
      <c r="I4295" s="134">
        <v>66.2193603515625</v>
      </c>
      <c r="J4295" s="105">
        <v>87.081169128417969</v>
      </c>
      <c r="K4295" s="96">
        <f>msoa_calculations5[[#This Row],[ Pop20]]/SUMIF(msoa_calculations5[ICB26],msoa_calculations5[[#This Row],[ICB26]],msoa_calculations5[[ Pop20]])</f>
        <v>2.203149657567694E-3</v>
      </c>
      <c r="L4295" s="98" cm="1">
        <f t="array" ref="L4295">msoa_calculations5[[#This Row],[ Estimated case time (see and convey)]]*msoa_calculations5[[#This Row],[Population share of ICB]:[Population share of ICB]]</f>
        <v>0.20890337263223263</v>
      </c>
      <c r="M4295" s="98" cm="1">
        <f t="array" ref="M4295">msoa_calculations5[[#This Row],[Estimated case time (see and treat)]]*msoa_calculations5[[#This Row],[Population share of ICB]:[Population share of ICB]]</f>
        <v>0.14589116108289665</v>
      </c>
      <c r="N4295" s="94" cm="1">
        <f t="array" ref="N4295">msoa_calculations5[[#This Row],[Weighted estimate]]*msoa_calculations5[[#This Row],[Population share of ICB]:[Population share of ICB]]</f>
        <v>0.19185284794586849</v>
      </c>
    </row>
    <row r="4296" spans="1:14">
      <c r="A4296" s="63" t="s">
        <v>634</v>
      </c>
      <c r="B4296" s="63" t="s">
        <v>13726</v>
      </c>
      <c r="C4296" s="63" t="s">
        <v>13812</v>
      </c>
      <c r="D4296" s="63" t="s">
        <v>13848</v>
      </c>
      <c r="E4296" s="72">
        <v>7871</v>
      </c>
      <c r="F4296" s="64">
        <v>1</v>
      </c>
      <c r="G4296" s="79">
        <v>0</v>
      </c>
      <c r="H4296" s="133">
        <v>93.84136962890625</v>
      </c>
      <c r="I4296" s="134">
        <v>67.76068115234375</v>
      </c>
      <c r="J4296" s="105">
        <v>86.784172058105469</v>
      </c>
      <c r="K4296" s="96">
        <f>msoa_calculations5[[#This Row],[ Pop20]]/SUMIF(msoa_calculations5[ICB26],msoa_calculations5[[#This Row],[ICB26]],msoa_calculations5[[ Pop20]])</f>
        <v>2.6973076613338496E-3</v>
      </c>
      <c r="L4296" s="98" cm="1">
        <f t="array" ref="L4296">msoa_calculations5[[#This Row],[ Estimated case time (see and convey)]]*msoa_calculations5[[#This Row],[Population share of ICB]:[Population share of ICB]]</f>
        <v>0.25311904525011047</v>
      </c>
      <c r="M4296" s="98" cm="1">
        <f t="array" ref="M4296">msoa_calculations5[[#This Row],[Estimated case time (see and treat)]]*msoa_calculations5[[#This Row],[Population share of ICB]:[Population share of ICB]]</f>
        <v>0.18277140440941697</v>
      </c>
      <c r="N4296" s="94" cm="1">
        <f t="array" ref="N4296">msoa_calculations5[[#This Row],[Weighted estimate]]*msoa_calculations5[[#This Row],[Population share of ICB]:[Population share of ICB]]</f>
        <v>0.23408361217484289</v>
      </c>
    </row>
    <row r="4297" spans="1:14">
      <c r="A4297" s="63" t="s">
        <v>4140</v>
      </c>
      <c r="B4297" s="63" t="s">
        <v>13726</v>
      </c>
      <c r="C4297" s="63" t="s">
        <v>13812</v>
      </c>
      <c r="D4297" s="63" t="s">
        <v>13848</v>
      </c>
      <c r="E4297" s="72">
        <v>9695</v>
      </c>
      <c r="F4297" s="64">
        <v>1</v>
      </c>
      <c r="G4297" s="79">
        <v>0</v>
      </c>
      <c r="H4297" s="133">
        <v>101.25142669677734</v>
      </c>
      <c r="I4297" s="134">
        <v>73.697944641113281</v>
      </c>
      <c r="J4297" s="105">
        <v>93.795707702636719</v>
      </c>
      <c r="K4297" s="96">
        <f>msoa_calculations5[[#This Row],[ Pop20]]/SUMIF(msoa_calculations5[ICB26],msoa_calculations5[[#This Row],[ICB26]],msoa_calculations5[[ Pop20]])</f>
        <v>3.3223729864860466E-3</v>
      </c>
      <c r="L4297" s="98" cm="1">
        <f t="array" ref="L4297">msoa_calculations5[[#This Row],[ Estimated case time (see and convey)]]*msoa_calculations5[[#This Row],[Population share of ICB]:[Population share of ICB]]</f>
        <v>0.33639500490054519</v>
      </c>
      <c r="M4297" s="98" cm="1">
        <f t="array" ref="M4297">msoa_calculations5[[#This Row],[Estimated case time (see and treat)]]*msoa_calculations5[[#This Row],[Population share of ICB]:[Population share of ICB]]</f>
        <v>0.24485206043517888</v>
      </c>
      <c r="N4297" s="94" cm="1">
        <f t="array" ref="N4297">msoa_calculations5[[#This Row],[Weighted estimate]]*msoa_calculations5[[#This Row],[Population share of ICB]:[Population share of ICB]]</f>
        <v>0.31162432551958141</v>
      </c>
    </row>
    <row r="4298" spans="1:14">
      <c r="A4298" s="63" t="s">
        <v>4138</v>
      </c>
      <c r="B4298" s="63" t="s">
        <v>13726</v>
      </c>
      <c r="C4298" s="63" t="s">
        <v>13812</v>
      </c>
      <c r="D4298" s="63" t="s">
        <v>13848</v>
      </c>
      <c r="E4298" s="72">
        <v>8159</v>
      </c>
      <c r="F4298" s="64">
        <v>1</v>
      </c>
      <c r="G4298" s="79">
        <v>0</v>
      </c>
      <c r="H4298" s="133">
        <v>98.876197814941406</v>
      </c>
      <c r="I4298" s="134">
        <v>71.788673400878906</v>
      </c>
      <c r="J4298" s="105">
        <v>91.546562194824219</v>
      </c>
      <c r="K4298" s="96">
        <f>msoa_calculations5[[#This Row],[ Pop20]]/SUMIF(msoa_calculations5[ICB26],msoa_calculations5[[#This Row],[ICB26]],msoa_calculations5[[ Pop20]])</f>
        <v>2.7960021863578806E-3</v>
      </c>
      <c r="L4298" s="98" cm="1">
        <f t="array" ref="L4298">msoa_calculations5[[#This Row],[ Estimated case time (see and convey)]]*msoa_calculations5[[#This Row],[Population share of ICB]:[Population share of ICB]]</f>
        <v>0.27645806526933048</v>
      </c>
      <c r="M4298" s="98" cm="1">
        <f t="array" ref="M4298">msoa_calculations5[[#This Row],[Estimated case time (see and treat)]]*msoa_calculations5[[#This Row],[Population share of ICB]:[Population share of ICB]]</f>
        <v>0.20072128778458925</v>
      </c>
      <c r="N4298" s="94" cm="1">
        <f t="array" ref="N4298">msoa_calculations5[[#This Row],[Weighted estimate]]*msoa_calculations5[[#This Row],[Population share of ICB]:[Population share of ICB]]</f>
        <v>0.25596438805027621</v>
      </c>
    </row>
    <row r="4299" spans="1:14">
      <c r="A4299" s="63" t="s">
        <v>4136</v>
      </c>
      <c r="B4299" s="63" t="s">
        <v>13726</v>
      </c>
      <c r="C4299" s="63" t="s">
        <v>13812</v>
      </c>
      <c r="D4299" s="63" t="s">
        <v>13848</v>
      </c>
      <c r="E4299" s="72">
        <v>6722</v>
      </c>
      <c r="F4299" s="64">
        <v>1</v>
      </c>
      <c r="G4299" s="79">
        <v>0</v>
      </c>
      <c r="H4299" s="133">
        <v>98.735893249511719</v>
      </c>
      <c r="I4299" s="134">
        <v>71.452751159667969</v>
      </c>
      <c r="J4299" s="105">
        <v>91.353324890136719</v>
      </c>
      <c r="K4299" s="96">
        <f>msoa_calculations5[[#This Row],[ Pop20]]/SUMIF(msoa_calculations5[ICB26],msoa_calculations5[[#This Row],[ICB26]],msoa_calculations5[[ Pop20]])</f>
        <v>2.3035576292067257E-3</v>
      </c>
      <c r="L4299" s="98" cm="1">
        <f t="array" ref="L4299">msoa_calculations5[[#This Row],[ Estimated case time (see and convey)]]*msoa_calculations5[[#This Row],[Population share of ICB]:[Population share of ICB]]</f>
        <v>0.22744382017145356</v>
      </c>
      <c r="M4299" s="98" cm="1">
        <f t="array" ref="M4299">msoa_calculations5[[#This Row],[Estimated case time (see and treat)]]*msoa_calculations5[[#This Row],[Population share of ICB]:[Population share of ICB]]</f>
        <v>0.16459553006166286</v>
      </c>
      <c r="N4299" s="94" cm="1">
        <f t="array" ref="N4299">msoa_calculations5[[#This Row],[Weighted estimate]]*msoa_calculations5[[#This Row],[Population share of ICB]:[Population share of ICB]]</f>
        <v>0.21043764850407509</v>
      </c>
    </row>
    <row r="4300" spans="1:14">
      <c r="A4300" s="63" t="s">
        <v>3782</v>
      </c>
      <c r="B4300" s="63" t="s">
        <v>13726</v>
      </c>
      <c r="C4300" s="63" t="s">
        <v>13812</v>
      </c>
      <c r="D4300" s="63" t="s">
        <v>13848</v>
      </c>
      <c r="E4300" s="72">
        <v>9482</v>
      </c>
      <c r="F4300" s="64">
        <v>1</v>
      </c>
      <c r="G4300" s="79">
        <v>0</v>
      </c>
      <c r="H4300" s="133">
        <v>105.60762786865234</v>
      </c>
      <c r="I4300" s="134">
        <v>73.213340759277344</v>
      </c>
      <c r="J4300" s="105">
        <v>96.842025756835938</v>
      </c>
      <c r="K4300" s="96">
        <f>msoa_calculations5[[#This Row],[ Pop20]]/SUMIF(msoa_calculations5[ICB26],msoa_calculations5[[#This Row],[ICB26]],msoa_calculations5[[ Pop20]])</f>
        <v>3.2493801606870236E-3</v>
      </c>
      <c r="L4300" s="98" cm="1">
        <f t="array" ref="L4300">msoa_calculations5[[#This Row],[ Estimated case time (see and convey)]]*msoa_calculations5[[#This Row],[Population share of ICB]:[Population share of ICB]]</f>
        <v>0.34315933081361694</v>
      </c>
      <c r="M4300" s="98" cm="1">
        <f t="array" ref="M4300">msoa_calculations5[[#This Row],[Estimated case time (see and treat)]]*msoa_calculations5[[#This Row],[Population share of ICB]:[Population share of ICB]]</f>
        <v>0.23789797696081444</v>
      </c>
      <c r="N4300" s="94" cm="1">
        <f t="array" ref="N4300">msoa_calculations5[[#This Row],[Weighted estimate]]*msoa_calculations5[[#This Row],[Population share of ICB]:[Population share of ICB]]</f>
        <v>0.31467655721500443</v>
      </c>
    </row>
    <row r="4301" spans="1:14">
      <c r="A4301" s="63" t="s">
        <v>3780</v>
      </c>
      <c r="B4301" s="63" t="s">
        <v>13726</v>
      </c>
      <c r="C4301" s="63" t="s">
        <v>13812</v>
      </c>
      <c r="D4301" s="63" t="s">
        <v>13848</v>
      </c>
      <c r="E4301" s="72">
        <v>6517</v>
      </c>
      <c r="F4301" s="64">
        <v>1</v>
      </c>
      <c r="G4301" s="79">
        <v>0</v>
      </c>
      <c r="H4301" s="133">
        <v>106.55858612060547</v>
      </c>
      <c r="I4301" s="134">
        <v>75.7607421875</v>
      </c>
      <c r="J4301" s="105">
        <v>98.224967956542969</v>
      </c>
      <c r="K4301" s="96">
        <f>msoa_calculations5[[#This Row],[ Pop20]]/SUMIF(msoa_calculations5[ICB26],msoa_calculations5[[#This Row],[ICB26]],msoa_calculations5[[ Pop20]])</f>
        <v>2.2333063179917033E-3</v>
      </c>
      <c r="L4301" s="98" cm="1">
        <f t="array" ref="L4301">msoa_calculations5[[#This Row],[ Estimated case time (see and convey)]]*msoa_calculations5[[#This Row],[Population share of ICB]:[Population share of ICB]]</f>
        <v>0.2379779636194112</v>
      </c>
      <c r="M4301" s="98" cm="1">
        <f t="array" ref="M4301">msoa_calculations5[[#This Row],[Estimated case time (see and treat)]]*msoa_calculations5[[#This Row],[Population share of ICB]:[Population share of ICB]]</f>
        <v>0.16919694418308431</v>
      </c>
      <c r="N4301" s="94" cm="1">
        <f t="array" ref="N4301">msoa_calculations5[[#This Row],[Weighted estimate]]*msoa_calculations5[[#This Row],[Population share of ICB]:[Population share of ICB]]</f>
        <v>0.21936644152188001</v>
      </c>
    </row>
    <row r="4302" spans="1:14">
      <c r="A4302" s="63" t="s">
        <v>3778</v>
      </c>
      <c r="B4302" s="63" t="s">
        <v>13726</v>
      </c>
      <c r="C4302" s="63" t="s">
        <v>13812</v>
      </c>
      <c r="D4302" s="63" t="s">
        <v>13848</v>
      </c>
      <c r="E4302" s="72">
        <v>8189</v>
      </c>
      <c r="F4302" s="64">
        <v>1</v>
      </c>
      <c r="G4302" s="79">
        <v>0</v>
      </c>
      <c r="H4302" s="133">
        <v>102.69110107421875</v>
      </c>
      <c r="I4302" s="134">
        <v>73.021240234375</v>
      </c>
      <c r="J4302" s="105">
        <v>94.662704467773438</v>
      </c>
      <c r="K4302" s="96">
        <f>msoa_calculations5[[#This Row],[ Pop20]]/SUMIF(msoa_calculations5[ICB26],msoa_calculations5[[#This Row],[ICB26]],msoa_calculations5[[ Pop20]])</f>
        <v>2.8062828660478838E-3</v>
      </c>
      <c r="L4302" s="98" cm="1">
        <f t="array" ref="L4302">msoa_calculations5[[#This Row],[ Estimated case time (see and convey)]]*msoa_calculations5[[#This Row],[Population share of ICB]:[Population share of ICB]]</f>
        <v>0.2881802774401715</v>
      </c>
      <c r="M4302" s="98" cm="1">
        <f t="array" ref="M4302">msoa_calculations5[[#This Row],[Estimated case time (see and treat)]]*msoa_calculations5[[#This Row],[Population share of ICB]:[Population share of ICB]]</f>
        <v>0.20491825532729291</v>
      </c>
      <c r="N4302" s="94" cm="1">
        <f t="array" ref="N4302">msoa_calculations5[[#This Row],[Weighted estimate]]*msoa_calculations5[[#This Row],[Population share of ICB]:[Population share of ICB]]</f>
        <v>0.26565032560166707</v>
      </c>
    </row>
    <row r="4303" spans="1:14">
      <c r="A4303" s="63" t="s">
        <v>3776</v>
      </c>
      <c r="B4303" s="63" t="s">
        <v>13726</v>
      </c>
      <c r="C4303" s="63" t="s">
        <v>13812</v>
      </c>
      <c r="D4303" s="63" t="s">
        <v>13848</v>
      </c>
      <c r="E4303" s="72">
        <v>8347</v>
      </c>
      <c r="F4303" s="64">
        <v>1</v>
      </c>
      <c r="G4303" s="79">
        <v>0</v>
      </c>
      <c r="H4303" s="133">
        <v>105.085693359375</v>
      </c>
      <c r="I4303" s="134">
        <v>74.441795349121094</v>
      </c>
      <c r="J4303" s="105">
        <v>96.793731689453125</v>
      </c>
      <c r="K4303" s="96">
        <f>msoa_calculations5[[#This Row],[ Pop20]]/SUMIF(msoa_calculations5[ICB26],msoa_calculations5[[#This Row],[ICB26]],msoa_calculations5[[ Pop20]])</f>
        <v>2.860427779081901E-3</v>
      </c>
      <c r="L4303" s="98" cm="1">
        <f t="array" ref="L4303">msoa_calculations5[[#This Row],[ Estimated case time (see and convey)]]*msoa_calculations5[[#This Row],[Population share of ICB]:[Population share of ICB]]</f>
        <v>0.30059003646923871</v>
      </c>
      <c r="M4303" s="98" cm="1">
        <f t="array" ref="M4303">msoa_calculations5[[#This Row],[Estimated case time (see and treat)]]*msoa_calculations5[[#This Row],[Population share of ICB]:[Population share of ICB]]</f>
        <v>0.21293537934135584</v>
      </c>
      <c r="N4303" s="94" cm="1">
        <f t="array" ref="N4303">msoa_calculations5[[#This Row],[Weighted estimate]]*msoa_calculations5[[#This Row],[Population share of ICB]:[Population share of ICB]]</f>
        <v>0.27687147896551184</v>
      </c>
    </row>
    <row r="4304" spans="1:14">
      <c r="A4304" s="63" t="s">
        <v>3774</v>
      </c>
      <c r="B4304" s="63" t="s">
        <v>13726</v>
      </c>
      <c r="C4304" s="63" t="s">
        <v>13812</v>
      </c>
      <c r="D4304" s="63" t="s">
        <v>13848</v>
      </c>
      <c r="E4304" s="72">
        <v>9261</v>
      </c>
      <c r="F4304" s="64">
        <v>1</v>
      </c>
      <c r="G4304" s="79">
        <v>0</v>
      </c>
      <c r="H4304" s="133">
        <v>94.707252502441406</v>
      </c>
      <c r="I4304" s="134">
        <v>69.889060974121094</v>
      </c>
      <c r="J4304" s="105">
        <v>87.991676330566406</v>
      </c>
      <c r="K4304" s="96">
        <f>msoa_calculations5[[#This Row],[ Pop20]]/SUMIF(msoa_calculations5[ICB26],msoa_calculations5[[#This Row],[ICB26]],msoa_calculations5[[ Pop20]])</f>
        <v>3.1736458203039998E-3</v>
      </c>
      <c r="L4304" s="98" cm="1">
        <f t="array" ref="L4304">msoa_calculations5[[#This Row],[ Estimated case time (see and convey)]]*msoa_calculations5[[#This Row],[Population share of ICB]:[Population share of ICB]]</f>
        <v>0.30056727605684869</v>
      </c>
      <c r="M4304" s="98" cm="1">
        <f t="array" ref="M4304">msoa_calculations5[[#This Row],[Estimated case time (see and treat)]]*msoa_calculations5[[#This Row],[Population share of ICB]:[Population share of ICB]]</f>
        <v>0.22180312624549078</v>
      </c>
      <c r="N4304" s="94" cm="1">
        <f t="array" ref="N4304">msoa_calculations5[[#This Row],[Weighted estimate]]*msoa_calculations5[[#This Row],[Population share of ICB]:[Population share of ICB]]</f>
        <v>0.27925441580804444</v>
      </c>
    </row>
    <row r="4305" spans="1:14">
      <c r="A4305" s="63" t="s">
        <v>3772</v>
      </c>
      <c r="B4305" s="63" t="s">
        <v>13726</v>
      </c>
      <c r="C4305" s="63" t="s">
        <v>13812</v>
      </c>
      <c r="D4305" s="63" t="s">
        <v>13848</v>
      </c>
      <c r="E4305" s="72">
        <v>8756</v>
      </c>
      <c r="F4305" s="64">
        <v>1</v>
      </c>
      <c r="G4305" s="79">
        <v>0</v>
      </c>
      <c r="H4305" s="133">
        <v>95.410873413085938</v>
      </c>
      <c r="I4305" s="134">
        <v>68.943283081054688</v>
      </c>
      <c r="J4305" s="105">
        <v>88.248985290527344</v>
      </c>
      <c r="K4305" s="96">
        <f>msoa_calculations5[[#This Row],[ Pop20]]/SUMIF(msoa_calculations5[ICB26],msoa_calculations5[[#This Row],[ICB26]],msoa_calculations5[[ Pop20]])</f>
        <v>3.0005877121889453E-3</v>
      </c>
      <c r="L4305" s="98" cm="1">
        <f t="array" ref="L4305">msoa_calculations5[[#This Row],[ Estimated case time (see and convey)]]*msoa_calculations5[[#This Row],[Population share of ICB]:[Population share of ICB]]</f>
        <v>0.28628869437252058</v>
      </c>
      <c r="M4305" s="98" cm="1">
        <f t="array" ref="M4305">msoa_calculations5[[#This Row],[Estimated case time (see and treat)]]*msoa_calculations5[[#This Row],[Population share of ICB]:[Population share of ICB]]</f>
        <v>0.20687036805097669</v>
      </c>
      <c r="N4305" s="94" cm="1">
        <f t="array" ref="N4305">msoa_calculations5[[#This Row],[Weighted estimate]]*msoa_calculations5[[#This Row],[Population share of ICB]:[Population share of ICB]]</f>
        <v>0.26479882087589934</v>
      </c>
    </row>
    <row r="4306" spans="1:14">
      <c r="A4306" s="63" t="s">
        <v>3770</v>
      </c>
      <c r="B4306" s="63" t="s">
        <v>13726</v>
      </c>
      <c r="C4306" s="63" t="s">
        <v>13812</v>
      </c>
      <c r="D4306" s="63" t="s">
        <v>13848</v>
      </c>
      <c r="E4306" s="72">
        <v>9688</v>
      </c>
      <c r="F4306" s="64">
        <v>1</v>
      </c>
      <c r="G4306" s="79">
        <v>0</v>
      </c>
      <c r="H4306" s="133">
        <v>95.443229675292969</v>
      </c>
      <c r="I4306" s="134">
        <v>67.466384887695313</v>
      </c>
      <c r="J4306" s="105">
        <v>87.872947692871094</v>
      </c>
      <c r="K4306" s="96">
        <f>msoa_calculations5[[#This Row],[ Pop20]]/SUMIF(msoa_calculations5[ICB26],msoa_calculations5[[#This Row],[ICB26]],msoa_calculations5[[ Pop20]])</f>
        <v>3.3199741612250457E-3</v>
      </c>
      <c r="L4306" s="98" cm="1">
        <f t="array" ref="L4306">msoa_calculations5[[#This Row],[ Estimated case time (see and convey)]]*msoa_calculations5[[#This Row],[Population share of ICB]:[Population share of ICB]]</f>
        <v>0.31686905638584018</v>
      </c>
      <c r="M4306" s="98" cm="1">
        <f t="array" ref="M4306">msoa_calculations5[[#This Row],[Estimated case time (see and treat)]]*msoa_calculations5[[#This Row],[Population share of ICB]:[Population share of ICB]]</f>
        <v>0.22398665457841235</v>
      </c>
      <c r="N4306" s="94" cm="1">
        <f t="array" ref="N4306">msoa_calculations5[[#This Row],[Weighted estimate]]*msoa_calculations5[[#This Row],[Population share of ICB]:[Population share of ICB]]</f>
        <v>0.29173591581101205</v>
      </c>
    </row>
    <row r="4307" spans="1:14">
      <c r="A4307" s="63" t="s">
        <v>3768</v>
      </c>
      <c r="B4307" s="63" t="s">
        <v>13726</v>
      </c>
      <c r="C4307" s="63" t="s">
        <v>13812</v>
      </c>
      <c r="D4307" s="63" t="s">
        <v>13848</v>
      </c>
      <c r="E4307" s="72">
        <v>8290</v>
      </c>
      <c r="F4307" s="64">
        <v>1</v>
      </c>
      <c r="G4307" s="79">
        <v>0</v>
      </c>
      <c r="H4307" s="133">
        <v>96.24468994140625</v>
      </c>
      <c r="I4307" s="134">
        <v>70.968193054199219</v>
      </c>
      <c r="J4307" s="105">
        <v>89.405097961425781</v>
      </c>
      <c r="K4307" s="96">
        <f>msoa_calculations5[[#This Row],[ Pop20]]/SUMIF(msoa_calculations5[ICB26],msoa_calculations5[[#This Row],[ICB26]],msoa_calculations5[[ Pop20]])</f>
        <v>2.840894487670895E-3</v>
      </c>
      <c r="L4307" s="98" cm="1">
        <f t="array" ref="L4307">msoa_calculations5[[#This Row],[ Estimated case time (see and convey)]]*msoa_calculations5[[#This Row],[Population share of ICB]:[Population share of ICB]]</f>
        <v>0.27342100912213546</v>
      </c>
      <c r="M4307" s="98" cm="1">
        <f t="array" ref="M4307">msoa_calculations5[[#This Row],[Estimated case time (see and treat)]]*msoa_calculations5[[#This Row],[Population share of ICB]:[Population share of ICB]]</f>
        <v>0.20161314844763847</v>
      </c>
      <c r="N4307" s="94" cm="1">
        <f t="array" ref="N4307">msoa_calculations5[[#This Row],[Weighted estimate]]*msoa_calculations5[[#This Row],[Population share of ICB]:[Population share of ICB]]</f>
        <v>0.2539904499682909</v>
      </c>
    </row>
    <row r="4308" spans="1:14">
      <c r="A4308" s="63" t="s">
        <v>3766</v>
      </c>
      <c r="B4308" s="63" t="s">
        <v>13726</v>
      </c>
      <c r="C4308" s="63" t="s">
        <v>13812</v>
      </c>
      <c r="D4308" s="63" t="s">
        <v>13848</v>
      </c>
      <c r="E4308" s="72">
        <v>10299</v>
      </c>
      <c r="F4308" s="64">
        <v>1</v>
      </c>
      <c r="G4308" s="79">
        <v>0</v>
      </c>
      <c r="H4308" s="133">
        <v>104.09384918212891</v>
      </c>
      <c r="I4308" s="134">
        <v>76.569679260253906</v>
      </c>
      <c r="J4308" s="105">
        <v>96.64605712890625</v>
      </c>
      <c r="K4308" s="96">
        <f>msoa_calculations5[[#This Row],[ Pop20]]/SUMIF(msoa_calculations5[ICB26],msoa_calculations5[[#This Row],[ICB26]],msoa_calculations5[[ Pop20]])</f>
        <v>3.5293573375781116E-3</v>
      </c>
      <c r="L4308" s="98" cm="1">
        <f t="array" ref="L4308">msoa_calculations5[[#This Row],[ Estimated case time (see and convey)]]*msoa_calculations5[[#This Row],[Population share of ICB]:[Population share of ICB]]</f>
        <v>0.36738439040769599</v>
      </c>
      <c r="M4308" s="98" cm="1">
        <f t="array" ref="M4308">msoa_calculations5[[#This Row],[Estimated case time (see and treat)]]*msoa_calculations5[[#This Row],[Population share of ICB]:[Population share of ICB]]</f>
        <v>0.27024175933317968</v>
      </c>
      <c r="N4308" s="94" cm="1">
        <f t="array" ref="N4308">msoa_calculations5[[#This Row],[Weighted estimate]]*msoa_calculations5[[#This Row],[Population share of ICB]:[Population share of ICB]]</f>
        <v>0.34109847087589862</v>
      </c>
    </row>
    <row r="4309" spans="1:14">
      <c r="A4309" s="63" t="s">
        <v>3764</v>
      </c>
      <c r="B4309" s="63" t="s">
        <v>13726</v>
      </c>
      <c r="C4309" s="63" t="s">
        <v>13812</v>
      </c>
      <c r="D4309" s="63" t="s">
        <v>13848</v>
      </c>
      <c r="E4309" s="72">
        <v>8169</v>
      </c>
      <c r="F4309" s="64">
        <v>1</v>
      </c>
      <c r="G4309" s="79">
        <v>0</v>
      </c>
      <c r="H4309" s="133">
        <v>102.82235717773438</v>
      </c>
      <c r="I4309" s="134">
        <v>75.6251220703125</v>
      </c>
      <c r="J4309" s="105">
        <v>95.463035583496094</v>
      </c>
      <c r="K4309" s="96">
        <f>msoa_calculations5[[#This Row],[ Pop20]]/SUMIF(msoa_calculations5[ICB26],msoa_calculations5[[#This Row],[ICB26]],msoa_calculations5[[ Pop20]])</f>
        <v>2.7994290795878818E-3</v>
      </c>
      <c r="L4309" s="98" cm="1">
        <f t="array" ref="L4309">msoa_calculations5[[#This Row],[ Estimated case time (see and convey)]]*msoa_calculations5[[#This Row],[Population share of ICB]:[Population share of ICB]]</f>
        <v>0.28784389671512139</v>
      </c>
      <c r="M4309" s="98" cm="1">
        <f t="array" ref="M4309">msoa_calculations5[[#This Row],[Estimated case time (see and treat)]]*msoa_calculations5[[#This Row],[Population share of ICB]:[Population share of ICB]]</f>
        <v>0.21170716587101612</v>
      </c>
      <c r="N4309" s="94" cm="1">
        <f t="array" ref="N4309">msoa_calculations5[[#This Row],[Weighted estimate]]*msoa_calculations5[[#This Row],[Population share of ICB]:[Population share of ICB]]</f>
        <v>0.26724199783817171</v>
      </c>
    </row>
    <row r="4310" spans="1:14">
      <c r="A4310" s="63" t="s">
        <v>3762</v>
      </c>
      <c r="B4310" s="63" t="s">
        <v>13726</v>
      </c>
      <c r="C4310" s="63" t="s">
        <v>13812</v>
      </c>
      <c r="D4310" s="63" t="s">
        <v>13848</v>
      </c>
      <c r="E4310" s="72">
        <v>9718</v>
      </c>
      <c r="F4310" s="64">
        <v>1</v>
      </c>
      <c r="G4310" s="79">
        <v>0</v>
      </c>
      <c r="H4310" s="133">
        <v>95.33447265625</v>
      </c>
      <c r="I4310" s="134">
        <v>69.873939514160156</v>
      </c>
      <c r="J4310" s="105">
        <v>88.445083618164063</v>
      </c>
      <c r="K4310" s="96">
        <f>msoa_calculations5[[#This Row],[ Pop20]]/SUMIF(msoa_calculations5[ICB26],msoa_calculations5[[#This Row],[ICB26]],msoa_calculations5[[ Pop20]])</f>
        <v>3.3302548409150489E-3</v>
      </c>
      <c r="L4310" s="98" cm="1">
        <f t="array" ref="L4310">msoa_calculations5[[#This Row],[ Estimated case time (see and convey)]]*msoa_calculations5[[#This Row],[Population share of ICB]:[Population share of ICB]]</f>
        <v>0.31748808906955994</v>
      </c>
      <c r="M4310" s="98" cm="1">
        <f t="array" ref="M4310">msoa_calculations5[[#This Row],[Estimated case time (see and treat)]]*msoa_calculations5[[#This Row],[Population share of ICB]:[Population share of ICB]]</f>
        <v>0.23269802532083719</v>
      </c>
      <c r="N4310" s="94" cm="1">
        <f t="array" ref="N4310">msoa_calculations5[[#This Row],[Weighted estimate]]*msoa_calculations5[[#This Row],[Population share of ICB]:[Population share of ICB]]</f>
        <v>0.29454466787452716</v>
      </c>
    </row>
    <row r="4311" spans="1:14">
      <c r="A4311" s="63" t="s">
        <v>632</v>
      </c>
      <c r="B4311" s="63" t="s">
        <v>13726</v>
      </c>
      <c r="C4311" s="63" t="s">
        <v>13812</v>
      </c>
      <c r="D4311" s="63" t="s">
        <v>13848</v>
      </c>
      <c r="E4311" s="72">
        <v>6914</v>
      </c>
      <c r="F4311" s="64">
        <v>1</v>
      </c>
      <c r="G4311" s="79">
        <v>0</v>
      </c>
      <c r="H4311" s="133">
        <v>109.82170867919922</v>
      </c>
      <c r="I4311" s="134">
        <v>75.011672973632813</v>
      </c>
      <c r="J4311" s="105">
        <v>100.40242767333984</v>
      </c>
      <c r="K4311" s="96">
        <f>msoa_calculations5[[#This Row],[ Pop20]]/SUMIF(msoa_calculations5[ICB26],msoa_calculations5[[#This Row],[ICB26]],msoa_calculations5[[ Pop20]])</f>
        <v>2.3693539792227465E-3</v>
      </c>
      <c r="L4311" s="98" cm="1">
        <f t="array" ref="L4311">msoa_calculations5[[#This Row],[ Estimated case time (see and convey)]]*msoa_calculations5[[#This Row],[Population share of ICB]:[Population share of ICB]]</f>
        <v>0.26020650246410193</v>
      </c>
      <c r="M4311" s="98" cm="1">
        <f t="array" ref="M4311">msoa_calculations5[[#This Row],[Estimated case time (see and treat)]]*msoa_calculations5[[#This Row],[Population share of ICB]:[Population share of ICB]]</f>
        <v>0.17772920584823226</v>
      </c>
      <c r="N4311" s="94" cm="1">
        <f t="array" ref="N4311">msoa_calculations5[[#This Row],[Weighted estimate]]*msoa_calculations5[[#This Row],[Population share of ICB]:[Population share of ICB]]</f>
        <v>0.23788889153145176</v>
      </c>
    </row>
    <row r="4312" spans="1:14">
      <c r="A4312" s="63" t="s">
        <v>630</v>
      </c>
      <c r="B4312" s="63" t="s">
        <v>13726</v>
      </c>
      <c r="C4312" s="63" t="s">
        <v>13812</v>
      </c>
      <c r="D4312" s="63" t="s">
        <v>13848</v>
      </c>
      <c r="E4312" s="72">
        <v>6616</v>
      </c>
      <c r="F4312" s="64">
        <v>1</v>
      </c>
      <c r="G4312" s="79">
        <v>0</v>
      </c>
      <c r="H4312" s="133">
        <v>99.7464599609375</v>
      </c>
      <c r="I4312" s="134">
        <v>70.80084228515625</v>
      </c>
      <c r="J4312" s="105">
        <v>91.914039611816406</v>
      </c>
      <c r="K4312" s="96">
        <f>msoa_calculations5[[#This Row],[ Pop20]]/SUMIF(msoa_calculations5[ICB26],msoa_calculations5[[#This Row],[ICB26]],msoa_calculations5[[ Pop20]])</f>
        <v>2.2672325609687143E-3</v>
      </c>
      <c r="L4312" s="98" cm="1">
        <f t="array" ref="L4312">msoa_calculations5[[#This Row],[ Estimated case time (see and convey)]]*msoa_calculations5[[#This Row],[Population share of ICB]:[Population share of ICB]]</f>
        <v>0.22614842186479964</v>
      </c>
      <c r="M4312" s="98" cm="1">
        <f t="array" ref="M4312">msoa_calculations5[[#This Row],[Estimated case time (see and treat)]]*msoa_calculations5[[#This Row],[Population share of ICB]:[Population share of ICB]]</f>
        <v>0.16052197497291684</v>
      </c>
      <c r="N4312" s="94" cm="1">
        <f t="array" ref="N4312">msoa_calculations5[[#This Row],[Weighted estimate]]*msoa_calculations5[[#This Row],[Population share of ICB]:[Population share of ICB]]</f>
        <v>0.20839050341807835</v>
      </c>
    </row>
    <row r="4313" spans="1:14">
      <c r="A4313" s="63" t="s">
        <v>628</v>
      </c>
      <c r="B4313" s="63" t="s">
        <v>13726</v>
      </c>
      <c r="C4313" s="63" t="s">
        <v>13812</v>
      </c>
      <c r="D4313" s="63" t="s">
        <v>13848</v>
      </c>
      <c r="E4313" s="72">
        <v>6422</v>
      </c>
      <c r="F4313" s="64">
        <v>1</v>
      </c>
      <c r="G4313" s="79">
        <v>0</v>
      </c>
      <c r="H4313" s="133">
        <v>98.938186645507813</v>
      </c>
      <c r="I4313" s="134">
        <v>70.006271362304688</v>
      </c>
      <c r="J4313" s="105">
        <v>91.109474182128906</v>
      </c>
      <c r="K4313" s="96">
        <f>msoa_calculations5[[#This Row],[ Pop20]]/SUMIF(msoa_calculations5[ICB26],msoa_calculations5[[#This Row],[ICB26]],msoa_calculations5[[ Pop20]])</f>
        <v>2.2007508323066932E-3</v>
      </c>
      <c r="L4313" s="98" cm="1">
        <f t="array" ref="L4313">msoa_calculations5[[#This Row],[ Estimated case time (see and convey)]]*msoa_calculations5[[#This Row],[Population share of ICB]:[Population share of ICB]]</f>
        <v>0.21773829660701627</v>
      </c>
      <c r="M4313" s="98" cm="1">
        <f t="array" ref="M4313">msoa_calculations5[[#This Row],[Estimated case time (see and treat)]]*msoa_calculations5[[#This Row],[Population share of ICB]:[Population share of ICB]]</f>
        <v>0.15406635996728027</v>
      </c>
      <c r="N4313" s="94" cm="1">
        <f t="array" ref="N4313">msoa_calculations5[[#This Row],[Weighted estimate]]*msoa_calculations5[[#This Row],[Population share of ICB]:[Population share of ICB]]</f>
        <v>0.20050925113734536</v>
      </c>
    </row>
    <row r="4314" spans="1:14">
      <c r="A4314" s="63" t="s">
        <v>626</v>
      </c>
      <c r="B4314" s="63" t="s">
        <v>13726</v>
      </c>
      <c r="C4314" s="63" t="s">
        <v>13812</v>
      </c>
      <c r="D4314" s="63" t="s">
        <v>13848</v>
      </c>
      <c r="E4314" s="72">
        <v>7555</v>
      </c>
      <c r="F4314" s="64">
        <v>1</v>
      </c>
      <c r="G4314" s="79">
        <v>0</v>
      </c>
      <c r="H4314" s="133">
        <v>102.29793548583984</v>
      </c>
      <c r="I4314" s="134">
        <v>73.501167297363281</v>
      </c>
      <c r="J4314" s="105">
        <v>94.505790710449219</v>
      </c>
      <c r="K4314" s="96">
        <f>msoa_calculations5[[#This Row],[ Pop20]]/SUMIF(msoa_calculations5[ICB26],msoa_calculations5[[#This Row],[ICB26]],msoa_calculations5[[ Pop20]])</f>
        <v>2.5890178352658156E-3</v>
      </c>
      <c r="L4314" s="98" cm="1">
        <f t="array" ref="L4314">msoa_calculations5[[#This Row],[ Estimated case time (see and convey)]]*msoa_calculations5[[#This Row],[Population share of ICB]:[Population share of ICB]]</f>
        <v>0.26485117948371112</v>
      </c>
      <c r="M4314" s="98" cm="1">
        <f t="array" ref="M4314">msoa_calculations5[[#This Row],[Estimated case time (see and treat)]]*msoa_calculations5[[#This Row],[Population share of ICB]:[Population share of ICB]]</f>
        <v>0.19029583304573003</v>
      </c>
      <c r="N4314" s="94" cm="1">
        <f t="array" ref="N4314">msoa_calculations5[[#This Row],[Weighted estimate]]*msoa_calculations5[[#This Row],[Population share of ICB]:[Population share of ICB]]</f>
        <v>0.24467717768525146</v>
      </c>
    </row>
    <row r="4315" spans="1:14">
      <c r="A4315" s="63" t="s">
        <v>624</v>
      </c>
      <c r="B4315" s="63" t="s">
        <v>13726</v>
      </c>
      <c r="C4315" s="63" t="s">
        <v>13812</v>
      </c>
      <c r="D4315" s="63" t="s">
        <v>13848</v>
      </c>
      <c r="E4315" s="72">
        <v>8138</v>
      </c>
      <c r="F4315" s="64">
        <v>1</v>
      </c>
      <c r="G4315" s="79">
        <v>0</v>
      </c>
      <c r="H4315" s="133">
        <v>103.14261627197266</v>
      </c>
      <c r="I4315" s="134">
        <v>72.946006774902344</v>
      </c>
      <c r="J4315" s="105">
        <v>94.971687316894531</v>
      </c>
      <c r="K4315" s="96">
        <f>msoa_calculations5[[#This Row],[ Pop20]]/SUMIF(msoa_calculations5[ICB26],msoa_calculations5[[#This Row],[ICB26]],msoa_calculations5[[ Pop20]])</f>
        <v>2.7888057105748786E-3</v>
      </c>
      <c r="L4315" s="98" cm="1">
        <f t="array" ref="L4315">msoa_calculations5[[#This Row],[ Estimated case time (see and convey)]]*msoa_calculations5[[#This Row],[Population share of ICB]:[Population share of ICB]]</f>
        <v>0.28764471726291074</v>
      </c>
      <c r="M4315" s="98" cm="1">
        <f t="array" ref="M4315">msoa_calculations5[[#This Row],[Estimated case time (see and treat)]]*msoa_calculations5[[#This Row],[Population share of ICB]:[Population share of ICB]]</f>
        <v>0.20343224025748144</v>
      </c>
      <c r="N4315" s="94" cm="1">
        <f t="array" ref="N4315">msoa_calculations5[[#This Row],[Weighted estimate]]*msoa_calculations5[[#This Row],[Population share of ICB]:[Population share of ICB]]</f>
        <v>0.26485758393228725</v>
      </c>
    </row>
    <row r="4316" spans="1:14">
      <c r="A4316" s="63" t="s">
        <v>622</v>
      </c>
      <c r="B4316" s="63" t="s">
        <v>13726</v>
      </c>
      <c r="C4316" s="63" t="s">
        <v>13812</v>
      </c>
      <c r="D4316" s="63" t="s">
        <v>13848</v>
      </c>
      <c r="E4316" s="72">
        <v>8260</v>
      </c>
      <c r="F4316" s="64">
        <v>1</v>
      </c>
      <c r="G4316" s="79">
        <v>0</v>
      </c>
      <c r="H4316" s="133">
        <v>98.884590148925781</v>
      </c>
      <c r="I4316" s="134">
        <v>69.239906311035156</v>
      </c>
      <c r="J4316" s="105">
        <v>90.863006591796875</v>
      </c>
      <c r="K4316" s="96">
        <f>msoa_calculations5[[#This Row],[ Pop20]]/SUMIF(msoa_calculations5[ICB26],msoa_calculations5[[#This Row],[ICB26]],msoa_calculations5[[ Pop20]])</f>
        <v>2.8306138079808914E-3</v>
      </c>
      <c r="L4316" s="98" cm="1">
        <f t="array" ref="L4316">msoa_calculations5[[#This Row],[ Estimated case time (see and convey)]]*msoa_calculations5[[#This Row],[Population share of ICB]:[Population share of ICB]]</f>
        <v>0.27990408627208058</v>
      </c>
      <c r="M4316" s="98" cm="1">
        <f t="array" ref="M4316">msoa_calculations5[[#This Row],[Estimated case time (see and treat)]]*msoa_calculations5[[#This Row],[Population share of ICB]:[Population share of ICB]]</f>
        <v>0.19599143486731938</v>
      </c>
      <c r="N4316" s="94" cm="1">
        <f t="array" ref="N4316">msoa_calculations5[[#This Row],[Weighted estimate]]*msoa_calculations5[[#This Row],[Population share of ICB]:[Population share of ICB]]</f>
        <v>0.25719808109339898</v>
      </c>
    </row>
    <row r="4317" spans="1:14">
      <c r="A4317" s="63" t="s">
        <v>620</v>
      </c>
      <c r="B4317" s="63" t="s">
        <v>13726</v>
      </c>
      <c r="C4317" s="63" t="s">
        <v>13812</v>
      </c>
      <c r="D4317" s="63" t="s">
        <v>13848</v>
      </c>
      <c r="E4317" s="72">
        <v>5463</v>
      </c>
      <c r="F4317" s="64">
        <v>1</v>
      </c>
      <c r="G4317" s="79">
        <v>0</v>
      </c>
      <c r="H4317" s="133">
        <v>112.23040771484375</v>
      </c>
      <c r="I4317" s="134">
        <v>76.88427734375</v>
      </c>
      <c r="J4317" s="105">
        <v>102.66606903076172</v>
      </c>
      <c r="K4317" s="96">
        <f>msoa_calculations5[[#This Row],[ Pop20]]/SUMIF(msoa_calculations5[ICB26],msoa_calculations5[[#This Row],[ICB26]],msoa_calculations5[[ Pop20]])</f>
        <v>1.8721117715495897E-3</v>
      </c>
      <c r="L4317" s="98" cm="1">
        <f t="array" ref="L4317">msoa_calculations5[[#This Row],[ Estimated case time (see and convey)]]*msoa_calculations5[[#This Row],[Population share of ICB]:[Population share of ICB]]</f>
        <v>0.21010786740876888</v>
      </c>
      <c r="M4317" s="98" cm="1">
        <f t="array" ref="M4317">msoa_calculations5[[#This Row],[Estimated case time (see and treat)]]*msoa_calculations5[[#This Row],[Population share of ICB]:[Population share of ICB]]</f>
        <v>0.14393596066231779</v>
      </c>
      <c r="N4317" s="94" cm="1">
        <f t="array" ref="N4317">msoa_calculations5[[#This Row],[Weighted estimate]]*msoa_calculations5[[#This Row],[Population share of ICB]:[Population share of ICB]]</f>
        <v>0.1922023563712118</v>
      </c>
    </row>
    <row r="4318" spans="1:14">
      <c r="A4318" s="63" t="s">
        <v>618</v>
      </c>
      <c r="B4318" s="63" t="s">
        <v>13726</v>
      </c>
      <c r="C4318" s="63" t="s">
        <v>13812</v>
      </c>
      <c r="D4318" s="63" t="s">
        <v>13848</v>
      </c>
      <c r="E4318" s="72">
        <v>8467</v>
      </c>
      <c r="F4318" s="64">
        <v>1</v>
      </c>
      <c r="G4318" s="79">
        <v>0</v>
      </c>
      <c r="H4318" s="133">
        <v>114.20132446289063</v>
      </c>
      <c r="I4318" s="134">
        <v>77.023284912109375</v>
      </c>
      <c r="J4318" s="105">
        <v>104.14128875732422</v>
      </c>
      <c r="K4318" s="96">
        <f>msoa_calculations5[[#This Row],[ Pop20]]/SUMIF(msoa_calculations5[ICB26],msoa_calculations5[[#This Row],[ICB26]],msoa_calculations5[[ Pop20]])</f>
        <v>2.9015504978419141E-3</v>
      </c>
      <c r="L4318" s="98" cm="1">
        <f t="array" ref="L4318">msoa_calculations5[[#This Row],[ Estimated case time (see and convey)]]*msoa_calculations5[[#This Row],[Population share of ICB]:[Population share of ICB]]</f>
        <v>0.33136090984950628</v>
      </c>
      <c r="M4318" s="98" cm="1">
        <f t="array" ref="M4318">msoa_calculations5[[#This Row],[Estimated case time (see and treat)]]*msoa_calculations5[[#This Row],[Population share of ICB]:[Population share of ICB]]</f>
        <v>0.22348695068215055</v>
      </c>
      <c r="N4318" s="94" cm="1">
        <f t="array" ref="N4318">msoa_calculations5[[#This Row],[Weighted estimate]]*msoa_calculations5[[#This Row],[Population share of ICB]:[Population share of ICB]]</f>
        <v>0.30217120823971261</v>
      </c>
    </row>
    <row r="4319" spans="1:14">
      <c r="A4319" s="63" t="s">
        <v>616</v>
      </c>
      <c r="B4319" s="63" t="s">
        <v>13726</v>
      </c>
      <c r="C4319" s="63" t="s">
        <v>13812</v>
      </c>
      <c r="D4319" s="63" t="s">
        <v>13848</v>
      </c>
      <c r="E4319" s="72">
        <v>8613</v>
      </c>
      <c r="F4319" s="64">
        <v>1</v>
      </c>
      <c r="G4319" s="79">
        <v>0</v>
      </c>
      <c r="H4319" s="133">
        <v>109.87252044677734</v>
      </c>
      <c r="I4319" s="134">
        <v>73.595130920410156</v>
      </c>
      <c r="J4319" s="105">
        <v>100.05619049072266</v>
      </c>
      <c r="K4319" s="96">
        <f>msoa_calculations5[[#This Row],[ Pop20]]/SUMIF(msoa_calculations5[ICB26],msoa_calculations5[[#This Row],[ICB26]],msoa_calculations5[[ Pop20]])</f>
        <v>2.9515831389999299E-3</v>
      </c>
      <c r="L4319" s="98" cm="1">
        <f t="array" ref="L4319">msoa_calculations5[[#This Row],[ Estimated case time (see and convey)]]*msoa_calculations5[[#This Row],[Population share of ICB]:[Population share of ICB]]</f>
        <v>0.32429787879013305</v>
      </c>
      <c r="M4319" s="98" cm="1">
        <f t="array" ref="M4319">msoa_calculations5[[#This Row],[Estimated case time (see and treat)]]*msoa_calculations5[[#This Row],[Population share of ICB]:[Population share of ICB]]</f>
        <v>0.217222147537175</v>
      </c>
      <c r="N4319" s="94" cm="1">
        <f t="array" ref="N4319">msoa_calculations5[[#This Row],[Weighted estimate]]*msoa_calculations5[[#This Row],[Population share of ICB]:[Population share of ICB]]</f>
        <v>0.29532416480498214</v>
      </c>
    </row>
    <row r="4320" spans="1:14">
      <c r="A4320" s="63" t="s">
        <v>614</v>
      </c>
      <c r="B4320" s="63" t="s">
        <v>13726</v>
      </c>
      <c r="C4320" s="63" t="s">
        <v>13812</v>
      </c>
      <c r="D4320" s="63" t="s">
        <v>13848</v>
      </c>
      <c r="E4320" s="72">
        <v>8154</v>
      </c>
      <c r="F4320" s="64">
        <v>1</v>
      </c>
      <c r="G4320" s="79">
        <v>0</v>
      </c>
      <c r="H4320" s="133">
        <v>105.68721771240234</v>
      </c>
      <c r="I4320" s="134">
        <v>73.112411499023438</v>
      </c>
      <c r="J4320" s="105">
        <v>96.872772216796875</v>
      </c>
      <c r="K4320" s="96">
        <f>msoa_calculations5[[#This Row],[ Pop20]]/SUMIF(msoa_calculations5[ICB26],msoa_calculations5[[#This Row],[ICB26]],msoa_calculations5[[ Pop20]])</f>
        <v>2.79428873974288E-3</v>
      </c>
      <c r="L4320" s="98" cm="1">
        <f t="array" ref="L4320">msoa_calculations5[[#This Row],[ Estimated case time (see and convey)]]*msoa_calculations5[[#This Row],[Population share of ICB]:[Population share of ICB]]</f>
        <v>0.29532060238852015</v>
      </c>
      <c r="M4320" s="98" cm="1">
        <f t="array" ref="M4320">msoa_calculations5[[#This Row],[Estimated case time (see and treat)]]*msoa_calculations5[[#This Row],[Population share of ICB]:[Population share of ICB]]</f>
        <v>0.20429718818716905</v>
      </c>
      <c r="N4320" s="94" cm="1">
        <f t="array" ref="N4320">msoa_calculations5[[#This Row],[Weighted estimate]]*msoa_calculations5[[#This Row],[Population share of ICB]:[Population share of ICB]]</f>
        <v>0.27069049659307243</v>
      </c>
    </row>
    <row r="4321" spans="1:14">
      <c r="A4321" s="63" t="s">
        <v>612</v>
      </c>
      <c r="B4321" s="63" t="s">
        <v>13726</v>
      </c>
      <c r="C4321" s="63" t="s">
        <v>13812</v>
      </c>
      <c r="D4321" s="63" t="s">
        <v>13848</v>
      </c>
      <c r="E4321" s="72">
        <v>7175</v>
      </c>
      <c r="F4321" s="64">
        <v>1</v>
      </c>
      <c r="G4321" s="79">
        <v>0</v>
      </c>
      <c r="H4321" s="133">
        <v>109.52759552001953</v>
      </c>
      <c r="I4321" s="134">
        <v>75.694534301757813</v>
      </c>
      <c r="J4321" s="105">
        <v>100.3726806640625</v>
      </c>
      <c r="K4321" s="96">
        <f>msoa_calculations5[[#This Row],[ Pop20]]/SUMIF(msoa_calculations5[ICB26],msoa_calculations5[[#This Row],[ICB26]],msoa_calculations5[[ Pop20]])</f>
        <v>2.4587958925257744E-3</v>
      </c>
      <c r="L4321" s="98" cm="1">
        <f t="array" ref="L4321">msoa_calculations5[[#This Row],[ Estimated case time (see and convey)]]*msoa_calculations5[[#This Row],[Population share of ICB]:[Population share of ICB]]</f>
        <v>0.26930600198284843</v>
      </c>
      <c r="M4321" s="98" cm="1">
        <f t="array" ref="M4321">msoa_calculations5[[#This Row],[Estimated case time (see and treat)]]*msoa_calculations5[[#This Row],[Population share of ICB]:[Population share of ICB]]</f>
        <v>0.18611741002781346</v>
      </c>
      <c r="N4321" s="94" cm="1">
        <f t="array" ref="N4321">msoa_calculations5[[#This Row],[Weighted estimate]]*msoa_calculations5[[#This Row],[Population share of ICB]:[Population share of ICB]]</f>
        <v>0.24679593493859808</v>
      </c>
    </row>
    <row r="4322" spans="1:14">
      <c r="A4322" s="63" t="s">
        <v>610</v>
      </c>
      <c r="B4322" s="63" t="s">
        <v>13726</v>
      </c>
      <c r="C4322" s="63" t="s">
        <v>13812</v>
      </c>
      <c r="D4322" s="63" t="s">
        <v>13848</v>
      </c>
      <c r="E4322" s="72">
        <v>6492</v>
      </c>
      <c r="F4322" s="64">
        <v>1</v>
      </c>
      <c r="G4322" s="79">
        <v>0</v>
      </c>
      <c r="H4322" s="133">
        <v>107.29725646972656</v>
      </c>
      <c r="I4322" s="134">
        <v>72.139076232910156</v>
      </c>
      <c r="J4322" s="105">
        <v>97.783775329589844</v>
      </c>
      <c r="K4322" s="96">
        <f>msoa_calculations5[[#This Row],[ Pop20]]/SUMIF(msoa_calculations5[ICB26],msoa_calculations5[[#This Row],[ICB26]],msoa_calculations5[[ Pop20]])</f>
        <v>2.2247390849167007E-3</v>
      </c>
      <c r="L4322" s="98" cm="1">
        <f t="array" ref="L4322">msoa_calculations5[[#This Row],[ Estimated case time (see and convey)]]*msoa_calculations5[[#This Row],[Population share of ICB]:[Population share of ICB]]</f>
        <v>0.23870840017253203</v>
      </c>
      <c r="M4322" s="98" cm="1">
        <f t="array" ref="M4322">msoa_calculations5[[#This Row],[Estimated case time (see and treat)]]*msoa_calculations5[[#This Row],[Population share of ICB]:[Population share of ICB]]</f>
        <v>0.16049062244514065</v>
      </c>
      <c r="N4322" s="94" cm="1">
        <f t="array" ref="N4322">msoa_calculations5[[#This Row],[Weighted estimate]]*msoa_calculations5[[#This Row],[Population share of ICB]:[Population share of ICB]]</f>
        <v>0.21754338684645197</v>
      </c>
    </row>
    <row r="4323" spans="1:14">
      <c r="A4323" s="63" t="s">
        <v>608</v>
      </c>
      <c r="B4323" s="63" t="s">
        <v>13726</v>
      </c>
      <c r="C4323" s="63" t="s">
        <v>13812</v>
      </c>
      <c r="D4323" s="63" t="s">
        <v>13848</v>
      </c>
      <c r="E4323" s="72">
        <v>7111</v>
      </c>
      <c r="F4323" s="64">
        <v>1</v>
      </c>
      <c r="G4323" s="79">
        <v>0</v>
      </c>
      <c r="H4323" s="133">
        <v>108.92135620117188</v>
      </c>
      <c r="I4323" s="134">
        <v>74.854095458984375</v>
      </c>
      <c r="J4323" s="105">
        <v>99.70306396484375</v>
      </c>
      <c r="K4323" s="96">
        <f>msoa_calculations5[[#This Row],[ Pop20]]/SUMIF(msoa_calculations5[ICB26],msoa_calculations5[[#This Row],[ICB26]],msoa_calculations5[[ Pop20]])</f>
        <v>2.4368637758537676E-3</v>
      </c>
      <c r="L4323" s="98" cm="1">
        <f t="array" ref="L4323">msoa_calculations5[[#This Row],[ Estimated case time (see and convey)]]*msoa_calculations5[[#This Row],[Population share of ICB]:[Population share of ICB]]</f>
        <v>0.26542650734350087</v>
      </c>
      <c r="M4323" s="98" cm="1">
        <f t="array" ref="M4323">msoa_calculations5[[#This Row],[Estimated case time (see and treat)]]*msoa_calculations5[[#This Row],[Population share of ICB]:[Population share of ICB]]</f>
        <v>0.18240923369829903</v>
      </c>
      <c r="N4323" s="94" cm="1">
        <f t="array" ref="N4323">msoa_calculations5[[#This Row],[Weighted estimate]]*msoa_calculations5[[#This Row],[Population share of ICB]:[Population share of ICB]]</f>
        <v>0.24296278491755885</v>
      </c>
    </row>
    <row r="4324" spans="1:14">
      <c r="A4324" s="63" t="s">
        <v>4134</v>
      </c>
      <c r="B4324" s="63" t="s">
        <v>13726</v>
      </c>
      <c r="C4324" s="63" t="s">
        <v>13812</v>
      </c>
      <c r="D4324" s="63" t="s">
        <v>13848</v>
      </c>
      <c r="E4324" s="72">
        <v>6473</v>
      </c>
      <c r="F4324" s="64">
        <v>1</v>
      </c>
      <c r="G4324" s="79">
        <v>0</v>
      </c>
      <c r="H4324" s="133">
        <v>106.21057891845703</v>
      </c>
      <c r="I4324" s="134">
        <v>74.659858703613281</v>
      </c>
      <c r="J4324" s="105">
        <v>97.673240661621094</v>
      </c>
      <c r="K4324" s="96">
        <f>msoa_calculations5[[#This Row],[ Pop20]]/SUMIF(msoa_calculations5[ICB26],msoa_calculations5[[#This Row],[ICB26]],msoa_calculations5[[ Pop20]])</f>
        <v>2.2182279877796989E-3</v>
      </c>
      <c r="L4324" s="98" cm="1">
        <f t="array" ref="L4324">msoa_calculations5[[#This Row],[ Estimated case time (see and convey)]]*msoa_calculations5[[#This Row],[Population share of ICB]:[Population share of ICB]]</f>
        <v>0.23559927875520584</v>
      </c>
      <c r="M4324" s="98" cm="1">
        <f t="array" ref="M4324">msoa_calculations5[[#This Row],[Estimated case time (see and treat)]]*msoa_calculations5[[#This Row],[Population share of ICB]:[Population share of ICB]]</f>
        <v>0.16561258814003274</v>
      </c>
      <c r="N4324" s="94" cm="1">
        <f t="array" ref="N4324">msoa_calculations5[[#This Row],[Weighted estimate]]*msoa_calculations5[[#This Row],[Population share of ICB]:[Population share of ICB]]</f>
        <v>0.21666151609275003</v>
      </c>
    </row>
    <row r="4325" spans="1:14">
      <c r="A4325" s="63" t="s">
        <v>4132</v>
      </c>
      <c r="B4325" s="63" t="s">
        <v>13726</v>
      </c>
      <c r="C4325" s="63" t="s">
        <v>13812</v>
      </c>
      <c r="D4325" s="63" t="s">
        <v>13848</v>
      </c>
      <c r="E4325" s="72">
        <v>6263</v>
      </c>
      <c r="F4325" s="64">
        <v>1</v>
      </c>
      <c r="G4325" s="79">
        <v>0</v>
      </c>
      <c r="H4325" s="133">
        <v>96.763641357421875</v>
      </c>
      <c r="I4325" s="134">
        <v>69.944221496582031</v>
      </c>
      <c r="J4325" s="105">
        <v>89.506553649902344</v>
      </c>
      <c r="K4325" s="96">
        <f>msoa_calculations5[[#This Row],[ Pop20]]/SUMIF(msoa_calculations5[ICB26],msoa_calculations5[[#This Row],[ICB26]],msoa_calculations5[[ Pop20]])</f>
        <v>2.1462632299496759E-3</v>
      </c>
      <c r="L4325" s="98" cm="1">
        <f t="array" ref="L4325">msoa_calculations5[[#This Row],[ Estimated case time (see and convey)]]*msoa_calculations5[[#This Row],[Population share of ICB]:[Population share of ICB]]</f>
        <v>0.20768024544147232</v>
      </c>
      <c r="M4325" s="98" cm="1">
        <f t="array" ref="M4325">msoa_calculations5[[#This Row],[Estimated case time (see and treat)]]*msoa_calculations5[[#This Row],[Population share of ICB]:[Population share of ICB]]</f>
        <v>0.15011871074556971</v>
      </c>
      <c r="N4325" s="94" cm="1">
        <f t="array" ref="N4325">msoa_calculations5[[#This Row],[Weighted estimate]]*msoa_calculations5[[#This Row],[Population share of ICB]:[Population share of ICB]]</f>
        <v>0.19210462493830335</v>
      </c>
    </row>
    <row r="4326" spans="1:14">
      <c r="A4326" s="63" t="s">
        <v>4130</v>
      </c>
      <c r="B4326" s="63" t="s">
        <v>13726</v>
      </c>
      <c r="C4326" s="63" t="s">
        <v>13812</v>
      </c>
      <c r="D4326" s="63" t="s">
        <v>13848</v>
      </c>
      <c r="E4326" s="72">
        <v>5815</v>
      </c>
      <c r="F4326" s="64">
        <v>1</v>
      </c>
      <c r="G4326" s="79">
        <v>0</v>
      </c>
      <c r="H4326" s="133">
        <v>95.010910034179688</v>
      </c>
      <c r="I4326" s="134">
        <v>68.303153991699219</v>
      </c>
      <c r="J4326" s="105">
        <v>87.784034729003906</v>
      </c>
      <c r="K4326" s="96">
        <f>msoa_calculations5[[#This Row],[ Pop20]]/SUMIF(msoa_calculations5[ICB26],msoa_calculations5[[#This Row],[ICB26]],msoa_calculations5[[ Pop20]])</f>
        <v>1.9927384132456278E-3</v>
      </c>
      <c r="L4326" s="98" cm="1">
        <f t="array" ref="L4326">msoa_calculations5[[#This Row],[ Estimated case time (see and convey)]]*msoa_calculations5[[#This Row],[Population share of ICB]:[Population share of ICB]]</f>
        <v>0.18933189010253432</v>
      </c>
      <c r="M4326" s="98" cm="1">
        <f t="array" ref="M4326">msoa_calculations5[[#This Row],[Estimated case time (see and treat)]]*msoa_calculations5[[#This Row],[Population share of ICB]:[Population share of ICB]]</f>
        <v>0.13611031870509047</v>
      </c>
      <c r="N4326" s="94" cm="1">
        <f t="array" ref="N4326">msoa_calculations5[[#This Row],[Weighted estimate]]*msoa_calculations5[[#This Row],[Population share of ICB]:[Population share of ICB]]</f>
        <v>0.17493061807417432</v>
      </c>
    </row>
    <row r="4327" spans="1:14">
      <c r="A4327" s="63" t="s">
        <v>4128</v>
      </c>
      <c r="B4327" s="63" t="s">
        <v>13726</v>
      </c>
      <c r="C4327" s="63" t="s">
        <v>13812</v>
      </c>
      <c r="D4327" s="63" t="s">
        <v>13848</v>
      </c>
      <c r="E4327" s="72">
        <v>6216</v>
      </c>
      <c r="F4327" s="64">
        <v>1</v>
      </c>
      <c r="G4327" s="79">
        <v>0</v>
      </c>
      <c r="H4327" s="133">
        <v>95.868972778320313</v>
      </c>
      <c r="I4327" s="134">
        <v>68.213409423828125</v>
      </c>
      <c r="J4327" s="105">
        <v>88.385627746582031</v>
      </c>
      <c r="K4327" s="96">
        <f>msoa_calculations5[[#This Row],[ Pop20]]/SUMIF(msoa_calculations5[ICB26],msoa_calculations5[[#This Row],[ICB26]],msoa_calculations5[[ Pop20]])</f>
        <v>2.1301568317686711E-3</v>
      </c>
      <c r="L4327" s="98" cm="1">
        <f t="array" ref="L4327">msoa_calculations5[[#This Row],[ Estimated case time (see and convey)]]*msoa_calculations5[[#This Row],[Population share of ICB]:[Population share of ICB]]</f>
        <v>0.20421594731838377</v>
      </c>
      <c r="M4327" s="98" cm="1">
        <f t="array" ref="M4327">msoa_calculations5[[#This Row],[Estimated case time (see and treat)]]*msoa_calculations5[[#This Row],[Population share of ICB]:[Population share of ICB]]</f>
        <v>0.14530526010240094</v>
      </c>
      <c r="N4327" s="94" cm="1">
        <f t="array" ref="N4327">msoa_calculations5[[#This Row],[Weighted estimate]]*msoa_calculations5[[#This Row],[Population share of ICB]:[Population share of ICB]]</f>
        <v>0.18827524877454432</v>
      </c>
    </row>
    <row r="4328" spans="1:14">
      <c r="A4328" s="63" t="s">
        <v>4126</v>
      </c>
      <c r="B4328" s="63" t="s">
        <v>13726</v>
      </c>
      <c r="C4328" s="63" t="s">
        <v>13812</v>
      </c>
      <c r="D4328" s="63" t="s">
        <v>13848</v>
      </c>
      <c r="E4328" s="72">
        <v>14343</v>
      </c>
      <c r="F4328" s="64">
        <v>1</v>
      </c>
      <c r="G4328" s="79">
        <v>0</v>
      </c>
      <c r="H4328" s="133">
        <v>99.915977478027344</v>
      </c>
      <c r="I4328" s="134">
        <v>72.049209594726563</v>
      </c>
      <c r="J4328" s="105">
        <v>92.375480651855469</v>
      </c>
      <c r="K4328" s="96">
        <f>msoa_calculations5[[#This Row],[ Pop20]]/SUMIF(msoa_calculations5[ICB26],msoa_calculations5[[#This Row],[ICB26]],msoa_calculations5[[ Pop20]])</f>
        <v>4.9151929597905479E-3</v>
      </c>
      <c r="L4328" s="98" cm="1">
        <f t="array" ref="L4328">msoa_calculations5[[#This Row],[ Estimated case time (see and convey)]]*msoa_calculations5[[#This Row],[Population share of ICB]:[Population share of ICB]]</f>
        <v>0.49110630907059094</v>
      </c>
      <c r="M4328" s="98" cm="1">
        <f t="array" ref="M4328">msoa_calculations5[[#This Row],[Estimated case time (see and treat)]]*msoa_calculations5[[#This Row],[Population share of ICB]:[Population share of ICB]]</f>
        <v>0.35413576775847361</v>
      </c>
      <c r="N4328" s="94" cm="1">
        <f t="array" ref="N4328">msoa_calculations5[[#This Row],[Weighted estimate]]*msoa_calculations5[[#This Row],[Population share of ICB]:[Population share of ICB]]</f>
        <v>0.45404331215726795</v>
      </c>
    </row>
    <row r="4329" spans="1:14">
      <c r="A4329" s="63" t="s">
        <v>4124</v>
      </c>
      <c r="B4329" s="63" t="s">
        <v>13726</v>
      </c>
      <c r="C4329" s="63" t="s">
        <v>13812</v>
      </c>
      <c r="D4329" s="63" t="s">
        <v>13848</v>
      </c>
      <c r="E4329" s="72">
        <v>9540</v>
      </c>
      <c r="F4329" s="64">
        <v>1</v>
      </c>
      <c r="G4329" s="79">
        <v>0</v>
      </c>
      <c r="H4329" s="133">
        <v>91.260612487792969</v>
      </c>
      <c r="I4329" s="134">
        <v>67.577285766601563</v>
      </c>
      <c r="J4329" s="105">
        <v>84.852119445800781</v>
      </c>
      <c r="K4329" s="96">
        <f>msoa_calculations5[[#This Row],[ Pop20]]/SUMIF(msoa_calculations5[ICB26],msoa_calculations5[[#This Row],[ICB26]],msoa_calculations5[[ Pop20]])</f>
        <v>3.2692561414210297E-3</v>
      </c>
      <c r="L4329" s="98" cm="1">
        <f t="array" ref="L4329">msoa_calculations5[[#This Row],[ Estimated case time (see and convey)]]*msoa_calculations5[[#This Row],[Population share of ICB]:[Population share of ICB]]</f>
        <v>0.29835431784556188</v>
      </c>
      <c r="M4329" s="98" cm="1">
        <f t="array" ref="M4329">msoa_calculations5[[#This Row],[Estimated case time (see and treat)]]*msoa_calculations5[[#This Row],[Population share of ICB]:[Population share of ICB]]</f>
        <v>0.22092745651302609</v>
      </c>
      <c r="N4329" s="94" cm="1">
        <f t="array" ref="N4329">msoa_calculations5[[#This Row],[Weighted estimate]]*msoa_calculations5[[#This Row],[Population share of ICB]:[Population share of ICB]]</f>
        <v>0.277403312610775</v>
      </c>
    </row>
    <row r="4330" spans="1:14">
      <c r="A4330" s="63" t="s">
        <v>4122</v>
      </c>
      <c r="B4330" s="63" t="s">
        <v>13726</v>
      </c>
      <c r="C4330" s="63" t="s">
        <v>13812</v>
      </c>
      <c r="D4330" s="63" t="s">
        <v>13848</v>
      </c>
      <c r="E4330" s="72">
        <v>11197</v>
      </c>
      <c r="F4330" s="64">
        <v>1</v>
      </c>
      <c r="G4330" s="79">
        <v>0</v>
      </c>
      <c r="H4330" s="133">
        <v>94.239936828613281</v>
      </c>
      <c r="I4330" s="134">
        <v>68.546951293945313</v>
      </c>
      <c r="J4330" s="105">
        <v>87.287651062011719</v>
      </c>
      <c r="K4330" s="96">
        <f>msoa_calculations5[[#This Row],[ Pop20]]/SUMIF(msoa_calculations5[ICB26],msoa_calculations5[[#This Row],[ICB26]],msoa_calculations5[[ Pop20]])</f>
        <v>3.8370923496322089E-3</v>
      </c>
      <c r="L4330" s="98" cm="1">
        <f t="array" ref="L4330">msoa_calculations5[[#This Row],[ Estimated case time (see and convey)]]*msoa_calculations5[[#This Row],[Population share of ICB]:[Population share of ICB]]</f>
        <v>0.36160734063489469</v>
      </c>
      <c r="M4330" s="98" cm="1">
        <f t="array" ref="M4330">msoa_calculations5[[#This Row],[Estimated case time (see and treat)]]*msoa_calculations5[[#This Row],[Population share of ICB]:[Population share of ICB]]</f>
        <v>0.26302098240060923</v>
      </c>
      <c r="N4330" s="94" cm="1">
        <f t="array" ref="N4330">msoa_calculations5[[#This Row],[Weighted estimate]]*msoa_calculations5[[#This Row],[Population share of ICB]:[Population share of ICB]]</f>
        <v>0.3349307781074109</v>
      </c>
    </row>
    <row r="4331" spans="1:14">
      <c r="A4331" s="63" t="s">
        <v>4120</v>
      </c>
      <c r="B4331" s="63" t="s">
        <v>13726</v>
      </c>
      <c r="C4331" s="63" t="s">
        <v>13812</v>
      </c>
      <c r="D4331" s="63" t="s">
        <v>13848</v>
      </c>
      <c r="E4331" s="72">
        <v>7506</v>
      </c>
      <c r="F4331" s="64">
        <v>1</v>
      </c>
      <c r="G4331" s="79">
        <v>0</v>
      </c>
      <c r="H4331" s="133">
        <v>90.522674560546875</v>
      </c>
      <c r="I4331" s="134">
        <v>67.583732604980469</v>
      </c>
      <c r="J4331" s="105">
        <v>84.315605163574219</v>
      </c>
      <c r="K4331" s="96">
        <f>msoa_calculations5[[#This Row],[ Pop20]]/SUMIF(msoa_calculations5[ICB26],msoa_calculations5[[#This Row],[ICB26]],msoa_calculations5[[ Pop20]])</f>
        <v>2.5722260584388102E-3</v>
      </c>
      <c r="L4331" s="98" cm="1">
        <f t="array" ref="L4331">msoa_calculations5[[#This Row],[ Estimated case time (see and convey)]]*msoa_calculations5[[#This Row],[Population share of ICB]:[Population share of ICB]]</f>
        <v>0.23284478238421463</v>
      </c>
      <c r="M4331" s="98" cm="1">
        <f t="array" ref="M4331">msoa_calculations5[[#This Row],[Estimated case time (see and treat)]]*msoa_calculations5[[#This Row],[Population share of ICB]:[Population share of ICB]]</f>
        <v>0.17384063813309142</v>
      </c>
      <c r="N4331" s="94" cm="1">
        <f t="array" ref="N4331">msoa_calculations5[[#This Row],[Weighted estimate]]*msoa_calculations5[[#This Row],[Population share of ICB]:[Population share of ICB]]</f>
        <v>0.2168787967347835</v>
      </c>
    </row>
    <row r="4332" spans="1:14">
      <c r="A4332" s="63" t="s">
        <v>976</v>
      </c>
      <c r="B4332" s="63" t="s">
        <v>13704</v>
      </c>
      <c r="C4332" s="63" t="s">
        <v>13811</v>
      </c>
      <c r="D4332" s="63" t="s">
        <v>13837</v>
      </c>
      <c r="E4332" s="72">
        <v>7038</v>
      </c>
      <c r="F4332" s="64">
        <v>1</v>
      </c>
      <c r="G4332" s="79">
        <v>0</v>
      </c>
      <c r="H4332" s="133">
        <v>93.669601440429688</v>
      </c>
      <c r="I4332" s="134">
        <v>67.148887634277344</v>
      </c>
      <c r="J4332" s="105">
        <v>86.493339538574219</v>
      </c>
      <c r="K4332" s="96">
        <f>msoa_calculations5[[#This Row],[ Pop20]]/SUMIF(msoa_calculations5[ICB26],msoa_calculations5[[#This Row],[ICB26]],msoa_calculations5[[ Pop20]])</f>
        <v>3.7918971500428594E-3</v>
      </c>
      <c r="L4332" s="98" cm="1">
        <f t="array" ref="L4332">msoa_calculations5[[#This Row],[ Estimated case time (see and convey)]]*msoa_calculations5[[#This Row],[Population share of ICB]:[Population share of ICB]]</f>
        <v>0.35518549474761585</v>
      </c>
      <c r="M4332" s="98" cm="1">
        <f t="array" ref="M4332">msoa_calculations5[[#This Row],[Estimated case time (see and treat)]]*msoa_calculations5[[#This Row],[Population share of ICB]:[Population share of ICB]]</f>
        <v>0.25462167564896449</v>
      </c>
      <c r="N4332" s="94" cm="1">
        <f t="array" ref="N4332">msoa_calculations5[[#This Row],[Weighted estimate]]*msoa_calculations5[[#This Row],[Population share of ICB]:[Population share of ICB]]</f>
        <v>0.32797384769400895</v>
      </c>
    </row>
    <row r="4333" spans="1:14">
      <c r="A4333" s="63" t="s">
        <v>974</v>
      </c>
      <c r="B4333" s="63" t="s">
        <v>13704</v>
      </c>
      <c r="C4333" s="63" t="s">
        <v>13811</v>
      </c>
      <c r="D4333" s="63" t="s">
        <v>13837</v>
      </c>
      <c r="E4333" s="72">
        <v>7292</v>
      </c>
      <c r="F4333" s="64">
        <v>1</v>
      </c>
      <c r="G4333" s="79">
        <v>0</v>
      </c>
      <c r="H4333" s="133">
        <v>94.129493713378906</v>
      </c>
      <c r="I4333" s="134">
        <v>67.257461547851563</v>
      </c>
      <c r="J4333" s="105">
        <v>86.858169555664063</v>
      </c>
      <c r="K4333" s="96">
        <f>msoa_calculations5[[#This Row],[ Pop20]]/SUMIF(msoa_calculations5[ICB26],msoa_calculations5[[#This Row],[ICB26]],msoa_calculations5[[ Pop20]])</f>
        <v>3.9287459531276688E-3</v>
      </c>
      <c r="L4333" s="98" cm="1">
        <f t="array" ref="L4333">msoa_calculations5[[#This Row],[ Estimated case time (see and convey)]]*msoa_calculations5[[#This Row],[Population share of ICB]:[Population share of ICB]]</f>
        <v>0.36981086749639369</v>
      </c>
      <c r="M4333" s="98" cm="1">
        <f t="array" ref="M4333">msoa_calculations5[[#This Row],[Estimated case time (see and treat)]]*msoa_calculations5[[#This Row],[Population share of ICB]:[Population share of ICB]]</f>
        <v>0.26423747987376162</v>
      </c>
      <c r="N4333" s="94" cm="1">
        <f t="array" ref="N4333">msoa_calculations5[[#This Row],[Weighted estimate]]*msoa_calculations5[[#This Row],[Population share of ICB]:[Population share of ICB]]</f>
        <v>0.34124368213789208</v>
      </c>
    </row>
    <row r="4334" spans="1:14">
      <c r="A4334" s="63" t="s">
        <v>972</v>
      </c>
      <c r="B4334" s="63" t="s">
        <v>13704</v>
      </c>
      <c r="C4334" s="63" t="s">
        <v>13811</v>
      </c>
      <c r="D4334" s="63" t="s">
        <v>13837</v>
      </c>
      <c r="E4334" s="72">
        <v>8087</v>
      </c>
      <c r="F4334" s="64">
        <v>1</v>
      </c>
      <c r="G4334" s="79">
        <v>0</v>
      </c>
      <c r="H4334" s="133">
        <v>92.683586120605469</v>
      </c>
      <c r="I4334" s="134">
        <v>66.706619262695313</v>
      </c>
      <c r="J4334" s="105">
        <v>85.654457092285156</v>
      </c>
      <c r="K4334" s="96">
        <f>msoa_calculations5[[#This Row],[ Pop20]]/SUMIF(msoa_calculations5[ICB26],msoa_calculations5[[#This Row],[ICB26]],msoa_calculations5[[ Pop20]])</f>
        <v>4.3570719312868156E-3</v>
      </c>
      <c r="L4334" s="98" cm="1">
        <f t="array" ref="L4334">msoa_calculations5[[#This Row],[ Estimated case time (see and convey)]]*msoa_calculations5[[#This Row],[Population share of ICB]:[Population share of ICB]]</f>
        <v>0.40382905157709437</v>
      </c>
      <c r="M4334" s="98" cm="1">
        <f t="array" ref="M4334">msoa_calculations5[[#This Row],[Estimated case time (see and treat)]]*msoa_calculations5[[#This Row],[Population share of ICB]:[Population share of ICB]]</f>
        <v>0.29064553842052615</v>
      </c>
      <c r="N4334" s="94" cm="1">
        <f t="array" ref="N4334">msoa_calculations5[[#This Row],[Weighted estimate]]*msoa_calculations5[[#This Row],[Population share of ICB]:[Population share of ICB]]</f>
        <v>0.37320263078640659</v>
      </c>
    </row>
    <row r="4335" spans="1:14">
      <c r="A4335" s="63" t="s">
        <v>970</v>
      </c>
      <c r="B4335" s="63" t="s">
        <v>13704</v>
      </c>
      <c r="C4335" s="63" t="s">
        <v>13811</v>
      </c>
      <c r="D4335" s="63" t="s">
        <v>13837</v>
      </c>
      <c r="E4335" s="72">
        <v>7923</v>
      </c>
      <c r="F4335" s="64">
        <v>1</v>
      </c>
      <c r="G4335" s="79">
        <v>0</v>
      </c>
      <c r="H4335" s="133">
        <v>93.080108642578125</v>
      </c>
      <c r="I4335" s="134">
        <v>67.907295227050781</v>
      </c>
      <c r="J4335" s="105">
        <v>86.268577575683594</v>
      </c>
      <c r="K4335" s="96">
        <f>msoa_calculations5[[#This Row],[ Pop20]]/SUMIF(msoa_calculations5[ICB26],msoa_calculations5[[#This Row],[ICB26]],msoa_calculations5[[ Pop20]])</f>
        <v>4.2687128615785134E-3</v>
      </c>
      <c r="L4335" s="98" cm="1">
        <f t="array" ref="L4335">msoa_calculations5[[#This Row],[ Estimated case time (see and convey)]]*msoa_calculations5[[#This Row],[Population share of ICB]:[Population share of ICB]]</f>
        <v>0.39733225691969859</v>
      </c>
      <c r="M4335" s="98" cm="1">
        <f t="array" ref="M4335">msoa_calculations5[[#This Row],[Estimated case time (see and treat)]]*msoa_calculations5[[#This Row],[Population share of ICB]:[Population share of ICB]]</f>
        <v>0.28987674453072088</v>
      </c>
      <c r="N4335" s="94" cm="1">
        <f t="array" ref="N4335">msoa_calculations5[[#This Row],[Weighted estimate]]*msoa_calculations5[[#This Row],[Population share of ICB]:[Population share of ICB]]</f>
        <v>0.36825578664740427</v>
      </c>
    </row>
    <row r="4336" spans="1:14">
      <c r="A4336" s="63" t="s">
        <v>968</v>
      </c>
      <c r="B4336" s="63" t="s">
        <v>13704</v>
      </c>
      <c r="C4336" s="63" t="s">
        <v>13811</v>
      </c>
      <c r="D4336" s="63" t="s">
        <v>13837</v>
      </c>
      <c r="E4336" s="72">
        <v>6924</v>
      </c>
      <c r="F4336" s="64">
        <v>1</v>
      </c>
      <c r="G4336" s="79">
        <v>0</v>
      </c>
      <c r="H4336" s="133">
        <v>94.28228759765625</v>
      </c>
      <c r="I4336" s="134">
        <v>68.146339416503906</v>
      </c>
      <c r="J4336" s="105">
        <v>87.210136413574219</v>
      </c>
      <c r="K4336" s="96">
        <f>msoa_calculations5[[#This Row],[ Pop20]]/SUMIF(msoa_calculations5[ICB26],msoa_calculations5[[#This Row],[ICB26]],msoa_calculations5[[ Pop20]])</f>
        <v>3.730476821099284E-3</v>
      </c>
      <c r="L4336" s="98" cm="1">
        <f t="array" ref="L4336">msoa_calculations5[[#This Row],[ Estimated case time (see and convey)]]*msoa_calculations5[[#This Row],[Population share of ICB]:[Population share of ICB]]</f>
        <v>0.35171788852327313</v>
      </c>
      <c r="M4336" s="98" cm="1">
        <f t="array" ref="M4336">msoa_calculations5[[#This Row],[Estimated case time (see and treat)]]*msoa_calculations5[[#This Row],[Population share of ICB]:[Population share of ICB]]</f>
        <v>0.25421833963603235</v>
      </c>
      <c r="N4336" s="94" cm="1">
        <f t="array" ref="N4336">msoa_calculations5[[#This Row],[Weighted estimate]]*msoa_calculations5[[#This Row],[Population share of ICB]:[Population share of ICB]]</f>
        <v>0.32533539245574528</v>
      </c>
    </row>
    <row r="4337" spans="1:14">
      <c r="A4337" s="63" t="s">
        <v>966</v>
      </c>
      <c r="B4337" s="63" t="s">
        <v>13704</v>
      </c>
      <c r="C4337" s="63" t="s">
        <v>13811</v>
      </c>
      <c r="D4337" s="63" t="s">
        <v>13837</v>
      </c>
      <c r="E4337" s="72">
        <v>7312</v>
      </c>
      <c r="F4337" s="64">
        <v>1</v>
      </c>
      <c r="G4337" s="79">
        <v>0</v>
      </c>
      <c r="H4337" s="133">
        <v>97.039268493652344</v>
      </c>
      <c r="I4337" s="134">
        <v>70.195594787597656</v>
      </c>
      <c r="J4337" s="105">
        <v>89.775611877441406</v>
      </c>
      <c r="K4337" s="96">
        <f>msoa_calculations5[[#This Row],[ Pop20]]/SUMIF(msoa_calculations5[ICB26],msoa_calculations5[[#This Row],[ICB26]],msoa_calculations5[[ Pop20]])</f>
        <v>3.9395214494335595E-3</v>
      </c>
      <c r="L4337" s="98" cm="1">
        <f t="array" ref="L4337">msoa_calculations5[[#This Row],[ Estimated case time (see and convey)]]*msoa_calculations5[[#This Row],[Population share of ICB]:[Population share of ICB]]</f>
        <v>0.3822882796680856</v>
      </c>
      <c r="M4337" s="98" cm="1">
        <f t="array" ref="M4337">msoa_calculations5[[#This Row],[Estimated case time (see and treat)]]*msoa_calculations5[[#This Row],[Population share of ICB]:[Population share of ICB]]</f>
        <v>0.27653705132148754</v>
      </c>
      <c r="N4337" s="94" cm="1">
        <f t="array" ref="N4337">msoa_calculations5[[#This Row],[Weighted estimate]]*msoa_calculations5[[#This Row],[Population share of ICB]:[Population share of ICB]]</f>
        <v>0.35367294862720267</v>
      </c>
    </row>
    <row r="4338" spans="1:14">
      <c r="A4338" s="63" t="s">
        <v>964</v>
      </c>
      <c r="B4338" s="63" t="s">
        <v>13704</v>
      </c>
      <c r="C4338" s="63" t="s">
        <v>13811</v>
      </c>
      <c r="D4338" s="63" t="s">
        <v>13837</v>
      </c>
      <c r="E4338" s="72">
        <v>8308</v>
      </c>
      <c r="F4338" s="64">
        <v>1</v>
      </c>
      <c r="G4338" s="79">
        <v>0</v>
      </c>
      <c r="H4338" s="133">
        <v>95.005256652832031</v>
      </c>
      <c r="I4338" s="134">
        <v>67.211555480957031</v>
      </c>
      <c r="J4338" s="105">
        <v>87.484535217285156</v>
      </c>
      <c r="K4338" s="96">
        <f>msoa_calculations5[[#This Row],[ Pop20]]/SUMIF(msoa_calculations5[ICB26],msoa_calculations5[[#This Row],[ICB26]],msoa_calculations5[[ Pop20]])</f>
        <v>4.4761411654669053E-3</v>
      </c>
      <c r="L4338" s="98" cm="1">
        <f t="array" ref="L4338">msoa_calculations5[[#This Row],[ Estimated case time (see and convey)]]*msoa_calculations5[[#This Row],[Population share of ICB]:[Population share of ICB]]</f>
        <v>0.42525694023949001</v>
      </c>
      <c r="M4338" s="98" cm="1">
        <f t="array" ref="M4338">msoa_calculations5[[#This Row],[Estimated case time (see and treat)]]*msoa_calculations5[[#This Row],[Population share of ICB]:[Population share of ICB]]</f>
        <v>0.30084841028337456</v>
      </c>
      <c r="N4338" s="94" cm="1">
        <f t="array" ref="N4338">msoa_calculations5[[#This Row],[Weighted estimate]]*msoa_calculations5[[#This Row],[Population share of ICB]:[Population share of ICB]]</f>
        <v>0.39159312942782931</v>
      </c>
    </row>
    <row r="4339" spans="1:14">
      <c r="A4339" s="63" t="s">
        <v>962</v>
      </c>
      <c r="B4339" s="63" t="s">
        <v>13704</v>
      </c>
      <c r="C4339" s="63" t="s">
        <v>13811</v>
      </c>
      <c r="D4339" s="63" t="s">
        <v>13837</v>
      </c>
      <c r="E4339" s="72">
        <v>9851</v>
      </c>
      <c r="F4339" s="64">
        <v>1</v>
      </c>
      <c r="G4339" s="79">
        <v>0</v>
      </c>
      <c r="H4339" s="133">
        <v>92.264854431152344</v>
      </c>
      <c r="I4339" s="134">
        <v>64.896728515625</v>
      </c>
      <c r="J4339" s="105">
        <v>84.859291076660156</v>
      </c>
      <c r="K4339" s="96">
        <f>msoa_calculations5[[#This Row],[ Pop20]]/SUMIF(msoa_calculations5[ICB26],msoa_calculations5[[#This Row],[ICB26]],msoa_calculations5[[ Pop20]])</f>
        <v>5.3074707054663554E-3</v>
      </c>
      <c r="L4339" s="98" cm="1">
        <f t="array" ref="L4339">msoa_calculations5[[#This Row],[ Estimated case time (see and convey)]]*msoa_calculations5[[#This Row],[Population share of ICB]:[Population share of ICB]]</f>
        <v>0.48969301203745874</v>
      </c>
      <c r="M4339" s="98" cm="1">
        <f t="array" ref="M4339">msoa_calculations5[[#This Row],[Estimated case time (see and treat)]]*msoa_calculations5[[#This Row],[Population share of ICB]:[Population share of ICB]]</f>
        <v>0.34443748547728276</v>
      </c>
      <c r="N4339" s="94" cm="1">
        <f t="array" ref="N4339">msoa_calculations5[[#This Row],[Weighted estimate]]*msoa_calculations5[[#This Row],[Population share of ICB]:[Population share of ICB]]</f>
        <v>0.45038820147601627</v>
      </c>
    </row>
    <row r="4340" spans="1:14">
      <c r="A4340" s="63" t="s">
        <v>960</v>
      </c>
      <c r="B4340" s="63" t="s">
        <v>13704</v>
      </c>
      <c r="C4340" s="63" t="s">
        <v>13811</v>
      </c>
      <c r="D4340" s="63" t="s">
        <v>13837</v>
      </c>
      <c r="E4340" s="72">
        <v>7016</v>
      </c>
      <c r="F4340" s="64">
        <v>1</v>
      </c>
      <c r="G4340" s="79">
        <v>0</v>
      </c>
      <c r="H4340" s="133">
        <v>93.198371887207031</v>
      </c>
      <c r="I4340" s="134">
        <v>66.596939086914063</v>
      </c>
      <c r="J4340" s="105">
        <v>86.000267028808594</v>
      </c>
      <c r="K4340" s="96">
        <f>msoa_calculations5[[#This Row],[ Pop20]]/SUMIF(msoa_calculations5[ICB26],msoa_calculations5[[#This Row],[ICB26]],msoa_calculations5[[ Pop20]])</f>
        <v>3.78004410410638E-3</v>
      </c>
      <c r="L4340" s="98" cm="1">
        <f t="array" ref="L4340">msoa_calculations5[[#This Row],[ Estimated case time (see and convey)]]*msoa_calculations5[[#This Row],[Population share of ICB]:[Population share of ICB]]</f>
        <v>0.35229395616455073</v>
      </c>
      <c r="M4340" s="98" cm="1">
        <f t="array" ref="M4340">msoa_calculations5[[#This Row],[Estimated case time (see and treat)]]*msoa_calculations5[[#This Row],[Population share of ICB]:[Population share of ICB]]</f>
        <v>0.2517393669470212</v>
      </c>
      <c r="N4340" s="94" cm="1">
        <f t="array" ref="N4340">msoa_calculations5[[#This Row],[Weighted estimate]]*msoa_calculations5[[#This Row],[Population share of ICB]:[Population share of ICB]]</f>
        <v>0.32508480233382225</v>
      </c>
    </row>
    <row r="4341" spans="1:14">
      <c r="A4341" s="63" t="s">
        <v>958</v>
      </c>
      <c r="B4341" s="63" t="s">
        <v>13704</v>
      </c>
      <c r="C4341" s="63" t="s">
        <v>13811</v>
      </c>
      <c r="D4341" s="63" t="s">
        <v>13837</v>
      </c>
      <c r="E4341" s="72">
        <v>8987</v>
      </c>
      <c r="F4341" s="64">
        <v>1</v>
      </c>
      <c r="G4341" s="79">
        <v>0</v>
      </c>
      <c r="H4341" s="133">
        <v>87.473098754882813</v>
      </c>
      <c r="I4341" s="134">
        <v>62.638816833496094</v>
      </c>
      <c r="J4341" s="105">
        <v>80.753166198730469</v>
      </c>
      <c r="K4341" s="96">
        <f>msoa_calculations5[[#This Row],[ Pop20]]/SUMIF(msoa_calculations5[ICB26],msoa_calculations5[[#This Row],[ICB26]],msoa_calculations5[[ Pop20]])</f>
        <v>4.8419692650518865E-3</v>
      </c>
      <c r="L4341" s="98" cm="1">
        <f t="array" ref="L4341">msoa_calculations5[[#This Row],[ Estimated case time (see and convey)]]*msoa_calculations5[[#This Row],[Population share of ICB]:[Population share of ICB]]</f>
        <v>0.42354205568999104</v>
      </c>
      <c r="M4341" s="98" cm="1">
        <f t="array" ref="M4341">msoa_calculations5[[#This Row],[Estimated case time (see and treat)]]*msoa_calculations5[[#This Row],[Population share of ICB]:[Population share of ICB]]</f>
        <v>0.30329522590700281</v>
      </c>
      <c r="N4341" s="94" cm="1">
        <f t="array" ref="N4341">msoa_calculations5[[#This Row],[Weighted estimate]]*msoa_calculations5[[#This Row],[Population share of ICB]:[Population share of ICB]]</f>
        <v>0.39100434878987983</v>
      </c>
    </row>
    <row r="4342" spans="1:14">
      <c r="A4342" s="63" t="s">
        <v>956</v>
      </c>
      <c r="B4342" s="63" t="s">
        <v>13704</v>
      </c>
      <c r="C4342" s="63" t="s">
        <v>13811</v>
      </c>
      <c r="D4342" s="63" t="s">
        <v>13837</v>
      </c>
      <c r="E4342" s="72">
        <v>8711</v>
      </c>
      <c r="F4342" s="64">
        <v>1</v>
      </c>
      <c r="G4342" s="79">
        <v>0</v>
      </c>
      <c r="H4342" s="133">
        <v>90.768211364746094</v>
      </c>
      <c r="I4342" s="134">
        <v>64.230415344238281</v>
      </c>
      <c r="J4342" s="105">
        <v>83.587326049804688</v>
      </c>
      <c r="K4342" s="96">
        <f>msoa_calculations5[[#This Row],[ Pop20]]/SUMIF(msoa_calculations5[ICB26],msoa_calculations5[[#This Row],[ICB26]],msoa_calculations5[[ Pop20]])</f>
        <v>4.6932674160305981E-3</v>
      </c>
      <c r="L4342" s="98" cm="1">
        <f t="array" ref="L4342">msoa_calculations5[[#This Row],[ Estimated case time (see and convey)]]*msoa_calculations5[[#This Row],[Population share of ICB]:[Population share of ICB]]</f>
        <v>0.42599948880954108</v>
      </c>
      <c r="M4342" s="98" cm="1">
        <f t="array" ref="M4342">msoa_calculations5[[#This Row],[Estimated case time (see and treat)]]*msoa_calculations5[[#This Row],[Population share of ICB]:[Population share of ICB]]</f>
        <v>0.30145051545322527</v>
      </c>
      <c r="N4342" s="94" cm="1">
        <f t="array" ref="N4342">msoa_calculations5[[#This Row],[Weighted estimate]]*msoa_calculations5[[#This Row],[Population share of ICB]:[Population share of ICB]]</f>
        <v>0.39229767374267394</v>
      </c>
    </row>
    <row r="4343" spans="1:14">
      <c r="A4343" s="63" t="s">
        <v>954</v>
      </c>
      <c r="B4343" s="63" t="s">
        <v>13704</v>
      </c>
      <c r="C4343" s="63" t="s">
        <v>13811</v>
      </c>
      <c r="D4343" s="63" t="s">
        <v>13837</v>
      </c>
      <c r="E4343" s="72">
        <v>9464</v>
      </c>
      <c r="F4343" s="64">
        <v>1</v>
      </c>
      <c r="G4343" s="79">
        <v>0</v>
      </c>
      <c r="H4343" s="133">
        <v>86.628120422363281</v>
      </c>
      <c r="I4343" s="134">
        <v>61.823352813720703</v>
      </c>
      <c r="J4343" s="105">
        <v>79.916175842285156</v>
      </c>
      <c r="K4343" s="96">
        <f>msoa_calculations5[[#This Row],[ Pop20]]/SUMIF(msoa_calculations5[ICB26],msoa_calculations5[[#This Row],[ICB26]],msoa_calculations5[[ Pop20]])</f>
        <v>5.0989648519473747E-3</v>
      </c>
      <c r="L4343" s="98" cm="1">
        <f t="array" ref="L4343">msoa_calculations5[[#This Row],[ Estimated case time (see and convey)]]*msoa_calculations5[[#This Row],[Population share of ICB]:[Population share of ICB]]</f>
        <v>0.44171374122389495</v>
      </c>
      <c r="M4343" s="98" cm="1">
        <f t="array" ref="M4343">msoa_calculations5[[#This Row],[Estimated case time (see and treat)]]*msoa_calculations5[[#This Row],[Population share of ICB]:[Population share of ICB]]</f>
        <v>0.31523510302670371</v>
      </c>
      <c r="N4343" s="94" cm="1">
        <f t="array" ref="N4343">msoa_calculations5[[#This Row],[Weighted estimate]]*msoa_calculations5[[#This Row],[Population share of ICB]:[Population share of ICB]]</f>
        <v>0.40748977172185791</v>
      </c>
    </row>
    <row r="4344" spans="1:14">
      <c r="A4344" s="63" t="s">
        <v>952</v>
      </c>
      <c r="B4344" s="63" t="s">
        <v>13704</v>
      </c>
      <c r="C4344" s="63" t="s">
        <v>13811</v>
      </c>
      <c r="D4344" s="63" t="s">
        <v>13837</v>
      </c>
      <c r="E4344" s="72">
        <v>8318</v>
      </c>
      <c r="F4344" s="64">
        <v>1</v>
      </c>
      <c r="G4344" s="79">
        <v>0</v>
      </c>
      <c r="H4344" s="133">
        <v>86.078224182128906</v>
      </c>
      <c r="I4344" s="134">
        <v>61.144924163818359</v>
      </c>
      <c r="J4344" s="105">
        <v>79.331497192382813</v>
      </c>
      <c r="K4344" s="96">
        <f>msoa_calculations5[[#This Row],[ Pop20]]/SUMIF(msoa_calculations5[ICB26],msoa_calculations5[[#This Row],[ICB26]],msoa_calculations5[[ Pop20]])</f>
        <v>4.4815289136198502E-3</v>
      </c>
      <c r="L4344" s="98" cm="1">
        <f t="array" ref="L4344">msoa_calculations5[[#This Row],[ Estimated case time (see and convey)]]*msoa_calculations5[[#This Row],[Population share of ICB]:[Population share of ICB]]</f>
        <v>0.38576205050526208</v>
      </c>
      <c r="M4344" s="98" cm="1">
        <f t="array" ref="M4344">msoa_calculations5[[#This Row],[Estimated case time (see and treat)]]*msoa_calculations5[[#This Row],[Population share of ICB]:[Population share of ICB]]</f>
        <v>0.27402274556124501</v>
      </c>
      <c r="N4344" s="94" cm="1">
        <f t="array" ref="N4344">msoa_calculations5[[#This Row],[Weighted estimate]]*msoa_calculations5[[#This Row],[Population share of ICB]:[Population share of ICB]]</f>
        <v>0.35552639842841555</v>
      </c>
    </row>
    <row r="4345" spans="1:14">
      <c r="A4345" s="63" t="s">
        <v>950</v>
      </c>
      <c r="B4345" s="63" t="s">
        <v>13704</v>
      </c>
      <c r="C4345" s="63" t="s">
        <v>13811</v>
      </c>
      <c r="D4345" s="63" t="s">
        <v>13837</v>
      </c>
      <c r="E4345" s="72">
        <v>9334</v>
      </c>
      <c r="F4345" s="64">
        <v>1</v>
      </c>
      <c r="G4345" s="79">
        <v>0</v>
      </c>
      <c r="H4345" s="133">
        <v>88.814361572265625</v>
      </c>
      <c r="I4345" s="134">
        <v>63.958389282226563</v>
      </c>
      <c r="J4345" s="105">
        <v>82.08856201171875</v>
      </c>
      <c r="K4345" s="96">
        <f>msoa_calculations5[[#This Row],[ Pop20]]/SUMIF(msoa_calculations5[ICB26],msoa_calculations5[[#This Row],[ICB26]],msoa_calculations5[[ Pop20]])</f>
        <v>5.0289241259590866E-3</v>
      </c>
      <c r="L4345" s="98" cm="1">
        <f t="array" ref="L4345">msoa_calculations5[[#This Row],[ Estimated case time (see and convey)]]*msoa_calculations5[[#This Row],[Population share of ICB]:[Population share of ICB]]</f>
        <v>0.44664068564242021</v>
      </c>
      <c r="M4345" s="98" cm="1">
        <f t="array" ref="M4345">msoa_calculations5[[#This Row],[Estimated case time (see and treat)]]*msoa_calculations5[[#This Row],[Population share of ICB]:[Population share of ICB]]</f>
        <v>0.32164188691887224</v>
      </c>
      <c r="N4345" s="94" cm="1">
        <f t="array" ref="N4345">msoa_calculations5[[#This Row],[Weighted estimate]]*msoa_calculations5[[#This Row],[Population share of ICB]:[Population share of ICB]]</f>
        <v>0.41281714996602098</v>
      </c>
    </row>
    <row r="4346" spans="1:14">
      <c r="A4346" s="63" t="s">
        <v>948</v>
      </c>
      <c r="B4346" s="63" t="s">
        <v>13704</v>
      </c>
      <c r="C4346" s="63" t="s">
        <v>13811</v>
      </c>
      <c r="D4346" s="63" t="s">
        <v>13837</v>
      </c>
      <c r="E4346" s="72">
        <v>9782</v>
      </c>
      <c r="F4346" s="64">
        <v>1</v>
      </c>
      <c r="G4346" s="79">
        <v>0</v>
      </c>
      <c r="H4346" s="133">
        <v>85.859687805175781</v>
      </c>
      <c r="I4346" s="134">
        <v>61.910610198974609</v>
      </c>
      <c r="J4346" s="105">
        <v>79.379287719726563</v>
      </c>
      <c r="K4346" s="96">
        <f>msoa_calculations5[[#This Row],[ Pop20]]/SUMIF(msoa_calculations5[ICB26],msoa_calculations5[[#This Row],[ICB26]],msoa_calculations5[[ Pop20]])</f>
        <v>5.2702952432110333E-3</v>
      </c>
      <c r="L4346" s="98" cm="1">
        <f t="array" ref="L4346">msoa_calculations5[[#This Row],[ Estimated case time (see and convey)]]*msoa_calculations5[[#This Row],[Population share of ICB]:[Population share of ICB]]</f>
        <v>0.4525059042232023</v>
      </c>
      <c r="M4346" s="98" cm="1">
        <f t="array" ref="M4346">msoa_calculations5[[#This Row],[Estimated case time (see and treat)]]*msoa_calculations5[[#This Row],[Population share of ICB]:[Population share of ICB]]</f>
        <v>0.32628719443594839</v>
      </c>
      <c r="N4346" s="94" cm="1">
        <f t="array" ref="N4346">msoa_calculations5[[#This Row],[Weighted estimate]]*msoa_calculations5[[#This Row],[Population share of ICB]:[Population share of ICB]]</f>
        <v>0.41835228247875489</v>
      </c>
    </row>
    <row r="4347" spans="1:14">
      <c r="A4347" s="63" t="s">
        <v>946</v>
      </c>
      <c r="B4347" s="63" t="s">
        <v>13704</v>
      </c>
      <c r="C4347" s="63" t="s">
        <v>13811</v>
      </c>
      <c r="D4347" s="63" t="s">
        <v>13837</v>
      </c>
      <c r="E4347" s="72">
        <v>10121</v>
      </c>
      <c r="F4347" s="64">
        <v>1</v>
      </c>
      <c r="G4347" s="79">
        <v>0</v>
      </c>
      <c r="H4347" s="133">
        <v>83.2579345703125</v>
      </c>
      <c r="I4347" s="134">
        <v>58.425331115722656</v>
      </c>
      <c r="J4347" s="105">
        <v>76.538459777832031</v>
      </c>
      <c r="K4347" s="96">
        <f>msoa_calculations5[[#This Row],[ Pop20]]/SUMIF(msoa_calculations5[ICB26],msoa_calculations5[[#This Row],[ICB26]],msoa_calculations5[[ Pop20]])</f>
        <v>5.4529399055958765E-3</v>
      </c>
      <c r="L4347" s="98" cm="1">
        <f t="array" ref="L4347">msoa_calculations5[[#This Row],[ Estimated case time (see and convey)]]*msoa_calculations5[[#This Row],[Population share of ICB]:[Population share of ICB]]</f>
        <v>0.45400051387594748</v>
      </c>
      <c r="M4347" s="98" cm="1">
        <f t="array" ref="M4347">msoa_calculations5[[#This Row],[Estimated case time (see and treat)]]*msoa_calculations5[[#This Row],[Population share of ICB]:[Population share of ICB]]</f>
        <v>0.31858981953857651</v>
      </c>
      <c r="N4347" s="94" cm="1">
        <f t="array" ref="N4347">msoa_calculations5[[#This Row],[Weighted estimate]]*msoa_calculations5[[#This Row],[Population share of ICB]:[Population share of ICB]]</f>
        <v>0.4173596216353852</v>
      </c>
    </row>
    <row r="4348" spans="1:14">
      <c r="A4348" s="63" t="s">
        <v>944</v>
      </c>
      <c r="B4348" s="63" t="s">
        <v>13704</v>
      </c>
      <c r="C4348" s="63" t="s">
        <v>13811</v>
      </c>
      <c r="D4348" s="63" t="s">
        <v>13837</v>
      </c>
      <c r="E4348" s="72">
        <v>8547</v>
      </c>
      <c r="F4348" s="64">
        <v>1</v>
      </c>
      <c r="G4348" s="79">
        <v>0</v>
      </c>
      <c r="H4348" s="133">
        <v>84.191452026367188</v>
      </c>
      <c r="I4348" s="134">
        <v>60.620506286621094</v>
      </c>
      <c r="J4348" s="105">
        <v>77.813369750976563</v>
      </c>
      <c r="K4348" s="96">
        <f>msoa_calculations5[[#This Row],[ Pop20]]/SUMIF(msoa_calculations5[ICB26],msoa_calculations5[[#This Row],[ICB26]],msoa_calculations5[[ Pop20]])</f>
        <v>4.6049083463222959E-3</v>
      </c>
      <c r="L4348" s="98" cm="1">
        <f t="array" ref="L4348">msoa_calculations5[[#This Row],[ Estimated case time (see and convey)]]*msoa_calculations5[[#This Row],[Population share of ICB]:[Population share of ICB]]</f>
        <v>0.38769392012521142</v>
      </c>
      <c r="M4348" s="98" cm="1">
        <f t="array" ref="M4348">msoa_calculations5[[#This Row],[Estimated case time (see and treat)]]*msoa_calculations5[[#This Row],[Population share of ICB]:[Population share of ICB]]</f>
        <v>0.27915187535754471</v>
      </c>
      <c r="N4348" s="94" cm="1">
        <f t="array" ref="N4348">msoa_calculations5[[#This Row],[Weighted estimate]]*msoa_calculations5[[#This Row],[Population share of ICB]:[Population share of ICB]]</f>
        <v>0.35832343582173487</v>
      </c>
    </row>
    <row r="4349" spans="1:14">
      <c r="A4349" s="63" t="s">
        <v>942</v>
      </c>
      <c r="B4349" s="63" t="s">
        <v>13704</v>
      </c>
      <c r="C4349" s="63" t="s">
        <v>13811</v>
      </c>
      <c r="D4349" s="63" t="s">
        <v>13837</v>
      </c>
      <c r="E4349" s="72">
        <v>7685</v>
      </c>
      <c r="F4349" s="64">
        <v>1</v>
      </c>
      <c r="G4349" s="79">
        <v>0</v>
      </c>
      <c r="H4349" s="133">
        <v>88.18255615234375</v>
      </c>
      <c r="I4349" s="134">
        <v>63.506404876708984</v>
      </c>
      <c r="J4349" s="105">
        <v>81.505416870117188</v>
      </c>
      <c r="K4349" s="96">
        <f>msoa_calculations5[[#This Row],[ Pop20]]/SUMIF(msoa_calculations5[ICB26],msoa_calculations5[[#This Row],[ICB26]],msoa_calculations5[[ Pop20]])</f>
        <v>4.1404844555384167E-3</v>
      </c>
      <c r="L4349" s="98" cm="1">
        <f t="array" ref="L4349">msoa_calculations5[[#This Row],[ Estimated case time (see and convey)]]*msoa_calculations5[[#This Row],[Population share of ICB]:[Population share of ICB]]</f>
        <v>0.36511850299842286</v>
      </c>
      <c r="M4349" s="98" cm="1">
        <f t="array" ref="M4349">msoa_calculations5[[#This Row],[Estimated case time (see and treat)]]*msoa_calculations5[[#This Row],[Population share of ICB]:[Population share of ICB]]</f>
        <v>0.26294728221914265</v>
      </c>
      <c r="N4349" s="94" cm="1">
        <f t="array" ref="N4349">msoa_calculations5[[#This Row],[Weighted estimate]]*msoa_calculations5[[#This Row],[Population share of ICB]:[Population share of ICB]]</f>
        <v>0.33747191159289885</v>
      </c>
    </row>
    <row r="4350" spans="1:14">
      <c r="A4350" s="63" t="s">
        <v>940</v>
      </c>
      <c r="B4350" s="63" t="s">
        <v>13704</v>
      </c>
      <c r="C4350" s="63" t="s">
        <v>13811</v>
      </c>
      <c r="D4350" s="63" t="s">
        <v>13837</v>
      </c>
      <c r="E4350" s="72">
        <v>8806</v>
      </c>
      <c r="F4350" s="64">
        <v>1</v>
      </c>
      <c r="G4350" s="79">
        <v>0</v>
      </c>
      <c r="H4350" s="133">
        <v>85.031135559082031</v>
      </c>
      <c r="I4350" s="134">
        <v>60.117374420166016</v>
      </c>
      <c r="J4350" s="105">
        <v>78.289695739746094</v>
      </c>
      <c r="K4350" s="96">
        <f>msoa_calculations5[[#This Row],[ Pop20]]/SUMIF(msoa_calculations5[ICB26],msoa_calculations5[[#This Row],[ICB26]],msoa_calculations5[[ Pop20]])</f>
        <v>4.7444510234835782E-3</v>
      </c>
      <c r="L4350" s="98" cm="1">
        <f t="array" ref="L4350">msoa_calculations5[[#This Row],[ Estimated case time (see and convey)]]*msoa_calculations5[[#This Row],[Population share of ICB]:[Population share of ICB]]</f>
        <v>0.40342605813125759</v>
      </c>
      <c r="M4350" s="98" cm="1">
        <f t="array" ref="M4350">msoa_calculations5[[#This Row],[Estimated case time (see and treat)]]*msoa_calculations5[[#This Row],[Population share of ICB]:[Population share of ICB]]</f>
        <v>0.28522393859690215</v>
      </c>
      <c r="N4350" s="94" cm="1">
        <f t="array" ref="N4350">msoa_calculations5[[#This Row],[Weighted estimate]]*msoa_calculations5[[#This Row],[Population share of ICB]:[Population share of ICB]]</f>
        <v>0.37144162708065626</v>
      </c>
    </row>
    <row r="4351" spans="1:14">
      <c r="A4351" s="63" t="s">
        <v>938</v>
      </c>
      <c r="B4351" s="63" t="s">
        <v>13704</v>
      </c>
      <c r="C4351" s="63" t="s">
        <v>13811</v>
      </c>
      <c r="D4351" s="63" t="s">
        <v>13837</v>
      </c>
      <c r="E4351" s="72">
        <v>10241</v>
      </c>
      <c r="F4351" s="64">
        <v>1</v>
      </c>
      <c r="G4351" s="79">
        <v>0</v>
      </c>
      <c r="H4351" s="133">
        <v>84.716438293457031</v>
      </c>
      <c r="I4351" s="134">
        <v>61.427658081054688</v>
      </c>
      <c r="J4351" s="105">
        <v>78.414703369140625</v>
      </c>
      <c r="K4351" s="96">
        <f>msoa_calculations5[[#This Row],[ Pop20]]/SUMIF(msoa_calculations5[ICB26],msoa_calculations5[[#This Row],[ICB26]],msoa_calculations5[[ Pop20]])</f>
        <v>5.5175928834312197E-3</v>
      </c>
      <c r="L4351" s="98" cm="1">
        <f t="array" ref="L4351">msoa_calculations5[[#This Row],[ Estimated case time (see and convey)]]*msoa_calculations5[[#This Row],[Population share of ICB]:[Population share of ICB]]</f>
        <v>0.46743081703761857</v>
      </c>
      <c r="M4351" s="98" cm="1">
        <f t="array" ref="M4351">msoa_calculations5[[#This Row],[Estimated case time (see and treat)]]*msoa_calculations5[[#This Row],[Population share of ICB]:[Population share of ICB]]</f>
        <v>0.33893280907387358</v>
      </c>
      <c r="N4351" s="94" cm="1">
        <f t="array" ref="N4351">msoa_calculations5[[#This Row],[Weighted estimate]]*msoa_calculations5[[#This Row],[Population share of ICB]:[Population share of ICB]]</f>
        <v>0.4326604092659404</v>
      </c>
    </row>
    <row r="4352" spans="1:14">
      <c r="A4352" s="63" t="s">
        <v>936</v>
      </c>
      <c r="B4352" s="63" t="s">
        <v>13704</v>
      </c>
      <c r="C4352" s="63" t="s">
        <v>13811</v>
      </c>
      <c r="D4352" s="63" t="s">
        <v>13837</v>
      </c>
      <c r="E4352" s="72">
        <v>9249</v>
      </c>
      <c r="F4352" s="64">
        <v>1</v>
      </c>
      <c r="G4352" s="79">
        <v>0</v>
      </c>
      <c r="H4352" s="133">
        <v>87.989608764648438</v>
      </c>
      <c r="I4352" s="134">
        <v>62.931205749511719</v>
      </c>
      <c r="J4352" s="105">
        <v>81.209030151367188</v>
      </c>
      <c r="K4352" s="96">
        <f>msoa_calculations5[[#This Row],[ Pop20]]/SUMIF(msoa_calculations5[ICB26],msoa_calculations5[[#This Row],[ICB26]],msoa_calculations5[[ Pop20]])</f>
        <v>4.9831282666590523E-3</v>
      </c>
      <c r="L4352" s="98" cm="1">
        <f t="array" ref="L4352">msoa_calculations5[[#This Row],[ Estimated case time (see and convey)]]*msoa_calculations5[[#This Row],[Population share of ICB]:[Population share of ICB]]</f>
        <v>0.43846350660739075</v>
      </c>
      <c r="M4352" s="98" cm="1">
        <f t="array" ref="M4352">msoa_calculations5[[#This Row],[Estimated case time (see and treat)]]*msoa_calculations5[[#This Row],[Population share of ICB]:[Population share of ICB]]</f>
        <v>0.31359427022532854</v>
      </c>
      <c r="N4352" s="94" cm="1">
        <f t="array" ref="N4352">msoa_calculations5[[#This Row],[Weighted estimate]]*msoa_calculations5[[#This Row],[Population share of ICB]:[Population share of ICB]]</f>
        <v>0.40467501365524511</v>
      </c>
    </row>
    <row r="4353" spans="1:14">
      <c r="A4353" s="63" t="s">
        <v>934</v>
      </c>
      <c r="B4353" s="63" t="s">
        <v>13704</v>
      </c>
      <c r="C4353" s="63" t="s">
        <v>13811</v>
      </c>
      <c r="D4353" s="63" t="s">
        <v>13837</v>
      </c>
      <c r="E4353" s="72">
        <v>8562</v>
      </c>
      <c r="F4353" s="64">
        <v>1</v>
      </c>
      <c r="G4353" s="79">
        <v>0</v>
      </c>
      <c r="H4353" s="133">
        <v>88.325607299804688</v>
      </c>
      <c r="I4353" s="134">
        <v>62.875526428222656</v>
      </c>
      <c r="J4353" s="105">
        <v>81.439048767089844</v>
      </c>
      <c r="K4353" s="96">
        <f>msoa_calculations5[[#This Row],[ Pop20]]/SUMIF(msoa_calculations5[ICB26],msoa_calculations5[[#This Row],[ICB26]],msoa_calculations5[[ Pop20]])</f>
        <v>4.6129899685517142E-3</v>
      </c>
      <c r="L4353" s="98" cm="1">
        <f t="array" ref="L4353">msoa_calculations5[[#This Row],[ Estimated case time (see and convey)]]*msoa_calculations5[[#This Row],[Population share of ICB]:[Population share of ICB]]</f>
        <v>0.40744514044023705</v>
      </c>
      <c r="M4353" s="98" cm="1">
        <f t="array" ref="M4353">msoa_calculations5[[#This Row],[Estimated case time (see and treat)]]*msoa_calculations5[[#This Row],[Population share of ICB]:[Population share of ICB]]</f>
        <v>0.29004417268079929</v>
      </c>
      <c r="N4353" s="94" cm="1">
        <f t="array" ref="N4353">msoa_calculations5[[#This Row],[Weighted estimate]]*msoa_calculations5[[#This Row],[Population share of ICB]:[Population share of ICB]]</f>
        <v>0.37567751501097929</v>
      </c>
    </row>
    <row r="4354" spans="1:14">
      <c r="A4354" s="63" t="s">
        <v>6800</v>
      </c>
      <c r="B4354" s="63" t="s">
        <v>13704</v>
      </c>
      <c r="C4354" s="63" t="s">
        <v>13811</v>
      </c>
      <c r="D4354" s="63" t="s">
        <v>13837</v>
      </c>
      <c r="E4354" s="72">
        <v>6861</v>
      </c>
      <c r="F4354" s="64">
        <v>1</v>
      </c>
      <c r="G4354" s="79">
        <v>0</v>
      </c>
      <c r="H4354" s="133">
        <v>118.63084411621094</v>
      </c>
      <c r="I4354" s="134">
        <v>76.609283447265625</v>
      </c>
      <c r="J4354" s="105">
        <v>107.26019287109375</v>
      </c>
      <c r="K4354" s="96">
        <f>msoa_calculations5[[#This Row],[ Pop20]]/SUMIF(msoa_calculations5[ICB26],msoa_calculations5[[#This Row],[ICB26]],msoa_calculations5[[ Pop20]])</f>
        <v>3.6965340077357287E-3</v>
      </c>
      <c r="L4354" s="98" cm="1">
        <f t="array" ref="L4354">msoa_calculations5[[#This Row],[ Estimated case time (see and convey)]]*msoa_calculations5[[#This Row],[Population share of ICB]:[Population share of ICB]]</f>
        <v>0.43852294964196969</v>
      </c>
      <c r="M4354" s="98" cm="1">
        <f t="array" ref="M4354">msoa_calculations5[[#This Row],[Estimated case time (see and treat)]]*msoa_calculations5[[#This Row],[Population share of ICB]:[Population share of ICB]]</f>
        <v>0.28318882157108322</v>
      </c>
      <c r="N4354" s="94" cm="1">
        <f t="array" ref="N4354">msoa_calculations5[[#This Row],[Weighted estimate]]*msoa_calculations5[[#This Row],[Population share of ICB]:[Population share of ICB]]</f>
        <v>0.39649095062429141</v>
      </c>
    </row>
    <row r="4355" spans="1:14">
      <c r="A4355" s="63" t="s">
        <v>6798</v>
      </c>
      <c r="B4355" s="63" t="s">
        <v>13704</v>
      </c>
      <c r="C4355" s="63" t="s">
        <v>13811</v>
      </c>
      <c r="D4355" s="63" t="s">
        <v>13837</v>
      </c>
      <c r="E4355" s="72">
        <v>5858</v>
      </c>
      <c r="F4355" s="64">
        <v>1</v>
      </c>
      <c r="G4355" s="79">
        <v>0</v>
      </c>
      <c r="H4355" s="133">
        <v>114.76248168945313</v>
      </c>
      <c r="I4355" s="134">
        <v>77.798049926757813</v>
      </c>
      <c r="J4355" s="105">
        <v>104.76024627685547</v>
      </c>
      <c r="K4355" s="96">
        <f>msoa_calculations5[[#This Row],[ Pop20]]/SUMIF(msoa_calculations5[ICB26],msoa_calculations5[[#This Row],[ICB26]],msoa_calculations5[[ Pop20]])</f>
        <v>3.1561428679953213E-3</v>
      </c>
      <c r="L4355" s="98" cm="1">
        <f t="array" ref="L4355">msoa_calculations5[[#This Row],[ Estimated case time (see and convey)]]*msoa_calculations5[[#This Row],[Population share of ICB]:[Population share of ICB]]</f>
        <v>0.36220678809761114</v>
      </c>
      <c r="M4355" s="98" cm="1">
        <f t="array" ref="M4355">msoa_calculations5[[#This Row],[Estimated case time (see and treat)]]*msoa_calculations5[[#This Row],[Population share of ICB]:[Population share of ICB]]</f>
        <v>0.24554176042028059</v>
      </c>
      <c r="N4355" s="94" cm="1">
        <f t="array" ref="N4355">msoa_calculations5[[#This Row],[Weighted estimate]]*msoa_calculations5[[#This Row],[Population share of ICB]:[Population share of ICB]]</f>
        <v>0.33063830413613077</v>
      </c>
    </row>
    <row r="4356" spans="1:14">
      <c r="A4356" s="63" t="s">
        <v>6796</v>
      </c>
      <c r="B4356" s="63" t="s">
        <v>13704</v>
      </c>
      <c r="C4356" s="63" t="s">
        <v>13811</v>
      </c>
      <c r="D4356" s="63" t="s">
        <v>13837</v>
      </c>
      <c r="E4356" s="72">
        <v>7340</v>
      </c>
      <c r="F4356" s="64">
        <v>1</v>
      </c>
      <c r="G4356" s="79">
        <v>0</v>
      </c>
      <c r="H4356" s="133">
        <v>114.45932006835938</v>
      </c>
      <c r="I4356" s="134">
        <v>76.445556640625</v>
      </c>
      <c r="J4356" s="105">
        <v>104.17314147949219</v>
      </c>
      <c r="K4356" s="96">
        <f>msoa_calculations5[[#This Row],[ Pop20]]/SUMIF(msoa_calculations5[ICB26],msoa_calculations5[[#This Row],[ICB26]],msoa_calculations5[[ Pop20]])</f>
        <v>3.9546071442618054E-3</v>
      </c>
      <c r="L4356" s="98" cm="1">
        <f t="array" ref="L4356">msoa_calculations5[[#This Row],[ Estimated case time (see and convey)]]*msoa_calculations5[[#This Row],[Population share of ICB]:[Population share of ICB]]</f>
        <v>0.45264164486968261</v>
      </c>
      <c r="M4356" s="98" cm="1">
        <f t="array" ref="M4356">msoa_calculations5[[#This Row],[Estimated case time (see and treat)]]*msoa_calculations5[[#This Row],[Population share of ICB]:[Population share of ICB]]</f>
        <v>0.30231214443808613</v>
      </c>
      <c r="N4356" s="94" cm="1">
        <f t="array" ref="N4356">msoa_calculations5[[#This Row],[Weighted estimate]]*msoa_calculations5[[#This Row],[Population share of ICB]:[Population share of ICB]]</f>
        <v>0.4119638495349956</v>
      </c>
    </row>
    <row r="4357" spans="1:14">
      <c r="A4357" s="63" t="s">
        <v>6794</v>
      </c>
      <c r="B4357" s="63" t="s">
        <v>13704</v>
      </c>
      <c r="C4357" s="63" t="s">
        <v>13811</v>
      </c>
      <c r="D4357" s="63" t="s">
        <v>13837</v>
      </c>
      <c r="E4357" s="72">
        <v>8521</v>
      </c>
      <c r="F4357" s="64">
        <v>1</v>
      </c>
      <c r="G4357" s="79">
        <v>0</v>
      </c>
      <c r="H4357" s="133">
        <v>108.36807250976563</v>
      </c>
      <c r="I4357" s="134">
        <v>72.213348388671875</v>
      </c>
      <c r="J4357" s="105">
        <v>98.584930419921875</v>
      </c>
      <c r="K4357" s="96">
        <f>msoa_calculations5[[#This Row],[ Pop20]]/SUMIF(msoa_calculations5[ICB26],msoa_calculations5[[#This Row],[ICB26]],msoa_calculations5[[ Pop20]])</f>
        <v>4.5909002011246388E-3</v>
      </c>
      <c r="L4357" s="98" cm="1">
        <f t="array" ref="L4357">msoa_calculations5[[#This Row],[ Estimated case time (see and convey)]]*msoa_calculations5[[#This Row],[Population share of ICB]:[Population share of ICB]]</f>
        <v>0.49750700588057245</v>
      </c>
      <c r="M4357" s="98" cm="1">
        <f t="array" ref="M4357">msoa_calculations5[[#This Row],[Estimated case time (see and treat)]]*msoa_calculations5[[#This Row],[Population share of ICB]:[Population share of ICB]]</f>
        <v>0.33152427564143733</v>
      </c>
      <c r="N4357" s="94" cm="1">
        <f t="array" ref="N4357">msoa_calculations5[[#This Row],[Weighted estimate]]*msoa_calculations5[[#This Row],[Population share of ICB]:[Population share of ICB]]</f>
        <v>0.45259357689267787</v>
      </c>
    </row>
    <row r="4358" spans="1:14">
      <c r="A4358" s="63" t="s">
        <v>6792</v>
      </c>
      <c r="B4358" s="63" t="s">
        <v>13704</v>
      </c>
      <c r="C4358" s="63" t="s">
        <v>13811</v>
      </c>
      <c r="D4358" s="63" t="s">
        <v>13837</v>
      </c>
      <c r="E4358" s="72">
        <v>6423</v>
      </c>
      <c r="F4358" s="64">
        <v>1</v>
      </c>
      <c r="G4358" s="79">
        <v>0</v>
      </c>
      <c r="H4358" s="133">
        <v>113.02113342285156</v>
      </c>
      <c r="I4358" s="134">
        <v>76.845924377441406</v>
      </c>
      <c r="J4358" s="105">
        <v>103.23245239257813</v>
      </c>
      <c r="K4358" s="96">
        <f>msoa_calculations5[[#This Row],[ Pop20]]/SUMIF(msoa_calculations5[ICB26],msoa_calculations5[[#This Row],[ICB26]],msoa_calculations5[[ Pop20]])</f>
        <v>3.4605506386367274E-3</v>
      </c>
      <c r="L4358" s="98" cm="1">
        <f t="array" ref="L4358">msoa_calculations5[[#This Row],[ Estimated case time (see and convey)]]*msoa_calculations5[[#This Row],[Population share of ICB]:[Population share of ICB]]</f>
        <v>0.39111535544589576</v>
      </c>
      <c r="M4358" s="98" cm="1">
        <f t="array" ref="M4358">msoa_calculations5[[#This Row],[Estimated case time (see and treat)]]*msoa_calculations5[[#This Row],[Population share of ICB]:[Population share of ICB]]</f>
        <v>0.26592921268098452</v>
      </c>
      <c r="N4358" s="94" cm="1">
        <f t="array" ref="N4358">msoa_calculations5[[#This Row],[Weighted estimate]]*msoa_calculations5[[#This Row],[Population share of ICB]:[Population share of ICB]]</f>
        <v>0.3572411290551718</v>
      </c>
    </row>
    <row r="4359" spans="1:14">
      <c r="A4359" s="63" t="s">
        <v>6790</v>
      </c>
      <c r="B4359" s="63" t="s">
        <v>13704</v>
      </c>
      <c r="C4359" s="63" t="s">
        <v>13811</v>
      </c>
      <c r="D4359" s="63" t="s">
        <v>13837</v>
      </c>
      <c r="E4359" s="72">
        <v>8919</v>
      </c>
      <c r="F4359" s="64">
        <v>1</v>
      </c>
      <c r="G4359" s="79">
        <v>0</v>
      </c>
      <c r="H4359" s="133">
        <v>108.93251800537109</v>
      </c>
      <c r="I4359" s="134">
        <v>74.400856018066406</v>
      </c>
      <c r="J4359" s="105">
        <v>99.58856201171875</v>
      </c>
      <c r="K4359" s="96">
        <f>msoa_calculations5[[#This Row],[ Pop20]]/SUMIF(msoa_calculations5[ICB26],msoa_calculations5[[#This Row],[ICB26]],msoa_calculations5[[ Pop20]])</f>
        <v>4.8053325776118592E-3</v>
      </c>
      <c r="L4359" s="98" cm="1">
        <f t="array" ref="L4359">msoa_calculations5[[#This Row],[ Estimated case time (see and convey)]]*msoa_calculations5[[#This Row],[Population share of ICB]:[Population share of ICB]]</f>
        <v>0.52345697753250009</v>
      </c>
      <c r="M4359" s="98" cm="1">
        <f t="array" ref="M4359">msoa_calculations5[[#This Row],[Estimated case time (see and treat)]]*msoa_calculations5[[#This Row],[Population share of ICB]:[Population share of ICB]]</f>
        <v>0.35752085722582383</v>
      </c>
      <c r="N4359" s="94" cm="1">
        <f t="array" ref="N4359">msoa_calculations5[[#This Row],[Weighted estimate]]*msoa_calculations5[[#This Row],[Population share of ICB]:[Population share of ICB]]</f>
        <v>0.47855616139243096</v>
      </c>
    </row>
    <row r="4360" spans="1:14">
      <c r="A4360" s="63" t="s">
        <v>6788</v>
      </c>
      <c r="B4360" s="63" t="s">
        <v>13704</v>
      </c>
      <c r="C4360" s="63" t="s">
        <v>13811</v>
      </c>
      <c r="D4360" s="63" t="s">
        <v>13837</v>
      </c>
      <c r="E4360" s="72">
        <v>9163</v>
      </c>
      <c r="F4360" s="64">
        <v>1</v>
      </c>
      <c r="G4360" s="79">
        <v>0</v>
      </c>
      <c r="H4360" s="133">
        <v>104.78289031982422</v>
      </c>
      <c r="I4360" s="134">
        <v>72.549446105957031</v>
      </c>
      <c r="J4360" s="105">
        <v>96.060813903808594</v>
      </c>
      <c r="K4360" s="96">
        <f>msoa_calculations5[[#This Row],[ Pop20]]/SUMIF(msoa_calculations5[ICB26],msoa_calculations5[[#This Row],[ICB26]],msoa_calculations5[[ Pop20]])</f>
        <v>4.9367936325437232E-3</v>
      </c>
      <c r="L4360" s="98" cm="1">
        <f t="array" ref="L4360">msoa_calculations5[[#This Row],[ Estimated case time (see and convey)]]*msoa_calculations5[[#This Row],[Population share of ICB]:[Population share of ICB]]</f>
        <v>0.51729150573043559</v>
      </c>
      <c r="M4360" s="98" cm="1">
        <f t="array" ref="M4360">msoa_calculations5[[#This Row],[Estimated case time (see and treat)]]*msoa_calculations5[[#This Row],[Population share of ICB]:[Population share of ICB]]</f>
        <v>0.35816164358046271</v>
      </c>
      <c r="N4360" s="94" cm="1">
        <f t="array" ref="N4360">msoa_calculations5[[#This Row],[Weighted estimate]]*msoa_calculations5[[#This Row],[Population share of ICB]:[Population share of ICB]]</f>
        <v>0.4742324144172898</v>
      </c>
    </row>
    <row r="4361" spans="1:14">
      <c r="A4361" s="63" t="s">
        <v>6786</v>
      </c>
      <c r="B4361" s="63" t="s">
        <v>13704</v>
      </c>
      <c r="C4361" s="63" t="s">
        <v>13811</v>
      </c>
      <c r="D4361" s="63" t="s">
        <v>13837</v>
      </c>
      <c r="E4361" s="72">
        <v>7345</v>
      </c>
      <c r="F4361" s="64">
        <v>1</v>
      </c>
      <c r="G4361" s="79">
        <v>0</v>
      </c>
      <c r="H4361" s="133">
        <v>97.929214477539063</v>
      </c>
      <c r="I4361" s="134">
        <v>68.276237487792969</v>
      </c>
      <c r="J4361" s="105">
        <v>89.905387878417969</v>
      </c>
      <c r="K4361" s="96">
        <f>msoa_calculations5[[#This Row],[ Pop20]]/SUMIF(msoa_calculations5[ICB26],msoa_calculations5[[#This Row],[ICB26]],msoa_calculations5[[ Pop20]])</f>
        <v>3.9573010183382787E-3</v>
      </c>
      <c r="L4361" s="98" cm="1">
        <f t="array" ref="L4361">msoa_calculations5[[#This Row],[ Estimated case time (see and convey)]]*msoa_calculations5[[#This Row],[Population share of ICB]:[Population share of ICB]]</f>
        <v>0.38753538017703304</v>
      </c>
      <c r="M4361" s="98" cm="1">
        <f t="array" ref="M4361">msoa_calculations5[[#This Row],[Estimated case time (see and treat)]]*msoa_calculations5[[#This Row],[Population share of ICB]:[Population share of ICB]]</f>
        <v>0.27018962413874925</v>
      </c>
      <c r="N4361" s="94" cm="1">
        <f t="array" ref="N4361">msoa_calculations5[[#This Row],[Weighted estimate]]*msoa_calculations5[[#This Row],[Population share of ICB]:[Population share of ICB]]</f>
        <v>0.35578268300536137</v>
      </c>
    </row>
    <row r="4362" spans="1:14">
      <c r="A4362" s="63" t="s">
        <v>6784</v>
      </c>
      <c r="B4362" s="63" t="s">
        <v>13704</v>
      </c>
      <c r="C4362" s="63" t="s">
        <v>13811</v>
      </c>
      <c r="D4362" s="63" t="s">
        <v>13837</v>
      </c>
      <c r="E4362" s="72">
        <v>9522</v>
      </c>
      <c r="F4362" s="64">
        <v>1</v>
      </c>
      <c r="G4362" s="79">
        <v>0</v>
      </c>
      <c r="H4362" s="133">
        <v>97.008331298828125</v>
      </c>
      <c r="I4362" s="134">
        <v>68.122650146484375</v>
      </c>
      <c r="J4362" s="105">
        <v>89.192131042480469</v>
      </c>
      <c r="K4362" s="96">
        <f>msoa_calculations5[[#This Row],[ Pop20]]/SUMIF(msoa_calculations5[ICB26],msoa_calculations5[[#This Row],[ICB26]],msoa_calculations5[[ Pop20]])</f>
        <v>5.1302137912344571E-3</v>
      </c>
      <c r="L4362" s="98" cm="1">
        <f t="array" ref="L4362">msoa_calculations5[[#This Row],[ Estimated case time (see and convey)]]*msoa_calculations5[[#This Row],[Population share of ICB]:[Population share of ICB]]</f>
        <v>0.49767347909388926</v>
      </c>
      <c r="M4362" s="98" cm="1">
        <f t="array" ref="M4362">msoa_calculations5[[#This Row],[Estimated case time (see and treat)]]*msoa_calculations5[[#This Row],[Population share of ICB]:[Population share of ICB]]</f>
        <v>0.34948375927693415</v>
      </c>
      <c r="N4362" s="94" cm="1">
        <f t="array" ref="N4362">msoa_calculations5[[#This Row],[Weighted estimate]]*msoa_calculations5[[#This Row],[Population share of ICB]:[Population share of ICB]]</f>
        <v>0.45757470074372425</v>
      </c>
    </row>
    <row r="4363" spans="1:14">
      <c r="A4363" s="63" t="s">
        <v>6782</v>
      </c>
      <c r="B4363" s="63" t="s">
        <v>13704</v>
      </c>
      <c r="C4363" s="63" t="s">
        <v>13811</v>
      </c>
      <c r="D4363" s="63" t="s">
        <v>13837</v>
      </c>
      <c r="E4363" s="72">
        <v>7895</v>
      </c>
      <c r="F4363" s="64">
        <v>1</v>
      </c>
      <c r="G4363" s="79">
        <v>0</v>
      </c>
      <c r="H4363" s="133">
        <v>99.132133483886719</v>
      </c>
      <c r="I4363" s="134">
        <v>69.374969482421875</v>
      </c>
      <c r="J4363" s="105">
        <v>91.080116271972656</v>
      </c>
      <c r="K4363" s="96">
        <f>msoa_calculations5[[#This Row],[ Pop20]]/SUMIF(msoa_calculations5[ICB26],msoa_calculations5[[#This Row],[ICB26]],msoa_calculations5[[ Pop20]])</f>
        <v>4.2536271667502666E-3</v>
      </c>
      <c r="L4363" s="98" cm="1">
        <f t="array" ref="L4363">msoa_calculations5[[#This Row],[ Estimated case time (see and convey)]]*msoa_calculations5[[#This Row],[Population share of ICB]:[Population share of ICB]]</f>
        <v>0.42167113608497431</v>
      </c>
      <c r="M4363" s="98" cm="1">
        <f t="array" ref="M4363">msoa_calculations5[[#This Row],[Estimated case time (see and treat)]]*msoa_calculations5[[#This Row],[Population share of ICB]:[Population share of ICB]]</f>
        <v>0.29509525488290039</v>
      </c>
      <c r="N4363" s="94" cm="1">
        <f t="array" ref="N4363">msoa_calculations5[[#This Row],[Weighted estimate]]*msoa_calculations5[[#This Row],[Population share of ICB]:[Population share of ICB]]</f>
        <v>0.38742085692523592</v>
      </c>
    </row>
    <row r="4364" spans="1:14">
      <c r="A4364" s="63" t="s">
        <v>6780</v>
      </c>
      <c r="B4364" s="63" t="s">
        <v>13704</v>
      </c>
      <c r="C4364" s="63" t="s">
        <v>13811</v>
      </c>
      <c r="D4364" s="63" t="s">
        <v>13837</v>
      </c>
      <c r="E4364" s="72">
        <v>9957</v>
      </c>
      <c r="F4364" s="64">
        <v>1</v>
      </c>
      <c r="G4364" s="79">
        <v>0</v>
      </c>
      <c r="H4364" s="133">
        <v>96.878158569335938</v>
      </c>
      <c r="I4364" s="134">
        <v>67.433845520019531</v>
      </c>
      <c r="J4364" s="105">
        <v>88.910797119140625</v>
      </c>
      <c r="K4364" s="96">
        <f>msoa_calculations5[[#This Row],[ Pop20]]/SUMIF(msoa_calculations5[ICB26],msoa_calculations5[[#This Row],[ICB26]],msoa_calculations5[[ Pop20]])</f>
        <v>5.3645808358875752E-3</v>
      </c>
      <c r="L4364" s="98" cm="1">
        <f t="array" ref="L4364">msoa_calculations5[[#This Row],[ Estimated case time (see and convey)]]*msoa_calculations5[[#This Row],[Population share of ICB]:[Population share of ICB]]</f>
        <v>0.51971071287713722</v>
      </c>
      <c r="M4364" s="98" cm="1">
        <f t="array" ref="M4364">msoa_calculations5[[#This Row],[Estimated case time (see and treat)]]*msoa_calculations5[[#This Row],[Population share of ICB]:[Population share of ICB]]</f>
        <v>0.3617543153669</v>
      </c>
      <c r="N4364" s="94" cm="1">
        <f t="array" ref="N4364">msoa_calculations5[[#This Row],[Weighted estimate]]*msoa_calculations5[[#This Row],[Population share of ICB]:[Population share of ICB]]</f>
        <v>0.47696915832883002</v>
      </c>
    </row>
    <row r="4365" spans="1:14">
      <c r="A4365" s="63" t="s">
        <v>6778</v>
      </c>
      <c r="B4365" s="63" t="s">
        <v>13704</v>
      </c>
      <c r="C4365" s="63" t="s">
        <v>13811</v>
      </c>
      <c r="D4365" s="63" t="s">
        <v>13837</v>
      </c>
      <c r="E4365" s="72">
        <v>10512</v>
      </c>
      <c r="F4365" s="64">
        <v>1</v>
      </c>
      <c r="G4365" s="79">
        <v>0</v>
      </c>
      <c r="H4365" s="133">
        <v>102.13664245605469</v>
      </c>
      <c r="I4365" s="134">
        <v>70.232887268066406</v>
      </c>
      <c r="J4365" s="105">
        <v>93.503776550292969</v>
      </c>
      <c r="K4365" s="96">
        <f>msoa_calculations5[[#This Row],[ Pop20]]/SUMIF(msoa_calculations5[ICB26],msoa_calculations5[[#This Row],[ICB26]],msoa_calculations5[[ Pop20]])</f>
        <v>5.6636008583760356E-3</v>
      </c>
      <c r="L4365" s="98" cm="1">
        <f t="array" ref="L4365">msoa_calculations5[[#This Row],[ Estimated case time (see and convey)]]*msoa_calculations5[[#This Row],[Population share of ICB]:[Population share of ICB]]</f>
        <v>0.57846117588575752</v>
      </c>
      <c r="M4365" s="98" cm="1">
        <f t="array" ref="M4365">msoa_calculations5[[#This Row],[Estimated case time (see and treat)]]*msoa_calculations5[[#This Row],[Population share of ICB]:[Population share of ICB]]</f>
        <v>0.39777104061764823</v>
      </c>
      <c r="N4365" s="94" cm="1">
        <f t="array" ref="N4365">msoa_calculations5[[#This Row],[Weighted estimate]]*msoa_calculations5[[#This Row],[Population share of ICB]:[Population share of ICB]]</f>
        <v>0.52956806913164034</v>
      </c>
    </row>
    <row r="4366" spans="1:14">
      <c r="A4366" s="63" t="s">
        <v>6776</v>
      </c>
      <c r="B4366" s="63" t="s">
        <v>13704</v>
      </c>
      <c r="C4366" s="63" t="s">
        <v>13811</v>
      </c>
      <c r="D4366" s="63" t="s">
        <v>13837</v>
      </c>
      <c r="E4366" s="72">
        <v>9645</v>
      </c>
      <c r="F4366" s="64">
        <v>1</v>
      </c>
      <c r="G4366" s="79">
        <v>0</v>
      </c>
      <c r="H4366" s="133">
        <v>95.435356140136719</v>
      </c>
      <c r="I4366" s="134">
        <v>66.964096069335938</v>
      </c>
      <c r="J4366" s="105">
        <v>87.731292724609375</v>
      </c>
      <c r="K4366" s="96">
        <f>msoa_calculations5[[#This Row],[ Pop20]]/SUMIF(msoa_calculations5[ICB26],msoa_calculations5[[#This Row],[ICB26]],msoa_calculations5[[ Pop20]])</f>
        <v>5.196483093515683E-3</v>
      </c>
      <c r="L4366" s="98" cm="1">
        <f t="array" ref="L4366">msoa_calculations5[[#This Row],[ Estimated case time (see and convey)]]*msoa_calculations5[[#This Row],[Population share of ICB]:[Population share of ICB]]</f>
        <v>0.49592821470586862</v>
      </c>
      <c r="M4366" s="98" cm="1">
        <f t="array" ref="M4366">msoa_calculations5[[#This Row],[Estimated case time (see and treat)]]*msoa_calculations5[[#This Row],[Population share of ICB]:[Population share of ICB]]</f>
        <v>0.34797779309686422</v>
      </c>
      <c r="N4366" s="94" cm="1">
        <f t="array" ref="N4366">msoa_calculations5[[#This Row],[Weighted estimate]]*msoa_calculations5[[#This Row],[Population share of ICB]:[Population share of ICB]]</f>
        <v>0.45589417941570809</v>
      </c>
    </row>
    <row r="4367" spans="1:14">
      <c r="A4367" s="63" t="s">
        <v>6774</v>
      </c>
      <c r="B4367" s="63" t="s">
        <v>13704</v>
      </c>
      <c r="C4367" s="63" t="s">
        <v>13811</v>
      </c>
      <c r="D4367" s="63" t="s">
        <v>13837</v>
      </c>
      <c r="E4367" s="72">
        <v>10519</v>
      </c>
      <c r="F4367" s="64">
        <v>1</v>
      </c>
      <c r="G4367" s="79">
        <v>0</v>
      </c>
      <c r="H4367" s="133">
        <v>105.66255187988281</v>
      </c>
      <c r="I4367" s="134">
        <v>73.233177185058594</v>
      </c>
      <c r="J4367" s="105">
        <v>96.887458801269531</v>
      </c>
      <c r="K4367" s="96">
        <f>msoa_calculations5[[#This Row],[ Pop20]]/SUMIF(msoa_calculations5[ICB26],msoa_calculations5[[#This Row],[ICB26]],msoa_calculations5[[ Pop20]])</f>
        <v>5.6673722820830977E-3</v>
      </c>
      <c r="L4367" s="98" cm="1">
        <f t="array" ref="L4367">msoa_calculations5[[#This Row],[ Estimated case time (see and convey)]]*msoa_calculations5[[#This Row],[Population share of ICB]:[Population share of ICB]]</f>
        <v>0.59882901777821518</v>
      </c>
      <c r="M4367" s="98" cm="1">
        <f t="array" ref="M4367">msoa_calculations5[[#This Row],[Estimated case time (see and treat)]]*msoa_calculations5[[#This Row],[Population share of ICB]:[Population share of ICB]]</f>
        <v>0.41503967850748136</v>
      </c>
      <c r="N4367" s="94" cm="1">
        <f t="array" ref="N4367">msoa_calculations5[[#This Row],[Weighted estimate]]*msoa_calculations5[[#This Row],[Population share of ICB]:[Population share of ICB]]</f>
        <v>0.54909729849178301</v>
      </c>
    </row>
    <row r="4368" spans="1:14">
      <c r="A4368" s="63" t="s">
        <v>6772</v>
      </c>
      <c r="B4368" s="63" t="s">
        <v>13704</v>
      </c>
      <c r="C4368" s="63" t="s">
        <v>13811</v>
      </c>
      <c r="D4368" s="63" t="s">
        <v>13837</v>
      </c>
      <c r="E4368" s="72">
        <v>9215</v>
      </c>
      <c r="F4368" s="64">
        <v>1</v>
      </c>
      <c r="G4368" s="79">
        <v>0</v>
      </c>
      <c r="H4368" s="133">
        <v>102.248046875</v>
      </c>
      <c r="I4368" s="134">
        <v>70.989952087402344</v>
      </c>
      <c r="J4368" s="105">
        <v>93.789894104003906</v>
      </c>
      <c r="K4368" s="96">
        <f>msoa_calculations5[[#This Row],[ Pop20]]/SUMIF(msoa_calculations5[ICB26],msoa_calculations5[[#This Row],[ICB26]],msoa_calculations5[[ Pop20]])</f>
        <v>4.9648099229390383E-3</v>
      </c>
      <c r="L4368" s="98" cm="1">
        <f t="array" ref="L4368">msoa_calculations5[[#This Row],[ Estimated case time (see and convey)]]*msoa_calculations5[[#This Row],[Population share of ICB]:[Population share of ICB]]</f>
        <v>0.50764211772613588</v>
      </c>
      <c r="M4368" s="98" cm="1">
        <f t="array" ref="M4368">msoa_calculations5[[#This Row],[Estimated case time (see and treat)]]*msoa_calculations5[[#This Row],[Population share of ICB]:[Population share of ICB]]</f>
        <v>0.35245161855250207</v>
      </c>
      <c r="N4368" s="94" cm="1">
        <f t="array" ref="N4368">msoa_calculations5[[#This Row],[Weighted estimate]]*msoa_calculations5[[#This Row],[Population share of ICB]:[Population share of ICB]]</f>
        <v>0.46564899691896017</v>
      </c>
    </row>
    <row r="4369" spans="1:14">
      <c r="A4369" s="63" t="s">
        <v>6770</v>
      </c>
      <c r="B4369" s="63" t="s">
        <v>13704</v>
      </c>
      <c r="C4369" s="63" t="s">
        <v>13811</v>
      </c>
      <c r="D4369" s="63" t="s">
        <v>13837</v>
      </c>
      <c r="E4369" s="72">
        <v>5883</v>
      </c>
      <c r="F4369" s="64">
        <v>1</v>
      </c>
      <c r="G4369" s="79">
        <v>0</v>
      </c>
      <c r="H4369" s="133">
        <v>99.02276611328125</v>
      </c>
      <c r="I4369" s="134">
        <v>67.832817077636719</v>
      </c>
      <c r="J4369" s="105">
        <v>90.583053588867188</v>
      </c>
      <c r="K4369" s="96">
        <f>msoa_calculations5[[#This Row],[ Pop20]]/SUMIF(msoa_calculations5[ICB26],msoa_calculations5[[#This Row],[ICB26]],msoa_calculations5[[ Pop20]])</f>
        <v>3.1696122383776844E-3</v>
      </c>
      <c r="L4369" s="98" cm="1">
        <f t="array" ref="L4369">msoa_calculations5[[#This Row],[ Estimated case time (see and convey)]]*msoa_calculations5[[#This Row],[Population share of ICB]:[Population share of ICB]]</f>
        <v>0.31386377135066729</v>
      </c>
      <c r="M4369" s="98" cm="1">
        <f t="array" ref="M4369">msoa_calculations5[[#This Row],[Estimated case time (see and treat)]]*msoa_calculations5[[#This Row],[Population share of ICB]:[Population share of ICB]]</f>
        <v>0.21500372717291213</v>
      </c>
      <c r="N4369" s="94" cm="1">
        <f t="array" ref="N4369">msoa_calculations5[[#This Row],[Weighted estimate]]*msoa_calculations5[[#This Row],[Population share of ICB]:[Population share of ICB]]</f>
        <v>0.28711315524489506</v>
      </c>
    </row>
    <row r="4370" spans="1:14">
      <c r="A4370" s="63" t="s">
        <v>6768</v>
      </c>
      <c r="B4370" s="63" t="s">
        <v>13704</v>
      </c>
      <c r="C4370" s="63" t="s">
        <v>13811</v>
      </c>
      <c r="D4370" s="63" t="s">
        <v>13837</v>
      </c>
      <c r="E4370" s="72">
        <v>11390</v>
      </c>
      <c r="F4370" s="64">
        <v>1</v>
      </c>
      <c r="G4370" s="79">
        <v>0</v>
      </c>
      <c r="H4370" s="133">
        <v>98.341621398925781</v>
      </c>
      <c r="I4370" s="134">
        <v>69.048233032226563</v>
      </c>
      <c r="J4370" s="105">
        <v>90.41510009765625</v>
      </c>
      <c r="K4370" s="96">
        <f>msoa_calculations5[[#This Row],[ Pop20]]/SUMIF(msoa_calculations5[ICB26],msoa_calculations5[[#This Row],[ICB26]],msoa_calculations5[[ Pop20]])</f>
        <v>6.1366451462046279E-3</v>
      </c>
      <c r="L4370" s="98" cm="1">
        <f t="array" ref="L4370">msoa_calculations5[[#This Row],[ Estimated case time (see and convey)]]*msoa_calculations5[[#This Row],[Population share of ICB]:[Population share of ICB]]</f>
        <v>0.60348763362761104</v>
      </c>
      <c r="M4370" s="98" cm="1">
        <f t="array" ref="M4370">msoa_calculations5[[#This Row],[Estimated case time (see and treat)]]*msoa_calculations5[[#This Row],[Population share of ICB]:[Population share of ICB]]</f>
        <v>0.4237245040912192</v>
      </c>
      <c r="N4370" s="94" cm="1">
        <f t="array" ref="N4370">msoa_calculations5[[#This Row],[Weighted estimate]]*msoa_calculations5[[#This Row],[Population share of ICB]:[Population share of ICB]]</f>
        <v>0.55484538515788784</v>
      </c>
    </row>
    <row r="4371" spans="1:14">
      <c r="A4371" s="63" t="s">
        <v>6766</v>
      </c>
      <c r="B4371" s="63" t="s">
        <v>13704</v>
      </c>
      <c r="C4371" s="63" t="s">
        <v>13811</v>
      </c>
      <c r="D4371" s="63" t="s">
        <v>13837</v>
      </c>
      <c r="E4371" s="72">
        <v>8123</v>
      </c>
      <c r="F4371" s="64">
        <v>1</v>
      </c>
      <c r="G4371" s="79">
        <v>0</v>
      </c>
      <c r="H4371" s="133">
        <v>100.094970703125</v>
      </c>
      <c r="I4371" s="134">
        <v>70.958106994628906</v>
      </c>
      <c r="J4371" s="105">
        <v>92.210800170898438</v>
      </c>
      <c r="K4371" s="96">
        <f>msoa_calculations5[[#This Row],[ Pop20]]/SUMIF(msoa_calculations5[ICB26],msoa_calculations5[[#This Row],[ICB26]],msoa_calculations5[[ Pop20]])</f>
        <v>4.3764678246374185E-3</v>
      </c>
      <c r="L4371" s="98" cm="1">
        <f t="array" ref="L4371">msoa_calculations5[[#This Row],[ Estimated case time (see and convey)]]*msoa_calculations5[[#This Row],[Population share of ICB]:[Population share of ICB]]</f>
        <v>0.43806241869025159</v>
      </c>
      <c r="M4371" s="98" cm="1">
        <f t="array" ref="M4371">msoa_calculations5[[#This Row],[Estimated case time (see and treat)]]*msoa_calculations5[[#This Row],[Population share of ICB]:[Population share of ICB]]</f>
        <v>0.31054587215917273</v>
      </c>
      <c r="N4371" s="94" cm="1">
        <f t="array" ref="N4371">msoa_calculations5[[#This Row],[Weighted estimate]]*msoa_calculations5[[#This Row],[Population share of ICB]:[Population share of ICB]]</f>
        <v>0.40355760003200758</v>
      </c>
    </row>
    <row r="4372" spans="1:14">
      <c r="A4372" s="63" t="s">
        <v>932</v>
      </c>
      <c r="B4372" s="63" t="s">
        <v>13704</v>
      </c>
      <c r="C4372" s="63" t="s">
        <v>13811</v>
      </c>
      <c r="D4372" s="63" t="s">
        <v>13837</v>
      </c>
      <c r="E4372" s="72">
        <v>10092</v>
      </c>
      <c r="F4372" s="64">
        <v>1</v>
      </c>
      <c r="G4372" s="79">
        <v>0</v>
      </c>
      <c r="H4372" s="133">
        <v>104.69545745849609</v>
      </c>
      <c r="I4372" s="134">
        <v>73.494880676269531</v>
      </c>
      <c r="J4372" s="105">
        <v>96.25286865234375</v>
      </c>
      <c r="K4372" s="96">
        <f>msoa_calculations5[[#This Row],[ Pop20]]/SUMIF(msoa_calculations5[ICB26],msoa_calculations5[[#This Row],[ICB26]],msoa_calculations5[[ Pop20]])</f>
        <v>5.4373154359523357E-3</v>
      </c>
      <c r="L4372" s="98" cm="1">
        <f t="array" ref="L4372">msoa_calculations5[[#This Row],[ Estimated case time (see and convey)]]*msoa_calculations5[[#This Row],[Population share of ICB]:[Population share of ICB]]</f>
        <v>0.56926222691317185</v>
      </c>
      <c r="M4372" s="98" cm="1">
        <f t="array" ref="M4372">msoa_calculations5[[#This Row],[Estimated case time (see and treat)]]*msoa_calculations5[[#This Row],[Population share of ICB]:[Population share of ICB]]</f>
        <v>0.39961484916455536</v>
      </c>
      <c r="N4372" s="94" cm="1">
        <f t="array" ref="N4372">msoa_calculations5[[#This Row],[Weighted estimate]]*msoa_calculations5[[#This Row],[Population share of ICB]:[Population share of ICB]]</f>
        <v>0.52335720847808131</v>
      </c>
    </row>
    <row r="4373" spans="1:14">
      <c r="A4373" s="63" t="s">
        <v>930</v>
      </c>
      <c r="B4373" s="63" t="s">
        <v>13704</v>
      </c>
      <c r="C4373" s="63" t="s">
        <v>13811</v>
      </c>
      <c r="D4373" s="63" t="s">
        <v>13837</v>
      </c>
      <c r="E4373" s="72">
        <v>6264</v>
      </c>
      <c r="F4373" s="64">
        <v>1</v>
      </c>
      <c r="G4373" s="79">
        <v>0</v>
      </c>
      <c r="H4373" s="133">
        <v>103.11294555664063</v>
      </c>
      <c r="I4373" s="134">
        <v>73.297805786132813</v>
      </c>
      <c r="J4373" s="105">
        <v>95.045242309570313</v>
      </c>
      <c r="K4373" s="96">
        <f>msoa_calculations5[[#This Row],[ Pop20]]/SUMIF(msoa_calculations5[ICB26],msoa_calculations5[[#This Row],[ICB26]],msoa_calculations5[[ Pop20]])</f>
        <v>3.3748854430048982E-3</v>
      </c>
      <c r="L4373" s="98" cm="1">
        <f t="array" ref="L4373">msoa_calculations5[[#This Row],[ Estimated case time (see and convey)]]*msoa_calculations5[[#This Row],[Population share of ICB]:[Population share of ICB]]</f>
        <v>0.34799437894446306</v>
      </c>
      <c r="M4373" s="98" cm="1">
        <f t="array" ref="M4373">msoa_calculations5[[#This Row],[Estimated case time (see and treat)]]*msoa_calculations5[[#This Row],[Population share of ICB]:[Population share of ICB]]</f>
        <v>0.24737169775181983</v>
      </c>
      <c r="N4373" s="94" cm="1">
        <f t="array" ref="N4373">msoa_calculations5[[#This Row],[Weighted estimate]]*msoa_calculations5[[#This Row],[Population share of ICB]:[Population share of ICB]]</f>
        <v>0.32076680469744212</v>
      </c>
    </row>
    <row r="4374" spans="1:14">
      <c r="A4374" s="63" t="s">
        <v>928</v>
      </c>
      <c r="B4374" s="63" t="s">
        <v>13704</v>
      </c>
      <c r="C4374" s="63" t="s">
        <v>13811</v>
      </c>
      <c r="D4374" s="63" t="s">
        <v>13837</v>
      </c>
      <c r="E4374" s="72">
        <v>8209</v>
      </c>
      <c r="F4374" s="64">
        <v>1</v>
      </c>
      <c r="G4374" s="79">
        <v>0</v>
      </c>
      <c r="H4374" s="133">
        <v>96.988731384277344</v>
      </c>
      <c r="I4374" s="134">
        <v>68.878547668457031</v>
      </c>
      <c r="J4374" s="105">
        <v>89.382369995117188</v>
      </c>
      <c r="K4374" s="96">
        <f>msoa_calculations5[[#This Row],[ Pop20]]/SUMIF(msoa_calculations5[ICB26],msoa_calculations5[[#This Row],[ICB26]],msoa_calculations5[[ Pop20]])</f>
        <v>4.4228024587527467E-3</v>
      </c>
      <c r="L4374" s="98" cm="1">
        <f t="array" ref="L4374">msoa_calculations5[[#This Row],[ Estimated case time (see and convey)]]*msoa_calculations5[[#This Row],[Population share of ICB]:[Population share of ICB]]</f>
        <v>0.42896199963769155</v>
      </c>
      <c r="M4374" s="98" cm="1">
        <f t="array" ref="M4374">msoa_calculations5[[#This Row],[Estimated case time (see and treat)]]*msoa_calculations5[[#This Row],[Population share of ICB]:[Population share of ICB]]</f>
        <v>0.30463620998337004</v>
      </c>
      <c r="N4374" s="94" cm="1">
        <f t="array" ref="N4374">msoa_calculations5[[#This Row],[Weighted estimate]]*msoa_calculations5[[#This Row],[Population share of ICB]:[Population share of ICB]]</f>
        <v>0.39532056578355201</v>
      </c>
    </row>
    <row r="4375" spans="1:14">
      <c r="A4375" s="63" t="s">
        <v>926</v>
      </c>
      <c r="B4375" s="63" t="s">
        <v>13704</v>
      </c>
      <c r="C4375" s="63" t="s">
        <v>13811</v>
      </c>
      <c r="D4375" s="63" t="s">
        <v>13837</v>
      </c>
      <c r="E4375" s="72">
        <v>8397</v>
      </c>
      <c r="F4375" s="64">
        <v>1</v>
      </c>
      <c r="G4375" s="79">
        <v>0</v>
      </c>
      <c r="H4375" s="133">
        <v>93.652603149414063</v>
      </c>
      <c r="I4375" s="134">
        <v>66.643646240234375</v>
      </c>
      <c r="J4375" s="105">
        <v>86.344223022460938</v>
      </c>
      <c r="K4375" s="96">
        <f>msoa_calculations5[[#This Row],[ Pop20]]/SUMIF(msoa_calculations5[ICB26],msoa_calculations5[[#This Row],[ICB26]],msoa_calculations5[[ Pop20]])</f>
        <v>4.5240921240281172E-3</v>
      </c>
      <c r="L4375" s="98" cm="1">
        <f t="array" ref="L4375">msoa_calculations5[[#This Row],[ Estimated case time (see and convey)]]*msoa_calculations5[[#This Row],[Population share of ICB]:[Population share of ICB]]</f>
        <v>0.423693004302995</v>
      </c>
      <c r="M4375" s="98" cm="1">
        <f t="array" ref="M4375">msoa_calculations5[[#This Row],[Estimated case time (see and treat)]]*msoa_calculations5[[#This Row],[Population share of ICB]:[Population share of ICB]]</f>
        <v>0.3015019950719604</v>
      </c>
      <c r="N4375" s="94" cm="1">
        <f t="array" ref="N4375">msoa_calculations5[[#This Row],[Weighted estimate]]*msoa_calculations5[[#This Row],[Population share of ICB]:[Population share of ICB]]</f>
        <v>0.39062921933124278</v>
      </c>
    </row>
    <row r="4376" spans="1:14">
      <c r="A4376" s="63" t="s">
        <v>924</v>
      </c>
      <c r="B4376" s="63" t="s">
        <v>13704</v>
      </c>
      <c r="C4376" s="63" t="s">
        <v>13811</v>
      </c>
      <c r="D4376" s="63" t="s">
        <v>13837</v>
      </c>
      <c r="E4376" s="72">
        <v>10465</v>
      </c>
      <c r="F4376" s="64">
        <v>1</v>
      </c>
      <c r="G4376" s="79">
        <v>0</v>
      </c>
      <c r="H4376" s="133">
        <v>99.158683776855469</v>
      </c>
      <c r="I4376" s="134">
        <v>70.74591064453125</v>
      </c>
      <c r="J4376" s="105">
        <v>91.470443725585938</v>
      </c>
      <c r="K4376" s="96">
        <f>msoa_calculations5[[#This Row],[ Pop20]]/SUMIF(msoa_calculations5[ICB26],msoa_calculations5[[#This Row],[ICB26]],msoa_calculations5[[ Pop20]])</f>
        <v>5.638278442057193E-3</v>
      </c>
      <c r="L4376" s="98" cm="1">
        <f t="array" ref="L4376">msoa_calculations5[[#This Row],[ Estimated case time (see and convey)]]*msoa_calculations5[[#This Row],[Population share of ICB]:[Population share of ICB]]</f>
        <v>0.55908426908181053</v>
      </c>
      <c r="M4376" s="98" cm="1">
        <f t="array" ref="M4376">msoa_calculations5[[#This Row],[Estimated case time (see and treat)]]*msoa_calculations5[[#This Row],[Population share of ICB]:[Population share of ICB]]</f>
        <v>0.39888514285076504</v>
      </c>
      <c r="N4376" s="94" cm="1">
        <f t="array" ref="N4376">msoa_calculations5[[#This Row],[Weighted estimate]]*msoa_calculations5[[#This Row],[Population share of ICB]:[Population share of ICB]]</f>
        <v>0.51573583094337683</v>
      </c>
    </row>
    <row r="4377" spans="1:14">
      <c r="A4377" s="63" t="s">
        <v>922</v>
      </c>
      <c r="B4377" s="63" t="s">
        <v>13704</v>
      </c>
      <c r="C4377" s="63" t="s">
        <v>13811</v>
      </c>
      <c r="D4377" s="63" t="s">
        <v>13837</v>
      </c>
      <c r="E4377" s="72">
        <v>6993</v>
      </c>
      <c r="F4377" s="64">
        <v>1</v>
      </c>
      <c r="G4377" s="79">
        <v>0</v>
      </c>
      <c r="H4377" s="133">
        <v>96.935989379882813</v>
      </c>
      <c r="I4377" s="134">
        <v>69.170684814453125</v>
      </c>
      <c r="J4377" s="105">
        <v>89.422950744628906</v>
      </c>
      <c r="K4377" s="96">
        <f>msoa_calculations5[[#This Row],[ Pop20]]/SUMIF(msoa_calculations5[ICB26],msoa_calculations5[[#This Row],[ICB26]],msoa_calculations5[[ Pop20]])</f>
        <v>3.7676522833546061E-3</v>
      </c>
      <c r="L4377" s="98" cm="1">
        <f t="array" ref="L4377">msoa_calculations5[[#This Row],[ Estimated case time (see and convey)]]*msoa_calculations5[[#This Row],[Population share of ICB]:[Population share of ICB]]</f>
        <v>0.3652211017263533</v>
      </c>
      <c r="M4377" s="98" cm="1">
        <f t="array" ref="M4377">msoa_calculations5[[#This Row],[Estimated case time (see and treat)]]*msoa_calculations5[[#This Row],[Population share of ICB]:[Population share of ICB]]</f>
        <v>0.26061108858237608</v>
      </c>
      <c r="N4377" s="94" cm="1">
        <f t="array" ref="N4377">msoa_calculations5[[#This Row],[Weighted estimate]]*msoa_calculations5[[#This Row],[Population share of ICB]:[Population share of ICB]]</f>
        <v>0.33691458455730755</v>
      </c>
    </row>
    <row r="4378" spans="1:14">
      <c r="A4378" s="63" t="s">
        <v>920</v>
      </c>
      <c r="B4378" s="63" t="s">
        <v>13704</v>
      </c>
      <c r="C4378" s="63" t="s">
        <v>13811</v>
      </c>
      <c r="D4378" s="63" t="s">
        <v>13837</v>
      </c>
      <c r="E4378" s="72">
        <v>12133</v>
      </c>
      <c r="F4378" s="64">
        <v>1</v>
      </c>
      <c r="G4378" s="79">
        <v>0</v>
      </c>
      <c r="H4378" s="133">
        <v>93.606689453125</v>
      </c>
      <c r="I4378" s="134">
        <v>66.010818481445313</v>
      </c>
      <c r="J4378" s="105">
        <v>86.139495849609375</v>
      </c>
      <c r="K4378" s="96">
        <f>msoa_calculations5[[#This Row],[ Pop20]]/SUMIF(msoa_calculations5[ICB26],msoa_calculations5[[#This Row],[ICB26]],msoa_calculations5[[ Pop20]])</f>
        <v>6.5369548339684587E-3</v>
      </c>
      <c r="L4378" s="98" cm="1">
        <f t="array" ref="L4378">msoa_calculations5[[#This Row],[ Estimated case time (see and convey)]]*msoa_calculations5[[#This Row],[Population share of ICB]:[Population share of ICB]]</f>
        <v>0.61190270111238976</v>
      </c>
      <c r="M4378" s="98" cm="1">
        <f t="array" ref="M4378">msoa_calculations5[[#This Row],[Estimated case time (see and treat)]]*msoa_calculations5[[#This Row],[Population share of ICB]:[Population share of ICB]]</f>
        <v>0.43150973896649841</v>
      </c>
      <c r="N4378" s="94" cm="1">
        <f t="array" ref="N4378">msoa_calculations5[[#This Row],[Weighted estimate]]*msoa_calculations5[[#This Row],[Population share of ICB]:[Population share of ICB]]</f>
        <v>0.56308999378971003</v>
      </c>
    </row>
    <row r="4379" spans="1:14">
      <c r="A4379" s="63" t="s">
        <v>918</v>
      </c>
      <c r="B4379" s="63" t="s">
        <v>13704</v>
      </c>
      <c r="C4379" s="63" t="s">
        <v>13811</v>
      </c>
      <c r="D4379" s="63" t="s">
        <v>13837</v>
      </c>
      <c r="E4379" s="72">
        <v>8537</v>
      </c>
      <c r="F4379" s="64">
        <v>1</v>
      </c>
      <c r="G4379" s="79">
        <v>0</v>
      </c>
      <c r="H4379" s="133">
        <v>99.744537353515625</v>
      </c>
      <c r="I4379" s="134">
        <v>70.220458984375</v>
      </c>
      <c r="J4379" s="105">
        <v>91.755592346191406</v>
      </c>
      <c r="K4379" s="96">
        <f>msoa_calculations5[[#This Row],[ Pop20]]/SUMIF(msoa_calculations5[ICB26],msoa_calculations5[[#This Row],[ICB26]],msoa_calculations5[[ Pop20]])</f>
        <v>4.599520598169351E-3</v>
      </c>
      <c r="L4379" s="98" cm="1">
        <f t="array" ref="L4379">msoa_calculations5[[#This Row],[ Estimated case time (see and convey)]]*msoa_calculations5[[#This Row],[Population share of ICB]:[Population share of ICB]]</f>
        <v>0.45877705411236736</v>
      </c>
      <c r="M4379" s="98" cm="1">
        <f t="array" ref="M4379">msoa_calculations5[[#This Row],[Estimated case time (see and treat)]]*msoa_calculations5[[#This Row],[Population share of ICB]:[Population share of ICB]]</f>
        <v>0.32298044751153887</v>
      </c>
      <c r="N4379" s="94" cm="1">
        <f t="array" ref="N4379">msoa_calculations5[[#This Row],[Weighted estimate]]*msoa_calculations5[[#This Row],[Population share of ICB]:[Population share of ICB]]</f>
        <v>0.42203173699353741</v>
      </c>
    </row>
    <row r="4380" spans="1:14">
      <c r="A4380" s="63" t="s">
        <v>916</v>
      </c>
      <c r="B4380" s="63" t="s">
        <v>13704</v>
      </c>
      <c r="C4380" s="63" t="s">
        <v>13811</v>
      </c>
      <c r="D4380" s="63" t="s">
        <v>13837</v>
      </c>
      <c r="E4380" s="72">
        <v>6152</v>
      </c>
      <c r="F4380" s="64">
        <v>1</v>
      </c>
      <c r="G4380" s="79">
        <v>0</v>
      </c>
      <c r="H4380" s="133">
        <v>98.268310546875</v>
      </c>
      <c r="I4380" s="134">
        <v>70.071357727050781</v>
      </c>
      <c r="J4380" s="105">
        <v>90.638473510742188</v>
      </c>
      <c r="K4380" s="96">
        <f>msoa_calculations5[[#This Row],[ Pop20]]/SUMIF(msoa_calculations5[ICB26],msoa_calculations5[[#This Row],[ICB26]],msoa_calculations5[[ Pop20]])</f>
        <v>3.3145426636919115E-3</v>
      </c>
      <c r="L4380" s="98" cm="1">
        <f t="array" ref="L4380">msoa_calculations5[[#This Row],[ Estimated case time (see and convey)]]*msoa_calculations5[[#This Row],[Population share of ICB]:[Population share of ICB]]</f>
        <v>0.32571450779654304</v>
      </c>
      <c r="M4380" s="98" cm="1">
        <f t="array" ref="M4380">msoa_calculations5[[#This Row],[Estimated case time (see and treat)]]*msoa_calculations5[[#This Row],[Population share of ICB]:[Population share of ICB]]</f>
        <v>0.2322545046891277</v>
      </c>
      <c r="N4380" s="94" cm="1">
        <f t="array" ref="N4380">msoa_calculations5[[#This Row],[Weighted estimate]]*msoa_calculations5[[#This Row],[Population share of ICB]:[Population share of ICB]]</f>
        <v>0.30042508742326418</v>
      </c>
    </row>
    <row r="4381" spans="1:14">
      <c r="A4381" s="63" t="s">
        <v>914</v>
      </c>
      <c r="B4381" s="63" t="s">
        <v>13704</v>
      </c>
      <c r="C4381" s="63" t="s">
        <v>13811</v>
      </c>
      <c r="D4381" s="63" t="s">
        <v>13837</v>
      </c>
      <c r="E4381" s="72">
        <v>7912</v>
      </c>
      <c r="F4381" s="64">
        <v>1</v>
      </c>
      <c r="G4381" s="79">
        <v>0</v>
      </c>
      <c r="H4381" s="133">
        <v>91.218154907226563</v>
      </c>
      <c r="I4381" s="134">
        <v>66.154335021972656</v>
      </c>
      <c r="J4381" s="105">
        <v>84.436111450195313</v>
      </c>
      <c r="K4381" s="96">
        <f>msoa_calculations5[[#This Row],[ Pop20]]/SUMIF(msoa_calculations5[ICB26],msoa_calculations5[[#This Row],[ICB26]],msoa_calculations5[[ Pop20]])</f>
        <v>4.2627863386102737E-3</v>
      </c>
      <c r="L4381" s="98" cm="1">
        <f t="array" ref="L4381">msoa_calculations5[[#This Row],[ Estimated case time (see and convey)]]*msoa_calculations5[[#This Row],[Population share of ICB]:[Population share of ICB]]</f>
        <v>0.38884350457176109</v>
      </c>
      <c r="M4381" s="98" cm="1">
        <f t="array" ref="M4381">msoa_calculations5[[#This Row],[Estimated case time (see and treat)]]*msoa_calculations5[[#This Row],[Population share of ICB]:[Population share of ICB]]</f>
        <v>0.28200179557151223</v>
      </c>
      <c r="N4381" s="94" cm="1">
        <f t="array" ref="N4381">msoa_calculations5[[#This Row],[Weighted estimate]]*msoa_calculations5[[#This Row],[Population share of ICB]:[Population share of ICB]]</f>
        <v>0.3599331023752671</v>
      </c>
    </row>
    <row r="4382" spans="1:14">
      <c r="A4382" s="63" t="s">
        <v>912</v>
      </c>
      <c r="B4382" s="63" t="s">
        <v>13704</v>
      </c>
      <c r="C4382" s="63" t="s">
        <v>13811</v>
      </c>
      <c r="D4382" s="63" t="s">
        <v>13837</v>
      </c>
      <c r="E4382" s="72">
        <v>7745</v>
      </c>
      <c r="F4382" s="64">
        <v>1</v>
      </c>
      <c r="G4382" s="79">
        <v>0</v>
      </c>
      <c r="H4382" s="133">
        <v>94.061859130859375</v>
      </c>
      <c r="I4382" s="134">
        <v>68.598945617675781</v>
      </c>
      <c r="J4382" s="105">
        <v>87.171829223632813</v>
      </c>
      <c r="K4382" s="96">
        <f>msoa_calculations5[[#This Row],[ Pop20]]/SUMIF(msoa_calculations5[ICB26],msoa_calculations5[[#This Row],[ICB26]],msoa_calculations5[[ Pop20]])</f>
        <v>4.1728109444560879E-3</v>
      </c>
      <c r="L4382" s="98" cm="1">
        <f t="array" ref="L4382">msoa_calculations5[[#This Row],[ Estimated case time (see and convey)]]*msoa_calculations5[[#This Row],[Population share of ICB]:[Population share of ICB]]</f>
        <v>0.39250235523713678</v>
      </c>
      <c r="M4382" s="98" cm="1">
        <f t="array" ref="M4382">msoa_calculations5[[#This Row],[Estimated case time (see and treat)]]*msoa_calculations5[[#This Row],[Population share of ICB]:[Population share of ICB]]</f>
        <v>0.28625043105158549</v>
      </c>
      <c r="N4382" s="94" cm="1">
        <f t="array" ref="N4382">msoa_calculations5[[#This Row],[Weighted estimate]]*msoa_calculations5[[#This Row],[Population share of ICB]:[Population share of ICB]]</f>
        <v>0.36375156303263206</v>
      </c>
    </row>
    <row r="4383" spans="1:14">
      <c r="A4383" s="63" t="s">
        <v>910</v>
      </c>
      <c r="B4383" s="63" t="s">
        <v>13704</v>
      </c>
      <c r="C4383" s="63" t="s">
        <v>13811</v>
      </c>
      <c r="D4383" s="63" t="s">
        <v>13837</v>
      </c>
      <c r="E4383" s="72">
        <v>6793</v>
      </c>
      <c r="F4383" s="64">
        <v>1</v>
      </c>
      <c r="G4383" s="79">
        <v>0</v>
      </c>
      <c r="H4383" s="133">
        <v>91.835250854492188</v>
      </c>
      <c r="I4383" s="134">
        <v>66.823440551757813</v>
      </c>
      <c r="J4383" s="105">
        <v>85.067283630371094</v>
      </c>
      <c r="K4383" s="96">
        <f>msoa_calculations5[[#This Row],[ Pop20]]/SUMIF(msoa_calculations5[ICB26],msoa_calculations5[[#This Row],[ICB26]],msoa_calculations5[[ Pop20]])</f>
        <v>3.659897320295701E-3</v>
      </c>
      <c r="L4383" s="98" cm="1">
        <f t="array" ref="L4383">msoa_calculations5[[#This Row],[ Estimated case time (see and convey)]]*msoa_calculations5[[#This Row],[Population share of ICB]:[Population share of ICB]]</f>
        <v>0.33610758851103945</v>
      </c>
      <c r="M4383" s="98" cm="1">
        <f t="array" ref="M4383">msoa_calculations5[[#This Row],[Estimated case time (see and treat)]]*msoa_calculations5[[#This Row],[Population share of ICB]:[Population share of ICB]]</f>
        <v>0.2445669310083175</v>
      </c>
      <c r="N4383" s="94" cm="1">
        <f t="array" ref="N4383">msoa_calculations5[[#This Row],[Weighted estimate]]*msoa_calculations5[[#This Row],[Population share of ICB]:[Population share of ICB]]</f>
        <v>0.31133752340362952</v>
      </c>
    </row>
    <row r="4384" spans="1:14">
      <c r="A4384" s="63" t="s">
        <v>908</v>
      </c>
      <c r="B4384" s="63" t="s">
        <v>13704</v>
      </c>
      <c r="C4384" s="63" t="s">
        <v>13811</v>
      </c>
      <c r="D4384" s="63" t="s">
        <v>13837</v>
      </c>
      <c r="E4384" s="72">
        <v>8156</v>
      </c>
      <c r="F4384" s="64">
        <v>1</v>
      </c>
      <c r="G4384" s="79">
        <v>0</v>
      </c>
      <c r="H4384" s="133">
        <v>94.417594909667969</v>
      </c>
      <c r="I4384" s="134">
        <v>68.172615051269531</v>
      </c>
      <c r="J4384" s="105">
        <v>87.315940856933594</v>
      </c>
      <c r="K4384" s="96">
        <f>msoa_calculations5[[#This Row],[ Pop20]]/SUMIF(msoa_calculations5[ICB26],msoa_calculations5[[#This Row],[ICB26]],msoa_calculations5[[ Pop20]])</f>
        <v>4.3942473935421377E-3</v>
      </c>
      <c r="L4384" s="98" cm="1">
        <f t="array" ref="L4384">msoa_calculations5[[#This Row],[ Estimated case time (see and convey)]]*msoa_calculations5[[#This Row],[Population share of ICB]:[Population share of ICB]]</f>
        <v>0.41489427033632587</v>
      </c>
      <c r="M4384" s="98" cm="1">
        <f t="array" ref="M4384">msoa_calculations5[[#This Row],[Estimated case time (see and treat)]]*msoa_calculations5[[#This Row],[Population share of ICB]:[Population share of ICB]]</f>
        <v>0.29956733599999263</v>
      </c>
      <c r="N4384" s="94" cm="1">
        <f t="array" ref="N4384">msoa_calculations5[[#This Row],[Weighted estimate]]*msoa_calculations5[[#This Row],[Population share of ICB]:[Population share of ICB]]</f>
        <v>0.38368784552525992</v>
      </c>
    </row>
    <row r="4385" spans="1:14">
      <c r="A4385" s="63" t="s">
        <v>906</v>
      </c>
      <c r="B4385" s="63" t="s">
        <v>13704</v>
      </c>
      <c r="C4385" s="63" t="s">
        <v>13811</v>
      </c>
      <c r="D4385" s="63" t="s">
        <v>13837</v>
      </c>
      <c r="E4385" s="72">
        <v>6064</v>
      </c>
      <c r="F4385" s="64">
        <v>1</v>
      </c>
      <c r="G4385" s="79">
        <v>0</v>
      </c>
      <c r="H4385" s="133">
        <v>92.866813659667969</v>
      </c>
      <c r="I4385" s="134">
        <v>68.66485595703125</v>
      </c>
      <c r="J4385" s="105">
        <v>86.317985534667969</v>
      </c>
      <c r="K4385" s="96">
        <f>msoa_calculations5[[#This Row],[ Pop20]]/SUMIF(msoa_calculations5[ICB26],msoa_calculations5[[#This Row],[ICB26]],msoa_calculations5[[ Pop20]])</f>
        <v>3.2671304799459931E-3</v>
      </c>
      <c r="L4385" s="98" cm="1">
        <f t="array" ref="L4385">msoa_calculations5[[#This Row],[ Estimated case time (see and convey)]]*msoa_calculations5[[#This Row],[Population share of ICB]:[Population share of ICB]]</f>
        <v>0.3034079974829661</v>
      </c>
      <c r="M4385" s="98" cm="1">
        <f t="array" ref="M4385">msoa_calculations5[[#This Row],[Estimated case time (see and treat)]]*msoa_calculations5[[#This Row],[Population share of ICB]:[Population share of ICB]]</f>
        <v>0.22433704379831798</v>
      </c>
      <c r="N4385" s="94" cm="1">
        <f t="array" ref="N4385">msoa_calculations5[[#This Row],[Weighted estimate]]*msoa_calculations5[[#This Row],[Population share of ICB]:[Population share of ICB]]</f>
        <v>0.28201212150785104</v>
      </c>
    </row>
    <row r="4386" spans="1:14">
      <c r="A4386" s="63" t="s">
        <v>904</v>
      </c>
      <c r="B4386" s="63" t="s">
        <v>13704</v>
      </c>
      <c r="C4386" s="63" t="s">
        <v>13811</v>
      </c>
      <c r="D4386" s="63" t="s">
        <v>13837</v>
      </c>
      <c r="E4386" s="72">
        <v>6583</v>
      </c>
      <c r="F4386" s="64">
        <v>1</v>
      </c>
      <c r="G4386" s="79">
        <v>0</v>
      </c>
      <c r="H4386" s="133">
        <v>92.090187072753906</v>
      </c>
      <c r="I4386" s="134">
        <v>66.917953491210938</v>
      </c>
      <c r="J4386" s="105">
        <v>85.27880859375</v>
      </c>
      <c r="K4386" s="96">
        <f>msoa_calculations5[[#This Row],[ Pop20]]/SUMIF(msoa_calculations5[ICB26],msoa_calculations5[[#This Row],[ICB26]],msoa_calculations5[[ Pop20]])</f>
        <v>3.5467546090838511E-3</v>
      </c>
      <c r="L4386" s="98" cm="1">
        <f t="array" ref="L4386">msoa_calculations5[[#This Row],[ Estimated case time (see and convey)]]*msoa_calculations5[[#This Row],[Population share of ICB]:[Population share of ICB]]</f>
        <v>0.326621295451684</v>
      </c>
      <c r="M4386" s="98" cm="1">
        <f t="array" ref="M4386">msoa_calculations5[[#This Row],[Estimated case time (see and treat)]]*msoa_calculations5[[#This Row],[Population share of ICB]:[Population share of ICB]]</f>
        <v>0.23734155997541118</v>
      </c>
      <c r="N4386" s="94" cm="1">
        <f t="array" ref="N4386">msoa_calculations5[[#This Row],[Weighted estimate]]*msoa_calculations5[[#This Row],[Population share of ICB]:[Population share of ICB]]</f>
        <v>0.30246300743706234</v>
      </c>
    </row>
    <row r="4387" spans="1:14">
      <c r="A4387" s="63" t="s">
        <v>902</v>
      </c>
      <c r="B4387" s="63" t="s">
        <v>13704</v>
      </c>
      <c r="C4387" s="63" t="s">
        <v>13811</v>
      </c>
      <c r="D4387" s="63" t="s">
        <v>13837</v>
      </c>
      <c r="E4387" s="72">
        <v>8397</v>
      </c>
      <c r="F4387" s="64">
        <v>1</v>
      </c>
      <c r="G4387" s="79">
        <v>0</v>
      </c>
      <c r="H4387" s="133">
        <v>93.797737121582031</v>
      </c>
      <c r="I4387" s="134">
        <v>67.903785705566406</v>
      </c>
      <c r="J4387" s="105">
        <v>86.791069030761719</v>
      </c>
      <c r="K4387" s="96">
        <f>msoa_calculations5[[#This Row],[ Pop20]]/SUMIF(msoa_calculations5[ICB26],msoa_calculations5[[#This Row],[ICB26]],msoa_calculations5[[ Pop20]])</f>
        <v>4.5240921240281172E-3</v>
      </c>
      <c r="L4387" s="98" cm="1">
        <f t="array" ref="L4387">msoa_calculations5[[#This Row],[ Estimated case time (see and convey)]]*msoa_calculations5[[#This Row],[Population share of ICB]:[Population share of ICB]]</f>
        <v>0.42434960376340902</v>
      </c>
      <c r="M4387" s="98" cm="1">
        <f t="array" ref="M4387">msoa_calculations5[[#This Row],[Estimated case time (see and treat)]]*msoa_calculations5[[#This Row],[Population share of ICB]:[Population share of ICB]]</f>
        <v>0.307202982102246</v>
      </c>
      <c r="N4387" s="94" cm="1">
        <f t="array" ref="N4387">msoa_calculations5[[#This Row],[Weighted estimate]]*msoa_calculations5[[#This Row],[Population share of ICB]:[Population share of ICB]]</f>
        <v>0.39265079183804974</v>
      </c>
    </row>
    <row r="4388" spans="1:14">
      <c r="A4388" s="63" t="s">
        <v>900</v>
      </c>
      <c r="B4388" s="63" t="s">
        <v>13704</v>
      </c>
      <c r="C4388" s="63" t="s">
        <v>13811</v>
      </c>
      <c r="D4388" s="63" t="s">
        <v>13837</v>
      </c>
      <c r="E4388" s="72">
        <v>7200</v>
      </c>
      <c r="F4388" s="64">
        <v>1</v>
      </c>
      <c r="G4388" s="79">
        <v>0</v>
      </c>
      <c r="H4388" s="133">
        <v>95.655593872070313</v>
      </c>
      <c r="I4388" s="134">
        <v>67.593963623046875</v>
      </c>
      <c r="J4388" s="105">
        <v>88.062370300292969</v>
      </c>
      <c r="K4388" s="96">
        <f>msoa_calculations5[[#This Row],[ Pop20]]/SUMIF(msoa_calculations5[ICB26],msoa_calculations5[[#This Row],[ICB26]],msoa_calculations5[[ Pop20]])</f>
        <v>3.8791786701205724E-3</v>
      </c>
      <c r="L4388" s="98" cm="1">
        <f t="array" ref="L4388">msoa_calculations5[[#This Row],[ Estimated case time (see and convey)]]*msoa_calculations5[[#This Row],[Population share of ICB]:[Population share of ICB]]</f>
        <v>0.3710651394262513</v>
      </c>
      <c r="M4388" s="98" cm="1">
        <f t="array" ref="M4388">msoa_calculations5[[#This Row],[Estimated case time (see and treat)]]*msoa_calculations5[[#This Row],[Population share of ICB]:[Population share of ICB]]</f>
        <v>0.26220906191542931</v>
      </c>
      <c r="N4388" s="94" cm="1">
        <f t="array" ref="N4388">msoa_calculations5[[#This Row],[Weighted estimate]]*msoa_calculations5[[#This Row],[Population share of ICB]:[Population share of ICB]]</f>
        <v>0.34160966850915586</v>
      </c>
    </row>
    <row r="4389" spans="1:14">
      <c r="A4389" s="63" t="s">
        <v>898</v>
      </c>
      <c r="B4389" s="63" t="s">
        <v>13704</v>
      </c>
      <c r="C4389" s="63" t="s">
        <v>13811</v>
      </c>
      <c r="D4389" s="63" t="s">
        <v>13837</v>
      </c>
      <c r="E4389" s="72">
        <v>6820</v>
      </c>
      <c r="F4389" s="64">
        <v>1</v>
      </c>
      <c r="G4389" s="79">
        <v>0</v>
      </c>
      <c r="H4389" s="133">
        <v>99.156623840332031</v>
      </c>
      <c r="I4389" s="134">
        <v>72.106590270996094</v>
      </c>
      <c r="J4389" s="105">
        <v>91.837127685546875</v>
      </c>
      <c r="K4389" s="96">
        <f>msoa_calculations5[[#This Row],[ Pop20]]/SUMIF(msoa_calculations5[ICB26],msoa_calculations5[[#This Row],[ICB26]],msoa_calculations5[[ Pop20]])</f>
        <v>3.6744442403086534E-3</v>
      </c>
      <c r="L4389" s="98" cm="1">
        <f t="array" ref="L4389">msoa_calculations5[[#This Row],[ Estimated case time (see and convey)]]*msoa_calculations5[[#This Row],[Population share of ICB]:[Population share of ICB]]</f>
        <v>0.36434548535855976</v>
      </c>
      <c r="M4389" s="98" cm="1">
        <f t="array" ref="M4389">msoa_calculations5[[#This Row],[Estimated case time (see and treat)]]*msoa_calculations5[[#This Row],[Population share of ICB]:[Population share of ICB]]</f>
        <v>0.26495164530955756</v>
      </c>
      <c r="N4389" s="94" cm="1">
        <f t="array" ref="N4389">msoa_calculations5[[#This Row],[Weighted estimate]]*msoa_calculations5[[#This Row],[Population share of ICB]:[Population share of ICB]]</f>
        <v>0.33745040487064809</v>
      </c>
    </row>
    <row r="4390" spans="1:14">
      <c r="A4390" s="63" t="s">
        <v>896</v>
      </c>
      <c r="B4390" s="63" t="s">
        <v>13704</v>
      </c>
      <c r="C4390" s="63" t="s">
        <v>13811</v>
      </c>
      <c r="D4390" s="63" t="s">
        <v>13837</v>
      </c>
      <c r="E4390" s="72">
        <v>8507</v>
      </c>
      <c r="F4390" s="64">
        <v>1</v>
      </c>
      <c r="G4390" s="79">
        <v>0</v>
      </c>
      <c r="H4390" s="133">
        <v>98.120811462402344</v>
      </c>
      <c r="I4390" s="134">
        <v>68.493034362792969</v>
      </c>
      <c r="J4390" s="105">
        <v>90.103805541992188</v>
      </c>
      <c r="K4390" s="96">
        <f>msoa_calculations5[[#This Row],[ Pop20]]/SUMIF(msoa_calculations5[ICB26],msoa_calculations5[[#This Row],[ICB26]],msoa_calculations5[[ Pop20]])</f>
        <v>4.5833573537105154E-3</v>
      </c>
      <c r="L4390" s="98" cm="1">
        <f t="array" ref="L4390">msoa_calculations5[[#This Row],[ Estimated case time (see and convey)]]*msoa_calculations5[[#This Row],[Population share of ICB]:[Population share of ICB]]</f>
        <v>0.44972274276824481</v>
      </c>
      <c r="M4390" s="98" cm="1">
        <f t="array" ref="M4390">msoa_calculations5[[#This Row],[Estimated case time (see and treat)]]*msoa_calculations5[[#This Row],[Population share of ICB]:[Population share of ICB]]</f>
        <v>0.31392805272465418</v>
      </c>
      <c r="N4390" s="94" cm="1">
        <f t="array" ref="N4390">msoa_calculations5[[#This Row],[Weighted estimate]]*msoa_calculations5[[#This Row],[Population share of ICB]:[Population share of ICB]]</f>
        <v>0.41297793972819219</v>
      </c>
    </row>
    <row r="4391" spans="1:14">
      <c r="A4391" s="63" t="s">
        <v>894</v>
      </c>
      <c r="B4391" s="63" t="s">
        <v>13704</v>
      </c>
      <c r="C4391" s="63" t="s">
        <v>13811</v>
      </c>
      <c r="D4391" s="63" t="s">
        <v>13837</v>
      </c>
      <c r="E4391" s="72">
        <v>8422</v>
      </c>
      <c r="F4391" s="64">
        <v>1</v>
      </c>
      <c r="G4391" s="79">
        <v>0</v>
      </c>
      <c r="H4391" s="133">
        <v>98.851234436035156</v>
      </c>
      <c r="I4391" s="134">
        <v>70.862037658691406</v>
      </c>
      <c r="J4391" s="105">
        <v>91.277610778808594</v>
      </c>
      <c r="K4391" s="96">
        <f>msoa_calculations5[[#This Row],[ Pop20]]/SUMIF(msoa_calculations5[ICB26],msoa_calculations5[[#This Row],[ICB26]],msoa_calculations5[[ Pop20]])</f>
        <v>4.5375614944104803E-3</v>
      </c>
      <c r="L4391" s="98" cm="1">
        <f t="array" ref="L4391">msoa_calculations5[[#This Row],[ Estimated case time (see and convey)]]*msoa_calculations5[[#This Row],[Population share of ICB]:[Population share of ICB]]</f>
        <v>0.44854355505189641</v>
      </c>
      <c r="M4391" s="98" cm="1">
        <f t="array" ref="M4391">msoa_calculations5[[#This Row],[Estimated case time (see and treat)]]*msoa_calculations5[[#This Row],[Population share of ICB]:[Population share of ICB]]</f>
        <v>0.32154085349554351</v>
      </c>
      <c r="N4391" s="94" cm="1">
        <f t="array" ref="N4391">msoa_calculations5[[#This Row],[Weighted estimate]]*msoa_calculations5[[#This Row],[Population share of ICB]:[Population share of ICB]]</f>
        <v>0.41417777197170891</v>
      </c>
    </row>
    <row r="4392" spans="1:14">
      <c r="A4392" s="63" t="s">
        <v>892</v>
      </c>
      <c r="B4392" s="63" t="s">
        <v>13704</v>
      </c>
      <c r="C4392" s="63" t="s">
        <v>13811</v>
      </c>
      <c r="D4392" s="63" t="s">
        <v>13837</v>
      </c>
      <c r="E4392" s="72">
        <v>7925</v>
      </c>
      <c r="F4392" s="64">
        <v>1</v>
      </c>
      <c r="G4392" s="79">
        <v>0</v>
      </c>
      <c r="H4392" s="133">
        <v>98.168266296386719</v>
      </c>
      <c r="I4392" s="134">
        <v>70.143913269042969</v>
      </c>
      <c r="J4392" s="105">
        <v>90.585128784179688</v>
      </c>
      <c r="K4392" s="96">
        <f>msoa_calculations5[[#This Row],[ Pop20]]/SUMIF(msoa_calculations5[ICB26],msoa_calculations5[[#This Row],[ICB26]],msoa_calculations5[[ Pop20]])</f>
        <v>4.2697904112091022E-3</v>
      </c>
      <c r="L4392" s="98" cm="1">
        <f t="array" ref="L4392">msoa_calculations5[[#This Row],[ Estimated case time (see and convey)]]*msoa_calculations5[[#This Row],[Population share of ICB]:[Population share of ICB]]</f>
        <v>0.41915792211733371</v>
      </c>
      <c r="M4392" s="98" cm="1">
        <f t="array" ref="M4392">msoa_calculations5[[#This Row],[Estimated case time (see and treat)]]*msoa_calculations5[[#This Row],[Population share of ICB]:[Population share of ICB]]</f>
        <v>0.29949980828084261</v>
      </c>
      <c r="N4392" s="94" cm="1">
        <f t="array" ref="N4392">msoa_calculations5[[#This Row],[Weighted estimate]]*msoa_calculations5[[#This Row],[Population share of ICB]:[Population share of ICB]]</f>
        <v>0.38677951428083207</v>
      </c>
    </row>
    <row r="4393" spans="1:14">
      <c r="A4393" s="63" t="s">
        <v>6764</v>
      </c>
      <c r="B4393" s="63" t="s">
        <v>13704</v>
      </c>
      <c r="C4393" s="63" t="s">
        <v>13811</v>
      </c>
      <c r="D4393" s="63" t="s">
        <v>13837</v>
      </c>
      <c r="E4393" s="72">
        <v>8829</v>
      </c>
      <c r="F4393" s="64">
        <v>1</v>
      </c>
      <c r="G4393" s="79">
        <v>0</v>
      </c>
      <c r="H4393" s="133">
        <v>91.726959228515625</v>
      </c>
      <c r="I4393" s="134">
        <v>65.680351257324219</v>
      </c>
      <c r="J4393" s="105">
        <v>84.678985595703125</v>
      </c>
      <c r="K4393" s="96">
        <f>msoa_calculations5[[#This Row],[ Pop20]]/SUMIF(msoa_calculations5[ICB26],msoa_calculations5[[#This Row],[ICB26]],msoa_calculations5[[ Pop20]])</f>
        <v>4.7568428442353516E-3</v>
      </c>
      <c r="L4393" s="98" cm="1">
        <f t="array" ref="L4393">msoa_calculations5[[#This Row],[ Estimated case time (see and convey)]]*msoa_calculations5[[#This Row],[Population share of ICB]:[Population share of ICB]]</f>
        <v>0.43633072962963237</v>
      </c>
      <c r="M4393" s="98" cm="1">
        <f t="array" ref="M4393">msoa_calculations5[[#This Row],[Estimated case time (see and treat)]]*msoa_calculations5[[#This Row],[Population share of ICB]:[Population share of ICB]]</f>
        <v>0.31243110888526709</v>
      </c>
      <c r="N4393" s="94" cm="1">
        <f t="array" ref="N4393">msoa_calculations5[[#This Row],[Weighted estimate]]*msoa_calculations5[[#This Row],[Population share of ICB]:[Population share of ICB]]</f>
        <v>0.4028046266880288</v>
      </c>
    </row>
    <row r="4394" spans="1:14">
      <c r="A4394" s="63" t="s">
        <v>6762</v>
      </c>
      <c r="B4394" s="63" t="s">
        <v>13704</v>
      </c>
      <c r="C4394" s="63" t="s">
        <v>13811</v>
      </c>
      <c r="D4394" s="63" t="s">
        <v>13837</v>
      </c>
      <c r="E4394" s="72">
        <v>8793</v>
      </c>
      <c r="F4394" s="64">
        <v>1</v>
      </c>
      <c r="G4394" s="79">
        <v>0</v>
      </c>
      <c r="H4394" s="133">
        <v>87.777206420898438</v>
      </c>
      <c r="I4394" s="134">
        <v>63.9649658203125</v>
      </c>
      <c r="J4394" s="105">
        <v>81.333831787109375</v>
      </c>
      <c r="K4394" s="96">
        <f>msoa_calculations5[[#This Row],[ Pop20]]/SUMIF(msoa_calculations5[ICB26],msoa_calculations5[[#This Row],[ICB26]],msoa_calculations5[[ Pop20]])</f>
        <v>4.7374469508847487E-3</v>
      </c>
      <c r="L4394" s="98" cm="1">
        <f t="array" ref="L4394">msoa_calculations5[[#This Row],[ Estimated case time (see and convey)]]*msoa_calculations5[[#This Row],[Population share of ICB]:[Population share of ICB]]</f>
        <v>0.4158398589158665</v>
      </c>
      <c r="M4394" s="98" cm="1">
        <f t="array" ref="M4394">msoa_calculations5[[#This Row],[Estimated case time (see and treat)]]*msoa_calculations5[[#This Row],[Population share of ICB]:[Population share of ICB]]</f>
        <v>0.3030306322888866</v>
      </c>
      <c r="N4394" s="94" cm="1">
        <f t="array" ref="N4394">msoa_calculations5[[#This Row],[Weighted estimate]]*msoa_calculations5[[#This Row],[Population share of ICB]:[Population share of ICB]]</f>
        <v>0.38531471340361434</v>
      </c>
    </row>
    <row r="4395" spans="1:14">
      <c r="A4395" s="63" t="s">
        <v>6760</v>
      </c>
      <c r="B4395" s="63" t="s">
        <v>13704</v>
      </c>
      <c r="C4395" s="63" t="s">
        <v>13811</v>
      </c>
      <c r="D4395" s="63" t="s">
        <v>13837</v>
      </c>
      <c r="E4395" s="72">
        <v>7686</v>
      </c>
      <c r="F4395" s="64">
        <v>1</v>
      </c>
      <c r="G4395" s="79">
        <v>0</v>
      </c>
      <c r="H4395" s="133">
        <v>93.40887451171875</v>
      </c>
      <c r="I4395" s="134">
        <v>66.608932495117188</v>
      </c>
      <c r="J4395" s="105">
        <v>86.157051086425781</v>
      </c>
      <c r="K4395" s="96">
        <f>msoa_calculations5[[#This Row],[ Pop20]]/SUMIF(msoa_calculations5[ICB26],msoa_calculations5[[#This Row],[ICB26]],msoa_calculations5[[ Pop20]])</f>
        <v>4.1410232303537107E-3</v>
      </c>
      <c r="L4395" s="98" cm="1">
        <f t="array" ref="L4395">msoa_calculations5[[#This Row],[ Estimated case time (see and convey)]]*msoa_calculations5[[#This Row],[Population share of ICB]:[Population share of ICB]]</f>
        <v>0.38680831927422199</v>
      </c>
      <c r="M4395" s="98" cm="1">
        <f t="array" ref="M4395">msoa_calculations5[[#This Row],[Estimated case time (see and treat)]]*msoa_calculations5[[#This Row],[Population share of ICB]:[Population share of ICB]]</f>
        <v>0.27582913681134241</v>
      </c>
      <c r="N4395" s="94" cm="1">
        <f t="array" ref="N4395">msoa_calculations5[[#This Row],[Weighted estimate]]*msoa_calculations5[[#This Row],[Population share of ICB]:[Population share of ICB]]</f>
        <v>0.35677835000766056</v>
      </c>
    </row>
    <row r="4396" spans="1:14">
      <c r="A4396" s="63" t="s">
        <v>6758</v>
      </c>
      <c r="B4396" s="63" t="s">
        <v>13704</v>
      </c>
      <c r="C4396" s="63" t="s">
        <v>13811</v>
      </c>
      <c r="D4396" s="63" t="s">
        <v>13837</v>
      </c>
      <c r="E4396" s="72">
        <v>9417</v>
      </c>
      <c r="F4396" s="64">
        <v>1</v>
      </c>
      <c r="G4396" s="79">
        <v>0</v>
      </c>
      <c r="H4396" s="133">
        <v>87.898109436035156</v>
      </c>
      <c r="I4396" s="134">
        <v>63.531410217285156</v>
      </c>
      <c r="J4396" s="105">
        <v>81.304702758789063</v>
      </c>
      <c r="K4396" s="96">
        <f>msoa_calculations5[[#This Row],[ Pop20]]/SUMIF(msoa_calculations5[ICB26],msoa_calculations5[[#This Row],[ICB26]],msoa_calculations5[[ Pop20]])</f>
        <v>5.0736424356285321E-3</v>
      </c>
      <c r="L4396" s="98" cm="1">
        <f t="array" ref="L4396">msoa_calculations5[[#This Row],[ Estimated case time (see and convey)]]*msoa_calculations5[[#This Row],[Population share of ICB]:[Population share of ICB]]</f>
        <v>0.44596357804618869</v>
      </c>
      <c r="M4396" s="98" cm="1">
        <f t="array" ref="M4396">msoa_calculations5[[#This Row],[Estimated case time (see and treat)]]*msoa_calculations5[[#This Row],[Population share of ICB]:[Population share of ICB]]</f>
        <v>0.32233565887374205</v>
      </c>
      <c r="N4396" s="94" cm="1">
        <f t="array" ref="N4396">msoa_calculations5[[#This Row],[Weighted estimate]]*msoa_calculations5[[#This Row],[Population share of ICB]:[Population share of ICB]]</f>
        <v>0.4125109901331564</v>
      </c>
    </row>
    <row r="4397" spans="1:14">
      <c r="A4397" s="63" t="s">
        <v>6756</v>
      </c>
      <c r="B4397" s="63" t="s">
        <v>13704</v>
      </c>
      <c r="C4397" s="63" t="s">
        <v>13811</v>
      </c>
      <c r="D4397" s="63" t="s">
        <v>13837</v>
      </c>
      <c r="E4397" s="72">
        <v>9343</v>
      </c>
      <c r="F4397" s="64">
        <v>1</v>
      </c>
      <c r="G4397" s="79">
        <v>0</v>
      </c>
      <c r="H4397" s="133">
        <v>93.887275695800781</v>
      </c>
      <c r="I4397" s="134">
        <v>65.991737365722656</v>
      </c>
      <c r="J4397" s="105">
        <v>86.338996887207031</v>
      </c>
      <c r="K4397" s="96">
        <f>msoa_calculations5[[#This Row],[ Pop20]]/SUMIF(msoa_calculations5[ICB26],msoa_calculations5[[#This Row],[ICB26]],msoa_calculations5[[ Pop20]])</f>
        <v>5.0337730992967376E-3</v>
      </c>
      <c r="L4397" s="98" cm="1">
        <f t="array" ref="L4397">msoa_calculations5[[#This Row],[ Estimated case time (see and convey)]]*msoa_calculations5[[#This Row],[Population share of ICB]:[Population share of ICB]]</f>
        <v>0.47260724276377836</v>
      </c>
      <c r="M4397" s="98" cm="1">
        <f t="array" ref="M4397">msoa_calculations5[[#This Row],[Estimated case time (see and treat)]]*msoa_calculations5[[#This Row],[Population share of ICB]:[Population share of ICB]]</f>
        <v>0.33218743232743003</v>
      </c>
      <c r="N4397" s="94" cm="1">
        <f t="array" ref="N4397">msoa_calculations5[[#This Row],[Weighted estimate]]*msoa_calculations5[[#This Row],[Population share of ICB]:[Population share of ICB]]</f>
        <v>0.43461091995108753</v>
      </c>
    </row>
    <row r="4398" spans="1:14">
      <c r="A4398" s="63" t="s">
        <v>6754</v>
      </c>
      <c r="B4398" s="63" t="s">
        <v>13704</v>
      </c>
      <c r="C4398" s="63" t="s">
        <v>13811</v>
      </c>
      <c r="D4398" s="63" t="s">
        <v>13837</v>
      </c>
      <c r="E4398" s="72">
        <v>8231</v>
      </c>
      <c r="F4398" s="64">
        <v>1</v>
      </c>
      <c r="G4398" s="79">
        <v>0</v>
      </c>
      <c r="H4398" s="133">
        <v>86.291404724121094</v>
      </c>
      <c r="I4398" s="134">
        <v>61.65484619140625</v>
      </c>
      <c r="J4398" s="105">
        <v>79.624977111816406</v>
      </c>
      <c r="K4398" s="96">
        <f>msoa_calculations5[[#This Row],[ Pop20]]/SUMIF(msoa_calculations5[ICB26],msoa_calculations5[[#This Row],[ICB26]],msoa_calculations5[[ Pop20]])</f>
        <v>4.4346555046892262E-3</v>
      </c>
      <c r="L4398" s="98" cm="1">
        <f t="array" ref="L4398">msoa_calculations5[[#This Row],[ Estimated case time (see and convey)]]*msoa_calculations5[[#This Row],[Population share of ICB]:[Population share of ICB]]</f>
        <v>0.3826726529671895</v>
      </c>
      <c r="M4398" s="98" cm="1">
        <f t="array" ref="M4398">msoa_calculations5[[#This Row],[Estimated case time (see and treat)]]*msoa_calculations5[[#This Row],[Population share of ICB]:[Population share of ICB]]</f>
        <v>0.27341800305348729</v>
      </c>
      <c r="N4398" s="94" cm="1">
        <f t="array" ref="N4398">msoa_calculations5[[#This Row],[Weighted estimate]]*msoa_calculations5[[#This Row],[Population share of ICB]:[Population share of ICB]]</f>
        <v>0.35310934305967029</v>
      </c>
    </row>
    <row r="4399" spans="1:14">
      <c r="A4399" s="63" t="s">
        <v>6752</v>
      </c>
      <c r="B4399" s="63" t="s">
        <v>13704</v>
      </c>
      <c r="C4399" s="63" t="s">
        <v>13811</v>
      </c>
      <c r="D4399" s="63" t="s">
        <v>13837</v>
      </c>
      <c r="E4399" s="72">
        <v>7795</v>
      </c>
      <c r="F4399" s="64">
        <v>1</v>
      </c>
      <c r="G4399" s="79">
        <v>0</v>
      </c>
      <c r="H4399" s="133">
        <v>88.165603637695313</v>
      </c>
      <c r="I4399" s="134">
        <v>63.4970703125</v>
      </c>
      <c r="J4399" s="105">
        <v>81.490524291992188</v>
      </c>
      <c r="K4399" s="96">
        <f>msoa_calculations5[[#This Row],[ Pop20]]/SUMIF(msoa_calculations5[ICB26],msoa_calculations5[[#This Row],[ICB26]],msoa_calculations5[[ Pop20]])</f>
        <v>4.1997496852208141E-3</v>
      </c>
      <c r="L4399" s="98" cm="1">
        <f t="array" ref="L4399">msoa_calculations5[[#This Row],[ Estimated case time (see and convey)]]*msoa_calculations5[[#This Row],[Population share of ICB]:[Population share of ICB]]</f>
        <v>0.37027346612471396</v>
      </c>
      <c r="M4399" s="98" cm="1">
        <f t="array" ref="M4399">msoa_calculations5[[#This Row],[Estimated case time (see and treat)]]*msoa_calculations5[[#This Row],[Population share of ICB]:[Population share of ICB]]</f>
        <v>0.26667180105736576</v>
      </c>
      <c r="N4399" s="94" cm="1">
        <f t="array" ref="N4399">msoa_calculations5[[#This Row],[Weighted estimate]]*msoa_calculations5[[#This Row],[Population share of ICB]:[Population share of ICB]]</f>
        <v>0.34223980374377327</v>
      </c>
    </row>
    <row r="4400" spans="1:14">
      <c r="A4400" s="63" t="s">
        <v>6750</v>
      </c>
      <c r="B4400" s="63" t="s">
        <v>13704</v>
      </c>
      <c r="C4400" s="63" t="s">
        <v>13811</v>
      </c>
      <c r="D4400" s="63" t="s">
        <v>13837</v>
      </c>
      <c r="E4400" s="72">
        <v>9329</v>
      </c>
      <c r="F4400" s="64">
        <v>1</v>
      </c>
      <c r="G4400" s="79">
        <v>0</v>
      </c>
      <c r="H4400" s="133">
        <v>89.904579162597656</v>
      </c>
      <c r="I4400" s="134">
        <v>63.432815551757813</v>
      </c>
      <c r="J4400" s="105">
        <v>82.741561889648438</v>
      </c>
      <c r="K4400" s="96">
        <f>msoa_calculations5[[#This Row],[ Pop20]]/SUMIF(msoa_calculations5[ICB26],msoa_calculations5[[#This Row],[ICB26]],msoa_calculations5[[ Pop20]])</f>
        <v>5.0262302518826142E-3</v>
      </c>
      <c r="L4400" s="98" cm="1">
        <f t="array" ref="L4400">msoa_calculations5[[#This Row],[ Estimated case time (see and convey)]]*msoa_calculations5[[#This Row],[Population share of ICB]:[Population share of ICB]]</f>
        <v>0.45188111556982363</v>
      </c>
      <c r="M4400" s="98" cm="1">
        <f t="array" ref="M4400">msoa_calculations5[[#This Row],[Estimated case time (see and treat)]]*msoa_calculations5[[#This Row],[Population share of ICB]:[Population share of ICB]]</f>
        <v>0.31882793648833507</v>
      </c>
      <c r="N4400" s="94" cm="1">
        <f t="array" ref="N4400">msoa_calculations5[[#This Row],[Weighted estimate]]*msoa_calculations5[[#This Row],[Population share of ICB]:[Population share of ICB]]</f>
        <v>0.41587814145776858</v>
      </c>
    </row>
    <row r="4401" spans="1:14">
      <c r="A4401" s="63" t="s">
        <v>6748</v>
      </c>
      <c r="B4401" s="63" t="s">
        <v>13704</v>
      </c>
      <c r="C4401" s="63" t="s">
        <v>13811</v>
      </c>
      <c r="D4401" s="63" t="s">
        <v>13837</v>
      </c>
      <c r="E4401" s="72">
        <v>10491</v>
      </c>
      <c r="F4401" s="64">
        <v>1</v>
      </c>
      <c r="G4401" s="79">
        <v>0</v>
      </c>
      <c r="H4401" s="133">
        <v>87.813812255859375</v>
      </c>
      <c r="I4401" s="134">
        <v>62.426258087158203</v>
      </c>
      <c r="J4401" s="105">
        <v>80.944168090820313</v>
      </c>
      <c r="K4401" s="96">
        <f>msoa_calculations5[[#This Row],[ Pop20]]/SUMIF(msoa_calculations5[ICB26],msoa_calculations5[[#This Row],[ICB26]],msoa_calculations5[[ Pop20]])</f>
        <v>5.6522865872548509E-3</v>
      </c>
      <c r="L4401" s="98" cm="1">
        <f t="array" ref="L4401">msoa_calculations5[[#This Row],[ Estimated case time (see and convey)]]*msoa_calculations5[[#This Row],[Population share of ICB]:[Population share of ICB]]</f>
        <v>0.49634883318950956</v>
      </c>
      <c r="M4401" s="98" cm="1">
        <f t="array" ref="M4401">msoa_calculations5[[#This Row],[Estimated case time (see and treat)]]*msoa_calculations5[[#This Row],[Population share of ICB]:[Population share of ICB]]</f>
        <v>0.35285110127855396</v>
      </c>
      <c r="N4401" s="94" cm="1">
        <f t="array" ref="N4401">msoa_calculations5[[#This Row],[Weighted estimate]]*msoa_calculations5[[#This Row],[Population share of ICB]:[Population share of ICB]]</f>
        <v>0.45751963561624576</v>
      </c>
    </row>
    <row r="4402" spans="1:14">
      <c r="A4402" s="63" t="s">
        <v>6746</v>
      </c>
      <c r="B4402" s="63" t="s">
        <v>13704</v>
      </c>
      <c r="C4402" s="63" t="s">
        <v>13811</v>
      </c>
      <c r="D4402" s="63" t="s">
        <v>13837</v>
      </c>
      <c r="E4402" s="72">
        <v>13306</v>
      </c>
      <c r="F4402" s="64">
        <v>1</v>
      </c>
      <c r="G4402" s="79">
        <v>0</v>
      </c>
      <c r="H4402" s="133">
        <v>87.65875244140625</v>
      </c>
      <c r="I4402" s="134">
        <v>62.214439392089844</v>
      </c>
      <c r="J4402" s="105">
        <v>80.773750305175781</v>
      </c>
      <c r="K4402" s="96">
        <f>msoa_calculations5[[#This Row],[ Pop20]]/SUMIF(msoa_calculations5[ICB26],msoa_calculations5[[#This Row],[ICB26]],msoa_calculations5[[ Pop20]])</f>
        <v>7.1689376923089352E-3</v>
      </c>
      <c r="L4402" s="98" cm="1">
        <f t="array" ref="L4402">msoa_calculations5[[#This Row],[ Estimated case time (see and convey)]]*msoa_calculations5[[#This Row],[Population share of ICB]:[Population share of ICB]]</f>
        <v>0.62842013443797518</v>
      </c>
      <c r="M4402" s="98" cm="1">
        <f t="array" ref="M4402">msoa_calculations5[[#This Row],[Estimated case time (see and treat)]]*msoa_calculations5[[#This Row],[Population share of ICB]:[Population share of ICB]]</f>
        <v>0.44601143956382266</v>
      </c>
      <c r="N4402" s="94" cm="1">
        <f t="array" ref="N4402">msoa_calculations5[[#This Row],[Weighted estimate]]*msoa_calculations5[[#This Row],[Population share of ICB]:[Population share of ICB]]</f>
        <v>0.57906198311192503</v>
      </c>
    </row>
    <row r="4403" spans="1:14">
      <c r="A4403" s="63" t="s">
        <v>6744</v>
      </c>
      <c r="B4403" s="63" t="s">
        <v>13704</v>
      </c>
      <c r="C4403" s="63" t="s">
        <v>13811</v>
      </c>
      <c r="D4403" s="63" t="s">
        <v>13837</v>
      </c>
      <c r="E4403" s="72">
        <v>8455</v>
      </c>
      <c r="F4403" s="64">
        <v>1</v>
      </c>
      <c r="G4403" s="79">
        <v>0</v>
      </c>
      <c r="H4403" s="133">
        <v>97.319023132324219</v>
      </c>
      <c r="I4403" s="134">
        <v>70.142303466796875</v>
      </c>
      <c r="J4403" s="105">
        <v>89.965248107910156</v>
      </c>
      <c r="K4403" s="96">
        <f>msoa_calculations5[[#This Row],[ Pop20]]/SUMIF(msoa_calculations5[ICB26],msoa_calculations5[[#This Row],[ICB26]],msoa_calculations5[[ Pop20]])</f>
        <v>4.5553410633152004E-3</v>
      </c>
      <c r="L4403" s="98" cm="1">
        <f t="array" ref="L4403">msoa_calculations5[[#This Row],[ Estimated case time (see and convey)]]*msoa_calculations5[[#This Row],[Population share of ICB]:[Population share of ICB]]</f>
        <v>0.44332134231639841</v>
      </c>
      <c r="M4403" s="98" cm="1">
        <f t="array" ref="M4403">msoa_calculations5[[#This Row],[Estimated case time (see and treat)]]*msoa_calculations5[[#This Row],[Population share of ICB]:[Population share of ICB]]</f>
        <v>0.31952211525781593</v>
      </c>
      <c r="N4403" s="94" cm="1">
        <f t="array" ref="N4403">msoa_calculations5[[#This Row],[Weighted estimate]]*msoa_calculations5[[#This Row],[Population share of ICB]:[Population share of ICB]]</f>
        <v>0.40982238897730328</v>
      </c>
    </row>
    <row r="4404" spans="1:14">
      <c r="A4404" s="63" t="s">
        <v>6742</v>
      </c>
      <c r="B4404" s="63" t="s">
        <v>13704</v>
      </c>
      <c r="C4404" s="63" t="s">
        <v>13811</v>
      </c>
      <c r="D4404" s="63" t="s">
        <v>13837</v>
      </c>
      <c r="E4404" s="72">
        <v>8089</v>
      </c>
      <c r="F4404" s="64">
        <v>1</v>
      </c>
      <c r="G4404" s="79">
        <v>0</v>
      </c>
      <c r="H4404" s="133">
        <v>89.990348815917969</v>
      </c>
      <c r="I4404" s="134">
        <v>64.73370361328125</v>
      </c>
      <c r="J4404" s="105">
        <v>83.1561279296875</v>
      </c>
      <c r="K4404" s="96">
        <f>msoa_calculations5[[#This Row],[ Pop20]]/SUMIF(msoa_calculations5[ICB26],msoa_calculations5[[#This Row],[ICB26]],msoa_calculations5[[ Pop20]])</f>
        <v>4.3581494809174044E-3</v>
      </c>
      <c r="L4404" s="98" cm="1">
        <f t="array" ref="L4404">msoa_calculations5[[#This Row],[ Estimated case time (see and convey)]]*msoa_calculations5[[#This Row],[Population share of ICB]:[Population share of ICB]]</f>
        <v>0.39219139197966907</v>
      </c>
      <c r="M4404" s="98" cm="1">
        <f t="array" ref="M4404">msoa_calculations5[[#This Row],[Estimated case time (see and treat)]]*msoa_calculations5[[#This Row],[Population share of ICB]:[Population share of ICB]]</f>
        <v>0.28211915680008276</v>
      </c>
      <c r="N4404" s="94" cm="1">
        <f t="array" ref="N4404">msoa_calculations5[[#This Row],[Weighted estimate]]*msoa_calculations5[[#This Row],[Population share of ICB]:[Population share of ICB]]</f>
        <v>0.36240683577186883</v>
      </c>
    </row>
    <row r="4405" spans="1:14">
      <c r="A4405" s="63" t="s">
        <v>6740</v>
      </c>
      <c r="B4405" s="63" t="s">
        <v>13704</v>
      </c>
      <c r="C4405" s="63" t="s">
        <v>13811</v>
      </c>
      <c r="D4405" s="63" t="s">
        <v>13837</v>
      </c>
      <c r="E4405" s="72">
        <v>7825</v>
      </c>
      <c r="F4405" s="64">
        <v>1</v>
      </c>
      <c r="G4405" s="79">
        <v>0</v>
      </c>
      <c r="H4405" s="133">
        <v>95.334144592285156</v>
      </c>
      <c r="I4405" s="134">
        <v>68.986274719238281</v>
      </c>
      <c r="J4405" s="105">
        <v>88.20465087890625</v>
      </c>
      <c r="K4405" s="96">
        <f>msoa_calculations5[[#This Row],[ Pop20]]/SUMIF(msoa_calculations5[ICB26],msoa_calculations5[[#This Row],[ICB26]],msoa_calculations5[[ Pop20]])</f>
        <v>4.2159129296796497E-3</v>
      </c>
      <c r="L4405" s="98" cm="1">
        <f t="array" ref="L4405">msoa_calculations5[[#This Row],[ Estimated case time (see and convey)]]*msoa_calculations5[[#This Row],[Population share of ICB]:[Population share of ICB]]</f>
        <v>0.40192045282656425</v>
      </c>
      <c r="M4405" s="98" cm="1">
        <f t="array" ref="M4405">msoa_calculations5[[#This Row],[Estimated case time (see and treat)]]*msoa_calculations5[[#This Row],[Population share of ICB]:[Population share of ICB]]</f>
        <v>0.29084012755926902</v>
      </c>
      <c r="N4405" s="94" cm="1">
        <f t="array" ref="N4405">msoa_calculations5[[#This Row],[Weighted estimate]]*msoa_calculations5[[#This Row],[Population share of ICB]:[Population share of ICB]]</f>
        <v>0.37186312809826033</v>
      </c>
    </row>
    <row r="4406" spans="1:14">
      <c r="A4406" s="63" t="s">
        <v>6738</v>
      </c>
      <c r="B4406" s="63" t="s">
        <v>13704</v>
      </c>
      <c r="C4406" s="63" t="s">
        <v>13811</v>
      </c>
      <c r="D4406" s="63" t="s">
        <v>13837</v>
      </c>
      <c r="E4406" s="72">
        <v>9859</v>
      </c>
      <c r="F4406" s="64">
        <v>1</v>
      </c>
      <c r="G4406" s="79">
        <v>0</v>
      </c>
      <c r="H4406" s="133">
        <v>91.057594299316406</v>
      </c>
      <c r="I4406" s="134">
        <v>64.997283935546875</v>
      </c>
      <c r="J4406" s="105">
        <v>84.005912780761719</v>
      </c>
      <c r="K4406" s="96">
        <f>msoa_calculations5[[#This Row],[ Pop20]]/SUMIF(msoa_calculations5[ICB26],msoa_calculations5[[#This Row],[ICB26]],msoa_calculations5[[ Pop20]])</f>
        <v>5.3117809039887115E-3</v>
      </c>
      <c r="L4406" s="98" cm="1">
        <f t="array" ref="L4406">msoa_calculations5[[#This Row],[ Estimated case time (see and convey)]]*msoa_calculations5[[#This Row],[Population share of ICB]:[Population share of ICB]]</f>
        <v>0.48367799056226024</v>
      </c>
      <c r="M4406" s="98" cm="1">
        <f t="array" ref="M4406">msoa_calculations5[[#This Row],[Estimated case time (see and treat)]]*msoa_calculations5[[#This Row],[Population share of ICB]:[Population share of ICB]]</f>
        <v>0.34525133161997013</v>
      </c>
      <c r="N4406" s="94" cm="1">
        <f t="array" ref="N4406">msoa_calculations5[[#This Row],[Weighted estimate]]*msoa_calculations5[[#This Row],[Population share of ICB]:[Population share of ICB]]</f>
        <v>0.44622100333099135</v>
      </c>
    </row>
    <row r="4407" spans="1:14">
      <c r="A4407" s="63" t="s">
        <v>6736</v>
      </c>
      <c r="B4407" s="63" t="s">
        <v>13704</v>
      </c>
      <c r="C4407" s="63" t="s">
        <v>13811</v>
      </c>
      <c r="D4407" s="63" t="s">
        <v>13837</v>
      </c>
      <c r="E4407" s="72">
        <v>6751</v>
      </c>
      <c r="F4407" s="64">
        <v>1</v>
      </c>
      <c r="G4407" s="79">
        <v>0</v>
      </c>
      <c r="H4407" s="133">
        <v>91.145393371582031</v>
      </c>
      <c r="I4407" s="134">
        <v>65.321861267089844</v>
      </c>
      <c r="J4407" s="105">
        <v>84.157783508300781</v>
      </c>
      <c r="K4407" s="96">
        <f>msoa_calculations5[[#This Row],[ Pop20]]/SUMIF(msoa_calculations5[ICB26],msoa_calculations5[[#This Row],[ICB26]],msoa_calculations5[[ Pop20]])</f>
        <v>3.6372687780533313E-3</v>
      </c>
      <c r="L4407" s="98" cm="1">
        <f t="array" ref="L4407">msoa_calculations5[[#This Row],[ Estimated case time (see and convey)]]*msoa_calculations5[[#This Row],[Population share of ICB]:[Population share of ICB]]</f>
        <v>0.33152029357384438</v>
      </c>
      <c r="M4407" s="98" cm="1">
        <f t="array" ref="M4407">msoa_calculations5[[#This Row],[Estimated case time (see and treat)]]*msoa_calculations5[[#This Row],[Population share of ICB]:[Population share of ICB]]</f>
        <v>0.23759316651111712</v>
      </c>
      <c r="N4407" s="94" cm="1">
        <f t="array" ref="N4407">msoa_calculations5[[#This Row],[Weighted estimate]]*msoa_calculations5[[#This Row],[Population share of ICB]:[Population share of ICB]]</f>
        <v>0.306104478384914</v>
      </c>
    </row>
    <row r="4408" spans="1:14">
      <c r="A4408" s="63" t="s">
        <v>6734</v>
      </c>
      <c r="B4408" s="63" t="s">
        <v>13704</v>
      </c>
      <c r="C4408" s="63" t="s">
        <v>13811</v>
      </c>
      <c r="D4408" s="63" t="s">
        <v>13837</v>
      </c>
      <c r="E4408" s="72">
        <v>9132</v>
      </c>
      <c r="F4408" s="64">
        <v>1</v>
      </c>
      <c r="G4408" s="79">
        <v>0</v>
      </c>
      <c r="H4408" s="133">
        <v>101.75603485107422</v>
      </c>
      <c r="I4408" s="134">
        <v>71.783699035644531</v>
      </c>
      <c r="J4408" s="105">
        <v>93.645790100097656</v>
      </c>
      <c r="K4408" s="96">
        <f>msoa_calculations5[[#This Row],[ Pop20]]/SUMIF(msoa_calculations5[ICB26],msoa_calculations5[[#This Row],[ICB26]],msoa_calculations5[[ Pop20]])</f>
        <v>4.9200916132695928E-3</v>
      </c>
      <c r="L4408" s="98" cm="1">
        <f t="array" ref="L4408">msoa_calculations5[[#This Row],[ Estimated case time (see and convey)]]*msoa_calculations5[[#This Row],[Population share of ICB]:[Population share of ICB]]</f>
        <v>0.50064901367033865</v>
      </c>
      <c r="M4408" s="98" cm="1">
        <f t="array" ref="M4408">msoa_calculations5[[#This Row],[Estimated case time (see and treat)]]*msoa_calculations5[[#This Row],[Population share of ICB]:[Population share of ICB]]</f>
        <v>0.35318237559474319</v>
      </c>
      <c r="N4408" s="94" cm="1">
        <f t="array" ref="N4408">msoa_calculations5[[#This Row],[Weighted estimate]]*msoa_calculations5[[#This Row],[Population share of ICB]:[Population share of ICB]]</f>
        <v>0.46074586648949512</v>
      </c>
    </row>
    <row r="4409" spans="1:14">
      <c r="A4409" s="63" t="s">
        <v>6732</v>
      </c>
      <c r="B4409" s="63" t="s">
        <v>13704</v>
      </c>
      <c r="C4409" s="63" t="s">
        <v>13811</v>
      </c>
      <c r="D4409" s="63" t="s">
        <v>13837</v>
      </c>
      <c r="E4409" s="72">
        <v>7027</v>
      </c>
      <c r="F4409" s="64">
        <v>1</v>
      </c>
      <c r="G4409" s="79">
        <v>0</v>
      </c>
      <c r="H4409" s="133">
        <v>96.298965454101563</v>
      </c>
      <c r="I4409" s="134">
        <v>68.972579956054688</v>
      </c>
      <c r="J4409" s="105">
        <v>88.904693603515625</v>
      </c>
      <c r="K4409" s="96">
        <f>msoa_calculations5[[#This Row],[ Pop20]]/SUMIF(msoa_calculations5[ICB26],msoa_calculations5[[#This Row],[ICB26]],msoa_calculations5[[ Pop20]])</f>
        <v>3.7859706270746197E-3</v>
      </c>
      <c r="L4409" s="98" cm="1">
        <f t="array" ref="L4409">msoa_calculations5[[#This Row],[ Estimated case time (see and convey)]]*msoa_calculations5[[#This Row],[Population share of ICB]:[Population share of ICB]]</f>
        <v>0.36458505462690205</v>
      </c>
      <c r="M4409" s="98" cm="1">
        <f t="array" ref="M4409">msoa_calculations5[[#This Row],[Estimated case time (see and treat)]]*msoa_calculations5[[#This Row],[Population share of ICB]:[Population share of ICB]]</f>
        <v>0.26112816178717874</v>
      </c>
      <c r="N4409" s="94" cm="1">
        <f t="array" ref="N4409">msoa_calculations5[[#This Row],[Weighted estimate]]*msoa_calculations5[[#This Row],[Population share of ICB]:[Population share of ICB]]</f>
        <v>0.33659055859197901</v>
      </c>
    </row>
    <row r="4410" spans="1:14">
      <c r="A4410" s="63" t="s">
        <v>6730</v>
      </c>
      <c r="B4410" s="63" t="s">
        <v>13704</v>
      </c>
      <c r="C4410" s="63" t="s">
        <v>13811</v>
      </c>
      <c r="D4410" s="63" t="s">
        <v>13837</v>
      </c>
      <c r="E4410" s="72">
        <v>7276</v>
      </c>
      <c r="F4410" s="64">
        <v>1</v>
      </c>
      <c r="G4410" s="79">
        <v>0</v>
      </c>
      <c r="H4410" s="133">
        <v>102.48353576660156</v>
      </c>
      <c r="I4410" s="134">
        <v>72.872489929199219</v>
      </c>
      <c r="J4410" s="105">
        <v>94.471054077148438</v>
      </c>
      <c r="K4410" s="96">
        <f>msoa_calculations5[[#This Row],[ Pop20]]/SUMIF(msoa_calculations5[ICB26],msoa_calculations5[[#This Row],[ICB26]],msoa_calculations5[[ Pop20]])</f>
        <v>3.9201255560829566E-3</v>
      </c>
      <c r="L4410" s="98" cm="1">
        <f t="array" ref="L4410">msoa_calculations5[[#This Row],[ Estimated case time (see and convey)]]*msoa_calculations5[[#This Row],[Population share of ICB]:[Population share of ICB]]</f>
        <v>0.40174832763639651</v>
      </c>
      <c r="M4410" s="98" cm="1">
        <f t="array" ref="M4410">msoa_calculations5[[#This Row],[Estimated case time (see and treat)]]*msoa_calculations5[[#This Row],[Population share of ICB]:[Population share of ICB]]</f>
        <v>0.28566931010685176</v>
      </c>
      <c r="N4410" s="94" cm="1">
        <f t="array" ref="N4410">msoa_calculations5[[#This Row],[Weighted estimate]]*msoa_calculations5[[#This Row],[Population share of ICB]:[Population share of ICB]]</f>
        <v>0.37033839339792457</v>
      </c>
    </row>
    <row r="4411" spans="1:14">
      <c r="A4411" s="63" t="s">
        <v>6728</v>
      </c>
      <c r="B4411" s="63" t="s">
        <v>13704</v>
      </c>
      <c r="C4411" s="63" t="s">
        <v>13811</v>
      </c>
      <c r="D4411" s="63" t="s">
        <v>13837</v>
      </c>
      <c r="E4411" s="72">
        <v>7953</v>
      </c>
      <c r="F4411" s="64">
        <v>1</v>
      </c>
      <c r="G4411" s="79">
        <v>0</v>
      </c>
      <c r="H4411" s="133">
        <v>102.59616088867188</v>
      </c>
      <c r="I4411" s="134">
        <v>70.870994567871094</v>
      </c>
      <c r="J4411" s="105">
        <v>94.011619567871094</v>
      </c>
      <c r="K4411" s="96">
        <f>msoa_calculations5[[#This Row],[ Pop20]]/SUMIF(msoa_calculations5[ICB26],msoa_calculations5[[#This Row],[ICB26]],msoa_calculations5[[ Pop20]])</f>
        <v>4.284876106037349E-3</v>
      </c>
      <c r="L4411" s="98" cm="1">
        <f t="array" ref="L4411">msoa_calculations5[[#This Row],[ Estimated case time (see and convey)]]*msoa_calculations5[[#This Row],[Population share of ICB]:[Population share of ICB]]</f>
        <v>0.43961183836303369</v>
      </c>
      <c r="M4411" s="98" cm="1">
        <f t="array" ref="M4411">msoa_calculations5[[#This Row],[Estimated case time (see and treat)]]*msoa_calculations5[[#This Row],[Population share of ICB]:[Population share of ICB]]</f>
        <v>0.30367343123497359</v>
      </c>
      <c r="N4411" s="94" cm="1">
        <f t="array" ref="N4411">msoa_calculations5[[#This Row],[Weighted estimate]]*msoa_calculations5[[#This Row],[Population share of ICB]:[Population share of ICB]]</f>
        <v>0.40282814237624415</v>
      </c>
    </row>
    <row r="4412" spans="1:14">
      <c r="A4412" s="63" t="s">
        <v>6726</v>
      </c>
      <c r="B4412" s="63" t="s">
        <v>13704</v>
      </c>
      <c r="C4412" s="63" t="s">
        <v>13811</v>
      </c>
      <c r="D4412" s="63" t="s">
        <v>13837</v>
      </c>
      <c r="E4412" s="72">
        <v>7887</v>
      </c>
      <c r="F4412" s="64">
        <v>1</v>
      </c>
      <c r="G4412" s="79">
        <v>0</v>
      </c>
      <c r="H4412" s="133">
        <v>102.33139801025391</v>
      </c>
      <c r="I4412" s="134">
        <v>70.256721496582031</v>
      </c>
      <c r="J4412" s="105">
        <v>93.65228271484375</v>
      </c>
      <c r="K4412" s="96">
        <f>msoa_calculations5[[#This Row],[ Pop20]]/SUMIF(msoa_calculations5[ICB26],msoa_calculations5[[#This Row],[ICB26]],msoa_calculations5[[ Pop20]])</f>
        <v>4.2493169682279106E-3</v>
      </c>
      <c r="L4412" s="98" cm="1">
        <f t="array" ref="L4412">msoa_calculations5[[#This Row],[ Estimated case time (see and convey)]]*msoa_calculations5[[#This Row],[Population share of ICB]:[Population share of ICB]]</f>
        <v>0.43483854594745575</v>
      </c>
      <c r="M4412" s="98" cm="1">
        <f t="array" ref="M4412">msoa_calculations5[[#This Row],[Estimated case time (see and treat)]]*msoa_calculations5[[#This Row],[Population share of ICB]:[Population share of ICB]]</f>
        <v>0.29854307878748865</v>
      </c>
      <c r="N4412" s="94" cm="1">
        <f t="array" ref="N4412">msoa_calculations5[[#This Row],[Weighted estimate]]*msoa_calculations5[[#This Row],[Population share of ICB]:[Population share of ICB]]</f>
        <v>0.39795823405346298</v>
      </c>
    </row>
    <row r="4413" spans="1:14">
      <c r="A4413" s="63" t="s">
        <v>6724</v>
      </c>
      <c r="B4413" s="63" t="s">
        <v>13704</v>
      </c>
      <c r="C4413" s="63" t="s">
        <v>13811</v>
      </c>
      <c r="D4413" s="63" t="s">
        <v>13837</v>
      </c>
      <c r="E4413" s="72">
        <v>6075</v>
      </c>
      <c r="F4413" s="64">
        <v>1</v>
      </c>
      <c r="G4413" s="79">
        <v>0</v>
      </c>
      <c r="H4413" s="133">
        <v>99.774375915527344</v>
      </c>
      <c r="I4413" s="134">
        <v>71.810165405273438</v>
      </c>
      <c r="J4413" s="105">
        <v>92.207511901855469</v>
      </c>
      <c r="K4413" s="96">
        <f>msoa_calculations5[[#This Row],[ Pop20]]/SUMIF(msoa_calculations5[ICB26],msoa_calculations5[[#This Row],[ICB26]],msoa_calculations5[[ Pop20]])</f>
        <v>3.2730570029142329E-3</v>
      </c>
      <c r="L4413" s="98" cm="1">
        <f t="array" ref="L4413">msoa_calculations5[[#This Row],[ Estimated case time (see and convey)]]*msoa_calculations5[[#This Row],[Population share of ICB]:[Population share of ICB]]</f>
        <v>0.32656721980171394</v>
      </c>
      <c r="M4413" s="98" cm="1">
        <f t="array" ref="M4413">msoa_calculations5[[#This Row],[Estimated case time (see and treat)]]*msoa_calculations5[[#This Row],[Population share of ICB]:[Population share of ICB]]</f>
        <v>0.23503876476015961</v>
      </c>
      <c r="N4413" s="94" cm="1">
        <f t="array" ref="N4413">msoa_calculations5[[#This Row],[Weighted estimate]]*msoa_calculations5[[#This Row],[Population share of ICB]:[Population share of ICB]]</f>
        <v>0.30180044255166549</v>
      </c>
    </row>
    <row r="4414" spans="1:14">
      <c r="A4414" s="63" t="s">
        <v>6706</v>
      </c>
      <c r="B4414" s="63" t="s">
        <v>13706</v>
      </c>
      <c r="C4414" s="63" t="s">
        <v>13811</v>
      </c>
      <c r="D4414" s="63" t="s">
        <v>13837</v>
      </c>
      <c r="E4414" s="72">
        <v>7141</v>
      </c>
      <c r="F4414" s="64">
        <v>1</v>
      </c>
      <c r="G4414" s="79">
        <v>0</v>
      </c>
      <c r="H4414" s="133">
        <v>93.433197021484375</v>
      </c>
      <c r="I4414" s="134">
        <v>67.355995178222656</v>
      </c>
      <c r="J4414" s="105">
        <v>86.376945495605469</v>
      </c>
      <c r="K4414" s="96">
        <f>msoa_calculations5[[#This Row],[ Pop20]]/SUMIF(msoa_calculations5[ICB26],msoa_calculations5[[#This Row],[ICB26]],msoa_calculations5[[ Pop20]])</f>
        <v>3.8473909560181956E-3</v>
      </c>
      <c r="L4414" s="98" cm="1">
        <f t="array" ref="L4414">msoa_calculations5[[#This Row],[ Estimated case time (see and convey)]]*msoa_calculations5[[#This Row],[Population share of ICB]:[Population share of ICB]]</f>
        <v>0.35947403721232518</v>
      </c>
      <c r="M4414" s="98" cm="1">
        <f t="array" ref="M4414">msoa_calculations5[[#This Row],[Estimated case time (see and treat)]]*msoa_calculations5[[#This Row],[Population share of ICB]:[Population share of ICB]]</f>
        <v>0.25914484668229903</v>
      </c>
      <c r="N4414" s="94" cm="1">
        <f t="array" ref="N4414">msoa_calculations5[[#This Row],[Weighted estimate]]*msoa_calculations5[[#This Row],[Population share of ICB]:[Population share of ICB]]</f>
        <v>0.33232587890826909</v>
      </c>
    </row>
    <row r="4415" spans="1:14">
      <c r="A4415" s="63" t="s">
        <v>6704</v>
      </c>
      <c r="B4415" s="63" t="s">
        <v>13706</v>
      </c>
      <c r="C4415" s="63" t="s">
        <v>13811</v>
      </c>
      <c r="D4415" s="63" t="s">
        <v>13837</v>
      </c>
      <c r="E4415" s="72">
        <v>9877</v>
      </c>
      <c r="F4415" s="64">
        <v>1</v>
      </c>
      <c r="G4415" s="79">
        <v>0</v>
      </c>
      <c r="H4415" s="133">
        <v>84.568473815917969</v>
      </c>
      <c r="I4415" s="134">
        <v>59.508834838867188</v>
      </c>
      <c r="J4415" s="105">
        <v>77.787567138671875</v>
      </c>
      <c r="K4415" s="96">
        <f>msoa_calculations5[[#This Row],[ Pop20]]/SUMIF(msoa_calculations5[ICB26],msoa_calculations5[[#This Row],[ICB26]],msoa_calculations5[[ Pop20]])</f>
        <v>5.3214788506640133E-3</v>
      </c>
      <c r="L4415" s="98" cm="1">
        <f t="array" ref="L4415">msoa_calculations5[[#This Row],[ Estimated case time (see and convey)]]*msoa_calculations5[[#This Row],[Population share of ICB]:[Population share of ICB]]</f>
        <v>0.45002934484434087</v>
      </c>
      <c r="M4415" s="98" cm="1">
        <f t="array" ref="M4415">msoa_calculations5[[#This Row],[Estimated case time (see and treat)]]*msoa_calculations5[[#This Row],[Population share of ICB]:[Population share of ICB]]</f>
        <v>0.31667500602268955</v>
      </c>
      <c r="N4415" s="94" cm="1">
        <f t="array" ref="N4415">msoa_calculations5[[#This Row],[Weighted estimate]]*msoa_calculations5[[#This Row],[Population share of ICB]:[Population share of ICB]]</f>
        <v>0.41394489337304941</v>
      </c>
    </row>
    <row r="4416" spans="1:14">
      <c r="A4416" s="63" t="s">
        <v>6702</v>
      </c>
      <c r="B4416" s="63" t="s">
        <v>13706</v>
      </c>
      <c r="C4416" s="63" t="s">
        <v>13811</v>
      </c>
      <c r="D4416" s="63" t="s">
        <v>13837</v>
      </c>
      <c r="E4416" s="72">
        <v>6484</v>
      </c>
      <c r="F4416" s="64">
        <v>1</v>
      </c>
      <c r="G4416" s="79">
        <v>0</v>
      </c>
      <c r="H4416" s="133">
        <v>92.83135986328125</v>
      </c>
      <c r="I4416" s="134">
        <v>66.885444641113281</v>
      </c>
      <c r="J4416" s="105">
        <v>85.810630798339844</v>
      </c>
      <c r="K4416" s="96">
        <f>msoa_calculations5[[#This Row],[ Pop20]]/SUMIF(msoa_calculations5[ICB26],msoa_calculations5[[#This Row],[ICB26]],msoa_calculations5[[ Pop20]])</f>
        <v>3.4934159023696934E-3</v>
      </c>
      <c r="L4416" s="98" cm="1">
        <f t="array" ref="L4416">msoa_calculations5[[#This Row],[ Estimated case time (see and convey)]]*msoa_calculations5[[#This Row],[Population share of ICB]:[Population share of ICB]]</f>
        <v>0.32429854878499043</v>
      </c>
      <c r="M4416" s="98" cm="1">
        <f t="array" ref="M4416">msoa_calculations5[[#This Row],[Estimated case time (see and treat)]]*msoa_calculations5[[#This Row],[Population share of ICB]:[Population share of ICB]]</f>
        <v>0.23365867594633294</v>
      </c>
      <c r="N4416" s="94" cm="1">
        <f t="array" ref="N4416">msoa_calculations5[[#This Row],[Weighted estimate]]*msoa_calculations5[[#This Row],[Population share of ICB]:[Population share of ICB]]</f>
        <v>0.29977222222329497</v>
      </c>
    </row>
    <row r="4417" spans="1:14">
      <c r="A4417" s="63" t="s">
        <v>6700</v>
      </c>
      <c r="B4417" s="63" t="s">
        <v>13706</v>
      </c>
      <c r="C4417" s="63" t="s">
        <v>13811</v>
      </c>
      <c r="D4417" s="63" t="s">
        <v>13837</v>
      </c>
      <c r="E4417" s="72">
        <v>15662</v>
      </c>
      <c r="F4417" s="64">
        <v>1</v>
      </c>
      <c r="G4417" s="79">
        <v>0</v>
      </c>
      <c r="H4417" s="133">
        <v>83.5947265625</v>
      </c>
      <c r="I4417" s="134">
        <v>58.886589050292969</v>
      </c>
      <c r="J4417" s="105">
        <v>76.908927917480469</v>
      </c>
      <c r="K4417" s="96">
        <f>msoa_calculations5[[#This Row],[ Pop20]]/SUMIF(msoa_calculations5[ICB26],msoa_calculations5[[#This Row],[ICB26]],msoa_calculations5[[ Pop20]])</f>
        <v>8.438291157142834E-3</v>
      </c>
      <c r="L4417" s="98" cm="1">
        <f t="array" ref="L4417">msoa_calculations5[[#This Row],[ Estimated case time (see and convey)]]*msoa_calculations5[[#This Row],[Population share of ICB]:[Population share of ICB]]</f>
        <v>0.70539664193611695</v>
      </c>
      <c r="M4417" s="98" cm="1">
        <f t="array" ref="M4417">msoa_calculations5[[#This Row],[Estimated case time (see and treat)]]*msoa_calculations5[[#This Row],[Population share of ICB]:[Population share of ICB]]</f>
        <v>0.49690218365739119</v>
      </c>
      <c r="N4417" s="94" cm="1">
        <f t="array" ref="N4417">msoa_calculations5[[#This Row],[Weighted estimate]]*msoa_calculations5[[#This Row],[Population share of ICB]:[Population share of ICB]]</f>
        <v>0.64897992635141111</v>
      </c>
    </row>
    <row r="4418" spans="1:14">
      <c r="A4418" s="63" t="s">
        <v>6698</v>
      </c>
      <c r="B4418" s="63" t="s">
        <v>13706</v>
      </c>
      <c r="C4418" s="63" t="s">
        <v>13811</v>
      </c>
      <c r="D4418" s="63" t="s">
        <v>13837</v>
      </c>
      <c r="E4418" s="72">
        <v>11602</v>
      </c>
      <c r="F4418" s="64">
        <v>1</v>
      </c>
      <c r="G4418" s="79">
        <v>0</v>
      </c>
      <c r="H4418" s="133">
        <v>85.876266479492188</v>
      </c>
      <c r="I4418" s="134">
        <v>61.6402587890625</v>
      </c>
      <c r="J4418" s="105">
        <v>79.318222045898438</v>
      </c>
      <c r="K4418" s="96">
        <f>msoa_calculations5[[#This Row],[ Pop20]]/SUMIF(msoa_calculations5[ICB26],msoa_calculations5[[#This Row],[ICB26]],msoa_calculations5[[ Pop20]])</f>
        <v>6.2508654070470666E-3</v>
      </c>
      <c r="L4418" s="98" cm="1">
        <f t="array" ref="L4418">msoa_calculations5[[#This Row],[ Estimated case time (see and convey)]]*msoa_calculations5[[#This Row],[Population share of ICB]:[Population share of ICB]]</f>
        <v>0.5368009834230133</v>
      </c>
      <c r="M4418" s="98" cm="1">
        <f t="array" ref="M4418">msoa_calculations5[[#This Row],[Estimated case time (see and treat)]]*msoa_calculations5[[#This Row],[Population share of ICB]:[Population share of ICB]]</f>
        <v>0.38530496134597969</v>
      </c>
      <c r="N4418" s="94" cm="1">
        <f t="array" ref="N4418">msoa_calculations5[[#This Row],[Weighted estimate]]*msoa_calculations5[[#This Row],[Population share of ICB]:[Population share of ICB]]</f>
        <v>0.49580753033518454</v>
      </c>
    </row>
    <row r="4419" spans="1:14">
      <c r="A4419" s="63" t="s">
        <v>6696</v>
      </c>
      <c r="B4419" s="63" t="s">
        <v>13706</v>
      </c>
      <c r="C4419" s="63" t="s">
        <v>13811</v>
      </c>
      <c r="D4419" s="63" t="s">
        <v>13837</v>
      </c>
      <c r="E4419" s="72">
        <v>13797</v>
      </c>
      <c r="F4419" s="64">
        <v>1</v>
      </c>
      <c r="G4419" s="79">
        <v>0</v>
      </c>
      <c r="H4419" s="133">
        <v>86.195167541503906</v>
      </c>
      <c r="I4419" s="134">
        <v>60.192287445068359</v>
      </c>
      <c r="J4419" s="105">
        <v>79.159027099609375</v>
      </c>
      <c r="K4419" s="96">
        <f>msoa_calculations5[[#This Row],[ Pop20]]/SUMIF(msoa_calculations5[ICB26],msoa_calculations5[[#This Row],[ICB26]],msoa_calculations5[[ Pop20]])</f>
        <v>7.4334761266185469E-3</v>
      </c>
      <c r="L4419" s="98" cm="1">
        <f t="array" ref="L4419">msoa_calculations5[[#This Row],[ Estimated case time (see and convey)]]*msoa_calculations5[[#This Row],[Population share of ICB]:[Population share of ICB]]</f>
        <v>0.64072972014965512</v>
      </c>
      <c r="M4419" s="98" cm="1">
        <f t="array" ref="M4419">msoa_calculations5[[#This Row],[Estimated case time (see and treat)]]*msoa_calculations5[[#This Row],[Population share of ICB]:[Population share of ICB]]</f>
        <v>0.44743793172947693</v>
      </c>
      <c r="N4419" s="94" cm="1">
        <f t="array" ref="N4419">msoa_calculations5[[#This Row],[Weighted estimate]]*msoa_calculations5[[#This Row],[Population share of ICB]:[Population share of ICB]]</f>
        <v>0.58842673815129687</v>
      </c>
    </row>
    <row r="4420" spans="1:14">
      <c r="A4420" s="63" t="s">
        <v>6694</v>
      </c>
      <c r="B4420" s="63" t="s">
        <v>13706</v>
      </c>
      <c r="C4420" s="63" t="s">
        <v>13811</v>
      </c>
      <c r="D4420" s="63" t="s">
        <v>13837</v>
      </c>
      <c r="E4420" s="72">
        <v>5675</v>
      </c>
      <c r="F4420" s="64">
        <v>1</v>
      </c>
      <c r="G4420" s="79">
        <v>0</v>
      </c>
      <c r="H4420" s="133">
        <v>92.356491088867188</v>
      </c>
      <c r="I4420" s="134">
        <v>67.001754760742188</v>
      </c>
      <c r="J4420" s="105">
        <v>85.4957275390625</v>
      </c>
      <c r="K4420" s="96">
        <f>msoa_calculations5[[#This Row],[ Pop20]]/SUMIF(msoa_calculations5[ICB26],msoa_calculations5[[#This Row],[ICB26]],msoa_calculations5[[ Pop20]])</f>
        <v>3.0575470767964233E-3</v>
      </c>
      <c r="L4420" s="98" cm="1">
        <f t="array" ref="L4420">msoa_calculations5[[#This Row],[ Estimated case time (see and convey)]]*msoa_calculations5[[#This Row],[Population share of ICB]:[Population share of ICB]]</f>
        <v>0.2823843193519408</v>
      </c>
      <c r="M4420" s="98" cm="1">
        <f t="array" ref="M4420">msoa_calculations5[[#This Row],[Estimated case time (see and treat)]]*msoa_calculations5[[#This Row],[Population share of ICB]:[Population share of ICB]]</f>
        <v>0.20486101940893811</v>
      </c>
      <c r="N4420" s="94" cm="1">
        <f t="array" ref="N4420">msoa_calculations5[[#This Row],[Weighted estimate]]*msoa_calculations5[[#This Row],[Population share of ICB]:[Population share of ICB]]</f>
        <v>0.26140721181564402</v>
      </c>
    </row>
    <row r="4421" spans="1:14">
      <c r="A4421" s="63" t="s">
        <v>6692</v>
      </c>
      <c r="B4421" s="63" t="s">
        <v>13706</v>
      </c>
      <c r="C4421" s="63" t="s">
        <v>13811</v>
      </c>
      <c r="D4421" s="63" t="s">
        <v>13837</v>
      </c>
      <c r="E4421" s="72">
        <v>9150</v>
      </c>
      <c r="F4421" s="64">
        <v>1</v>
      </c>
      <c r="G4421" s="79">
        <v>0</v>
      </c>
      <c r="H4421" s="133">
        <v>99.42755126953125</v>
      </c>
      <c r="I4421" s="134">
        <v>70.671989440917969</v>
      </c>
      <c r="J4421" s="105">
        <v>91.646560668945313</v>
      </c>
      <c r="K4421" s="96">
        <f>msoa_calculations5[[#This Row],[ Pop20]]/SUMIF(msoa_calculations5[ICB26],msoa_calculations5[[#This Row],[ICB26]],msoa_calculations5[[ Pop20]])</f>
        <v>4.9297895599448938E-3</v>
      </c>
      <c r="L4421" s="98" cm="1">
        <f t="array" ref="L4421">msoa_calculations5[[#This Row],[ Estimated case time (see and convey)]]*msoa_calculations5[[#This Row],[Population share of ICB]:[Population share of ICB]]</f>
        <v>0.49015690421942082</v>
      </c>
      <c r="M4421" s="98" cm="1">
        <f t="array" ref="M4421">msoa_calculations5[[#This Row],[Estimated case time (see and treat)]]*msoa_calculations5[[#This Row],[Population share of ICB]:[Population share of ICB]]</f>
        <v>0.34839803572637318</v>
      </c>
      <c r="N4421" s="94" cm="1">
        <f t="array" ref="N4421">msoa_calculations5[[#This Row],[Weighted estimate]]*msoa_calculations5[[#This Row],[Population share of ICB]:[Population share of ICB]]</f>
        <v>0.4517982579906229</v>
      </c>
    </row>
    <row r="4422" spans="1:14">
      <c r="A4422" s="63" t="s">
        <v>6690</v>
      </c>
      <c r="B4422" s="63" t="s">
        <v>13706</v>
      </c>
      <c r="C4422" s="63" t="s">
        <v>13811</v>
      </c>
      <c r="D4422" s="63" t="s">
        <v>13837</v>
      </c>
      <c r="E4422" s="72">
        <v>14200</v>
      </c>
      <c r="F4422" s="64">
        <v>1</v>
      </c>
      <c r="G4422" s="79">
        <v>0</v>
      </c>
      <c r="H4422" s="133">
        <v>85.199630737304688</v>
      </c>
      <c r="I4422" s="134">
        <v>59.695133209228516</v>
      </c>
      <c r="J4422" s="105">
        <v>78.298347473144531</v>
      </c>
      <c r="K4422" s="96">
        <f>msoa_calculations5[[#This Row],[ Pop20]]/SUMIF(msoa_calculations5[ICB26],msoa_calculations5[[#This Row],[ICB26]],msoa_calculations5[[ Pop20]])</f>
        <v>7.6506023771822397E-3</v>
      </c>
      <c r="L4422" s="98" cm="1">
        <f t="array" ref="L4422">msoa_calculations5[[#This Row],[ Estimated case time (see and convey)]]*msoa_calculations5[[#This Row],[Population share of ICB]:[Population share of ICB]]</f>
        <v>0.65182849745387228</v>
      </c>
      <c r="M4422" s="98" cm="1">
        <f t="array" ref="M4422">msoa_calculations5[[#This Row],[Estimated case time (see and treat)]]*msoa_calculations5[[#This Row],[Population share of ICB]:[Population share of ICB]]</f>
        <v>0.45670372803673415</v>
      </c>
      <c r="N4422" s="94" cm="1">
        <f t="array" ref="N4422">msoa_calculations5[[#This Row],[Weighted estimate]]*msoa_calculations5[[#This Row],[Population share of ICB]:[Population share of ICB]]</f>
        <v>0.5990295233074806</v>
      </c>
    </row>
    <row r="4423" spans="1:14">
      <c r="A4423" s="63" t="s">
        <v>6688</v>
      </c>
      <c r="B4423" s="63" t="s">
        <v>13706</v>
      </c>
      <c r="C4423" s="63" t="s">
        <v>13811</v>
      </c>
      <c r="D4423" s="63" t="s">
        <v>13837</v>
      </c>
      <c r="E4423" s="72">
        <v>9147</v>
      </c>
      <c r="F4423" s="64">
        <v>1</v>
      </c>
      <c r="G4423" s="79">
        <v>0</v>
      </c>
      <c r="H4423" s="133">
        <v>93.443710327148438</v>
      </c>
      <c r="I4423" s="134">
        <v>67.230018615722656</v>
      </c>
      <c r="J4423" s="105">
        <v>86.35052490234375</v>
      </c>
      <c r="K4423" s="96">
        <f>msoa_calculations5[[#This Row],[ Pop20]]/SUMIF(msoa_calculations5[ICB26],msoa_calculations5[[#This Row],[ICB26]],msoa_calculations5[[ Pop20]])</f>
        <v>4.9281732354990102E-3</v>
      </c>
      <c r="L4423" s="98" cm="1">
        <f t="array" ref="L4423">msoa_calculations5[[#This Row],[ Estimated case time (see and convey)]]*msoa_calculations5[[#This Row],[Population share of ICB]:[Population share of ICB]]</f>
        <v>0.46050679225997537</v>
      </c>
      <c r="M4423" s="98" cm="1">
        <f t="array" ref="M4423">msoa_calculations5[[#This Row],[Estimated case time (see and treat)]]*msoa_calculations5[[#This Row],[Population share of ICB]:[Population share of ICB]]</f>
        <v>0.33132117836410463</v>
      </c>
      <c r="N4423" s="94" cm="1">
        <f t="array" ref="N4423">msoa_calculations5[[#This Row],[Weighted estimate]]*msoa_calculations5[[#This Row],[Population share of ICB]:[Population share of ICB]]</f>
        <v>0.42555034569502126</v>
      </c>
    </row>
    <row r="4424" spans="1:14">
      <c r="A4424" s="63" t="s">
        <v>6686</v>
      </c>
      <c r="B4424" s="63" t="s">
        <v>13706</v>
      </c>
      <c r="C4424" s="63" t="s">
        <v>13811</v>
      </c>
      <c r="D4424" s="63" t="s">
        <v>13837</v>
      </c>
      <c r="E4424" s="72">
        <v>7884</v>
      </c>
      <c r="F4424" s="64">
        <v>1</v>
      </c>
      <c r="G4424" s="79">
        <v>0</v>
      </c>
      <c r="H4424" s="133">
        <v>86.431961059570313</v>
      </c>
      <c r="I4424" s="134">
        <v>61.586715698242188</v>
      </c>
      <c r="J4424" s="105">
        <v>79.709060668945313</v>
      </c>
      <c r="K4424" s="96">
        <f>msoa_calculations5[[#This Row],[ Pop20]]/SUMIF(msoa_calculations5[ICB26],msoa_calculations5[[#This Row],[ICB26]],msoa_calculations5[[ Pop20]])</f>
        <v>4.2477006437820269E-3</v>
      </c>
      <c r="L4424" s="98" cm="1">
        <f t="array" ref="L4424">msoa_calculations5[[#This Row],[ Estimated case time (see and convey)]]*msoa_calculations5[[#This Row],[Population share of ICB]:[Population share of ICB]]</f>
        <v>0.36713709663607991</v>
      </c>
      <c r="M4424" s="98" cm="1">
        <f t="array" ref="M4424">msoa_calculations5[[#This Row],[Estimated case time (see and treat)]]*msoa_calculations5[[#This Row],[Population share of ICB]:[Population share of ICB]]</f>
        <v>0.26160193191984399</v>
      </c>
      <c r="N4424" s="94" cm="1">
        <f t="array" ref="N4424">msoa_calculations5[[#This Row],[Weighted estimate]]*msoa_calculations5[[#This Row],[Population share of ICB]:[Population share of ICB]]</f>
        <v>0.33858022831873963</v>
      </c>
    </row>
    <row r="4425" spans="1:14">
      <c r="A4425" s="63" t="s">
        <v>6684</v>
      </c>
      <c r="B4425" s="63" t="s">
        <v>13706</v>
      </c>
      <c r="C4425" s="63" t="s">
        <v>13811</v>
      </c>
      <c r="D4425" s="63" t="s">
        <v>13837</v>
      </c>
      <c r="E4425" s="72">
        <v>7287</v>
      </c>
      <c r="F4425" s="64">
        <v>1</v>
      </c>
      <c r="G4425" s="79">
        <v>0</v>
      </c>
      <c r="H4425" s="133">
        <v>92.253372192382813</v>
      </c>
      <c r="I4425" s="134">
        <v>67.516845703125</v>
      </c>
      <c r="J4425" s="105">
        <v>85.559890747070313</v>
      </c>
      <c r="K4425" s="96">
        <f>msoa_calculations5[[#This Row],[ Pop20]]/SUMIF(msoa_calculations5[ICB26],msoa_calculations5[[#This Row],[ICB26]],msoa_calculations5[[ Pop20]])</f>
        <v>3.9260520790511963E-3</v>
      </c>
      <c r="L4425" s="98" cm="1">
        <f t="array" ref="L4425">msoa_calculations5[[#This Row],[ Estimated case time (see and convey)]]*msoa_calculations5[[#This Row],[Population share of ICB]:[Population share of ICB]]</f>
        <v>0.36219154369538836</v>
      </c>
      <c r="M4425" s="98" cm="1">
        <f t="array" ref="M4425">msoa_calculations5[[#This Row],[Estimated case time (see and treat)]]*msoa_calculations5[[#This Row],[Population share of ICB]:[Population share of ICB]]</f>
        <v>0.26507465244373274</v>
      </c>
      <c r="N4425" s="94" cm="1">
        <f t="array" ref="N4425">msoa_calculations5[[#This Row],[Weighted estimate]]*msoa_calculations5[[#This Row],[Population share of ICB]:[Population share of ICB]]</f>
        <v>0.33591258695092863</v>
      </c>
    </row>
    <row r="4426" spans="1:14">
      <c r="A4426" s="63" t="s">
        <v>6682</v>
      </c>
      <c r="B4426" s="63" t="s">
        <v>13706</v>
      </c>
      <c r="C4426" s="63" t="s">
        <v>13811</v>
      </c>
      <c r="D4426" s="63" t="s">
        <v>13837</v>
      </c>
      <c r="E4426" s="72">
        <v>9616</v>
      </c>
      <c r="F4426" s="64">
        <v>1</v>
      </c>
      <c r="G4426" s="79">
        <v>0</v>
      </c>
      <c r="H4426" s="133">
        <v>87.505157470703125</v>
      </c>
      <c r="I4426" s="134">
        <v>60.684398651123047</v>
      </c>
      <c r="J4426" s="105">
        <v>80.247703552246094</v>
      </c>
      <c r="K4426" s="96">
        <f>msoa_calculations5[[#This Row],[ Pop20]]/SUMIF(msoa_calculations5[ICB26],msoa_calculations5[[#This Row],[ICB26]],msoa_calculations5[[ Pop20]])</f>
        <v>5.1808586238721423E-3</v>
      </c>
      <c r="L4426" s="98" cm="1">
        <f t="array" ref="L4426">msoa_calculations5[[#This Row],[ Estimated case time (see and convey)]]*msoa_calculations5[[#This Row],[Population share of ICB]:[Population share of ICB]]</f>
        <v>0.45335184971538212</v>
      </c>
      <c r="M4426" s="98" cm="1">
        <f t="array" ref="M4426">msoa_calculations5[[#This Row],[Estimated case time (see and treat)]]*msoa_calculations5[[#This Row],[Population share of ICB]:[Population share of ICB]]</f>
        <v>0.31439729008616585</v>
      </c>
      <c r="N4426" s="94" cm="1">
        <f t="array" ref="N4426">msoa_calculations5[[#This Row],[Weighted estimate]]*msoa_calculations5[[#This Row],[Population share of ICB]:[Population share of ICB]]</f>
        <v>0.41575200699458931</v>
      </c>
    </row>
    <row r="4427" spans="1:14">
      <c r="A4427" s="63" t="s">
        <v>6680</v>
      </c>
      <c r="B4427" s="63" t="s">
        <v>13706</v>
      </c>
      <c r="C4427" s="63" t="s">
        <v>13811</v>
      </c>
      <c r="D4427" s="63" t="s">
        <v>13837</v>
      </c>
      <c r="E4427" s="72">
        <v>9422</v>
      </c>
      <c r="F4427" s="64">
        <v>1</v>
      </c>
      <c r="G4427" s="79">
        <v>0</v>
      </c>
      <c r="H4427" s="133">
        <v>91.319625854492188</v>
      </c>
      <c r="I4427" s="134">
        <v>65.000007629394531</v>
      </c>
      <c r="J4427" s="105">
        <v>84.197776794433594</v>
      </c>
      <c r="K4427" s="96">
        <f>msoa_calculations5[[#This Row],[ Pop20]]/SUMIF(msoa_calculations5[ICB26],msoa_calculations5[[#This Row],[ICB26]],msoa_calculations5[[ Pop20]])</f>
        <v>5.0763363097050046E-3</v>
      </c>
      <c r="L4427" s="98" cm="1">
        <f t="array" ref="L4427">msoa_calculations5[[#This Row],[ Estimated case time (see and convey)]]*msoa_calculations5[[#This Row],[Population share of ICB]:[Population share of ICB]]</f>
        <v>0.46356913251383458</v>
      </c>
      <c r="M4427" s="98" cm="1">
        <f t="array" ref="M4427">msoa_calculations5[[#This Row],[Estimated case time (see and treat)]]*msoa_calculations5[[#This Row],[Population share of ICB]:[Population share of ICB]]</f>
        <v>0.32996189886019778</v>
      </c>
      <c r="N4427" s="94" cm="1">
        <f t="array" ref="N4427">msoa_calculations5[[#This Row],[Weighted estimate]]*msoa_calculations5[[#This Row],[Population share of ICB]:[Population share of ICB]]</f>
        <v>0.42741623153802072</v>
      </c>
    </row>
    <row r="4428" spans="1:14">
      <c r="A4428" s="63" t="s">
        <v>6678</v>
      </c>
      <c r="B4428" s="63" t="s">
        <v>13706</v>
      </c>
      <c r="C4428" s="63" t="s">
        <v>13811</v>
      </c>
      <c r="D4428" s="63" t="s">
        <v>13837</v>
      </c>
      <c r="E4428" s="72">
        <v>12516</v>
      </c>
      <c r="F4428" s="64">
        <v>1</v>
      </c>
      <c r="G4428" s="79">
        <v>0</v>
      </c>
      <c r="H4428" s="133">
        <v>92.073837280273438</v>
      </c>
      <c r="I4428" s="134">
        <v>64.843948364257813</v>
      </c>
      <c r="J4428" s="105">
        <v>84.705680847167969</v>
      </c>
      <c r="K4428" s="96">
        <f>msoa_calculations5[[#This Row],[ Pop20]]/SUMIF(msoa_calculations5[ICB26],msoa_calculations5[[#This Row],[ICB26]],msoa_calculations5[[ Pop20]])</f>
        <v>6.7433055882262618E-3</v>
      </c>
      <c r="L4428" s="98" cm="1">
        <f t="array" ref="L4428">msoa_calculations5[[#This Row],[ Estimated case time (see and convey)]]*msoa_calculations5[[#This Row],[Population share of ICB]:[Population share of ICB]]</f>
        <v>0.6208820214615034</v>
      </c>
      <c r="M4428" s="98" cm="1">
        <f t="array" ref="M4428">msoa_calculations5[[#This Row],[Estimated case time (see and treat)]]*msoa_calculations5[[#This Row],[Population share of ICB]:[Population share of ICB]]</f>
        <v>0.43726255936735486</v>
      </c>
      <c r="N4428" s="94" cm="1">
        <f t="array" ref="N4428">msoa_calculations5[[#This Row],[Weighted estimate]]*msoa_calculations5[[#This Row],[Population share of ICB]:[Population share of ICB]]</f>
        <v>0.57119629101121805</v>
      </c>
    </row>
    <row r="4429" spans="1:14">
      <c r="A4429" s="63" t="s">
        <v>6676</v>
      </c>
      <c r="B4429" s="63" t="s">
        <v>13706</v>
      </c>
      <c r="C4429" s="63" t="s">
        <v>13811</v>
      </c>
      <c r="D4429" s="63" t="s">
        <v>13837</v>
      </c>
      <c r="E4429" s="72">
        <v>10426</v>
      </c>
      <c r="F4429" s="64">
        <v>1</v>
      </c>
      <c r="G4429" s="79">
        <v>0</v>
      </c>
      <c r="H4429" s="133">
        <v>89.803665161132813</v>
      </c>
      <c r="I4429" s="134">
        <v>63.558437347412109</v>
      </c>
      <c r="J4429" s="105">
        <v>82.701942443847656</v>
      </c>
      <c r="K4429" s="96">
        <f>msoa_calculations5[[#This Row],[ Pop20]]/SUMIF(msoa_calculations5[ICB26],msoa_calculations5[[#This Row],[ICB26]],msoa_calculations5[[ Pop20]])</f>
        <v>5.6172662242607065E-3</v>
      </c>
      <c r="L4429" s="98" cm="1">
        <f t="array" ref="L4429">msoa_calculations5[[#This Row],[ Estimated case time (see and convey)]]*msoa_calculations5[[#This Row],[Population share of ICB]:[Population share of ICB]]</f>
        <v>0.5044510951244493</v>
      </c>
      <c r="M4429" s="98" cm="1">
        <f t="array" ref="M4429">msoa_calculations5[[#This Row],[Estimated case time (see and treat)]]*msoa_calculations5[[#This Row],[Population share of ICB]:[Population share of ICB]]</f>
        <v>0.35702466337840827</v>
      </c>
      <c r="N4429" s="94" cm="1">
        <f t="array" ref="N4429">msoa_calculations5[[#This Row],[Weighted estimate]]*msoa_calculations5[[#This Row],[Population share of ICB]:[Population share of ICB]]</f>
        <v>0.4645588279705784</v>
      </c>
    </row>
    <row r="4430" spans="1:14">
      <c r="A4430" s="63" t="s">
        <v>6674</v>
      </c>
      <c r="B4430" s="63" t="s">
        <v>13706</v>
      </c>
      <c r="C4430" s="63" t="s">
        <v>13811</v>
      </c>
      <c r="D4430" s="63" t="s">
        <v>13837</v>
      </c>
      <c r="E4430" s="72">
        <v>8364</v>
      </c>
      <c r="F4430" s="64">
        <v>1</v>
      </c>
      <c r="G4430" s="79">
        <v>0</v>
      </c>
      <c r="H4430" s="133">
        <v>98.728248596191406</v>
      </c>
      <c r="I4430" s="134">
        <v>70.294685363769531</v>
      </c>
      <c r="J4430" s="105">
        <v>91.034385681152344</v>
      </c>
      <c r="K4430" s="96">
        <f>msoa_calculations5[[#This Row],[ Pop20]]/SUMIF(msoa_calculations5[ICB26],msoa_calculations5[[#This Row],[ICB26]],msoa_calculations5[[ Pop20]])</f>
        <v>4.5063125551233979E-3</v>
      </c>
      <c r="L4430" s="98" cm="1">
        <f t="array" ref="L4430">msoa_calculations5[[#This Row],[ Estimated case time (see and convey)]]*msoa_calculations5[[#This Row],[Population share of ICB]:[Population share of ICB]]</f>
        <v>0.44490034619436131</v>
      </c>
      <c r="M4430" s="98" cm="1">
        <f t="array" ref="M4430">msoa_calculations5[[#This Row],[Estimated case time (see and treat)]]*msoa_calculations5[[#This Row],[Population share of ICB]:[Population share of ICB]]</f>
        <v>0.31676982321320363</v>
      </c>
      <c r="N4430" s="94" cm="1">
        <f t="array" ref="N4430">msoa_calculations5[[#This Row],[Weighted estimate]]*msoa_calculations5[[#This Row],[Population share of ICB]:[Population share of ICB]]</f>
        <v>0.4102293951429225</v>
      </c>
    </row>
    <row r="4431" spans="1:14">
      <c r="A4431" s="63" t="s">
        <v>6672</v>
      </c>
      <c r="B4431" s="63" t="s">
        <v>13706</v>
      </c>
      <c r="C4431" s="63" t="s">
        <v>13811</v>
      </c>
      <c r="D4431" s="63" t="s">
        <v>13837</v>
      </c>
      <c r="E4431" s="72">
        <v>7688</v>
      </c>
      <c r="F4431" s="64">
        <v>1</v>
      </c>
      <c r="G4431" s="79">
        <v>0</v>
      </c>
      <c r="H4431" s="133">
        <v>105.39344787597656</v>
      </c>
      <c r="I4431" s="134">
        <v>73.899467468261719</v>
      </c>
      <c r="J4431" s="105">
        <v>96.8714599609375</v>
      </c>
      <c r="K4431" s="96">
        <f>msoa_calculations5[[#This Row],[ Pop20]]/SUMIF(msoa_calculations5[ICB26],msoa_calculations5[[#This Row],[ICB26]],msoa_calculations5[[ Pop20]])</f>
        <v>4.1421007799843004E-3</v>
      </c>
      <c r="L4431" s="98" cm="1">
        <f t="array" ref="L4431">msoa_calculations5[[#This Row],[ Estimated case time (see and convey)]]*msoa_calculations5[[#This Row],[Population share of ICB]:[Population share of ICB]]</f>
        <v>0.43655028265231721</v>
      </c>
      <c r="M4431" s="98" cm="1">
        <f t="array" ref="M4431">msoa_calculations5[[#This Row],[Estimated case time (see and treat)]]*msoa_calculations5[[#This Row],[Population share of ICB]:[Population share of ICB]]</f>
        <v>0.30609904184071129</v>
      </c>
      <c r="N4431" s="94" cm="1">
        <f t="array" ref="N4431">msoa_calculations5[[#This Row],[Weighted estimate]]*msoa_calculations5[[#This Row],[Population share of ICB]:[Population share of ICB]]</f>
        <v>0.40125134986241712</v>
      </c>
    </row>
    <row r="4432" spans="1:14">
      <c r="A4432" s="63" t="s">
        <v>6670</v>
      </c>
      <c r="B4432" s="63" t="s">
        <v>13706</v>
      </c>
      <c r="C4432" s="63" t="s">
        <v>13811</v>
      </c>
      <c r="D4432" s="63" t="s">
        <v>13837</v>
      </c>
      <c r="E4432" s="72">
        <v>7221</v>
      </c>
      <c r="F4432" s="64">
        <v>1</v>
      </c>
      <c r="G4432" s="79">
        <v>0</v>
      </c>
      <c r="H4432" s="133">
        <v>103.01922607421875</v>
      </c>
      <c r="I4432" s="134">
        <v>74.128410339355469</v>
      </c>
      <c r="J4432" s="105">
        <v>95.201637268066406</v>
      </c>
      <c r="K4432" s="96">
        <f>msoa_calculations5[[#This Row],[ Pop20]]/SUMIF(msoa_calculations5[ICB26],msoa_calculations5[[#This Row],[ICB26]],msoa_calculations5[[ Pop20]])</f>
        <v>3.8904929412417574E-3</v>
      </c>
      <c r="L4432" s="98" cm="1">
        <f t="array" ref="L4432">msoa_calculations5[[#This Row],[ Estimated case time (see and convey)]]*msoa_calculations5[[#This Row],[Population share of ICB]:[Population share of ICB]]</f>
        <v>0.40079557185393683</v>
      </c>
      <c r="M4432" s="98" cm="1">
        <f t="array" ref="M4432">msoa_calculations5[[#This Row],[Estimated case time (see and treat)]]*msoa_calculations5[[#This Row],[Population share of ICB]:[Population share of ICB]]</f>
        <v>0.28839605717073497</v>
      </c>
      <c r="N4432" s="94" cm="1">
        <f t="array" ref="N4432">msoa_calculations5[[#This Row],[Weighted estimate]]*msoa_calculations5[[#This Row],[Population share of ICB]:[Population share of ICB]]</f>
        <v>0.3703812977860706</v>
      </c>
    </row>
    <row r="4433" spans="1:14">
      <c r="A4433" s="63" t="s">
        <v>6442</v>
      </c>
      <c r="B4433" s="63" t="s">
        <v>13741</v>
      </c>
      <c r="C4433" s="63" t="s">
        <v>13811</v>
      </c>
      <c r="D4433" s="63" t="s">
        <v>13837</v>
      </c>
      <c r="E4433" s="72">
        <v>8818</v>
      </c>
      <c r="F4433" s="64">
        <v>1</v>
      </c>
      <c r="G4433" s="79">
        <v>0</v>
      </c>
      <c r="H4433" s="133">
        <v>95.766738891601563</v>
      </c>
      <c r="I4433" s="134">
        <v>68.225860595703125</v>
      </c>
      <c r="J4433" s="105">
        <v>88.314430236816406</v>
      </c>
      <c r="K4433" s="96">
        <f>msoa_calculations5[[#This Row],[ Pop20]]/SUMIF(msoa_calculations5[ICB26],msoa_calculations5[[#This Row],[ICB26]],msoa_calculations5[[ Pop20]])</f>
        <v>4.7509163212671119E-3</v>
      </c>
      <c r="L4433" s="98" cm="1">
        <f t="array" ref="L4433">msoa_calculations5[[#This Row],[ Estimated case time (see and convey)]]*msoa_calculations5[[#This Row],[Population share of ICB]:[Population share of ICB]]</f>
        <v>0.45497976283463576</v>
      </c>
      <c r="M4433" s="98" cm="1">
        <f t="array" ref="M4433">msoa_calculations5[[#This Row],[Estimated case time (see and treat)]]*msoa_calculations5[[#This Row],[Population share of ICB]:[Population share of ICB]]</f>
        <v>0.32413535463662069</v>
      </c>
      <c r="N4433" s="94" cm="1">
        <f t="array" ref="N4433">msoa_calculations5[[#This Row],[Weighted estimate]]*msoa_calculations5[[#This Row],[Population share of ICB]:[Population share of ICB]]</f>
        <v>0.4195744680154968</v>
      </c>
    </row>
    <row r="4434" spans="1:14">
      <c r="A4434" s="63" t="s">
        <v>6440</v>
      </c>
      <c r="B4434" s="63" t="s">
        <v>13741</v>
      </c>
      <c r="C4434" s="63" t="s">
        <v>13811</v>
      </c>
      <c r="D4434" s="63" t="s">
        <v>13837</v>
      </c>
      <c r="E4434" s="72">
        <v>8463</v>
      </c>
      <c r="F4434" s="64">
        <v>1</v>
      </c>
      <c r="G4434" s="79">
        <v>0</v>
      </c>
      <c r="H4434" s="133">
        <v>96.801155090332031</v>
      </c>
      <c r="I4434" s="134">
        <v>69.729789733886719</v>
      </c>
      <c r="J4434" s="105">
        <v>89.47589111328125</v>
      </c>
      <c r="K4434" s="96">
        <f>msoa_calculations5[[#This Row],[ Pop20]]/SUMIF(msoa_calculations5[ICB26],msoa_calculations5[[#This Row],[ICB26]],msoa_calculations5[[ Pop20]])</f>
        <v>4.5596512618375565E-3</v>
      </c>
      <c r="L4434" s="98" cm="1">
        <f t="array" ref="L4434">msoa_calculations5[[#This Row],[ Estimated case time (see and convey)]]*msoa_calculations5[[#This Row],[Population share of ICB]:[Population share of ICB]]</f>
        <v>0.44137950895496547</v>
      </c>
      <c r="M4434" s="98" cm="1">
        <f t="array" ref="M4434">msoa_calculations5[[#This Row],[Estimated case time (see and treat)]]*msoa_calculations5[[#This Row],[Population share of ICB]:[Population share of ICB]]</f>
        <v>0.31794352374778406</v>
      </c>
      <c r="N4434" s="94" cm="1">
        <f t="array" ref="N4434">msoa_calculations5[[#This Row],[Weighted estimate]]*msoa_calculations5[[#This Row],[Population share of ICB]:[Population share of ICB]]</f>
        <v>0.40797885981871268</v>
      </c>
    </row>
    <row r="4435" spans="1:14">
      <c r="A4435" s="63" t="s">
        <v>6438</v>
      </c>
      <c r="B4435" s="63" t="s">
        <v>13741</v>
      </c>
      <c r="C4435" s="63" t="s">
        <v>13811</v>
      </c>
      <c r="D4435" s="63" t="s">
        <v>13837</v>
      </c>
      <c r="E4435" s="72">
        <v>6885</v>
      </c>
      <c r="F4435" s="64">
        <v>1</v>
      </c>
      <c r="G4435" s="79">
        <v>0</v>
      </c>
      <c r="H4435" s="133">
        <v>103.99224853515625</v>
      </c>
      <c r="I4435" s="134">
        <v>73.028335571289063</v>
      </c>
      <c r="J4435" s="105">
        <v>95.613693237304688</v>
      </c>
      <c r="K4435" s="96">
        <f>msoa_calculations5[[#This Row],[ Pop20]]/SUMIF(msoa_calculations5[ICB26],msoa_calculations5[[#This Row],[ICB26]],msoa_calculations5[[ Pop20]])</f>
        <v>3.7094646033027975E-3</v>
      </c>
      <c r="L4435" s="98" cm="1">
        <f t="array" ref="L4435">msoa_calculations5[[#This Row],[ Estimated case time (see and convey)]]*msoa_calculations5[[#This Row],[Population share of ICB]:[Population share of ICB]]</f>
        <v>0.3857555649590293</v>
      </c>
      <c r="M4435" s="98" cm="1">
        <f t="array" ref="M4435">msoa_calculations5[[#This Row],[Estimated case time (see and treat)]]*msoa_calculations5[[#This Row],[Population share of ICB]:[Population share of ICB]]</f>
        <v>0.27089602583981537</v>
      </c>
      <c r="N4435" s="94" cm="1">
        <f t="array" ref="N4435">msoa_calculations5[[#This Row],[Weighted estimate]]*msoa_calculations5[[#This Row],[Population share of ICB]:[Population share of ICB]]</f>
        <v>0.35467561065483383</v>
      </c>
    </row>
    <row r="4436" spans="1:14">
      <c r="A4436" s="63" t="s">
        <v>6436</v>
      </c>
      <c r="B4436" s="63" t="s">
        <v>13741</v>
      </c>
      <c r="C4436" s="63" t="s">
        <v>13811</v>
      </c>
      <c r="D4436" s="63" t="s">
        <v>13837</v>
      </c>
      <c r="E4436" s="72">
        <v>6573</v>
      </c>
      <c r="F4436" s="64">
        <v>1</v>
      </c>
      <c r="G4436" s="79">
        <v>0</v>
      </c>
      <c r="H4436" s="133">
        <v>100.05945587158203</v>
      </c>
      <c r="I4436" s="134">
        <v>70.856246948242188</v>
      </c>
      <c r="J4436" s="105">
        <v>92.157333374023438</v>
      </c>
      <c r="K4436" s="96">
        <f>msoa_calculations5[[#This Row],[ Pop20]]/SUMIF(msoa_calculations5[ICB26],msoa_calculations5[[#This Row],[ICB26]],msoa_calculations5[[ Pop20]])</f>
        <v>3.5413668609309058E-3</v>
      </c>
      <c r="L4436" s="98" cm="1">
        <f t="array" ref="L4436">msoa_calculations5[[#This Row],[ Estimated case time (see and convey)]]*msoa_calculations5[[#This Row],[Population share of ICB]:[Population share of ICB]]</f>
        <v>0.35434724114639893</v>
      </c>
      <c r="M4436" s="98" cm="1">
        <f t="array" ref="M4436">msoa_calculations5[[#This Row],[Estimated case time (see and treat)]]*msoa_calculations5[[#This Row],[Population share of ICB]:[Population share of ICB]]</f>
        <v>0.25092796483244151</v>
      </c>
      <c r="N4436" s="94" cm="1">
        <f t="array" ref="N4436">msoa_calculations5[[#This Row],[Weighted estimate]]*msoa_calculations5[[#This Row],[Population share of ICB]:[Population share of ICB]]</f>
        <v>0.3263629264025284</v>
      </c>
    </row>
    <row r="4437" spans="1:14">
      <c r="A4437" s="63" t="s">
        <v>6434</v>
      </c>
      <c r="B4437" s="63" t="s">
        <v>13741</v>
      </c>
      <c r="C4437" s="63" t="s">
        <v>13811</v>
      </c>
      <c r="D4437" s="63" t="s">
        <v>13837</v>
      </c>
      <c r="E4437" s="72">
        <v>7048</v>
      </c>
      <c r="F4437" s="64">
        <v>1</v>
      </c>
      <c r="G4437" s="79">
        <v>0</v>
      </c>
      <c r="H4437" s="133">
        <v>97.053215026855469</v>
      </c>
      <c r="I4437" s="134">
        <v>69.287734985351563</v>
      </c>
      <c r="J4437" s="105">
        <v>89.540130615234375</v>
      </c>
      <c r="K4437" s="96">
        <f>msoa_calculations5[[#This Row],[ Pop20]]/SUMIF(msoa_calculations5[ICB26],msoa_calculations5[[#This Row],[ICB26]],msoa_calculations5[[ Pop20]])</f>
        <v>3.7972848981958048E-3</v>
      </c>
      <c r="L4437" s="98" cm="1">
        <f t="array" ref="L4437">msoa_calculations5[[#This Row],[ Estimated case time (see and convey)]]*msoa_calculations5[[#This Row],[Population share of ICB]:[Population share of ICB]]</f>
        <v>0.36853870774282843</v>
      </c>
      <c r="M4437" s="98" cm="1">
        <f t="array" ref="M4437">msoa_calculations5[[#This Row],[Estimated case time (see and treat)]]*msoa_calculations5[[#This Row],[Population share of ICB]:[Population share of ICB]]</f>
        <v>0.26310526969006859</v>
      </c>
      <c r="N4437" s="94" cm="1">
        <f t="array" ref="N4437">msoa_calculations5[[#This Row],[Weighted estimate]]*msoa_calculations5[[#This Row],[Population share of ICB]:[Population share of ICB]]</f>
        <v>0.34000938576770934</v>
      </c>
    </row>
    <row r="4438" spans="1:14">
      <c r="A4438" s="63" t="s">
        <v>6432</v>
      </c>
      <c r="B4438" s="63" t="s">
        <v>13741</v>
      </c>
      <c r="C4438" s="63" t="s">
        <v>13811</v>
      </c>
      <c r="D4438" s="63" t="s">
        <v>13837</v>
      </c>
      <c r="E4438" s="72">
        <v>6476</v>
      </c>
      <c r="F4438" s="64">
        <v>1</v>
      </c>
      <c r="G4438" s="79">
        <v>0</v>
      </c>
      <c r="H4438" s="133">
        <v>97.170120239257813</v>
      </c>
      <c r="I4438" s="134">
        <v>69.556205749511719</v>
      </c>
      <c r="J4438" s="105">
        <v>89.698043823242188</v>
      </c>
      <c r="K4438" s="96">
        <f>msoa_calculations5[[#This Row],[ Pop20]]/SUMIF(msoa_calculations5[ICB26],msoa_calculations5[[#This Row],[ICB26]],msoa_calculations5[[ Pop20]])</f>
        <v>3.4891057038473369E-3</v>
      </c>
      <c r="L4438" s="98" cm="1">
        <f t="array" ref="L4438">msoa_calculations5[[#This Row],[ Estimated case time (see and convey)]]*msoa_calculations5[[#This Row],[Population share of ICB]:[Population share of ICB]]</f>
        <v>0.33903682077032599</v>
      </c>
      <c r="M4438" s="98" cm="1">
        <f t="array" ref="M4438">msoa_calculations5[[#This Row],[Estimated case time (see and treat)]]*msoa_calculations5[[#This Row],[Population share of ICB]:[Population share of ICB]]</f>
        <v>0.24268895421860026</v>
      </c>
      <c r="N4438" s="94" cm="1">
        <f t="array" ref="N4438">msoa_calculations5[[#This Row],[Weighted estimate]]*msoa_calculations5[[#This Row],[Population share of ICB]:[Population share of ICB]]</f>
        <v>0.3129659563276227</v>
      </c>
    </row>
    <row r="4439" spans="1:14">
      <c r="A4439" s="63" t="s">
        <v>6430</v>
      </c>
      <c r="B4439" s="63" t="s">
        <v>13741</v>
      </c>
      <c r="C4439" s="63" t="s">
        <v>13811</v>
      </c>
      <c r="D4439" s="63" t="s">
        <v>13837</v>
      </c>
      <c r="E4439" s="72">
        <v>7474</v>
      </c>
      <c r="F4439" s="64">
        <v>1</v>
      </c>
      <c r="G4439" s="79">
        <v>0</v>
      </c>
      <c r="H4439" s="133">
        <v>104.77748107910156</v>
      </c>
      <c r="I4439" s="134">
        <v>72.190185546875</v>
      </c>
      <c r="J4439" s="105">
        <v>95.95965576171875</v>
      </c>
      <c r="K4439" s="96">
        <f>msoa_calculations5[[#This Row],[ Pop20]]/SUMIF(msoa_calculations5[ICB26],msoa_calculations5[[#This Row],[ICB26]],msoa_calculations5[[ Pop20]])</f>
        <v>4.0268029695112719E-3</v>
      </c>
      <c r="L4439" s="98" cm="1">
        <f t="array" ref="L4439">msoa_calculations5[[#This Row],[ Estimated case time (see and convey)]]*msoa_calculations5[[#This Row],[Population share of ICB]:[Population share of ICB]]</f>
        <v>0.4219182719472373</v>
      </c>
      <c r="M4439" s="98" cm="1">
        <f t="array" ref="M4439">msoa_calculations5[[#This Row],[Estimated case time (see and treat)]]*msoa_calculations5[[#This Row],[Population share of ICB]:[Population share of ICB]]</f>
        <v>0.29069565352972593</v>
      </c>
      <c r="N4439" s="94" cm="1">
        <f t="array" ref="N4439">msoa_calculations5[[#This Row],[Weighted estimate]]*msoa_calculations5[[#This Row],[Population share of ICB]:[Population share of ICB]]</f>
        <v>0.3864106267745685</v>
      </c>
    </row>
    <row r="4440" spans="1:14">
      <c r="A4440" s="63" t="s">
        <v>6428</v>
      </c>
      <c r="B4440" s="63" t="s">
        <v>13741</v>
      </c>
      <c r="C4440" s="63" t="s">
        <v>13811</v>
      </c>
      <c r="D4440" s="63" t="s">
        <v>13837</v>
      </c>
      <c r="E4440" s="72">
        <v>9065</v>
      </c>
      <c r="F4440" s="64">
        <v>1</v>
      </c>
      <c r="G4440" s="79">
        <v>0</v>
      </c>
      <c r="H4440" s="133">
        <v>104.1019287109375</v>
      </c>
      <c r="I4440" s="134">
        <v>70.395912170410156</v>
      </c>
      <c r="J4440" s="105">
        <v>94.98138427734375</v>
      </c>
      <c r="K4440" s="96">
        <f>msoa_calculations5[[#This Row],[ Pop20]]/SUMIF(msoa_calculations5[ICB26],msoa_calculations5[[#This Row],[ICB26]],msoa_calculations5[[ Pop20]])</f>
        <v>4.8839937006448595E-3</v>
      </c>
      <c r="L4440" s="98" cm="1">
        <f t="array" ref="L4440">msoa_calculations5[[#This Row],[ Estimated case time (see and convey)]]*msoa_calculations5[[#This Row],[Population share of ICB]:[Population share of ICB]]</f>
        <v>0.50843316404919903</v>
      </c>
      <c r="M4440" s="98" cm="1">
        <f t="array" ref="M4440">msoa_calculations5[[#This Row],[Estimated case time (see and treat)]]*msoa_calculations5[[#This Row],[Population share of ICB]:[Population share of ICB]]</f>
        <v>0.34381319159143198</v>
      </c>
      <c r="N4440" s="94" cm="1">
        <f t="array" ref="N4440">msoa_calculations5[[#This Row],[Weighted estimate]]*msoa_calculations5[[#This Row],[Population share of ICB]:[Population share of ICB]]</f>
        <v>0.46388848248907555</v>
      </c>
    </row>
    <row r="4441" spans="1:14">
      <c r="A4441" s="63" t="s">
        <v>6426</v>
      </c>
      <c r="B4441" s="63" t="s">
        <v>13741</v>
      </c>
      <c r="C4441" s="63" t="s">
        <v>13811</v>
      </c>
      <c r="D4441" s="63" t="s">
        <v>13837</v>
      </c>
      <c r="E4441" s="72">
        <v>5922</v>
      </c>
      <c r="F4441" s="64">
        <v>1</v>
      </c>
      <c r="G4441" s="79">
        <v>0</v>
      </c>
      <c r="H4441" s="133">
        <v>105.67566680908203</v>
      </c>
      <c r="I4441" s="134">
        <v>73.776885986328125</v>
      </c>
      <c r="J4441" s="105">
        <v>97.044143676757813</v>
      </c>
      <c r="K4441" s="96">
        <f>msoa_calculations5[[#This Row],[ Pop20]]/SUMIF(msoa_calculations5[ICB26],msoa_calculations5[[#This Row],[ICB26]],msoa_calculations5[[ Pop20]])</f>
        <v>3.1906244561741709E-3</v>
      </c>
      <c r="L4441" s="98" cm="1">
        <f t="array" ref="L4441">msoa_calculations5[[#This Row],[ Estimated case time (see and convey)]]*msoa_calculations5[[#This Row],[Population share of ICB]:[Population share of ICB]]</f>
        <v>0.33717136694357025</v>
      </c>
      <c r="M4441" s="98" cm="1">
        <f t="array" ref="M4441">msoa_calculations5[[#This Row],[Estimated case time (see and treat)]]*msoa_calculations5[[#This Row],[Population share of ICB]:[Population share of ICB]]</f>
        <v>0.23539433672835197</v>
      </c>
      <c r="N4441" s="94" cm="1">
        <f t="array" ref="N4441">msoa_calculations5[[#This Row],[Weighted estimate]]*msoa_calculations5[[#This Row],[Population share of ICB]:[Population share of ICB]]</f>
        <v>0.3096314181435435</v>
      </c>
    </row>
    <row r="4442" spans="1:14">
      <c r="A4442" s="63" t="s">
        <v>6424</v>
      </c>
      <c r="B4442" s="63" t="s">
        <v>13741</v>
      </c>
      <c r="C4442" s="63" t="s">
        <v>13811</v>
      </c>
      <c r="D4442" s="63" t="s">
        <v>13837</v>
      </c>
      <c r="E4442" s="72">
        <v>6207</v>
      </c>
      <c r="F4442" s="64">
        <v>1</v>
      </c>
      <c r="G4442" s="79">
        <v>0</v>
      </c>
      <c r="H4442" s="133">
        <v>101.37796783447266</v>
      </c>
      <c r="I4442" s="134">
        <v>71.895118713378906</v>
      </c>
      <c r="J4442" s="105">
        <v>93.400177001953125</v>
      </c>
      <c r="K4442" s="96">
        <f>msoa_calculations5[[#This Row],[ Pop20]]/SUMIF(msoa_calculations5[ICB26],msoa_calculations5[[#This Row],[ICB26]],msoa_calculations5[[ Pop20]])</f>
        <v>3.3441752785331102E-3</v>
      </c>
      <c r="L4442" s="98" cm="1">
        <f t="array" ref="L4442">msoa_calculations5[[#This Row],[ Estimated case time (see and convey)]]*msoa_calculations5[[#This Row],[Population share of ICB]:[Population share of ICB]]</f>
        <v>0.33902569381996828</v>
      </c>
      <c r="M4442" s="98" cm="1">
        <f t="array" ref="M4442">msoa_calculations5[[#This Row],[Estimated case time (see and treat)]]*msoa_calculations5[[#This Row],[Population share of ICB]:[Population share of ICB]]</f>
        <v>0.24042987864848492</v>
      </c>
      <c r="N4442" s="94" cm="1">
        <f t="array" ref="N4442">msoa_calculations5[[#This Row],[Weighted estimate]]*msoa_calculations5[[#This Row],[Population share of ICB]:[Population share of ICB]]</f>
        <v>0.31234656294054841</v>
      </c>
    </row>
    <row r="4443" spans="1:14">
      <c r="A4443" s="63" t="s">
        <v>6422</v>
      </c>
      <c r="B4443" s="63" t="s">
        <v>13741</v>
      </c>
      <c r="C4443" s="63" t="s">
        <v>13811</v>
      </c>
      <c r="D4443" s="63" t="s">
        <v>13837</v>
      </c>
      <c r="E4443" s="72">
        <v>9283</v>
      </c>
      <c r="F4443" s="64">
        <v>1</v>
      </c>
      <c r="G4443" s="79">
        <v>0</v>
      </c>
      <c r="H4443" s="133">
        <v>94.533584594726563</v>
      </c>
      <c r="I4443" s="134">
        <v>66.684127807617188</v>
      </c>
      <c r="J4443" s="105">
        <v>86.997772216796875</v>
      </c>
      <c r="K4443" s="96">
        <f>msoa_calculations5[[#This Row],[ Pop20]]/SUMIF(msoa_calculations5[ICB26],msoa_calculations5[[#This Row],[ICB26]],msoa_calculations5[[ Pop20]])</f>
        <v>5.0014466103790655E-3</v>
      </c>
      <c r="L4443" s="98" cm="1">
        <f t="array" ref="L4443">msoa_calculations5[[#This Row],[ Estimated case time (see and convey)]]*msoa_calculations5[[#This Row],[Population share of ICB]:[Population share of ICB]]</f>
        <v>0.47280467623827782</v>
      </c>
      <c r="M4443" s="98" cm="1">
        <f t="array" ref="M4443">msoa_calculations5[[#This Row],[Estimated case time (see and treat)]]*msoa_calculations5[[#This Row],[Population share of ICB]:[Population share of ICB]]</f>
        <v>0.33351710498949139</v>
      </c>
      <c r="N4443" s="94" cm="1">
        <f t="array" ref="N4443">msoa_calculations5[[#This Row],[Weighted estimate]]*msoa_calculations5[[#This Row],[Population share of ICB]:[Population share of ICB]]</f>
        <v>0.43511471296422877</v>
      </c>
    </row>
    <row r="4444" spans="1:14">
      <c r="A4444" s="63" t="s">
        <v>6420</v>
      </c>
      <c r="B4444" s="63" t="s">
        <v>13741</v>
      </c>
      <c r="C4444" s="63" t="s">
        <v>13811</v>
      </c>
      <c r="D4444" s="63" t="s">
        <v>13837</v>
      </c>
      <c r="E4444" s="72">
        <v>9848</v>
      </c>
      <c r="F4444" s="64">
        <v>1</v>
      </c>
      <c r="G4444" s="79">
        <v>0</v>
      </c>
      <c r="H4444" s="133">
        <v>96.551864624023438</v>
      </c>
      <c r="I4444" s="134">
        <v>68.266921997070313</v>
      </c>
      <c r="J4444" s="105">
        <v>88.898216247558594</v>
      </c>
      <c r="K4444" s="96">
        <f>msoa_calculations5[[#This Row],[ Pop20]]/SUMIF(msoa_calculations5[ICB26],msoa_calculations5[[#This Row],[ICB26]],msoa_calculations5[[ Pop20]])</f>
        <v>5.3058543810204717E-3</v>
      </c>
      <c r="L4444" s="98" cm="1">
        <f t="array" ref="L4444">msoa_calculations5[[#This Row],[ Estimated case time (see and convey)]]*msoa_calculations5[[#This Row],[Population share of ICB]:[Population share of ICB]]</f>
        <v>0.51229013391107026</v>
      </c>
      <c r="M4444" s="98" cm="1">
        <f t="array" ref="M4444">msoa_calculations5[[#This Row],[Estimated case time (see and treat)]]*msoa_calculations5[[#This Row],[Population share of ICB]:[Population share of ICB]]</f>
        <v>0.36221434715693834</v>
      </c>
      <c r="N4444" s="94" cm="1">
        <f t="array" ref="N4444">msoa_calculations5[[#This Row],[Weighted estimate]]*msoa_calculations5[[#This Row],[Population share of ICB]:[Population share of ICB]]</f>
        <v>0.47168099014201403</v>
      </c>
    </row>
    <row r="4445" spans="1:14">
      <c r="A4445" s="63" t="s">
        <v>6418</v>
      </c>
      <c r="B4445" s="63" t="s">
        <v>13741</v>
      </c>
      <c r="C4445" s="63" t="s">
        <v>13811</v>
      </c>
      <c r="D4445" s="63" t="s">
        <v>13837</v>
      </c>
      <c r="E4445" s="72">
        <v>8051</v>
      </c>
      <c r="F4445" s="64">
        <v>1</v>
      </c>
      <c r="G4445" s="79">
        <v>0</v>
      </c>
      <c r="H4445" s="133">
        <v>93.609687805175781</v>
      </c>
      <c r="I4445" s="134">
        <v>66.35943603515625</v>
      </c>
      <c r="J4445" s="105">
        <v>86.236015319824219</v>
      </c>
      <c r="K4445" s="96">
        <f>msoa_calculations5[[#This Row],[ Pop20]]/SUMIF(msoa_calculations5[ICB26],msoa_calculations5[[#This Row],[ICB26]],msoa_calculations5[[ Pop20]])</f>
        <v>4.3376760379362127E-3</v>
      </c>
      <c r="L4445" s="98" cm="1">
        <f t="array" ref="L4445">msoa_calculations5[[#This Row],[ Estimated case time (see and convey)]]*msoa_calculations5[[#This Row],[Population share of ICB]:[Population share of ICB]]</f>
        <v>0.40604849971120072</v>
      </c>
      <c r="M4445" s="98" cm="1">
        <f t="array" ref="M4445">msoa_calculations5[[#This Row],[Estimated case time (see and treat)]]*msoa_calculations5[[#This Row],[Population share of ICB]:[Population share of ICB]]</f>
        <v>0.28784573558065812</v>
      </c>
      <c r="N4445" s="94" cm="1">
        <f t="array" ref="N4445">msoa_calculations5[[#This Row],[Weighted estimate]]*msoa_calculations5[[#This Row],[Population share of ICB]:[Population share of ICB]]</f>
        <v>0.37406389725990163</v>
      </c>
    </row>
    <row r="4446" spans="1:14">
      <c r="A4446" s="63" t="s">
        <v>6416</v>
      </c>
      <c r="B4446" s="63" t="s">
        <v>13741</v>
      </c>
      <c r="C4446" s="63" t="s">
        <v>13811</v>
      </c>
      <c r="D4446" s="63" t="s">
        <v>13837</v>
      </c>
      <c r="E4446" s="72">
        <v>6031</v>
      </c>
      <c r="F4446" s="64">
        <v>1</v>
      </c>
      <c r="G4446" s="79">
        <v>0</v>
      </c>
      <c r="H4446" s="133">
        <v>91.624519348144531</v>
      </c>
      <c r="I4446" s="134">
        <v>65.794242858886719</v>
      </c>
      <c r="J4446" s="105">
        <v>84.635078430175781</v>
      </c>
      <c r="K4446" s="96">
        <f>msoa_calculations5[[#This Row],[ Pop20]]/SUMIF(msoa_calculations5[ICB26],msoa_calculations5[[#This Row],[ICB26]],msoa_calculations5[[ Pop20]])</f>
        <v>3.2493509110412739E-3</v>
      </c>
      <c r="L4446" s="98" cm="1">
        <f t="array" ref="L4446">msoa_calculations5[[#This Row],[ Estimated case time (see and convey)]]*msoa_calculations5[[#This Row],[Population share of ICB]:[Population share of ICB]]</f>
        <v>0.29772021541761229</v>
      </c>
      <c r="M4446" s="98" cm="1">
        <f t="array" ref="M4446">msoa_calculations5[[#This Row],[Estimated case time (see and treat)]]*msoa_calculations5[[#This Row],[Population share of ICB]:[Population share of ICB]]</f>
        <v>0.21378858297479439</v>
      </c>
      <c r="N4446" s="94" cm="1">
        <f t="array" ref="N4446">msoa_calculations5[[#This Row],[Weighted estimate]]*msoa_calculations5[[#This Row],[Population share of ICB]:[Population share of ICB]]</f>
        <v>0.27500906920314133</v>
      </c>
    </row>
    <row r="4447" spans="1:14">
      <c r="A4447" s="63" t="s">
        <v>6414</v>
      </c>
      <c r="B4447" s="63" t="s">
        <v>13741</v>
      </c>
      <c r="C4447" s="63" t="s">
        <v>13811</v>
      </c>
      <c r="D4447" s="63" t="s">
        <v>13837</v>
      </c>
      <c r="E4447" s="72">
        <v>11868</v>
      </c>
      <c r="F4447" s="64">
        <v>1</v>
      </c>
      <c r="G4447" s="79">
        <v>0</v>
      </c>
      <c r="H4447" s="133">
        <v>92.588943481445313</v>
      </c>
      <c r="I4447" s="134">
        <v>66.412315368652344</v>
      </c>
      <c r="J4447" s="105">
        <v>85.505783081054688</v>
      </c>
      <c r="K4447" s="96">
        <f>msoa_calculations5[[#This Row],[ Pop20]]/SUMIF(msoa_calculations5[ICB26],msoa_calculations5[[#This Row],[ICB26]],msoa_calculations5[[ Pop20]])</f>
        <v>6.3941795079154101E-3</v>
      </c>
      <c r="L4447" s="98" cm="1">
        <f t="array" ref="L4447">msoa_calculations5[[#This Row],[ Estimated case time (see and convey)]]*msoa_calculations5[[#This Row],[Population share of ICB]:[Population share of ICB]]</f>
        <v>0.59203032506859565</v>
      </c>
      <c r="M4447" s="98" cm="1">
        <f t="array" ref="M4447">msoa_calculations5[[#This Row],[Estimated case time (see and treat)]]*msoa_calculations5[[#This Row],[Population share of ICB]:[Population share of ICB]]</f>
        <v>0.42465226600345246</v>
      </c>
      <c r="N4447" s="94" cm="1">
        <f t="array" ref="N4447">msoa_calculations5[[#This Row],[Weighted estimate]]*msoa_calculations5[[#This Row],[Population share of ICB]:[Population share of ICB]]</f>
        <v>0.54673932598514008</v>
      </c>
    </row>
    <row r="4448" spans="1:14">
      <c r="A4448" s="63" t="s">
        <v>6412</v>
      </c>
      <c r="B4448" s="63" t="s">
        <v>13741</v>
      </c>
      <c r="C4448" s="63" t="s">
        <v>13811</v>
      </c>
      <c r="D4448" s="63" t="s">
        <v>13837</v>
      </c>
      <c r="E4448" s="72">
        <v>6805</v>
      </c>
      <c r="F4448" s="64">
        <v>1</v>
      </c>
      <c r="G4448" s="79">
        <v>0</v>
      </c>
      <c r="H4448" s="133">
        <v>95.36322021484375</v>
      </c>
      <c r="I4448" s="134">
        <v>68.254493713378906</v>
      </c>
      <c r="J4448" s="105">
        <v>88.027847290039063</v>
      </c>
      <c r="K4448" s="96">
        <f>msoa_calculations5[[#This Row],[ Pop20]]/SUMIF(msoa_calculations5[ICB26],msoa_calculations5[[#This Row],[ICB26]],msoa_calculations5[[ Pop20]])</f>
        <v>3.6663626180792356E-3</v>
      </c>
      <c r="L4448" s="98" cm="1">
        <f t="array" ref="L4448">msoa_calculations5[[#This Row],[ Estimated case time (see and convey)]]*msoa_calculations5[[#This Row],[Population share of ICB]:[Population share of ICB]]</f>
        <v>0.34963614573536123</v>
      </c>
      <c r="M4448" s="98" cm="1">
        <f t="array" ref="M4448">msoa_calculations5[[#This Row],[Estimated case time (see and treat)]]*msoa_calculations5[[#This Row],[Population share of ICB]:[Population share of ICB]]</f>
        <v>0.25024572426665659</v>
      </c>
      <c r="N4448" s="94" cm="1">
        <f t="array" ref="N4448">msoa_calculations5[[#This Row],[Weighted estimate]]*msoa_calculations5[[#This Row],[Population share of ICB]:[Population share of ICB]]</f>
        <v>0.32274200865418678</v>
      </c>
    </row>
    <row r="4449" spans="1:14">
      <c r="A4449" s="63" t="s">
        <v>6410</v>
      </c>
      <c r="B4449" s="63" t="s">
        <v>13741</v>
      </c>
      <c r="C4449" s="63" t="s">
        <v>13811</v>
      </c>
      <c r="D4449" s="63" t="s">
        <v>13837</v>
      </c>
      <c r="E4449" s="72">
        <v>7358</v>
      </c>
      <c r="F4449" s="64">
        <v>1</v>
      </c>
      <c r="G4449" s="79">
        <v>0</v>
      </c>
      <c r="H4449" s="133">
        <v>90.223930358886719</v>
      </c>
      <c r="I4449" s="134">
        <v>64.434783935546875</v>
      </c>
      <c r="J4449" s="105">
        <v>83.245620727539063</v>
      </c>
      <c r="K4449" s="96">
        <f>msoa_calculations5[[#This Row],[ Pop20]]/SUMIF(msoa_calculations5[ICB26],msoa_calculations5[[#This Row],[ICB26]],msoa_calculations5[[ Pop20]])</f>
        <v>3.9643050909371072E-3</v>
      </c>
      <c r="L4449" s="98" cm="1">
        <f t="array" ref="L4449">msoa_calculations5[[#This Row],[ Estimated case time (see and convey)]]*msoa_calculations5[[#This Row],[Population share of ICB]:[Population share of ICB]]</f>
        <v>0.35767518644608964</v>
      </c>
      <c r="M4449" s="98" cm="1">
        <f t="array" ref="M4449">msoa_calculations5[[#This Row],[Estimated case time (see and treat)]]*msoa_calculations5[[#This Row],[Population share of ICB]:[Population share of ICB]]</f>
        <v>0.25543914198912099</v>
      </c>
      <c r="N4449" s="94" cm="1">
        <f t="array" ref="N4449">msoa_calculations5[[#This Row],[Weighted estimate]]*msoa_calculations5[[#This Row],[Population share of ICB]:[Population share of ICB]]</f>
        <v>0.33001103804840271</v>
      </c>
    </row>
    <row r="4450" spans="1:14">
      <c r="A4450" s="63" t="s">
        <v>6408</v>
      </c>
      <c r="B4450" s="63" t="s">
        <v>13741</v>
      </c>
      <c r="C4450" s="63" t="s">
        <v>13811</v>
      </c>
      <c r="D4450" s="63" t="s">
        <v>13837</v>
      </c>
      <c r="E4450" s="72">
        <v>9184</v>
      </c>
      <c r="F4450" s="64">
        <v>1</v>
      </c>
      <c r="G4450" s="79">
        <v>0</v>
      </c>
      <c r="H4450" s="133">
        <v>89.823501586914063</v>
      </c>
      <c r="I4450" s="134">
        <v>64.797874450683594</v>
      </c>
      <c r="J4450" s="105">
        <v>83.051795959472656</v>
      </c>
      <c r="K4450" s="96">
        <f>msoa_calculations5[[#This Row],[ Pop20]]/SUMIF(msoa_calculations5[ICB26],msoa_calculations5[[#This Row],[ICB26]],msoa_calculations5[[ Pop20]])</f>
        <v>4.9481079036649079E-3</v>
      </c>
      <c r="L4450" s="98" cm="1">
        <f t="array" ref="L4450">msoa_calculations5[[#This Row],[ Estimated case time (see and convey)]]*msoa_calculations5[[#This Row],[Population share of ICB]:[Population share of ICB]]</f>
        <v>0.44445637813706684</v>
      </c>
      <c r="M4450" s="98" cm="1">
        <f t="array" ref="M4450">msoa_calculations5[[#This Row],[Estimated case time (see and treat)]]*msoa_calculations5[[#This Row],[Population share of ICB]:[Population share of ICB]]</f>
        <v>0.32062687471011386</v>
      </c>
      <c r="N4450" s="94" cm="1">
        <f t="array" ref="N4450">msoa_calculations5[[#This Row],[Weighted estimate]]*msoa_calculations5[[#This Row],[Population share of ICB]:[Population share of ICB]]</f>
        <v>0.41094924800063193</v>
      </c>
    </row>
    <row r="4451" spans="1:14">
      <c r="A4451" s="63" t="s">
        <v>6406</v>
      </c>
      <c r="B4451" s="63" t="s">
        <v>13741</v>
      </c>
      <c r="C4451" s="63" t="s">
        <v>13811</v>
      </c>
      <c r="D4451" s="63" t="s">
        <v>13837</v>
      </c>
      <c r="E4451" s="72">
        <v>7707</v>
      </c>
      <c r="F4451" s="64">
        <v>1</v>
      </c>
      <c r="G4451" s="79">
        <v>0</v>
      </c>
      <c r="H4451" s="133">
        <v>85.990776062011719</v>
      </c>
      <c r="I4451" s="134">
        <v>61.763389587402344</v>
      </c>
      <c r="J4451" s="105">
        <v>79.435066223144531</v>
      </c>
      <c r="K4451" s="96">
        <f>msoa_calculations5[[#This Row],[ Pop20]]/SUMIF(msoa_calculations5[ICB26],msoa_calculations5[[#This Row],[ICB26]],msoa_calculations5[[ Pop20]])</f>
        <v>4.1523375014748962E-3</v>
      </c>
      <c r="L4451" s="98" cm="1">
        <f t="array" ref="L4451">msoa_calculations5[[#This Row],[ Estimated case time (see and convey)]]*msoa_calculations5[[#This Row],[Population share of ICB]:[Population share of ICB]]</f>
        <v>0.35706272422322105</v>
      </c>
      <c r="M4451" s="98" cm="1">
        <f t="array" ref="M4451">msoa_calculations5[[#This Row],[Estimated case time (see and treat)]]*msoa_calculations5[[#This Row],[Population share of ICB]:[Population share of ICB]]</f>
        <v>0.25646243880197489</v>
      </c>
      <c r="N4451" s="94" cm="1">
        <f t="array" ref="N4451">msoa_calculations5[[#This Row],[Weighted estimate]]*msoa_calculations5[[#This Row],[Population share of ICB]:[Population share of ICB]]</f>
        <v>0.32984120441050491</v>
      </c>
    </row>
    <row r="4452" spans="1:14">
      <c r="A4452" s="63" t="s">
        <v>6404</v>
      </c>
      <c r="B4452" s="63" t="s">
        <v>13741</v>
      </c>
      <c r="C4452" s="63" t="s">
        <v>13811</v>
      </c>
      <c r="D4452" s="63" t="s">
        <v>13837</v>
      </c>
      <c r="E4452" s="72">
        <v>8076</v>
      </c>
      <c r="F4452" s="64">
        <v>1</v>
      </c>
      <c r="G4452" s="79">
        <v>0</v>
      </c>
      <c r="H4452" s="133">
        <v>84.178024291992188</v>
      </c>
      <c r="I4452" s="134">
        <v>60.608936309814453</v>
      </c>
      <c r="J4452" s="105">
        <v>77.800445556640625</v>
      </c>
      <c r="K4452" s="96">
        <f>msoa_calculations5[[#This Row],[ Pop20]]/SUMIF(msoa_calculations5[ICB26],msoa_calculations5[[#This Row],[ICB26]],msoa_calculations5[[ Pop20]])</f>
        <v>4.351145408318575E-3</v>
      </c>
      <c r="L4452" s="98" cm="1">
        <f t="array" ref="L4452">msoa_calculations5[[#This Row],[ Estimated case time (see and convey)]]*msoa_calculations5[[#This Row],[Population share of ICB]:[Population share of ICB]]</f>
        <v>0.36627082387943127</v>
      </c>
      <c r="M4452" s="98" cm="1">
        <f t="array" ref="M4452">msoa_calculations5[[#This Row],[Estimated case time (see and treat)]]*msoa_calculations5[[#This Row],[Population share of ICB]:[Population share of ICB]]</f>
        <v>0.26371829492752213</v>
      </c>
      <c r="N4452" s="94" cm="1">
        <f t="array" ref="N4452">msoa_calculations5[[#This Row],[Weighted estimate]]*msoa_calculations5[[#This Row],[Population share of ICB]:[Population share of ICB]]</f>
        <v>0.33852105144891614</v>
      </c>
    </row>
    <row r="4453" spans="1:14">
      <c r="A4453" s="63" t="s">
        <v>6402</v>
      </c>
      <c r="B4453" s="63" t="s">
        <v>13741</v>
      </c>
      <c r="C4453" s="63" t="s">
        <v>13811</v>
      </c>
      <c r="D4453" s="63" t="s">
        <v>13837</v>
      </c>
      <c r="E4453" s="72">
        <v>9345</v>
      </c>
      <c r="F4453" s="64">
        <v>1</v>
      </c>
      <c r="G4453" s="79">
        <v>0</v>
      </c>
      <c r="H4453" s="133">
        <v>83.627799987792969</v>
      </c>
      <c r="I4453" s="134">
        <v>59.625850677490234</v>
      </c>
      <c r="J4453" s="105">
        <v>77.133094787597656</v>
      </c>
      <c r="K4453" s="96">
        <f>msoa_calculations5[[#This Row],[ Pop20]]/SUMIF(msoa_calculations5[ICB26],msoa_calculations5[[#This Row],[ICB26]],msoa_calculations5[[ Pop20]])</f>
        <v>5.0348506489273264E-3</v>
      </c>
      <c r="L4453" s="98" cm="1">
        <f t="array" ref="L4453">msoa_calculations5[[#This Row],[ Estimated case time (see and convey)]]*msoa_calculations5[[#This Row],[Population share of ICB]:[Population share of ICB]]</f>
        <v>0.4210534830369041</v>
      </c>
      <c r="M4453" s="98" cm="1">
        <f t="array" ref="M4453">msoa_calculations5[[#This Row],[Estimated case time (see and treat)]]*msoa_calculations5[[#This Row],[Population share of ICB]:[Population share of ICB]]</f>
        <v>0.30020725297640555</v>
      </c>
      <c r="N4453" s="94" cm="1">
        <f t="array" ref="N4453">msoa_calculations5[[#This Row],[Weighted estimate]]*msoa_calculations5[[#This Row],[Population share of ICB]:[Population share of ICB]]</f>
        <v>0.38835361234510901</v>
      </c>
    </row>
    <row r="4454" spans="1:14">
      <c r="A4454" s="63" t="s">
        <v>6400</v>
      </c>
      <c r="B4454" s="63" t="s">
        <v>13741</v>
      </c>
      <c r="C4454" s="63" t="s">
        <v>13811</v>
      </c>
      <c r="D4454" s="63" t="s">
        <v>13837</v>
      </c>
      <c r="E4454" s="72">
        <v>8603</v>
      </c>
      <c r="F4454" s="64">
        <v>1</v>
      </c>
      <c r="G4454" s="79">
        <v>0</v>
      </c>
      <c r="H4454" s="133">
        <v>85.707572937011719</v>
      </c>
      <c r="I4454" s="134">
        <v>60.446983337402344</v>
      </c>
      <c r="J4454" s="105">
        <v>78.872283935546875</v>
      </c>
      <c r="K4454" s="96">
        <f>msoa_calculations5[[#This Row],[ Pop20]]/SUMIF(msoa_calculations5[ICB26],msoa_calculations5[[#This Row],[ICB26]],msoa_calculations5[[ Pop20]])</f>
        <v>4.6350797359787895E-3</v>
      </c>
      <c r="L4454" s="98" cm="1">
        <f t="array" ref="L4454">msoa_calculations5[[#This Row],[ Estimated case time (see and convey)]]*msoa_calculations5[[#This Row],[Population share of ICB]:[Population share of ICB]]</f>
        <v>0.39726143454026713</v>
      </c>
      <c r="M4454" s="98" cm="1">
        <f t="array" ref="M4454">msoa_calculations5[[#This Row],[Estimated case time (see and treat)]]*msoa_calculations5[[#This Row],[Population share of ICB]:[Population share of ICB]]</f>
        <v>0.28017658756824115</v>
      </c>
      <c r="N4454" s="94" cm="1">
        <f t="array" ref="N4454">msoa_calculations5[[#This Row],[Weighted estimate]]*msoa_calculations5[[#This Row],[Population share of ICB]:[Population share of ICB]]</f>
        <v>0.36557932500001872</v>
      </c>
    </row>
    <row r="4455" spans="1:14">
      <c r="A4455" s="63" t="s">
        <v>6398</v>
      </c>
      <c r="B4455" s="63" t="s">
        <v>13741</v>
      </c>
      <c r="C4455" s="63" t="s">
        <v>13811</v>
      </c>
      <c r="D4455" s="63" t="s">
        <v>13837</v>
      </c>
      <c r="E4455" s="72">
        <v>7810</v>
      </c>
      <c r="F4455" s="64">
        <v>1</v>
      </c>
      <c r="G4455" s="79">
        <v>0</v>
      </c>
      <c r="H4455" s="133">
        <v>85.044265747070313</v>
      </c>
      <c r="I4455" s="134">
        <v>61.294551849365234</v>
      </c>
      <c r="J4455" s="105">
        <v>78.617813110351563</v>
      </c>
      <c r="K4455" s="96">
        <f>msoa_calculations5[[#This Row],[ Pop20]]/SUMIF(msoa_calculations5[ICB26],msoa_calculations5[[#This Row],[ICB26]],msoa_calculations5[[ Pop20]])</f>
        <v>4.2078313074502324E-3</v>
      </c>
      <c r="L4455" s="98" cm="1">
        <f t="array" ref="L4455">msoa_calculations5[[#This Row],[ Estimated case time (see and convey)]]*msoa_calculations5[[#This Row],[Population share of ICB]:[Population share of ICB]]</f>
        <v>0.35785192392963988</v>
      </c>
      <c r="M4455" s="98" cm="1">
        <f t="array" ref="M4455">msoa_calculations5[[#This Row],[Estimated case time (see and treat)]]*msoa_calculations5[[#This Row],[Population share of ICB]:[Population share of ICB]]</f>
        <v>0.25791713424789059</v>
      </c>
      <c r="N4455" s="94" cm="1">
        <f t="array" ref="N4455">msoa_calculations5[[#This Row],[Weighted estimate]]*msoa_calculations5[[#This Row],[Population share of ICB]:[Population share of ICB]]</f>
        <v>0.33081049532900864</v>
      </c>
    </row>
    <row r="4456" spans="1:14">
      <c r="A4456" s="63" t="s">
        <v>6396</v>
      </c>
      <c r="B4456" s="63" t="s">
        <v>13741</v>
      </c>
      <c r="C4456" s="63" t="s">
        <v>13811</v>
      </c>
      <c r="D4456" s="63" t="s">
        <v>13837</v>
      </c>
      <c r="E4456" s="72">
        <v>8343</v>
      </c>
      <c r="F4456" s="64">
        <v>1</v>
      </c>
      <c r="G4456" s="79">
        <v>0</v>
      </c>
      <c r="H4456" s="133">
        <v>84.259620666503906</v>
      </c>
      <c r="I4456" s="134">
        <v>60.633567810058594</v>
      </c>
      <c r="J4456" s="105">
        <v>77.866622924804688</v>
      </c>
      <c r="K4456" s="96">
        <f>msoa_calculations5[[#This Row],[ Pop20]]/SUMIF(msoa_calculations5[ICB26],msoa_calculations5[[#This Row],[ICB26]],msoa_calculations5[[ Pop20]])</f>
        <v>4.4949982840022133E-3</v>
      </c>
      <c r="L4456" s="98" cm="1">
        <f t="array" ref="L4456">msoa_calculations5[[#This Row],[ Estimated case time (see and convey)]]*msoa_calculations5[[#This Row],[Population share of ICB]:[Population share of ICB]]</f>
        <v>0.37874685030661248</v>
      </c>
      <c r="M4456" s="98" cm="1">
        <f t="array" ref="M4456">msoa_calculations5[[#This Row],[Estimated case time (see and treat)]]*msoa_calculations5[[#This Row],[Population share of ICB]:[Population share of ICB]]</f>
        <v>0.27254778325914519</v>
      </c>
      <c r="N4456" s="94" cm="1">
        <f t="array" ref="N4456">msoa_calculations5[[#This Row],[Weighted estimate]]*msoa_calculations5[[#This Row],[Population share of ICB]:[Population share of ICB]]</f>
        <v>0.35001033642804447</v>
      </c>
    </row>
    <row r="4457" spans="1:14">
      <c r="A4457" s="63" t="s">
        <v>6394</v>
      </c>
      <c r="B4457" s="63" t="s">
        <v>13741</v>
      </c>
      <c r="C4457" s="63" t="s">
        <v>13811</v>
      </c>
      <c r="D4457" s="63" t="s">
        <v>13837</v>
      </c>
      <c r="E4457" s="72">
        <v>7343</v>
      </c>
      <c r="F4457" s="64">
        <v>1</v>
      </c>
      <c r="G4457" s="79">
        <v>0</v>
      </c>
      <c r="H4457" s="133">
        <v>86.850570678710938</v>
      </c>
      <c r="I4457" s="134">
        <v>62.677421569824219</v>
      </c>
      <c r="J4457" s="105">
        <v>80.309539794921875</v>
      </c>
      <c r="K4457" s="96">
        <f>msoa_calculations5[[#This Row],[ Pop20]]/SUMIF(msoa_calculations5[ICB26],msoa_calculations5[[#This Row],[ICB26]],msoa_calculations5[[ Pop20]])</f>
        <v>3.956223468707689E-3</v>
      </c>
      <c r="L4457" s="98" cm="1">
        <f t="array" ref="L4457">msoa_calculations5[[#This Row],[ Estimated case time (see and convey)]]*msoa_calculations5[[#This Row],[Population share of ICB]:[Population share of ICB]]</f>
        <v>0.34360026598977211</v>
      </c>
      <c r="M4457" s="98" cm="1">
        <f t="array" ref="M4457">msoa_calculations5[[#This Row],[Estimated case time (see and treat)]]*msoa_calculations5[[#This Row],[Population share of ICB]:[Population share of ICB]]</f>
        <v>0.24796588617262411</v>
      </c>
      <c r="N4457" s="94" cm="1">
        <f t="array" ref="N4457">msoa_calculations5[[#This Row],[Weighted estimate]]*msoa_calculations5[[#This Row],[Population share of ICB]:[Population share of ICB]]</f>
        <v>0.31772248609778403</v>
      </c>
    </row>
    <row r="4458" spans="1:14">
      <c r="A4458" s="63" t="s">
        <v>6392</v>
      </c>
      <c r="B4458" s="63" t="s">
        <v>13741</v>
      </c>
      <c r="C4458" s="63" t="s">
        <v>13811</v>
      </c>
      <c r="D4458" s="63" t="s">
        <v>13837</v>
      </c>
      <c r="E4458" s="72">
        <v>6288</v>
      </c>
      <c r="F4458" s="64">
        <v>1</v>
      </c>
      <c r="G4458" s="79">
        <v>0</v>
      </c>
      <c r="H4458" s="133">
        <v>86.718528747558594</v>
      </c>
      <c r="I4458" s="134">
        <v>62.787899017333984</v>
      </c>
      <c r="J4458" s="105">
        <v>80.243118286132813</v>
      </c>
      <c r="K4458" s="96">
        <f>msoa_calculations5[[#This Row],[ Pop20]]/SUMIF(msoa_calculations5[ICB26],msoa_calculations5[[#This Row],[ICB26]],msoa_calculations5[[ Pop20]])</f>
        <v>3.3878160385719665E-3</v>
      </c>
      <c r="L4458" s="98" cm="1">
        <f t="array" ref="L4458">msoa_calculations5[[#This Row],[ Estimated case time (see and convey)]]*msoa_calculations5[[#This Row],[Population share of ICB]:[Population share of ICB]]</f>
        <v>0.29378642253234316</v>
      </c>
      <c r="M4458" s="98" cm="1">
        <f t="array" ref="M4458">msoa_calculations5[[#This Row],[Estimated case time (see and treat)]]*msoa_calculations5[[#This Row],[Population share of ICB]:[Population share of ICB]]</f>
        <v>0.2127138513191611</v>
      </c>
      <c r="N4458" s="94" cm="1">
        <f t="array" ref="N4458">msoa_calculations5[[#This Row],[Weighted estimate]]*msoa_calculations5[[#This Row],[Population share of ICB]:[Population share of ICB]]</f>
        <v>0.2718489231147882</v>
      </c>
    </row>
    <row r="4459" spans="1:14">
      <c r="A4459" s="63" t="s">
        <v>6390</v>
      </c>
      <c r="B4459" s="63" t="s">
        <v>13741</v>
      </c>
      <c r="C4459" s="63" t="s">
        <v>13811</v>
      </c>
      <c r="D4459" s="63" t="s">
        <v>13837</v>
      </c>
      <c r="E4459" s="72">
        <v>7318</v>
      </c>
      <c r="F4459" s="64">
        <v>1</v>
      </c>
      <c r="G4459" s="79">
        <v>0</v>
      </c>
      <c r="H4459" s="133">
        <v>85.647140502929688</v>
      </c>
      <c r="I4459" s="134">
        <v>61.215835571289063</v>
      </c>
      <c r="J4459" s="105">
        <v>79.0362548828125</v>
      </c>
      <c r="K4459" s="96">
        <f>msoa_calculations5[[#This Row],[ Pop20]]/SUMIF(msoa_calculations5[ICB26],msoa_calculations5[[#This Row],[ICB26]],msoa_calculations5[[ Pop20]])</f>
        <v>3.9427540983253259E-3</v>
      </c>
      <c r="L4459" s="98" cm="1">
        <f t="array" ref="L4459">msoa_calculations5[[#This Row],[ Estimated case time (see and convey)]]*msoa_calculations5[[#This Row],[Population share of ICB]:[Population share of ICB]]</f>
        <v>0.33768561422777105</v>
      </c>
      <c r="M4459" s="98" cm="1">
        <f t="array" ref="M4459">msoa_calculations5[[#This Row],[Estimated case time (see and treat)]]*msoa_calculations5[[#This Row],[Population share of ICB]:[Population share of ICB]]</f>
        <v>0.24135898658110921</v>
      </c>
      <c r="N4459" s="94" cm="1">
        <f t="array" ref="N4459">msoa_calculations5[[#This Row],[Weighted estimate]]*msoa_calculations5[[#This Row],[Population share of ICB]:[Population share of ICB]]</f>
        <v>0.31162051785549405</v>
      </c>
    </row>
    <row r="4460" spans="1:14">
      <c r="A4460" s="63" t="s">
        <v>6388</v>
      </c>
      <c r="B4460" s="63" t="s">
        <v>13741</v>
      </c>
      <c r="C4460" s="63" t="s">
        <v>13811</v>
      </c>
      <c r="D4460" s="63" t="s">
        <v>13837</v>
      </c>
      <c r="E4460" s="72">
        <v>7263</v>
      </c>
      <c r="F4460" s="64">
        <v>1</v>
      </c>
      <c r="G4460" s="79">
        <v>0</v>
      </c>
      <c r="H4460" s="133">
        <v>86.280570983886719</v>
      </c>
      <c r="I4460" s="134">
        <v>61.547435760498047</v>
      </c>
      <c r="J4460" s="105">
        <v>79.5880126953125</v>
      </c>
      <c r="K4460" s="96">
        <f>msoa_calculations5[[#This Row],[ Pop20]]/SUMIF(msoa_calculations5[ICB26],msoa_calculations5[[#This Row],[ICB26]],msoa_calculations5[[ Pop20]])</f>
        <v>3.9131214834841272E-3</v>
      </c>
      <c r="L4460" s="98" cm="1">
        <f t="array" ref="L4460">msoa_calculations5[[#This Row],[ Estimated case time (see and convey)]]*msoa_calculations5[[#This Row],[Population share of ICB]:[Population share of ICB]]</f>
        <v>0.33762635592432433</v>
      </c>
      <c r="M4460" s="98" cm="1">
        <f t="array" ref="M4460">msoa_calculations5[[#This Row],[Estimated case time (see and treat)]]*msoa_calculations5[[#This Row],[Population share of ICB]:[Population share of ICB]]</f>
        <v>0.24084259312776413</v>
      </c>
      <c r="N4460" s="94" cm="1">
        <f t="array" ref="N4460">msoa_calculations5[[#This Row],[Weighted estimate]]*msoa_calculations5[[#This Row],[Population share of ICB]:[Population share of ICB]]</f>
        <v>0.3114375623058348</v>
      </c>
    </row>
    <row r="4461" spans="1:14">
      <c r="A4461" s="63" t="s">
        <v>6722</v>
      </c>
      <c r="B4461" s="63" t="s">
        <v>13704</v>
      </c>
      <c r="C4461" s="63" t="s">
        <v>13811</v>
      </c>
      <c r="D4461" s="63" t="s">
        <v>13837</v>
      </c>
      <c r="E4461" s="72">
        <v>6497</v>
      </c>
      <c r="F4461" s="64">
        <v>1</v>
      </c>
      <c r="G4461" s="79">
        <v>0</v>
      </c>
      <c r="H4461" s="133">
        <v>107.33589172363281</v>
      </c>
      <c r="I4461" s="134">
        <v>74.686599731445313</v>
      </c>
      <c r="J4461" s="105">
        <v>98.501289367675781</v>
      </c>
      <c r="K4461" s="96">
        <f>msoa_calculations5[[#This Row],[ Pop20]]/SUMIF(msoa_calculations5[ICB26],msoa_calculations5[[#This Row],[ICB26]],msoa_calculations5[[ Pop20]])</f>
        <v>3.500419974968522E-3</v>
      </c>
      <c r="L4461" s="98" cm="1">
        <f t="array" ref="L4461">msoa_calculations5[[#This Row],[ Estimated case time (see and convey)]]*msoa_calculations5[[#This Row],[Population share of ICB]:[Population share of ICB]]</f>
        <v>0.37572069942046277</v>
      </c>
      <c r="M4461" s="98" cm="1">
        <f t="array" ref="M4461">msoa_calculations5[[#This Row],[Estimated case time (see and treat)]]*msoa_calculations5[[#This Row],[Population share of ICB]:[Population share of ICB]]</f>
        <v>0.26143446556242983</v>
      </c>
      <c r="N4461" s="94" cm="1">
        <f t="array" ref="N4461">msoa_calculations5[[#This Row],[Weighted estimate]]*msoa_calculations5[[#This Row],[Population share of ICB]:[Population share of ICB]]</f>
        <v>0.3447958808627668</v>
      </c>
    </row>
    <row r="4462" spans="1:14">
      <c r="A4462" s="63" t="s">
        <v>6720</v>
      </c>
      <c r="B4462" s="63" t="s">
        <v>13704</v>
      </c>
      <c r="C4462" s="63" t="s">
        <v>13811</v>
      </c>
      <c r="D4462" s="63" t="s">
        <v>13837</v>
      </c>
      <c r="E4462" s="72">
        <v>7504</v>
      </c>
      <c r="F4462" s="64">
        <v>1</v>
      </c>
      <c r="G4462" s="79">
        <v>0</v>
      </c>
      <c r="H4462" s="133">
        <v>107.355224609375</v>
      </c>
      <c r="I4462" s="134">
        <v>75.167564392089844</v>
      </c>
      <c r="J4462" s="105">
        <v>98.645538330078125</v>
      </c>
      <c r="K4462" s="96">
        <f>msoa_calculations5[[#This Row],[ Pop20]]/SUMIF(msoa_calculations5[ICB26],msoa_calculations5[[#This Row],[ICB26]],msoa_calculations5[[ Pop20]])</f>
        <v>4.0429662139701075E-3</v>
      </c>
      <c r="L4462" s="98" cm="1">
        <f t="array" ref="L4462">msoa_calculations5[[#This Row],[ Estimated case time (see and convey)]]*msoa_calculations5[[#This Row],[Population share of ICB]:[Population share of ICB]]</f>
        <v>0.43403354598887534</v>
      </c>
      <c r="M4462" s="98" cm="1">
        <f t="array" ref="M4462">msoa_calculations5[[#This Row],[Estimated case time (see and treat)]]*msoa_calculations5[[#This Row],[Population share of ICB]:[Population share of ICB]]</f>
        <v>0.30389992322364173</v>
      </c>
      <c r="N4462" s="94" cm="1">
        <f t="array" ref="N4462">msoa_calculations5[[#This Row],[Weighted estimate]]*msoa_calculations5[[#This Row],[Population share of ICB]:[Population share of ICB]]</f>
        <v>0.39882057862739906</v>
      </c>
    </row>
    <row r="4463" spans="1:14">
      <c r="A4463" s="63" t="s">
        <v>6718</v>
      </c>
      <c r="B4463" s="63" t="s">
        <v>13704</v>
      </c>
      <c r="C4463" s="63" t="s">
        <v>13811</v>
      </c>
      <c r="D4463" s="63" t="s">
        <v>13837</v>
      </c>
      <c r="E4463" s="72">
        <v>8591</v>
      </c>
      <c r="F4463" s="64">
        <v>1</v>
      </c>
      <c r="G4463" s="79">
        <v>0</v>
      </c>
      <c r="H4463" s="133">
        <v>104.0361328125</v>
      </c>
      <c r="I4463" s="134">
        <v>71.496795654296875</v>
      </c>
      <c r="J4463" s="105">
        <v>95.231285095214844</v>
      </c>
      <c r="K4463" s="96">
        <f>msoa_calculations5[[#This Row],[ Pop20]]/SUMIF(msoa_calculations5[ICB26],msoa_calculations5[[#This Row],[ICB26]],msoa_calculations5[[ Pop20]])</f>
        <v>4.6286144381952549E-3</v>
      </c>
      <c r="L4463" s="98" cm="1">
        <f t="array" ref="L4463">msoa_calculations5[[#This Row],[ Estimated case time (see and convey)]]*msoa_calculations5[[#This Row],[Population share of ICB]:[Population share of ICB]]</f>
        <v>0.48154314642993662</v>
      </c>
      <c r="M4463" s="98" cm="1">
        <f t="array" ref="M4463">msoa_calculations5[[#This Row],[Estimated case time (see and treat)]]*msoa_calculations5[[#This Row],[Population share of ICB]:[Population share of ICB]]</f>
        <v>0.33093110065017428</v>
      </c>
      <c r="N4463" s="94" cm="1">
        <f t="array" ref="N4463">msoa_calculations5[[#This Row],[Weighted estimate]]*msoa_calculations5[[#This Row],[Population share of ICB]:[Population share of ICB]]</f>
        <v>0.44078890115960001</v>
      </c>
    </row>
    <row r="4464" spans="1:14">
      <c r="A4464" s="63" t="s">
        <v>6716</v>
      </c>
      <c r="B4464" s="63" t="s">
        <v>13704</v>
      </c>
      <c r="C4464" s="63" t="s">
        <v>13811</v>
      </c>
      <c r="D4464" s="63" t="s">
        <v>13837</v>
      </c>
      <c r="E4464" s="72">
        <v>6919</v>
      </c>
      <c r="F4464" s="64">
        <v>1</v>
      </c>
      <c r="G4464" s="79">
        <v>0</v>
      </c>
      <c r="H4464" s="133">
        <v>106.26263427734375</v>
      </c>
      <c r="I4464" s="134">
        <v>74.096694946289063</v>
      </c>
      <c r="J4464" s="105">
        <v>97.558822631835938</v>
      </c>
      <c r="K4464" s="96">
        <f>msoa_calculations5[[#This Row],[ Pop20]]/SUMIF(msoa_calculations5[ICB26],msoa_calculations5[[#This Row],[ICB26]],msoa_calculations5[[ Pop20]])</f>
        <v>3.7277829470228111E-3</v>
      </c>
      <c r="L4464" s="98" cm="1">
        <f t="array" ref="L4464">msoa_calculations5[[#This Row],[ Estimated case time (see and convey)]]*msoa_calculations5[[#This Row],[Population share of ICB]:[Population share of ICB]]</f>
        <v>0.39612403596480367</v>
      </c>
      <c r="M4464" s="98" cm="1">
        <f t="array" ref="M4464">msoa_calculations5[[#This Row],[Estimated case time (see and treat)]]*msoa_calculations5[[#This Row],[Population share of ICB]:[Population share of ICB]]</f>
        <v>0.27621639585152769</v>
      </c>
      <c r="N4464" s="94" cm="1">
        <f t="array" ref="N4464">msoa_calculations5[[#This Row],[Weighted estimate]]*msoa_calculations5[[#This Row],[Population share of ICB]:[Population share of ICB]]</f>
        <v>0.36367811533858108</v>
      </c>
    </row>
    <row r="4465" spans="1:14">
      <c r="A4465" s="63" t="s">
        <v>6714</v>
      </c>
      <c r="B4465" s="63" t="s">
        <v>13704</v>
      </c>
      <c r="C4465" s="63" t="s">
        <v>13811</v>
      </c>
      <c r="D4465" s="63" t="s">
        <v>13837</v>
      </c>
      <c r="E4465" s="72">
        <v>7747</v>
      </c>
      <c r="F4465" s="64">
        <v>1</v>
      </c>
      <c r="G4465" s="79">
        <v>0</v>
      </c>
      <c r="H4465" s="133">
        <v>104.24723815917969</v>
      </c>
      <c r="I4465" s="134">
        <v>72.385696411132813</v>
      </c>
      <c r="J4465" s="105">
        <v>95.62579345703125</v>
      </c>
      <c r="K4465" s="96">
        <f>msoa_calculations5[[#This Row],[ Pop20]]/SUMIF(msoa_calculations5[ICB26],msoa_calculations5[[#This Row],[ICB26]],msoa_calculations5[[ Pop20]])</f>
        <v>4.1738884940866767E-3</v>
      </c>
      <c r="L4465" s="98" cm="1">
        <f t="array" ref="L4465">msoa_calculations5[[#This Row],[ Estimated case time (see and convey)]]*msoa_calculations5[[#This Row],[Population share of ICB]:[Population share of ICB]]</f>
        <v>0.43511634789291365</v>
      </c>
      <c r="M4465" s="98" cm="1">
        <f t="array" ref="M4465">msoa_calculations5[[#This Row],[Estimated case time (see and treat)]]*msoa_calculations5[[#This Row],[Population share of ICB]:[Population share of ICB]]</f>
        <v>0.30212982538687849</v>
      </c>
      <c r="N4465" s="94" cm="1">
        <f t="array" ref="N4465">msoa_calculations5[[#This Row],[Weighted estimate]]*msoa_calculations5[[#This Row],[Population share of ICB]:[Population share of ICB]]</f>
        <v>0.39913139904821177</v>
      </c>
    </row>
    <row r="4466" spans="1:14">
      <c r="A4466" s="63" t="s">
        <v>6712</v>
      </c>
      <c r="B4466" s="63" t="s">
        <v>13704</v>
      </c>
      <c r="C4466" s="63" t="s">
        <v>13811</v>
      </c>
      <c r="D4466" s="63" t="s">
        <v>13837</v>
      </c>
      <c r="E4466" s="72">
        <v>9216</v>
      </c>
      <c r="F4466" s="64">
        <v>1</v>
      </c>
      <c r="G4466" s="79">
        <v>0</v>
      </c>
      <c r="H4466" s="133">
        <v>119.82771301269531</v>
      </c>
      <c r="I4466" s="134">
        <v>76.822090148925781</v>
      </c>
      <c r="J4466" s="105">
        <v>108.19078063964844</v>
      </c>
      <c r="K4466" s="96">
        <f>msoa_calculations5[[#This Row],[ Pop20]]/SUMIF(msoa_calculations5[ICB26],msoa_calculations5[[#This Row],[ICB26]],msoa_calculations5[[ Pop20]])</f>
        <v>4.9653486977543331E-3</v>
      </c>
      <c r="L4466" s="98" cm="1">
        <f t="array" ref="L4466">msoa_calculations5[[#This Row],[ Estimated case time (see and convey)]]*msoa_calculations5[[#This Row],[Population share of ICB]:[Population share of ICB]]</f>
        <v>0.59498637876246663</v>
      </c>
      <c r="M4466" s="98" cm="1">
        <f t="array" ref="M4466">msoa_calculations5[[#This Row],[Estimated case time (see and treat)]]*msoa_calculations5[[#This Row],[Population share of ICB]:[Population share of ICB]]</f>
        <v>0.38144846527973458</v>
      </c>
      <c r="N4466" s="94" cm="1">
        <f t="array" ref="N4466">msoa_calculations5[[#This Row],[Weighted estimate]]*msoa_calculations5[[#This Row],[Population share of ICB]:[Population share of ICB]]</f>
        <v>0.53720495175810312</v>
      </c>
    </row>
    <row r="4467" spans="1:14">
      <c r="A4467" s="63" t="s">
        <v>6710</v>
      </c>
      <c r="B4467" s="63" t="s">
        <v>13704</v>
      </c>
      <c r="C4467" s="63" t="s">
        <v>13811</v>
      </c>
      <c r="D4467" s="63" t="s">
        <v>13837</v>
      </c>
      <c r="E4467" s="72">
        <v>10706</v>
      </c>
      <c r="F4467" s="64">
        <v>1</v>
      </c>
      <c r="G4467" s="79">
        <v>0</v>
      </c>
      <c r="H4467" s="133">
        <v>114.40468597412109</v>
      </c>
      <c r="I4467" s="134">
        <v>76.332733154296875</v>
      </c>
      <c r="J4467" s="105">
        <v>104.10276031494141</v>
      </c>
      <c r="K4467" s="96">
        <f>msoa_calculations5[[#This Row],[ Pop20]]/SUMIF(msoa_calculations5[ICB26],msoa_calculations5[[#This Row],[ICB26]],msoa_calculations5[[ Pop20]])</f>
        <v>5.7681231725431733E-3</v>
      </c>
      <c r="L4467" s="98" cm="1">
        <f t="array" ref="L4467">msoa_calculations5[[#This Row],[ Estimated case time (see and convey)]]*msoa_calculations5[[#This Row],[Population share of ICB]:[Population share of ICB]]</f>
        <v>0.6599003202148529</v>
      </c>
      <c r="M4467" s="98" cm="1">
        <f t="array" ref="M4467">msoa_calculations5[[#This Row],[Estimated case time (see and treat)]]*msoa_calculations5[[#This Row],[Population share of ICB]:[Population share of ICB]]</f>
        <v>0.44029660693085437</v>
      </c>
      <c r="N4467" s="94" cm="1">
        <f t="array" ref="N4467">msoa_calculations5[[#This Row],[Weighted estimate]]*msoa_calculations5[[#This Row],[Population share of ICB]:[Population share of ICB]]</f>
        <v>0.60047754409832144</v>
      </c>
    </row>
    <row r="4468" spans="1:14">
      <c r="A4468" s="63" t="s">
        <v>6708</v>
      </c>
      <c r="B4468" s="63" t="s">
        <v>13704</v>
      </c>
      <c r="C4468" s="63" t="s">
        <v>13811</v>
      </c>
      <c r="D4468" s="63" t="s">
        <v>13837</v>
      </c>
      <c r="E4468" s="72">
        <v>8221</v>
      </c>
      <c r="F4468" s="64">
        <v>1</v>
      </c>
      <c r="G4468" s="79">
        <v>0</v>
      </c>
      <c r="H4468" s="133">
        <v>117.89144134521484</v>
      </c>
      <c r="I4468" s="134">
        <v>76.707839965820313</v>
      </c>
      <c r="J4468" s="105">
        <v>106.74753570556641</v>
      </c>
      <c r="K4468" s="96">
        <f>msoa_calculations5[[#This Row],[ Pop20]]/SUMIF(msoa_calculations5[ICB26],msoa_calculations5[[#This Row],[ICB26]],msoa_calculations5[[ Pop20]])</f>
        <v>4.4292677565362813E-3</v>
      </c>
      <c r="L4468" s="98" cm="1">
        <f t="array" ref="L4468">msoa_calculations5[[#This Row],[ Estimated case time (see and convey)]]*msoa_calculations5[[#This Row],[Population share of ICB]:[Population share of ICB]]</f>
        <v>0.52217275992194834</v>
      </c>
      <c r="M4468" s="98" cm="1">
        <f t="array" ref="M4468">msoa_calculations5[[#This Row],[Estimated case time (see and treat)]]*msoa_calculations5[[#This Row],[Population share of ICB]:[Population share of ICB]]</f>
        <v>0.33975956223415305</v>
      </c>
      <c r="N4468" s="94" cm="1">
        <f t="array" ref="N4468">msoa_calculations5[[#This Row],[Weighted estimate]]*msoa_calculations5[[#This Row],[Population share of ICB]:[Population share of ICB]]</f>
        <v>0.47281341799037069</v>
      </c>
    </row>
    <row r="4469" spans="1:14">
      <c r="A4469" s="63" t="s">
        <v>890</v>
      </c>
      <c r="B4469" s="63" t="s">
        <v>13704</v>
      </c>
      <c r="C4469" s="63" t="s">
        <v>13811</v>
      </c>
      <c r="D4469" s="63" t="s">
        <v>13837</v>
      </c>
      <c r="E4469" s="72">
        <v>6590</v>
      </c>
      <c r="F4469" s="64">
        <v>1</v>
      </c>
      <c r="G4469" s="79">
        <v>0</v>
      </c>
      <c r="H4469" s="133">
        <v>99.539451599121094</v>
      </c>
      <c r="I4469" s="134">
        <v>72.113914489746094</v>
      </c>
      <c r="J4469" s="105">
        <v>92.118354797363281</v>
      </c>
      <c r="K4469" s="96">
        <f>msoa_calculations5[[#This Row],[ Pop20]]/SUMIF(msoa_calculations5[ICB26],msoa_calculations5[[#This Row],[ICB26]],msoa_calculations5[[ Pop20]])</f>
        <v>3.5505260327909128E-3</v>
      </c>
      <c r="L4469" s="98" cm="1">
        <f t="array" ref="L4469">msoa_calculations5[[#This Row],[ Estimated case time (see and convey)]]*msoa_calculations5[[#This Row],[Population share of ICB]:[Population share of ICB]]</f>
        <v>0.35341741419241052</v>
      </c>
      <c r="M4469" s="98" cm="1">
        <f t="array" ref="M4469">msoa_calculations5[[#This Row],[Estimated case time (see and treat)]]*msoa_calculations5[[#This Row],[Population share of ICB]:[Population share of ICB]]</f>
        <v>0.25604233072230131</v>
      </c>
      <c r="N4469" s="94" cm="1">
        <f t="array" ref="N4469">msoa_calculations5[[#This Row],[Weighted estimate]]*msoa_calculations5[[#This Row],[Population share of ICB]:[Population share of ICB]]</f>
        <v>0.32706861680590799</v>
      </c>
    </row>
    <row r="4470" spans="1:14">
      <c r="A4470" s="63" t="s">
        <v>888</v>
      </c>
      <c r="B4470" s="63" t="s">
        <v>13704</v>
      </c>
      <c r="C4470" s="63" t="s">
        <v>13811</v>
      </c>
      <c r="D4470" s="63" t="s">
        <v>13837</v>
      </c>
      <c r="E4470" s="72">
        <v>8278</v>
      </c>
      <c r="F4470" s="64">
        <v>1</v>
      </c>
      <c r="G4470" s="79">
        <v>0</v>
      </c>
      <c r="H4470" s="133">
        <v>92.725494384765625</v>
      </c>
      <c r="I4470" s="134">
        <v>66.999191284179688</v>
      </c>
      <c r="J4470" s="105">
        <v>85.764190673828125</v>
      </c>
      <c r="K4470" s="96">
        <f>msoa_calculations5[[#This Row],[ Pop20]]/SUMIF(msoa_calculations5[ICB26],msoa_calculations5[[#This Row],[ICB26]],msoa_calculations5[[ Pop20]])</f>
        <v>4.4599779210080688E-3</v>
      </c>
      <c r="L4470" s="98" cm="1">
        <f t="array" ref="L4470">msoa_calculations5[[#This Row],[ Estimated case time (see and convey)]]*msoa_calculations5[[#This Row],[Population share of ICB]:[Population share of ICB]]</f>
        <v>0.41355365767061236</v>
      </c>
      <c r="M4470" s="98" cm="1">
        <f t="array" ref="M4470">msoa_calculations5[[#This Row],[Estimated case time (see and treat)]]*msoa_calculations5[[#This Row],[Population share of ICB]:[Population share of ICB]]</f>
        <v>0.29881491385283765</v>
      </c>
      <c r="N4470" s="94" cm="1">
        <f t="array" ref="N4470">msoa_calculations5[[#This Row],[Weighted estimate]]*msoa_calculations5[[#This Row],[Population share of ICB]:[Population share of ICB]]</f>
        <v>0.38250639681839954</v>
      </c>
    </row>
    <row r="4471" spans="1:14">
      <c r="A4471" s="63" t="s">
        <v>886</v>
      </c>
      <c r="B4471" s="63" t="s">
        <v>13704</v>
      </c>
      <c r="C4471" s="63" t="s">
        <v>13811</v>
      </c>
      <c r="D4471" s="63" t="s">
        <v>13837</v>
      </c>
      <c r="E4471" s="72">
        <v>15995</v>
      </c>
      <c r="F4471" s="64">
        <v>1</v>
      </c>
      <c r="G4471" s="79">
        <v>0</v>
      </c>
      <c r="H4471" s="133">
        <v>92.091690063476563</v>
      </c>
      <c r="I4471" s="134">
        <v>66.853271484375</v>
      </c>
      <c r="J4471" s="105">
        <v>85.262405395507813</v>
      </c>
      <c r="K4471" s="96">
        <f>msoa_calculations5[[#This Row],[ Pop20]]/SUMIF(msoa_calculations5[ICB26],msoa_calculations5[[#This Row],[ICB26]],msoa_calculations5[[ Pop20]])</f>
        <v>8.6177031706359108E-3</v>
      </c>
      <c r="L4471" s="98" cm="1">
        <f t="array" ref="L4471">msoa_calculations5[[#This Row],[ Estimated case time (see and convey)]]*msoa_calculations5[[#This Row],[Population share of ICB]:[Population share of ICB]]</f>
        <v>0.79361884944924155</v>
      </c>
      <c r="M4471" s="98" cm="1">
        <f t="array" ref="M4471">msoa_calculations5[[#This Row],[Estimated case time (see and treat)]]*msoa_calculations5[[#This Row],[Population share of ICB]:[Population share of ICB]]</f>
        <v>0.57612164963828172</v>
      </c>
      <c r="N4471" s="94" cm="1">
        <f t="array" ref="N4471">msoa_calculations5[[#This Row],[Weighted estimate]]*msoa_calculations5[[#This Row],[Population share of ICB]:[Population share of ICB]]</f>
        <v>0.73476610131291209</v>
      </c>
    </row>
    <row r="4472" spans="1:14">
      <c r="A4472" s="63" t="s">
        <v>884</v>
      </c>
      <c r="B4472" s="63" t="s">
        <v>13704</v>
      </c>
      <c r="C4472" s="63" t="s">
        <v>13811</v>
      </c>
      <c r="D4472" s="63" t="s">
        <v>13837</v>
      </c>
      <c r="E4472" s="72">
        <v>6112</v>
      </c>
      <c r="F4472" s="64">
        <v>1</v>
      </c>
      <c r="G4472" s="79">
        <v>0</v>
      </c>
      <c r="H4472" s="133">
        <v>92.546302795410156</v>
      </c>
      <c r="I4472" s="134">
        <v>65.681358337402344</v>
      </c>
      <c r="J4472" s="105">
        <v>85.276893615722656</v>
      </c>
      <c r="K4472" s="96">
        <f>msoa_calculations5[[#This Row],[ Pop20]]/SUMIF(msoa_calculations5[ICB26],msoa_calculations5[[#This Row],[ICB26]],msoa_calculations5[[ Pop20]])</f>
        <v>3.2929916710801302E-3</v>
      </c>
      <c r="L4472" s="98" cm="1">
        <f t="array" ref="L4472">msoa_calculations5[[#This Row],[ Estimated case time (see and convey)]]*msoa_calculations5[[#This Row],[Population share of ICB]:[Population share of ICB]]</f>
        <v>0.30475420429454542</v>
      </c>
      <c r="M4472" s="98" cm="1">
        <f t="array" ref="M4472">msoa_calculations5[[#This Row],[Estimated case time (see and treat)]]*msoa_calculations5[[#This Row],[Population share of ICB]:[Population share of ICB]]</f>
        <v>0.21628816595029537</v>
      </c>
      <c r="N4472" s="94" cm="1">
        <f t="array" ref="N4472">msoa_calculations5[[#This Row],[Weighted estimate]]*msoa_calculations5[[#This Row],[Population share of ICB]:[Population share of ICB]]</f>
        <v>0.28081610041216104</v>
      </c>
    </row>
    <row r="4473" spans="1:14">
      <c r="A4473" s="63" t="s">
        <v>882</v>
      </c>
      <c r="B4473" s="63" t="s">
        <v>13704</v>
      </c>
      <c r="C4473" s="63" t="s">
        <v>13811</v>
      </c>
      <c r="D4473" s="63" t="s">
        <v>13837</v>
      </c>
      <c r="E4473" s="72">
        <v>8244</v>
      </c>
      <c r="F4473" s="64">
        <v>1</v>
      </c>
      <c r="G4473" s="79">
        <v>0</v>
      </c>
      <c r="H4473" s="133">
        <v>94.120628356933594</v>
      </c>
      <c r="I4473" s="134">
        <v>68.099784851074219</v>
      </c>
      <c r="J4473" s="105">
        <v>87.079627990722656</v>
      </c>
      <c r="K4473" s="96">
        <f>msoa_calculations5[[#This Row],[ Pop20]]/SUMIF(msoa_calculations5[ICB26],msoa_calculations5[[#This Row],[ICB26]],msoa_calculations5[[ Pop20]])</f>
        <v>4.4416595772880556E-3</v>
      </c>
      <c r="L4473" s="98" cm="1">
        <f t="array" ref="L4473">msoa_calculations5[[#This Row],[ Estimated case time (see and convey)]]*msoa_calculations5[[#This Row],[Population share of ICB]:[Population share of ICB]]</f>
        <v>0.41805179036194384</v>
      </c>
      <c r="M4473" s="98" cm="1">
        <f t="array" ref="M4473">msoa_calculations5[[#This Row],[Estimated case time (see and treat)]]*msoa_calculations5[[#This Row],[Population share of ICB]:[Population share of ICB]]</f>
        <v>0.30247606159502982</v>
      </c>
      <c r="N4473" s="94" cm="1">
        <f t="array" ref="N4473">msoa_calculations5[[#This Row],[Weighted estimate]]*msoa_calculations5[[#This Row],[Population share of ICB]:[Population share of ICB]]</f>
        <v>0.38677806365167433</v>
      </c>
    </row>
    <row r="4474" spans="1:14">
      <c r="A4474" s="63" t="s">
        <v>880</v>
      </c>
      <c r="B4474" s="63" t="s">
        <v>13704</v>
      </c>
      <c r="C4474" s="63" t="s">
        <v>13811</v>
      </c>
      <c r="D4474" s="63" t="s">
        <v>13837</v>
      </c>
      <c r="E4474" s="72">
        <v>9200</v>
      </c>
      <c r="F4474" s="64">
        <v>1</v>
      </c>
      <c r="G4474" s="79">
        <v>0</v>
      </c>
      <c r="H4474" s="133">
        <v>97.08026123046875</v>
      </c>
      <c r="I4474" s="134">
        <v>67.808067321777344</v>
      </c>
      <c r="J4474" s="105">
        <v>89.159469604492188</v>
      </c>
      <c r="K4474" s="96">
        <f>msoa_calculations5[[#This Row],[ Pop20]]/SUMIF(msoa_calculations5[ICB26],msoa_calculations5[[#This Row],[ICB26]],msoa_calculations5[[ Pop20]])</f>
        <v>4.9567283007096201E-3</v>
      </c>
      <c r="L4474" s="98" cm="1">
        <f t="array" ref="L4474">msoa_calculations5[[#This Row],[ Estimated case time (see and convey)]]*msoa_calculations5[[#This Row],[Population share of ICB]:[Population share of ICB]]</f>
        <v>0.48120047828134738</v>
      </c>
      <c r="M4474" s="98" cm="1">
        <f t="array" ref="M4474">msoa_calculations5[[#This Row],[Estimated case time (see and treat)]]*msoa_calculations5[[#This Row],[Population share of ICB]:[Population share of ICB]]</f>
        <v>0.33610616631027695</v>
      </c>
      <c r="N4474" s="94" cm="1">
        <f t="array" ref="N4474">msoa_calculations5[[#This Row],[Weighted estimate]]*msoa_calculations5[[#This Row],[Population share of ICB]:[Population share of ICB]]</f>
        <v>0.44193926626484559</v>
      </c>
    </row>
    <row r="4475" spans="1:14">
      <c r="A4475" s="63" t="s">
        <v>878</v>
      </c>
      <c r="B4475" s="63" t="s">
        <v>13704</v>
      </c>
      <c r="C4475" s="63" t="s">
        <v>13811</v>
      </c>
      <c r="D4475" s="63" t="s">
        <v>13837</v>
      </c>
      <c r="E4475" s="72">
        <v>8332</v>
      </c>
      <c r="F4475" s="64">
        <v>1</v>
      </c>
      <c r="G4475" s="79">
        <v>0</v>
      </c>
      <c r="H4475" s="133">
        <v>90.543937683105469</v>
      </c>
      <c r="I4475" s="134">
        <v>65.393196105957031</v>
      </c>
      <c r="J4475" s="105">
        <v>83.738372802734375</v>
      </c>
      <c r="K4475" s="96">
        <f>msoa_calculations5[[#This Row],[ Pop20]]/SUMIF(msoa_calculations5[ICB26],msoa_calculations5[[#This Row],[ICB26]],msoa_calculations5[[ Pop20]])</f>
        <v>4.4890717610339735E-3</v>
      </c>
      <c r="L4475" s="98" cm="1">
        <f t="array" ref="L4475">msoa_calculations5[[#This Row],[ Estimated case time (see and convey)]]*msoa_calculations5[[#This Row],[Population share of ICB]:[Population share of ICB]]</f>
        <v>0.40645823378604862</v>
      </c>
      <c r="M4475" s="98" cm="1">
        <f t="array" ref="M4475">msoa_calculations5[[#This Row],[Estimated case time (see and treat)]]*msoa_calculations5[[#This Row],[Population share of ICB]:[Population share of ICB]]</f>
        <v>0.29355475000300851</v>
      </c>
      <c r="N4475" s="94" cm="1">
        <f t="array" ref="N4475">msoa_calculations5[[#This Row],[Weighted estimate]]*msoa_calculations5[[#This Row],[Population share of ICB]:[Population share of ICB]]</f>
        <v>0.37590756466369019</v>
      </c>
    </row>
    <row r="4476" spans="1:14">
      <c r="A4476" s="63" t="s">
        <v>876</v>
      </c>
      <c r="B4476" s="63" t="s">
        <v>13704</v>
      </c>
      <c r="C4476" s="63" t="s">
        <v>13811</v>
      </c>
      <c r="D4476" s="63" t="s">
        <v>13837</v>
      </c>
      <c r="E4476" s="72">
        <v>8881</v>
      </c>
      <c r="F4476" s="64">
        <v>1</v>
      </c>
      <c r="G4476" s="79">
        <v>0</v>
      </c>
      <c r="H4476" s="133">
        <v>93.033477783203125</v>
      </c>
      <c r="I4476" s="134">
        <v>67.435798645019531</v>
      </c>
      <c r="J4476" s="105">
        <v>86.106979370117188</v>
      </c>
      <c r="K4476" s="96">
        <f>msoa_calculations5[[#This Row],[ Pop20]]/SUMIF(msoa_calculations5[ICB26],msoa_calculations5[[#This Row],[ICB26]],msoa_calculations5[[ Pop20]])</f>
        <v>4.7848591346306675E-3</v>
      </c>
      <c r="L4476" s="98" cm="1">
        <f t="array" ref="L4476">msoa_calculations5[[#This Row],[ Estimated case time (see and convey)]]*msoa_calculations5[[#This Row],[Population share of ICB]:[Population share of ICB]]</f>
        <v>0.44515208599741873</v>
      </c>
      <c r="M4476" s="98" cm="1">
        <f t="array" ref="M4476">msoa_calculations5[[#This Row],[Estimated case time (see and treat)]]*msoa_calculations5[[#This Row],[Population share of ICB]:[Population share of ICB]]</f>
        <v>0.32267079714773611</v>
      </c>
      <c r="N4476" s="94" cm="1">
        <f t="array" ref="N4476">msoa_calculations5[[#This Row],[Weighted estimate]]*msoa_calculations5[[#This Row],[Population share of ICB]:[Population share of ICB]]</f>
        <v>0.4120097667945597</v>
      </c>
    </row>
    <row r="4477" spans="1:14">
      <c r="A4477" s="63" t="s">
        <v>874</v>
      </c>
      <c r="B4477" s="63" t="s">
        <v>13704</v>
      </c>
      <c r="C4477" s="63" t="s">
        <v>13811</v>
      </c>
      <c r="D4477" s="63" t="s">
        <v>13837</v>
      </c>
      <c r="E4477" s="72">
        <v>8102</v>
      </c>
      <c r="F4477" s="64">
        <v>1</v>
      </c>
      <c r="G4477" s="79">
        <v>0</v>
      </c>
      <c r="H4477" s="133">
        <v>90.614578247070313</v>
      </c>
      <c r="I4477" s="134">
        <v>66.17474365234375</v>
      </c>
      <c r="J4477" s="105">
        <v>84.001380920410156</v>
      </c>
      <c r="K4477" s="96">
        <f>msoa_calculations5[[#This Row],[ Pop20]]/SUMIF(msoa_calculations5[ICB26],msoa_calculations5[[#This Row],[ICB26]],msoa_calculations5[[ Pop20]])</f>
        <v>4.3651535535162329E-3</v>
      </c>
      <c r="L4477" s="98" cm="1">
        <f t="array" ref="L4477">msoa_calculations5[[#This Row],[ Estimated case time (see and convey)]]*msoa_calculations5[[#This Row],[Population share of ICB]:[Population share of ICB]]</f>
        <v>0.39554654823557373</v>
      </c>
      <c r="M4477" s="98" cm="1">
        <f t="array" ref="M4477">msoa_calculations5[[#This Row],[Estimated case time (see and treat)]]*msoa_calculations5[[#This Row],[Population share of ICB]:[Population share of ICB]]</f>
        <v>0.28886291740705411</v>
      </c>
      <c r="N4477" s="94" cm="1">
        <f t="array" ref="N4477">msoa_calculations5[[#This Row],[Weighted estimate]]*msoa_calculations5[[#This Row],[Population share of ICB]:[Population share of ICB]]</f>
        <v>0.36667892642499911</v>
      </c>
    </row>
    <row r="4478" spans="1:14">
      <c r="A4478" s="63" t="s">
        <v>872</v>
      </c>
      <c r="B4478" s="63" t="s">
        <v>13704</v>
      </c>
      <c r="C4478" s="63" t="s">
        <v>13811</v>
      </c>
      <c r="D4478" s="63" t="s">
        <v>13837</v>
      </c>
      <c r="E4478" s="72">
        <v>7893</v>
      </c>
      <c r="F4478" s="64">
        <v>1</v>
      </c>
      <c r="G4478" s="79">
        <v>0</v>
      </c>
      <c r="H4478" s="133">
        <v>97.26666259765625</v>
      </c>
      <c r="I4478" s="134">
        <v>69.11395263671875</v>
      </c>
      <c r="J4478" s="105">
        <v>89.648796081542969</v>
      </c>
      <c r="K4478" s="96">
        <f>msoa_calculations5[[#This Row],[ Pop20]]/SUMIF(msoa_calculations5[ICB26],msoa_calculations5[[#This Row],[ICB26]],msoa_calculations5[[ Pop20]])</f>
        <v>4.2525496171196778E-3</v>
      </c>
      <c r="L4478" s="98" cm="1">
        <f t="array" ref="L4478">msoa_calculations5[[#This Row],[ Estimated case time (see and convey)]]*msoa_calculations5[[#This Row],[Population share of ICB]:[Population share of ICB]]</f>
        <v>0.413631308788172</v>
      </c>
      <c r="M4478" s="98" cm="1">
        <f t="array" ref="M4478">msoa_calculations5[[#This Row],[Estimated case time (see and treat)]]*msoa_calculations5[[#This Row],[Population share of ICB]:[Population share of ICB]]</f>
        <v>0.29391051282290587</v>
      </c>
      <c r="N4478" s="94" cm="1">
        <f t="array" ref="N4478">msoa_calculations5[[#This Row],[Weighted estimate]]*msoa_calculations5[[#This Row],[Population share of ICB]:[Population share of ICB]]</f>
        <v>0.38123595345180561</v>
      </c>
    </row>
    <row r="4479" spans="1:14">
      <c r="A4479" s="63" t="s">
        <v>6668</v>
      </c>
      <c r="B4479" s="63" t="s">
        <v>13706</v>
      </c>
      <c r="C4479" s="63" t="s">
        <v>13811</v>
      </c>
      <c r="D4479" s="63" t="s">
        <v>13837</v>
      </c>
      <c r="E4479" s="72">
        <v>6542</v>
      </c>
      <c r="F4479" s="64">
        <v>1</v>
      </c>
      <c r="G4479" s="79">
        <v>0</v>
      </c>
      <c r="H4479" s="133">
        <v>110.7459716796875</v>
      </c>
      <c r="I4479" s="134">
        <v>73.059257507324219</v>
      </c>
      <c r="J4479" s="105">
        <v>100.54828643798828</v>
      </c>
      <c r="K4479" s="96">
        <f>msoa_calculations5[[#This Row],[ Pop20]]/SUMIF(msoa_calculations5[ICB26],msoa_calculations5[[#This Row],[ICB26]],msoa_calculations5[[ Pop20]])</f>
        <v>3.5246648416567758E-3</v>
      </c>
      <c r="L4479" s="98" cm="1">
        <f t="array" ref="L4479">msoa_calculations5[[#This Row],[ Estimated case time (see and convey)]]*msoa_calculations5[[#This Row],[Population share of ICB]:[Population share of ICB]]</f>
        <v>0.39034243273451152</v>
      </c>
      <c r="M4479" s="98" cm="1">
        <f t="array" ref="M4479">msoa_calculations5[[#This Row],[Estimated case time (see and treat)]]*msoa_calculations5[[#This Row],[Population share of ICB]:[Population share of ICB]]</f>
        <v>0.25750939629361452</v>
      </c>
      <c r="N4479" s="94" cm="1">
        <f t="array" ref="N4479">msoa_calculations5[[#This Row],[Weighted estimate]]*msoa_calculations5[[#This Row],[Population share of ICB]:[Population share of ICB]]</f>
        <v>0.35439901009681213</v>
      </c>
    </row>
    <row r="4480" spans="1:14">
      <c r="A4480" s="63" t="s">
        <v>6666</v>
      </c>
      <c r="B4480" s="63" t="s">
        <v>13706</v>
      </c>
      <c r="C4480" s="63" t="s">
        <v>13811</v>
      </c>
      <c r="D4480" s="63" t="s">
        <v>13837</v>
      </c>
      <c r="E4480" s="72">
        <v>7969</v>
      </c>
      <c r="F4480" s="64">
        <v>1</v>
      </c>
      <c r="G4480" s="79">
        <v>0</v>
      </c>
      <c r="H4480" s="133">
        <v>110.39747619628906</v>
      </c>
      <c r="I4480" s="134">
        <v>73.137527465820313</v>
      </c>
      <c r="J4480" s="105">
        <v>100.31527709960938</v>
      </c>
      <c r="K4480" s="96">
        <f>msoa_calculations5[[#This Row],[ Pop20]]/SUMIF(msoa_calculations5[ICB26],msoa_calculations5[[#This Row],[ICB26]],msoa_calculations5[[ Pop20]])</f>
        <v>4.2934965030820612E-3</v>
      </c>
      <c r="L4480" s="98" cm="1">
        <f t="array" ref="L4480">msoa_calculations5[[#This Row],[ Estimated case time (see and convey)]]*msoa_calculations5[[#This Row],[Population share of ICB]:[Population share of ICB]]</f>
        <v>0.47399117799785218</v>
      </c>
      <c r="M4480" s="98" cm="1">
        <f t="array" ref="M4480">msoa_calculations5[[#This Row],[Estimated case time (see and treat)]]*msoa_calculations5[[#This Row],[Population share of ICB]:[Population share of ICB]]</f>
        <v>0.31401571841856774</v>
      </c>
      <c r="N4480" s="94" cm="1">
        <f t="array" ref="N4480">msoa_calculations5[[#This Row],[Weighted estimate]]*msoa_calculations5[[#This Row],[Population share of ICB]:[Population share of ICB]]</f>
        <v>0.43070329143288083</v>
      </c>
    </row>
    <row r="4481" spans="1:14">
      <c r="A4481" s="63" t="s">
        <v>6664</v>
      </c>
      <c r="B4481" s="63" t="s">
        <v>13706</v>
      </c>
      <c r="C4481" s="63" t="s">
        <v>13811</v>
      </c>
      <c r="D4481" s="63" t="s">
        <v>13837</v>
      </c>
      <c r="E4481" s="72">
        <v>11867</v>
      </c>
      <c r="F4481" s="64">
        <v>1</v>
      </c>
      <c r="G4481" s="79">
        <v>0</v>
      </c>
      <c r="H4481" s="133">
        <v>102.281494140625</v>
      </c>
      <c r="I4481" s="134">
        <v>72.3570556640625</v>
      </c>
      <c r="J4481" s="105">
        <v>94.184211730957031</v>
      </c>
      <c r="K4481" s="96">
        <f>msoa_calculations5[[#This Row],[ Pop20]]/SUMIF(msoa_calculations5[ICB26],msoa_calculations5[[#This Row],[ICB26]],msoa_calculations5[[ Pop20]])</f>
        <v>6.3936407331001152E-3</v>
      </c>
      <c r="L4481" s="98" cm="1">
        <f t="array" ref="L4481">msoa_calculations5[[#This Row],[ Estimated case time (see and convey)]]*msoa_calculations5[[#This Row],[Population share of ICB]:[Population share of ICB]]</f>
        <v>0.65395112717984072</v>
      </c>
      <c r="M4481" s="98" cm="1">
        <f t="array" ref="M4481">msoa_calculations5[[#This Row],[Estimated case time (see and treat)]]*msoa_calculations5[[#This Row],[Population share of ICB]:[Population share of ICB]]</f>
        <v>0.46262501842094239</v>
      </c>
      <c r="N4481" s="94" cm="1">
        <f t="array" ref="N4481">msoa_calculations5[[#This Row],[Weighted estimate]]*msoa_calculations5[[#This Row],[Population share of ICB]:[Population share of ICB]]</f>
        <v>0.6021800125379726</v>
      </c>
    </row>
    <row r="4482" spans="1:14">
      <c r="A4482" s="63" t="s">
        <v>6662</v>
      </c>
      <c r="B4482" s="63" t="s">
        <v>13706</v>
      </c>
      <c r="C4482" s="63" t="s">
        <v>13811</v>
      </c>
      <c r="D4482" s="63" t="s">
        <v>13837</v>
      </c>
      <c r="E4482" s="72">
        <v>9041</v>
      </c>
      <c r="F4482" s="64">
        <v>1</v>
      </c>
      <c r="G4482" s="79">
        <v>0</v>
      </c>
      <c r="H4482" s="133">
        <v>113.23887634277344</v>
      </c>
      <c r="I4482" s="134">
        <v>76.47674560546875</v>
      </c>
      <c r="J4482" s="105">
        <v>103.2913818359375</v>
      </c>
      <c r="K4482" s="96">
        <f>msoa_calculations5[[#This Row],[ Pop20]]/SUMIF(msoa_calculations5[ICB26],msoa_calculations5[[#This Row],[ICB26]],msoa_calculations5[[ Pop20]])</f>
        <v>4.8710631050777912E-3</v>
      </c>
      <c r="L4482" s="98" cm="1">
        <f t="array" ref="L4482">msoa_calculations5[[#This Row],[ Estimated case time (see and convey)]]*msoa_calculations5[[#This Row],[Population share of ICB]:[Population share of ICB]]</f>
        <v>0.55159371261375001</v>
      </c>
      <c r="M4482" s="98" cm="1">
        <f t="array" ref="M4482">msoa_calculations5[[#This Row],[Estimated case time (see and treat)]]*msoa_calculations5[[#This Row],[Population share of ICB]:[Population share of ICB]]</f>
        <v>0.37252305391521895</v>
      </c>
      <c r="N4482" s="94" cm="1">
        <f t="array" ref="N4482">msoa_calculations5[[#This Row],[Weighted estimate]]*msoa_calculations5[[#This Row],[Population share of ICB]:[Population share of ICB]]</f>
        <v>0.50313883913353752</v>
      </c>
    </row>
    <row r="4483" spans="1:14">
      <c r="A4483" s="63" t="s">
        <v>6660</v>
      </c>
      <c r="B4483" s="63" t="s">
        <v>13706</v>
      </c>
      <c r="C4483" s="63" t="s">
        <v>13811</v>
      </c>
      <c r="D4483" s="63" t="s">
        <v>13837</v>
      </c>
      <c r="E4483" s="72">
        <v>5820</v>
      </c>
      <c r="F4483" s="64">
        <v>1</v>
      </c>
      <c r="G4483" s="79">
        <v>0</v>
      </c>
      <c r="H4483" s="133">
        <v>98.266487121582031</v>
      </c>
      <c r="I4483" s="134">
        <v>70.438232421875</v>
      </c>
      <c r="J4483" s="105">
        <v>90.736412048339844</v>
      </c>
      <c r="K4483" s="96">
        <f>msoa_calculations5[[#This Row],[ Pop20]]/SUMIF(msoa_calculations5[ICB26],msoa_calculations5[[#This Row],[ICB26]],msoa_calculations5[[ Pop20]])</f>
        <v>3.1356694250141296E-3</v>
      </c>
      <c r="L4483" s="98" cm="1">
        <f t="array" ref="L4483">msoa_calculations5[[#This Row],[ Estimated case time (see and convey)]]*msoa_calculations5[[#This Row],[Population share of ICB]:[Population share of ICB]]</f>
        <v>0.30813121917068947</v>
      </c>
      <c r="M4483" s="98" cm="1">
        <f t="array" ref="M4483">msoa_calculations5[[#This Row],[Estimated case time (see and treat)]]*msoa_calculations5[[#This Row],[Population share of ICB]:[Population share of ICB]]</f>
        <v>0.22087101175731241</v>
      </c>
      <c r="N4483" s="94" cm="1">
        <f t="array" ref="N4483">msoa_calculations5[[#This Row],[Weighted estimate]]*msoa_calculations5[[#This Row],[Population share of ICB]:[Population share of ICB]]</f>
        <v>0.28451939299546292</v>
      </c>
    </row>
    <row r="4484" spans="1:14">
      <c r="A4484" s="63" t="s">
        <v>6658</v>
      </c>
      <c r="B4484" s="63" t="s">
        <v>13706</v>
      </c>
      <c r="C4484" s="63" t="s">
        <v>13811</v>
      </c>
      <c r="D4484" s="63" t="s">
        <v>13837</v>
      </c>
      <c r="E4484" s="72">
        <v>7381</v>
      </c>
      <c r="F4484" s="64">
        <v>1</v>
      </c>
      <c r="G4484" s="79">
        <v>0</v>
      </c>
      <c r="H4484" s="133">
        <v>114.24504089355469</v>
      </c>
      <c r="I4484" s="134">
        <v>78.201507568359375</v>
      </c>
      <c r="J4484" s="105">
        <v>104.49198913574219</v>
      </c>
      <c r="K4484" s="96">
        <f>msoa_calculations5[[#This Row],[ Pop20]]/SUMIF(msoa_calculations5[ICB26],msoa_calculations5[[#This Row],[ICB26]],msoa_calculations5[[ Pop20]])</f>
        <v>3.9766969116888816E-3</v>
      </c>
      <c r="L4484" s="98" cm="1">
        <f t="array" ref="L4484">msoa_calculations5[[#This Row],[ Estimated case time (see and convey)]]*msoa_calculations5[[#This Row],[Population share of ICB]:[Population share of ICB]]</f>
        <v>0.45431790129716892</v>
      </c>
      <c r="M4484" s="98" cm="1">
        <f t="array" ref="M4484">msoa_calculations5[[#This Row],[Estimated case time (see and treat)]]*msoa_calculations5[[#This Row],[Population share of ICB]:[Population share of ICB]]</f>
        <v>0.31098369363650941</v>
      </c>
      <c r="N4484" s="94" cm="1">
        <f t="array" ref="N4484">msoa_calculations5[[#This Row],[Weighted estimate]]*msoa_calculations5[[#This Row],[Population share of ICB]:[Population share of ICB]]</f>
        <v>0.41553297049233412</v>
      </c>
    </row>
    <row r="4485" spans="1:14">
      <c r="A4485" s="63" t="s">
        <v>6656</v>
      </c>
      <c r="B4485" s="63" t="s">
        <v>13706</v>
      </c>
      <c r="C4485" s="63" t="s">
        <v>13811</v>
      </c>
      <c r="D4485" s="63" t="s">
        <v>13837</v>
      </c>
      <c r="E4485" s="72">
        <v>7442</v>
      </c>
      <c r="F4485" s="64">
        <v>1</v>
      </c>
      <c r="G4485" s="79">
        <v>0</v>
      </c>
      <c r="H4485" s="133">
        <v>109.97112274169922</v>
      </c>
      <c r="I4485" s="134">
        <v>76.386039733886719</v>
      </c>
      <c r="J4485" s="105">
        <v>100.88330841064453</v>
      </c>
      <c r="K4485" s="96">
        <f>msoa_calculations5[[#This Row],[ Pop20]]/SUMIF(msoa_calculations5[ICB26],msoa_calculations5[[#This Row],[ICB26]],msoa_calculations5[[ Pop20]])</f>
        <v>4.0095621754218476E-3</v>
      </c>
      <c r="L4485" s="98" cm="1">
        <f t="array" ref="L4485">msoa_calculations5[[#This Row],[ Estimated case time (see and convey)]]*msoa_calculations5[[#This Row],[Population share of ICB]:[Population share of ICB]]</f>
        <v>0.44093605413379056</v>
      </c>
      <c r="M4485" s="98" cm="1">
        <f t="array" ref="M4485">msoa_calculations5[[#This Row],[Estimated case time (see and treat)]]*msoa_calculations5[[#This Row],[Population share of ICB]:[Population share of ICB]]</f>
        <v>0.30627457564726251</v>
      </c>
      <c r="N4485" s="94" cm="1">
        <f t="array" ref="N4485">msoa_calculations5[[#This Row],[Weighted estimate]]*msoa_calculations5[[#This Row],[Population share of ICB]:[Population share of ICB]]</f>
        <v>0.40449789753473708</v>
      </c>
    </row>
    <row r="4486" spans="1:14">
      <c r="A4486" s="63" t="s">
        <v>6654</v>
      </c>
      <c r="B4486" s="63" t="s">
        <v>13706</v>
      </c>
      <c r="C4486" s="63" t="s">
        <v>13811</v>
      </c>
      <c r="D4486" s="63" t="s">
        <v>13837</v>
      </c>
      <c r="E4486" s="72">
        <v>12150</v>
      </c>
      <c r="F4486" s="64">
        <v>1</v>
      </c>
      <c r="G4486" s="79">
        <v>0</v>
      </c>
      <c r="H4486" s="133">
        <v>113.68833923339844</v>
      </c>
      <c r="I4486" s="134">
        <v>78.510818481445313</v>
      </c>
      <c r="J4486" s="105">
        <v>104.16962432861328</v>
      </c>
      <c r="K4486" s="96">
        <f>msoa_calculations5[[#This Row],[ Pop20]]/SUMIF(msoa_calculations5[ICB26],msoa_calculations5[[#This Row],[ICB26]],msoa_calculations5[[ Pop20]])</f>
        <v>6.5461140058284658E-3</v>
      </c>
      <c r="L4486" s="98" cm="1">
        <f t="array" ref="L4486">msoa_calculations5[[#This Row],[ Estimated case time (see and convey)]]*msoa_calculations5[[#This Row],[Population share of ICB]:[Population share of ICB]]</f>
        <v>0.74421682975512737</v>
      </c>
      <c r="M4486" s="98" cm="1">
        <f t="array" ref="M4486">msoa_calculations5[[#This Row],[Estimated case time (see and treat)]]*msoa_calculations5[[#This Row],[Population share of ICB]:[Population share of ICB]]</f>
        <v>0.51394076847044556</v>
      </c>
      <c r="N4486" s="94" cm="1">
        <f t="array" ref="N4486">msoa_calculations5[[#This Row],[Weighted estimate]]*msoa_calculations5[[#This Row],[Population share of ICB]:[Population share of ICB]]</f>
        <v>0.68190623679942508</v>
      </c>
    </row>
    <row r="4487" spans="1:14">
      <c r="A4487" s="63" t="s">
        <v>6652</v>
      </c>
      <c r="B4487" s="63" t="s">
        <v>13706</v>
      </c>
      <c r="C4487" s="63" t="s">
        <v>13811</v>
      </c>
      <c r="D4487" s="63" t="s">
        <v>13837</v>
      </c>
      <c r="E4487" s="72">
        <v>8148</v>
      </c>
      <c r="F4487" s="64">
        <v>1</v>
      </c>
      <c r="G4487" s="79">
        <v>0</v>
      </c>
      <c r="H4487" s="133">
        <v>104.34182739257813</v>
      </c>
      <c r="I4487" s="134">
        <v>74.102378845214844</v>
      </c>
      <c r="J4487" s="105">
        <v>96.159309387207031</v>
      </c>
      <c r="K4487" s="96">
        <f>msoa_calculations5[[#This Row],[ Pop20]]/SUMIF(msoa_calculations5[ICB26],msoa_calculations5[[#This Row],[ICB26]],msoa_calculations5[[ Pop20]])</f>
        <v>4.3899371950197807E-3</v>
      </c>
      <c r="L4487" s="98" cm="1">
        <f t="array" ref="L4487">msoa_calculations5[[#This Row],[ Estimated case time (see and convey)]]*msoa_calculations5[[#This Row],[Population share of ICB]:[Population share of ICB]]</f>
        <v>0.45805406906701251</v>
      </c>
      <c r="M4487" s="98" cm="1">
        <f t="array" ref="M4487">msoa_calculations5[[#This Row],[Estimated case time (see and treat)]]*msoa_calculations5[[#This Row],[Population share of ICB]:[Population share of ICB]]</f>
        <v>0.32530478913205557</v>
      </c>
      <c r="N4487" s="94" cm="1">
        <f t="array" ref="N4487">msoa_calculations5[[#This Row],[Weighted estimate]]*msoa_calculations5[[#This Row],[Population share of ICB]:[Population share of ICB]]</f>
        <v>0.42213332892631489</v>
      </c>
    </row>
    <row r="4488" spans="1:14">
      <c r="A4488" s="63" t="s">
        <v>6650</v>
      </c>
      <c r="B4488" s="63" t="s">
        <v>13706</v>
      </c>
      <c r="C4488" s="63" t="s">
        <v>13811</v>
      </c>
      <c r="D4488" s="63" t="s">
        <v>13837</v>
      </c>
      <c r="E4488" s="72">
        <v>7023</v>
      </c>
      <c r="F4488" s="64">
        <v>1</v>
      </c>
      <c r="G4488" s="79">
        <v>0</v>
      </c>
      <c r="H4488" s="133">
        <v>110.2421875</v>
      </c>
      <c r="I4488" s="134">
        <v>76.861076354980469</v>
      </c>
      <c r="J4488" s="105">
        <v>101.20956420898438</v>
      </c>
      <c r="K4488" s="96">
        <f>msoa_calculations5[[#This Row],[ Pop20]]/SUMIF(msoa_calculations5[ICB26],msoa_calculations5[[#This Row],[ICB26]],msoa_calculations5[[ Pop20]])</f>
        <v>3.7838155278134417E-3</v>
      </c>
      <c r="L4488" s="98" cm="1">
        <f t="array" ref="L4488">msoa_calculations5[[#This Row],[ Estimated case time (see and convey)]]*msoa_calculations5[[#This Row],[Population share of ICB]:[Population share of ICB]]</f>
        <v>0.41713610088262087</v>
      </c>
      <c r="M4488" s="98" cm="1">
        <f t="array" ref="M4488">msoa_calculations5[[#This Row],[Estimated case time (see and treat)]]*msoa_calculations5[[#This Row],[Population share of ICB]:[Population share of ICB]]</f>
        <v>0.29082813419642967</v>
      </c>
      <c r="N4488" s="94" cm="1">
        <f t="array" ref="N4488">msoa_calculations5[[#This Row],[Weighted estimate]]*msoa_calculations5[[#This Row],[Population share of ICB]:[Population share of ICB]]</f>
        <v>0.38295832061718665</v>
      </c>
    </row>
    <row r="4489" spans="1:14">
      <c r="A4489" s="63" t="s">
        <v>6648</v>
      </c>
      <c r="B4489" s="63" t="s">
        <v>13706</v>
      </c>
      <c r="C4489" s="63" t="s">
        <v>13811</v>
      </c>
      <c r="D4489" s="63" t="s">
        <v>13837</v>
      </c>
      <c r="E4489" s="72">
        <v>8917</v>
      </c>
      <c r="F4489" s="64">
        <v>1</v>
      </c>
      <c r="G4489" s="79">
        <v>0</v>
      </c>
      <c r="H4489" s="133">
        <v>106.05097961425781</v>
      </c>
      <c r="I4489" s="134">
        <v>73.943550109863281</v>
      </c>
      <c r="J4489" s="105">
        <v>97.362998962402344</v>
      </c>
      <c r="K4489" s="96">
        <f>msoa_calculations5[[#This Row],[ Pop20]]/SUMIF(msoa_calculations5[ICB26],msoa_calculations5[[#This Row],[ICB26]],msoa_calculations5[[ Pop20]])</f>
        <v>4.8042550279812704E-3</v>
      </c>
      <c r="L4489" s="98" cm="1">
        <f t="array" ref="L4489">msoa_calculations5[[#This Row],[ Estimated case time (see and convey)]]*msoa_calculations5[[#This Row],[Population share of ICB]:[Population share of ICB]]</f>
        <v>0.50949595203413733</v>
      </c>
      <c r="M4489" s="98" cm="1">
        <f t="array" ref="M4489">msoa_calculations5[[#This Row],[Estimated case time (see and treat)]]*msoa_calculations5[[#This Row],[Population share of ICB]:[Population share of ICB]]</f>
        <v>0.3552436724020957</v>
      </c>
      <c r="N4489" s="94" cm="1">
        <f t="array" ref="N4489">msoa_calculations5[[#This Row],[Weighted estimate]]*msoa_calculations5[[#This Row],[Population share of ICB]:[Population share of ICB]]</f>
        <v>0.46775667730445669</v>
      </c>
    </row>
    <row r="4490" spans="1:14">
      <c r="A4490" s="63" t="s">
        <v>6646</v>
      </c>
      <c r="B4490" s="63" t="s">
        <v>13706</v>
      </c>
      <c r="C4490" s="63" t="s">
        <v>13811</v>
      </c>
      <c r="D4490" s="63" t="s">
        <v>13837</v>
      </c>
      <c r="E4490" s="72">
        <v>6640</v>
      </c>
      <c r="F4490" s="64">
        <v>1</v>
      </c>
      <c r="G4490" s="79">
        <v>0</v>
      </c>
      <c r="H4490" s="133">
        <v>111.93202972412109</v>
      </c>
      <c r="I4490" s="134">
        <v>78.894393920898438</v>
      </c>
      <c r="J4490" s="105">
        <v>102.99234771728516</v>
      </c>
      <c r="K4490" s="96">
        <f>msoa_calculations5[[#This Row],[ Pop20]]/SUMIF(msoa_calculations5[ICB26],msoa_calculations5[[#This Row],[ICB26]],msoa_calculations5[[ Pop20]])</f>
        <v>3.5774647735556391E-3</v>
      </c>
      <c r="L4490" s="98" cm="1">
        <f t="array" ref="L4490">msoa_calculations5[[#This Row],[ Estimated case time (see and convey)]]*msoa_calculations5[[#This Row],[Population share of ICB]:[Population share of ICB]]</f>
        <v>0.40043289337062593</v>
      </c>
      <c r="M4490" s="98" cm="1">
        <f t="array" ref="M4490">msoa_calculations5[[#This Row],[Estimated case time (see and treat)]]*msoa_calculations5[[#This Row],[Population share of ICB]:[Population share of ICB]]</f>
        <v>0.28224191508303631</v>
      </c>
      <c r="N4490" s="94" cm="1">
        <f t="array" ref="N4490">msoa_calculations5[[#This Row],[Weighted estimate]]*msoa_calculations5[[#This Row],[Population share of ICB]:[Population share of ICB]]</f>
        <v>0.3684514959043812</v>
      </c>
    </row>
    <row r="4491" spans="1:14">
      <c r="A4491" s="63" t="s">
        <v>6644</v>
      </c>
      <c r="B4491" s="63" t="s">
        <v>13706</v>
      </c>
      <c r="C4491" s="63" t="s">
        <v>13811</v>
      </c>
      <c r="D4491" s="63" t="s">
        <v>13837</v>
      </c>
      <c r="E4491" s="72">
        <v>8667</v>
      </c>
      <c r="F4491" s="64">
        <v>1</v>
      </c>
      <c r="G4491" s="79">
        <v>0</v>
      </c>
      <c r="H4491" s="133">
        <v>108.35604095458984</v>
      </c>
      <c r="I4491" s="134">
        <v>74.013938903808594</v>
      </c>
      <c r="J4491" s="105">
        <v>99.063377380371094</v>
      </c>
      <c r="K4491" s="96">
        <f>msoa_calculations5[[#This Row],[ Pop20]]/SUMIF(msoa_calculations5[ICB26],msoa_calculations5[[#This Row],[ICB26]],msoa_calculations5[[ Pop20]])</f>
        <v>4.6695613241576391E-3</v>
      </c>
      <c r="L4491" s="98" cm="1">
        <f t="array" ref="L4491">msoa_calculations5[[#This Row],[ Estimated case time (see and convey)]]*msoa_calculations5[[#This Row],[Population share of ICB]:[Population share of ICB]]</f>
        <v>0.50597517808039394</v>
      </c>
      <c r="M4491" s="98" cm="1">
        <f t="array" ref="M4491">msoa_calculations5[[#This Row],[Estimated case time (see and treat)]]*msoa_calculations5[[#This Row],[Population share of ICB]:[Population share of ICB]]</f>
        <v>0.34561262655379105</v>
      </c>
      <c r="N4491" s="94" cm="1">
        <f t="array" ref="N4491">msoa_calculations5[[#This Row],[Weighted estimate]]*msoa_calculations5[[#This Row],[Population share of ICB]:[Population share of ICB]]</f>
        <v>0.46258251565581354</v>
      </c>
    </row>
    <row r="4492" spans="1:14">
      <c r="A4492" s="63" t="s">
        <v>6642</v>
      </c>
      <c r="B4492" s="63" t="s">
        <v>13706</v>
      </c>
      <c r="C4492" s="63" t="s">
        <v>13811</v>
      </c>
      <c r="D4492" s="63" t="s">
        <v>13837</v>
      </c>
      <c r="E4492" s="72">
        <v>8316</v>
      </c>
      <c r="F4492" s="64">
        <v>1</v>
      </c>
      <c r="G4492" s="79">
        <v>0</v>
      </c>
      <c r="H4492" s="133">
        <v>108.87003326416016</v>
      </c>
      <c r="I4492" s="134">
        <v>74.497055053710938</v>
      </c>
      <c r="J4492" s="105">
        <v>99.569015502929688</v>
      </c>
      <c r="K4492" s="96">
        <f>msoa_calculations5[[#This Row],[ Pop20]]/SUMIF(msoa_calculations5[ICB26],msoa_calculations5[[#This Row],[ICB26]],msoa_calculations5[[ Pop20]])</f>
        <v>4.4804513639892614E-3</v>
      </c>
      <c r="L4492" s="98" cm="1">
        <f t="array" ref="L4492">msoa_calculations5[[#This Row],[ Estimated case time (see and convey)]]*msoa_calculations5[[#This Row],[Population share of ICB]:[Population share of ICB]]</f>
        <v>0.48778688903596262</v>
      </c>
      <c r="M4492" s="98" cm="1">
        <f t="array" ref="M4492">msoa_calculations5[[#This Row],[Estimated case time (see and treat)]]*msoa_calculations5[[#This Row],[Population share of ICB]:[Population share of ICB]]</f>
        <v>0.33378043192858226</v>
      </c>
      <c r="N4492" s="94" cm="1">
        <f t="array" ref="N4492">msoa_calculations5[[#This Row],[Weighted estimate]]*msoa_calculations5[[#This Row],[Population share of ICB]:[Population share of ICB]]</f>
        <v>0.44611413132116923</v>
      </c>
    </row>
    <row r="4493" spans="1:14">
      <c r="A4493" s="63" t="s">
        <v>6640</v>
      </c>
      <c r="B4493" s="63" t="s">
        <v>13706</v>
      </c>
      <c r="C4493" s="63" t="s">
        <v>13811</v>
      </c>
      <c r="D4493" s="63" t="s">
        <v>13837</v>
      </c>
      <c r="E4493" s="72">
        <v>8154</v>
      </c>
      <c r="F4493" s="64">
        <v>1</v>
      </c>
      <c r="G4493" s="79">
        <v>0</v>
      </c>
      <c r="H4493" s="133">
        <v>107.70944213867188</v>
      </c>
      <c r="I4493" s="134">
        <v>72.378402709960938</v>
      </c>
      <c r="J4493" s="105">
        <v>98.149185180664063</v>
      </c>
      <c r="K4493" s="96">
        <f>msoa_calculations5[[#This Row],[ Pop20]]/SUMIF(msoa_calculations5[ICB26],msoa_calculations5[[#This Row],[ICB26]],msoa_calculations5[[ Pop20]])</f>
        <v>4.393169843911548E-3</v>
      </c>
      <c r="L4493" s="98" cm="1">
        <f t="array" ref="L4493">msoa_calculations5[[#This Row],[ Estimated case time (see and convey)]]*msoa_calculations5[[#This Row],[Population share of ICB]:[Population share of ICB]]</f>
        <v>0.47318587310814902</v>
      </c>
      <c r="M4493" s="98" cm="1">
        <f t="array" ref="M4493">msoa_calculations5[[#This Row],[Estimated case time (see and treat)]]*msoa_calculations5[[#This Row],[Population share of ICB]:[Population share of ICB]]</f>
        <v>0.31797061613588623</v>
      </c>
      <c r="N4493" s="94" cm="1">
        <f t="array" ref="N4493">msoa_calculations5[[#This Row],[Weighted estimate]]*msoa_calculations5[[#This Row],[Population share of ICB]:[Population share of ICB]]</f>
        <v>0.43118604054018356</v>
      </c>
    </row>
    <row r="4494" spans="1:14">
      <c r="A4494" s="63" t="s">
        <v>6638</v>
      </c>
      <c r="B4494" s="63" t="s">
        <v>13706</v>
      </c>
      <c r="C4494" s="63" t="s">
        <v>13811</v>
      </c>
      <c r="D4494" s="63" t="s">
        <v>13837</v>
      </c>
      <c r="E4494" s="72">
        <v>7192</v>
      </c>
      <c r="F4494" s="64">
        <v>1</v>
      </c>
      <c r="G4494" s="79">
        <v>0</v>
      </c>
      <c r="H4494" s="133">
        <v>106.72809600830078</v>
      </c>
      <c r="I4494" s="134">
        <v>72.741065979003906</v>
      </c>
      <c r="J4494" s="105">
        <v>97.531517028808594</v>
      </c>
      <c r="K4494" s="96">
        <f>msoa_calculations5[[#This Row],[ Pop20]]/SUMIF(msoa_calculations5[ICB26],msoa_calculations5[[#This Row],[ICB26]],msoa_calculations5[[ Pop20]])</f>
        <v>3.8748684715982163E-3</v>
      </c>
      <c r="L4494" s="98" cm="1">
        <f t="array" ref="L4494">msoa_calculations5[[#This Row],[ Estimated case time (see and convey)]]*msoa_calculations5[[#This Row],[Population share of ICB]:[Population share of ICB]]</f>
        <v>0.41355733425627211</v>
      </c>
      <c r="M4494" s="98" cm="1">
        <f t="array" ref="M4494">msoa_calculations5[[#This Row],[Estimated case time (see and treat)]]*msoa_calculations5[[#This Row],[Population share of ICB]:[Population share of ICB]]</f>
        <v>0.28186206315248785</v>
      </c>
      <c r="N4494" s="94" cm="1">
        <f t="array" ref="N4494">msoa_calculations5[[#This Row],[Weighted estimate]]*msoa_calculations5[[#This Row],[Population share of ICB]:[Population share of ICB]]</f>
        <v>0.37792180032207495</v>
      </c>
    </row>
    <row r="4495" spans="1:14">
      <c r="A4495" s="63" t="s">
        <v>6636</v>
      </c>
      <c r="B4495" s="63" t="s">
        <v>13706</v>
      </c>
      <c r="C4495" s="63" t="s">
        <v>13811</v>
      </c>
      <c r="D4495" s="63" t="s">
        <v>13837</v>
      </c>
      <c r="E4495" s="72">
        <v>7669</v>
      </c>
      <c r="F4495" s="64">
        <v>1</v>
      </c>
      <c r="G4495" s="79">
        <v>0</v>
      </c>
      <c r="H4495" s="133">
        <v>108.37537384033203</v>
      </c>
      <c r="I4495" s="134">
        <v>73.7652587890625</v>
      </c>
      <c r="J4495" s="105">
        <v>99.01019287109375</v>
      </c>
      <c r="K4495" s="96">
        <f>msoa_calculations5[[#This Row],[ Pop20]]/SUMIF(msoa_calculations5[ICB26],msoa_calculations5[[#This Row],[ICB26]],msoa_calculations5[[ Pop20]])</f>
        <v>4.1318640584937045E-3</v>
      </c>
      <c r="L4495" s="98" cm="1">
        <f t="array" ref="L4495">msoa_calculations5[[#This Row],[ Estimated case time (see and convey)]]*msoa_calculations5[[#This Row],[Population share of ICB]:[Population share of ICB]]</f>
        <v>0.44779231199668679</v>
      </c>
      <c r="M4495" s="98" cm="1">
        <f t="array" ref="M4495">msoa_calculations5[[#This Row],[Estimated case time (see and treat)]]*msoa_calculations5[[#This Row],[Population share of ICB]:[Population share of ICB]]</f>
        <v>0.3047880215560142</v>
      </c>
      <c r="N4495" s="94" cm="1">
        <f t="array" ref="N4495">msoa_calculations5[[#This Row],[Weighted estimate]]*msoa_calculations5[[#This Row],[Population share of ICB]:[Population share of ICB]]</f>
        <v>0.4090966573486019</v>
      </c>
    </row>
    <row r="4496" spans="1:14">
      <c r="A4496" s="63" t="s">
        <v>6634</v>
      </c>
      <c r="B4496" s="63" t="s">
        <v>13706</v>
      </c>
      <c r="C4496" s="63" t="s">
        <v>13811</v>
      </c>
      <c r="D4496" s="63" t="s">
        <v>13837</v>
      </c>
      <c r="E4496" s="72">
        <v>8415</v>
      </c>
      <c r="F4496" s="64">
        <v>1</v>
      </c>
      <c r="G4496" s="79">
        <v>0</v>
      </c>
      <c r="H4496" s="133">
        <v>113.70560455322266</v>
      </c>
      <c r="I4496" s="134">
        <v>78.503196716308594</v>
      </c>
      <c r="J4496" s="105">
        <v>104.18015289306641</v>
      </c>
      <c r="K4496" s="96">
        <f>msoa_calculations5[[#This Row],[ Pop20]]/SUMIF(msoa_calculations5[ICB26],msoa_calculations5[[#This Row],[ICB26]],msoa_calculations5[[ Pop20]])</f>
        <v>4.533790070703419E-3</v>
      </c>
      <c r="L4496" s="98" cm="1">
        <f t="array" ref="L4496">msoa_calculations5[[#This Row],[ Estimated case time (see and convey)]]*msoa_calculations5[[#This Row],[Population share of ICB]:[Population share of ICB]]</f>
        <v>0.5155173409067304</v>
      </c>
      <c r="M4496" s="98" cm="1">
        <f t="array" ref="M4496">msoa_calculations5[[#This Row],[Estimated case time (see and treat)]]*msoa_calculations5[[#This Row],[Population share of ICB]:[Population share of ICB]]</f>
        <v>0.35591701379087715</v>
      </c>
      <c r="N4496" s="94" cm="1">
        <f t="array" ref="N4496">msoa_calculations5[[#This Row],[Weighted estimate]]*msoa_calculations5[[#This Row],[Population share of ICB]:[Population share of ICB]]</f>
        <v>0.47233094275094856</v>
      </c>
    </row>
    <row r="4497" spans="1:14">
      <c r="A4497" s="63" t="s">
        <v>6386</v>
      </c>
      <c r="B4497" s="63" t="s">
        <v>13741</v>
      </c>
      <c r="C4497" s="63" t="s">
        <v>13811</v>
      </c>
      <c r="D4497" s="63" t="s">
        <v>13837</v>
      </c>
      <c r="E4497" s="72">
        <v>7651</v>
      </c>
      <c r="F4497" s="64">
        <v>1</v>
      </c>
      <c r="G4497" s="79">
        <v>0</v>
      </c>
      <c r="H4497" s="133">
        <v>108.43965148925781</v>
      </c>
      <c r="I4497" s="134">
        <v>74.225914001464844</v>
      </c>
      <c r="J4497" s="105">
        <v>99.181724548339844</v>
      </c>
      <c r="K4497" s="96">
        <f>msoa_calculations5[[#This Row],[ Pop20]]/SUMIF(msoa_calculations5[ICB26],msoa_calculations5[[#This Row],[ICB26]],msoa_calculations5[[ Pop20]])</f>
        <v>4.1221661118184027E-3</v>
      </c>
      <c r="L4497" s="98" cm="1">
        <f t="array" ref="L4497">msoa_calculations5[[#This Row],[ Estimated case time (see and convey)]]*msoa_calculations5[[#This Row],[Population share of ICB]:[Population share of ICB]]</f>
        <v>0.44700625654641651</v>
      </c>
      <c r="M4497" s="98" cm="1">
        <f t="array" ref="M4497">msoa_calculations5[[#This Row],[Estimated case time (see and treat)]]*msoa_calculations5[[#This Row],[Population share of ICB]:[Population share of ICB]]</f>
        <v>0.30597154731558546</v>
      </c>
      <c r="N4497" s="94" cm="1">
        <f t="array" ref="N4497">msoa_calculations5[[#This Row],[Weighted estimate]]*msoa_calculations5[[#This Row],[Population share of ICB]:[Population share of ICB]]</f>
        <v>0.40884354384487387</v>
      </c>
    </row>
    <row r="4498" spans="1:14">
      <c r="A4498" s="63" t="s">
        <v>6384</v>
      </c>
      <c r="B4498" s="63" t="s">
        <v>13741</v>
      </c>
      <c r="C4498" s="63" t="s">
        <v>13811</v>
      </c>
      <c r="D4498" s="63" t="s">
        <v>13837</v>
      </c>
      <c r="E4498" s="72">
        <v>13858</v>
      </c>
      <c r="F4498" s="64">
        <v>1</v>
      </c>
      <c r="G4498" s="79">
        <v>0</v>
      </c>
      <c r="H4498" s="133">
        <v>106.83762359619141</v>
      </c>
      <c r="I4498" s="134">
        <v>72.736404418945313</v>
      </c>
      <c r="J4498" s="105">
        <v>97.610145568847656</v>
      </c>
      <c r="K4498" s="96">
        <f>msoa_calculations5[[#This Row],[ Pop20]]/SUMIF(msoa_calculations5[ICB26],msoa_calculations5[[#This Row],[ICB26]],msoa_calculations5[[ Pop20]])</f>
        <v>7.4663413903515129E-3</v>
      </c>
      <c r="L4498" s="98" cm="1">
        <f t="array" ref="L4498">msoa_calculations5[[#This Row],[ Estimated case time (see and convey)]]*msoa_calculations5[[#This Row],[Population share of ICB]:[Population share of ICB]]</f>
        <v>0.7976861711030393</v>
      </c>
      <c r="M4498" s="98" cm="1">
        <f t="array" ref="M4498">msoa_calculations5[[#This Row],[Estimated case time (see and treat)]]*msoa_calculations5[[#This Row],[Population share of ICB]:[Population share of ICB]]</f>
        <v>0.54307482689851805</v>
      </c>
      <c r="N4498" s="94" cm="1">
        <f t="array" ref="N4498">msoa_calculations5[[#This Row],[Weighted estimate]]*msoa_calculations5[[#This Row],[Population share of ICB]:[Population share of ICB]]</f>
        <v>0.72879066997892361</v>
      </c>
    </row>
    <row r="4499" spans="1:14">
      <c r="A4499" s="63" t="s">
        <v>6382</v>
      </c>
      <c r="B4499" s="63" t="s">
        <v>13741</v>
      </c>
      <c r="C4499" s="63" t="s">
        <v>13811</v>
      </c>
      <c r="D4499" s="63" t="s">
        <v>13837</v>
      </c>
      <c r="E4499" s="72">
        <v>8833</v>
      </c>
      <c r="F4499" s="64">
        <v>1</v>
      </c>
      <c r="G4499" s="79">
        <v>0</v>
      </c>
      <c r="H4499" s="133">
        <v>111.31746673583984</v>
      </c>
      <c r="I4499" s="134">
        <v>75.60186767578125</v>
      </c>
      <c r="J4499" s="105">
        <v>101.65315246582031</v>
      </c>
      <c r="K4499" s="96">
        <f>msoa_calculations5[[#This Row],[ Pop20]]/SUMIF(msoa_calculations5[ICB26],msoa_calculations5[[#This Row],[ICB26]],msoa_calculations5[[ Pop20]])</f>
        <v>4.7589979434965301E-3</v>
      </c>
      <c r="L4499" s="98" cm="1">
        <f t="array" ref="L4499">msoa_calculations5[[#This Row],[ Estimated case time (see and convey)]]*msoa_calculations5[[#This Row],[Population share of ICB]:[Population share of ICB]]</f>
        <v>0.52975959527110517</v>
      </c>
      <c r="M4499" s="98" cm="1">
        <f t="array" ref="M4499">msoa_calculations5[[#This Row],[Estimated case time (see and treat)]]*msoa_calculations5[[#This Row],[Population share of ICB]:[Population share of ICB]]</f>
        <v>0.35978913279353975</v>
      </c>
      <c r="N4499" s="94" cm="1">
        <f t="array" ref="N4499">msoa_calculations5[[#This Row],[Weighted estimate]]*msoa_calculations5[[#This Row],[Population share of ICB]:[Population share of ICB]]</f>
        <v>0.48376714353477812</v>
      </c>
    </row>
    <row r="4500" spans="1:14">
      <c r="A4500" s="63" t="s">
        <v>6380</v>
      </c>
      <c r="B4500" s="63" t="s">
        <v>13741</v>
      </c>
      <c r="C4500" s="63" t="s">
        <v>13811</v>
      </c>
      <c r="D4500" s="63" t="s">
        <v>13837</v>
      </c>
      <c r="E4500" s="72">
        <v>8799</v>
      </c>
      <c r="F4500" s="64">
        <v>1</v>
      </c>
      <c r="G4500" s="79">
        <v>0</v>
      </c>
      <c r="H4500" s="133">
        <v>118.02401733398438</v>
      </c>
      <c r="I4500" s="134">
        <v>75.845046997070313</v>
      </c>
      <c r="J4500" s="105">
        <v>106.61077117919922</v>
      </c>
      <c r="K4500" s="96">
        <f>msoa_calculations5[[#This Row],[ Pop20]]/SUMIF(msoa_calculations5[ICB26],msoa_calculations5[[#This Row],[ICB26]],msoa_calculations5[[ Pop20]])</f>
        <v>4.740679599776516E-3</v>
      </c>
      <c r="L4500" s="98" cm="1">
        <f t="array" ref="L4500">msoa_calculations5[[#This Row],[ Estimated case time (see and convey)]]*msoa_calculations5[[#This Row],[Population share of ICB]:[Population share of ICB]]</f>
        <v>0.55951405125888964</v>
      </c>
      <c r="M4500" s="98" cm="1">
        <f t="array" ref="M4500">msoa_calculations5[[#This Row],[Estimated case time (see and treat)]]*msoa_calculations5[[#This Row],[Population share of ICB]:[Population share of ICB]]</f>
        <v>0.35955706704310236</v>
      </c>
      <c r="N4500" s="94" cm="1">
        <f t="array" ref="N4500">msoa_calculations5[[#This Row],[Weighted estimate]]*msoa_calculations5[[#This Row],[Population share of ICB]:[Population share of ICB]]</f>
        <v>0.50540750804567192</v>
      </c>
    </row>
    <row r="4501" spans="1:14">
      <c r="A4501" s="63" t="s">
        <v>6378</v>
      </c>
      <c r="B4501" s="63" t="s">
        <v>13741</v>
      </c>
      <c r="C4501" s="63" t="s">
        <v>13811</v>
      </c>
      <c r="D4501" s="63" t="s">
        <v>13837</v>
      </c>
      <c r="E4501" s="72">
        <v>14845</v>
      </c>
      <c r="F4501" s="64">
        <v>1</v>
      </c>
      <c r="G4501" s="79">
        <v>0</v>
      </c>
      <c r="H4501" s="133">
        <v>110.36184692382813</v>
      </c>
      <c r="I4501" s="134">
        <v>74.316162109375</v>
      </c>
      <c r="J4501" s="105">
        <v>100.60821533203125</v>
      </c>
      <c r="K4501" s="96">
        <f>msoa_calculations5[[#This Row],[ Pop20]]/SUMIF(msoa_calculations5[ICB26],msoa_calculations5[[#This Row],[ICB26]],msoa_calculations5[[ Pop20]])</f>
        <v>7.9981121330472086E-3</v>
      </c>
      <c r="L4501" s="98" cm="1">
        <f t="array" ref="L4501">msoa_calculations5[[#This Row],[ Estimated case time (see and convey)]]*msoa_calculations5[[#This Row],[Population share of ICB]:[Population share of ICB]]</f>
        <v>0.88268642690696852</v>
      </c>
      <c r="M4501" s="98" cm="1">
        <f t="array" ref="M4501">msoa_calculations5[[#This Row],[Estimated case time (see and treat)]]*msoa_calculations5[[#This Row],[Population share of ICB]:[Population share of ICB]]</f>
        <v>0.59438899784849542</v>
      </c>
      <c r="N4501" s="94" cm="1">
        <f t="array" ref="N4501">msoa_calculations5[[#This Row],[Weighted estimate]]*msoa_calculations5[[#This Row],[Population share of ICB]:[Population share of ICB]]</f>
        <v>0.80467578773134529</v>
      </c>
    </row>
    <row r="4502" spans="1:14">
      <c r="A4502" s="63" t="s">
        <v>6376</v>
      </c>
      <c r="B4502" s="63" t="s">
        <v>13741</v>
      </c>
      <c r="C4502" s="63" t="s">
        <v>13811</v>
      </c>
      <c r="D4502" s="63" t="s">
        <v>13837</v>
      </c>
      <c r="E4502" s="72">
        <v>10863</v>
      </c>
      <c r="F4502" s="64">
        <v>1</v>
      </c>
      <c r="G4502" s="79">
        <v>0</v>
      </c>
      <c r="H4502" s="133">
        <v>111.16177368164063</v>
      </c>
      <c r="I4502" s="134">
        <v>73.751411437988281</v>
      </c>
      <c r="J4502" s="105">
        <v>101.03887176513672</v>
      </c>
      <c r="K4502" s="96">
        <f>msoa_calculations5[[#This Row],[ Pop20]]/SUMIF(msoa_calculations5[ICB26],msoa_calculations5[[#This Row],[ICB26]],msoa_calculations5[[ Pop20]])</f>
        <v>5.8527108185444134E-3</v>
      </c>
      <c r="L4502" s="98" cm="1">
        <f t="array" ref="L4502">msoa_calculations5[[#This Row],[ Estimated case time (see and convey)]]*msoa_calculations5[[#This Row],[Population share of ICB]:[Population share of ICB]]</f>
        <v>0.65059771543512368</v>
      </c>
      <c r="M4502" s="98" cm="1">
        <f t="array" ref="M4502">msoa_calculations5[[#This Row],[Estimated case time (see and treat)]]*msoa_calculations5[[#This Row],[Population share of ICB]:[Population share of ICB]]</f>
        <v>0.43164568360603423</v>
      </c>
      <c r="N4502" s="94" cm="1">
        <f t="array" ref="N4502">msoa_calculations5[[#This Row],[Weighted estimate]]*msoa_calculations5[[#This Row],[Population share of ICB]:[Population share of ICB]]</f>
        <v>0.59135129787333729</v>
      </c>
    </row>
    <row r="4503" spans="1:14">
      <c r="A4503" s="63" t="s">
        <v>6374</v>
      </c>
      <c r="B4503" s="63" t="s">
        <v>13741</v>
      </c>
      <c r="C4503" s="63" t="s">
        <v>13811</v>
      </c>
      <c r="D4503" s="63" t="s">
        <v>13837</v>
      </c>
      <c r="E4503" s="72">
        <v>8787</v>
      </c>
      <c r="F4503" s="64">
        <v>1</v>
      </c>
      <c r="G4503" s="79">
        <v>0</v>
      </c>
      <c r="H4503" s="133">
        <v>101.43182373046875</v>
      </c>
      <c r="I4503" s="134">
        <v>70.810646057128906</v>
      </c>
      <c r="J4503" s="105">
        <v>93.146011352539063</v>
      </c>
      <c r="K4503" s="96">
        <f>msoa_calculations5[[#This Row],[ Pop20]]/SUMIF(msoa_calculations5[ICB26],msoa_calculations5[[#This Row],[ICB26]],msoa_calculations5[[ Pop20]])</f>
        <v>4.7342143019929823E-3</v>
      </c>
      <c r="L4503" s="98" cm="1">
        <f t="array" ref="L4503">msoa_calculations5[[#This Row],[ Estimated case time (see and convey)]]*msoa_calculations5[[#This Row],[Population share of ICB]:[Population share of ICB]]</f>
        <v>0.48019999058201635</v>
      </c>
      <c r="M4503" s="98" cm="1">
        <f t="array" ref="M4503">msoa_calculations5[[#This Row],[Estimated case time (see and treat)]]*msoa_calculations5[[#This Row],[Population share of ICB]:[Population share of ICB]]</f>
        <v>0.33523277329702267</v>
      </c>
      <c r="N4503" s="94" cm="1">
        <f t="array" ref="N4503">msoa_calculations5[[#This Row],[Weighted estimate]]*msoa_calculations5[[#This Row],[Population share of ICB]:[Population share of ICB]]</f>
        <v>0.44097317911879114</v>
      </c>
    </row>
    <row r="4504" spans="1:14">
      <c r="A4504" s="63" t="s">
        <v>6372</v>
      </c>
      <c r="B4504" s="63" t="s">
        <v>13741</v>
      </c>
      <c r="C4504" s="63" t="s">
        <v>13811</v>
      </c>
      <c r="D4504" s="63" t="s">
        <v>13837</v>
      </c>
      <c r="E4504" s="72">
        <v>11205</v>
      </c>
      <c r="F4504" s="64">
        <v>1</v>
      </c>
      <c r="G4504" s="79">
        <v>0</v>
      </c>
      <c r="H4504" s="133">
        <v>100.383056640625</v>
      </c>
      <c r="I4504" s="134">
        <v>70.401176452636719</v>
      </c>
      <c r="J4504" s="105">
        <v>92.270233154296875</v>
      </c>
      <c r="K4504" s="96">
        <f>msoa_calculations5[[#This Row],[ Pop20]]/SUMIF(msoa_calculations5[ICB26],msoa_calculations5[[#This Row],[ICB26]],msoa_calculations5[[ Pop20]])</f>
        <v>6.0369718053751411E-3</v>
      </c>
      <c r="L4504" s="98" cm="1">
        <f t="array" ref="L4504">msoa_calculations5[[#This Row],[ Estimated case time (see and convey)]]*msoa_calculations5[[#This Row],[Population share of ICB]:[Population share of ICB]]</f>
        <v>0.60600968267682898</v>
      </c>
      <c r="M4504" s="98" cm="1">
        <f t="array" ref="M4504">msoa_calculations5[[#This Row],[Estimated case time (see and treat)]]*msoa_calculations5[[#This Row],[Population share of ICB]:[Population share of ICB]]</f>
        <v>0.42500991730980814</v>
      </c>
      <c r="N4504" s="94" cm="1">
        <f t="array" ref="N4504">msoa_calculations5[[#This Row],[Weighted estimate]]*msoa_calculations5[[#This Row],[Population share of ICB]:[Population share of ICB]]</f>
        <v>0.55703279602788081</v>
      </c>
    </row>
    <row r="4505" spans="1:14">
      <c r="A4505" s="63" t="s">
        <v>6370</v>
      </c>
      <c r="B4505" s="63" t="s">
        <v>13741</v>
      </c>
      <c r="C4505" s="63" t="s">
        <v>13811</v>
      </c>
      <c r="D4505" s="63" t="s">
        <v>13837</v>
      </c>
      <c r="E4505" s="72">
        <v>7918</v>
      </c>
      <c r="F4505" s="64">
        <v>1</v>
      </c>
      <c r="G4505" s="79">
        <v>0</v>
      </c>
      <c r="H4505" s="133">
        <v>104.21462249755859</v>
      </c>
      <c r="I4505" s="134">
        <v>72.572921752929688</v>
      </c>
      <c r="J4505" s="105">
        <v>95.652664184570313</v>
      </c>
      <c r="K4505" s="96">
        <f>msoa_calculations5[[#This Row],[ Pop20]]/SUMIF(msoa_calculations5[ICB26],msoa_calculations5[[#This Row],[ICB26]],msoa_calculations5[[ Pop20]])</f>
        <v>4.266018987502041E-3</v>
      </c>
      <c r="L4505" s="98" cm="1">
        <f t="array" ref="L4505">msoa_calculations5[[#This Row],[ Estimated case time (see and convey)]]*msoa_calculations5[[#This Row],[Population share of ICB]:[Population share of ICB]]</f>
        <v>0.44458155834994234</v>
      </c>
      <c r="M4505" s="98" cm="1">
        <f t="array" ref="M4505">msoa_calculations5[[#This Row],[Estimated case time (see and treat)]]*msoa_calculations5[[#This Row],[Population share of ICB]:[Population share of ICB]]</f>
        <v>0.30959746217649797</v>
      </c>
      <c r="N4505" s="94" cm="1">
        <f t="array" ref="N4505">msoa_calculations5[[#This Row],[Weighted estimate]]*msoa_calculations5[[#This Row],[Population share of ICB]:[Population share of ICB]]</f>
        <v>0.40805608161653339</v>
      </c>
    </row>
    <row r="4506" spans="1:14">
      <c r="A4506" s="63" t="s">
        <v>2084</v>
      </c>
      <c r="B4506" s="63" t="s">
        <v>13742</v>
      </c>
      <c r="C4506" s="63" t="s">
        <v>20</v>
      </c>
      <c r="D4506" s="63" t="s">
        <v>97</v>
      </c>
      <c r="E4506" s="72">
        <v>5480</v>
      </c>
      <c r="F4506" s="64">
        <v>1</v>
      </c>
      <c r="G4506" s="79">
        <v>0</v>
      </c>
      <c r="H4506" s="133">
        <v>89.033706665039063</v>
      </c>
      <c r="I4506" s="134">
        <v>63.809970855712891</v>
      </c>
      <c r="J4506" s="105">
        <v>82.208396911621094</v>
      </c>
      <c r="K4506" s="96">
        <f>msoa_calculations5[[#This Row],[ Pop20]]/SUMIF(msoa_calculations5[ICB26],msoa_calculations5[[#This Row],[ICB26]],msoa_calculations5[[ Pop20]])</f>
        <v>8.5538125341450087E-3</v>
      </c>
      <c r="L4506" s="98" cm="1">
        <f t="array" ref="L4506">msoa_calculations5[[#This Row],[ Estimated case time (see and convey)]]*msoa_calculations5[[#This Row],[Population share of ICB]:[Population share of ICB]]</f>
        <v>0.76157763603280115</v>
      </c>
      <c r="M4506" s="98" cm="1">
        <f t="array" ref="M4506">msoa_calculations5[[#This Row],[Estimated case time (see and treat)]]*msoa_calculations5[[#This Row],[Population share of ICB]:[Population share of ICB]]</f>
        <v>0.54581852850902468</v>
      </c>
      <c r="N4506" s="94" cm="1">
        <f t="array" ref="N4506">msoa_calculations5[[#This Row],[Weighted estimate]]*msoa_calculations5[[#This Row],[Population share of ICB]:[Population share of ICB]]</f>
        <v>0.70319521591459233</v>
      </c>
    </row>
    <row r="4507" spans="1:14">
      <c r="A4507" s="63" t="s">
        <v>2082</v>
      </c>
      <c r="B4507" s="63" t="s">
        <v>13742</v>
      </c>
      <c r="C4507" s="63" t="s">
        <v>20</v>
      </c>
      <c r="D4507" s="63" t="s">
        <v>97</v>
      </c>
      <c r="E4507" s="72">
        <v>5482</v>
      </c>
      <c r="F4507" s="64">
        <v>1</v>
      </c>
      <c r="G4507" s="79">
        <v>0</v>
      </c>
      <c r="H4507" s="133">
        <v>89.336372375488281</v>
      </c>
      <c r="I4507" s="134">
        <v>66.485572814941406</v>
      </c>
      <c r="J4507" s="105">
        <v>83.153152465820313</v>
      </c>
      <c r="K4507" s="96">
        <f>msoa_calculations5[[#This Row],[ Pop20]]/SUMIF(msoa_calculations5[ICB26],msoa_calculations5[[#This Row],[ICB26]],msoa_calculations5[[ Pop20]])</f>
        <v>8.5569343635370325E-3</v>
      </c>
      <c r="L4507" s="98" cm="1">
        <f t="array" ref="L4507">msoa_calculations5[[#This Row],[ Estimated case time (see and convey)]]*msoa_calculations5[[#This Row],[Population share of ICB]:[Population share of ICB]]</f>
        <v>0.76444547469355617</v>
      </c>
      <c r="M4507" s="98" cm="1">
        <f t="array" ref="M4507">msoa_calculations5[[#This Row],[Estimated case time (see and treat)]]*msoa_calculations5[[#This Row],[Population share of ICB]:[Population share of ICB]]</f>
        <v>0.5689126826996157</v>
      </c>
      <c r="N4507" s="94" cm="1">
        <f t="array" ref="N4507">msoa_calculations5[[#This Row],[Weighted estimate]]*msoa_calculations5[[#This Row],[Population share of ICB]:[Population share of ICB]]</f>
        <v>0.71153606777121192</v>
      </c>
    </row>
    <row r="4508" spans="1:14">
      <c r="A4508" s="63" t="s">
        <v>2080</v>
      </c>
      <c r="B4508" s="63" t="s">
        <v>13742</v>
      </c>
      <c r="C4508" s="63" t="s">
        <v>20</v>
      </c>
      <c r="D4508" s="63" t="s">
        <v>97</v>
      </c>
      <c r="E4508" s="72">
        <v>6411</v>
      </c>
      <c r="F4508" s="64">
        <v>1</v>
      </c>
      <c r="G4508" s="79">
        <v>0</v>
      </c>
      <c r="H4508" s="133">
        <v>87.749412536621094</v>
      </c>
      <c r="I4508" s="134">
        <v>62.540225982666016</v>
      </c>
      <c r="J4508" s="105">
        <v>80.92803955078125</v>
      </c>
      <c r="K4508" s="96">
        <f>msoa_calculations5[[#This Row],[ Pop20]]/SUMIF(msoa_calculations5[ICB26],msoa_calculations5[[#This Row],[ICB26]],msoa_calculations5[[ Pop20]])</f>
        <v>1.0007024116132053E-2</v>
      </c>
      <c r="L4508" s="98" cm="1">
        <f t="array" ref="L4508">msoa_calculations5[[#This Row],[ Estimated case time (see and convey)]]*msoa_calculations5[[#This Row],[Population share of ICB]:[Population share of ICB]]</f>
        <v>0.87811048743038767</v>
      </c>
      <c r="M4508" s="98" cm="1">
        <f t="array" ref="M4508">msoa_calculations5[[#This Row],[Estimated case time (see and treat)]]*msoa_calculations5[[#This Row],[Population share of ICB]:[Population share of ICB]]</f>
        <v>0.62584154963688732</v>
      </c>
      <c r="N4508" s="94" cm="1">
        <f t="array" ref="N4508">msoa_calculations5[[#This Row],[Weighted estimate]]*msoa_calculations5[[#This Row],[Population share of ICB]:[Population share of ICB]]</f>
        <v>0.80984884345595665</v>
      </c>
    </row>
    <row r="4509" spans="1:14">
      <c r="A4509" s="63" t="s">
        <v>2078</v>
      </c>
      <c r="B4509" s="63" t="s">
        <v>13742</v>
      </c>
      <c r="C4509" s="63" t="s">
        <v>20</v>
      </c>
      <c r="D4509" s="63" t="s">
        <v>97</v>
      </c>
      <c r="E4509" s="72">
        <v>8228</v>
      </c>
      <c r="F4509" s="64">
        <v>1</v>
      </c>
      <c r="G4509" s="79">
        <v>0</v>
      </c>
      <c r="H4509" s="133">
        <v>83.024803161621094</v>
      </c>
      <c r="I4509" s="134">
        <v>58.458438873291016</v>
      </c>
      <c r="J4509" s="105">
        <v>76.377365112304688</v>
      </c>
      <c r="K4509" s="96">
        <f>msoa_calculations5[[#This Row],[ Pop20]]/SUMIF(msoa_calculations5[ICB26],msoa_calculations5[[#This Row],[ICB26]],msoa_calculations5[[ Pop20]])</f>
        <v>1.2843206118785609E-2</v>
      </c>
      <c r="L4509" s="98" cm="1">
        <f t="array" ref="L4509">msoa_calculations5[[#This Row],[ Estimated case time (see and convey)]]*msoa_calculations5[[#This Row],[Population share of ICB]:[Population share of ICB]]</f>
        <v>1.0663046599763029</v>
      </c>
      <c r="M4509" s="98" cm="1">
        <f t="array" ref="M4509">msoa_calculations5[[#This Row],[Estimated case time (see and treat)]]*msoa_calculations5[[#This Row],[Population share of ICB]:[Population share of ICB]]</f>
        <v>0.75079377983210571</v>
      </c>
      <c r="N4509" s="94" cm="1">
        <f t="array" ref="N4509">msoa_calculations5[[#This Row],[Weighted estimate]]*msoa_calculations5[[#This Row],[Population share of ICB]:[Population share of ICB]]</f>
        <v>0.98093024294707409</v>
      </c>
    </row>
    <row r="4510" spans="1:14">
      <c r="A4510" s="63" t="s">
        <v>2076</v>
      </c>
      <c r="B4510" s="63" t="s">
        <v>13742</v>
      </c>
      <c r="C4510" s="63" t="s">
        <v>20</v>
      </c>
      <c r="D4510" s="63" t="s">
        <v>97</v>
      </c>
      <c r="E4510" s="72">
        <v>8127</v>
      </c>
      <c r="F4510" s="64">
        <v>1</v>
      </c>
      <c r="G4510" s="79">
        <v>0</v>
      </c>
      <c r="H4510" s="133">
        <v>84.443267822265625</v>
      </c>
      <c r="I4510" s="134">
        <v>59.746318817138672</v>
      </c>
      <c r="J4510" s="105">
        <v>77.760498046875</v>
      </c>
      <c r="K4510" s="96">
        <f>msoa_calculations5[[#This Row],[ Pop20]]/SUMIF(msoa_calculations5[ICB26],msoa_calculations5[[#This Row],[ICB26]],msoa_calculations5[[ Pop20]])</f>
        <v>1.268555373448841E-2</v>
      </c>
      <c r="L4510" s="98" cm="1">
        <f t="array" ref="L4510">msoa_calculations5[[#This Row],[ Estimated case time (see and convey)]]*msoa_calculations5[[#This Row],[Population share of ICB]:[Population share of ICB]]</f>
        <v>1.0712096114751466</v>
      </c>
      <c r="M4510" s="98" cm="1">
        <f t="array" ref="M4510">msoa_calculations5[[#This Row],[Estimated case time (see and treat)]]*msoa_calculations5[[#This Row],[Population share of ICB]:[Population share of ICB]]</f>
        <v>0.7579151377926886</v>
      </c>
      <c r="N4510" s="94" cm="1">
        <f t="array" ref="N4510">msoa_calculations5[[#This Row],[Weighted estimate]]*msoa_calculations5[[#This Row],[Population share of ICB]:[Population share of ICB]]</f>
        <v>0.98643497639421385</v>
      </c>
    </row>
    <row r="4511" spans="1:14">
      <c r="A4511" s="63" t="s">
        <v>2074</v>
      </c>
      <c r="B4511" s="63" t="s">
        <v>13742</v>
      </c>
      <c r="C4511" s="63" t="s">
        <v>20</v>
      </c>
      <c r="D4511" s="63" t="s">
        <v>97</v>
      </c>
      <c r="E4511" s="72">
        <v>5588</v>
      </c>
      <c r="F4511" s="64">
        <v>1</v>
      </c>
      <c r="G4511" s="79">
        <v>0</v>
      </c>
      <c r="H4511" s="133">
        <v>84.471908569335938</v>
      </c>
      <c r="I4511" s="134">
        <v>60.714122772216797</v>
      </c>
      <c r="J4511" s="105">
        <v>78.043266296386719</v>
      </c>
      <c r="K4511" s="96">
        <f>msoa_calculations5[[#This Row],[ Pop20]]/SUMIF(msoa_calculations5[ICB26],msoa_calculations5[[#This Row],[ICB26]],msoa_calculations5[[ Pop20]])</f>
        <v>8.7223913213142906E-3</v>
      </c>
      <c r="L4511" s="98" cm="1">
        <f t="array" ref="L4511">msoa_calculations5[[#This Row],[ Estimated case time (see and convey)]]*msoa_calculations5[[#This Row],[Population share of ICB]:[Population share of ICB]]</f>
        <v>0.73679704220003006</v>
      </c>
      <c r="M4511" s="98" cm="1">
        <f t="array" ref="M4511">msoa_calculations5[[#This Row],[Estimated case time (see and treat)]]*msoa_calculations5[[#This Row],[Population share of ICB]:[Population share of ICB]]</f>
        <v>0.5295723375495941</v>
      </c>
      <c r="N4511" s="94" cm="1">
        <f t="array" ref="N4511">msoa_calculations5[[#This Row],[Weighted estimate]]*msoa_calculations5[[#This Row],[Population share of ICB]:[Population share of ICB]]</f>
        <v>0.6807239086306236</v>
      </c>
    </row>
    <row r="4512" spans="1:14">
      <c r="A4512" s="63" t="s">
        <v>2072</v>
      </c>
      <c r="B4512" s="63" t="s">
        <v>13742</v>
      </c>
      <c r="C4512" s="63" t="s">
        <v>20</v>
      </c>
      <c r="D4512" s="63" t="s">
        <v>97</v>
      </c>
      <c r="E4512" s="72">
        <v>10045</v>
      </c>
      <c r="F4512" s="64">
        <v>1</v>
      </c>
      <c r="G4512" s="79">
        <v>0</v>
      </c>
      <c r="H4512" s="133">
        <v>84.527626037597656</v>
      </c>
      <c r="I4512" s="134">
        <v>60.500343322753906</v>
      </c>
      <c r="J4512" s="105">
        <v>78.02606201171875</v>
      </c>
      <c r="K4512" s="96">
        <f>msoa_calculations5[[#This Row],[ Pop20]]/SUMIF(msoa_calculations5[ICB26],msoa_calculations5[[#This Row],[ICB26]],msoa_calculations5[[ Pop20]])</f>
        <v>1.5679388121439163E-2</v>
      </c>
      <c r="L4512" s="98" cm="1">
        <f t="array" ref="L4512">msoa_calculations5[[#This Row],[ Estimated case time (see and convey)]]*msoa_calculations5[[#This Row],[Population share of ICB]:[Population share of ICB]]</f>
        <v>1.3253414556273604</v>
      </c>
      <c r="M4512" s="98" cm="1">
        <f t="array" ref="M4512">msoa_calculations5[[#This Row],[Estimated case time (see and treat)]]*msoa_calculations5[[#This Row],[Population share of ICB]:[Population share of ICB]]</f>
        <v>0.94860836443777874</v>
      </c>
      <c r="N4512" s="94" cm="1">
        <f t="array" ref="N4512">msoa_calculations5[[#This Row],[Weighted estimate]]*msoa_calculations5[[#This Row],[Population share of ICB]:[Population share of ICB]]</f>
        <v>1.2234009098692185</v>
      </c>
    </row>
    <row r="4513" spans="1:14">
      <c r="A4513" s="63" t="s">
        <v>2070</v>
      </c>
      <c r="B4513" s="63" t="s">
        <v>13742</v>
      </c>
      <c r="C4513" s="63" t="s">
        <v>20</v>
      </c>
      <c r="D4513" s="63" t="s">
        <v>97</v>
      </c>
      <c r="E4513" s="72">
        <v>9411</v>
      </c>
      <c r="F4513" s="64">
        <v>1</v>
      </c>
      <c r="G4513" s="79">
        <v>0</v>
      </c>
      <c r="H4513" s="133">
        <v>83.102455139160156</v>
      </c>
      <c r="I4513" s="134">
        <v>59.965923309326172</v>
      </c>
      <c r="J4513" s="105">
        <v>76.8419189453125</v>
      </c>
      <c r="K4513" s="96">
        <f>msoa_calculations5[[#This Row],[ Pop20]]/SUMIF(msoa_calculations5[ICB26],msoa_calculations5[[#This Row],[ICB26]],msoa_calculations5[[ Pop20]])</f>
        <v>1.4689768204167642E-2</v>
      </c>
      <c r="L4513" s="98" cm="1">
        <f t="array" ref="L4513">msoa_calculations5[[#This Row],[ Estimated case time (see and convey)]]*msoa_calculations5[[#This Row],[Population share of ICB]:[Population share of ICB]]</f>
        <v>1.2207558031915027</v>
      </c>
      <c r="M4513" s="98" cm="1">
        <f t="array" ref="M4513">msoa_calculations5[[#This Row],[Estimated case time (see and treat)]]*msoa_calculations5[[#This Row],[Population share of ICB]:[Population share of ICB]]</f>
        <v>0.8808855135628948</v>
      </c>
      <c r="N4513" s="94" cm="1">
        <f t="array" ref="N4513">msoa_calculations5[[#This Row],[Weighted estimate]]*msoa_calculations5[[#This Row],[Population share of ICB]:[Population share of ICB]]</f>
        <v>1.1287899776700787</v>
      </c>
    </row>
    <row r="4514" spans="1:14">
      <c r="A4514" s="63" t="s">
        <v>2068</v>
      </c>
      <c r="B4514" s="63" t="s">
        <v>13742</v>
      </c>
      <c r="C4514" s="63" t="s">
        <v>20</v>
      </c>
      <c r="D4514" s="63" t="s">
        <v>97</v>
      </c>
      <c r="E4514" s="72">
        <v>10154</v>
      </c>
      <c r="F4514" s="64">
        <v>1</v>
      </c>
      <c r="G4514" s="79">
        <v>0</v>
      </c>
      <c r="H4514" s="133">
        <v>83.302299499511719</v>
      </c>
      <c r="I4514" s="134">
        <v>60.204494476318359</v>
      </c>
      <c r="J4514" s="105">
        <v>77.05224609375</v>
      </c>
      <c r="K4514" s="96">
        <f>msoa_calculations5[[#This Row],[ Pop20]]/SUMIF(msoa_calculations5[ICB26],msoa_calculations5[[#This Row],[ICB26]],msoa_calculations5[[ Pop20]])</f>
        <v>1.5849527823304458E-2</v>
      </c>
      <c r="L4514" s="98" cm="1">
        <f t="array" ref="L4514">msoa_calculations5[[#This Row],[ Estimated case time (see and convey)]]*msoa_calculations5[[#This Row],[Population share of ICB]:[Population share of ICB]]</f>
        <v>1.320302113662752</v>
      </c>
      <c r="M4514" s="98" cm="1">
        <f t="array" ref="M4514">msoa_calculations5[[#This Row],[Estimated case time (see and treat)]]*msoa_calculations5[[#This Row],[Population share of ICB]:[Population share of ICB]]</f>
        <v>0.9542128102903874</v>
      </c>
      <c r="N4514" s="94" cm="1">
        <f t="array" ref="N4514">msoa_calculations5[[#This Row],[Weighted estimate]]*msoa_calculations5[[#This Row],[Population share of ICB]:[Population share of ICB]]</f>
        <v>1.2212417183109929</v>
      </c>
    </row>
    <row r="4515" spans="1:14">
      <c r="A4515" s="63" t="s">
        <v>2066</v>
      </c>
      <c r="B4515" s="63" t="s">
        <v>13742</v>
      </c>
      <c r="C4515" s="63" t="s">
        <v>20</v>
      </c>
      <c r="D4515" s="63" t="s">
        <v>97</v>
      </c>
      <c r="E4515" s="72">
        <v>6957</v>
      </c>
      <c r="F4515" s="64">
        <v>1</v>
      </c>
      <c r="G4515" s="79">
        <v>0</v>
      </c>
      <c r="H4515" s="133">
        <v>87.718971252441406</v>
      </c>
      <c r="I4515" s="134">
        <v>63.602260589599609</v>
      </c>
      <c r="J4515" s="105">
        <v>81.193206787109375</v>
      </c>
      <c r="K4515" s="96">
        <f>msoa_calculations5[[#This Row],[ Pop20]]/SUMIF(msoa_calculations5[ICB26],msoa_calculations5[[#This Row],[ICB26]],msoa_calculations5[[ Pop20]])</f>
        <v>1.0859283540154531E-2</v>
      </c>
      <c r="L4515" s="98" cm="1">
        <f t="array" ref="L4515">msoa_calculations5[[#This Row],[ Estimated case time (see and convey)]]*msoa_calculations5[[#This Row],[Population share of ICB]:[Population share of ICB]]</f>
        <v>0.95256518068092544</v>
      </c>
      <c r="M4515" s="98" cm="1">
        <f t="array" ref="M4515">msoa_calculations5[[#This Row],[Estimated case time (see and treat)]]*msoa_calculations5[[#This Row],[Population share of ICB]:[Population share of ICB]]</f>
        <v>0.69067498153725826</v>
      </c>
      <c r="N4515" s="94" cm="1">
        <f t="array" ref="N4515">msoa_calculations5[[#This Row],[Weighted estimate]]*msoa_calculations5[[#This Row],[Population share of ICB]:[Population share of ICB]]</f>
        <v>0.88170005403562002</v>
      </c>
    </row>
    <row r="4516" spans="1:14">
      <c r="A4516" s="63" t="s">
        <v>2064</v>
      </c>
      <c r="B4516" s="63" t="s">
        <v>13742</v>
      </c>
      <c r="C4516" s="63" t="s">
        <v>20</v>
      </c>
      <c r="D4516" s="63" t="s">
        <v>97</v>
      </c>
      <c r="E4516" s="72">
        <v>7577</v>
      </c>
      <c r="F4516" s="64">
        <v>1</v>
      </c>
      <c r="G4516" s="79">
        <v>0</v>
      </c>
      <c r="H4516" s="133">
        <v>85.158279418945313</v>
      </c>
      <c r="I4516" s="134">
        <v>62.411853790283203</v>
      </c>
      <c r="J4516" s="105">
        <v>79.003303527832031</v>
      </c>
      <c r="K4516" s="96">
        <f>msoa_calculations5[[#This Row],[ Pop20]]/SUMIF(msoa_calculations5[ICB26],msoa_calculations5[[#This Row],[ICB26]],msoa_calculations5[[ Pop20]])</f>
        <v>1.1827050651681886E-2</v>
      </c>
      <c r="L4516" s="98" cm="1">
        <f t="array" ref="L4516">msoa_calculations5[[#This Row],[ Estimated case time (see and convey)]]*msoa_calculations5[[#This Row],[Population share of ICB]:[Population share of ICB]]</f>
        <v>1.0071712840979452</v>
      </c>
      <c r="M4516" s="98" cm="1">
        <f t="array" ref="M4516">msoa_calculations5[[#This Row],[Estimated case time (see and treat)]]*msoa_calculations5[[#This Row],[Population share of ICB]:[Population share of ICB]]</f>
        <v>0.73814815604304351</v>
      </c>
      <c r="N4516" s="94" cm="1">
        <f t="array" ref="N4516">msoa_calculations5[[#This Row],[Weighted estimate]]*msoa_calculations5[[#This Row],[Population share of ICB]:[Population share of ICB]]</f>
        <v>0.93437607247386767</v>
      </c>
    </row>
    <row r="4517" spans="1:14">
      <c r="A4517" s="63" t="s">
        <v>2062</v>
      </c>
      <c r="B4517" s="63" t="s">
        <v>13742</v>
      </c>
      <c r="C4517" s="63" t="s">
        <v>20</v>
      </c>
      <c r="D4517" s="63" t="s">
        <v>97</v>
      </c>
      <c r="E4517" s="72">
        <v>11732</v>
      </c>
      <c r="F4517" s="64">
        <v>1</v>
      </c>
      <c r="G4517" s="79">
        <v>0</v>
      </c>
      <c r="H4517" s="133">
        <v>86.375648498535156</v>
      </c>
      <c r="I4517" s="134">
        <v>62.430328369140625</v>
      </c>
      <c r="J4517" s="105">
        <v>79.896263122558594</v>
      </c>
      <c r="K4517" s="96">
        <f>msoa_calculations5[[#This Row],[ Pop20]]/SUMIF(msoa_calculations5[ICB26],msoa_calculations5[[#This Row],[ICB26]],msoa_calculations5[[ Pop20]])</f>
        <v>1.8312651213611177E-2</v>
      </c>
      <c r="L4517" s="98" cm="1">
        <f t="array" ref="L4517">msoa_calculations5[[#This Row],[ Estimated case time (see and convey)]]*msoa_calculations5[[#This Row],[Population share of ICB]:[Population share of ICB]]</f>
        <v>1.5817671243031521</v>
      </c>
      <c r="M4517" s="98" cm="1">
        <f t="array" ref="M4517">msoa_calculations5[[#This Row],[Estimated case time (see and treat)]]*msoa_calculations5[[#This Row],[Population share of ICB]:[Population share of ICB]]</f>
        <v>1.1432648285752873</v>
      </c>
      <c r="N4517" s="94" cm="1">
        <f t="array" ref="N4517">msoa_calculations5[[#This Row],[Weighted estimate]]*msoa_calculations5[[#This Row],[Population share of ICB]:[Population share of ICB]]</f>
        <v>1.4631123998343205</v>
      </c>
    </row>
    <row r="4518" spans="1:14">
      <c r="A4518" s="63" t="s">
        <v>2060</v>
      </c>
      <c r="B4518" s="63" t="s">
        <v>13742</v>
      </c>
      <c r="C4518" s="63" t="s">
        <v>20</v>
      </c>
      <c r="D4518" s="63" t="s">
        <v>97</v>
      </c>
      <c r="E4518" s="72">
        <v>9022</v>
      </c>
      <c r="F4518" s="64">
        <v>1</v>
      </c>
      <c r="G4518" s="79">
        <v>0</v>
      </c>
      <c r="H4518" s="133">
        <v>86.375808715820313</v>
      </c>
      <c r="I4518" s="134">
        <v>63.168136596679688</v>
      </c>
      <c r="J4518" s="105">
        <v>80.096023559570313</v>
      </c>
      <c r="K4518" s="96">
        <f>msoa_calculations5[[#This Row],[ Pop20]]/SUMIF(msoa_calculations5[ICB26],msoa_calculations5[[#This Row],[ICB26]],msoa_calculations5[[ Pop20]])</f>
        <v>1.4082572387419027E-2</v>
      </c>
      <c r="L4518" s="98" cm="1">
        <f t="array" ref="L4518">msoa_calculations5[[#This Row],[ Estimated case time (see and convey)]]*msoa_calculations5[[#This Row],[Population share of ICB]:[Population share of ICB]]</f>
        <v>1.216393578762399</v>
      </c>
      <c r="M4518" s="98" cm="1">
        <f t="array" ref="M4518">msoa_calculations5[[#This Row],[Estimated case time (see and treat)]]*msoa_calculations5[[#This Row],[Population share of ICB]:[Population share of ICB]]</f>
        <v>0.88956985620111473</v>
      </c>
      <c r="N4518" s="94" cm="1">
        <f t="array" ref="N4518">msoa_calculations5[[#This Row],[Weighted estimate]]*msoa_calculations5[[#This Row],[Population share of ICB]:[Population share of ICB]]</f>
        <v>1.1279580497220687</v>
      </c>
    </row>
    <row r="4519" spans="1:14">
      <c r="A4519" s="63" t="s">
        <v>2058</v>
      </c>
      <c r="B4519" s="63" t="s">
        <v>13742</v>
      </c>
      <c r="C4519" s="63" t="s">
        <v>20</v>
      </c>
      <c r="D4519" s="63" t="s">
        <v>97</v>
      </c>
      <c r="E4519" s="72">
        <v>6442</v>
      </c>
      <c r="F4519" s="64">
        <v>1</v>
      </c>
      <c r="G4519" s="79">
        <v>0</v>
      </c>
      <c r="H4519" s="133">
        <v>87.493606567382813</v>
      </c>
      <c r="I4519" s="134">
        <v>64.464920043945313</v>
      </c>
      <c r="J4519" s="105">
        <v>81.262252807617188</v>
      </c>
      <c r="K4519" s="96">
        <f>msoa_calculations5[[#This Row],[ Pop20]]/SUMIF(msoa_calculations5[ICB26],msoa_calculations5[[#This Row],[ICB26]],msoa_calculations5[[ Pop20]])</f>
        <v>1.005541247170842E-2</v>
      </c>
      <c r="L4519" s="98" cm="1">
        <f t="array" ref="L4519">msoa_calculations5[[#This Row],[ Estimated case time (see and convey)]]*msoa_calculations5[[#This Row],[Population share of ICB]:[Population share of ICB]]</f>
        <v>0.87978430267241092</v>
      </c>
      <c r="M4519" s="98" cm="1">
        <f t="array" ref="M4519">msoa_calculations5[[#This Row],[Estimated case time (see and treat)]]*msoa_calculations5[[#This Row],[Population share of ICB]:[Population share of ICB]]</f>
        <v>0.64822136099757377</v>
      </c>
      <c r="N4519" s="94" cm="1">
        <f t="array" ref="N4519">msoa_calculations5[[#This Row],[Weighted estimate]]*msoa_calculations5[[#This Row],[Population share of ICB]:[Population share of ICB]]</f>
        <v>0.81712547036083649</v>
      </c>
    </row>
    <row r="4520" spans="1:14">
      <c r="A4520" s="63" t="s">
        <v>2056</v>
      </c>
      <c r="B4520" s="63" t="s">
        <v>13742</v>
      </c>
      <c r="C4520" s="63" t="s">
        <v>20</v>
      </c>
      <c r="D4520" s="63" t="s">
        <v>97</v>
      </c>
      <c r="E4520" s="72">
        <v>5387</v>
      </c>
      <c r="F4520" s="64">
        <v>1</v>
      </c>
      <c r="G4520" s="79">
        <v>0</v>
      </c>
      <c r="H4520" s="133">
        <v>86.119865417480469</v>
      </c>
      <c r="I4520" s="134">
        <v>63.055744171142578</v>
      </c>
      <c r="J4520" s="105">
        <v>79.878921508789063</v>
      </c>
      <c r="K4520" s="96">
        <f>msoa_calculations5[[#This Row],[ Pop20]]/SUMIF(msoa_calculations5[ICB26],msoa_calculations5[[#This Row],[ICB26]],msoa_calculations5[[ Pop20]])</f>
        <v>8.4086474674159063E-3</v>
      </c>
      <c r="L4520" s="98" cm="1">
        <f t="array" ref="L4520">msoa_calculations5[[#This Row],[ Estimated case time (see and convey)]]*msoa_calculations5[[#This Row],[Population share of ICB]:[Population share of ICB]]</f>
        <v>0.72415158823689585</v>
      </c>
      <c r="M4520" s="98" cm="1">
        <f t="array" ref="M4520">msoa_calculations5[[#This Row],[Estimated case time (see and treat)]]*msoa_calculations5[[#This Row],[Population share of ICB]:[Population share of ICB]]</f>
        <v>0.53021352353070339</v>
      </c>
      <c r="N4520" s="94" cm="1">
        <f t="array" ref="N4520">msoa_calculations5[[#This Row],[Weighted estimate]]*msoa_calculations5[[#This Row],[Population share of ICB]:[Population share of ICB]]</f>
        <v>0.67167369104479313</v>
      </c>
    </row>
    <row r="4521" spans="1:14">
      <c r="A4521" s="63" t="s">
        <v>2054</v>
      </c>
      <c r="B4521" s="63" t="s">
        <v>13742</v>
      </c>
      <c r="C4521" s="63" t="s">
        <v>20</v>
      </c>
      <c r="D4521" s="63" t="s">
        <v>97</v>
      </c>
      <c r="E4521" s="72">
        <v>8513</v>
      </c>
      <c r="F4521" s="64">
        <v>1</v>
      </c>
      <c r="G4521" s="79">
        <v>0</v>
      </c>
      <c r="H4521" s="133">
        <v>118.56790161132813</v>
      </c>
      <c r="I4521" s="134">
        <v>79.07391357421875</v>
      </c>
      <c r="J4521" s="105">
        <v>107.88118743896484</v>
      </c>
      <c r="K4521" s="96">
        <f>msoa_calculations5[[#This Row],[ Pop20]]/SUMIF(msoa_calculations5[ICB26],msoa_calculations5[[#This Row],[ICB26]],msoa_calculations5[[ Pop20]])</f>
        <v>1.3288066807148989E-2</v>
      </c>
      <c r="L4521" s="98" cm="1">
        <f t="array" ref="L4521">msoa_calculations5[[#This Row],[ Estimated case time (see and convey)]]*msoa_calculations5[[#This Row],[Population share of ICB]:[Population share of ICB]]</f>
        <v>1.5755381977947964</v>
      </c>
      <c r="M4521" s="98" cm="1">
        <f t="array" ref="M4521">msoa_calculations5[[#This Row],[Estimated case time (see and treat)]]*msoa_calculations5[[#This Row],[Population share of ICB]:[Population share of ICB]]</f>
        <v>1.0507394462769442</v>
      </c>
      <c r="N4521" s="94" cm="1">
        <f t="array" ref="N4521">msoa_calculations5[[#This Row],[Weighted estimate]]*msoa_calculations5[[#This Row],[Population share of ICB]:[Population share of ICB]]</f>
        <v>1.4335324259235271</v>
      </c>
    </row>
    <row r="4522" spans="1:14">
      <c r="A4522" s="63" t="s">
        <v>2052</v>
      </c>
      <c r="B4522" s="63" t="s">
        <v>13742</v>
      </c>
      <c r="C4522" s="63" t="s">
        <v>20</v>
      </c>
      <c r="D4522" s="63" t="s">
        <v>97</v>
      </c>
      <c r="E4522" s="72">
        <v>9690</v>
      </c>
      <c r="F4522" s="64">
        <v>1</v>
      </c>
      <c r="G4522" s="79">
        <v>0</v>
      </c>
      <c r="H4522" s="133">
        <v>119.26321411132813</v>
      </c>
      <c r="I4522" s="134">
        <v>78.546279907226563</v>
      </c>
      <c r="J4522" s="105">
        <v>108.24558258056641</v>
      </c>
      <c r="K4522" s="96">
        <f>msoa_calculations5[[#This Row],[ Pop20]]/SUMIF(msoa_calculations5[ICB26],msoa_calculations5[[#This Row],[ICB26]],msoa_calculations5[[ Pop20]])</f>
        <v>1.5125263404354952E-2</v>
      </c>
      <c r="L4522" s="98" cm="1">
        <f t="array" ref="L4522">msoa_calculations5[[#This Row],[ Estimated case time (see and convey)]]*msoa_calculations5[[#This Row],[Population share of ICB]:[Population share of ICB]]</f>
        <v>1.8038875278838205</v>
      </c>
      <c r="M4522" s="98" cm="1">
        <f t="array" ref="M4522">msoa_calculations5[[#This Row],[Estimated case time (see and treat)]]*msoa_calculations5[[#This Row],[Population share of ICB]:[Population share of ICB]]</f>
        <v>1.1880331730289946</v>
      </c>
      <c r="N4522" s="94" cm="1">
        <f t="array" ref="N4522">msoa_calculations5[[#This Row],[Weighted estimate]]*msoa_calculations5[[#This Row],[Population share of ICB]:[Population share of ICB]]</f>
        <v>1.6372429488889229</v>
      </c>
    </row>
    <row r="4523" spans="1:14">
      <c r="A4523" s="63" t="s">
        <v>2050</v>
      </c>
      <c r="B4523" s="63" t="s">
        <v>13742</v>
      </c>
      <c r="C4523" s="63" t="s">
        <v>20</v>
      </c>
      <c r="D4523" s="63" t="s">
        <v>97</v>
      </c>
      <c r="E4523" s="72">
        <v>9288</v>
      </c>
      <c r="F4523" s="64">
        <v>1</v>
      </c>
      <c r="G4523" s="79">
        <v>0</v>
      </c>
      <c r="H4523" s="133">
        <v>111.94882202148438</v>
      </c>
      <c r="I4523" s="134">
        <v>76.780410766601563</v>
      </c>
      <c r="J4523" s="105">
        <v>102.43257141113281</v>
      </c>
      <c r="K4523" s="96">
        <f>msoa_calculations5[[#This Row],[ Pop20]]/SUMIF(msoa_calculations5[ICB26],msoa_calculations5[[#This Row],[ICB26]],msoa_calculations5[[ Pop20]])</f>
        <v>1.4497775696558184E-2</v>
      </c>
      <c r="L4523" s="98" cm="1">
        <f t="array" ref="L4523">msoa_calculations5[[#This Row],[ Estimated case time (see and convey)]]*msoa_calculations5[[#This Row],[Population share of ICB]:[Population share of ICB]]</f>
        <v>1.6230089111613937</v>
      </c>
      <c r="M4523" s="98" cm="1">
        <f t="array" ref="M4523">msoa_calculations5[[#This Row],[Estimated case time (see and treat)]]*msoa_calculations5[[#This Row],[Population share of ICB]:[Population share of ICB]]</f>
        <v>1.1131451731837905</v>
      </c>
      <c r="N4523" s="94" cm="1">
        <f t="array" ref="N4523">msoa_calculations5[[#This Row],[Weighted estimate]]*msoa_calculations5[[#This Row],[Population share of ICB]:[Population share of ICB]]</f>
        <v>1.4850444443402819</v>
      </c>
    </row>
    <row r="4524" spans="1:14">
      <c r="A4524" s="63" t="s">
        <v>2048</v>
      </c>
      <c r="B4524" s="63" t="s">
        <v>13742</v>
      </c>
      <c r="C4524" s="63" t="s">
        <v>20</v>
      </c>
      <c r="D4524" s="63" t="s">
        <v>97</v>
      </c>
      <c r="E4524" s="72">
        <v>7278</v>
      </c>
      <c r="F4524" s="64">
        <v>1</v>
      </c>
      <c r="G4524" s="79">
        <v>0</v>
      </c>
      <c r="H4524" s="133">
        <v>102.45217895507813</v>
      </c>
      <c r="I4524" s="134">
        <v>72.423545837402344</v>
      </c>
      <c r="J4524" s="105">
        <v>94.326705932617188</v>
      </c>
      <c r="K4524" s="96">
        <f>msoa_calculations5[[#This Row],[ Pop20]]/SUMIF(msoa_calculations5[ICB26],msoa_calculations5[[#This Row],[ICB26]],msoa_calculations5[[ Pop20]])</f>
        <v>1.1360337157574339E-2</v>
      </c>
      <c r="L4524" s="98" cm="1">
        <f t="array" ref="L4524">msoa_calculations5[[#This Row],[ Estimated case time (see and convey)]]*msoa_calculations5[[#This Row],[Population share of ICB]:[Population share of ICB]]</f>
        <v>1.1638912954578298</v>
      </c>
      <c r="M4524" s="98" cm="1">
        <f t="array" ref="M4524">msoa_calculations5[[#This Row],[Estimated case time (see and treat)]]*msoa_calculations5[[#This Row],[Population share of ICB]:[Population share of ICB]]</f>
        <v>0.82275589885993017</v>
      </c>
      <c r="N4524" s="94" cm="1">
        <f t="array" ref="N4524">msoa_calculations5[[#This Row],[Weighted estimate]]*msoa_calculations5[[#This Row],[Population share of ICB]:[Population share of ICB]]</f>
        <v>1.071583182357899</v>
      </c>
    </row>
    <row r="4525" spans="1:14">
      <c r="A4525" s="63" t="s">
        <v>2046</v>
      </c>
      <c r="B4525" s="63" t="s">
        <v>13742</v>
      </c>
      <c r="C4525" s="63" t="s">
        <v>20</v>
      </c>
      <c r="D4525" s="63" t="s">
        <v>97</v>
      </c>
      <c r="E4525" s="72">
        <v>7383</v>
      </c>
      <c r="F4525" s="64">
        <v>1</v>
      </c>
      <c r="G4525" s="79">
        <v>0</v>
      </c>
      <c r="H4525" s="133">
        <v>121.51425170898438</v>
      </c>
      <c r="I4525" s="134">
        <v>78.440223693847656</v>
      </c>
      <c r="J4525" s="105">
        <v>109.85881042480469</v>
      </c>
      <c r="K4525" s="96">
        <f>msoa_calculations5[[#This Row],[ Pop20]]/SUMIF(msoa_calculations5[ICB26],msoa_calculations5[[#This Row],[ICB26]],msoa_calculations5[[ Pop20]])</f>
        <v>1.1524233200655584E-2</v>
      </c>
      <c r="L4525" s="98" cm="1">
        <f t="array" ref="L4525">msoa_calculations5[[#This Row],[ Estimated case time (see and convey)]]*msoa_calculations5[[#This Row],[Population share of ICB]:[Population share of ICB]]</f>
        <v>1.4003585738974973</v>
      </c>
      <c r="M4525" s="98" cm="1">
        <f t="array" ref="M4525">msoa_calculations5[[#This Row],[Estimated case time (see and treat)]]*msoa_calculations5[[#This Row],[Population share of ICB]:[Population share of ICB]]</f>
        <v>0.90396343015948999</v>
      </c>
      <c r="N4525" s="94" cm="1">
        <f t="array" ref="N4525">msoa_calculations5[[#This Row],[Weighted estimate]]*msoa_calculations5[[#This Row],[Population share of ICB]:[Population share of ICB]]</f>
        <v>1.2660385504820619</v>
      </c>
    </row>
    <row r="4526" spans="1:14">
      <c r="A4526" s="63" t="s">
        <v>2044</v>
      </c>
      <c r="B4526" s="63" t="s">
        <v>13742</v>
      </c>
      <c r="C4526" s="63" t="s">
        <v>20</v>
      </c>
      <c r="D4526" s="63" t="s">
        <v>97</v>
      </c>
      <c r="E4526" s="72">
        <v>8431</v>
      </c>
      <c r="F4526" s="64">
        <v>1</v>
      </c>
      <c r="G4526" s="79">
        <v>0</v>
      </c>
      <c r="H4526" s="133">
        <v>109.20296478271484</v>
      </c>
      <c r="I4526" s="134">
        <v>73.260833740234375</v>
      </c>
      <c r="J4526" s="105">
        <v>99.477348327636719</v>
      </c>
      <c r="K4526" s="96">
        <f>msoa_calculations5[[#This Row],[ Pop20]]/SUMIF(msoa_calculations5[ICB26],msoa_calculations5[[#This Row],[ICB26]],msoa_calculations5[[ Pop20]])</f>
        <v>1.3160071802076017E-2</v>
      </c>
      <c r="L4526" s="98" cm="1">
        <f t="array" ref="L4526">msoa_calculations5[[#This Row],[ Estimated case time (see and convey)]]*msoa_calculations5[[#This Row],[Population share of ICB]:[Population share of ICB]]</f>
        <v>1.4371188575401059</v>
      </c>
      <c r="M4526" s="98" cm="1">
        <f t="array" ref="M4526">msoa_calculations5[[#This Row],[Estimated case time (see and treat)]]*msoa_calculations5[[#This Row],[Population share of ICB]:[Population share of ICB]]</f>
        <v>0.96411783230143766</v>
      </c>
      <c r="N4526" s="94" cm="1">
        <f t="array" ref="N4526">msoa_calculations5[[#This Row],[Weighted estimate]]*msoa_calculations5[[#This Row],[Population share of ICB]:[Population share of ICB]]</f>
        <v>1.3091290466718259</v>
      </c>
    </row>
    <row r="4527" spans="1:14">
      <c r="A4527" s="63" t="s">
        <v>2042</v>
      </c>
      <c r="B4527" s="63" t="s">
        <v>13742</v>
      </c>
      <c r="C4527" s="63" t="s">
        <v>20</v>
      </c>
      <c r="D4527" s="63" t="s">
        <v>97</v>
      </c>
      <c r="E4527" s="72">
        <v>6574</v>
      </c>
      <c r="F4527" s="64">
        <v>1</v>
      </c>
      <c r="G4527" s="79">
        <v>0</v>
      </c>
      <c r="H4527" s="133">
        <v>111.79713439941406</v>
      </c>
      <c r="I4527" s="134">
        <v>75.493118286132813</v>
      </c>
      <c r="J4527" s="105">
        <v>101.97359466552734</v>
      </c>
      <c r="K4527" s="96">
        <f>msoa_calculations5[[#This Row],[ Pop20]]/SUMIF(msoa_calculations5[ICB26],msoa_calculations5[[#This Row],[ICB26]],msoa_calculations5[[ Pop20]])</f>
        <v>1.0261453211581987E-2</v>
      </c>
      <c r="L4527" s="98" cm="1">
        <f t="array" ref="L4527">msoa_calculations5[[#This Row],[ Estimated case time (see and convey)]]*msoa_calculations5[[#This Row],[Population share of ICB]:[Population share of ICB]]</f>
        <v>1.1472010638285304</v>
      </c>
      <c r="M4527" s="98" cm="1">
        <f t="array" ref="M4527">msoa_calculations5[[#This Row],[Estimated case time (see and treat)]]*msoa_calculations5[[#This Row],[Population share of ICB]:[Population share of ICB]]</f>
        <v>0.77466910108957632</v>
      </c>
      <c r="N4527" s="94" cm="1">
        <f t="array" ref="N4527">msoa_calculations5[[#This Row],[Weighted estimate]]*msoa_calculations5[[#This Row],[Population share of ICB]:[Population share of ICB]]</f>
        <v>1.0463972704771354</v>
      </c>
    </row>
    <row r="4528" spans="1:14">
      <c r="A4528" s="63" t="s">
        <v>2040</v>
      </c>
      <c r="B4528" s="63" t="s">
        <v>13742</v>
      </c>
      <c r="C4528" s="63" t="s">
        <v>20</v>
      </c>
      <c r="D4528" s="63" t="s">
        <v>97</v>
      </c>
      <c r="E4528" s="72">
        <v>7487</v>
      </c>
      <c r="F4528" s="64">
        <v>1</v>
      </c>
      <c r="G4528" s="79">
        <v>0</v>
      </c>
      <c r="H4528" s="133">
        <v>110.83755493164063</v>
      </c>
      <c r="I4528" s="134">
        <v>74.010795593261719</v>
      </c>
      <c r="J4528" s="105">
        <v>100.87256622314453</v>
      </c>
      <c r="K4528" s="96">
        <f>msoa_calculations5[[#This Row],[ Pop20]]/SUMIF(msoa_calculations5[ICB26],msoa_calculations5[[#This Row],[ICB26]],msoa_calculations5[[ Pop20]])</f>
        <v>1.1686568329040819E-2</v>
      </c>
      <c r="L4528" s="98" cm="1">
        <f t="array" ref="L4528">msoa_calculations5[[#This Row],[ Estimated case time (see and convey)]]*msoa_calculations5[[#This Row],[Population share of ICB]:[Population share of ICB]]</f>
        <v>1.2953106591324333</v>
      </c>
      <c r="M4528" s="98" cm="1">
        <f t="array" ref="M4528">msoa_calculations5[[#This Row],[Estimated case time (see and treat)]]*msoa_calculations5[[#This Row],[Population share of ICB]:[Population share of ICB]]</f>
        <v>0.86493221978732615</v>
      </c>
      <c r="N4528" s="94" cm="1">
        <f t="array" ref="N4528">msoa_calculations5[[#This Row],[Weighted estimate]]*msoa_calculations5[[#This Row],[Population share of ICB]:[Population share of ICB]]</f>
        <v>1.1788541376924735</v>
      </c>
    </row>
    <row r="4529" spans="1:14">
      <c r="A4529" s="63" t="s">
        <v>2038</v>
      </c>
      <c r="B4529" s="63" t="s">
        <v>13742</v>
      </c>
      <c r="C4529" s="63" t="s">
        <v>20</v>
      </c>
      <c r="D4529" s="63" t="s">
        <v>97</v>
      </c>
      <c r="E4529" s="72">
        <v>9094</v>
      </c>
      <c r="F4529" s="64">
        <v>1</v>
      </c>
      <c r="G4529" s="79">
        <v>0</v>
      </c>
      <c r="H4529" s="133">
        <v>111.55548858642578</v>
      </c>
      <c r="I4529" s="134">
        <v>76.554618835449219</v>
      </c>
      <c r="J4529" s="105">
        <v>102.08457183837891</v>
      </c>
      <c r="K4529" s="96">
        <f>msoa_calculations5[[#This Row],[ Pop20]]/SUMIF(msoa_calculations5[ICB26],msoa_calculations5[[#This Row],[ICB26]],msoa_calculations5[[ Pop20]])</f>
        <v>1.4194958245531882E-2</v>
      </c>
      <c r="L4529" s="98" cm="1">
        <f t="array" ref="L4529">msoa_calculations5[[#This Row],[ Estimated case time (see and convey)]]*msoa_calculations5[[#This Row],[Population share of ICB]:[Population share of ICB]]</f>
        <v>1.5835255025442223</v>
      </c>
      <c r="M4529" s="98" cm="1">
        <f t="array" ref="M4529">msoa_calculations5[[#This Row],[Estimated case time (see and treat)]]*msoa_calculations5[[#This Row],[Population share of ICB]:[Population share of ICB]]</f>
        <v>1.0866896178718102</v>
      </c>
      <c r="N4529" s="94" cm="1">
        <f t="array" ref="N4529">msoa_calculations5[[#This Row],[Weighted estimate]]*msoa_calculations5[[#This Row],[Population share of ICB]:[Population share of ICB]]</f>
        <v>1.4490862347587885</v>
      </c>
    </row>
    <row r="4530" spans="1:14">
      <c r="A4530" s="63" t="s">
        <v>2036</v>
      </c>
      <c r="B4530" s="63" t="s">
        <v>13742</v>
      </c>
      <c r="C4530" s="63" t="s">
        <v>20</v>
      </c>
      <c r="D4530" s="63" t="s">
        <v>97</v>
      </c>
      <c r="E4530" s="72">
        <v>6686</v>
      </c>
      <c r="F4530" s="64">
        <v>1</v>
      </c>
      <c r="G4530" s="79">
        <v>0</v>
      </c>
      <c r="H4530" s="133">
        <v>110.81304168701172</v>
      </c>
      <c r="I4530" s="134">
        <v>75.69000244140625</v>
      </c>
      <c r="J4530" s="105">
        <v>101.30906677246094</v>
      </c>
      <c r="K4530" s="96">
        <f>msoa_calculations5[[#This Row],[ Pop20]]/SUMIF(msoa_calculations5[ICB26],msoa_calculations5[[#This Row],[ICB26]],msoa_calculations5[[ Pop20]])</f>
        <v>1.0436275657535316E-2</v>
      </c>
      <c r="L4530" s="98" cm="1">
        <f t="array" ref="L4530">msoa_calculations5[[#This Row],[ Estimated case time (see and convey)]]*msoa_calculations5[[#This Row],[Population share of ICB]:[Population share of ICB]]</f>
        <v>1.1564754494956067</v>
      </c>
      <c r="M4530" s="98" cm="1">
        <f t="array" ref="M4530">msoa_calculations5[[#This Row],[Estimated case time (see and treat)]]*msoa_calculations5[[#This Row],[Population share of ICB]:[Population share of ICB]]</f>
        <v>0.78992172999803667</v>
      </c>
      <c r="N4530" s="94" cm="1">
        <f t="array" ref="N4530">msoa_calculations5[[#This Row],[Weighted estimate]]*msoa_calculations5[[#This Row],[Population share of ICB]:[Population share of ICB]]</f>
        <v>1.057289347445054</v>
      </c>
    </row>
    <row r="4531" spans="1:14">
      <c r="A4531" s="63" t="s">
        <v>2034</v>
      </c>
      <c r="B4531" s="63" t="s">
        <v>13742</v>
      </c>
      <c r="C4531" s="63" t="s">
        <v>20</v>
      </c>
      <c r="D4531" s="63" t="s">
        <v>97</v>
      </c>
      <c r="E4531" s="72">
        <v>9840</v>
      </c>
      <c r="F4531" s="64">
        <v>1</v>
      </c>
      <c r="G4531" s="79">
        <v>0</v>
      </c>
      <c r="H4531" s="133">
        <v>125.17335510253906</v>
      </c>
      <c r="I4531" s="134">
        <v>76.830802917480469</v>
      </c>
      <c r="J4531" s="105">
        <v>112.09230041503906</v>
      </c>
      <c r="K4531" s="96">
        <f>msoa_calculations5[[#This Row],[ Pop20]]/SUMIF(msoa_calculations5[ICB26],msoa_calculations5[[#This Row],[ICB26]],msoa_calculations5[[ Pop20]])</f>
        <v>1.5359400608756731E-2</v>
      </c>
      <c r="L4531" s="98" cm="1">
        <f t="array" ref="L4531">msoa_calculations5[[#This Row],[ Estimated case time (see and convey)]]*msoa_calculations5[[#This Row],[Population share of ICB]:[Population share of ICB]]</f>
        <v>1.9225877065620609</v>
      </c>
      <c r="M4531" s="98" cm="1">
        <f t="array" ref="M4531">msoa_calculations5[[#This Row],[Estimated case time (see and treat)]]*msoa_calculations5[[#This Row],[Population share of ICB]:[Population share of ICB]]</f>
        <v>1.180075081102018</v>
      </c>
      <c r="N4531" s="94" cm="1">
        <f t="array" ref="N4531">msoa_calculations5[[#This Row],[Weighted estimate]]*msoa_calculations5[[#This Row],[Population share of ICB]:[Population share of ICB]]</f>
        <v>1.7216705472316933</v>
      </c>
    </row>
    <row r="4532" spans="1:14">
      <c r="A4532" s="63" t="s">
        <v>2032</v>
      </c>
      <c r="B4532" s="63" t="s">
        <v>13742</v>
      </c>
      <c r="C4532" s="63" t="s">
        <v>20</v>
      </c>
      <c r="D4532" s="63" t="s">
        <v>97</v>
      </c>
      <c r="E4532" s="72">
        <v>10356</v>
      </c>
      <c r="F4532" s="64">
        <v>1</v>
      </c>
      <c r="G4532" s="79">
        <v>0</v>
      </c>
      <c r="H4532" s="133">
        <v>101.25888824462891</v>
      </c>
      <c r="I4532" s="134">
        <v>71.829826354980469</v>
      </c>
      <c r="J4532" s="105">
        <v>93.295654296875</v>
      </c>
      <c r="K4532" s="96">
        <f>msoa_calculations5[[#This Row],[ Pop20]]/SUMIF(msoa_calculations5[ICB26],msoa_calculations5[[#This Row],[ICB26]],msoa_calculations5[[ Pop20]])</f>
        <v>1.6164832591898853E-2</v>
      </c>
      <c r="L4532" s="98" cm="1">
        <f t="array" ref="L4532">msoa_calculations5[[#This Row],[ Estimated case time (see and convey)]]*msoa_calculations5[[#This Row],[Population share of ICB]:[Population share of ICB]]</f>
        <v>1.6368329769162211</v>
      </c>
      <c r="M4532" s="98" cm="1">
        <f t="array" ref="M4532">msoa_calculations5[[#This Row],[Estimated case time (see and treat)]]*msoa_calculations5[[#This Row],[Population share of ICB]:[Population share of ICB]]</f>
        <v>1.1611171181334234</v>
      </c>
      <c r="N4532" s="94" cm="1">
        <f t="array" ref="N4532">msoa_calculations5[[#This Row],[Weighted estimate]]*msoa_calculations5[[#This Row],[Population share of ICB]:[Population share of ICB]]</f>
        <v>1.5081086332606533</v>
      </c>
    </row>
    <row r="4533" spans="1:14">
      <c r="A4533" s="63" t="s">
        <v>2030</v>
      </c>
      <c r="B4533" s="63" t="s">
        <v>13742</v>
      </c>
      <c r="C4533" s="63" t="s">
        <v>20</v>
      </c>
      <c r="D4533" s="63" t="s">
        <v>97</v>
      </c>
      <c r="E4533" s="72">
        <v>6258</v>
      </c>
      <c r="F4533" s="64">
        <v>1</v>
      </c>
      <c r="G4533" s="79">
        <v>0</v>
      </c>
      <c r="H4533" s="133">
        <v>103.16521453857422</v>
      </c>
      <c r="I4533" s="134">
        <v>72.780899047851563</v>
      </c>
      <c r="J4533" s="105">
        <v>94.943496704101563</v>
      </c>
      <c r="K4533" s="96">
        <f>msoa_calculations5[[#This Row],[ Pop20]]/SUMIF(msoa_calculations5[ICB26],msoa_calculations5[[#This Row],[ICB26]],msoa_calculations5[[ Pop20]])</f>
        <v>9.7682041676422377E-3</v>
      </c>
      <c r="L4533" s="98" cm="1">
        <f t="array" ref="L4533">msoa_calculations5[[#This Row],[ Estimated case time (see and convey)]]*msoa_calculations5[[#This Row],[Population share of ICB]:[Population share of ICB]]</f>
        <v>1.0077388786114063</v>
      </c>
      <c r="M4533" s="98" cm="1">
        <f t="array" ref="M4533">msoa_calculations5[[#This Row],[Estimated case time (see and treat)]]*msoa_calculations5[[#This Row],[Population share of ICB]:[Population share of ICB]]</f>
        <v>0.71093868140397265</v>
      </c>
      <c r="N4533" s="94" cm="1">
        <f t="array" ref="N4533">msoa_calculations5[[#This Row],[Weighted estimate]]*msoa_calculations5[[#This Row],[Population share of ICB]:[Population share of ICB]]</f>
        <v>0.92742746019553191</v>
      </c>
    </row>
    <row r="4534" spans="1:14">
      <c r="A4534" s="63" t="s">
        <v>2028</v>
      </c>
      <c r="B4534" s="63" t="s">
        <v>13742</v>
      </c>
      <c r="C4534" s="63" t="s">
        <v>20</v>
      </c>
      <c r="D4534" s="63" t="s">
        <v>97</v>
      </c>
      <c r="E4534" s="72">
        <v>7993</v>
      </c>
      <c r="F4534" s="64">
        <v>1</v>
      </c>
      <c r="G4534" s="79">
        <v>0</v>
      </c>
      <c r="H4534" s="133">
        <v>106.83798980712891</v>
      </c>
      <c r="I4534" s="134">
        <v>73.804779052734375</v>
      </c>
      <c r="J4534" s="105">
        <v>97.899505615234375</v>
      </c>
      <c r="K4534" s="96">
        <f>msoa_calculations5[[#This Row],[ Pop20]]/SUMIF(msoa_calculations5[ICB26],msoa_calculations5[[#This Row],[ICB26]],msoa_calculations5[[ Pop20]])</f>
        <v>1.2476391165222821E-2</v>
      </c>
      <c r="L4534" s="98" cm="1">
        <f t="array" ref="L4534">msoa_calculations5[[#This Row],[ Estimated case time (see and convey)]]*msoa_calculations5[[#This Row],[Population share of ICB]:[Population share of ICB]]</f>
        <v>1.3329525521398289</v>
      </c>
      <c r="M4534" s="98" cm="1">
        <f t="array" ref="M4534">msoa_calculations5[[#This Row],[Estimated case time (see and treat)]]*msoa_calculations5[[#This Row],[Population share of ICB]:[Population share of ICB]]</f>
        <v>0.92081729332475748</v>
      </c>
      <c r="N4534" s="94" cm="1">
        <f t="array" ref="N4534">msoa_calculations5[[#This Row],[Weighted estimate]]*msoa_calculations5[[#This Row],[Population share of ICB]:[Population share of ICB]]</f>
        <v>1.2214325269375921</v>
      </c>
    </row>
    <row r="4535" spans="1:14">
      <c r="A4535" s="63" t="s">
        <v>2026</v>
      </c>
      <c r="B4535" s="63" t="s">
        <v>13742</v>
      </c>
      <c r="C4535" s="63" t="s">
        <v>20</v>
      </c>
      <c r="D4535" s="63" t="s">
        <v>97</v>
      </c>
      <c r="E4535" s="72">
        <v>13153</v>
      </c>
      <c r="F4535" s="64">
        <v>1</v>
      </c>
      <c r="G4535" s="79">
        <v>0</v>
      </c>
      <c r="H4535" s="133">
        <v>107.37150573730469</v>
      </c>
      <c r="I4535" s="134">
        <v>73.39837646484375</v>
      </c>
      <c r="J4535" s="105">
        <v>98.178688049316406</v>
      </c>
      <c r="K4535" s="96">
        <f>msoa_calculations5[[#This Row],[ Pop20]]/SUMIF(msoa_calculations5[ICB26],msoa_calculations5[[#This Row],[ICB26]],msoa_calculations5[[ Pop20]])</f>
        <v>2.0530710996644032E-2</v>
      </c>
      <c r="L4535" s="98" cm="1">
        <f t="array" ref="L4535">msoa_calculations5[[#This Row],[ Estimated case time (see and convey)]]*msoa_calculations5[[#This Row],[Population share of ICB]:[Population share of ICB]]</f>
        <v>2.2044133535671091</v>
      </c>
      <c r="M4535" s="98" cm="1">
        <f t="array" ref="M4535">msoa_calculations5[[#This Row],[Estimated case time (see and treat)]]*msoa_calculations5[[#This Row],[Population share of ICB]:[Population share of ICB]]</f>
        <v>1.5069208548225861</v>
      </c>
      <c r="N4535" s="94" cm="1">
        <f t="array" ref="N4535">msoa_calculations5[[#This Row],[Weighted estimate]]*msoa_calculations5[[#This Row],[Population share of ICB]:[Population share of ICB]]</f>
        <v>2.0156782703701843</v>
      </c>
    </row>
    <row r="4536" spans="1:14">
      <c r="A4536" s="63" t="s">
        <v>2024</v>
      </c>
      <c r="B4536" s="63" t="s">
        <v>13742</v>
      </c>
      <c r="C4536" s="63" t="s">
        <v>20</v>
      </c>
      <c r="D4536" s="63" t="s">
        <v>97</v>
      </c>
      <c r="E4536" s="72">
        <v>6615</v>
      </c>
      <c r="F4536" s="64">
        <v>1</v>
      </c>
      <c r="G4536" s="79">
        <v>0</v>
      </c>
      <c r="H4536" s="133">
        <v>107.03121185302734</v>
      </c>
      <c r="I4536" s="134">
        <v>75.013961791992188</v>
      </c>
      <c r="J4536" s="105">
        <v>98.367637634277344</v>
      </c>
      <c r="K4536" s="96">
        <f>msoa_calculations5[[#This Row],[ Pop20]]/SUMIF(msoa_calculations5[ICB26],msoa_calculations5[[#This Row],[ICB26]],msoa_calculations5[[ Pop20]])</f>
        <v>1.0325450714118473E-2</v>
      </c>
      <c r="L4536" s="98" cm="1">
        <f t="array" ref="L4536">msoa_calculations5[[#This Row],[ Estimated case time (see and convey)]]*msoa_calculations5[[#This Row],[Population share of ICB]:[Population share of ICB]]</f>
        <v>1.1051455028608068</v>
      </c>
      <c r="M4536" s="98" cm="1">
        <f t="array" ref="M4536">msoa_calculations5[[#This Row],[Estimated case time (see and treat)]]*msoa_calculations5[[#This Row],[Population share of ICB]:[Population share of ICB]]</f>
        <v>0.77455296535398155</v>
      </c>
      <c r="N4536" s="94" cm="1">
        <f t="array" ref="N4536">msoa_calculations5[[#This Row],[Weighted estimate]]*msoa_calculations5[[#This Row],[Population share of ICB]:[Population share of ICB]]</f>
        <v>1.0156901942569962</v>
      </c>
    </row>
    <row r="4537" spans="1:14">
      <c r="A4537" s="63" t="s">
        <v>2022</v>
      </c>
      <c r="B4537" s="63" t="s">
        <v>13742</v>
      </c>
      <c r="C4537" s="63" t="s">
        <v>20</v>
      </c>
      <c r="D4537" s="63" t="s">
        <v>97</v>
      </c>
      <c r="E4537" s="72">
        <v>5117</v>
      </c>
      <c r="F4537" s="64">
        <v>1</v>
      </c>
      <c r="G4537" s="79">
        <v>0</v>
      </c>
      <c r="H4537" s="133">
        <v>117.23799896240234</v>
      </c>
      <c r="I4537" s="134">
        <v>78.147979736328125</v>
      </c>
      <c r="J4537" s="105">
        <v>106.66059875488281</v>
      </c>
      <c r="K4537" s="96">
        <f>msoa_calculations5[[#This Row],[ Pop20]]/SUMIF(msoa_calculations5[ICB26],msoa_calculations5[[#This Row],[ICB26]],msoa_calculations5[[ Pop20]])</f>
        <v>7.9872004994927023E-3</v>
      </c>
      <c r="L4537" s="98" cm="1">
        <f t="array" ref="L4537">msoa_calculations5[[#This Row],[ Estimated case time (see and convey)]]*msoa_calculations5[[#This Row],[Population share of ICB]:[Population share of ICB]]</f>
        <v>0.93640340387202492</v>
      </c>
      <c r="M4537" s="98" cm="1">
        <f t="array" ref="M4537">msoa_calculations5[[#This Row],[Estimated case time (see and treat)]]*msoa_calculations5[[#This Row],[Population share of ICB]:[Population share of ICB]]</f>
        <v>0.6241835827843456</v>
      </c>
      <c r="N4537" s="94" cm="1">
        <f t="array" ref="N4537">msoa_calculations5[[#This Row],[Weighted estimate]]*msoa_calculations5[[#This Row],[Population share of ICB]:[Population share of ICB]]</f>
        <v>0.85191958765119069</v>
      </c>
    </row>
    <row r="4538" spans="1:14">
      <c r="A4538" s="63" t="s">
        <v>2020</v>
      </c>
      <c r="B4538" s="63" t="s">
        <v>13742</v>
      </c>
      <c r="C4538" s="63" t="s">
        <v>20</v>
      </c>
      <c r="D4538" s="63" t="s">
        <v>97</v>
      </c>
      <c r="E4538" s="72">
        <v>10887</v>
      </c>
      <c r="F4538" s="64">
        <v>1</v>
      </c>
      <c r="G4538" s="79">
        <v>0</v>
      </c>
      <c r="H4538" s="133">
        <v>113.17814636230469</v>
      </c>
      <c r="I4538" s="134">
        <v>74.913543701171875</v>
      </c>
      <c r="J4538" s="105">
        <v>102.8240966796875</v>
      </c>
      <c r="K4538" s="96">
        <f>msoa_calculations5[[#This Row],[ Pop20]]/SUMIF(msoa_calculations5[ICB26],msoa_calculations5[[#This Row],[ICB26]],msoa_calculations5[[ Pop20]])</f>
        <v>1.6993678295481152E-2</v>
      </c>
      <c r="L4538" s="98" cm="1">
        <f t="array" ref="L4538">msoa_calculations5[[#This Row],[ Estimated case time (see and convey)]]*msoa_calculations5[[#This Row],[Population share of ICB]:[Population share of ICB]]</f>
        <v>1.9233130093598862</v>
      </c>
      <c r="M4538" s="98" cm="1">
        <f t="array" ref="M4538">msoa_calculations5[[#This Row],[Estimated case time (see and treat)]]*msoa_calculations5[[#This Row],[Population share of ICB]:[Population share of ICB]]</f>
        <v>1.2730566616321832</v>
      </c>
      <c r="N4538" s="94" cm="1">
        <f t="array" ref="N4538">msoa_calculations5[[#This Row],[Weighted estimate]]*msoa_calculations5[[#This Row],[Population share of ICB]:[Population share of ICB]]</f>
        <v>1.747359619998061</v>
      </c>
    </row>
    <row r="4539" spans="1:14">
      <c r="A4539" s="63" t="s">
        <v>2018</v>
      </c>
      <c r="B4539" s="63" t="s">
        <v>13742</v>
      </c>
      <c r="C4539" s="63" t="s">
        <v>20</v>
      </c>
      <c r="D4539" s="63" t="s">
        <v>97</v>
      </c>
      <c r="E4539" s="72">
        <v>8453</v>
      </c>
      <c r="F4539" s="64">
        <v>1</v>
      </c>
      <c r="G4539" s="79">
        <v>0</v>
      </c>
      <c r="H4539" s="133">
        <v>117.02494812011719</v>
      </c>
      <c r="I4539" s="134">
        <v>76.477439880371094</v>
      </c>
      <c r="J4539" s="105">
        <v>106.05316162109375</v>
      </c>
      <c r="K4539" s="96">
        <f>msoa_calculations5[[#This Row],[ Pop20]]/SUMIF(msoa_calculations5[ICB26],msoa_calculations5[[#This Row],[ICB26]],msoa_calculations5[[ Pop20]])</f>
        <v>1.3194411925388278E-2</v>
      </c>
      <c r="L4539" s="98" cm="1">
        <f t="array" ref="L4539">msoa_calculations5[[#This Row],[ Estimated case time (see and convey)]]*msoa_calculations5[[#This Row],[Population share of ICB]:[Population share of ICB]]</f>
        <v>1.5440753710440187</v>
      </c>
      <c r="M4539" s="98" cm="1">
        <f t="array" ref="M4539">msoa_calculations5[[#This Row],[Estimated case time (see and treat)]]*msoa_calculations5[[#This Row],[Population share of ICB]:[Population share of ICB]]</f>
        <v>1.0090748447807334</v>
      </c>
      <c r="N4539" s="94" cm="1">
        <f t="array" ref="N4539">msoa_calculations5[[#This Row],[Weighted estimate]]*msoa_calculations5[[#This Row],[Population share of ICB]:[Population share of ICB]]</f>
        <v>1.3993091004184899</v>
      </c>
    </row>
    <row r="4540" spans="1:14">
      <c r="A4540" s="63" t="s">
        <v>2016</v>
      </c>
      <c r="B4540" s="63" t="s">
        <v>13742</v>
      </c>
      <c r="C4540" s="63" t="s">
        <v>20</v>
      </c>
      <c r="D4540" s="63" t="s">
        <v>97</v>
      </c>
      <c r="E4540" s="72">
        <v>10830</v>
      </c>
      <c r="F4540" s="64">
        <v>1</v>
      </c>
      <c r="G4540" s="79">
        <v>0</v>
      </c>
      <c r="H4540" s="133">
        <v>113.96576690673828</v>
      </c>
      <c r="I4540" s="134">
        <v>75.403167724609375</v>
      </c>
      <c r="J4540" s="105">
        <v>103.53108215332031</v>
      </c>
      <c r="K4540" s="96">
        <f>msoa_calculations5[[#This Row],[ Pop20]]/SUMIF(msoa_calculations5[ICB26],msoa_calculations5[[#This Row],[ICB26]],msoa_calculations5[[ Pop20]])</f>
        <v>1.6904706157808477E-2</v>
      </c>
      <c r="L4540" s="98" cm="1">
        <f t="array" ref="L4540">msoa_calculations5[[#This Row],[ Estimated case time (see and convey)]]*msoa_calculations5[[#This Row],[Population share of ICB]:[Population share of ICB]]</f>
        <v>1.9265578016077041</v>
      </c>
      <c r="M4540" s="98" cm="1">
        <f t="array" ref="M4540">msoa_calculations5[[#This Row],[Estimated case time (see and treat)]]*msoa_calculations5[[#This Row],[Population share of ICB]:[Population share of ICB]]</f>
        <v>1.2746683937524694</v>
      </c>
      <c r="N4540" s="94" cm="1">
        <f t="array" ref="N4540">msoa_calculations5[[#This Row],[Weighted estimate]]*msoa_calculations5[[#This Row],[Population share of ICB]:[Population share of ICB]]</f>
        <v>1.7501625220018091</v>
      </c>
    </row>
    <row r="4541" spans="1:14">
      <c r="A4541" s="63" t="s">
        <v>2014</v>
      </c>
      <c r="B4541" s="63" t="s">
        <v>13742</v>
      </c>
      <c r="C4541" s="63" t="s">
        <v>20</v>
      </c>
      <c r="D4541" s="63" t="s">
        <v>97</v>
      </c>
      <c r="E4541" s="72">
        <v>7445</v>
      </c>
      <c r="F4541" s="64">
        <v>1</v>
      </c>
      <c r="G4541" s="79">
        <v>0</v>
      </c>
      <c r="H4541" s="133">
        <v>115.3768310546875</v>
      </c>
      <c r="I4541" s="134">
        <v>76.378662109375</v>
      </c>
      <c r="J4541" s="105">
        <v>104.82427978515625</v>
      </c>
      <c r="K4541" s="96">
        <f>msoa_calculations5[[#This Row],[ Pop20]]/SUMIF(msoa_calculations5[ICB26],msoa_calculations5[[#This Row],[ICB26]],msoa_calculations5[[ Pop20]])</f>
        <v>1.162100991180832E-2</v>
      </c>
      <c r="L4541" s="98" cm="1">
        <f t="array" ref="L4541">msoa_calculations5[[#This Row],[ Estimated case time (see and convey)]]*msoa_calculations5[[#This Row],[Population share of ICB]:[Population share of ICB]]</f>
        <v>1.3407952972795574</v>
      </c>
      <c r="M4541" s="98" cm="1">
        <f t="array" ref="M4541">msoa_calculations5[[#This Row],[Estimated case time (see and treat)]]*msoa_calculations5[[#This Row],[Population share of ICB]:[Population share of ICB]]</f>
        <v>0.88759718942370547</v>
      </c>
      <c r="N4541" s="94" cm="1">
        <f t="array" ref="N4541">msoa_calculations5[[#This Row],[Weighted estimate]]*msoa_calculations5[[#This Row],[Population share of ICB]:[Population share of ICB]]</f>
        <v>1.2181639943814693</v>
      </c>
    </row>
    <row r="4542" spans="1:14">
      <c r="A4542" s="63" t="s">
        <v>2012</v>
      </c>
      <c r="B4542" s="63" t="s">
        <v>13742</v>
      </c>
      <c r="C4542" s="63" t="s">
        <v>20</v>
      </c>
      <c r="D4542" s="63" t="s">
        <v>97</v>
      </c>
      <c r="E4542" s="72">
        <v>7875</v>
      </c>
      <c r="F4542" s="64">
        <v>1</v>
      </c>
      <c r="G4542" s="79">
        <v>0</v>
      </c>
      <c r="H4542" s="133">
        <v>85.516716003417969</v>
      </c>
      <c r="I4542" s="134">
        <v>62.196693420410156</v>
      </c>
      <c r="J4542" s="105">
        <v>79.206527709960938</v>
      </c>
      <c r="K4542" s="96">
        <f>msoa_calculations5[[#This Row],[ Pop20]]/SUMIF(msoa_calculations5[ICB26],msoa_calculations5[[#This Row],[ICB26]],msoa_calculations5[[ Pop20]])</f>
        <v>1.229220323109342E-2</v>
      </c>
      <c r="L4542" s="98" cm="1">
        <f t="array" ref="L4542">msoa_calculations5[[#This Row],[ Estimated case time (see and convey)]]*msoa_calculations5[[#This Row],[Population share of ICB]:[Population share of ICB]]</f>
        <v>1.0511888527697129</v>
      </c>
      <c r="M4542" s="98" cm="1">
        <f t="array" ref="M4542">msoa_calculations5[[#This Row],[Estimated case time (see and treat)]]*msoa_calculations5[[#This Row],[Population share of ICB]:[Population share of ICB]]</f>
        <v>0.7645343958256926</v>
      </c>
      <c r="N4542" s="94" cm="1">
        <f t="array" ref="N4542">msoa_calculations5[[#This Row],[Weighted estimate]]*msoa_calculations5[[#This Row],[Population share of ICB]:[Population share of ICB]]</f>
        <v>0.97362273584007231</v>
      </c>
    </row>
    <row r="4543" spans="1:14">
      <c r="A4543" s="63" t="s">
        <v>2010</v>
      </c>
      <c r="B4543" s="63" t="s">
        <v>13742</v>
      </c>
      <c r="C4543" s="63" t="s">
        <v>20</v>
      </c>
      <c r="D4543" s="63" t="s">
        <v>97</v>
      </c>
      <c r="E4543" s="72">
        <v>9208</v>
      </c>
      <c r="F4543" s="64">
        <v>1</v>
      </c>
      <c r="G4543" s="79">
        <v>0</v>
      </c>
      <c r="H4543" s="133">
        <v>83.933082580566406</v>
      </c>
      <c r="I4543" s="134">
        <v>61.057723999023438</v>
      </c>
      <c r="J4543" s="105">
        <v>77.743217468261719</v>
      </c>
      <c r="K4543" s="96">
        <f>msoa_calculations5[[#This Row],[ Pop20]]/SUMIF(msoa_calculations5[ICB26],msoa_calculations5[[#This Row],[ICB26]],msoa_calculations5[[ Pop20]])</f>
        <v>1.4372902520877234E-2</v>
      </c>
      <c r="L4543" s="98" cm="1">
        <f t="array" ref="L4543">msoa_calculations5[[#This Row],[ Estimated case time (see and convey)]]*msoa_calculations5[[#This Row],[Population share of ICB]:[Population share of ICB]]</f>
        <v>1.20636201420722</v>
      </c>
      <c r="M4543" s="98" cm="1">
        <f t="array" ref="M4543">msoa_calculations5[[#This Row],[Estimated case time (see and treat)]]*msoa_calculations5[[#This Row],[Population share of ICB]:[Population share of ICB]]</f>
        <v>0.87757671518459035</v>
      </c>
      <c r="N4543" s="94" cm="1">
        <f t="array" ref="N4543">msoa_calculations5[[#This Row],[Weighted estimate]]*msoa_calculations5[[#This Row],[Population share of ICB]:[Population share of ICB]]</f>
        <v>1.1173956863306858</v>
      </c>
    </row>
    <row r="4544" spans="1:14">
      <c r="A4544" s="63" t="s">
        <v>2008</v>
      </c>
      <c r="B4544" s="63" t="s">
        <v>13742</v>
      </c>
      <c r="C4544" s="63" t="s">
        <v>20</v>
      </c>
      <c r="D4544" s="63" t="s">
        <v>97</v>
      </c>
      <c r="E4544" s="72">
        <v>5797</v>
      </c>
      <c r="F4544" s="64">
        <v>1</v>
      </c>
      <c r="G4544" s="79">
        <v>0</v>
      </c>
      <c r="H4544" s="133">
        <v>84.936660766601563</v>
      </c>
      <c r="I4544" s="134">
        <v>61.835475921630859</v>
      </c>
      <c r="J4544" s="105">
        <v>78.685691833496094</v>
      </c>
      <c r="K4544" s="96">
        <f>msoa_calculations5[[#This Row],[ Pop20]]/SUMIF(msoa_calculations5[ICB26],msoa_calculations5[[#This Row],[ICB26]],msoa_calculations5[[ Pop20]])</f>
        <v>9.0486224927807703E-3</v>
      </c>
      <c r="L4544" s="98" cm="1">
        <f t="array" ref="L4544">msoa_calculations5[[#This Row],[ Estimated case time (see and convey)]]*msoa_calculations5[[#This Row],[Population share of ICB]:[Population share of ICB]]</f>
        <v>0.7685597790743609</v>
      </c>
      <c r="M4544" s="98" cm="1">
        <f t="array" ref="M4544">msoa_calculations5[[#This Row],[Estimated case time (see and treat)]]*msoa_calculations5[[#This Row],[Population share of ICB]:[Population share of ICB]]</f>
        <v>0.55952587827627276</v>
      </c>
      <c r="N4544" s="94" cm="1">
        <f t="array" ref="N4544">msoa_calculations5[[#This Row],[Weighted estimate]]*msoa_calculations5[[#This Row],[Population share of ICB]:[Population share of ICB]]</f>
        <v>0.71199712098458889</v>
      </c>
    </row>
    <row r="4545" spans="1:14">
      <c r="A4545" s="63" t="s">
        <v>2006</v>
      </c>
      <c r="B4545" s="63" t="s">
        <v>13742</v>
      </c>
      <c r="C4545" s="63" t="s">
        <v>20</v>
      </c>
      <c r="D4545" s="63" t="s">
        <v>97</v>
      </c>
      <c r="E4545" s="72">
        <v>10459</v>
      </c>
      <c r="F4545" s="64">
        <v>1</v>
      </c>
      <c r="G4545" s="79">
        <v>0</v>
      </c>
      <c r="H4545" s="133">
        <v>85.943191528320313</v>
      </c>
      <c r="I4545" s="134">
        <v>61.287799835205078</v>
      </c>
      <c r="J4545" s="105">
        <v>79.27166748046875</v>
      </c>
      <c r="K4545" s="96">
        <f>msoa_calculations5[[#This Row],[ Pop20]]/SUMIF(msoa_calculations5[ICB26],msoa_calculations5[[#This Row],[ICB26]],msoa_calculations5[[ Pop20]])</f>
        <v>1.6325606805588075E-2</v>
      </c>
      <c r="L4545" s="98" cm="1">
        <f t="array" ref="L4545">msoa_calculations5[[#This Row],[ Estimated case time (see and convey)]]*msoa_calculations5[[#This Row],[Population share of ICB]:[Population share of ICB]]</f>
        <v>1.4030747525087055</v>
      </c>
      <c r="M4545" s="98" cm="1">
        <f t="array" ref="M4545">msoa_calculations5[[#This Row],[Estimated case time (see and treat)]]*msoa_calculations5[[#This Row],[Population share of ICB]:[Population share of ICB]]</f>
        <v>1.0005605220891438</v>
      </c>
      <c r="N4545" s="94" cm="1">
        <f t="array" ref="N4545">msoa_calculations5[[#This Row],[Weighted estimate]]*msoa_calculations5[[#This Row],[Population share of ICB]:[Population share of ICB]]</f>
        <v>1.2941580741094556</v>
      </c>
    </row>
    <row r="4546" spans="1:14">
      <c r="A4546" s="63" t="s">
        <v>2004</v>
      </c>
      <c r="B4546" s="63" t="s">
        <v>13742</v>
      </c>
      <c r="C4546" s="63" t="s">
        <v>20</v>
      </c>
      <c r="D4546" s="63" t="s">
        <v>97</v>
      </c>
      <c r="E4546" s="72">
        <v>8259</v>
      </c>
      <c r="F4546" s="64">
        <v>1</v>
      </c>
      <c r="G4546" s="79">
        <v>0</v>
      </c>
      <c r="H4546" s="133">
        <v>81.839569091796875</v>
      </c>
      <c r="I4546" s="134">
        <v>57.763618469238281</v>
      </c>
      <c r="J4546" s="105">
        <v>75.324836730957031</v>
      </c>
      <c r="K4546" s="96">
        <f>msoa_calculations5[[#This Row],[ Pop20]]/SUMIF(msoa_calculations5[ICB26],msoa_calculations5[[#This Row],[ICB26]],msoa_calculations5[[ Pop20]])</f>
        <v>1.2891594474361976E-2</v>
      </c>
      <c r="L4546" s="98" cm="1">
        <f t="array" ref="L4546">msoa_calculations5[[#This Row],[ Estimated case time (see and convey)]]*msoa_calculations5[[#This Row],[Population share of ICB]:[Population share of ICB]]</f>
        <v>1.0550425366879737</v>
      </c>
      <c r="M4546" s="98" cm="1">
        <f t="array" ref="M4546">msoa_calculations5[[#This Row],[Estimated case time (see and treat)]]*msoa_calculations5[[#This Row],[Population share of ICB]:[Population share of ICB]]</f>
        <v>0.74466514467718559</v>
      </c>
      <c r="N4546" s="94" cm="1">
        <f t="array" ref="N4546">msoa_calculations5[[#This Row],[Weighted estimate]]*msoa_calculations5[[#This Row],[Population share of ICB]:[Population share of ICB]]</f>
        <v>0.9710572489830237</v>
      </c>
    </row>
    <row r="4547" spans="1:14">
      <c r="A4547" s="63" t="s">
        <v>2002</v>
      </c>
      <c r="B4547" s="63" t="s">
        <v>13742</v>
      </c>
      <c r="C4547" s="63" t="s">
        <v>20</v>
      </c>
      <c r="D4547" s="63" t="s">
        <v>97</v>
      </c>
      <c r="E4547" s="72">
        <v>7339</v>
      </c>
      <c r="F4547" s="64">
        <v>1</v>
      </c>
      <c r="G4547" s="79">
        <v>0</v>
      </c>
      <c r="H4547" s="133">
        <v>87.68359375</v>
      </c>
      <c r="I4547" s="134">
        <v>65.175003051757813</v>
      </c>
      <c r="J4547" s="105">
        <v>81.592971801757813</v>
      </c>
      <c r="K4547" s="96">
        <f>msoa_calculations5[[#This Row],[ Pop20]]/SUMIF(msoa_calculations5[ICB26],msoa_calculations5[[#This Row],[ICB26]],msoa_calculations5[[ Pop20]])</f>
        <v>1.1455552954031062E-2</v>
      </c>
      <c r="L4547" s="98" cm="1">
        <f t="array" ref="L4547">msoa_calculations5[[#This Row],[ Estimated case time (see and convey)]]*msoa_calculations5[[#This Row],[Population share of ICB]:[Population share of ICB]]</f>
        <v>1.004464051402872</v>
      </c>
      <c r="M4547" s="98" cm="1">
        <f t="array" ref="M4547">msoa_calculations5[[#This Row],[Estimated case time (see and treat)]]*msoa_calculations5[[#This Row],[Population share of ICB]:[Population share of ICB]]</f>
        <v>0.74661569873854761</v>
      </c>
      <c r="N4547" s="94" cm="1">
        <f t="array" ref="N4547">msoa_calculations5[[#This Row],[Weighted estimate]]*msoa_calculations5[[#This Row],[Population share of ICB]:[Population share of ICB]]</f>
        <v>0.93469260915179986</v>
      </c>
    </row>
    <row r="4548" spans="1:14">
      <c r="A4548" s="63" t="s">
        <v>2000</v>
      </c>
      <c r="B4548" s="63" t="s">
        <v>13742</v>
      </c>
      <c r="C4548" s="63" t="s">
        <v>20</v>
      </c>
      <c r="D4548" s="63" t="s">
        <v>97</v>
      </c>
      <c r="E4548" s="72">
        <v>11922</v>
      </c>
      <c r="F4548" s="64">
        <v>1</v>
      </c>
      <c r="G4548" s="79">
        <v>0</v>
      </c>
      <c r="H4548" s="133">
        <v>85.629508972167969</v>
      </c>
      <c r="I4548" s="134">
        <v>61.080730438232422</v>
      </c>
      <c r="J4548" s="105">
        <v>78.986831665039063</v>
      </c>
      <c r="K4548" s="96">
        <f>msoa_calculations5[[#This Row],[ Pop20]]/SUMIF(msoa_calculations5[ICB26],msoa_calculations5[[#This Row],[ICB26]],msoa_calculations5[[ Pop20]])</f>
        <v>1.8609225005853429E-2</v>
      </c>
      <c r="L4548" s="98" cm="1">
        <f t="array" ref="L4548">msoa_calculations5[[#This Row],[ Estimated case time (see and convey)]]*msoa_calculations5[[#This Row],[Population share of ICB]:[Population share of ICB]]</f>
        <v>1.5934987996038188</v>
      </c>
      <c r="M4548" s="98" cm="1">
        <f t="array" ref="M4548">msoa_calculations5[[#This Row],[Estimated case time (see and treat)]]*msoa_calculations5[[#This Row],[Population share of ICB]:[Population share of ICB]]</f>
        <v>1.1366650562469474</v>
      </c>
      <c r="N4548" s="94" cm="1">
        <f t="array" ref="N4548">msoa_calculations5[[#This Row],[Weighted estimate]]*msoa_calculations5[[#This Row],[Population share of ICB]:[Population share of ICB]]</f>
        <v>1.4698837229541803</v>
      </c>
    </row>
    <row r="4549" spans="1:14">
      <c r="A4549" s="63" t="s">
        <v>1998</v>
      </c>
      <c r="B4549" s="63" t="s">
        <v>13742</v>
      </c>
      <c r="C4549" s="63" t="s">
        <v>20</v>
      </c>
      <c r="D4549" s="63" t="s">
        <v>97</v>
      </c>
      <c r="E4549" s="72">
        <v>7982</v>
      </c>
      <c r="F4549" s="64">
        <v>1</v>
      </c>
      <c r="G4549" s="79">
        <v>0</v>
      </c>
      <c r="H4549" s="133">
        <v>83.376457214355469</v>
      </c>
      <c r="I4549" s="134">
        <v>59.129737854003906</v>
      </c>
      <c r="J4549" s="105">
        <v>76.815513610839844</v>
      </c>
      <c r="K4549" s="96">
        <f>msoa_calculations5[[#This Row],[ Pop20]]/SUMIF(msoa_calculations5[ICB26],msoa_calculations5[[#This Row],[ICB26]],msoa_calculations5[[ Pop20]])</f>
        <v>1.2459221103566689E-2</v>
      </c>
      <c r="L4549" s="98" cm="1">
        <f t="array" ref="L4549">msoa_calculations5[[#This Row],[ Estimated case time (see and convey)]]*msoa_calculations5[[#This Row],[Population share of ICB]:[Population share of ICB]]</f>
        <v>1.0388057152657229</v>
      </c>
      <c r="M4549" s="98" cm="1">
        <f t="array" ref="M4549">msoa_calculations5[[#This Row],[Estimated case time (see and treat)]]*msoa_calculations5[[#This Row],[Population share of ICB]:[Population share of ICB]]</f>
        <v>0.73671047771897158</v>
      </c>
      <c r="N4549" s="94" cm="1">
        <f t="array" ref="N4549">msoa_calculations5[[#This Row],[Weighted estimate]]*msoa_calculations5[[#This Row],[Population share of ICB]:[Population share of ICB]]</f>
        <v>0.95706146826149008</v>
      </c>
    </row>
    <row r="4550" spans="1:14">
      <c r="A4550" s="63" t="s">
        <v>1996</v>
      </c>
      <c r="B4550" s="63" t="s">
        <v>13742</v>
      </c>
      <c r="C4550" s="63" t="s">
        <v>20</v>
      </c>
      <c r="D4550" s="63" t="s">
        <v>97</v>
      </c>
      <c r="E4550" s="72">
        <v>9012</v>
      </c>
      <c r="F4550" s="64">
        <v>1</v>
      </c>
      <c r="G4550" s="79">
        <v>0</v>
      </c>
      <c r="H4550" s="133">
        <v>85.357307434082031</v>
      </c>
      <c r="I4550" s="134">
        <v>60.987785339355469</v>
      </c>
      <c r="J4550" s="105">
        <v>78.763137817382813</v>
      </c>
      <c r="K4550" s="96">
        <f>msoa_calculations5[[#This Row],[ Pop20]]/SUMIF(msoa_calculations5[ICB26],msoa_calculations5[[#This Row],[ICB26]],msoa_calculations5[[ Pop20]])</f>
        <v>1.406696324045891E-2</v>
      </c>
      <c r="L4550" s="98" cm="1">
        <f t="array" ref="L4550">msoa_calculations5[[#This Row],[ Estimated case time (see and convey)]]*msoa_calculations5[[#This Row],[Population share of ICB]:[Population share of ICB]]</f>
        <v>1.200718105979782</v>
      </c>
      <c r="M4550" s="98" cm="1">
        <f t="array" ref="M4550">msoa_calculations5[[#This Row],[Estimated case time (see and treat)]]*msoa_calculations5[[#This Row],[Population share of ICB]:[Population share of ICB]]</f>
        <v>0.85791293448571215</v>
      </c>
      <c r="N4550" s="94" cm="1">
        <f t="array" ref="N4550">msoa_calculations5[[#This Row],[Weighted estimate]]*msoa_calculations5[[#This Row],[Population share of ICB]:[Population share of ICB]]</f>
        <v>1.1079581643803231</v>
      </c>
    </row>
    <row r="4551" spans="1:14">
      <c r="A4551" s="63" t="s">
        <v>1994</v>
      </c>
      <c r="B4551" s="63" t="s">
        <v>13742</v>
      </c>
      <c r="C4551" s="63" t="s">
        <v>20</v>
      </c>
      <c r="D4551" s="63" t="s">
        <v>97</v>
      </c>
      <c r="E4551" s="72">
        <v>9102</v>
      </c>
      <c r="F4551" s="64">
        <v>1</v>
      </c>
      <c r="G4551" s="79">
        <v>0</v>
      </c>
      <c r="H4551" s="133">
        <v>90.121070861816406</v>
      </c>
      <c r="I4551" s="134">
        <v>64.552474975585938</v>
      </c>
      <c r="J4551" s="105">
        <v>83.202438354492188</v>
      </c>
      <c r="K4551" s="96">
        <f>msoa_calculations5[[#This Row],[ Pop20]]/SUMIF(msoa_calculations5[ICB26],msoa_calculations5[[#This Row],[ICB26]],msoa_calculations5[[ Pop20]])</f>
        <v>1.4207445563099977E-2</v>
      </c>
      <c r="L4551" s="98" cm="1">
        <f t="array" ref="L4551">msoa_calculations5[[#This Row],[ Estimated case time (see and convey)]]*msoa_calculations5[[#This Row],[Population share of ICB]:[Population share of ICB]]</f>
        <v>1.280390208357532</v>
      </c>
      <c r="M4551" s="98" cm="1">
        <f t="array" ref="M4551">msoa_calculations5[[#This Row],[Estimated case time (see and treat)]]*msoa_calculations5[[#This Row],[Population share of ICB]:[Population share of ICB]]</f>
        <v>0.91712577417901076</v>
      </c>
      <c r="N4551" s="94" cm="1">
        <f t="array" ref="N4551">msoa_calculations5[[#This Row],[Weighted estimate]]*msoa_calculations5[[#This Row],[Population share of ICB]:[Population share of ICB]]</f>
        <v>1.1820941136386294</v>
      </c>
    </row>
    <row r="4552" spans="1:14">
      <c r="A4552" s="63" t="s">
        <v>1992</v>
      </c>
      <c r="B4552" s="63" t="s">
        <v>13742</v>
      </c>
      <c r="C4552" s="63" t="s">
        <v>20</v>
      </c>
      <c r="D4552" s="63" t="s">
        <v>97</v>
      </c>
      <c r="E4552" s="72">
        <v>8876</v>
      </c>
      <c r="F4552" s="64">
        <v>1</v>
      </c>
      <c r="G4552" s="79">
        <v>0</v>
      </c>
      <c r="H4552" s="133">
        <v>87.565208435058594</v>
      </c>
      <c r="I4552" s="134">
        <v>63.011085510253906</v>
      </c>
      <c r="J4552" s="105">
        <v>80.921089172363281</v>
      </c>
      <c r="K4552" s="96">
        <f>msoa_calculations5[[#This Row],[ Pop20]]/SUMIF(msoa_calculations5[ICB26],msoa_calculations5[[#This Row],[ICB26]],msoa_calculations5[[ Pop20]])</f>
        <v>1.3854678841801296E-2</v>
      </c>
      <c r="L4552" s="98" cm="1">
        <f t="array" ref="L4552">msoa_calculations5[[#This Row],[ Estimated case time (see and convey)]]*msoa_calculations5[[#This Row],[Population share of ICB]:[Population share of ICB]]</f>
        <v>1.2131878405831267</v>
      </c>
      <c r="M4552" s="98" cm="1">
        <f t="array" ref="M4552">msoa_calculations5[[#This Row],[Estimated case time (see and treat)]]*msoa_calculations5[[#This Row],[Population share of ICB]:[Population share of ICB]]</f>
        <v>0.87299835321784702</v>
      </c>
      <c r="N4552" s="94" cm="1">
        <f t="array" ref="N4552">msoa_calculations5[[#This Row],[Weighted estimate]]*msoa_calculations5[[#This Row],[Population share of ICB]:[Population share of ICB]]</f>
        <v>1.1211357020118575</v>
      </c>
    </row>
    <row r="4553" spans="1:14">
      <c r="A4553" s="63" t="s">
        <v>1990</v>
      </c>
      <c r="B4553" s="63" t="s">
        <v>13742</v>
      </c>
      <c r="C4553" s="63" t="s">
        <v>20</v>
      </c>
      <c r="D4553" s="63" t="s">
        <v>97</v>
      </c>
      <c r="E4553" s="72">
        <v>5963</v>
      </c>
      <c r="F4553" s="64">
        <v>1</v>
      </c>
      <c r="G4553" s="79">
        <v>0</v>
      </c>
      <c r="H4553" s="133">
        <v>88.840141296386719</v>
      </c>
      <c r="I4553" s="134">
        <v>65.079719543457031</v>
      </c>
      <c r="J4553" s="105">
        <v>82.410789489746094</v>
      </c>
      <c r="K4553" s="96">
        <f>msoa_calculations5[[#This Row],[ Pop20]]/SUMIF(msoa_calculations5[ICB26],msoa_calculations5[[#This Row],[ICB26]],msoa_calculations5[[ Pop20]])</f>
        <v>9.3077343323187383E-3</v>
      </c>
      <c r="L4553" s="98" cm="1">
        <f t="array" ref="L4553">msoa_calculations5[[#This Row],[ Estimated case time (see and convey)]]*msoa_calculations5[[#This Row],[Population share of ICB]:[Population share of ICB]]</f>
        <v>0.82690043323242646</v>
      </c>
      <c r="M4553" s="98" cm="1">
        <f t="array" ref="M4553">msoa_calculations5[[#This Row],[Estimated case time (see and treat)]]*msoa_calculations5[[#This Row],[Population share of ICB]:[Population share of ICB]]</f>
        <v>0.60574473993230982</v>
      </c>
      <c r="N4553" s="94" cm="1">
        <f t="array" ref="N4553">msoa_calculations5[[#This Row],[Weighted estimate]]*msoa_calculations5[[#This Row],[Population share of ICB]:[Population share of ICB]]</f>
        <v>0.76705773468720195</v>
      </c>
    </row>
    <row r="4554" spans="1:14">
      <c r="A4554" s="63" t="s">
        <v>1988</v>
      </c>
      <c r="B4554" s="63" t="s">
        <v>13742</v>
      </c>
      <c r="C4554" s="63" t="s">
        <v>20</v>
      </c>
      <c r="D4554" s="63" t="s">
        <v>97</v>
      </c>
      <c r="E4554" s="72">
        <v>5656</v>
      </c>
      <c r="F4554" s="64">
        <v>1</v>
      </c>
      <c r="G4554" s="79">
        <v>0</v>
      </c>
      <c r="H4554" s="133">
        <v>89.374427795410156</v>
      </c>
      <c r="I4554" s="134">
        <v>65.415962219238281</v>
      </c>
      <c r="J4554" s="105">
        <v>82.891487121582031</v>
      </c>
      <c r="K4554" s="96">
        <f>msoa_calculations5[[#This Row],[ Pop20]]/SUMIF(msoa_calculations5[ICB26],msoa_calculations5[[#This Row],[ICB26]],msoa_calculations5[[ Pop20]])</f>
        <v>8.8285335206430976E-3</v>
      </c>
      <c r="L4554" s="98" cm="1">
        <f t="array" ref="L4554">msoa_calculations5[[#This Row],[ Estimated case time (see and convey)]]*msoa_calculations5[[#This Row],[Population share of ICB]:[Population share of ICB]]</f>
        <v>0.78904513168007473</v>
      </c>
      <c r="M4554" s="98" cm="1">
        <f t="array" ref="M4554">msoa_calculations5[[#This Row],[Estimated case time (see and treat)]]*msoa_calculations5[[#This Row],[Population share of ICB]:[Population share of ICB]]</f>
        <v>0.57752701523766758</v>
      </c>
      <c r="N4554" s="94" cm="1">
        <f t="array" ref="N4554">msoa_calculations5[[#This Row],[Weighted estimate]]*msoa_calculations5[[#This Row],[Population share of ICB]:[Population share of ICB]]</f>
        <v>0.73181027262884257</v>
      </c>
    </row>
    <row r="4555" spans="1:14">
      <c r="A4555" s="63" t="s">
        <v>1986</v>
      </c>
      <c r="B4555" s="63" t="s">
        <v>13742</v>
      </c>
      <c r="C4555" s="63" t="s">
        <v>20</v>
      </c>
      <c r="D4555" s="63" t="s">
        <v>97</v>
      </c>
      <c r="E4555" s="72">
        <v>7331</v>
      </c>
      <c r="F4555" s="64">
        <v>1</v>
      </c>
      <c r="G4555" s="79">
        <v>0</v>
      </c>
      <c r="H4555" s="133">
        <v>89.317436218261719</v>
      </c>
      <c r="I4555" s="134">
        <v>62.678844451904297</v>
      </c>
      <c r="J4555" s="105">
        <v>82.109275817871094</v>
      </c>
      <c r="K4555" s="96">
        <f>msoa_calculations5[[#This Row],[ Pop20]]/SUMIF(msoa_calculations5[ICB26],msoa_calculations5[[#This Row],[ICB26]],msoa_calculations5[[ Pop20]])</f>
        <v>1.1443065636462968E-2</v>
      </c>
      <c r="L4555" s="98" cm="1">
        <f t="array" ref="L4555">msoa_calculations5[[#This Row],[ Estimated case time (see and convey)]]*msoa_calculations5[[#This Row],[Population share of ICB]:[Population share of ICB]]</f>
        <v>1.0220652851261636</v>
      </c>
      <c r="M4555" s="98" cm="1">
        <f t="array" ref="M4555">msoa_calculations5[[#This Row],[Estimated case time (see and treat)]]*msoa_calculations5[[#This Row],[Population share of ICB]:[Population share of ICB]]</f>
        <v>0.7172381310807936</v>
      </c>
      <c r="N4555" s="94" cm="1">
        <f t="array" ref="N4555">msoa_calculations5[[#This Row],[Weighted estimate]]*msoa_calculations5[[#This Row],[Population share of ICB]:[Population share of ICB]]</f>
        <v>0.93958183254634042</v>
      </c>
    </row>
    <row r="4556" spans="1:14">
      <c r="A4556" s="63" t="s">
        <v>1984</v>
      </c>
      <c r="B4556" s="63" t="s">
        <v>13742</v>
      </c>
      <c r="C4556" s="63" t="s">
        <v>20</v>
      </c>
      <c r="D4556" s="63" t="s">
        <v>97</v>
      </c>
      <c r="E4556" s="72">
        <v>14928</v>
      </c>
      <c r="F4556" s="64">
        <v>1</v>
      </c>
      <c r="G4556" s="79">
        <v>0</v>
      </c>
      <c r="H4556" s="133">
        <v>88.60015869140625</v>
      </c>
      <c r="I4556" s="134">
        <v>61.549385070800781</v>
      </c>
      <c r="J4556" s="105">
        <v>81.280464172363281</v>
      </c>
      <c r="K4556" s="96">
        <f>msoa_calculations5[[#This Row],[ Pop20]]/SUMIF(msoa_calculations5[ICB26],msoa_calculations5[[#This Row],[ICB26]],msoa_calculations5[[ Pop20]])</f>
        <v>2.3301334582065091E-2</v>
      </c>
      <c r="L4556" s="98" cm="1">
        <f t="array" ref="L4556">msoa_calculations5[[#This Row],[ Estimated case time (see and convey)]]*msoa_calculations5[[#This Row],[Population share of ICB]:[Population share of ICB]]</f>
        <v>2.0645019416925194</v>
      </c>
      <c r="M4556" s="98" cm="1">
        <f t="array" ref="M4556">msoa_calculations5[[#This Row],[Estimated case time (see and treat)]]*msoa_calculations5[[#This Row],[Population share of ICB]:[Population share of ICB]]</f>
        <v>1.434182814855091</v>
      </c>
      <c r="N4556" s="94" cm="1">
        <f t="array" ref="N4556">msoa_calculations5[[#This Row],[Weighted estimate]]*msoa_calculations5[[#This Row],[Population share of ICB]:[Population share of ICB]]</f>
        <v>1.8939432906657911</v>
      </c>
    </row>
    <row r="4557" spans="1:14">
      <c r="A4557" s="63" t="s">
        <v>1982</v>
      </c>
      <c r="B4557" s="63" t="s">
        <v>13742</v>
      </c>
      <c r="C4557" s="63" t="s">
        <v>20</v>
      </c>
      <c r="D4557" s="63" t="s">
        <v>97</v>
      </c>
      <c r="E4557" s="72">
        <v>10506</v>
      </c>
      <c r="F4557" s="64">
        <v>1</v>
      </c>
      <c r="G4557" s="79">
        <v>0</v>
      </c>
      <c r="H4557" s="133">
        <v>95.946640014648438</v>
      </c>
      <c r="I4557" s="134">
        <v>67.862388610839844</v>
      </c>
      <c r="J4557" s="105">
        <v>88.347297668457031</v>
      </c>
      <c r="K4557" s="96">
        <f>msoa_calculations5[[#This Row],[ Pop20]]/SUMIF(msoa_calculations5[ICB26],msoa_calculations5[[#This Row],[ICB26]],msoa_calculations5[[ Pop20]])</f>
        <v>1.6398969796300632E-2</v>
      </c>
      <c r="L4557" s="98" cm="1">
        <f t="array" ref="L4557">msoa_calculations5[[#This Row],[ Estimated case time (see and convey)]]*msoa_calculations5[[#This Row],[Population share of ICB]:[Population share of ICB]]</f>
        <v>1.5734260516567493</v>
      </c>
      <c r="M4557" s="98" cm="1">
        <f t="array" ref="M4557">msoa_calculations5[[#This Row],[Estimated case time (see and treat)]]*msoa_calculations5[[#This Row],[Population share of ICB]:[Population share of ICB]]</f>
        <v>1.1128732611339787</v>
      </c>
      <c r="N4557" s="94" cm="1">
        <f t="array" ref="N4557">msoa_calculations5[[#This Row],[Weighted estimate]]*msoa_calculations5[[#This Row],[Population share of ICB]:[Population share of ICB]]</f>
        <v>1.4488046660498082</v>
      </c>
    </row>
    <row r="4558" spans="1:14">
      <c r="A4558" s="63" t="s">
        <v>1980</v>
      </c>
      <c r="B4558" s="63" t="s">
        <v>13742</v>
      </c>
      <c r="C4558" s="63" t="s">
        <v>20</v>
      </c>
      <c r="D4558" s="63" t="s">
        <v>97</v>
      </c>
      <c r="E4558" s="72">
        <v>6568</v>
      </c>
      <c r="F4558" s="64">
        <v>1</v>
      </c>
      <c r="G4558" s="79">
        <v>0</v>
      </c>
      <c r="H4558" s="133">
        <v>101.8447265625</v>
      </c>
      <c r="I4558" s="134">
        <v>73.554771423339844</v>
      </c>
      <c r="J4558" s="105">
        <v>94.189720153808594</v>
      </c>
      <c r="K4558" s="96">
        <f>msoa_calculations5[[#This Row],[ Pop20]]/SUMIF(msoa_calculations5[ICB26],msoa_calculations5[[#This Row],[ICB26]],msoa_calculations5[[ Pop20]])</f>
        <v>1.0252087723405915E-2</v>
      </c>
      <c r="L4558" s="98" cm="1">
        <f t="array" ref="L4558">msoa_calculations5[[#This Row],[ Estimated case time (see and convey)]]*msoa_calculations5[[#This Row],[Population share of ICB]:[Population share of ICB]]</f>
        <v>1.0441210708850386</v>
      </c>
      <c r="M4558" s="98" cm="1">
        <f t="array" ref="M4558">msoa_calculations5[[#This Row],[Estimated case time (see and treat)]]*msoa_calculations5[[#This Row],[Population share of ICB]:[Population share of ICB]]</f>
        <v>0.75408996910715065</v>
      </c>
      <c r="N4558" s="94" cm="1">
        <f t="array" ref="N4558">msoa_calculations5[[#This Row],[Weighted estimate]]*msoa_calculations5[[#This Row],[Population share of ICB]:[Population share of ICB]]</f>
        <v>0.96564127365989982</v>
      </c>
    </row>
    <row r="4559" spans="1:14">
      <c r="A4559" s="63" t="s">
        <v>1978</v>
      </c>
      <c r="B4559" s="63" t="s">
        <v>13742</v>
      </c>
      <c r="C4559" s="63" t="s">
        <v>20</v>
      </c>
      <c r="D4559" s="63" t="s">
        <v>97</v>
      </c>
      <c r="E4559" s="72">
        <v>7131</v>
      </c>
      <c r="F4559" s="64">
        <v>1</v>
      </c>
      <c r="G4559" s="79">
        <v>0</v>
      </c>
      <c r="H4559" s="133">
        <v>105.37227630615234</v>
      </c>
      <c r="I4559" s="134">
        <v>73.552001953125</v>
      </c>
      <c r="J4559" s="105">
        <v>96.762001037597656</v>
      </c>
      <c r="K4559" s="96">
        <f>msoa_calculations5[[#This Row],[ Pop20]]/SUMIF(msoa_calculations5[ICB26],msoa_calculations5[[#This Row],[ICB26]],msoa_calculations5[[ Pop20]])</f>
        <v>1.1130882697260595E-2</v>
      </c>
      <c r="L4559" s="98" cm="1">
        <f t="array" ref="L4559">msoa_calculations5[[#This Row],[ Estimated case time (see and convey)]]*msoa_calculations5[[#This Row],[Population share of ICB]:[Population share of ICB]]</f>
        <v>1.1728864471071136</v>
      </c>
      <c r="M4559" s="98" cm="1">
        <f t="array" ref="M4559">msoa_calculations5[[#This Row],[Estimated case time (see and treat)]]*msoa_calculations5[[#This Row],[Population share of ICB]:[Population share of ICB]]</f>
        <v>0.81869870588891658</v>
      </c>
      <c r="N4559" s="94" cm="1">
        <f t="array" ref="N4559">msoa_calculations5[[#This Row],[Weighted estimate]]*msoa_calculations5[[#This Row],[Population share of ICB]:[Population share of ICB]]</f>
        <v>1.0770464831017075</v>
      </c>
    </row>
    <row r="4560" spans="1:14">
      <c r="A4560" s="63" t="s">
        <v>1976</v>
      </c>
      <c r="B4560" s="63" t="s">
        <v>13742</v>
      </c>
      <c r="C4560" s="63" t="s">
        <v>20</v>
      </c>
      <c r="D4560" s="63" t="s">
        <v>97</v>
      </c>
      <c r="E4560" s="72">
        <v>11799</v>
      </c>
      <c r="F4560" s="64">
        <v>1</v>
      </c>
      <c r="G4560" s="79">
        <v>0</v>
      </c>
      <c r="H4560" s="133">
        <v>100.90901947021484</v>
      </c>
      <c r="I4560" s="134">
        <v>70.703804016113281</v>
      </c>
      <c r="J4560" s="105">
        <v>92.735763549804688</v>
      </c>
      <c r="K4560" s="96">
        <f>msoa_calculations5[[#This Row],[ Pop20]]/SUMIF(msoa_calculations5[ICB26],msoa_calculations5[[#This Row],[ICB26]],msoa_calculations5[[ Pop20]])</f>
        <v>1.8417232498243973E-2</v>
      </c>
      <c r="L4560" s="98" cm="1">
        <f t="array" ref="L4560">msoa_calculations5[[#This Row],[ Estimated case time (see and convey)]]*msoa_calculations5[[#This Row],[Population share of ICB]:[Population share of ICB]]</f>
        <v>1.8584648727527746</v>
      </c>
      <c r="M4560" s="98" cm="1">
        <f t="array" ref="M4560">msoa_calculations5[[#This Row],[Estimated case time (see and treat)]]*msoa_calculations5[[#This Row],[Population share of ICB]:[Population share of ICB]]</f>
        <v>1.3021683970750342</v>
      </c>
      <c r="N4560" s="94" cm="1">
        <f t="array" ref="N4560">msoa_calculations5[[#This Row],[Weighted estimate]]*msoa_calculations5[[#This Row],[Population share of ICB]:[Population share of ICB]]</f>
        <v>1.7079361181989317</v>
      </c>
    </row>
    <row r="4561" spans="1:14">
      <c r="A4561" s="63" t="s">
        <v>1974</v>
      </c>
      <c r="B4561" s="63" t="s">
        <v>13742</v>
      </c>
      <c r="C4561" s="63" t="s">
        <v>20</v>
      </c>
      <c r="D4561" s="63" t="s">
        <v>97</v>
      </c>
      <c r="E4561" s="72">
        <v>8016</v>
      </c>
      <c r="F4561" s="64">
        <v>1</v>
      </c>
      <c r="G4561" s="79">
        <v>0</v>
      </c>
      <c r="H4561" s="133">
        <v>99.81536865234375</v>
      </c>
      <c r="I4561" s="134">
        <v>69.873626708984375</v>
      </c>
      <c r="J4561" s="105">
        <v>91.713409423828125</v>
      </c>
      <c r="K4561" s="96">
        <f>msoa_calculations5[[#This Row],[ Pop20]]/SUMIF(msoa_calculations5[ICB26],msoa_calculations5[[#This Row],[ICB26]],msoa_calculations5[[ Pop20]])</f>
        <v>1.2512292203231093E-2</v>
      </c>
      <c r="L4561" s="98" cm="1">
        <f t="array" ref="L4561">msoa_calculations5[[#This Row],[ Estimated case time (see and convey)]]*msoa_calculations5[[#This Row],[Population share of ICB]:[Population share of ICB]]</f>
        <v>1.2489190589513579</v>
      </c>
      <c r="M4561" s="98" cm="1">
        <f t="array" ref="M4561">msoa_calculations5[[#This Row],[Estimated case time (see and treat)]]*msoa_calculations5[[#This Row],[Population share of ICB]:[Population share of ICB]]</f>
        <v>0.87427923468230506</v>
      </c>
      <c r="N4561" s="94" cm="1">
        <f t="array" ref="N4561">msoa_calculations5[[#This Row],[Weighted estimate]]*msoa_calculations5[[#This Row],[Population share of ICB]:[Population share of ICB]]</f>
        <v>1.1475449776655058</v>
      </c>
    </row>
    <row r="4562" spans="1:14">
      <c r="A4562" s="63" t="s">
        <v>1972</v>
      </c>
      <c r="B4562" s="63" t="s">
        <v>13742</v>
      </c>
      <c r="C4562" s="63" t="s">
        <v>20</v>
      </c>
      <c r="D4562" s="63" t="s">
        <v>97</v>
      </c>
      <c r="E4562" s="72">
        <v>11663</v>
      </c>
      <c r="F4562" s="64">
        <v>1</v>
      </c>
      <c r="G4562" s="79">
        <v>0</v>
      </c>
      <c r="H4562" s="133">
        <v>99.407806396484375</v>
      </c>
      <c r="I4562" s="134">
        <v>69.580757141113281</v>
      </c>
      <c r="J4562" s="105">
        <v>91.336875915527344</v>
      </c>
      <c r="K4562" s="96">
        <f>msoa_calculations5[[#This Row],[ Pop20]]/SUMIF(msoa_calculations5[ICB26],msoa_calculations5[[#This Row],[ICB26]],msoa_calculations5[[ Pop20]])</f>
        <v>1.8204948099586359E-2</v>
      </c>
      <c r="L4562" s="98" cm="1">
        <f t="array" ref="L4562">msoa_calculations5[[#This Row],[ Estimated case time (see and convey)]]*msoa_calculations5[[#This Row],[Population share of ICB]:[Population share of ICB]]</f>
        <v>1.8097139561417268</v>
      </c>
      <c r="M4562" s="98" cm="1">
        <f t="array" ref="M4562">msoa_calculations5[[#This Row],[Estimated case time (see and treat)]]*msoa_calculations5[[#This Row],[Population share of ICB]:[Population share of ICB]]</f>
        <v>1.2667140724838901</v>
      </c>
      <c r="N4562" s="94" cm="1">
        <f t="array" ref="N4562">msoa_calculations5[[#This Row],[Weighted estimate]]*msoa_calculations5[[#This Row],[Population share of ICB]:[Population share of ICB]]</f>
        <v>1.6627830856205346</v>
      </c>
    </row>
    <row r="4563" spans="1:14">
      <c r="A4563" s="63" t="s">
        <v>1970</v>
      </c>
      <c r="B4563" s="63" t="s">
        <v>13742</v>
      </c>
      <c r="C4563" s="63" t="s">
        <v>20</v>
      </c>
      <c r="D4563" s="63" t="s">
        <v>97</v>
      </c>
      <c r="E4563" s="72">
        <v>6817</v>
      </c>
      <c r="F4563" s="64">
        <v>1</v>
      </c>
      <c r="G4563" s="79">
        <v>0</v>
      </c>
      <c r="H4563" s="133">
        <v>101.54547119140625</v>
      </c>
      <c r="I4563" s="134">
        <v>71.377296447753906</v>
      </c>
      <c r="J4563" s="105">
        <v>93.382240295410156</v>
      </c>
      <c r="K4563" s="96">
        <f>msoa_calculations5[[#This Row],[ Pop20]]/SUMIF(msoa_calculations5[ICB26],msoa_calculations5[[#This Row],[ICB26]],msoa_calculations5[[ Pop20]])</f>
        <v>1.064075548271287E-2</v>
      </c>
      <c r="L4563" s="98" cm="1">
        <f t="array" ref="L4563">msoa_calculations5[[#This Row],[ Estimated case time (see and convey)]]*msoa_calculations5[[#This Row],[Population share of ICB]:[Population share of ICB]]</f>
        <v>1.0805205293246178</v>
      </c>
      <c r="M4563" s="98" cm="1">
        <f t="array" ref="M4563">msoa_calculations5[[#This Row],[Estimated case time (see and treat)]]*msoa_calculations5[[#This Row],[Population share of ICB]:[Population share of ICB]]</f>
        <v>0.75950835851765919</v>
      </c>
      <c r="N4563" s="94" cm="1">
        <f t="array" ref="N4563">msoa_calculations5[[#This Row],[Weighted estimate]]*msoa_calculations5[[#This Row],[Population share of ICB]:[Population share of ICB]]</f>
        <v>0.99365758541139626</v>
      </c>
    </row>
    <row r="4564" spans="1:14">
      <c r="A4564" s="63" t="s">
        <v>1968</v>
      </c>
      <c r="B4564" s="63" t="s">
        <v>13742</v>
      </c>
      <c r="C4564" s="63" t="s">
        <v>20</v>
      </c>
      <c r="D4564" s="63" t="s">
        <v>97</v>
      </c>
      <c r="E4564" s="72">
        <v>6248</v>
      </c>
      <c r="F4564" s="64">
        <v>1</v>
      </c>
      <c r="G4564" s="79">
        <v>0</v>
      </c>
      <c r="H4564" s="133">
        <v>105.92282104492188</v>
      </c>
      <c r="I4564" s="134">
        <v>72.561004638671875</v>
      </c>
      <c r="J4564" s="105">
        <v>96.895416259765625</v>
      </c>
      <c r="K4564" s="96">
        <f>msoa_calculations5[[#This Row],[ Pop20]]/SUMIF(msoa_calculations5[ICB26],msoa_calculations5[[#This Row],[ICB26]],msoa_calculations5[[ Pop20]])</f>
        <v>9.7525950206821203E-3</v>
      </c>
      <c r="L4564" s="98" cm="1">
        <f t="array" ref="L4564">msoa_calculations5[[#This Row],[ Estimated case time (see and convey)]]*msoa_calculations5[[#This Row],[Population share of ICB]:[Population share of ICB]]</f>
        <v>1.0330223770993083</v>
      </c>
      <c r="M4564" s="98" cm="1">
        <f t="array" ref="M4564">msoa_calculations5[[#This Row],[Estimated case time (see and treat)]]*msoa_calculations5[[#This Row],[Population share of ICB]:[Population share of ICB]]</f>
        <v>0.70765809253480361</v>
      </c>
      <c r="N4564" s="94" cm="1">
        <f t="array" ref="N4564">msoa_calculations5[[#This Row],[Weighted estimate]]*msoa_calculations5[[#This Row],[Population share of ICB]:[Population share of ICB]]</f>
        <v>0.94498175414191155</v>
      </c>
    </row>
    <row r="4565" spans="1:14">
      <c r="A4565" s="63" t="s">
        <v>1966</v>
      </c>
      <c r="B4565" s="63" t="s">
        <v>13742</v>
      </c>
      <c r="C4565" s="63" t="s">
        <v>20</v>
      </c>
      <c r="D4565" s="63" t="s">
        <v>97</v>
      </c>
      <c r="E4565" s="72">
        <v>7061</v>
      </c>
      <c r="F4565" s="64">
        <v>1</v>
      </c>
      <c r="G4565" s="79">
        <v>0</v>
      </c>
      <c r="H4565" s="133">
        <v>107.88933563232422</v>
      </c>
      <c r="I4565" s="134">
        <v>75.336090087890625</v>
      </c>
      <c r="J4565" s="105">
        <v>99.080726623535156</v>
      </c>
      <c r="K4565" s="96">
        <f>msoa_calculations5[[#This Row],[ Pop20]]/SUMIF(msoa_calculations5[ICB26],msoa_calculations5[[#This Row],[ICB26]],msoa_calculations5[[ Pop20]])</f>
        <v>1.1021618668539764E-2</v>
      </c>
      <c r="L4565" s="98" cm="1">
        <f t="array" ref="L4565">msoa_calculations5[[#This Row],[ Estimated case time (see and convey)]]*msoa_calculations5[[#This Row],[Population share of ICB]:[Population share of ICB]]</f>
        <v>1.1891151157415769</v>
      </c>
      <c r="M4565" s="98" cm="1">
        <f t="array" ref="M4565">msoa_calculations5[[#This Row],[Estimated case time (see and treat)]]*msoa_calculations5[[#This Row],[Population share of ICB]:[Population share of ICB]]</f>
        <v>0.83032565692748872</v>
      </c>
      <c r="N4565" s="94" cm="1">
        <f t="array" ref="N4565">msoa_calculations5[[#This Row],[Weighted estimate]]*msoa_calculations5[[#This Row],[Population share of ICB]:[Population share of ICB]]</f>
        <v>1.09202998624644</v>
      </c>
    </row>
    <row r="4566" spans="1:14">
      <c r="A4566" s="63" t="s">
        <v>1964</v>
      </c>
      <c r="B4566" s="63" t="s">
        <v>13742</v>
      </c>
      <c r="C4566" s="63" t="s">
        <v>20</v>
      </c>
      <c r="D4566" s="63" t="s">
        <v>97</v>
      </c>
      <c r="E4566" s="72">
        <v>6690</v>
      </c>
      <c r="F4566" s="64">
        <v>1</v>
      </c>
      <c r="G4566" s="79">
        <v>0</v>
      </c>
      <c r="H4566" s="133">
        <v>107.99654388427734</v>
      </c>
      <c r="I4566" s="134">
        <v>75.916648864746094</v>
      </c>
      <c r="J4566" s="105">
        <v>99.316017150878906</v>
      </c>
      <c r="K4566" s="96">
        <f>msoa_calculations5[[#This Row],[ Pop20]]/SUMIF(msoa_calculations5[ICB26],msoa_calculations5[[#This Row],[ICB26]],msoa_calculations5[[ Pop20]])</f>
        <v>1.0442519316319364E-2</v>
      </c>
      <c r="L4566" s="98" cm="1">
        <f t="array" ref="L4566">msoa_calculations5[[#This Row],[ Estimated case time (see and convey)]]*msoa_calculations5[[#This Row],[Population share of ICB]:[Population share of ICB]]</f>
        <v>1.127755995607298</v>
      </c>
      <c r="M4566" s="98" cm="1">
        <f t="array" ref="M4566">msoa_calculations5[[#This Row],[Estimated case time (see and treat)]]*msoa_calculations5[[#This Row],[Population share of ICB]:[Population share of ICB]]</f>
        <v>0.79276107220034564</v>
      </c>
      <c r="N4566" s="94" cm="1">
        <f t="array" ref="N4566">msoa_calculations5[[#This Row],[Weighted estimate]]*msoa_calculations5[[#This Row],[Population share of ICB]:[Population share of ICB]]</f>
        <v>1.0371094275179582</v>
      </c>
    </row>
    <row r="4567" spans="1:14">
      <c r="A4567" s="63" t="s">
        <v>1962</v>
      </c>
      <c r="B4567" s="63" t="s">
        <v>13742</v>
      </c>
      <c r="C4567" s="63" t="s">
        <v>20</v>
      </c>
      <c r="D4567" s="63" t="s">
        <v>97</v>
      </c>
      <c r="E4567" s="72">
        <v>8673</v>
      </c>
      <c r="F4567" s="64">
        <v>1</v>
      </c>
      <c r="G4567" s="79">
        <v>0</v>
      </c>
      <c r="H4567" s="133">
        <v>108.14562225341797</v>
      </c>
      <c r="I4567" s="134">
        <v>74.459930419921875</v>
      </c>
      <c r="J4567" s="105">
        <v>99.03057861328125</v>
      </c>
      <c r="K4567" s="96">
        <f>msoa_calculations5[[#This Row],[ Pop20]]/SUMIF(msoa_calculations5[ICB26],msoa_calculations5[[#This Row],[ICB26]],msoa_calculations5[[ Pop20]])</f>
        <v>1.3537813158510888E-2</v>
      </c>
      <c r="L4567" s="98" cm="1">
        <f t="array" ref="L4567">msoa_calculations5[[#This Row],[ Estimated case time (see and convey)]]*msoa_calculations5[[#This Row],[Population share of ICB]:[Population share of ICB]]</f>
        <v>1.4640552279776697</v>
      </c>
      <c r="M4567" s="98" cm="1">
        <f t="array" ref="M4567">msoa_calculations5[[#This Row],[Estimated case time (see and treat)]]*msoa_calculations5[[#This Row],[Population share of ICB]:[Population share of ICB]]</f>
        <v>1.0080246258206236</v>
      </c>
      <c r="N4567" s="94" cm="1">
        <f t="array" ref="N4567">msoa_calculations5[[#This Row],[Weighted estimate]]*msoa_calculations5[[#This Row],[Population share of ICB]:[Population share of ICB]]</f>
        <v>1.3406574702458258</v>
      </c>
    </row>
    <row r="4568" spans="1:14">
      <c r="A4568" s="63" t="s">
        <v>1960</v>
      </c>
      <c r="B4568" s="63" t="s">
        <v>13742</v>
      </c>
      <c r="C4568" s="63" t="s">
        <v>20</v>
      </c>
      <c r="D4568" s="63" t="s">
        <v>97</v>
      </c>
      <c r="E4568" s="72">
        <v>6557</v>
      </c>
      <c r="F4568" s="64">
        <v>1</v>
      </c>
      <c r="G4568" s="79">
        <v>0</v>
      </c>
      <c r="H4568" s="133">
        <v>115.22112274169922</v>
      </c>
      <c r="I4568" s="134">
        <v>76.804878234863281</v>
      </c>
      <c r="J4568" s="105">
        <v>104.82603454589844</v>
      </c>
      <c r="K4568" s="96">
        <f>msoa_calculations5[[#This Row],[ Pop20]]/SUMIF(msoa_calculations5[ICB26],msoa_calculations5[[#This Row],[ICB26]],msoa_calculations5[[ Pop20]])</f>
        <v>1.0234917661749785E-2</v>
      </c>
      <c r="L4568" s="98" cm="1">
        <f t="array" ref="L4568">msoa_calculations5[[#This Row],[ Estimated case time (see and convey)]]*msoa_calculations5[[#This Row],[Population share of ICB]:[Population share of ICB]]</f>
        <v>1.1792787041556572</v>
      </c>
      <c r="M4568" s="98" cm="1">
        <f t="array" ref="M4568">msoa_calculations5[[#This Row],[Estimated case time (see and treat)]]*msoa_calculations5[[#This Row],[Population share of ICB]:[Population share of ICB]]</f>
        <v>0.78609160475454387</v>
      </c>
      <c r="N4568" s="94" cm="1">
        <f t="array" ref="N4568">msoa_calculations5[[#This Row],[Weighted estimate]]*msoa_calculations5[[#This Row],[Population share of ICB]:[Population share of ICB]]</f>
        <v>1.072885832385009</v>
      </c>
    </row>
    <row r="4569" spans="1:14">
      <c r="A4569" s="63" t="s">
        <v>1958</v>
      </c>
      <c r="B4569" s="63" t="s">
        <v>13742</v>
      </c>
      <c r="C4569" s="63" t="s">
        <v>20</v>
      </c>
      <c r="D4569" s="63" t="s">
        <v>97</v>
      </c>
      <c r="E4569" s="72">
        <v>6601</v>
      </c>
      <c r="F4569" s="64">
        <v>1</v>
      </c>
      <c r="G4569" s="79">
        <v>0</v>
      </c>
      <c r="H4569" s="133">
        <v>106.54466247558594</v>
      </c>
      <c r="I4569" s="134">
        <v>73.554275512695313</v>
      </c>
      <c r="J4569" s="105">
        <v>97.617767333984375</v>
      </c>
      <c r="K4569" s="96">
        <f>msoa_calculations5[[#This Row],[ Pop20]]/SUMIF(msoa_calculations5[ICB26],msoa_calculations5[[#This Row],[ICB26]],msoa_calculations5[[ Pop20]])</f>
        <v>1.0303597908374307E-2</v>
      </c>
      <c r="L4569" s="98" cm="1">
        <f t="array" ref="L4569">msoa_calculations5[[#This Row],[ Estimated case time (see and convey)]]*msoa_calculations5[[#This Row],[Population share of ICB]:[Population share of ICB]]</f>
        <v>1.0977933614318938</v>
      </c>
      <c r="M4569" s="98" cm="1">
        <f t="array" ref="M4569">msoa_calculations5[[#This Row],[Estimated case time (see and treat)]]*msoa_calculations5[[#This Row],[Population share of ICB]:[Population share of ICB]]</f>
        <v>0.75787367932459493</v>
      </c>
      <c r="N4569" s="94" cm="1">
        <f t="array" ref="N4569">msoa_calculations5[[#This Row],[Weighted estimate]]*msoa_calculations5[[#This Row],[Population share of ICB]:[Population share of ICB]]</f>
        <v>1.0058142233226113</v>
      </c>
    </row>
    <row r="4570" spans="1:14">
      <c r="A4570" s="63" t="s">
        <v>1956</v>
      </c>
      <c r="B4570" s="63" t="s">
        <v>13742</v>
      </c>
      <c r="C4570" s="63" t="s">
        <v>20</v>
      </c>
      <c r="D4570" s="63" t="s">
        <v>97</v>
      </c>
      <c r="E4570" s="72">
        <v>7647</v>
      </c>
      <c r="F4570" s="64">
        <v>1</v>
      </c>
      <c r="G4570" s="79">
        <v>0</v>
      </c>
      <c r="H4570" s="133">
        <v>107.58779907226563</v>
      </c>
      <c r="I4570" s="134">
        <v>72.593292236328125</v>
      </c>
      <c r="J4570" s="105">
        <v>98.118606567382813</v>
      </c>
      <c r="K4570" s="96">
        <f>msoa_calculations5[[#This Row],[ Pop20]]/SUMIF(msoa_calculations5[ICB26],msoa_calculations5[[#This Row],[ICB26]],msoa_calculations5[[ Pop20]])</f>
        <v>1.1936314680402717E-2</v>
      </c>
      <c r="L4570" s="98" cm="1">
        <f t="array" ref="L4570">msoa_calculations5[[#This Row],[ Estimated case time (see and convey)]]*msoa_calculations5[[#This Row],[Population share of ICB]:[Population share of ICB]]</f>
        <v>1.2842018254985019</v>
      </c>
      <c r="M4570" s="98" cm="1">
        <f t="array" ref="M4570">msoa_calculations5[[#This Row],[Estimated case time (see and treat)]]*msoa_calculations5[[#This Row],[Population share of ICB]:[Population share of ICB]]</f>
        <v>0.86649637981924799</v>
      </c>
      <c r="N4570" s="94" cm="1">
        <f t="array" ref="N4570">msoa_calculations5[[#This Row],[Weighted estimate]]*msoa_calculations5[[#This Row],[Population share of ICB]:[Population share of ICB]]</f>
        <v>1.1711745639909099</v>
      </c>
    </row>
    <row r="4571" spans="1:14">
      <c r="A4571" s="63" t="s">
        <v>1954</v>
      </c>
      <c r="B4571" s="63" t="s">
        <v>13742</v>
      </c>
      <c r="C4571" s="63" t="s">
        <v>20</v>
      </c>
      <c r="D4571" s="63" t="s">
        <v>97</v>
      </c>
      <c r="E4571" s="72">
        <v>8926</v>
      </c>
      <c r="F4571" s="64">
        <v>1</v>
      </c>
      <c r="G4571" s="79">
        <v>0</v>
      </c>
      <c r="H4571" s="133">
        <v>116.49679565429688</v>
      </c>
      <c r="I4571" s="134">
        <v>76.348136901855469</v>
      </c>
      <c r="J4571" s="105">
        <v>105.6329345703125</v>
      </c>
      <c r="K4571" s="96">
        <f>msoa_calculations5[[#This Row],[ Pop20]]/SUMIF(msoa_calculations5[ICB26],msoa_calculations5[[#This Row],[ICB26]],msoa_calculations5[[ Pop20]])</f>
        <v>1.3932724576601888E-2</v>
      </c>
      <c r="L4571" s="98" cm="1">
        <f t="array" ref="L4571">msoa_calculations5[[#This Row],[ Estimated case time (see and convey)]]*msoa_calculations5[[#This Row],[Population share of ICB]:[Population share of ICB]]</f>
        <v>1.6231177679079902</v>
      </c>
      <c r="M4571" s="98" cm="1">
        <f t="array" ref="M4571">msoa_calculations5[[#This Row],[Estimated case time (see and treat)]]*msoa_calculations5[[#This Row],[Population share of ICB]:[Population share of ICB]]</f>
        <v>1.0637375633902473</v>
      </c>
      <c r="N4571" s="94" cm="1">
        <f t="array" ref="N4571">msoa_calculations5[[#This Row],[Weighted estimate]]*msoa_calculations5[[#This Row],[Population share of ICB]:[Population share of ICB]]</f>
        <v>1.4717545835863721</v>
      </c>
    </row>
    <row r="4572" spans="1:14">
      <c r="A4572" s="63" t="s">
        <v>1952</v>
      </c>
      <c r="B4572" s="63" t="s">
        <v>13742</v>
      </c>
      <c r="C4572" s="63" t="s">
        <v>20</v>
      </c>
      <c r="D4572" s="63" t="s">
        <v>97</v>
      </c>
      <c r="E4572" s="72">
        <v>12534</v>
      </c>
      <c r="F4572" s="64">
        <v>1</v>
      </c>
      <c r="G4572" s="79">
        <v>0</v>
      </c>
      <c r="H4572" s="133">
        <v>104.48957061767578</v>
      </c>
      <c r="I4572" s="134">
        <v>70.891464233398438</v>
      </c>
      <c r="J4572" s="105">
        <v>95.398231506347656</v>
      </c>
      <c r="K4572" s="96">
        <f>msoa_calculations5[[#This Row],[ Pop20]]/SUMIF(msoa_calculations5[ICB26],msoa_calculations5[[#This Row],[ICB26]],msoa_calculations5[[ Pop20]])</f>
        <v>1.9564504799812692E-2</v>
      </c>
      <c r="L4572" s="98" cm="1">
        <f t="array" ref="L4572">msoa_calculations5[[#This Row],[ Estimated case time (see and convey)]]*msoa_calculations5[[#This Row],[Population share of ICB]:[Population share of ICB]]</f>
        <v>2.0442867058798848</v>
      </c>
      <c r="M4572" s="98" cm="1">
        <f t="array" ref="M4572">msoa_calculations5[[#This Row],[Estimated case time (see and treat)]]*msoa_calculations5[[#This Row],[Population share of ICB]:[Population share of ICB]]</f>
        <v>1.3869563922600734</v>
      </c>
      <c r="N4572" s="94" cm="1">
        <f t="array" ref="N4572">msoa_calculations5[[#This Row],[Weighted estimate]]*msoa_calculations5[[#This Row],[Population share of ICB]:[Population share of ICB]]</f>
        <v>1.866419158199581</v>
      </c>
    </row>
    <row r="4573" spans="1:14">
      <c r="A4573" s="63" t="s">
        <v>1950</v>
      </c>
      <c r="B4573" s="63" t="s">
        <v>13742</v>
      </c>
      <c r="C4573" s="63" t="s">
        <v>20</v>
      </c>
      <c r="D4573" s="63" t="s">
        <v>97</v>
      </c>
      <c r="E4573" s="72">
        <v>11409</v>
      </c>
      <c r="F4573" s="64">
        <v>1</v>
      </c>
      <c r="G4573" s="79">
        <v>0</v>
      </c>
      <c r="H4573" s="133">
        <v>107.37660217285156</v>
      </c>
      <c r="I4573" s="134">
        <v>74.196464538574219</v>
      </c>
      <c r="J4573" s="105">
        <v>98.398361206054688</v>
      </c>
      <c r="K4573" s="96">
        <f>msoa_calculations5[[#This Row],[ Pop20]]/SUMIF(msoa_calculations5[ICB26],msoa_calculations5[[#This Row],[ICB26]],msoa_calculations5[[ Pop20]])</f>
        <v>1.7808475766799343E-2</v>
      </c>
      <c r="L4573" s="98" cm="1">
        <f t="array" ref="L4573">msoa_calculations5[[#This Row],[ Estimated case time (see and convey)]]*msoa_calculations5[[#This Row],[Population share of ICB]:[Population share of ICB]]</f>
        <v>1.9122136177164808</v>
      </c>
      <c r="M4573" s="98" cm="1">
        <f t="array" ref="M4573">msoa_calculations5[[#This Row],[Estimated case time (see and treat)]]*msoa_calculations5[[#This Row],[Population share of ICB]:[Population share of ICB]]</f>
        <v>1.3213259407173858</v>
      </c>
      <c r="N4573" s="94" cm="1">
        <f t="array" ref="N4573">msoa_calculations5[[#This Row],[Weighted estimate]]*msoa_calculations5[[#This Row],[Population share of ICB]:[Population share of ICB]]</f>
        <v>1.7523248310307935</v>
      </c>
    </row>
    <row r="4574" spans="1:14">
      <c r="A4574" s="63" t="s">
        <v>1948</v>
      </c>
      <c r="B4574" s="63" t="s">
        <v>13742</v>
      </c>
      <c r="C4574" s="63" t="s">
        <v>20</v>
      </c>
      <c r="D4574" s="63" t="s">
        <v>97</v>
      </c>
      <c r="E4574" s="72">
        <v>9291</v>
      </c>
      <c r="F4574" s="64">
        <v>1</v>
      </c>
      <c r="G4574" s="79">
        <v>0</v>
      </c>
      <c r="H4574" s="133">
        <v>102.60066223144531</v>
      </c>
      <c r="I4574" s="134">
        <v>73.531806945800781</v>
      </c>
      <c r="J4574" s="105">
        <v>94.734893798828125</v>
      </c>
      <c r="K4574" s="96">
        <f>msoa_calculations5[[#This Row],[ Pop20]]/SUMIF(msoa_calculations5[ICB26],msoa_calculations5[[#This Row],[ICB26]],msoa_calculations5[[ Pop20]])</f>
        <v>1.4502458440646218E-2</v>
      </c>
      <c r="L4574" s="98" cm="1">
        <f t="array" ref="L4574">msoa_calculations5[[#This Row],[ Estimated case time (see and convey)]]*msoa_calculations5[[#This Row],[Population share of ICB]:[Population share of ICB]]</f>
        <v>1.4879618399943157</v>
      </c>
      <c r="M4574" s="98" cm="1">
        <f t="array" ref="M4574">msoa_calculations5[[#This Row],[Estimated case time (see and treat)]]*msoa_calculations5[[#This Row],[Population share of ICB]:[Population share of ICB]]</f>
        <v>1.0663919742970969</v>
      </c>
      <c r="N4574" s="94" cm="1">
        <f t="array" ref="N4574">msoa_calculations5[[#This Row],[Weighted estimate]]*msoa_calculations5[[#This Row],[Population share of ICB]:[Population share of ICB]]</f>
        <v>1.373888860196538</v>
      </c>
    </row>
    <row r="4575" spans="1:14">
      <c r="A4575" s="63" t="s">
        <v>1946</v>
      </c>
      <c r="B4575" s="63" t="s">
        <v>13742</v>
      </c>
      <c r="C4575" s="63" t="s">
        <v>20</v>
      </c>
      <c r="D4575" s="63" t="s">
        <v>97</v>
      </c>
      <c r="E4575" s="72">
        <v>7629</v>
      </c>
      <c r="F4575" s="64">
        <v>1</v>
      </c>
      <c r="G4575" s="79">
        <v>0</v>
      </c>
      <c r="H4575" s="133">
        <v>99.045799255371094</v>
      </c>
      <c r="I4575" s="134">
        <v>71.347434997558594</v>
      </c>
      <c r="J4575" s="105">
        <v>91.550872802734375</v>
      </c>
      <c r="K4575" s="96">
        <f>msoa_calculations5[[#This Row],[ Pop20]]/SUMIF(msoa_calculations5[ICB26],msoa_calculations5[[#This Row],[ICB26]],msoa_calculations5[[ Pop20]])</f>
        <v>1.1908218215874502E-2</v>
      </c>
      <c r="L4575" s="98" cm="1">
        <f t="array" ref="L4575">msoa_calculations5[[#This Row],[ Estimated case time (see and convey)]]*msoa_calculations5[[#This Row],[Population share of ICB]:[Population share of ICB]]</f>
        <v>1.1794589908986592</v>
      </c>
      <c r="M4575" s="98" cm="1">
        <f t="array" ref="M4575">msoa_calculations5[[#This Row],[Estimated case time (see and treat)]]*msoa_calculations5[[#This Row],[Population share of ICB]:[Population share of ICB]]</f>
        <v>0.84962082509384917</v>
      </c>
      <c r="N4575" s="94" cm="1">
        <f t="array" ref="N4575">msoa_calculations5[[#This Row],[Weighted estimate]]*msoa_calculations5[[#This Row],[Population share of ICB]:[Population share of ICB]]</f>
        <v>1.090207771188731</v>
      </c>
    </row>
    <row r="4576" spans="1:14">
      <c r="A4576" s="63" t="s">
        <v>1944</v>
      </c>
      <c r="B4576" s="63" t="s">
        <v>13742</v>
      </c>
      <c r="C4576" s="63" t="s">
        <v>20</v>
      </c>
      <c r="D4576" s="63" t="s">
        <v>97</v>
      </c>
      <c r="E4576" s="72">
        <v>16229</v>
      </c>
      <c r="F4576" s="64">
        <v>1</v>
      </c>
      <c r="G4576" s="79">
        <v>0</v>
      </c>
      <c r="H4576" s="133">
        <v>91.093330383300781</v>
      </c>
      <c r="I4576" s="134">
        <v>66.012107849121094</v>
      </c>
      <c r="J4576" s="105">
        <v>84.30657958984375</v>
      </c>
      <c r="K4576" s="96">
        <f>msoa_calculations5[[#This Row],[ Pop20]]/SUMIF(msoa_calculations5[ICB26],msoa_calculations5[[#This Row],[ICB26]],msoa_calculations5[[ Pop20]])</f>
        <v>2.5332084601576522E-2</v>
      </c>
      <c r="L4576" s="98" cm="1">
        <f t="array" ref="L4576">msoa_calculations5[[#This Row],[ Estimated case time (see and convey)]]*msoa_calculations5[[#This Row],[Population share of ICB]:[Population share of ICB]]</f>
        <v>2.3075839519091366</v>
      </c>
      <c r="M4576" s="98" cm="1">
        <f t="array" ref="M4576">msoa_calculations5[[#This Row],[Estimated case time (see and treat)]]*msoa_calculations5[[#This Row],[Population share of ICB]:[Population share of ICB]]</f>
        <v>1.6722243007623292</v>
      </c>
      <c r="N4576" s="94" cm="1">
        <f t="array" ref="N4576">msoa_calculations5[[#This Row],[Weighted estimate]]*msoa_calculations5[[#This Row],[Population share of ICB]:[Population share of ICB]]</f>
        <v>2.1356614066394664</v>
      </c>
    </row>
    <row r="4577" spans="1:14">
      <c r="A4577" s="63" t="s">
        <v>1942</v>
      </c>
      <c r="B4577" s="63" t="s">
        <v>13742</v>
      </c>
      <c r="C4577" s="63" t="s">
        <v>20</v>
      </c>
      <c r="D4577" s="63" t="s">
        <v>97</v>
      </c>
      <c r="E4577" s="72">
        <v>7202</v>
      </c>
      <c r="F4577" s="64">
        <v>1</v>
      </c>
      <c r="G4577" s="79">
        <v>0</v>
      </c>
      <c r="H4577" s="133">
        <v>93.048576354980469</v>
      </c>
      <c r="I4577" s="134">
        <v>67.666229248046875</v>
      </c>
      <c r="J4577" s="105">
        <v>86.180343627929688</v>
      </c>
      <c r="K4577" s="96">
        <f>msoa_calculations5[[#This Row],[ Pop20]]/SUMIF(msoa_calculations5[ICB26],msoa_calculations5[[#This Row],[ICB26]],msoa_calculations5[[ Pop20]])</f>
        <v>1.1241707640677437E-2</v>
      </c>
      <c r="L4577" s="98" cm="1">
        <f t="array" ref="L4577">msoa_calculations5[[#This Row],[ Estimated case time (see and convey)]]*msoa_calculations5[[#This Row],[Population share of ICB]:[Population share of ICB]]</f>
        <v>1.0460248917639419</v>
      </c>
      <c r="M4577" s="98" cm="1">
        <f t="array" ref="M4577">msoa_calculations5[[#This Row],[Estimated case time (see and treat)]]*msoa_calculations5[[#This Row],[Population share of ICB]:[Population share of ICB]]</f>
        <v>0.76068396635359958</v>
      </c>
      <c r="N4577" s="94" cm="1">
        <f t="array" ref="N4577">msoa_calculations5[[#This Row],[Weighted estimate]]*msoa_calculations5[[#This Row],[Population share of ICB]:[Population share of ICB]]</f>
        <v>0.96881422743830425</v>
      </c>
    </row>
    <row r="4578" spans="1:14">
      <c r="A4578" s="63" t="s">
        <v>1940</v>
      </c>
      <c r="B4578" s="63" t="s">
        <v>13742</v>
      </c>
      <c r="C4578" s="63" t="s">
        <v>20</v>
      </c>
      <c r="D4578" s="63" t="s">
        <v>97</v>
      </c>
      <c r="E4578" s="72">
        <v>13160</v>
      </c>
      <c r="F4578" s="64">
        <v>1</v>
      </c>
      <c r="G4578" s="79">
        <v>0</v>
      </c>
      <c r="H4578" s="133">
        <v>91.231689453125</v>
      </c>
      <c r="I4578" s="134">
        <v>65.503013610839844</v>
      </c>
      <c r="J4578" s="105">
        <v>84.269744873046875</v>
      </c>
      <c r="K4578" s="96">
        <f>msoa_calculations5[[#This Row],[ Pop20]]/SUMIF(msoa_calculations5[ICB26],msoa_calculations5[[#This Row],[ICB26]],msoa_calculations5[[ Pop20]])</f>
        <v>2.0541637399516116E-2</v>
      </c>
      <c r="L4578" s="98" cm="1">
        <f t="array" ref="L4578">msoa_calculations5[[#This Row],[ Estimated case time (see and convey)]]*msoa_calculations5[[#This Row],[Population share of ICB]:[Population share of ICB]]</f>
        <v>1.8740482840913526</v>
      </c>
      <c r="M4578" s="98" cm="1">
        <f t="array" ref="M4578">msoa_calculations5[[#This Row],[Estimated case time (see and treat)]]*msoa_calculations5[[#This Row],[Population share of ICB]:[Population share of ICB]]</f>
        <v>1.345539154169441</v>
      </c>
      <c r="N4578" s="94" cm="1">
        <f t="array" ref="N4578">msoa_calculations5[[#This Row],[Weighted estimate]]*msoa_calculations5[[#This Row],[Population share of ICB]:[Population share of ICB]]</f>
        <v>1.7310385429318611</v>
      </c>
    </row>
    <row r="4579" spans="1:14">
      <c r="A4579" s="63" t="s">
        <v>1938</v>
      </c>
      <c r="B4579" s="63" t="s">
        <v>13742</v>
      </c>
      <c r="C4579" s="63" t="s">
        <v>20</v>
      </c>
      <c r="D4579" s="63" t="s">
        <v>97</v>
      </c>
      <c r="E4579" s="72">
        <v>7231</v>
      </c>
      <c r="F4579" s="64">
        <v>1</v>
      </c>
      <c r="G4579" s="79">
        <v>0</v>
      </c>
      <c r="H4579" s="133">
        <v>95.31396484375</v>
      </c>
      <c r="I4579" s="134">
        <v>69.482749938964844</v>
      </c>
      <c r="J4579" s="105">
        <v>88.324272155761719</v>
      </c>
      <c r="K4579" s="96">
        <f>msoa_calculations5[[#This Row],[ Pop20]]/SUMIF(msoa_calculations5[ICB26],msoa_calculations5[[#This Row],[ICB26]],msoa_calculations5[[ Pop20]])</f>
        <v>1.1286974166861781E-2</v>
      </c>
      <c r="L4579" s="98" cm="1">
        <f t="array" ref="L4579">msoa_calculations5[[#This Row],[ Estimated case time (see and convey)]]*msoa_calculations5[[#This Row],[Population share of ICB]:[Population share of ICB]]</f>
        <v>1.0758062589325783</v>
      </c>
      <c r="M4579" s="98" cm="1">
        <f t="array" ref="M4579">msoa_calculations5[[#This Row],[Estimated case time (see and treat)]]*msoa_calculations5[[#This Row],[Population share of ICB]:[Population share of ICB]]</f>
        <v>0.78425000360361319</v>
      </c>
      <c r="N4579" s="94" cm="1">
        <f t="array" ref="N4579">msoa_calculations5[[#This Row],[Weighted estimate]]*msoa_calculations5[[#This Row],[Population share of ICB]:[Population share of ICB]]</f>
        <v>0.99691377812895188</v>
      </c>
    </row>
    <row r="4580" spans="1:14">
      <c r="A4580" s="63" t="s">
        <v>1936</v>
      </c>
      <c r="B4580" s="63" t="s">
        <v>13742</v>
      </c>
      <c r="C4580" s="63" t="s">
        <v>20</v>
      </c>
      <c r="D4580" s="63" t="s">
        <v>97</v>
      </c>
      <c r="E4580" s="72">
        <v>11939</v>
      </c>
      <c r="F4580" s="64">
        <v>1</v>
      </c>
      <c r="G4580" s="79">
        <v>0</v>
      </c>
      <c r="H4580" s="133">
        <v>92.208442687988281</v>
      </c>
      <c r="I4580" s="134">
        <v>65.97369384765625</v>
      </c>
      <c r="J4580" s="105">
        <v>85.10955810546875</v>
      </c>
      <c r="K4580" s="96">
        <f>msoa_calculations5[[#This Row],[ Pop20]]/SUMIF(msoa_calculations5[ICB26],msoa_calculations5[[#This Row],[ICB26]],msoa_calculations5[[ Pop20]])</f>
        <v>1.8635760555685631E-2</v>
      </c>
      <c r="L4580" s="98" cm="1">
        <f t="array" ref="L4580">msoa_calculations5[[#This Row],[ Estimated case time (see and convey)]]*msoa_calculations5[[#This Row],[Population share of ICB]:[Population share of ICB]]</f>
        <v>1.7183744591460111</v>
      </c>
      <c r="M4580" s="98" cm="1">
        <f t="array" ref="M4580">msoa_calculations5[[#This Row],[Estimated case time (see and treat)]]*msoa_calculations5[[#This Row],[Population share of ICB]:[Population share of ICB]]</f>
        <v>1.2294699615190321</v>
      </c>
      <c r="N4580" s="94" cm="1">
        <f t="array" ref="N4580">msoa_calculations5[[#This Row],[Weighted estimate]]*msoa_calculations5[[#This Row],[Population share of ICB]:[Population share of ICB]]</f>
        <v>1.5860813458537288</v>
      </c>
    </row>
    <row r="4581" spans="1:14">
      <c r="A4581" s="63" t="s">
        <v>3292</v>
      </c>
      <c r="B4581" s="63" t="s">
        <v>13729</v>
      </c>
      <c r="C4581" s="63" t="s">
        <v>19</v>
      </c>
      <c r="D4581" s="63" t="s">
        <v>90</v>
      </c>
      <c r="E4581" s="72">
        <v>7278</v>
      </c>
      <c r="F4581" s="64">
        <v>1</v>
      </c>
      <c r="G4581" s="79">
        <v>0</v>
      </c>
      <c r="H4581" s="133">
        <v>93.774391174316406</v>
      </c>
      <c r="I4581" s="134">
        <v>66.922966003417969</v>
      </c>
      <c r="J4581" s="105">
        <v>86.508636474609375</v>
      </c>
      <c r="K4581" s="96">
        <f>msoa_calculations5[[#This Row],[ Pop20]]/SUMIF(msoa_calculations5[ICB26],msoa_calculations5[[#This Row],[ICB26]],msoa_calculations5[[ Pop20]])</f>
        <v>3.6407002069966674E-3</v>
      </c>
      <c r="L4581" s="98" cm="1">
        <f t="array" ref="L4581">msoa_calculations5[[#This Row],[ Estimated case time (see and convey)]]*msoa_calculations5[[#This Row],[Population share of ICB]:[Population share of ICB]]</f>
        <v>0.34140444535932019</v>
      </c>
      <c r="M4581" s="98" cm="1">
        <f t="array" ref="M4581">msoa_calculations5[[#This Row],[Estimated case time (see and treat)]]*msoa_calculations5[[#This Row],[Population share of ICB]:[Population share of ICB]]</f>
        <v>0.24364645618147474</v>
      </c>
      <c r="N4581" s="94" cm="1">
        <f t="array" ref="N4581">msoa_calculations5[[#This Row],[Weighted estimate]]*msoa_calculations5[[#This Row],[Population share of ICB]:[Population share of ICB]]</f>
        <v>0.31495201072010981</v>
      </c>
    </row>
    <row r="4582" spans="1:14">
      <c r="A4582" s="63" t="s">
        <v>3290</v>
      </c>
      <c r="B4582" s="63" t="s">
        <v>13729</v>
      </c>
      <c r="C4582" s="63" t="s">
        <v>19</v>
      </c>
      <c r="D4582" s="63" t="s">
        <v>90</v>
      </c>
      <c r="E4582" s="72">
        <v>7665</v>
      </c>
      <c r="F4582" s="64">
        <v>1</v>
      </c>
      <c r="G4582" s="79">
        <v>0</v>
      </c>
      <c r="H4582" s="133">
        <v>95.312347412109375</v>
      </c>
      <c r="I4582" s="134">
        <v>68.395034790039063</v>
      </c>
      <c r="J4582" s="105">
        <v>88.028770446777344</v>
      </c>
      <c r="K4582" s="96">
        <f>msoa_calculations5[[#This Row],[ Pop20]]/SUMIF(msoa_calculations5[ICB26],msoa_calculations5[[#This Row],[ICB26]],msoa_calculations5[[ Pop20]])</f>
        <v>3.8342906137166055E-3</v>
      </c>
      <c r="L4582" s="98" cm="1">
        <f t="array" ref="L4582">msoa_calculations5[[#This Row],[ Estimated case time (see and convey)]]*msoa_calculations5[[#This Row],[Population share of ICB]:[Population share of ICB]]</f>
        <v>0.36545523905354715</v>
      </c>
      <c r="M4582" s="98" cm="1">
        <f t="array" ref="M4582">msoa_calculations5[[#This Row],[Estimated case time (see and treat)]]*msoa_calculations5[[#This Row],[Population share of ICB]:[Population share of ICB]]</f>
        <v>0.26224643992026747</v>
      </c>
      <c r="N4582" s="94" cm="1">
        <f t="array" ref="N4582">msoa_calculations5[[#This Row],[Weighted estimate]]*msoa_calculations5[[#This Row],[Population share of ICB]:[Population share of ICB]]</f>
        <v>0.33752788826109209</v>
      </c>
    </row>
    <row r="4583" spans="1:14">
      <c r="A4583" s="63" t="s">
        <v>3288</v>
      </c>
      <c r="B4583" s="63" t="s">
        <v>13729</v>
      </c>
      <c r="C4583" s="63" t="s">
        <v>19</v>
      </c>
      <c r="D4583" s="63" t="s">
        <v>90</v>
      </c>
      <c r="E4583" s="72">
        <v>7518</v>
      </c>
      <c r="F4583" s="64">
        <v>1</v>
      </c>
      <c r="G4583" s="79">
        <v>0</v>
      </c>
      <c r="H4583" s="133">
        <v>120.077880859375</v>
      </c>
      <c r="I4583" s="134">
        <v>75.841850280761719</v>
      </c>
      <c r="J4583" s="105">
        <v>108.10801696777344</v>
      </c>
      <c r="K4583" s="96">
        <f>msoa_calculations5[[#This Row],[ Pop20]]/SUMIF(msoa_calculations5[ICB26],msoa_calculations5[[#This Row],[ICB26]],msoa_calculations5[[ Pop20]])</f>
        <v>3.760756273179575E-3</v>
      </c>
      <c r="L4583" s="98" cm="1">
        <f t="array" ref="L4583">msoa_calculations5[[#This Row],[ Estimated case time (see and convey)]]*msoa_calculations5[[#This Row],[Population share of ICB]:[Population share of ICB]]</f>
        <v>0.45158364371200416</v>
      </c>
      <c r="M4583" s="98" cm="1">
        <f t="array" ref="M4583">msoa_calculations5[[#This Row],[Estimated case time (see and treat)]]*msoa_calculations5[[#This Row],[Population share of ICB]:[Population share of ICB]]</f>
        <v>0.28522271421292072</v>
      </c>
      <c r="N4583" s="94" cm="1">
        <f t="array" ref="N4583">msoa_calculations5[[#This Row],[Weighted estimate]]*msoa_calculations5[[#This Row],[Population share of ICB]:[Population share of ICB]]</f>
        <v>0.40656790299255791</v>
      </c>
    </row>
    <row r="4584" spans="1:14">
      <c r="A4584" s="63" t="s">
        <v>3286</v>
      </c>
      <c r="B4584" s="63" t="s">
        <v>13729</v>
      </c>
      <c r="C4584" s="63" t="s">
        <v>19</v>
      </c>
      <c r="D4584" s="63" t="s">
        <v>90</v>
      </c>
      <c r="E4584" s="72">
        <v>7213</v>
      </c>
      <c r="F4584" s="64">
        <v>1</v>
      </c>
      <c r="G4584" s="79">
        <v>0</v>
      </c>
      <c r="H4584" s="133">
        <v>99.991844177246094</v>
      </c>
      <c r="I4584" s="134">
        <v>70.988067626953125</v>
      </c>
      <c r="J4584" s="105">
        <v>92.143684387207031</v>
      </c>
      <c r="K4584" s="96">
        <f>msoa_calculations5[[#This Row],[ Pop20]]/SUMIF(msoa_calculations5[ICB26],msoa_calculations5[[#This Row],[ICB26]],msoa_calculations5[[ Pop20]])</f>
        <v>3.6081850224054632E-3</v>
      </c>
      <c r="L4584" s="98" cm="1">
        <f t="array" ref="L4584">msoa_calculations5[[#This Row],[ Estimated case time (see and convey)]]*msoa_calculations5[[#This Row],[Population share of ICB]:[Population share of ICB]]</f>
        <v>0.36078907452304027</v>
      </c>
      <c r="M4584" s="98" cm="1">
        <f t="array" ref="M4584">msoa_calculations5[[#This Row],[Estimated case time (see and treat)]]*msoa_calculations5[[#This Row],[Population share of ICB]:[Population share of ICB]]</f>
        <v>0.25613808238107838</v>
      </c>
      <c r="N4584" s="94" cm="1">
        <f t="array" ref="N4584">msoa_calculations5[[#This Row],[Weighted estimate]]*msoa_calculations5[[#This Row],[Population share of ICB]:[Population share of ICB]]</f>
        <v>0.33247146191517651</v>
      </c>
    </row>
    <row r="4585" spans="1:14">
      <c r="A4585" s="63" t="s">
        <v>3284</v>
      </c>
      <c r="B4585" s="63" t="s">
        <v>13729</v>
      </c>
      <c r="C4585" s="63" t="s">
        <v>19</v>
      </c>
      <c r="D4585" s="63" t="s">
        <v>90</v>
      </c>
      <c r="E4585" s="72">
        <v>9934</v>
      </c>
      <c r="F4585" s="64">
        <v>1</v>
      </c>
      <c r="G4585" s="79">
        <v>0</v>
      </c>
      <c r="H4585" s="133">
        <v>97.489776611328125</v>
      </c>
      <c r="I4585" s="134">
        <v>68.802291870117188</v>
      </c>
      <c r="J4585" s="105">
        <v>89.727203369140625</v>
      </c>
      <c r="K4585" s="96">
        <f>msoa_calculations5[[#This Row],[ Pop20]]/SUMIF(msoa_calculations5[ICB26],msoa_calculations5[[#This Row],[ICB26]],msoa_calculations5[[ Pop20]])</f>
        <v>4.9693206727541763E-3</v>
      </c>
      <c r="L4585" s="98" cm="1">
        <f t="array" ref="L4585">msoa_calculations5[[#This Row],[ Estimated case time (see and convey)]]*msoa_calculations5[[#This Row],[Population share of ICB]:[Population share of ICB]]</f>
        <v>0.48445796229685945</v>
      </c>
      <c r="M4585" s="98" cm="1">
        <f t="array" ref="M4585">msoa_calculations5[[#This Row],[Estimated case time (see and treat)]]*msoa_calculations5[[#This Row],[Population share of ICB]:[Population share of ICB]]</f>
        <v>0.34190065132303993</v>
      </c>
      <c r="N4585" s="94" cm="1">
        <f t="array" ref="N4585">msoa_calculations5[[#This Row],[Weighted estimate]]*msoa_calculations5[[#This Row],[Population share of ICB]:[Population share of ICB]]</f>
        <v>0.44588324661068868</v>
      </c>
    </row>
    <row r="4586" spans="1:14">
      <c r="A4586" s="63" t="s">
        <v>3282</v>
      </c>
      <c r="B4586" s="63" t="s">
        <v>13729</v>
      </c>
      <c r="C4586" s="63" t="s">
        <v>19</v>
      </c>
      <c r="D4586" s="63" t="s">
        <v>90</v>
      </c>
      <c r="E4586" s="72">
        <v>7650</v>
      </c>
      <c r="F4586" s="64">
        <v>1</v>
      </c>
      <c r="G4586" s="79">
        <v>0</v>
      </c>
      <c r="H4586" s="133">
        <v>87.617225646972656</v>
      </c>
      <c r="I4586" s="134">
        <v>61.864875793457031</v>
      </c>
      <c r="J4586" s="105">
        <v>80.648872375488281</v>
      </c>
      <c r="K4586" s="96">
        <f>msoa_calculations5[[#This Row],[ Pop20]]/SUMIF(msoa_calculations5[ICB26],msoa_calculations5[[#This Row],[ICB26]],msoa_calculations5[[ Pop20]])</f>
        <v>3.8267871095801738E-3</v>
      </c>
      <c r="L4586" s="98" cm="1">
        <f t="array" ref="L4586">msoa_calculations5[[#This Row],[ Estimated case time (see and convey)]]*msoa_calculations5[[#This Row],[Population share of ICB]:[Population share of ICB]]</f>
        <v>0.33529246968301235</v>
      </c>
      <c r="M4586" s="98" cm="1">
        <f t="array" ref="M4586">msoa_calculations5[[#This Row],[Estimated case time (see and treat)]]*msoa_calculations5[[#This Row],[Population share of ICB]:[Population share of ICB]]</f>
        <v>0.23674370922217988</v>
      </c>
      <c r="N4586" s="94" cm="1">
        <f t="array" ref="N4586">msoa_calculations5[[#This Row],[Weighted estimate]]*msoa_calculations5[[#This Row],[Population share of ICB]:[Population share of ICB]]</f>
        <v>0.30862606520869512</v>
      </c>
    </row>
    <row r="4587" spans="1:14">
      <c r="A4587" s="63" t="s">
        <v>3280</v>
      </c>
      <c r="B4587" s="63" t="s">
        <v>13729</v>
      </c>
      <c r="C4587" s="63" t="s">
        <v>19</v>
      </c>
      <c r="D4587" s="63" t="s">
        <v>90</v>
      </c>
      <c r="E4587" s="72">
        <v>14074</v>
      </c>
      <c r="F4587" s="64">
        <v>1</v>
      </c>
      <c r="G4587" s="79">
        <v>0</v>
      </c>
      <c r="H4587" s="133">
        <v>83.735794067382813</v>
      </c>
      <c r="I4587" s="134">
        <v>58.827743530273438</v>
      </c>
      <c r="J4587" s="105">
        <v>76.995903015136719</v>
      </c>
      <c r="K4587" s="96">
        <f>msoa_calculations5[[#This Row],[ Pop20]]/SUMIF(msoa_calculations5[ICB26],msoa_calculations5[[#This Row],[ICB26]],msoa_calculations5[[ Pop20]])</f>
        <v>7.0402878144093291E-3</v>
      </c>
      <c r="L4587" s="98" cm="1">
        <f t="array" ref="L4587">msoa_calculations5[[#This Row],[ Estimated case time (see and convey)]]*msoa_calculations5[[#This Row],[Population share of ICB]:[Population share of ICB]]</f>
        <v>0.58952409060248423</v>
      </c>
      <c r="M4587" s="98" cm="1">
        <f t="array" ref="M4587">msoa_calculations5[[#This Row],[Estimated case time (see and treat)]]*msoa_calculations5[[#This Row],[Population share of ICB]:[Population share of ICB]]</f>
        <v>0.41416424592538131</v>
      </c>
      <c r="N4587" s="94" cm="1">
        <f t="array" ref="N4587">msoa_calculations5[[#This Row],[Weighted estimate]]*msoa_calculations5[[#This Row],[Population share of ICB]:[Population share of ICB]]</f>
        <v>0.54207331775690959</v>
      </c>
    </row>
    <row r="4588" spans="1:14">
      <c r="A4588" s="63" t="s">
        <v>3278</v>
      </c>
      <c r="B4588" s="63" t="s">
        <v>13729</v>
      </c>
      <c r="C4588" s="63" t="s">
        <v>19</v>
      </c>
      <c r="D4588" s="63" t="s">
        <v>90</v>
      </c>
      <c r="E4588" s="72">
        <v>8233</v>
      </c>
      <c r="F4588" s="64">
        <v>1</v>
      </c>
      <c r="G4588" s="79">
        <v>0</v>
      </c>
      <c r="H4588" s="133">
        <v>88.553047180175781</v>
      </c>
      <c r="I4588" s="134">
        <v>62.705692291259766</v>
      </c>
      <c r="J4588" s="105">
        <v>81.558990478515625</v>
      </c>
      <c r="K4588" s="96">
        <f>msoa_calculations5[[#This Row],[ Pop20]]/SUMIF(msoa_calculations5[ICB26],msoa_calculations5[[#This Row],[ICB26]],msoa_calculations5[[ Pop20]])</f>
        <v>4.1184233036828197E-3</v>
      </c>
      <c r="L4588" s="98" cm="1">
        <f t="array" ref="L4588">msoa_calculations5[[#This Row],[ Estimated case time (see and convey)]]*msoa_calculations5[[#This Row],[Population share of ICB]:[Population share of ICB]]</f>
        <v>0.36469893311896012</v>
      </c>
      <c r="M4588" s="98" cm="1">
        <f t="array" ref="M4588">msoa_calculations5[[#This Row],[Estimated case time (see and treat)]]*msoa_calculations5[[#This Row],[Population share of ICB]:[Population share of ICB]]</f>
        <v>0.25824858440588838</v>
      </c>
      <c r="N4588" s="94" cm="1">
        <f t="array" ref="N4588">msoa_calculations5[[#This Row],[Weighted estimate]]*msoa_calculations5[[#This Row],[Population share of ICB]:[Population share of ICB]]</f>
        <v>0.33589444701156396</v>
      </c>
    </row>
    <row r="4589" spans="1:14">
      <c r="A4589" s="63" t="s">
        <v>3276</v>
      </c>
      <c r="B4589" s="63" t="s">
        <v>13729</v>
      </c>
      <c r="C4589" s="63" t="s">
        <v>19</v>
      </c>
      <c r="D4589" s="63" t="s">
        <v>90</v>
      </c>
      <c r="E4589" s="72">
        <v>7687</v>
      </c>
      <c r="F4589" s="64">
        <v>1</v>
      </c>
      <c r="G4589" s="79">
        <v>0</v>
      </c>
      <c r="H4589" s="133">
        <v>85.587059020996094</v>
      </c>
      <c r="I4589" s="134">
        <v>61.356937408447266</v>
      </c>
      <c r="J4589" s="105">
        <v>79.030609130859375</v>
      </c>
      <c r="K4589" s="96">
        <f>msoa_calculations5[[#This Row],[ Pop20]]/SUMIF(msoa_calculations5[ICB26],msoa_calculations5[[#This Row],[ICB26]],msoa_calculations5[[ Pop20]])</f>
        <v>3.8452957531167056E-3</v>
      </c>
      <c r="L4589" s="98" cm="1">
        <f t="array" ref="L4589">msoa_calculations5[[#This Row],[ Estimated case time (see and convey)]]*msoa_calculations5[[#This Row],[Population share of ICB]:[Population share of ICB]]</f>
        <v>0.32910755457518509</v>
      </c>
      <c r="M4589" s="98" cm="1">
        <f t="array" ref="M4589">msoa_calculations5[[#This Row],[Estimated case time (see and treat)]]*msoa_calculations5[[#This Row],[Population share of ICB]:[Population share of ICB]]</f>
        <v>0.23593557084094979</v>
      </c>
      <c r="N4589" s="94" cm="1">
        <f t="array" ref="N4589">msoa_calculations5[[#This Row],[Weighted estimate]]*msoa_calculations5[[#This Row],[Population share of ICB]:[Population share of ICB]]</f>
        <v>0.30389606565711991</v>
      </c>
    </row>
    <row r="4590" spans="1:14">
      <c r="A4590" s="63" t="s">
        <v>3274</v>
      </c>
      <c r="B4590" s="63" t="s">
        <v>13729</v>
      </c>
      <c r="C4590" s="63" t="s">
        <v>19</v>
      </c>
      <c r="D4590" s="63" t="s">
        <v>90</v>
      </c>
      <c r="E4590" s="72">
        <v>10775</v>
      </c>
      <c r="F4590" s="64">
        <v>1</v>
      </c>
      <c r="G4590" s="79">
        <v>0</v>
      </c>
      <c r="H4590" s="133">
        <v>84.399177551269531</v>
      </c>
      <c r="I4590" s="134">
        <v>59.808296203613281</v>
      </c>
      <c r="J4590" s="105">
        <v>77.745109558105469</v>
      </c>
      <c r="K4590" s="96">
        <f>msoa_calculations5[[#This Row],[ Pop20]]/SUMIF(msoa_calculations5[ICB26],msoa_calculations5[[#This Row],[ICB26]],msoa_calculations5[[ Pop20]])</f>
        <v>5.3900171380034476E-3</v>
      </c>
      <c r="L4590" s="98" cm="1">
        <f t="array" ref="L4590">msoa_calculations5[[#This Row],[ Estimated case time (see and convey)]]*msoa_calculations5[[#This Row],[Population share of ICB]:[Population share of ICB]]</f>
        <v>0.45491301343473861</v>
      </c>
      <c r="M4590" s="98" cm="1">
        <f t="array" ref="M4590">msoa_calculations5[[#This Row],[Estimated case time (see and treat)]]*msoa_calculations5[[#This Row],[Population share of ICB]:[Population share of ICB]]</f>
        <v>0.32236774153226211</v>
      </c>
      <c r="N4590" s="94" cm="1">
        <f t="array" ref="N4590">msoa_calculations5[[#This Row],[Weighted estimate]]*msoa_calculations5[[#This Row],[Population share of ICB]:[Population share of ICB]]</f>
        <v>0.41904747291414413</v>
      </c>
    </row>
    <row r="4591" spans="1:14">
      <c r="A4591" s="63" t="s">
        <v>3272</v>
      </c>
      <c r="B4591" s="63" t="s">
        <v>13729</v>
      </c>
      <c r="C4591" s="63" t="s">
        <v>19</v>
      </c>
      <c r="D4591" s="63" t="s">
        <v>90</v>
      </c>
      <c r="E4591" s="72">
        <v>7988</v>
      </c>
      <c r="F4591" s="64">
        <v>1</v>
      </c>
      <c r="G4591" s="79">
        <v>0</v>
      </c>
      <c r="H4591" s="133">
        <v>88.462692260742188</v>
      </c>
      <c r="I4591" s="134">
        <v>62.952690124511719</v>
      </c>
      <c r="J4591" s="105">
        <v>81.559921264648438</v>
      </c>
      <c r="K4591" s="96">
        <f>msoa_calculations5[[#This Row],[ Pop20]]/SUMIF(msoa_calculations5[ICB26],msoa_calculations5[[#This Row],[ICB26]],msoa_calculations5[[ Pop20]])</f>
        <v>3.9958660694544351E-3</v>
      </c>
      <c r="L4591" s="98" cm="1">
        <f t="array" ref="L4591">msoa_calculations5[[#This Row],[ Estimated case time (see and convey)]]*msoa_calculations5[[#This Row],[Population share of ICB]:[Population share of ICB]]</f>
        <v>0.35348507041728916</v>
      </c>
      <c r="M4591" s="98" cm="1">
        <f t="array" ref="M4591">msoa_calculations5[[#This Row],[Estimated case time (see and treat)]]*msoa_calculations5[[#This Row],[Population share of ICB]:[Population share of ICB]]</f>
        <v>0.25155051844941567</v>
      </c>
      <c r="N4591" s="94" cm="1">
        <f t="array" ref="N4591">msoa_calculations5[[#This Row],[Weighted estimate]]*msoa_calculations5[[#This Row],[Population share of ICB]:[Population share of ICB]]</f>
        <v>0.32590252200878395</v>
      </c>
    </row>
    <row r="4592" spans="1:14">
      <c r="A4592" s="63" t="s">
        <v>3270</v>
      </c>
      <c r="B4592" s="63" t="s">
        <v>13729</v>
      </c>
      <c r="C4592" s="63" t="s">
        <v>19</v>
      </c>
      <c r="D4592" s="63" t="s">
        <v>90</v>
      </c>
      <c r="E4592" s="72">
        <v>8587</v>
      </c>
      <c r="F4592" s="64">
        <v>1</v>
      </c>
      <c r="G4592" s="79">
        <v>0</v>
      </c>
      <c r="H4592" s="133">
        <v>86.167625427246094</v>
      </c>
      <c r="I4592" s="134">
        <v>61.345973968505859</v>
      </c>
      <c r="J4592" s="105">
        <v>79.45111083984375</v>
      </c>
      <c r="K4592" s="96">
        <f>msoa_calculations5[[#This Row],[ Pop20]]/SUMIF(msoa_calculations5[ICB26],msoa_calculations5[[#This Row],[ICB26]],msoa_calculations5[[ Pop20]])</f>
        <v>4.2955060013026083E-3</v>
      </c>
      <c r="L4592" s="98" cm="1">
        <f t="array" ref="L4592">msoa_calculations5[[#This Row],[ Estimated case time (see and convey)]]*msoa_calculations5[[#This Row],[Population share of ICB]:[Population share of ICB]]</f>
        <v>0.37013355214073085</v>
      </c>
      <c r="M4592" s="98" cm="1">
        <f t="array" ref="M4592">msoa_calculations5[[#This Row],[Estimated case time (see and treat)]]*msoa_calculations5[[#This Row],[Population share of ICB]:[Population share of ICB]]</f>
        <v>0.26351199933747049</v>
      </c>
      <c r="N4592" s="94" cm="1">
        <f t="array" ref="N4592">msoa_calculations5[[#This Row],[Weighted estimate]]*msoa_calculations5[[#This Row],[Population share of ICB]:[Population share of ICB]]</f>
        <v>0.34128272342270755</v>
      </c>
    </row>
    <row r="4593" spans="1:14">
      <c r="A4593" s="63" t="s">
        <v>3268</v>
      </c>
      <c r="B4593" s="63" t="s">
        <v>13729</v>
      </c>
      <c r="C4593" s="63" t="s">
        <v>19</v>
      </c>
      <c r="D4593" s="63" t="s">
        <v>90</v>
      </c>
      <c r="E4593" s="72">
        <v>7555</v>
      </c>
      <c r="F4593" s="64">
        <v>1</v>
      </c>
      <c r="G4593" s="79">
        <v>0</v>
      </c>
      <c r="H4593" s="133">
        <v>86.920318603515625</v>
      </c>
      <c r="I4593" s="134">
        <v>61.439594268798828</v>
      </c>
      <c r="J4593" s="105">
        <v>80.025466918945313</v>
      </c>
      <c r="K4593" s="96">
        <f>msoa_calculations5[[#This Row],[ Pop20]]/SUMIF(msoa_calculations5[ICB26],msoa_calculations5[[#This Row],[ICB26]],msoa_calculations5[[ Pop20]])</f>
        <v>3.7792649167161063E-3</v>
      </c>
      <c r="L4593" s="98" cm="1">
        <f t="array" ref="L4593">msoa_calculations5[[#This Row],[ Estimated case time (see and convey)]]*msoa_calculations5[[#This Row],[Population share of ICB]:[Population share of ICB]]</f>
        <v>0.32849491064805292</v>
      </c>
      <c r="M4593" s="98" cm="1">
        <f t="array" ref="M4593">msoa_calculations5[[#This Row],[Estimated case time (see and treat)]]*msoa_calculations5[[#This Row],[Population share of ICB]:[Population share of ICB]]</f>
        <v>0.23219650311734336</v>
      </c>
      <c r="N4593" s="94" cm="1">
        <f t="array" ref="N4593">msoa_calculations5[[#This Row],[Weighted estimate]]*msoa_calculations5[[#This Row],[Population share of ICB]:[Population share of ICB]]</f>
        <v>0.30243743957059538</v>
      </c>
    </row>
    <row r="4594" spans="1:14">
      <c r="A4594" s="63" t="s">
        <v>3266</v>
      </c>
      <c r="B4594" s="63" t="s">
        <v>13729</v>
      </c>
      <c r="C4594" s="63" t="s">
        <v>19</v>
      </c>
      <c r="D4594" s="63" t="s">
        <v>90</v>
      </c>
      <c r="E4594" s="72">
        <v>7807</v>
      </c>
      <c r="F4594" s="64">
        <v>1</v>
      </c>
      <c r="G4594" s="79">
        <v>0</v>
      </c>
      <c r="H4594" s="133">
        <v>87.392723083496094</v>
      </c>
      <c r="I4594" s="134">
        <v>63.270896911621094</v>
      </c>
      <c r="J4594" s="105">
        <v>80.865577697753906</v>
      </c>
      <c r="K4594" s="96">
        <f>msoa_calculations5[[#This Row],[ Pop20]]/SUMIF(msoa_calculations5[ICB26],msoa_calculations5[[#This Row],[ICB26]],msoa_calculations5[[ Pop20]])</f>
        <v>3.9053237862081594E-3</v>
      </c>
      <c r="L4594" s="98" cm="1">
        <f t="array" ref="L4594">msoa_calculations5[[#This Row],[ Estimated case time (see and convey)]]*msoa_calculations5[[#This Row],[Population share of ICB]:[Population share of ICB]]</f>
        <v>0.34129688019948018</v>
      </c>
      <c r="M4594" s="98" cm="1">
        <f t="array" ref="M4594">msoa_calculations5[[#This Row],[Estimated case time (see and treat)]]*msoa_calculations5[[#This Row],[Population share of ICB]:[Population share of ICB]]</f>
        <v>0.24709333868367822</v>
      </c>
      <c r="N4594" s="94" cm="1">
        <f t="array" ref="N4594">msoa_calculations5[[#This Row],[Weighted estimate]]*msoa_calculations5[[#This Row],[Population share of ICB]:[Population share of ICB]]</f>
        <v>0.31580626406850237</v>
      </c>
    </row>
    <row r="4595" spans="1:14">
      <c r="A4595" s="63" t="s">
        <v>3264</v>
      </c>
      <c r="B4595" s="63" t="s">
        <v>13729</v>
      </c>
      <c r="C4595" s="63" t="s">
        <v>19</v>
      </c>
      <c r="D4595" s="63" t="s">
        <v>90</v>
      </c>
      <c r="E4595" s="72">
        <v>5378</v>
      </c>
      <c r="F4595" s="64">
        <v>1</v>
      </c>
      <c r="G4595" s="79">
        <v>0</v>
      </c>
      <c r="H4595" s="133">
        <v>96.725616455078125</v>
      </c>
      <c r="I4595" s="134">
        <v>70.053642272949219</v>
      </c>
      <c r="J4595" s="105">
        <v>89.5084228515625</v>
      </c>
      <c r="K4595" s="96">
        <f>msoa_calculations5[[#This Row],[ Pop20]]/SUMIF(msoa_calculations5[ICB26],msoa_calculations5[[#This Row],[ICB26]],msoa_calculations5[[ Pop20]])</f>
        <v>2.6902563497153168E-3</v>
      </c>
      <c r="L4595" s="98" cm="1">
        <f t="array" ref="L4595">msoa_calculations5[[#This Row],[ Estimated case time (see and convey)]]*msoa_calculations5[[#This Row],[Population share of ICB]:[Population share of ICB]]</f>
        <v>0.26021670384840229</v>
      </c>
      <c r="M4595" s="98" cm="1">
        <f t="array" ref="M4595">msoa_calculations5[[#This Row],[Estimated case time (see and treat)]]*msoa_calculations5[[#This Row],[Population share of ICB]:[Population share of ICB]]</f>
        <v>0.18846225594548699</v>
      </c>
      <c r="N4595" s="94" cm="1">
        <f t="array" ref="N4595">msoa_calculations5[[#This Row],[Weighted estimate]]*msoa_calculations5[[#This Row],[Population share of ICB]:[Population share of ICB]]</f>
        <v>0.24080060292941957</v>
      </c>
    </row>
    <row r="4596" spans="1:14">
      <c r="A4596" s="63" t="s">
        <v>3262</v>
      </c>
      <c r="B4596" s="63" t="s">
        <v>13729</v>
      </c>
      <c r="C4596" s="63" t="s">
        <v>19</v>
      </c>
      <c r="D4596" s="63" t="s">
        <v>90</v>
      </c>
      <c r="E4596" s="72">
        <v>7794</v>
      </c>
      <c r="F4596" s="64">
        <v>1</v>
      </c>
      <c r="G4596" s="79">
        <v>0</v>
      </c>
      <c r="H4596" s="133">
        <v>89.287643432617188</v>
      </c>
      <c r="I4596" s="134">
        <v>63.803863525390625</v>
      </c>
      <c r="J4596" s="105">
        <v>82.3919677734375</v>
      </c>
      <c r="K4596" s="96">
        <f>msoa_calculations5[[#This Row],[ Pop20]]/SUMIF(msoa_calculations5[ICB26],msoa_calculations5[[#This Row],[ICB26]],msoa_calculations5[[ Pop20]])</f>
        <v>3.8988207492899182E-3</v>
      </c>
      <c r="L4596" s="98" cm="1">
        <f t="array" ref="L4596">msoa_calculations5[[#This Row],[ Estimated case time (see and convey)]]*msoa_calculations5[[#This Row],[Population share of ICB]:[Population share of ICB]]</f>
        <v>0.34811651687028761</v>
      </c>
      <c r="M4596" s="98" cm="1">
        <f t="array" ref="M4596">msoa_calculations5[[#This Row],[Estimated case time (see and treat)]]*msoa_calculations5[[#This Row],[Population share of ICB]:[Population share of ICB]]</f>
        <v>0.24875982699765517</v>
      </c>
      <c r="N4596" s="94" cm="1">
        <f t="array" ref="N4596">msoa_calculations5[[#This Row],[Weighted estimate]]*msoa_calculations5[[#This Row],[Population share of ICB]:[Population share of ICB]]</f>
        <v>0.32123151352990437</v>
      </c>
    </row>
    <row r="4597" spans="1:14">
      <c r="A4597" s="63" t="s">
        <v>3260</v>
      </c>
      <c r="B4597" s="63" t="s">
        <v>13729</v>
      </c>
      <c r="C4597" s="63" t="s">
        <v>19</v>
      </c>
      <c r="D4597" s="63" t="s">
        <v>90</v>
      </c>
      <c r="E4597" s="72">
        <v>7672</v>
      </c>
      <c r="F4597" s="64">
        <v>1</v>
      </c>
      <c r="G4597" s="79">
        <v>0</v>
      </c>
      <c r="H4597" s="133">
        <v>97.289443969726563</v>
      </c>
      <c r="I4597" s="134">
        <v>69.945228576660156</v>
      </c>
      <c r="J4597" s="105">
        <v>89.890350341796875</v>
      </c>
      <c r="K4597" s="96">
        <f>msoa_calculations5[[#This Row],[ Pop20]]/SUMIF(msoa_calculations5[ICB26],msoa_calculations5[[#This Row],[ICB26]],msoa_calculations5[[ Pop20]])</f>
        <v>3.8377922489802739E-3</v>
      </c>
      <c r="L4597" s="98" cm="1">
        <f t="array" ref="L4597">msoa_calculations5[[#This Row],[ Estimated case time (see and convey)]]*msoa_calculations5[[#This Row],[Population share of ICB]:[Population share of ICB]]</f>
        <v>0.37337667397461727</v>
      </c>
      <c r="M4597" s="98" cm="1">
        <f t="array" ref="M4597">msoa_calculations5[[#This Row],[Estimated case time (see and treat)]]*msoa_calculations5[[#This Row],[Population share of ICB]:[Population share of ICB]]</f>
        <v>0.2684352560846599</v>
      </c>
      <c r="N4597" s="94" cm="1">
        <f t="array" ref="N4597">msoa_calculations5[[#This Row],[Weighted estimate]]*msoa_calculations5[[#This Row],[Population share of ICB]:[Population share of ICB]]</f>
        <v>0.34498048979986934</v>
      </c>
    </row>
    <row r="4598" spans="1:14">
      <c r="A4598" s="63" t="s">
        <v>3258</v>
      </c>
      <c r="B4598" s="63" t="s">
        <v>13729</v>
      </c>
      <c r="C4598" s="63" t="s">
        <v>19</v>
      </c>
      <c r="D4598" s="63" t="s">
        <v>90</v>
      </c>
      <c r="E4598" s="72">
        <v>7071</v>
      </c>
      <c r="F4598" s="64">
        <v>1</v>
      </c>
      <c r="G4598" s="79">
        <v>0</v>
      </c>
      <c r="H4598" s="133">
        <v>92.695449829101563</v>
      </c>
      <c r="I4598" s="134">
        <v>67.929351806640625</v>
      </c>
      <c r="J4598" s="105">
        <v>85.993972778320313</v>
      </c>
      <c r="K4598" s="96">
        <f>msoa_calculations5[[#This Row],[ Pop20]]/SUMIF(msoa_calculations5[ICB26],msoa_calculations5[[#This Row],[ICB26]],msoa_calculations5[[ Pop20]])</f>
        <v>3.5371518499139097E-3</v>
      </c>
      <c r="L4598" s="98" cm="1">
        <f t="array" ref="L4598">msoa_calculations5[[#This Row],[ Estimated case time (see and convey)]]*msoa_calculations5[[#This Row],[Population share of ICB]:[Population share of ICB]]</f>
        <v>0.3278778818416086</v>
      </c>
      <c r="M4598" s="98" cm="1">
        <f t="array" ref="M4598">msoa_calculations5[[#This Row],[Estimated case time (see and treat)]]*msoa_calculations5[[#This Row],[Population share of ICB]:[Population share of ICB]]</f>
        <v>0.24027643240631166</v>
      </c>
      <c r="N4598" s="94" cm="1">
        <f t="array" ref="N4598">msoa_calculations5[[#This Row],[Weighted estimate]]*msoa_calculations5[[#This Row],[Population share of ICB]:[Population share of ICB]]</f>
        <v>0.30417373989428209</v>
      </c>
    </row>
    <row r="4599" spans="1:14">
      <c r="A4599" s="63" t="s">
        <v>3256</v>
      </c>
      <c r="B4599" s="63" t="s">
        <v>13729</v>
      </c>
      <c r="C4599" s="63" t="s">
        <v>19</v>
      </c>
      <c r="D4599" s="63" t="s">
        <v>90</v>
      </c>
      <c r="E4599" s="72">
        <v>7228</v>
      </c>
      <c r="F4599" s="64">
        <v>1</v>
      </c>
      <c r="G4599" s="79">
        <v>0</v>
      </c>
      <c r="H4599" s="133">
        <v>88.207023620605469</v>
      </c>
      <c r="I4599" s="134">
        <v>62.531654357910156</v>
      </c>
      <c r="J4599" s="105">
        <v>81.259506225585938</v>
      </c>
      <c r="K4599" s="96">
        <f>msoa_calculations5[[#This Row],[ Pop20]]/SUMIF(msoa_calculations5[ICB26],msoa_calculations5[[#This Row],[ICB26]],msoa_calculations5[[ Pop20]])</f>
        <v>3.6156885265418949E-3</v>
      </c>
      <c r="L4599" s="98" cm="1">
        <f t="array" ref="L4599">msoa_calculations5[[#This Row],[ Estimated case time (see and convey)]]*msoa_calculations5[[#This Row],[Population share of ICB]:[Population share of ICB]]</f>
        <v>0.3189291232654331</v>
      </c>
      <c r="M4599" s="98" cm="1">
        <f t="array" ref="M4599">msoa_calculations5[[#This Row],[Estimated case time (see and treat)]]*msoa_calculations5[[#This Row],[Population share of ICB]:[Population share of ICB]]</f>
        <v>0.22609498520757923</v>
      </c>
      <c r="N4599" s="94" cm="1">
        <f t="array" ref="N4599">msoa_calculations5[[#This Row],[Weighted estimate]]*msoa_calculations5[[#This Row],[Population share of ICB]:[Population share of ICB]]</f>
        <v>0.29380906433231074</v>
      </c>
    </row>
    <row r="4600" spans="1:14">
      <c r="A4600" s="63" t="s">
        <v>2646</v>
      </c>
      <c r="B4600" s="63" t="s">
        <v>13729</v>
      </c>
      <c r="C4600" s="63" t="s">
        <v>19</v>
      </c>
      <c r="D4600" s="63" t="s">
        <v>90</v>
      </c>
      <c r="E4600" s="72">
        <v>7209</v>
      </c>
      <c r="F4600" s="64">
        <v>1</v>
      </c>
      <c r="G4600" s="79">
        <v>0</v>
      </c>
      <c r="H4600" s="133">
        <v>107.85868072509766</v>
      </c>
      <c r="I4600" s="134">
        <v>74.301025390625</v>
      </c>
      <c r="J4600" s="105">
        <v>98.778282165527344</v>
      </c>
      <c r="K4600" s="96">
        <f>msoa_calculations5[[#This Row],[ Pop20]]/SUMIF(msoa_calculations5[ICB26],msoa_calculations5[[#This Row],[ICB26]],msoa_calculations5[[ Pop20]])</f>
        <v>3.6061840879690814E-3</v>
      </c>
      <c r="L4600" s="98" cm="1">
        <f t="array" ref="L4600">msoa_calculations5[[#This Row],[ Estimated case time (see and convey)]]*msoa_calculations5[[#This Row],[Population share of ICB]:[Population share of ICB]]</f>
        <v>0.38895825818018465</v>
      </c>
      <c r="M4600" s="98" cm="1">
        <f t="array" ref="M4600">msoa_calculations5[[#This Row],[Estimated case time (see and treat)]]*msoa_calculations5[[#This Row],[Population share of ICB]:[Population share of ICB]]</f>
        <v>0.26794317548345858</v>
      </c>
      <c r="N4600" s="94" cm="1">
        <f t="array" ref="N4600">msoa_calculations5[[#This Row],[Weighted estimate]]*msoa_calculations5[[#This Row],[Population share of ICB]:[Population share of ICB]]</f>
        <v>0.35621266938224477</v>
      </c>
    </row>
    <row r="4601" spans="1:14">
      <c r="A4601" s="63" t="s">
        <v>3254</v>
      </c>
      <c r="B4601" s="63" t="s">
        <v>13729</v>
      </c>
      <c r="C4601" s="63" t="s">
        <v>19</v>
      </c>
      <c r="D4601" s="63" t="s">
        <v>90</v>
      </c>
      <c r="E4601" s="72">
        <v>8409</v>
      </c>
      <c r="F4601" s="64">
        <v>1</v>
      </c>
      <c r="G4601" s="79">
        <v>0</v>
      </c>
      <c r="H4601" s="133">
        <v>92.150260925292969</v>
      </c>
      <c r="I4601" s="134">
        <v>63.663265228271484</v>
      </c>
      <c r="J4601" s="105">
        <v>84.441940307617188</v>
      </c>
      <c r="K4601" s="96">
        <f>msoa_calculations5[[#This Row],[ Pop20]]/SUMIF(msoa_calculations5[ICB26],msoa_calculations5[[#This Row],[ICB26]],msoa_calculations5[[ Pop20]])</f>
        <v>4.2064644188836188E-3</v>
      </c>
      <c r="L4601" s="98" cm="1">
        <f t="array" ref="L4601">msoa_calculations5[[#This Row],[ Estimated case time (see and convey)]]*msoa_calculations5[[#This Row],[Population share of ICB]:[Population share of ICB]]</f>
        <v>0.38762679377308634</v>
      </c>
      <c r="M4601" s="98" cm="1">
        <f t="array" ref="M4601">msoa_calculations5[[#This Row],[Estimated case time (see and treat)]]*msoa_calculations5[[#This Row],[Population share of ICB]:[Population share of ICB]]</f>
        <v>0.26779725997267473</v>
      </c>
      <c r="N4601" s="94" cm="1">
        <f t="array" ref="N4601">msoa_calculations5[[#This Row],[Weighted estimate]]*msoa_calculations5[[#This Row],[Population share of ICB]:[Population share of ICB]]</f>
        <v>0.35520201736548618</v>
      </c>
    </row>
    <row r="4602" spans="1:14">
      <c r="A4602" s="63" t="s">
        <v>3252</v>
      </c>
      <c r="B4602" s="63" t="s">
        <v>13729</v>
      </c>
      <c r="C4602" s="63" t="s">
        <v>19</v>
      </c>
      <c r="D4602" s="63" t="s">
        <v>90</v>
      </c>
      <c r="E4602" s="72">
        <v>7035</v>
      </c>
      <c r="F4602" s="64">
        <v>1</v>
      </c>
      <c r="G4602" s="79">
        <v>0</v>
      </c>
      <c r="H4602" s="133">
        <v>102.72817993164063</v>
      </c>
      <c r="I4602" s="134">
        <v>72.412773132324219</v>
      </c>
      <c r="J4602" s="105">
        <v>94.525108337402344</v>
      </c>
      <c r="K4602" s="96">
        <f>msoa_calculations5[[#This Row],[ Pop20]]/SUMIF(msoa_calculations5[ICB26],msoa_calculations5[[#This Row],[ICB26]],msoa_calculations5[[ Pop20]])</f>
        <v>3.5191434399864737E-3</v>
      </c>
      <c r="L4602" s="98" cm="1">
        <f t="array" ref="L4602">msoa_calculations5[[#This Row],[ Estimated case time (see and convey)]]*msoa_calculations5[[#This Row],[Population share of ICB]:[Population share of ICB]]</f>
        <v>0.3615152005081832</v>
      </c>
      <c r="M4602" s="98" cm="1">
        <f t="array" ref="M4602">msoa_calculations5[[#This Row],[Estimated case time (see and treat)]]*msoa_calculations5[[#This Row],[Population share of ICB]:[Population share of ICB]]</f>
        <v>0.25483093553984754</v>
      </c>
      <c r="N4602" s="94" cm="1">
        <f t="array" ref="N4602">msoa_calculations5[[#This Row],[Weighted estimate]]*msoa_calculations5[[#This Row],[Population share of ICB]:[Population share of ICB]]</f>
        <v>0.33264741491958016</v>
      </c>
    </row>
    <row r="4603" spans="1:14">
      <c r="A4603" s="63" t="s">
        <v>3250</v>
      </c>
      <c r="B4603" s="63" t="s">
        <v>13729</v>
      </c>
      <c r="C4603" s="63" t="s">
        <v>19</v>
      </c>
      <c r="D4603" s="63" t="s">
        <v>90</v>
      </c>
      <c r="E4603" s="72">
        <v>6923</v>
      </c>
      <c r="F4603" s="64">
        <v>1</v>
      </c>
      <c r="G4603" s="79">
        <v>0</v>
      </c>
      <c r="H4603" s="133">
        <v>110.76012420654297</v>
      </c>
      <c r="I4603" s="134">
        <v>75.511978149414063</v>
      </c>
      <c r="J4603" s="105">
        <v>101.22229766845703</v>
      </c>
      <c r="K4603" s="96">
        <f>msoa_calculations5[[#This Row],[ Pop20]]/SUMIF(msoa_calculations5[ICB26],msoa_calculations5[[#This Row],[ICB26]],msoa_calculations5[[ Pop20]])</f>
        <v>3.4631172757677835E-3</v>
      </c>
      <c r="L4603" s="98" cm="1">
        <f t="array" ref="L4603">msoa_calculations5[[#This Row],[ Estimated case time (see and convey)]]*msoa_calculations5[[#This Row],[Population share of ICB]:[Population share of ICB]]</f>
        <v>0.38357529960586445</v>
      </c>
      <c r="M4603" s="98" cm="1">
        <f t="array" ref="M4603">msoa_calculations5[[#This Row],[Estimated case time (see and treat)]]*msoa_calculations5[[#This Row],[Population share of ICB]:[Population share of ICB]]</f>
        <v>0.26150683605663522</v>
      </c>
      <c r="N4603" s="94" cm="1">
        <f t="array" ref="N4603">msoa_calculations5[[#This Row],[Weighted estimate]]*msoa_calculations5[[#This Row],[Population share of ICB]:[Population share of ICB]]</f>
        <v>0.35054468774854258</v>
      </c>
    </row>
    <row r="4604" spans="1:14">
      <c r="A4604" s="63" t="s">
        <v>3248</v>
      </c>
      <c r="B4604" s="63" t="s">
        <v>13729</v>
      </c>
      <c r="C4604" s="63" t="s">
        <v>19</v>
      </c>
      <c r="D4604" s="63" t="s">
        <v>90</v>
      </c>
      <c r="E4604" s="72">
        <v>6515</v>
      </c>
      <c r="F4604" s="64">
        <v>1</v>
      </c>
      <c r="G4604" s="79">
        <v>0</v>
      </c>
      <c r="H4604" s="133">
        <v>109.02839660644531</v>
      </c>
      <c r="I4604" s="134">
        <v>72.575263977050781</v>
      </c>
      <c r="J4604" s="105">
        <v>99.164512634277344</v>
      </c>
      <c r="K4604" s="96">
        <f>msoa_calculations5[[#This Row],[ Pop20]]/SUMIF(msoa_calculations5[ICB26],msoa_calculations5[[#This Row],[ICB26]],msoa_calculations5[[ Pop20]])</f>
        <v>3.259021963256841E-3</v>
      </c>
      <c r="L4604" s="98" cm="1">
        <f t="array" ref="L4604">msoa_calculations5[[#This Row],[ Estimated case time (see and convey)]]*msoa_calculations5[[#This Row],[Population share of ICB]:[Population share of ICB]]</f>
        <v>0.35532593915908289</v>
      </c>
      <c r="M4604" s="98" cm="1">
        <f t="array" ref="M4604">msoa_calculations5[[#This Row],[Estimated case time (see and treat)]]*msoa_calculations5[[#This Row],[Population share of ICB]:[Population share of ICB]]</f>
        <v>0.23652437929037154</v>
      </c>
      <c r="N4604" s="94" cm="1">
        <f t="array" ref="N4604">msoa_calculations5[[#This Row],[Weighted estimate]]*msoa_calculations5[[#This Row],[Population share of ICB]:[Population share of ICB]]</f>
        <v>0.32317932465077037</v>
      </c>
    </row>
    <row r="4605" spans="1:14">
      <c r="A4605" s="63" t="s">
        <v>3246</v>
      </c>
      <c r="B4605" s="63" t="s">
        <v>13729</v>
      </c>
      <c r="C4605" s="63" t="s">
        <v>19</v>
      </c>
      <c r="D4605" s="63" t="s">
        <v>90</v>
      </c>
      <c r="E4605" s="72">
        <v>10904</v>
      </c>
      <c r="F4605" s="64">
        <v>1</v>
      </c>
      <c r="G4605" s="79">
        <v>0</v>
      </c>
      <c r="H4605" s="133">
        <v>106.39203643798828</v>
      </c>
      <c r="I4605" s="134">
        <v>72.962875366210938</v>
      </c>
      <c r="J4605" s="105">
        <v>97.346412658691406</v>
      </c>
      <c r="K4605" s="96">
        <f>msoa_calculations5[[#This Row],[ Pop20]]/SUMIF(msoa_calculations5[ICB26],msoa_calculations5[[#This Row],[ICB26]],msoa_calculations5[[ Pop20]])</f>
        <v>5.4545472735767608E-3</v>
      </c>
      <c r="L4605" s="98" cm="1">
        <f t="array" ref="L4605">msoa_calculations5[[#This Row],[ Estimated case time (see and convey)]]*msoa_calculations5[[#This Row],[Population share of ICB]:[Population share of ICB]]</f>
        <v>0.58032039228310839</v>
      </c>
      <c r="M4605" s="98" cm="1">
        <f t="array" ref="M4605">msoa_calculations5[[#This Row],[Estimated case time (see and treat)]]*msoa_calculations5[[#This Row],[Population share of ICB]:[Population share of ICB]]</f>
        <v>0.39797945290108688</v>
      </c>
      <c r="N4605" s="94" cm="1">
        <f t="array" ref="N4605">msoa_calculations5[[#This Row],[Weighted estimate]]*msoa_calculations5[[#This Row],[Population share of ICB]:[Population share of ICB]]</f>
        <v>0.53098060975994343</v>
      </c>
    </row>
    <row r="4606" spans="1:14">
      <c r="A4606" s="63" t="s">
        <v>2844</v>
      </c>
      <c r="B4606" s="63" t="s">
        <v>13729</v>
      </c>
      <c r="C4606" s="63" t="s">
        <v>19</v>
      </c>
      <c r="D4606" s="63" t="s">
        <v>90</v>
      </c>
      <c r="E4606" s="72">
        <v>5963</v>
      </c>
      <c r="F4606" s="64">
        <v>1</v>
      </c>
      <c r="G4606" s="79">
        <v>0</v>
      </c>
      <c r="H4606" s="133">
        <v>112.54921722412109</v>
      </c>
      <c r="I4606" s="134">
        <v>71.394676208496094</v>
      </c>
      <c r="J4606" s="105">
        <v>101.41316986083984</v>
      </c>
      <c r="K4606" s="96">
        <f>msoa_calculations5[[#This Row],[ Pop20]]/SUMIF(msoa_calculations5[ICB26],msoa_calculations5[[#This Row],[ICB26]],msoa_calculations5[[ Pop20]])</f>
        <v>2.9828930110361537E-3</v>
      </c>
      <c r="L4606" s="98" cm="1">
        <f t="array" ref="L4606">msoa_calculations5[[#This Row],[ Estimated case time (see and convey)]]*msoa_calculations5[[#This Row],[Population share of ICB]:[Population share of ICB]]</f>
        <v>0.33572227345542072</v>
      </c>
      <c r="M4606" s="98" cm="1">
        <f t="array" ref="M4606">msoa_calculations5[[#This Row],[Estimated case time (see and treat)]]*msoa_calculations5[[#This Row],[Population share of ICB]:[Population share of ICB]]</f>
        <v>0.21296268068751215</v>
      </c>
      <c r="N4606" s="94" cm="1">
        <f t="array" ref="N4606">msoa_calculations5[[#This Row],[Weighted estimate]]*msoa_calculations5[[#This Row],[Population share of ICB]:[Population share of ICB]]</f>
        <v>0.30250463560492147</v>
      </c>
    </row>
    <row r="4607" spans="1:14">
      <c r="A4607" s="63" t="s">
        <v>2842</v>
      </c>
      <c r="B4607" s="63" t="s">
        <v>13729</v>
      </c>
      <c r="C4607" s="63" t="s">
        <v>19</v>
      </c>
      <c r="D4607" s="63" t="s">
        <v>90</v>
      </c>
      <c r="E4607" s="72">
        <v>8093</v>
      </c>
      <c r="F4607" s="64">
        <v>1</v>
      </c>
      <c r="G4607" s="79">
        <v>0</v>
      </c>
      <c r="H4607" s="133">
        <v>109.15431976318359</v>
      </c>
      <c r="I4607" s="134">
        <v>71.654434204101563</v>
      </c>
      <c r="J4607" s="105">
        <v>99.007194519042969</v>
      </c>
      <c r="K4607" s="96">
        <f>msoa_calculations5[[#This Row],[ Pop20]]/SUMIF(msoa_calculations5[ICB26],msoa_calculations5[[#This Row],[ICB26]],msoa_calculations5[[ Pop20]])</f>
        <v>4.0483905984094572E-3</v>
      </c>
      <c r="L4607" s="98" cm="1">
        <f t="array" ref="L4607">msoa_calculations5[[#This Row],[ Estimated case time (see and convey)]]*msoa_calculations5[[#This Row],[Population share of ICB]:[Population share of ICB]]</f>
        <v>0.44189932190505204</v>
      </c>
      <c r="M4607" s="98" cm="1">
        <f t="array" ref="M4607">msoa_calculations5[[#This Row],[Estimated case time (see and treat)]]*msoa_calculations5[[#This Row],[Population share of ICB]:[Population share of ICB]]</f>
        <v>0.29008513776623379</v>
      </c>
      <c r="N4607" s="94" cm="1">
        <f t="array" ref="N4607">msoa_calculations5[[#This Row],[Weighted estimate]]*msoa_calculations5[[#This Row],[Population share of ICB]:[Population share of ICB]]</f>
        <v>0.40081979546578989</v>
      </c>
    </row>
    <row r="4608" spans="1:14">
      <c r="A4608" s="63" t="s">
        <v>3244</v>
      </c>
      <c r="B4608" s="63" t="s">
        <v>13729</v>
      </c>
      <c r="C4608" s="63" t="s">
        <v>19</v>
      </c>
      <c r="D4608" s="63" t="s">
        <v>90</v>
      </c>
      <c r="E4608" s="72">
        <v>12404</v>
      </c>
      <c r="F4608" s="64">
        <v>1</v>
      </c>
      <c r="G4608" s="79">
        <v>0</v>
      </c>
      <c r="H4608" s="133">
        <v>110.06314086914063</v>
      </c>
      <c r="I4608" s="134">
        <v>75.633331298828125</v>
      </c>
      <c r="J4608" s="105">
        <v>100.74674987792969</v>
      </c>
      <c r="K4608" s="96">
        <f>msoa_calculations5[[#This Row],[ Pop20]]/SUMIF(msoa_calculations5[ICB26],msoa_calculations5[[#This Row],[ICB26]],msoa_calculations5[[ Pop20]])</f>
        <v>6.204897687219932E-3</v>
      </c>
      <c r="L4608" s="98" cm="1">
        <f t="array" ref="L4608">msoa_calculations5[[#This Row],[ Estimated case time (see and convey)]]*msoa_calculations5[[#This Row],[Population share of ICB]:[Population share of ICB]]</f>
        <v>0.68293052822709222</v>
      </c>
      <c r="M4608" s="98" cm="1">
        <f t="array" ref="M4608">msoa_calculations5[[#This Row],[Estimated case time (see and treat)]]*msoa_calculations5[[#This Row],[Population share of ICB]:[Population share of ICB]]</f>
        <v>0.46929708245283752</v>
      </c>
      <c r="N4608" s="94" cm="1">
        <f t="array" ref="N4608">msoa_calculations5[[#This Row],[Weighted estimate]]*msoa_calculations5[[#This Row],[Population share of ICB]:[Population share of ICB]]</f>
        <v>0.6251232753124909</v>
      </c>
    </row>
    <row r="4609" spans="1:14">
      <c r="A4609" s="63" t="s">
        <v>3242</v>
      </c>
      <c r="B4609" s="63" t="s">
        <v>13729</v>
      </c>
      <c r="C4609" s="63" t="s">
        <v>19</v>
      </c>
      <c r="D4609" s="63" t="s">
        <v>90</v>
      </c>
      <c r="E4609" s="72">
        <v>5715</v>
      </c>
      <c r="F4609" s="64">
        <v>1</v>
      </c>
      <c r="G4609" s="79">
        <v>0</v>
      </c>
      <c r="H4609" s="133">
        <v>117.613037109375</v>
      </c>
      <c r="I4609" s="134">
        <v>76.039039611816406</v>
      </c>
      <c r="J4609" s="105">
        <v>106.36349487304688</v>
      </c>
      <c r="K4609" s="96">
        <f>msoa_calculations5[[#This Row],[ Pop20]]/SUMIF(msoa_calculations5[ICB26],msoa_calculations5[[#This Row],[ICB26]],msoa_calculations5[[ Pop20]])</f>
        <v>2.8588350759804829E-3</v>
      </c>
      <c r="L4609" s="98" cm="1">
        <f t="array" ref="L4609">msoa_calculations5[[#This Row],[ Estimated case time (see and convey)]]*msoa_calculations5[[#This Row],[Population share of ICB]:[Population share of ICB]]</f>
        <v>0.3362362758808754</v>
      </c>
      <c r="M4609" s="98" cm="1">
        <f t="array" ref="M4609">msoa_calculations5[[#This Row],[Estimated case time (see and treat)]]*msoa_calculations5[[#This Row],[Population share of ICB]:[Population share of ICB]]</f>
        <v>0.2173830735861301</v>
      </c>
      <c r="N4609" s="94" cm="1">
        <f t="array" ref="N4609">msoa_calculations5[[#This Row],[Weighted estimate]]*msoa_calculations5[[#This Row],[Population share of ICB]:[Population share of ICB]]</f>
        <v>0.30407568994693668</v>
      </c>
    </row>
    <row r="4610" spans="1:14">
      <c r="A4610" s="63" t="s">
        <v>2840</v>
      </c>
      <c r="B4610" s="63" t="s">
        <v>13729</v>
      </c>
      <c r="C4610" s="63" t="s">
        <v>19</v>
      </c>
      <c r="D4610" s="63" t="s">
        <v>90</v>
      </c>
      <c r="E4610" s="72">
        <v>9457</v>
      </c>
      <c r="F4610" s="64">
        <v>1</v>
      </c>
      <c r="G4610" s="79">
        <v>0</v>
      </c>
      <c r="H4610" s="133">
        <v>109.47462463378906</v>
      </c>
      <c r="I4610" s="134">
        <v>74.523345947265625</v>
      </c>
      <c r="J4610" s="105">
        <v>100.01712799072266</v>
      </c>
      <c r="K4610" s="96">
        <f>msoa_calculations5[[#This Row],[ Pop20]]/SUMIF(msoa_calculations5[ICB26],msoa_calculations5[[#This Row],[ICB26]],msoa_calculations5[[ Pop20]])</f>
        <v>4.7307092412156478E-3</v>
      </c>
      <c r="L4610" s="98" cm="1">
        <f t="array" ref="L4610">msoa_calculations5[[#This Row],[ Estimated case time (see and convey)]]*msoa_calculations5[[#This Row],[Population share of ICB]:[Population share of ICB]]</f>
        <v>0.51789261843368006</v>
      </c>
      <c r="M4610" s="98" cm="1">
        <f t="array" ref="M4610">msoa_calculations5[[#This Row],[Estimated case time (see and treat)]]*msoa_calculations5[[#This Row],[Population share of ICB]:[Population share of ICB]]</f>
        <v>0.35254828135904021</v>
      </c>
      <c r="N4610" s="94" cm="1">
        <f t="array" ref="N4610">msoa_calculations5[[#This Row],[Weighted estimate]]*msoa_calculations5[[#This Row],[Population share of ICB]:[Population share of ICB]]</f>
        <v>0.4731519516655599</v>
      </c>
    </row>
    <row r="4611" spans="1:14">
      <c r="A4611" s="63" t="s">
        <v>2838</v>
      </c>
      <c r="B4611" s="63" t="s">
        <v>13729</v>
      </c>
      <c r="C4611" s="63" t="s">
        <v>19</v>
      </c>
      <c r="D4611" s="63" t="s">
        <v>90</v>
      </c>
      <c r="E4611" s="72">
        <v>7791</v>
      </c>
      <c r="F4611" s="64">
        <v>1</v>
      </c>
      <c r="G4611" s="79">
        <v>0</v>
      </c>
      <c r="H4611" s="133">
        <v>117.69667816162109</v>
      </c>
      <c r="I4611" s="134">
        <v>76.45361328125</v>
      </c>
      <c r="J4611" s="105">
        <v>106.53668212890625</v>
      </c>
      <c r="K4611" s="96">
        <f>msoa_calculations5[[#This Row],[ Pop20]]/SUMIF(msoa_calculations5[ICB26],msoa_calculations5[[#This Row],[ICB26]],msoa_calculations5[[ Pop20]])</f>
        <v>3.897320048462632E-3</v>
      </c>
      <c r="L4611" s="98" cm="1">
        <f t="array" ref="L4611">msoa_calculations5[[#This Row],[ Estimated case time (see and convey)]]*msoa_calculations5[[#This Row],[Population share of ICB]:[Population share of ICB]]</f>
        <v>0.45870162343673992</v>
      </c>
      <c r="M4611" s="98" cm="1">
        <f t="array" ref="M4611">msoa_calculations5[[#This Row],[Estimated case time (see and treat)]]*msoa_calculations5[[#This Row],[Population share of ICB]:[Population share of ICB]]</f>
        <v>0.29796419981842459</v>
      </c>
      <c r="N4611" s="94" cm="1">
        <f t="array" ref="N4611">msoa_calculations5[[#This Row],[Weighted estimate]]*msoa_calculations5[[#This Row],[Population share of ICB]:[Population share of ICB]]</f>
        <v>0.41520754715767694</v>
      </c>
    </row>
    <row r="4612" spans="1:14">
      <c r="A4612" s="63" t="s">
        <v>2836</v>
      </c>
      <c r="B4612" s="63" t="s">
        <v>13729</v>
      </c>
      <c r="C4612" s="63" t="s">
        <v>19</v>
      </c>
      <c r="D4612" s="63" t="s">
        <v>90</v>
      </c>
      <c r="E4612" s="72">
        <v>11498</v>
      </c>
      <c r="F4612" s="64">
        <v>1</v>
      </c>
      <c r="G4612" s="79">
        <v>0</v>
      </c>
      <c r="H4612" s="133">
        <v>112.45122528076172</v>
      </c>
      <c r="I4612" s="134">
        <v>75.771156311035156</v>
      </c>
      <c r="J4612" s="105">
        <v>102.52593231201172</v>
      </c>
      <c r="K4612" s="96">
        <f>msoa_calculations5[[#This Row],[ Pop20]]/SUMIF(msoa_calculations5[ICB26],msoa_calculations5[[#This Row],[ICB26]],msoa_calculations5[[ Pop20]])</f>
        <v>5.7516860373794561E-3</v>
      </c>
      <c r="L4612" s="98" cm="1">
        <f t="array" ref="L4612">msoa_calculations5[[#This Row],[ Estimated case time (see and convey)]]*msoa_calculations5[[#This Row],[Population share of ICB]:[Population share of ICB]]</f>
        <v>0.64678414233356885</v>
      </c>
      <c r="M4612" s="98" cm="1">
        <f t="array" ref="M4612">msoa_calculations5[[#This Row],[Estimated case time (see and treat)]]*msoa_calculations5[[#This Row],[Population share of ICB]:[Population share of ICB]]</f>
        <v>0.43581190179027718</v>
      </c>
      <c r="N4612" s="94" cm="1">
        <f t="array" ref="N4612">msoa_calculations5[[#This Row],[Weighted estimate]]*msoa_calculations5[[#This Row],[Population share of ICB]:[Population share of ICB]]</f>
        <v>0.58969697334830906</v>
      </c>
    </row>
    <row r="4613" spans="1:14">
      <c r="A4613" s="63" t="s">
        <v>2834</v>
      </c>
      <c r="B4613" s="63" t="s">
        <v>13729</v>
      </c>
      <c r="C4613" s="63" t="s">
        <v>19</v>
      </c>
      <c r="D4613" s="63" t="s">
        <v>90</v>
      </c>
      <c r="E4613" s="72">
        <v>9451</v>
      </c>
      <c r="F4613" s="64">
        <v>1</v>
      </c>
      <c r="G4613" s="79">
        <v>0</v>
      </c>
      <c r="H4613" s="133">
        <v>107.21157073974609</v>
      </c>
      <c r="I4613" s="134">
        <v>73.030357360839844</v>
      </c>
      <c r="J4613" s="105">
        <v>97.962448120117188</v>
      </c>
      <c r="K4613" s="96">
        <f>msoa_calculations5[[#This Row],[ Pop20]]/SUMIF(msoa_calculations5[ICB26],msoa_calculations5[[#This Row],[ICB26]],msoa_calculations5[[ Pop20]])</f>
        <v>4.7277078395610754E-3</v>
      </c>
      <c r="L4613" s="98" cm="1">
        <f t="array" ref="L4613">msoa_calculations5[[#This Row],[ Estimated case time (see and convey)]]*msoa_calculations5[[#This Row],[Population share of ICB]:[Population share of ICB]]</f>
        <v>0.50686498347795439</v>
      </c>
      <c r="M4613" s="98" cm="1">
        <f t="array" ref="M4613">msoa_calculations5[[#This Row],[Estimated case time (see and treat)]]*msoa_calculations5[[#This Row],[Population share of ICB]:[Population share of ICB]]</f>
        <v>0.34526619302078942</v>
      </c>
      <c r="N4613" s="94" cm="1">
        <f t="array" ref="N4613">msoa_calculations5[[#This Row],[Weighted estimate]]*msoa_calculations5[[#This Row],[Population share of ICB]:[Population share of ICB]]</f>
        <v>0.46313783396007319</v>
      </c>
    </row>
    <row r="4614" spans="1:14">
      <c r="A4614" s="63" t="s">
        <v>2832</v>
      </c>
      <c r="B4614" s="63" t="s">
        <v>13729</v>
      </c>
      <c r="C4614" s="63" t="s">
        <v>19</v>
      </c>
      <c r="D4614" s="63" t="s">
        <v>90</v>
      </c>
      <c r="E4614" s="72">
        <v>8394</v>
      </c>
      <c r="F4614" s="64">
        <v>1</v>
      </c>
      <c r="G4614" s="79">
        <v>0</v>
      </c>
      <c r="H4614" s="133">
        <v>102.71201324462891</v>
      </c>
      <c r="I4614" s="134">
        <v>72.434303283691406</v>
      </c>
      <c r="J4614" s="105">
        <v>94.519142150878906</v>
      </c>
      <c r="K4614" s="96">
        <f>msoa_calculations5[[#This Row],[ Pop20]]/SUMIF(msoa_calculations5[ICB26],msoa_calculations5[[#This Row],[ICB26]],msoa_calculations5[[ Pop20]])</f>
        <v>4.1989609147471867E-3</v>
      </c>
      <c r="L4614" s="98" cm="1">
        <f t="array" ref="L4614">msoa_calculations5[[#This Row],[ Estimated case time (see and convey)]]*msoa_calculations5[[#This Row],[Population share of ICB]:[Population share of ICB]]</f>
        <v>0.43128372908919216</v>
      </c>
      <c r="M4614" s="98" cm="1">
        <f t="array" ref="M4614">msoa_calculations5[[#This Row],[Estimated case time (see and treat)]]*msoa_calculations5[[#This Row],[Population share of ICB]:[Population share of ICB]]</f>
        <v>0.304148808375164</v>
      </c>
      <c r="N4614" s="94" cm="1">
        <f t="array" ref="N4614">msoa_calculations5[[#This Row],[Weighted estimate]]*msoa_calculations5[[#This Row],[Population share of ICB]:[Population share of ICB]]</f>
        <v>0.39688218358697386</v>
      </c>
    </row>
    <row r="4615" spans="1:14">
      <c r="A4615" s="63" t="s">
        <v>2830</v>
      </c>
      <c r="B4615" s="63" t="s">
        <v>13729</v>
      </c>
      <c r="C4615" s="63" t="s">
        <v>19</v>
      </c>
      <c r="D4615" s="63" t="s">
        <v>90</v>
      </c>
      <c r="E4615" s="72">
        <v>6532</v>
      </c>
      <c r="F4615" s="64">
        <v>1</v>
      </c>
      <c r="G4615" s="79">
        <v>0</v>
      </c>
      <c r="H4615" s="133">
        <v>99.544143676757813</v>
      </c>
      <c r="I4615" s="134">
        <v>70.526161193847656</v>
      </c>
      <c r="J4615" s="105">
        <v>91.692138671875</v>
      </c>
      <c r="K4615" s="96">
        <f>msoa_calculations5[[#This Row],[ Pop20]]/SUMIF(msoa_calculations5[ICB26],msoa_calculations5[[#This Row],[ICB26]],msoa_calculations5[[ Pop20]])</f>
        <v>3.2675259346114636E-3</v>
      </c>
      <c r="L4615" s="98" cm="1">
        <f t="array" ref="L4615">msoa_calculations5[[#This Row],[ Estimated case time (see and convey)]]*msoa_calculations5[[#This Row],[Population share of ICB]:[Population share of ICB]]</f>
        <v>0.32526307110249586</v>
      </c>
      <c r="M4615" s="98" cm="1">
        <f t="array" ref="M4615">msoa_calculations5[[#This Row],[Estimated case time (see and treat)]]*msoa_calculations5[[#This Row],[Population share of ICB]:[Population share of ICB]]</f>
        <v>0.23044606076948579</v>
      </c>
      <c r="N4615" s="94" cm="1">
        <f t="array" ref="N4615">msoa_calculations5[[#This Row],[Weighted estimate]]*msoa_calculations5[[#This Row],[Population share of ICB]:[Population share of ICB]]</f>
        <v>0.29960644111034229</v>
      </c>
    </row>
    <row r="4616" spans="1:14">
      <c r="A4616" s="63" t="s">
        <v>2644</v>
      </c>
      <c r="B4616" s="63" t="s">
        <v>13729</v>
      </c>
      <c r="C4616" s="63" t="s">
        <v>19</v>
      </c>
      <c r="D4616" s="63" t="s">
        <v>90</v>
      </c>
      <c r="E4616" s="72">
        <v>8962</v>
      </c>
      <c r="F4616" s="64">
        <v>1</v>
      </c>
      <c r="G4616" s="79">
        <v>0</v>
      </c>
      <c r="H4616" s="133">
        <v>94.103912353515625</v>
      </c>
      <c r="I4616" s="134">
        <v>68.309593200683594</v>
      </c>
      <c r="J4616" s="105">
        <v>87.12420654296875</v>
      </c>
      <c r="K4616" s="96">
        <f>msoa_calculations5[[#This Row],[ Pop20]]/SUMIF(msoa_calculations5[ICB26],msoa_calculations5[[#This Row],[ICB26]],msoa_calculations5[[ Pop20]])</f>
        <v>4.4830936047134014E-3</v>
      </c>
      <c r="L4616" s="98" cm="1">
        <f t="array" ref="L4616">msoa_calculations5[[#This Row],[ Estimated case time (see and convey)]]*msoa_calculations5[[#This Row],[Population share of ICB]:[Population share of ICB]]</f>
        <v>0.42187664765055632</v>
      </c>
      <c r="M4616" s="98" cm="1">
        <f t="array" ref="M4616">msoa_calculations5[[#This Row],[Estimated case time (see and treat)]]*msoa_calculations5[[#This Row],[Population share of ICB]:[Population share of ICB]]</f>
        <v>0.30623830041855865</v>
      </c>
      <c r="N4616" s="94" cm="1">
        <f t="array" ref="N4616">msoa_calculations5[[#This Row],[Weighted estimate]]*msoa_calculations5[[#This Row],[Population share of ICB]:[Population share of ICB]]</f>
        <v>0.39058597316851268</v>
      </c>
    </row>
    <row r="4617" spans="1:14">
      <c r="A4617" s="63" t="s">
        <v>2642</v>
      </c>
      <c r="B4617" s="63" t="s">
        <v>13729</v>
      </c>
      <c r="C4617" s="63" t="s">
        <v>19</v>
      </c>
      <c r="D4617" s="63" t="s">
        <v>90</v>
      </c>
      <c r="E4617" s="72">
        <v>8044</v>
      </c>
      <c r="F4617" s="64">
        <v>1</v>
      </c>
      <c r="G4617" s="79">
        <v>0</v>
      </c>
      <c r="H4617" s="133">
        <v>93.720123291015625</v>
      </c>
      <c r="I4617" s="134">
        <v>67.41876220703125</v>
      </c>
      <c r="J4617" s="105">
        <v>86.603218078613281</v>
      </c>
      <c r="K4617" s="96">
        <f>msoa_calculations5[[#This Row],[ Pop20]]/SUMIF(msoa_calculations5[ICB26],msoa_calculations5[[#This Row],[ICB26]],msoa_calculations5[[ Pop20]])</f>
        <v>4.0238791515637799E-3</v>
      </c>
      <c r="L4617" s="98" cm="1">
        <f t="array" ref="L4617">msoa_calculations5[[#This Row],[ Estimated case time (see and convey)]]*msoa_calculations5[[#This Row],[Population share of ICB]:[Population share of ICB]]</f>
        <v>0.37711845019270479</v>
      </c>
      <c r="M4617" s="98" cm="1">
        <f t="array" ref="M4617">msoa_calculations5[[#This Row],[Estimated case time (see and treat)]]*msoa_calculations5[[#This Row],[Population share of ICB]:[Population share of ICB]]</f>
        <v>0.27128495166910915</v>
      </c>
      <c r="N4617" s="94" cm="1">
        <f t="array" ref="N4617">msoa_calculations5[[#This Row],[Weighted estimate]]*msoa_calculations5[[#This Row],[Population share of ICB]:[Population share of ICB]]</f>
        <v>0.34848088368486341</v>
      </c>
    </row>
    <row r="4618" spans="1:14">
      <c r="A4618" s="63" t="s">
        <v>2640</v>
      </c>
      <c r="B4618" s="63" t="s">
        <v>13729</v>
      </c>
      <c r="C4618" s="63" t="s">
        <v>19</v>
      </c>
      <c r="D4618" s="63" t="s">
        <v>90</v>
      </c>
      <c r="E4618" s="72">
        <v>7741</v>
      </c>
      <c r="F4618" s="64">
        <v>1</v>
      </c>
      <c r="G4618" s="79">
        <v>0</v>
      </c>
      <c r="H4618" s="133">
        <v>92.325302124023438</v>
      </c>
      <c r="I4618" s="134">
        <v>67.018272399902344</v>
      </c>
      <c r="J4618" s="105">
        <v>85.477447509765625</v>
      </c>
      <c r="K4618" s="96">
        <f>msoa_calculations5[[#This Row],[ Pop20]]/SUMIF(msoa_calculations5[ICB26],msoa_calculations5[[#This Row],[ICB26]],msoa_calculations5[[ Pop20]])</f>
        <v>3.8723083680078595E-3</v>
      </c>
      <c r="L4618" s="98" cm="1">
        <f t="array" ref="L4618">msoa_calculations5[[#This Row],[ Estimated case time (see and convey)]]*msoa_calculations5[[#This Row],[Population share of ICB]:[Population share of ICB]]</f>
        <v>0.35751203999370978</v>
      </c>
      <c r="M4618" s="98" cm="1">
        <f t="array" ref="M4618">msoa_calculations5[[#This Row],[Estimated case time (see and treat)]]*msoa_calculations5[[#This Row],[Population share of ICB]:[Population share of ICB]]</f>
        <v>0.259515417023572</v>
      </c>
      <c r="N4618" s="94" cm="1">
        <f t="array" ref="N4618">msoa_calculations5[[#This Row],[Weighted estimate]]*msoa_calculations5[[#This Row],[Population share of ICB]:[Population share of ICB]]</f>
        <v>0.33099503526801799</v>
      </c>
    </row>
    <row r="4619" spans="1:14">
      <c r="A4619" s="63" t="s">
        <v>2638</v>
      </c>
      <c r="B4619" s="63" t="s">
        <v>13729</v>
      </c>
      <c r="C4619" s="63" t="s">
        <v>19</v>
      </c>
      <c r="D4619" s="63" t="s">
        <v>90</v>
      </c>
      <c r="E4619" s="72">
        <v>9391</v>
      </c>
      <c r="F4619" s="64">
        <v>1</v>
      </c>
      <c r="G4619" s="79">
        <v>0</v>
      </c>
      <c r="H4619" s="133">
        <v>93.251808166503906</v>
      </c>
      <c r="I4619" s="134">
        <v>66.381706237792969</v>
      </c>
      <c r="J4619" s="105">
        <v>85.981002807617188</v>
      </c>
      <c r="K4619" s="96">
        <f>msoa_calculations5[[#This Row],[ Pop20]]/SUMIF(msoa_calculations5[ICB26],msoa_calculations5[[#This Row],[ICB26]],msoa_calculations5[[ Pop20]])</f>
        <v>4.6976938230153479E-3</v>
      </c>
      <c r="L4619" s="98" cm="1">
        <f t="array" ref="L4619">msoa_calculations5[[#This Row],[ Estimated case time (see and convey)]]*msoa_calculations5[[#This Row],[Population share of ICB]:[Population share of ICB]]</f>
        <v>0.43806844320879756</v>
      </c>
      <c r="M4619" s="98" cm="1">
        <f t="array" ref="M4619">msoa_calculations5[[#This Row],[Estimated case time (see and treat)]]*msoa_calculations5[[#This Row],[Population share of ICB]:[Population share of ICB]]</f>
        <v>0.31184093135449942</v>
      </c>
      <c r="N4619" s="94" cm="1">
        <f t="array" ref="N4619">msoa_calculations5[[#This Row],[Weighted estimate]]*msoa_calculations5[[#This Row],[Population share of ICB]:[Population share of ICB]]</f>
        <v>0.40391242578600856</v>
      </c>
    </row>
    <row r="4620" spans="1:14">
      <c r="A4620" s="63" t="s">
        <v>2636</v>
      </c>
      <c r="B4620" s="63" t="s">
        <v>13729</v>
      </c>
      <c r="C4620" s="63" t="s">
        <v>19</v>
      </c>
      <c r="D4620" s="63" t="s">
        <v>90</v>
      </c>
      <c r="E4620" s="72">
        <v>8889</v>
      </c>
      <c r="F4620" s="64">
        <v>1</v>
      </c>
      <c r="G4620" s="79">
        <v>0</v>
      </c>
      <c r="H4620" s="133">
        <v>94.424652099609375</v>
      </c>
      <c r="I4620" s="134">
        <v>67.113716125488281</v>
      </c>
      <c r="J4620" s="105">
        <v>87.034561157226563</v>
      </c>
      <c r="K4620" s="96">
        <f>msoa_calculations5[[#This Row],[ Pop20]]/SUMIF(msoa_calculations5[ICB26],msoa_calculations5[[#This Row],[ICB26]],msoa_calculations5[[ Pop20]])</f>
        <v>4.4465765512494331E-3</v>
      </c>
      <c r="L4620" s="98" cm="1">
        <f t="array" ref="L4620">msoa_calculations5[[#This Row],[ Estimated case time (see and convey)]]*msoa_calculations5[[#This Row],[Population share of ICB]:[Population share of ICB]]</f>
        <v>0.41986644388600858</v>
      </c>
      <c r="M4620" s="98" cm="1">
        <f t="array" ref="M4620">msoa_calculations5[[#This Row],[Estimated case time (see and treat)]]*msoa_calculations5[[#This Row],[Population share of ICB]:[Population share of ICB]]</f>
        <v>0.29842627639080715</v>
      </c>
      <c r="N4620" s="94" cm="1">
        <f t="array" ref="N4620">msoa_calculations5[[#This Row],[Weighted estimate]]*msoa_calculations5[[#This Row],[Population share of ICB]:[Population share of ICB]]</f>
        <v>0.38700583879000838</v>
      </c>
    </row>
    <row r="4621" spans="1:14">
      <c r="A4621" s="63" t="s">
        <v>2634</v>
      </c>
      <c r="B4621" s="63" t="s">
        <v>13729</v>
      </c>
      <c r="C4621" s="63" t="s">
        <v>19</v>
      </c>
      <c r="D4621" s="63" t="s">
        <v>90</v>
      </c>
      <c r="E4621" s="72">
        <v>12439</v>
      </c>
      <c r="F4621" s="64">
        <v>1</v>
      </c>
      <c r="G4621" s="79">
        <v>0</v>
      </c>
      <c r="H4621" s="133">
        <v>91.339645385742188</v>
      </c>
      <c r="I4621" s="134">
        <v>64.286376953125</v>
      </c>
      <c r="J4621" s="105">
        <v>84.019279479980469</v>
      </c>
      <c r="K4621" s="96">
        <f>msoa_calculations5[[#This Row],[ Pop20]]/SUMIF(msoa_calculations5[ICB26],msoa_calculations5[[#This Row],[ICB26]],msoa_calculations5[[ Pop20]])</f>
        <v>6.2224058635382724E-3</v>
      </c>
      <c r="L4621" s="98" cm="1">
        <f t="array" ref="L4621">msoa_calculations5[[#This Row],[ Estimated case time (see and convey)]]*msoa_calculations5[[#This Row],[Population share of ICB]:[Population share of ICB]]</f>
        <v>0.56835234502174869</v>
      </c>
      <c r="M4621" s="98" cm="1">
        <f t="array" ref="M4621">msoa_calculations5[[#This Row],[Estimated case time (see and treat)]]*msoa_calculations5[[#This Row],[Population share of ICB]:[Population share of ICB]]</f>
        <v>0.40001592889875665</v>
      </c>
      <c r="N4621" s="94" cm="1">
        <f t="array" ref="N4621">msoa_calculations5[[#This Row],[Weighted estimate]]*msoa_calculations5[[#This Row],[Population share of ICB]:[Population share of ICB]]</f>
        <v>0.52280205728649132</v>
      </c>
    </row>
    <row r="4622" spans="1:14">
      <c r="A4622" s="63" t="s">
        <v>2632</v>
      </c>
      <c r="B4622" s="63" t="s">
        <v>13729</v>
      </c>
      <c r="C4622" s="63" t="s">
        <v>19</v>
      </c>
      <c r="D4622" s="63" t="s">
        <v>90</v>
      </c>
      <c r="E4622" s="72">
        <v>9248</v>
      </c>
      <c r="F4622" s="64">
        <v>1</v>
      </c>
      <c r="G4622" s="79">
        <v>0</v>
      </c>
      <c r="H4622" s="133">
        <v>90.406013488769531</v>
      </c>
      <c r="I4622" s="134">
        <v>63.330760955810547</v>
      </c>
      <c r="J4622" s="105">
        <v>83.079696655273438</v>
      </c>
      <c r="K4622" s="96">
        <f>msoa_calculations5[[#This Row],[ Pop20]]/SUMIF(msoa_calculations5[ICB26],msoa_calculations5[[#This Row],[ICB26]],msoa_calculations5[[ Pop20]])</f>
        <v>4.6261604169146988E-3</v>
      </c>
      <c r="L4622" s="98" cm="1">
        <f t="array" ref="L4622">msoa_calculations5[[#This Row],[ Estimated case time (see and convey)]]*msoa_calculations5[[#This Row],[Population share of ICB]:[Population share of ICB]]</f>
        <v>0.41823272105280196</v>
      </c>
      <c r="M4622" s="98" cm="1">
        <f t="array" ref="M4622">msoa_calculations5[[#This Row],[Estimated case time (see and treat)]]*msoa_calculations5[[#This Row],[Population share of ICB]:[Population share of ICB]]</f>
        <v>0.29297825950685763</v>
      </c>
      <c r="N4622" s="94" cm="1">
        <f t="array" ref="N4622">msoa_calculations5[[#This Row],[Weighted estimate]]*msoa_calculations5[[#This Row],[Population share of ICB]:[Population share of ICB]]</f>
        <v>0.38434000411590646</v>
      </c>
    </row>
    <row r="4623" spans="1:14">
      <c r="A4623" s="63" t="s">
        <v>2630</v>
      </c>
      <c r="B4623" s="63" t="s">
        <v>13729</v>
      </c>
      <c r="C4623" s="63" t="s">
        <v>19</v>
      </c>
      <c r="D4623" s="63" t="s">
        <v>90</v>
      </c>
      <c r="E4623" s="72">
        <v>10940</v>
      </c>
      <c r="F4623" s="64">
        <v>1</v>
      </c>
      <c r="G4623" s="79">
        <v>0</v>
      </c>
      <c r="H4623" s="133">
        <v>97.408660888671875</v>
      </c>
      <c r="I4623" s="134">
        <v>69.168624877929688</v>
      </c>
      <c r="J4623" s="105">
        <v>89.767166137695313</v>
      </c>
      <c r="K4623" s="96">
        <f>msoa_calculations5[[#This Row],[ Pop20]]/SUMIF(msoa_calculations5[ICB26],msoa_calculations5[[#This Row],[ICB26]],msoa_calculations5[[ Pop20]])</f>
        <v>5.4725556835041964E-3</v>
      </c>
      <c r="L4623" s="98" cm="1">
        <f t="array" ref="L4623">msoa_calculations5[[#This Row],[ Estimated case time (see and convey)]]*msoa_calculations5[[#This Row],[Population share of ICB]:[Population share of ICB]]</f>
        <v>0.53307432076883421</v>
      </c>
      <c r="M4623" s="98" cm="1">
        <f t="array" ref="M4623">msoa_calculations5[[#This Row],[Estimated case time (see and treat)]]*msoa_calculations5[[#This Row],[Population share of ICB]:[Population share of ICB]]</f>
        <v>0.37852915119588387</v>
      </c>
      <c r="N4623" s="94" cm="1">
        <f t="array" ref="N4623">msoa_calculations5[[#This Row],[Weighted estimate]]*msoa_calculations5[[#This Row],[Population share of ICB]:[Population share of ICB]]</f>
        <v>0.49125581523890993</v>
      </c>
    </row>
    <row r="4624" spans="1:14">
      <c r="A4624" s="63" t="s">
        <v>2628</v>
      </c>
      <c r="B4624" s="63" t="s">
        <v>13729</v>
      </c>
      <c r="C4624" s="63" t="s">
        <v>19</v>
      </c>
      <c r="D4624" s="63" t="s">
        <v>90</v>
      </c>
      <c r="E4624" s="72">
        <v>11226</v>
      </c>
      <c r="F4624" s="64">
        <v>1</v>
      </c>
      <c r="G4624" s="79">
        <v>0</v>
      </c>
      <c r="H4624" s="133">
        <v>95.085311889648438</v>
      </c>
      <c r="I4624" s="134">
        <v>68.48101806640625</v>
      </c>
      <c r="J4624" s="105">
        <v>87.886428833007813</v>
      </c>
      <c r="K4624" s="96">
        <f>msoa_calculations5[[#This Row],[ Pop20]]/SUMIF(msoa_calculations5[ICB26],msoa_calculations5[[#This Row],[ICB26]],msoa_calculations5[[ Pop20]])</f>
        <v>5.6156224957054947E-3</v>
      </c>
      <c r="L4624" s="98" cm="1">
        <f t="array" ref="L4624">msoa_calculations5[[#This Row],[ Estimated case time (see and convey)]]*msoa_calculations5[[#This Row],[Population share of ICB]:[Population share of ICB]]</f>
        <v>0.53396321645868294</v>
      </c>
      <c r="M4624" s="98" cm="1">
        <f t="array" ref="M4624">msoa_calculations5[[#This Row],[Estimated case time (see and treat)]]*msoa_calculations5[[#This Row],[Population share of ICB]:[Population share of ICB]]</f>
        <v>0.38456354558252531</v>
      </c>
      <c r="N4624" s="94" cm="1">
        <f t="array" ref="N4624">msoa_calculations5[[#This Row],[Weighted estimate]]*msoa_calculations5[[#This Row],[Population share of ICB]:[Population share of ICB]]</f>
        <v>0.49353700682185869</v>
      </c>
    </row>
    <row r="4625" spans="1:14">
      <c r="A4625" s="63" t="s">
        <v>2626</v>
      </c>
      <c r="B4625" s="63" t="s">
        <v>13729</v>
      </c>
      <c r="C4625" s="63" t="s">
        <v>19</v>
      </c>
      <c r="D4625" s="63" t="s">
        <v>90</v>
      </c>
      <c r="E4625" s="72">
        <v>11437</v>
      </c>
      <c r="F4625" s="64">
        <v>1</v>
      </c>
      <c r="G4625" s="79">
        <v>0</v>
      </c>
      <c r="H4625" s="133">
        <v>95.923004150390625</v>
      </c>
      <c r="I4625" s="134">
        <v>66.025413513183594</v>
      </c>
      <c r="J4625" s="105">
        <v>87.832984924316406</v>
      </c>
      <c r="K4625" s="96">
        <f>msoa_calculations5[[#This Row],[ Pop20]]/SUMIF(msoa_calculations5[ICB26],msoa_calculations5[[#This Row],[ICB26]],msoa_calculations5[[ Pop20]])</f>
        <v>5.7211717872246342E-3</v>
      </c>
      <c r="L4625" s="98" cm="1">
        <f t="array" ref="L4625">msoa_calculations5[[#This Row],[ Estimated case time (see and convey)]]*msoa_calculations5[[#This Row],[Population share of ICB]:[Population share of ICB]]</f>
        <v>0.54879198509104632</v>
      </c>
      <c r="M4625" s="98" cm="1">
        <f t="array" ref="M4625">msoa_calculations5[[#This Row],[Estimated case time (see and treat)]]*msoa_calculations5[[#This Row],[Population share of ICB]:[Population share of ICB]]</f>
        <v>0.3777427330314661</v>
      </c>
      <c r="N4625" s="94" cm="1">
        <f t="array" ref="N4625">msoa_calculations5[[#This Row],[Weighted estimate]]*msoa_calculations5[[#This Row],[Population share of ICB]:[Population share of ICB]]</f>
        <v>0.50250759533672562</v>
      </c>
    </row>
    <row r="4626" spans="1:14">
      <c r="A4626" s="63" t="s">
        <v>2624</v>
      </c>
      <c r="B4626" s="63" t="s">
        <v>13729</v>
      </c>
      <c r="C4626" s="63" t="s">
        <v>19</v>
      </c>
      <c r="D4626" s="63" t="s">
        <v>90</v>
      </c>
      <c r="E4626" s="72">
        <v>7203</v>
      </c>
      <c r="F4626" s="64">
        <v>1</v>
      </c>
      <c r="G4626" s="79">
        <v>0</v>
      </c>
      <c r="H4626" s="133">
        <v>97.120109558105469</v>
      </c>
      <c r="I4626" s="134">
        <v>69.155464172363281</v>
      </c>
      <c r="J4626" s="105">
        <v>89.553131103515625</v>
      </c>
      <c r="K4626" s="96">
        <f>msoa_calculations5[[#This Row],[ Pop20]]/SUMIF(msoa_calculations5[ICB26],msoa_calculations5[[#This Row],[ICB26]],msoa_calculations5[[ Pop20]])</f>
        <v>3.603182686314509E-3</v>
      </c>
      <c r="L4626" s="98" cm="1">
        <f t="array" ref="L4626">msoa_calculations5[[#This Row],[ Estimated case time (see and convey)]]*msoa_calculations5[[#This Row],[Population share of ICB]:[Population share of ICB]]</f>
        <v>0.34994149725273388</v>
      </c>
      <c r="M4626" s="98" cm="1">
        <f t="array" ref="M4626">msoa_calculations5[[#This Row],[Estimated case time (see and treat)]]*msoa_calculations5[[#This Row],[Population share of ICB]:[Population share of ICB]]</f>
        <v>0.24917977116990273</v>
      </c>
      <c r="N4626" s="94" cm="1">
        <f t="array" ref="N4626">msoa_calculations5[[#This Row],[Weighted estimate]]*msoa_calculations5[[#This Row],[Population share of ICB]:[Population share of ICB]]</f>
        <v>0.32267629149744087</v>
      </c>
    </row>
    <row r="4627" spans="1:14">
      <c r="A4627" s="63" t="s">
        <v>2622</v>
      </c>
      <c r="B4627" s="63" t="s">
        <v>13729</v>
      </c>
      <c r="C4627" s="63" t="s">
        <v>19</v>
      </c>
      <c r="D4627" s="63" t="s">
        <v>90</v>
      </c>
      <c r="E4627" s="72">
        <v>9907</v>
      </c>
      <c r="F4627" s="64">
        <v>1</v>
      </c>
      <c r="G4627" s="79">
        <v>0</v>
      </c>
      <c r="H4627" s="133">
        <v>98.493621826171875</v>
      </c>
      <c r="I4627" s="134">
        <v>69.8736572265625</v>
      </c>
      <c r="J4627" s="105">
        <v>90.749320983886719</v>
      </c>
      <c r="K4627" s="96">
        <f>msoa_calculations5[[#This Row],[ Pop20]]/SUMIF(msoa_calculations5[ICB26],msoa_calculations5[[#This Row],[ICB26]],msoa_calculations5[[ Pop20]])</f>
        <v>4.9558143653085987E-3</v>
      </c>
      <c r="L4627" s="98" cm="1">
        <f t="array" ref="L4627">msoa_calculations5[[#This Row],[ Estimated case time (see and convey)]]*msoa_calculations5[[#This Row],[Population share of ICB]:[Population share of ICB]]</f>
        <v>0.48811610593741511</v>
      </c>
      <c r="M4627" s="98" cm="1">
        <f t="array" ref="M4627">msoa_calculations5[[#This Row],[Estimated case time (see and treat)]]*msoa_calculations5[[#This Row],[Population share of ICB]:[Population share of ICB]]</f>
        <v>0.34628087424004744</v>
      </c>
      <c r="N4627" s="94" cm="1">
        <f t="array" ref="N4627">msoa_calculations5[[#This Row],[Weighted estimate]]*msoa_calculations5[[#This Row],[Population share of ICB]:[Population share of ICB]]</f>
        <v>0.44973678857394683</v>
      </c>
    </row>
    <row r="4628" spans="1:14">
      <c r="A4628" s="63" t="s">
        <v>2620</v>
      </c>
      <c r="B4628" s="63" t="s">
        <v>13729</v>
      </c>
      <c r="C4628" s="63" t="s">
        <v>19</v>
      </c>
      <c r="D4628" s="63" t="s">
        <v>90</v>
      </c>
      <c r="E4628" s="72">
        <v>8720</v>
      </c>
      <c r="F4628" s="64">
        <v>1</v>
      </c>
      <c r="G4628" s="79">
        <v>0</v>
      </c>
      <c r="H4628" s="133">
        <v>102.41842651367188</v>
      </c>
      <c r="I4628" s="134">
        <v>70.720985412597656</v>
      </c>
      <c r="J4628" s="105">
        <v>93.841384887695313</v>
      </c>
      <c r="K4628" s="96">
        <f>msoa_calculations5[[#This Row],[ Pop20]]/SUMIF(msoa_calculations5[ICB26],msoa_calculations5[[#This Row],[ICB26]],msoa_calculations5[[ Pop20]])</f>
        <v>4.3620370713123024E-3</v>
      </c>
      <c r="L4628" s="98" cm="1">
        <f t="array" ref="L4628">msoa_calculations5[[#This Row],[ Estimated case time (see and convey)]]*msoa_calculations5[[#This Row],[Population share of ICB]:[Population share of ICB]]</f>
        <v>0.44675297323811153</v>
      </c>
      <c r="M4628" s="98" cm="1">
        <f t="array" ref="M4628">msoa_calculations5[[#This Row],[Estimated case time (see and treat)]]*msoa_calculations5[[#This Row],[Population share of ICB]:[Population share of ICB]]</f>
        <v>0.30848756008948752</v>
      </c>
      <c r="N4628" s="94" cm="1">
        <f t="array" ref="N4628">msoa_calculations5[[#This Row],[Weighted estimate]]*msoa_calculations5[[#This Row],[Population share of ICB]:[Population share of ICB]]</f>
        <v>0.40933959970341299</v>
      </c>
    </row>
    <row r="4629" spans="1:14">
      <c r="A4629" s="63" t="s">
        <v>2618</v>
      </c>
      <c r="B4629" s="63" t="s">
        <v>13729</v>
      </c>
      <c r="C4629" s="63" t="s">
        <v>19</v>
      </c>
      <c r="D4629" s="63" t="s">
        <v>90</v>
      </c>
      <c r="E4629" s="72">
        <v>5471</v>
      </c>
      <c r="F4629" s="64">
        <v>1</v>
      </c>
      <c r="G4629" s="79">
        <v>0</v>
      </c>
      <c r="H4629" s="133">
        <v>101.54718017578125</v>
      </c>
      <c r="I4629" s="134">
        <v>71.276168823242188</v>
      </c>
      <c r="J4629" s="105">
        <v>93.356117248535156</v>
      </c>
      <c r="K4629" s="96">
        <f>msoa_calculations5[[#This Row],[ Pop20]]/SUMIF(msoa_calculations5[ICB26],msoa_calculations5[[#This Row],[ICB26]],msoa_calculations5[[ Pop20]])</f>
        <v>2.7367780753611939E-3</v>
      </c>
      <c r="L4629" s="98" cm="1">
        <f t="array" ref="L4629">msoa_calculations5[[#This Row],[ Estimated case time (see and convey)]]*msoa_calculations5[[#This Row],[Population share of ICB]:[Population share of ICB]]</f>
        <v>0.27791209631983099</v>
      </c>
      <c r="M4629" s="98" cm="1">
        <f t="array" ref="M4629">msoa_calculations5[[#This Row],[Estimated case time (see and treat)]]*msoa_calculations5[[#This Row],[Population share of ICB]:[Population share of ICB]]</f>
        <v>0.1950670561311923</v>
      </c>
      <c r="N4629" s="94" cm="1">
        <f t="array" ref="N4629">msoa_calculations5[[#This Row],[Weighted estimate]]*msoa_calculations5[[#This Row],[Population share of ICB]:[Population share of ICB]]</f>
        <v>0.25549497488664002</v>
      </c>
    </row>
    <row r="4630" spans="1:14">
      <c r="A4630" s="63" t="s">
        <v>2616</v>
      </c>
      <c r="B4630" s="63" t="s">
        <v>13729</v>
      </c>
      <c r="C4630" s="63" t="s">
        <v>19</v>
      </c>
      <c r="D4630" s="63" t="s">
        <v>90</v>
      </c>
      <c r="E4630" s="72">
        <v>5902</v>
      </c>
      <c r="F4630" s="64">
        <v>1</v>
      </c>
      <c r="G4630" s="79">
        <v>0</v>
      </c>
      <c r="H4630" s="133">
        <v>103.16358184814453</v>
      </c>
      <c r="I4630" s="134">
        <v>71.83807373046875</v>
      </c>
      <c r="J4630" s="105">
        <v>94.687187194824219</v>
      </c>
      <c r="K4630" s="96">
        <f>msoa_calculations5[[#This Row],[ Pop20]]/SUMIF(msoa_calculations5[ICB26],msoa_calculations5[[#This Row],[ICB26]],msoa_calculations5[[ Pop20]])</f>
        <v>2.9523787608813318E-3</v>
      </c>
      <c r="L4630" s="98" cm="1">
        <f t="array" ref="L4630">msoa_calculations5[[#This Row],[ Estimated case time (see and convey)]]*msoa_calculations5[[#This Row],[Population share of ICB]:[Population share of ICB]]</f>
        <v>0.30457796794490483</v>
      </c>
      <c r="M4630" s="98" cm="1">
        <f t="array" ref="M4630">msoa_calculations5[[#This Row],[Estimated case time (see and treat)]]*msoa_calculations5[[#This Row],[Population share of ICB]:[Population share of ICB]]</f>
        <v>0.21209320310446308</v>
      </c>
      <c r="N4630" s="94" cm="1">
        <f t="array" ref="N4630">msoa_calculations5[[#This Row],[Weighted estimate]]*msoa_calculations5[[#This Row],[Population share of ICB]:[Population share of ICB]]</f>
        <v>0.27955244040159383</v>
      </c>
    </row>
    <row r="4631" spans="1:14">
      <c r="A4631" s="63" t="s">
        <v>3234</v>
      </c>
      <c r="B4631" s="63" t="s">
        <v>13729</v>
      </c>
      <c r="C4631" s="63" t="s">
        <v>19</v>
      </c>
      <c r="D4631" s="63" t="s">
        <v>90</v>
      </c>
      <c r="E4631" s="72">
        <v>9994</v>
      </c>
      <c r="F4631" s="64">
        <v>1</v>
      </c>
      <c r="G4631" s="79">
        <v>0</v>
      </c>
      <c r="H4631" s="133">
        <v>98.583663940429688</v>
      </c>
      <c r="I4631" s="134">
        <v>68.603050231933594</v>
      </c>
      <c r="J4631" s="105">
        <v>90.471183776855469</v>
      </c>
      <c r="K4631" s="96">
        <f>msoa_calculations5[[#This Row],[ Pop20]]/SUMIF(msoa_calculations5[ICB26],msoa_calculations5[[#This Row],[ICB26]],msoa_calculations5[[ Pop20]])</f>
        <v>4.999334689299903E-3</v>
      </c>
      <c r="L4631" s="98" cm="1">
        <f t="array" ref="L4631">msoa_calculations5[[#This Row],[ Estimated case time (see and convey)]]*msoa_calculations5[[#This Row],[Population share of ICB]:[Population share of ICB]]</f>
        <v>0.49285273093567411</v>
      </c>
      <c r="M4631" s="98" cm="1">
        <f t="array" ref="M4631">msoa_calculations5[[#This Row],[Estimated case time (see and treat)]]*msoa_calculations5[[#This Row],[Population share of ICB]:[Population share of ICB]]</f>
        <v>0.34296960881628935</v>
      </c>
      <c r="N4631" s="94" cm="1">
        <f t="array" ref="N4631">msoa_calculations5[[#This Row],[Weighted estimate]]*msoa_calculations5[[#This Row],[Population share of ICB]:[Population share of ICB]]</f>
        <v>0.45229572743766017</v>
      </c>
    </row>
    <row r="4632" spans="1:14">
      <c r="A4632" s="63" t="s">
        <v>3232</v>
      </c>
      <c r="B4632" s="63" t="s">
        <v>13729</v>
      </c>
      <c r="C4632" s="63" t="s">
        <v>19</v>
      </c>
      <c r="D4632" s="63" t="s">
        <v>90</v>
      </c>
      <c r="E4632" s="72">
        <v>9298</v>
      </c>
      <c r="F4632" s="64">
        <v>1</v>
      </c>
      <c r="G4632" s="79">
        <v>0</v>
      </c>
      <c r="H4632" s="133">
        <v>98.325332641601563</v>
      </c>
      <c r="I4632" s="134">
        <v>68.825714111328125</v>
      </c>
      <c r="J4632" s="105">
        <v>90.343002319335938</v>
      </c>
      <c r="K4632" s="96">
        <f>msoa_calculations5[[#This Row],[ Pop20]]/SUMIF(msoa_calculations5[ICB26],msoa_calculations5[[#This Row],[ICB26]],msoa_calculations5[[ Pop20]])</f>
        <v>4.6511720973694713E-3</v>
      </c>
      <c r="L4632" s="98" cm="1">
        <f t="array" ref="L4632">msoa_calculations5[[#This Row],[ Estimated case time (see and convey)]]*msoa_calculations5[[#This Row],[Population share of ICB]:[Population share of ICB]]</f>
        <v>0.45732804364718888</v>
      </c>
      <c r="M4632" s="98" cm="1">
        <f t="array" ref="M4632">msoa_calculations5[[#This Row],[Estimated case time (see and treat)]]*msoa_calculations5[[#This Row],[Population share of ICB]:[Population share of ICB]]</f>
        <v>0.32012024105613768</v>
      </c>
      <c r="N4632" s="94" cm="1">
        <f t="array" ref="N4632">msoa_calculations5[[#This Row],[Weighted estimate]]*msoa_calculations5[[#This Row],[Population share of ICB]:[Population share of ICB]]</f>
        <v>0.42020085158028075</v>
      </c>
    </row>
    <row r="4633" spans="1:14">
      <c r="A4633" s="63" t="s">
        <v>3230</v>
      </c>
      <c r="B4633" s="63" t="s">
        <v>13729</v>
      </c>
      <c r="C4633" s="63" t="s">
        <v>19</v>
      </c>
      <c r="D4633" s="63" t="s">
        <v>90</v>
      </c>
      <c r="E4633" s="72">
        <v>7457</v>
      </c>
      <c r="F4633" s="64">
        <v>1</v>
      </c>
      <c r="G4633" s="79">
        <v>0</v>
      </c>
      <c r="H4633" s="133">
        <v>93.746345520019531</v>
      </c>
      <c r="I4633" s="134">
        <v>66.905220031738281</v>
      </c>
      <c r="J4633" s="105">
        <v>86.483383178710938</v>
      </c>
      <c r="K4633" s="96">
        <f>msoa_calculations5[[#This Row],[ Pop20]]/SUMIF(msoa_calculations5[ICB26],msoa_calculations5[[#This Row],[ICB26]],msoa_calculations5[[ Pop20]])</f>
        <v>3.7302420230247526E-3</v>
      </c>
      <c r="L4633" s="98" cm="1">
        <f t="array" ref="L4633">msoa_calculations5[[#This Row],[ Estimated case time (see and convey)]]*msoa_calculations5[[#This Row],[Population share of ICB]:[Population share of ICB]]</f>
        <v>0.3496965575637751</v>
      </c>
      <c r="M4633" s="98" cm="1">
        <f t="array" ref="M4633">msoa_calculations5[[#This Row],[Estimated case time (see and treat)]]*msoa_calculations5[[#This Row],[Population share of ICB]:[Population share of ICB]]</f>
        <v>0.24957266332210762</v>
      </c>
      <c r="N4633" s="94" cm="1">
        <f t="array" ref="N4633">msoa_calculations5[[#This Row],[Weighted estimate]]*msoa_calculations5[[#This Row],[Population share of ICB]:[Population share of ICB]]</f>
        <v>0.32260395022657956</v>
      </c>
    </row>
    <row r="4634" spans="1:14">
      <c r="A4634" s="63" t="s">
        <v>3228</v>
      </c>
      <c r="B4634" s="63" t="s">
        <v>13729</v>
      </c>
      <c r="C4634" s="63" t="s">
        <v>19</v>
      </c>
      <c r="D4634" s="63" t="s">
        <v>90</v>
      </c>
      <c r="E4634" s="72">
        <v>8981</v>
      </c>
      <c r="F4634" s="64">
        <v>1</v>
      </c>
      <c r="G4634" s="79">
        <v>0</v>
      </c>
      <c r="H4634" s="133">
        <v>96.403846740722656</v>
      </c>
      <c r="I4634" s="134">
        <v>70.072883605957031</v>
      </c>
      <c r="J4634" s="105">
        <v>89.2789306640625</v>
      </c>
      <c r="K4634" s="96">
        <f>msoa_calculations5[[#This Row],[ Pop20]]/SUMIF(msoa_calculations5[ICB26],msoa_calculations5[[#This Row],[ICB26]],msoa_calculations5[[ Pop20]])</f>
        <v>4.4925980432862144E-3</v>
      </c>
      <c r="L4634" s="98" cm="1">
        <f t="array" ref="L4634">msoa_calculations5[[#This Row],[ Estimated case time (see and convey)]]*msoa_calculations5[[#This Row],[Population share of ICB]:[Population share of ICB]]</f>
        <v>0.43310373323263468</v>
      </c>
      <c r="M4634" s="98" cm="1">
        <f t="array" ref="M4634">msoa_calculations5[[#This Row],[Estimated case time (see and treat)]]*msoa_calculations5[[#This Row],[Population share of ICB]:[Population share of ICB]]</f>
        <v>0.31480929977554523</v>
      </c>
      <c r="N4634" s="94" cm="1">
        <f t="array" ref="N4634">msoa_calculations5[[#This Row],[Weighted estimate]]*msoa_calculations5[[#This Row],[Population share of ICB]:[Population share of ICB]]</f>
        <v>0.40109434920805281</v>
      </c>
    </row>
    <row r="4635" spans="1:14">
      <c r="A4635" s="63" t="s">
        <v>3226</v>
      </c>
      <c r="B4635" s="63" t="s">
        <v>13729</v>
      </c>
      <c r="C4635" s="63" t="s">
        <v>19</v>
      </c>
      <c r="D4635" s="63" t="s">
        <v>90</v>
      </c>
      <c r="E4635" s="72">
        <v>8024</v>
      </c>
      <c r="F4635" s="64">
        <v>1</v>
      </c>
      <c r="G4635" s="79">
        <v>0</v>
      </c>
      <c r="H4635" s="133">
        <v>99.78863525390625</v>
      </c>
      <c r="I4635" s="134">
        <v>70.300247192382813</v>
      </c>
      <c r="J4635" s="105">
        <v>91.809349060058594</v>
      </c>
      <c r="K4635" s="96">
        <f>msoa_calculations5[[#This Row],[ Pop20]]/SUMIF(msoa_calculations5[ICB26],msoa_calculations5[[#This Row],[ICB26]],msoa_calculations5[[ Pop20]])</f>
        <v>4.0138744793818716E-3</v>
      </c>
      <c r="L4635" s="98" cm="1">
        <f t="array" ref="L4635">msoa_calculations5[[#This Row],[ Estimated case time (see and convey)]]*msoa_calculations5[[#This Row],[Population share of ICB]:[Population share of ICB]]</f>
        <v>0.40053905637800041</v>
      </c>
      <c r="M4635" s="98" cm="1">
        <f t="array" ref="M4635">msoa_calculations5[[#This Row],[Estimated case time (see and treat)]]*msoa_calculations5[[#This Row],[Population share of ICB]:[Population share of ICB]]</f>
        <v>0.28217636809974245</v>
      </c>
      <c r="N4635" s="94" cm="1">
        <f t="array" ref="N4635">msoa_calculations5[[#This Row],[Weighted estimate]]*msoa_calculations5[[#This Row],[Population share of ICB]:[Population share of ICB]]</f>
        <v>0.36851120316083119</v>
      </c>
    </row>
    <row r="4636" spans="1:14">
      <c r="A4636" s="63" t="s">
        <v>3224</v>
      </c>
      <c r="B4636" s="63" t="s">
        <v>13729</v>
      </c>
      <c r="C4636" s="63" t="s">
        <v>19</v>
      </c>
      <c r="D4636" s="63" t="s">
        <v>90</v>
      </c>
      <c r="E4636" s="72">
        <v>8633</v>
      </c>
      <c r="F4636" s="64">
        <v>1</v>
      </c>
      <c r="G4636" s="79">
        <v>0</v>
      </c>
      <c r="H4636" s="133">
        <v>102.34902954101563</v>
      </c>
      <c r="I4636" s="134">
        <v>71.901077270507813</v>
      </c>
      <c r="J4636" s="105">
        <v>94.110092163085938</v>
      </c>
      <c r="K4636" s="96">
        <f>msoa_calculations5[[#This Row],[ Pop20]]/SUMIF(msoa_calculations5[ICB26],msoa_calculations5[[#This Row],[ICB26]],msoa_calculations5[[ Pop20]])</f>
        <v>4.318516747320999E-3</v>
      </c>
      <c r="L4636" s="98" cm="1">
        <f t="array" ref="L4636">msoa_calculations5[[#This Row],[ Estimated case time (see and convey)]]*msoa_calculations5[[#This Row],[Population share of ICB]:[Population share of ICB]]</f>
        <v>0.44199599814492763</v>
      </c>
      <c r="M4636" s="98" cm="1">
        <f t="array" ref="M4636">msoa_calculations5[[#This Row],[Estimated case time (see and treat)]]*msoa_calculations5[[#This Row],[Population share of ICB]:[Population share of ICB]]</f>
        <v>0.31050600634310921</v>
      </c>
      <c r="N4636" s="94" cm="1">
        <f t="array" ref="N4636">msoa_calculations5[[#This Row],[Weighted estimate]]*msoa_calculations5[[#This Row],[Population share of ICB]:[Population share of ICB]]</f>
        <v>0.40641600909820935</v>
      </c>
    </row>
    <row r="4637" spans="1:14">
      <c r="A4637" s="63" t="s">
        <v>3222</v>
      </c>
      <c r="B4637" s="63" t="s">
        <v>13729</v>
      </c>
      <c r="C4637" s="63" t="s">
        <v>19</v>
      </c>
      <c r="D4637" s="63" t="s">
        <v>90</v>
      </c>
      <c r="E4637" s="72">
        <v>8057</v>
      </c>
      <c r="F4637" s="64">
        <v>1</v>
      </c>
      <c r="G4637" s="79">
        <v>0</v>
      </c>
      <c r="H4637" s="133">
        <v>100.86857604980469</v>
      </c>
      <c r="I4637" s="134">
        <v>70.672080993652344</v>
      </c>
      <c r="J4637" s="105">
        <v>92.697677612304688</v>
      </c>
      <c r="K4637" s="96">
        <f>msoa_calculations5[[#This Row],[ Pop20]]/SUMIF(msoa_calculations5[ICB26],msoa_calculations5[[#This Row],[ICB26]],msoa_calculations5[[ Pop20]])</f>
        <v>4.0303821884820207E-3</v>
      </c>
      <c r="L4637" s="98" cm="1">
        <f t="array" ref="L4637">msoa_calculations5[[#This Row],[ Estimated case time (see and convey)]]*msoa_calculations5[[#This Row],[Population share of ICB]:[Population share of ICB]]</f>
        <v>0.40653891228867695</v>
      </c>
      <c r="M4637" s="98" cm="1">
        <f t="array" ref="M4637">msoa_calculations5[[#This Row],[Estimated case time (see and treat)]]*msoa_calculations5[[#This Row],[Population share of ICB]:[Population share of ICB]]</f>
        <v>0.28483549645977513</v>
      </c>
      <c r="N4637" s="94" cm="1">
        <f t="array" ref="N4637">msoa_calculations5[[#This Row],[Weighted estimate]]*msoa_calculations5[[#This Row],[Population share of ICB]:[Population share of ICB]]</f>
        <v>0.37360706876228139</v>
      </c>
    </row>
    <row r="4638" spans="1:14">
      <c r="A4638" s="63" t="s">
        <v>3220</v>
      </c>
      <c r="B4638" s="63" t="s">
        <v>13729</v>
      </c>
      <c r="C4638" s="63" t="s">
        <v>19</v>
      </c>
      <c r="D4638" s="63" t="s">
        <v>90</v>
      </c>
      <c r="E4638" s="72">
        <v>10649</v>
      </c>
      <c r="F4638" s="64">
        <v>1</v>
      </c>
      <c r="G4638" s="79">
        <v>0</v>
      </c>
      <c r="H4638" s="133">
        <v>92.712608337402344</v>
      </c>
      <c r="I4638" s="134">
        <v>66.744293212890625</v>
      </c>
      <c r="J4638" s="105">
        <v>85.685821533203125</v>
      </c>
      <c r="K4638" s="96">
        <f>msoa_calculations5[[#This Row],[ Pop20]]/SUMIF(msoa_calculations5[ICB26],msoa_calculations5[[#This Row],[ICB26]],msoa_calculations5[[ Pop20]])</f>
        <v>5.3269877032574211E-3</v>
      </c>
      <c r="L4638" s="98" cm="1">
        <f t="array" ref="L4638">msoa_calculations5[[#This Row],[ Estimated case time (see and convey)]]*msoa_calculations5[[#This Row],[Population share of ICB]:[Population share of ICB]]</f>
        <v>0.49387892455026372</v>
      </c>
      <c r="M4638" s="98" cm="1">
        <f t="array" ref="M4638">msoa_calculations5[[#This Row],[Estimated case time (see and treat)]]*msoa_calculations5[[#This Row],[Population share of ICB]:[Population share of ICB]]</f>
        <v>0.35554602920767608</v>
      </c>
      <c r="N4638" s="94" cm="1">
        <f t="array" ref="N4638">msoa_calculations5[[#This Row],[Weighted estimate]]*msoa_calculations5[[#This Row],[Population share of ICB]:[Population share of ICB]]</f>
        <v>0.45644731765088298</v>
      </c>
    </row>
    <row r="4639" spans="1:14">
      <c r="A4639" s="63" t="s">
        <v>3218</v>
      </c>
      <c r="B4639" s="63" t="s">
        <v>13729</v>
      </c>
      <c r="C4639" s="63" t="s">
        <v>19</v>
      </c>
      <c r="D4639" s="63" t="s">
        <v>90</v>
      </c>
      <c r="E4639" s="72">
        <v>7552</v>
      </c>
      <c r="F4639" s="64">
        <v>1</v>
      </c>
      <c r="G4639" s="79">
        <v>0</v>
      </c>
      <c r="H4639" s="133">
        <v>95.621353149414063</v>
      </c>
      <c r="I4639" s="134">
        <v>69.877883911132813</v>
      </c>
      <c r="J4639" s="105">
        <v>88.655403137207031</v>
      </c>
      <c r="K4639" s="96">
        <f>msoa_calculations5[[#This Row],[ Pop20]]/SUMIF(msoa_calculations5[ICB26],msoa_calculations5[[#This Row],[ICB26]],msoa_calculations5[[ Pop20]])</f>
        <v>3.7777642158888201E-3</v>
      </c>
      <c r="L4639" s="98" cm="1">
        <f t="array" ref="L4639">msoa_calculations5[[#This Row],[ Estimated case time (see and convey)]]*msoa_calculations5[[#This Row],[Population share of ICB]:[Population share of ICB]]</f>
        <v>0.36123492620272418</v>
      </c>
      <c r="M4639" s="98" cm="1">
        <f t="array" ref="M4639">msoa_calculations5[[#This Row],[Estimated case time (see and treat)]]*msoa_calculations5[[#This Row],[Population share of ICB]:[Population share of ICB]]</f>
        <v>0.26398216932151064</v>
      </c>
      <c r="N4639" s="94" cm="1">
        <f t="array" ref="N4639">msoa_calculations5[[#This Row],[Weighted estimate]]*msoa_calculations5[[#This Row],[Population share of ICB]:[Population share of ICB]]</f>
        <v>0.33491920951693815</v>
      </c>
    </row>
    <row r="4640" spans="1:14">
      <c r="A4640" s="63" t="s">
        <v>3216</v>
      </c>
      <c r="B4640" s="63" t="s">
        <v>13729</v>
      </c>
      <c r="C4640" s="63" t="s">
        <v>19</v>
      </c>
      <c r="D4640" s="63" t="s">
        <v>90</v>
      </c>
      <c r="E4640" s="72">
        <v>8044</v>
      </c>
      <c r="F4640" s="64">
        <v>1</v>
      </c>
      <c r="G4640" s="79">
        <v>0</v>
      </c>
      <c r="H4640" s="133">
        <v>89.53717041015625</v>
      </c>
      <c r="I4640" s="134">
        <v>66.196968078613281</v>
      </c>
      <c r="J4640" s="105">
        <v>83.221527099609375</v>
      </c>
      <c r="K4640" s="96">
        <f>msoa_calculations5[[#This Row],[ Pop20]]/SUMIF(msoa_calculations5[ICB26],msoa_calculations5[[#This Row],[ICB26]],msoa_calculations5[[ Pop20]])</f>
        <v>4.0238791515637799E-3</v>
      </c>
      <c r="L4640" s="98" cm="1">
        <f t="array" ref="L4640">msoa_calculations5[[#This Row],[ Estimated case time (see and convey)]]*msoa_calculations5[[#This Row],[Population share of ICB]:[Population share of ICB]]</f>
        <v>0.36028675330344112</v>
      </c>
      <c r="M4640" s="98" cm="1">
        <f t="array" ref="M4640">msoa_calculations5[[#This Row],[Estimated case time (see and treat)]]*msoa_calculations5[[#This Row],[Population share of ICB]:[Population share of ICB]]</f>
        <v>0.26636859974826504</v>
      </c>
      <c r="N4640" s="94" cm="1">
        <f t="array" ref="N4640">msoa_calculations5[[#This Row],[Weighted estimate]]*msoa_calculations5[[#This Row],[Population share of ICB]:[Population share of ICB]]</f>
        <v>0.33487336785741828</v>
      </c>
    </row>
    <row r="4641" spans="1:14">
      <c r="A4641" s="63" t="s">
        <v>3214</v>
      </c>
      <c r="B4641" s="63" t="s">
        <v>13729</v>
      </c>
      <c r="C4641" s="63" t="s">
        <v>19</v>
      </c>
      <c r="D4641" s="63" t="s">
        <v>90</v>
      </c>
      <c r="E4641" s="72">
        <v>7985</v>
      </c>
      <c r="F4641" s="64">
        <v>1</v>
      </c>
      <c r="G4641" s="79">
        <v>0</v>
      </c>
      <c r="H4641" s="133">
        <v>92.228218078613281</v>
      </c>
      <c r="I4641" s="134">
        <v>65.469093322753906</v>
      </c>
      <c r="J4641" s="105">
        <v>84.987442016601563</v>
      </c>
      <c r="K4641" s="96">
        <f>msoa_calculations5[[#This Row],[ Pop20]]/SUMIF(msoa_calculations5[ICB26],msoa_calculations5[[#This Row],[ICB26]],msoa_calculations5[[ Pop20]])</f>
        <v>3.9943653686271485E-3</v>
      </c>
      <c r="L4641" s="98" cm="1">
        <f t="array" ref="L4641">msoa_calculations5[[#This Row],[ Estimated case time (see and convey)]]*msoa_calculations5[[#This Row],[Population share of ICB]:[Population share of ICB]]</f>
        <v>0.36839320030340517</v>
      </c>
      <c r="M4641" s="98" cm="1">
        <f t="array" ref="M4641">msoa_calculations5[[#This Row],[Estimated case time (see and treat)]]*msoa_calculations5[[#This Row],[Population share of ICB]:[Population share of ICB]]</f>
        <v>0.2615074790838271</v>
      </c>
      <c r="N4641" s="94" cm="1">
        <f t="array" ref="N4641">msoa_calculations5[[#This Row],[Weighted estimate]]*msoa_calculations5[[#This Row],[Population share of ICB]:[Population share of ICB]]</f>
        <v>0.33947089515932111</v>
      </c>
    </row>
    <row r="4642" spans="1:14">
      <c r="A4642" s="63" t="s">
        <v>3212</v>
      </c>
      <c r="B4642" s="63" t="s">
        <v>13729</v>
      </c>
      <c r="C4642" s="63" t="s">
        <v>19</v>
      </c>
      <c r="D4642" s="63" t="s">
        <v>90</v>
      </c>
      <c r="E4642" s="72">
        <v>7414</v>
      </c>
      <c r="F4642" s="64">
        <v>1</v>
      </c>
      <c r="G4642" s="79">
        <v>0</v>
      </c>
      <c r="H4642" s="133">
        <v>88.210586547851563</v>
      </c>
      <c r="I4642" s="134">
        <v>64.899635314941406</v>
      </c>
      <c r="J4642" s="105">
        <v>81.902854919433594</v>
      </c>
      <c r="K4642" s="96">
        <f>msoa_calculations5[[#This Row],[ Pop20]]/SUMIF(msoa_calculations5[ICB26],msoa_calculations5[[#This Row],[ICB26]],msoa_calculations5[[ Pop20]])</f>
        <v>3.7087319778336485E-3</v>
      </c>
      <c r="L4642" s="98" cm="1">
        <f t="array" ref="L4642">msoa_calculations5[[#This Row],[ Estimated case time (see and convey)]]*msoa_calculations5[[#This Row],[Population share of ICB]:[Population share of ICB]]</f>
        <v>0.32714942311347978</v>
      </c>
      <c r="M4642" s="98" cm="1">
        <f t="array" ref="M4642">msoa_calculations5[[#This Row],[Estimated case time (see and treat)]]*msoa_calculations5[[#This Row],[Population share of ICB]:[Population share of ICB]]</f>
        <v>0.24069535284226515</v>
      </c>
      <c r="N4642" s="94" cm="1">
        <f t="array" ref="N4642">msoa_calculations5[[#This Row],[Weighted estimate]]*msoa_calculations5[[#This Row],[Population share of ICB]:[Population share of ICB]]</f>
        <v>0.3037557371155733</v>
      </c>
    </row>
    <row r="4643" spans="1:14">
      <c r="A4643" s="63" t="s">
        <v>3210</v>
      </c>
      <c r="B4643" s="63" t="s">
        <v>13729</v>
      </c>
      <c r="C4643" s="63" t="s">
        <v>19</v>
      </c>
      <c r="D4643" s="63" t="s">
        <v>90</v>
      </c>
      <c r="E4643" s="72">
        <v>6951</v>
      </c>
      <c r="F4643" s="64">
        <v>1</v>
      </c>
      <c r="G4643" s="79">
        <v>0</v>
      </c>
      <c r="H4643" s="133">
        <v>100.15610504150391</v>
      </c>
      <c r="I4643" s="134">
        <v>72.352622985839844</v>
      </c>
      <c r="J4643" s="105">
        <v>92.632736206054688</v>
      </c>
      <c r="K4643" s="96">
        <f>msoa_calculations5[[#This Row],[ Pop20]]/SUMIF(msoa_calculations5[ICB26],msoa_calculations5[[#This Row],[ICB26]],msoa_calculations5[[ Pop20]])</f>
        <v>3.477123816822456E-3</v>
      </c>
      <c r="L4643" s="98" cm="1">
        <f t="array" ref="L4643">msoa_calculations5[[#This Row],[ Estimated case time (see and convey)]]*msoa_calculations5[[#This Row],[Population share of ICB]:[Population share of ICB]]</f>
        <v>0.34825517823998486</v>
      </c>
      <c r="M4643" s="98" cm="1">
        <f t="array" ref="M4643">msoa_calculations5[[#This Row],[Estimated case time (see and treat)]]*msoa_calculations5[[#This Row],[Population share of ICB]:[Population share of ICB]]</f>
        <v>0.25157902859363962</v>
      </c>
      <c r="N4643" s="94" cm="1">
        <f t="array" ref="N4643">msoa_calculations5[[#This Row],[Weighted estimate]]*msoa_calculations5[[#This Row],[Population share of ICB]:[Population share of ICB]]</f>
        <v>0.3220954932795046</v>
      </c>
    </row>
    <row r="4644" spans="1:14">
      <c r="A4644" s="63" t="s">
        <v>3208</v>
      </c>
      <c r="B4644" s="63" t="s">
        <v>13729</v>
      </c>
      <c r="C4644" s="63" t="s">
        <v>19</v>
      </c>
      <c r="D4644" s="63" t="s">
        <v>90</v>
      </c>
      <c r="E4644" s="72">
        <v>7299</v>
      </c>
      <c r="F4644" s="64">
        <v>1</v>
      </c>
      <c r="G4644" s="79">
        <v>0</v>
      </c>
      <c r="H4644" s="133">
        <v>99.195549011230469</v>
      </c>
      <c r="I4644" s="134">
        <v>71.672019958496094</v>
      </c>
      <c r="J4644" s="105">
        <v>91.747932434082031</v>
      </c>
      <c r="K4644" s="96">
        <f>msoa_calculations5[[#This Row],[ Pop20]]/SUMIF(msoa_calculations5[ICB26],msoa_calculations5[[#This Row],[ICB26]],msoa_calculations5[[ Pop20]])</f>
        <v>3.6512051127876718E-3</v>
      </c>
      <c r="L4644" s="98" cm="1">
        <f t="array" ref="L4644">msoa_calculations5[[#This Row],[ Estimated case time (see and convey)]]*msoa_calculations5[[#This Row],[Population share of ICB]:[Population share of ICB]]</f>
        <v>0.36218329571558477</v>
      </c>
      <c r="M4644" s="98" cm="1">
        <f t="array" ref="M4644">msoa_calculations5[[#This Row],[Estimated case time (see and treat)]]*msoa_calculations5[[#This Row],[Population share of ICB]:[Population share of ICB]]</f>
        <v>0.26168924571628099</v>
      </c>
      <c r="N4644" s="94" cm="1">
        <f t="array" ref="N4644">msoa_calculations5[[#This Row],[Weighted estimate]]*msoa_calculations5[[#This Row],[Population share of ICB]:[Population share of ICB]]</f>
        <v>0.3349905199910182</v>
      </c>
    </row>
    <row r="4645" spans="1:14">
      <c r="A4645" s="63" t="s">
        <v>3206</v>
      </c>
      <c r="B4645" s="63" t="s">
        <v>13729</v>
      </c>
      <c r="C4645" s="63" t="s">
        <v>19</v>
      </c>
      <c r="D4645" s="63" t="s">
        <v>90</v>
      </c>
      <c r="E4645" s="72">
        <v>7789</v>
      </c>
      <c r="F4645" s="64">
        <v>1</v>
      </c>
      <c r="G4645" s="79">
        <v>0</v>
      </c>
      <c r="H4645" s="133">
        <v>94.351905822753906</v>
      </c>
      <c r="I4645" s="134">
        <v>67.578506469726563</v>
      </c>
      <c r="J4645" s="105">
        <v>87.107269287109375</v>
      </c>
      <c r="K4645" s="96">
        <f>msoa_calculations5[[#This Row],[ Pop20]]/SUMIF(msoa_calculations5[ICB26],msoa_calculations5[[#This Row],[ICB26]],msoa_calculations5[[ Pop20]])</f>
        <v>3.8963195812444411E-3</v>
      </c>
      <c r="L4645" s="98" cm="1">
        <f t="array" ref="L4645">msoa_calculations5[[#This Row],[ Estimated case time (see and convey)]]*msoa_calculations5[[#This Row],[Population share of ICB]:[Population share of ICB]]</f>
        <v>0.36762517818492746</v>
      </c>
      <c r="M4645" s="98" cm="1">
        <f t="array" ref="M4645">msoa_calculations5[[#This Row],[Estimated case time (see and treat)]]*msoa_calculations5[[#This Row],[Population share of ICB]:[Population share of ICB]]</f>
        <v>0.26330745802924976</v>
      </c>
      <c r="N4645" s="94" cm="1">
        <f t="array" ref="N4645">msoa_calculations5[[#This Row],[Weighted estimate]]*msoa_calculations5[[#This Row],[Population share of ICB]:[Population share of ICB]]</f>
        <v>0.33939775899209679</v>
      </c>
    </row>
    <row r="4646" spans="1:14">
      <c r="A4646" s="63" t="s">
        <v>3204</v>
      </c>
      <c r="B4646" s="63" t="s">
        <v>13729</v>
      </c>
      <c r="C4646" s="63" t="s">
        <v>19</v>
      </c>
      <c r="D4646" s="63" t="s">
        <v>90</v>
      </c>
      <c r="E4646" s="72">
        <v>7529</v>
      </c>
      <c r="F4646" s="64">
        <v>1</v>
      </c>
      <c r="G4646" s="79">
        <v>0</v>
      </c>
      <c r="H4646" s="133">
        <v>96.635765075683594</v>
      </c>
      <c r="I4646" s="134">
        <v>68.943771362304688</v>
      </c>
      <c r="J4646" s="105">
        <v>89.142562866210938</v>
      </c>
      <c r="K4646" s="96">
        <f>msoa_calculations5[[#This Row],[ Pop20]]/SUMIF(msoa_calculations5[ICB26],msoa_calculations5[[#This Row],[ICB26]],msoa_calculations5[[ Pop20]])</f>
        <v>3.7662588428796248E-3</v>
      </c>
      <c r="L4646" s="98" cm="1">
        <f t="array" ref="L4646">msoa_calculations5[[#This Row],[ Estimated case time (see and convey)]]*msoa_calculations5[[#This Row],[Population share of ICB]:[Population share of ICB]]</f>
        <v>0.36395530475473137</v>
      </c>
      <c r="M4646" s="98" cm="1">
        <f t="array" ref="M4646">msoa_calculations5[[#This Row],[Estimated case time (see and treat)]]*msoa_calculations5[[#This Row],[Population share of ICB]:[Population share of ICB]]</f>
        <v>0.25966008855475109</v>
      </c>
      <c r="N4646" s="94" cm="1">
        <f t="array" ref="N4646">msoa_calculations5[[#This Row],[Weighted estimate]]*msoa_calculations5[[#This Row],[Population share of ICB]:[Population share of ICB]]</f>
        <v>0.33573396567181979</v>
      </c>
    </row>
    <row r="4647" spans="1:14">
      <c r="A4647" s="63" t="s">
        <v>3202</v>
      </c>
      <c r="B4647" s="63" t="s">
        <v>13729</v>
      </c>
      <c r="C4647" s="63" t="s">
        <v>19</v>
      </c>
      <c r="D4647" s="63" t="s">
        <v>90</v>
      </c>
      <c r="E4647" s="72">
        <v>7427</v>
      </c>
      <c r="F4647" s="64">
        <v>1</v>
      </c>
      <c r="G4647" s="79">
        <v>0</v>
      </c>
      <c r="H4647" s="133">
        <v>96.925254821777344</v>
      </c>
      <c r="I4647" s="134">
        <v>68.503227233886719</v>
      </c>
      <c r="J4647" s="105">
        <v>89.234512329101563</v>
      </c>
      <c r="K4647" s="96">
        <f>msoa_calculations5[[#This Row],[ Pop20]]/SUMIF(msoa_calculations5[ICB26],msoa_calculations5[[#This Row],[ICB26]],msoa_calculations5[[ Pop20]])</f>
        <v>3.7152350147518893E-3</v>
      </c>
      <c r="L4647" s="98" cm="1">
        <f t="array" ref="L4647">msoa_calculations5[[#This Row],[ Estimated case time (see and convey)]]*msoa_calculations5[[#This Row],[Population share of ICB]:[Population share of ICB]]</f>
        <v>0.3601001005276166</v>
      </c>
      <c r="M4647" s="98" cm="1">
        <f t="array" ref="M4647">msoa_calculations5[[#This Row],[Estimated case time (see and treat)]]*msoa_calculations5[[#This Row],[Population share of ICB]:[Population share of ICB]]</f>
        <v>0.25450558844284116</v>
      </c>
      <c r="N4647" s="94" cm="1">
        <f t="array" ref="N4647">msoa_calculations5[[#This Row],[Weighted estimate]]*msoa_calculations5[[#This Row],[Population share of ICB]:[Population share of ICB]]</f>
        <v>0.3315271847293873</v>
      </c>
    </row>
    <row r="4648" spans="1:14">
      <c r="A4648" s="63" t="s">
        <v>3200</v>
      </c>
      <c r="B4648" s="63" t="s">
        <v>13729</v>
      </c>
      <c r="C4648" s="63" t="s">
        <v>19</v>
      </c>
      <c r="D4648" s="63" t="s">
        <v>90</v>
      </c>
      <c r="E4648" s="72">
        <v>9848</v>
      </c>
      <c r="F4648" s="64">
        <v>1</v>
      </c>
      <c r="G4648" s="79">
        <v>0</v>
      </c>
      <c r="H4648" s="133">
        <v>94.535186767578125</v>
      </c>
      <c r="I4648" s="134">
        <v>64.094223022460938</v>
      </c>
      <c r="J4648" s="105">
        <v>86.298141479492188</v>
      </c>
      <c r="K4648" s="96">
        <f>msoa_calculations5[[#This Row],[ Pop20]]/SUMIF(msoa_calculations5[ICB26],msoa_calculations5[[#This Row],[ICB26]],msoa_calculations5[[ Pop20]])</f>
        <v>4.9263005823719681E-3</v>
      </c>
      <c r="L4648" s="98" cm="1">
        <f t="array" ref="L4648">msoa_calculations5[[#This Row],[ Estimated case time (see and convey)]]*msoa_calculations5[[#This Row],[Population share of ICB]:[Population share of ICB]]</f>
        <v>0.46570874562776288</v>
      </c>
      <c r="M4648" s="98" cm="1">
        <f t="array" ref="M4648">msoa_calculations5[[#This Row],[Estimated case time (see and treat)]]*msoa_calculations5[[#This Row],[Population share of ICB]:[Population share of ICB]]</f>
        <v>0.31574740820222813</v>
      </c>
      <c r="N4648" s="94" cm="1">
        <f t="array" ref="N4648">msoa_calculations5[[#This Row],[Weighted estimate]]*msoa_calculations5[[#This Row],[Population share of ICB]:[Population share of ICB]]</f>
        <v>0.42513058462804088</v>
      </c>
    </row>
    <row r="4649" spans="1:14">
      <c r="A4649" s="63" t="s">
        <v>3198</v>
      </c>
      <c r="B4649" s="63" t="s">
        <v>13729</v>
      </c>
      <c r="C4649" s="63" t="s">
        <v>19</v>
      </c>
      <c r="D4649" s="63" t="s">
        <v>90</v>
      </c>
      <c r="E4649" s="72">
        <v>8944</v>
      </c>
      <c r="F4649" s="64">
        <v>1</v>
      </c>
      <c r="G4649" s="79">
        <v>0</v>
      </c>
      <c r="H4649" s="133">
        <v>95.2755126953125</v>
      </c>
      <c r="I4649" s="134">
        <v>66.396331787109375</v>
      </c>
      <c r="J4649" s="105">
        <v>87.461067199707031</v>
      </c>
      <c r="K4649" s="96">
        <f>msoa_calculations5[[#This Row],[ Pop20]]/SUMIF(msoa_calculations5[ICB26],msoa_calculations5[[#This Row],[ICB26]],msoa_calculations5[[ Pop20]])</f>
        <v>4.4740893997496827E-3</v>
      </c>
      <c r="L4649" s="98" cm="1">
        <f t="array" ref="L4649">msoa_calculations5[[#This Row],[ Estimated case time (see and convey)]]*msoa_calculations5[[#This Row],[Population share of ICB]:[Population share of ICB]]</f>
        <v>0.42627116140581395</v>
      </c>
      <c r="M4649" s="98" cm="1">
        <f t="array" ref="M4649">msoa_calculations5[[#This Row],[Estimated case time (see and treat)]]*msoa_calculations5[[#This Row],[Population share of ICB]:[Population share of ICB]]</f>
        <v>0.29706312423096898</v>
      </c>
      <c r="N4649" s="94" cm="1">
        <f t="array" ref="N4649">msoa_calculations5[[#This Row],[Weighted estimate]]*msoa_calculations5[[#This Row],[Population share of ICB]:[Population share of ICB]]</f>
        <v>0.39130863364900387</v>
      </c>
    </row>
    <row r="4650" spans="1:14">
      <c r="A4650" s="63" t="s">
        <v>3196</v>
      </c>
      <c r="B4650" s="63" t="s">
        <v>13729</v>
      </c>
      <c r="C4650" s="63" t="s">
        <v>19</v>
      </c>
      <c r="D4650" s="63" t="s">
        <v>90</v>
      </c>
      <c r="E4650" s="72">
        <v>11234</v>
      </c>
      <c r="F4650" s="64">
        <v>1</v>
      </c>
      <c r="G4650" s="79">
        <v>0</v>
      </c>
      <c r="H4650" s="133">
        <v>98.321044921875</v>
      </c>
      <c r="I4650" s="134">
        <v>70.219528198242188</v>
      </c>
      <c r="J4650" s="105">
        <v>90.717033386230469</v>
      </c>
      <c r="K4650" s="96">
        <f>msoa_calculations5[[#This Row],[ Pop20]]/SUMIF(msoa_calculations5[ICB26],msoa_calculations5[[#This Row],[ICB26]],msoa_calculations5[[ Pop20]])</f>
        <v>5.6196243645782584E-3</v>
      </c>
      <c r="L4650" s="98" cm="1">
        <f t="array" ref="L4650">msoa_calculations5[[#This Row],[ Estimated case time (see and convey)]]*msoa_calculations5[[#This Row],[Population share of ICB]:[Population share of ICB]]</f>
        <v>0.55252733959376221</v>
      </c>
      <c r="M4650" s="98" cm="1">
        <f t="array" ref="M4650">msoa_calculations5[[#This Row],[Estimated case time (see and treat)]]*msoa_calculations5[[#This Row],[Population share of ICB]:[Population share of ICB]]</f>
        <v>0.39460737153203185</v>
      </c>
      <c r="N4650" s="94" cm="1">
        <f t="array" ref="N4650">msoa_calculations5[[#This Row],[Weighted estimate]]*msoa_calculations5[[#This Row],[Population share of ICB]:[Population share of ICB]]</f>
        <v>0.50979565109952008</v>
      </c>
    </row>
    <row r="4651" spans="1:14">
      <c r="A4651" s="63" t="s">
        <v>3194</v>
      </c>
      <c r="B4651" s="63" t="s">
        <v>13729</v>
      </c>
      <c r="C4651" s="63" t="s">
        <v>19</v>
      </c>
      <c r="D4651" s="63" t="s">
        <v>90</v>
      </c>
      <c r="E4651" s="72">
        <v>6799</v>
      </c>
      <c r="F4651" s="64">
        <v>1</v>
      </c>
      <c r="G4651" s="79">
        <v>0</v>
      </c>
      <c r="H4651" s="133">
        <v>97.784797668457031</v>
      </c>
      <c r="I4651" s="134">
        <v>68.756591796875</v>
      </c>
      <c r="J4651" s="105">
        <v>89.930030822753906</v>
      </c>
      <c r="K4651" s="96">
        <f>msoa_calculations5[[#This Row],[ Pop20]]/SUMIF(msoa_calculations5[ICB26],msoa_calculations5[[#This Row],[ICB26]],msoa_calculations5[[ Pop20]])</f>
        <v>3.4010883082399479E-3</v>
      </c>
      <c r="L4651" s="98" cm="1">
        <f t="array" ref="L4651">msoa_calculations5[[#This Row],[ Estimated case time (see and convey)]]*msoa_calculations5[[#This Row],[Population share of ICB]:[Population share of ICB]]</f>
        <v>0.33257473207379812</v>
      </c>
      <c r="M4651" s="98" cm="1">
        <f t="array" ref="M4651">msoa_calculations5[[#This Row],[Estimated case time (see and treat)]]*msoa_calculations5[[#This Row],[Population share of ICB]:[Population share of ICB]]</f>
        <v>0.23384724047477828</v>
      </c>
      <c r="N4651" s="94" cm="1">
        <f t="array" ref="N4651">msoa_calculations5[[#This Row],[Weighted estimate]]*msoa_calculations5[[#This Row],[Population share of ICB]:[Population share of ICB]]</f>
        <v>0.30585997639092644</v>
      </c>
    </row>
    <row r="4652" spans="1:14">
      <c r="A4652" s="63" t="s">
        <v>3192</v>
      </c>
      <c r="B4652" s="63" t="s">
        <v>13729</v>
      </c>
      <c r="C4652" s="63" t="s">
        <v>19</v>
      </c>
      <c r="D4652" s="63" t="s">
        <v>90</v>
      </c>
      <c r="E4652" s="72">
        <v>10129</v>
      </c>
      <c r="F4652" s="64">
        <v>1</v>
      </c>
      <c r="G4652" s="79">
        <v>0</v>
      </c>
      <c r="H4652" s="133">
        <v>97.579116821289063</v>
      </c>
      <c r="I4652" s="134">
        <v>67.86553955078125</v>
      </c>
      <c r="J4652" s="105">
        <v>89.538894653320313</v>
      </c>
      <c r="K4652" s="96">
        <f>msoa_calculations5[[#This Row],[ Pop20]]/SUMIF(msoa_calculations5[ICB26],msoa_calculations5[[#This Row],[ICB26]],msoa_calculations5[[ Pop20]])</f>
        <v>5.0668662265277884E-3</v>
      </c>
      <c r="L4652" s="98" cm="1">
        <f t="array" ref="L4652">msoa_calculations5[[#This Row],[ Estimated case time (see and convey)]]*msoa_calculations5[[#This Row],[Population share of ICB]:[Population share of ICB]]</f>
        <v>0.49442033143619918</v>
      </c>
      <c r="M4652" s="98" cm="1">
        <f t="array" ref="M4652">msoa_calculations5[[#This Row],[Estimated case time (see and treat)]]*msoa_calculations5[[#This Row],[Population share of ICB]:[Population share of ICB]]</f>
        <v>0.34386561029493939</v>
      </c>
      <c r="N4652" s="94" cm="1">
        <f t="array" ref="N4652">msoa_calculations5[[#This Row],[Weighted estimate]]*msoa_calculations5[[#This Row],[Population share of ICB]:[Population share of ICB]]</f>
        <v>0.45368160127953827</v>
      </c>
    </row>
    <row r="4653" spans="1:14">
      <c r="A4653" s="63" t="s">
        <v>3190</v>
      </c>
      <c r="B4653" s="63" t="s">
        <v>13729</v>
      </c>
      <c r="C4653" s="63" t="s">
        <v>19</v>
      </c>
      <c r="D4653" s="63" t="s">
        <v>90</v>
      </c>
      <c r="E4653" s="72">
        <v>7209</v>
      </c>
      <c r="F4653" s="64">
        <v>1</v>
      </c>
      <c r="G4653" s="79">
        <v>0</v>
      </c>
      <c r="H4653" s="133">
        <v>100.48499298095703</v>
      </c>
      <c r="I4653" s="134">
        <v>72.35882568359375</v>
      </c>
      <c r="J4653" s="105">
        <v>92.874305725097656</v>
      </c>
      <c r="K4653" s="96">
        <f>msoa_calculations5[[#This Row],[ Pop20]]/SUMIF(msoa_calculations5[ICB26],msoa_calculations5[[#This Row],[ICB26]],msoa_calculations5[[ Pop20]])</f>
        <v>3.6061840879690814E-3</v>
      </c>
      <c r="L4653" s="98" cm="1">
        <f t="array" ref="L4653">msoa_calculations5[[#This Row],[ Estimated case time (see and convey)]]*msoa_calculations5[[#This Row],[Population share of ICB]:[Population share of ICB]]</f>
        <v>0.3623673827676121</v>
      </c>
      <c r="M4653" s="98" cm="1">
        <f t="array" ref="M4653">msoa_calculations5[[#This Row],[Estimated case time (see and treat)]]*msoa_calculations5[[#This Row],[Population share of ICB]:[Population share of ICB]]</f>
        <v>0.26093924580430428</v>
      </c>
      <c r="N4653" s="94" cm="1">
        <f t="array" ref="N4653">msoa_calculations5[[#This Row],[Weighted estimate]]*msoa_calculations5[[#This Row],[Population share of ICB]:[Population share of ICB]]</f>
        <v>0.33492184348702292</v>
      </c>
    </row>
    <row r="4654" spans="1:14">
      <c r="A4654" s="63" t="s">
        <v>3188</v>
      </c>
      <c r="B4654" s="63" t="s">
        <v>13729</v>
      </c>
      <c r="C4654" s="63" t="s">
        <v>19</v>
      </c>
      <c r="D4654" s="63" t="s">
        <v>90</v>
      </c>
      <c r="E4654" s="72">
        <v>7771</v>
      </c>
      <c r="F4654" s="64">
        <v>1</v>
      </c>
      <c r="G4654" s="79">
        <v>0</v>
      </c>
      <c r="H4654" s="133">
        <v>100.03572082519531</v>
      </c>
      <c r="I4654" s="134">
        <v>71.011207580566406</v>
      </c>
      <c r="J4654" s="105">
        <v>92.181953430175781</v>
      </c>
      <c r="K4654" s="96">
        <f>msoa_calculations5[[#This Row],[ Pop20]]/SUMIF(msoa_calculations5[ICB26],msoa_calculations5[[#This Row],[ICB26]],msoa_calculations5[[ Pop20]])</f>
        <v>3.8873153762807233E-3</v>
      </c>
      <c r="L4654" s="98" cm="1">
        <f t="array" ref="L4654">msoa_calculations5[[#This Row],[ Estimated case time (see and convey)]]*msoa_calculations5[[#This Row],[Population share of ICB]:[Population share of ICB]]</f>
        <v>0.38887039574110749</v>
      </c>
      <c r="M4654" s="98" cm="1">
        <f t="array" ref="M4654">msoa_calculations5[[#This Row],[Estimated case time (see and treat)]]*msoa_calculations5[[#This Row],[Population share of ICB]:[Population share of ICB]]</f>
        <v>0.27604295911619803</v>
      </c>
      <c r="N4654" s="94" cm="1">
        <f t="array" ref="N4654">msoa_calculations5[[#This Row],[Weighted estimate]]*msoa_calculations5[[#This Row],[Population share of ICB]:[Population share of ICB]]</f>
        <v>0.35834032498471585</v>
      </c>
    </row>
    <row r="4655" spans="1:14">
      <c r="A4655" s="63" t="s">
        <v>606</v>
      </c>
      <c r="B4655" s="63" t="s">
        <v>13737</v>
      </c>
      <c r="C4655" s="63" t="s">
        <v>19</v>
      </c>
      <c r="D4655" s="63" t="s">
        <v>90</v>
      </c>
      <c r="E4655" s="72">
        <v>8107</v>
      </c>
      <c r="F4655" s="64">
        <v>1</v>
      </c>
      <c r="G4655" s="79">
        <v>0</v>
      </c>
      <c r="H4655" s="133">
        <v>92.589675903320313</v>
      </c>
      <c r="I4655" s="134">
        <v>66.766525268554688</v>
      </c>
      <c r="J4655" s="105">
        <v>85.602165222167969</v>
      </c>
      <c r="K4655" s="96">
        <f>msoa_calculations5[[#This Row],[ Pop20]]/SUMIF(msoa_calculations5[ICB26],msoa_calculations5[[#This Row],[ICB26]],msoa_calculations5[[ Pop20]])</f>
        <v>4.0553938689367932E-3</v>
      </c>
      <c r="L4655" s="98" cm="1">
        <f t="array" ref="L4655">msoa_calculations5[[#This Row],[ Estimated case time (see and convey)]]*msoa_calculations5[[#This Row],[Population share of ICB]:[Population share of ICB]]</f>
        <v>0.37548760398516995</v>
      </c>
      <c r="M4655" s="98" cm="1">
        <f t="array" ref="M4655">msoa_calculations5[[#This Row],[Estimated case time (see and treat)]]*msoa_calculations5[[#This Row],[Population share of ICB]:[Population share of ICB]]</f>
        <v>0.27076455722431014</v>
      </c>
      <c r="N4655" s="94" cm="1">
        <f t="array" ref="N4655">msoa_calculations5[[#This Row],[Weighted estimate]]*msoa_calculations5[[#This Row],[Population share of ICB]:[Population share of ICB]]</f>
        <v>0.34715049600969439</v>
      </c>
    </row>
    <row r="4656" spans="1:14">
      <c r="A4656" s="63" t="s">
        <v>604</v>
      </c>
      <c r="B4656" s="63" t="s">
        <v>13737</v>
      </c>
      <c r="C4656" s="63" t="s">
        <v>19</v>
      </c>
      <c r="D4656" s="63" t="s">
        <v>90</v>
      </c>
      <c r="E4656" s="72">
        <v>8052</v>
      </c>
      <c r="F4656" s="64">
        <v>1</v>
      </c>
      <c r="G4656" s="79">
        <v>0</v>
      </c>
      <c r="H4656" s="133">
        <v>95.641456604003906</v>
      </c>
      <c r="I4656" s="134">
        <v>67.801292419433594</v>
      </c>
      <c r="J4656" s="105">
        <v>88.108161926269531</v>
      </c>
      <c r="K4656" s="96">
        <f>msoa_calculations5[[#This Row],[ Pop20]]/SUMIF(msoa_calculations5[ICB26],msoa_calculations5[[#This Row],[ICB26]],msoa_calculations5[[ Pop20]])</f>
        <v>4.0278810204365436E-3</v>
      </c>
      <c r="L4656" s="98" cm="1">
        <f t="array" ref="L4656">msoa_calculations5[[#This Row],[ Estimated case time (see and convey)]]*msoa_calculations5[[#This Row],[Population share of ICB]:[Population share of ICB]]</f>
        <v>0.38523240782217266</v>
      </c>
      <c r="M4656" s="98" cm="1">
        <f t="array" ref="M4656">msoa_calculations5[[#This Row],[Estimated case time (see and treat)]]*msoa_calculations5[[#This Row],[Population share of ICB]:[Population share of ICB]]</f>
        <v>0.27309553889730465</v>
      </c>
      <c r="N4656" s="94" cm="1">
        <f t="array" ref="N4656">msoa_calculations5[[#This Row],[Weighted estimate]]*msoa_calculations5[[#This Row],[Population share of ICB]:[Population share of ICB]]</f>
        <v>0.35488919316837075</v>
      </c>
    </row>
    <row r="4657" spans="1:14">
      <c r="A4657" s="63" t="s">
        <v>602</v>
      </c>
      <c r="B4657" s="63" t="s">
        <v>13737</v>
      </c>
      <c r="C4657" s="63" t="s">
        <v>19</v>
      </c>
      <c r="D4657" s="63" t="s">
        <v>90</v>
      </c>
      <c r="E4657" s="72">
        <v>10781</v>
      </c>
      <c r="F4657" s="64">
        <v>1</v>
      </c>
      <c r="G4657" s="79">
        <v>0</v>
      </c>
      <c r="H4657" s="133">
        <v>90.458564758300781</v>
      </c>
      <c r="I4657" s="134">
        <v>64.920524597167969</v>
      </c>
      <c r="J4657" s="105">
        <v>83.548202514648438</v>
      </c>
      <c r="K4657" s="96">
        <f>msoa_calculations5[[#This Row],[ Pop20]]/SUMIF(msoa_calculations5[ICB26],msoa_calculations5[[#This Row],[ICB26]],msoa_calculations5[[ Pop20]])</f>
        <v>5.39301853965802E-3</v>
      </c>
      <c r="L4657" s="98" cm="1">
        <f t="array" ref="L4657">msoa_calculations5[[#This Row],[ Estimated case time (see and convey)]]*msoa_calculations5[[#This Row],[Population share of ICB]:[Population share of ICB]]</f>
        <v>0.48784471681237168</v>
      </c>
      <c r="M4657" s="98" cm="1">
        <f t="array" ref="M4657">msoa_calculations5[[#This Row],[Estimated case time (see and treat)]]*msoa_calculations5[[#This Row],[Population share of ICB]:[Population share of ICB]]</f>
        <v>0.35011759275685134</v>
      </c>
      <c r="N4657" s="94" cm="1">
        <f t="array" ref="N4657">msoa_calculations5[[#This Row],[Weighted estimate]]*msoa_calculations5[[#This Row],[Population share of ICB]:[Population share of ICB]]</f>
        <v>0.45057700511660181</v>
      </c>
    </row>
    <row r="4658" spans="1:14">
      <c r="A4658" s="63" t="s">
        <v>3240</v>
      </c>
      <c r="B4658" s="63" t="s">
        <v>13729</v>
      </c>
      <c r="C4658" s="63" t="s">
        <v>19</v>
      </c>
      <c r="D4658" s="63" t="s">
        <v>90</v>
      </c>
      <c r="E4658" s="72">
        <v>7179</v>
      </c>
      <c r="F4658" s="64">
        <v>1</v>
      </c>
      <c r="G4658" s="79">
        <v>0</v>
      </c>
      <c r="H4658" s="133">
        <v>100.99889373779297</v>
      </c>
      <c r="I4658" s="134">
        <v>71.5709228515625</v>
      </c>
      <c r="J4658" s="105">
        <v>93.03594970703125</v>
      </c>
      <c r="K4658" s="96">
        <f>msoa_calculations5[[#This Row],[ Pop20]]/SUMIF(msoa_calculations5[ICB26],msoa_calculations5[[#This Row],[ICB26]],msoa_calculations5[[ Pop20]])</f>
        <v>3.591177079696218E-3</v>
      </c>
      <c r="L4658" s="98" cm="1">
        <f t="array" ref="L4658">msoa_calculations5[[#This Row],[ Estimated case time (see and convey)]]*msoa_calculations5[[#This Row],[Population share of ICB]:[Population share of ICB]]</f>
        <v>0.36270491226583601</v>
      </c>
      <c r="M4658" s="98" cm="1">
        <f t="array" ref="M4658">msoa_calculations5[[#This Row],[Estimated case time (see and treat)]]*msoa_calculations5[[#This Row],[Population share of ICB]:[Population share of ICB]]</f>
        <v>0.25702385771723751</v>
      </c>
      <c r="N4658" s="94" cm="1">
        <f t="array" ref="N4658">msoa_calculations5[[#This Row],[Weighted estimate]]*msoa_calculations5[[#This Row],[Population share of ICB]:[Population share of ICB]]</f>
        <v>0.3341085701756607</v>
      </c>
    </row>
    <row r="4659" spans="1:14">
      <c r="A4659" s="63" t="s">
        <v>600</v>
      </c>
      <c r="B4659" s="63" t="s">
        <v>13737</v>
      </c>
      <c r="C4659" s="63" t="s">
        <v>19</v>
      </c>
      <c r="D4659" s="63" t="s">
        <v>90</v>
      </c>
      <c r="E4659" s="72">
        <v>12304</v>
      </c>
      <c r="F4659" s="64">
        <v>1</v>
      </c>
      <c r="G4659" s="79">
        <v>0</v>
      </c>
      <c r="H4659" s="133">
        <v>92.532608032226563</v>
      </c>
      <c r="I4659" s="134">
        <v>64.836700439453125</v>
      </c>
      <c r="J4659" s="105">
        <v>85.038345336914063</v>
      </c>
      <c r="K4659" s="96">
        <f>msoa_calculations5[[#This Row],[ Pop20]]/SUMIF(msoa_calculations5[ICB26],msoa_calculations5[[#This Row],[ICB26]],msoa_calculations5[[ Pop20]])</f>
        <v>6.154874326310387E-3</v>
      </c>
      <c r="L4659" s="98" cm="1">
        <f t="array" ref="L4659">msoa_calculations5[[#This Row],[ Estimated case time (see and convey)]]*msoa_calculations5[[#This Row],[Population share of ICB]:[Population share of ICB]]</f>
        <v>0.56952657352409353</v>
      </c>
      <c r="M4659" s="98" cm="1">
        <f t="array" ref="M4659">msoa_calculations5[[#This Row],[Estimated case time (see and treat)]]*msoa_calculations5[[#This Row],[Population share of ICB]:[Population share of ICB]]</f>
        <v>0.39906174293746743</v>
      </c>
      <c r="N4659" s="94" cm="1">
        <f t="array" ref="N4659">msoa_calculations5[[#This Row],[Weighted estimate]]*msoa_calculations5[[#This Row],[Population share of ICB]:[Population share of ICB]]</f>
        <v>0.52340032846608897</v>
      </c>
    </row>
    <row r="4660" spans="1:14">
      <c r="A4660" s="63" t="s">
        <v>3238</v>
      </c>
      <c r="B4660" s="63" t="s">
        <v>13729</v>
      </c>
      <c r="C4660" s="63" t="s">
        <v>19</v>
      </c>
      <c r="D4660" s="63" t="s">
        <v>90</v>
      </c>
      <c r="E4660" s="72">
        <v>8867</v>
      </c>
      <c r="F4660" s="64">
        <v>1</v>
      </c>
      <c r="G4660" s="79">
        <v>0</v>
      </c>
      <c r="H4660" s="133">
        <v>98.968215942382813</v>
      </c>
      <c r="I4660" s="134">
        <v>69.331306457519531</v>
      </c>
      <c r="J4660" s="105">
        <v>90.948738098144531</v>
      </c>
      <c r="K4660" s="96">
        <f>msoa_calculations5[[#This Row],[ Pop20]]/SUMIF(msoa_calculations5[ICB26],msoa_calculations5[[#This Row],[ICB26]],msoa_calculations5[[ Pop20]])</f>
        <v>4.4355714118493334E-3</v>
      </c>
      <c r="L4660" s="98" cm="1">
        <f t="array" ref="L4660">msoa_calculations5[[#This Row],[ Estimated case time (see and convey)]]*msoa_calculations5[[#This Row],[Population share of ICB]:[Population share of ICB]]</f>
        <v>0.43898058931576461</v>
      </c>
      <c r="M4660" s="98" cm="1">
        <f t="array" ref="M4660">msoa_calculations5[[#This Row],[Estimated case time (see and treat)]]*msoa_calculations5[[#This Row],[Population share of ICB]:[Population share of ICB]]</f>
        <v>0.30752396086913869</v>
      </c>
      <c r="N4660" s="94" cm="1">
        <f t="array" ref="N4660">msoa_calculations5[[#This Row],[Weighted estimate]]*msoa_calculations5[[#This Row],[Population share of ICB]:[Population share of ICB]]</f>
        <v>0.40340962265190222</v>
      </c>
    </row>
    <row r="4661" spans="1:14">
      <c r="A4661" s="63" t="s">
        <v>598</v>
      </c>
      <c r="B4661" s="63" t="s">
        <v>13737</v>
      </c>
      <c r="C4661" s="63" t="s">
        <v>19</v>
      </c>
      <c r="D4661" s="63" t="s">
        <v>90</v>
      </c>
      <c r="E4661" s="72">
        <v>7891</v>
      </c>
      <c r="F4661" s="64">
        <v>1</v>
      </c>
      <c r="G4661" s="79">
        <v>0</v>
      </c>
      <c r="H4661" s="133">
        <v>94.713577270507813</v>
      </c>
      <c r="I4661" s="134">
        <v>68.567665100097656</v>
      </c>
      <c r="J4661" s="105">
        <v>87.63873291015625</v>
      </c>
      <c r="K4661" s="96">
        <f>msoa_calculations5[[#This Row],[ Pop20]]/SUMIF(msoa_calculations5[ICB26],msoa_calculations5[[#This Row],[ICB26]],msoa_calculations5[[ Pop20]])</f>
        <v>3.9473434093721766E-3</v>
      </c>
      <c r="L4661" s="98" cm="1">
        <f t="array" ref="L4661">msoa_calculations5[[#This Row],[ Estimated case time (see and convey)]]*msoa_calculations5[[#This Row],[Population share of ICB]:[Population share of ICB]]</f>
        <v>0.37386701501680142</v>
      </c>
      <c r="M4661" s="98" cm="1">
        <f t="array" ref="M4661">msoa_calculations5[[#This Row],[Estimated case time (see and treat)]]*msoa_calculations5[[#This Row],[Population share of ICB]:[Population share of ICB]]</f>
        <v>0.27066012092890906</v>
      </c>
      <c r="N4661" s="94" cm="1">
        <f t="array" ref="N4661">msoa_calculations5[[#This Row],[Weighted estimate]]*msoa_calculations5[[#This Row],[Population share of ICB]:[Population share of ICB]]</f>
        <v>0.34594017475863376</v>
      </c>
    </row>
    <row r="4662" spans="1:14">
      <c r="A4662" s="63" t="s">
        <v>596</v>
      </c>
      <c r="B4662" s="63" t="s">
        <v>13729</v>
      </c>
      <c r="C4662" s="63" t="s">
        <v>19</v>
      </c>
      <c r="D4662" s="63" t="s">
        <v>90</v>
      </c>
      <c r="E4662" s="72">
        <v>9069</v>
      </c>
      <c r="F4662" s="64">
        <v>1</v>
      </c>
      <c r="G4662" s="79">
        <v>0</v>
      </c>
      <c r="H4662" s="133">
        <v>97.872940063476563</v>
      </c>
      <c r="I4662" s="134">
        <v>69.783973693847656</v>
      </c>
      <c r="J4662" s="105">
        <v>90.272323608398438</v>
      </c>
      <c r="K4662" s="96">
        <f>msoa_calculations5[[#This Row],[ Pop20]]/SUMIF(msoa_calculations5[ICB26],msoa_calculations5[[#This Row],[ICB26]],msoa_calculations5[[ Pop20]])</f>
        <v>4.536618600886614E-3</v>
      </c>
      <c r="L4662" s="98" cm="1">
        <f t="array" ref="L4662">msoa_calculations5[[#This Row],[ Estimated case time (see and convey)]]*msoa_calculations5[[#This Row],[Population share of ICB]:[Population share of ICB]]</f>
        <v>0.44401220041542849</v>
      </c>
      <c r="M4662" s="98" cm="1">
        <f t="array" ref="M4662">msoa_calculations5[[#This Row],[Estimated case time (see and treat)]]*msoa_calculations5[[#This Row],[Population share of ICB]:[Population share of ICB]]</f>
        <v>0.31658327310329143</v>
      </c>
      <c r="N4662" s="94" cm="1">
        <f t="array" ref="N4662">msoa_calculations5[[#This Row],[Weighted estimate]]*msoa_calculations5[[#This Row],[Population share of ICB]:[Population share of ICB]]</f>
        <v>0.40953110242711616</v>
      </c>
    </row>
    <row r="4663" spans="1:14">
      <c r="A4663" s="63" t="s">
        <v>594</v>
      </c>
      <c r="B4663" s="63" t="s">
        <v>13737</v>
      </c>
      <c r="C4663" s="63" t="s">
        <v>19</v>
      </c>
      <c r="D4663" s="63" t="s">
        <v>90</v>
      </c>
      <c r="E4663" s="72">
        <v>8460</v>
      </c>
      <c r="F4663" s="64">
        <v>1</v>
      </c>
      <c r="G4663" s="79">
        <v>0</v>
      </c>
      <c r="H4663" s="133">
        <v>95.524604797363281</v>
      </c>
      <c r="I4663" s="134">
        <v>68.197654724121094</v>
      </c>
      <c r="J4663" s="105">
        <v>88.130180358886719</v>
      </c>
      <c r="K4663" s="96">
        <f>msoa_calculations5[[#This Row],[ Pop20]]/SUMIF(msoa_calculations5[ICB26],msoa_calculations5[[#This Row],[ICB26]],msoa_calculations5[[ Pop20]])</f>
        <v>4.2319763329474866E-3</v>
      </c>
      <c r="L4663" s="98" cm="1">
        <f t="array" ref="L4663">msoa_calculations5[[#This Row],[ Estimated case time (see and convey)]]*msoa_calculations5[[#This Row],[Population share of ICB]:[Population share of ICB]]</f>
        <v>0.40425786671660335</v>
      </c>
      <c r="M4663" s="98" cm="1">
        <f t="array" ref="M4663">msoa_calculations5[[#This Row],[Estimated case time (see and treat)]]*msoa_calculations5[[#This Row],[Population share of ICB]:[Population share of ICB]]</f>
        <v>0.28861086075500481</v>
      </c>
      <c r="N4663" s="94" cm="1">
        <f t="array" ref="N4663">msoa_calculations5[[#This Row],[Weighted estimate]]*msoa_calculations5[[#This Row],[Population share of ICB]:[Population share of ICB]]</f>
        <v>0.372964837497202</v>
      </c>
    </row>
    <row r="4664" spans="1:14">
      <c r="A4664" s="63" t="s">
        <v>592</v>
      </c>
      <c r="B4664" s="63" t="s">
        <v>13737</v>
      </c>
      <c r="C4664" s="63" t="s">
        <v>19</v>
      </c>
      <c r="D4664" s="63" t="s">
        <v>90</v>
      </c>
      <c r="E4664" s="72">
        <v>10090</v>
      </c>
      <c r="F4664" s="64">
        <v>1</v>
      </c>
      <c r="G4664" s="79">
        <v>0</v>
      </c>
      <c r="H4664" s="133">
        <v>98.718772888183594</v>
      </c>
      <c r="I4664" s="134">
        <v>68.853713989257813</v>
      </c>
      <c r="J4664" s="105">
        <v>90.637557983398438</v>
      </c>
      <c r="K4664" s="96">
        <f>msoa_calculations5[[#This Row],[ Pop20]]/SUMIF(msoa_calculations5[ICB26],msoa_calculations5[[#This Row],[ICB26]],msoa_calculations5[[ Pop20]])</f>
        <v>5.0473571157730662E-3</v>
      </c>
      <c r="L4664" s="98" cm="1">
        <f t="array" ref="L4664">msoa_calculations5[[#This Row],[ Estimated case time (see and convey)]]*msoa_calculations5[[#This Row],[Population share of ICB]:[Population share of ICB]]</f>
        <v>0.4982689007975587</v>
      </c>
      <c r="M4664" s="98" cm="1">
        <f t="array" ref="M4664">msoa_calculations5[[#This Row],[Estimated case time (see and treat)]]*msoa_calculations5[[#This Row],[Population share of ICB]:[Population share of ICB]]</f>
        <v>0.34752928325108395</v>
      </c>
      <c r="N4664" s="94" cm="1">
        <f t="array" ref="N4664">msoa_calculations5[[#This Row],[Weighted estimate]]*msoa_calculations5[[#This Row],[Population share of ICB]:[Population share of ICB]]</f>
        <v>0.4574801232438</v>
      </c>
    </row>
    <row r="4665" spans="1:14">
      <c r="A4665" s="63" t="s">
        <v>3236</v>
      </c>
      <c r="B4665" s="63" t="s">
        <v>13729</v>
      </c>
      <c r="C4665" s="63" t="s">
        <v>19</v>
      </c>
      <c r="D4665" s="63" t="s">
        <v>90</v>
      </c>
      <c r="E4665" s="72">
        <v>6808</v>
      </c>
      <c r="F4665" s="64">
        <v>1</v>
      </c>
      <c r="G4665" s="79">
        <v>0</v>
      </c>
      <c r="H4665" s="133">
        <v>102.02260589599609</v>
      </c>
      <c r="I4665" s="134">
        <v>70.025604248046875</v>
      </c>
      <c r="J4665" s="105">
        <v>93.364509582519531</v>
      </c>
      <c r="K4665" s="96">
        <f>msoa_calculations5[[#This Row],[ Pop20]]/SUMIF(msoa_calculations5[ICB26],msoa_calculations5[[#This Row],[ICB26]],msoa_calculations5[[ Pop20]])</f>
        <v>3.4055904107218073E-3</v>
      </c>
      <c r="L4665" s="98" cm="1">
        <f t="array" ref="L4665">msoa_calculations5[[#This Row],[ Estimated case time (see and convey)]]*msoa_calculations5[[#This Row],[Population share of ICB]:[Population share of ICB]]</f>
        <v>0.34744720831625442</v>
      </c>
      <c r="M4665" s="98" cm="1">
        <f t="array" ref="M4665">msoa_calculations5[[#This Row],[Estimated case time (see and treat)]]*msoa_calculations5[[#This Row],[Population share of ICB]:[Population share of ICB]]</f>
        <v>0.23847852633214869</v>
      </c>
      <c r="N4665" s="94" cm="1">
        <f t="array" ref="N4665">msoa_calculations5[[#This Row],[Weighted estimate]]*msoa_calculations5[[#This Row],[Population share of ICB]:[Population share of ICB]]</f>
        <v>0.31796127853597278</v>
      </c>
    </row>
    <row r="4666" spans="1:14">
      <c r="A4666" s="63" t="s">
        <v>2828</v>
      </c>
      <c r="B4666" s="63" t="s">
        <v>13729</v>
      </c>
      <c r="C4666" s="63" t="s">
        <v>19</v>
      </c>
      <c r="D4666" s="63" t="s">
        <v>90</v>
      </c>
      <c r="E4666" s="72">
        <v>8331</v>
      </c>
      <c r="F4666" s="64">
        <v>1</v>
      </c>
      <c r="G4666" s="79">
        <v>0</v>
      </c>
      <c r="H4666" s="133">
        <v>91.150871276855469</v>
      </c>
      <c r="I4666" s="134">
        <v>67.497100830078125</v>
      </c>
      <c r="J4666" s="105">
        <v>84.750373840332031</v>
      </c>
      <c r="K4666" s="96">
        <f>msoa_calculations5[[#This Row],[ Pop20]]/SUMIF(msoa_calculations5[ICB26],msoa_calculations5[[#This Row],[ICB26]],msoa_calculations5[[ Pop20]])</f>
        <v>4.1674461973741734E-3</v>
      </c>
      <c r="L4666" s="98" cm="1">
        <f t="array" ref="L4666">msoa_calculations5[[#This Row],[ Estimated case time (see and convey)]]*msoa_calculations5[[#This Row],[Population share of ICB]:[Population share of ICB]]</f>
        <v>0.37986635189007412</v>
      </c>
      <c r="M4666" s="98" cm="1">
        <f t="array" ref="M4666">msoa_calculations5[[#This Row],[Estimated case time (see and treat)]]*msoa_calculations5[[#This Row],[Population share of ICB]:[Population share of ICB]]</f>
        <v>0.28129053618809025</v>
      </c>
      <c r="N4666" s="94" cm="1">
        <f t="array" ref="N4666">msoa_calculations5[[#This Row],[Weighted estimate]]*msoa_calculations5[[#This Row],[Population share of ICB]:[Population share of ICB]]</f>
        <v>0.35319262318693134</v>
      </c>
    </row>
    <row r="4667" spans="1:14">
      <c r="A4667" s="63" t="s">
        <v>2826</v>
      </c>
      <c r="B4667" s="63" t="s">
        <v>13729</v>
      </c>
      <c r="C4667" s="63" t="s">
        <v>19</v>
      </c>
      <c r="D4667" s="63" t="s">
        <v>90</v>
      </c>
      <c r="E4667" s="72">
        <v>6101</v>
      </c>
      <c r="F4667" s="64">
        <v>1</v>
      </c>
      <c r="G4667" s="79">
        <v>0</v>
      </c>
      <c r="H4667" s="133">
        <v>94.312118530273438</v>
      </c>
      <c r="I4667" s="134">
        <v>67.884109497070313</v>
      </c>
      <c r="J4667" s="105">
        <v>87.160942077636719</v>
      </c>
      <c r="K4667" s="96">
        <f>msoa_calculations5[[#This Row],[ Pop20]]/SUMIF(msoa_calculations5[ICB26],msoa_calculations5[[#This Row],[ICB26]],msoa_calculations5[[ Pop20]])</f>
        <v>3.0519252490913257E-3</v>
      </c>
      <c r="L4667" s="98" cm="1">
        <f t="array" ref="L4667">msoa_calculations5[[#This Row],[ Estimated case time (see and convey)]]*msoa_calculations5[[#This Row],[Population share of ICB]:[Population share of ICB]]</f>
        <v>0.28783353583783539</v>
      </c>
      <c r="M4667" s="98" cm="1">
        <f t="array" ref="M4667">msoa_calculations5[[#This Row],[Estimated case time (see and treat)]]*msoa_calculations5[[#This Row],[Population share of ICB]:[Population share of ICB]]</f>
        <v>0.20717722778618913</v>
      </c>
      <c r="N4667" s="94" cm="1">
        <f t="array" ref="N4667">msoa_calculations5[[#This Row],[Weighted estimate]]*msoa_calculations5[[#This Row],[Population share of ICB]:[Population share of ICB]]</f>
        <v>0.26600867986132604</v>
      </c>
    </row>
    <row r="4668" spans="1:14">
      <c r="A4668" s="63" t="s">
        <v>2824</v>
      </c>
      <c r="B4668" s="63" t="s">
        <v>13729</v>
      </c>
      <c r="C4668" s="63" t="s">
        <v>19</v>
      </c>
      <c r="D4668" s="63" t="s">
        <v>90</v>
      </c>
      <c r="E4668" s="72">
        <v>7093</v>
      </c>
      <c r="F4668" s="64">
        <v>1</v>
      </c>
      <c r="G4668" s="79">
        <v>0</v>
      </c>
      <c r="H4668" s="133">
        <v>87.308006286621094</v>
      </c>
      <c r="I4668" s="134">
        <v>63.024875640869141</v>
      </c>
      <c r="J4668" s="105">
        <v>80.737213134765625</v>
      </c>
      <c r="K4668" s="96">
        <f>msoa_calculations5[[#This Row],[ Pop20]]/SUMIF(msoa_calculations5[ICB26],msoa_calculations5[[#This Row],[ICB26]],msoa_calculations5[[ Pop20]])</f>
        <v>3.5481569893140098E-3</v>
      </c>
      <c r="L4668" s="98" cm="1">
        <f t="array" ref="L4668">msoa_calculations5[[#This Row],[ Estimated case time (see and convey)]]*msoa_calculations5[[#This Row],[Population share of ICB]:[Population share of ICB]]</f>
        <v>0.30978251272894614</v>
      </c>
      <c r="M4668" s="98" cm="1">
        <f t="array" ref="M4668">msoa_calculations5[[#This Row],[Estimated case time (see and treat)]]*msoa_calculations5[[#This Row],[Population share of ICB]:[Population share of ICB]]</f>
        <v>0.22362215300579613</v>
      </c>
      <c r="N4668" s="94" cm="1">
        <f t="array" ref="N4668">msoa_calculations5[[#This Row],[Weighted estimate]]*msoa_calculations5[[#This Row],[Population share of ICB]:[Population share of ICB]]</f>
        <v>0.28646830708185356</v>
      </c>
    </row>
    <row r="4669" spans="1:14">
      <c r="A4669" s="63" t="s">
        <v>2822</v>
      </c>
      <c r="B4669" s="63" t="s">
        <v>13729</v>
      </c>
      <c r="C4669" s="63" t="s">
        <v>19</v>
      </c>
      <c r="D4669" s="63" t="s">
        <v>90</v>
      </c>
      <c r="E4669" s="72">
        <v>6289</v>
      </c>
      <c r="F4669" s="64">
        <v>1</v>
      </c>
      <c r="G4669" s="79">
        <v>0</v>
      </c>
      <c r="H4669" s="133">
        <v>91.906684875488281</v>
      </c>
      <c r="I4669" s="134">
        <v>64.124099731445313</v>
      </c>
      <c r="J4669" s="105">
        <v>84.388969421386719</v>
      </c>
      <c r="K4669" s="96">
        <f>msoa_calculations5[[#This Row],[ Pop20]]/SUMIF(msoa_calculations5[ICB26],msoa_calculations5[[#This Row],[ICB26]],msoa_calculations5[[ Pop20]])</f>
        <v>3.1459691676012699E-3</v>
      </c>
      <c r="L4669" s="98" cm="1">
        <f t="array" ref="L4669">msoa_calculations5[[#This Row],[ Estimated case time (see and convey)]]*msoa_calculations5[[#This Row],[Population share of ICB]:[Population share of ICB]]</f>
        <v>0.28913559691473206</v>
      </c>
      <c r="M4669" s="98" cm="1">
        <f t="array" ref="M4669">msoa_calculations5[[#This Row],[Estimated case time (see and treat)]]*msoa_calculations5[[#This Row],[Population share of ICB]:[Population share of ICB]]</f>
        <v>0.20173244065531581</v>
      </c>
      <c r="N4669" s="94" cm="1">
        <f t="array" ref="N4669">msoa_calculations5[[#This Row],[Weighted estimate]]*msoa_calculations5[[#This Row],[Population share of ICB]:[Population share of ICB]]</f>
        <v>0.26548509588532898</v>
      </c>
    </row>
    <row r="4670" spans="1:14">
      <c r="A4670" s="63" t="s">
        <v>2820</v>
      </c>
      <c r="B4670" s="63" t="s">
        <v>13729</v>
      </c>
      <c r="C4670" s="63" t="s">
        <v>19</v>
      </c>
      <c r="D4670" s="63" t="s">
        <v>90</v>
      </c>
      <c r="E4670" s="72">
        <v>5577</v>
      </c>
      <c r="F4670" s="64">
        <v>1</v>
      </c>
      <c r="G4670" s="79">
        <v>0</v>
      </c>
      <c r="H4670" s="133">
        <v>87.606483459472656</v>
      </c>
      <c r="I4670" s="134">
        <v>62.905307769775391</v>
      </c>
      <c r="J4670" s="105">
        <v>80.922569274902344</v>
      </c>
      <c r="K4670" s="96">
        <f>msoa_calculations5[[#This Row],[ Pop20]]/SUMIF(msoa_calculations5[ICB26],msoa_calculations5[[#This Row],[ICB26]],msoa_calculations5[[ Pop20]])</f>
        <v>2.7898028379253112E-3</v>
      </c>
      <c r="L4670" s="98" cm="1">
        <f t="array" ref="L4670">msoa_calculations5[[#This Row],[ Estimated case time (see and convey)]]*msoa_calculations5[[#This Row],[Population share of ICB]:[Population share of ICB]]</f>
        <v>0.24440481617589366</v>
      </c>
      <c r="M4670" s="98" cm="1">
        <f t="array" ref="M4670">msoa_calculations5[[#This Row],[Estimated case time (see and treat)]]*msoa_calculations5[[#This Row],[Population share of ICB]:[Population share of ICB]]</f>
        <v>0.17549340613668452</v>
      </c>
      <c r="N4670" s="94" cm="1">
        <f t="array" ref="N4670">msoa_calculations5[[#This Row],[Weighted estimate]]*msoa_calculations5[[#This Row],[Population share of ICB]:[Population share of ICB]]</f>
        <v>0.22575801341533017</v>
      </c>
    </row>
    <row r="4671" spans="1:14">
      <c r="A4671" s="63" t="s">
        <v>2818</v>
      </c>
      <c r="B4671" s="63" t="s">
        <v>13729</v>
      </c>
      <c r="C4671" s="63" t="s">
        <v>19</v>
      </c>
      <c r="D4671" s="63" t="s">
        <v>90</v>
      </c>
      <c r="E4671" s="72">
        <v>6456</v>
      </c>
      <c r="F4671" s="64">
        <v>1</v>
      </c>
      <c r="G4671" s="79">
        <v>0</v>
      </c>
      <c r="H4671" s="133">
        <v>92.515785217285156</v>
      </c>
      <c r="I4671" s="134">
        <v>64.390739440917969</v>
      </c>
      <c r="J4671" s="105">
        <v>84.905403137207031</v>
      </c>
      <c r="K4671" s="96">
        <f>msoa_calculations5[[#This Row],[ Pop20]]/SUMIF(msoa_calculations5[ICB26],msoa_calculations5[[#This Row],[ICB26]],msoa_calculations5[[ Pop20]])</f>
        <v>3.2295081803202096E-3</v>
      </c>
      <c r="L4671" s="98" cm="1">
        <f t="array" ref="L4671">msoa_calculations5[[#This Row],[ Estimated case time (see and convey)]]*msoa_calculations5[[#This Row],[Population share of ICB]:[Population share of ICB]]</f>
        <v>0.29878048516796996</v>
      </c>
      <c r="M4671" s="98" cm="1">
        <f t="array" ref="M4671">msoa_calculations5[[#This Row],[Estimated case time (see and treat)]]*msoa_calculations5[[#This Row],[Population share of ICB]:[Population share of ICB]]</f>
        <v>0.20795041976131173</v>
      </c>
      <c r="N4671" s="94" cm="1">
        <f t="array" ref="N4671">msoa_calculations5[[#This Row],[Weighted estimate]]*msoa_calculations5[[#This Row],[Population share of ICB]:[Population share of ICB]]</f>
        <v>0.2742026939849953</v>
      </c>
    </row>
    <row r="4672" spans="1:14">
      <c r="A4672" s="63" t="s">
        <v>2816</v>
      </c>
      <c r="B4672" s="63" t="s">
        <v>13729</v>
      </c>
      <c r="C4672" s="63" t="s">
        <v>19</v>
      </c>
      <c r="D4672" s="63" t="s">
        <v>90</v>
      </c>
      <c r="E4672" s="72">
        <v>7008</v>
      </c>
      <c r="F4672" s="64">
        <v>1</v>
      </c>
      <c r="G4672" s="79">
        <v>0</v>
      </c>
      <c r="H4672" s="133">
        <v>92.633529663085938</v>
      </c>
      <c r="I4672" s="134">
        <v>65.386428833007813</v>
      </c>
      <c r="J4672" s="105">
        <v>85.260711669921875</v>
      </c>
      <c r="K4672" s="96">
        <f>msoa_calculations5[[#This Row],[ Pop20]]/SUMIF(msoa_calculations5[ICB26],msoa_calculations5[[#This Row],[ICB26]],msoa_calculations5[[ Pop20]])</f>
        <v>3.5056371325408965E-3</v>
      </c>
      <c r="L4672" s="98" cm="1">
        <f t="array" ref="L4672">msoa_calculations5[[#This Row],[ Estimated case time (see and convey)]]*msoa_calculations5[[#This Row],[Population share of ICB]:[Population share of ICB]]</f>
        <v>0.32473954130524268</v>
      </c>
      <c r="M4672" s="98" cm="1">
        <f t="array" ref="M4672">msoa_calculations5[[#This Row],[Estimated case time (see and treat)]]*msoa_calculations5[[#This Row],[Population share of ICB]:[Population share of ICB]]</f>
        <v>0.22922109288123491</v>
      </c>
      <c r="N4672" s="94" cm="1">
        <f t="array" ref="N4672">msoa_calculations5[[#This Row],[Weighted estimate]]*msoa_calculations5[[#This Row],[Population share of ICB]:[Population share of ICB]]</f>
        <v>0.29889311677694108</v>
      </c>
    </row>
    <row r="4673" spans="1:14">
      <c r="A4673" s="63" t="s">
        <v>2814</v>
      </c>
      <c r="B4673" s="63" t="s">
        <v>13729</v>
      </c>
      <c r="C4673" s="63" t="s">
        <v>19</v>
      </c>
      <c r="D4673" s="63" t="s">
        <v>90</v>
      </c>
      <c r="E4673" s="72">
        <v>9415</v>
      </c>
      <c r="F4673" s="64">
        <v>1</v>
      </c>
      <c r="G4673" s="79">
        <v>0</v>
      </c>
      <c r="H4673" s="133">
        <v>91.401351928710938</v>
      </c>
      <c r="I4673" s="134">
        <v>64.633735656738281</v>
      </c>
      <c r="J4673" s="105">
        <v>84.158279418945313</v>
      </c>
      <c r="K4673" s="96">
        <f>msoa_calculations5[[#This Row],[ Pop20]]/SUMIF(msoa_calculations5[ICB26],msoa_calculations5[[#This Row],[ICB26]],msoa_calculations5[[ Pop20]])</f>
        <v>4.7096994296336389E-3</v>
      </c>
      <c r="L4673" s="98" cm="1">
        <f t="array" ref="L4673">msoa_calculations5[[#This Row],[ Estimated case time (see and convey)]]*msoa_calculations5[[#This Row],[Population share of ICB]:[Population share of ICB]]</f>
        <v>0.43047289504639341</v>
      </c>
      <c r="M4673" s="98" cm="1">
        <f t="array" ref="M4673">msoa_calculations5[[#This Row],[Estimated case time (see and treat)]]*msoa_calculations5[[#This Row],[Population share of ICB]:[Population share of ICB]]</f>
        <v>0.30440546795763168</v>
      </c>
      <c r="N4673" s="94" cm="1">
        <f t="array" ref="N4673">msoa_calculations5[[#This Row],[Weighted estimate]]*msoa_calculations5[[#This Row],[Population share of ICB]:[Population share of ICB]]</f>
        <v>0.39636020057835514</v>
      </c>
    </row>
    <row r="4674" spans="1:14">
      <c r="A4674" s="63" t="s">
        <v>2812</v>
      </c>
      <c r="B4674" s="63" t="s">
        <v>13729</v>
      </c>
      <c r="C4674" s="63" t="s">
        <v>19</v>
      </c>
      <c r="D4674" s="63" t="s">
        <v>90</v>
      </c>
      <c r="E4674" s="72">
        <v>9557</v>
      </c>
      <c r="F4674" s="64">
        <v>1</v>
      </c>
      <c r="G4674" s="79">
        <v>0</v>
      </c>
      <c r="H4674" s="133">
        <v>87.572158813476563</v>
      </c>
      <c r="I4674" s="134">
        <v>64.042350769042969</v>
      </c>
      <c r="J4674" s="105">
        <v>81.205207824707031</v>
      </c>
      <c r="K4674" s="96">
        <f>msoa_calculations5[[#This Row],[ Pop20]]/SUMIF(msoa_calculations5[ICB26],msoa_calculations5[[#This Row],[ICB26]],msoa_calculations5[[ Pop20]])</f>
        <v>4.7807326021251928E-3</v>
      </c>
      <c r="L4674" s="98" cm="1">
        <f t="array" ref="L4674">msoa_calculations5[[#This Row],[ Estimated case time (see and convey)]]*msoa_calculations5[[#This Row],[Population share of ICB]:[Population share of ICB]]</f>
        <v>0.41865907467807245</v>
      </c>
      <c r="M4674" s="98" cm="1">
        <f t="array" ref="M4674">msoa_calculations5[[#This Row],[Estimated case time (see and treat)]]*msoa_calculations5[[#This Row],[Population share of ICB]:[Population share of ICB]]</f>
        <v>0.30616935423830116</v>
      </c>
      <c r="N4674" s="94" cm="1">
        <f t="array" ref="N4674">msoa_calculations5[[#This Row],[Weighted estimate]]*msoa_calculations5[[#This Row],[Population share of ICB]:[Population share of ICB]]</f>
        <v>0.38822038450992874</v>
      </c>
    </row>
    <row r="4675" spans="1:14">
      <c r="A4675" s="63" t="s">
        <v>2810</v>
      </c>
      <c r="B4675" s="63" t="s">
        <v>13729</v>
      </c>
      <c r="C4675" s="63" t="s">
        <v>19</v>
      </c>
      <c r="D4675" s="63" t="s">
        <v>90</v>
      </c>
      <c r="E4675" s="72">
        <v>10110</v>
      </c>
      <c r="F4675" s="64">
        <v>1</v>
      </c>
      <c r="G4675" s="79">
        <v>0</v>
      </c>
      <c r="H4675" s="133">
        <v>96.654243469238281</v>
      </c>
      <c r="I4675" s="134">
        <v>71.037803649902344</v>
      </c>
      <c r="J4675" s="105">
        <v>89.722671508789063</v>
      </c>
      <c r="K4675" s="96">
        <f>msoa_calculations5[[#This Row],[ Pop20]]/SUMIF(msoa_calculations5[ICB26],msoa_calculations5[[#This Row],[ICB26]],msoa_calculations5[[ Pop20]])</f>
        <v>5.0573617879549754E-3</v>
      </c>
      <c r="L4675" s="98" cm="1">
        <f t="array" ref="L4675">msoa_calculations5[[#This Row],[ Estimated case time (see and convey)]]*msoa_calculations5[[#This Row],[Population share of ICB]:[Population share of ICB]]</f>
        <v>0.48881547756502242</v>
      </c>
      <c r="M4675" s="98" cm="1">
        <f t="array" ref="M4675">msoa_calculations5[[#This Row],[Estimated case time (see and treat)]]*msoa_calculations5[[#This Row],[Population share of ICB]:[Population share of ICB]]</f>
        <v>0.3592638736792646</v>
      </c>
      <c r="N4675" s="94" cm="1">
        <f t="array" ref="N4675">msoa_calculations5[[#This Row],[Weighted estimate]]*msoa_calculations5[[#This Row],[Population share of ICB]:[Population share of ICB]]</f>
        <v>0.45376001040178637</v>
      </c>
    </row>
    <row r="4676" spans="1:14">
      <c r="A4676" s="63" t="s">
        <v>2808</v>
      </c>
      <c r="B4676" s="63" t="s">
        <v>13729</v>
      </c>
      <c r="C4676" s="63" t="s">
        <v>19</v>
      </c>
      <c r="D4676" s="63" t="s">
        <v>90</v>
      </c>
      <c r="E4676" s="72">
        <v>10172</v>
      </c>
      <c r="F4676" s="64">
        <v>1</v>
      </c>
      <c r="G4676" s="79">
        <v>0</v>
      </c>
      <c r="H4676" s="133">
        <v>94.745079040527344</v>
      </c>
      <c r="I4676" s="134">
        <v>68.747901916503906</v>
      </c>
      <c r="J4676" s="105">
        <v>87.710479736328125</v>
      </c>
      <c r="K4676" s="96">
        <f>msoa_calculations5[[#This Row],[ Pop20]]/SUMIF(msoa_calculations5[ICB26],msoa_calculations5[[#This Row],[ICB26]],msoa_calculations5[[ Pop20]])</f>
        <v>5.0883762717188925E-3</v>
      </c>
      <c r="L4676" s="98" cm="1">
        <f t="array" ref="L4676">msoa_calculations5[[#This Row],[ Estimated case time (see and convey)]]*msoa_calculations5[[#This Row],[Population share of ICB]:[Population share of ICB]]</f>
        <v>0.48209861205195031</v>
      </c>
      <c r="M4676" s="98" cm="1">
        <f t="array" ref="M4676">msoa_calculations5[[#This Row],[Estimated case time (see and treat)]]*msoa_calculations5[[#This Row],[Population share of ICB]:[Population share of ICB]]</f>
        <v>0.34981519284239626</v>
      </c>
      <c r="N4676" s="94" cm="1">
        <f t="array" ref="N4676">msoa_calculations5[[#This Row],[Weighted estimate]]*msoa_calculations5[[#This Row],[Population share of ICB]:[Population share of ICB]]</f>
        <v>0.44630392387141277</v>
      </c>
    </row>
    <row r="4677" spans="1:14">
      <c r="A4677" s="63" t="s">
        <v>2806</v>
      </c>
      <c r="B4677" s="63" t="s">
        <v>13729</v>
      </c>
      <c r="C4677" s="63" t="s">
        <v>19</v>
      </c>
      <c r="D4677" s="63" t="s">
        <v>90</v>
      </c>
      <c r="E4677" s="72">
        <v>6073</v>
      </c>
      <c r="F4677" s="64">
        <v>1</v>
      </c>
      <c r="G4677" s="79">
        <v>0</v>
      </c>
      <c r="H4677" s="133">
        <v>101.57801055908203</v>
      </c>
      <c r="I4677" s="134">
        <v>73.477066040039063</v>
      </c>
      <c r="J4677" s="105">
        <v>93.974151611328125</v>
      </c>
      <c r="K4677" s="96">
        <f>msoa_calculations5[[#This Row],[ Pop20]]/SUMIF(msoa_calculations5[ICB26],msoa_calculations5[[#This Row],[ICB26]],msoa_calculations5[[ Pop20]])</f>
        <v>3.0379187080366533E-3</v>
      </c>
      <c r="L4677" s="98" cm="1">
        <f t="array" ref="L4677">msoa_calculations5[[#This Row],[ Estimated case time (see and convey)]]*msoa_calculations5[[#This Row],[Population share of ICB]:[Population share of ICB]]</f>
        <v>0.30858573860258004</v>
      </c>
      <c r="M4677" s="98" cm="1">
        <f t="array" ref="M4677">msoa_calculations5[[#This Row],[Estimated case time (see and treat)]]*msoa_calculations5[[#This Row],[Population share of ICB]:[Population share of ICB]]</f>
        <v>0.22321735353467934</v>
      </c>
      <c r="N4677" s="94" cm="1">
        <f t="array" ref="N4677">msoa_calculations5[[#This Row],[Weighted estimate]]*msoa_calculations5[[#This Row],[Population share of ICB]:[Population share of ICB]]</f>
        <v>0.2854858332519265</v>
      </c>
    </row>
    <row r="4678" spans="1:14">
      <c r="A4678" s="63" t="s">
        <v>2804</v>
      </c>
      <c r="B4678" s="63" t="s">
        <v>13729</v>
      </c>
      <c r="C4678" s="63" t="s">
        <v>19</v>
      </c>
      <c r="D4678" s="63" t="s">
        <v>90</v>
      </c>
      <c r="E4678" s="72">
        <v>5519</v>
      </c>
      <c r="F4678" s="64">
        <v>1</v>
      </c>
      <c r="G4678" s="79">
        <v>0</v>
      </c>
      <c r="H4678" s="133">
        <v>99.982353210449219</v>
      </c>
      <c r="I4678" s="134">
        <v>72.559616088867188</v>
      </c>
      <c r="J4678" s="105">
        <v>92.56201171875</v>
      </c>
      <c r="K4678" s="96">
        <f>msoa_calculations5[[#This Row],[ Pop20]]/SUMIF(msoa_calculations5[ICB26],msoa_calculations5[[#This Row],[ICB26]],msoa_calculations5[[ Pop20]])</f>
        <v>2.7607892885977751E-3</v>
      </c>
      <c r="L4678" s="98" cm="1">
        <f t="array" ref="L4678">msoa_calculations5[[#This Row],[ Estimated case time (see and convey)]]*msoa_calculations5[[#This Row],[Population share of ICB]:[Population share of ICB]]</f>
        <v>0.27603020979220755</v>
      </c>
      <c r="M4678" s="98" cm="1">
        <f t="array" ref="M4678">msoa_calculations5[[#This Row],[Estimated case time (see and treat)]]*msoa_calculations5[[#This Row],[Population share of ICB]:[Population share of ICB]]</f>
        <v>0.20032181088291132</v>
      </c>
      <c r="N4678" s="94" cm="1">
        <f t="array" ref="N4678">msoa_calculations5[[#This Row],[Weighted estimate]]*msoa_calculations5[[#This Row],[Population share of ICB]:[Population share of ICB]]</f>
        <v>0.25554421048418674</v>
      </c>
    </row>
    <row r="4679" spans="1:14">
      <c r="A4679" s="63" t="s">
        <v>2802</v>
      </c>
      <c r="B4679" s="63" t="s">
        <v>13729</v>
      </c>
      <c r="C4679" s="63" t="s">
        <v>19</v>
      </c>
      <c r="D4679" s="63" t="s">
        <v>90</v>
      </c>
      <c r="E4679" s="72">
        <v>6230</v>
      </c>
      <c r="F4679" s="64">
        <v>1</v>
      </c>
      <c r="G4679" s="79">
        <v>0</v>
      </c>
      <c r="H4679" s="133">
        <v>101.42218017578125</v>
      </c>
      <c r="I4679" s="134">
        <v>73.538299560546875</v>
      </c>
      <c r="J4679" s="105">
        <v>93.877059936523438</v>
      </c>
      <c r="K4679" s="96">
        <f>msoa_calculations5[[#This Row],[ Pop20]]/SUMIF(msoa_calculations5[ICB26],msoa_calculations5[[#This Row],[ICB26]],msoa_calculations5[[ Pop20]])</f>
        <v>3.1164553846646384E-3</v>
      </c>
      <c r="L4679" s="98" cm="1">
        <f t="array" ref="L4679">msoa_calculations5[[#This Row],[ Estimated case time (see and convey)]]*msoa_calculations5[[#This Row],[Population share of ICB]:[Population share of ICB]]</f>
        <v>0.31607769953324061</v>
      </c>
      <c r="M4679" s="98" cm="1">
        <f t="array" ref="M4679">msoa_calculations5[[#This Row],[Estimated case time (see and treat)]]*msoa_calculations5[[#This Row],[Population share of ICB]:[Population share of ICB]]</f>
        <v>0.22917882964454753</v>
      </c>
      <c r="N4679" s="94" cm="1">
        <f t="array" ref="N4679">msoa_calculations5[[#This Row],[Weighted estimate]]*msoa_calculations5[[#This Row],[Population share of ICB]:[Population share of ICB]]</f>
        <v>0.29256366893566349</v>
      </c>
    </row>
    <row r="4680" spans="1:14">
      <c r="A4680" s="63" t="s">
        <v>2614</v>
      </c>
      <c r="B4680" s="63" t="s">
        <v>13729</v>
      </c>
      <c r="C4680" s="63" t="s">
        <v>19</v>
      </c>
      <c r="D4680" s="63" t="s">
        <v>90</v>
      </c>
      <c r="E4680" s="72">
        <v>10781</v>
      </c>
      <c r="F4680" s="64">
        <v>1</v>
      </c>
      <c r="G4680" s="79">
        <v>0</v>
      </c>
      <c r="H4680" s="133">
        <v>104.11344146728516</v>
      </c>
      <c r="I4680" s="134">
        <v>74.074562072753906</v>
      </c>
      <c r="J4680" s="105">
        <v>95.985191345214844</v>
      </c>
      <c r="K4680" s="96">
        <f>msoa_calculations5[[#This Row],[ Pop20]]/SUMIF(msoa_calculations5[ICB26],msoa_calculations5[[#This Row],[ICB26]],msoa_calculations5[[ Pop20]])</f>
        <v>5.39301853965802E-3</v>
      </c>
      <c r="L4680" s="98" cm="1">
        <f t="array" ref="L4680">msoa_calculations5[[#This Row],[ Estimated case time (see and convey)]]*msoa_calculations5[[#This Row],[Population share of ICB]:[Population share of ICB]]</f>
        <v>0.56148572006066888</v>
      </c>
      <c r="M4680" s="98" cm="1">
        <f t="array" ref="M4680">msoa_calculations5[[#This Row],[Estimated case time (see and treat)]]*msoa_calculations5[[#This Row],[Population share of ICB]:[Population share of ICB]]</f>
        <v>0.39948548657541061</v>
      </c>
      <c r="N4680" s="94" cm="1">
        <f t="array" ref="N4680">msoa_calculations5[[#This Row],[Weighted estimate]]*msoa_calculations5[[#This Row],[Population share of ICB]:[Population share of ICB]]</f>
        <v>0.51764991645736613</v>
      </c>
    </row>
    <row r="4681" spans="1:14">
      <c r="A4681" s="63" t="s">
        <v>2612</v>
      </c>
      <c r="B4681" s="63" t="s">
        <v>13729</v>
      </c>
      <c r="C4681" s="63" t="s">
        <v>19</v>
      </c>
      <c r="D4681" s="63" t="s">
        <v>90</v>
      </c>
      <c r="E4681" s="72">
        <v>5993</v>
      </c>
      <c r="F4681" s="64">
        <v>1</v>
      </c>
      <c r="G4681" s="79">
        <v>0</v>
      </c>
      <c r="H4681" s="133">
        <v>92.212310791015625</v>
      </c>
      <c r="I4681" s="134">
        <v>66.507179260253906</v>
      </c>
      <c r="J4681" s="105">
        <v>85.256736755371094</v>
      </c>
      <c r="K4681" s="96">
        <f>msoa_calculations5[[#This Row],[ Pop20]]/SUMIF(msoa_calculations5[ICB26],msoa_calculations5[[#This Row],[ICB26]],msoa_calculations5[[ Pop20]])</f>
        <v>2.9979000193090174E-3</v>
      </c>
      <c r="L4681" s="98" cm="1">
        <f t="array" ref="L4681">msoa_calculations5[[#This Row],[ Estimated case time (see and convey)]]*msoa_calculations5[[#This Row],[Population share of ICB]:[Population share of ICB]]</f>
        <v>0.27644328830091486</v>
      </c>
      <c r="M4681" s="98" cm="1">
        <f t="array" ref="M4681">msoa_calculations5[[#This Row],[Estimated case time (see and treat)]]*msoa_calculations5[[#This Row],[Population share of ICB]:[Population share of ICB]]</f>
        <v>0.19938187398850346</v>
      </c>
      <c r="N4681" s="94" cm="1">
        <f t="array" ref="N4681">msoa_calculations5[[#This Row],[Weighted estimate]]*msoa_calculations5[[#This Row],[Population share of ICB]:[Population share of ICB]]</f>
        <v>0.25559117276515081</v>
      </c>
    </row>
    <row r="4682" spans="1:14">
      <c r="A4682" s="63" t="s">
        <v>2610</v>
      </c>
      <c r="B4682" s="63" t="s">
        <v>13729</v>
      </c>
      <c r="C4682" s="63" t="s">
        <v>19</v>
      </c>
      <c r="D4682" s="63" t="s">
        <v>90</v>
      </c>
      <c r="E4682" s="72">
        <v>8437</v>
      </c>
      <c r="F4682" s="64">
        <v>1</v>
      </c>
      <c r="G4682" s="79">
        <v>0</v>
      </c>
      <c r="H4682" s="133">
        <v>93.7088623046875</v>
      </c>
      <c r="I4682" s="134">
        <v>66.215217590332031</v>
      </c>
      <c r="J4682" s="105">
        <v>86.269332885742188</v>
      </c>
      <c r="K4682" s="96">
        <f>msoa_calculations5[[#This Row],[ Pop20]]/SUMIF(msoa_calculations5[ICB26],msoa_calculations5[[#This Row],[ICB26]],msoa_calculations5[[ Pop20]])</f>
        <v>4.2204709599382908E-3</v>
      </c>
      <c r="L4682" s="98" cm="1">
        <f t="array" ref="L4682">msoa_calculations5[[#This Row],[ Estimated case time (see and convey)]]*msoa_calculations5[[#This Row],[Population share of ICB]:[Population share of ICB]]</f>
        <v>0.39549553204578958</v>
      </c>
      <c r="M4682" s="98" cm="1">
        <f t="array" ref="M4682">msoa_calculations5[[#This Row],[Estimated case time (see and treat)]]*msoa_calculations5[[#This Row],[Population share of ICB]:[Population share of ICB]]</f>
        <v>0.27945940294599142</v>
      </c>
      <c r="N4682" s="94" cm="1">
        <f t="array" ref="N4682">msoa_calculations5[[#This Row],[Weighted estimate]]*msoa_calculations5[[#This Row],[Population share of ICB]:[Population share of ICB]]</f>
        <v>0.36409721417752428</v>
      </c>
    </row>
    <row r="4683" spans="1:14">
      <c r="A4683" s="63" t="s">
        <v>2608</v>
      </c>
      <c r="B4683" s="63" t="s">
        <v>13729</v>
      </c>
      <c r="C4683" s="63" t="s">
        <v>19</v>
      </c>
      <c r="D4683" s="63" t="s">
        <v>90</v>
      </c>
      <c r="E4683" s="72">
        <v>7899</v>
      </c>
      <c r="F4683" s="64">
        <v>1</v>
      </c>
      <c r="G4683" s="79">
        <v>0</v>
      </c>
      <c r="H4683" s="133">
        <v>90.34918212890625</v>
      </c>
      <c r="I4683" s="134">
        <v>65.445625305175781</v>
      </c>
      <c r="J4683" s="105">
        <v>83.610504150390625</v>
      </c>
      <c r="K4683" s="96">
        <f>msoa_calculations5[[#This Row],[ Pop20]]/SUMIF(msoa_calculations5[ICB26],msoa_calculations5[[#This Row],[ICB26]],msoa_calculations5[[ Pop20]])</f>
        <v>3.9513452782449403E-3</v>
      </c>
      <c r="L4683" s="98" cm="1">
        <f t="array" ref="L4683">msoa_calculations5[[#This Row],[ Estimated case time (see and convey)]]*msoa_calculations5[[#This Row],[Population share of ICB]:[Population share of ICB]]</f>
        <v>0.35700081419834584</v>
      </c>
      <c r="M4683" s="98" cm="1">
        <f t="array" ref="M4683">msoa_calculations5[[#This Row],[Estimated case time (see and treat)]]*msoa_calculations5[[#This Row],[Population share of ICB]:[Population share of ICB]]</f>
        <v>0.2585982625313939</v>
      </c>
      <c r="N4683" s="94" cm="1">
        <f t="array" ref="N4683">msoa_calculations5[[#This Row],[Weighted estimate]]*msoa_calculations5[[#This Row],[Population share of ICB]:[Population share of ICB]]</f>
        <v>0.33037397078632497</v>
      </c>
    </row>
    <row r="4684" spans="1:14">
      <c r="A4684" s="63" t="s">
        <v>2606</v>
      </c>
      <c r="B4684" s="63" t="s">
        <v>13729</v>
      </c>
      <c r="C4684" s="63" t="s">
        <v>19</v>
      </c>
      <c r="D4684" s="63" t="s">
        <v>90</v>
      </c>
      <c r="E4684" s="72">
        <v>7294</v>
      </c>
      <c r="F4684" s="64">
        <v>1</v>
      </c>
      <c r="G4684" s="79">
        <v>0</v>
      </c>
      <c r="H4684" s="133">
        <v>89.266616821289063</v>
      </c>
      <c r="I4684" s="134">
        <v>64.272476196289063</v>
      </c>
      <c r="J4684" s="105">
        <v>82.503433227539063</v>
      </c>
      <c r="K4684" s="96">
        <f>msoa_calculations5[[#This Row],[ Pop20]]/SUMIF(msoa_calculations5[ICB26],msoa_calculations5[[#This Row],[ICB26]],msoa_calculations5[[ Pop20]])</f>
        <v>3.6487039447421947E-3</v>
      </c>
      <c r="L4684" s="98" cm="1">
        <f t="array" ref="L4684">msoa_calculations5[[#This Row],[ Estimated case time (see and convey)]]*msoa_calculations5[[#This Row],[Population share of ICB]:[Population share of ICB]]</f>
        <v>0.32570745692962738</v>
      </c>
      <c r="M4684" s="98" cm="1">
        <f t="array" ref="M4684">msoa_calculations5[[#This Row],[Estimated case time (see and treat)]]*msoa_calculations5[[#This Row],[Population share of ICB]:[Population share of ICB]]</f>
        <v>0.23451123743574873</v>
      </c>
      <c r="N4684" s="94" cm="1">
        <f t="array" ref="N4684">msoa_calculations5[[#This Row],[Weighted estimate]]*msoa_calculations5[[#This Row],[Population share of ICB]:[Population share of ICB]]</f>
        <v>0.30103060227209605</v>
      </c>
    </row>
    <row r="4685" spans="1:14">
      <c r="A4685" s="63" t="s">
        <v>2604</v>
      </c>
      <c r="B4685" s="63" t="s">
        <v>13729</v>
      </c>
      <c r="C4685" s="63" t="s">
        <v>19</v>
      </c>
      <c r="D4685" s="63" t="s">
        <v>90</v>
      </c>
      <c r="E4685" s="72">
        <v>5650</v>
      </c>
      <c r="F4685" s="64">
        <v>1</v>
      </c>
      <c r="G4685" s="79">
        <v>0</v>
      </c>
      <c r="H4685" s="133">
        <v>101.10248565673828</v>
      </c>
      <c r="I4685" s="134">
        <v>73.494514465332031</v>
      </c>
      <c r="J4685" s="105">
        <v>93.63201904296875</v>
      </c>
      <c r="K4685" s="96">
        <f>msoa_calculations5[[#This Row],[ Pop20]]/SUMIF(msoa_calculations5[ICB26],msoa_calculations5[[#This Row],[ICB26]],msoa_calculations5[[ Pop20]])</f>
        <v>2.8263198913892787E-3</v>
      </c>
      <c r="L4685" s="98" cm="1">
        <f t="array" ref="L4685">msoa_calculations5[[#This Row],[ Estimated case time (see and convey)]]*msoa_calculations5[[#This Row],[Population share of ICB]:[Population share of ICB]]</f>
        <v>0.28574796628053867</v>
      </c>
      <c r="M4685" s="98" cm="1">
        <f t="array" ref="M4685">msoa_calculations5[[#This Row],[Estimated case time (see and treat)]]*msoa_calculations5[[#This Row],[Population share of ICB]:[Population share of ICB]]</f>
        <v>0.20771900814136499</v>
      </c>
      <c r="N4685" s="94" cm="1">
        <f t="array" ref="N4685">msoa_calculations5[[#This Row],[Weighted estimate]]*msoa_calculations5[[#This Row],[Population share of ICB]:[Population share of ICB]]</f>
        <v>0.26463403789208229</v>
      </c>
    </row>
    <row r="4686" spans="1:14">
      <c r="A4686" s="63" t="s">
        <v>2602</v>
      </c>
      <c r="B4686" s="63" t="s">
        <v>13729</v>
      </c>
      <c r="C4686" s="63" t="s">
        <v>19</v>
      </c>
      <c r="D4686" s="63" t="s">
        <v>90</v>
      </c>
      <c r="E4686" s="72">
        <v>5622</v>
      </c>
      <c r="F4686" s="64">
        <v>1</v>
      </c>
      <c r="G4686" s="79">
        <v>0</v>
      </c>
      <c r="H4686" s="133">
        <v>107.64973449707031</v>
      </c>
      <c r="I4686" s="134">
        <v>76.161453247070313</v>
      </c>
      <c r="J4686" s="105">
        <v>99.129295349121094</v>
      </c>
      <c r="K4686" s="96">
        <f>msoa_calculations5[[#This Row],[ Pop20]]/SUMIF(msoa_calculations5[ICB26],msoa_calculations5[[#This Row],[ICB26]],msoa_calculations5[[ Pop20]])</f>
        <v>2.8123133503346063E-3</v>
      </c>
      <c r="L4686" s="98" cm="1">
        <f t="array" ref="L4686">msoa_calculations5[[#This Row],[ Estimated case time (see and convey)]]*msoa_calculations5[[#This Row],[Population share of ICB]:[Population share of ICB]]</f>
        <v>0.30274478548608663</v>
      </c>
      <c r="M4686" s="98" cm="1">
        <f t="array" ref="M4686">msoa_calculations5[[#This Row],[Estimated case time (see and treat)]]*msoa_calculations5[[#This Row],[Population share of ICB]:[Population share of ICB]]</f>
        <v>0.21418987174762077</v>
      </c>
      <c r="N4686" s="94" cm="1">
        <f t="array" ref="N4686">msoa_calculations5[[#This Row],[Weighted estimate]]*msoa_calculations5[[#This Row],[Population share of ICB]:[Population share of ICB]]</f>
        <v>0.27878264071959546</v>
      </c>
    </row>
    <row r="4687" spans="1:14">
      <c r="A4687" s="63" t="s">
        <v>2600</v>
      </c>
      <c r="B4687" s="63" t="s">
        <v>13729</v>
      </c>
      <c r="C4687" s="63" t="s">
        <v>19</v>
      </c>
      <c r="D4687" s="63" t="s">
        <v>90</v>
      </c>
      <c r="E4687" s="72">
        <v>8585</v>
      </c>
      <c r="F4687" s="64">
        <v>1</v>
      </c>
      <c r="G4687" s="79">
        <v>0</v>
      </c>
      <c r="H4687" s="133">
        <v>94.949264526367188</v>
      </c>
      <c r="I4687" s="134">
        <v>66.66046142578125</v>
      </c>
      <c r="J4687" s="105">
        <v>87.294570922851563</v>
      </c>
      <c r="K4687" s="96">
        <f>msoa_calculations5[[#This Row],[ Pop20]]/SUMIF(msoa_calculations5[ICB26],msoa_calculations5[[#This Row],[ICB26]],msoa_calculations5[[ Pop20]])</f>
        <v>4.294505534084417E-3</v>
      </c>
      <c r="L4687" s="98" cm="1">
        <f t="array" ref="L4687">msoa_calculations5[[#This Row],[ Estimated case time (see and convey)]]*msoa_calculations5[[#This Row],[Population share of ICB]:[Population share of ICB]]</f>
        <v>0.40776014196572913</v>
      </c>
      <c r="M4687" s="98" cm="1">
        <f t="array" ref="M4687">msoa_calculations5[[#This Row],[Estimated case time (see and treat)]]*msoa_calculations5[[#This Row],[Population share of ICB]:[Population share of ICB]]</f>
        <v>0.28627372049763838</v>
      </c>
      <c r="N4687" s="94" cm="1">
        <f t="array" ref="N4687">msoa_calculations5[[#This Row],[Weighted estimate]]*msoa_calculations5[[#This Row],[Population share of ICB]:[Population share of ICB]]</f>
        <v>0.37488701792371065</v>
      </c>
    </row>
    <row r="4688" spans="1:14">
      <c r="A4688" s="63" t="s">
        <v>2598</v>
      </c>
      <c r="B4688" s="63" t="s">
        <v>13729</v>
      </c>
      <c r="C4688" s="63" t="s">
        <v>19</v>
      </c>
      <c r="D4688" s="63" t="s">
        <v>90</v>
      </c>
      <c r="E4688" s="72">
        <v>7456</v>
      </c>
      <c r="F4688" s="64">
        <v>1</v>
      </c>
      <c r="G4688" s="79">
        <v>0</v>
      </c>
      <c r="H4688" s="133">
        <v>99.901954650878906</v>
      </c>
      <c r="I4688" s="134">
        <v>72.512596130371094</v>
      </c>
      <c r="J4688" s="105">
        <v>92.490646362304688</v>
      </c>
      <c r="K4688" s="96">
        <f>msoa_calculations5[[#This Row],[ Pop20]]/SUMIF(msoa_calculations5[ICB26],msoa_calculations5[[#This Row],[ICB26]],msoa_calculations5[[ Pop20]])</f>
        <v>3.7297417894156569E-3</v>
      </c>
      <c r="L4688" s="98" cm="1">
        <f t="array" ref="L4688">msoa_calculations5[[#This Row],[ Estimated case time (see and convey)]]*msoa_calculations5[[#This Row],[Population share of ICB]:[Population share of ICB]]</f>
        <v>0.37260849510569088</v>
      </c>
      <c r="M4688" s="98" cm="1">
        <f t="array" ref="M4688">msoa_calculations5[[#This Row],[Estimated case time (see and treat)]]*msoa_calculations5[[#This Row],[Population share of ICB]:[Population share of ICB]]</f>
        <v>0.27045326004646514</v>
      </c>
      <c r="N4688" s="94" cm="1">
        <f t="array" ref="N4688">msoa_calculations5[[#This Row],[Weighted estimate]]*msoa_calculations5[[#This Row],[Population share of ICB]:[Population share of ICB]]</f>
        <v>0.34496622886755302</v>
      </c>
    </row>
    <row r="4689" spans="1:14">
      <c r="A4689" s="63" t="s">
        <v>2596</v>
      </c>
      <c r="B4689" s="63" t="s">
        <v>13729</v>
      </c>
      <c r="C4689" s="63" t="s">
        <v>19</v>
      </c>
      <c r="D4689" s="63" t="s">
        <v>90</v>
      </c>
      <c r="E4689" s="72">
        <v>7147</v>
      </c>
      <c r="F4689" s="64">
        <v>1</v>
      </c>
      <c r="G4689" s="79">
        <v>0</v>
      </c>
      <c r="H4689" s="133">
        <v>102.96974945068359</v>
      </c>
      <c r="I4689" s="134">
        <v>72.746223449707031</v>
      </c>
      <c r="J4689" s="105">
        <v>94.791542053222656</v>
      </c>
      <c r="K4689" s="96">
        <f>msoa_calculations5[[#This Row],[ Pop20]]/SUMIF(msoa_calculations5[ICB26],msoa_calculations5[[#This Row],[ICB26]],msoa_calculations5[[ Pop20]])</f>
        <v>3.5751696042051638E-3</v>
      </c>
      <c r="L4689" s="98" cm="1">
        <f t="array" ref="L4689">msoa_calculations5[[#This Row],[ Estimated case time (see and convey)]]*msoa_calculations5[[#This Row],[Population share of ICB]:[Population share of ICB]]</f>
        <v>0.36813431838870536</v>
      </c>
      <c r="M4689" s="98" cm="1">
        <f t="array" ref="M4689">msoa_calculations5[[#This Row],[Estimated case time (see and treat)]]*msoa_calculations5[[#This Row],[Population share of ICB]:[Population share of ICB]]</f>
        <v>0.26008008689810946</v>
      </c>
      <c r="N4689" s="94" cm="1">
        <f t="array" ref="N4689">msoa_calculations5[[#This Row],[Weighted estimate]]*msoa_calculations5[[#This Row],[Population share of ICB]:[Population share of ICB]]</f>
        <v>0.33889583988441718</v>
      </c>
    </row>
    <row r="4690" spans="1:14">
      <c r="A4690" s="63" t="s">
        <v>2594</v>
      </c>
      <c r="B4690" s="63" t="s">
        <v>13729</v>
      </c>
      <c r="C4690" s="63" t="s">
        <v>19</v>
      </c>
      <c r="D4690" s="63" t="s">
        <v>90</v>
      </c>
      <c r="E4690" s="72">
        <v>10684</v>
      </c>
      <c r="F4690" s="64">
        <v>1</v>
      </c>
      <c r="G4690" s="79">
        <v>0</v>
      </c>
      <c r="H4690" s="133">
        <v>99.282035827636719</v>
      </c>
      <c r="I4690" s="134">
        <v>70.475532531738281</v>
      </c>
      <c r="J4690" s="105">
        <v>91.487258911132813</v>
      </c>
      <c r="K4690" s="96">
        <f>msoa_calculations5[[#This Row],[ Pop20]]/SUMIF(msoa_calculations5[ICB26],msoa_calculations5[[#This Row],[ICB26]],msoa_calculations5[[ Pop20]])</f>
        <v>5.3444958795757615E-3</v>
      </c>
      <c r="L4690" s="98" cm="1">
        <f t="array" ref="L4690">msoa_calculations5[[#This Row],[ Estimated case time (see and convey)]]*msoa_calculations5[[#This Row],[Population share of ICB]:[Population share of ICB]]</f>
        <v>0.53061243139669756</v>
      </c>
      <c r="M4690" s="98" cm="1">
        <f t="array" ref="M4690">msoa_calculations5[[#This Row],[Estimated case time (see and treat)]]*msoa_calculations5[[#This Row],[Population share of ICB]:[Population share of ICB]]</f>
        <v>0.37665619322678279</v>
      </c>
      <c r="N4690" s="94" cm="1">
        <f t="array" ref="N4690">msoa_calculations5[[#This Row],[Weighted estimate]]*msoa_calculations5[[#This Row],[Population share of ICB]:[Population share of ICB]]</f>
        <v>0.48895327828423019</v>
      </c>
    </row>
    <row r="4691" spans="1:14">
      <c r="A4691" s="63" t="s">
        <v>2592</v>
      </c>
      <c r="B4691" s="63" t="s">
        <v>13729</v>
      </c>
      <c r="C4691" s="63" t="s">
        <v>19</v>
      </c>
      <c r="D4691" s="63" t="s">
        <v>90</v>
      </c>
      <c r="E4691" s="72">
        <v>8140</v>
      </c>
      <c r="F4691" s="64">
        <v>1</v>
      </c>
      <c r="G4691" s="79">
        <v>0</v>
      </c>
      <c r="H4691" s="133">
        <v>100.41086578369141</v>
      </c>
      <c r="I4691" s="134">
        <v>71.305686950683594</v>
      </c>
      <c r="J4691" s="105">
        <v>92.535270690917969</v>
      </c>
      <c r="K4691" s="96">
        <f>msoa_calculations5[[#This Row],[ Pop20]]/SUMIF(msoa_calculations5[ICB26],msoa_calculations5[[#This Row],[ICB26]],msoa_calculations5[[ Pop20]])</f>
        <v>4.0719015780369431E-3</v>
      </c>
      <c r="L4691" s="98" cm="1">
        <f t="array" ref="L4691">msoa_calculations5[[#This Row],[ Estimated case time (see and convey)]]*msoa_calculations5[[#This Row],[Population share of ICB]:[Population share of ICB]]</f>
        <v>0.40886316283666874</v>
      </c>
      <c r="M4691" s="98" cm="1">
        <f t="array" ref="M4691">msoa_calculations5[[#This Row],[Estimated case time (see and treat)]]*msoa_calculations5[[#This Row],[Population share of ICB]:[Population share of ICB]]</f>
        <v>0.29034973921749679</v>
      </c>
      <c r="N4691" s="94" cm="1">
        <f t="array" ref="N4691">msoa_calculations5[[#This Row],[Weighted estimate]]*msoa_calculations5[[#This Row],[Population share of ICB]:[Population share of ICB]]</f>
        <v>0.37679451475042458</v>
      </c>
    </row>
    <row r="4692" spans="1:14">
      <c r="A4692" s="63" t="s">
        <v>2590</v>
      </c>
      <c r="B4692" s="63" t="s">
        <v>13729</v>
      </c>
      <c r="C4692" s="63" t="s">
        <v>19</v>
      </c>
      <c r="D4692" s="63" t="s">
        <v>90</v>
      </c>
      <c r="E4692" s="72">
        <v>5518</v>
      </c>
      <c r="F4692" s="64">
        <v>1</v>
      </c>
      <c r="G4692" s="79">
        <v>0</v>
      </c>
      <c r="H4692" s="133">
        <v>100.90767669677734</v>
      </c>
      <c r="I4692" s="134">
        <v>69.639556884765625</v>
      </c>
      <c r="J4692" s="105">
        <v>92.446807861328125</v>
      </c>
      <c r="K4692" s="96">
        <f>msoa_calculations5[[#This Row],[ Pop20]]/SUMIF(msoa_calculations5[ICB26],msoa_calculations5[[#This Row],[ICB26]],msoa_calculations5[[ Pop20]])</f>
        <v>2.7602890549886798E-3</v>
      </c>
      <c r="L4692" s="98" cm="1">
        <f t="array" ref="L4692">msoa_calculations5[[#This Row],[ Estimated case time (see and convey)]]*msoa_calculations5[[#This Row],[Population share of ICB]:[Population share of ICB]]</f>
        <v>0.27853435555045075</v>
      </c>
      <c r="M4692" s="98" cm="1">
        <f t="array" ref="M4692">msoa_calculations5[[#This Row],[Estimated case time (see and treat)]]*msoa_calculations5[[#This Row],[Population share of ICB]:[Population share of ICB]]</f>
        <v>0.19222530666328011</v>
      </c>
      <c r="N4692" s="94" cm="1">
        <f t="array" ref="N4692">msoa_calculations5[[#This Row],[Weighted estimate]]*msoa_calculations5[[#This Row],[Population share of ICB]:[Population share of ICB]]</f>
        <v>0.25517991190826544</v>
      </c>
    </row>
    <row r="4693" spans="1:14">
      <c r="A4693" s="63" t="s">
        <v>2588</v>
      </c>
      <c r="B4693" s="63" t="s">
        <v>13729</v>
      </c>
      <c r="C4693" s="63" t="s">
        <v>19</v>
      </c>
      <c r="D4693" s="63" t="s">
        <v>90</v>
      </c>
      <c r="E4693" s="72">
        <v>8453</v>
      </c>
      <c r="F4693" s="64">
        <v>1</v>
      </c>
      <c r="G4693" s="79">
        <v>0</v>
      </c>
      <c r="H4693" s="133">
        <v>106.19557189941406</v>
      </c>
      <c r="I4693" s="134">
        <v>74.467170715332031</v>
      </c>
      <c r="J4693" s="105">
        <v>97.610153198242188</v>
      </c>
      <c r="K4693" s="96">
        <f>msoa_calculations5[[#This Row],[ Pop20]]/SUMIF(msoa_calculations5[ICB26],msoa_calculations5[[#This Row],[ICB26]],msoa_calculations5[[ Pop20]])</f>
        <v>4.2284746976838181E-3</v>
      </c>
      <c r="L4693" s="98" cm="1">
        <f t="array" ref="L4693">msoa_calculations5[[#This Row],[ Estimated case time (see and convey)]]*msoa_calculations5[[#This Row],[Population share of ICB]:[Population share of ICB]]</f>
        <v>0.44904528878273503</v>
      </c>
      <c r="M4693" s="98" cm="1">
        <f t="array" ref="M4693">msoa_calculations5[[#This Row],[Estimated case time (see and treat)]]*msoa_calculations5[[#This Row],[Population share of ICB]:[Population share of ICB]]</f>
        <v>0.31488254717788289</v>
      </c>
      <c r="N4693" s="94" cm="1">
        <f t="array" ref="N4693">msoa_calculations5[[#This Row],[Weighted estimate]]*msoa_calculations5[[#This Row],[Population share of ICB]:[Population share of ICB]]</f>
        <v>0.41274206303580829</v>
      </c>
    </row>
    <row r="4694" spans="1:14">
      <c r="A4694" s="63" t="s">
        <v>2586</v>
      </c>
      <c r="B4694" s="63" t="s">
        <v>13729</v>
      </c>
      <c r="C4694" s="63" t="s">
        <v>19</v>
      </c>
      <c r="D4694" s="63" t="s">
        <v>90</v>
      </c>
      <c r="E4694" s="72">
        <v>7567</v>
      </c>
      <c r="F4694" s="64">
        <v>1</v>
      </c>
      <c r="G4694" s="79">
        <v>0</v>
      </c>
      <c r="H4694" s="133">
        <v>108.10372161865234</v>
      </c>
      <c r="I4694" s="134">
        <v>76.386817932128906</v>
      </c>
      <c r="J4694" s="105">
        <v>99.521415710449219</v>
      </c>
      <c r="K4694" s="96">
        <f>msoa_calculations5[[#This Row],[ Pop20]]/SUMIF(msoa_calculations5[ICB26],msoa_calculations5[[#This Row],[ICB26]],msoa_calculations5[[ Pop20]])</f>
        <v>3.7852677200252518E-3</v>
      </c>
      <c r="L4694" s="98" cm="1">
        <f t="array" ref="L4694">msoa_calculations5[[#This Row],[ Estimated case time (see and convey)]]*msoa_calculations5[[#This Row],[Population share of ICB]:[Population share of ICB]]</f>
        <v>0.40920152785768066</v>
      </c>
      <c r="M4694" s="98" cm="1">
        <f t="array" ref="M4694">msoa_calculations5[[#This Row],[Estimated case time (see and treat)]]*msoa_calculations5[[#This Row],[Population share of ICB]:[Population share of ICB]]</f>
        <v>0.28914455615393359</v>
      </c>
      <c r="N4694" s="94" cm="1">
        <f t="array" ref="N4694">msoa_calculations5[[#This Row],[Weighted estimate]]*msoa_calculations5[[#This Row],[Population share of ICB]:[Population share of ICB]]</f>
        <v>0.37671520233997741</v>
      </c>
    </row>
    <row r="4695" spans="1:14">
      <c r="A4695" s="63" t="s">
        <v>2584</v>
      </c>
      <c r="B4695" s="63" t="s">
        <v>13729</v>
      </c>
      <c r="C4695" s="63" t="s">
        <v>19</v>
      </c>
      <c r="D4695" s="63" t="s">
        <v>90</v>
      </c>
      <c r="E4695" s="72">
        <v>6957</v>
      </c>
      <c r="F4695" s="64">
        <v>1</v>
      </c>
      <c r="G4695" s="79">
        <v>0</v>
      </c>
      <c r="H4695" s="133">
        <v>100.16442108154297</v>
      </c>
      <c r="I4695" s="134">
        <v>72.127532958984375</v>
      </c>
      <c r="J4695" s="105">
        <v>92.577896118164063</v>
      </c>
      <c r="K4695" s="96">
        <f>msoa_calculations5[[#This Row],[ Pop20]]/SUMIF(msoa_calculations5[ICB26],msoa_calculations5[[#This Row],[ICB26]],msoa_calculations5[[ Pop20]])</f>
        <v>3.4801252184770287E-3</v>
      </c>
      <c r="L4695" s="98" cm="1">
        <f t="array" ref="L4695">msoa_calculations5[[#This Row],[ Estimated case time (see and convey)]]*msoa_calculations5[[#This Row],[Population share of ICB]:[Population share of ICB]]</f>
        <v>0.3485847278000298</v>
      </c>
      <c r="M4695" s="98" cm="1">
        <f t="array" ref="M4695">msoa_calculations5[[#This Row],[Estimated case time (see and treat)]]*msoa_calculations5[[#This Row],[Population share of ICB]:[Population share of ICB]]</f>
        <v>0.25101284639709459</v>
      </c>
      <c r="N4695" s="94" cm="1">
        <f t="array" ref="N4695">msoa_calculations5[[#This Row],[Weighted estimate]]*msoa_calculations5[[#This Row],[Population share of ICB]:[Population share of ICB]]</f>
        <v>0.32218267095436937</v>
      </c>
    </row>
    <row r="4696" spans="1:14">
      <c r="A4696" s="63" t="s">
        <v>2582</v>
      </c>
      <c r="B4696" s="63" t="s">
        <v>13729</v>
      </c>
      <c r="C4696" s="63" t="s">
        <v>19</v>
      </c>
      <c r="D4696" s="63" t="s">
        <v>90</v>
      </c>
      <c r="E4696" s="72">
        <v>9474</v>
      </c>
      <c r="F4696" s="64">
        <v>1</v>
      </c>
      <c r="G4696" s="79">
        <v>0</v>
      </c>
      <c r="H4696" s="133">
        <v>112.25437927246094</v>
      </c>
      <c r="I4696" s="134">
        <v>78.180450439453125</v>
      </c>
      <c r="J4696" s="105">
        <v>103.03428649902344</v>
      </c>
      <c r="K4696" s="96">
        <f>msoa_calculations5[[#This Row],[ Pop20]]/SUMIF(msoa_calculations5[ICB26],msoa_calculations5[[#This Row],[ICB26]],msoa_calculations5[[ Pop20]])</f>
        <v>4.7392132125702703E-3</v>
      </c>
      <c r="L4696" s="98" cm="1">
        <f t="array" ref="L4696">msoa_calculations5[[#This Row],[ Estimated case time (see and convey)]]*msoa_calculations5[[#This Row],[Population share of ICB]:[Population share of ICB]]</f>
        <v>0.53199743741692118</v>
      </c>
      <c r="M4696" s="98" cm="1">
        <f t="array" ref="M4696">msoa_calculations5[[#This Row],[Estimated case time (see and treat)]]*msoa_calculations5[[#This Row],[Population share of ICB]:[Population share of ICB]]</f>
        <v>0.37051382368735147</v>
      </c>
      <c r="N4696" s="94" cm="1">
        <f t="array" ref="N4696">msoa_calculations5[[#This Row],[Weighted estimate]]*msoa_calculations5[[#This Row],[Population share of ICB]:[Population share of ICB]]</f>
        <v>0.48830145192392249</v>
      </c>
    </row>
    <row r="4697" spans="1:14">
      <c r="A4697" s="63" t="s">
        <v>2580</v>
      </c>
      <c r="B4697" s="63" t="s">
        <v>13729</v>
      </c>
      <c r="C4697" s="63" t="s">
        <v>19</v>
      </c>
      <c r="D4697" s="63" t="s">
        <v>90</v>
      </c>
      <c r="E4697" s="72">
        <v>9818</v>
      </c>
      <c r="F4697" s="64">
        <v>1</v>
      </c>
      <c r="G4697" s="79">
        <v>0</v>
      </c>
      <c r="H4697" s="133">
        <v>103.45818328857422</v>
      </c>
      <c r="I4697" s="134">
        <v>74.54022216796875</v>
      </c>
      <c r="J4697" s="105">
        <v>95.633247375488281</v>
      </c>
      <c r="K4697" s="96">
        <f>msoa_calculations5[[#This Row],[ Pop20]]/SUMIF(msoa_calculations5[ICB26],msoa_calculations5[[#This Row],[ICB26]],msoa_calculations5[[ Pop20]])</f>
        <v>4.9112935740991039E-3</v>
      </c>
      <c r="L4697" s="98" cm="1">
        <f t="array" ref="L4697">msoa_calculations5[[#This Row],[ Estimated case time (see and convey)]]*msoa_calculations5[[#This Row],[Population share of ICB]:[Population share of ICB]]</f>
        <v>0.50811351077314182</v>
      </c>
      <c r="M4697" s="98" cm="1">
        <f t="array" ref="M4697">msoa_calculations5[[#This Row],[Estimated case time (see and treat)]]*msoa_calculations5[[#This Row],[Population share of ICB]:[Population share of ICB]]</f>
        <v>0.36608891414546452</v>
      </c>
      <c r="N4697" s="94" cm="1">
        <f t="array" ref="N4697">msoa_calculations5[[#This Row],[Weighted estimate]]*msoa_calculations5[[#This Row],[Population share of ICB]:[Population share of ICB]]</f>
        <v>0.46968295330546561</v>
      </c>
    </row>
    <row r="4698" spans="1:14">
      <c r="A4698" s="63" t="s">
        <v>2578</v>
      </c>
      <c r="B4698" s="63" t="s">
        <v>13729</v>
      </c>
      <c r="C4698" s="63" t="s">
        <v>19</v>
      </c>
      <c r="D4698" s="63" t="s">
        <v>90</v>
      </c>
      <c r="E4698" s="72">
        <v>8194</v>
      </c>
      <c r="F4698" s="64">
        <v>1</v>
      </c>
      <c r="G4698" s="79">
        <v>0</v>
      </c>
      <c r="H4698" s="133">
        <v>105.75295257568359</v>
      </c>
      <c r="I4698" s="134">
        <v>72.803924560546875</v>
      </c>
      <c r="J4698" s="105">
        <v>96.837242126464844</v>
      </c>
      <c r="K4698" s="96">
        <f>msoa_calculations5[[#This Row],[ Pop20]]/SUMIF(msoa_calculations5[ICB26],msoa_calculations5[[#This Row],[ICB26]],msoa_calculations5[[ Pop20]])</f>
        <v>4.0989141929280975E-3</v>
      </c>
      <c r="L4698" s="98" cm="1">
        <f t="array" ref="L4698">msoa_calculations5[[#This Row],[ Estimated case time (see and convey)]]*msoa_calculations5[[#This Row],[Population share of ICB]:[Population share of ICB]]</f>
        <v>0.43347227825652146</v>
      </c>
      <c r="M4698" s="98" cm="1">
        <f t="array" ref="M4698">msoa_calculations5[[#This Row],[Estimated case time (see and treat)]]*msoa_calculations5[[#This Row],[Population share of ICB]:[Population share of ICB]]</f>
        <v>0.2984170396820921</v>
      </c>
      <c r="N4698" s="94" cm="1">
        <f t="array" ref="N4698">msoa_calculations5[[#This Row],[Weighted estimate]]*msoa_calculations5[[#This Row],[Population share of ICB]:[Population share of ICB]]</f>
        <v>0.39692754615618142</v>
      </c>
    </row>
    <row r="4699" spans="1:14">
      <c r="A4699" s="63" t="s">
        <v>2576</v>
      </c>
      <c r="B4699" s="63" t="s">
        <v>13729</v>
      </c>
      <c r="C4699" s="63" t="s">
        <v>19</v>
      </c>
      <c r="D4699" s="63" t="s">
        <v>90</v>
      </c>
      <c r="E4699" s="72">
        <v>6279</v>
      </c>
      <c r="F4699" s="64">
        <v>1</v>
      </c>
      <c r="G4699" s="79">
        <v>0</v>
      </c>
      <c r="H4699" s="133">
        <v>97.437370300292969</v>
      </c>
      <c r="I4699" s="134">
        <v>69.138961791992188</v>
      </c>
      <c r="J4699" s="105">
        <v>89.780075073242188</v>
      </c>
      <c r="K4699" s="96">
        <f>msoa_calculations5[[#This Row],[ Pop20]]/SUMIF(msoa_calculations5[ICB26],msoa_calculations5[[#This Row],[ICB26]],msoa_calculations5[[ Pop20]])</f>
        <v>3.1409668315103153E-3</v>
      </c>
      <c r="L4699" s="98" cm="1">
        <f t="array" ref="L4699">msoa_calculations5[[#This Row],[ Estimated case time (see and convey)]]*msoa_calculations5[[#This Row],[Population share of ICB]:[Population share of ICB]]</f>
        <v>0.3060475482628085</v>
      </c>
      <c r="M4699" s="98" cm="1">
        <f t="array" ref="M4699">msoa_calculations5[[#This Row],[Estimated case time (see and treat)]]*msoa_calculations5[[#This Row],[Population share of ICB]:[Population share of ICB]]</f>
        <v>0.21716318575370644</v>
      </c>
      <c r="N4699" s="94" cm="1">
        <f t="array" ref="N4699">msoa_calculations5[[#This Row],[Weighted estimate]]*msoa_calculations5[[#This Row],[Population share of ICB]:[Population share of ICB]]</f>
        <v>0.28199623793555972</v>
      </c>
    </row>
    <row r="4700" spans="1:14">
      <c r="A4700" s="63" t="s">
        <v>2574</v>
      </c>
      <c r="B4700" s="63" t="s">
        <v>13729</v>
      </c>
      <c r="C4700" s="63" t="s">
        <v>19</v>
      </c>
      <c r="D4700" s="63" t="s">
        <v>90</v>
      </c>
      <c r="E4700" s="72">
        <v>8079</v>
      </c>
      <c r="F4700" s="64">
        <v>1</v>
      </c>
      <c r="G4700" s="79">
        <v>0</v>
      </c>
      <c r="H4700" s="133">
        <v>98.875419616699219</v>
      </c>
      <c r="I4700" s="134">
        <v>72.55767822265625</v>
      </c>
      <c r="J4700" s="105">
        <v>91.754081726074219</v>
      </c>
      <c r="K4700" s="96">
        <f>msoa_calculations5[[#This Row],[ Pop20]]/SUMIF(msoa_calculations5[ICB26],msoa_calculations5[[#This Row],[ICB26]],msoa_calculations5[[ Pop20]])</f>
        <v>4.0413873278821212E-3</v>
      </c>
      <c r="L4700" s="98" cm="1">
        <f t="array" ref="L4700">msoa_calculations5[[#This Row],[ Estimated case time (see and convey)]]*msoa_calculations5[[#This Row],[Population share of ICB]:[Population share of ICB]]</f>
        <v>0.39959386787795553</v>
      </c>
      <c r="M4700" s="98" cm="1">
        <f t="array" ref="M4700">msoa_calculations5[[#This Row],[Estimated case time (see and treat)]]*msoa_calculations5[[#This Row],[Population share of ICB]:[Population share of ICB]]</f>
        <v>0.29323368130959154</v>
      </c>
      <c r="N4700" s="94" cm="1">
        <f t="array" ref="N4700">msoa_calculations5[[#This Row],[Weighted estimate]]*msoa_calculations5[[#This Row],[Population share of ICB]:[Population share of ICB]]</f>
        <v>0.37081378316921687</v>
      </c>
    </row>
    <row r="4701" spans="1:14">
      <c r="A4701" s="63" t="s">
        <v>2572</v>
      </c>
      <c r="B4701" s="63" t="s">
        <v>13729</v>
      </c>
      <c r="C4701" s="63" t="s">
        <v>19</v>
      </c>
      <c r="D4701" s="63" t="s">
        <v>90</v>
      </c>
      <c r="E4701" s="72">
        <v>7670</v>
      </c>
      <c r="F4701" s="64">
        <v>1</v>
      </c>
      <c r="G4701" s="79">
        <v>0</v>
      </c>
      <c r="H4701" s="133">
        <v>101.01631164550781</v>
      </c>
      <c r="I4701" s="134">
        <v>75.974563598632813</v>
      </c>
      <c r="J4701" s="105">
        <v>94.240242004394531</v>
      </c>
      <c r="K4701" s="96">
        <f>msoa_calculations5[[#This Row],[ Pop20]]/SUMIF(msoa_calculations5[ICB26],msoa_calculations5[[#This Row],[ICB26]],msoa_calculations5[[ Pop20]])</f>
        <v>3.836791781762083E-3</v>
      </c>
      <c r="L4701" s="98" cm="1">
        <f t="array" ref="L4701">msoa_calculations5[[#This Row],[ Estimated case time (see and convey)]]*msoa_calculations5[[#This Row],[Population share of ICB]:[Population share of ICB]]</f>
        <v>0.38757855434540178</v>
      </c>
      <c r="M4701" s="98" cm="1">
        <f t="array" ref="M4701">msoa_calculations5[[#This Row],[Estimated case time (see and treat)]]*msoa_calculations5[[#This Row],[Population share of ICB]:[Population share of ICB]]</f>
        <v>0.29149858123819511</v>
      </c>
      <c r="N4701" s="94" cm="1">
        <f t="array" ref="N4701">msoa_calculations5[[#This Row],[Weighted estimate]]*msoa_calculations5[[#This Row],[Population share of ICB]:[Population share of ICB]]</f>
        <v>0.36158018603373077</v>
      </c>
    </row>
    <row r="4702" spans="1:14">
      <c r="A4702" s="63" t="s">
        <v>2570</v>
      </c>
      <c r="B4702" s="63" t="s">
        <v>13729</v>
      </c>
      <c r="C4702" s="63" t="s">
        <v>19</v>
      </c>
      <c r="D4702" s="63" t="s">
        <v>90</v>
      </c>
      <c r="E4702" s="72">
        <v>7952</v>
      </c>
      <c r="F4702" s="64">
        <v>1</v>
      </c>
      <c r="G4702" s="79">
        <v>0</v>
      </c>
      <c r="H4702" s="133">
        <v>107.41043090820313</v>
      </c>
      <c r="I4702" s="134">
        <v>78.270050048828125</v>
      </c>
      <c r="J4702" s="105">
        <v>99.525306701660156</v>
      </c>
      <c r="K4702" s="96">
        <f>msoa_calculations5[[#This Row],[ Pop20]]/SUMIF(msoa_calculations5[ICB26],msoa_calculations5[[#This Row],[ICB26]],msoa_calculations5[[ Pop20]])</f>
        <v>3.9778576595269994E-3</v>
      </c>
      <c r="L4702" s="98" cm="1">
        <f t="array" ref="L4702">msoa_calculations5[[#This Row],[ Estimated case time (see and convey)]]*msoa_calculations5[[#This Row],[Population share of ICB]:[Population share of ICB]]</f>
        <v>0.42726340530129137</v>
      </c>
      <c r="M4702" s="98" cm="1">
        <f t="array" ref="M4702">msoa_calculations5[[#This Row],[Estimated case time (see and treat)]]*msoa_calculations5[[#This Row],[Population share of ICB]:[Population share of ICB]]</f>
        <v>0.31134711809829257</v>
      </c>
      <c r="N4702" s="94" cm="1">
        <f t="array" ref="N4702">msoa_calculations5[[#This Row],[Weighted estimate]]*msoa_calculations5[[#This Row],[Population share of ICB]:[Population share of ICB]]</f>
        <v>0.39589750357997266</v>
      </c>
    </row>
    <row r="4703" spans="1:14">
      <c r="A4703" s="63" t="s">
        <v>590</v>
      </c>
      <c r="B4703" s="63" t="s">
        <v>13737</v>
      </c>
      <c r="C4703" s="63" t="s">
        <v>19</v>
      </c>
      <c r="D4703" s="63" t="s">
        <v>90</v>
      </c>
      <c r="E4703" s="72">
        <v>6519</v>
      </c>
      <c r="F4703" s="64">
        <v>1</v>
      </c>
      <c r="G4703" s="79">
        <v>0</v>
      </c>
      <c r="H4703" s="133">
        <v>85.430564880371094</v>
      </c>
      <c r="I4703" s="134">
        <v>61.355438232421875</v>
      </c>
      <c r="J4703" s="105">
        <v>78.916053771972656</v>
      </c>
      <c r="K4703" s="96">
        <f>msoa_calculations5[[#This Row],[ Pop20]]/SUMIF(msoa_calculations5[ICB26],msoa_calculations5[[#This Row],[ICB26]],msoa_calculations5[[ Pop20]])</f>
        <v>3.2610228976932228E-3</v>
      </c>
      <c r="L4703" s="98" cm="1">
        <f t="array" ref="L4703">msoa_calculations5[[#This Row],[ Estimated case time (see and convey)]]*msoa_calculations5[[#This Row],[Population share of ICB]:[Population share of ICB]]</f>
        <v>0.27859102823775661</v>
      </c>
      <c r="M4703" s="98" cm="1">
        <f t="array" ref="M4703">msoa_calculations5[[#This Row],[Estimated case time (see and treat)]]*msoa_calculations5[[#This Row],[Population share of ICB]:[Population share of ICB]]</f>
        <v>0.20008148897392994</v>
      </c>
      <c r="N4703" s="94" cm="1">
        <f t="array" ref="N4703">msoa_calculations5[[#This Row],[Weighted estimate]]*msoa_calculations5[[#This Row],[Population share of ICB]:[Population share of ICB]]</f>
        <v>0.25734705834599247</v>
      </c>
    </row>
    <row r="4704" spans="1:14">
      <c r="A4704" s="63" t="s">
        <v>588</v>
      </c>
      <c r="B4704" s="63" t="s">
        <v>13737</v>
      </c>
      <c r="C4704" s="63" t="s">
        <v>19</v>
      </c>
      <c r="D4704" s="63" t="s">
        <v>90</v>
      </c>
      <c r="E4704" s="72">
        <v>7246</v>
      </c>
      <c r="F4704" s="64">
        <v>1</v>
      </c>
      <c r="G4704" s="79">
        <v>0</v>
      </c>
      <c r="H4704" s="133">
        <v>85.104026794433594</v>
      </c>
      <c r="I4704" s="134">
        <v>60.399745941162109</v>
      </c>
      <c r="J4704" s="105">
        <v>78.419273376464844</v>
      </c>
      <c r="K4704" s="96">
        <f>msoa_calculations5[[#This Row],[ Pop20]]/SUMIF(msoa_calculations5[ICB26],msoa_calculations5[[#This Row],[ICB26]],msoa_calculations5[[ Pop20]])</f>
        <v>3.6246927315056131E-3</v>
      </c>
      <c r="L4704" s="98" cm="1">
        <f t="array" ref="L4704">msoa_calculations5[[#This Row],[ Estimated case time (see and convey)]]*msoa_calculations5[[#This Row],[Population share of ICB]:[Population share of ICB]]</f>
        <v>0.30847594734364236</v>
      </c>
      <c r="M4704" s="98" cm="1">
        <f t="array" ref="M4704">msoa_calculations5[[#This Row],[Estimated case time (see and treat)]]*msoa_calculations5[[#This Row],[Population share of ICB]:[Population share of ICB]]</f>
        <v>0.21893052009771596</v>
      </c>
      <c r="N4704" s="94" cm="1">
        <f t="array" ref="N4704">msoa_calculations5[[#This Row],[Weighted estimate]]*msoa_calculations5[[#This Row],[Population share of ICB]:[Population share of ICB]]</f>
        <v>0.28424577021762376</v>
      </c>
    </row>
    <row r="4705" spans="1:14">
      <c r="A4705" s="63" t="s">
        <v>586</v>
      </c>
      <c r="B4705" s="63" t="s">
        <v>13737</v>
      </c>
      <c r="C4705" s="63" t="s">
        <v>19</v>
      </c>
      <c r="D4705" s="63" t="s">
        <v>90</v>
      </c>
      <c r="E4705" s="72">
        <v>6824</v>
      </c>
      <c r="F4705" s="64">
        <v>1</v>
      </c>
      <c r="G4705" s="79">
        <v>0</v>
      </c>
      <c r="H4705" s="133">
        <v>86.67437744140625</v>
      </c>
      <c r="I4705" s="134">
        <v>62.277591705322266</v>
      </c>
      <c r="J4705" s="105">
        <v>80.072830200195313</v>
      </c>
      <c r="K4705" s="96">
        <f>msoa_calculations5[[#This Row],[ Pop20]]/SUMIF(msoa_calculations5[ICB26],msoa_calculations5[[#This Row],[ICB26]],msoa_calculations5[[ Pop20]])</f>
        <v>3.4135941484673342E-3</v>
      </c>
      <c r="L4705" s="98" cm="1">
        <f t="array" ref="L4705">msoa_calculations5[[#This Row],[ Estimated case time (see and convey)]]*msoa_calculations5[[#This Row],[Population share of ICB]:[Population share of ICB]]</f>
        <v>0.29587114765603351</v>
      </c>
      <c r="M4705" s="98" cm="1">
        <f t="array" ref="M4705">msoa_calculations5[[#This Row],[Estimated case time (see and treat)]]*msoa_calculations5[[#This Row],[Population share of ICB]:[Population share of ICB]]</f>
        <v>0.21259042262592587</v>
      </c>
      <c r="N4705" s="94" cm="1">
        <f t="array" ref="N4705">msoa_calculations5[[#This Row],[Weighted estimate]]*msoa_calculations5[[#This Row],[Population share of ICB]:[Population share of ICB]]</f>
        <v>0.27333614462260514</v>
      </c>
    </row>
    <row r="4706" spans="1:14">
      <c r="A4706" s="63" t="s">
        <v>584</v>
      </c>
      <c r="B4706" s="63" t="s">
        <v>13737</v>
      </c>
      <c r="C4706" s="63" t="s">
        <v>19</v>
      </c>
      <c r="D4706" s="63" t="s">
        <v>90</v>
      </c>
      <c r="E4706" s="72">
        <v>8132</v>
      </c>
      <c r="F4706" s="64">
        <v>1</v>
      </c>
      <c r="G4706" s="79">
        <v>0</v>
      </c>
      <c r="H4706" s="133">
        <v>87.169357299804688</v>
      </c>
      <c r="I4706" s="134">
        <v>62.997158050537109</v>
      </c>
      <c r="J4706" s="105">
        <v>80.628578186035156</v>
      </c>
      <c r="K4706" s="96">
        <f>msoa_calculations5[[#This Row],[ Pop20]]/SUMIF(msoa_calculations5[ICB26],msoa_calculations5[[#This Row],[ICB26]],msoa_calculations5[[ Pop20]])</f>
        <v>4.0678997091641795E-3</v>
      </c>
      <c r="L4706" s="98" cm="1">
        <f t="array" ref="L4706">msoa_calculations5[[#This Row],[ Estimated case time (see and convey)]]*msoa_calculations5[[#This Row],[Population share of ICB]:[Population share of ICB]]</f>
        <v>0.35459620320790392</v>
      </c>
      <c r="M4706" s="98" cm="1">
        <f t="array" ref="M4706">msoa_calculations5[[#This Row],[Estimated case time (see and treat)]]*msoa_calculations5[[#This Row],[Population share of ICB]:[Population share of ICB]]</f>
        <v>0.25626612091194978</v>
      </c>
      <c r="N4706" s="94" cm="1">
        <f t="array" ref="N4706">msoa_calculations5[[#This Row],[Weighted estimate]]*msoa_calculations5[[#This Row],[Population share of ICB]:[Population share of ICB]]</f>
        <v>0.32798896975329372</v>
      </c>
    </row>
    <row r="4707" spans="1:14">
      <c r="A4707" s="63" t="s">
        <v>582</v>
      </c>
      <c r="B4707" s="63" t="s">
        <v>13737</v>
      </c>
      <c r="C4707" s="63" t="s">
        <v>19</v>
      </c>
      <c r="D4707" s="63" t="s">
        <v>90</v>
      </c>
      <c r="E4707" s="72">
        <v>7837</v>
      </c>
      <c r="F4707" s="64">
        <v>1</v>
      </c>
      <c r="G4707" s="79">
        <v>0</v>
      </c>
      <c r="H4707" s="133">
        <v>88.113121032714844</v>
      </c>
      <c r="I4707" s="134">
        <v>62.565940856933594</v>
      </c>
      <c r="J4707" s="105">
        <v>81.200286865234375</v>
      </c>
      <c r="K4707" s="96">
        <f>msoa_calculations5[[#This Row],[ Pop20]]/SUMIF(msoa_calculations5[ICB26],msoa_calculations5[[#This Row],[ICB26]],msoa_calculations5[[ Pop20]])</f>
        <v>3.9203307944810223E-3</v>
      </c>
      <c r="L4707" s="98" cm="1">
        <f t="array" ref="L4707">msoa_calculations5[[#This Row],[ Estimated case time (see and convey)]]*msoa_calculations5[[#This Row],[Population share of ICB]:[Population share of ICB]]</f>
        <v>0.34543258178238545</v>
      </c>
      <c r="M4707" s="98" cm="1">
        <f t="array" ref="M4707">msoa_calculations5[[#This Row],[Estimated case time (see and treat)]]*msoa_calculations5[[#This Row],[Population share of ICB]:[Population share of ICB]]</f>
        <v>0.24527918462711512</v>
      </c>
      <c r="N4707" s="94" cm="1">
        <f t="array" ref="N4707">msoa_calculations5[[#This Row],[Weighted estimate]]*msoa_calculations5[[#This Row],[Population share of ICB]:[Population share of ICB]]</f>
        <v>0.31833198511847122</v>
      </c>
    </row>
    <row r="4708" spans="1:14">
      <c r="A4708" s="63" t="s">
        <v>580</v>
      </c>
      <c r="B4708" s="63" t="s">
        <v>13737</v>
      </c>
      <c r="C4708" s="63" t="s">
        <v>19</v>
      </c>
      <c r="D4708" s="63" t="s">
        <v>90</v>
      </c>
      <c r="E4708" s="72">
        <v>9046</v>
      </c>
      <c r="F4708" s="64">
        <v>1</v>
      </c>
      <c r="G4708" s="79">
        <v>0</v>
      </c>
      <c r="H4708" s="133">
        <v>87.1822509765625</v>
      </c>
      <c r="I4708" s="134">
        <v>62.797908782958984</v>
      </c>
      <c r="J4708" s="105">
        <v>80.584068298339844</v>
      </c>
      <c r="K4708" s="96">
        <f>msoa_calculations5[[#This Row],[ Pop20]]/SUMIF(msoa_calculations5[ICB26],msoa_calculations5[[#This Row],[ICB26]],msoa_calculations5[[ Pop20]])</f>
        <v>4.5251132278774191E-3</v>
      </c>
      <c r="L4708" s="98" cm="1">
        <f t="array" ref="L4708">msoa_calculations5[[#This Row],[ Estimated case time (see and convey)]]*msoa_calculations5[[#This Row],[Population share of ICB]:[Population share of ICB]]</f>
        <v>0.39450955713017199</v>
      </c>
      <c r="M4708" s="98" cm="1">
        <f t="array" ref="M4708">msoa_calculations5[[#This Row],[Estimated case time (see and treat)]]*msoa_calculations5[[#This Row],[Population share of ICB]:[Population share of ICB]]</f>
        <v>0.28416764771680725</v>
      </c>
      <c r="N4708" s="94" cm="1">
        <f t="array" ref="N4708">msoa_calculations5[[#This Row],[Weighted estimate]]*msoa_calculations5[[#This Row],[Population share of ICB]:[Population share of ICB]]</f>
        <v>0.36465203341299501</v>
      </c>
    </row>
    <row r="4709" spans="1:14">
      <c r="A4709" s="63" t="s">
        <v>578</v>
      </c>
      <c r="B4709" s="63" t="s">
        <v>13737</v>
      </c>
      <c r="C4709" s="63" t="s">
        <v>19</v>
      </c>
      <c r="D4709" s="63" t="s">
        <v>90</v>
      </c>
      <c r="E4709" s="72">
        <v>11300</v>
      </c>
      <c r="F4709" s="64">
        <v>1</v>
      </c>
      <c r="G4709" s="79">
        <v>0</v>
      </c>
      <c r="H4709" s="133">
        <v>89.891143798828125</v>
      </c>
      <c r="I4709" s="134">
        <v>63.130416870117188</v>
      </c>
      <c r="J4709" s="105">
        <v>82.649932861328125</v>
      </c>
      <c r="K4709" s="96">
        <f>msoa_calculations5[[#This Row],[ Pop20]]/SUMIF(msoa_calculations5[ICB26],msoa_calculations5[[#This Row],[ICB26]],msoa_calculations5[[ Pop20]])</f>
        <v>5.6526397827785574E-3</v>
      </c>
      <c r="L4709" s="98" cm="1">
        <f t="array" ref="L4709">msoa_calculations5[[#This Row],[ Estimated case time (see and convey)]]*msoa_calculations5[[#This Row],[Population share of ICB]:[Population share of ICB]]</f>
        <v>0.50812225555672386</v>
      </c>
      <c r="M4709" s="98" cm="1">
        <f t="array" ref="M4709">msoa_calculations5[[#This Row],[Estimated case time (see and treat)]]*msoa_calculations5[[#This Row],[Population share of ICB]:[Population share of ICB]]</f>
        <v>0.35685350590341897</v>
      </c>
      <c r="N4709" s="94" cm="1">
        <f t="array" ref="N4709">msoa_calculations5[[#This Row],[Weighted estimate]]*msoa_calculations5[[#This Row],[Population share of ICB]:[Population share of ICB]]</f>
        <v>0.46719029853592015</v>
      </c>
    </row>
    <row r="4710" spans="1:14">
      <c r="A4710" s="63" t="s">
        <v>576</v>
      </c>
      <c r="B4710" s="63" t="s">
        <v>13737</v>
      </c>
      <c r="C4710" s="63" t="s">
        <v>19</v>
      </c>
      <c r="D4710" s="63" t="s">
        <v>90</v>
      </c>
      <c r="E4710" s="72">
        <v>9951</v>
      </c>
      <c r="F4710" s="64">
        <v>1</v>
      </c>
      <c r="G4710" s="79">
        <v>0</v>
      </c>
      <c r="H4710" s="133">
        <v>91.479087829589844</v>
      </c>
      <c r="I4710" s="134">
        <v>62.015007019042969</v>
      </c>
      <c r="J4710" s="105">
        <v>83.506378173828125</v>
      </c>
      <c r="K4710" s="96">
        <f>msoa_calculations5[[#This Row],[ Pop20]]/SUMIF(msoa_calculations5[ICB26],msoa_calculations5[[#This Row],[ICB26]],msoa_calculations5[[ Pop20]])</f>
        <v>4.9778246441087989E-3</v>
      </c>
      <c r="L4710" s="98" cm="1">
        <f t="array" ref="L4710">msoa_calculations5[[#This Row],[ Estimated case time (see and convey)]]*msoa_calculations5[[#This Row],[Population share of ICB]:[Population share of ICB]]</f>
        <v>0.4553668578187256</v>
      </c>
      <c r="M4710" s="98" cm="1">
        <f t="array" ref="M4710">msoa_calculations5[[#This Row],[Estimated case time (see and treat)]]*msoa_calculations5[[#This Row],[Population share of ICB]:[Population share of ICB]]</f>
        <v>0.30869983024397224</v>
      </c>
      <c r="N4710" s="94" cm="1">
        <f t="array" ref="N4710">msoa_calculations5[[#This Row],[Weighted estimate]]*msoa_calculations5[[#This Row],[Population share of ICB]:[Population share of ICB]]</f>
        <v>0.41568010721395077</v>
      </c>
    </row>
    <row r="4711" spans="1:14">
      <c r="A4711" s="63" t="s">
        <v>574</v>
      </c>
      <c r="B4711" s="63" t="s">
        <v>13737</v>
      </c>
      <c r="C4711" s="63" t="s">
        <v>19</v>
      </c>
      <c r="D4711" s="63" t="s">
        <v>90</v>
      </c>
      <c r="E4711" s="72">
        <v>7563</v>
      </c>
      <c r="F4711" s="64">
        <v>1</v>
      </c>
      <c r="G4711" s="79">
        <v>0</v>
      </c>
      <c r="H4711" s="133">
        <v>90.031959533691406</v>
      </c>
      <c r="I4711" s="134">
        <v>63.135425567626953</v>
      </c>
      <c r="J4711" s="105">
        <v>82.754005432128906</v>
      </c>
      <c r="K4711" s="96">
        <f>msoa_calculations5[[#This Row],[ Pop20]]/SUMIF(msoa_calculations5[ICB26],msoa_calculations5[[#This Row],[ICB26]],msoa_calculations5[[ Pop20]])</f>
        <v>3.78326678558887E-3</v>
      </c>
      <c r="L4711" s="98" cm="1">
        <f t="array" ref="L4711">msoa_calculations5[[#This Row],[ Estimated case time (see and convey)]]*msoa_calculations5[[#This Row],[Population share of ICB]:[Population share of ICB]]</f>
        <v>0.34061492214529593</v>
      </c>
      <c r="M4711" s="98" cm="1">
        <f t="array" ref="M4711">msoa_calculations5[[#This Row],[Estimated case time (see and treat)]]*msoa_calculations5[[#This Row],[Population share of ICB]:[Population share of ICB]]</f>
        <v>0.23885815854402137</v>
      </c>
      <c r="N4711" s="94" cm="1">
        <f t="array" ref="N4711">msoa_calculations5[[#This Row],[Weighted estimate]]*msoa_calculations5[[#This Row],[Population share of ICB]:[Population share of ICB]]</f>
        <v>0.31308048012581419</v>
      </c>
    </row>
    <row r="4712" spans="1:14">
      <c r="A4712" s="63" t="s">
        <v>572</v>
      </c>
      <c r="B4712" s="63" t="s">
        <v>13737</v>
      </c>
      <c r="C4712" s="63" t="s">
        <v>19</v>
      </c>
      <c r="D4712" s="63" t="s">
        <v>90</v>
      </c>
      <c r="E4712" s="72">
        <v>7580</v>
      </c>
      <c r="F4712" s="64">
        <v>1</v>
      </c>
      <c r="G4712" s="79">
        <v>0</v>
      </c>
      <c r="H4712" s="133">
        <v>93.257484436035156</v>
      </c>
      <c r="I4712" s="134">
        <v>66.901046752929688</v>
      </c>
      <c r="J4712" s="105">
        <v>86.12567138671875</v>
      </c>
      <c r="K4712" s="96">
        <f>msoa_calculations5[[#This Row],[ Pop20]]/SUMIF(msoa_calculations5[ICB26],msoa_calculations5[[#This Row],[ICB26]],msoa_calculations5[[ Pop20]])</f>
        <v>3.7917707569434926E-3</v>
      </c>
      <c r="L4712" s="98" cm="1">
        <f t="array" ref="L4712">msoa_calculations5[[#This Row],[ Estimated case time (see and convey)]]*msoa_calculations5[[#This Row],[Population share of ICB]:[Population share of ICB]]</f>
        <v>0.353611002350671</v>
      </c>
      <c r="M4712" s="98" cm="1">
        <f t="array" ref="M4712">msoa_calculations5[[#This Row],[Estimated case time (see and treat)]]*msoa_calculations5[[#This Row],[Population share of ICB]:[Population share of ICB]]</f>
        <v>0.2536734326866682</v>
      </c>
      <c r="N4712" s="94" cm="1">
        <f t="array" ref="N4712">msoa_calculations5[[#This Row],[Weighted estimate]]*msoa_calculations5[[#This Row],[Population share of ICB]:[Population share of ICB]]</f>
        <v>0.32656880218628503</v>
      </c>
    </row>
    <row r="4713" spans="1:14">
      <c r="A4713" s="63" t="s">
        <v>570</v>
      </c>
      <c r="B4713" s="63" t="s">
        <v>13737</v>
      </c>
      <c r="C4713" s="63" t="s">
        <v>19</v>
      </c>
      <c r="D4713" s="63" t="s">
        <v>90</v>
      </c>
      <c r="E4713" s="72">
        <v>6407</v>
      </c>
      <c r="F4713" s="64">
        <v>1</v>
      </c>
      <c r="G4713" s="79">
        <v>0</v>
      </c>
      <c r="H4713" s="133">
        <v>92.699378967285156</v>
      </c>
      <c r="I4713" s="134">
        <v>65.884498596191406</v>
      </c>
      <c r="J4713" s="105">
        <v>85.443519592285156</v>
      </c>
      <c r="K4713" s="96">
        <f>msoa_calculations5[[#This Row],[ Pop20]]/SUMIF(msoa_calculations5[ICB26],msoa_calculations5[[#This Row],[ICB26]],msoa_calculations5[[ Pop20]])</f>
        <v>3.2049967334745327E-3</v>
      </c>
      <c r="L4713" s="98" cm="1">
        <f t="array" ref="L4713">msoa_calculations5[[#This Row],[ Estimated case time (see and convey)]]*msoa_calculations5[[#This Row],[Population share of ICB]:[Population share of ICB]]</f>
        <v>0.29710120678526675</v>
      </c>
      <c r="M4713" s="98" cm="1">
        <f t="array" ref="M4713">msoa_calculations5[[#This Row],[Estimated case time (see and treat)]]*msoa_calculations5[[#This Row],[Population share of ICB]:[Population share of ICB]]</f>
        <v>0.2111596027874009</v>
      </c>
      <c r="N4713" s="94" cm="1">
        <f t="array" ref="N4713">msoa_calculations5[[#This Row],[Weighted estimate]]*msoa_calculations5[[#This Row],[Population share of ICB]:[Population share of ICB]]</f>
        <v>0.27384620118984115</v>
      </c>
    </row>
    <row r="4714" spans="1:14">
      <c r="A4714" s="63" t="s">
        <v>568</v>
      </c>
      <c r="B4714" s="63" t="s">
        <v>13737</v>
      </c>
      <c r="C4714" s="63" t="s">
        <v>19</v>
      </c>
      <c r="D4714" s="63" t="s">
        <v>90</v>
      </c>
      <c r="E4714" s="72">
        <v>5982</v>
      </c>
      <c r="F4714" s="64">
        <v>1</v>
      </c>
      <c r="G4714" s="79">
        <v>0</v>
      </c>
      <c r="H4714" s="133">
        <v>92.504638671875</v>
      </c>
      <c r="I4714" s="134">
        <v>65.910850524902344</v>
      </c>
      <c r="J4714" s="105">
        <v>85.308601379394531</v>
      </c>
      <c r="K4714" s="96">
        <f>msoa_calculations5[[#This Row],[ Pop20]]/SUMIF(msoa_calculations5[ICB26],msoa_calculations5[[#This Row],[ICB26]],msoa_calculations5[[ Pop20]])</f>
        <v>2.9923974496089672E-3</v>
      </c>
      <c r="L4714" s="98" cm="1">
        <f t="array" ref="L4714">msoa_calculations5[[#This Row],[ Estimated case time (see and convey)]]*msoa_calculations5[[#This Row],[Population share of ICB]:[Population share of ICB]]</f>
        <v>0.27681064483871781</v>
      </c>
      <c r="M4714" s="98" cm="1">
        <f t="array" ref="M4714">msoa_calculations5[[#This Row],[Estimated case time (see and treat)]]*msoa_calculations5[[#This Row],[Population share of ICB]:[Population share of ICB]]</f>
        <v>0.19723146101227562</v>
      </c>
      <c r="N4714" s="94" cm="1">
        <f t="array" ref="N4714">msoa_calculations5[[#This Row],[Weighted estimate]]*msoa_calculations5[[#This Row],[Population share of ICB]:[Population share of ICB]]</f>
        <v>0.25527724119740819</v>
      </c>
    </row>
    <row r="4715" spans="1:14">
      <c r="A4715" s="63" t="s">
        <v>2568</v>
      </c>
      <c r="B4715" s="63" t="s">
        <v>13729</v>
      </c>
      <c r="C4715" s="63" t="s">
        <v>19</v>
      </c>
      <c r="D4715" s="63" t="s">
        <v>90</v>
      </c>
      <c r="E4715" s="72">
        <v>7154</v>
      </c>
      <c r="F4715" s="64">
        <v>1</v>
      </c>
      <c r="G4715" s="79">
        <v>0</v>
      </c>
      <c r="H4715" s="133">
        <v>113.31810760498047</v>
      </c>
      <c r="I4715" s="134">
        <v>75.154350280761719</v>
      </c>
      <c r="J4715" s="105">
        <v>102.99134063720703</v>
      </c>
      <c r="K4715" s="96">
        <f>msoa_calculations5[[#This Row],[ Pop20]]/SUMIF(msoa_calculations5[ICB26],msoa_calculations5[[#This Row],[ICB26]],msoa_calculations5[[ Pop20]])</f>
        <v>3.5786712394688318E-3</v>
      </c>
      <c r="L4715" s="98" cm="1">
        <f t="array" ref="L4715">msoa_calculations5[[#This Row],[ Estimated case time (see and convey)]]*msoa_calculations5[[#This Row],[Population share of ICB]:[Population share of ICB]]</f>
        <v>0.40552825259697789</v>
      </c>
      <c r="M4715" s="98" cm="1">
        <f t="array" ref="M4715">msoa_calculations5[[#This Row],[Estimated case time (see and treat)]]*msoa_calculations5[[#This Row],[Population share of ICB]:[Population share of ICB]]</f>
        <v>0.26895271187072828</v>
      </c>
      <c r="N4715" s="94" cm="1">
        <f t="array" ref="N4715">msoa_calculations5[[#This Row],[Weighted estimate]]*msoa_calculations5[[#This Row],[Population share of ICB]:[Population share of ICB]]</f>
        <v>0.36857214865271037</v>
      </c>
    </row>
    <row r="4716" spans="1:14">
      <c r="A4716" s="63" t="s">
        <v>2566</v>
      </c>
      <c r="B4716" s="63" t="s">
        <v>13729</v>
      </c>
      <c r="C4716" s="63" t="s">
        <v>19</v>
      </c>
      <c r="D4716" s="63" t="s">
        <v>90</v>
      </c>
      <c r="E4716" s="72">
        <v>7622</v>
      </c>
      <c r="F4716" s="64">
        <v>1</v>
      </c>
      <c r="G4716" s="79">
        <v>0</v>
      </c>
      <c r="H4716" s="133">
        <v>104.35140991210938</v>
      </c>
      <c r="I4716" s="134">
        <v>68.658294677734375</v>
      </c>
      <c r="J4716" s="105">
        <v>94.69317626953125</v>
      </c>
      <c r="K4716" s="96">
        <f>msoa_calculations5[[#This Row],[ Pop20]]/SUMIF(msoa_calculations5[ICB26],msoa_calculations5[[#This Row],[ICB26]],msoa_calculations5[[ Pop20]])</f>
        <v>3.8127805685255014E-3</v>
      </c>
      <c r="L4716" s="98" cm="1">
        <f t="array" ref="L4716">msoa_calculations5[[#This Row],[ Estimated case time (see and convey)]]*msoa_calculations5[[#This Row],[Population share of ICB]:[Population share of ICB]]</f>
        <v>0.39786902801113</v>
      </c>
      <c r="M4716" s="98" cm="1">
        <f t="array" ref="M4716">msoa_calculations5[[#This Row],[Estimated case time (see and treat)]]*msoa_calculations5[[#This Row],[Population share of ICB]:[Population share of ICB]]</f>
        <v>0.2617790118153635</v>
      </c>
      <c r="N4716" s="94" cm="1">
        <f t="array" ref="N4716">msoa_calculations5[[#This Row],[Weighted estimate]]*msoa_calculations5[[#This Row],[Population share of ICB]:[Population share of ICB]]</f>
        <v>0.36104430245242886</v>
      </c>
    </row>
    <row r="4717" spans="1:14">
      <c r="A4717" s="63" t="s">
        <v>2564</v>
      </c>
      <c r="B4717" s="63" t="s">
        <v>13729</v>
      </c>
      <c r="C4717" s="63" t="s">
        <v>19</v>
      </c>
      <c r="D4717" s="63" t="s">
        <v>90</v>
      </c>
      <c r="E4717" s="72">
        <v>17794</v>
      </c>
      <c r="F4717" s="64">
        <v>1</v>
      </c>
      <c r="G4717" s="79">
        <v>0</v>
      </c>
      <c r="H4717" s="133">
        <v>108.23301696777344</v>
      </c>
      <c r="I4717" s="134">
        <v>73.130416870117188</v>
      </c>
      <c r="J4717" s="105">
        <v>98.734573364257813</v>
      </c>
      <c r="K4717" s="96">
        <f>msoa_calculations5[[#This Row],[ Pop20]]/SUMIF(msoa_calculations5[ICB26],msoa_calculations5[[#This Row],[ICB26]],msoa_calculations5[[ Pop20]])</f>
        <v>8.9011568402443935E-3</v>
      </c>
      <c r="L4717" s="98" cm="1">
        <f t="array" ref="L4717">msoa_calculations5[[#This Row],[ Estimated case time (see and convey)]]*msoa_calculations5[[#This Row],[Population share of ICB]:[Population share of ICB]]</f>
        <v>0.96339905932298409</v>
      </c>
      <c r="M4717" s="98" cm="1">
        <f t="array" ref="M4717">msoa_calculations5[[#This Row],[Estimated case time (see and treat)]]*msoa_calculations5[[#This Row],[Population share of ICB]:[Population share of ICB]]</f>
        <v>0.65094531035336756</v>
      </c>
      <c r="N4717" s="94" cm="1">
        <f t="array" ref="N4717">msoa_calculations5[[#This Row],[Weighted estimate]]*msoa_calculations5[[#This Row],[Population share of ICB]:[Population share of ICB]]</f>
        <v>0.87885192306987536</v>
      </c>
    </row>
    <row r="4718" spans="1:14">
      <c r="A4718" s="63" t="s">
        <v>2562</v>
      </c>
      <c r="B4718" s="63" t="s">
        <v>13729</v>
      </c>
      <c r="C4718" s="63" t="s">
        <v>19</v>
      </c>
      <c r="D4718" s="63" t="s">
        <v>90</v>
      </c>
      <c r="E4718" s="72">
        <v>7911</v>
      </c>
      <c r="F4718" s="64">
        <v>1</v>
      </c>
      <c r="G4718" s="79">
        <v>0</v>
      </c>
      <c r="H4718" s="133">
        <v>107.04084777832031</v>
      </c>
      <c r="I4718" s="134">
        <v>72.044815063476563</v>
      </c>
      <c r="J4718" s="105">
        <v>97.571243286132813</v>
      </c>
      <c r="K4718" s="96">
        <f>msoa_calculations5[[#This Row],[ Pop20]]/SUMIF(msoa_calculations5[ICB26],msoa_calculations5[[#This Row],[ICB26]],msoa_calculations5[[ Pop20]])</f>
        <v>3.9573480815540858E-3</v>
      </c>
      <c r="L4718" s="98" cm="1">
        <f t="array" ref="L4718">msoa_calculations5[[#This Row],[ Estimated case time (see and convey)]]*msoa_calculations5[[#This Row],[Population share of ICB]:[Population share of ICB]]</f>
        <v>0.42359789360345884</v>
      </c>
      <c r="M4718" s="98" cm="1">
        <f t="array" ref="M4718">msoa_calculations5[[#This Row],[Estimated case time (see and treat)]]*msoa_calculations5[[#This Row],[Population share of ICB]:[Population share of ICB]]</f>
        <v>0.28510641067736786</v>
      </c>
      <c r="N4718" s="94" cm="1">
        <f t="array" ref="N4718">msoa_calculations5[[#This Row],[Weighted estimate]]*msoa_calculations5[[#This Row],[Population share of ICB]:[Population share of ICB]]</f>
        <v>0.38612337243322464</v>
      </c>
    </row>
    <row r="4719" spans="1:14">
      <c r="A4719" s="63" t="s">
        <v>2560</v>
      </c>
      <c r="B4719" s="63" t="s">
        <v>13729</v>
      </c>
      <c r="C4719" s="63" t="s">
        <v>19</v>
      </c>
      <c r="D4719" s="63" t="s">
        <v>90</v>
      </c>
      <c r="E4719" s="72">
        <v>10185</v>
      </c>
      <c r="F4719" s="64">
        <v>1</v>
      </c>
      <c r="G4719" s="79">
        <v>0</v>
      </c>
      <c r="H4719" s="133">
        <v>110.78391265869141</v>
      </c>
      <c r="I4719" s="134">
        <v>74.293365478515625</v>
      </c>
      <c r="J4719" s="105">
        <v>100.90990447998047</v>
      </c>
      <c r="K4719" s="96">
        <f>msoa_calculations5[[#This Row],[ Pop20]]/SUMIF(msoa_calculations5[ICB26],msoa_calculations5[[#This Row],[ICB26]],msoa_calculations5[[ Pop20]])</f>
        <v>5.0948793086371333E-3</v>
      </c>
      <c r="L4719" s="98" cm="1">
        <f t="array" ref="L4719">msoa_calculations5[[#This Row],[ Estimated case time (see and convey)]]*msoa_calculations5[[#This Row],[Population share of ICB]:[Population share of ICB]]</f>
        <v>0.56443066433463018</v>
      </c>
      <c r="M4719" s="98" cm="1">
        <f t="array" ref="M4719">msoa_calculations5[[#This Row],[Estimated case time (see and treat)]]*msoa_calculations5[[#This Row],[Population share of ICB]:[Population share of ICB]]</f>
        <v>0.37851573054550558</v>
      </c>
      <c r="N4719" s="94" cm="1">
        <f t="array" ref="N4719">msoa_calculations5[[#This Row],[Weighted estimate]]*msoa_calculations5[[#This Row],[Population share of ICB]:[Population share of ICB]]</f>
        <v>0.514123784371602</v>
      </c>
    </row>
    <row r="4720" spans="1:14">
      <c r="A4720" s="63" t="s">
        <v>2558</v>
      </c>
      <c r="B4720" s="63" t="s">
        <v>13729</v>
      </c>
      <c r="C4720" s="63" t="s">
        <v>19</v>
      </c>
      <c r="D4720" s="63" t="s">
        <v>90</v>
      </c>
      <c r="E4720" s="72">
        <v>7921</v>
      </c>
      <c r="F4720" s="64">
        <v>1</v>
      </c>
      <c r="G4720" s="79">
        <v>0</v>
      </c>
      <c r="H4720" s="133">
        <v>107.70137786865234</v>
      </c>
      <c r="I4720" s="134">
        <v>73.062454223632813</v>
      </c>
      <c r="J4720" s="105">
        <v>98.328399658203125</v>
      </c>
      <c r="K4720" s="96">
        <f>msoa_calculations5[[#This Row],[ Pop20]]/SUMIF(msoa_calculations5[ICB26],msoa_calculations5[[#This Row],[ICB26]],msoa_calculations5[[ Pop20]])</f>
        <v>3.96235041764504E-3</v>
      </c>
      <c r="L4720" s="98" cm="1">
        <f t="array" ref="L4720">msoa_calculations5[[#This Row],[ Estimated case time (see and convey)]]*msoa_calculations5[[#This Row],[Population share of ICB]:[Population share of ICB]]</f>
        <v>0.4267505995788009</v>
      </c>
      <c r="M4720" s="98" cm="1">
        <f t="array" ref="M4720">msoa_calculations5[[#This Row],[Estimated case time (see and treat)]]*msoa_calculations5[[#This Row],[Population share of ICB]:[Population share of ICB]]</f>
        <v>0.28949904600718307</v>
      </c>
      <c r="N4720" s="94" cm="1">
        <f t="array" ref="N4720">msoa_calculations5[[#This Row],[Weighted estimate]]*msoa_calculations5[[#This Row],[Population share of ICB]:[Population share of ICB]]</f>
        <v>0.38961157545204955</v>
      </c>
    </row>
    <row r="4721" spans="1:14">
      <c r="A4721" s="63" t="s">
        <v>2556</v>
      </c>
      <c r="B4721" s="63" t="s">
        <v>13729</v>
      </c>
      <c r="C4721" s="63" t="s">
        <v>19</v>
      </c>
      <c r="D4721" s="63" t="s">
        <v>90</v>
      </c>
      <c r="E4721" s="72">
        <v>7338</v>
      </c>
      <c r="F4721" s="64">
        <v>1</v>
      </c>
      <c r="G4721" s="79">
        <v>0</v>
      </c>
      <c r="H4721" s="133">
        <v>119.58235931396484</v>
      </c>
      <c r="I4721" s="134">
        <v>75.783035278320313</v>
      </c>
      <c r="J4721" s="105">
        <v>107.73065948486328</v>
      </c>
      <c r="K4721" s="96">
        <f>msoa_calculations5[[#This Row],[ Pop20]]/SUMIF(msoa_calculations5[ICB26],msoa_calculations5[[#This Row],[ICB26]],msoa_calculations5[[ Pop20]])</f>
        <v>3.6707142235423945E-3</v>
      </c>
      <c r="L4721" s="98" cm="1">
        <f t="array" ref="L4721">msoa_calculations5[[#This Row],[ Estimated case time (see and convey)]]*msoa_calculations5[[#This Row],[Population share of ICB]:[Population share of ICB]]</f>
        <v>0.4389526672185281</v>
      </c>
      <c r="M4721" s="98" cm="1">
        <f t="array" ref="M4721">msoa_calculations5[[#This Row],[Estimated case time (see and treat)]]*msoa_calculations5[[#This Row],[Population share of ICB]:[Population share of ICB]]</f>
        <v>0.27817786549934542</v>
      </c>
      <c r="N4721" s="94" cm="1">
        <f t="array" ref="N4721">msoa_calculations5[[#This Row],[Weighted estimate]]*msoa_calculations5[[#This Row],[Population share of ICB]:[Population share of ICB]]</f>
        <v>0.39544846408269002</v>
      </c>
    </row>
    <row r="4722" spans="1:14">
      <c r="A4722" s="63" t="s">
        <v>2554</v>
      </c>
      <c r="B4722" s="63" t="s">
        <v>13729</v>
      </c>
      <c r="C4722" s="63" t="s">
        <v>19</v>
      </c>
      <c r="D4722" s="63" t="s">
        <v>90</v>
      </c>
      <c r="E4722" s="72">
        <v>5248</v>
      </c>
      <c r="F4722" s="64">
        <v>1</v>
      </c>
      <c r="G4722" s="79">
        <v>0</v>
      </c>
      <c r="H4722" s="133">
        <v>106.17839813232422</v>
      </c>
      <c r="I4722" s="134">
        <v>74.460494995117188</v>
      </c>
      <c r="J4722" s="105">
        <v>97.5958251953125</v>
      </c>
      <c r="K4722" s="96">
        <f>msoa_calculations5[[#This Row],[ Pop20]]/SUMIF(msoa_calculations5[ICB26],msoa_calculations5[[#This Row],[ICB26]],msoa_calculations5[[ Pop20]])</f>
        <v>2.6252259805329089E-3</v>
      </c>
      <c r="L4722" s="98" cm="1">
        <f t="array" ref="L4722">msoa_calculations5[[#This Row],[ Estimated case time (see and convey)]]*msoa_calculations5[[#This Row],[Population share of ICB]:[Population share of ICB]]</f>
        <v>0.27874228934834444</v>
      </c>
      <c r="M4722" s="98" cm="1">
        <f t="array" ref="M4722">msoa_calculations5[[#This Row],[Estimated case time (see and treat)]]*msoa_calculations5[[#This Row],[Population share of ICB]:[Population share of ICB]]</f>
        <v>0.19547562598452228</v>
      </c>
      <c r="N4722" s="94" cm="1">
        <f t="array" ref="N4722">msoa_calculations5[[#This Row],[Weighted estimate]]*msoa_calculations5[[#This Row],[Population share of ICB]:[Population share of ICB]]</f>
        <v>0.25621109589428265</v>
      </c>
    </row>
    <row r="4723" spans="1:14">
      <c r="A4723" s="63" t="s">
        <v>2552</v>
      </c>
      <c r="B4723" s="63" t="s">
        <v>13729</v>
      </c>
      <c r="C4723" s="63" t="s">
        <v>19</v>
      </c>
      <c r="D4723" s="63" t="s">
        <v>90</v>
      </c>
      <c r="E4723" s="72">
        <v>7708</v>
      </c>
      <c r="F4723" s="64">
        <v>1</v>
      </c>
      <c r="G4723" s="79">
        <v>0</v>
      </c>
      <c r="H4723" s="133">
        <v>108.62104034423828</v>
      </c>
      <c r="I4723" s="134">
        <v>75.443824768066406</v>
      </c>
      <c r="J4723" s="105">
        <v>99.643585205078125</v>
      </c>
      <c r="K4723" s="96">
        <f>msoa_calculations5[[#This Row],[ Pop20]]/SUMIF(msoa_calculations5[ICB26],msoa_calculations5[[#This Row],[ICB26]],msoa_calculations5[[ Pop20]])</f>
        <v>3.85580065890771E-3</v>
      </c>
      <c r="L4723" s="98" cm="1">
        <f t="array" ref="L4723">msoa_calculations5[[#This Row],[ Estimated case time (see and convey)]]*msoa_calculations5[[#This Row],[Population share of ICB]:[Population share of ICB]]</f>
        <v>0.41882107893055492</v>
      </c>
      <c r="M4723" s="98" cm="1">
        <f t="array" ref="M4723">msoa_calculations5[[#This Row],[Estimated case time (see and treat)]]*msoa_calculations5[[#This Row],[Population share of ICB]:[Population share of ICB]]</f>
        <v>0.29089634925122826</v>
      </c>
      <c r="N4723" s="94" cm="1">
        <f t="array" ref="N4723">msoa_calculations5[[#This Row],[Weighted estimate]]*msoa_calculations5[[#This Row],[Population share of ICB]:[Population share of ICB]]</f>
        <v>0.38420580148966677</v>
      </c>
    </row>
    <row r="4724" spans="1:14">
      <c r="A4724" s="63" t="s">
        <v>2550</v>
      </c>
      <c r="B4724" s="63" t="s">
        <v>13729</v>
      </c>
      <c r="C4724" s="63" t="s">
        <v>19</v>
      </c>
      <c r="D4724" s="63" t="s">
        <v>90</v>
      </c>
      <c r="E4724" s="72">
        <v>8611</v>
      </c>
      <c r="F4724" s="64">
        <v>1</v>
      </c>
      <c r="G4724" s="79">
        <v>0</v>
      </c>
      <c r="H4724" s="133">
        <v>92.531906127929688</v>
      </c>
      <c r="I4724" s="134">
        <v>67.27227783203125</v>
      </c>
      <c r="J4724" s="105">
        <v>85.696884155273438</v>
      </c>
      <c r="K4724" s="96">
        <f>msoa_calculations5[[#This Row],[ Pop20]]/SUMIF(msoa_calculations5[ICB26],msoa_calculations5[[#This Row],[ICB26]],msoa_calculations5[[ Pop20]])</f>
        <v>4.3075116079208994E-3</v>
      </c>
      <c r="L4724" s="98" cm="1">
        <f t="array" ref="L4724">msoa_calculations5[[#This Row],[ Estimated case time (see and convey)]]*msoa_calculations5[[#This Row],[Population share of ICB]:[Population share of ICB]]</f>
        <v>0.39858225974910411</v>
      </c>
      <c r="M4724" s="98" cm="1">
        <f t="array" ref="M4724">msoa_calculations5[[#This Row],[Estimated case time (see and treat)]]*msoa_calculations5[[#This Row],[Population share of ICB]:[Population share of ICB]]</f>
        <v>0.28977611765275441</v>
      </c>
      <c r="N4724" s="94" cm="1">
        <f t="array" ref="N4724">msoa_calculations5[[#This Row],[Weighted estimate]]*msoa_calculations5[[#This Row],[Population share of ICB]:[Population share of ICB]]</f>
        <v>0.36914032326149293</v>
      </c>
    </row>
    <row r="4725" spans="1:14">
      <c r="A4725" s="63" t="s">
        <v>2548</v>
      </c>
      <c r="B4725" s="63" t="s">
        <v>13729</v>
      </c>
      <c r="C4725" s="63" t="s">
        <v>19</v>
      </c>
      <c r="D4725" s="63" t="s">
        <v>90</v>
      </c>
      <c r="E4725" s="72">
        <v>5850</v>
      </c>
      <c r="F4725" s="64">
        <v>1</v>
      </c>
      <c r="G4725" s="79">
        <v>0</v>
      </c>
      <c r="H4725" s="133">
        <v>93.601005554199219</v>
      </c>
      <c r="I4725" s="134">
        <v>69.288093566894531</v>
      </c>
      <c r="J4725" s="105">
        <v>87.02215576171875</v>
      </c>
      <c r="K4725" s="96">
        <f>msoa_calculations5[[#This Row],[ Pop20]]/SUMIF(msoa_calculations5[ICB26],msoa_calculations5[[#This Row],[ICB26]],msoa_calculations5[[ Pop20]])</f>
        <v>2.9263666132083683E-3</v>
      </c>
      <c r="L4725" s="98" cm="1">
        <f t="array" ref="L4725">msoa_calculations5[[#This Row],[ Estimated case time (see and convey)]]*msoa_calculations5[[#This Row],[Population share of ICB]:[Population share of ICB]]</f>
        <v>0.27391085761653966</v>
      </c>
      <c r="M4725" s="98" cm="1">
        <f t="array" ref="M4725">msoa_calculations5[[#This Row],[Estimated case time (see and treat)]]*msoa_calculations5[[#This Row],[Population share of ICB]:[Population share of ICB]]</f>
        <v>0.2027623637070177</v>
      </c>
      <c r="N4725" s="94" cm="1">
        <f t="array" ref="N4725">msoa_calculations5[[#This Row],[Weighted estimate]]*msoa_calculations5[[#This Row],[Population share of ICB]:[Population share of ICB]]</f>
        <v>0.25465873123051197</v>
      </c>
    </row>
    <row r="4726" spans="1:14">
      <c r="A4726" s="63" t="s">
        <v>2546</v>
      </c>
      <c r="B4726" s="63" t="s">
        <v>13729</v>
      </c>
      <c r="C4726" s="63" t="s">
        <v>19</v>
      </c>
      <c r="D4726" s="63" t="s">
        <v>90</v>
      </c>
      <c r="E4726" s="72">
        <v>10737</v>
      </c>
      <c r="F4726" s="64">
        <v>1</v>
      </c>
      <c r="G4726" s="79">
        <v>0</v>
      </c>
      <c r="H4726" s="133">
        <v>96.343681335449219</v>
      </c>
      <c r="I4726" s="134">
        <v>69.459869384765625</v>
      </c>
      <c r="J4726" s="105">
        <v>89.069168090820313</v>
      </c>
      <c r="K4726" s="96">
        <f>msoa_calculations5[[#This Row],[ Pop20]]/SUMIF(msoa_calculations5[ICB26],msoa_calculations5[[#This Row],[ICB26]],msoa_calculations5[[ Pop20]])</f>
        <v>5.3710082608578206E-3</v>
      </c>
      <c r="L4726" s="98" cm="1">
        <f t="array" ref="L4726">msoa_calculations5[[#This Row],[ Estimated case time (see and convey)]]*msoa_calculations5[[#This Row],[Population share of ICB]:[Population share of ICB]]</f>
        <v>0.5174627083341512</v>
      </c>
      <c r="M4726" s="98" cm="1">
        <f t="array" ref="M4726">msoa_calculations5[[#This Row],[Estimated case time (see and treat)]]*msoa_calculations5[[#This Row],[Population share of ICB]:[Population share of ICB]]</f>
        <v>0.37306953226368139</v>
      </c>
      <c r="N4726" s="94" cm="1">
        <f t="array" ref="N4726">msoa_calculations5[[#This Row],[Weighted estimate]]*msoa_calculations5[[#This Row],[Population share of ICB]:[Population share of ICB]]</f>
        <v>0.4783912376035297</v>
      </c>
    </row>
    <row r="4727" spans="1:14">
      <c r="A4727" s="63" t="s">
        <v>2544</v>
      </c>
      <c r="B4727" s="63" t="s">
        <v>13729</v>
      </c>
      <c r="C4727" s="63" t="s">
        <v>19</v>
      </c>
      <c r="D4727" s="63" t="s">
        <v>90</v>
      </c>
      <c r="E4727" s="72">
        <v>8850</v>
      </c>
      <c r="F4727" s="64">
        <v>1</v>
      </c>
      <c r="G4727" s="79">
        <v>0</v>
      </c>
      <c r="H4727" s="133">
        <v>102.20557403564453</v>
      </c>
      <c r="I4727" s="134">
        <v>72.624221801757813</v>
      </c>
      <c r="J4727" s="105">
        <v>94.201126098632813</v>
      </c>
      <c r="K4727" s="96">
        <f>msoa_calculations5[[#This Row],[ Pop20]]/SUMIF(msoa_calculations5[ICB26],msoa_calculations5[[#This Row],[ICB26]],msoa_calculations5[[ Pop20]])</f>
        <v>4.4270674404947108E-3</v>
      </c>
      <c r="L4727" s="98" cm="1">
        <f t="array" ref="L4727">msoa_calculations5[[#This Row],[ Estimated case time (see and convey)]]*msoa_calculations5[[#This Row],[Population share of ICB]:[Population share of ICB]]</f>
        <v>0.45247096905027351</v>
      </c>
      <c r="M4727" s="98" cm="1">
        <f t="array" ref="M4727">msoa_calculations5[[#This Row],[Estimated case time (see and treat)]]*msoa_calculations5[[#This Row],[Population share of ICB]:[Population share of ICB]]</f>
        <v>0.32151232772982813</v>
      </c>
      <c r="N4727" s="94" cm="1">
        <f t="array" ref="N4727">msoa_calculations5[[#This Row],[Weighted estimate]]*msoa_calculations5[[#This Row],[Population share of ICB]:[Population share of ICB]]</f>
        <v>0.41703473820919384</v>
      </c>
    </row>
    <row r="4728" spans="1:14">
      <c r="A4728" s="63" t="s">
        <v>2542</v>
      </c>
      <c r="B4728" s="63" t="s">
        <v>13729</v>
      </c>
      <c r="C4728" s="63" t="s">
        <v>19</v>
      </c>
      <c r="D4728" s="63" t="s">
        <v>90</v>
      </c>
      <c r="E4728" s="72">
        <v>7503</v>
      </c>
      <c r="F4728" s="64">
        <v>1</v>
      </c>
      <c r="G4728" s="79">
        <v>0</v>
      </c>
      <c r="H4728" s="133">
        <v>91.225379943847656</v>
      </c>
      <c r="I4728" s="134">
        <v>64.400566101074219</v>
      </c>
      <c r="J4728" s="105">
        <v>83.966827392578125</v>
      </c>
      <c r="K4728" s="96">
        <f>msoa_calculations5[[#This Row],[ Pop20]]/SUMIF(msoa_calculations5[ICB26],msoa_calculations5[[#This Row],[ICB26]],msoa_calculations5[[ Pop20]])</f>
        <v>3.7532527690431433E-3</v>
      </c>
      <c r="L4728" s="98" cm="1">
        <f t="array" ref="L4728">msoa_calculations5[[#This Row],[ Estimated case time (see and convey)]]*msoa_calculations5[[#This Row],[Population share of ICB]:[Population share of ICB]]</f>
        <v>0.34239190988125906</v>
      </c>
      <c r="M4728" s="98" cm="1">
        <f t="array" ref="M4728">msoa_calculations5[[#This Row],[Estimated case time (see and treat)]]*msoa_calculations5[[#This Row],[Population share of ICB]:[Population share of ICB]]</f>
        <v>0.24171160304680281</v>
      </c>
      <c r="N4728" s="94" cm="1">
        <f t="array" ref="N4728">msoa_calculations5[[#This Row],[Weighted estimate]]*msoa_calculations5[[#This Row],[Population share of ICB]:[Population share of ICB]]</f>
        <v>0.31514872741896149</v>
      </c>
    </row>
    <row r="4729" spans="1:14">
      <c r="A4729" s="63" t="s">
        <v>2540</v>
      </c>
      <c r="B4729" s="63" t="s">
        <v>13729</v>
      </c>
      <c r="C4729" s="63" t="s">
        <v>19</v>
      </c>
      <c r="D4729" s="63" t="s">
        <v>90</v>
      </c>
      <c r="E4729" s="72">
        <v>6731</v>
      </c>
      <c r="F4729" s="64">
        <v>1</v>
      </c>
      <c r="G4729" s="79">
        <v>0</v>
      </c>
      <c r="H4729" s="133">
        <v>90.411781311035156</v>
      </c>
      <c r="I4729" s="134">
        <v>65.818435668945313</v>
      </c>
      <c r="J4729" s="105">
        <v>83.757049560546875</v>
      </c>
      <c r="K4729" s="96">
        <f>msoa_calculations5[[#This Row],[ Pop20]]/SUMIF(msoa_calculations5[ICB26],msoa_calculations5[[#This Row],[ICB26]],msoa_calculations5[[ Pop20]])</f>
        <v>3.3670724228214576E-3</v>
      </c>
      <c r="L4729" s="98" cm="1">
        <f t="array" ref="L4729">msoa_calculations5[[#This Row],[ Estimated case time (see and convey)]]*msoa_calculations5[[#This Row],[Population share of ICB]:[Population share of ICB]]</f>
        <v>0.3044230155505509</v>
      </c>
      <c r="M4729" s="98" cm="1">
        <f t="array" ref="M4729">msoa_calculations5[[#This Row],[Estimated case time (see and treat)]]*msoa_calculations5[[#This Row],[Population share of ICB]:[Population share of ICB]]</f>
        <v>0.22161543965415392</v>
      </c>
      <c r="N4729" s="94" cm="1">
        <f t="array" ref="N4729">msoa_calculations5[[#This Row],[Weighted estimate]]*msoa_calculations5[[#This Row],[Population share of ICB]:[Population share of ICB]]</f>
        <v>0.28201605179220746</v>
      </c>
    </row>
    <row r="4730" spans="1:14">
      <c r="A4730" s="63" t="s">
        <v>2538</v>
      </c>
      <c r="B4730" s="63" t="s">
        <v>13729</v>
      </c>
      <c r="C4730" s="63" t="s">
        <v>19</v>
      </c>
      <c r="D4730" s="63" t="s">
        <v>90</v>
      </c>
      <c r="E4730" s="72">
        <v>5920</v>
      </c>
      <c r="F4730" s="64">
        <v>1</v>
      </c>
      <c r="G4730" s="79">
        <v>0</v>
      </c>
      <c r="H4730" s="133">
        <v>97.742996215820313</v>
      </c>
      <c r="I4730" s="134">
        <v>69.133460998535156</v>
      </c>
      <c r="J4730" s="105">
        <v>90.001518249511719</v>
      </c>
      <c r="K4730" s="96">
        <f>msoa_calculations5[[#This Row],[ Pop20]]/SUMIF(msoa_calculations5[ICB26],msoa_calculations5[[#This Row],[ICB26]],msoa_calculations5[[ Pop20]])</f>
        <v>2.9613829658450496E-3</v>
      </c>
      <c r="L4730" s="98" cm="1">
        <f t="array" ref="L4730">msoa_calculations5[[#This Row],[ Estimated case time (see and convey)]]*msoa_calculations5[[#This Row],[Population share of ICB]:[Population share of ICB]]</f>
        <v>0.28945444402418741</v>
      </c>
      <c r="M4730" s="98" cm="1">
        <f t="array" ref="M4730">msoa_calculations5[[#This Row],[Estimated case time (see and treat)]]*msoa_calculations5[[#This Row],[Population share of ICB]:[Population share of ICB]]</f>
        <v>0.2047306537709751</v>
      </c>
      <c r="N4730" s="94" cm="1">
        <f t="array" ref="N4730">msoa_calculations5[[#This Row],[Weighted estimate]]*msoa_calculations5[[#This Row],[Population share of ICB]:[Population share of ICB]]</f>
        <v>0.26652896304429635</v>
      </c>
    </row>
    <row r="4731" spans="1:14">
      <c r="A4731" s="63" t="s">
        <v>2536</v>
      </c>
      <c r="B4731" s="63" t="s">
        <v>13729</v>
      </c>
      <c r="C4731" s="63" t="s">
        <v>19</v>
      </c>
      <c r="D4731" s="63" t="s">
        <v>90</v>
      </c>
      <c r="E4731" s="72">
        <v>6864</v>
      </c>
      <c r="F4731" s="64">
        <v>1</v>
      </c>
      <c r="G4731" s="79">
        <v>0</v>
      </c>
      <c r="H4731" s="133">
        <v>94.406242370605469</v>
      </c>
      <c r="I4731" s="134">
        <v>67.366065979003906</v>
      </c>
      <c r="J4731" s="105">
        <v>87.08941650390625</v>
      </c>
      <c r="K4731" s="96">
        <f>msoa_calculations5[[#This Row],[ Pop20]]/SUMIF(msoa_calculations5[ICB26],msoa_calculations5[[#This Row],[ICB26]],msoa_calculations5[[ Pop20]])</f>
        <v>3.4336034928311521E-3</v>
      </c>
      <c r="L4731" s="98" cm="1">
        <f t="array" ref="L4731">msoa_calculations5[[#This Row],[ Estimated case time (see and convey)]]*msoa_calculations5[[#This Row],[Population share of ICB]:[Population share of ICB]]</f>
        <v>0.32415360354877526</v>
      </c>
      <c r="M4731" s="98" cm="1">
        <f t="array" ref="M4731">msoa_calculations5[[#This Row],[Estimated case time (see and treat)]]*msoa_calculations5[[#This Row],[Population share of ICB]:[Population share of ICB]]</f>
        <v>0.23130835944380165</v>
      </c>
      <c r="N4731" s="94" cm="1">
        <f t="array" ref="N4731">msoa_calculations5[[#This Row],[Weighted estimate]]*msoa_calculations5[[#This Row],[Population share of ICB]:[Population share of ICB]]</f>
        <v>0.29903052469643948</v>
      </c>
    </row>
    <row r="4732" spans="1:14">
      <c r="A4732" s="63" t="s">
        <v>2534</v>
      </c>
      <c r="B4732" s="63" t="s">
        <v>13729</v>
      </c>
      <c r="C4732" s="63" t="s">
        <v>19</v>
      </c>
      <c r="D4732" s="63" t="s">
        <v>90</v>
      </c>
      <c r="E4732" s="72">
        <v>9773</v>
      </c>
      <c r="F4732" s="64">
        <v>1</v>
      </c>
      <c r="G4732" s="79">
        <v>0</v>
      </c>
      <c r="H4732" s="133">
        <v>91.444351196289063</v>
      </c>
      <c r="I4732" s="134">
        <v>66.521072387695313</v>
      </c>
      <c r="J4732" s="105">
        <v>84.700340270996094</v>
      </c>
      <c r="K4732" s="96">
        <f>msoa_calculations5[[#This Row],[ Pop20]]/SUMIF(msoa_calculations5[ICB26],msoa_calculations5[[#This Row],[ICB26]],msoa_calculations5[[ Pop20]])</f>
        <v>4.8887830616898094E-3</v>
      </c>
      <c r="L4732" s="98" cm="1">
        <f t="array" ref="L4732">msoa_calculations5[[#This Row],[ Estimated case time (see and convey)]]*msoa_calculations5[[#This Row],[Population share of ICB]:[Population share of ICB]]</f>
        <v>0.4470515952156322</v>
      </c>
      <c r="M4732" s="98" cm="1">
        <f t="array" ref="M4732">msoa_calculations5[[#This Row],[Estimated case time (see and treat)]]*msoa_calculations5[[#This Row],[Population share of ICB]:[Population share of ICB]]</f>
        <v>0.3252070919344065</v>
      </c>
      <c r="N4732" s="94" cm="1">
        <f t="array" ref="N4732">msoa_calculations5[[#This Row],[Weighted estimate]]*msoa_calculations5[[#This Row],[Population share of ICB]:[Population share of ICB]]</f>
        <v>0.41408158883620894</v>
      </c>
    </row>
    <row r="4733" spans="1:14">
      <c r="A4733" s="63" t="s">
        <v>2532</v>
      </c>
      <c r="B4733" s="63" t="s">
        <v>13729</v>
      </c>
      <c r="C4733" s="63" t="s">
        <v>19</v>
      </c>
      <c r="D4733" s="63" t="s">
        <v>90</v>
      </c>
      <c r="E4733" s="72">
        <v>8483</v>
      </c>
      <c r="F4733" s="64">
        <v>1</v>
      </c>
      <c r="G4733" s="79">
        <v>0</v>
      </c>
      <c r="H4733" s="133">
        <v>102.482666015625</v>
      </c>
      <c r="I4733" s="134">
        <v>72.769676208496094</v>
      </c>
      <c r="J4733" s="105">
        <v>94.442604064941406</v>
      </c>
      <c r="K4733" s="96">
        <f>msoa_calculations5[[#This Row],[ Pop20]]/SUMIF(msoa_calculations5[ICB26],msoa_calculations5[[#This Row],[ICB26]],msoa_calculations5[[ Pop20]])</f>
        <v>4.2434817059566815E-3</v>
      </c>
      <c r="L4733" s="98" cm="1">
        <f t="array" ref="L4733">msoa_calculations5[[#This Row],[ Estimated case time (see and convey)]]*msoa_calculations5[[#This Row],[Population share of ICB]:[Population share of ICB]]</f>
        <v>0.43488331841497319</v>
      </c>
      <c r="M4733" s="98" cm="1">
        <f t="array" ref="M4733">msoa_calculations5[[#This Row],[Estimated case time (see and treat)]]*msoa_calculations5[[#This Row],[Population share of ICB]:[Population share of ICB]]</f>
        <v>0.30879678973914432</v>
      </c>
      <c r="N4733" s="94" cm="1">
        <f t="array" ref="N4733">msoa_calculations5[[#This Row],[Weighted estimate]]*msoa_calculations5[[#This Row],[Population share of ICB]:[Population share of ICB]]</f>
        <v>0.40076546261248897</v>
      </c>
    </row>
    <row r="4734" spans="1:14">
      <c r="A4734" s="63" t="s">
        <v>2530</v>
      </c>
      <c r="B4734" s="63" t="s">
        <v>13729</v>
      </c>
      <c r="C4734" s="63" t="s">
        <v>19</v>
      </c>
      <c r="D4734" s="63" t="s">
        <v>90</v>
      </c>
      <c r="E4734" s="72">
        <v>9955</v>
      </c>
      <c r="F4734" s="64">
        <v>1</v>
      </c>
      <c r="G4734" s="79">
        <v>0</v>
      </c>
      <c r="H4734" s="133">
        <v>84.45452880859375</v>
      </c>
      <c r="I4734" s="134">
        <v>60.765949249267578</v>
      </c>
      <c r="J4734" s="105">
        <v>78.04461669921875</v>
      </c>
      <c r="K4734" s="96">
        <f>msoa_calculations5[[#This Row],[ Pop20]]/SUMIF(msoa_calculations5[ICB26],msoa_calculations5[[#This Row],[ICB26]],msoa_calculations5[[ Pop20]])</f>
        <v>4.9798255785451807E-3</v>
      </c>
      <c r="L4734" s="98" cm="1">
        <f t="array" ref="L4734">msoa_calculations5[[#This Row],[ Estimated case time (see and convey)]]*msoa_calculations5[[#This Row],[Population share of ICB]:[Population share of ICB]]</f>
        <v>0.42056882278501601</v>
      </c>
      <c r="M4734" s="98" cm="1">
        <f t="array" ref="M4734">msoa_calculations5[[#This Row],[Estimated case time (see and treat)]]*msoa_calculations5[[#This Row],[Population share of ICB]:[Population share of ICB]]</f>
        <v>0.30260382837608102</v>
      </c>
      <c r="N4734" s="94" cm="1">
        <f t="array" ref="N4734">msoa_calculations5[[#This Row],[Weighted estimate]]*msoa_calculations5[[#This Row],[Population share of ICB]:[Population share of ICB]]</f>
        <v>0.3886485785065239</v>
      </c>
    </row>
    <row r="4735" spans="1:14">
      <c r="A4735" s="63" t="s">
        <v>2528</v>
      </c>
      <c r="B4735" s="63" t="s">
        <v>13729</v>
      </c>
      <c r="C4735" s="63" t="s">
        <v>19</v>
      </c>
      <c r="D4735" s="63" t="s">
        <v>90</v>
      </c>
      <c r="E4735" s="72">
        <v>8109</v>
      </c>
      <c r="F4735" s="64">
        <v>1</v>
      </c>
      <c r="G4735" s="79">
        <v>0</v>
      </c>
      <c r="H4735" s="133">
        <v>86.133842468261719</v>
      </c>
      <c r="I4735" s="134">
        <v>61.716667175292969</v>
      </c>
      <c r="J4735" s="105">
        <v>79.526779174804688</v>
      </c>
      <c r="K4735" s="96">
        <f>msoa_calculations5[[#This Row],[ Pop20]]/SUMIF(msoa_calculations5[ICB26],msoa_calculations5[[#This Row],[ICB26]],msoa_calculations5[[ Pop20]])</f>
        <v>4.0563943361549845E-3</v>
      </c>
      <c r="L4735" s="98" cm="1">
        <f t="array" ref="L4735">msoa_calculations5[[#This Row],[ Estimated case time (see and convey)]]*msoa_calculations5[[#This Row],[Population share of ICB]:[Population share of ICB]]</f>
        <v>0.34939283073952249</v>
      </c>
      <c r="M4735" s="98" cm="1">
        <f t="array" ref="M4735">msoa_calculations5[[#This Row],[Estimated case time (see and treat)]]*msoa_calculations5[[#This Row],[Population share of ICB]:[Population share of ICB]]</f>
        <v>0.25034713917622065</v>
      </c>
      <c r="N4735" s="94" cm="1">
        <f t="array" ref="N4735">msoa_calculations5[[#This Row],[Weighted estimate]]*msoa_calculations5[[#This Row],[Population share of ICB]:[Population share of ICB]]</f>
        <v>0.32259197661732592</v>
      </c>
    </row>
    <row r="4736" spans="1:14">
      <c r="A4736" s="63" t="s">
        <v>2526</v>
      </c>
      <c r="B4736" s="63" t="s">
        <v>13729</v>
      </c>
      <c r="C4736" s="63" t="s">
        <v>19</v>
      </c>
      <c r="D4736" s="63" t="s">
        <v>90</v>
      </c>
      <c r="E4736" s="72">
        <v>11197</v>
      </c>
      <c r="F4736" s="64">
        <v>1</v>
      </c>
      <c r="G4736" s="79">
        <v>0</v>
      </c>
      <c r="H4736" s="133">
        <v>84.281745910644531</v>
      </c>
      <c r="I4736" s="134">
        <v>60.550666809082031</v>
      </c>
      <c r="J4736" s="105">
        <v>77.860328674316406</v>
      </c>
      <c r="K4736" s="96">
        <f>msoa_calculations5[[#This Row],[ Pop20]]/SUMIF(msoa_calculations5[ICB26],msoa_calculations5[[#This Row],[ICB26]],msoa_calculations5[[ Pop20]])</f>
        <v>5.6011157210417266E-3</v>
      </c>
      <c r="L4736" s="98" cm="1">
        <f t="array" ref="L4736">msoa_calculations5[[#This Row],[ Estimated case time (see and convey)]]*msoa_calculations5[[#This Row],[Population share of ICB]:[Population share of ICB]]</f>
        <v>0.47207181201695536</v>
      </c>
      <c r="M4736" s="98" cm="1">
        <f t="array" ref="M4736">msoa_calculations5[[#This Row],[Estimated case time (see and treat)]]*msoa_calculations5[[#This Row],[Population share of ICB]:[Population share of ICB]]</f>
        <v>0.33915129178390885</v>
      </c>
      <c r="N4736" s="94" cm="1">
        <f t="array" ref="N4736">msoa_calculations5[[#This Row],[Weighted estimate]]*msoa_calculations5[[#This Row],[Population share of ICB]:[Population share of ICB]]</f>
        <v>0.43610471098318954</v>
      </c>
    </row>
    <row r="4737" spans="1:14">
      <c r="A4737" s="63" t="s">
        <v>2524</v>
      </c>
      <c r="B4737" s="63" t="s">
        <v>13729</v>
      </c>
      <c r="C4737" s="63" t="s">
        <v>19</v>
      </c>
      <c r="D4737" s="63" t="s">
        <v>90</v>
      </c>
      <c r="E4737" s="72">
        <v>6920</v>
      </c>
      <c r="F4737" s="64">
        <v>1</v>
      </c>
      <c r="G4737" s="79">
        <v>0</v>
      </c>
      <c r="H4737" s="133">
        <v>82.83721923828125</v>
      </c>
      <c r="I4737" s="134">
        <v>58.486656188964844</v>
      </c>
      <c r="J4737" s="105">
        <v>76.248176574707031</v>
      </c>
      <c r="K4737" s="96">
        <f>msoa_calculations5[[#This Row],[ Pop20]]/SUMIF(msoa_calculations5[ICB26],msoa_calculations5[[#This Row],[ICB26]],msoa_calculations5[[ Pop20]])</f>
        <v>3.4616165749404974E-3</v>
      </c>
      <c r="L4737" s="98" cm="1">
        <f t="array" ref="L4737">msoa_calculations5[[#This Row],[ Estimated case time (see and convey)]]*msoa_calculations5[[#This Row],[Population share of ICB]:[Population share of ICB]]</f>
        <v>0.28675069113721424</v>
      </c>
      <c r="M4737" s="98" cm="1">
        <f t="array" ref="M4737">msoa_calculations5[[#This Row],[Estimated case time (see and treat)]]*msoa_calculations5[[#This Row],[Population share of ICB]:[Population share of ICB]]</f>
        <v>0.20245837847656692</v>
      </c>
      <c r="N4737" s="94" cm="1">
        <f t="array" ref="N4737">msoa_calculations5[[#This Row],[Weighted estimate]]*msoa_calculations5[[#This Row],[Population share of ICB]:[Population share of ICB]]</f>
        <v>0.26394195183999564</v>
      </c>
    </row>
    <row r="4738" spans="1:14">
      <c r="A4738" s="63" t="s">
        <v>2522</v>
      </c>
      <c r="B4738" s="63" t="s">
        <v>13729</v>
      </c>
      <c r="C4738" s="63" t="s">
        <v>19</v>
      </c>
      <c r="D4738" s="63" t="s">
        <v>90</v>
      </c>
      <c r="E4738" s="72">
        <v>8184</v>
      </c>
      <c r="F4738" s="64">
        <v>1</v>
      </c>
      <c r="G4738" s="79">
        <v>0</v>
      </c>
      <c r="H4738" s="133">
        <v>90.487655639648438</v>
      </c>
      <c r="I4738" s="134">
        <v>64.97027587890625</v>
      </c>
      <c r="J4738" s="105">
        <v>83.5828857421875</v>
      </c>
      <c r="K4738" s="96">
        <f>msoa_calculations5[[#This Row],[ Pop20]]/SUMIF(msoa_calculations5[ICB26],msoa_calculations5[[#This Row],[ICB26]],msoa_calculations5[[ Pop20]])</f>
        <v>4.0939118568371433E-3</v>
      </c>
      <c r="L4738" s="98" cm="1">
        <f t="array" ref="L4738">msoa_calculations5[[#This Row],[ Estimated case time (see and convey)]]*msoa_calculations5[[#This Row],[Population share of ICB]:[Population share of ICB]]</f>
        <v>0.37044848632055316</v>
      </c>
      <c r="M4738" s="98" cm="1">
        <f t="array" ref="M4738">msoa_calculations5[[#This Row],[Estimated case time (see and treat)]]*msoa_calculations5[[#This Row],[Population share of ICB]:[Population share of ICB]]</f>
        <v>0.26598258276263453</v>
      </c>
      <c r="N4738" s="94" cm="1">
        <f t="array" ref="N4738">msoa_calculations5[[#This Row],[Weighted estimate]]*msoa_calculations5[[#This Row],[Population share of ICB]:[Population share of ICB]]</f>
        <v>0.34218096696860562</v>
      </c>
    </row>
    <row r="4739" spans="1:14">
      <c r="A4739" s="63" t="s">
        <v>2520</v>
      </c>
      <c r="B4739" s="63" t="s">
        <v>13729</v>
      </c>
      <c r="C4739" s="63" t="s">
        <v>19</v>
      </c>
      <c r="D4739" s="63" t="s">
        <v>90</v>
      </c>
      <c r="E4739" s="72">
        <v>9590</v>
      </c>
      <c r="F4739" s="64">
        <v>1</v>
      </c>
      <c r="G4739" s="79">
        <v>0</v>
      </c>
      <c r="H4739" s="133">
        <v>96.06915283203125</v>
      </c>
      <c r="I4739" s="134">
        <v>68.818183898925781</v>
      </c>
      <c r="J4739" s="105">
        <v>88.695289611816406</v>
      </c>
      <c r="K4739" s="96">
        <f>msoa_calculations5[[#This Row],[ Pop20]]/SUMIF(msoa_calculations5[ICB26],msoa_calculations5[[#This Row],[ICB26]],msoa_calculations5[[ Pop20]])</f>
        <v>4.7972403112253419E-3</v>
      </c>
      <c r="L4739" s="98" cm="1">
        <f t="array" ref="L4739">msoa_calculations5[[#This Row],[ Estimated case time (see and convey)]]*msoa_calculations5[[#This Row],[Population share of ICB]:[Population share of ICB]]</f>
        <v>0.46086681263108853</v>
      </c>
      <c r="M4739" s="98" cm="1">
        <f t="array" ref="M4739">msoa_calculations5[[#This Row],[Estimated case time (see and treat)]]*msoa_calculations5[[#This Row],[Population share of ICB]:[Population share of ICB]]</f>
        <v>0.33013736594524551</v>
      </c>
      <c r="N4739" s="94" cm="1">
        <f t="array" ref="N4739">msoa_calculations5[[#This Row],[Weighted estimate]]*msoa_calculations5[[#This Row],[Population share of ICB]:[Population share of ICB]]</f>
        <v>0.42549261874161198</v>
      </c>
    </row>
    <row r="4740" spans="1:14">
      <c r="A4740" s="63" t="s">
        <v>2518</v>
      </c>
      <c r="B4740" s="63" t="s">
        <v>13729</v>
      </c>
      <c r="C4740" s="63" t="s">
        <v>19</v>
      </c>
      <c r="D4740" s="63" t="s">
        <v>90</v>
      </c>
      <c r="E4740" s="72">
        <v>8802</v>
      </c>
      <c r="F4740" s="64">
        <v>1</v>
      </c>
      <c r="G4740" s="79">
        <v>0</v>
      </c>
      <c r="H4740" s="133">
        <v>107.93316650390625</v>
      </c>
      <c r="I4740" s="134">
        <v>75.115409851074219</v>
      </c>
      <c r="J4740" s="105">
        <v>99.052978515625</v>
      </c>
      <c r="K4740" s="96">
        <f>msoa_calculations5[[#This Row],[ Pop20]]/SUMIF(msoa_calculations5[ICB26],msoa_calculations5[[#This Row],[ICB26]],msoa_calculations5[[ Pop20]])</f>
        <v>4.4030562272581297E-3</v>
      </c>
      <c r="L4740" s="98" cm="1">
        <f t="array" ref="L4740">msoa_calculations5[[#This Row],[ Estimated case time (see and convey)]]*msoa_calculations5[[#This Row],[Population share of ICB]:[Population share of ICB]]</f>
        <v>0.475235800902713</v>
      </c>
      <c r="M4740" s="98" cm="1">
        <f t="array" ref="M4740">msoa_calculations5[[#This Row],[Estimated case time (see and treat)]]*msoa_calculations5[[#This Row],[Population share of ICB]:[Population share of ICB]]</f>
        <v>0.33073737310781898</v>
      </c>
      <c r="N4740" s="94" cm="1">
        <f t="array" ref="N4740">msoa_calculations5[[#This Row],[Weighted estimate]]*msoa_calculations5[[#This Row],[Population share of ICB]:[Population share of ICB]]</f>
        <v>0.43613583388168836</v>
      </c>
    </row>
    <row r="4741" spans="1:14">
      <c r="A4741" s="63" t="s">
        <v>2516</v>
      </c>
      <c r="B4741" s="63" t="s">
        <v>13729</v>
      </c>
      <c r="C4741" s="63" t="s">
        <v>19</v>
      </c>
      <c r="D4741" s="63" t="s">
        <v>90</v>
      </c>
      <c r="E4741" s="72">
        <v>9800</v>
      </c>
      <c r="F4741" s="64">
        <v>1</v>
      </c>
      <c r="G4741" s="79">
        <v>0</v>
      </c>
      <c r="H4741" s="133">
        <v>104.26814270019531</v>
      </c>
      <c r="I4741" s="134">
        <v>72.844795227050781</v>
      </c>
      <c r="J4741" s="105">
        <v>95.765274047851563</v>
      </c>
      <c r="K4741" s="96">
        <f>msoa_calculations5[[#This Row],[ Pop20]]/SUMIF(msoa_calculations5[ICB26],msoa_calculations5[[#This Row],[ICB26]],msoa_calculations5[[ Pop20]])</f>
        <v>4.9022893691353861E-3</v>
      </c>
      <c r="L4741" s="98" cm="1">
        <f t="array" ref="L4741">msoa_calculations5[[#This Row],[ Estimated case time (see and convey)]]*msoa_calculations5[[#This Row],[Population share of ICB]:[Population share of ICB]]</f>
        <v>0.51115260749865887</v>
      </c>
      <c r="M4741" s="98" cm="1">
        <f t="array" ref="M4741">msoa_calculations5[[#This Row],[Estimated case time (see and treat)]]*msoa_calculations5[[#This Row],[Population share of ICB]:[Population share of ICB]]</f>
        <v>0.35710626523841515</v>
      </c>
      <c r="N4741" s="94" cm="1">
        <f t="array" ref="N4741">msoa_calculations5[[#This Row],[Weighted estimate]]*msoa_calculations5[[#This Row],[Population share of ICB]:[Population share of ICB]]</f>
        <v>0.46946908489711958</v>
      </c>
    </row>
    <row r="4742" spans="1:14">
      <c r="A4742" s="63" t="s">
        <v>2514</v>
      </c>
      <c r="B4742" s="63" t="s">
        <v>13729</v>
      </c>
      <c r="C4742" s="63" t="s">
        <v>19</v>
      </c>
      <c r="D4742" s="63" t="s">
        <v>90</v>
      </c>
      <c r="E4742" s="72">
        <v>11751</v>
      </c>
      <c r="F4742" s="64">
        <v>1</v>
      </c>
      <c r="G4742" s="79">
        <v>0</v>
      </c>
      <c r="H4742" s="133">
        <v>100.07778167724609</v>
      </c>
      <c r="I4742" s="134">
        <v>69.975967407226563</v>
      </c>
      <c r="J4742" s="105">
        <v>91.932502746582031</v>
      </c>
      <c r="K4742" s="96">
        <f>msoa_calculations5[[#This Row],[ Pop20]]/SUMIF(msoa_calculations5[ICB26],msoa_calculations5[[#This Row],[ICB26]],msoa_calculations5[[ Pop20]])</f>
        <v>5.8782451404806044E-3</v>
      </c>
      <c r="L4742" s="98" cm="1">
        <f t="array" ref="L4742">msoa_calculations5[[#This Row],[ Estimated case time (see and convey)]]*msoa_calculations5[[#This Row],[Population share of ICB]:[Population share of ICB]]</f>
        <v>0.58828173381435067</v>
      </c>
      <c r="M4742" s="98" cm="1">
        <f t="array" ref="M4742">msoa_calculations5[[#This Row],[Estimated case time (see and treat)]]*msoa_calculations5[[#This Row],[Population share of ICB]:[Population share of ICB]]</f>
        <v>0.41133589036195872</v>
      </c>
      <c r="N4742" s="94" cm="1">
        <f t="array" ref="N4742">msoa_calculations5[[#This Row],[Weighted estimate]]*msoa_calculations5[[#This Row],[Population share of ICB]:[Population share of ICB]]</f>
        <v>0.5404017875223156</v>
      </c>
    </row>
    <row r="4743" spans="1:14">
      <c r="A4743" s="63" t="s">
        <v>2800</v>
      </c>
      <c r="B4743" s="63" t="s">
        <v>13729</v>
      </c>
      <c r="C4743" s="63" t="s">
        <v>19</v>
      </c>
      <c r="D4743" s="63" t="s">
        <v>90</v>
      </c>
      <c r="E4743" s="72">
        <v>10577</v>
      </c>
      <c r="F4743" s="64">
        <v>1</v>
      </c>
      <c r="G4743" s="79">
        <v>0</v>
      </c>
      <c r="H4743" s="133">
        <v>96.114265441894531</v>
      </c>
      <c r="I4743" s="134">
        <v>68.612785339355469</v>
      </c>
      <c r="J4743" s="105">
        <v>88.672615051269531</v>
      </c>
      <c r="K4743" s="96">
        <f>msoa_calculations5[[#This Row],[ Pop20]]/SUMIF(msoa_calculations5[ICB26],msoa_calculations5[[#This Row],[ICB26]],msoa_calculations5[[ Pop20]])</f>
        <v>5.2909708834025489E-3</v>
      </c>
      <c r="L4743" s="98" cm="1">
        <f t="array" ref="L4743">msoa_calculations5[[#This Row],[ Estimated case time (see and convey)]]*msoa_calculations5[[#This Row],[Population share of ICB]:[Population share of ICB]]</f>
        <v>0.50853777993268778</v>
      </c>
      <c r="M4743" s="98" cm="1">
        <f t="array" ref="M4743">msoa_calculations5[[#This Row],[Estimated case time (see and treat)]]*msoa_calculations5[[#This Row],[Population share of ICB]:[Population share of ICB]]</f>
        <v>0.36302824945967904</v>
      </c>
      <c r="N4743" s="94" cm="1">
        <f t="array" ref="N4743">msoa_calculations5[[#This Row],[Weighted estimate]]*msoa_calculations5[[#This Row],[Population share of ICB]:[Population share of ICB]]</f>
        <v>0.46916422439142969</v>
      </c>
    </row>
    <row r="4744" spans="1:14">
      <c r="A4744" s="63" t="s">
        <v>7298</v>
      </c>
      <c r="B4744" s="63" t="s">
        <v>13741</v>
      </c>
      <c r="C4744" s="63" t="s">
        <v>13814</v>
      </c>
      <c r="D4744" s="63" t="s">
        <v>13835</v>
      </c>
      <c r="E4744" s="72">
        <v>6922</v>
      </c>
      <c r="F4744" s="64">
        <v>1</v>
      </c>
      <c r="G4744" s="79">
        <v>0</v>
      </c>
      <c r="H4744" s="133">
        <v>93.568748474121094</v>
      </c>
      <c r="I4744" s="134">
        <v>66.882774353027344</v>
      </c>
      <c r="J4744" s="105">
        <v>86.347770690917969</v>
      </c>
      <c r="K4744" s="96">
        <f>msoa_calculations5[[#This Row],[ Pop20]]/SUMIF(msoa_calculations5[ICB26],msoa_calculations5[[#This Row],[ICB26]],msoa_calculations5[[ Pop20]])</f>
        <v>2.2961586943541432E-3</v>
      </c>
      <c r="L4744" s="98" cm="1">
        <f t="array" ref="L4744">msoa_calculations5[[#This Row],[ Estimated case time (see and convey)]]*msoa_calculations5[[#This Row],[Population share of ICB]:[Population share of ICB]]</f>
        <v>0.21484869532868911</v>
      </c>
      <c r="M4744" s="98" cm="1">
        <f t="array" ref="M4744">msoa_calculations5[[#This Row],[Estimated case time (see and treat)]]*msoa_calculations5[[#This Row],[Population share of ICB]:[Population share of ICB]]</f>
        <v>0.15357346383323003</v>
      </c>
      <c r="N4744" s="94" cm="1">
        <f t="array" ref="N4744">msoa_calculations5[[#This Row],[Weighted estimate]]*msoa_calculations5[[#This Row],[Population share of ICB]:[Population share of ICB]]</f>
        <v>0.19826818441004915</v>
      </c>
    </row>
    <row r="4745" spans="1:14">
      <c r="A4745" s="63" t="s">
        <v>7296</v>
      </c>
      <c r="B4745" s="63" t="s">
        <v>13741</v>
      </c>
      <c r="C4745" s="63" t="s">
        <v>13814</v>
      </c>
      <c r="D4745" s="63" t="s">
        <v>13835</v>
      </c>
      <c r="E4745" s="72">
        <v>7340</v>
      </c>
      <c r="F4745" s="64">
        <v>1</v>
      </c>
      <c r="G4745" s="79">
        <v>0</v>
      </c>
      <c r="H4745" s="133">
        <v>92.5072021484375</v>
      </c>
      <c r="I4745" s="134">
        <v>65.331680297851563</v>
      </c>
      <c r="J4745" s="105">
        <v>85.153755187988281</v>
      </c>
      <c r="K4745" s="96">
        <f>msoa_calculations5[[#This Row],[ Pop20]]/SUMIF(msoa_calculations5[ICB26],msoa_calculations5[[#This Row],[ICB26]],msoa_calculations5[[ Pop20]])</f>
        <v>2.4348172228488025E-3</v>
      </c>
      <c r="L4745" s="98" cm="1">
        <f t="array" ref="L4745">msoa_calculations5[[#This Row],[ Estimated case time (see and convey)]]*msoa_calculations5[[#This Row],[Population share of ICB]:[Population share of ICB]]</f>
        <v>0.22523812902857138</v>
      </c>
      <c r="M4745" s="98" cm="1">
        <f t="array" ref="M4745">msoa_calculations5[[#This Row],[Estimated case time (see and treat)]]*msoa_calculations5[[#This Row],[Population share of ICB]:[Population share of ICB]]</f>
        <v>0.15907070038686077</v>
      </c>
      <c r="N4745" s="94" cm="1">
        <f t="array" ref="N4745">msoa_calculations5[[#This Row],[Weighted estimate]]*msoa_calculations5[[#This Row],[Population share of ICB]:[Population share of ICB]]</f>
        <v>0.20733382972196443</v>
      </c>
    </row>
    <row r="4746" spans="1:14">
      <c r="A4746" s="63" t="s">
        <v>7294</v>
      </c>
      <c r="B4746" s="63" t="s">
        <v>13741</v>
      </c>
      <c r="C4746" s="63" t="s">
        <v>13814</v>
      </c>
      <c r="D4746" s="63" t="s">
        <v>13835</v>
      </c>
      <c r="E4746" s="72">
        <v>8057</v>
      </c>
      <c r="F4746" s="64">
        <v>1</v>
      </c>
      <c r="G4746" s="79">
        <v>0</v>
      </c>
      <c r="H4746" s="133">
        <v>98.117431640625</v>
      </c>
      <c r="I4746" s="134">
        <v>69.239730834960938</v>
      </c>
      <c r="J4746" s="105">
        <v>90.303390502929688</v>
      </c>
      <c r="K4746" s="96">
        <f>msoa_calculations5[[#This Row],[ Pop20]]/SUMIF(msoa_calculations5[ICB26],msoa_calculations5[[#This Row],[ICB26]],msoa_calculations5[[ Pop20]])</f>
        <v>2.672659722682943E-3</v>
      </c>
      <c r="L4746" s="98" cm="1">
        <f t="array" ref="L4746">msoa_calculations5[[#This Row],[ Estimated case time (see and convey)]]*msoa_calculations5[[#This Row],[Population share of ICB]:[Population share of ICB]]</f>
        <v>0.26223450763899542</v>
      </c>
      <c r="M4746" s="98" cm="1">
        <f t="array" ref="M4746">msoa_calculations5[[#This Row],[Estimated case time (see and treat)]]*msoa_calculations5[[#This Row],[Population share of ICB]:[Population share of ICB]]</f>
        <v>0.1850542398120083</v>
      </c>
      <c r="N4746" s="94" cm="1">
        <f t="array" ref="N4746">msoa_calculations5[[#This Row],[Weighted estimate]]*msoa_calculations5[[#This Row],[Population share of ICB]:[Population share of ICB]]</f>
        <v>0.24135023461888958</v>
      </c>
    </row>
    <row r="4747" spans="1:14">
      <c r="A4747" s="63" t="s">
        <v>7292</v>
      </c>
      <c r="B4747" s="63" t="s">
        <v>13741</v>
      </c>
      <c r="C4747" s="63" t="s">
        <v>13814</v>
      </c>
      <c r="D4747" s="63" t="s">
        <v>13835</v>
      </c>
      <c r="E4747" s="72">
        <v>6207</v>
      </c>
      <c r="F4747" s="64">
        <v>1</v>
      </c>
      <c r="G4747" s="79">
        <v>0</v>
      </c>
      <c r="H4747" s="133">
        <v>99.903045654296875</v>
      </c>
      <c r="I4747" s="134">
        <v>70.78759765625</v>
      </c>
      <c r="J4747" s="105">
        <v>92.024673461914063</v>
      </c>
      <c r="K4747" s="96">
        <f>msoa_calculations5[[#This Row],[ Pop20]]/SUMIF(msoa_calculations5[ICB26],msoa_calculations5[[#This Row],[ICB26]],msoa_calculations5[[ Pop20]])</f>
        <v>2.0589796324553839E-3</v>
      </c>
      <c r="L4747" s="98" cm="1">
        <f t="array" ref="L4747">msoa_calculations5[[#This Row],[ Estimated case time (see and convey)]]*msoa_calculations5[[#This Row],[Population share of ICB]:[Population share of ICB]]</f>
        <v>0.20569833622245762</v>
      </c>
      <c r="M4747" s="98" cm="1">
        <f t="array" ref="M4747">msoa_calculations5[[#This Row],[Estimated case time (see and treat)]]*msoa_calculations5[[#This Row],[Population share of ICB]:[Population share of ICB]]</f>
        <v>0.14575022180466521</v>
      </c>
      <c r="N4747" s="94" cm="1">
        <f t="array" ref="N4747">msoa_calculations5[[#This Row],[Weighted estimate]]*msoa_calculations5[[#This Row],[Population share of ICB]:[Population share of ICB]]</f>
        <v>0.18947692834143853</v>
      </c>
    </row>
    <row r="4748" spans="1:14">
      <c r="A4748" s="63" t="s">
        <v>7290</v>
      </c>
      <c r="B4748" s="63" t="s">
        <v>13741</v>
      </c>
      <c r="C4748" s="63" t="s">
        <v>13814</v>
      </c>
      <c r="D4748" s="63" t="s">
        <v>13835</v>
      </c>
      <c r="E4748" s="72">
        <v>10704</v>
      </c>
      <c r="F4748" s="64">
        <v>1</v>
      </c>
      <c r="G4748" s="79">
        <v>0</v>
      </c>
      <c r="H4748" s="133">
        <v>99.3604736328125</v>
      </c>
      <c r="I4748" s="134">
        <v>68.453575134277344</v>
      </c>
      <c r="J4748" s="105">
        <v>90.997344970703125</v>
      </c>
      <c r="K4748" s="96">
        <f>msoa_calculations5[[#This Row],[ Pop20]]/SUMIF(msoa_calculations5[ICB26],msoa_calculations5[[#This Row],[ICB26]],msoa_calculations5[[ Pop20]])</f>
        <v>3.5507198301598887E-3</v>
      </c>
      <c r="L4748" s="98" cm="1">
        <f t="array" ref="L4748">msoa_calculations5[[#This Row],[ Estimated case time (see and convey)]]*msoa_calculations5[[#This Row],[Population share of ICB]:[Population share of ICB]]</f>
        <v>0.35280120406210608</v>
      </c>
      <c r="M4748" s="98" cm="1">
        <f t="array" ref="M4748">msoa_calculations5[[#This Row],[Estimated case time (see and treat)]]*msoa_calculations5[[#This Row],[Population share of ICB]:[Population share of ICB]]</f>
        <v>0.24305946667461842</v>
      </c>
      <c r="N4748" s="94" cm="1">
        <f t="array" ref="N4748">msoa_calculations5[[#This Row],[Weighted estimate]]*msoa_calculations5[[#This Row],[Population share of ICB]:[Population share of ICB]]</f>
        <v>0.32310607727937579</v>
      </c>
    </row>
    <row r="4749" spans="1:14">
      <c r="A4749" s="63" t="s">
        <v>7288</v>
      </c>
      <c r="B4749" s="63" t="s">
        <v>13741</v>
      </c>
      <c r="C4749" s="63" t="s">
        <v>13814</v>
      </c>
      <c r="D4749" s="63" t="s">
        <v>13835</v>
      </c>
      <c r="E4749" s="72">
        <v>7650</v>
      </c>
      <c r="F4749" s="64">
        <v>1</v>
      </c>
      <c r="G4749" s="79">
        <v>0</v>
      </c>
      <c r="H4749" s="133">
        <v>102.52493286132813</v>
      </c>
      <c r="I4749" s="134">
        <v>70.484420776367188</v>
      </c>
      <c r="J4749" s="105">
        <v>93.855064392089844</v>
      </c>
      <c r="K4749" s="96">
        <f>msoa_calculations5[[#This Row],[ Pop20]]/SUMIF(msoa_calculations5[ICB26],msoa_calculations5[[#This Row],[ICB26]],msoa_calculations5[[ Pop20]])</f>
        <v>2.53765010283288E-3</v>
      </c>
      <c r="L4749" s="98" cm="1">
        <f t="array" ref="L4749">msoa_calculations5[[#This Row],[ Estimated case time (see and convey)]]*msoa_calculations5[[#This Row],[Population share of ICB]:[Population share of ICB]]</f>
        <v>0.26017240641848344</v>
      </c>
      <c r="M4749" s="98" cm="1">
        <f t="array" ref="M4749">msoa_calculations5[[#This Row],[Estimated case time (see and treat)]]*msoa_calculations5[[#This Row],[Population share of ICB]:[Population share of ICB]]</f>
        <v>0.17886479763126417</v>
      </c>
      <c r="N4749" s="94" cm="1">
        <f t="array" ref="N4749">msoa_calculations5[[#This Row],[Weighted estimate]]*msoa_calculations5[[#This Row],[Population share of ICB]:[Population share of ICB]]</f>
        <v>0.23817131380597337</v>
      </c>
    </row>
    <row r="4750" spans="1:14">
      <c r="A4750" s="63" t="s">
        <v>7286</v>
      </c>
      <c r="B4750" s="63" t="s">
        <v>13741</v>
      </c>
      <c r="C4750" s="63" t="s">
        <v>13814</v>
      </c>
      <c r="D4750" s="63" t="s">
        <v>13835</v>
      </c>
      <c r="E4750" s="72">
        <v>6694</v>
      </c>
      <c r="F4750" s="64">
        <v>1</v>
      </c>
      <c r="G4750" s="79">
        <v>0</v>
      </c>
      <c r="H4750" s="133">
        <v>98.624053955078125</v>
      </c>
      <c r="I4750" s="134">
        <v>69.283302307128906</v>
      </c>
      <c r="J4750" s="105">
        <v>90.684715270996094</v>
      </c>
      <c r="K4750" s="96">
        <f>msoa_calculations5[[#This Row],[ Pop20]]/SUMIF(msoa_calculations5[ICB26],msoa_calculations5[[#This Row],[ICB26]],msoa_calculations5[[ Pop20]])</f>
        <v>2.2205267697206926E-3</v>
      </c>
      <c r="L4750" s="98" cm="1">
        <f t="array" ref="L4750">msoa_calculations5[[#This Row],[ Estimated case time (see and convey)]]*msoa_calculations5[[#This Row],[Population share of ICB]:[Population share of ICB]]</f>
        <v>0.21899735194562892</v>
      </c>
      <c r="M4750" s="98" cm="1">
        <f t="array" ref="M4750">msoa_calculations5[[#This Row],[Estimated case time (see and treat)]]*msoa_calculations5[[#This Row],[Population share of ICB]:[Population share of ICB]]</f>
        <v>0.15384542746763116</v>
      </c>
      <c r="N4750" s="94" cm="1">
        <f t="array" ref="N4750">msoa_calculations5[[#This Row],[Weighted estimate]]*msoa_calculations5[[#This Row],[Population share of ICB]:[Population share of ICB]]</f>
        <v>0.20136783786374571</v>
      </c>
    </row>
    <row r="4751" spans="1:14">
      <c r="A4751" s="63" t="s">
        <v>7284</v>
      </c>
      <c r="B4751" s="63" t="s">
        <v>13741</v>
      </c>
      <c r="C4751" s="63" t="s">
        <v>13814</v>
      </c>
      <c r="D4751" s="63" t="s">
        <v>13835</v>
      </c>
      <c r="E4751" s="72">
        <v>7512</v>
      </c>
      <c r="F4751" s="64">
        <v>1</v>
      </c>
      <c r="G4751" s="79">
        <v>0</v>
      </c>
      <c r="H4751" s="133">
        <v>99.955596923828125</v>
      </c>
      <c r="I4751" s="134">
        <v>69.661392211914063</v>
      </c>
      <c r="J4751" s="105">
        <v>91.758262634277344</v>
      </c>
      <c r="K4751" s="96">
        <f>msoa_calculations5[[#This Row],[ Pop20]]/SUMIF(msoa_calculations5[ICB26],msoa_calculations5[[#This Row],[ICB26]],msoa_calculations5[[ Pop20]])</f>
        <v>2.4918728852915809E-3</v>
      </c>
      <c r="L4751" s="98" cm="1">
        <f t="array" ref="L4751">msoa_calculations5[[#This Row],[ Estimated case time (see and convey)]]*msoa_calculations5[[#This Row],[Population share of ICB]:[Population share of ICB]]</f>
        <v>0.24907664170762187</v>
      </c>
      <c r="M4751" s="98" cm="1">
        <f t="array" ref="M4751">msoa_calculations5[[#This Row],[Estimated case time (see and treat)]]*msoa_calculations5[[#This Row],[Population share of ICB]:[Population share of ICB]]</f>
        <v>0.17358733440453075</v>
      </c>
      <c r="N4751" s="94" cm="1">
        <f t="array" ref="N4751">msoa_calculations5[[#This Row],[Weighted estimate]]*msoa_calculations5[[#This Row],[Population share of ICB]:[Population share of ICB]]</f>
        <v>0.22864992665981934</v>
      </c>
    </row>
    <row r="4752" spans="1:14">
      <c r="A4752" s="63" t="s">
        <v>7282</v>
      </c>
      <c r="B4752" s="63" t="s">
        <v>13741</v>
      </c>
      <c r="C4752" s="63" t="s">
        <v>13814</v>
      </c>
      <c r="D4752" s="63" t="s">
        <v>13835</v>
      </c>
      <c r="E4752" s="72">
        <v>5905</v>
      </c>
      <c r="F4752" s="64">
        <v>1</v>
      </c>
      <c r="G4752" s="79">
        <v>0</v>
      </c>
      <c r="H4752" s="133">
        <v>99.69024658203125</v>
      </c>
      <c r="I4752" s="134">
        <v>69.478271484375</v>
      </c>
      <c r="J4752" s="105">
        <v>91.515159606933594</v>
      </c>
      <c r="K4752" s="96">
        <f>msoa_calculations5[[#This Row],[ Pop20]]/SUMIF(msoa_calculations5[ICB26],msoa_calculations5[[#This Row],[ICB26]],msoa_calculations5[[ Pop20]])</f>
        <v>1.9588005042128309E-3</v>
      </c>
      <c r="L4752" s="98" cm="1">
        <f t="array" ref="L4752">msoa_calculations5[[#This Row],[ Estimated case time (see and convey)]]*msoa_calculations5[[#This Row],[Population share of ICB]:[Population share of ICB]]</f>
        <v>0.19527330526998427</v>
      </c>
      <c r="M4752" s="98" cm="1">
        <f t="array" ref="M4752">msoa_calculations5[[#This Row],[Estimated case time (see and treat)]]*msoa_calculations5[[#This Row],[Population share of ICB]:[Population share of ICB]]</f>
        <v>0.13609407321542971</v>
      </c>
      <c r="N4752" s="94" cm="1">
        <f t="array" ref="N4752">msoa_calculations5[[#This Row],[Weighted estimate]]*msoa_calculations5[[#This Row],[Population share of ICB]:[Population share of ICB]]</f>
        <v>0.17925994078117921</v>
      </c>
    </row>
    <row r="4753" spans="1:14">
      <c r="A4753" s="63" t="s">
        <v>7280</v>
      </c>
      <c r="B4753" s="63" t="s">
        <v>13741</v>
      </c>
      <c r="C4753" s="63" t="s">
        <v>13814</v>
      </c>
      <c r="D4753" s="63" t="s">
        <v>13835</v>
      </c>
      <c r="E4753" s="72">
        <v>7774</v>
      </c>
      <c r="F4753" s="64">
        <v>1</v>
      </c>
      <c r="G4753" s="79">
        <v>0</v>
      </c>
      <c r="H4753" s="133">
        <v>98.828330993652344</v>
      </c>
      <c r="I4753" s="134">
        <v>69.193412780761719</v>
      </c>
      <c r="J4753" s="105">
        <v>90.809394836425781</v>
      </c>
      <c r="K4753" s="96">
        <f>msoa_calculations5[[#This Row],[ Pop20]]/SUMIF(msoa_calculations5[ICB26],msoa_calculations5[[#This Row],[ICB26]],msoa_calculations5[[ Pop20]])</f>
        <v>2.5787832548265109E-3</v>
      </c>
      <c r="L4753" s="98" cm="1">
        <f t="array" ref="L4753">msoa_calculations5[[#This Row],[ Estimated case time (see and convey)]]*msoa_calculations5[[#This Row],[Population share of ICB]:[Population share of ICB]]</f>
        <v>0.25485684506888251</v>
      </c>
      <c r="M4753" s="98" cm="1">
        <f t="array" ref="M4753">msoa_calculations5[[#This Row],[Estimated case time (see and treat)]]*msoa_calculations5[[#This Row],[Population share of ICB]:[Population share of ICB]]</f>
        <v>0.17843481422332699</v>
      </c>
      <c r="N4753" s="94" cm="1">
        <f t="array" ref="N4753">msoa_calculations5[[#This Row],[Weighted estimate]]*msoa_calculations5[[#This Row],[Population share of ICB]:[Population share of ICB]]</f>
        <v>0.23417774678510384</v>
      </c>
    </row>
    <row r="4754" spans="1:14">
      <c r="A4754" s="63" t="s">
        <v>7278</v>
      </c>
      <c r="B4754" s="63" t="s">
        <v>13741</v>
      </c>
      <c r="C4754" s="63" t="s">
        <v>13814</v>
      </c>
      <c r="D4754" s="63" t="s">
        <v>13835</v>
      </c>
      <c r="E4754" s="72">
        <v>6712</v>
      </c>
      <c r="F4754" s="64">
        <v>1</v>
      </c>
      <c r="G4754" s="79">
        <v>0</v>
      </c>
      <c r="H4754" s="133">
        <v>100.55046081542969</v>
      </c>
      <c r="I4754" s="134">
        <v>70.173873901367188</v>
      </c>
      <c r="J4754" s="105">
        <v>92.330833435058594</v>
      </c>
      <c r="K4754" s="96">
        <f>msoa_calculations5[[#This Row],[ Pop20]]/SUMIF(msoa_calculations5[ICB26],msoa_calculations5[[#This Row],[ICB26]],msoa_calculations5[[ Pop20]])</f>
        <v>2.2264977111391229E-3</v>
      </c>
      <c r="L4754" s="98" cm="1">
        <f t="array" ref="L4754">msoa_calculations5[[#This Row],[ Estimated case time (see and convey)]]*msoa_calculations5[[#This Row],[Population share of ICB]:[Population share of ICB]]</f>
        <v>0.22387537085953826</v>
      </c>
      <c r="M4754" s="98" cm="1">
        <f t="array" ref="M4754">msoa_calculations5[[#This Row],[Estimated case time (see and treat)]]*msoa_calculations5[[#This Row],[Population share of ICB]:[Population share of ICB]]</f>
        <v>0.15624196962315948</v>
      </c>
      <c r="N4754" s="94" cm="1">
        <f t="array" ref="N4754">msoa_calculations5[[#This Row],[Weighted estimate]]*msoa_calculations5[[#This Row],[Population share of ICB]:[Population share of ICB]]</f>
        <v>0.20557438931072555</v>
      </c>
    </row>
    <row r="4755" spans="1:14">
      <c r="A4755" s="63" t="s">
        <v>7276</v>
      </c>
      <c r="B4755" s="63" t="s">
        <v>13741</v>
      </c>
      <c r="C4755" s="63" t="s">
        <v>13814</v>
      </c>
      <c r="D4755" s="63" t="s">
        <v>13835</v>
      </c>
      <c r="E4755" s="72">
        <v>7729</v>
      </c>
      <c r="F4755" s="64">
        <v>1</v>
      </c>
      <c r="G4755" s="79">
        <v>0</v>
      </c>
      <c r="H4755" s="133">
        <v>98.918067932128906</v>
      </c>
      <c r="I4755" s="134">
        <v>69.587356567382813</v>
      </c>
      <c r="J4755" s="105">
        <v>90.9814453125</v>
      </c>
      <c r="K4755" s="96">
        <f>msoa_calculations5[[#This Row],[ Pop20]]/SUMIF(msoa_calculations5[ICB26],msoa_calculations5[[#This Row],[ICB26]],msoa_calculations5[[ Pop20]])</f>
        <v>2.5638559012804351E-3</v>
      </c>
      <c r="L4755" s="98" cm="1">
        <f t="array" ref="L4755">msoa_calculations5[[#This Row],[ Estimated case time (see and convey)]]*msoa_calculations5[[#This Row],[Population share of ICB]:[Population share of ICB]]</f>
        <v>0.25361167221104769</v>
      </c>
      <c r="M4755" s="98" cm="1">
        <f t="array" ref="M4755">msoa_calculations5[[#This Row],[Estimated case time (see and treat)]]*msoa_calculations5[[#This Row],[Population share of ICB]:[Population share of ICB]]</f>
        <v>0.17841195478979027</v>
      </c>
      <c r="N4755" s="94" cm="1">
        <f t="array" ref="N4755">msoa_calculations5[[#This Row],[Weighted estimate]]*msoa_calculations5[[#This Row],[Population share of ICB]:[Population share of ICB]]</f>
        <v>0.2332633154714763</v>
      </c>
    </row>
    <row r="4756" spans="1:14">
      <c r="A4756" s="63" t="s">
        <v>7274</v>
      </c>
      <c r="B4756" s="63" t="s">
        <v>13741</v>
      </c>
      <c r="C4756" s="63" t="s">
        <v>13814</v>
      </c>
      <c r="D4756" s="63" t="s">
        <v>13835</v>
      </c>
      <c r="E4756" s="72">
        <v>8386</v>
      </c>
      <c r="F4756" s="64">
        <v>1</v>
      </c>
      <c r="G4756" s="79">
        <v>0</v>
      </c>
      <c r="H4756" s="133">
        <v>97.224525451660156</v>
      </c>
      <c r="I4756" s="134">
        <v>67.215774536132813</v>
      </c>
      <c r="J4756" s="105">
        <v>89.10443115234375</v>
      </c>
      <c r="K4756" s="96">
        <f>msoa_calculations5[[#This Row],[ Pop20]]/SUMIF(msoa_calculations5[ICB26],msoa_calculations5[[#This Row],[ICB26]],msoa_calculations5[[ Pop20]])</f>
        <v>2.7817952630531414E-3</v>
      </c>
      <c r="L4756" s="98" cm="1">
        <f t="array" ref="L4756">msoa_calculations5[[#This Row],[ Estimated case time (see and convey)]]*msoa_calculations5[[#This Row],[Population share of ICB]:[Population share of ICB]]</f>
        <v>0.2704587243540178</v>
      </c>
      <c r="M4756" s="98" cm="1">
        <f t="array" ref="M4756">msoa_calculations5[[#This Row],[Estimated case time (see and treat)]]*msoa_calculations5[[#This Row],[Population share of ICB]:[Population share of ICB]]</f>
        <v>0.18698052320706221</v>
      </c>
      <c r="N4756" s="94" cm="1">
        <f t="array" ref="N4756">msoa_calculations5[[#This Row],[Weighted estimate]]*msoa_calculations5[[#This Row],[Population share of ICB]:[Population share of ICB]]</f>
        <v>0.24787028449663462</v>
      </c>
    </row>
    <row r="4757" spans="1:14">
      <c r="A4757" s="63" t="s">
        <v>7000</v>
      </c>
      <c r="B4757" s="63" t="s">
        <v>13741</v>
      </c>
      <c r="C4757" s="63" t="s">
        <v>13814</v>
      </c>
      <c r="D4757" s="63" t="s">
        <v>13835</v>
      </c>
      <c r="E4757" s="72">
        <v>5764</v>
      </c>
      <c r="F4757" s="64">
        <v>1</v>
      </c>
      <c r="G4757" s="79">
        <v>0</v>
      </c>
      <c r="H4757" s="133">
        <v>97.446495056152344</v>
      </c>
      <c r="I4757" s="134">
        <v>68.979339599609375</v>
      </c>
      <c r="J4757" s="105">
        <v>89.743545532226563</v>
      </c>
      <c r="K4757" s="96">
        <f>msoa_calculations5[[#This Row],[ Pop20]]/SUMIF(msoa_calculations5[ICB26],msoa_calculations5[[#This Row],[ICB26]],msoa_calculations5[[ Pop20]])</f>
        <v>1.9120281297684602E-3</v>
      </c>
      <c r="L4757" s="98" cm="1">
        <f t="array" ref="L4757">msoa_calculations5[[#This Row],[ Estimated case time (see and convey)]]*msoa_calculations5[[#This Row],[Population share of ICB]:[Population share of ICB]]</f>
        <v>0.18632043969470646</v>
      </c>
      <c r="M4757" s="98" cm="1">
        <f t="array" ref="M4757">msoa_calculations5[[#This Row],[Estimated case time (see and treat)]]*msoa_calculations5[[#This Row],[Population share of ICB]:[Population share of ICB]]</f>
        <v>0.1318904376873046</v>
      </c>
      <c r="N4757" s="94" cm="1">
        <f t="array" ref="N4757">msoa_calculations5[[#This Row],[Weighted estimate]]*msoa_calculations5[[#This Row],[Population share of ICB]:[Population share of ICB]]</f>
        <v>0.17159218352277381</v>
      </c>
    </row>
    <row r="4758" spans="1:14">
      <c r="A4758" s="63" t="s">
        <v>6998</v>
      </c>
      <c r="B4758" s="63" t="s">
        <v>13741</v>
      </c>
      <c r="C4758" s="63" t="s">
        <v>13814</v>
      </c>
      <c r="D4758" s="63" t="s">
        <v>13835</v>
      </c>
      <c r="E4758" s="72">
        <v>5995</v>
      </c>
      <c r="F4758" s="64">
        <v>1</v>
      </c>
      <c r="G4758" s="79">
        <v>0</v>
      </c>
      <c r="H4758" s="133">
        <v>99.212959289550781</v>
      </c>
      <c r="I4758" s="134">
        <v>69.751670837402344</v>
      </c>
      <c r="J4758" s="105">
        <v>91.241004943847656</v>
      </c>
      <c r="K4758" s="96">
        <f>msoa_calculations5[[#This Row],[ Pop20]]/SUMIF(msoa_calculations5[ICB26],msoa_calculations5[[#This Row],[ICB26]],msoa_calculations5[[ Pop20]])</f>
        <v>1.9886552113049824E-3</v>
      </c>
      <c r="L4758" s="98" cm="1">
        <f t="array" ref="L4758">msoa_calculations5[[#This Row],[ Estimated case time (see and convey)]]*msoa_calculations5[[#This Row],[Population share of ICB]:[Population share of ICB]]</f>
        <v>0.19730036852015423</v>
      </c>
      <c r="M4758" s="98" cm="1">
        <f t="array" ref="M4758">msoa_calculations5[[#This Row],[Estimated case time (see and treat)]]*msoa_calculations5[[#This Row],[Population share of ICB]:[Population share of ICB]]</f>
        <v>0.13871202370802993</v>
      </c>
      <c r="N4758" s="94" cm="1">
        <f t="array" ref="N4758">msoa_calculations5[[#This Row],[Weighted estimate]]*msoa_calculations5[[#This Row],[Population share of ICB]:[Population share of ICB]]</f>
        <v>0.1814468999662863</v>
      </c>
    </row>
    <row r="4759" spans="1:14">
      <c r="A4759" s="63" t="s">
        <v>6996</v>
      </c>
      <c r="B4759" s="63" t="s">
        <v>13741</v>
      </c>
      <c r="C4759" s="63" t="s">
        <v>13814</v>
      </c>
      <c r="D4759" s="63" t="s">
        <v>13835</v>
      </c>
      <c r="E4759" s="72">
        <v>5160</v>
      </c>
      <c r="F4759" s="64">
        <v>1</v>
      </c>
      <c r="G4759" s="79">
        <v>0</v>
      </c>
      <c r="H4759" s="133">
        <v>97.482345581054688</v>
      </c>
      <c r="I4759" s="134">
        <v>68.488510131835938</v>
      </c>
      <c r="J4759" s="105">
        <v>89.636878967285156</v>
      </c>
      <c r="K4759" s="96">
        <f>msoa_calculations5[[#This Row],[ Pop20]]/SUMIF(msoa_calculations5[ICB26],msoa_calculations5[[#This Row],[ICB26]],msoa_calculations5[[ Pop20]])</f>
        <v>1.7116698732833543E-3</v>
      </c>
      <c r="L4759" s="98" cm="1">
        <f t="array" ref="L4759">msoa_calculations5[[#This Row],[ Estimated case time (see and convey)]]*msoa_calculations5[[#This Row],[Population share of ICB]:[Population share of ICB]]</f>
        <v>0.16685759410808804</v>
      </c>
      <c r="M4759" s="98" cm="1">
        <f t="array" ref="M4759">msoa_calculations5[[#This Row],[Estimated case time (see and treat)]]*msoa_calculations5[[#This Row],[Population share of ICB]:[Population share of ICB]]</f>
        <v>0.11722971945872535</v>
      </c>
      <c r="N4759" s="94" cm="1">
        <f t="array" ref="N4759">msoa_calculations5[[#This Row],[Weighted estimate]]*msoa_calculations5[[#This Row],[Population share of ICB]:[Population share of ICB]]</f>
        <v>0.15342874526344835</v>
      </c>
    </row>
    <row r="4760" spans="1:14">
      <c r="A4760" s="63" t="s">
        <v>6994</v>
      </c>
      <c r="B4760" s="63" t="s">
        <v>13741</v>
      </c>
      <c r="C4760" s="63" t="s">
        <v>13814</v>
      </c>
      <c r="D4760" s="63" t="s">
        <v>13835</v>
      </c>
      <c r="E4760" s="72">
        <v>5274</v>
      </c>
      <c r="F4760" s="64">
        <v>1</v>
      </c>
      <c r="G4760" s="79">
        <v>0</v>
      </c>
      <c r="H4760" s="133">
        <v>101.83023071289063</v>
      </c>
      <c r="I4760" s="134">
        <v>71.77978515625</v>
      </c>
      <c r="J4760" s="105">
        <v>93.6988525390625</v>
      </c>
      <c r="K4760" s="96">
        <f>msoa_calculations5[[#This Row],[ Pop20]]/SUMIF(msoa_calculations5[ICB26],msoa_calculations5[[#This Row],[ICB26]],msoa_calculations5[[ Pop20]])</f>
        <v>1.7494858356000796E-3</v>
      </c>
      <c r="L4760" s="98" cm="1">
        <f t="array" ref="L4760">msoa_calculations5[[#This Row],[ Estimated case time (see and convey)]]*msoa_calculations5[[#This Row],[Population share of ICB]:[Population share of ICB]]</f>
        <v>0.17815054626809035</v>
      </c>
      <c r="M4760" s="98" cm="1">
        <f t="array" ref="M4760">msoa_calculations5[[#This Row],[Estimated case time (see and treat)]]*msoa_calculations5[[#This Row],[Population share of ICB]:[Population share of ICB]]</f>
        <v>0.12557771741327622</v>
      </c>
      <c r="N4760" s="94" cm="1">
        <f t="array" ref="N4760">msoa_calculations5[[#This Row],[Weighted estimate]]*msoa_calculations5[[#This Row],[Population share of ICB]:[Population share of ICB]]</f>
        <v>0.16392481532907041</v>
      </c>
    </row>
    <row r="4761" spans="1:14">
      <c r="A4761" s="63" t="s">
        <v>6992</v>
      </c>
      <c r="B4761" s="63" t="s">
        <v>13741</v>
      </c>
      <c r="C4761" s="63" t="s">
        <v>13814</v>
      </c>
      <c r="D4761" s="63" t="s">
        <v>13835</v>
      </c>
      <c r="E4761" s="72">
        <v>6057</v>
      </c>
      <c r="F4761" s="64">
        <v>1</v>
      </c>
      <c r="G4761" s="79">
        <v>0</v>
      </c>
      <c r="H4761" s="133">
        <v>96.011482238769531</v>
      </c>
      <c r="I4761" s="134">
        <v>66.274436950683594</v>
      </c>
      <c r="J4761" s="105">
        <v>87.964912414550781</v>
      </c>
      <c r="K4761" s="96">
        <f>msoa_calculations5[[#This Row],[ Pop20]]/SUMIF(msoa_calculations5[ICB26],msoa_calculations5[[#This Row],[ICB26]],msoa_calculations5[[ Pop20]])</f>
        <v>2.0092217873017978E-3</v>
      </c>
      <c r="L4761" s="98" cm="1">
        <f t="array" ref="L4761">msoa_calculations5[[#This Row],[ Estimated case time (see and convey)]]*msoa_calculations5[[#This Row],[Population share of ICB]:[Population share of ICB]]</f>
        <v>0.19290836194527533</v>
      </c>
      <c r="M4761" s="98" cm="1">
        <f t="array" ref="M4761">msoa_calculations5[[#This Row],[Estimated case time (see and treat)]]*msoa_calculations5[[#This Row],[Population share of ICB]:[Population share of ICB]]</f>
        <v>0.13316004266247281</v>
      </c>
      <c r="N4761" s="94" cm="1">
        <f t="array" ref="N4761">msoa_calculations5[[#This Row],[Weighted estimate]]*msoa_calculations5[[#This Row],[Population share of ICB]:[Population share of ICB]]</f>
        <v>0.17674101854140983</v>
      </c>
    </row>
    <row r="4762" spans="1:14">
      <c r="A4762" s="63" t="s">
        <v>6990</v>
      </c>
      <c r="B4762" s="63" t="s">
        <v>13741</v>
      </c>
      <c r="C4762" s="63" t="s">
        <v>13814</v>
      </c>
      <c r="D4762" s="63" t="s">
        <v>13835</v>
      </c>
      <c r="E4762" s="72">
        <v>5489</v>
      </c>
      <c r="F4762" s="64">
        <v>1</v>
      </c>
      <c r="G4762" s="79">
        <v>0</v>
      </c>
      <c r="H4762" s="133">
        <v>107.18278503417969</v>
      </c>
      <c r="I4762" s="134">
        <v>74.900238037109375</v>
      </c>
      <c r="J4762" s="105">
        <v>98.447418212890625</v>
      </c>
      <c r="K4762" s="96">
        <f>msoa_calculations5[[#This Row],[ Pop20]]/SUMIF(msoa_calculations5[ICB26],msoa_calculations5[[#This Row],[ICB26]],msoa_calculations5[[ Pop20]])</f>
        <v>1.8208054136535528E-3</v>
      </c>
      <c r="L4762" s="98" cm="1">
        <f t="array" ref="L4762">msoa_calculations5[[#This Row],[ Estimated case time (see and convey)]]*msoa_calculations5[[#This Row],[Population share of ICB]:[Population share of ICB]]</f>
        <v>0.19515899524069938</v>
      </c>
      <c r="M4762" s="98" cm="1">
        <f t="array" ref="M4762">msoa_calculations5[[#This Row],[Estimated case time (see and treat)]]*msoa_calculations5[[#This Row],[Population share of ICB]:[Population share of ICB]]</f>
        <v>0.13637875890190851</v>
      </c>
      <c r="N4762" s="94" cm="1">
        <f t="array" ref="N4762">msoa_calculations5[[#This Row],[Weighted estimate]]*msoa_calculations5[[#This Row],[Population share of ICB]:[Population share of ICB]]</f>
        <v>0.17925359204224661</v>
      </c>
    </row>
    <row r="4763" spans="1:14">
      <c r="A4763" s="63" t="s">
        <v>6988</v>
      </c>
      <c r="B4763" s="63" t="s">
        <v>13741</v>
      </c>
      <c r="C4763" s="63" t="s">
        <v>13814</v>
      </c>
      <c r="D4763" s="63" t="s">
        <v>13835</v>
      </c>
      <c r="E4763" s="72">
        <v>8010</v>
      </c>
      <c r="F4763" s="64">
        <v>1</v>
      </c>
      <c r="G4763" s="79">
        <v>0</v>
      </c>
      <c r="H4763" s="133">
        <v>98.308547973632813</v>
      </c>
      <c r="I4763" s="134">
        <v>67.986740112304688</v>
      </c>
      <c r="J4763" s="105">
        <v>90.103744506835938</v>
      </c>
      <c r="K4763" s="96">
        <f>msoa_calculations5[[#This Row],[ Pop20]]/SUMIF(msoa_calculations5[ICB26],msoa_calculations5[[#This Row],[ICB26]],msoa_calculations5[[ Pop20]])</f>
        <v>2.657068931201486E-3</v>
      </c>
      <c r="L4763" s="98" cm="1">
        <f t="array" ref="L4763">msoa_calculations5[[#This Row],[ Estimated case time (see and convey)]]*msoa_calculations5[[#This Row],[Population share of ICB]:[Population share of ICB]]</f>
        <v>0.26121258849227053</v>
      </c>
      <c r="M4763" s="98" cm="1">
        <f t="array" ref="M4763">msoa_calculations5[[#This Row],[Estimated case time (see and treat)]]*msoa_calculations5[[#This Row],[Population share of ICB]:[Population share of ICB]]</f>
        <v>0.18064545488607461</v>
      </c>
      <c r="N4763" s="94" cm="1">
        <f t="array" ref="N4763">msoa_calculations5[[#This Row],[Weighted estimate]]*msoa_calculations5[[#This Row],[Population share of ICB]:[Population share of ICB]]</f>
        <v>0.23941186011403032</v>
      </c>
    </row>
    <row r="4764" spans="1:14">
      <c r="A4764" s="63" t="s">
        <v>6986</v>
      </c>
      <c r="B4764" s="63" t="s">
        <v>13741</v>
      </c>
      <c r="C4764" s="63" t="s">
        <v>13814</v>
      </c>
      <c r="D4764" s="63" t="s">
        <v>13835</v>
      </c>
      <c r="E4764" s="72">
        <v>8029</v>
      </c>
      <c r="F4764" s="64">
        <v>1</v>
      </c>
      <c r="G4764" s="79">
        <v>0</v>
      </c>
      <c r="H4764" s="133">
        <v>98.56536865234375</v>
      </c>
      <c r="I4764" s="134">
        <v>68.074455261230469</v>
      </c>
      <c r="J4764" s="105">
        <v>90.314804077148438</v>
      </c>
      <c r="K4764" s="96">
        <f>msoa_calculations5[[#This Row],[ Pop20]]/SUMIF(msoa_calculations5[ICB26],msoa_calculations5[[#This Row],[ICB26]],msoa_calculations5[[ Pop20]])</f>
        <v>2.6633715915876069E-3</v>
      </c>
      <c r="L4764" s="98" cm="1">
        <f t="array" ref="L4764">msoa_calculations5[[#This Row],[ Estimated case time (see and convey)]]*msoa_calculations5[[#This Row],[Population share of ICB]:[Population share of ICB]]</f>
        <v>0.26251620278301196</v>
      </c>
      <c r="M4764" s="98" cm="1">
        <f t="array" ref="M4764">msoa_calculations5[[#This Row],[Estimated case time (see and treat)]]*msoa_calculations5[[#This Row],[Population share of ICB]:[Population share of ICB]]</f>
        <v>0.18130757025556274</v>
      </c>
      <c r="N4764" s="94" cm="1">
        <f t="array" ref="N4764">msoa_calculations5[[#This Row],[Weighted estimate]]*msoa_calculations5[[#This Row],[Population share of ICB]:[Population share of ICB]]</f>
        <v>0.24054188347887773</v>
      </c>
    </row>
    <row r="4765" spans="1:14">
      <c r="A4765" s="63" t="s">
        <v>6984</v>
      </c>
      <c r="B4765" s="63" t="s">
        <v>13741</v>
      </c>
      <c r="C4765" s="63" t="s">
        <v>13814</v>
      </c>
      <c r="D4765" s="63" t="s">
        <v>13835</v>
      </c>
      <c r="E4765" s="72">
        <v>6505</v>
      </c>
      <c r="F4765" s="64">
        <v>1</v>
      </c>
      <c r="G4765" s="79">
        <v>0</v>
      </c>
      <c r="H4765" s="133">
        <v>102.47219085693359</v>
      </c>
      <c r="I4765" s="134">
        <v>71.450332641601563</v>
      </c>
      <c r="J4765" s="105">
        <v>94.077957153320313</v>
      </c>
      <c r="K4765" s="96">
        <f>msoa_calculations5[[#This Row],[ Pop20]]/SUMIF(msoa_calculations5[ICB26],msoa_calculations5[[#This Row],[ICB26]],msoa_calculations5[[ Pop20]])</f>
        <v>2.1578318848271744E-3</v>
      </c>
      <c r="L4765" s="98" cm="1">
        <f t="array" ref="L4765">msoa_calculations5[[#This Row],[ Estimated case time (see and convey)]]*msoa_calculations5[[#This Row],[Population share of ICB]:[Population share of ICB]]</f>
        <v>0.22111776073918696</v>
      </c>
      <c r="M4765" s="98" cm="1">
        <f t="array" ref="M4765">msoa_calculations5[[#This Row],[Estimated case time (see and treat)]]*msoa_calculations5[[#This Row],[Population share of ICB]:[Population share of ICB]]</f>
        <v>0.15417780595555569</v>
      </c>
      <c r="N4765" s="94" cm="1">
        <f t="array" ref="N4765">msoa_calculations5[[#This Row],[Weighted estimate]]*msoa_calculations5[[#This Row],[Population share of ICB]:[Population share of ICB]]</f>
        <v>0.20300441560483934</v>
      </c>
    </row>
    <row r="4766" spans="1:14">
      <c r="A4766" s="63" t="s">
        <v>6982</v>
      </c>
      <c r="B4766" s="63" t="s">
        <v>13741</v>
      </c>
      <c r="C4766" s="63" t="s">
        <v>13814</v>
      </c>
      <c r="D4766" s="63" t="s">
        <v>13835</v>
      </c>
      <c r="E4766" s="72">
        <v>5626</v>
      </c>
      <c r="F4766" s="64">
        <v>1</v>
      </c>
      <c r="G4766" s="79">
        <v>0</v>
      </c>
      <c r="H4766" s="133">
        <v>101.75994873046875</v>
      </c>
      <c r="I4766" s="134">
        <v>70.358268737792969</v>
      </c>
      <c r="J4766" s="105">
        <v>93.262939453125</v>
      </c>
      <c r="K4766" s="96">
        <f>msoa_calculations5[[#This Row],[ Pop20]]/SUMIF(msoa_calculations5[ICB26],msoa_calculations5[[#This Row],[ICB26]],msoa_calculations5[[ Pop20]])</f>
        <v>1.8662509122271611E-3</v>
      </c>
      <c r="L4766" s="98" cm="1">
        <f t="array" ref="L4766">msoa_calculations5[[#This Row],[ Estimated case time (see and convey)]]*msoa_calculations5[[#This Row],[Population share of ICB]:[Population share of ICB]]</f>
        <v>0.18990959714642644</v>
      </c>
      <c r="M4766" s="98" cm="1">
        <f t="array" ref="M4766">msoa_calculations5[[#This Row],[Estimated case time (see and treat)]]*msoa_calculations5[[#This Row],[Population share of ICB]:[Population share of ICB]]</f>
        <v>0.13130618321462986</v>
      </c>
      <c r="N4766" s="94" cm="1">
        <f t="array" ref="N4766">msoa_calculations5[[#This Row],[Weighted estimate]]*msoa_calculations5[[#This Row],[Population share of ICB]:[Population share of ICB]]</f>
        <v>0.17405204583138101</v>
      </c>
    </row>
    <row r="4767" spans="1:14">
      <c r="A4767" s="63" t="s">
        <v>6980</v>
      </c>
      <c r="B4767" s="63" t="s">
        <v>13741</v>
      </c>
      <c r="C4767" s="63" t="s">
        <v>13814</v>
      </c>
      <c r="D4767" s="63" t="s">
        <v>13835</v>
      </c>
      <c r="E4767" s="72">
        <v>6722</v>
      </c>
      <c r="F4767" s="64">
        <v>1</v>
      </c>
      <c r="G4767" s="79">
        <v>0</v>
      </c>
      <c r="H4767" s="133">
        <v>102.08435821533203</v>
      </c>
      <c r="I4767" s="134">
        <v>70.480384826660156</v>
      </c>
      <c r="J4767" s="105">
        <v>93.532608032226563</v>
      </c>
      <c r="K4767" s="96">
        <f>msoa_calculations5[[#This Row],[ Pop20]]/SUMIF(msoa_calculations5[ICB26],msoa_calculations5[[#This Row],[ICB26]],msoa_calculations5[[ Pop20]])</f>
        <v>2.2298149008160286E-3</v>
      </c>
      <c r="L4767" s="98" cm="1">
        <f t="array" ref="L4767">msoa_calculations5[[#This Row],[ Estimated case time (see and convey)]]*msoa_calculations5[[#This Row],[Population share of ICB]:[Population share of ICB]]</f>
        <v>0.22762922308878852</v>
      </c>
      <c r="M4767" s="98" cm="1">
        <f t="array" ref="M4767">msoa_calculations5[[#This Row],[Estimated case time (see and treat)]]*msoa_calculations5[[#This Row],[Population share of ICB]:[Population share of ICB]]</f>
        <v>0.15715821230173474</v>
      </c>
      <c r="N4767" s="94" cm="1">
        <f t="array" ref="N4767">msoa_calculations5[[#This Row],[Weighted estimate]]*msoa_calculations5[[#This Row],[Population share of ICB]:[Population share of ICB]]</f>
        <v>0.20856040310244375</v>
      </c>
    </row>
    <row r="4768" spans="1:14">
      <c r="A4768" s="63" t="s">
        <v>6978</v>
      </c>
      <c r="B4768" s="63" t="s">
        <v>13741</v>
      </c>
      <c r="C4768" s="63" t="s">
        <v>13814</v>
      </c>
      <c r="D4768" s="63" t="s">
        <v>13835</v>
      </c>
      <c r="E4768" s="72">
        <v>6667</v>
      </c>
      <c r="F4768" s="64">
        <v>1</v>
      </c>
      <c r="G4768" s="79">
        <v>0</v>
      </c>
      <c r="H4768" s="133">
        <v>102.71852111816406</v>
      </c>
      <c r="I4768" s="134">
        <v>70.734054565429688</v>
      </c>
      <c r="J4768" s="105">
        <v>94.063812255859375</v>
      </c>
      <c r="K4768" s="96">
        <f>msoa_calculations5[[#This Row],[ Pop20]]/SUMIF(msoa_calculations5[ICB26],msoa_calculations5[[#This Row],[ICB26]],msoa_calculations5[[ Pop20]])</f>
        <v>2.2115703575930471E-3</v>
      </c>
      <c r="L4768" s="98" cm="1">
        <f t="array" ref="L4768">msoa_calculations5[[#This Row],[ Estimated case time (see and convey)]]*msoa_calculations5[[#This Row],[Population share of ICB]:[Population share of ICB]]</f>
        <v>0.22716923648072707</v>
      </c>
      <c r="M4768" s="98" cm="1">
        <f t="array" ref="M4768">msoa_calculations5[[#This Row],[Estimated case time (see and treat)]]*msoa_calculations5[[#This Row],[Population share of ICB]:[Population share of ICB]]</f>
        <v>0.15643333834927345</v>
      </c>
      <c r="N4768" s="94" cm="1">
        <f t="array" ref="N4768">msoa_calculations5[[#This Row],[Weighted estimate]]*msoa_calculations5[[#This Row],[Population share of ICB]:[Population share of ICB]]</f>
        <v>0.20802873890725618</v>
      </c>
    </row>
    <row r="4769" spans="1:14">
      <c r="A4769" s="63" t="s">
        <v>6976</v>
      </c>
      <c r="B4769" s="63" t="s">
        <v>13741</v>
      </c>
      <c r="C4769" s="63" t="s">
        <v>13814</v>
      </c>
      <c r="D4769" s="63" t="s">
        <v>13835</v>
      </c>
      <c r="E4769" s="72">
        <v>7454</v>
      </c>
      <c r="F4769" s="64">
        <v>1</v>
      </c>
      <c r="G4769" s="79">
        <v>0</v>
      </c>
      <c r="H4769" s="133">
        <v>100.14255523681641</v>
      </c>
      <c r="I4769" s="134">
        <v>70.098045349121094</v>
      </c>
      <c r="J4769" s="105">
        <v>92.012786865234375</v>
      </c>
      <c r="K4769" s="96">
        <f>msoa_calculations5[[#This Row],[ Pop20]]/SUMIF(msoa_calculations5[ICB26],msoa_calculations5[[#This Row],[ICB26]],msoa_calculations5[[ Pop20]])</f>
        <v>2.4726331851655276E-3</v>
      </c>
      <c r="L4769" s="98" cm="1">
        <f t="array" ref="L4769">msoa_calculations5[[#This Row],[ Estimated case time (see and convey)]]*msoa_calculations5[[#This Row],[Population share of ICB]:[Population share of ICB]]</f>
        <v>0.24761580532582414</v>
      </c>
      <c r="M4769" s="98" cm="1">
        <f t="array" ref="M4769">msoa_calculations5[[#This Row],[Estimated case time (see and treat)]]*msoa_calculations5[[#This Row],[Population share of ICB]:[Population share of ICB]]</f>
        <v>0.17332675314547488</v>
      </c>
      <c r="N4769" s="94" cm="1">
        <f t="array" ref="N4769">msoa_calculations5[[#This Row],[Weighted estimate]]*msoa_calculations5[[#This Row],[Population share of ICB]:[Population share of ICB]]</f>
        <v>0.2275138702625413</v>
      </c>
    </row>
    <row r="4770" spans="1:14">
      <c r="A4770" s="63" t="s">
        <v>6974</v>
      </c>
      <c r="B4770" s="63" t="s">
        <v>13741</v>
      </c>
      <c r="C4770" s="63" t="s">
        <v>13814</v>
      </c>
      <c r="D4770" s="63" t="s">
        <v>13835</v>
      </c>
      <c r="E4770" s="72">
        <v>5861</v>
      </c>
      <c r="F4770" s="64">
        <v>1</v>
      </c>
      <c r="G4770" s="79">
        <v>0</v>
      </c>
      <c r="H4770" s="133">
        <v>102.82475280761719</v>
      </c>
      <c r="I4770" s="134">
        <v>70.827949523925781</v>
      </c>
      <c r="J4770" s="105">
        <v>94.166709899902344</v>
      </c>
      <c r="K4770" s="96">
        <f>msoa_calculations5[[#This Row],[ Pop20]]/SUMIF(msoa_calculations5[ICB26],msoa_calculations5[[#This Row],[ICB26]],msoa_calculations5[[ Pop20]])</f>
        <v>1.9442048696344458E-3</v>
      </c>
      <c r="L4770" s="98" cm="1">
        <f t="array" ref="L4770">msoa_calculations5[[#This Row],[ Estimated case time (see and convey)]]*msoa_calculations5[[#This Row],[Population share of ICB]:[Population share of ICB]]</f>
        <v>0.19991238512752749</v>
      </c>
      <c r="M4770" s="98" cm="1">
        <f t="array" ref="M4770">msoa_calculations5[[#This Row],[Estimated case time (see and treat)]]*msoa_calculations5[[#This Row],[Population share of ICB]:[Population share of ICB]]</f>
        <v>0.13770404437063924</v>
      </c>
      <c r="N4770" s="94" cm="1">
        <f t="array" ref="N4770">msoa_calculations5[[#This Row],[Weighted estimate]]*msoa_calculations5[[#This Row],[Population share of ICB]:[Population share of ICB]]</f>
        <v>0.1830793759448443</v>
      </c>
    </row>
    <row r="4771" spans="1:14">
      <c r="A4771" s="63" t="s">
        <v>6972</v>
      </c>
      <c r="B4771" s="63" t="s">
        <v>13741</v>
      </c>
      <c r="C4771" s="63" t="s">
        <v>13814</v>
      </c>
      <c r="D4771" s="63" t="s">
        <v>13835</v>
      </c>
      <c r="E4771" s="72">
        <v>11600</v>
      </c>
      <c r="F4771" s="64">
        <v>1</v>
      </c>
      <c r="G4771" s="79">
        <v>0</v>
      </c>
      <c r="H4771" s="133">
        <v>99.559478759765625</v>
      </c>
      <c r="I4771" s="134">
        <v>68.85498046875</v>
      </c>
      <c r="J4771" s="105">
        <v>91.251121520996094</v>
      </c>
      <c r="K4771" s="96">
        <f>msoa_calculations5[[#This Row],[ Pop20]]/SUMIF(msoa_calculations5[ICB26],msoa_calculations5[[#This Row],[ICB26]],msoa_calculations5[[ Pop20]])</f>
        <v>3.8479400252106415E-3</v>
      </c>
      <c r="L4771" s="98" cm="1">
        <f t="array" ref="L4771">msoa_calculations5[[#This Row],[ Estimated case time (see and convey)]]*msoa_calculations5[[#This Row],[Population share of ICB]:[Population share of ICB]]</f>
        <v>0.38309890320881085</v>
      </c>
      <c r="M4771" s="98" cm="1">
        <f t="array" ref="M4771">msoa_calculations5[[#This Row],[Estimated case time (see and treat)]]*msoa_calculations5[[#This Row],[Population share of ICB]:[Population share of ICB]]</f>
        <v>0.26494983528080013</v>
      </c>
      <c r="N4771" s="94" cm="1">
        <f t="array" ref="N4771">msoa_calculations5[[#This Row],[Weighted estimate]]*msoa_calculations5[[#This Row],[Population share of ICB]:[Population share of ICB]]</f>
        <v>0.35112884284600104</v>
      </c>
    </row>
    <row r="4772" spans="1:14">
      <c r="A4772" s="63" t="s">
        <v>6970</v>
      </c>
      <c r="B4772" s="63" t="s">
        <v>13741</v>
      </c>
      <c r="C4772" s="63" t="s">
        <v>13814</v>
      </c>
      <c r="D4772" s="63" t="s">
        <v>13835</v>
      </c>
      <c r="E4772" s="72">
        <v>5194</v>
      </c>
      <c r="F4772" s="64">
        <v>1</v>
      </c>
      <c r="G4772" s="79">
        <v>0</v>
      </c>
      <c r="H4772" s="133">
        <v>97.621017456054688</v>
      </c>
      <c r="I4772" s="134">
        <v>68.699775695800781</v>
      </c>
      <c r="J4772" s="105">
        <v>89.795196533203125</v>
      </c>
      <c r="K4772" s="96">
        <f>msoa_calculations5[[#This Row],[ Pop20]]/SUMIF(msoa_calculations5[ICB26],msoa_calculations5[[#This Row],[ICB26]],msoa_calculations5[[ Pop20]])</f>
        <v>1.7229483181848337E-3</v>
      </c>
      <c r="L4772" s="98" cm="1">
        <f t="array" ref="L4772">msoa_calculations5[[#This Row],[ Estimated case time (see and convey)]]*msoa_calculations5[[#This Row],[Population share of ICB]:[Population share of ICB]]</f>
        <v>0.16819596784540172</v>
      </c>
      <c r="M4772" s="98" cm="1">
        <f t="array" ref="M4772">msoa_calculations5[[#This Row],[Estimated case time (see and treat)]]*msoa_calculations5[[#This Row],[Population share of ICB]:[Population share of ICB]]</f>
        <v>0.11836616299475528</v>
      </c>
      <c r="N4772" s="94" cm="1">
        <f t="array" ref="N4772">msoa_calculations5[[#This Row],[Weighted estimate]]*msoa_calculations5[[#This Row],[Population share of ICB]:[Population share of ICB]]</f>
        <v>0.15471248284795894</v>
      </c>
    </row>
    <row r="4773" spans="1:14">
      <c r="A4773" s="63" t="s">
        <v>6968</v>
      </c>
      <c r="B4773" s="63" t="s">
        <v>13741</v>
      </c>
      <c r="C4773" s="63" t="s">
        <v>13814</v>
      </c>
      <c r="D4773" s="63" t="s">
        <v>13835</v>
      </c>
      <c r="E4773" s="72">
        <v>7423</v>
      </c>
      <c r="F4773" s="64">
        <v>1</v>
      </c>
      <c r="G4773" s="79">
        <v>0</v>
      </c>
      <c r="H4773" s="133">
        <v>97.488090515136719</v>
      </c>
      <c r="I4773" s="134">
        <v>69.206954956054688</v>
      </c>
      <c r="J4773" s="105">
        <v>89.835472106933594</v>
      </c>
      <c r="K4773" s="96">
        <f>msoa_calculations5[[#This Row],[ Pop20]]/SUMIF(msoa_calculations5[ICB26],msoa_calculations5[[#This Row],[ICB26]],msoa_calculations5[[ Pop20]])</f>
        <v>2.4623498971671201E-3</v>
      </c>
      <c r="L4773" s="98" cm="1">
        <f t="array" ref="L4773">msoa_calculations5[[#This Row],[ Estimated case time (see and convey)]]*msoa_calculations5[[#This Row],[Population share of ICB]:[Population share of ICB]]</f>
        <v>0.24004978965496579</v>
      </c>
      <c r="M4773" s="98" cm="1">
        <f t="array" ref="M4773">msoa_calculations5[[#This Row],[Estimated case time (see and treat)]]*msoa_calculations5[[#This Row],[Population share of ICB]:[Population share of ICB]]</f>
        <v>0.17041173841929078</v>
      </c>
      <c r="N4773" s="94" cm="1">
        <f t="array" ref="N4773">msoa_calculations5[[#This Row],[Weighted estimate]]*msoa_calculations5[[#This Row],[Population share of ICB]:[Population share of ICB]]</f>
        <v>0.22120636550446762</v>
      </c>
    </row>
    <row r="4774" spans="1:14">
      <c r="A4774" s="63" t="s">
        <v>6966</v>
      </c>
      <c r="B4774" s="63" t="s">
        <v>13741</v>
      </c>
      <c r="C4774" s="63" t="s">
        <v>13814</v>
      </c>
      <c r="D4774" s="63" t="s">
        <v>13835</v>
      </c>
      <c r="E4774" s="72">
        <v>11696</v>
      </c>
      <c r="F4774" s="64">
        <v>1</v>
      </c>
      <c r="G4774" s="79">
        <v>0</v>
      </c>
      <c r="H4774" s="133">
        <v>96.214828491210938</v>
      </c>
      <c r="I4774" s="134">
        <v>67.774887084960938</v>
      </c>
      <c r="J4774" s="105">
        <v>88.519241333007813</v>
      </c>
      <c r="K4774" s="96">
        <f>msoa_calculations5[[#This Row],[ Pop20]]/SUMIF(msoa_calculations5[ICB26],msoa_calculations5[[#This Row],[ICB26]],msoa_calculations5[[ Pop20]])</f>
        <v>3.8797850461089367E-3</v>
      </c>
      <c r="L4774" s="98" cm="1">
        <f t="array" ref="L4774">msoa_calculations5[[#This Row],[ Estimated case time (see and convey)]]*msoa_calculations5[[#This Row],[Population share of ICB]:[Population share of ICB]]</f>
        <v>0.37329285279413627</v>
      </c>
      <c r="M4774" s="98" cm="1">
        <f t="array" ref="M4774">msoa_calculations5[[#This Row],[Estimated case time (see and treat)]]*msoa_calculations5[[#This Row],[Population share of ICB]:[Population share of ICB]]</f>
        <v>0.26295199341395314</v>
      </c>
      <c r="N4774" s="94" cm="1">
        <f t="array" ref="N4774">msoa_calculations5[[#This Row],[Weighted estimate]]*msoa_calculations5[[#This Row],[Population share of ICB]:[Population share of ICB]]</f>
        <v>0.3434356288167118</v>
      </c>
    </row>
    <row r="4775" spans="1:14">
      <c r="A4775" s="63" t="s">
        <v>6964</v>
      </c>
      <c r="B4775" s="63" t="s">
        <v>13741</v>
      </c>
      <c r="C4775" s="63" t="s">
        <v>13814</v>
      </c>
      <c r="D4775" s="63" t="s">
        <v>13835</v>
      </c>
      <c r="E4775" s="72">
        <v>6160</v>
      </c>
      <c r="F4775" s="64">
        <v>1</v>
      </c>
      <c r="G4775" s="79">
        <v>0</v>
      </c>
      <c r="H4775" s="133">
        <v>95.026313781738281</v>
      </c>
      <c r="I4775" s="134">
        <v>66.833999633789063</v>
      </c>
      <c r="J4775" s="105">
        <v>87.397727966308594</v>
      </c>
      <c r="K4775" s="96">
        <f>msoa_calculations5[[#This Row],[ Pop20]]/SUMIF(msoa_calculations5[ICB26],msoa_calculations5[[#This Row],[ICB26]],msoa_calculations5[[ Pop20]])</f>
        <v>2.0433888409739269E-3</v>
      </c>
      <c r="L4775" s="98" cm="1">
        <f t="array" ref="L4775">msoa_calculations5[[#This Row],[ Estimated case time (see and convey)]]*msoa_calculations5[[#This Row],[Population share of ICB]:[Population share of ICB]]</f>
        <v>0.19417570918049087</v>
      </c>
      <c r="M4775" s="98" cm="1">
        <f t="array" ref="M4775">msoa_calculations5[[#This Row],[Estimated case time (see and treat)]]*msoa_calculations5[[#This Row],[Population share of ICB]:[Population share of ICB]]</f>
        <v>0.13656784904934008</v>
      </c>
      <c r="N4775" s="94" cm="1">
        <f t="array" ref="N4775">msoa_calculations5[[#This Row],[Weighted estimate]]*msoa_calculations5[[#This Row],[Population share of ICB]:[Population share of ICB]]</f>
        <v>0.17858754205282987</v>
      </c>
    </row>
    <row r="4776" spans="1:14">
      <c r="A4776" s="63" t="s">
        <v>6962</v>
      </c>
      <c r="B4776" s="63" t="s">
        <v>13741</v>
      </c>
      <c r="C4776" s="63" t="s">
        <v>13814</v>
      </c>
      <c r="D4776" s="63" t="s">
        <v>13835</v>
      </c>
      <c r="E4776" s="72">
        <v>10203</v>
      </c>
      <c r="F4776" s="64">
        <v>1</v>
      </c>
      <c r="G4776" s="79">
        <v>0</v>
      </c>
      <c r="H4776" s="133">
        <v>99.669181823730469</v>
      </c>
      <c r="I4776" s="134">
        <v>68.516548156738281</v>
      </c>
      <c r="J4776" s="105">
        <v>91.23956298828125</v>
      </c>
      <c r="K4776" s="96">
        <f>msoa_calculations5[[#This Row],[ Pop20]]/SUMIF(msoa_calculations5[ICB26],msoa_calculations5[[#This Row],[ICB26]],msoa_calculations5[[ Pop20]])</f>
        <v>3.3845286273469118E-3</v>
      </c>
      <c r="L4776" s="98" cm="1">
        <f t="array" ref="L4776">msoa_calculations5[[#This Row],[ Estimated case time (see and convey)]]*msoa_calculations5[[#This Row],[Population share of ICB]:[Population share of ICB]]</f>
        <v>0.33733319914666027</v>
      </c>
      <c r="M4776" s="98" cm="1">
        <f t="array" ref="M4776">msoa_calculations5[[#This Row],[Estimated case time (see and treat)]]*msoa_calculations5[[#This Row],[Population share of ICB]:[Population share of ICB]]</f>
        <v>0.23189621868347399</v>
      </c>
      <c r="N4776" s="94" cm="1">
        <f t="array" ref="N4776">msoa_calculations5[[#This Row],[Weighted estimate]]*msoa_calculations5[[#This Row],[Population share of ICB]:[Population share of ICB]]</f>
        <v>0.30880291288045963</v>
      </c>
    </row>
    <row r="4777" spans="1:14">
      <c r="A4777" s="63" t="s">
        <v>6960</v>
      </c>
      <c r="B4777" s="63" t="s">
        <v>13741</v>
      </c>
      <c r="C4777" s="63" t="s">
        <v>13814</v>
      </c>
      <c r="D4777" s="63" t="s">
        <v>13835</v>
      </c>
      <c r="E4777" s="72">
        <v>9303</v>
      </c>
      <c r="F4777" s="64">
        <v>1</v>
      </c>
      <c r="G4777" s="79">
        <v>0</v>
      </c>
      <c r="H4777" s="133">
        <v>102.68586730957031</v>
      </c>
      <c r="I4777" s="134">
        <v>71.768470764160156</v>
      </c>
      <c r="J4777" s="105">
        <v>94.319900512695313</v>
      </c>
      <c r="K4777" s="96">
        <f>msoa_calculations5[[#This Row],[ Pop20]]/SUMIF(msoa_calculations5[ICB26],msoa_calculations5[[#This Row],[ICB26]],msoa_calculations5[[ Pop20]])</f>
        <v>3.0859815564253964E-3</v>
      </c>
      <c r="L4777" s="98" cm="1">
        <f t="array" ref="L4777">msoa_calculations5[[#This Row],[ Estimated case time (see and convey)]]*msoa_calculations5[[#This Row],[Population share of ICB]:[Population share of ICB]]</f>
        <v>0.31688669262287955</v>
      </c>
      <c r="M4777" s="98" cm="1">
        <f t="array" ref="M4777">msoa_calculations5[[#This Row],[Estimated case time (see and treat)]]*msoa_calculations5[[#This Row],[Population share of ICB]:[Population share of ICB]]</f>
        <v>0.22147617711105352</v>
      </c>
      <c r="N4777" s="94" cm="1">
        <f t="array" ref="N4777">msoa_calculations5[[#This Row],[Weighted estimate]]*msoa_calculations5[[#This Row],[Population share of ICB]:[Population share of ICB]]</f>
        <v>0.29106947338605604</v>
      </c>
    </row>
    <row r="4778" spans="1:14">
      <c r="A4778" s="63" t="s">
        <v>6958</v>
      </c>
      <c r="B4778" s="63" t="s">
        <v>13741</v>
      </c>
      <c r="C4778" s="63" t="s">
        <v>13814</v>
      </c>
      <c r="D4778" s="63" t="s">
        <v>13835</v>
      </c>
      <c r="E4778" s="72">
        <v>5265</v>
      </c>
      <c r="F4778" s="64">
        <v>1</v>
      </c>
      <c r="G4778" s="79">
        <v>0</v>
      </c>
      <c r="H4778" s="133">
        <v>94.323410034179688</v>
      </c>
      <c r="I4778" s="134">
        <v>67.634590148925781</v>
      </c>
      <c r="J4778" s="105">
        <v>87.101661682128906</v>
      </c>
      <c r="K4778" s="96">
        <f>msoa_calculations5[[#This Row],[ Pop20]]/SUMIF(msoa_calculations5[ICB26],msoa_calculations5[[#This Row],[ICB26]],msoa_calculations5[[ Pop20]])</f>
        <v>1.7465003648908645E-3</v>
      </c>
      <c r="L4778" s="98" cm="1">
        <f t="array" ref="L4778">msoa_calculations5[[#This Row],[ Estimated case time (see and convey)]]*msoa_calculations5[[#This Row],[Population share of ICB]:[Population share of ICB]]</f>
        <v>0.16473587004244544</v>
      </c>
      <c r="M4778" s="98" cm="1">
        <f t="array" ref="M4778">msoa_calculations5[[#This Row],[Estimated case time (see and treat)]]*msoa_calculations5[[#This Row],[Population share of ICB]:[Population share of ICB]]</f>
        <v>0.11812383637434294</v>
      </c>
      <c r="N4778" s="94" cm="1">
        <f t="array" ref="N4778">msoa_calculations5[[#This Row],[Weighted estimate]]*msoa_calculations5[[#This Row],[Population share of ICB]:[Population share of ICB]]</f>
        <v>0.15212308391043877</v>
      </c>
    </row>
    <row r="4779" spans="1:14">
      <c r="A4779" s="63" t="s">
        <v>7272</v>
      </c>
      <c r="B4779" s="63" t="s">
        <v>13741</v>
      </c>
      <c r="C4779" s="63" t="s">
        <v>13814</v>
      </c>
      <c r="D4779" s="63" t="s">
        <v>13835</v>
      </c>
      <c r="E4779" s="72">
        <v>8627</v>
      </c>
      <c r="F4779" s="64">
        <v>1</v>
      </c>
      <c r="G4779" s="79">
        <v>0</v>
      </c>
      <c r="H4779" s="133">
        <v>107.56686401367188</v>
      </c>
      <c r="I4779" s="134">
        <v>73.895439147949219</v>
      </c>
      <c r="J4779" s="105">
        <v>98.455680847167969</v>
      </c>
      <c r="K4779" s="96">
        <f>msoa_calculations5[[#This Row],[ Pop20]]/SUMIF(msoa_calculations5[ICB26],msoa_calculations5[[#This Row],[ICB26]],msoa_calculations5[[ Pop20]])</f>
        <v>2.8617395342665692E-3</v>
      </c>
      <c r="L4779" s="98" cm="1">
        <f t="array" ref="L4779">msoa_calculations5[[#This Row],[ Estimated case time (see and convey)]]*msoa_calculations5[[#This Row],[Population share of ICB]:[Population share of ICB]]</f>
        <v>0.30782834732500075</v>
      </c>
      <c r="M4779" s="98" cm="1">
        <f t="array" ref="M4779">msoa_calculations5[[#This Row],[Estimated case time (see and treat)]]*msoa_calculations5[[#This Row],[Population share of ICB]:[Population share of ICB]]</f>
        <v>0.2114694996116758</v>
      </c>
      <c r="N4779" s="94" cm="1">
        <f t="array" ref="N4779">msoa_calculations5[[#This Row],[Weighted estimate]]*msoa_calculations5[[#This Row],[Population share of ICB]:[Population share of ICB]]</f>
        <v>0.28175451425347242</v>
      </c>
    </row>
    <row r="4780" spans="1:14">
      <c r="A4780" s="63" t="s">
        <v>7270</v>
      </c>
      <c r="B4780" s="63" t="s">
        <v>13741</v>
      </c>
      <c r="C4780" s="63" t="s">
        <v>13814</v>
      </c>
      <c r="D4780" s="63" t="s">
        <v>13835</v>
      </c>
      <c r="E4780" s="72">
        <v>8474</v>
      </c>
      <c r="F4780" s="64">
        <v>1</v>
      </c>
      <c r="G4780" s="79">
        <v>0</v>
      </c>
      <c r="H4780" s="133">
        <v>99.410919189453125</v>
      </c>
      <c r="I4780" s="134">
        <v>70.484077453613281</v>
      </c>
      <c r="J4780" s="105">
        <v>91.583580017089844</v>
      </c>
      <c r="K4780" s="96">
        <f>msoa_calculations5[[#This Row],[ Pop20]]/SUMIF(msoa_calculations5[ICB26],msoa_calculations5[[#This Row],[ICB26]],msoa_calculations5[[ Pop20]])</f>
        <v>2.8109865322099117E-3</v>
      </c>
      <c r="L4780" s="98" cm="1">
        <f t="array" ref="L4780">msoa_calculations5[[#This Row],[ Estimated case time (see and convey)]]*msoa_calculations5[[#This Row],[Population share of ICB]:[Population share of ICB]]</f>
        <v>0.27944275499616061</v>
      </c>
      <c r="M4780" s="98" cm="1">
        <f t="array" ref="M4780">msoa_calculations5[[#This Row],[Estimated case time (see and treat)]]*msoa_calculations5[[#This Row],[Population share of ICB]:[Population share of ICB]]</f>
        <v>0.19812979245734721</v>
      </c>
      <c r="N4780" s="94" cm="1">
        <f t="array" ref="N4780">msoa_calculations5[[#This Row],[Weighted estimate]]*msoa_calculations5[[#This Row],[Population share of ICB]:[Population share of ICB]]</f>
        <v>0.25744020999960837</v>
      </c>
    </row>
    <row r="4781" spans="1:14">
      <c r="A4781" s="63" t="s">
        <v>7268</v>
      </c>
      <c r="B4781" s="63" t="s">
        <v>13741</v>
      </c>
      <c r="C4781" s="63" t="s">
        <v>13814</v>
      </c>
      <c r="D4781" s="63" t="s">
        <v>13835</v>
      </c>
      <c r="E4781" s="72">
        <v>9935</v>
      </c>
      <c r="F4781" s="64">
        <v>1</v>
      </c>
      <c r="G4781" s="79">
        <v>0</v>
      </c>
      <c r="H4781" s="133">
        <v>102.22925567626953</v>
      </c>
      <c r="I4781" s="134">
        <v>70.940834045410156</v>
      </c>
      <c r="J4781" s="105">
        <v>93.762893676757813</v>
      </c>
      <c r="K4781" s="96">
        <f>msoa_calculations5[[#This Row],[ Pop20]]/SUMIF(msoa_calculations5[ICB26],msoa_calculations5[[#This Row],[ICB26]],msoa_calculations5[[ Pop20]])</f>
        <v>3.2956279440058381E-3</v>
      </c>
      <c r="L4781" s="98" cm="1">
        <f t="array" ref="L4781">msoa_calculations5[[#This Row],[ Estimated case time (see and convey)]]*msoa_calculations5[[#This Row],[Population share of ICB]:[Population share of ICB]]</f>
        <v>0.33690959170163132</v>
      </c>
      <c r="M4781" s="98" cm="1">
        <f t="array" ref="M4781">msoa_calculations5[[#This Row],[Estimated case time (see and treat)]]*msoa_calculations5[[#This Row],[Population share of ICB]:[Population share of ICB]]</f>
        <v>0.23379459505113442</v>
      </c>
      <c r="N4781" s="94" cm="1">
        <f t="array" ref="N4781">msoa_calculations5[[#This Row],[Weighted estimate]]*msoa_calculations5[[#This Row],[Population share of ICB]:[Population share of ICB]]</f>
        <v>0.30900761251197134</v>
      </c>
    </row>
    <row r="4782" spans="1:14">
      <c r="A4782" s="63" t="s">
        <v>7266</v>
      </c>
      <c r="B4782" s="63" t="s">
        <v>13741</v>
      </c>
      <c r="C4782" s="63" t="s">
        <v>13814</v>
      </c>
      <c r="D4782" s="63" t="s">
        <v>13835</v>
      </c>
      <c r="E4782" s="72">
        <v>6952</v>
      </c>
      <c r="F4782" s="64">
        <v>1</v>
      </c>
      <c r="G4782" s="79">
        <v>0</v>
      </c>
      <c r="H4782" s="133">
        <v>98.437957763671875</v>
      </c>
      <c r="I4782" s="134">
        <v>69.498298645019531</v>
      </c>
      <c r="J4782" s="105">
        <v>90.607147216796875</v>
      </c>
      <c r="K4782" s="96">
        <f>msoa_calculations5[[#This Row],[ Pop20]]/SUMIF(msoa_calculations5[ICB26],msoa_calculations5[[#This Row],[ICB26]],msoa_calculations5[[ Pop20]])</f>
        <v>2.3061102633848605E-3</v>
      </c>
      <c r="L4782" s="98" cm="1">
        <f t="array" ref="L4782">msoa_calculations5[[#This Row],[ Estimated case time (see and convey)]]*msoa_calculations5[[#This Row],[Population share of ICB]:[Population share of ICB]]</f>
        <v>0.22700878470544911</v>
      </c>
      <c r="M4782" s="98" cm="1">
        <f t="array" ref="M4782">msoa_calculations5[[#This Row],[Estimated case time (see and treat)]]*msoa_calculations5[[#This Row],[Population share of ICB]:[Population share of ICB]]</f>
        <v>0.16027073979306569</v>
      </c>
      <c r="N4782" s="94" cm="1">
        <f t="array" ref="N4782">msoa_calculations5[[#This Row],[Weighted estimate]]*msoa_calculations5[[#This Row],[Population share of ICB]:[Population share of ICB]]</f>
        <v>0.20895007213267827</v>
      </c>
    </row>
    <row r="4783" spans="1:14">
      <c r="A4783" s="63" t="s">
        <v>7264</v>
      </c>
      <c r="B4783" s="63" t="s">
        <v>13741</v>
      </c>
      <c r="C4783" s="63" t="s">
        <v>13814</v>
      </c>
      <c r="D4783" s="63" t="s">
        <v>13835</v>
      </c>
      <c r="E4783" s="72">
        <v>9085</v>
      </c>
      <c r="F4783" s="64">
        <v>1</v>
      </c>
      <c r="G4783" s="79">
        <v>0</v>
      </c>
      <c r="H4783" s="133">
        <v>103.70650482177734</v>
      </c>
      <c r="I4783" s="134">
        <v>70.465309143066406</v>
      </c>
      <c r="J4783" s="105">
        <v>94.711738586425781</v>
      </c>
      <c r="K4783" s="96">
        <f>msoa_calculations5[[#This Row],[ Pop20]]/SUMIF(msoa_calculations5[ICB26],msoa_calculations5[[#This Row],[ICB26]],msoa_calculations5[[ Pop20]])</f>
        <v>3.0136668214688516E-3</v>
      </c>
      <c r="L4783" s="98" cm="1">
        <f t="array" ref="L4783">msoa_calculations5[[#This Row],[ Estimated case time (see and convey)]]*msoa_calculations5[[#This Row],[Population share of ICB]:[Population share of ICB]]</f>
        <v>0.31253685275188986</v>
      </c>
      <c r="M4783" s="98" cm="1">
        <f t="array" ref="M4783">msoa_calculations5[[#This Row],[Estimated case time (see and treat)]]*msoa_calculations5[[#This Row],[Population share of ICB]:[Population share of ICB]]</f>
        <v>0.21235896422900494</v>
      </c>
      <c r="N4783" s="94" cm="1">
        <f t="array" ref="N4783">msoa_calculations5[[#This Row],[Weighted estimate]]*msoa_calculations5[[#This Row],[Population share of ICB]:[Population share of ICB]]</f>
        <v>0.28542962418154255</v>
      </c>
    </row>
    <row r="4784" spans="1:14">
      <c r="A4784" s="63" t="s">
        <v>7262</v>
      </c>
      <c r="B4784" s="63" t="s">
        <v>13741</v>
      </c>
      <c r="C4784" s="63" t="s">
        <v>13814</v>
      </c>
      <c r="D4784" s="63" t="s">
        <v>13835</v>
      </c>
      <c r="E4784" s="72">
        <v>6229</v>
      </c>
      <c r="F4784" s="64">
        <v>1</v>
      </c>
      <c r="G4784" s="79">
        <v>0</v>
      </c>
      <c r="H4784" s="133">
        <v>109.76203918457031</v>
      </c>
      <c r="I4784" s="134">
        <v>74.179359436035156</v>
      </c>
      <c r="J4784" s="105">
        <v>100.13368988037109</v>
      </c>
      <c r="K4784" s="96">
        <f>msoa_calculations5[[#This Row],[ Pop20]]/SUMIF(msoa_calculations5[ICB26],msoa_calculations5[[#This Row],[ICB26]],msoa_calculations5[[ Pop20]])</f>
        <v>2.0662774497445763E-3</v>
      </c>
      <c r="L4784" s="98" cm="1">
        <f t="array" ref="L4784">msoa_calculations5[[#This Row],[ Estimated case time (see and convey)]]*msoa_calculations5[[#This Row],[Population share of ICB]:[Population share of ICB]]</f>
        <v>0.22679882640505819</v>
      </c>
      <c r="M4784" s="98" cm="1">
        <f t="array" ref="M4784">msoa_calculations5[[#This Row],[Estimated case time (see and treat)]]*msoa_calculations5[[#This Row],[Population share of ICB]:[Population share of ICB]]</f>
        <v>0.15327513763917699</v>
      </c>
      <c r="N4784" s="94" cm="1">
        <f t="array" ref="N4784">msoa_calculations5[[#This Row],[Weighted estimate]]*msoa_calculations5[[#This Row],[Population share of ICB]:[Population share of ICB]]</f>
        <v>0.20690398535952748</v>
      </c>
    </row>
    <row r="4785" spans="1:14">
      <c r="A4785" s="63" t="s">
        <v>7260</v>
      </c>
      <c r="B4785" s="63" t="s">
        <v>13741</v>
      </c>
      <c r="C4785" s="63" t="s">
        <v>13814</v>
      </c>
      <c r="D4785" s="63" t="s">
        <v>13835</v>
      </c>
      <c r="E4785" s="72">
        <v>10970</v>
      </c>
      <c r="F4785" s="64">
        <v>1</v>
      </c>
      <c r="G4785" s="79">
        <v>0</v>
      </c>
      <c r="H4785" s="133">
        <v>94.782196044921875</v>
      </c>
      <c r="I4785" s="134">
        <v>66.53924560546875</v>
      </c>
      <c r="J4785" s="105">
        <v>87.139907836914063</v>
      </c>
      <c r="K4785" s="96">
        <f>msoa_calculations5[[#This Row],[ Pop20]]/SUMIF(msoa_calculations5[ICB26],msoa_calculations5[[#This Row],[ICB26]],msoa_calculations5[[ Pop20]])</f>
        <v>3.6389570755655807E-3</v>
      </c>
      <c r="L4785" s="98" cm="1">
        <f t="array" ref="L4785">msoa_calculations5[[#This Row],[ Estimated case time (see and convey)]]*msoa_calculations5[[#This Row],[Population share of ICB]:[Population share of ICB]]</f>
        <v>0.34490834293531247</v>
      </c>
      <c r="M4785" s="98" cm="1">
        <f t="array" ref="M4785">msoa_calculations5[[#This Row],[Estimated case time (see and treat)]]*msoa_calculations5[[#This Row],[Population share of ICB]:[Population share of ICB]]</f>
        <v>0.24213345859881646</v>
      </c>
      <c r="N4785" s="94" cm="1">
        <f t="array" ref="N4785">msoa_calculations5[[#This Row],[Weighted estimate]]*msoa_calculations5[[#This Row],[Population share of ICB]:[Population share of ICB]]</f>
        <v>0.31709838418727104</v>
      </c>
    </row>
    <row r="4786" spans="1:14">
      <c r="A4786" s="63" t="s">
        <v>7258</v>
      </c>
      <c r="B4786" s="63" t="s">
        <v>13741</v>
      </c>
      <c r="C4786" s="63" t="s">
        <v>13814</v>
      </c>
      <c r="D4786" s="63" t="s">
        <v>13835</v>
      </c>
      <c r="E4786" s="72">
        <v>8526</v>
      </c>
      <c r="F4786" s="64">
        <v>1</v>
      </c>
      <c r="G4786" s="79">
        <v>0</v>
      </c>
      <c r="H4786" s="133">
        <v>95.506500244140625</v>
      </c>
      <c r="I4786" s="134">
        <v>66.95648193359375</v>
      </c>
      <c r="J4786" s="105">
        <v>87.7811279296875</v>
      </c>
      <c r="K4786" s="96">
        <f>msoa_calculations5[[#This Row],[ Pop20]]/SUMIF(msoa_calculations5[ICB26],msoa_calculations5[[#This Row],[ICB26]],msoa_calculations5[[ Pop20]])</f>
        <v>2.8282359185298213E-3</v>
      </c>
      <c r="L4786" s="98" cm="1">
        <f t="array" ref="L4786">msoa_calculations5[[#This Row],[ Estimated case time (see and convey)]]*msoa_calculations5[[#This Row],[Population share of ICB]:[Population share of ICB]]</f>
        <v>0.27011491444355568</v>
      </c>
      <c r="M4786" s="98" cm="1">
        <f t="array" ref="M4786">msoa_calculations5[[#This Row],[Estimated case time (see and treat)]]*msoa_calculations5[[#This Row],[Population share of ICB]:[Population share of ICB]]</f>
        <v>0.18936872718298292</v>
      </c>
      <c r="N4786" s="94" cm="1">
        <f t="array" ref="N4786">msoa_calculations5[[#This Row],[Weighted estimate]]*msoa_calculations5[[#This Row],[Population share of ICB]:[Population share of ICB]]</f>
        <v>0.24826573897980347</v>
      </c>
    </row>
    <row r="4787" spans="1:14">
      <c r="A4787" s="63" t="s">
        <v>7256</v>
      </c>
      <c r="B4787" s="63" t="s">
        <v>13741</v>
      </c>
      <c r="C4787" s="63" t="s">
        <v>13814</v>
      </c>
      <c r="D4787" s="63" t="s">
        <v>13835</v>
      </c>
      <c r="E4787" s="72">
        <v>6601</v>
      </c>
      <c r="F4787" s="64">
        <v>1</v>
      </c>
      <c r="G4787" s="79">
        <v>0</v>
      </c>
      <c r="H4787" s="133">
        <v>98.35198974609375</v>
      </c>
      <c r="I4787" s="134">
        <v>69.858978271484375</v>
      </c>
      <c r="J4787" s="105">
        <v>90.642044067382813</v>
      </c>
      <c r="K4787" s="96">
        <f>msoa_calculations5[[#This Row],[ Pop20]]/SUMIF(msoa_calculations5[ICB26],msoa_calculations5[[#This Row],[ICB26]],msoa_calculations5[[ Pop20]])</f>
        <v>2.1896769057254692E-3</v>
      </c>
      <c r="L4787" s="98" cm="1">
        <f t="array" ref="L4787">msoa_calculations5[[#This Row],[ Estimated case time (see and convey)]]*msoa_calculations5[[#This Row],[Population share of ICB]:[Population share of ICB]]</f>
        <v>0.21535908057916964</v>
      </c>
      <c r="M4787" s="98" cm="1">
        <f t="array" ref="M4787">msoa_calculations5[[#This Row],[Estimated case time (see and treat)]]*msoa_calculations5[[#This Row],[Population share of ICB]:[Population share of ICB]]</f>
        <v>0.15296859137864668</v>
      </c>
      <c r="N4787" s="94" cm="1">
        <f t="array" ref="N4787">msoa_calculations5[[#This Row],[Weighted estimate]]*msoa_calculations5[[#This Row],[Population share of ICB]:[Population share of ICB]]</f>
        <v>0.19847679058209841</v>
      </c>
    </row>
    <row r="4788" spans="1:14">
      <c r="A4788" s="63" t="s">
        <v>7254</v>
      </c>
      <c r="B4788" s="63" t="s">
        <v>13741</v>
      </c>
      <c r="C4788" s="63" t="s">
        <v>13814</v>
      </c>
      <c r="D4788" s="63" t="s">
        <v>13835</v>
      </c>
      <c r="E4788" s="72">
        <v>7631</v>
      </c>
      <c r="F4788" s="64">
        <v>1</v>
      </c>
      <c r="G4788" s="79">
        <v>0</v>
      </c>
      <c r="H4788" s="133">
        <v>103.64482116699219</v>
      </c>
      <c r="I4788" s="134">
        <v>72.534416198730469</v>
      </c>
      <c r="J4788" s="105">
        <v>95.226631164550781</v>
      </c>
      <c r="K4788" s="96">
        <f>msoa_calculations5[[#This Row],[ Pop20]]/SUMIF(msoa_calculations5[ICB26],msoa_calculations5[[#This Row],[ICB26]],msoa_calculations5[[ Pop20]])</f>
        <v>2.5313474424467591E-3</v>
      </c>
      <c r="L4788" s="98" cm="1">
        <f t="array" ref="L4788">msoa_calculations5[[#This Row],[ Estimated case time (see and convey)]]*msoa_calculations5[[#This Row],[Population share of ICB]:[Population share of ICB]]</f>
        <v>0.26236105298391738</v>
      </c>
      <c r="M4788" s="98" cm="1">
        <f t="array" ref="M4788">msoa_calculations5[[#This Row],[Estimated case time (see and treat)]]*msoa_calculations5[[#This Row],[Population share of ICB]:[Population share of ICB]]</f>
        <v>0.18360980893402515</v>
      </c>
      <c r="N4788" s="94" cm="1">
        <f t="array" ref="N4788">msoa_calculations5[[#This Row],[Weighted estimate]]*msoa_calculations5[[#This Row],[Population share of ICB]:[Population share of ICB]]</f>
        <v>0.24105168925120646</v>
      </c>
    </row>
    <row r="4789" spans="1:14">
      <c r="A4789" s="63" t="s">
        <v>7252</v>
      </c>
      <c r="B4789" s="63" t="s">
        <v>13741</v>
      </c>
      <c r="C4789" s="63" t="s">
        <v>13814</v>
      </c>
      <c r="D4789" s="63" t="s">
        <v>13835</v>
      </c>
      <c r="E4789" s="72">
        <v>9132</v>
      </c>
      <c r="F4789" s="64">
        <v>1</v>
      </c>
      <c r="G4789" s="79">
        <v>0</v>
      </c>
      <c r="H4789" s="133">
        <v>92.49456787109375</v>
      </c>
      <c r="I4789" s="134">
        <v>66.704536437988281</v>
      </c>
      <c r="J4789" s="105">
        <v>85.516021728515625</v>
      </c>
      <c r="K4789" s="96">
        <f>msoa_calculations5[[#This Row],[ Pop20]]/SUMIF(msoa_calculations5[ICB26],msoa_calculations5[[#This Row],[ICB26]],msoa_calculations5[[ Pop20]])</f>
        <v>3.0292576129503086E-3</v>
      </c>
      <c r="L4789" s="98" cm="1">
        <f t="array" ref="L4789">msoa_calculations5[[#This Row],[ Estimated case time (see and convey)]]*msoa_calculations5[[#This Row],[Population share of ICB]:[Population share of ICB]]</f>
        <v>0.28018987388005978</v>
      </c>
      <c r="M4789" s="98" cm="1">
        <f t="array" ref="M4789">msoa_calculations5[[#This Row],[Estimated case time (see and treat)]]*msoa_calculations5[[#This Row],[Population share of ICB]:[Population share of ICB]]</f>
        <v>0.20206522482309727</v>
      </c>
      <c r="N4789" s="94" cm="1">
        <f t="array" ref="N4789">msoa_calculations5[[#This Row],[Weighted estimate]]*msoa_calculations5[[#This Row],[Population share of ICB]:[Population share of ICB]]</f>
        <v>0.25905005985032997</v>
      </c>
    </row>
    <row r="4790" spans="1:14">
      <c r="A4790" s="63" t="s">
        <v>7250</v>
      </c>
      <c r="B4790" s="63" t="s">
        <v>13741</v>
      </c>
      <c r="C4790" s="63" t="s">
        <v>13814</v>
      </c>
      <c r="D4790" s="63" t="s">
        <v>13835</v>
      </c>
      <c r="E4790" s="72">
        <v>11666</v>
      </c>
      <c r="F4790" s="64">
        <v>1</v>
      </c>
      <c r="G4790" s="79">
        <v>0</v>
      </c>
      <c r="H4790" s="133">
        <v>95.300544738769531</v>
      </c>
      <c r="I4790" s="134">
        <v>67.460792541503906</v>
      </c>
      <c r="J4790" s="105">
        <v>87.767364501953125</v>
      </c>
      <c r="K4790" s="96">
        <f>msoa_calculations5[[#This Row],[ Pop20]]/SUMIF(msoa_calculations5[ICB26],msoa_calculations5[[#This Row],[ICB26]],msoa_calculations5[[ Pop20]])</f>
        <v>3.8698334770782194E-3</v>
      </c>
      <c r="L4790" s="98" cm="1">
        <f t="array" ref="L4790">msoa_calculations5[[#This Row],[ Estimated case time (see and convey)]]*msoa_calculations5[[#This Row],[Population share of ICB]:[Population share of ICB]]</f>
        <v>0.3687972384138809</v>
      </c>
      <c r="M4790" s="98" cm="1">
        <f t="array" ref="M4790">msoa_calculations5[[#This Row],[Estimated case time (see and treat)]]*msoa_calculations5[[#This Row],[Population share of ICB]:[Population share of ICB]]</f>
        <v>0.26106203336734046</v>
      </c>
      <c r="N4790" s="94" cm="1">
        <f t="array" ref="N4790">msoa_calculations5[[#This Row],[Weighted estimate]]*msoa_calculations5[[#This Row],[Population share of ICB]:[Population share of ICB]]</f>
        <v>0.33964508534458476</v>
      </c>
    </row>
    <row r="4791" spans="1:14">
      <c r="A4791" s="63" t="s">
        <v>7248</v>
      </c>
      <c r="B4791" s="63" t="s">
        <v>13741</v>
      </c>
      <c r="C4791" s="63" t="s">
        <v>13814</v>
      </c>
      <c r="D4791" s="63" t="s">
        <v>13835</v>
      </c>
      <c r="E4791" s="72">
        <v>8552</v>
      </c>
      <c r="F4791" s="64">
        <v>1</v>
      </c>
      <c r="G4791" s="79">
        <v>0</v>
      </c>
      <c r="H4791" s="133">
        <v>96.405441284179688</v>
      </c>
      <c r="I4791" s="134">
        <v>68.091964721679688</v>
      </c>
      <c r="J4791" s="105">
        <v>88.744071960449219</v>
      </c>
      <c r="K4791" s="96">
        <f>msoa_calculations5[[#This Row],[ Pop20]]/SUMIF(msoa_calculations5[ICB26],msoa_calculations5[[#This Row],[ICB26]],msoa_calculations5[[ Pop20]])</f>
        <v>2.8368606116897766E-3</v>
      </c>
      <c r="L4791" s="98" cm="1">
        <f t="array" ref="L4791">msoa_calculations5[[#This Row],[ Estimated case time (see and convey)]]*msoa_calculations5[[#This Row],[Population share of ICB]:[Population share of ICB]]</f>
        <v>0.27348879913166085</v>
      </c>
      <c r="M4791" s="98" cm="1">
        <f t="array" ref="M4791">msoa_calculations5[[#This Row],[Estimated case time (see and treat)]]*msoa_calculations5[[#This Row],[Population share of ICB]:[Population share of ICB]]</f>
        <v>0.19316741269150292</v>
      </c>
      <c r="N4791" s="94" cm="1">
        <f t="array" ref="N4791">msoa_calculations5[[#This Row],[Weighted estimate]]*msoa_calculations5[[#This Row],[Population share of ICB]:[Population share of ICB]]</f>
        <v>0.25175456226556153</v>
      </c>
    </row>
    <row r="4792" spans="1:14">
      <c r="A4792" s="63" t="s">
        <v>7246</v>
      </c>
      <c r="B4792" s="63" t="s">
        <v>13741</v>
      </c>
      <c r="C4792" s="63" t="s">
        <v>13814</v>
      </c>
      <c r="D4792" s="63" t="s">
        <v>13835</v>
      </c>
      <c r="E4792" s="72">
        <v>8106</v>
      </c>
      <c r="F4792" s="64">
        <v>1</v>
      </c>
      <c r="G4792" s="79">
        <v>0</v>
      </c>
      <c r="H4792" s="133">
        <v>100.52922058105469</v>
      </c>
      <c r="I4792" s="134">
        <v>70.584495544433594</v>
      </c>
      <c r="J4792" s="105">
        <v>92.42645263671875</v>
      </c>
      <c r="K4792" s="96">
        <f>msoa_calculations5[[#This Row],[ Pop20]]/SUMIF(msoa_calculations5[ICB26],msoa_calculations5[[#This Row],[ICB26]],msoa_calculations5[[ Pop20]])</f>
        <v>2.6889139520997812E-3</v>
      </c>
      <c r="L4792" s="98" cm="1">
        <f t="array" ref="L4792">msoa_calculations5[[#This Row],[ Estimated case time (see and convey)]]*msoa_calculations5[[#This Row],[Population share of ICB]:[Population share of ICB]]</f>
        <v>0.27031442381411441</v>
      </c>
      <c r="M4792" s="98" cm="1">
        <f t="array" ref="M4792">msoa_calculations5[[#This Row],[Estimated case time (see and treat)]]*msoa_calculations5[[#This Row],[Population share of ICB]:[Population share of ICB]]</f>
        <v>0.18979563487135234</v>
      </c>
      <c r="N4792" s="94" cm="1">
        <f t="array" ref="N4792">msoa_calculations5[[#This Row],[Weighted estimate]]*msoa_calculations5[[#This Row],[Population share of ICB]:[Population share of ICB]]</f>
        <v>0.24852677803796266</v>
      </c>
    </row>
    <row r="4793" spans="1:14">
      <c r="A4793" s="63" t="s">
        <v>7244</v>
      </c>
      <c r="B4793" s="63" t="s">
        <v>13741</v>
      </c>
      <c r="C4793" s="63" t="s">
        <v>13814</v>
      </c>
      <c r="D4793" s="63" t="s">
        <v>13835</v>
      </c>
      <c r="E4793" s="72">
        <v>5784</v>
      </c>
      <c r="F4793" s="64">
        <v>1</v>
      </c>
      <c r="G4793" s="79">
        <v>0</v>
      </c>
      <c r="H4793" s="133">
        <v>99.765602111816406</v>
      </c>
      <c r="I4793" s="134">
        <v>69.104087829589844</v>
      </c>
      <c r="J4793" s="105">
        <v>91.4688720703125</v>
      </c>
      <c r="K4793" s="96">
        <f>msoa_calculations5[[#This Row],[ Pop20]]/SUMIF(msoa_calculations5[ICB26],msoa_calculations5[[#This Row],[ICB26]],msoa_calculations5[[ Pop20]])</f>
        <v>1.9186625091222717E-3</v>
      </c>
      <c r="L4793" s="98" cm="1">
        <f t="array" ref="L4793">msoa_calculations5[[#This Row],[ Estimated case time (see and convey)]]*msoa_calculations5[[#This Row],[Population share of ICB]:[Population share of ICB]]</f>
        <v>0.19141652047195187</v>
      </c>
      <c r="M4793" s="98" cm="1">
        <f t="array" ref="M4793">msoa_calculations5[[#This Row],[Estimated case time (see and treat)]]*msoa_calculations5[[#This Row],[Population share of ICB]:[Population share of ICB]]</f>
        <v>0.1325874225457267</v>
      </c>
      <c r="N4793" s="94" cm="1">
        <f t="array" ref="N4793">msoa_calculations5[[#This Row],[Weighted estimate]]*msoa_calculations5[[#This Row],[Population share of ICB]:[Population share of ICB]]</f>
        <v>0.17549789559300985</v>
      </c>
    </row>
    <row r="4794" spans="1:14">
      <c r="A4794" s="63" t="s">
        <v>7242</v>
      </c>
      <c r="B4794" s="63" t="s">
        <v>13741</v>
      </c>
      <c r="C4794" s="63" t="s">
        <v>13814</v>
      </c>
      <c r="D4794" s="63" t="s">
        <v>13835</v>
      </c>
      <c r="E4794" s="72">
        <v>5998</v>
      </c>
      <c r="F4794" s="64">
        <v>1</v>
      </c>
      <c r="G4794" s="79">
        <v>0</v>
      </c>
      <c r="H4794" s="133">
        <v>94.92620849609375</v>
      </c>
      <c r="I4794" s="134">
        <v>65.804000854492188</v>
      </c>
      <c r="J4794" s="105">
        <v>87.046005249023438</v>
      </c>
      <c r="K4794" s="96">
        <f>msoa_calculations5[[#This Row],[ Pop20]]/SUMIF(msoa_calculations5[ICB26],msoa_calculations5[[#This Row],[ICB26]],msoa_calculations5[[ Pop20]])</f>
        <v>1.9896503682080542E-3</v>
      </c>
      <c r="L4794" s="98" cm="1">
        <f t="array" ref="L4794">msoa_calculations5[[#This Row],[ Estimated case time (see and convey)]]*msoa_calculations5[[#This Row],[Population share of ICB]:[Population share of ICB]]</f>
        <v>0.18886996568684747</v>
      </c>
      <c r="M4794" s="98" cm="1">
        <f t="array" ref="M4794">msoa_calculations5[[#This Row],[Estimated case time (see and treat)]]*msoa_calculations5[[#This Row],[Population share of ICB]:[Population share of ICB]]</f>
        <v>0.13092695452970349</v>
      </c>
      <c r="N4794" s="94" cm="1">
        <f t="array" ref="N4794">msoa_calculations5[[#This Row],[Weighted estimate]]*msoa_calculations5[[#This Row],[Population share of ICB]:[Population share of ICB]]</f>
        <v>0.1731911163947597</v>
      </c>
    </row>
    <row r="4795" spans="1:14">
      <c r="A4795" s="63" t="s">
        <v>7240</v>
      </c>
      <c r="B4795" s="63" t="s">
        <v>13741</v>
      </c>
      <c r="C4795" s="63" t="s">
        <v>13814</v>
      </c>
      <c r="D4795" s="63" t="s">
        <v>13835</v>
      </c>
      <c r="E4795" s="72">
        <v>9841</v>
      </c>
      <c r="F4795" s="64">
        <v>1</v>
      </c>
      <c r="G4795" s="79">
        <v>0</v>
      </c>
      <c r="H4795" s="133">
        <v>98.661064147949219</v>
      </c>
      <c r="I4795" s="134">
        <v>69.004348754882813</v>
      </c>
      <c r="J4795" s="105">
        <v>90.63623046875</v>
      </c>
      <c r="K4795" s="96">
        <f>msoa_calculations5[[#This Row],[ Pop20]]/SUMIF(msoa_calculations5[ICB26],msoa_calculations5[[#This Row],[ICB26]],msoa_calculations5[[ Pop20]])</f>
        <v>3.2644463610429246E-3</v>
      </c>
      <c r="L4795" s="98" cm="1">
        <f t="array" ref="L4795">msoa_calculations5[[#This Row],[ Estimated case time (see and convey)]]*msoa_calculations5[[#This Row],[Population share of ICB]:[Population share of ICB]]</f>
        <v>0.32207375183439535</v>
      </c>
      <c r="M4795" s="98" cm="1">
        <f t="array" ref="M4795">msoa_calculations5[[#This Row],[Estimated case time (see and treat)]]*msoa_calculations5[[#This Row],[Population share of ICB]:[Population share of ICB]]</f>
        <v>0.22526099518901405</v>
      </c>
      <c r="N4795" s="94" cm="1">
        <f t="array" ref="N4795">msoa_calculations5[[#This Row],[Weighted estimate]]*msoa_calculations5[[#This Row],[Population share of ICB]:[Population share of ICB]]</f>
        <v>0.29587711273235878</v>
      </c>
    </row>
    <row r="4796" spans="1:14">
      <c r="A4796" s="63" t="s">
        <v>7238</v>
      </c>
      <c r="B4796" s="63" t="s">
        <v>13741</v>
      </c>
      <c r="C4796" s="63" t="s">
        <v>13814</v>
      </c>
      <c r="D4796" s="63" t="s">
        <v>13835</v>
      </c>
      <c r="E4796" s="72">
        <v>9677</v>
      </c>
      <c r="F4796" s="64">
        <v>1</v>
      </c>
      <c r="G4796" s="79">
        <v>0</v>
      </c>
      <c r="H4796" s="133">
        <v>95.32745361328125</v>
      </c>
      <c r="I4796" s="134">
        <v>67.330902099609375</v>
      </c>
      <c r="J4796" s="105">
        <v>87.751838684082031</v>
      </c>
      <c r="K4796" s="96">
        <f>msoa_calculations5[[#This Row],[ Pop20]]/SUMIF(msoa_calculations5[ICB26],msoa_calculations5[[#This Row],[ICB26]],msoa_calculations5[[ Pop20]])</f>
        <v>3.2100444503416706E-3</v>
      </c>
      <c r="L4796" s="98" cm="1">
        <f t="array" ref="L4796">msoa_calculations5[[#This Row],[ Estimated case time (see and convey)]]*msoa_calculations5[[#This Row],[Population share of ICB]:[Population share of ICB]]</f>
        <v>0.30600536343651652</v>
      </c>
      <c r="M4796" s="98" cm="1">
        <f t="array" ref="M4796">msoa_calculations5[[#This Row],[Estimated case time (see and treat)]]*msoa_calculations5[[#This Row],[Population share of ICB]:[Population share of ICB]]</f>
        <v>0.21613518862134942</v>
      </c>
      <c r="N4796" s="94" cm="1">
        <f t="array" ref="N4796">msoa_calculations5[[#This Row],[Weighted estimate]]*msoa_calculations5[[#This Row],[Population share of ICB]:[Population share of ICB]]</f>
        <v>0.28168730277511506</v>
      </c>
    </row>
    <row r="4797" spans="1:14">
      <c r="A4797" s="63" t="s">
        <v>6956</v>
      </c>
      <c r="B4797" s="63" t="s">
        <v>13741</v>
      </c>
      <c r="C4797" s="63" t="s">
        <v>13814</v>
      </c>
      <c r="D4797" s="63" t="s">
        <v>13835</v>
      </c>
      <c r="E4797" s="72">
        <v>8323</v>
      </c>
      <c r="F4797" s="64">
        <v>1</v>
      </c>
      <c r="G4797" s="79">
        <v>0</v>
      </c>
      <c r="H4797" s="133">
        <v>92.552177429199219</v>
      </c>
      <c r="I4797" s="134">
        <v>67.728713989257813</v>
      </c>
      <c r="J4797" s="105">
        <v>85.835174560546875</v>
      </c>
      <c r="K4797" s="96">
        <f>msoa_calculations5[[#This Row],[ Pop20]]/SUMIF(msoa_calculations5[ICB26],msoa_calculations5[[#This Row],[ICB26]],msoa_calculations5[[ Pop20]])</f>
        <v>2.7608969680886354E-3</v>
      </c>
      <c r="L4797" s="98" cm="1">
        <f t="array" ref="L4797">msoa_calculations5[[#This Row],[ Estimated case time (see and convey)]]*msoa_calculations5[[#This Row],[Population share of ICB]:[Population share of ICB]]</f>
        <v>0.25552702605427757</v>
      </c>
      <c r="M4797" s="98" cm="1">
        <f t="array" ref="M4797">msoa_calculations5[[#This Row],[Estimated case time (see and treat)]]*msoa_calculations5[[#This Row],[Population share of ICB]:[Population share of ICB]]</f>
        <v>0.18699200110548425</v>
      </c>
      <c r="N4797" s="94" cm="1">
        <f t="array" ref="N4797">msoa_calculations5[[#This Row],[Weighted estimate]]*msoa_calculations5[[#This Row],[Population share of ICB]:[Population share of ICB]]</f>
        <v>0.23698207319957262</v>
      </c>
    </row>
    <row r="4798" spans="1:14">
      <c r="A4798" s="63" t="s">
        <v>6954</v>
      </c>
      <c r="B4798" s="63" t="s">
        <v>13741</v>
      </c>
      <c r="C4798" s="63" t="s">
        <v>13814</v>
      </c>
      <c r="D4798" s="63" t="s">
        <v>13835</v>
      </c>
      <c r="E4798" s="72">
        <v>6635</v>
      </c>
      <c r="F4798" s="64">
        <v>1</v>
      </c>
      <c r="G4798" s="79">
        <v>0</v>
      </c>
      <c r="H4798" s="133">
        <v>92.282096862792969</v>
      </c>
      <c r="I4798" s="134">
        <v>66.04595947265625</v>
      </c>
      <c r="J4798" s="105">
        <v>85.182838439941406</v>
      </c>
      <c r="K4798" s="96">
        <f>msoa_calculations5[[#This Row],[ Pop20]]/SUMIF(msoa_calculations5[ICB26],msoa_calculations5[[#This Row],[ICB26]],msoa_calculations5[[ Pop20]])</f>
        <v>2.200955350626949E-3</v>
      </c>
      <c r="L4798" s="98" cm="1">
        <f t="array" ref="L4798">msoa_calculations5[[#This Row],[ Estimated case time (see and convey)]]*msoa_calculations5[[#This Row],[Population share of ICB]:[Population share of ICB]]</f>
        <v>0.20310877485723858</v>
      </c>
      <c r="M4798" s="98" cm="1">
        <f t="array" ref="M4798">msoa_calculations5[[#This Row],[Estimated case time (see and treat)]]*msoa_calculations5[[#This Row],[Population share of ICB]:[Population share of ICB]]</f>
        <v>0.14536420788863341</v>
      </c>
      <c r="N4798" s="94" cm="1">
        <f t="array" ref="N4798">msoa_calculations5[[#This Row],[Weighted estimate]]*msoa_calculations5[[#This Row],[Population share of ICB]:[Population share of ICB]]</f>
        <v>0.18748362404597999</v>
      </c>
    </row>
    <row r="4799" spans="1:14">
      <c r="A4799" s="63" t="s">
        <v>6952</v>
      </c>
      <c r="B4799" s="63" t="s">
        <v>13741</v>
      </c>
      <c r="C4799" s="63" t="s">
        <v>13814</v>
      </c>
      <c r="D4799" s="63" t="s">
        <v>13835</v>
      </c>
      <c r="E4799" s="72">
        <v>7616</v>
      </c>
      <c r="F4799" s="64">
        <v>1</v>
      </c>
      <c r="G4799" s="79">
        <v>0</v>
      </c>
      <c r="H4799" s="133">
        <v>90.102790832519531</v>
      </c>
      <c r="I4799" s="134">
        <v>65.10394287109375</v>
      </c>
      <c r="J4799" s="105">
        <v>83.338333129882813</v>
      </c>
      <c r="K4799" s="96">
        <f>msoa_calculations5[[#This Row],[ Pop20]]/SUMIF(msoa_calculations5[ICB26],msoa_calculations5[[#This Row],[ICB26]],msoa_calculations5[[ Pop20]])</f>
        <v>2.5263716579314007E-3</v>
      </c>
      <c r="L4799" s="98" cm="1">
        <f t="array" ref="L4799">msoa_calculations5[[#This Row],[ Estimated case time (see and convey)]]*msoa_calculations5[[#This Row],[Population share of ICB]:[Population share of ICB]]</f>
        <v>0.22763313705979857</v>
      </c>
      <c r="M4799" s="98" cm="1">
        <f t="array" ref="M4799">msoa_calculations5[[#This Row],[Estimated case time (see and treat)]]*msoa_calculations5[[#This Row],[Population share of ICB]:[Population share of ICB]]</f>
        <v>0.1644767560891163</v>
      </c>
      <c r="N4799" s="94" cm="1">
        <f t="array" ref="N4799">msoa_calculations5[[#This Row],[Weighted estimate]]*msoa_calculations5[[#This Row],[Population share of ICB]:[Population share of ICB]]</f>
        <v>0.21054360283858142</v>
      </c>
    </row>
    <row r="4800" spans="1:14">
      <c r="A4800" s="63" t="s">
        <v>6950</v>
      </c>
      <c r="B4800" s="63" t="s">
        <v>13741</v>
      </c>
      <c r="C4800" s="63" t="s">
        <v>13814</v>
      </c>
      <c r="D4800" s="63" t="s">
        <v>13835</v>
      </c>
      <c r="E4800" s="72">
        <v>5460</v>
      </c>
      <c r="F4800" s="64">
        <v>1</v>
      </c>
      <c r="G4800" s="79">
        <v>0</v>
      </c>
      <c r="H4800" s="133">
        <v>99.638397216796875</v>
      </c>
      <c r="I4800" s="134">
        <v>69.387245178222656</v>
      </c>
      <c r="J4800" s="105">
        <v>91.452713012695313</v>
      </c>
      <c r="K4800" s="96">
        <f>msoa_calculations5[[#This Row],[ Pop20]]/SUMIF(msoa_calculations5[ICB26],msoa_calculations5[[#This Row],[ICB26]],msoa_calculations5[[ Pop20]])</f>
        <v>1.8111855635905261E-3</v>
      </c>
      <c r="L4800" s="98" cm="1">
        <f t="array" ref="L4800">msoa_calculations5[[#This Row],[ Estimated case time (see and convey)]]*msoa_calculations5[[#This Row],[Population share of ICB]:[Population share of ICB]]</f>
        <v>0.18046362661836096</v>
      </c>
      <c r="M4800" s="98" cm="1">
        <f t="array" ref="M4800">msoa_calculations5[[#This Row],[Estimated case time (see and treat)]]*msoa_calculations5[[#This Row],[Population share of ICB]:[Population share of ICB]]</f>
        <v>0.12567317676411321</v>
      </c>
      <c r="N4800" s="94" cm="1">
        <f t="array" ref="N4800">msoa_calculations5[[#This Row],[Weighted estimate]]*msoa_calculations5[[#This Row],[Population share of ICB]:[Population share of ICB]]</f>
        <v>0.16563783355978121</v>
      </c>
    </row>
    <row r="4801" spans="1:14">
      <c r="A4801" s="63" t="s">
        <v>6948</v>
      </c>
      <c r="B4801" s="63" t="s">
        <v>13741</v>
      </c>
      <c r="C4801" s="63" t="s">
        <v>13814</v>
      </c>
      <c r="D4801" s="63" t="s">
        <v>13835</v>
      </c>
      <c r="E4801" s="72">
        <v>8041</v>
      </c>
      <c r="F4801" s="64">
        <v>1</v>
      </c>
      <c r="G4801" s="79">
        <v>0</v>
      </c>
      <c r="H4801" s="133">
        <v>93.673667907714844</v>
      </c>
      <c r="I4801" s="134">
        <v>67.038589477539063</v>
      </c>
      <c r="J4801" s="105">
        <v>86.466461181640625</v>
      </c>
      <c r="K4801" s="96">
        <f>msoa_calculations5[[#This Row],[ Pop20]]/SUMIF(msoa_calculations5[ICB26],msoa_calculations5[[#This Row],[ICB26]],msoa_calculations5[[ Pop20]])</f>
        <v>2.6673522191998939E-3</v>
      </c>
      <c r="L4801" s="98" cm="1">
        <f t="array" ref="L4801">msoa_calculations5[[#This Row],[ Estimated case time (see and convey)]]*msoa_calculations5[[#This Row],[Population share of ICB]:[Population share of ICB]]</f>
        <v>0.24986066597423706</v>
      </c>
      <c r="M4801" s="98" cm="1">
        <f t="array" ref="M4801">msoa_calculations5[[#This Row],[Estimated case time (see and treat)]]*msoa_calculations5[[#This Row],[Population share of ICB]:[Population share of ICB]]</f>
        <v>0.17881553041494447</v>
      </c>
      <c r="N4801" s="94" cm="1">
        <f t="array" ref="N4801">msoa_calculations5[[#This Row],[Weighted estimate]]*msoa_calculations5[[#This Row],[Population share of ICB]:[Population share of ICB]]</f>
        <v>0.2306365071192106</v>
      </c>
    </row>
    <row r="4802" spans="1:14">
      <c r="A4802" s="63" t="s">
        <v>6946</v>
      </c>
      <c r="B4802" s="63" t="s">
        <v>13741</v>
      </c>
      <c r="C4802" s="63" t="s">
        <v>13814</v>
      </c>
      <c r="D4802" s="63" t="s">
        <v>13835</v>
      </c>
      <c r="E4802" s="72">
        <v>9388</v>
      </c>
      <c r="F4802" s="64">
        <v>1</v>
      </c>
      <c r="G4802" s="79">
        <v>0</v>
      </c>
      <c r="H4802" s="133">
        <v>89.8577880859375</v>
      </c>
      <c r="I4802" s="134">
        <v>64.02459716796875</v>
      </c>
      <c r="J4802" s="105">
        <v>82.867561340332031</v>
      </c>
      <c r="K4802" s="96">
        <f>msoa_calculations5[[#This Row],[ Pop20]]/SUMIF(msoa_calculations5[ICB26],msoa_calculations5[[#This Row],[ICB26]],msoa_calculations5[[ Pop20]])</f>
        <v>3.1141776686790953E-3</v>
      </c>
      <c r="L4802" s="98" cm="1">
        <f t="array" ref="L4802">msoa_calculations5[[#This Row],[ Estimated case time (see and convey)]]*msoa_calculations5[[#This Row],[Population share of ICB]:[Population share of ICB]]</f>
        <v>0.279833117014125</v>
      </c>
      <c r="M4802" s="98" cm="1">
        <f t="array" ref="M4802">msoa_calculations5[[#This Row],[Estimated case time (see and treat)]]*msoa_calculations5[[#This Row],[Population share of ICB]:[Population share of ICB]]</f>
        <v>0.19938397074666311</v>
      </c>
      <c r="N4802" s="94" cm="1">
        <f t="array" ref="N4802">msoa_calculations5[[#This Row],[Weighted estimate]]*msoa_calculations5[[#This Row],[Population share of ICB]:[Population share of ICB]]</f>
        <v>0.2580643089839571</v>
      </c>
    </row>
    <row r="4803" spans="1:14">
      <c r="A4803" s="63" t="s">
        <v>6944</v>
      </c>
      <c r="B4803" s="63" t="s">
        <v>13741</v>
      </c>
      <c r="C4803" s="63" t="s">
        <v>13814</v>
      </c>
      <c r="D4803" s="63" t="s">
        <v>13835</v>
      </c>
      <c r="E4803" s="72">
        <v>8364</v>
      </c>
      <c r="F4803" s="64">
        <v>1</v>
      </c>
      <c r="G4803" s="79">
        <v>0</v>
      </c>
      <c r="H4803" s="133">
        <v>88.24078369140625</v>
      </c>
      <c r="I4803" s="134">
        <v>62.438064575195313</v>
      </c>
      <c r="J4803" s="105">
        <v>81.258804321289063</v>
      </c>
      <c r="K4803" s="96">
        <f>msoa_calculations5[[#This Row],[ Pop20]]/SUMIF(msoa_calculations5[ICB26],msoa_calculations5[[#This Row],[ICB26]],msoa_calculations5[[ Pop20]])</f>
        <v>2.7744974457639487E-3</v>
      </c>
      <c r="L4803" s="98" cm="1">
        <f t="array" ref="L4803">msoa_calculations5[[#This Row],[ Estimated case time (see and convey)]]*msoa_calculations5[[#This Row],[Population share of ICB]:[Population share of ICB]]</f>
        <v>0.24482382896401575</v>
      </c>
      <c r="M4803" s="98" cm="1">
        <f t="array" ref="M4803">msoa_calculations5[[#This Row],[Estimated case time (see and treat)]]*msoa_calculations5[[#This Row],[Population share of ICB]:[Population share of ICB]]</f>
        <v>0.17323425068232387</v>
      </c>
      <c r="N4803" s="94" cm="1">
        <f t="array" ref="N4803">msoa_calculations5[[#This Row],[Weighted estimate]]*msoa_calculations5[[#This Row],[Population share of ICB]:[Population share of ICB]]</f>
        <v>0.22545234503524902</v>
      </c>
    </row>
    <row r="4804" spans="1:14">
      <c r="A4804" s="63" t="s">
        <v>6942</v>
      </c>
      <c r="B4804" s="63" t="s">
        <v>13741</v>
      </c>
      <c r="C4804" s="63" t="s">
        <v>13814</v>
      </c>
      <c r="D4804" s="63" t="s">
        <v>13835</v>
      </c>
      <c r="E4804" s="72">
        <v>7689</v>
      </c>
      <c r="F4804" s="64">
        <v>1</v>
      </c>
      <c r="G4804" s="79">
        <v>0</v>
      </c>
      <c r="H4804" s="133">
        <v>86.619216918945313</v>
      </c>
      <c r="I4804" s="134">
        <v>61.775432586669922</v>
      </c>
      <c r="J4804" s="105">
        <v>79.896713256835938</v>
      </c>
      <c r="K4804" s="96">
        <f>msoa_calculations5[[#This Row],[ Pop20]]/SUMIF(msoa_calculations5[ICB26],msoa_calculations5[[#This Row],[ICB26]],msoa_calculations5[[ Pop20]])</f>
        <v>2.5505871425728125E-3</v>
      </c>
      <c r="L4804" s="98" cm="1">
        <f t="array" ref="L4804">msoa_calculations5[[#This Row],[ Estimated case time (see and convey)]]*msoa_calculations5[[#This Row],[Population share of ICB]:[Population share of ICB]]</f>
        <v>0.22092986097318734</v>
      </c>
      <c r="M4804" s="98" cm="1">
        <f t="array" ref="M4804">msoa_calculations5[[#This Row],[Estimated case time (see and treat)]]*msoa_calculations5[[#This Row],[Population share of ICB]:[Population share of ICB]]</f>
        <v>0.15756362408243385</v>
      </c>
      <c r="N4804" s="94" cm="1">
        <f t="array" ref="N4804">msoa_calculations5[[#This Row],[Weighted estimate]]*msoa_calculations5[[#This Row],[Population share of ICB]:[Population share of ICB]]</f>
        <v>0.20378352956671253</v>
      </c>
    </row>
    <row r="4805" spans="1:14">
      <c r="A4805" s="63" t="s">
        <v>6940</v>
      </c>
      <c r="B4805" s="63" t="s">
        <v>13741</v>
      </c>
      <c r="C4805" s="63" t="s">
        <v>13814</v>
      </c>
      <c r="D4805" s="63" t="s">
        <v>13835</v>
      </c>
      <c r="E4805" s="72">
        <v>6499</v>
      </c>
      <c r="F4805" s="64">
        <v>1</v>
      </c>
      <c r="G4805" s="79">
        <v>0</v>
      </c>
      <c r="H4805" s="133">
        <v>87.826011657714844</v>
      </c>
      <c r="I4805" s="134">
        <v>62.23150634765625</v>
      </c>
      <c r="J4805" s="105">
        <v>80.900375366210938</v>
      </c>
      <c r="K4805" s="96">
        <f>msoa_calculations5[[#This Row],[ Pop20]]/SUMIF(msoa_calculations5[ICB26],msoa_calculations5[[#This Row],[ICB26]],msoa_calculations5[[ Pop20]])</f>
        <v>2.1558415710210312E-3</v>
      </c>
      <c r="L4805" s="98" cm="1">
        <f t="array" ref="L4805">msoa_calculations5[[#This Row],[ Estimated case time (see and convey)]]*msoa_calculations5[[#This Row],[Population share of ICB]:[Population share of ICB]]</f>
        <v>0.18933896694867935</v>
      </c>
      <c r="M4805" s="98" cm="1">
        <f t="array" ref="M4805">msoa_calculations5[[#This Row],[Estimated case time (see and treat)]]*msoa_calculations5[[#This Row],[Population share of ICB]:[Population share of ICB]]</f>
        <v>0.13416126841153653</v>
      </c>
      <c r="N4805" s="94" cm="1">
        <f t="array" ref="N4805">msoa_calculations5[[#This Row],[Weighted estimate]]*msoa_calculations5[[#This Row],[Population share of ICB]:[Population share of ICB]]</f>
        <v>0.17440839232568331</v>
      </c>
    </row>
    <row r="4806" spans="1:14">
      <c r="A4806" s="63" t="s">
        <v>6938</v>
      </c>
      <c r="B4806" s="63" t="s">
        <v>13741</v>
      </c>
      <c r="C4806" s="63" t="s">
        <v>13814</v>
      </c>
      <c r="D4806" s="63" t="s">
        <v>13835</v>
      </c>
      <c r="E4806" s="72">
        <v>6531</v>
      </c>
      <c r="F4806" s="64">
        <v>1</v>
      </c>
      <c r="G4806" s="79">
        <v>0</v>
      </c>
      <c r="H4806" s="133">
        <v>97.91802978515625</v>
      </c>
      <c r="I4806" s="134">
        <v>68.769287109375</v>
      </c>
      <c r="J4806" s="105">
        <v>90.030647277832031</v>
      </c>
      <c r="K4806" s="96">
        <f>msoa_calculations5[[#This Row],[ Pop20]]/SUMIF(msoa_calculations5[ICB26],msoa_calculations5[[#This Row],[ICB26]],msoa_calculations5[[ Pop20]])</f>
        <v>2.1664565779871293E-3</v>
      </c>
      <c r="L4806" s="98" cm="1">
        <f t="array" ref="L4806">msoa_calculations5[[#This Row],[ Estimated case time (see and convey)]]*msoa_calculations5[[#This Row],[Population share of ICB]:[Population share of ICB]]</f>
        <v>0.21213515973159142</v>
      </c>
      <c r="M4806" s="98" cm="1">
        <f t="array" ref="M4806">msoa_calculations5[[#This Row],[Estimated case time (see and treat)]]*msoa_calculations5[[#This Row],[Population share of ICB]:[Population share of ICB]]</f>
        <v>0.14898567442159097</v>
      </c>
      <c r="N4806" s="94" cm="1">
        <f t="array" ref="N4806">msoa_calculations5[[#This Row],[Weighted estimate]]*msoa_calculations5[[#This Row],[Population share of ICB]:[Population share of ICB]]</f>
        <v>0.19504748801549823</v>
      </c>
    </row>
    <row r="4807" spans="1:14">
      <c r="A4807" s="63" t="s">
        <v>6936</v>
      </c>
      <c r="B4807" s="63" t="s">
        <v>13741</v>
      </c>
      <c r="C4807" s="63" t="s">
        <v>13814</v>
      </c>
      <c r="D4807" s="63" t="s">
        <v>13835</v>
      </c>
      <c r="E4807" s="72">
        <v>10674</v>
      </c>
      <c r="F4807" s="64">
        <v>1</v>
      </c>
      <c r="G4807" s="79">
        <v>0</v>
      </c>
      <c r="H4807" s="133">
        <v>86.593040466308594</v>
      </c>
      <c r="I4807" s="134">
        <v>61.395404815673828</v>
      </c>
      <c r="J4807" s="105">
        <v>79.774787902832031</v>
      </c>
      <c r="K4807" s="96">
        <f>msoa_calculations5[[#This Row],[ Pop20]]/SUMIF(msoa_calculations5[ICB26],msoa_calculations5[[#This Row],[ICB26]],msoa_calculations5[[ Pop20]])</f>
        <v>3.5407682611291714E-3</v>
      </c>
      <c r="L4807" s="98" cm="1">
        <f t="array" ref="L4807">msoa_calculations5[[#This Row],[ Estimated case time (see and convey)]]*msoa_calculations5[[#This Row],[Population share of ICB]:[Population share of ICB]]</f>
        <v>0.30660588931777943</v>
      </c>
      <c r="M4807" s="98" cm="1">
        <f t="array" ref="M4807">msoa_calculations5[[#This Row],[Estimated case time (see and treat)]]*msoa_calculations5[[#This Row],[Population share of ICB]:[Population share of ICB]]</f>
        <v>0.21738690075051498</v>
      </c>
      <c r="N4807" s="94" cm="1">
        <f t="array" ref="N4807">msoa_calculations5[[#This Row],[Weighted estimate]]*msoa_calculations5[[#This Row],[Population share of ICB]:[Population share of ICB]]</f>
        <v>0.282464037044659</v>
      </c>
    </row>
    <row r="4808" spans="1:14">
      <c r="A4808" s="63" t="s">
        <v>6934</v>
      </c>
      <c r="B4808" s="63" t="s">
        <v>13741</v>
      </c>
      <c r="C4808" s="63" t="s">
        <v>13814</v>
      </c>
      <c r="D4808" s="63" t="s">
        <v>13835</v>
      </c>
      <c r="E4808" s="72">
        <v>10314</v>
      </c>
      <c r="F4808" s="64">
        <v>1</v>
      </c>
      <c r="G4808" s="79">
        <v>0</v>
      </c>
      <c r="H4808" s="133">
        <v>87.101768493652344</v>
      </c>
      <c r="I4808" s="134">
        <v>62.627056121826172</v>
      </c>
      <c r="J4808" s="105">
        <v>80.479133605957031</v>
      </c>
      <c r="K4808" s="96">
        <f>msoa_calculations5[[#This Row],[ Pop20]]/SUMIF(msoa_calculations5[ICB26],msoa_calculations5[[#This Row],[ICB26]],msoa_calculations5[[ Pop20]])</f>
        <v>3.4213494327605654E-3</v>
      </c>
      <c r="L4808" s="98" cm="1">
        <f t="array" ref="L4808">msoa_calculations5[[#This Row],[ Estimated case time (see and convey)]]*msoa_calculations5[[#This Row],[Population share of ICB]:[Population share of ICB]]</f>
        <v>0.29800558622819956</v>
      </c>
      <c r="M4808" s="98" cm="1">
        <f t="array" ref="M4808">msoa_calculations5[[#This Row],[Estimated case time (see and treat)]]*msoa_calculations5[[#This Row],[Population share of ICB]:[Population share of ICB]]</f>
        <v>0.21426904293787408</v>
      </c>
      <c r="N4808" s="94" cm="1">
        <f t="array" ref="N4808">msoa_calculations5[[#This Row],[Weighted estimate]]*msoa_calculations5[[#This Row],[Population share of ICB]:[Population share of ICB]]</f>
        <v>0.27534723811180284</v>
      </c>
    </row>
    <row r="4809" spans="1:14">
      <c r="A4809" s="63" t="s">
        <v>6932</v>
      </c>
      <c r="B4809" s="63" t="s">
        <v>13741</v>
      </c>
      <c r="C4809" s="63" t="s">
        <v>13814</v>
      </c>
      <c r="D4809" s="63" t="s">
        <v>13835</v>
      </c>
      <c r="E4809" s="72">
        <v>9937</v>
      </c>
      <c r="F4809" s="64">
        <v>1</v>
      </c>
      <c r="G4809" s="79">
        <v>0</v>
      </c>
      <c r="H4809" s="133">
        <v>90.481887817382813</v>
      </c>
      <c r="I4809" s="134">
        <v>65.934371948242188</v>
      </c>
      <c r="J4809" s="105">
        <v>83.839553833007813</v>
      </c>
      <c r="K4809" s="96">
        <f>msoa_calculations5[[#This Row],[ Pop20]]/SUMIF(msoa_calculations5[ICB26],msoa_calculations5[[#This Row],[ICB26]],msoa_calculations5[[ Pop20]])</f>
        <v>3.2962913819412193E-3</v>
      </c>
      <c r="L4809" s="98" cm="1">
        <f t="array" ref="L4809">msoa_calculations5[[#This Row],[ Estimated case time (see and convey)]]*msoa_calculations5[[#This Row],[Population share of ICB]:[Population share of ICB]]</f>
        <v>0.29825466703421116</v>
      </c>
      <c r="M4809" s="98" cm="1">
        <f t="array" ref="M4809">msoa_calculations5[[#This Row],[Estimated case time (see and treat)]]*msoa_calculations5[[#This Row],[Population share of ICB]:[Population share of ICB]]</f>
        <v>0.21733890202669762</v>
      </c>
      <c r="N4809" s="94" cm="1">
        <f t="array" ref="N4809">msoa_calculations5[[#This Row],[Weighted estimate]]*msoa_calculations5[[#This Row],[Population share of ICB]:[Population share of ICB]]</f>
        <v>0.27635959876554056</v>
      </c>
    </row>
    <row r="4810" spans="1:14">
      <c r="A4810" s="63" t="s">
        <v>7318</v>
      </c>
      <c r="B4810" s="63" t="s">
        <v>13721</v>
      </c>
      <c r="C4810" s="63" t="s">
        <v>13814</v>
      </c>
      <c r="D4810" s="63" t="s">
        <v>13835</v>
      </c>
      <c r="E4810" s="72">
        <v>5811</v>
      </c>
      <c r="F4810" s="64">
        <v>1</v>
      </c>
      <c r="G4810" s="79">
        <v>0</v>
      </c>
      <c r="H4810" s="133">
        <v>103.26378631591797</v>
      </c>
      <c r="I4810" s="134">
        <v>70.718124389648438</v>
      </c>
      <c r="J4810" s="105">
        <v>94.457229614257813</v>
      </c>
      <c r="K4810" s="96">
        <f>msoa_calculations5[[#This Row],[ Pop20]]/SUMIF(msoa_calculations5[ICB26],msoa_calculations5[[#This Row],[ICB26]],msoa_calculations5[[ Pop20]])</f>
        <v>1.9276189212499171E-3</v>
      </c>
      <c r="L4810" s="98" cm="1">
        <f t="array" ref="L4810">msoa_calculations5[[#This Row],[ Estimated case time (see and convey)]]*msoa_calculations5[[#This Row],[Population share of ICB]:[Population share of ICB]]</f>
        <v>0.19905322838247175</v>
      </c>
      <c r="M4810" s="98" cm="1">
        <f t="array" ref="M4810">msoa_calculations5[[#This Row],[Estimated case time (see and treat)]]*msoa_calculations5[[#This Row],[Population share of ICB]:[Population share of ICB]]</f>
        <v>0.13631759464879159</v>
      </c>
      <c r="N4810" s="94" cm="1">
        <f t="array" ref="N4810">msoa_calculations5[[#This Row],[Weighted estimate]]*msoa_calculations5[[#This Row],[Population share of ICB]:[Population share of ICB]]</f>
        <v>0.18207754305329138</v>
      </c>
    </row>
    <row r="4811" spans="1:14">
      <c r="A4811" s="63" t="s">
        <v>7316</v>
      </c>
      <c r="B4811" s="63" t="s">
        <v>13721</v>
      </c>
      <c r="C4811" s="63" t="s">
        <v>13814</v>
      </c>
      <c r="D4811" s="63" t="s">
        <v>13835</v>
      </c>
      <c r="E4811" s="72">
        <v>11302</v>
      </c>
      <c r="F4811" s="64">
        <v>1</v>
      </c>
      <c r="G4811" s="79">
        <v>0</v>
      </c>
      <c r="H4811" s="133">
        <v>106.6839599609375</v>
      </c>
      <c r="I4811" s="134">
        <v>72.658279418945313</v>
      </c>
      <c r="J4811" s="105">
        <v>97.476921081542969</v>
      </c>
      <c r="K4811" s="96">
        <f>msoa_calculations5[[#This Row],[ Pop20]]/SUMIF(msoa_calculations5[ICB26],msoa_calculations5[[#This Row],[ICB26]],msoa_calculations5[[ Pop20]])</f>
        <v>3.749087772838851E-3</v>
      </c>
      <c r="L4811" s="98" cm="1">
        <f t="array" ref="L4811">msoa_calculations5[[#This Row],[ Estimated case time (see and convey)]]*msoa_calculations5[[#This Row],[Population share of ICB]:[Population share of ICB]]</f>
        <v>0.39996752984758033</v>
      </c>
      <c r="M4811" s="98" cm="1">
        <f t="array" ref="M4811">msoa_calculations5[[#This Row],[Estimated case time (see and treat)]]*msoa_calculations5[[#This Row],[Population share of ICB]:[Population share of ICB]]</f>
        <v>0.27240226696507658</v>
      </c>
      <c r="N4811" s="94" cm="1">
        <f t="array" ref="N4811">msoa_calculations5[[#This Row],[Weighted estimate]]*msoa_calculations5[[#This Row],[Population share of ICB]:[Population share of ICB]]</f>
        <v>0.36544953296079036</v>
      </c>
    </row>
    <row r="4812" spans="1:14">
      <c r="A4812" s="63" t="s">
        <v>7236</v>
      </c>
      <c r="B4812" s="63" t="s">
        <v>13741</v>
      </c>
      <c r="C4812" s="63" t="s">
        <v>13814</v>
      </c>
      <c r="D4812" s="63" t="s">
        <v>13835</v>
      </c>
      <c r="E4812" s="72">
        <v>6750</v>
      </c>
      <c r="F4812" s="64">
        <v>1</v>
      </c>
      <c r="G4812" s="79">
        <v>0</v>
      </c>
      <c r="H4812" s="133">
        <v>93.647514343261719</v>
      </c>
      <c r="I4812" s="134">
        <v>67.26348876953125</v>
      </c>
      <c r="J4812" s="105">
        <v>86.50823974609375</v>
      </c>
      <c r="K4812" s="96">
        <f>msoa_calculations5[[#This Row],[ Pop20]]/SUMIF(msoa_calculations5[ICB26],msoa_calculations5[[#This Row],[ICB26]],msoa_calculations5[[ Pop20]])</f>
        <v>2.2391030319113647E-3</v>
      </c>
      <c r="L4812" s="98" cm="1">
        <f t="array" ref="L4812">msoa_calculations5[[#This Row],[ Estimated case time (see and convey)]]*msoa_calculations5[[#This Row],[Population share of ICB]:[Population share of ICB]]</f>
        <v>0.20968643329696032</v>
      </c>
      <c r="M4812" s="98" cm="1">
        <f t="array" ref="M4812">msoa_calculations5[[#This Row],[Estimated case time (see and treat)]]*msoa_calculations5[[#This Row],[Population share of ICB]:[Population share of ICB]]</f>
        <v>0.15060988164079345</v>
      </c>
      <c r="N4812" s="94" cm="1">
        <f t="array" ref="N4812">msoa_calculations5[[#This Row],[Weighted estimate]]*msoa_calculations5[[#This Row],[Population share of ICB]:[Population share of ICB]]</f>
        <v>0.19370086190079375</v>
      </c>
    </row>
    <row r="4813" spans="1:14">
      <c r="A4813" s="63" t="s">
        <v>7234</v>
      </c>
      <c r="B4813" s="63" t="s">
        <v>13741</v>
      </c>
      <c r="C4813" s="63" t="s">
        <v>13814</v>
      </c>
      <c r="D4813" s="63" t="s">
        <v>13835</v>
      </c>
      <c r="E4813" s="72">
        <v>10543</v>
      </c>
      <c r="F4813" s="64">
        <v>1</v>
      </c>
      <c r="G4813" s="79">
        <v>0</v>
      </c>
      <c r="H4813" s="133">
        <v>91.805740356445313</v>
      </c>
      <c r="I4813" s="134">
        <v>65.856414794921875</v>
      </c>
      <c r="J4813" s="105">
        <v>84.784088134765625</v>
      </c>
      <c r="K4813" s="96">
        <f>msoa_calculations5[[#This Row],[ Pop20]]/SUMIF(msoa_calculations5[ICB26],msoa_calculations5[[#This Row],[ICB26]],msoa_calculations5[[ Pop20]])</f>
        <v>3.4973130763617062E-3</v>
      </c>
      <c r="L4813" s="98" cm="1">
        <f t="array" ref="L4813">msoa_calculations5[[#This Row],[ Estimated case time (see and convey)]]*msoa_calculations5[[#This Row],[Population share of ICB]:[Population share of ICB]]</f>
        <v>0.32107341623366381</v>
      </c>
      <c r="M4813" s="98" cm="1">
        <f t="array" ref="M4813">msoa_calculations5[[#This Row],[Estimated case time (see and treat)]]*msoa_calculations5[[#This Row],[Population share of ICB]:[Population share of ICB]]</f>
        <v>0.23032050062458082</v>
      </c>
      <c r="N4813" s="94" cm="1">
        <f t="array" ref="N4813">msoa_calculations5[[#This Row],[Weighted estimate]]*msoa_calculations5[[#This Row],[Population share of ICB]:[Population share of ICB]]</f>
        <v>0.29651650010111918</v>
      </c>
    </row>
    <row r="4814" spans="1:14">
      <c r="A4814" s="63" t="s">
        <v>7314</v>
      </c>
      <c r="B4814" s="63" t="s">
        <v>13721</v>
      </c>
      <c r="C4814" s="63" t="s">
        <v>13814</v>
      </c>
      <c r="D4814" s="63" t="s">
        <v>13835</v>
      </c>
      <c r="E4814" s="72">
        <v>15406</v>
      </c>
      <c r="F4814" s="64">
        <v>1</v>
      </c>
      <c r="G4814" s="79">
        <v>0</v>
      </c>
      <c r="H4814" s="133">
        <v>93.145988464355469</v>
      </c>
      <c r="I4814" s="134">
        <v>65.605361938476563</v>
      </c>
      <c r="J4814" s="105">
        <v>85.693748474121094</v>
      </c>
      <c r="K4814" s="96">
        <f>msoa_calculations5[[#This Row],[ Pop20]]/SUMIF(msoa_calculations5[ICB26],msoa_calculations5[[#This Row],[ICB26]],msoa_calculations5[[ Pop20]])</f>
        <v>5.1104624162409606E-3</v>
      </c>
      <c r="L4814" s="98" cm="1">
        <f t="array" ref="L4814">msoa_calculations5[[#This Row],[ Estimated case time (see and convey)]]*msoa_calculations5[[#This Row],[Population share of ICB]:[Population share of ICB]]</f>
        <v>0.4760190732707027</v>
      </c>
      <c r="M4814" s="98" cm="1">
        <f t="array" ref="M4814">msoa_calculations5[[#This Row],[Estimated case time (see and treat)]]*msoa_calculations5[[#This Row],[Population share of ICB]:[Population share of ICB]]</f>
        <v>0.33527373649046971</v>
      </c>
      <c r="N4814" s="94" cm="1">
        <f t="array" ref="N4814">msoa_calculations5[[#This Row],[Weighted estimate]]*msoa_calculations5[[#This Row],[Population share of ICB]:[Population share of ICB]]</f>
        <v>0.437934680883802</v>
      </c>
    </row>
    <row r="4815" spans="1:14">
      <c r="A4815" s="63" t="s">
        <v>7232</v>
      </c>
      <c r="B4815" s="63" t="s">
        <v>13741</v>
      </c>
      <c r="C4815" s="63" t="s">
        <v>13814</v>
      </c>
      <c r="D4815" s="63" t="s">
        <v>13835</v>
      </c>
      <c r="E4815" s="72">
        <v>8189</v>
      </c>
      <c r="F4815" s="64">
        <v>1</v>
      </c>
      <c r="G4815" s="79">
        <v>0</v>
      </c>
      <c r="H4815" s="133">
        <v>90.57110595703125</v>
      </c>
      <c r="I4815" s="134">
        <v>64.584060668945313</v>
      </c>
      <c r="J4815" s="105">
        <v>83.53924560546875</v>
      </c>
      <c r="K4815" s="96">
        <f>msoa_calculations5[[#This Row],[ Pop20]]/SUMIF(msoa_calculations5[ICB26],msoa_calculations5[[#This Row],[ICB26]],msoa_calculations5[[ Pop20]])</f>
        <v>2.7164466264180988E-3</v>
      </c>
      <c r="L4815" s="98" cm="1">
        <f t="array" ref="L4815">msoa_calculations5[[#This Row],[ Estimated case time (see and convey)]]*msoa_calculations5[[#This Row],[Population share of ICB]:[Population share of ICB]]</f>
        <v>0.2460315752279337</v>
      </c>
      <c r="M4815" s="98" cm="1">
        <f t="array" ref="M4815">msoa_calculations5[[#This Row],[Estimated case time (see and treat)]]*msoa_calculations5[[#This Row],[Population share of ICB]:[Population share of ICB]]</f>
        <v>0.1754391537245383</v>
      </c>
      <c r="N4815" s="94" cm="1">
        <f t="array" ref="N4815">msoa_calculations5[[#This Row],[Weighted estimate]]*msoa_calculations5[[#This Row],[Population share of ICB]:[Population share of ICB]]</f>
        <v>0.22692990189848858</v>
      </c>
    </row>
    <row r="4816" spans="1:14">
      <c r="A4816" s="63" t="s">
        <v>7230</v>
      </c>
      <c r="B4816" s="63" t="s">
        <v>13741</v>
      </c>
      <c r="C4816" s="63" t="s">
        <v>13814</v>
      </c>
      <c r="D4816" s="63" t="s">
        <v>13835</v>
      </c>
      <c r="E4816" s="72">
        <v>5631</v>
      </c>
      <c r="F4816" s="64">
        <v>1</v>
      </c>
      <c r="G4816" s="79">
        <v>0</v>
      </c>
      <c r="H4816" s="133">
        <v>92.186515808105469</v>
      </c>
      <c r="I4816" s="134">
        <v>65.511550903320313</v>
      </c>
      <c r="J4816" s="105">
        <v>84.968513488769531</v>
      </c>
      <c r="K4816" s="96">
        <f>msoa_calculations5[[#This Row],[ Pop20]]/SUMIF(msoa_calculations5[ICB26],msoa_calculations5[[#This Row],[ICB26]],msoa_calculations5[[ Pop20]])</f>
        <v>1.867909507065614E-3</v>
      </c>
      <c r="L4816" s="98" cm="1">
        <f t="array" ref="L4816">msoa_calculations5[[#This Row],[ Estimated case time (see and convey)]]*msoa_calculations5[[#This Row],[Population share of ICB]:[Population share of ICB]]</f>
        <v>0.17219606930121473</v>
      </c>
      <c r="M4816" s="98" cm="1">
        <f t="array" ref="M4816">msoa_calculations5[[#This Row],[Estimated case time (see and treat)]]*msoa_calculations5[[#This Row],[Population share of ICB]:[Population share of ICB]]</f>
        <v>0.12236964875492493</v>
      </c>
      <c r="N4816" s="94" cm="1">
        <f t="array" ref="N4816">msoa_calculations5[[#This Row],[Weighted estimate]]*msoa_calculations5[[#This Row],[Population share of ICB]:[Population share of ICB]]</f>
        <v>0.15871349414690547</v>
      </c>
    </row>
    <row r="4817" spans="1:14">
      <c r="A4817" s="63" t="s">
        <v>7228</v>
      </c>
      <c r="B4817" s="63" t="s">
        <v>13741</v>
      </c>
      <c r="C4817" s="63" t="s">
        <v>13814</v>
      </c>
      <c r="D4817" s="63" t="s">
        <v>13835</v>
      </c>
      <c r="E4817" s="72">
        <v>7385</v>
      </c>
      <c r="F4817" s="64">
        <v>1</v>
      </c>
      <c r="G4817" s="79">
        <v>0</v>
      </c>
      <c r="H4817" s="133">
        <v>92.40008544921875</v>
      </c>
      <c r="I4817" s="134">
        <v>66.781967163085938</v>
      </c>
      <c r="J4817" s="105">
        <v>85.468055725097656</v>
      </c>
      <c r="K4817" s="96">
        <f>msoa_calculations5[[#This Row],[ Pop20]]/SUMIF(msoa_calculations5[ICB26],msoa_calculations5[[#This Row],[ICB26]],msoa_calculations5[[ Pop20]])</f>
        <v>2.4497445763948782E-3</v>
      </c>
      <c r="L4817" s="98" cm="1">
        <f t="array" ref="L4817">msoa_calculations5[[#This Row],[ Estimated case time (see and convey)]]*msoa_calculations5[[#This Row],[Population share of ICB]:[Population share of ICB]]</f>
        <v>0.22635660818764694</v>
      </c>
      <c r="M4817" s="98" cm="1">
        <f t="array" ref="M4817">msoa_calculations5[[#This Row],[Estimated case time (see and treat)]]*msoa_calculations5[[#This Row],[Population share of ICB]:[Population share of ICB]]</f>
        <v>0.16359876185875064</v>
      </c>
      <c r="N4817" s="94" cm="1">
        <f t="array" ref="N4817">msoa_calculations5[[#This Row],[Weighted estimate]]*msoa_calculations5[[#This Row],[Population share of ICB]:[Population share of ICB]]</f>
        <v>0.20937490596757322</v>
      </c>
    </row>
    <row r="4818" spans="1:14">
      <c r="A4818" s="63" t="s">
        <v>7226</v>
      </c>
      <c r="B4818" s="63" t="s">
        <v>13741</v>
      </c>
      <c r="C4818" s="63" t="s">
        <v>13814</v>
      </c>
      <c r="D4818" s="63" t="s">
        <v>13835</v>
      </c>
      <c r="E4818" s="72">
        <v>6353</v>
      </c>
      <c r="F4818" s="64">
        <v>1</v>
      </c>
      <c r="G4818" s="79">
        <v>0</v>
      </c>
      <c r="H4818" s="133">
        <v>90.992706298828125</v>
      </c>
      <c r="I4818" s="134">
        <v>65.726280212402344</v>
      </c>
      <c r="J4818" s="105">
        <v>84.155838012695313</v>
      </c>
      <c r="K4818" s="96">
        <f>msoa_calculations5[[#This Row],[ Pop20]]/SUMIF(msoa_calculations5[ICB26],msoa_calculations5[[#This Row],[ICB26]],msoa_calculations5[[ Pop20]])</f>
        <v>2.1074106017382075E-3</v>
      </c>
      <c r="L4818" s="98" cm="1">
        <f t="array" ref="L4818">msoa_calculations5[[#This Row],[ Estimated case time (see and convey)]]*msoa_calculations5[[#This Row],[Population share of ICB]:[Population share of ICB]]</f>
        <v>0.19175899393500137</v>
      </c>
      <c r="M4818" s="98" cm="1">
        <f t="array" ref="M4818">msoa_calculations5[[#This Row],[Estimated case time (see and treat)]]*msoa_calculations5[[#This Row],[Population share of ICB]:[Population share of ICB]]</f>
        <v>0.13851225973243286</v>
      </c>
      <c r="N4818" s="94" cm="1">
        <f t="array" ref="N4818">msoa_calculations5[[#This Row],[Weighted estimate]]*msoa_calculations5[[#This Row],[Population share of ICB]:[Population share of ICB]]</f>
        <v>0.17735090522611735</v>
      </c>
    </row>
    <row r="4819" spans="1:14">
      <c r="A4819" s="63" t="s">
        <v>7224</v>
      </c>
      <c r="B4819" s="63" t="s">
        <v>13741</v>
      </c>
      <c r="C4819" s="63" t="s">
        <v>13814</v>
      </c>
      <c r="D4819" s="63" t="s">
        <v>13835</v>
      </c>
      <c r="E4819" s="72">
        <v>8584</v>
      </c>
      <c r="F4819" s="64">
        <v>1</v>
      </c>
      <c r="G4819" s="79">
        <v>0</v>
      </c>
      <c r="H4819" s="133">
        <v>89.9644775390625</v>
      </c>
      <c r="I4819" s="134">
        <v>63.533580780029297</v>
      </c>
      <c r="J4819" s="105">
        <v>82.812515258789063</v>
      </c>
      <c r="K4819" s="96">
        <f>msoa_calculations5[[#This Row],[ Pop20]]/SUMIF(msoa_calculations5[ICB26],msoa_calculations5[[#This Row],[ICB26]],msoa_calculations5[[ Pop20]])</f>
        <v>2.8474756186558747E-3</v>
      </c>
      <c r="L4819" s="98" cm="1">
        <f t="array" ref="L4819">msoa_calculations5[[#This Row],[ Estimated case time (see and convey)]]*msoa_calculations5[[#This Row],[Population share of ICB]:[Population share of ICB]]</f>
        <v>0.25617165633759453</v>
      </c>
      <c r="M4819" s="98" cm="1">
        <f t="array" ref="M4819">msoa_calculations5[[#This Row],[Estimated case time (see and treat)]]*msoa_calculations5[[#This Row],[Population share of ICB]:[Population share of ICB]]</f>
        <v>0.1809103222370369</v>
      </c>
      <c r="N4819" s="94" cm="1">
        <f t="array" ref="N4819">msoa_calculations5[[#This Row],[Weighted estimate]]*msoa_calculations5[[#This Row],[Population share of ICB]:[Population share of ICB]]</f>
        <v>0.23580661811896944</v>
      </c>
    </row>
    <row r="4820" spans="1:14">
      <c r="A4820" s="63" t="s">
        <v>7222</v>
      </c>
      <c r="B4820" s="63" t="s">
        <v>13741</v>
      </c>
      <c r="C4820" s="63" t="s">
        <v>13814</v>
      </c>
      <c r="D4820" s="63" t="s">
        <v>13835</v>
      </c>
      <c r="E4820" s="72">
        <v>7868</v>
      </c>
      <c r="F4820" s="64">
        <v>1</v>
      </c>
      <c r="G4820" s="79">
        <v>0</v>
      </c>
      <c r="H4820" s="133">
        <v>93.527717590332031</v>
      </c>
      <c r="I4820" s="134">
        <v>66.463661193847656</v>
      </c>
      <c r="J4820" s="105">
        <v>86.204429626464844</v>
      </c>
      <c r="K4820" s="96">
        <f>msoa_calculations5[[#This Row],[ Pop20]]/SUMIF(msoa_calculations5[ICB26],msoa_calculations5[[#This Row],[ICB26]],msoa_calculations5[[ Pop20]])</f>
        <v>2.6099648377894248E-3</v>
      </c>
      <c r="L4820" s="98" cm="1">
        <f t="array" ref="L4820">msoa_calculations5[[#This Row],[ Estimated case time (see and convey)]]*msoa_calculations5[[#This Row],[Population share of ICB]:[Population share of ICB]]</f>
        <v>0.24410405426946608</v>
      </c>
      <c r="M4820" s="98" cm="1">
        <f t="array" ref="M4820">msoa_calculations5[[#This Row],[Estimated case time (see and treat)]]*msoa_calculations5[[#This Row],[Population share of ICB]:[Population share of ICB]]</f>
        <v>0.1734678187066919</v>
      </c>
      <c r="N4820" s="94" cm="1">
        <f t="array" ref="N4820">msoa_calculations5[[#This Row],[Weighted estimate]]*msoa_calculations5[[#This Row],[Population share of ICB]:[Population share of ICB]]</f>
        <v>0.22499053018676621</v>
      </c>
    </row>
    <row r="4821" spans="1:14">
      <c r="A4821" s="63" t="s">
        <v>7220</v>
      </c>
      <c r="B4821" s="63" t="s">
        <v>13741</v>
      </c>
      <c r="C4821" s="63" t="s">
        <v>13814</v>
      </c>
      <c r="D4821" s="63" t="s">
        <v>13835</v>
      </c>
      <c r="E4821" s="72">
        <v>11652</v>
      </c>
      <c r="F4821" s="64">
        <v>1</v>
      </c>
      <c r="G4821" s="79">
        <v>0</v>
      </c>
      <c r="H4821" s="133">
        <v>91.163040161132813</v>
      </c>
      <c r="I4821" s="134">
        <v>65.619132995605469</v>
      </c>
      <c r="J4821" s="105">
        <v>84.251091003417969</v>
      </c>
      <c r="K4821" s="96">
        <f>msoa_calculations5[[#This Row],[ Pop20]]/SUMIF(msoa_calculations5[ICB26],msoa_calculations5[[#This Row],[ICB26]],msoa_calculations5[[ Pop20]])</f>
        <v>3.8651894115305512E-3</v>
      </c>
      <c r="L4821" s="98" cm="1">
        <f t="array" ref="L4821">msoa_calculations5[[#This Row],[ Estimated case time (see and convey)]]*msoa_calculations5[[#This Row],[Population share of ICB]:[Population share of ICB]]</f>
        <v>0.35236241755374492</v>
      </c>
      <c r="M4821" s="98" cm="1">
        <f t="array" ref="M4821">msoa_calculations5[[#This Row],[Estimated case time (see and treat)]]*msoa_calculations5[[#This Row],[Population share of ICB]:[Population share of ICB]]</f>
        <v>0.25363037804842925</v>
      </c>
      <c r="N4821" s="94" cm="1">
        <f t="array" ref="N4821">msoa_calculations5[[#This Row],[Weighted estimate]]*msoa_calculations5[[#This Row],[Population share of ICB]:[Population share of ICB]]</f>
        <v>0.32564642485630801</v>
      </c>
    </row>
    <row r="4822" spans="1:14">
      <c r="A4822" s="63" t="s">
        <v>7218</v>
      </c>
      <c r="B4822" s="63" t="s">
        <v>13741</v>
      </c>
      <c r="C4822" s="63" t="s">
        <v>13814</v>
      </c>
      <c r="D4822" s="63" t="s">
        <v>13835</v>
      </c>
      <c r="E4822" s="72">
        <v>7890</v>
      </c>
      <c r="F4822" s="64">
        <v>1</v>
      </c>
      <c r="G4822" s="79">
        <v>0</v>
      </c>
      <c r="H4822" s="133">
        <v>88.540428161621094</v>
      </c>
      <c r="I4822" s="134">
        <v>64.083244323730469</v>
      </c>
      <c r="J4822" s="105">
        <v>81.922538757324219</v>
      </c>
      <c r="K4822" s="96">
        <f>msoa_calculations5[[#This Row],[ Pop20]]/SUMIF(msoa_calculations5[ICB26],msoa_calculations5[[#This Row],[ICB26]],msoa_calculations5[[ Pop20]])</f>
        <v>2.6172626550786172E-3</v>
      </c>
      <c r="L4822" s="98" cm="1">
        <f t="array" ref="L4822">msoa_calculations5[[#This Row],[ Estimated case time (see and convey)]]*msoa_calculations5[[#This Row],[Population share of ICB]:[Population share of ICB]]</f>
        <v>0.23173355609208199</v>
      </c>
      <c r="M4822" s="98" cm="1">
        <f t="array" ref="M4822">msoa_calculations5[[#This Row],[Estimated case time (see and treat)]]*msoa_calculations5[[#This Row],[Population share of ICB]:[Population share of ICB]]</f>
        <v>0.16772268218477854</v>
      </c>
      <c r="N4822" s="94" cm="1">
        <f t="array" ref="N4822">msoa_calculations5[[#This Row],[Weighted estimate]]*msoa_calculations5[[#This Row],[Population share of ICB]:[Population share of ICB]]</f>
        <v>0.2144128012987753</v>
      </c>
    </row>
    <row r="4823" spans="1:14">
      <c r="A4823" s="63" t="s">
        <v>7216</v>
      </c>
      <c r="B4823" s="63" t="s">
        <v>13741</v>
      </c>
      <c r="C4823" s="63" t="s">
        <v>13814</v>
      </c>
      <c r="D4823" s="63" t="s">
        <v>13835</v>
      </c>
      <c r="E4823" s="72">
        <v>9886</v>
      </c>
      <c r="F4823" s="64">
        <v>1</v>
      </c>
      <c r="G4823" s="79">
        <v>0</v>
      </c>
      <c r="H4823" s="133">
        <v>96.718696594238281</v>
      </c>
      <c r="I4823" s="134">
        <v>69.03546142578125</v>
      </c>
      <c r="J4823" s="105">
        <v>89.227867126464844</v>
      </c>
      <c r="K4823" s="96">
        <f>msoa_calculations5[[#This Row],[ Pop20]]/SUMIF(msoa_calculations5[ICB26],msoa_calculations5[[#This Row],[ICB26]],msoa_calculations5[[ Pop20]])</f>
        <v>3.2793737145890003E-3</v>
      </c>
      <c r="L4823" s="98" cm="1">
        <f t="array" ref="L4823">msoa_calculations5[[#This Row],[ Estimated case time (see and convey)]]*msoa_calculations5[[#This Row],[Population share of ICB]:[Population share of ICB]]</f>
        <v>0.3171767513204537</v>
      </c>
      <c r="M4823" s="98" cm="1">
        <f t="array" ref="M4823">msoa_calculations5[[#This Row],[Estimated case time (see and treat)]]*msoa_calculations5[[#This Row],[Population share of ICB]:[Population share of ICB]]</f>
        <v>0.22639307757422991</v>
      </c>
      <c r="N4823" s="94" cm="1">
        <f t="array" ref="N4823">msoa_calculations5[[#This Row],[Weighted estimate]]*msoa_calculations5[[#This Row],[Population share of ICB]:[Population share of ICB]]</f>
        <v>0.29261152206336877</v>
      </c>
    </row>
    <row r="4824" spans="1:14">
      <c r="A4824" s="63" t="s">
        <v>7214</v>
      </c>
      <c r="B4824" s="63" t="s">
        <v>13741</v>
      </c>
      <c r="C4824" s="63" t="s">
        <v>13814</v>
      </c>
      <c r="D4824" s="63" t="s">
        <v>13835</v>
      </c>
      <c r="E4824" s="72">
        <v>10213</v>
      </c>
      <c r="F4824" s="64">
        <v>1</v>
      </c>
      <c r="G4824" s="79">
        <v>0</v>
      </c>
      <c r="H4824" s="133">
        <v>97.684646606445313</v>
      </c>
      <c r="I4824" s="134">
        <v>69.561965942382813</v>
      </c>
      <c r="J4824" s="105">
        <v>90.074905395507813</v>
      </c>
      <c r="K4824" s="96">
        <f>msoa_calculations5[[#This Row],[ Pop20]]/SUMIF(msoa_calculations5[ICB26],msoa_calculations5[[#This Row],[ICB26]],msoa_calculations5[[ Pop20]])</f>
        <v>3.3878458170238175E-3</v>
      </c>
      <c r="L4824" s="98" cm="1">
        <f t="array" ref="L4824">msoa_calculations5[[#This Row],[ Estimated case time (see and convey)]]*msoa_calculations5[[#This Row],[Population share of ICB]:[Population share of ICB]]</f>
        <v>0.3309405213930956</v>
      </c>
      <c r="M4824" s="98" cm="1">
        <f t="array" ref="M4824">msoa_calculations5[[#This Row],[Estimated case time (see and treat)]]*msoa_calculations5[[#This Row],[Population share of ICB]:[Population share of ICB]]</f>
        <v>0.23566521534185486</v>
      </c>
      <c r="N4824" s="94" cm="1">
        <f t="array" ref="N4824">msoa_calculations5[[#This Row],[Weighted estimate]]*msoa_calculations5[[#This Row],[Population share of ICB]:[Population share of ICB]]</f>
        <v>0.30515989146298722</v>
      </c>
    </row>
    <row r="4825" spans="1:14">
      <c r="A4825" s="63" t="s">
        <v>6930</v>
      </c>
      <c r="B4825" s="63" t="s">
        <v>13741</v>
      </c>
      <c r="C4825" s="63" t="s">
        <v>13814</v>
      </c>
      <c r="D4825" s="63" t="s">
        <v>13835</v>
      </c>
      <c r="E4825" s="72">
        <v>7958</v>
      </c>
      <c r="F4825" s="64">
        <v>1</v>
      </c>
      <c r="G4825" s="79">
        <v>0</v>
      </c>
      <c r="H4825" s="133">
        <v>94.034133911132813</v>
      </c>
      <c r="I4825" s="134">
        <v>66.334991455078125</v>
      </c>
      <c r="J4825" s="105">
        <v>86.53900146484375</v>
      </c>
      <c r="K4825" s="96">
        <f>msoa_calculations5[[#This Row],[ Pop20]]/SUMIF(msoa_calculations5[ICB26],msoa_calculations5[[#This Row],[ICB26]],msoa_calculations5[[ Pop20]])</f>
        <v>2.6398195448815763E-3</v>
      </c>
      <c r="L4825" s="98" cm="1">
        <f t="array" ref="L4825">msoa_calculations5[[#This Row],[ Estimated case time (see and convey)]]*msoa_calculations5[[#This Row],[Population share of ICB]:[Population share of ICB]]</f>
        <v>0.24823314458461981</v>
      </c>
      <c r="M4825" s="98" cm="1">
        <f t="array" ref="M4825">msoa_calculations5[[#This Row],[Estimated case time (see and treat)]]*msoa_calculations5[[#This Row],[Population share of ICB]:[Population share of ICB]]</f>
        <v>0.17511240695266758</v>
      </c>
      <c r="N4825" s="94" cm="1">
        <f t="array" ref="N4825">msoa_calculations5[[#This Row],[Weighted estimate]]*msoa_calculations5[[#This Row],[Population share of ICB]:[Population share of ICB]]</f>
        <v>0.22844734746142989</v>
      </c>
    </row>
    <row r="4826" spans="1:14">
      <c r="A4826" s="63" t="s">
        <v>6928</v>
      </c>
      <c r="B4826" s="63" t="s">
        <v>13741</v>
      </c>
      <c r="C4826" s="63" t="s">
        <v>13814</v>
      </c>
      <c r="D4826" s="63" t="s">
        <v>13835</v>
      </c>
      <c r="E4826" s="72">
        <v>8038</v>
      </c>
      <c r="F4826" s="64">
        <v>1</v>
      </c>
      <c r="G4826" s="79">
        <v>0</v>
      </c>
      <c r="H4826" s="133">
        <v>95.915260314941406</v>
      </c>
      <c r="I4826" s="134">
        <v>67.171180725097656</v>
      </c>
      <c r="J4826" s="105">
        <v>88.137374877929688</v>
      </c>
      <c r="K4826" s="96">
        <f>msoa_calculations5[[#This Row],[ Pop20]]/SUMIF(msoa_calculations5[ICB26],msoa_calculations5[[#This Row],[ICB26]],msoa_calculations5[[ Pop20]])</f>
        <v>2.6663570622968221E-3</v>
      </c>
      <c r="L4826" s="98" cm="1">
        <f t="array" ref="L4826">msoa_calculations5[[#This Row],[ Estimated case time (see and convey)]]*msoa_calculations5[[#This Row],[Population share of ICB]:[Population share of ICB]]</f>
        <v>0.2557443317227821</v>
      </c>
      <c r="M4826" s="98" cm="1">
        <f t="array" ref="M4826">msoa_calculations5[[#This Row],[Estimated case time (see and treat)]]*msoa_calculations5[[#This Row],[Population share of ICB]:[Population share of ICB]]</f>
        <v>0.1791023521091803</v>
      </c>
      <c r="N4826" s="94" cm="1">
        <f t="array" ref="N4826">msoa_calculations5[[#This Row],[Weighted estimate]]*msoa_calculations5[[#This Row],[Population share of ICB]:[Population share of ICB]]</f>
        <v>0.23500571195807032</v>
      </c>
    </row>
    <row r="4827" spans="1:14">
      <c r="A4827" s="63" t="s">
        <v>6926</v>
      </c>
      <c r="B4827" s="63" t="s">
        <v>13741</v>
      </c>
      <c r="C4827" s="63" t="s">
        <v>13814</v>
      </c>
      <c r="D4827" s="63" t="s">
        <v>13835</v>
      </c>
      <c r="E4827" s="72">
        <v>8238</v>
      </c>
      <c r="F4827" s="64">
        <v>1</v>
      </c>
      <c r="G4827" s="79">
        <v>0</v>
      </c>
      <c r="H4827" s="133">
        <v>95.809440612792969</v>
      </c>
      <c r="I4827" s="134">
        <v>67.990432739257813</v>
      </c>
      <c r="J4827" s="105">
        <v>88.281867980957031</v>
      </c>
      <c r="K4827" s="96">
        <f>msoa_calculations5[[#This Row],[ Pop20]]/SUMIF(msoa_calculations5[ICB26],msoa_calculations5[[#This Row],[ICB26]],msoa_calculations5[[ Pop20]])</f>
        <v>2.7327008558349366E-3</v>
      </c>
      <c r="L4827" s="98" cm="1">
        <f t="array" ref="L4827">msoa_calculations5[[#This Row],[ Estimated case time (see and convey)]]*msoa_calculations5[[#This Row],[Population share of ICB]:[Population share of ICB]]</f>
        <v>0.26181854035964586</v>
      </c>
      <c r="M4827" s="98" cm="1">
        <f t="array" ref="M4827">msoa_calculations5[[#This Row],[Estimated case time (see and treat)]]*msoa_calculations5[[#This Row],[Population share of ICB]:[Population share of ICB]]</f>
        <v>0.18579751373515752</v>
      </c>
      <c r="N4827" s="94" cm="1">
        <f t="array" ref="N4827">msoa_calculations5[[#This Row],[Weighted estimate]]*msoa_calculations5[[#This Row],[Population share of ICB]:[Population share of ICB]]</f>
        <v>0.24124793618626816</v>
      </c>
    </row>
    <row r="4828" spans="1:14">
      <c r="A4828" s="63" t="s">
        <v>6924</v>
      </c>
      <c r="B4828" s="63" t="s">
        <v>13741</v>
      </c>
      <c r="C4828" s="63" t="s">
        <v>13814</v>
      </c>
      <c r="D4828" s="63" t="s">
        <v>13835</v>
      </c>
      <c r="E4828" s="72">
        <v>6482</v>
      </c>
      <c r="F4828" s="64">
        <v>1</v>
      </c>
      <c r="G4828" s="79">
        <v>0</v>
      </c>
      <c r="H4828" s="133">
        <v>106.41743469238281</v>
      </c>
      <c r="I4828" s="134">
        <v>73.091056823730469</v>
      </c>
      <c r="J4828" s="105">
        <v>97.399620056152344</v>
      </c>
      <c r="K4828" s="96">
        <f>msoa_calculations5[[#This Row],[ Pop20]]/SUMIF(msoa_calculations5[ICB26],msoa_calculations5[[#This Row],[ICB26]],msoa_calculations5[[ Pop20]])</f>
        <v>2.150202348570291E-3</v>
      </c>
      <c r="L4828" s="98" cm="1">
        <f t="array" ref="L4828">msoa_calculations5[[#This Row],[ Estimated case time (see and convey)]]*msoa_calculations5[[#This Row],[Population share of ICB]:[Population share of ICB]]</f>
        <v>0.22881901800438709</v>
      </c>
      <c r="M4828" s="98" cm="1">
        <f t="array" ref="M4828">msoa_calculations5[[#This Row],[Estimated case time (see and treat)]]*msoa_calculations5[[#This Row],[Population share of ICB]:[Population share of ICB]]</f>
        <v>0.15716056204186984</v>
      </c>
      <c r="N4828" s="94" cm="1">
        <f t="array" ref="N4828">msoa_calculations5[[#This Row],[Weighted estimate]]*msoa_calculations5[[#This Row],[Population share of ICB]:[Population share of ICB]]</f>
        <v>0.20942889179459279</v>
      </c>
    </row>
    <row r="4829" spans="1:14">
      <c r="A4829" s="63" t="s">
        <v>6922</v>
      </c>
      <c r="B4829" s="63" t="s">
        <v>13741</v>
      </c>
      <c r="C4829" s="63" t="s">
        <v>13814</v>
      </c>
      <c r="D4829" s="63" t="s">
        <v>13835</v>
      </c>
      <c r="E4829" s="72">
        <v>6773</v>
      </c>
      <c r="F4829" s="64">
        <v>1</v>
      </c>
      <c r="G4829" s="79">
        <v>0</v>
      </c>
      <c r="H4829" s="133">
        <v>100.19483947753906</v>
      </c>
      <c r="I4829" s="134">
        <v>70.414024353027344</v>
      </c>
      <c r="J4829" s="105">
        <v>92.136421203613281</v>
      </c>
      <c r="K4829" s="96">
        <f>msoa_calculations5[[#This Row],[ Pop20]]/SUMIF(msoa_calculations5[ICB26],msoa_calculations5[[#This Row],[ICB26]],msoa_calculations5[[ Pop20]])</f>
        <v>2.2467325681682477E-3</v>
      </c>
      <c r="L4829" s="98" cm="1">
        <f t="array" ref="L4829">msoa_calculations5[[#This Row],[ Estimated case time (see and convey)]]*msoa_calculations5[[#This Row],[Population share of ICB]:[Population share of ICB]]</f>
        <v>0.22511100901657666</v>
      </c>
      <c r="M4829" s="98" cm="1">
        <f t="array" ref="M4829">msoa_calculations5[[#This Row],[Estimated case time (see and treat)]]*msoa_calculations5[[#This Row],[Population share of ICB]:[Population share of ICB]]</f>
        <v>0.15820148176973867</v>
      </c>
      <c r="N4829" s="94" cm="1">
        <f t="array" ref="N4829">msoa_calculations5[[#This Row],[Weighted estimate]]*msoa_calculations5[[#This Row],[Population share of ICB]:[Population share of ICB]]</f>
        <v>0.20700589823262547</v>
      </c>
    </row>
    <row r="4830" spans="1:14">
      <c r="A4830" s="63" t="s">
        <v>6920</v>
      </c>
      <c r="B4830" s="63" t="s">
        <v>13741</v>
      </c>
      <c r="C4830" s="63" t="s">
        <v>13814</v>
      </c>
      <c r="D4830" s="63" t="s">
        <v>13835</v>
      </c>
      <c r="E4830" s="72">
        <v>6369</v>
      </c>
      <c r="F4830" s="64">
        <v>1</v>
      </c>
      <c r="G4830" s="79">
        <v>0</v>
      </c>
      <c r="H4830" s="133">
        <v>100.23955535888672</v>
      </c>
      <c r="I4830" s="134">
        <v>70.807830810546875</v>
      </c>
      <c r="J4830" s="105">
        <v>92.275596618652344</v>
      </c>
      <c r="K4830" s="96">
        <f>msoa_calculations5[[#This Row],[ Pop20]]/SUMIF(msoa_calculations5[ICB26],msoa_calculations5[[#This Row],[ICB26]],msoa_calculations5[[ Pop20]])</f>
        <v>2.1127181052212566E-3</v>
      </c>
      <c r="L4830" s="98" cm="1">
        <f t="array" ref="L4830">msoa_calculations5[[#This Row],[ Estimated case time (see and convey)]]*msoa_calculations5[[#This Row],[Population share of ICB]:[Population share of ICB]]</f>
        <v>0.2117779234660484</v>
      </c>
      <c r="M4830" s="98" cm="1">
        <f t="array" ref="M4830">msoa_calculations5[[#This Row],[Estimated case time (see and treat)]]*msoa_calculations5[[#This Row],[Population share of ICB]:[Population share of ICB]]</f>
        <v>0.1495969861448859</v>
      </c>
      <c r="N4830" s="94" cm="1">
        <f t="array" ref="N4830">msoa_calculations5[[#This Row],[Weighted estimate]]*msoa_calculations5[[#This Row],[Population share of ICB]:[Population share of ICB]]</f>
        <v>0.19495232364632017</v>
      </c>
    </row>
    <row r="4831" spans="1:14">
      <c r="A4831" s="63" t="s">
        <v>6918</v>
      </c>
      <c r="B4831" s="63" t="s">
        <v>13741</v>
      </c>
      <c r="C4831" s="63" t="s">
        <v>13814</v>
      </c>
      <c r="D4831" s="63" t="s">
        <v>13835</v>
      </c>
      <c r="E4831" s="72">
        <v>6984</v>
      </c>
      <c r="F4831" s="64">
        <v>1</v>
      </c>
      <c r="G4831" s="79">
        <v>0</v>
      </c>
      <c r="H4831" s="133">
        <v>104.96923828125</v>
      </c>
      <c r="I4831" s="134">
        <v>72.018539428710938</v>
      </c>
      <c r="J4831" s="105">
        <v>96.053077697753906</v>
      </c>
      <c r="K4831" s="96">
        <f>msoa_calculations5[[#This Row],[ Pop20]]/SUMIF(msoa_calculations5[ICB26],msoa_calculations5[[#This Row],[ICB26]],msoa_calculations5[[ Pop20]])</f>
        <v>2.3167252703509586E-3</v>
      </c>
      <c r="L4831" s="98" cm="1">
        <f t="array" ref="L4831">msoa_calculations5[[#This Row],[ Estimated case time (see and convey)]]*msoa_calculations5[[#This Row],[Population share of ICB]:[Population share of ICB]]</f>
        <v>0.24318488693566309</v>
      </c>
      <c r="M4831" s="98" cm="1">
        <f t="array" ref="M4831">msoa_calculations5[[#This Row],[Estimated case time (see and treat)]]*msoa_calculations5[[#This Row],[Population share of ICB]:[Population share of ICB]]</f>
        <v>0.16684717022826151</v>
      </c>
      <c r="N4831" s="94" cm="1">
        <f t="array" ref="N4831">msoa_calculations5[[#This Row],[Weighted estimate]]*msoa_calculations5[[#This Row],[Population share of ICB]:[Population share of ICB]]</f>
        <v>0.22252859239737055</v>
      </c>
    </row>
    <row r="4832" spans="1:14">
      <c r="A4832" s="63" t="s">
        <v>6916</v>
      </c>
      <c r="B4832" s="63" t="s">
        <v>13741</v>
      </c>
      <c r="C4832" s="63" t="s">
        <v>13814</v>
      </c>
      <c r="D4832" s="63" t="s">
        <v>13835</v>
      </c>
      <c r="E4832" s="72">
        <v>6890</v>
      </c>
      <c r="F4832" s="64">
        <v>1</v>
      </c>
      <c r="G4832" s="79">
        <v>0</v>
      </c>
      <c r="H4832" s="133">
        <v>101.97006988525391</v>
      </c>
      <c r="I4832" s="134">
        <v>70.796112060546875</v>
      </c>
      <c r="J4832" s="105">
        <v>93.534683227539063</v>
      </c>
      <c r="K4832" s="96">
        <f>msoa_calculations5[[#This Row],[ Pop20]]/SUMIF(msoa_calculations5[ICB26],msoa_calculations5[[#This Row],[ICB26]],msoa_calculations5[[ Pop20]])</f>
        <v>2.285543687388045E-3</v>
      </c>
      <c r="L4832" s="98" cm="1">
        <f t="array" ref="L4832">msoa_calculations5[[#This Row],[ Estimated case time (see and convey)]]*msoa_calculations5[[#This Row],[Population share of ICB]:[Population share of ICB]]</f>
        <v>0.23305704952875986</v>
      </c>
      <c r="M4832" s="98" cm="1">
        <f t="array" ref="M4832">msoa_calculations5[[#This Row],[Estimated case time (see and treat)]]*msoa_calculations5[[#This Row],[Population share of ICB]:[Population share of ICB]]</f>
        <v>0.16180760701159955</v>
      </c>
      <c r="N4832" s="94" cm="1">
        <f t="array" ref="N4832">msoa_calculations5[[#This Row],[Weighted estimate]]*msoa_calculations5[[#This Row],[Population share of ICB]:[Population share of ICB]]</f>
        <v>0.21377760480254235</v>
      </c>
    </row>
    <row r="4833" spans="1:14">
      <c r="A4833" s="63" t="s">
        <v>6914</v>
      </c>
      <c r="B4833" s="63" t="s">
        <v>13741</v>
      </c>
      <c r="C4833" s="63" t="s">
        <v>13814</v>
      </c>
      <c r="D4833" s="63" t="s">
        <v>13835</v>
      </c>
      <c r="E4833" s="72">
        <v>7861</v>
      </c>
      <c r="F4833" s="64">
        <v>1</v>
      </c>
      <c r="G4833" s="79">
        <v>0</v>
      </c>
      <c r="H4833" s="133">
        <v>98.459381103515625</v>
      </c>
      <c r="I4833" s="134">
        <v>67.951507568359375</v>
      </c>
      <c r="J4833" s="105">
        <v>90.204231262207031</v>
      </c>
      <c r="K4833" s="96">
        <f>msoa_calculations5[[#This Row],[ Pop20]]/SUMIF(msoa_calculations5[ICB26],msoa_calculations5[[#This Row],[ICB26]],msoa_calculations5[[ Pop20]])</f>
        <v>2.6076428050155909E-3</v>
      </c>
      <c r="L4833" s="98" cm="1">
        <f t="array" ref="L4833">msoa_calculations5[[#This Row],[ Estimated case time (see and convey)]]*msoa_calculations5[[#This Row],[Population share of ICB]:[Population share of ICB]]</f>
        <v>0.25674689672087053</v>
      </c>
      <c r="M4833" s="98" cm="1">
        <f t="array" ref="M4833">msoa_calculations5[[#This Row],[Estimated case time (see and treat)]]*msoa_calculations5[[#This Row],[Population share of ICB]:[Population share of ICB]]</f>
        <v>0.1771932598005948</v>
      </c>
      <c r="N4833" s="94" cm="1">
        <f t="array" ref="N4833">msoa_calculations5[[#This Row],[Weighted estimate]]*msoa_calculations5[[#This Row],[Population share of ICB]:[Population share of ICB]]</f>
        <v>0.23522041463285659</v>
      </c>
    </row>
    <row r="4834" spans="1:14">
      <c r="A4834" s="63" t="s">
        <v>6912</v>
      </c>
      <c r="B4834" s="63" t="s">
        <v>13741</v>
      </c>
      <c r="C4834" s="63" t="s">
        <v>13814</v>
      </c>
      <c r="D4834" s="63" t="s">
        <v>13835</v>
      </c>
      <c r="E4834" s="72">
        <v>7037</v>
      </c>
      <c r="F4834" s="64">
        <v>1</v>
      </c>
      <c r="G4834" s="79">
        <v>0</v>
      </c>
      <c r="H4834" s="133">
        <v>99.978813171386719</v>
      </c>
      <c r="I4834" s="134">
        <v>69.106819152832031</v>
      </c>
      <c r="J4834" s="105">
        <v>91.625129699707031</v>
      </c>
      <c r="K4834" s="96">
        <f>msoa_calculations5[[#This Row],[ Pop20]]/SUMIF(msoa_calculations5[ICB26],msoa_calculations5[[#This Row],[ICB26]],msoa_calculations5[[ Pop20]])</f>
        <v>2.3343063756385589E-3</v>
      </c>
      <c r="L4834" s="98" cm="1">
        <f t="array" ref="L4834">msoa_calculations5[[#This Row],[ Estimated case time (see and convey)]]*msoa_calculations5[[#This Row],[Population share of ICB]:[Population share of ICB]]</f>
        <v>0.23338118101474434</v>
      </c>
      <c r="M4834" s="98" cm="1">
        <f t="array" ref="M4834">msoa_calculations5[[#This Row],[Estimated case time (see and treat)]]*msoa_calculations5[[#This Row],[Population share of ICB]:[Population share of ICB]]</f>
        <v>0.16131648854855668</v>
      </c>
      <c r="N4834" s="94" cm="1">
        <f t="array" ref="N4834">msoa_calculations5[[#This Row],[Weighted estimate]]*msoa_calculations5[[#This Row],[Population share of ICB]:[Population share of ICB]]</f>
        <v>0.21388112442673599</v>
      </c>
    </row>
    <row r="4835" spans="1:14">
      <c r="A4835" s="63" t="s">
        <v>6910</v>
      </c>
      <c r="B4835" s="63" t="s">
        <v>13741</v>
      </c>
      <c r="C4835" s="63" t="s">
        <v>13814</v>
      </c>
      <c r="D4835" s="63" t="s">
        <v>13835</v>
      </c>
      <c r="E4835" s="72">
        <v>8307</v>
      </c>
      <c r="F4835" s="64">
        <v>1</v>
      </c>
      <c r="G4835" s="79">
        <v>0</v>
      </c>
      <c r="H4835" s="133">
        <v>98.742012023925781</v>
      </c>
      <c r="I4835" s="134">
        <v>67.681365966796875</v>
      </c>
      <c r="J4835" s="105">
        <v>90.337287902832031</v>
      </c>
      <c r="K4835" s="96">
        <f>msoa_calculations5[[#This Row],[ Pop20]]/SUMIF(msoa_calculations5[ICB26],msoa_calculations5[[#This Row],[ICB26]],msoa_calculations5[[ Pop20]])</f>
        <v>2.7555894646055863E-3</v>
      </c>
      <c r="L4835" s="98" cm="1">
        <f t="array" ref="L4835">msoa_calculations5[[#This Row],[ Estimated case time (see and convey)]]*msoa_calculations5[[#This Row],[Population share of ICB]:[Population share of ICB]]</f>
        <v>0.27209244804708799</v>
      </c>
      <c r="M4835" s="98" cm="1">
        <f t="array" ref="M4835">msoa_calculations5[[#This Row],[Estimated case time (see and treat)]]*msoa_calculations5[[#This Row],[Population share of ICB]:[Population share of ICB]]</f>
        <v>0.18650205900822056</v>
      </c>
      <c r="N4835" s="94" cm="1">
        <f t="array" ref="N4835">msoa_calculations5[[#This Row],[Weighted estimate]]*msoa_calculations5[[#This Row],[Population share of ICB]:[Population share of ICB]]</f>
        <v>0.24893247880608563</v>
      </c>
    </row>
    <row r="4836" spans="1:14">
      <c r="A4836" s="63" t="s">
        <v>6908</v>
      </c>
      <c r="B4836" s="63" t="s">
        <v>13741</v>
      </c>
      <c r="C4836" s="63" t="s">
        <v>13814</v>
      </c>
      <c r="D4836" s="63" t="s">
        <v>13835</v>
      </c>
      <c r="E4836" s="72">
        <v>9290</v>
      </c>
      <c r="F4836" s="64">
        <v>1</v>
      </c>
      <c r="G4836" s="79">
        <v>0</v>
      </c>
      <c r="H4836" s="133">
        <v>95.452133178710938</v>
      </c>
      <c r="I4836" s="134">
        <v>66.334396362304688</v>
      </c>
      <c r="J4836" s="105">
        <v>87.573135375976563</v>
      </c>
      <c r="K4836" s="96">
        <f>msoa_calculations5[[#This Row],[ Pop20]]/SUMIF(msoa_calculations5[ICB26],msoa_calculations5[[#This Row],[ICB26]],msoa_calculations5[[ Pop20]])</f>
        <v>3.0816692098454188E-3</v>
      </c>
      <c r="L4836" s="98" cm="1">
        <f t="array" ref="L4836">msoa_calculations5[[#This Row],[ Estimated case time (see and convey)]]*msoa_calculations5[[#This Row],[Population share of ICB]:[Population share of ICB]]</f>
        <v>0.29415189983089784</v>
      </c>
      <c r="M4836" s="98" cm="1">
        <f t="array" ref="M4836">msoa_calculations5[[#This Row],[Estimated case time (see and treat)]]*msoa_calculations5[[#This Row],[Population share of ICB]:[Population share of ICB]]</f>
        <v>0.2044206668233963</v>
      </c>
      <c r="N4836" s="94" cm="1">
        <f t="array" ref="N4836">msoa_calculations5[[#This Row],[Weighted estimate]]*msoa_calculations5[[#This Row],[Population share of ICB]:[Population share of ICB]]</f>
        <v>0.2698714348977716</v>
      </c>
    </row>
    <row r="4837" spans="1:14">
      <c r="A4837" s="63" t="s">
        <v>6906</v>
      </c>
      <c r="B4837" s="63" t="s">
        <v>13741</v>
      </c>
      <c r="C4837" s="63" t="s">
        <v>13814</v>
      </c>
      <c r="D4837" s="63" t="s">
        <v>13835</v>
      </c>
      <c r="E4837" s="72">
        <v>6572</v>
      </c>
      <c r="F4837" s="64">
        <v>1</v>
      </c>
      <c r="G4837" s="79">
        <v>0</v>
      </c>
      <c r="H4837" s="133">
        <v>95.51837158203125</v>
      </c>
      <c r="I4837" s="134">
        <v>66.278923034667969</v>
      </c>
      <c r="J4837" s="105">
        <v>87.6064453125</v>
      </c>
      <c r="K4837" s="96">
        <f>msoa_calculations5[[#This Row],[ Pop20]]/SUMIF(msoa_calculations5[ICB26],msoa_calculations5[[#This Row],[ICB26]],msoa_calculations5[[ Pop20]])</f>
        <v>2.180057055662443E-3</v>
      </c>
      <c r="L4837" s="98" cm="1">
        <f t="array" ref="L4837">msoa_calculations5[[#This Row],[ Estimated case time (see and convey)]]*msoa_calculations5[[#This Row],[Population share of ICB]:[Population share of ICB]]</f>
        <v>0.20823549991279422</v>
      </c>
      <c r="M4837" s="98" cm="1">
        <f t="array" ref="M4837">msoa_calculations5[[#This Row],[Estimated case time (see and treat)]]*msoa_calculations5[[#This Row],[Population share of ICB]:[Population share of ICB]]</f>
        <v>0.14449183380343592</v>
      </c>
      <c r="N4837" s="94" cm="1">
        <f t="array" ref="N4837">msoa_calculations5[[#This Row],[Weighted estimate]]*msoa_calculations5[[#This Row],[Population share of ICB]:[Population share of ICB]]</f>
        <v>0.19098704922502158</v>
      </c>
    </row>
    <row r="4838" spans="1:14">
      <c r="A4838" s="63" t="s">
        <v>6904</v>
      </c>
      <c r="B4838" s="63" t="s">
        <v>13741</v>
      </c>
      <c r="C4838" s="63" t="s">
        <v>13814</v>
      </c>
      <c r="D4838" s="63" t="s">
        <v>13835</v>
      </c>
      <c r="E4838" s="72">
        <v>7314</v>
      </c>
      <c r="F4838" s="64">
        <v>1</v>
      </c>
      <c r="G4838" s="79">
        <v>0</v>
      </c>
      <c r="H4838" s="133">
        <v>99.521484375</v>
      </c>
      <c r="I4838" s="134">
        <v>70.993263244628906</v>
      </c>
      <c r="J4838" s="105">
        <v>91.802009582519531</v>
      </c>
      <c r="K4838" s="96">
        <f>msoa_calculations5[[#This Row],[ Pop20]]/SUMIF(msoa_calculations5[ICB26],msoa_calculations5[[#This Row],[ICB26]],msoa_calculations5[[ Pop20]])</f>
        <v>2.4261925296888477E-3</v>
      </c>
      <c r="L4838" s="98" cm="1">
        <f t="array" ref="L4838">msoa_calculations5[[#This Row],[ Estimated case time (see and convey)]]*msoa_calculations5[[#This Row],[Population share of ICB]:[Population share of ICB]]</f>
        <v>0.24145828193417038</v>
      </c>
      <c r="M4838" s="98" cm="1">
        <f t="array" ref="M4838">msoa_calculations5[[#This Row],[Estimated case time (see and treat)]]*msoa_calculations5[[#This Row],[Population share of ICB]:[Population share of ICB]]</f>
        <v>0.1722433249423525</v>
      </c>
      <c r="N4838" s="94" cm="1">
        <f t="array" ref="N4838">msoa_calculations5[[#This Row],[Weighted estimate]]*msoa_calculations5[[#This Row],[Population share of ICB]:[Population share of ICB]]</f>
        <v>0.22272934985953288</v>
      </c>
    </row>
    <row r="4839" spans="1:14">
      <c r="A4839" s="63" t="s">
        <v>6902</v>
      </c>
      <c r="B4839" s="63" t="s">
        <v>13741</v>
      </c>
      <c r="C4839" s="63" t="s">
        <v>13814</v>
      </c>
      <c r="D4839" s="63" t="s">
        <v>13835</v>
      </c>
      <c r="E4839" s="72">
        <v>6443</v>
      </c>
      <c r="F4839" s="64">
        <v>1</v>
      </c>
      <c r="G4839" s="79">
        <v>0</v>
      </c>
      <c r="H4839" s="133">
        <v>99.612358093261719</v>
      </c>
      <c r="I4839" s="134">
        <v>68.848953247070313</v>
      </c>
      <c r="J4839" s="105">
        <v>91.288063049316406</v>
      </c>
      <c r="K4839" s="96">
        <f>msoa_calculations5[[#This Row],[ Pop20]]/SUMIF(msoa_calculations5[ICB26],msoa_calculations5[[#This Row],[ICB26]],msoa_calculations5[[ Pop20]])</f>
        <v>2.137265308830359E-3</v>
      </c>
      <c r="L4839" s="98" cm="1">
        <f t="array" ref="L4839">msoa_calculations5[[#This Row],[ Estimated case time (see and convey)]]*msoa_calculations5[[#This Row],[Population share of ICB]:[Population share of ICB]]</f>
        <v>0.21289803728351533</v>
      </c>
      <c r="M4839" s="98" cm="1">
        <f t="array" ref="M4839">msoa_calculations5[[#This Row],[Estimated case time (see and treat)]]*msoa_calculations5[[#This Row],[Population share of ICB]:[Population share of ICB]]</f>
        <v>0.14714847932424668</v>
      </c>
      <c r="N4839" s="94" cm="1">
        <f t="array" ref="N4839">msoa_calculations5[[#This Row],[Weighted estimate]]*msoa_calculations5[[#This Row],[Population share of ICB]:[Population share of ICB]]</f>
        <v>0.19510681026562252</v>
      </c>
    </row>
    <row r="4840" spans="1:14">
      <c r="A4840" s="63" t="s">
        <v>6900</v>
      </c>
      <c r="B4840" s="63" t="s">
        <v>13741</v>
      </c>
      <c r="C4840" s="63" t="s">
        <v>13814</v>
      </c>
      <c r="D4840" s="63" t="s">
        <v>13835</v>
      </c>
      <c r="E4840" s="72">
        <v>7004</v>
      </c>
      <c r="F4840" s="64">
        <v>1</v>
      </c>
      <c r="G4840" s="79">
        <v>0</v>
      </c>
      <c r="H4840" s="133">
        <v>96.407920837402344</v>
      </c>
      <c r="I4840" s="134">
        <v>68.012725830078125</v>
      </c>
      <c r="J4840" s="105">
        <v>88.724441528320313</v>
      </c>
      <c r="K4840" s="96">
        <f>msoa_calculations5[[#This Row],[ Pop20]]/SUMIF(msoa_calculations5[ICB26],msoa_calculations5[[#This Row],[ICB26]],msoa_calculations5[[ Pop20]])</f>
        <v>2.3233596497047701E-3</v>
      </c>
      <c r="L4840" s="98" cm="1">
        <f t="array" ref="L4840">msoa_calculations5[[#This Row],[ Estimated case time (see and convey)]]*msoa_calculations5[[#This Row],[Population share of ICB]:[Population share of ICB]]</f>
        <v>0.22399027318555231</v>
      </c>
      <c r="M4840" s="98" cm="1">
        <f t="array" ref="M4840">msoa_calculations5[[#This Row],[Estimated case time (see and treat)]]*msoa_calculations5[[#This Row],[Population share of ICB]:[Population share of ICB]]</f>
        <v>0.15801802286003688</v>
      </c>
      <c r="N4840" s="94" cm="1">
        <f t="array" ref="N4840">msoa_calculations5[[#This Row],[Weighted estimate]]*msoa_calculations5[[#This Row],[Population share of ICB]:[Population share of ICB]]</f>
        <v>0.20613878738948965</v>
      </c>
    </row>
    <row r="4841" spans="1:14">
      <c r="A4841" s="63" t="s">
        <v>6898</v>
      </c>
      <c r="B4841" s="63" t="s">
        <v>13741</v>
      </c>
      <c r="C4841" s="63" t="s">
        <v>13814</v>
      </c>
      <c r="D4841" s="63" t="s">
        <v>13835</v>
      </c>
      <c r="E4841" s="72">
        <v>7696</v>
      </c>
      <c r="F4841" s="64">
        <v>1</v>
      </c>
      <c r="G4841" s="79">
        <v>0</v>
      </c>
      <c r="H4841" s="133">
        <v>95.859519958496094</v>
      </c>
      <c r="I4841" s="134">
        <v>66.893035888671875</v>
      </c>
      <c r="J4841" s="105">
        <v>88.021453857421875</v>
      </c>
      <c r="K4841" s="96">
        <f>msoa_calculations5[[#This Row],[ Pop20]]/SUMIF(msoa_calculations5[ICB26],msoa_calculations5[[#This Row],[ICB26]],msoa_calculations5[[ Pop20]])</f>
        <v>2.5529091753466464E-3</v>
      </c>
      <c r="L4841" s="98" cm="1">
        <f t="array" ref="L4841">msoa_calculations5[[#This Row],[ Estimated case time (see and convey)]]*msoa_calculations5[[#This Row],[Population share of ICB]:[Population share of ICB]]</f>
        <v>0.24472064804636964</v>
      </c>
      <c r="M4841" s="98" cm="1">
        <f t="array" ref="M4841">msoa_calculations5[[#This Row],[Estimated case time (see and treat)]]*msoa_calculations5[[#This Row],[Population share of ICB]:[Population share of ICB]]</f>
        <v>0.17077184508698293</v>
      </c>
      <c r="N4841" s="94" cm="1">
        <f t="array" ref="N4841">msoa_calculations5[[#This Row],[Weighted estimate]]*msoa_calculations5[[#This Row],[Population share of ICB]:[Population share of ICB]]</f>
        <v>0.22471077717996377</v>
      </c>
    </row>
    <row r="4842" spans="1:14">
      <c r="A4842" s="63" t="s">
        <v>6896</v>
      </c>
      <c r="B4842" s="63" t="s">
        <v>13741</v>
      </c>
      <c r="C4842" s="63" t="s">
        <v>13814</v>
      </c>
      <c r="D4842" s="63" t="s">
        <v>13835</v>
      </c>
      <c r="E4842" s="72">
        <v>9687</v>
      </c>
      <c r="F4842" s="64">
        <v>1</v>
      </c>
      <c r="G4842" s="79">
        <v>0</v>
      </c>
      <c r="H4842" s="133">
        <v>94.616226196289063</v>
      </c>
      <c r="I4842" s="134">
        <v>66.30908203125</v>
      </c>
      <c r="J4842" s="105">
        <v>86.956573486328125</v>
      </c>
      <c r="K4842" s="96">
        <f>msoa_calculations5[[#This Row],[ Pop20]]/SUMIF(msoa_calculations5[ICB26],msoa_calculations5[[#This Row],[ICB26]],msoa_calculations5[[ Pop20]])</f>
        <v>3.2133616400185764E-3</v>
      </c>
      <c r="L4842" s="98" cm="1">
        <f t="array" ref="L4842">msoa_calculations5[[#This Row],[ Estimated case time (see and convey)]]*msoa_calculations5[[#This Row],[Population share of ICB]:[Population share of ICB]]</f>
        <v>0.30403615178247601</v>
      </c>
      <c r="M4842" s="98" cm="1">
        <f t="array" ref="M4842">msoa_calculations5[[#This Row],[Estimated case time (see and treat)]]*msoa_calculations5[[#This Row],[Population share of ICB]:[Population share of ICB]]</f>
        <v>0.21307506058406381</v>
      </c>
      <c r="N4842" s="94" cm="1">
        <f t="array" ref="N4842">msoa_calculations5[[#This Row],[Weighted estimate]]*msoa_calculations5[[#This Row],[Population share of ICB]:[Population share of ICB]]</f>
        <v>0.27942291758842319</v>
      </c>
    </row>
    <row r="4843" spans="1:14">
      <c r="A4843" s="63" t="s">
        <v>6894</v>
      </c>
      <c r="B4843" s="63" t="s">
        <v>13741</v>
      </c>
      <c r="C4843" s="63" t="s">
        <v>13814</v>
      </c>
      <c r="D4843" s="63" t="s">
        <v>13835</v>
      </c>
      <c r="E4843" s="72">
        <v>6421</v>
      </c>
      <c r="F4843" s="64">
        <v>1</v>
      </c>
      <c r="G4843" s="79">
        <v>0</v>
      </c>
      <c r="H4843" s="133">
        <v>96.908950805664063</v>
      </c>
      <c r="I4843" s="134">
        <v>68.801979064941406</v>
      </c>
      <c r="J4843" s="105">
        <v>89.303459167480469</v>
      </c>
      <c r="K4843" s="96">
        <f>msoa_calculations5[[#This Row],[ Pop20]]/SUMIF(msoa_calculations5[ICB26],msoa_calculations5[[#This Row],[ICB26]],msoa_calculations5[[ Pop20]])</f>
        <v>2.1299674915411662E-3</v>
      </c>
      <c r="L4843" s="98" cm="1">
        <f t="array" ref="L4843">msoa_calculations5[[#This Row],[ Estimated case time (see and convey)]]*msoa_calculations5[[#This Row],[Population share of ICB]:[Population share of ICB]]</f>
        <v>0.20641291485542657</v>
      </c>
      <c r="M4843" s="98" cm="1">
        <f t="array" ref="M4843">msoa_calculations5[[#This Row],[Estimated case time (see and treat)]]*msoa_calculations5[[#This Row],[Population share of ICB]:[Population share of ICB]]</f>
        <v>0.14654597876202108</v>
      </c>
      <c r="N4843" s="94" cm="1">
        <f t="array" ref="N4843">msoa_calculations5[[#This Row],[Weighted estimate]]*msoa_calculations5[[#This Row],[Population share of ICB]:[Population share of ICB]]</f>
        <v>0.19021346490890734</v>
      </c>
    </row>
    <row r="4844" spans="1:14">
      <c r="A4844" s="63" t="s">
        <v>6892</v>
      </c>
      <c r="B4844" s="63" t="s">
        <v>13741</v>
      </c>
      <c r="C4844" s="63" t="s">
        <v>13814</v>
      </c>
      <c r="D4844" s="63" t="s">
        <v>13835</v>
      </c>
      <c r="E4844" s="72">
        <v>7953</v>
      </c>
      <c r="F4844" s="64">
        <v>1</v>
      </c>
      <c r="G4844" s="79">
        <v>0</v>
      </c>
      <c r="H4844" s="133">
        <v>95.954315185546875</v>
      </c>
      <c r="I4844" s="134">
        <v>69.130752563476563</v>
      </c>
      <c r="J4844" s="105">
        <v>88.69610595703125</v>
      </c>
      <c r="K4844" s="96">
        <f>msoa_calculations5[[#This Row],[ Pop20]]/SUMIF(msoa_calculations5[ICB26],msoa_calculations5[[#This Row],[ICB26]],msoa_calculations5[[ Pop20]])</f>
        <v>2.6381609500431237E-3</v>
      </c>
      <c r="L4844" s="98" cm="1">
        <f t="array" ref="L4844">msoa_calculations5[[#This Row],[ Estimated case time (see and convey)]]*msoa_calculations5[[#This Row],[Population share of ICB]:[Population share of ICB]]</f>
        <v>0.2531429273106397</v>
      </c>
      <c r="M4844" s="98" cm="1">
        <f t="array" ref="M4844">msoa_calculations5[[#This Row],[Estimated case time (see and treat)]]*msoa_calculations5[[#This Row],[Population share of ICB]:[Population share of ICB]]</f>
        <v>0.18237805186005743</v>
      </c>
      <c r="N4844" s="94" cm="1">
        <f t="array" ref="N4844">msoa_calculations5[[#This Row],[Weighted estimate]]*msoa_calculations5[[#This Row],[Population share of ICB]:[Population share of ICB]]</f>
        <v>0.23399460315672713</v>
      </c>
    </row>
    <row r="4845" spans="1:14">
      <c r="A4845" s="63" t="s">
        <v>7212</v>
      </c>
      <c r="B4845" s="63" t="s">
        <v>13741</v>
      </c>
      <c r="C4845" s="63" t="s">
        <v>13814</v>
      </c>
      <c r="D4845" s="63" t="s">
        <v>13835</v>
      </c>
      <c r="E4845" s="72">
        <v>7795</v>
      </c>
      <c r="F4845" s="64">
        <v>1</v>
      </c>
      <c r="G4845" s="79">
        <v>0</v>
      </c>
      <c r="H4845" s="133">
        <v>83.937477111816406</v>
      </c>
      <c r="I4845" s="134">
        <v>59.367328643798828</v>
      </c>
      <c r="J4845" s="105">
        <v>77.289016723632813</v>
      </c>
      <c r="K4845" s="96">
        <f>msoa_calculations5[[#This Row],[ Pop20]]/SUMIF(msoa_calculations5[ICB26],msoa_calculations5[[#This Row],[ICB26]],msoa_calculations5[[ Pop20]])</f>
        <v>2.585749353148013E-3</v>
      </c>
      <c r="L4845" s="98" cm="1">
        <f t="array" ref="L4845">msoa_calculations5[[#This Row],[ Estimated case time (see and convey)]]*msoa_calculations5[[#This Row],[Population share of ICB]:[Population share of ICB]]</f>
        <v>0.21704127714675542</v>
      </c>
      <c r="M4845" s="98" cm="1">
        <f t="array" ref="M4845">msoa_calculations5[[#This Row],[Estimated case time (see and treat)]]*msoa_calculations5[[#This Row],[Population share of ICB]:[Population share of ICB]]</f>
        <v>0.15350903163882831</v>
      </c>
      <c r="N4845" s="94" cm="1">
        <f t="array" ref="N4845">msoa_calculations5[[#This Row],[Weighted estimate]]*msoa_calculations5[[#This Row],[Population share of ICB]:[Population share of ICB]]</f>
        <v>0.19985002499857951</v>
      </c>
    </row>
    <row r="4846" spans="1:14">
      <c r="A4846" s="63" t="s">
        <v>7210</v>
      </c>
      <c r="B4846" s="63" t="s">
        <v>13741</v>
      </c>
      <c r="C4846" s="63" t="s">
        <v>13814</v>
      </c>
      <c r="D4846" s="63" t="s">
        <v>13835</v>
      </c>
      <c r="E4846" s="72">
        <v>12209</v>
      </c>
      <c r="F4846" s="64">
        <v>1</v>
      </c>
      <c r="G4846" s="79">
        <v>0</v>
      </c>
      <c r="H4846" s="133">
        <v>84.892433166503906</v>
      </c>
      <c r="I4846" s="134">
        <v>60.707855224609375</v>
      </c>
      <c r="J4846" s="105">
        <v>78.348304748535156</v>
      </c>
      <c r="K4846" s="96">
        <f>msoa_calculations5[[#This Row],[ Pop20]]/SUMIF(msoa_calculations5[ICB26],msoa_calculations5[[#This Row],[ICB26]],msoa_calculations5[[ Pop20]])</f>
        <v>4.0499568765342006E-3</v>
      </c>
      <c r="L4846" s="98" cm="1">
        <f t="array" ref="L4846">msoa_calculations5[[#This Row],[ Estimated case time (see and convey)]]*msoa_calculations5[[#This Row],[Population share of ICB]:[Population share of ICB]]</f>
        <v>0.34381069346840254</v>
      </c>
      <c r="M4846" s="98" cm="1">
        <f t="array" ref="M4846">msoa_calculations5[[#This Row],[Estimated case time (see and treat)]]*msoa_calculations5[[#This Row],[Population share of ICB]:[Population share of ICB]]</f>
        <v>0.24586419572654944</v>
      </c>
      <c r="N4846" s="94" cm="1">
        <f t="array" ref="N4846">msoa_calculations5[[#This Row],[Weighted estimate]]*msoa_calculations5[[#This Row],[Population share of ICB]:[Population share of ICB]]</f>
        <v>0.3173072555811271</v>
      </c>
    </row>
    <row r="4847" spans="1:14">
      <c r="A4847" s="63" t="s">
        <v>7208</v>
      </c>
      <c r="B4847" s="63" t="s">
        <v>13741</v>
      </c>
      <c r="C4847" s="63" t="s">
        <v>13814</v>
      </c>
      <c r="D4847" s="63" t="s">
        <v>13835</v>
      </c>
      <c r="E4847" s="72">
        <v>6315</v>
      </c>
      <c r="F4847" s="64">
        <v>1</v>
      </c>
      <c r="G4847" s="79">
        <v>0</v>
      </c>
      <c r="H4847" s="133">
        <v>84.982955932617188</v>
      </c>
      <c r="I4847" s="134">
        <v>61.010215759277344</v>
      </c>
      <c r="J4847" s="105">
        <v>78.496147155761719</v>
      </c>
      <c r="K4847" s="96">
        <f>msoa_calculations5[[#This Row],[ Pop20]]/SUMIF(msoa_calculations5[ICB26],msoa_calculations5[[#This Row],[ICB26]],msoa_calculations5[[ Pop20]])</f>
        <v>2.0948052809659657E-3</v>
      </c>
      <c r="L4847" s="98" cm="1">
        <f t="array" ref="L4847">msoa_calculations5[[#This Row],[ Estimated case time (see and convey)]]*msoa_calculations5[[#This Row],[Population share of ICB]:[Population share of ICB]]</f>
        <v>0.17802274487974443</v>
      </c>
      <c r="M4847" s="98" cm="1">
        <f t="array" ref="M4847">msoa_calculations5[[#This Row],[Estimated case time (see and treat)]]*msoa_calculations5[[#This Row],[Population share of ICB]:[Population share of ICB]]</f>
        <v>0.12780452216540716</v>
      </c>
      <c r="N4847" s="94" cm="1">
        <f t="array" ref="N4847">msoa_calculations5[[#This Row],[Weighted estimate]]*msoa_calculations5[[#This Row],[Population share of ICB]:[Population share of ICB]]</f>
        <v>0.16443414359737121</v>
      </c>
    </row>
    <row r="4848" spans="1:14">
      <c r="A4848" s="63" t="s">
        <v>7206</v>
      </c>
      <c r="B4848" s="63" t="s">
        <v>13741</v>
      </c>
      <c r="C4848" s="63" t="s">
        <v>13814</v>
      </c>
      <c r="D4848" s="63" t="s">
        <v>13835</v>
      </c>
      <c r="E4848" s="72">
        <v>6213</v>
      </c>
      <c r="F4848" s="64">
        <v>1</v>
      </c>
      <c r="G4848" s="79">
        <v>0</v>
      </c>
      <c r="H4848" s="133">
        <v>87.399322509765625</v>
      </c>
      <c r="I4848" s="134">
        <v>63.020000457763672</v>
      </c>
      <c r="J4848" s="105">
        <v>80.802497863769531</v>
      </c>
      <c r="K4848" s="96">
        <f>msoa_calculations5[[#This Row],[ Pop20]]/SUMIF(msoa_calculations5[ICB26],msoa_calculations5[[#This Row],[ICB26]],msoa_calculations5[[ Pop20]])</f>
        <v>2.0609699462615272E-3</v>
      </c>
      <c r="L4848" s="98" cm="1">
        <f t="array" ref="L4848">msoa_calculations5[[#This Row],[ Estimated case time (see and convey)]]*msoa_calculations5[[#This Row],[Population share of ICB]:[Population share of ICB]]</f>
        <v>0.18012737701624554</v>
      </c>
      <c r="M4848" s="98" cm="1">
        <f t="array" ref="M4848">msoa_calculations5[[#This Row],[Estimated case time (see and treat)]]*msoa_calculations5[[#This Row],[Population share of ICB]:[Population share of ICB]]</f>
        <v>0.1298823269568386</v>
      </c>
      <c r="N4848" s="94" cm="1">
        <f t="array" ref="N4848">msoa_calculations5[[#This Row],[Weighted estimate]]*msoa_calculations5[[#This Row],[Population share of ICB]:[Population share of ICB]]</f>
        <v>0.16653151968009025</v>
      </c>
    </row>
    <row r="4849" spans="1:14">
      <c r="A4849" s="63" t="s">
        <v>7204</v>
      </c>
      <c r="B4849" s="63" t="s">
        <v>13741</v>
      </c>
      <c r="C4849" s="63" t="s">
        <v>13814</v>
      </c>
      <c r="D4849" s="63" t="s">
        <v>13835</v>
      </c>
      <c r="E4849" s="72">
        <v>6006</v>
      </c>
      <c r="F4849" s="64">
        <v>1</v>
      </c>
      <c r="G4849" s="79">
        <v>0</v>
      </c>
      <c r="H4849" s="133">
        <v>86.592811584472656</v>
      </c>
      <c r="I4849" s="134">
        <v>62.419097900390625</v>
      </c>
      <c r="J4849" s="105">
        <v>80.051628112792969</v>
      </c>
      <c r="K4849" s="96">
        <f>msoa_calculations5[[#This Row],[ Pop20]]/SUMIF(msoa_calculations5[ICB26],msoa_calculations5[[#This Row],[ICB26]],msoa_calculations5[[ Pop20]])</f>
        <v>1.9923041199495788E-3</v>
      </c>
      <c r="L4849" s="98" cm="1">
        <f t="array" ref="L4849">msoa_calculations5[[#This Row],[ Estimated case time (see and convey)]]*msoa_calculations5[[#This Row],[Population share of ICB]:[Population share of ICB]]</f>
        <v>0.17251921527776248</v>
      </c>
      <c r="M4849" s="98" cm="1">
        <f t="array" ref="M4849">msoa_calculations5[[#This Row],[Estimated case time (see and treat)]]*msoa_calculations5[[#This Row],[Population share of ICB]:[Population share of ICB]]</f>
        <v>0.12435782591048435</v>
      </c>
      <c r="N4849" s="94" cm="1">
        <f t="array" ref="N4849">msoa_calculations5[[#This Row],[Weighted estimate]]*msoa_calculations5[[#This Row],[Population share of ICB]:[Population share of ICB]]</f>
        <v>0.15948718849778895</v>
      </c>
    </row>
    <row r="4850" spans="1:14">
      <c r="A4850" s="63" t="s">
        <v>7202</v>
      </c>
      <c r="B4850" s="63" t="s">
        <v>13741</v>
      </c>
      <c r="C4850" s="63" t="s">
        <v>13814</v>
      </c>
      <c r="D4850" s="63" t="s">
        <v>13835</v>
      </c>
      <c r="E4850" s="72">
        <v>8782</v>
      </c>
      <c r="F4850" s="64">
        <v>1</v>
      </c>
      <c r="G4850" s="79">
        <v>0</v>
      </c>
      <c r="H4850" s="133">
        <v>85.763534545898438</v>
      </c>
      <c r="I4850" s="134">
        <v>62.175594329833984</v>
      </c>
      <c r="J4850" s="105">
        <v>79.380851745605469</v>
      </c>
      <c r="K4850" s="96">
        <f>msoa_calculations5[[#This Row],[ Pop20]]/SUMIF(msoa_calculations5[ICB26],msoa_calculations5[[#This Row],[ICB26]],msoa_calculations5[[ Pop20]])</f>
        <v>2.913155974258608E-3</v>
      </c>
      <c r="L4850" s="98" cm="1">
        <f t="array" ref="L4850">msoa_calculations5[[#This Row],[ Estimated case time (see and convey)]]*msoa_calculations5[[#This Row],[Population share of ICB]:[Population share of ICB]]</f>
        <v>0.24984255303591854</v>
      </c>
      <c r="M4850" s="98" cm="1">
        <f t="array" ref="M4850">msoa_calculations5[[#This Row],[Estimated case time (see and treat)]]*msoa_calculations5[[#This Row],[Population share of ICB]:[Population share of ICB]]</f>
        <v>0.18112720407503549</v>
      </c>
      <c r="N4850" s="94" cm="1">
        <f t="array" ref="N4850">msoa_calculations5[[#This Row],[Weighted estimate]]*msoa_calculations5[[#This Row],[Population share of ICB]:[Population share of ICB]]</f>
        <v>0.23124880250444743</v>
      </c>
    </row>
    <row r="4851" spans="1:14">
      <c r="A4851" s="63" t="s">
        <v>7200</v>
      </c>
      <c r="B4851" s="63" t="s">
        <v>13741</v>
      </c>
      <c r="C4851" s="63" t="s">
        <v>13814</v>
      </c>
      <c r="D4851" s="63" t="s">
        <v>13835</v>
      </c>
      <c r="E4851" s="72">
        <v>6817</v>
      </c>
      <c r="F4851" s="64">
        <v>1</v>
      </c>
      <c r="G4851" s="79">
        <v>0</v>
      </c>
      <c r="H4851" s="133">
        <v>86.940139770507813</v>
      </c>
      <c r="I4851" s="134">
        <v>62.085575103759766</v>
      </c>
      <c r="J4851" s="105">
        <v>80.2147216796875</v>
      </c>
      <c r="K4851" s="96">
        <f>msoa_calculations5[[#This Row],[ Pop20]]/SUMIF(msoa_calculations5[ICB26],msoa_calculations5[[#This Row],[ICB26]],msoa_calculations5[[ Pop20]])</f>
        <v>2.2613282027466332E-3</v>
      </c>
      <c r="L4851" s="98" cm="1">
        <f t="array" ref="L4851">msoa_calculations5[[#This Row],[ Estimated case time (see and convey)]]*msoa_calculations5[[#This Row],[Population share of ICB]:[Population share of ICB]]</f>
        <v>0.19660019001378351</v>
      </c>
      <c r="M4851" s="98" cm="1">
        <f t="array" ref="M4851">msoa_calculations5[[#This Row],[Estimated case time (see and treat)]]*msoa_calculations5[[#This Row],[Population share of ICB]:[Population share of ICB]]</f>
        <v>0.1403958619658762</v>
      </c>
      <c r="N4851" s="94" cm="1">
        <f t="array" ref="N4851">msoa_calculations5[[#This Row],[Weighted estimate]]*msoa_calculations5[[#This Row],[Population share of ICB]:[Population share of ICB]]</f>
        <v>0.18139181240974914</v>
      </c>
    </row>
    <row r="4852" spans="1:14">
      <c r="A4852" s="63" t="s">
        <v>7198</v>
      </c>
      <c r="B4852" s="63" t="s">
        <v>13741</v>
      </c>
      <c r="C4852" s="63" t="s">
        <v>13814</v>
      </c>
      <c r="D4852" s="63" t="s">
        <v>13835</v>
      </c>
      <c r="E4852" s="72">
        <v>8062</v>
      </c>
      <c r="F4852" s="64">
        <v>1</v>
      </c>
      <c r="G4852" s="79">
        <v>0</v>
      </c>
      <c r="H4852" s="133">
        <v>86.465728759765625</v>
      </c>
      <c r="I4852" s="134">
        <v>61.651817321777344</v>
      </c>
      <c r="J4852" s="105">
        <v>79.751312255859375</v>
      </c>
      <c r="K4852" s="96">
        <f>msoa_calculations5[[#This Row],[ Pop20]]/SUMIF(msoa_calculations5[ICB26],msoa_calculations5[[#This Row],[ICB26]],msoa_calculations5[[ Pop20]])</f>
        <v>2.6743183175213961E-3</v>
      </c>
      <c r="L4852" s="98" cm="1">
        <f t="array" ref="L4852">msoa_calculations5[[#This Row],[ Estimated case time (see and convey)]]*msoa_calculations5[[#This Row],[Population share of ICB]:[Population share of ICB]]</f>
        <v>0.2312368822600778</v>
      </c>
      <c r="M4852" s="98" cm="1">
        <f t="array" ref="M4852">msoa_calculations5[[#This Row],[Estimated case time (see and treat)]]*msoa_calculations5[[#This Row],[Population share of ICB]:[Population share of ICB]]</f>
        <v>0.16487658437211206</v>
      </c>
      <c r="N4852" s="94" cm="1">
        <f t="array" ref="N4852">msoa_calculations5[[#This Row],[Weighted estimate]]*msoa_calculations5[[#This Row],[Population share of ICB]:[Population share of ICB]]</f>
        <v>0.21328039521221334</v>
      </c>
    </row>
    <row r="4853" spans="1:14">
      <c r="A4853" s="63" t="s">
        <v>7196</v>
      </c>
      <c r="B4853" s="63" t="s">
        <v>13741</v>
      </c>
      <c r="C4853" s="63" t="s">
        <v>13814</v>
      </c>
      <c r="D4853" s="63" t="s">
        <v>13835</v>
      </c>
      <c r="E4853" s="72">
        <v>6637</v>
      </c>
      <c r="F4853" s="64">
        <v>1</v>
      </c>
      <c r="G4853" s="79">
        <v>0</v>
      </c>
      <c r="H4853" s="133">
        <v>91.392364501953125</v>
      </c>
      <c r="I4853" s="134">
        <v>65.003547668457031</v>
      </c>
      <c r="J4853" s="105">
        <v>84.251792907714844</v>
      </c>
      <c r="K4853" s="96">
        <f>msoa_calculations5[[#This Row],[ Pop20]]/SUMIF(msoa_calculations5[ICB26],msoa_calculations5[[#This Row],[ICB26]],msoa_calculations5[[ Pop20]])</f>
        <v>2.2016187885623298E-3</v>
      </c>
      <c r="L4853" s="98" cm="1">
        <f t="array" ref="L4853">msoa_calculations5[[#This Row],[ Estimated case time (see and convey)]]*msoa_calculations5[[#This Row],[Population share of ICB]:[Population share of ICB]]</f>
        <v>0.20121114681863692</v>
      </c>
      <c r="M4853" s="98" cm="1">
        <f t="array" ref="M4853">msoa_calculations5[[#This Row],[Estimated case time (see and treat)]]*msoa_calculations5[[#This Row],[Population share of ICB]:[Population share of ICB]]</f>
        <v>0.14311303187008204</v>
      </c>
      <c r="N4853" s="94" cm="1">
        <f t="array" ref="N4853">msoa_calculations5[[#This Row],[Weighted estimate]]*msoa_calculations5[[#This Row],[Population share of ICB]:[Population share of ICB]]</f>
        <v>0.18549033023568745</v>
      </c>
    </row>
    <row r="4854" spans="1:14">
      <c r="A4854" s="63" t="s">
        <v>7194</v>
      </c>
      <c r="B4854" s="63" t="s">
        <v>13741</v>
      </c>
      <c r="C4854" s="63" t="s">
        <v>13814</v>
      </c>
      <c r="D4854" s="63" t="s">
        <v>13835</v>
      </c>
      <c r="E4854" s="72">
        <v>6457</v>
      </c>
      <c r="F4854" s="64">
        <v>1</v>
      </c>
      <c r="G4854" s="79">
        <v>0</v>
      </c>
      <c r="H4854" s="133">
        <v>87.987213134765625</v>
      </c>
      <c r="I4854" s="134">
        <v>62.46527099609375</v>
      </c>
      <c r="J4854" s="105">
        <v>81.081207275390625</v>
      </c>
      <c r="K4854" s="96">
        <f>msoa_calculations5[[#This Row],[ Pop20]]/SUMIF(msoa_calculations5[ICB26],msoa_calculations5[[#This Row],[ICB26]],msoa_calculations5[[ Pop20]])</f>
        <v>2.1419093743780268E-3</v>
      </c>
      <c r="L4854" s="98" cm="1">
        <f t="array" ref="L4854">msoa_calculations5[[#This Row],[ Estimated case time (see and convey)]]*msoa_calculations5[[#This Row],[Population share of ICB]:[Population share of ICB]]</f>
        <v>0.18846063663875195</v>
      </c>
      <c r="M4854" s="98" cm="1">
        <f t="array" ref="M4854">msoa_calculations5[[#This Row],[Estimated case time (see and treat)]]*msoa_calculations5[[#This Row],[Population share of ICB]:[Population share of ICB]]</f>
        <v>0.13379494951959706</v>
      </c>
      <c r="N4854" s="94" cm="1">
        <f t="array" ref="N4854">msoa_calculations5[[#This Row],[Weighted estimate]]*msoa_calculations5[[#This Row],[Population share of ICB]:[Population share of ICB]]</f>
        <v>0.17366859794904704</v>
      </c>
    </row>
    <row r="4855" spans="1:14">
      <c r="A4855" s="63" t="s">
        <v>7192</v>
      </c>
      <c r="B4855" s="63" t="s">
        <v>13741</v>
      </c>
      <c r="C4855" s="63" t="s">
        <v>13814</v>
      </c>
      <c r="D4855" s="63" t="s">
        <v>13835</v>
      </c>
      <c r="E4855" s="72">
        <v>6971</v>
      </c>
      <c r="F4855" s="64">
        <v>1</v>
      </c>
      <c r="G4855" s="79">
        <v>0</v>
      </c>
      <c r="H4855" s="133">
        <v>91.453834533691406</v>
      </c>
      <c r="I4855" s="134">
        <v>65.1038818359375</v>
      </c>
      <c r="J4855" s="105">
        <v>84.323776245117188</v>
      </c>
      <c r="K4855" s="96">
        <f>msoa_calculations5[[#This Row],[ Pop20]]/SUMIF(msoa_calculations5[ICB26],msoa_calculations5[[#This Row],[ICB26]],msoa_calculations5[[ Pop20]])</f>
        <v>2.3124129237709814E-3</v>
      </c>
      <c r="L4855" s="98" cm="1">
        <f t="array" ref="L4855">msoa_calculations5[[#This Row],[ Estimated case time (see and convey)]]*msoa_calculations5[[#This Row],[Population share of ICB]:[Population share of ICB]]</f>
        <v>0.2114790289041209</v>
      </c>
      <c r="M4855" s="98" cm="1">
        <f t="array" ref="M4855">msoa_calculations5[[#This Row],[Estimated case time (see and treat)]]*msoa_calculations5[[#This Row],[Population share of ICB]:[Population share of ICB]]</f>
        <v>0.15054705774508073</v>
      </c>
      <c r="N4855" s="94" cm="1">
        <f t="array" ref="N4855">msoa_calculations5[[#This Row],[Weighted estimate]]*msoa_calculations5[[#This Row],[Population share of ICB]:[Population share of ICB]]</f>
        <v>0.19499138997038146</v>
      </c>
    </row>
    <row r="4856" spans="1:14">
      <c r="A4856" s="63" t="s">
        <v>7190</v>
      </c>
      <c r="B4856" s="63" t="s">
        <v>13741</v>
      </c>
      <c r="C4856" s="63" t="s">
        <v>13814</v>
      </c>
      <c r="D4856" s="63" t="s">
        <v>13835</v>
      </c>
      <c r="E4856" s="72">
        <v>5840</v>
      </c>
      <c r="F4856" s="64">
        <v>1</v>
      </c>
      <c r="G4856" s="79">
        <v>0</v>
      </c>
      <c r="H4856" s="133">
        <v>92.437538146972656</v>
      </c>
      <c r="I4856" s="134">
        <v>66.050552368164063</v>
      </c>
      <c r="J4856" s="105">
        <v>85.297462463378906</v>
      </c>
      <c r="K4856" s="96">
        <f>msoa_calculations5[[#This Row],[ Pop20]]/SUMIF(msoa_calculations5[ICB26],msoa_calculations5[[#This Row],[ICB26]],msoa_calculations5[[ Pop20]])</f>
        <v>1.9372387713129436E-3</v>
      </c>
      <c r="L4856" s="98" cm="1">
        <f t="array" ref="L4856">msoa_calculations5[[#This Row],[ Estimated case time (see and convey)]]*msoa_calculations5[[#This Row],[Population share of ICB]:[Population share of ICB]]</f>
        <v>0.17907358282303468</v>
      </c>
      <c r="M4856" s="98" cm="1">
        <f t="array" ref="M4856">msoa_calculations5[[#This Row],[Estimated case time (see and treat)]]*msoa_calculations5[[#This Row],[Population share of ICB]:[Population share of ICB]]</f>
        <v>0.12795569091424339</v>
      </c>
      <c r="N4856" s="94" cm="1">
        <f t="array" ref="N4856">msoa_calculations5[[#This Row],[Weighted estimate]]*msoa_calculations5[[#This Row],[Population share of ICB]:[Population share of ICB]]</f>
        <v>0.16524155137866808</v>
      </c>
    </row>
    <row r="4857" spans="1:14">
      <c r="A4857" s="63" t="s">
        <v>6890</v>
      </c>
      <c r="B4857" s="63" t="s">
        <v>13741</v>
      </c>
      <c r="C4857" s="63" t="s">
        <v>13814</v>
      </c>
      <c r="D4857" s="63" t="s">
        <v>13835</v>
      </c>
      <c r="E4857" s="72">
        <v>8983</v>
      </c>
      <c r="F4857" s="64">
        <v>1</v>
      </c>
      <c r="G4857" s="79">
        <v>0</v>
      </c>
      <c r="H4857" s="133">
        <v>97.020210266113281</v>
      </c>
      <c r="I4857" s="134">
        <v>68.662933349609375</v>
      </c>
      <c r="J4857" s="105">
        <v>89.346992492675781</v>
      </c>
      <c r="K4857" s="96">
        <f>msoa_calculations5[[#This Row],[ Pop20]]/SUMIF(msoa_calculations5[ICB26],msoa_calculations5[[#This Row],[ICB26]],msoa_calculations5[[ Pop20]])</f>
        <v>2.9798314867644131E-3</v>
      </c>
      <c r="L4857" s="98" cm="1">
        <f t="array" ref="L4857">msoa_calculations5[[#This Row],[ Estimated case time (see and convey)]]*msoa_calculations5[[#This Row],[Population share of ICB]:[Population share of ICB]]</f>
        <v>0.28910387740346832</v>
      </c>
      <c r="M4857" s="98" cm="1">
        <f t="array" ref="M4857">msoa_calculations5[[#This Row],[Estimated case time (see and treat)]]*msoa_calculations5[[#This Row],[Population share of ICB]:[Population share of ICB]]</f>
        <v>0.20460397076877232</v>
      </c>
      <c r="N4857" s="94" cm="1">
        <f t="array" ref="N4857">msoa_calculations5[[#This Row],[Weighted estimate]]*msoa_calculations5[[#This Row],[Population share of ICB]:[Population share of ICB]]</f>
        <v>0.26623898147737896</v>
      </c>
    </row>
    <row r="4858" spans="1:14">
      <c r="A4858" s="63" t="s">
        <v>6888</v>
      </c>
      <c r="B4858" s="63" t="s">
        <v>13741</v>
      </c>
      <c r="C4858" s="63" t="s">
        <v>13814</v>
      </c>
      <c r="D4858" s="63" t="s">
        <v>13835</v>
      </c>
      <c r="E4858" s="72">
        <v>10708</v>
      </c>
      <c r="F4858" s="64">
        <v>1</v>
      </c>
      <c r="G4858" s="79">
        <v>0</v>
      </c>
      <c r="H4858" s="133">
        <v>90.328155517578125</v>
      </c>
      <c r="I4858" s="134">
        <v>64.062980651855469</v>
      </c>
      <c r="J4858" s="105">
        <v>83.221038818359375</v>
      </c>
      <c r="K4858" s="96">
        <f>msoa_calculations5[[#This Row],[ Pop20]]/SUMIF(msoa_calculations5[ICB26],msoa_calculations5[[#This Row],[ICB26]],msoa_calculations5[[ Pop20]])</f>
        <v>3.5520467060306507E-3</v>
      </c>
      <c r="L4858" s="98" cm="1">
        <f t="array" ref="L4858">msoa_calculations5[[#This Row],[ Estimated case time (see and convey)]]*msoa_calculations5[[#This Row],[Population share of ICB]:[Population share of ICB]]</f>
        <v>0.32084982726803774</v>
      </c>
      <c r="M4858" s="98" cm="1">
        <f t="array" ref="M4858">msoa_calculations5[[#This Row],[Estimated case time (see and treat)]]*msoa_calculations5[[#This Row],[Population share of ICB]:[Population share of ICB]]</f>
        <v>0.22755469940292852</v>
      </c>
      <c r="N4858" s="94" cm="1">
        <f t="array" ref="N4858">msoa_calculations5[[#This Row],[Weighted estimate]]*msoa_calculations5[[#This Row],[Population share of ICB]:[Population share of ICB]]</f>
        <v>0.29560501680720236</v>
      </c>
    </row>
    <row r="4859" spans="1:14">
      <c r="A4859" s="63" t="s">
        <v>6886</v>
      </c>
      <c r="B4859" s="63" t="s">
        <v>13741</v>
      </c>
      <c r="C4859" s="63" t="s">
        <v>13814</v>
      </c>
      <c r="D4859" s="63" t="s">
        <v>13835</v>
      </c>
      <c r="E4859" s="72">
        <v>7867</v>
      </c>
      <c r="F4859" s="64">
        <v>1</v>
      </c>
      <c r="G4859" s="79">
        <v>0</v>
      </c>
      <c r="H4859" s="133">
        <v>91.152023315429688</v>
      </c>
      <c r="I4859" s="134">
        <v>65.588302612304688</v>
      </c>
      <c r="J4859" s="105">
        <v>84.234710693359375</v>
      </c>
      <c r="K4859" s="96">
        <f>msoa_calculations5[[#This Row],[ Pop20]]/SUMIF(msoa_calculations5[ICB26],msoa_calculations5[[#This Row],[ICB26]],msoa_calculations5[[ Pop20]])</f>
        <v>2.6096331188217342E-3</v>
      </c>
      <c r="L4859" s="98" cm="1">
        <f t="array" ref="L4859">msoa_calculations5[[#This Row],[ Estimated case time (see and convey)]]*msoa_calculations5[[#This Row],[Population share of ICB]:[Population share of ICB]]</f>
        <v>0.23787333889155621</v>
      </c>
      <c r="M4859" s="98" cm="1">
        <f t="array" ref="M4859">msoa_calculations5[[#This Row],[Estimated case time (see and treat)]]*msoa_calculations5[[#This Row],[Population share of ICB]:[Population share of ICB]]</f>
        <v>0.17116140670437238</v>
      </c>
      <c r="N4859" s="94" cm="1">
        <f t="array" ref="N4859">msoa_calculations5[[#This Row],[Weighted estimate]]*msoa_calculations5[[#This Row],[Population share of ICB]:[Population share of ICB]]</f>
        <v>0.21982169077975791</v>
      </c>
    </row>
    <row r="4860" spans="1:14">
      <c r="A4860" s="63" t="s">
        <v>6884</v>
      </c>
      <c r="B4860" s="63" t="s">
        <v>13741</v>
      </c>
      <c r="C4860" s="63" t="s">
        <v>13814</v>
      </c>
      <c r="D4860" s="63" t="s">
        <v>13835</v>
      </c>
      <c r="E4860" s="72">
        <v>6254</v>
      </c>
      <c r="F4860" s="64">
        <v>1</v>
      </c>
      <c r="G4860" s="79">
        <v>0</v>
      </c>
      <c r="H4860" s="133">
        <v>92.234199523925781</v>
      </c>
      <c r="I4860" s="134">
        <v>66.881515502929688</v>
      </c>
      <c r="J4860" s="105">
        <v>85.373992919921875</v>
      </c>
      <c r="K4860" s="96">
        <f>msoa_calculations5[[#This Row],[ Pop20]]/SUMIF(msoa_calculations5[ICB26],msoa_calculations5[[#This Row],[ICB26]],msoa_calculations5[[ Pop20]])</f>
        <v>2.0745704239368409E-3</v>
      </c>
      <c r="L4860" s="98" cm="1">
        <f t="array" ref="L4860">msoa_calculations5[[#This Row],[ Estimated case time (see and convey)]]*msoa_calculations5[[#This Row],[Population share of ICB]:[Population share of ICB]]</f>
        <v>0.19134634240782589</v>
      </c>
      <c r="M4860" s="98" cm="1">
        <f t="array" ref="M4860">msoa_calculations5[[#This Row],[Estimated case time (see and treat)]]*msoa_calculations5[[#This Row],[Population share of ICB]:[Population share of ICB]]</f>
        <v>0.13875041397045124</v>
      </c>
      <c r="N4860" s="94" cm="1">
        <f t="array" ref="N4860">msoa_calculations5[[#This Row],[Weighted estimate]]*msoa_calculations5[[#This Row],[Population share of ICB]:[Population share of ICB]]</f>
        <v>0.17711436068506317</v>
      </c>
    </row>
    <row r="4861" spans="1:14">
      <c r="A4861" s="63" t="s">
        <v>6882</v>
      </c>
      <c r="B4861" s="63" t="s">
        <v>13741</v>
      </c>
      <c r="C4861" s="63" t="s">
        <v>13814</v>
      </c>
      <c r="D4861" s="63" t="s">
        <v>13835</v>
      </c>
      <c r="E4861" s="72">
        <v>5759</v>
      </c>
      <c r="F4861" s="64">
        <v>1</v>
      </c>
      <c r="G4861" s="79">
        <v>0</v>
      </c>
      <c r="H4861" s="133">
        <v>97.608779907226563</v>
      </c>
      <c r="I4861" s="134">
        <v>69.202705383300781</v>
      </c>
      <c r="J4861" s="105">
        <v>89.922355651855469</v>
      </c>
      <c r="K4861" s="96">
        <f>msoa_calculations5[[#This Row],[ Pop20]]/SUMIF(msoa_calculations5[ICB26],msoa_calculations5[[#This Row],[ICB26]],msoa_calculations5[[ Pop20]])</f>
        <v>1.9103695349300073E-3</v>
      </c>
      <c r="L4861" s="98" cm="1">
        <f t="array" ref="L4861">msoa_calculations5[[#This Row],[ Estimated case time (see and convey)]]*msoa_calculations5[[#This Row],[Population share of ICB]:[Population share of ICB]]</f>
        <v>0.18646883947645385</v>
      </c>
      <c r="M4861" s="98" cm="1">
        <f t="array" ref="M4861">msoa_calculations5[[#This Row],[Estimated case time (see and treat)]]*msoa_calculations5[[#This Row],[Population share of ICB]:[Population share of ICB]]</f>
        <v>0.13220274009899463</v>
      </c>
      <c r="N4861" s="94" cm="1">
        <f t="array" ref="N4861">msoa_calculations5[[#This Row],[Weighted estimate]]*msoa_calculations5[[#This Row],[Population share of ICB]:[Population share of ICB]]</f>
        <v>0.17178492874644585</v>
      </c>
    </row>
    <row r="4862" spans="1:14">
      <c r="A4862" s="63" t="s">
        <v>6880</v>
      </c>
      <c r="B4862" s="63" t="s">
        <v>13741</v>
      </c>
      <c r="C4862" s="63" t="s">
        <v>13814</v>
      </c>
      <c r="D4862" s="63" t="s">
        <v>13835</v>
      </c>
      <c r="E4862" s="72">
        <v>9730</v>
      </c>
      <c r="F4862" s="64">
        <v>1</v>
      </c>
      <c r="G4862" s="79">
        <v>0</v>
      </c>
      <c r="H4862" s="133">
        <v>86.729255676269531</v>
      </c>
      <c r="I4862" s="134">
        <v>62.619411468505859</v>
      </c>
      <c r="J4862" s="105">
        <v>80.205352783203125</v>
      </c>
      <c r="K4862" s="96">
        <f>msoa_calculations5[[#This Row],[ Pop20]]/SUMIF(msoa_calculations5[ICB26],msoa_calculations5[[#This Row],[ICB26]],msoa_calculations5[[ Pop20]])</f>
        <v>3.2276255556292709E-3</v>
      </c>
      <c r="L4862" s="98" cm="1">
        <f t="array" ref="L4862">msoa_calculations5[[#This Row],[ Estimated case time (see and convey)]]*msoa_calculations5[[#This Row],[Population share of ICB]:[Population share of ICB]]</f>
        <v>0.27992956204143254</v>
      </c>
      <c r="M4862" s="98" cm="1">
        <f t="array" ref="M4862">msoa_calculations5[[#This Row],[Estimated case time (see and treat)]]*msoa_calculations5[[#This Row],[Population share of ICB]:[Population share of ICB]]</f>
        <v>0.20211201273421417</v>
      </c>
      <c r="N4862" s="94" cm="1">
        <f t="array" ref="N4862">msoa_calculations5[[#This Row],[Weighted estimate]]*msoa_calculations5[[#This Row],[Population share of ICB]:[Population share of ICB]]</f>
        <v>0.25887284634132768</v>
      </c>
    </row>
    <row r="4863" spans="1:14">
      <c r="A4863" s="63" t="s">
        <v>6878</v>
      </c>
      <c r="B4863" s="63" t="s">
        <v>13741</v>
      </c>
      <c r="C4863" s="63" t="s">
        <v>13814</v>
      </c>
      <c r="D4863" s="63" t="s">
        <v>13835</v>
      </c>
      <c r="E4863" s="72">
        <v>8996</v>
      </c>
      <c r="F4863" s="64">
        <v>1</v>
      </c>
      <c r="G4863" s="79">
        <v>0</v>
      </c>
      <c r="H4863" s="133">
        <v>90.043701171875</v>
      </c>
      <c r="I4863" s="134">
        <v>64.745597839355469</v>
      </c>
      <c r="J4863" s="105">
        <v>83.198265075683594</v>
      </c>
      <c r="K4863" s="96">
        <f>msoa_calculations5[[#This Row],[ Pop20]]/SUMIF(msoa_calculations5[ICB26],msoa_calculations5[[#This Row],[ICB26]],msoa_calculations5[[ Pop20]])</f>
        <v>2.9841438333443908E-3</v>
      </c>
      <c r="L4863" s="98" cm="1">
        <f t="array" ref="L4863">msoa_calculations5[[#This Row],[ Estimated case time (see and convey)]]*msoa_calculations5[[#This Row],[Population share of ICB]:[Population share of ICB]]</f>
        <v>0.26870335558355585</v>
      </c>
      <c r="M4863" s="98" cm="1">
        <f t="array" ref="M4863">msoa_calculations5[[#This Row],[Estimated case time (see and treat)]]*msoa_calculations5[[#This Row],[Population share of ICB]:[Population share of ICB]]</f>
        <v>0.19321017652850853</v>
      </c>
      <c r="N4863" s="94" cm="1">
        <f t="array" ref="N4863">msoa_calculations5[[#This Row],[Weighted estimate]]*msoa_calculations5[[#This Row],[Population share of ICB]:[Population share of ICB]]</f>
        <v>0.24827558967055319</v>
      </c>
    </row>
    <row r="4864" spans="1:14">
      <c r="A4864" s="63" t="s">
        <v>6876</v>
      </c>
      <c r="B4864" s="63" t="s">
        <v>13741</v>
      </c>
      <c r="C4864" s="63" t="s">
        <v>13814</v>
      </c>
      <c r="D4864" s="63" t="s">
        <v>13835</v>
      </c>
      <c r="E4864" s="72">
        <v>7450</v>
      </c>
      <c r="F4864" s="64">
        <v>1</v>
      </c>
      <c r="G4864" s="79">
        <v>0</v>
      </c>
      <c r="H4864" s="133">
        <v>87.061630249023438</v>
      </c>
      <c r="I4864" s="134">
        <v>62.101505279541016</v>
      </c>
      <c r="J4864" s="105">
        <v>80.307647705078125</v>
      </c>
      <c r="K4864" s="96">
        <f>msoa_calculations5[[#This Row],[ Pop20]]/SUMIF(msoa_calculations5[ICB26],msoa_calculations5[[#This Row],[ICB26]],msoa_calculations5[[ Pop20]])</f>
        <v>2.4713063092947655E-3</v>
      </c>
      <c r="L4864" s="98" cm="1">
        <f t="array" ref="L4864">msoa_calculations5[[#This Row],[ Estimated case time (see and convey)]]*msoa_calculations5[[#This Row],[Population share of ICB]:[Population share of ICB]]</f>
        <v>0.21515595613189964</v>
      </c>
      <c r="M4864" s="98" cm="1">
        <f t="array" ref="M4864">msoa_calculations5[[#This Row],[Estimated case time (see and treat)]]*msoa_calculations5[[#This Row],[Population share of ICB]:[Population share of ICB]]</f>
        <v>0.1534718418140319</v>
      </c>
      <c r="N4864" s="94" cm="1">
        <f t="array" ref="N4864">msoa_calculations5[[#This Row],[Weighted estimate]]*msoa_calculations5[[#This Row],[Population share of ICB]:[Population share of ICB]]</f>
        <v>0.19846479645818085</v>
      </c>
    </row>
    <row r="4865" spans="1:14">
      <c r="A4865" s="63" t="s">
        <v>6874</v>
      </c>
      <c r="B4865" s="63" t="s">
        <v>13741</v>
      </c>
      <c r="C4865" s="63" t="s">
        <v>13814</v>
      </c>
      <c r="D4865" s="63" t="s">
        <v>13835</v>
      </c>
      <c r="E4865" s="72">
        <v>5641</v>
      </c>
      <c r="F4865" s="64">
        <v>1</v>
      </c>
      <c r="G4865" s="79">
        <v>0</v>
      </c>
      <c r="H4865" s="133">
        <v>93.250045776367188</v>
      </c>
      <c r="I4865" s="134">
        <v>65.98291015625</v>
      </c>
      <c r="J4865" s="105">
        <v>85.871810913085938</v>
      </c>
      <c r="K4865" s="96">
        <f>msoa_calculations5[[#This Row],[ Pop20]]/SUMIF(msoa_calculations5[ICB26],msoa_calculations5[[#This Row],[ICB26]],msoa_calculations5[[ Pop20]])</f>
        <v>1.8712266967425197E-3</v>
      </c>
      <c r="L4865" s="98" cm="1">
        <f t="array" ref="L4865">msoa_calculations5[[#This Row],[ Estimated case time (see and convey)]]*msoa_calculations5[[#This Row],[Population share of ICB]:[Population share of ICB]]</f>
        <v>0.17449197512920034</v>
      </c>
      <c r="M4865" s="98" cm="1">
        <f t="array" ref="M4865">msoa_calculations5[[#This Row],[Estimated case time (see and treat)]]*msoa_calculations5[[#This Row],[Population share of ICB]:[Population share of ICB]]</f>
        <v>0.12346898301313815</v>
      </c>
      <c r="N4865" s="94" cm="1">
        <f t="array" ref="N4865">msoa_calculations5[[#This Row],[Weighted estimate]]*msoa_calculations5[[#This Row],[Population share of ICB]:[Population share of ICB]]</f>
        <v>0.16068562507819206</v>
      </c>
    </row>
    <row r="4866" spans="1:14">
      <c r="A4866" s="63" t="s">
        <v>6872</v>
      </c>
      <c r="B4866" s="63" t="s">
        <v>13741</v>
      </c>
      <c r="C4866" s="63" t="s">
        <v>13814</v>
      </c>
      <c r="D4866" s="63" t="s">
        <v>13835</v>
      </c>
      <c r="E4866" s="72">
        <v>6974</v>
      </c>
      <c r="F4866" s="64">
        <v>1</v>
      </c>
      <c r="G4866" s="79">
        <v>0</v>
      </c>
      <c r="H4866" s="133">
        <v>88.378089904785156</v>
      </c>
      <c r="I4866" s="134">
        <v>64.644668579101563</v>
      </c>
      <c r="J4866" s="105">
        <v>81.956039428710938</v>
      </c>
      <c r="K4866" s="96">
        <f>msoa_calculations5[[#This Row],[ Pop20]]/SUMIF(msoa_calculations5[ICB26],msoa_calculations5[[#This Row],[ICB26]],msoa_calculations5[[ Pop20]])</f>
        <v>2.3134080806740528E-3</v>
      </c>
      <c r="L4866" s="98" cm="1">
        <f t="array" ref="L4866">msoa_calculations5[[#This Row],[ Estimated case time (see and convey)]]*msoa_calculations5[[#This Row],[Population share of ICB]:[Population share of ICB]]</f>
        <v>0.20445458734026792</v>
      </c>
      <c r="M4866" s="98" cm="1">
        <f t="array" ref="M4866">msoa_calculations5[[#This Row],[Estimated case time (see and treat)]]*msoa_calculations5[[#This Row],[Population share of ICB]:[Population share of ICB]]</f>
        <v>0.1495494986633896</v>
      </c>
      <c r="N4866" s="94" cm="1">
        <f t="array" ref="N4866">msoa_calculations5[[#This Row],[Weighted estimate]]*msoa_calculations5[[#This Row],[Population share of ICB]:[Population share of ICB]]</f>
        <v>0.18959776387442118</v>
      </c>
    </row>
    <row r="4867" spans="1:14">
      <c r="A4867" s="63" t="s">
        <v>6870</v>
      </c>
      <c r="B4867" s="63" t="s">
        <v>13741</v>
      </c>
      <c r="C4867" s="63" t="s">
        <v>13814</v>
      </c>
      <c r="D4867" s="63" t="s">
        <v>13835</v>
      </c>
      <c r="E4867" s="72">
        <v>7658</v>
      </c>
      <c r="F4867" s="64">
        <v>1</v>
      </c>
      <c r="G4867" s="79">
        <v>0</v>
      </c>
      <c r="H4867" s="133">
        <v>91.0780029296875</v>
      </c>
      <c r="I4867" s="134">
        <v>66.132041931152344</v>
      </c>
      <c r="J4867" s="105">
        <v>84.327850341796875</v>
      </c>
      <c r="K4867" s="96">
        <f>msoa_calculations5[[#This Row],[ Pop20]]/SUMIF(msoa_calculations5[ICB26],msoa_calculations5[[#This Row],[ICB26]],msoa_calculations5[[ Pop20]])</f>
        <v>2.5403038545744046E-3</v>
      </c>
      <c r="L4867" s="98" cm="1">
        <f t="array" ref="L4867">msoa_calculations5[[#This Row],[ Estimated case time (see and convey)]]*msoa_calculations5[[#This Row],[Population share of ICB]:[Population share of ICB]]</f>
        <v>0.23136580190922407</v>
      </c>
      <c r="M4867" s="98" cm="1">
        <f t="array" ref="M4867">msoa_calculations5[[#This Row],[Estimated case time (see and treat)]]*msoa_calculations5[[#This Row],[Population share of ICB]:[Population share of ICB]]</f>
        <v>0.16799548102858244</v>
      </c>
      <c r="N4867" s="94" cm="1">
        <f t="array" ref="N4867">msoa_calculations5[[#This Row],[Weighted estimate]]*msoa_calculations5[[#This Row],[Population share of ICB]:[Population share of ICB]]</f>
        <v>0.21421836327124011</v>
      </c>
    </row>
    <row r="4868" spans="1:14">
      <c r="A4868" s="63" t="s">
        <v>6868</v>
      </c>
      <c r="B4868" s="63" t="s">
        <v>13741</v>
      </c>
      <c r="C4868" s="63" t="s">
        <v>13814</v>
      </c>
      <c r="D4868" s="63" t="s">
        <v>13835</v>
      </c>
      <c r="E4868" s="72">
        <v>7946</v>
      </c>
      <c r="F4868" s="64">
        <v>1</v>
      </c>
      <c r="G4868" s="79">
        <v>0</v>
      </c>
      <c r="H4868" s="133">
        <v>85.980697631835938</v>
      </c>
      <c r="I4868" s="134">
        <v>60.8204345703125</v>
      </c>
      <c r="J4868" s="105">
        <v>79.172561645507813</v>
      </c>
      <c r="K4868" s="96">
        <f>msoa_calculations5[[#This Row],[ Pop20]]/SUMIF(msoa_calculations5[ICB26],msoa_calculations5[[#This Row],[ICB26]],msoa_calculations5[[ Pop20]])</f>
        <v>2.6358389172692893E-3</v>
      </c>
      <c r="L4868" s="98" cm="1">
        <f t="array" ref="L4868">msoa_calculations5[[#This Row],[ Estimated case time (see and convey)]]*msoa_calculations5[[#This Row],[Population share of ICB]:[Population share of ICB]]</f>
        <v>0.22663126895195659</v>
      </c>
      <c r="M4868" s="98" cm="1">
        <f t="array" ref="M4868">msoa_calculations5[[#This Row],[Estimated case time (see and treat)]]*msoa_calculations5[[#This Row],[Population share of ICB]:[Population share of ICB]]</f>
        <v>0.16031286840566014</v>
      </c>
      <c r="N4868" s="94" cm="1">
        <f t="array" ref="N4868">msoa_calculations5[[#This Row],[Weighted estimate]]*msoa_calculations5[[#This Row],[Population share of ICB]:[Population share of ICB]]</f>
        <v>0.20868611916513138</v>
      </c>
    </row>
    <row r="4869" spans="1:14">
      <c r="A4869" s="63" t="s">
        <v>6866</v>
      </c>
      <c r="B4869" s="63" t="s">
        <v>13741</v>
      </c>
      <c r="C4869" s="63" t="s">
        <v>13814</v>
      </c>
      <c r="D4869" s="63" t="s">
        <v>13835</v>
      </c>
      <c r="E4869" s="72">
        <v>7447</v>
      </c>
      <c r="F4869" s="64">
        <v>1</v>
      </c>
      <c r="G4869" s="79">
        <v>0</v>
      </c>
      <c r="H4869" s="133">
        <v>89.285850524902344</v>
      </c>
      <c r="I4869" s="134">
        <v>63.800552368164063</v>
      </c>
      <c r="J4869" s="105">
        <v>82.389762878417969</v>
      </c>
      <c r="K4869" s="96">
        <f>msoa_calculations5[[#This Row],[ Pop20]]/SUMIF(msoa_calculations5[ICB26],msoa_calculations5[[#This Row],[ICB26]],msoa_calculations5[[ Pop20]])</f>
        <v>2.4703111523916937E-3</v>
      </c>
      <c r="L4869" s="98" cm="1">
        <f t="array" ref="L4869">msoa_calculations5[[#This Row],[ Estimated case time (see and convey)]]*msoa_calculations5[[#This Row],[Population share of ICB]:[Population share of ICB]]</f>
        <v>0.220563832302444</v>
      </c>
      <c r="M4869" s="98" cm="1">
        <f t="array" ref="M4869">msoa_calculations5[[#This Row],[Estimated case time (see and treat)]]*msoa_calculations5[[#This Row],[Population share of ICB]:[Population share of ICB]]</f>
        <v>0.15760721604382597</v>
      </c>
      <c r="N4869" s="94" cm="1">
        <f t="array" ref="N4869">msoa_calculations5[[#This Row],[Weighted estimate]]*msoa_calculations5[[#This Row],[Population share of ICB]:[Population share of ICB]]</f>
        <v>0.20352835008146308</v>
      </c>
    </row>
    <row r="4870" spans="1:14">
      <c r="A4870" s="63" t="s">
        <v>6864</v>
      </c>
      <c r="B4870" s="63" t="s">
        <v>13741</v>
      </c>
      <c r="C4870" s="63" t="s">
        <v>13814</v>
      </c>
      <c r="D4870" s="63" t="s">
        <v>13835</v>
      </c>
      <c r="E4870" s="72">
        <v>7087</v>
      </c>
      <c r="F4870" s="64">
        <v>1</v>
      </c>
      <c r="G4870" s="79">
        <v>0</v>
      </c>
      <c r="H4870" s="133">
        <v>87.049232482910156</v>
      </c>
      <c r="I4870" s="134">
        <v>62.405960083007813</v>
      </c>
      <c r="J4870" s="105">
        <v>80.380989074707031</v>
      </c>
      <c r="K4870" s="96">
        <f>msoa_calculations5[[#This Row],[ Pop20]]/SUMIF(msoa_calculations5[ICB26],msoa_calculations5[[#This Row],[ICB26]],msoa_calculations5[[ Pop20]])</f>
        <v>2.3508923240230877E-3</v>
      </c>
      <c r="L4870" s="98" cm="1">
        <f t="array" ref="L4870">msoa_calculations5[[#This Row],[ Estimated case time (see and convey)]]*msoa_calculations5[[#This Row],[Population share of ICB]:[Population share of ICB]]</f>
        <v>0.20464337245617473</v>
      </c>
      <c r="M4870" s="98" cm="1">
        <f t="array" ref="M4870">msoa_calculations5[[#This Row],[Estimated case time (see and treat)]]*msoa_calculations5[[#This Row],[Population share of ICB]:[Population share of ICB]]</f>
        <v>0.14670969253243427</v>
      </c>
      <c r="N4870" s="94" cm="1">
        <f t="array" ref="N4870">msoa_calculations5[[#This Row],[Weighted estimate]]*msoa_calculations5[[#This Row],[Population share of ICB]:[Population share of ICB]]</f>
        <v>0.18896705021311244</v>
      </c>
    </row>
    <row r="4871" spans="1:14">
      <c r="A4871" s="63" t="s">
        <v>6862</v>
      </c>
      <c r="B4871" s="63" t="s">
        <v>13741</v>
      </c>
      <c r="C4871" s="63" t="s">
        <v>13814</v>
      </c>
      <c r="D4871" s="63" t="s">
        <v>13835</v>
      </c>
      <c r="E4871" s="72">
        <v>8141</v>
      </c>
      <c r="F4871" s="64">
        <v>1</v>
      </c>
      <c r="G4871" s="79">
        <v>0</v>
      </c>
      <c r="H4871" s="133">
        <v>88.155387878417969</v>
      </c>
      <c r="I4871" s="134">
        <v>63.026031494140625</v>
      </c>
      <c r="J4871" s="105">
        <v>81.355613708496094</v>
      </c>
      <c r="K4871" s="96">
        <f>msoa_calculations5[[#This Row],[ Pop20]]/SUMIF(msoa_calculations5[ICB26],msoa_calculations5[[#This Row],[ICB26]],msoa_calculations5[[ Pop20]])</f>
        <v>2.7005241159689512E-3</v>
      </c>
      <c r="L4871" s="98" cm="1">
        <f t="array" ref="L4871">msoa_calculations5[[#This Row],[ Estimated case time (see and convey)]]*msoa_calculations5[[#This Row],[Population share of ICB]:[Population share of ICB]]</f>
        <v>0.23806575091826468</v>
      </c>
      <c r="M4871" s="98" cm="1">
        <f t="array" ref="M4871">msoa_calculations5[[#This Row],[Estimated case time (see and treat)]]*msoa_calculations5[[#This Row],[Population share of ICB]:[Population share of ICB]]</f>
        <v>0.17020331798374538</v>
      </c>
      <c r="N4871" s="94" cm="1">
        <f t="array" ref="N4871">msoa_calculations5[[#This Row],[Weighted estimate]]*msoa_calculations5[[#This Row],[Population share of ICB]:[Population share of ICB]]</f>
        <v>0.2197027967892479</v>
      </c>
    </row>
    <row r="4872" spans="1:14">
      <c r="A4872" s="63" t="s">
        <v>6860</v>
      </c>
      <c r="B4872" s="63" t="s">
        <v>13741</v>
      </c>
      <c r="C4872" s="63" t="s">
        <v>13814</v>
      </c>
      <c r="D4872" s="63" t="s">
        <v>13835</v>
      </c>
      <c r="E4872" s="72">
        <v>7927</v>
      </c>
      <c r="F4872" s="64">
        <v>1</v>
      </c>
      <c r="G4872" s="79">
        <v>0</v>
      </c>
      <c r="H4872" s="133">
        <v>85.025299072265625</v>
      </c>
      <c r="I4872" s="134">
        <v>60.465011596679688</v>
      </c>
      <c r="J4872" s="105">
        <v>78.379508972167969</v>
      </c>
      <c r="K4872" s="96">
        <f>msoa_calculations5[[#This Row],[ Pop20]]/SUMIF(msoa_calculations5[ICB26],msoa_calculations5[[#This Row],[ICB26]],msoa_calculations5[[ Pop20]])</f>
        <v>2.6295362568831684E-3</v>
      </c>
      <c r="L4872" s="98" cm="1">
        <f t="array" ref="L4872">msoa_calculations5[[#This Row],[ Estimated case time (see and convey)]]*msoa_calculations5[[#This Row],[Population share of ICB]:[Population share of ICB]]</f>
        <v>0.22357710666285729</v>
      </c>
      <c r="M4872" s="98" cm="1">
        <f t="array" ref="M4872">msoa_calculations5[[#This Row],[Estimated case time (see and treat)]]*msoa_calculations5[[#This Row],[Population share of ICB]:[Population share of ICB]]</f>
        <v>0.15899494026633049</v>
      </c>
      <c r="N4872" s="94" cm="1">
        <f t="array" ref="N4872">msoa_calculations5[[#This Row],[Weighted estimate]]*msoa_calculations5[[#This Row],[Population share of ICB]:[Population share of ICB]]</f>
        <v>0.20610176063901528</v>
      </c>
    </row>
    <row r="4873" spans="1:14">
      <c r="A4873" s="63" t="s">
        <v>6858</v>
      </c>
      <c r="B4873" s="63" t="s">
        <v>13741</v>
      </c>
      <c r="C4873" s="63" t="s">
        <v>13814</v>
      </c>
      <c r="D4873" s="63" t="s">
        <v>13835</v>
      </c>
      <c r="E4873" s="72">
        <v>5855</v>
      </c>
      <c r="F4873" s="64">
        <v>1</v>
      </c>
      <c r="G4873" s="79">
        <v>0</v>
      </c>
      <c r="H4873" s="133">
        <v>86.836296081542969</v>
      </c>
      <c r="I4873" s="134">
        <v>62.480052947998047</v>
      </c>
      <c r="J4873" s="105">
        <v>80.245719909667969</v>
      </c>
      <c r="K4873" s="96">
        <f>msoa_calculations5[[#This Row],[ Pop20]]/SUMIF(msoa_calculations5[ICB26],msoa_calculations5[[#This Row],[ICB26]],msoa_calculations5[[ Pop20]])</f>
        <v>1.9422145558283023E-3</v>
      </c>
      <c r="L4873" s="98" cm="1">
        <f t="array" ref="L4873">msoa_calculations5[[#This Row],[ Estimated case time (see and convey)]]*msoa_calculations5[[#This Row],[Population share of ICB]:[Population share of ICB]]</f>
        <v>0.16865471822378891</v>
      </c>
      <c r="M4873" s="98" cm="1">
        <f t="array" ref="M4873">msoa_calculations5[[#This Row],[Estimated case time (see and treat)]]*msoa_calculations5[[#This Row],[Population share of ICB]:[Population share of ICB]]</f>
        <v>0.12134966828452483</v>
      </c>
      <c r="N4873" s="94" cm="1">
        <f t="array" ref="N4873">msoa_calculations5[[#This Row],[Weighted estimate]]*msoa_calculations5[[#This Row],[Population share of ICB]:[Population share of ICB]]</f>
        <v>0.15585440525147812</v>
      </c>
    </row>
    <row r="4874" spans="1:14">
      <c r="A4874" s="63" t="s">
        <v>6856</v>
      </c>
      <c r="B4874" s="63" t="s">
        <v>13741</v>
      </c>
      <c r="C4874" s="63" t="s">
        <v>13814</v>
      </c>
      <c r="D4874" s="63" t="s">
        <v>13835</v>
      </c>
      <c r="E4874" s="72">
        <v>8109</v>
      </c>
      <c r="F4874" s="64">
        <v>1</v>
      </c>
      <c r="G4874" s="79">
        <v>0</v>
      </c>
      <c r="H4874" s="133">
        <v>82.830894470214844</v>
      </c>
      <c r="I4874" s="134">
        <v>58.416584014892578</v>
      </c>
      <c r="J4874" s="105">
        <v>76.224601745605469</v>
      </c>
      <c r="K4874" s="96">
        <f>msoa_calculations5[[#This Row],[ Pop20]]/SUMIF(msoa_calculations5[ICB26],msoa_calculations5[[#This Row],[ICB26]],msoa_calculations5[[ Pop20]])</f>
        <v>2.6899091090028526E-3</v>
      </c>
      <c r="L4874" s="98" cm="1">
        <f t="array" ref="L4874">msoa_calculations5[[#This Row],[ Estimated case time (see and convey)]]*msoa_calculations5[[#This Row],[Population share of ICB]:[Population share of ICB]]</f>
        <v>0.22280757754228492</v>
      </c>
      <c r="M4874" s="98" cm="1">
        <f t="array" ref="M4874">msoa_calculations5[[#This Row],[Estimated case time (see and treat)]]*msoa_calculations5[[#This Row],[Population share of ICB]:[Population share of ICB]]</f>
        <v>0.15713530145848997</v>
      </c>
      <c r="N4874" s="94" cm="1">
        <f t="array" ref="N4874">msoa_calculations5[[#This Row],[Weighted estimate]]*msoa_calculations5[[#This Row],[Population share of ICB]:[Population share of ICB]]</f>
        <v>0.20503725056561889</v>
      </c>
    </row>
    <row r="4875" spans="1:14">
      <c r="A4875" s="63" t="s">
        <v>6854</v>
      </c>
      <c r="B4875" s="63" t="s">
        <v>13741</v>
      </c>
      <c r="C4875" s="63" t="s">
        <v>13814</v>
      </c>
      <c r="D4875" s="63" t="s">
        <v>13835</v>
      </c>
      <c r="E4875" s="72">
        <v>8707</v>
      </c>
      <c r="F4875" s="64">
        <v>1</v>
      </c>
      <c r="G4875" s="79">
        <v>0</v>
      </c>
      <c r="H4875" s="133">
        <v>85.622268676757813</v>
      </c>
      <c r="I4875" s="134">
        <v>62.024269104003906</v>
      </c>
      <c r="J4875" s="105">
        <v>79.236862182617188</v>
      </c>
      <c r="K4875" s="96">
        <f>msoa_calculations5[[#This Row],[ Pop20]]/SUMIF(msoa_calculations5[ICB26],msoa_calculations5[[#This Row],[ICB26]],msoa_calculations5[[ Pop20]])</f>
        <v>2.8882770516818154E-3</v>
      </c>
      <c r="L4875" s="98" cm="1">
        <f t="array" ref="L4875">msoa_calculations5[[#This Row],[ Estimated case time (see and convey)]]*msoa_calculations5[[#This Row],[Population share of ICB]:[Population share of ICB]]</f>
        <v>0.24730083373201431</v>
      </c>
      <c r="M4875" s="98" cm="1">
        <f t="array" ref="M4875">msoa_calculations5[[#This Row],[Estimated case time (see and treat)]]*msoa_calculations5[[#This Row],[Population share of ICB]:[Population share of ICB]]</f>
        <v>0.1791432731004319</v>
      </c>
      <c r="N4875" s="94" cm="1">
        <f t="array" ref="N4875">msoa_calculations5[[#This Row],[Weighted estimate]]*msoa_calculations5[[#This Row],[Population share of ICB]:[Population share of ICB]]</f>
        <v>0.2288580106893279</v>
      </c>
    </row>
    <row r="4876" spans="1:14">
      <c r="A4876" s="63" t="s">
        <v>6852</v>
      </c>
      <c r="B4876" s="63" t="s">
        <v>13741</v>
      </c>
      <c r="C4876" s="63" t="s">
        <v>13814</v>
      </c>
      <c r="D4876" s="63" t="s">
        <v>13835</v>
      </c>
      <c r="E4876" s="72">
        <v>7940</v>
      </c>
      <c r="F4876" s="64">
        <v>1</v>
      </c>
      <c r="G4876" s="79">
        <v>0</v>
      </c>
      <c r="H4876" s="133">
        <v>86.040031433105469</v>
      </c>
      <c r="I4876" s="134">
        <v>61.682113647460938</v>
      </c>
      <c r="J4876" s="105">
        <v>79.448997497558594</v>
      </c>
      <c r="K4876" s="96">
        <f>msoa_calculations5[[#This Row],[ Pop20]]/SUMIF(msoa_calculations5[ICB26],msoa_calculations5[[#This Row],[ICB26]],msoa_calculations5[[ Pop20]])</f>
        <v>2.633848603463146E-3</v>
      </c>
      <c r="L4876" s="98" cm="1">
        <f t="array" ref="L4876">msoa_calculations5[[#This Row],[ Estimated case time (see and convey)]]*msoa_calculations5[[#This Row],[Population share of ICB]:[Population share of ICB]]</f>
        <v>0.22661641663201001</v>
      </c>
      <c r="M4876" s="98" cm="1">
        <f t="array" ref="M4876">msoa_calculations5[[#This Row],[Estimated case time (see and treat)]]*msoa_calculations5[[#This Row],[Population share of ICB]:[Population share of ICB]]</f>
        <v>0.16246134888902006</v>
      </c>
      <c r="N4876" s="94" cm="1">
        <f t="array" ref="N4876">msoa_calculations5[[#This Row],[Weighted estimate]]*msoa_calculations5[[#This Row],[Population share of ICB]:[Population share of ICB]]</f>
        <v>0.2092566311054917</v>
      </c>
    </row>
    <row r="4877" spans="1:14">
      <c r="A4877" s="63" t="s">
        <v>6850</v>
      </c>
      <c r="B4877" s="63" t="s">
        <v>13741</v>
      </c>
      <c r="C4877" s="63" t="s">
        <v>13814</v>
      </c>
      <c r="D4877" s="63" t="s">
        <v>13835</v>
      </c>
      <c r="E4877" s="72">
        <v>10548</v>
      </c>
      <c r="F4877" s="64">
        <v>1</v>
      </c>
      <c r="G4877" s="79">
        <v>0</v>
      </c>
      <c r="H4877" s="133">
        <v>82.905052185058594</v>
      </c>
      <c r="I4877" s="134">
        <v>58.636188507080078</v>
      </c>
      <c r="J4877" s="105">
        <v>76.338119506835938</v>
      </c>
      <c r="K4877" s="96">
        <f>msoa_calculations5[[#This Row],[ Pop20]]/SUMIF(msoa_calculations5[ICB26],msoa_calculations5[[#This Row],[ICB26]],msoa_calculations5[[ Pop20]])</f>
        <v>3.4989716712001593E-3</v>
      </c>
      <c r="L4877" s="98" cm="1">
        <f t="array" ref="L4877">msoa_calculations5[[#This Row],[ Estimated case time (see and convey)]]*msoa_calculations5[[#This Row],[Population share of ICB]:[Population share of ICB]]</f>
        <v>0.2900824289948909</v>
      </c>
      <c r="M4877" s="98" cm="1">
        <f t="array" ref="M4877">msoa_calculations5[[#This Row],[Estimated case time (see and treat)]]*msoa_calculations5[[#This Row],[Population share of ICB]:[Population share of ICB]]</f>
        <v>0.20516636249342554</v>
      </c>
      <c r="N4877" s="94" cm="1">
        <f t="array" ref="N4877">msoa_calculations5[[#This Row],[Weighted estimate]]*msoa_calculations5[[#This Row],[Population share of ICB]:[Population share of ICB]]</f>
        <v>0.26710491758711125</v>
      </c>
    </row>
    <row r="4878" spans="1:14">
      <c r="A4878" s="63" t="s">
        <v>6848</v>
      </c>
      <c r="B4878" s="63" t="s">
        <v>13741</v>
      </c>
      <c r="C4878" s="63" t="s">
        <v>13814</v>
      </c>
      <c r="D4878" s="63" t="s">
        <v>13835</v>
      </c>
      <c r="E4878" s="72">
        <v>8707</v>
      </c>
      <c r="F4878" s="64">
        <v>1</v>
      </c>
      <c r="G4878" s="79">
        <v>0</v>
      </c>
      <c r="H4878" s="133">
        <v>79.940406799316406</v>
      </c>
      <c r="I4878" s="134">
        <v>56.228923797607422</v>
      </c>
      <c r="J4878" s="105">
        <v>73.5242919921875</v>
      </c>
      <c r="K4878" s="96">
        <f>msoa_calculations5[[#This Row],[ Pop20]]/SUMIF(msoa_calculations5[ICB26],msoa_calculations5[[#This Row],[ICB26]],msoa_calculations5[[ Pop20]])</f>
        <v>2.8882770516818154E-3</v>
      </c>
      <c r="L4878" s="98" cm="1">
        <f t="array" ref="L4878">msoa_calculations5[[#This Row],[ Estimated case time (see and convey)]]*msoa_calculations5[[#This Row],[Population share of ICB]:[Population share of ICB]]</f>
        <v>0.23089004246057454</v>
      </c>
      <c r="M4878" s="98" cm="1">
        <f t="array" ref="M4878">msoa_calculations5[[#This Row],[Estimated case time (see and treat)]]*msoa_calculations5[[#This Row],[Population share of ICB]:[Population share of ICB]]</f>
        <v>0.16240471024539502</v>
      </c>
      <c r="N4878" s="94" cm="1">
        <f t="array" ref="N4878">msoa_calculations5[[#This Row],[Weighted estimate]]*msoa_calculations5[[#This Row],[Population share of ICB]:[Population share of ICB]]</f>
        <v>0.21235852530218821</v>
      </c>
    </row>
    <row r="4879" spans="1:14">
      <c r="A4879" s="63" t="s">
        <v>6846</v>
      </c>
      <c r="B4879" s="63" t="s">
        <v>13741</v>
      </c>
      <c r="C4879" s="63" t="s">
        <v>13814</v>
      </c>
      <c r="D4879" s="63" t="s">
        <v>13835</v>
      </c>
      <c r="E4879" s="72">
        <v>9417</v>
      </c>
      <c r="F4879" s="64">
        <v>1</v>
      </c>
      <c r="G4879" s="79">
        <v>0</v>
      </c>
      <c r="H4879" s="133">
        <v>82.04425048828125</v>
      </c>
      <c r="I4879" s="134">
        <v>57.871234893798828</v>
      </c>
      <c r="J4879" s="105">
        <v>75.503250122070313</v>
      </c>
      <c r="K4879" s="96">
        <f>msoa_calculations5[[#This Row],[ Pop20]]/SUMIF(msoa_calculations5[ICB26],msoa_calculations5[[#This Row],[ICB26]],msoa_calculations5[[ Pop20]])</f>
        <v>3.1237975187421215E-3</v>
      </c>
      <c r="L4879" s="98" cm="1">
        <f t="array" ref="L4879">msoa_calculations5[[#This Row],[ Estimated case time (see and convey)]]*msoa_calculations5[[#This Row],[Population share of ICB]:[Population share of ICB]]</f>
        <v>0.25628962610235007</v>
      </c>
      <c r="M4879" s="98" cm="1">
        <f t="array" ref="M4879">msoa_calculations5[[#This Row],[Estimated case time (see and treat)]]*msoa_calculations5[[#This Row],[Population share of ICB]:[Population share of ICB]]</f>
        <v>0.18077801996779125</v>
      </c>
      <c r="N4879" s="94" cm="1">
        <f t="array" ref="N4879">msoa_calculations5[[#This Row],[Weighted estimate]]*msoa_calculations5[[#This Row],[Population share of ICB]:[Population share of ICB]]</f>
        <v>0.23585686538828904</v>
      </c>
    </row>
    <row r="4880" spans="1:14">
      <c r="A4880" s="63" t="s">
        <v>6844</v>
      </c>
      <c r="B4880" s="63" t="s">
        <v>13741</v>
      </c>
      <c r="C4880" s="63" t="s">
        <v>13814</v>
      </c>
      <c r="D4880" s="63" t="s">
        <v>13835</v>
      </c>
      <c r="E4880" s="72">
        <v>6738</v>
      </c>
      <c r="F4880" s="64">
        <v>1</v>
      </c>
      <c r="G4880" s="79">
        <v>0</v>
      </c>
      <c r="H4880" s="133">
        <v>84.295433044433594</v>
      </c>
      <c r="I4880" s="134">
        <v>60.885246276855469</v>
      </c>
      <c r="J4880" s="105">
        <v>77.960853576660156</v>
      </c>
      <c r="K4880" s="96">
        <f>msoa_calculations5[[#This Row],[ Pop20]]/SUMIF(msoa_calculations5[ICB26],msoa_calculations5[[#This Row],[ICB26]],msoa_calculations5[[ Pop20]])</f>
        <v>2.2351224042990777E-3</v>
      </c>
      <c r="L4880" s="98" cm="1">
        <f t="array" ref="L4880">msoa_calculations5[[#This Row],[ Estimated case time (see and convey)]]*msoa_calculations5[[#This Row],[Population share of ICB]:[Population share of ICB]]</f>
        <v>0.18841061097770634</v>
      </c>
      <c r="M4880" s="98" cm="1">
        <f t="array" ref="M4880">msoa_calculations5[[#This Row],[Estimated case time (see and treat)]]*msoa_calculations5[[#This Row],[Population share of ICB]:[Population share of ICB]]</f>
        <v>0.13608597804466666</v>
      </c>
      <c r="N4880" s="94" cm="1">
        <f t="array" ref="N4880">msoa_calculations5[[#This Row],[Weighted estimate]]*msoa_calculations5[[#This Row],[Population share of ICB]:[Population share of ICB]]</f>
        <v>0.174252050487473</v>
      </c>
    </row>
    <row r="4881" spans="1:14">
      <c r="A4881" s="63" t="s">
        <v>7188</v>
      </c>
      <c r="B4881" s="63" t="s">
        <v>13741</v>
      </c>
      <c r="C4881" s="63" t="s">
        <v>13814</v>
      </c>
      <c r="D4881" s="63" t="s">
        <v>13835</v>
      </c>
      <c r="E4881" s="72">
        <v>6189</v>
      </c>
      <c r="F4881" s="64">
        <v>1</v>
      </c>
      <c r="G4881" s="79">
        <v>0</v>
      </c>
      <c r="H4881" s="133">
        <v>97.290290832519531</v>
      </c>
      <c r="I4881" s="134">
        <v>69.868896484375</v>
      </c>
      <c r="J4881" s="105">
        <v>89.870307922363281</v>
      </c>
      <c r="K4881" s="96">
        <f>msoa_calculations5[[#This Row],[ Pop20]]/SUMIF(msoa_calculations5[ICB26],msoa_calculations5[[#This Row],[ICB26]],msoa_calculations5[[ Pop20]])</f>
        <v>2.0530086910369536E-3</v>
      </c>
      <c r="L4881" s="98" cm="1">
        <f t="array" ref="L4881">msoa_calculations5[[#This Row],[ Estimated case time (see and convey)]]*msoa_calculations5[[#This Row],[Population share of ICB]:[Population share of ICB]]</f>
        <v>0.19973781263267545</v>
      </c>
      <c r="M4881" s="98" cm="1">
        <f t="array" ref="M4881">msoa_calculations5[[#This Row],[Estimated case time (see and treat)]]*msoa_calculations5[[#This Row],[Population share of ICB]:[Population share of ICB]]</f>
        <v>0.14344145171558312</v>
      </c>
      <c r="N4881" s="94" cm="1">
        <f t="array" ref="N4881">msoa_calculations5[[#This Row],[Weighted estimate]]*msoa_calculations5[[#This Row],[Population share of ICB]:[Population share of ICB]]</f>
        <v>0.18450452323077901</v>
      </c>
    </row>
    <row r="4882" spans="1:14">
      <c r="A4882" s="63" t="s">
        <v>7186</v>
      </c>
      <c r="B4882" s="63" t="s">
        <v>13741</v>
      </c>
      <c r="C4882" s="63" t="s">
        <v>13814</v>
      </c>
      <c r="D4882" s="63" t="s">
        <v>13835</v>
      </c>
      <c r="E4882" s="72">
        <v>8049</v>
      </c>
      <c r="F4882" s="64">
        <v>1</v>
      </c>
      <c r="G4882" s="79">
        <v>0</v>
      </c>
      <c r="H4882" s="133">
        <v>99.791732788085938</v>
      </c>
      <c r="I4882" s="134">
        <v>69.884613037109375</v>
      </c>
      <c r="J4882" s="105">
        <v>91.699142456054688</v>
      </c>
      <c r="K4882" s="96">
        <f>msoa_calculations5[[#This Row],[ Pop20]]/SUMIF(msoa_calculations5[ICB26],msoa_calculations5[[#This Row],[ICB26]],msoa_calculations5[[ Pop20]])</f>
        <v>2.6700059709414184E-3</v>
      </c>
      <c r="L4882" s="98" cm="1">
        <f t="array" ref="L4882">msoa_calculations5[[#This Row],[ Estimated case time (see and convey)]]*msoa_calculations5[[#This Row],[Population share of ICB]:[Population share of ICB]]</f>
        <v>0.26644452239478</v>
      </c>
      <c r="M4882" s="98" cm="1">
        <f t="array" ref="M4882">msoa_calculations5[[#This Row],[Estimated case time (see and treat)]]*msoa_calculations5[[#This Row],[Population share of ICB]:[Population share of ICB]]</f>
        <v>0.18659233408601253</v>
      </c>
      <c r="N4882" s="94" cm="1">
        <f t="array" ref="N4882">msoa_calculations5[[#This Row],[Weighted estimate]]*msoa_calculations5[[#This Row],[Population share of ICB]:[Population share of ICB]]</f>
        <v>0.24483725788787375</v>
      </c>
    </row>
    <row r="4883" spans="1:14">
      <c r="A4883" s="63" t="s">
        <v>7184</v>
      </c>
      <c r="B4883" s="63" t="s">
        <v>13741</v>
      </c>
      <c r="C4883" s="63" t="s">
        <v>13814</v>
      </c>
      <c r="D4883" s="63" t="s">
        <v>13835</v>
      </c>
      <c r="E4883" s="72">
        <v>6058</v>
      </c>
      <c r="F4883" s="64">
        <v>1</v>
      </c>
      <c r="G4883" s="79">
        <v>0</v>
      </c>
      <c r="H4883" s="133">
        <v>98.37213134765625</v>
      </c>
      <c r="I4883" s="134">
        <v>69.536521911621094</v>
      </c>
      <c r="J4883" s="105">
        <v>90.569480895996094</v>
      </c>
      <c r="K4883" s="96">
        <f>msoa_calculations5[[#This Row],[ Pop20]]/SUMIF(msoa_calculations5[ICB26],msoa_calculations5[[#This Row],[ICB26]],msoa_calculations5[[ Pop20]])</f>
        <v>2.0095535062694884E-3</v>
      </c>
      <c r="L4883" s="98" cm="1">
        <f t="array" ref="L4883">msoa_calculations5[[#This Row],[ Estimated case time (see and convey)]]*msoa_calculations5[[#This Row],[Population share of ICB]:[Population share of ICB]]</f>
        <v>0.19768406146888529</v>
      </c>
      <c r="M4883" s="98" cm="1">
        <f t="array" ref="M4883">msoa_calculations5[[#This Row],[Estimated case time (see and treat)]]*msoa_calculations5[[#This Row],[Population share of ICB]:[Population share of ICB]]</f>
        <v>0.13973736142128329</v>
      </c>
      <c r="N4883" s="94" cm="1">
        <f t="array" ref="N4883">msoa_calculations5[[#This Row],[Weighted estimate]]*msoa_calculations5[[#This Row],[Population share of ICB]:[Population share of ICB]]</f>
        <v>0.1820042178955564</v>
      </c>
    </row>
    <row r="4884" spans="1:14">
      <c r="A4884" s="63" t="s">
        <v>7182</v>
      </c>
      <c r="B4884" s="63" t="s">
        <v>13741</v>
      </c>
      <c r="C4884" s="63" t="s">
        <v>13814</v>
      </c>
      <c r="D4884" s="63" t="s">
        <v>13835</v>
      </c>
      <c r="E4884" s="72">
        <v>6130</v>
      </c>
      <c r="F4884" s="64">
        <v>1</v>
      </c>
      <c r="G4884" s="79">
        <v>0</v>
      </c>
      <c r="H4884" s="133">
        <v>98.666091918945313</v>
      </c>
      <c r="I4884" s="134">
        <v>69.084434509277344</v>
      </c>
      <c r="J4884" s="105">
        <v>90.661567687988281</v>
      </c>
      <c r="K4884" s="96">
        <f>msoa_calculations5[[#This Row],[ Pop20]]/SUMIF(msoa_calculations5[ICB26],msoa_calculations5[[#This Row],[ICB26]],msoa_calculations5[[ Pop20]])</f>
        <v>2.0334372719432096E-3</v>
      </c>
      <c r="L4884" s="98" cm="1">
        <f t="array" ref="L4884">msoa_calculations5[[#This Row],[ Estimated case time (see and convey)]]*msoa_calculations5[[#This Row],[Population share of ICB]:[Population share of ICB]]</f>
        <v>0.20063130878495811</v>
      </c>
      <c r="M4884" s="98" cm="1">
        <f t="array" ref="M4884">msoa_calculations5[[#This Row],[Estimated case time (see and treat)]]*msoa_calculations5[[#This Row],[Population share of ICB]:[Population share of ICB]]</f>
        <v>0.14047886404228424</v>
      </c>
      <c r="N4884" s="94" cm="1">
        <f t="array" ref="N4884">msoa_calculations5[[#This Row],[Weighted estimate]]*msoa_calculations5[[#This Row],[Population share of ICB]:[Population share of ICB]]</f>
        <v>0.18435461086955754</v>
      </c>
    </row>
    <row r="4885" spans="1:14">
      <c r="A4885" s="63" t="s">
        <v>7180</v>
      </c>
      <c r="B4885" s="63" t="s">
        <v>13741</v>
      </c>
      <c r="C4885" s="63" t="s">
        <v>13814</v>
      </c>
      <c r="D4885" s="63" t="s">
        <v>13835</v>
      </c>
      <c r="E4885" s="72">
        <v>6367</v>
      </c>
      <c r="F4885" s="64">
        <v>1</v>
      </c>
      <c r="G4885" s="79">
        <v>0</v>
      </c>
      <c r="H4885" s="133">
        <v>100.09188079833984</v>
      </c>
      <c r="I4885" s="134">
        <v>69.771354675292969</v>
      </c>
      <c r="J4885" s="105">
        <v>91.887420654296875</v>
      </c>
      <c r="K4885" s="96">
        <f>msoa_calculations5[[#This Row],[ Pop20]]/SUMIF(msoa_calculations5[ICB26],msoa_calculations5[[#This Row],[ICB26]],msoa_calculations5[[ Pop20]])</f>
        <v>2.1120546672858754E-3</v>
      </c>
      <c r="L4885" s="98" cm="1">
        <f t="array" ref="L4885">msoa_calculations5[[#This Row],[ Estimated case time (see and convey)]]*msoa_calculations5[[#This Row],[Population share of ICB]:[Population share of ICB]]</f>
        <v>0.21139952399755516</v>
      </c>
      <c r="M4885" s="98" cm="1">
        <f t="array" ref="M4885">msoa_calculations5[[#This Row],[Estimated case time (see and treat)]]*msoa_calculations5[[#This Row],[Population share of ICB]:[Population share of ICB]]</f>
        <v>0.14736091528481068</v>
      </c>
      <c r="N4885" s="94" cm="1">
        <f t="array" ref="N4885">msoa_calculations5[[#This Row],[Weighted estimate]]*msoa_calculations5[[#This Row],[Population share of ICB]:[Population share of ICB]]</f>
        <v>0.19407125565776825</v>
      </c>
    </row>
    <row r="4886" spans="1:14">
      <c r="A4886" s="63" t="s">
        <v>7178</v>
      </c>
      <c r="B4886" s="63" t="s">
        <v>13741</v>
      </c>
      <c r="C4886" s="63" t="s">
        <v>13814</v>
      </c>
      <c r="D4886" s="63" t="s">
        <v>13835</v>
      </c>
      <c r="E4886" s="72">
        <v>7041</v>
      </c>
      <c r="F4886" s="64">
        <v>1</v>
      </c>
      <c r="G4886" s="79">
        <v>0</v>
      </c>
      <c r="H4886" s="133">
        <v>101.04283142089844</v>
      </c>
      <c r="I4886" s="134">
        <v>71.417991638183594</v>
      </c>
      <c r="J4886" s="105">
        <v>93.026618957519531</v>
      </c>
      <c r="K4886" s="96">
        <f>msoa_calculations5[[#This Row],[ Pop20]]/SUMIF(msoa_calculations5[ICB26],msoa_calculations5[[#This Row],[ICB26]],msoa_calculations5[[ Pop20]])</f>
        <v>2.3356332515093213E-3</v>
      </c>
      <c r="L4886" s="98" cm="1">
        <f t="array" ref="L4886">msoa_calculations5[[#This Row],[ Estimated case time (see and convey)]]*msoa_calculations5[[#This Row],[Population share of ICB]:[Population share of ICB]]</f>
        <v>0.23599899689330123</v>
      </c>
      <c r="M4886" s="98" cm="1">
        <f t="array" ref="M4886">msoa_calculations5[[#This Row],[Estimated case time (see and treat)]]*msoa_calculations5[[#This Row],[Population share of ICB]:[Population share of ICB]]</f>
        <v>0.16680623602615627</v>
      </c>
      <c r="N4886" s="94" cm="1">
        <f t="array" ref="N4886">msoa_calculations5[[#This Row],[Weighted estimate]]*msoa_calculations5[[#This Row],[Population share of ICB]:[Population share of ICB]]</f>
        <v>0.21727606451267001</v>
      </c>
    </row>
    <row r="4887" spans="1:14">
      <c r="A4887" s="63" t="s">
        <v>7176</v>
      </c>
      <c r="B4887" s="63" t="s">
        <v>13741</v>
      </c>
      <c r="C4887" s="63" t="s">
        <v>13814</v>
      </c>
      <c r="D4887" s="63" t="s">
        <v>13835</v>
      </c>
      <c r="E4887" s="72">
        <v>8272</v>
      </c>
      <c r="F4887" s="64">
        <v>1</v>
      </c>
      <c r="G4887" s="79">
        <v>0</v>
      </c>
      <c r="H4887" s="133">
        <v>97.99542236328125</v>
      </c>
      <c r="I4887" s="134">
        <v>66.744949340820313</v>
      </c>
      <c r="J4887" s="105">
        <v>89.539329528808594</v>
      </c>
      <c r="K4887" s="96">
        <f>msoa_calculations5[[#This Row],[ Pop20]]/SUMIF(msoa_calculations5[ICB26],msoa_calculations5[[#This Row],[ICB26]],msoa_calculations5[[ Pop20]])</f>
        <v>2.7439793007364159E-3</v>
      </c>
      <c r="L4887" s="98" cm="1">
        <f t="array" ref="L4887">msoa_calculations5[[#This Row],[ Estimated case time (see and convey)]]*msoa_calculations5[[#This Row],[Population share of ICB]:[Population share of ICB]]</f>
        <v>0.26889741053176625</v>
      </c>
      <c r="M4887" s="98" cm="1">
        <f t="array" ref="M4887">msoa_calculations5[[#This Row],[Estimated case time (see and treat)]]*msoa_calculations5[[#This Row],[Population share of ICB]:[Population share of ICB]]</f>
        <v>0.18314675941991163</v>
      </c>
      <c r="N4887" s="94" cm="1">
        <f t="array" ref="N4887">msoa_calculations5[[#This Row],[Weighted estimate]]*msoa_calculations5[[#This Row],[Population share of ICB]:[Population share of ICB]]</f>
        <v>0.24569406682886771</v>
      </c>
    </row>
    <row r="4888" spans="1:14">
      <c r="A4888" s="63" t="s">
        <v>7174</v>
      </c>
      <c r="B4888" s="63" t="s">
        <v>13741</v>
      </c>
      <c r="C4888" s="63" t="s">
        <v>13814</v>
      </c>
      <c r="D4888" s="63" t="s">
        <v>13835</v>
      </c>
      <c r="E4888" s="72">
        <v>7522</v>
      </c>
      <c r="F4888" s="64">
        <v>1</v>
      </c>
      <c r="G4888" s="79">
        <v>0</v>
      </c>
      <c r="H4888" s="133">
        <v>99.761383056640625</v>
      </c>
      <c r="I4888" s="134">
        <v>68.876678466796875</v>
      </c>
      <c r="J4888" s="105">
        <v>91.404266357421875</v>
      </c>
      <c r="K4888" s="96">
        <f>msoa_calculations5[[#This Row],[ Pop20]]/SUMIF(msoa_calculations5[ICB26],msoa_calculations5[[#This Row],[ICB26]],msoa_calculations5[[ Pop20]])</f>
        <v>2.4951900749684867E-3</v>
      </c>
      <c r="L4888" s="98" cm="1">
        <f t="array" ref="L4888">msoa_calculations5[[#This Row],[ Estimated case time (see and convey)]]*msoa_calculations5[[#This Row],[Population share of ICB]:[Population share of ICB]]</f>
        <v>0.24892361286805903</v>
      </c>
      <c r="M4888" s="98" cm="1">
        <f t="array" ref="M4888">msoa_calculations5[[#This Row],[Estimated case time (see and treat)]]*msoa_calculations5[[#This Row],[Population share of ICB]:[Population share of ICB]]</f>
        <v>0.17186040450714724</v>
      </c>
      <c r="N4888" s="94" cm="1">
        <f t="array" ref="N4888">msoa_calculations5[[#This Row],[Weighted estimate]]*msoa_calculations5[[#This Row],[Population share of ICB]:[Population share of ICB]]</f>
        <v>0.22807101822481501</v>
      </c>
    </row>
    <row r="4889" spans="1:14">
      <c r="A4889" s="63" t="s">
        <v>7172</v>
      </c>
      <c r="B4889" s="63" t="s">
        <v>13741</v>
      </c>
      <c r="C4889" s="63" t="s">
        <v>13814</v>
      </c>
      <c r="D4889" s="63" t="s">
        <v>13835</v>
      </c>
      <c r="E4889" s="72">
        <v>7998</v>
      </c>
      <c r="F4889" s="64">
        <v>1</v>
      </c>
      <c r="G4889" s="79">
        <v>0</v>
      </c>
      <c r="H4889" s="133">
        <v>101.02378845214844</v>
      </c>
      <c r="I4889" s="134">
        <v>68.779808044433594</v>
      </c>
      <c r="J4889" s="105">
        <v>92.298858642578125</v>
      </c>
      <c r="K4889" s="96">
        <f>msoa_calculations5[[#This Row],[ Pop20]]/SUMIF(msoa_calculations5[ICB26],msoa_calculations5[[#This Row],[ICB26]],msoa_calculations5[[ Pop20]])</f>
        <v>2.6530883035891994E-3</v>
      </c>
      <c r="L4889" s="98" cm="1">
        <f t="array" ref="L4889">msoa_calculations5[[#This Row],[ Estimated case time (see and convey)]]*msoa_calculations5[[#This Row],[Population share of ICB]:[Population share of ICB]]</f>
        <v>0.26802503152666463</v>
      </c>
      <c r="M4889" s="98" cm="1">
        <f t="array" ref="M4889">msoa_calculations5[[#This Row],[Estimated case time (see and treat)]]*msoa_calculations5[[#This Row],[Population share of ICB]:[Population share of ICB]]</f>
        <v>0.1824789042457971</v>
      </c>
      <c r="N4889" s="94" cm="1">
        <f t="array" ref="N4889">msoa_calculations5[[#This Row],[Weighted estimate]]*msoa_calculations5[[#This Row],[Population share of ICB]:[Population share of ICB]]</f>
        <v>0.24487702229925692</v>
      </c>
    </row>
    <row r="4890" spans="1:14">
      <c r="A4890" s="63" t="s">
        <v>7170</v>
      </c>
      <c r="B4890" s="63" t="s">
        <v>13741</v>
      </c>
      <c r="C4890" s="63" t="s">
        <v>13814</v>
      </c>
      <c r="D4890" s="63" t="s">
        <v>13835</v>
      </c>
      <c r="E4890" s="72">
        <v>14844</v>
      </c>
      <c r="F4890" s="64">
        <v>1</v>
      </c>
      <c r="G4890" s="79">
        <v>0</v>
      </c>
      <c r="H4890" s="133">
        <v>95.065437316894531</v>
      </c>
      <c r="I4890" s="134">
        <v>64.723167419433594</v>
      </c>
      <c r="J4890" s="105">
        <v>86.855094909667969</v>
      </c>
      <c r="K4890" s="96">
        <f>msoa_calculations5[[#This Row],[ Pop20]]/SUMIF(msoa_calculations5[ICB26],msoa_calculations5[[#This Row],[ICB26]],msoa_calculations5[[ Pop20]])</f>
        <v>4.9240363563988589E-3</v>
      </c>
      <c r="L4890" s="98" cm="1">
        <f t="array" ref="L4890">msoa_calculations5[[#This Row],[ Estimated case time (see and convey)]]*msoa_calculations5[[#This Row],[Population share of ICB]:[Population share of ICB]]</f>
        <v>0.46810566958534544</v>
      </c>
      <c r="M4890" s="98" cm="1">
        <f t="array" ref="M4890">msoa_calculations5[[#This Row],[Estimated case time (see and treat)]]*msoa_calculations5[[#This Row],[Population share of ICB]:[Population share of ICB]]</f>
        <v>0.31869922947458112</v>
      </c>
      <c r="N4890" s="94" cm="1">
        <f t="array" ref="N4890">msoa_calculations5[[#This Row],[Weighted estimate]]*msoa_calculations5[[#This Row],[Population share of ICB]:[Population share of ICB]]</f>
        <v>0.42767764507367856</v>
      </c>
    </row>
    <row r="4891" spans="1:14">
      <c r="A4891" s="63" t="s">
        <v>7168</v>
      </c>
      <c r="B4891" s="63" t="s">
        <v>13741</v>
      </c>
      <c r="C4891" s="63" t="s">
        <v>13814</v>
      </c>
      <c r="D4891" s="63" t="s">
        <v>13835</v>
      </c>
      <c r="E4891" s="72">
        <v>7389</v>
      </c>
      <c r="F4891" s="64">
        <v>1</v>
      </c>
      <c r="G4891" s="79">
        <v>0</v>
      </c>
      <c r="H4891" s="133">
        <v>101.48745727539063</v>
      </c>
      <c r="I4891" s="134">
        <v>70.385345458984375</v>
      </c>
      <c r="J4891" s="105">
        <v>93.071510314941406</v>
      </c>
      <c r="K4891" s="96">
        <f>msoa_calculations5[[#This Row],[ Pop20]]/SUMIF(msoa_calculations5[ICB26],msoa_calculations5[[#This Row],[ICB26]],msoa_calculations5[[ Pop20]])</f>
        <v>2.4510714522656407E-3</v>
      </c>
      <c r="L4891" s="98" cm="1">
        <f t="array" ref="L4891">msoa_calculations5[[#This Row],[ Estimated case time (see and convey)]]*msoa_calculations5[[#This Row],[Population share of ICB]:[Population share of ICB]]</f>
        <v>0.24875300929073887</v>
      </c>
      <c r="M4891" s="98" cm="1">
        <f t="array" ref="M4891">msoa_calculations5[[#This Row],[Estimated case time (see and treat)]]*msoa_calculations5[[#This Row],[Population share of ICB]:[Population share of ICB]]</f>
        <v>0.17251951091237167</v>
      </c>
      <c r="N4891" s="94" cm="1">
        <f t="array" ref="N4891">msoa_calculations5[[#This Row],[Weighted estimate]]*msoa_calculations5[[#This Row],[Population share of ICB]:[Population share of ICB]]</f>
        <v>0.22812492195219999</v>
      </c>
    </row>
    <row r="4892" spans="1:14">
      <c r="A4892" s="63" t="s">
        <v>7166</v>
      </c>
      <c r="B4892" s="63" t="s">
        <v>13741</v>
      </c>
      <c r="C4892" s="63" t="s">
        <v>13814</v>
      </c>
      <c r="D4892" s="63" t="s">
        <v>13835</v>
      </c>
      <c r="E4892" s="72">
        <v>9233</v>
      </c>
      <c r="F4892" s="64">
        <v>1</v>
      </c>
      <c r="G4892" s="79">
        <v>0</v>
      </c>
      <c r="H4892" s="133">
        <v>94.863052368164063</v>
      </c>
      <c r="I4892" s="134">
        <v>65.668113708496094</v>
      </c>
      <c r="J4892" s="105">
        <v>86.963165283203125</v>
      </c>
      <c r="K4892" s="96">
        <f>msoa_calculations5[[#This Row],[ Pop20]]/SUMIF(msoa_calculations5[ICB26],msoa_calculations5[[#This Row],[ICB26]],msoa_calculations5[[ Pop20]])</f>
        <v>3.0627612286870565E-3</v>
      </c>
      <c r="L4892" s="98" cm="1">
        <f t="array" ref="L4892">msoa_calculations5[[#This Row],[ Estimated case time (see and convey)]]*msoa_calculations5[[#This Row],[Population share of ICB]:[Population share of ICB]]</f>
        <v>0.29054287882812274</v>
      </c>
      <c r="M4892" s="98" cm="1">
        <f t="array" ref="M4892">msoa_calculations5[[#This Row],[Estimated case time (see and treat)]]*msoa_calculations5[[#This Row],[Population share of ICB]:[Population share of ICB]]</f>
        <v>0.20112575262739482</v>
      </c>
      <c r="N4892" s="94" cm="1">
        <f t="array" ref="N4892">msoa_calculations5[[#This Row],[Weighted estimate]]*msoa_calculations5[[#This Row],[Population share of ICB]:[Population share of ICB]]</f>
        <v>0.26634741095329878</v>
      </c>
    </row>
    <row r="4893" spans="1:14">
      <c r="A4893" s="63" t="s">
        <v>7164</v>
      </c>
      <c r="B4893" s="63" t="s">
        <v>13741</v>
      </c>
      <c r="C4893" s="63" t="s">
        <v>13814</v>
      </c>
      <c r="D4893" s="63" t="s">
        <v>13835</v>
      </c>
      <c r="E4893" s="72">
        <v>11821</v>
      </c>
      <c r="F4893" s="64">
        <v>1</v>
      </c>
      <c r="G4893" s="79">
        <v>0</v>
      </c>
      <c r="H4893" s="133">
        <v>93.131629943847656</v>
      </c>
      <c r="I4893" s="134">
        <v>64.296882629394531</v>
      </c>
      <c r="J4893" s="105">
        <v>85.329208374023438</v>
      </c>
      <c r="K4893" s="96">
        <f>msoa_calculations5[[#This Row],[ Pop20]]/SUMIF(msoa_calculations5[ICB26],msoa_calculations5[[#This Row],[ICB26]],msoa_calculations5[[ Pop20]])</f>
        <v>3.9212499170702582E-3</v>
      </c>
      <c r="L4893" s="98" cm="1">
        <f t="array" ref="L4893">msoa_calculations5[[#This Row],[ Estimated case time (see and convey)]]*msoa_calculations5[[#This Row],[Population share of ICB]:[Population share of ICB]]</f>
        <v>0.36519239619393062</v>
      </c>
      <c r="M4893" s="98" cm="1">
        <f t="array" ref="M4893">msoa_calculations5[[#This Row],[Estimated case time (see and treat)]]*msoa_calculations5[[#This Row],[Population share of ICB]:[Population share of ICB]]</f>
        <v>0.25212414567838942</v>
      </c>
      <c r="N4893" s="94" cm="1">
        <f t="array" ref="N4893">msoa_calculations5[[#This Row],[Weighted estimate]]*msoa_calculations5[[#This Row],[Population share of ICB]:[Population share of ICB]]</f>
        <v>0.3345971512603102</v>
      </c>
    </row>
    <row r="4894" spans="1:14">
      <c r="A4894" s="63" t="s">
        <v>7162</v>
      </c>
      <c r="B4894" s="63" t="s">
        <v>13741</v>
      </c>
      <c r="C4894" s="63" t="s">
        <v>13814</v>
      </c>
      <c r="D4894" s="63" t="s">
        <v>13835</v>
      </c>
      <c r="E4894" s="72">
        <v>5689</v>
      </c>
      <c r="F4894" s="64">
        <v>1</v>
      </c>
      <c r="G4894" s="79">
        <v>0</v>
      </c>
      <c r="H4894" s="133">
        <v>96.960304260253906</v>
      </c>
      <c r="I4894" s="134">
        <v>68.842803955078125</v>
      </c>
      <c r="J4894" s="105">
        <v>89.351966857910156</v>
      </c>
      <c r="K4894" s="96">
        <f>msoa_calculations5[[#This Row],[ Pop20]]/SUMIF(msoa_calculations5[ICB26],msoa_calculations5[[#This Row],[ICB26]],msoa_calculations5[[ Pop20]])</f>
        <v>1.8871492071916673E-3</v>
      </c>
      <c r="L4894" s="98" cm="1">
        <f t="array" ref="L4894">msoa_calculations5[[#This Row],[ Estimated case time (see and convey)]]*msoa_calculations5[[#This Row],[Population share of ICB]:[Population share of ICB]]</f>
        <v>0.182978561313801</v>
      </c>
      <c r="M4894" s="98" cm="1">
        <f t="array" ref="M4894">msoa_calculations5[[#This Row],[Estimated case time (see and treat)]]*msoa_calculations5[[#This Row],[Population share of ICB]:[Population share of ICB]]</f>
        <v>0.12991664290467705</v>
      </c>
      <c r="N4894" s="94" cm="1">
        <f t="array" ref="N4894">msoa_calculations5[[#This Row],[Weighted estimate]]*msoa_calculations5[[#This Row],[Population share of ICB]:[Population share of ICB]]</f>
        <v>0.16862049341692129</v>
      </c>
    </row>
    <row r="4895" spans="1:14">
      <c r="A4895" s="63" t="s">
        <v>7160</v>
      </c>
      <c r="B4895" s="63" t="s">
        <v>13741</v>
      </c>
      <c r="C4895" s="63" t="s">
        <v>13814</v>
      </c>
      <c r="D4895" s="63" t="s">
        <v>13835</v>
      </c>
      <c r="E4895" s="72">
        <v>6006</v>
      </c>
      <c r="F4895" s="64">
        <v>1</v>
      </c>
      <c r="G4895" s="79">
        <v>0</v>
      </c>
      <c r="H4895" s="133">
        <v>96.164344787597656</v>
      </c>
      <c r="I4895" s="134">
        <v>68.801925659179688</v>
      </c>
      <c r="J4895" s="105">
        <v>88.760322570800781</v>
      </c>
      <c r="K4895" s="96">
        <f>msoa_calculations5[[#This Row],[ Pop20]]/SUMIF(msoa_calculations5[ICB26],msoa_calculations5[[#This Row],[ICB26]],msoa_calculations5[[ Pop20]])</f>
        <v>1.9923041199495788E-3</v>
      </c>
      <c r="L4895" s="98" cm="1">
        <f t="array" ref="L4895">msoa_calculations5[[#This Row],[ Estimated case time (see and convey)]]*msoa_calculations5[[#This Row],[Population share of ICB]:[Population share of ICB]]</f>
        <v>0.19158862031258261</v>
      </c>
      <c r="M4895" s="98" cm="1">
        <f t="array" ref="M4895">msoa_calculations5[[#This Row],[Estimated case time (see and treat)]]*msoa_calculations5[[#This Row],[Population share of ICB]:[Population share of ICB]]</f>
        <v>0.13707435995124834</v>
      </c>
      <c r="N4895" s="94" cm="1">
        <f t="array" ref="N4895">msoa_calculations5[[#This Row],[Weighted estimate]]*msoa_calculations5[[#This Row],[Population share of ICB]:[Population share of ICB]]</f>
        <v>0.17683755634585999</v>
      </c>
    </row>
    <row r="4896" spans="1:14">
      <c r="A4896" s="63" t="s">
        <v>7158</v>
      </c>
      <c r="B4896" s="63" t="s">
        <v>13741</v>
      </c>
      <c r="C4896" s="63" t="s">
        <v>13814</v>
      </c>
      <c r="D4896" s="63" t="s">
        <v>13835</v>
      </c>
      <c r="E4896" s="72">
        <v>5285</v>
      </c>
      <c r="F4896" s="64">
        <v>1</v>
      </c>
      <c r="G4896" s="79">
        <v>0</v>
      </c>
      <c r="H4896" s="133">
        <v>99.112045288085938</v>
      </c>
      <c r="I4896" s="134">
        <v>71.210868835449219</v>
      </c>
      <c r="J4896" s="105">
        <v>91.562240600585938</v>
      </c>
      <c r="K4896" s="96">
        <f>msoa_calculations5[[#This Row],[ Pop20]]/SUMIF(msoa_calculations5[ICB26],msoa_calculations5[[#This Row],[ICB26]],msoa_calculations5[[ Pop20]])</f>
        <v>1.7531347442446758E-3</v>
      </c>
      <c r="L4896" s="98" cm="1">
        <f t="array" ref="L4896">msoa_calculations5[[#This Row],[ Estimated case time (see and convey)]]*msoa_calculations5[[#This Row],[Population share of ICB]:[Population share of ICB]]</f>
        <v>0.17375677016769528</v>
      </c>
      <c r="M4896" s="98" cm="1">
        <f t="array" ref="M4896">msoa_calculations5[[#This Row],[Estimated case time (see and treat)]]*msoa_calculations5[[#This Row],[Population share of ICB]:[Population share of ICB]]</f>
        <v>0.12484224832327642</v>
      </c>
      <c r="N4896" s="94" cm="1">
        <f t="array" ref="N4896">msoa_calculations5[[#This Row],[Weighted estimate]]*msoa_calculations5[[#This Row],[Population share of ICB]:[Population share of ICB]]</f>
        <v>0.16052094525777769</v>
      </c>
    </row>
    <row r="4897" spans="1:14">
      <c r="A4897" s="63" t="s">
        <v>4308</v>
      </c>
      <c r="B4897" s="63" t="s">
        <v>13720</v>
      </c>
      <c r="C4897" s="63" t="s">
        <v>28</v>
      </c>
      <c r="D4897" s="63" t="s">
        <v>91</v>
      </c>
      <c r="E4897" s="72">
        <v>8432</v>
      </c>
      <c r="F4897" s="64">
        <v>1</v>
      </c>
      <c r="G4897" s="79">
        <v>0</v>
      </c>
      <c r="H4897" s="133">
        <v>94.59161376953125</v>
      </c>
      <c r="I4897" s="134">
        <v>67.439140319824219</v>
      </c>
      <c r="J4897" s="105">
        <v>87.244400024414063</v>
      </c>
      <c r="K4897" s="96">
        <f>msoa_calculations5[[#This Row],[ Pop20]]/SUMIF(msoa_calculations5[ICB26],msoa_calculations5[[#This Row],[ICB26]],msoa_calculations5[[ Pop20]])</f>
        <v>4.5134378082848777E-3</v>
      </c>
      <c r="L4897" s="98" cm="1">
        <f t="array" ref="L4897">msoa_calculations5[[#This Row],[ Estimated case time (see and convey)]]*msoa_calculations5[[#This Row],[Population share of ICB]:[Population share of ICB]]</f>
        <v>0.42693336593408276</v>
      </c>
      <c r="M4897" s="98" cm="1">
        <f t="array" ref="M4897">msoa_calculations5[[#This Row],[Estimated case time (see and treat)]]*msoa_calculations5[[#This Row],[Population share of ICB]:[Population share of ICB]]</f>
        <v>0.30438236567772375</v>
      </c>
      <c r="N4897" s="94" cm="1">
        <f t="array" ref="N4897">msoa_calculations5[[#This Row],[Weighted estimate]]*msoa_calculations5[[#This Row],[Population share of ICB]:[Population share of ICB]]</f>
        <v>0.39377217363132055</v>
      </c>
    </row>
    <row r="4898" spans="1:14">
      <c r="A4898" s="63" t="s">
        <v>4306</v>
      </c>
      <c r="B4898" s="63" t="s">
        <v>13720</v>
      </c>
      <c r="C4898" s="63" t="s">
        <v>28</v>
      </c>
      <c r="D4898" s="63" t="s">
        <v>91</v>
      </c>
      <c r="E4898" s="72">
        <v>7936</v>
      </c>
      <c r="F4898" s="64">
        <v>1</v>
      </c>
      <c r="G4898" s="79">
        <v>0</v>
      </c>
      <c r="H4898" s="133">
        <v>100.98311614990234</v>
      </c>
      <c r="I4898" s="134">
        <v>72.366928100585938</v>
      </c>
      <c r="J4898" s="105">
        <v>93.239837646484375</v>
      </c>
      <c r="K4898" s="96">
        <f>msoa_calculations5[[#This Row],[ Pop20]]/SUMIF(msoa_calculations5[ICB26],msoa_calculations5[[#This Row],[ICB26]],msoa_calculations5[[ Pop20]])</f>
        <v>4.2479414666210611E-3</v>
      </c>
      <c r="L4898" s="98" cm="1">
        <f t="array" ref="L4898">msoa_calculations5[[#This Row],[ Estimated case time (see and convey)]]*msoa_calculations5[[#This Row],[Population share of ICB]:[Population share of ICB]]</f>
        <v>0.42897036652178111</v>
      </c>
      <c r="M4898" s="98" cm="1">
        <f t="array" ref="M4898">msoa_calculations5[[#This Row],[Estimated case time (see and treat)]]*msoa_calculations5[[#This Row],[Population share of ICB]:[Population share of ICB]]</f>
        <v>0.3074104746904639</v>
      </c>
      <c r="N4898" s="94" cm="1">
        <f t="array" ref="N4898">msoa_calculations5[[#This Row],[Weighted estimate]]*msoa_calculations5[[#This Row],[Population share of ICB]:[Population share of ICB]]</f>
        <v>0.39607737267951648</v>
      </c>
    </row>
    <row r="4899" spans="1:14">
      <c r="A4899" s="63" t="s">
        <v>4304</v>
      </c>
      <c r="B4899" s="63" t="s">
        <v>13720</v>
      </c>
      <c r="C4899" s="63" t="s">
        <v>28</v>
      </c>
      <c r="D4899" s="63" t="s">
        <v>91</v>
      </c>
      <c r="E4899" s="72">
        <v>6735</v>
      </c>
      <c r="F4899" s="64">
        <v>1</v>
      </c>
      <c r="G4899" s="79">
        <v>0</v>
      </c>
      <c r="H4899" s="133">
        <v>87.785041809082031</v>
      </c>
      <c r="I4899" s="134">
        <v>63.678562164306641</v>
      </c>
      <c r="J4899" s="105">
        <v>81.262046813964844</v>
      </c>
      <c r="K4899" s="96">
        <f>msoa_calculations5[[#This Row],[ Pop20]]/SUMIF(msoa_calculations5[ICB26],msoa_calculations5[[#This Row],[ICB26]],msoa_calculations5[[ Pop20]])</f>
        <v>3.6050763328746029E-3</v>
      </c>
      <c r="L4899" s="98" cm="1">
        <f t="array" ref="L4899">msoa_calculations5[[#This Row],[ Estimated case time (see and convey)]]*msoa_calculations5[[#This Row],[Population share of ICB]:[Population share of ICB]]</f>
        <v>0.31647177660632914</v>
      </c>
      <c r="M4899" s="98" cm="1">
        <f t="array" ref="M4899">msoa_calculations5[[#This Row],[Estimated case time (see and treat)]]*msoa_calculations5[[#This Row],[Population share of ICB]:[Population share of ICB]]</f>
        <v>0.22956607737002602</v>
      </c>
      <c r="N4899" s="94" cm="1">
        <f t="array" ref="N4899">msoa_calculations5[[#This Row],[Weighted estimate]]*msoa_calculations5[[#This Row],[Population share of ICB]:[Population share of ICB]]</f>
        <v>0.29295588172997267</v>
      </c>
    </row>
    <row r="4900" spans="1:14">
      <c r="A4900" s="63" t="s">
        <v>4302</v>
      </c>
      <c r="B4900" s="63" t="s">
        <v>13720</v>
      </c>
      <c r="C4900" s="63" t="s">
        <v>28</v>
      </c>
      <c r="D4900" s="63" t="s">
        <v>91</v>
      </c>
      <c r="E4900" s="72">
        <v>15505</v>
      </c>
      <c r="F4900" s="64">
        <v>1</v>
      </c>
      <c r="G4900" s="79">
        <v>0</v>
      </c>
      <c r="H4900" s="133">
        <v>87.978767395019531</v>
      </c>
      <c r="I4900" s="134">
        <v>62.933780670166016</v>
      </c>
      <c r="J4900" s="105">
        <v>81.201820373535156</v>
      </c>
      <c r="K4900" s="96">
        <f>msoa_calculations5[[#This Row],[ Pop20]]/SUMIF(msoa_calculations5[ICB26],msoa_calculations5[[#This Row],[ICB26]],msoa_calculations5[[ Pop20]])</f>
        <v>8.2994370514061933E-3</v>
      </c>
      <c r="L4900" s="98" cm="1">
        <f t="array" ref="L4900">msoa_calculations5[[#This Row],[ Estimated case time (see and convey)]]*msoa_calculations5[[#This Row],[Population share of ICB]:[Population share of ICB]]</f>
        <v>0.73017424185527224</v>
      </c>
      <c r="M4900" s="98" cm="1">
        <f t="array" ref="M4900">msoa_calculations5[[#This Row],[Estimated case time (see and treat)]]*msoa_calculations5[[#This Row],[Population share of ICB]:[Population share of ICB]]</f>
        <v>0.52231495107904669</v>
      </c>
      <c r="N4900" s="94" cm="1">
        <f t="array" ref="N4900">msoa_calculations5[[#This Row],[Weighted estimate]]*msoa_calculations5[[#This Row],[Population share of ICB]:[Population share of ICB]]</f>
        <v>0.67392939664974794</v>
      </c>
    </row>
    <row r="4901" spans="1:14">
      <c r="A4901" s="63" t="s">
        <v>4300</v>
      </c>
      <c r="B4901" s="63" t="s">
        <v>13720</v>
      </c>
      <c r="C4901" s="63" t="s">
        <v>28</v>
      </c>
      <c r="D4901" s="63" t="s">
        <v>91</v>
      </c>
      <c r="E4901" s="72">
        <v>11905</v>
      </c>
      <c r="F4901" s="64">
        <v>1</v>
      </c>
      <c r="G4901" s="79">
        <v>0</v>
      </c>
      <c r="H4901" s="133">
        <v>88.822158813476563</v>
      </c>
      <c r="I4901" s="134">
        <v>62.59417724609375</v>
      </c>
      <c r="J4901" s="105">
        <v>81.725105285644531</v>
      </c>
      <c r="K4901" s="96">
        <f>msoa_calculations5[[#This Row],[ Pop20]]/SUMIF(msoa_calculations5[ICB26],msoa_calculations5[[#This Row],[ICB26]],msoa_calculations5[[ Pop20]])</f>
        <v>6.3724474748139788E-3</v>
      </c>
      <c r="L4901" s="98" cm="1">
        <f t="array" ref="L4901">msoa_calculations5[[#This Row],[ Estimated case time (see and convey)]]*msoa_calculations5[[#This Row],[Population share of ICB]:[Population share of ICB]]</f>
        <v>0.56601454163846487</v>
      </c>
      <c r="M4901" s="98" cm="1">
        <f t="array" ref="M4901">msoa_calculations5[[#This Row],[Estimated case time (see and treat)]]*msoa_calculations5[[#This Row],[Population share of ICB]:[Population share of ICB]]</f>
        <v>0.39887810672992874</v>
      </c>
      <c r="N4901" s="94" cm="1">
        <f t="array" ref="N4901">msoa_calculations5[[#This Row],[Weighted estimate]]*msoa_calculations5[[#This Row],[Population share of ICB]:[Population share of ICB]]</f>
        <v>0.52078894080641203</v>
      </c>
    </row>
    <row r="4902" spans="1:14">
      <c r="A4902" s="63" t="s">
        <v>4298</v>
      </c>
      <c r="B4902" s="63" t="s">
        <v>13720</v>
      </c>
      <c r="C4902" s="63" t="s">
        <v>28</v>
      </c>
      <c r="D4902" s="63" t="s">
        <v>91</v>
      </c>
      <c r="E4902" s="72">
        <v>9187</v>
      </c>
      <c r="F4902" s="64">
        <v>1</v>
      </c>
      <c r="G4902" s="79">
        <v>0</v>
      </c>
      <c r="H4902" s="133">
        <v>85.550697326660156</v>
      </c>
      <c r="I4902" s="134">
        <v>62.036026000976563</v>
      </c>
      <c r="J4902" s="105">
        <v>79.187843322753906</v>
      </c>
      <c r="K4902" s="96">
        <f>msoa_calculations5[[#This Row],[ Pop20]]/SUMIF(msoa_calculations5[ICB26],msoa_calculations5[[#This Row],[ICB26]],msoa_calculations5[[ Pop20]])</f>
        <v>4.9175703444868562E-3</v>
      </c>
      <c r="L4902" s="98" cm="1">
        <f t="array" ref="L4902">msoa_calculations5[[#This Row],[ Estimated case time (see and convey)]]*msoa_calculations5[[#This Row],[Population share of ICB]:[Population share of ICB]]</f>
        <v>0.42070157212375497</v>
      </c>
      <c r="M4902" s="98" cm="1">
        <f t="array" ref="M4902">msoa_calculations5[[#This Row],[Estimated case time (see and treat)]]*msoa_calculations5[[#This Row],[Population share of ICB]:[Population share of ICB]]</f>
        <v>0.30506652175221788</v>
      </c>
      <c r="N4902" s="94" cm="1">
        <f t="array" ref="N4902">msoa_calculations5[[#This Row],[Weighted estimate]]*msoa_calculations5[[#This Row],[Population share of ICB]:[Population share of ICB]]</f>
        <v>0.38941178996784614</v>
      </c>
    </row>
    <row r="4903" spans="1:14">
      <c r="A4903" s="63" t="s">
        <v>4296</v>
      </c>
      <c r="B4903" s="63" t="s">
        <v>13720</v>
      </c>
      <c r="C4903" s="63" t="s">
        <v>28</v>
      </c>
      <c r="D4903" s="63" t="s">
        <v>91</v>
      </c>
      <c r="E4903" s="72">
        <v>9646</v>
      </c>
      <c r="F4903" s="64">
        <v>1</v>
      </c>
      <c r="G4903" s="79">
        <v>0</v>
      </c>
      <c r="H4903" s="133">
        <v>89.399238586425781</v>
      </c>
      <c r="I4903" s="134">
        <v>63.546108245849609</v>
      </c>
      <c r="J4903" s="105">
        <v>82.403617858886719</v>
      </c>
      <c r="K4903" s="96">
        <f>msoa_calculations5[[#This Row],[ Pop20]]/SUMIF(msoa_calculations5[ICB26],msoa_calculations5[[#This Row],[ICB26]],msoa_calculations5[[ Pop20]])</f>
        <v>5.1632615155023636E-3</v>
      </c>
      <c r="L4903" s="98" cm="1">
        <f t="array" ref="L4903">msoa_calculations5[[#This Row],[ Estimated case time (see and convey)]]*msoa_calculations5[[#This Row],[Population share of ICB]:[Population share of ICB]]</f>
        <v>0.46159164810850617</v>
      </c>
      <c r="M4903" s="98" cm="1">
        <f t="array" ref="M4903">msoa_calculations5[[#This Row],[Estimated case time (see and treat)]]*msoa_calculations5[[#This Row],[Population share of ICB]:[Population share of ICB]]</f>
        <v>0.32810517516574272</v>
      </c>
      <c r="N4903" s="94" cm="1">
        <f t="array" ref="N4903">msoa_calculations5[[#This Row],[Weighted estimate]]*msoa_calculations5[[#This Row],[Population share of ICB]:[Population share of ICB]]</f>
        <v>0.42547142882895306</v>
      </c>
    </row>
    <row r="4904" spans="1:14">
      <c r="A4904" s="63" t="s">
        <v>4294</v>
      </c>
      <c r="B4904" s="63" t="s">
        <v>13720</v>
      </c>
      <c r="C4904" s="63" t="s">
        <v>28</v>
      </c>
      <c r="D4904" s="63" t="s">
        <v>91</v>
      </c>
      <c r="E4904" s="72">
        <v>9825</v>
      </c>
      <c r="F4904" s="64">
        <v>1</v>
      </c>
      <c r="G4904" s="79">
        <v>0</v>
      </c>
      <c r="H4904" s="133">
        <v>86.715354919433594</v>
      </c>
      <c r="I4904" s="134">
        <v>60.617767333984375</v>
      </c>
      <c r="J4904" s="105">
        <v>79.653587341308594</v>
      </c>
      <c r="K4904" s="96">
        <f>msoa_calculations5[[#This Row],[ Pop20]]/SUMIF(msoa_calculations5[ICB26],msoa_calculations5[[#This Row],[ICB26]],msoa_calculations5[[ Pop20]])</f>
        <v>5.2590757194495878E-3</v>
      </c>
      <c r="L4904" s="98" cm="1">
        <f t="array" ref="L4904">msoa_calculations5[[#This Row],[ Estimated case time (see and convey)]]*msoa_calculations5[[#This Row],[Population share of ICB]:[Population share of ICB]]</f>
        <v>0.45604261756024655</v>
      </c>
      <c r="M4904" s="98" cm="1">
        <f t="array" ref="M4904">msoa_calculations5[[#This Row],[Estimated case time (see and treat)]]*msoa_calculations5[[#This Row],[Population share of ICB]:[Population share of ICB]]</f>
        <v>0.31879342835340158</v>
      </c>
      <c r="N4904" s="94" cm="1">
        <f t="array" ref="N4904">msoa_calculations5[[#This Row],[Weighted estimate]]*msoa_calculations5[[#This Row],[Population share of ICB]:[Population share of ICB]]</f>
        <v>0.41890424715373309</v>
      </c>
    </row>
    <row r="4905" spans="1:14">
      <c r="A4905" s="63" t="s">
        <v>4292</v>
      </c>
      <c r="B4905" s="63" t="s">
        <v>13720</v>
      </c>
      <c r="C4905" s="63" t="s">
        <v>28</v>
      </c>
      <c r="D4905" s="63" t="s">
        <v>91</v>
      </c>
      <c r="E4905" s="72">
        <v>12257</v>
      </c>
      <c r="F4905" s="64">
        <v>1</v>
      </c>
      <c r="G4905" s="79">
        <v>0</v>
      </c>
      <c r="H4905" s="133">
        <v>86.392127990722656</v>
      </c>
      <c r="I4905" s="134">
        <v>60.564903259277344</v>
      </c>
      <c r="J4905" s="105">
        <v>79.403518676757813</v>
      </c>
      <c r="K4905" s="96">
        <f>msoa_calculations5[[#This Row],[ Pop20]]/SUMIF(msoa_calculations5[ICB26],msoa_calculations5[[#This Row],[ICB26]],msoa_calculations5[[ Pop20]])</f>
        <v>6.5608642334141062E-3</v>
      </c>
      <c r="L4905" s="98" cm="1">
        <f t="array" ref="L4905">msoa_calculations5[[#This Row],[ Estimated case time (see and convey)]]*msoa_calculations5[[#This Row],[Population share of ICB]:[Population share of ICB]]</f>
        <v>0.56680702258286597</v>
      </c>
      <c r="M4905" s="98" cm="1">
        <f t="array" ref="M4905">msoa_calculations5[[#This Row],[Estimated case time (see and treat)]]*msoa_calculations5[[#This Row],[Population share of ICB]:[Population share of ICB]]</f>
        <v>0.39735810759397816</v>
      </c>
      <c r="N4905" s="94" cm="1">
        <f t="array" ref="N4905">msoa_calculations5[[#This Row],[Weighted estimate]]*msoa_calculations5[[#This Row],[Population share of ICB]:[Population share of ICB]]</f>
        <v>0.5209557056935693</v>
      </c>
    </row>
    <row r="4906" spans="1:14">
      <c r="A4906" s="63" t="s">
        <v>4290</v>
      </c>
      <c r="B4906" s="63" t="s">
        <v>13720</v>
      </c>
      <c r="C4906" s="63" t="s">
        <v>28</v>
      </c>
      <c r="D4906" s="63" t="s">
        <v>91</v>
      </c>
      <c r="E4906" s="72">
        <v>9988</v>
      </c>
      <c r="F4906" s="64">
        <v>1</v>
      </c>
      <c r="G4906" s="79">
        <v>0</v>
      </c>
      <c r="H4906" s="133">
        <v>93.442153930664063</v>
      </c>
      <c r="I4906" s="134">
        <v>67.095634460449219</v>
      </c>
      <c r="J4906" s="105">
        <v>86.313026428222656</v>
      </c>
      <c r="K4906" s="96">
        <f>msoa_calculations5[[#This Row],[ Pop20]]/SUMIF(msoa_calculations5[ICB26],msoa_calculations5[[#This Row],[ICB26]],msoa_calculations5[[ Pop20]])</f>
        <v>5.3463255252786243E-3</v>
      </c>
      <c r="L4906" s="98" cm="1">
        <f t="array" ref="L4906">msoa_calculations5[[#This Row],[ Estimated case time (see and convey)]]*msoa_calculations5[[#This Row],[Population share of ICB]:[Population share of ICB]]</f>
        <v>0.4995721726965236</v>
      </c>
      <c r="M4906" s="98" cm="1">
        <f t="array" ref="M4906">msoa_calculations5[[#This Row],[Estimated case time (see and treat)]]*msoa_calculations5[[#This Row],[Population share of ICB]:[Population share of ICB]]</f>
        <v>0.35871510315066374</v>
      </c>
      <c r="N4906" s="94" cm="1">
        <f t="array" ref="N4906">msoa_calculations5[[#This Row],[Weighted estimate]]*msoa_calculations5[[#This Row],[Population share of ICB]:[Population share of ICB]]</f>
        <v>0.46145753635725528</v>
      </c>
    </row>
    <row r="4907" spans="1:14">
      <c r="A4907" s="63" t="s">
        <v>4288</v>
      </c>
      <c r="B4907" s="63" t="s">
        <v>13720</v>
      </c>
      <c r="C4907" s="63" t="s">
        <v>28</v>
      </c>
      <c r="D4907" s="63" t="s">
        <v>91</v>
      </c>
      <c r="E4907" s="72">
        <v>5928</v>
      </c>
      <c r="F4907" s="64">
        <v>1</v>
      </c>
      <c r="G4907" s="79">
        <v>0</v>
      </c>
      <c r="H4907" s="133">
        <v>109.60513305664063</v>
      </c>
      <c r="I4907" s="134">
        <v>75.307411193847656</v>
      </c>
      <c r="J4907" s="105">
        <v>100.32448577880859</v>
      </c>
      <c r="K4907" s="96">
        <f>msoa_calculations5[[#This Row],[ Pop20]]/SUMIF(msoa_calculations5[ICB26],msoa_calculations5[[#This Row],[ICB26]],msoa_calculations5[[ Pop20]])</f>
        <v>3.1731095027885143E-3</v>
      </c>
      <c r="L4907" s="98" cm="1">
        <f t="array" ref="L4907">msoa_calculations5[[#This Row],[ Estimated case time (see and convey)]]*msoa_calculations5[[#This Row],[Population share of ICB]:[Population share of ICB]]</f>
        <v>0.34778908925642588</v>
      </c>
      <c r="M4907" s="98" cm="1">
        <f t="array" ref="M4907">msoa_calculations5[[#This Row],[Estimated case time (see and treat)]]*msoa_calculations5[[#This Row],[Population share of ICB]:[Population share of ICB]]</f>
        <v>0.23895866208960012</v>
      </c>
      <c r="N4907" s="94" cm="1">
        <f t="array" ref="N4907">msoa_calculations5[[#This Row],[Weighted estimate]]*msoa_calculations5[[#This Row],[Population share of ICB]:[Population share of ICB]]</f>
        <v>0.31834057918710873</v>
      </c>
    </row>
    <row r="4908" spans="1:14">
      <c r="A4908" s="63" t="s">
        <v>4286</v>
      </c>
      <c r="B4908" s="63" t="s">
        <v>13720</v>
      </c>
      <c r="C4908" s="63" t="s">
        <v>28</v>
      </c>
      <c r="D4908" s="63" t="s">
        <v>91</v>
      </c>
      <c r="E4908" s="72">
        <v>9367</v>
      </c>
      <c r="F4908" s="64">
        <v>1</v>
      </c>
      <c r="G4908" s="79">
        <v>0</v>
      </c>
      <c r="H4908" s="133">
        <v>97.935707092285156</v>
      </c>
      <c r="I4908" s="134">
        <v>69.374168395996094</v>
      </c>
      <c r="J4908" s="105">
        <v>90.20721435546875</v>
      </c>
      <c r="K4908" s="96">
        <f>msoa_calculations5[[#This Row],[ Pop20]]/SUMIF(msoa_calculations5[ICB26],msoa_calculations5[[#This Row],[ICB26]],msoa_calculations5[[ Pop20]])</f>
        <v>5.0139198233164666E-3</v>
      </c>
      <c r="L4908" s="98" cm="1">
        <f t="array" ref="L4908">msoa_calculations5[[#This Row],[ Estimated case time (see and convey)]]*msoa_calculations5[[#This Row],[Population share of ICB]:[Population share of ICB]]</f>
        <v>0.49104178320052361</v>
      </c>
      <c r="M4908" s="98" cm="1">
        <f t="array" ref="M4908">msoa_calculations5[[#This Row],[Estimated case time (see and treat)]]*msoa_calculations5[[#This Row],[Population share of ICB]:[Population share of ICB]]</f>
        <v>0.34783651814677952</v>
      </c>
      <c r="N4908" s="94" cm="1">
        <f t="array" ref="N4908">msoa_calculations5[[#This Row],[Weighted estimate]]*msoa_calculations5[[#This Row],[Population share of ICB]:[Population share of ICB]]</f>
        <v>0.45229174026304253</v>
      </c>
    </row>
    <row r="4909" spans="1:14">
      <c r="A4909" s="63" t="s">
        <v>4284</v>
      </c>
      <c r="B4909" s="63" t="s">
        <v>13720</v>
      </c>
      <c r="C4909" s="63" t="s">
        <v>28</v>
      </c>
      <c r="D4909" s="63" t="s">
        <v>91</v>
      </c>
      <c r="E4909" s="72">
        <v>8463</v>
      </c>
      <c r="F4909" s="64">
        <v>1</v>
      </c>
      <c r="G4909" s="79">
        <v>0</v>
      </c>
      <c r="H4909" s="133">
        <v>110.33497619628906</v>
      </c>
      <c r="I4909" s="134">
        <v>76.916206359863281</v>
      </c>
      <c r="J4909" s="105">
        <v>101.29216003417969</v>
      </c>
      <c r="K4909" s="96">
        <f>msoa_calculations5[[#This Row],[ Pop20]]/SUMIF(msoa_calculations5[ICB26],msoa_calculations5[[#This Row],[ICB26]],msoa_calculations5[[ Pop20]])</f>
        <v>4.530031329638866E-3</v>
      </c>
      <c r="L4909" s="98" cm="1">
        <f t="array" ref="L4909">msoa_calculations5[[#This Row],[ Estimated case time (see and convey)]]*msoa_calculations5[[#This Row],[Population share of ICB]:[Population share of ICB]]</f>
        <v>0.49982089892414799</v>
      </c>
      <c r="M4909" s="98" cm="1">
        <f t="array" ref="M4909">msoa_calculations5[[#This Row],[Estimated case time (see and treat)]]*msoa_calculations5[[#This Row],[Population share of ICB]:[Population share of ICB]]</f>
        <v>0.34843282456714886</v>
      </c>
      <c r="N4909" s="94" cm="1">
        <f t="array" ref="N4909">msoa_calculations5[[#This Row],[Weighted estimate]]*msoa_calculations5[[#This Row],[Population share of ICB]:[Population share of ICB]]</f>
        <v>0.45885665840162781</v>
      </c>
    </row>
    <row r="4910" spans="1:14">
      <c r="A4910" s="63" t="s">
        <v>4282</v>
      </c>
      <c r="B4910" s="63" t="s">
        <v>13720</v>
      </c>
      <c r="C4910" s="63" t="s">
        <v>28</v>
      </c>
      <c r="D4910" s="63" t="s">
        <v>91</v>
      </c>
      <c r="E4910" s="72">
        <v>5844</v>
      </c>
      <c r="F4910" s="64">
        <v>1</v>
      </c>
      <c r="G4910" s="79">
        <v>0</v>
      </c>
      <c r="H4910" s="133">
        <v>105.55872344970703</v>
      </c>
      <c r="I4910" s="134">
        <v>74.096534729003906</v>
      </c>
      <c r="J4910" s="105">
        <v>97.045341491699219</v>
      </c>
      <c r="K4910" s="96">
        <f>msoa_calculations5[[#This Row],[ Pop20]]/SUMIF(msoa_calculations5[ICB26],msoa_calculations5[[#This Row],[ICB26]],msoa_calculations5[[ Pop20]])</f>
        <v>3.1281464126680296E-3</v>
      </c>
      <c r="L4910" s="98" cm="1">
        <f t="array" ref="L4910">msoa_calculations5[[#This Row],[ Estimated case time (see and convey)]]*msoa_calculations5[[#This Row],[Population share of ICB]:[Population share of ICB]]</f>
        <v>0.33020314208501766</v>
      </c>
      <c r="M4910" s="98" cm="1">
        <f t="array" ref="M4910">msoa_calculations5[[#This Row],[Estimated case time (see and treat)]]*msoa_calculations5[[#This Row],[Population share of ICB]:[Population share of ICB]]</f>
        <v>0.23178480930366563</v>
      </c>
      <c r="N4910" s="94" cm="1">
        <f t="array" ref="N4910">msoa_calculations5[[#This Row],[Weighted estimate]]*msoa_calculations5[[#This Row],[Population share of ICB]:[Population share of ICB]]</f>
        <v>0.30357203685340278</v>
      </c>
    </row>
    <row r="4911" spans="1:14">
      <c r="A4911" s="63" t="s">
        <v>4214</v>
      </c>
      <c r="B4911" s="63" t="s">
        <v>13720</v>
      </c>
      <c r="C4911" s="63" t="s">
        <v>28</v>
      </c>
      <c r="D4911" s="63" t="s">
        <v>91</v>
      </c>
      <c r="E4911" s="72">
        <v>8047</v>
      </c>
      <c r="F4911" s="64">
        <v>1</v>
      </c>
      <c r="G4911" s="79">
        <v>0</v>
      </c>
      <c r="H4911" s="133">
        <v>101.77195739746094</v>
      </c>
      <c r="I4911" s="134">
        <v>71.025993347167969</v>
      </c>
      <c r="J4911" s="105">
        <v>93.452377319335938</v>
      </c>
      <c r="K4911" s="96">
        <f>msoa_calculations5[[#This Row],[ Pop20]]/SUMIF(msoa_calculations5[ICB26],msoa_calculations5[[#This Row],[ICB26]],msoa_calculations5[[ Pop20]])</f>
        <v>4.3073569785659878E-3</v>
      </c>
      <c r="L4911" s="98" cm="1">
        <f t="array" ref="L4911">msoa_calculations5[[#This Row],[ Estimated case time (see and convey)]]*msoa_calculations5[[#This Row],[Population share of ICB]:[Population share of ICB]]</f>
        <v>0.4383681509182738</v>
      </c>
      <c r="M4911" s="98" cm="1">
        <f t="array" ref="M4911">msoa_calculations5[[#This Row],[Estimated case time (see and treat)]]*msoa_calculations5[[#This Row],[Population share of ICB]:[Population share of ICB]]</f>
        <v>0.30593430810350536</v>
      </c>
      <c r="N4911" s="94" cm="1">
        <f t="array" ref="N4911">msoa_calculations5[[#This Row],[Weighted estimate]]*msoa_calculations5[[#This Row],[Population share of ICB]:[Population share of ICB]]</f>
        <v>0.4025327496100235</v>
      </c>
    </row>
    <row r="4912" spans="1:14">
      <c r="A4912" s="63" t="s">
        <v>4212</v>
      </c>
      <c r="B4912" s="63" t="s">
        <v>13720</v>
      </c>
      <c r="C4912" s="63" t="s">
        <v>28</v>
      </c>
      <c r="D4912" s="63" t="s">
        <v>91</v>
      </c>
      <c r="E4912" s="72">
        <v>7697</v>
      </c>
      <c r="F4912" s="64">
        <v>1</v>
      </c>
      <c r="G4912" s="79">
        <v>0</v>
      </c>
      <c r="H4912" s="133">
        <v>105.11740112304688</v>
      </c>
      <c r="I4912" s="134">
        <v>74.623428344726563</v>
      </c>
      <c r="J4912" s="105">
        <v>96.866012573242188</v>
      </c>
      <c r="K4912" s="96">
        <f>msoa_calculations5[[#This Row],[ Pop20]]/SUMIF(msoa_calculations5[ICB26],msoa_calculations5[[#This Row],[ICB26]],msoa_calculations5[[ Pop20]])</f>
        <v>4.1200107697306337E-3</v>
      </c>
      <c r="L4912" s="98" cm="1">
        <f t="array" ref="L4912">msoa_calculations5[[#This Row],[ Estimated case time (see and convey)]]*msoa_calculations5[[#This Row],[Population share of ICB]:[Population share of ICB]]</f>
        <v>0.43308482471304816</v>
      </c>
      <c r="M4912" s="98" cm="1">
        <f t="array" ref="M4912">msoa_calculations5[[#This Row],[Estimated case time (see and treat)]]*msoa_calculations5[[#This Row],[Population share of ICB]:[Population share of ICB]]</f>
        <v>0.30744932845449569</v>
      </c>
      <c r="N4912" s="94" cm="1">
        <f t="array" ref="N4912">msoa_calculations5[[#This Row],[Weighted estimate]]*msoa_calculations5[[#This Row],[Population share of ICB]:[Population share of ICB]]</f>
        <v>0.39908901502262079</v>
      </c>
    </row>
    <row r="4913" spans="1:14">
      <c r="A4913" s="63" t="s">
        <v>4210</v>
      </c>
      <c r="B4913" s="63" t="s">
        <v>13720</v>
      </c>
      <c r="C4913" s="63" t="s">
        <v>28</v>
      </c>
      <c r="D4913" s="63" t="s">
        <v>91</v>
      </c>
      <c r="E4913" s="72">
        <v>8970</v>
      </c>
      <c r="F4913" s="64">
        <v>1</v>
      </c>
      <c r="G4913" s="79">
        <v>0</v>
      </c>
      <c r="H4913" s="133">
        <v>102.76259613037109</v>
      </c>
      <c r="I4913" s="134">
        <v>71.5657958984375</v>
      </c>
      <c r="J4913" s="105">
        <v>94.321029663085938</v>
      </c>
      <c r="K4913" s="96">
        <f>msoa_calculations5[[#This Row],[ Pop20]]/SUMIF(msoa_calculations5[ICB26],msoa_calculations5[[#This Row],[ICB26]],msoa_calculations5[[ Pop20]])</f>
        <v>4.8014156950089365E-3</v>
      </c>
      <c r="L4913" s="98" cm="1">
        <f t="array" ref="L4913">msoa_calculations5[[#This Row],[ Estimated case time (see and convey)]]*msoa_calculations5[[#This Row],[Population share of ICB]:[Population share of ICB]]</f>
        <v>0.49340594192022835</v>
      </c>
      <c r="M4913" s="98" cm="1">
        <f t="array" ref="M4913">msoa_calculations5[[#This Row],[Estimated case time (see and treat)]]*msoa_calculations5[[#This Row],[Population share of ICB]:[Population share of ICB]]</f>
        <v>0.34361713565256397</v>
      </c>
      <c r="N4913" s="94" cm="1">
        <f t="array" ref="N4913">msoa_calculations5[[#This Row],[Weighted estimate]]*msoa_calculations5[[#This Row],[Population share of ICB]:[Population share of ICB]]</f>
        <v>0.45287447219374427</v>
      </c>
    </row>
    <row r="4914" spans="1:14">
      <c r="A4914" s="63" t="s">
        <v>4208</v>
      </c>
      <c r="B4914" s="63" t="s">
        <v>13720</v>
      </c>
      <c r="C4914" s="63" t="s">
        <v>28</v>
      </c>
      <c r="D4914" s="63" t="s">
        <v>91</v>
      </c>
      <c r="E4914" s="72">
        <v>8374</v>
      </c>
      <c r="F4914" s="64">
        <v>1</v>
      </c>
      <c r="G4914" s="79">
        <v>0</v>
      </c>
      <c r="H4914" s="133">
        <v>105.94492340087891</v>
      </c>
      <c r="I4914" s="134">
        <v>73.917617797851563</v>
      </c>
      <c r="J4914" s="105">
        <v>97.27862548828125</v>
      </c>
      <c r="K4914" s="96">
        <f>msoa_calculations5[[#This Row],[ Pop20]]/SUMIF(msoa_calculations5[ICB26],msoa_calculations5[[#This Row],[ICB26]],msoa_calculations5[[ Pop20]])</f>
        <v>4.482391865106447E-3</v>
      </c>
      <c r="L4914" s="98" cm="1">
        <f t="array" ref="L4914">msoa_calculations5[[#This Row],[ Estimated case time (see and convey)]]*msoa_calculations5[[#This Row],[Population share of ICB]:[Population share of ICB]]</f>
        <v>0.47488666280142527</v>
      </c>
      <c r="M4914" s="98" cm="1">
        <f t="array" ref="M4914">msoa_calculations5[[#This Row],[Estimated case time (see and treat)]]*msoa_calculations5[[#This Row],[Population share of ICB]:[Population share of ICB]]</f>
        <v>0.33132772870513738</v>
      </c>
      <c r="N4914" s="94" cm="1">
        <f t="array" ref="N4914">msoa_calculations5[[#This Row],[Weighted estimate]]*msoa_calculations5[[#This Row],[Population share of ICB]:[Population share of ICB]]</f>
        <v>0.43604091953740853</v>
      </c>
    </row>
    <row r="4915" spans="1:14">
      <c r="A4915" s="63" t="s">
        <v>4206</v>
      </c>
      <c r="B4915" s="63" t="s">
        <v>13720</v>
      </c>
      <c r="C4915" s="63" t="s">
        <v>28</v>
      </c>
      <c r="D4915" s="63" t="s">
        <v>91</v>
      </c>
      <c r="E4915" s="72">
        <v>8740</v>
      </c>
      <c r="F4915" s="64">
        <v>1</v>
      </c>
      <c r="G4915" s="79">
        <v>0</v>
      </c>
      <c r="H4915" s="133">
        <v>109.05789184570313</v>
      </c>
      <c r="I4915" s="134">
        <v>76.092903137207031</v>
      </c>
      <c r="J4915" s="105">
        <v>100.13786315917969</v>
      </c>
      <c r="K4915" s="96">
        <f>msoa_calculations5[[#This Row],[ Pop20]]/SUMIF(msoa_calculations5[ICB26],msoa_calculations5[[#This Row],[ICB26]],msoa_calculations5[[ Pop20]])</f>
        <v>4.6783024720599897E-3</v>
      </c>
      <c r="L4915" s="98" cm="1">
        <f t="array" ref="L4915">msoa_calculations5[[#This Row],[ Estimated case time (see and convey)]]*msoa_calculations5[[#This Row],[Population share of ICB]:[Population share of ICB]]</f>
        <v>0.51020580501940394</v>
      </c>
      <c r="M4915" s="98" cm="1">
        <f t="array" ref="M4915">msoa_calculations5[[#This Row],[Estimated case time (see and treat)]]*msoa_calculations5[[#This Row],[Population share of ICB]:[Population share of ICB]]</f>
        <v>0.355985616853017</v>
      </c>
      <c r="N4915" s="94" cm="1">
        <f t="array" ref="N4915">msoa_calculations5[[#This Row],[Weighted estimate]]*msoa_calculations5[[#This Row],[Population share of ICB]:[Population share of ICB]]</f>
        <v>0.4684752127643953</v>
      </c>
    </row>
    <row r="4916" spans="1:14">
      <c r="A4916" s="63" t="s">
        <v>4204</v>
      </c>
      <c r="B4916" s="63" t="s">
        <v>13720</v>
      </c>
      <c r="C4916" s="63" t="s">
        <v>28</v>
      </c>
      <c r="D4916" s="63" t="s">
        <v>91</v>
      </c>
      <c r="E4916" s="72">
        <v>9854</v>
      </c>
      <c r="F4916" s="64">
        <v>1</v>
      </c>
      <c r="G4916" s="79">
        <v>0</v>
      </c>
      <c r="H4916" s="133">
        <v>102.75468444824219</v>
      </c>
      <c r="I4916" s="134">
        <v>71.356391906738281</v>
      </c>
      <c r="J4916" s="105">
        <v>94.258590698242188</v>
      </c>
      <c r="K4916" s="96">
        <f>msoa_calculations5[[#This Row],[ Pop20]]/SUMIF(msoa_calculations5[ICB26],msoa_calculations5[[#This Row],[ICB26]],msoa_calculations5[[ Pop20]])</f>
        <v>5.2745986910388027E-3</v>
      </c>
      <c r="L4916" s="98" cm="1">
        <f t="array" ref="L4916">msoa_calculations5[[#This Row],[ Estimated case time (see and convey)]]*msoa_calculations5[[#This Row],[Population share of ICB]:[Population share of ICB]]</f>
        <v>0.54198972408880342</v>
      </c>
      <c r="M4916" s="98" cm="1">
        <f t="array" ref="M4916">msoa_calculations5[[#This Row],[Estimated case time (see and treat)]]*msoa_calculations5[[#This Row],[Population share of ICB]:[Population share of ICB]]</f>
        <v>0.37637633134853354</v>
      </c>
      <c r="N4916" s="94" cm="1">
        <f t="array" ref="N4916">msoa_calculations5[[#This Row],[Weighted estimate]]*msoa_calculations5[[#This Row],[Population share of ICB]:[Population share of ICB]]</f>
        <v>0.49717623911611053</v>
      </c>
    </row>
    <row r="4917" spans="1:14">
      <c r="A4917" s="63" t="s">
        <v>4202</v>
      </c>
      <c r="B4917" s="63" t="s">
        <v>13720</v>
      </c>
      <c r="C4917" s="63" t="s">
        <v>28</v>
      </c>
      <c r="D4917" s="63" t="s">
        <v>91</v>
      </c>
      <c r="E4917" s="72">
        <v>7933</v>
      </c>
      <c r="F4917" s="64">
        <v>1</v>
      </c>
      <c r="G4917" s="79">
        <v>0</v>
      </c>
      <c r="H4917" s="133">
        <v>110.54701232910156</v>
      </c>
      <c r="I4917" s="134">
        <v>74.231048583984375</v>
      </c>
      <c r="J4917" s="105">
        <v>100.72024536132813</v>
      </c>
      <c r="K4917" s="96">
        <f>msoa_calculations5[[#This Row],[ Pop20]]/SUMIF(msoa_calculations5[ICB26],msoa_calculations5[[#This Row],[ICB26]],msoa_calculations5[[ Pop20]])</f>
        <v>4.2463356419739006E-3</v>
      </c>
      <c r="L4917" s="98" cm="1">
        <f t="array" ref="L4917">msoa_calculations5[[#This Row],[ Estimated case time (see and convey)]]*msoa_calculations5[[#This Row],[Population share of ICB]:[Population share of ICB]]</f>
        <v>0.46941971856679221</v>
      </c>
      <c r="M4917" s="98" cm="1">
        <f t="array" ref="M4917">msoa_calculations5[[#This Row],[Estimated case time (see and treat)]]*msoa_calculations5[[#This Row],[Population share of ICB]:[Population share of ICB]]</f>
        <v>0.31520994734326913</v>
      </c>
      <c r="N4917" s="94" cm="1">
        <f t="array" ref="N4917">msoa_calculations5[[#This Row],[Weighted estimate]]*msoa_calculations5[[#This Row],[Population share of ICB]:[Population share of ICB]]</f>
        <v>0.42769196774616403</v>
      </c>
    </row>
    <row r="4918" spans="1:14">
      <c r="A4918" s="63" t="s">
        <v>4200</v>
      </c>
      <c r="B4918" s="63" t="s">
        <v>13720</v>
      </c>
      <c r="C4918" s="63" t="s">
        <v>28</v>
      </c>
      <c r="D4918" s="63" t="s">
        <v>91</v>
      </c>
      <c r="E4918" s="72">
        <v>6892</v>
      </c>
      <c r="F4918" s="64">
        <v>1</v>
      </c>
      <c r="G4918" s="79">
        <v>0</v>
      </c>
      <c r="H4918" s="133">
        <v>109.08248138427734</v>
      </c>
      <c r="I4918" s="134">
        <v>73.318038940429688</v>
      </c>
      <c r="J4918" s="105">
        <v>99.404945373535156</v>
      </c>
      <c r="K4918" s="96">
        <f>msoa_calculations5[[#This Row],[ Pop20]]/SUMIF(msoa_calculations5[ICB26],msoa_calculations5[[#This Row],[ICB26]],msoa_calculations5[[ Pop20]])</f>
        <v>3.6891144894093189E-3</v>
      </c>
      <c r="L4918" s="98" cm="1">
        <f t="array" ref="L4918">msoa_calculations5[[#This Row],[ Estimated case time (see and convey)]]*msoa_calculations5[[#This Row],[Population share of ICB]:[Population share of ICB]]</f>
        <v>0.40241776261545986</v>
      </c>
      <c r="M4918" s="98" cm="1">
        <f t="array" ref="M4918">msoa_calculations5[[#This Row],[Estimated case time (see and treat)]]*msoa_calculations5[[#This Row],[Population share of ICB]:[Population share of ICB]]</f>
        <v>0.2704786397902158</v>
      </c>
      <c r="N4918" s="94" cm="1">
        <f t="array" ref="N4918">msoa_calculations5[[#This Row],[Weighted estimate]]*msoa_calculations5[[#This Row],[Population share of ICB]:[Population share of ICB]]</f>
        <v>0.3667162242964504</v>
      </c>
    </row>
    <row r="4919" spans="1:14">
      <c r="A4919" s="63" t="s">
        <v>4198</v>
      </c>
      <c r="B4919" s="63" t="s">
        <v>13720</v>
      </c>
      <c r="C4919" s="63" t="s">
        <v>28</v>
      </c>
      <c r="D4919" s="63" t="s">
        <v>91</v>
      </c>
      <c r="E4919" s="72">
        <v>8933</v>
      </c>
      <c r="F4919" s="64">
        <v>1</v>
      </c>
      <c r="G4919" s="79">
        <v>0</v>
      </c>
      <c r="H4919" s="133">
        <v>112.41880798339844</v>
      </c>
      <c r="I4919" s="134">
        <v>75.632331848144531</v>
      </c>
      <c r="J4919" s="105">
        <v>102.4647216796875</v>
      </c>
      <c r="K4919" s="96">
        <f>msoa_calculations5[[#This Row],[ Pop20]]/SUMIF(msoa_calculations5[ICB26],msoa_calculations5[[#This Row],[ICB26]],msoa_calculations5[[ Pop20]])</f>
        <v>4.7816105243606273E-3</v>
      </c>
      <c r="L4919" s="98" cm="1">
        <f t="array" ref="L4919">msoa_calculations5[[#This Row],[ Estimated case time (see and convey)]]*msoa_calculations5[[#This Row],[Population share of ICB]:[Population share of ICB]]</f>
        <v>0.53754295538949448</v>
      </c>
      <c r="M4919" s="98" cm="1">
        <f t="array" ref="M4919">msoa_calculations5[[#This Row],[Estimated case time (see and treat)]]*msoa_calculations5[[#This Row],[Population share of ICB]:[Population share of ICB]]</f>
        <v>0.36164435394702332</v>
      </c>
      <c r="N4919" s="94" cm="1">
        <f t="array" ref="N4919">msoa_calculations5[[#This Row],[Weighted estimate]]*msoa_calculations5[[#This Row],[Population share of ICB]:[Population share of ICB]]</f>
        <v>0.48994639155927627</v>
      </c>
    </row>
    <row r="4920" spans="1:14">
      <c r="A4920" s="63" t="s">
        <v>4196</v>
      </c>
      <c r="B4920" s="63" t="s">
        <v>13720</v>
      </c>
      <c r="C4920" s="63" t="s">
        <v>28</v>
      </c>
      <c r="D4920" s="63" t="s">
        <v>91</v>
      </c>
      <c r="E4920" s="72">
        <v>6759</v>
      </c>
      <c r="F4920" s="64">
        <v>1</v>
      </c>
      <c r="G4920" s="79">
        <v>0</v>
      </c>
      <c r="H4920" s="133">
        <v>108.76099395751953</v>
      </c>
      <c r="I4920" s="134">
        <v>74.21551513671875</v>
      </c>
      <c r="J4920" s="105">
        <v>99.413299560546875</v>
      </c>
      <c r="K4920" s="96">
        <f>msoa_calculations5[[#This Row],[ Pop20]]/SUMIF(msoa_calculations5[ICB26],msoa_calculations5[[#This Row],[ICB26]],msoa_calculations5[[ Pop20]])</f>
        <v>3.617922930051884E-3</v>
      </c>
      <c r="L4920" s="98" cm="1">
        <f t="array" ref="L4920">msoa_calculations5[[#This Row],[ Estimated case time (see and convey)]]*msoa_calculations5[[#This Row],[Population share of ICB]:[Population share of ICB]]</f>
        <v>0.39348889393414432</v>
      </c>
      <c r="M4920" s="98" cm="1">
        <f t="array" ref="M4920">msoa_calculations5[[#This Row],[Estimated case time (see and treat)]]*msoa_calculations5[[#This Row],[Population share of ICB]:[Population share of ICB]]</f>
        <v>0.26850601397874746</v>
      </c>
      <c r="N4920" s="94" cm="1">
        <f t="array" ref="N4920">msoa_calculations5[[#This Row],[Weighted estimate]]*msoa_calculations5[[#This Row],[Population share of ICB]:[Population share of ICB]]</f>
        <v>0.3596696560322194</v>
      </c>
    </row>
    <row r="4921" spans="1:14">
      <c r="A4921" s="63" t="s">
        <v>4194</v>
      </c>
      <c r="B4921" s="63" t="s">
        <v>13720</v>
      </c>
      <c r="C4921" s="63" t="s">
        <v>28</v>
      </c>
      <c r="D4921" s="63" t="s">
        <v>91</v>
      </c>
      <c r="E4921" s="72">
        <v>7617</v>
      </c>
      <c r="F4921" s="64">
        <v>1</v>
      </c>
      <c r="G4921" s="79">
        <v>0</v>
      </c>
      <c r="H4921" s="133">
        <v>108.89517974853516</v>
      </c>
      <c r="I4921" s="134">
        <v>73.829399108886719</v>
      </c>
      <c r="J4921" s="105">
        <v>99.406700134277344</v>
      </c>
      <c r="K4921" s="96">
        <f>msoa_calculations5[[#This Row],[ Pop20]]/SUMIF(msoa_calculations5[ICB26],msoa_calculations5[[#This Row],[ICB26]],msoa_calculations5[[ Pop20]])</f>
        <v>4.0771887791396953E-3</v>
      </c>
      <c r="L4921" s="98" cm="1">
        <f t="array" ref="L4921">msoa_calculations5[[#This Row],[ Estimated case time (see and convey)]]*msoa_calculations5[[#This Row],[Population share of ICB]:[Population share of ICB]]</f>
        <v>0.44398620497312774</v>
      </c>
      <c r="M4921" s="98" cm="1">
        <f t="array" ref="M4921">msoa_calculations5[[#This Row],[Estimated case time (see and treat)]]*msoa_calculations5[[#This Row],[Population share of ICB]:[Population share of ICB]]</f>
        <v>0.30101639761737914</v>
      </c>
      <c r="N4921" s="94" cm="1">
        <f t="array" ref="N4921">msoa_calculations5[[#This Row],[Weighted estimate]]*msoa_calculations5[[#This Row],[Population share of ICB]:[Population share of ICB]]</f>
        <v>0.40529988235878001</v>
      </c>
    </row>
    <row r="4922" spans="1:14">
      <c r="A4922" s="63" t="s">
        <v>4192</v>
      </c>
      <c r="B4922" s="63" t="s">
        <v>13720</v>
      </c>
      <c r="C4922" s="63" t="s">
        <v>28</v>
      </c>
      <c r="D4922" s="63" t="s">
        <v>91</v>
      </c>
      <c r="E4922" s="72">
        <v>12067</v>
      </c>
      <c r="F4922" s="64">
        <v>1</v>
      </c>
      <c r="G4922" s="79">
        <v>0</v>
      </c>
      <c r="H4922" s="133">
        <v>108.71861267089844</v>
      </c>
      <c r="I4922" s="134">
        <v>71.215042114257813</v>
      </c>
      <c r="J4922" s="105">
        <v>98.570487976074219</v>
      </c>
      <c r="K4922" s="96">
        <f>msoa_calculations5[[#This Row],[ Pop20]]/SUMIF(msoa_calculations5[ICB26],msoa_calculations5[[#This Row],[ICB26]],msoa_calculations5[[ Pop20]])</f>
        <v>6.4591620057606281E-3</v>
      </c>
      <c r="L4922" s="98" cm="1">
        <f t="array" ref="L4922">msoa_calculations5[[#This Row],[ Estimated case time (see and convey)]]*msoa_calculations5[[#This Row],[Population share of ICB]:[Population share of ICB]]</f>
        <v>0.70223113228287315</v>
      </c>
      <c r="M4922" s="98" cm="1">
        <f t="array" ref="M4922">msoa_calculations5[[#This Row],[Estimated case time (see and treat)]]*msoa_calculations5[[#This Row],[Population share of ICB]:[Population share of ICB]]</f>
        <v>0.45998949426305707</v>
      </c>
      <c r="N4922" s="94" cm="1">
        <f t="array" ref="N4922">msoa_calculations5[[#This Row],[Weighted estimate]]*msoa_calculations5[[#This Row],[Population share of ICB]:[Population share of ICB]]</f>
        <v>0.63668275082434345</v>
      </c>
    </row>
    <row r="4923" spans="1:14">
      <c r="A4923" s="63" t="s">
        <v>4190</v>
      </c>
      <c r="B4923" s="63" t="s">
        <v>13720</v>
      </c>
      <c r="C4923" s="63" t="s">
        <v>28</v>
      </c>
      <c r="D4923" s="63" t="s">
        <v>91</v>
      </c>
      <c r="E4923" s="72">
        <v>9170</v>
      </c>
      <c r="F4923" s="64">
        <v>1</v>
      </c>
      <c r="G4923" s="79">
        <v>0</v>
      </c>
      <c r="H4923" s="133">
        <v>103.29256439208984</v>
      </c>
      <c r="I4923" s="134">
        <v>68.384941101074219</v>
      </c>
      <c r="J4923" s="105">
        <v>93.846878051757813</v>
      </c>
      <c r="K4923" s="96">
        <f>msoa_calculations5[[#This Row],[ Pop20]]/SUMIF(msoa_calculations5[ICB26],msoa_calculations5[[#This Row],[ICB26]],msoa_calculations5[[ Pop20]])</f>
        <v>4.9084706714862814E-3</v>
      </c>
      <c r="L4923" s="98" cm="1">
        <f t="array" ref="L4923">msoa_calculations5[[#This Row],[ Estimated case time (see and convey)]]*msoa_calculations5[[#This Row],[Population share of ICB]:[Population share of ICB]]</f>
        <v>0.50700852290118115</v>
      </c>
      <c r="M4923" s="98" cm="1">
        <f t="array" ref="M4923">msoa_calculations5[[#This Row],[Estimated case time (see and treat)]]*msoa_calculations5[[#This Row],[Population share of ICB]:[Population share of ICB]]</f>
        <v>0.33566547776593958</v>
      </c>
      <c r="N4923" s="94" cm="1">
        <f t="array" ref="N4923">msoa_calculations5[[#This Row],[Weighted estimate]]*msoa_calculations5[[#This Row],[Population share of ICB]:[Population share of ICB]]</f>
        <v>0.46064464852760284</v>
      </c>
    </row>
    <row r="4924" spans="1:14">
      <c r="A4924" s="63" t="s">
        <v>4188</v>
      </c>
      <c r="B4924" s="63" t="s">
        <v>13720</v>
      </c>
      <c r="C4924" s="63" t="s">
        <v>28</v>
      </c>
      <c r="D4924" s="63" t="s">
        <v>91</v>
      </c>
      <c r="E4924" s="72">
        <v>10699</v>
      </c>
      <c r="F4924" s="64">
        <v>1</v>
      </c>
      <c r="G4924" s="79">
        <v>0</v>
      </c>
      <c r="H4924" s="133">
        <v>103.28901672363281</v>
      </c>
      <c r="I4924" s="134">
        <v>67.815841674804688</v>
      </c>
      <c r="J4924" s="105">
        <v>93.690299987792969</v>
      </c>
      <c r="K4924" s="96">
        <f>msoa_calculations5[[#This Row],[ Pop20]]/SUMIF(msoa_calculations5[ICB26],msoa_calculations5[[#This Row],[ICB26]],msoa_calculations5[[ Pop20]])</f>
        <v>5.7269059666555863E-3</v>
      </c>
      <c r="L4924" s="98" cm="1">
        <f t="array" ref="L4924">msoa_calculations5[[#This Row],[ Estimated case time (see and convey)]]*msoa_calculations5[[#This Row],[Population share of ICB]:[Population share of ICB]]</f>
        <v>0.59152648616456138</v>
      </c>
      <c r="M4924" s="98" cm="1">
        <f t="array" ref="M4924">msoa_calculations5[[#This Row],[Estimated case time (see and treat)]]*msoa_calculations5[[#This Row],[Population share of ICB]:[Population share of ICB]]</f>
        <v>0.38837494832120956</v>
      </c>
      <c r="N4924" s="94" cm="1">
        <f t="array" ref="N4924">msoa_calculations5[[#This Row],[Weighted estimate]]*msoa_calculations5[[#This Row],[Population share of ICB]:[Population share of ICB]]</f>
        <v>0.53655553801784339</v>
      </c>
    </row>
    <row r="4925" spans="1:14">
      <c r="A4925" s="63" t="s">
        <v>4186</v>
      </c>
      <c r="B4925" s="63" t="s">
        <v>13720</v>
      </c>
      <c r="C4925" s="63" t="s">
        <v>28</v>
      </c>
      <c r="D4925" s="63" t="s">
        <v>91</v>
      </c>
      <c r="E4925" s="72">
        <v>11188</v>
      </c>
      <c r="F4925" s="64">
        <v>1</v>
      </c>
      <c r="G4925" s="79">
        <v>0</v>
      </c>
      <c r="H4925" s="133">
        <v>105.07479095458984</v>
      </c>
      <c r="I4925" s="134">
        <v>70.926864624023438</v>
      </c>
      <c r="J4925" s="105">
        <v>95.834671020507813</v>
      </c>
      <c r="K4925" s="96">
        <f>msoa_calculations5[[#This Row],[ Pop20]]/SUMIF(msoa_calculations5[ICB26],msoa_calculations5[[#This Row],[ICB26]],msoa_calculations5[[ Pop20]])</f>
        <v>5.9886553841426958E-3</v>
      </c>
      <c r="L4925" s="98" cm="1">
        <f t="array" ref="L4925">msoa_calculations5[[#This Row],[ Estimated case time (see and convey)]]*msoa_calculations5[[#This Row],[Population share of ICB]:[Population share of ICB]]</f>
        <v>0.62925671258787275</v>
      </c>
      <c r="M4925" s="98" cm="1">
        <f t="array" ref="M4925">msoa_calculations5[[#This Row],[Estimated case time (see and treat)]]*msoa_calculations5[[#This Row],[Population share of ICB]:[Population share of ICB]]</f>
        <v>0.42475654971101806</v>
      </c>
      <c r="N4925" s="94" cm="1">
        <f t="array" ref="N4925">msoa_calculations5[[#This Row],[Weighted estimate]]*msoa_calculations5[[#This Row],[Population share of ICB]:[Population share of ICB]]</f>
        <v>0.57392081859450805</v>
      </c>
    </row>
    <row r="4926" spans="1:14">
      <c r="A4926" s="63" t="s">
        <v>4184</v>
      </c>
      <c r="B4926" s="63" t="s">
        <v>13720</v>
      </c>
      <c r="C4926" s="63" t="s">
        <v>28</v>
      </c>
      <c r="D4926" s="63" t="s">
        <v>91</v>
      </c>
      <c r="E4926" s="72">
        <v>8166</v>
      </c>
      <c r="F4926" s="64">
        <v>1</v>
      </c>
      <c r="G4926" s="79">
        <v>0</v>
      </c>
      <c r="H4926" s="133">
        <v>105.70735931396484</v>
      </c>
      <c r="I4926" s="134">
        <v>72.836639404296875</v>
      </c>
      <c r="J4926" s="105">
        <v>96.812843322753906</v>
      </c>
      <c r="K4926" s="96">
        <f>msoa_calculations5[[#This Row],[ Pop20]]/SUMIF(msoa_calculations5[ICB26],msoa_calculations5[[#This Row],[ICB26]],msoa_calculations5[[ Pop20]])</f>
        <v>4.371054689570008E-3</v>
      </c>
      <c r="L4926" s="98" cm="1">
        <f t="array" ref="L4926">msoa_calculations5[[#This Row],[ Estimated case time (see and convey)]]*msoa_calculations5[[#This Row],[Population share of ICB]:[Population share of ICB]]</f>
        <v>0.46205264865136791</v>
      </c>
      <c r="M4926" s="98" cm="1">
        <f t="array" ref="M4926">msoa_calculations5[[#This Row],[Estimated case time (see and treat)]]*msoa_calculations5[[#This Row],[Population share of ICB]:[Population share of ICB]]</f>
        <v>0.31837293424067148</v>
      </c>
      <c r="N4926" s="94" cm="1">
        <f t="array" ref="N4926">msoa_calculations5[[#This Row],[Weighted estimate]]*msoa_calculations5[[#This Row],[Population share of ICB]:[Population share of ICB]]</f>
        <v>0.42317423281652988</v>
      </c>
    </row>
    <row r="4927" spans="1:14">
      <c r="A4927" s="63" t="s">
        <v>4182</v>
      </c>
      <c r="B4927" s="63" t="s">
        <v>13720</v>
      </c>
      <c r="C4927" s="63" t="s">
        <v>28</v>
      </c>
      <c r="D4927" s="63" t="s">
        <v>91</v>
      </c>
      <c r="E4927" s="72">
        <v>5675</v>
      </c>
      <c r="F4927" s="64">
        <v>1</v>
      </c>
      <c r="G4927" s="79">
        <v>0</v>
      </c>
      <c r="H4927" s="133">
        <v>120.97974395751953</v>
      </c>
      <c r="I4927" s="134">
        <v>77.416717529296875</v>
      </c>
      <c r="J4927" s="105">
        <v>109.19198608398438</v>
      </c>
      <c r="K4927" s="96">
        <f>msoa_calculations5[[#This Row],[ Pop20]]/SUMIF(msoa_calculations5[ICB26],msoa_calculations5[[#This Row],[ICB26]],msoa_calculations5[[ Pop20]])</f>
        <v>3.0376849575446726E-3</v>
      </c>
      <c r="L4927" s="98" cm="1">
        <f t="array" ref="L4927">msoa_calculations5[[#This Row],[ Estimated case time (see and convey)]]*msoa_calculations5[[#This Row],[Population share of ICB]:[Population share of ICB]]</f>
        <v>0.36749834838736306</v>
      </c>
      <c r="M4927" s="98" cm="1">
        <f t="array" ref="M4927">msoa_calculations5[[#This Row],[Estimated case time (see and treat)]]*msoa_calculations5[[#This Row],[Population share of ICB]:[Population share of ICB]]</f>
        <v>0.23516759830123007</v>
      </c>
      <c r="N4927" s="94" cm="1">
        <f t="array" ref="N4927">msoa_calculations5[[#This Row],[Weighted estimate]]*msoa_calculations5[[#This Row],[Population share of ICB]:[Population share of ICB]]</f>
        <v>0.33169085361174655</v>
      </c>
    </row>
    <row r="4928" spans="1:14">
      <c r="A4928" s="63" t="s">
        <v>3970</v>
      </c>
      <c r="B4928" s="63" t="s">
        <v>13720</v>
      </c>
      <c r="C4928" s="63" t="s">
        <v>28</v>
      </c>
      <c r="D4928" s="63" t="s">
        <v>91</v>
      </c>
      <c r="E4928" s="72">
        <v>13295</v>
      </c>
      <c r="F4928" s="64">
        <v>1</v>
      </c>
      <c r="G4928" s="79">
        <v>0</v>
      </c>
      <c r="H4928" s="133">
        <v>89.190475463867188</v>
      </c>
      <c r="I4928" s="134">
        <v>62.442436218261719</v>
      </c>
      <c r="J4928" s="105">
        <v>81.95269775390625</v>
      </c>
      <c r="K4928" s="96">
        <f>msoa_calculations5[[#This Row],[ Pop20]]/SUMIF(msoa_calculations5[ICB26],msoa_calculations5[[#This Row],[ICB26]],msoa_calculations5[[ Pop20]])</f>
        <v>7.1164795613315283E-3</v>
      </c>
      <c r="L4928" s="98" cm="1">
        <f t="array" ref="L4928">msoa_calculations5[[#This Row],[ Estimated case time (see and convey)]]*msoa_calculations5[[#This Row],[Population share of ICB]:[Population share of ICB]]</f>
        <v>0.63472219570405197</v>
      </c>
      <c r="M4928" s="98" cm="1">
        <f t="array" ref="M4928">msoa_calculations5[[#This Row],[Estimated case time (see and treat)]]*msoa_calculations5[[#This Row],[Population share of ICB]:[Population share of ICB]]</f>
        <v>0.44437032110700708</v>
      </c>
      <c r="N4928" s="94" cm="1">
        <f t="array" ref="N4928">msoa_calculations5[[#This Row],[Weighted estimate]]*msoa_calculations5[[#This Row],[Population share of ICB]:[Population share of ICB]]</f>
        <v>0.58321469856165409</v>
      </c>
    </row>
    <row r="4929" spans="1:14">
      <c r="A4929" s="63" t="s">
        <v>3968</v>
      </c>
      <c r="B4929" s="63" t="s">
        <v>13720</v>
      </c>
      <c r="C4929" s="63" t="s">
        <v>28</v>
      </c>
      <c r="D4929" s="63" t="s">
        <v>91</v>
      </c>
      <c r="E4929" s="72">
        <v>13960</v>
      </c>
      <c r="F4929" s="64">
        <v>1</v>
      </c>
      <c r="G4929" s="79">
        <v>0</v>
      </c>
      <c r="H4929" s="133">
        <v>85.699462890625</v>
      </c>
      <c r="I4929" s="134">
        <v>59.825138092041016</v>
      </c>
      <c r="J4929" s="105">
        <v>78.698104858398438</v>
      </c>
      <c r="K4929" s="96">
        <f>msoa_calculations5[[#This Row],[ Pop20]]/SUMIF(msoa_calculations5[ICB26],msoa_calculations5[[#This Row],[ICB26]],msoa_calculations5[[ Pop20]])</f>
        <v>7.4724373581187015E-3</v>
      </c>
      <c r="L4929" s="98" cm="1">
        <f t="array" ref="L4929">msoa_calculations5[[#This Row],[ Estimated case time (see and convey)]]*msoa_calculations5[[#This Row],[Population share of ICB]:[Population share of ICB]]</f>
        <v>0.64038386807461356</v>
      </c>
      <c r="M4929" s="98" cm="1">
        <f t="array" ref="M4929">msoa_calculations5[[#This Row],[Estimated case time (see and treat)]]*msoa_calculations5[[#This Row],[Population share of ICB]:[Population share of ICB]]</f>
        <v>0.44703959683357747</v>
      </c>
      <c r="N4929" s="94" cm="1">
        <f t="array" ref="N4929">msoa_calculations5[[#This Row],[Weighted estimate]]*msoa_calculations5[[#This Row],[Population share of ICB]:[Population share of ICB]]</f>
        <v>0.58806665875703934</v>
      </c>
    </row>
    <row r="4930" spans="1:14">
      <c r="A4930" s="63" t="s">
        <v>3966</v>
      </c>
      <c r="B4930" s="63" t="s">
        <v>13720</v>
      </c>
      <c r="C4930" s="63" t="s">
        <v>28</v>
      </c>
      <c r="D4930" s="63" t="s">
        <v>91</v>
      </c>
      <c r="E4930" s="72">
        <v>11665</v>
      </c>
      <c r="F4930" s="64">
        <v>1</v>
      </c>
      <c r="G4930" s="79">
        <v>0</v>
      </c>
      <c r="H4930" s="133">
        <v>86.522148132324219</v>
      </c>
      <c r="I4930" s="134">
        <v>61.196807861328125</v>
      </c>
      <c r="J4930" s="105">
        <v>79.669342041015625</v>
      </c>
      <c r="K4930" s="96">
        <f>msoa_calculations5[[#This Row],[ Pop20]]/SUMIF(msoa_calculations5[ICB26],msoa_calculations5[[#This Row],[ICB26]],msoa_calculations5[[ Pop20]])</f>
        <v>6.2439815030411643E-3</v>
      </c>
      <c r="L4930" s="98" cm="1">
        <f t="array" ref="L4930">msoa_calculations5[[#This Row],[ Estimated case time (see and convey)]]*msoa_calculations5[[#This Row],[Population share of ICB]:[Population share of ICB]]</f>
        <v>0.54024269254162005</v>
      </c>
      <c r="M4930" s="98" cm="1">
        <f t="array" ref="M4930">msoa_calculations5[[#This Row],[Estimated case time (see and treat)]]*msoa_calculations5[[#This Row],[Population share of ICB]:[Population share of ICB]]</f>
        <v>0.38211173633129691</v>
      </c>
      <c r="N4930" s="94" cm="1">
        <f t="array" ref="N4930">msoa_calculations5[[#This Row],[Weighted estimate]]*msoa_calculations5[[#This Row],[Population share of ICB]:[Population share of ICB]]</f>
        <v>0.49745389806356138</v>
      </c>
    </row>
    <row r="4931" spans="1:14">
      <c r="A4931" s="63" t="s">
        <v>3964</v>
      </c>
      <c r="B4931" s="63" t="s">
        <v>13720</v>
      </c>
      <c r="C4931" s="63" t="s">
        <v>28</v>
      </c>
      <c r="D4931" s="63" t="s">
        <v>91</v>
      </c>
      <c r="E4931" s="72">
        <v>8649</v>
      </c>
      <c r="F4931" s="64">
        <v>1</v>
      </c>
      <c r="G4931" s="79">
        <v>0</v>
      </c>
      <c r="H4931" s="133">
        <v>85.271148681640625</v>
      </c>
      <c r="I4931" s="134">
        <v>60.459316253662109</v>
      </c>
      <c r="J4931" s="105">
        <v>78.557289123535156</v>
      </c>
      <c r="K4931" s="96">
        <f>msoa_calculations5[[#This Row],[ Pop20]]/SUMIF(msoa_calculations5[ICB26],msoa_calculations5[[#This Row],[ICB26]],msoa_calculations5[[ Pop20]])</f>
        <v>4.6295924577627974E-3</v>
      </c>
      <c r="L4931" s="98" cm="1">
        <f t="array" ref="L4931">msoa_calculations5[[#This Row],[ Estimated case time (see and convey)]]*msoa_calculations5[[#This Row],[Population share of ICB]:[Population share of ICB]]</f>
        <v>0.39477066680129352</v>
      </c>
      <c r="M4931" s="98" cm="1">
        <f t="array" ref="M4931">msoa_calculations5[[#This Row],[Estimated case time (see and treat)]]*msoa_calculations5[[#This Row],[Population share of ICB]:[Population share of ICB]]</f>
        <v>0.2799019945294498</v>
      </c>
      <c r="N4931" s="94" cm="1">
        <f t="array" ref="N4931">msoa_calculations5[[#This Row],[Weighted estimate]]*msoa_calculations5[[#This Row],[Population share of ICB]:[Population share of ICB]]</f>
        <v>0.36368823322860977</v>
      </c>
    </row>
    <row r="4932" spans="1:14">
      <c r="A4932" s="63" t="s">
        <v>3962</v>
      </c>
      <c r="B4932" s="63" t="s">
        <v>13720</v>
      </c>
      <c r="C4932" s="63" t="s">
        <v>28</v>
      </c>
      <c r="D4932" s="63" t="s">
        <v>91</v>
      </c>
      <c r="E4932" s="72">
        <v>10260</v>
      </c>
      <c r="F4932" s="64">
        <v>1</v>
      </c>
      <c r="G4932" s="79">
        <v>0</v>
      </c>
      <c r="H4932" s="133">
        <v>84.020721435546875</v>
      </c>
      <c r="I4932" s="134">
        <v>59.673065185546875</v>
      </c>
      <c r="J4932" s="105">
        <v>77.432464599609375</v>
      </c>
      <c r="K4932" s="96">
        <f>msoa_calculations5[[#This Row],[ Pop20]]/SUMIF(msoa_calculations5[ICB26],msoa_calculations5[[#This Row],[ICB26]],msoa_calculations5[[ Pop20]])</f>
        <v>5.4919202932878133E-3</v>
      </c>
      <c r="L4932" s="98" cm="1">
        <f t="array" ref="L4932">msoa_calculations5[[#This Row],[ Estimated case time (see and convey)]]*msoa_calculations5[[#This Row],[Population share of ICB]:[Population share of ICB]]</f>
        <v>0.46143510510856223</v>
      </c>
      <c r="M4932" s="98" cm="1">
        <f t="array" ref="M4932">msoa_calculations5[[#This Row],[Estimated case time (see and treat)]]*msoa_calculations5[[#This Row],[Population share of ICB]:[Population share of ICB]]</f>
        <v>0.32771971765519137</v>
      </c>
      <c r="N4932" s="94" cm="1">
        <f t="array" ref="N4932">msoa_calculations5[[#This Row],[Weighted estimate]]*msoa_calculations5[[#This Row],[Population share of ICB]:[Population share of ICB]]</f>
        <v>0.42525292369388495</v>
      </c>
    </row>
    <row r="4933" spans="1:14">
      <c r="A4933" s="63" t="s">
        <v>3960</v>
      </c>
      <c r="B4933" s="63" t="s">
        <v>13720</v>
      </c>
      <c r="C4933" s="63" t="s">
        <v>28</v>
      </c>
      <c r="D4933" s="63" t="s">
        <v>91</v>
      </c>
      <c r="E4933" s="72">
        <v>7501</v>
      </c>
      <c r="F4933" s="64">
        <v>1</v>
      </c>
      <c r="G4933" s="79">
        <v>0</v>
      </c>
      <c r="H4933" s="133">
        <v>85.239852905273438</v>
      </c>
      <c r="I4933" s="134">
        <v>60.365627288818359</v>
      </c>
      <c r="J4933" s="105">
        <v>78.509117126464844</v>
      </c>
      <c r="K4933" s="96">
        <f>msoa_calculations5[[#This Row],[ Pop20]]/SUMIF(msoa_calculations5[ICB26],msoa_calculations5[[#This Row],[ICB26]],msoa_calculations5[[ Pop20]])</f>
        <v>4.0150968927828356E-3</v>
      </c>
      <c r="L4933" s="98" cm="1">
        <f t="array" ref="L4933">msoa_calculations5[[#This Row],[ Estimated case time (see and convey)]]*msoa_calculations5[[#This Row],[Population share of ICB]:[Population share of ICB]]</f>
        <v>0.34224626854122936</v>
      </c>
      <c r="M4933" s="98" cm="1">
        <f t="array" ref="M4933">msoa_calculations5[[#This Row],[Estimated case time (see and treat)]]*msoa_calculations5[[#This Row],[Population share of ICB]:[Population share of ICB]]</f>
        <v>0.24237384255822134</v>
      </c>
      <c r="N4933" s="94" cm="1">
        <f t="array" ref="N4933">msoa_calculations5[[#This Row],[Weighted estimate]]*msoa_calculations5[[#This Row],[Population share of ICB]:[Population share of ICB]]</f>
        <v>0.31522171222959272</v>
      </c>
    </row>
    <row r="4934" spans="1:14">
      <c r="A4934" s="63" t="s">
        <v>3958</v>
      </c>
      <c r="B4934" s="63" t="s">
        <v>13720</v>
      </c>
      <c r="C4934" s="63" t="s">
        <v>28</v>
      </c>
      <c r="D4934" s="63" t="s">
        <v>91</v>
      </c>
      <c r="E4934" s="72">
        <v>7543</v>
      </c>
      <c r="F4934" s="64">
        <v>1</v>
      </c>
      <c r="G4934" s="79">
        <v>0</v>
      </c>
      <c r="H4934" s="133">
        <v>92.041282653808594</v>
      </c>
      <c r="I4934" s="134">
        <v>65.912841796875</v>
      </c>
      <c r="J4934" s="105">
        <v>84.971160888671875</v>
      </c>
      <c r="K4934" s="96">
        <f>msoa_calculations5[[#This Row],[ Pop20]]/SUMIF(msoa_calculations5[ICB26],msoa_calculations5[[#This Row],[ICB26]],msoa_calculations5[[ Pop20]])</f>
        <v>4.0375784378430778E-3</v>
      </c>
      <c r="L4934" s="98" cm="1">
        <f t="array" ref="L4934">msoa_calculations5[[#This Row],[ Estimated case time (see and convey)]]*msoa_calculations5[[#This Row],[Population share of ICB]:[Population share of ICB]]</f>
        <v>0.3716238982344377</v>
      </c>
      <c r="M4934" s="98" cm="1">
        <f t="array" ref="M4934">msoa_calculations5[[#This Row],[Estimated case time (see and treat)]]*msoa_calculations5[[#This Row],[Population share of ICB]:[Population share of ICB]]</f>
        <v>0.26612826881602447</v>
      </c>
      <c r="N4934" s="94" cm="1">
        <f t="array" ref="N4934">msoa_calculations5[[#This Row],[Weighted estimate]]*msoa_calculations5[[#This Row],[Population share of ICB]:[Population share of ICB]]</f>
        <v>0.34307772704259659</v>
      </c>
    </row>
    <row r="4935" spans="1:14">
      <c r="A4935" s="63" t="s">
        <v>3956</v>
      </c>
      <c r="B4935" s="63" t="s">
        <v>13720</v>
      </c>
      <c r="C4935" s="63" t="s">
        <v>28</v>
      </c>
      <c r="D4935" s="63" t="s">
        <v>91</v>
      </c>
      <c r="E4935" s="72">
        <v>8392</v>
      </c>
      <c r="F4935" s="64">
        <v>1</v>
      </c>
      <c r="G4935" s="79">
        <v>0</v>
      </c>
      <c r="H4935" s="133">
        <v>85.47491455078125</v>
      </c>
      <c r="I4935" s="134">
        <v>61.478435516357422</v>
      </c>
      <c r="J4935" s="105">
        <v>78.981689453125</v>
      </c>
      <c r="K4935" s="96">
        <f>msoa_calculations5[[#This Row],[ Pop20]]/SUMIF(msoa_calculations5[ICB26],msoa_calculations5[[#This Row],[ICB26]],msoa_calculations5[[ Pop20]])</f>
        <v>4.4920268129894081E-3</v>
      </c>
      <c r="L4935" s="98" cm="1">
        <f t="array" ref="L4935">msoa_calculations5[[#This Row],[ Estimated case time (see and convey)]]*msoa_calculations5[[#This Row],[Population share of ICB]:[Population share of ICB]]</f>
        <v>0.38395560800008788</v>
      </c>
      <c r="M4935" s="98" cm="1">
        <f t="array" ref="M4935">msoa_calculations5[[#This Row],[Estimated case time (see and treat)]]*msoa_calculations5[[#This Row],[Population share of ICB]:[Population share of ICB]]</f>
        <v>0.27616278076011785</v>
      </c>
      <c r="N4935" s="94" cm="1">
        <f t="array" ref="N4935">msoa_calculations5[[#This Row],[Weighted estimate]]*msoa_calculations5[[#This Row],[Population share of ICB]:[Population share of ICB]]</f>
        <v>0.35478786675864021</v>
      </c>
    </row>
    <row r="4936" spans="1:14">
      <c r="A4936" s="63" t="s">
        <v>3954</v>
      </c>
      <c r="B4936" s="63" t="s">
        <v>13720</v>
      </c>
      <c r="C4936" s="63" t="s">
        <v>28</v>
      </c>
      <c r="D4936" s="63" t="s">
        <v>91</v>
      </c>
      <c r="E4936" s="72">
        <v>6618</v>
      </c>
      <c r="F4936" s="64">
        <v>1</v>
      </c>
      <c r="G4936" s="79">
        <v>0</v>
      </c>
      <c r="H4936" s="133">
        <v>85.906021118164063</v>
      </c>
      <c r="I4936" s="134">
        <v>61.329856872558594</v>
      </c>
      <c r="J4936" s="105">
        <v>79.255935668945313</v>
      </c>
      <c r="K4936" s="96">
        <f>msoa_calculations5[[#This Row],[ Pop20]]/SUMIF(msoa_calculations5[ICB26],msoa_calculations5[[#This Row],[ICB26]],msoa_calculations5[[ Pop20]])</f>
        <v>3.5424491716353557E-3</v>
      </c>
      <c r="L4936" s="98" cm="1">
        <f t="array" ref="L4936">msoa_calculations5[[#This Row],[ Estimated case time (see and convey)]]*msoa_calculations5[[#This Row],[Population share of ICB]:[Population share of ICB]]</f>
        <v>0.30431771334852964</v>
      </c>
      <c r="M4936" s="98" cm="1">
        <f t="array" ref="M4936">msoa_calculations5[[#This Row],[Estimated case time (see and treat)]]*msoa_calculations5[[#This Row],[Population share of ICB]:[Population share of ICB]]</f>
        <v>0.21725790067471012</v>
      </c>
      <c r="N4936" s="94" cm="1">
        <f t="array" ref="N4936">msoa_calculations5[[#This Row],[Weighted estimate]]*msoa_calculations5[[#This Row],[Population share of ICB]:[Population share of ICB]]</f>
        <v>0.28076012365764036</v>
      </c>
    </row>
    <row r="4937" spans="1:14">
      <c r="A4937" s="63" t="s">
        <v>3952</v>
      </c>
      <c r="B4937" s="63" t="s">
        <v>13720</v>
      </c>
      <c r="C4937" s="63" t="s">
        <v>28</v>
      </c>
      <c r="D4937" s="63" t="s">
        <v>91</v>
      </c>
      <c r="E4937" s="72">
        <v>7081</v>
      </c>
      <c r="F4937" s="64">
        <v>1</v>
      </c>
      <c r="G4937" s="79">
        <v>0</v>
      </c>
      <c r="H4937" s="133">
        <v>93.941192626953125</v>
      </c>
      <c r="I4937" s="134">
        <v>67.626632690429688</v>
      </c>
      <c r="J4937" s="105">
        <v>86.820709228515625</v>
      </c>
      <c r="K4937" s="96">
        <f>msoa_calculations5[[#This Row],[ Pop20]]/SUMIF(msoa_calculations5[ICB26],msoa_calculations5[[#This Row],[ICB26]],msoa_calculations5[[ Pop20]])</f>
        <v>3.7902814421804103E-3</v>
      </c>
      <c r="L4937" s="98" cm="1">
        <f t="array" ref="L4937">msoa_calculations5[[#This Row],[ Estimated case time (see and convey)]]*msoa_calculations5[[#This Row],[Population share of ICB]:[Population share of ICB]]</f>
        <v>0.35606355907023562</v>
      </c>
      <c r="M4937" s="98" cm="1">
        <f t="array" ref="M4937">msoa_calculations5[[#This Row],[Estimated case time (see and treat)]]*msoa_calculations5[[#This Row],[Population share of ICB]:[Population share of ICB]]</f>
        <v>0.25632397088368669</v>
      </c>
      <c r="N4937" s="94" cm="1">
        <f t="array" ref="N4937">msoa_calculations5[[#This Row],[Weighted estimate]]*msoa_calculations5[[#This Row],[Population share of ICB]:[Population share of ICB]]</f>
        <v>0.32907492298578428</v>
      </c>
    </row>
    <row r="4938" spans="1:14">
      <c r="A4938" s="63" t="s">
        <v>3950</v>
      </c>
      <c r="B4938" s="63" t="s">
        <v>13720</v>
      </c>
      <c r="C4938" s="63" t="s">
        <v>28</v>
      </c>
      <c r="D4938" s="63" t="s">
        <v>91</v>
      </c>
      <c r="E4938" s="72">
        <v>5763</v>
      </c>
      <c r="F4938" s="64">
        <v>1</v>
      </c>
      <c r="G4938" s="79">
        <v>0</v>
      </c>
      <c r="H4938" s="133">
        <v>91.237091064453125</v>
      </c>
      <c r="I4938" s="134">
        <v>66.324836730957031</v>
      </c>
      <c r="J4938" s="105">
        <v>84.496063232421875</v>
      </c>
      <c r="K4938" s="96">
        <f>msoa_calculations5[[#This Row],[ Pop20]]/SUMIF(msoa_calculations5[ICB26],msoa_calculations5[[#This Row],[ICB26]],msoa_calculations5[[ Pop20]])</f>
        <v>3.0847891471947044E-3</v>
      </c>
      <c r="L4938" s="98" cm="1">
        <f t="array" ref="L4938">msoa_calculations5[[#This Row],[ Estimated case time (see and convey)]]*msoa_calculations5[[#This Row],[Population share of ICB]:[Population share of ICB]]</f>
        <v>0.28144718833723992</v>
      </c>
      <c r="M4938" s="98" cm="1">
        <f t="array" ref="M4938">msoa_calculations5[[#This Row],[Estimated case time (see and treat)]]*msoa_calculations5[[#This Row],[Population share of ICB]:[Population share of ICB]]</f>
        <v>0.20459813653711695</v>
      </c>
      <c r="N4938" s="94" cm="1">
        <f t="array" ref="N4938">msoa_calculations5[[#This Row],[Weighted estimate]]*msoa_calculations5[[#This Row],[Population share of ICB]:[Population share of ICB]]</f>
        <v>0.26065253884005252</v>
      </c>
    </row>
    <row r="4939" spans="1:14">
      <c r="A4939" s="63" t="s">
        <v>3948</v>
      </c>
      <c r="B4939" s="63" t="s">
        <v>13720</v>
      </c>
      <c r="C4939" s="63" t="s">
        <v>28</v>
      </c>
      <c r="D4939" s="63" t="s">
        <v>91</v>
      </c>
      <c r="E4939" s="72">
        <v>6782</v>
      </c>
      <c r="F4939" s="64">
        <v>1</v>
      </c>
      <c r="G4939" s="79">
        <v>0</v>
      </c>
      <c r="H4939" s="133">
        <v>90.991798400878906</v>
      </c>
      <c r="I4939" s="134">
        <v>65.209495544433594</v>
      </c>
      <c r="J4939" s="105">
        <v>84.015342712402344</v>
      </c>
      <c r="K4939" s="96">
        <f>msoa_calculations5[[#This Row],[ Pop20]]/SUMIF(msoa_calculations5[ICB26],msoa_calculations5[[#This Row],[ICB26]],msoa_calculations5[[ Pop20]])</f>
        <v>3.6302342523467789E-3</v>
      </c>
      <c r="L4939" s="98" cm="1">
        <f t="array" ref="L4939">msoa_calculations5[[#This Row],[ Estimated case time (see and convey)]]*msoa_calculations5[[#This Row],[Population share of ICB]:[Population share of ICB]]</f>
        <v>0.33032154323750346</v>
      </c>
      <c r="M4939" s="98" cm="1">
        <f t="array" ref="M4939">msoa_calculations5[[#This Row],[Estimated case time (see and treat)]]*msoa_calculations5[[#This Row],[Population share of ICB]:[Population share of ICB]]</f>
        <v>0.2367257443036575</v>
      </c>
      <c r="N4939" s="94" cm="1">
        <f t="array" ref="N4939">msoa_calculations5[[#This Row],[Weighted estimate]]*msoa_calculations5[[#This Row],[Population share of ICB]:[Population share of ICB]]</f>
        <v>0.30499537483721634</v>
      </c>
    </row>
    <row r="4940" spans="1:14">
      <c r="A4940" s="63" t="s">
        <v>3946</v>
      </c>
      <c r="B4940" s="63" t="s">
        <v>13720</v>
      </c>
      <c r="C4940" s="63" t="s">
        <v>28</v>
      </c>
      <c r="D4940" s="63" t="s">
        <v>91</v>
      </c>
      <c r="E4940" s="72">
        <v>6542</v>
      </c>
      <c r="F4940" s="64">
        <v>1</v>
      </c>
      <c r="G4940" s="79">
        <v>0</v>
      </c>
      <c r="H4940" s="133">
        <v>95.272811889648438</v>
      </c>
      <c r="I4940" s="134">
        <v>69.547744750976563</v>
      </c>
      <c r="J4940" s="105">
        <v>88.311843872070313</v>
      </c>
      <c r="K4940" s="96">
        <f>msoa_calculations5[[#This Row],[ Pop20]]/SUMIF(msoa_calculations5[ICB26],msoa_calculations5[[#This Row],[ICB26]],msoa_calculations5[[ Pop20]])</f>
        <v>3.5017682805739644E-3</v>
      </c>
      <c r="L4940" s="98" cm="1">
        <f t="array" ref="L4940">msoa_calculations5[[#This Row],[ Estimated case time (see and convey)]]*msoa_calculations5[[#This Row],[Population share of ICB]:[Population share of ICB]]</f>
        <v>0.33362331067626094</v>
      </c>
      <c r="M4940" s="98" cm="1">
        <f t="array" ref="M4940">msoa_calculations5[[#This Row],[Estimated case time (see and treat)]]*msoa_calculations5[[#This Row],[Population share of ICB]:[Population share of ICB]]</f>
        <v>0.24354008655442416</v>
      </c>
      <c r="N4940" s="94" cm="1">
        <f t="array" ref="N4940">msoa_calculations5[[#This Row],[Weighted estimate]]*msoa_calculations5[[#This Row],[Population share of ICB]:[Population share of ICB]]</f>
        <v>0.30924761367021603</v>
      </c>
    </row>
    <row r="4941" spans="1:14">
      <c r="A4941" s="63" t="s">
        <v>4180</v>
      </c>
      <c r="B4941" s="63" t="s">
        <v>13720</v>
      </c>
      <c r="C4941" s="63" t="s">
        <v>28</v>
      </c>
      <c r="D4941" s="63" t="s">
        <v>91</v>
      </c>
      <c r="E4941" s="72">
        <v>7278</v>
      </c>
      <c r="F4941" s="64">
        <v>1</v>
      </c>
      <c r="G4941" s="79">
        <v>0</v>
      </c>
      <c r="H4941" s="133">
        <v>105.79079437255859</v>
      </c>
      <c r="I4941" s="134">
        <v>73.850563049316406</v>
      </c>
      <c r="J4941" s="105">
        <v>97.148056030273438</v>
      </c>
      <c r="K4941" s="96">
        <f>msoa_calculations5[[#This Row],[ Pop20]]/SUMIF(msoa_calculations5[ICB26],msoa_calculations5[[#This Row],[ICB26]],msoa_calculations5[[ Pop20]])</f>
        <v>3.8957305940105951E-3</v>
      </c>
      <c r="L4941" s="98" cm="1">
        <f t="array" ref="L4941">msoa_calculations5[[#This Row],[ Estimated case time (see and convey)]]*msoa_calculations5[[#This Row],[Population share of ICB]:[Population share of ICB]]</f>
        <v>0.41213243420186041</v>
      </c>
      <c r="M4941" s="98" cm="1">
        <f t="array" ref="M4941">msoa_calculations5[[#This Row],[Estimated case time (see and treat)]]*msoa_calculations5[[#This Row],[Population share of ICB]:[Population share of ICB]]</f>
        <v>0.28770189785613032</v>
      </c>
      <c r="N4941" s="94" cm="1">
        <f t="array" ref="N4941">msoa_calculations5[[#This Row],[Weighted estimate]]*msoa_calculations5[[#This Row],[Population share of ICB]:[Population share of ICB]]</f>
        <v>0.37846265402579171</v>
      </c>
    </row>
    <row r="4942" spans="1:14">
      <c r="A4942" s="63" t="s">
        <v>4178</v>
      </c>
      <c r="B4942" s="63" t="s">
        <v>13720</v>
      </c>
      <c r="C4942" s="63" t="s">
        <v>28</v>
      </c>
      <c r="D4942" s="63" t="s">
        <v>91</v>
      </c>
      <c r="E4942" s="72">
        <v>9185</v>
      </c>
      <c r="F4942" s="64">
        <v>1</v>
      </c>
      <c r="G4942" s="79">
        <v>0</v>
      </c>
      <c r="H4942" s="133">
        <v>103.12057495117188</v>
      </c>
      <c r="I4942" s="134">
        <v>73.311058044433594</v>
      </c>
      <c r="J4942" s="105">
        <v>95.054389953613281</v>
      </c>
      <c r="K4942" s="96">
        <f>msoa_calculations5[[#This Row],[ Pop20]]/SUMIF(msoa_calculations5[ICB26],msoa_calculations5[[#This Row],[ICB26]],msoa_calculations5[[ Pop20]])</f>
        <v>4.9164997947220828E-3</v>
      </c>
      <c r="L4942" s="98" cm="1">
        <f t="array" ref="L4942">msoa_calculations5[[#This Row],[ Estimated case time (see and convey)]]*msoa_calculations5[[#This Row],[Population share of ICB]:[Population share of ICB]]</f>
        <v>0.50699228557905973</v>
      </c>
      <c r="M4942" s="98" cm="1">
        <f t="array" ref="M4942">msoa_calculations5[[#This Row],[Estimated case time (see and treat)]]*msoa_calculations5[[#This Row],[Population share of ICB]:[Population share of ICB]]</f>
        <v>0.36043380182631646</v>
      </c>
      <c r="N4942" s="94" cm="1">
        <f t="array" ref="N4942">msoa_calculations5[[#This Row],[Weighted estimate]]*msoa_calculations5[[#This Row],[Population share of ICB]:[Population share of ICB]]</f>
        <v>0.46733488869437251</v>
      </c>
    </row>
    <row r="4943" spans="1:14">
      <c r="A4943" s="63" t="s">
        <v>3542</v>
      </c>
      <c r="B4943" s="63" t="s">
        <v>13720</v>
      </c>
      <c r="C4943" s="63" t="s">
        <v>28</v>
      </c>
      <c r="D4943" s="63" t="s">
        <v>91</v>
      </c>
      <c r="E4943" s="72">
        <v>7482</v>
      </c>
      <c r="F4943" s="64">
        <v>1</v>
      </c>
      <c r="G4943" s="79">
        <v>0</v>
      </c>
      <c r="H4943" s="133">
        <v>106.13338470458984</v>
      </c>
      <c r="I4943" s="134">
        <v>73.828102111816406</v>
      </c>
      <c r="J4943" s="105">
        <v>97.391868591308594</v>
      </c>
      <c r="K4943" s="96">
        <f>msoa_calculations5[[#This Row],[ Pop20]]/SUMIF(msoa_calculations5[ICB26],msoa_calculations5[[#This Row],[ICB26]],msoa_calculations5[[ Pop20]])</f>
        <v>4.0049266700174875E-3</v>
      </c>
      <c r="L4943" s="98" cm="1">
        <f t="array" ref="L4943">msoa_calculations5[[#This Row],[ Estimated case time (see and convey)]]*msoa_calculations5[[#This Row],[Population share of ICB]:[Population share of ICB]]</f>
        <v>0.42505642298263796</v>
      </c>
      <c r="M4943" s="98" cm="1">
        <f t="array" ref="M4943">msoa_calculations5[[#This Row],[Estimated case time (see and treat)]]*msoa_calculations5[[#This Row],[Population share of ICB]:[Population share of ICB]]</f>
        <v>0.2956761351443879</v>
      </c>
      <c r="N4943" s="94" cm="1">
        <f t="array" ref="N4943">msoa_calculations5[[#This Row],[Weighted estimate]]*msoa_calculations5[[#This Row],[Population share of ICB]:[Population share of ICB]]</f>
        <v>0.39004729196417026</v>
      </c>
    </row>
    <row r="4944" spans="1:14">
      <c r="A4944" s="63" t="s">
        <v>3540</v>
      </c>
      <c r="B4944" s="63" t="s">
        <v>13720</v>
      </c>
      <c r="C4944" s="63" t="s">
        <v>28</v>
      </c>
      <c r="D4944" s="63" t="s">
        <v>91</v>
      </c>
      <c r="E4944" s="72">
        <v>6581</v>
      </c>
      <c r="F4944" s="64">
        <v>1</v>
      </c>
      <c r="G4944" s="79">
        <v>0</v>
      </c>
      <c r="H4944" s="133">
        <v>105.41408538818359</v>
      </c>
      <c r="I4944" s="134">
        <v>73.592826843261719</v>
      </c>
      <c r="J4944" s="105">
        <v>96.803543090820313</v>
      </c>
      <c r="K4944" s="96">
        <f>msoa_calculations5[[#This Row],[ Pop20]]/SUMIF(msoa_calculations5[ICB26],msoa_calculations5[[#This Row],[ICB26]],msoa_calculations5[[ Pop20]])</f>
        <v>3.5226440009870469E-3</v>
      </c>
      <c r="L4944" s="98" cm="1">
        <f t="array" ref="L4944">msoa_calculations5[[#This Row],[ Estimated case time (see and convey)]]*msoa_calculations5[[#This Row],[Population share of ICB]:[Population share of ICB]]</f>
        <v>0.37133629551222125</v>
      </c>
      <c r="M4944" s="98" cm="1">
        <f t="array" ref="M4944">msoa_calculations5[[#This Row],[Estimated case time (see and treat)]]*msoa_calculations5[[#This Row],[Population share of ICB]:[Population share of ICB]]</f>
        <v>0.25924132999509442</v>
      </c>
      <c r="N4944" s="94" cm="1">
        <f t="array" ref="N4944">msoa_calculations5[[#This Row],[Weighted estimate]]*msoa_calculations5[[#This Row],[Population share of ICB]:[Population share of ICB]]</f>
        <v>0.34100442034316925</v>
      </c>
    </row>
    <row r="4945" spans="1:14">
      <c r="A4945" s="63" t="s">
        <v>3538</v>
      </c>
      <c r="B4945" s="63" t="s">
        <v>13720</v>
      </c>
      <c r="C4945" s="63" t="s">
        <v>28</v>
      </c>
      <c r="D4945" s="63" t="s">
        <v>91</v>
      </c>
      <c r="E4945" s="72">
        <v>9482</v>
      </c>
      <c r="F4945" s="64">
        <v>1</v>
      </c>
      <c r="G4945" s="79">
        <v>0</v>
      </c>
      <c r="H4945" s="133">
        <v>107.36431884765625</v>
      </c>
      <c r="I4945" s="134">
        <v>73.314071655273438</v>
      </c>
      <c r="J4945" s="105">
        <v>98.150634765625</v>
      </c>
      <c r="K4945" s="96">
        <f>msoa_calculations5[[#This Row],[ Pop20]]/SUMIF(msoa_calculations5[ICB26],msoa_calculations5[[#This Row],[ICB26]],msoa_calculations5[[ Pop20]])</f>
        <v>5.07547643479094E-3</v>
      </c>
      <c r="L4945" s="98" cm="1">
        <f t="array" ref="L4945">msoa_calculations5[[#This Row],[ Estimated case time (see and convey)]]*msoa_calculations5[[#This Row],[Population share of ICB]:[Population share of ICB]]</f>
        <v>0.5449250702486601</v>
      </c>
      <c r="M4945" s="98" cm="1">
        <f t="array" ref="M4945">msoa_calculations5[[#This Row],[Estimated case time (see and treat)]]*msoa_calculations5[[#This Row],[Population share of ICB]:[Population share of ICB]]</f>
        <v>0.37210384302491473</v>
      </c>
      <c r="N4945" s="94" cm="1">
        <f t="array" ref="N4945">msoa_calculations5[[#This Row],[Weighted estimate]]*msoa_calculations5[[#This Row],[Population share of ICB]:[Population share of ICB]]</f>
        <v>0.49816123381270205</v>
      </c>
    </row>
    <row r="4946" spans="1:14">
      <c r="A4946" s="63" t="s">
        <v>3536</v>
      </c>
      <c r="B4946" s="63" t="s">
        <v>13720</v>
      </c>
      <c r="C4946" s="63" t="s">
        <v>28</v>
      </c>
      <c r="D4946" s="63" t="s">
        <v>91</v>
      </c>
      <c r="E4946" s="72">
        <v>8249</v>
      </c>
      <c r="F4946" s="64">
        <v>1</v>
      </c>
      <c r="G4946" s="79">
        <v>0</v>
      </c>
      <c r="H4946" s="133">
        <v>111.54258728027344</v>
      </c>
      <c r="I4946" s="134">
        <v>73.851966857910156</v>
      </c>
      <c r="J4946" s="105">
        <v>101.34384918212891</v>
      </c>
      <c r="K4946" s="96">
        <f>msoa_calculations5[[#This Row],[ Pop20]]/SUMIF(msoa_calculations5[ICB26],msoa_calculations5[[#This Row],[ICB26]],msoa_calculations5[[ Pop20]])</f>
        <v>4.4154825048081069E-3</v>
      </c>
      <c r="L4946" s="98" cm="1">
        <f t="array" ref="L4946">msoa_calculations5[[#This Row],[ Estimated case time (see and convey)]]*msoa_calculations5[[#This Row],[Population share of ICB]:[Population share of ICB]]</f>
        <v>0.49251434267707866</v>
      </c>
      <c r="M4946" s="98" cm="1">
        <f t="array" ref="M4946">msoa_calculations5[[#This Row],[Estimated case time (see and treat)]]*msoa_calculations5[[#This Row],[Population share of ICB]:[Population share of ICB]]</f>
        <v>0.32609206760677045</v>
      </c>
      <c r="N4946" s="94" cm="1">
        <f t="array" ref="N4946">msoa_calculations5[[#This Row],[Weighted estimate]]*msoa_calculations5[[#This Row],[Population share of ICB]:[Population share of ICB]]</f>
        <v>0.44748199303360153</v>
      </c>
    </row>
    <row r="4947" spans="1:14">
      <c r="A4947" s="63" t="s">
        <v>3534</v>
      </c>
      <c r="B4947" s="63" t="s">
        <v>13720</v>
      </c>
      <c r="C4947" s="63" t="s">
        <v>28</v>
      </c>
      <c r="D4947" s="63" t="s">
        <v>91</v>
      </c>
      <c r="E4947" s="72">
        <v>7767</v>
      </c>
      <c r="F4947" s="64">
        <v>1</v>
      </c>
      <c r="G4947" s="79">
        <v>0</v>
      </c>
      <c r="H4947" s="133">
        <v>106.04405212402344</v>
      </c>
      <c r="I4947" s="134">
        <v>73.564865112304688</v>
      </c>
      <c r="J4947" s="105">
        <v>97.255477905273438</v>
      </c>
      <c r="K4947" s="96">
        <f>msoa_calculations5[[#This Row],[ Pop20]]/SUMIF(msoa_calculations5[ICB26],msoa_calculations5[[#This Row],[ICB26]],msoa_calculations5[[ Pop20]])</f>
        <v>4.1574800114977046E-3</v>
      </c>
      <c r="L4947" s="98" cm="1">
        <f t="array" ref="L4947">msoa_calculations5[[#This Row],[ Estimated case time (see and convey)]]*msoa_calculations5[[#This Row],[Population share of ICB]:[Population share of ICB]]</f>
        <v>0.44087602704384815</v>
      </c>
      <c r="M4947" s="98" cm="1">
        <f t="array" ref="M4947">msoa_calculations5[[#This Row],[Estimated case time (see and treat)]]*msoa_calculations5[[#This Row],[Population share of ICB]:[Population share of ICB]]</f>
        <v>0.30584445625293155</v>
      </c>
      <c r="N4947" s="94" cm="1">
        <f t="array" ref="N4947">msoa_calculations5[[#This Row],[Weighted estimate]]*msoa_calculations5[[#This Row],[Population share of ICB]:[Population share of ICB]]</f>
        <v>0.40433770539983094</v>
      </c>
    </row>
    <row r="4948" spans="1:14">
      <c r="A4948" s="63" t="s">
        <v>4176</v>
      </c>
      <c r="B4948" s="63" t="s">
        <v>13720</v>
      </c>
      <c r="C4948" s="63" t="s">
        <v>28</v>
      </c>
      <c r="D4948" s="63" t="s">
        <v>91</v>
      </c>
      <c r="E4948" s="72">
        <v>6724</v>
      </c>
      <c r="F4948" s="64">
        <v>1</v>
      </c>
      <c r="G4948" s="79">
        <v>0</v>
      </c>
      <c r="H4948" s="133">
        <v>112.82247161865234</v>
      </c>
      <c r="I4948" s="134">
        <v>77.073272705078125</v>
      </c>
      <c r="J4948" s="105">
        <v>103.14906311035156</v>
      </c>
      <c r="K4948" s="96">
        <f>msoa_calculations5[[#This Row],[ Pop20]]/SUMIF(msoa_calculations5[ICB26],msoa_calculations5[[#This Row],[ICB26]],msoa_calculations5[[ Pop20]])</f>
        <v>3.5991883091683486E-3</v>
      </c>
      <c r="L4948" s="98" cm="1">
        <f t="array" ref="L4948">msoa_calculations5[[#This Row],[ Estimated case time (see and convey)]]*msoa_calculations5[[#This Row],[Population share of ICB]:[Population share of ICB]]</f>
        <v>0.40606932086133135</v>
      </c>
      <c r="M4948" s="98" cm="1">
        <f t="array" ref="M4948">msoa_calculations5[[#This Row],[Estimated case time (see and treat)]]*msoa_calculations5[[#This Row],[Population share of ICB]:[Population share of ICB]]</f>
        <v>0.27740122206946116</v>
      </c>
      <c r="N4948" s="94" cm="1">
        <f t="array" ref="N4948">msoa_calculations5[[#This Row],[Weighted estimate]]*msoa_calculations5[[#This Row],[Population share of ICB]:[Population share of ICB]]</f>
        <v>0.37125290204844552</v>
      </c>
    </row>
    <row r="4949" spans="1:14">
      <c r="A4949" s="63" t="s">
        <v>3532</v>
      </c>
      <c r="B4949" s="63" t="s">
        <v>13720</v>
      </c>
      <c r="C4949" s="63" t="s">
        <v>28</v>
      </c>
      <c r="D4949" s="63" t="s">
        <v>91</v>
      </c>
      <c r="E4949" s="72">
        <v>7006</v>
      </c>
      <c r="F4949" s="64">
        <v>1</v>
      </c>
      <c r="G4949" s="79">
        <v>0</v>
      </c>
      <c r="H4949" s="133">
        <v>114.26931762695313</v>
      </c>
      <c r="I4949" s="134">
        <v>78.796104431152344</v>
      </c>
      <c r="J4949" s="105">
        <v>104.67058563232422</v>
      </c>
      <c r="K4949" s="96">
        <f>msoa_calculations5[[#This Row],[ Pop20]]/SUMIF(msoa_calculations5[ICB26],msoa_calculations5[[#This Row],[ICB26]],msoa_calculations5[[ Pop20]])</f>
        <v>3.7501358260014057E-3</v>
      </c>
      <c r="L4949" s="98" cm="1">
        <f t="array" ref="L4949">msoa_calculations5[[#This Row],[ Estimated case time (see and convey)]]*msoa_calculations5[[#This Row],[Population share of ICB]:[Population share of ICB]]</f>
        <v>0.42852546184557083</v>
      </c>
      <c r="M4949" s="98" cm="1">
        <f t="array" ref="M4949">msoa_calculations5[[#This Row],[Estimated case time (see and treat)]]*msoa_calculations5[[#This Row],[Population share of ICB]:[Population share of ICB]]</f>
        <v>0.29549609417661249</v>
      </c>
      <c r="N4949" s="94" cm="1">
        <f t="array" ref="N4949">msoa_calculations5[[#This Row],[Weighted estimate]]*msoa_calculations5[[#This Row],[Population share of ICB]:[Population share of ICB]]</f>
        <v>0.39252891310832705</v>
      </c>
    </row>
    <row r="4950" spans="1:14">
      <c r="A4950" s="63" t="s">
        <v>3530</v>
      </c>
      <c r="B4950" s="63" t="s">
        <v>13720</v>
      </c>
      <c r="C4950" s="63" t="s">
        <v>28</v>
      </c>
      <c r="D4950" s="63" t="s">
        <v>91</v>
      </c>
      <c r="E4950" s="72">
        <v>9835</v>
      </c>
      <c r="F4950" s="64">
        <v>1</v>
      </c>
      <c r="G4950" s="79">
        <v>0</v>
      </c>
      <c r="H4950" s="133">
        <v>114.09068298339844</v>
      </c>
      <c r="I4950" s="134">
        <v>75.592750549316406</v>
      </c>
      <c r="J4950" s="105">
        <v>103.67349243164063</v>
      </c>
      <c r="K4950" s="96">
        <f>msoa_calculations5[[#This Row],[ Pop20]]/SUMIF(msoa_calculations5[ICB26],msoa_calculations5[[#This Row],[ICB26]],msoa_calculations5[[ Pop20]])</f>
        <v>5.2644284682734546E-3</v>
      </c>
      <c r="L4950" s="98" cm="1">
        <f t="array" ref="L4950">msoa_calculations5[[#This Row],[ Estimated case time (see and convey)]]*msoa_calculations5[[#This Row],[Population share of ICB]:[Population share of ICB]]</f>
        <v>0.60062223946256454</v>
      </c>
      <c r="M4950" s="98" cm="1">
        <f t="array" ref="M4950">msoa_calculations5[[#This Row],[Estimated case time (see and treat)]]*msoa_calculations5[[#This Row],[Population share of ICB]:[Population share of ICB]]</f>
        <v>0.39795262798691511</v>
      </c>
      <c r="N4950" s="94" cm="1">
        <f t="array" ref="N4950">msoa_calculations5[[#This Row],[Weighted estimate]]*msoa_calculations5[[#This Row],[Population share of ICB]:[Population share of ICB]]</f>
        <v>0.54578168496246149</v>
      </c>
    </row>
    <row r="4951" spans="1:14">
      <c r="A4951" s="63" t="s">
        <v>3528</v>
      </c>
      <c r="B4951" s="63" t="s">
        <v>13720</v>
      </c>
      <c r="C4951" s="63" t="s">
        <v>28</v>
      </c>
      <c r="D4951" s="63" t="s">
        <v>91</v>
      </c>
      <c r="E4951" s="72">
        <v>14070</v>
      </c>
      <c r="F4951" s="64">
        <v>1</v>
      </c>
      <c r="G4951" s="79">
        <v>0</v>
      </c>
      <c r="H4951" s="133">
        <v>111.32791137695313</v>
      </c>
      <c r="I4951" s="134">
        <v>70.734016418457031</v>
      </c>
      <c r="J4951" s="105">
        <v>100.34357452392578</v>
      </c>
      <c r="K4951" s="96">
        <f>msoa_calculations5[[#This Row],[ Pop20]]/SUMIF(msoa_calculations5[ICB26],msoa_calculations5[[#This Row],[ICB26]],msoa_calculations5[[ Pop20]])</f>
        <v>7.5313175951812411E-3</v>
      </c>
      <c r="L4951" s="98" cm="1">
        <f t="array" ref="L4951">msoa_calculations5[[#This Row],[ Estimated case time (see and convey)]]*msoa_calculations5[[#This Row],[Population share of ICB]:[Population share of ICB]]</f>
        <v>0.83844585778802494</v>
      </c>
      <c r="M4951" s="98" cm="1">
        <f t="array" ref="M4951">msoa_calculations5[[#This Row],[Estimated case time (see and treat)]]*msoa_calculations5[[#This Row],[Population share of ICB]:[Population share of ICB]]</f>
        <v>0.5327203424301642</v>
      </c>
      <c r="N4951" s="94" cm="1">
        <f t="array" ref="N4951">msoa_calculations5[[#This Row],[Weighted estimate]]*msoa_calculations5[[#This Row],[Population share of ICB]:[Population share of ICB]]</f>
        <v>0.75571932837542233</v>
      </c>
    </row>
    <row r="4952" spans="1:14">
      <c r="A4952" s="63" t="s">
        <v>3526</v>
      </c>
      <c r="B4952" s="63" t="s">
        <v>13720</v>
      </c>
      <c r="C4952" s="63" t="s">
        <v>28</v>
      </c>
      <c r="D4952" s="63" t="s">
        <v>91</v>
      </c>
      <c r="E4952" s="72">
        <v>8160</v>
      </c>
      <c r="F4952" s="64">
        <v>1</v>
      </c>
      <c r="G4952" s="79">
        <v>0</v>
      </c>
      <c r="H4952" s="133">
        <v>113.88023376464844</v>
      </c>
      <c r="I4952" s="134">
        <v>73.998359680175781</v>
      </c>
      <c r="J4952" s="105">
        <v>103.08856201171875</v>
      </c>
      <c r="K4952" s="96">
        <f>msoa_calculations5[[#This Row],[ Pop20]]/SUMIF(msoa_calculations5[ICB26],msoa_calculations5[[#This Row],[ICB26]],msoa_calculations5[[ Pop20]])</f>
        <v>4.3678430402756879E-3</v>
      </c>
      <c r="L4952" s="98" cm="1">
        <f t="array" ref="L4952">msoa_calculations5[[#This Row],[ Estimated case time (see and convey)]]*msoa_calculations5[[#This Row],[Population share of ICB]:[Population share of ICB]]</f>
        <v>0.49741098647388809</v>
      </c>
      <c r="M4952" s="98" cm="1">
        <f t="array" ref="M4952">msoa_calculations5[[#This Row],[Estimated case time (see and treat)]]*msoa_calculations5[[#This Row],[Population share of ICB]:[Population share of ICB]]</f>
        <v>0.32321322032087285</v>
      </c>
      <c r="N4952" s="94" cm="1">
        <f t="array" ref="N4952">msoa_calculations5[[#This Row],[Weighted estimate]]*msoa_calculations5[[#This Row],[Population share of ICB]:[Population share of ICB]]</f>
        <v>0.45027465811491441</v>
      </c>
    </row>
    <row r="4953" spans="1:14">
      <c r="A4953" s="63" t="s">
        <v>3524</v>
      </c>
      <c r="B4953" s="63" t="s">
        <v>13720</v>
      </c>
      <c r="C4953" s="63" t="s">
        <v>28</v>
      </c>
      <c r="D4953" s="63" t="s">
        <v>91</v>
      </c>
      <c r="E4953" s="72">
        <v>9969</v>
      </c>
      <c r="F4953" s="64">
        <v>1</v>
      </c>
      <c r="G4953" s="79">
        <v>0</v>
      </c>
      <c r="H4953" s="133">
        <v>109.85753631591797</v>
      </c>
      <c r="I4953" s="134">
        <v>71.505630493164063</v>
      </c>
      <c r="J4953" s="105">
        <v>99.4798583984375</v>
      </c>
      <c r="K4953" s="96">
        <f>msoa_calculations5[[#This Row],[ Pop20]]/SUMIF(msoa_calculations5[ICB26],msoa_calculations5[[#This Row],[ICB26]],msoa_calculations5[[ Pop20]])</f>
        <v>5.3361553025132761E-3</v>
      </c>
      <c r="L4953" s="98" cm="1">
        <f t="array" ref="L4953">msoa_calculations5[[#This Row],[ Estimated case time (see and convey)]]*msoa_calculations5[[#This Row],[Population share of ICB]:[Population share of ICB]]</f>
        <v>0.58621687493323049</v>
      </c>
      <c r="M4953" s="98" cm="1">
        <f t="array" ref="M4953">msoa_calculations5[[#This Row],[Estimated case time (see and treat)]]*msoa_calculations5[[#This Row],[Population share of ICB]:[Population share of ICB]]</f>
        <v>0.38156514931565244</v>
      </c>
      <c r="N4953" s="94" cm="1">
        <f t="array" ref="N4953">msoa_calculations5[[#This Row],[Weighted estimate]]*msoa_calculations5[[#This Row],[Population share of ICB]:[Population share of ICB]]</f>
        <v>0.53083997388609216</v>
      </c>
    </row>
    <row r="4954" spans="1:14">
      <c r="A4954" s="63" t="s">
        <v>3522</v>
      </c>
      <c r="B4954" s="63" t="s">
        <v>13720</v>
      </c>
      <c r="C4954" s="63" t="s">
        <v>28</v>
      </c>
      <c r="D4954" s="63" t="s">
        <v>91</v>
      </c>
      <c r="E4954" s="72">
        <v>6726</v>
      </c>
      <c r="F4954" s="64">
        <v>1</v>
      </c>
      <c r="G4954" s="79">
        <v>0</v>
      </c>
      <c r="H4954" s="133">
        <v>115.45325469970703</v>
      </c>
      <c r="I4954" s="134">
        <v>77.379959106445313</v>
      </c>
      <c r="J4954" s="105">
        <v>105.15097045898438</v>
      </c>
      <c r="K4954" s="96">
        <f>msoa_calculations5[[#This Row],[ Pop20]]/SUMIF(msoa_calculations5[ICB26],msoa_calculations5[[#This Row],[ICB26]],msoa_calculations5[[ Pop20]])</f>
        <v>3.6002588589331224E-3</v>
      </c>
      <c r="L4954" s="98" cm="1">
        <f t="array" ref="L4954">msoa_calculations5[[#This Row],[ Estimated case time (see and convey)]]*msoa_calculations5[[#This Row],[Population share of ICB]:[Population share of ICB]]</f>
        <v>0.41566160302528238</v>
      </c>
      <c r="M4954" s="98" cm="1">
        <f t="array" ref="M4954">msoa_calculations5[[#This Row],[Estimated case time (see and treat)]]*msoa_calculations5[[#This Row],[Population share of ICB]:[Population share of ICB]]</f>
        <v>0.27858788327686246</v>
      </c>
      <c r="N4954" s="94" cm="1">
        <f t="array" ref="N4954">msoa_calculations5[[#This Row],[Weighted estimate]]*msoa_calculations5[[#This Row],[Population share of ICB]:[Population share of ICB]]</f>
        <v>0.37857071292037353</v>
      </c>
    </row>
    <row r="4955" spans="1:14">
      <c r="A4955" s="63" t="s">
        <v>3944</v>
      </c>
      <c r="B4955" s="63" t="s">
        <v>13720</v>
      </c>
      <c r="C4955" s="63" t="s">
        <v>28</v>
      </c>
      <c r="D4955" s="63" t="s">
        <v>91</v>
      </c>
      <c r="E4955" s="72">
        <v>8810</v>
      </c>
      <c r="F4955" s="64">
        <v>1</v>
      </c>
      <c r="G4955" s="79">
        <v>0</v>
      </c>
      <c r="H4955" s="133">
        <v>88.863250732421875</v>
      </c>
      <c r="I4955" s="134">
        <v>61.812656402587891</v>
      </c>
      <c r="J4955" s="105">
        <v>81.543609619140625</v>
      </c>
      <c r="K4955" s="96">
        <f>msoa_calculations5[[#This Row],[ Pop20]]/SUMIF(msoa_calculations5[ICB26],msoa_calculations5[[#This Row],[ICB26]],msoa_calculations5[[ Pop20]])</f>
        <v>4.7157717138270605E-3</v>
      </c>
      <c r="L4955" s="98" cm="1">
        <f t="array" ref="L4955">msoa_calculations5[[#This Row],[ Estimated case time (see and convey)]]*msoa_calculations5[[#This Row],[Population share of ICB]:[Population share of ICB]]</f>
        <v>0.41905880420267688</v>
      </c>
      <c r="M4955" s="98" cm="1">
        <f t="array" ref="M4955">msoa_calculations5[[#This Row],[Estimated case time (see and treat)]]*msoa_calculations5[[#This Row],[Population share of ICB]:[Population share of ICB]]</f>
        <v>0.29149437661983513</v>
      </c>
      <c r="N4955" s="94" cm="1">
        <f t="array" ref="N4955">msoa_calculations5[[#This Row],[Weighted estimate]]*msoa_calculations5[[#This Row],[Population share of ICB]:[Population share of ICB]]</f>
        <v>0.38454104768529956</v>
      </c>
    </row>
    <row r="4956" spans="1:14">
      <c r="A4956" s="63" t="s">
        <v>3942</v>
      </c>
      <c r="B4956" s="63" t="s">
        <v>13720</v>
      </c>
      <c r="C4956" s="63" t="s">
        <v>28</v>
      </c>
      <c r="D4956" s="63" t="s">
        <v>91</v>
      </c>
      <c r="E4956" s="72">
        <v>10835</v>
      </c>
      <c r="F4956" s="64">
        <v>1</v>
      </c>
      <c r="G4956" s="79">
        <v>0</v>
      </c>
      <c r="H4956" s="133">
        <v>91.183403015136719</v>
      </c>
      <c r="I4956" s="134">
        <v>64.347358703613281</v>
      </c>
      <c r="J4956" s="105">
        <v>83.92181396484375</v>
      </c>
      <c r="K4956" s="96">
        <f>msoa_calculations5[[#This Row],[ Pop20]]/SUMIF(msoa_calculations5[ICB26],msoa_calculations5[[#This Row],[ICB26]],msoa_calculations5[[ Pop20]])</f>
        <v>5.7997033506601813E-3</v>
      </c>
      <c r="L4956" s="98" cm="1">
        <f t="array" ref="L4956">msoa_calculations5[[#This Row],[ Estimated case time (see and convey)]]*msoa_calculations5[[#This Row],[Population share of ICB]:[Population share of ICB]]</f>
        <v>0.52883668799148609</v>
      </c>
      <c r="M4956" s="98" cm="1">
        <f t="array" ref="M4956">msoa_calculations5[[#This Row],[Estimated case time (see and treat)]]*msoa_calculations5[[#This Row],[Population share of ICB]:[Population share of ICB]]</f>
        <v>0.37319559187947854</v>
      </c>
      <c r="N4956" s="94" cm="1">
        <f t="array" ref="N4956">msoa_calculations5[[#This Row],[Weighted estimate]]*msoa_calculations5[[#This Row],[Population share of ICB]:[Population share of ICB]]</f>
        <v>0.48672162564538468</v>
      </c>
    </row>
    <row r="4957" spans="1:14">
      <c r="A4957" s="63" t="s">
        <v>3940</v>
      </c>
      <c r="B4957" s="63" t="s">
        <v>13720</v>
      </c>
      <c r="C4957" s="63" t="s">
        <v>28</v>
      </c>
      <c r="D4957" s="63" t="s">
        <v>91</v>
      </c>
      <c r="E4957" s="72">
        <v>11808</v>
      </c>
      <c r="F4957" s="64">
        <v>1</v>
      </c>
      <c r="G4957" s="79">
        <v>0</v>
      </c>
      <c r="H4957" s="133">
        <v>94.870697021484375</v>
      </c>
      <c r="I4957" s="134">
        <v>66.035621643066406</v>
      </c>
      <c r="J4957" s="105">
        <v>87.068191528320313</v>
      </c>
      <c r="K4957" s="96">
        <f>msoa_calculations5[[#This Row],[ Pop20]]/SUMIF(msoa_calculations5[ICB26],msoa_calculations5[[#This Row],[ICB26]],msoa_calculations5[[ Pop20]])</f>
        <v>6.3205258112224664E-3</v>
      </c>
      <c r="L4957" s="98" cm="1">
        <f t="array" ref="L4957">msoa_calculations5[[#This Row],[ Estimated case time (see and convey)]]*msoa_calculations5[[#This Row],[Population share of ICB]:[Population share of ICB]]</f>
        <v>0.59963268925295832</v>
      </c>
      <c r="M4957" s="98" cm="1">
        <f t="array" ref="M4957">msoa_calculations5[[#This Row],[Estimated case time (see and treat)]]*msoa_calculations5[[#This Row],[Population share of ICB]:[Population share of ICB]]</f>
        <v>0.41737985105512215</v>
      </c>
      <c r="N4957" s="94" cm="1">
        <f t="array" ref="N4957">msoa_calculations5[[#This Row],[Weighted estimate]]*msoa_calculations5[[#This Row],[Population share of ICB]:[Population share of ICB]]</f>
        <v>0.55031675189120977</v>
      </c>
    </row>
    <row r="4958" spans="1:14">
      <c r="A4958" s="63" t="s">
        <v>3938</v>
      </c>
      <c r="B4958" s="63" t="s">
        <v>13720</v>
      </c>
      <c r="C4958" s="63" t="s">
        <v>28</v>
      </c>
      <c r="D4958" s="63" t="s">
        <v>91</v>
      </c>
      <c r="E4958" s="72">
        <v>8104</v>
      </c>
      <c r="F4958" s="64">
        <v>1</v>
      </c>
      <c r="G4958" s="79">
        <v>0</v>
      </c>
      <c r="H4958" s="133">
        <v>87.814872741699219</v>
      </c>
      <c r="I4958" s="134">
        <v>62.269329071044922</v>
      </c>
      <c r="J4958" s="105">
        <v>80.902481079101563</v>
      </c>
      <c r="K4958" s="96">
        <f>msoa_calculations5[[#This Row],[ Pop20]]/SUMIF(msoa_calculations5[ICB26],msoa_calculations5[[#This Row],[ICB26]],msoa_calculations5[[ Pop20]])</f>
        <v>4.3378676468620314E-3</v>
      </c>
      <c r="L4958" s="98" cm="1">
        <f t="array" ref="L4958">msoa_calculations5[[#This Row],[ Estimated case time (see and convey)]]*msoa_calculations5[[#This Row],[Population share of ICB]:[Population share of ICB]]</f>
        <v>0.38092929537952352</v>
      </c>
      <c r="M4958" s="98" cm="1">
        <f t="array" ref="M4958">msoa_calculations5[[#This Row],[Estimated case time (see and treat)]]*msoa_calculations5[[#This Row],[Population share of ICB]:[Population share of ICB]]</f>
        <v>0.27011610796909113</v>
      </c>
      <c r="N4958" s="94" cm="1">
        <f t="array" ref="N4958">msoa_calculations5[[#This Row],[Weighted estimate]]*msoa_calculations5[[#This Row],[Population share of ICB]:[Population share of ICB]]</f>
        <v>0.35094425522390232</v>
      </c>
    </row>
    <row r="4959" spans="1:14">
      <c r="A4959" s="63" t="s">
        <v>3936</v>
      </c>
      <c r="B4959" s="63" t="s">
        <v>13720</v>
      </c>
      <c r="C4959" s="63" t="s">
        <v>28</v>
      </c>
      <c r="D4959" s="63" t="s">
        <v>91</v>
      </c>
      <c r="E4959" s="72">
        <v>9711</v>
      </c>
      <c r="F4959" s="64">
        <v>1</v>
      </c>
      <c r="G4959" s="79">
        <v>0</v>
      </c>
      <c r="H4959" s="133">
        <v>91.564048767089844</v>
      </c>
      <c r="I4959" s="134">
        <v>65.647293090820313</v>
      </c>
      <c r="J4959" s="105">
        <v>84.55120849609375</v>
      </c>
      <c r="K4959" s="96">
        <f>msoa_calculations5[[#This Row],[ Pop20]]/SUMIF(msoa_calculations5[ICB26],msoa_calculations5[[#This Row],[ICB26]],msoa_calculations5[[ Pop20]])</f>
        <v>5.1980543828575006E-3</v>
      </c>
      <c r="L4959" s="98" cm="1">
        <f t="array" ref="L4959">msoa_calculations5[[#This Row],[ Estimated case time (see and convey)]]*msoa_calculations5[[#This Row],[Population share of ICB]:[Population share of ICB]]</f>
        <v>0.47595490500594928</v>
      </c>
      <c r="M4959" s="98" cm="1">
        <f t="array" ref="M4959">msoa_calculations5[[#This Row],[Estimated case time (see and treat)]]*msoa_calculations5[[#This Row],[Population share of ICB]:[Population share of ICB]]</f>
        <v>0.34123819957346946</v>
      </c>
      <c r="N4959" s="94" cm="1">
        <f t="array" ref="N4959">msoa_calculations5[[#This Row],[Weighted estimate]]*msoa_calculations5[[#This Row],[Population share of ICB]:[Population share of ICB]]</f>
        <v>0.43950177989901845</v>
      </c>
    </row>
    <row r="4960" spans="1:14">
      <c r="A4960" s="63" t="s">
        <v>3934</v>
      </c>
      <c r="B4960" s="63" t="s">
        <v>13720</v>
      </c>
      <c r="C4960" s="63" t="s">
        <v>28</v>
      </c>
      <c r="D4960" s="63" t="s">
        <v>91</v>
      </c>
      <c r="E4960" s="72">
        <v>8151</v>
      </c>
      <c r="F4960" s="64">
        <v>1</v>
      </c>
      <c r="G4960" s="79">
        <v>0</v>
      </c>
      <c r="H4960" s="133">
        <v>89.55804443359375</v>
      </c>
      <c r="I4960" s="134">
        <v>64.613693237304688</v>
      </c>
      <c r="J4960" s="105">
        <v>82.808326721191406</v>
      </c>
      <c r="K4960" s="96">
        <f>msoa_calculations5[[#This Row],[ Pop20]]/SUMIF(msoa_calculations5[ICB26],msoa_calculations5[[#This Row],[ICB26]],msoa_calculations5[[ Pop20]])</f>
        <v>4.3630255663342074E-3</v>
      </c>
      <c r="L4960" s="98" cm="1">
        <f t="array" ref="L4960">msoa_calculations5[[#This Row],[ Estimated case time (see and convey)]]*msoa_calculations5[[#This Row],[Population share of ICB]:[Population share of ICB]]</f>
        <v>0.39074403753466447</v>
      </c>
      <c r="M4960" s="98" cm="1">
        <f t="array" ref="M4960">msoa_calculations5[[#This Row],[Estimated case time (see and treat)]]*msoa_calculations5[[#This Row],[Population share of ICB]:[Population share of ICB]]</f>
        <v>0.28191119552963601</v>
      </c>
      <c r="N4960" s="94" cm="1">
        <f t="array" ref="N4960">msoa_calculations5[[#This Row],[Weighted estimate]]*msoa_calculations5[[#This Row],[Population share of ICB]:[Population share of ICB]]</f>
        <v>0.36129484658991423</v>
      </c>
    </row>
    <row r="4961" spans="1:14">
      <c r="A4961" s="63" t="s">
        <v>3932</v>
      </c>
      <c r="B4961" s="63" t="s">
        <v>13720</v>
      </c>
      <c r="C4961" s="63" t="s">
        <v>28</v>
      </c>
      <c r="D4961" s="63" t="s">
        <v>91</v>
      </c>
      <c r="E4961" s="72">
        <v>7230</v>
      </c>
      <c r="F4961" s="64">
        <v>1</v>
      </c>
      <c r="G4961" s="79">
        <v>0</v>
      </c>
      <c r="H4961" s="133">
        <v>92.228187561035156</v>
      </c>
      <c r="I4961" s="134">
        <v>65.538673400878906</v>
      </c>
      <c r="J4961" s="105">
        <v>85.006248474121094</v>
      </c>
      <c r="K4961" s="96">
        <f>msoa_calculations5[[#This Row],[ Pop20]]/SUMIF(msoa_calculations5[ICB26],msoa_calculations5[[#This Row],[ICB26]],msoa_calculations5[[ Pop20]])</f>
        <v>3.8700373996560324E-3</v>
      </c>
      <c r="L4961" s="98" cm="1">
        <f t="array" ref="L4961">msoa_calculations5[[#This Row],[ Estimated case time (see and convey)]]*msoa_calculations5[[#This Row],[Population share of ICB]:[Population share of ICB]]</f>
        <v>0.35692653516369732</v>
      </c>
      <c r="M4961" s="98" cm="1">
        <f t="array" ref="M4961">msoa_calculations5[[#This Row],[Estimated case time (see and treat)]]*msoa_calculations5[[#This Row],[Population share of ICB]:[Population share of ICB]]</f>
        <v>0.2536371171852434</v>
      </c>
      <c r="N4961" s="94" cm="1">
        <f t="array" ref="N4961">msoa_calculations5[[#This Row],[Weighted estimate]]*msoa_calculations5[[#This Row],[Population share of ICB]:[Population share of ICB]]</f>
        <v>0.32897736079930218</v>
      </c>
    </row>
    <row r="4962" spans="1:14">
      <c r="A4962" s="63" t="s">
        <v>3930</v>
      </c>
      <c r="B4962" s="63" t="s">
        <v>13720</v>
      </c>
      <c r="C4962" s="63" t="s">
        <v>28</v>
      </c>
      <c r="D4962" s="63" t="s">
        <v>91</v>
      </c>
      <c r="E4962" s="72">
        <v>6974</v>
      </c>
      <c r="F4962" s="64">
        <v>1</v>
      </c>
      <c r="G4962" s="79">
        <v>0</v>
      </c>
      <c r="H4962" s="133">
        <v>94.832046508789063</v>
      </c>
      <c r="I4962" s="134">
        <v>67.383865356445313</v>
      </c>
      <c r="J4962" s="105">
        <v>87.404815673828125</v>
      </c>
      <c r="K4962" s="96">
        <f>msoa_calculations5[[#This Row],[ Pop20]]/SUMIF(msoa_calculations5[ICB26],msoa_calculations5[[#This Row],[ICB26]],msoa_calculations5[[ Pop20]])</f>
        <v>3.7330070297650303E-3</v>
      </c>
      <c r="L4962" s="98" cm="1">
        <f t="array" ref="L4962">msoa_calculations5[[#This Row],[ Estimated case time (see and convey)]]*msoa_calculations5[[#This Row],[Population share of ICB]:[Population share of ICB]]</f>
        <v>0.35400869626431386</v>
      </c>
      <c r="M4962" s="98" cm="1">
        <f t="array" ref="M4962">msoa_calculations5[[#This Row],[Estimated case time (see and treat)]]*msoa_calculations5[[#This Row],[Population share of ICB]:[Population share of ICB]]</f>
        <v>0.25154444306835066</v>
      </c>
      <c r="N4962" s="94" cm="1">
        <f t="array" ref="N4962">msoa_calculations5[[#This Row],[Weighted estimate]]*msoa_calculations5[[#This Row],[Population share of ICB]:[Population share of ICB]]</f>
        <v>0.32628279134571708</v>
      </c>
    </row>
    <row r="4963" spans="1:14">
      <c r="A4963" s="63" t="s">
        <v>3928</v>
      </c>
      <c r="B4963" s="63" t="s">
        <v>13720</v>
      </c>
      <c r="C4963" s="63" t="s">
        <v>28</v>
      </c>
      <c r="D4963" s="63" t="s">
        <v>91</v>
      </c>
      <c r="E4963" s="72">
        <v>6914</v>
      </c>
      <c r="F4963" s="64">
        <v>1</v>
      </c>
      <c r="G4963" s="79">
        <v>0</v>
      </c>
      <c r="H4963" s="133">
        <v>91.41119384765625</v>
      </c>
      <c r="I4963" s="134">
        <v>65.299293518066406</v>
      </c>
      <c r="J4963" s="105">
        <v>84.345550537109375</v>
      </c>
      <c r="K4963" s="96">
        <f>msoa_calculations5[[#This Row],[ Pop20]]/SUMIF(msoa_calculations5[ICB26],msoa_calculations5[[#This Row],[ICB26]],msoa_calculations5[[ Pop20]])</f>
        <v>3.7008905368218267E-3</v>
      </c>
      <c r="L4963" s="98" cm="1">
        <f t="array" ref="L4963">msoa_calculations5[[#This Row],[ Estimated case time (see and convey)]]*msoa_calculations5[[#This Row],[Population share of ICB]:[Population share of ICB]]</f>
        <v>0.33830282227037661</v>
      </c>
      <c r="M4963" s="98" cm="1">
        <f t="array" ref="M4963">msoa_calculations5[[#This Row],[Estimated case time (see and treat)]]*msoa_calculations5[[#This Row],[Population share of ICB]:[Population share of ICB]]</f>
        <v>0.24166553744216282</v>
      </c>
      <c r="N4963" s="94" cm="1">
        <f t="array" ref="N4963">msoa_calculations5[[#This Row],[Weighted estimate]]*msoa_calculations5[[#This Row],[Population share of ICB]:[Population share of ICB]]</f>
        <v>0.31215364980581523</v>
      </c>
    </row>
    <row r="4964" spans="1:14">
      <c r="A4964" s="63" t="s">
        <v>3926</v>
      </c>
      <c r="B4964" s="63" t="s">
        <v>13720</v>
      </c>
      <c r="C4964" s="63" t="s">
        <v>28</v>
      </c>
      <c r="D4964" s="63" t="s">
        <v>91</v>
      </c>
      <c r="E4964" s="72">
        <v>6661</v>
      </c>
      <c r="F4964" s="64">
        <v>1</v>
      </c>
      <c r="G4964" s="79">
        <v>0</v>
      </c>
      <c r="H4964" s="133">
        <v>104.09574127197266</v>
      </c>
      <c r="I4964" s="134">
        <v>73.476936340332031</v>
      </c>
      <c r="J4964" s="105">
        <v>95.810569763183594</v>
      </c>
      <c r="K4964" s="96">
        <f>msoa_calculations5[[#This Row],[ Pop20]]/SUMIF(msoa_calculations5[ICB26],msoa_calculations5[[#This Row],[ICB26]],msoa_calculations5[[ Pop20]])</f>
        <v>3.565465991577985E-3</v>
      </c>
      <c r="L4964" s="98" cm="1">
        <f t="array" ref="L4964">msoa_calculations5[[#This Row],[ Estimated case time (see and convey)]]*msoa_calculations5[[#This Row],[Population share of ICB]:[Population share of ICB]]</f>
        <v>0.37114982537331936</v>
      </c>
      <c r="M4964" s="98" cm="1">
        <f t="array" ref="M4964">msoa_calculations5[[#This Row],[Estimated case time (see and treat)]]*msoa_calculations5[[#This Row],[Population share of ICB]:[Population share of ICB]]</f>
        <v>0.26197951768679445</v>
      </c>
      <c r="N4964" s="94" cm="1">
        <f t="array" ref="N4964">msoa_calculations5[[#This Row],[Weighted estimate]]*msoa_calculations5[[#This Row],[Population share of ICB]:[Population share of ICB]]</f>
        <v>0.34160932812434108</v>
      </c>
    </row>
    <row r="4965" spans="1:14">
      <c r="A4965" s="63" t="s">
        <v>3924</v>
      </c>
      <c r="B4965" s="63" t="s">
        <v>13720</v>
      </c>
      <c r="C4965" s="63" t="s">
        <v>28</v>
      </c>
      <c r="D4965" s="63" t="s">
        <v>91</v>
      </c>
      <c r="E4965" s="72">
        <v>8203</v>
      </c>
      <c r="F4965" s="64">
        <v>1</v>
      </c>
      <c r="G4965" s="79">
        <v>0</v>
      </c>
      <c r="H4965" s="133">
        <v>92.506034851074219</v>
      </c>
      <c r="I4965" s="134">
        <v>65.218727111816406</v>
      </c>
      <c r="J4965" s="105">
        <v>85.122337341308594</v>
      </c>
      <c r="K4965" s="96">
        <f>msoa_calculations5[[#This Row],[ Pop20]]/SUMIF(msoa_calculations5[ICB26],msoa_calculations5[[#This Row],[ICB26]],msoa_calculations5[[ Pop20]])</f>
        <v>4.3908598602183171E-3</v>
      </c>
      <c r="L4965" s="98" cm="1">
        <f t="array" ref="L4965">msoa_calculations5[[#This Row],[ Estimated case time (see and convey)]]*msoa_calculations5[[#This Row],[Population share of ICB]:[Population share of ICB]]</f>
        <v>0.4061810352555385</v>
      </c>
      <c r="M4965" s="98" cm="1">
        <f t="array" ref="M4965">msoa_calculations5[[#This Row],[Estimated case time (see and treat)]]*msoa_calculations5[[#This Row],[Population share of ICB]:[Population share of ICB]]</f>
        <v>0.28636629100980676</v>
      </c>
      <c r="N4965" s="94" cm="1">
        <f t="array" ref="N4965">msoa_calculations5[[#This Row],[Weighted estimate]]*msoa_calculations5[[#This Row],[Population share of ICB]:[Population share of ICB]]</f>
        <v>0.37376025423991471</v>
      </c>
    </row>
    <row r="4966" spans="1:14">
      <c r="A4966" s="63" t="s">
        <v>3922</v>
      </c>
      <c r="B4966" s="63" t="s">
        <v>13720</v>
      </c>
      <c r="C4966" s="63" t="s">
        <v>28</v>
      </c>
      <c r="D4966" s="63" t="s">
        <v>91</v>
      </c>
      <c r="E4966" s="72">
        <v>7736</v>
      </c>
      <c r="F4966" s="64">
        <v>1</v>
      </c>
      <c r="G4966" s="79">
        <v>0</v>
      </c>
      <c r="H4966" s="133">
        <v>97.782966613769531</v>
      </c>
      <c r="I4966" s="134">
        <v>70.670913696289063</v>
      </c>
      <c r="J4966" s="105">
        <v>90.446693420410156</v>
      </c>
      <c r="K4966" s="96">
        <f>msoa_calculations5[[#This Row],[ Pop20]]/SUMIF(msoa_calculations5[ICB26],msoa_calculations5[[#This Row],[ICB26]],msoa_calculations5[[ Pop20]])</f>
        <v>4.1408864901437163E-3</v>
      </c>
      <c r="L4966" s="98" cm="1">
        <f t="array" ref="L4966">msoa_calculations5[[#This Row],[ Estimated case time (see and convey)]]*msoa_calculations5[[#This Row],[Population share of ICB]:[Population share of ICB]]</f>
        <v>0.40490816541713232</v>
      </c>
      <c r="M4966" s="98" cm="1">
        <f t="array" ref="M4966">msoa_calculations5[[#This Row],[Estimated case time (see and treat)]]*msoa_calculations5[[#This Row],[Population share of ICB]:[Population share of ICB]]</f>
        <v>0.2926402317710759</v>
      </c>
      <c r="N4966" s="94" cm="1">
        <f t="array" ref="N4966">msoa_calculations5[[#This Row],[Weighted estimate]]*msoa_calculations5[[#This Row],[Population share of ICB]:[Population share of ICB]]</f>
        <v>0.37452949086274695</v>
      </c>
    </row>
    <row r="4967" spans="1:14">
      <c r="A4967" s="63" t="s">
        <v>3920</v>
      </c>
      <c r="B4967" s="63" t="s">
        <v>13720</v>
      </c>
      <c r="C4967" s="63" t="s">
        <v>28</v>
      </c>
      <c r="D4967" s="63" t="s">
        <v>91</v>
      </c>
      <c r="E4967" s="72">
        <v>5753</v>
      </c>
      <c r="F4967" s="64">
        <v>1</v>
      </c>
      <c r="G4967" s="79">
        <v>0</v>
      </c>
      <c r="H4967" s="133">
        <v>106.02572631835938</v>
      </c>
      <c r="I4967" s="134">
        <v>73.400413513183594</v>
      </c>
      <c r="J4967" s="105">
        <v>97.197616577148438</v>
      </c>
      <c r="K4967" s="96">
        <f>msoa_calculations5[[#This Row],[ Pop20]]/SUMIF(msoa_calculations5[ICB26],msoa_calculations5[[#This Row],[ICB26]],msoa_calculations5[[ Pop20]])</f>
        <v>3.0794363983708373E-3</v>
      </c>
      <c r="L4967" s="98" cm="1">
        <f t="array" ref="L4967">msoa_calculations5[[#This Row],[ Estimated case time (see and convey)]]*msoa_calculations5[[#This Row],[Population share of ICB]:[Population share of ICB]]</f>
        <v>0.32649948078846069</v>
      </c>
      <c r="M4967" s="98" cm="1">
        <f t="array" ref="M4967">msoa_calculations5[[#This Row],[Estimated case time (see and treat)]]*msoa_calculations5[[#This Row],[Population share of ICB]:[Population share of ICB]]</f>
        <v>0.22603190502796822</v>
      </c>
      <c r="N4967" s="94" cm="1">
        <f t="array" ref="N4967">msoa_calculations5[[#This Row],[Weighted estimate]]*msoa_calculations5[[#This Row],[Population share of ICB]:[Population share of ICB]]</f>
        <v>0.29931387832256356</v>
      </c>
    </row>
    <row r="4968" spans="1:14">
      <c r="A4968" s="63" t="s">
        <v>760</v>
      </c>
      <c r="B4968" s="63" t="s">
        <v>13720</v>
      </c>
      <c r="C4968" s="63" t="s">
        <v>28</v>
      </c>
      <c r="D4968" s="63" t="s">
        <v>91</v>
      </c>
      <c r="E4968" s="72">
        <v>7114</v>
      </c>
      <c r="F4968" s="64">
        <v>1</v>
      </c>
      <c r="G4968" s="79">
        <v>0</v>
      </c>
      <c r="H4968" s="133">
        <v>96.4559326171875</v>
      </c>
      <c r="I4968" s="134">
        <v>67.971900939941406</v>
      </c>
      <c r="J4968" s="105">
        <v>88.7484130859375</v>
      </c>
      <c r="K4968" s="96">
        <f>msoa_calculations5[[#This Row],[ Pop20]]/SUMIF(msoa_calculations5[ICB26],msoa_calculations5[[#This Row],[ICB26]],msoa_calculations5[[ Pop20]])</f>
        <v>3.8079455132991719E-3</v>
      </c>
      <c r="L4968" s="98" cm="1">
        <f t="array" ref="L4968">msoa_calculations5[[#This Row],[ Estimated case time (see and convey)]]*msoa_calculations5[[#This Row],[Population share of ICB]:[Population share of ICB]]</f>
        <v>0.36729893584070639</v>
      </c>
      <c r="M4968" s="98" cm="1">
        <f t="array" ref="M4968">msoa_calculations5[[#This Row],[Estimated case time (see and treat)]]*msoa_calculations5[[#This Row],[Population share of ICB]:[Population share of ICB]]</f>
        <v>0.25883329521466564</v>
      </c>
      <c r="N4968" s="94" cm="1">
        <f t="array" ref="N4968">msoa_calculations5[[#This Row],[Weighted estimate]]*msoa_calculations5[[#This Row],[Population share of ICB]:[Population share of ICB]]</f>
        <v>0.3379491214230172</v>
      </c>
    </row>
    <row r="4969" spans="1:14">
      <c r="A4969" s="63" t="s">
        <v>758</v>
      </c>
      <c r="B4969" s="63" t="s">
        <v>13720</v>
      </c>
      <c r="C4969" s="63" t="s">
        <v>28</v>
      </c>
      <c r="D4969" s="63" t="s">
        <v>91</v>
      </c>
      <c r="E4969" s="72">
        <v>9070</v>
      </c>
      <c r="F4969" s="64">
        <v>1</v>
      </c>
      <c r="G4969" s="79">
        <v>0</v>
      </c>
      <c r="H4969" s="133">
        <v>90.194938659667969</v>
      </c>
      <c r="I4969" s="134">
        <v>64.947349548339844</v>
      </c>
      <c r="J4969" s="105">
        <v>83.363174438476563</v>
      </c>
      <c r="K4969" s="96">
        <f>msoa_calculations5[[#This Row],[ Pop20]]/SUMIF(msoa_calculations5[ICB26],msoa_calculations5[[#This Row],[ICB26]],msoa_calculations5[[ Pop20]])</f>
        <v>4.8549431832476094E-3</v>
      </c>
      <c r="L4969" s="98" cm="1">
        <f t="array" ref="L4969">msoa_calculations5[[#This Row],[ Estimated case time (see and convey)]]*msoa_calculations5[[#This Row],[Population share of ICB]:[Population share of ICB]]</f>
        <v>0.43789130260919129</v>
      </c>
      <c r="M4969" s="98" cm="1">
        <f t="array" ref="M4969">msoa_calculations5[[#This Row],[Estimated case time (see and treat)]]*msoa_calculations5[[#This Row],[Population share of ICB]:[Population share of ICB]]</f>
        <v>0.31531569195971221</v>
      </c>
      <c r="N4969" s="94" cm="1">
        <f t="array" ref="N4969">msoa_calculations5[[#This Row],[Weighted estimate]]*msoa_calculations5[[#This Row],[Population share of ICB]:[Population share of ICB]]</f>
        <v>0.40472347547396315</v>
      </c>
    </row>
    <row r="4970" spans="1:14">
      <c r="A4970" s="63" t="s">
        <v>756</v>
      </c>
      <c r="B4970" s="63" t="s">
        <v>13720</v>
      </c>
      <c r="C4970" s="63" t="s">
        <v>28</v>
      </c>
      <c r="D4970" s="63" t="s">
        <v>91</v>
      </c>
      <c r="E4970" s="72">
        <v>9334</v>
      </c>
      <c r="F4970" s="64">
        <v>1</v>
      </c>
      <c r="G4970" s="79">
        <v>0</v>
      </c>
      <c r="H4970" s="133">
        <v>88.997688293457031</v>
      </c>
      <c r="I4970" s="134">
        <v>65.832595825195313</v>
      </c>
      <c r="J4970" s="105">
        <v>82.729423522949219</v>
      </c>
      <c r="K4970" s="96">
        <f>msoa_calculations5[[#This Row],[ Pop20]]/SUMIF(msoa_calculations5[ICB26],msoa_calculations5[[#This Row],[ICB26]],msoa_calculations5[[ Pop20]])</f>
        <v>4.996255752197705E-3</v>
      </c>
      <c r="L4970" s="98" cm="1">
        <f t="array" ref="L4970">msoa_calculations5[[#This Row],[ Estimated case time (see and convey)]]*msoa_calculations5[[#This Row],[Population share of ICB]:[Population share of ICB]]</f>
        <v>0.44465521206848302</v>
      </c>
      <c r="M4970" s="98" cm="1">
        <f t="array" ref="M4970">msoa_calculations5[[#This Row],[Estimated case time (see and treat)]]*msoa_calculations5[[#This Row],[Population share of ICB]:[Population share of ICB]]</f>
        <v>0.3289164855737387</v>
      </c>
      <c r="N4970" s="94" cm="1">
        <f t="array" ref="N4970">msoa_calculations5[[#This Row],[Weighted estimate]]*msoa_calculations5[[#This Row],[Population share of ICB]:[Population share of ICB]]</f>
        <v>0.41333735815253514</v>
      </c>
    </row>
    <row r="4971" spans="1:14">
      <c r="A4971" s="63" t="s">
        <v>754</v>
      </c>
      <c r="B4971" s="63" t="s">
        <v>13720</v>
      </c>
      <c r="C4971" s="63" t="s">
        <v>28</v>
      </c>
      <c r="D4971" s="63" t="s">
        <v>91</v>
      </c>
      <c r="E4971" s="72">
        <v>12074</v>
      </c>
      <c r="F4971" s="64">
        <v>1</v>
      </c>
      <c r="G4971" s="79">
        <v>0</v>
      </c>
      <c r="H4971" s="133">
        <v>86.088890075683594</v>
      </c>
      <c r="I4971" s="134">
        <v>60.815471649169922</v>
      </c>
      <c r="J4971" s="105">
        <v>79.250129699707031</v>
      </c>
      <c r="K4971" s="96">
        <f>msoa_calculations5[[#This Row],[ Pop20]]/SUMIF(msoa_calculations5[ICB26],msoa_calculations5[[#This Row],[ICB26]],msoa_calculations5[[ Pop20]])</f>
        <v>6.4629089299373353E-3</v>
      </c>
      <c r="L4971" s="98" cm="1">
        <f t="array" ref="L4971">msoa_calculations5[[#This Row],[ Estimated case time (see and convey)]]*msoa_calculations5[[#This Row],[Population share of ICB]:[Population share of ICB]]</f>
        <v>0.55638465643852919</v>
      </c>
      <c r="M4971" s="98" cm="1">
        <f t="array" ref="M4971">msoa_calculations5[[#This Row],[Estimated case time (see and treat)]]*msoa_calculations5[[#This Row],[Population share of ICB]:[Population share of ICB]]</f>
        <v>0.39304485479977114</v>
      </c>
      <c r="N4971" s="94" cm="1">
        <f t="array" ref="N4971">msoa_calculations5[[#This Row],[Weighted estimate]]*msoa_calculations5[[#This Row],[Population share of ICB]:[Population share of ICB]]</f>
        <v>0.51218637093492858</v>
      </c>
    </row>
    <row r="4972" spans="1:14">
      <c r="A4972" s="63" t="s">
        <v>752</v>
      </c>
      <c r="B4972" s="63" t="s">
        <v>13720</v>
      </c>
      <c r="C4972" s="63" t="s">
        <v>28</v>
      </c>
      <c r="D4972" s="63" t="s">
        <v>91</v>
      </c>
      <c r="E4972" s="72">
        <v>7731</v>
      </c>
      <c r="F4972" s="64">
        <v>1</v>
      </c>
      <c r="G4972" s="79">
        <v>0</v>
      </c>
      <c r="H4972" s="133">
        <v>93.451812744140625</v>
      </c>
      <c r="I4972" s="134">
        <v>67.285179138183594</v>
      </c>
      <c r="J4972" s="105">
        <v>86.371360778808594</v>
      </c>
      <c r="K4972" s="96">
        <f>msoa_calculations5[[#This Row],[ Pop20]]/SUMIF(msoa_calculations5[ICB26],msoa_calculations5[[#This Row],[ICB26]],msoa_calculations5[[ Pop20]])</f>
        <v>4.1382101157317825E-3</v>
      </c>
      <c r="L4972" s="98" cm="1">
        <f t="array" ref="L4972">msoa_calculations5[[#This Row],[ Estimated case time (see and convey)]]*msoa_calculations5[[#This Row],[Population share of ICB]:[Population share of ICB]]</f>
        <v>0.38672323683127502</v>
      </c>
      <c r="M4972" s="98" cm="1">
        <f t="array" ref="M4972">msoa_calculations5[[#This Row],[Estimated case time (see and treat)]]*msoa_calculations5[[#This Row],[Population share of ICB]:[Population share of ICB]]</f>
        <v>0.27844020894845645</v>
      </c>
      <c r="N4972" s="94" cm="1">
        <f t="array" ref="N4972">msoa_calculations5[[#This Row],[Weighted estimate]]*msoa_calculations5[[#This Row],[Population share of ICB]:[Population share of ICB]]</f>
        <v>0.35742283888438503</v>
      </c>
    </row>
    <row r="4973" spans="1:14">
      <c r="A4973" s="63" t="s">
        <v>750</v>
      </c>
      <c r="B4973" s="63" t="s">
        <v>13720</v>
      </c>
      <c r="C4973" s="63" t="s">
        <v>28</v>
      </c>
      <c r="D4973" s="63" t="s">
        <v>91</v>
      </c>
      <c r="E4973" s="72">
        <v>12552</v>
      </c>
      <c r="F4973" s="64">
        <v>1</v>
      </c>
      <c r="G4973" s="79">
        <v>0</v>
      </c>
      <c r="H4973" s="133">
        <v>84.403030395507813</v>
      </c>
      <c r="I4973" s="134">
        <v>60.145030975341797</v>
      </c>
      <c r="J4973" s="105">
        <v>77.839035034179688</v>
      </c>
      <c r="K4973" s="96">
        <f>msoa_calculations5[[#This Row],[ Pop20]]/SUMIF(msoa_calculations5[ICB26],msoa_calculations5[[#This Row],[ICB26]],msoa_calculations5[[ Pop20]])</f>
        <v>6.7187703237181909E-3</v>
      </c>
      <c r="L4973" s="98" cm="1">
        <f t="array" ref="L4973">msoa_calculations5[[#This Row],[ Estimated case time (see and convey)]]*msoa_calculations5[[#This Row],[Population share of ICB]:[Population share of ICB]]</f>
        <v>0.56708457585322236</v>
      </c>
      <c r="M4973" s="98" cm="1">
        <f t="array" ref="M4973">msoa_calculations5[[#This Row],[Estimated case time (see and treat)]]*msoa_calculations5[[#This Row],[Population share of ICB]:[Population share of ICB]]</f>
        <v>0.40410064923623784</v>
      </c>
      <c r="N4973" s="94" cm="1">
        <f t="array" ref="N4973">msoa_calculations5[[#This Row],[Weighted estimate]]*msoa_calculations5[[#This Row],[Population share of ICB]:[Population share of ICB]]</f>
        <v>0.52298259861450702</v>
      </c>
    </row>
    <row r="4974" spans="1:14">
      <c r="A4974" s="63" t="s">
        <v>748</v>
      </c>
      <c r="B4974" s="63" t="s">
        <v>13720</v>
      </c>
      <c r="C4974" s="63" t="s">
        <v>28</v>
      </c>
      <c r="D4974" s="63" t="s">
        <v>91</v>
      </c>
      <c r="E4974" s="72">
        <v>8131</v>
      </c>
      <c r="F4974" s="64">
        <v>1</v>
      </c>
      <c r="G4974" s="79">
        <v>0</v>
      </c>
      <c r="H4974" s="133">
        <v>91.200172424316406</v>
      </c>
      <c r="I4974" s="134">
        <v>66.329765319824219</v>
      </c>
      <c r="J4974" s="105">
        <v>84.470466613769531</v>
      </c>
      <c r="K4974" s="96">
        <f>msoa_calculations5[[#This Row],[ Pop20]]/SUMIF(msoa_calculations5[ICB26],msoa_calculations5[[#This Row],[ICB26]],msoa_calculations5[[ Pop20]])</f>
        <v>4.352320068686473E-3</v>
      </c>
      <c r="L4974" s="98" cm="1">
        <f t="array" ref="L4974">msoa_calculations5[[#This Row],[ Estimated case time (see and convey)]]*msoa_calculations5[[#This Row],[Population share of ICB]:[Population share of ICB]]</f>
        <v>0.39693234071001898</v>
      </c>
      <c r="M4974" s="98" cm="1">
        <f t="array" ref="M4974">msoa_calculations5[[#This Row],[Estimated case time (see and treat)]]*msoa_calculations5[[#This Row],[Population share of ICB]:[Population share of ICB]]</f>
        <v>0.28868836875273496</v>
      </c>
      <c r="N4974" s="94" cm="1">
        <f t="array" ref="N4974">msoa_calculations5[[#This Row],[Weighted estimate]]*msoa_calculations5[[#This Row],[Population share of ICB]:[Population share of ICB]]</f>
        <v>0.36764250705441981</v>
      </c>
    </row>
    <row r="4975" spans="1:14">
      <c r="A4975" s="63" t="s">
        <v>746</v>
      </c>
      <c r="B4975" s="63" t="s">
        <v>13720</v>
      </c>
      <c r="C4975" s="63" t="s">
        <v>28</v>
      </c>
      <c r="D4975" s="63" t="s">
        <v>91</v>
      </c>
      <c r="E4975" s="72">
        <v>10958</v>
      </c>
      <c r="F4975" s="64">
        <v>1</v>
      </c>
      <c r="G4975" s="79">
        <v>0</v>
      </c>
      <c r="H4975" s="133">
        <v>83.006278991699219</v>
      </c>
      <c r="I4975" s="134">
        <v>59.147289276123047</v>
      </c>
      <c r="J4975" s="105">
        <v>76.550254821777344</v>
      </c>
      <c r="K4975" s="96">
        <f>msoa_calculations5[[#This Row],[ Pop20]]/SUMIF(msoa_calculations5[ICB26],msoa_calculations5[[#This Row],[ICB26]],msoa_calculations5[[ Pop20]])</f>
        <v>5.865542161193749E-3</v>
      </c>
      <c r="L4975" s="98" cm="1">
        <f t="array" ref="L4975">msoa_calculations5[[#This Row],[ Estimated case time (see and convey)]]*msoa_calculations5[[#This Row],[Population share of ICB]:[Population share of ICB]]</f>
        <v>0.48687682906962271</v>
      </c>
      <c r="M4975" s="98" cm="1">
        <f t="array" ref="M4975">msoa_calculations5[[#This Row],[Estimated case time (see and treat)]]*msoa_calculations5[[#This Row],[Population share of ICB]:[Population share of ICB]]</f>
        <v>0.34693091896942263</v>
      </c>
      <c r="N4975" s="94" cm="1">
        <f t="array" ref="N4975">msoa_calculations5[[#This Row],[Weighted estimate]]*msoa_calculations5[[#This Row],[Population share of ICB]:[Population share of ICB]]</f>
        <v>0.44900874710726008</v>
      </c>
    </row>
    <row r="4976" spans="1:14">
      <c r="A4976" s="63" t="s">
        <v>744</v>
      </c>
      <c r="B4976" s="63" t="s">
        <v>13720</v>
      </c>
      <c r="C4976" s="63" t="s">
        <v>28</v>
      </c>
      <c r="D4976" s="63" t="s">
        <v>91</v>
      </c>
      <c r="E4976" s="72">
        <v>10022</v>
      </c>
      <c r="F4976" s="64">
        <v>1</v>
      </c>
      <c r="G4976" s="79">
        <v>0</v>
      </c>
      <c r="H4976" s="133">
        <v>86.574966430664063</v>
      </c>
      <c r="I4976" s="134">
        <v>61.116436004638672</v>
      </c>
      <c r="J4976" s="105">
        <v>79.686119079589844</v>
      </c>
      <c r="K4976" s="96">
        <f>msoa_calculations5[[#This Row],[ Pop20]]/SUMIF(msoa_calculations5[ICB26],msoa_calculations5[[#This Row],[ICB26]],msoa_calculations5[[ Pop20]])</f>
        <v>5.364524871279773E-3</v>
      </c>
      <c r="L4976" s="98" cm="1">
        <f t="array" ref="L4976">msoa_calculations5[[#This Row],[ Estimated case time (see and convey)]]*msoa_calculations5[[#This Row],[Population share of ICB]:[Population share of ICB]]</f>
        <v>0.46443356064750879</v>
      </c>
      <c r="M4976" s="98" cm="1">
        <f t="array" ref="M4976">msoa_calculations5[[#This Row],[Estimated case time (see and treat)]]*msoa_calculations5[[#This Row],[Population share of ICB]:[Population share of ICB]]</f>
        <v>0.32786064099086276</v>
      </c>
      <c r="N4976" s="94" cm="1">
        <f t="array" ref="N4976">msoa_calculations5[[#This Row],[Weighted estimate]]*msoa_calculations5[[#This Row],[Population share of ICB]:[Population share of ICB]]</f>
        <v>0.42747816769822139</v>
      </c>
    </row>
    <row r="4977" spans="1:14">
      <c r="A4977" s="63" t="s">
        <v>742</v>
      </c>
      <c r="B4977" s="63" t="s">
        <v>13720</v>
      </c>
      <c r="C4977" s="63" t="s">
        <v>28</v>
      </c>
      <c r="D4977" s="63" t="s">
        <v>91</v>
      </c>
      <c r="E4977" s="72">
        <v>8172</v>
      </c>
      <c r="F4977" s="64">
        <v>1</v>
      </c>
      <c r="G4977" s="79">
        <v>0</v>
      </c>
      <c r="H4977" s="133">
        <v>89.423347473144531</v>
      </c>
      <c r="I4977" s="134">
        <v>64.078163146972656</v>
      </c>
      <c r="J4977" s="105">
        <v>82.565170288085938</v>
      </c>
      <c r="K4977" s="96">
        <f>msoa_calculations5[[#This Row],[ Pop20]]/SUMIF(msoa_calculations5[ICB26],msoa_calculations5[[#This Row],[ICB26]],msoa_calculations5[[ Pop20]])</f>
        <v>4.3742663388643289E-3</v>
      </c>
      <c r="L4977" s="98" cm="1">
        <f t="array" ref="L4977">msoa_calculations5[[#This Row],[ Estimated case time (see and convey)]]*msoa_calculations5[[#This Row],[Population share of ICB]:[Population share of ICB]]</f>
        <v>0.39116153876034465</v>
      </c>
      <c r="M4977" s="98" cm="1">
        <f t="array" ref="M4977">msoa_calculations5[[#This Row],[Estimated case time (see and treat)]]*msoa_calculations5[[#This Row],[Population share of ICB]:[Population share of ICB]]</f>
        <v>0.28029495211005923</v>
      </c>
      <c r="N4977" s="94" cm="1">
        <f t="array" ref="N4977">msoa_calculations5[[#This Row],[Weighted estimate]]*msoa_calculations5[[#This Row],[Population share of ICB]:[Population share of ICB]]</f>
        <v>0.36116204515377553</v>
      </c>
    </row>
    <row r="4978" spans="1:14">
      <c r="A4978" s="63" t="s">
        <v>740</v>
      </c>
      <c r="B4978" s="63" t="s">
        <v>13720</v>
      </c>
      <c r="C4978" s="63" t="s">
        <v>28</v>
      </c>
      <c r="D4978" s="63" t="s">
        <v>91</v>
      </c>
      <c r="E4978" s="72">
        <v>9187</v>
      </c>
      <c r="F4978" s="64">
        <v>1</v>
      </c>
      <c r="G4978" s="79">
        <v>0</v>
      </c>
      <c r="H4978" s="133">
        <v>107.29378509521484</v>
      </c>
      <c r="I4978" s="134">
        <v>74.690406799316406</v>
      </c>
      <c r="J4978" s="105">
        <v>98.471611022949219</v>
      </c>
      <c r="K4978" s="96">
        <f>msoa_calculations5[[#This Row],[ Pop20]]/SUMIF(msoa_calculations5[ICB26],msoa_calculations5[[#This Row],[ICB26]],msoa_calculations5[[ Pop20]])</f>
        <v>4.9175703444868562E-3</v>
      </c>
      <c r="L4978" s="98" cm="1">
        <f t="array" ref="L4978">msoa_calculations5[[#This Row],[ Estimated case time (see and convey)]]*msoa_calculations5[[#This Row],[Population share of ICB]:[Population share of ICB]]</f>
        <v>0.52762473573197433</v>
      </c>
      <c r="M4978" s="98" cm="1">
        <f t="array" ref="M4978">msoa_calculations5[[#This Row],[Estimated case time (see and treat)]]*msoa_calculations5[[#This Row],[Population share of ICB]:[Population share of ICB]]</f>
        <v>0.36729532949397781</v>
      </c>
      <c r="N4978" s="94" cm="1">
        <f t="array" ref="N4978">msoa_calculations5[[#This Row],[Weighted estimate]]*msoa_calculations5[[#This Row],[Population share of ICB]:[Population share of ICB]]</f>
        <v>0.4842410741403001</v>
      </c>
    </row>
    <row r="4979" spans="1:14">
      <c r="A4979" s="63" t="s">
        <v>738</v>
      </c>
      <c r="B4979" s="63" t="s">
        <v>13720</v>
      </c>
      <c r="C4979" s="63" t="s">
        <v>28</v>
      </c>
      <c r="D4979" s="63" t="s">
        <v>91</v>
      </c>
      <c r="E4979" s="72">
        <v>8811</v>
      </c>
      <c r="F4979" s="64">
        <v>1</v>
      </c>
      <c r="G4979" s="79">
        <v>0</v>
      </c>
      <c r="H4979" s="133">
        <v>91.621475219726563</v>
      </c>
      <c r="I4979" s="134">
        <v>66.571090698242188</v>
      </c>
      <c r="J4979" s="105">
        <v>84.843070983886719</v>
      </c>
      <c r="K4979" s="96">
        <f>msoa_calculations5[[#This Row],[ Pop20]]/SUMIF(msoa_calculations5[ICB26],msoa_calculations5[[#This Row],[ICB26]],msoa_calculations5[[ Pop20]])</f>
        <v>4.7163069887094467E-3</v>
      </c>
      <c r="L4979" s="98" cm="1">
        <f t="array" ref="L4979">msoa_calculations5[[#This Row],[ Estimated case time (see and convey)]]*msoa_calculations5[[#This Row],[Population share of ICB]:[Population share of ICB]]</f>
        <v>0.43211500389466578</v>
      </c>
      <c r="M4979" s="98" cm="1">
        <f t="array" ref="M4979">msoa_calculations5[[#This Row],[Estimated case time (see and treat)]]*msoa_calculations5[[#This Row],[Population share of ICB]:[Population share of ICB]]</f>
        <v>0.31396970030613008</v>
      </c>
      <c r="N4979" s="94" cm="1">
        <f t="array" ref="N4979">msoa_calculations5[[#This Row],[Weighted estimate]]*msoa_calculations5[[#This Row],[Population share of ICB]:[Population share of ICB]]</f>
        <v>0.40014596862487661</v>
      </c>
    </row>
    <row r="4980" spans="1:14">
      <c r="A4980" s="63" t="s">
        <v>736</v>
      </c>
      <c r="B4980" s="63" t="s">
        <v>13720</v>
      </c>
      <c r="C4980" s="63" t="s">
        <v>28</v>
      </c>
      <c r="D4980" s="63" t="s">
        <v>91</v>
      </c>
      <c r="E4980" s="72">
        <v>12469</v>
      </c>
      <c r="F4980" s="64">
        <v>1</v>
      </c>
      <c r="G4980" s="79">
        <v>0</v>
      </c>
      <c r="H4980" s="133">
        <v>89.115623474121094</v>
      </c>
      <c r="I4980" s="134">
        <v>63.191619873046875</v>
      </c>
      <c r="J4980" s="105">
        <v>82.100822448730469</v>
      </c>
      <c r="K4980" s="96">
        <f>msoa_calculations5[[#This Row],[ Pop20]]/SUMIF(msoa_calculations5[ICB26],msoa_calculations5[[#This Row],[ICB26]],msoa_calculations5[[ Pop20]])</f>
        <v>6.674342508480092E-3</v>
      </c>
      <c r="L4980" s="98" cm="1">
        <f t="array" ref="L4980">msoa_calculations5[[#This Row],[ Estimated case time (see and convey)]]*msoa_calculations5[[#This Row],[Population share of ICB]:[Population share of ICB]]</f>
        <v>0.59478819392303273</v>
      </c>
      <c r="M4980" s="98" cm="1">
        <f t="array" ref="M4980">msoa_calculations5[[#This Row],[Estimated case time (see and treat)]]*msoa_calculations5[[#This Row],[Population share of ICB]:[Population share of ICB]]</f>
        <v>0.4217625146983921</v>
      </c>
      <c r="N4980" s="94" cm="1">
        <f t="array" ref="N4980">msoa_calculations5[[#This Row],[Weighted estimate]]*msoa_calculations5[[#This Row],[Population share of ICB]:[Population share of ICB]]</f>
        <v>0.54796900925073833</v>
      </c>
    </row>
    <row r="4981" spans="1:14">
      <c r="A4981" s="63" t="s">
        <v>734</v>
      </c>
      <c r="B4981" s="63" t="s">
        <v>13720</v>
      </c>
      <c r="C4981" s="63" t="s">
        <v>28</v>
      </c>
      <c r="D4981" s="63" t="s">
        <v>91</v>
      </c>
      <c r="E4981" s="72">
        <v>6751</v>
      </c>
      <c r="F4981" s="64">
        <v>1</v>
      </c>
      <c r="G4981" s="79">
        <v>0</v>
      </c>
      <c r="H4981" s="133">
        <v>93.519721984863281</v>
      </c>
      <c r="I4981" s="134">
        <v>68.420600891113281</v>
      </c>
      <c r="J4981" s="105">
        <v>86.728126525878906</v>
      </c>
      <c r="K4981" s="96">
        <f>msoa_calculations5[[#This Row],[ Pop20]]/SUMIF(msoa_calculations5[ICB26],msoa_calculations5[[#This Row],[ICB26]],msoa_calculations5[[ Pop20]])</f>
        <v>3.6136407309927906E-3</v>
      </c>
      <c r="L4981" s="98" cm="1">
        <f t="array" ref="L4981">msoa_calculations5[[#This Row],[ Estimated case time (see and convey)]]*msoa_calculations5[[#This Row],[Population share of ICB]:[Population share of ICB]]</f>
        <v>0.33794667651562388</v>
      </c>
      <c r="M4981" s="98" cm="1">
        <f t="array" ref="M4981">msoa_calculations5[[#This Row],[Estimated case time (see and treat)]]*msoa_calculations5[[#This Row],[Population share of ICB]:[Population share of ICB]]</f>
        <v>0.24724747021912857</v>
      </c>
      <c r="N4981" s="94" cm="1">
        <f t="array" ref="N4981">msoa_calculations5[[#This Row],[Weighted estimate]]*msoa_calculations5[[#This Row],[Population share of ICB]:[Population share of ICB]]</f>
        <v>0.31340429053661228</v>
      </c>
    </row>
    <row r="4982" spans="1:14">
      <c r="A4982" s="63" t="s">
        <v>732</v>
      </c>
      <c r="B4982" s="63" t="s">
        <v>13720</v>
      </c>
      <c r="C4982" s="63" t="s">
        <v>28</v>
      </c>
      <c r="D4982" s="63" t="s">
        <v>91</v>
      </c>
      <c r="E4982" s="72">
        <v>11841</v>
      </c>
      <c r="F4982" s="64">
        <v>1</v>
      </c>
      <c r="G4982" s="79">
        <v>0</v>
      </c>
      <c r="H4982" s="133">
        <v>95.812118530273438</v>
      </c>
      <c r="I4982" s="134">
        <v>67.881309509277344</v>
      </c>
      <c r="J4982" s="105">
        <v>88.254295349121094</v>
      </c>
      <c r="K4982" s="96">
        <f>msoa_calculations5[[#This Row],[ Pop20]]/SUMIF(msoa_calculations5[ICB26],msoa_calculations5[[#This Row],[ICB26]],msoa_calculations5[[ Pop20]])</f>
        <v>6.338189882341228E-3</v>
      </c>
      <c r="L4982" s="98" cm="1">
        <f t="array" ref="L4982">msoa_calculations5[[#This Row],[ Estimated case time (see and convey)]]*msoa_calculations5[[#This Row],[Population share of ICB]:[Population share of ICB]]</f>
        <v>0.60727540027425764</v>
      </c>
      <c r="M4982" s="98" cm="1">
        <f t="array" ref="M4982">msoa_calculations5[[#This Row],[Estimated case time (see and treat)]]*msoa_calculations5[[#This Row],[Population share of ICB]:[Population share of ICB]]</f>
        <v>0.43024462913177502</v>
      </c>
      <c r="N4982" s="94" cm="1">
        <f t="array" ref="N4982">msoa_calculations5[[#This Row],[Weighted estimate]]*msoa_calculations5[[#This Row],[Population share of ICB]:[Population share of ICB]]</f>
        <v>0.55937248185495381</v>
      </c>
    </row>
    <row r="4983" spans="1:14">
      <c r="A4983" s="63" t="s">
        <v>730</v>
      </c>
      <c r="B4983" s="63" t="s">
        <v>13720</v>
      </c>
      <c r="C4983" s="63" t="s">
        <v>28</v>
      </c>
      <c r="D4983" s="63" t="s">
        <v>91</v>
      </c>
      <c r="E4983" s="72">
        <v>7542</v>
      </c>
      <c r="F4983" s="64">
        <v>1</v>
      </c>
      <c r="G4983" s="79">
        <v>0</v>
      </c>
      <c r="H4983" s="133">
        <v>92.211563110351563</v>
      </c>
      <c r="I4983" s="134">
        <v>67.000114440917969</v>
      </c>
      <c r="J4983" s="105">
        <v>85.389572143554688</v>
      </c>
      <c r="K4983" s="96">
        <f>msoa_calculations5[[#This Row],[ Pop20]]/SUMIF(msoa_calculations5[ICB26],msoa_calculations5[[#This Row],[ICB26]],msoa_calculations5[[ Pop20]])</f>
        <v>4.0370431629606907E-3</v>
      </c>
      <c r="L4983" s="98" cm="1">
        <f t="array" ref="L4983">msoa_calculations5[[#This Row],[ Estimated case time (see and convey)]]*msoa_calculations5[[#This Row],[Population share of ICB]:[Population share of ICB]]</f>
        <v>0.37226206040056303</v>
      </c>
      <c r="M4983" s="98" cm="1">
        <f t="array" ref="M4983">msoa_calculations5[[#This Row],[Estimated case time (see and treat)]]*msoa_calculations5[[#This Row],[Population share of ICB]:[Population share of ICB]]</f>
        <v>0.27048235392129172</v>
      </c>
      <c r="N4983" s="94" cm="1">
        <f t="array" ref="N4983">msoa_calculations5[[#This Row],[Weighted estimate]]*msoa_calculations5[[#This Row],[Population share of ICB]:[Population share of ICB]]</f>
        <v>0.34472138841027611</v>
      </c>
    </row>
    <row r="4984" spans="1:14">
      <c r="A4984" s="63" t="s">
        <v>728</v>
      </c>
      <c r="B4984" s="63" t="s">
        <v>13720</v>
      </c>
      <c r="C4984" s="63" t="s">
        <v>28</v>
      </c>
      <c r="D4984" s="63" t="s">
        <v>91</v>
      </c>
      <c r="E4984" s="72">
        <v>7475</v>
      </c>
      <c r="F4984" s="64">
        <v>1</v>
      </c>
      <c r="G4984" s="79">
        <v>0</v>
      </c>
      <c r="H4984" s="133">
        <v>105.67904663085938</v>
      </c>
      <c r="I4984" s="134">
        <v>73.750648498535156</v>
      </c>
      <c r="J4984" s="105">
        <v>97.039512634277344</v>
      </c>
      <c r="K4984" s="96">
        <f>msoa_calculations5[[#This Row],[ Pop20]]/SUMIF(msoa_calculations5[ICB26],msoa_calculations5[[#This Row],[ICB26]],msoa_calculations5[[ Pop20]])</f>
        <v>4.0011797458407803E-3</v>
      </c>
      <c r="L4984" s="98" cm="1">
        <f t="array" ref="L4984">msoa_calculations5[[#This Row],[ Estimated case time (see and convey)]]*msoa_calculations5[[#This Row],[Population share of ICB]:[Population share of ICB]]</f>
        <v>0.4228408609391579</v>
      </c>
      <c r="M4984" s="98" cm="1">
        <f t="array" ref="M4984">msoa_calculations5[[#This Row],[Estimated case time (see and treat)]]*msoa_calculations5[[#This Row],[Population share of ICB]:[Population share of ICB]]</f>
        <v>0.29508960101496162</v>
      </c>
      <c r="N4984" s="94" cm="1">
        <f t="array" ref="N4984">msoa_calculations5[[#This Row],[Weighted estimate]]*msoa_calculations5[[#This Row],[Population share of ICB]:[Population share of ICB]]</f>
        <v>0.388272532498531</v>
      </c>
    </row>
    <row r="4985" spans="1:14">
      <c r="A4985" s="63" t="s">
        <v>726</v>
      </c>
      <c r="B4985" s="63" t="s">
        <v>13720</v>
      </c>
      <c r="C4985" s="63" t="s">
        <v>28</v>
      </c>
      <c r="D4985" s="63" t="s">
        <v>91</v>
      </c>
      <c r="E4985" s="72">
        <v>7548</v>
      </c>
      <c r="F4985" s="64">
        <v>1</v>
      </c>
      <c r="G4985" s="79">
        <v>0</v>
      </c>
      <c r="H4985" s="133">
        <v>104.16757202148438</v>
      </c>
      <c r="I4985" s="134">
        <v>72.614646911621094</v>
      </c>
      <c r="J4985" s="105">
        <v>95.629638671875</v>
      </c>
      <c r="K4985" s="96">
        <f>msoa_calculations5[[#This Row],[ Pop20]]/SUMIF(msoa_calculations5[ICB26],msoa_calculations5[[#This Row],[ICB26]],msoa_calculations5[[ Pop20]])</f>
        <v>4.0402548122550116E-3</v>
      </c>
      <c r="L4985" s="98" cm="1">
        <f t="array" ref="L4985">msoa_calculations5[[#This Row],[ Estimated case time (see and convey)]]*msoa_calculations5[[#This Row],[Population share of ICB]:[Population share of ICB]]</f>
        <v>0.42086353414072275</v>
      </c>
      <c r="M4985" s="98" cm="1">
        <f t="array" ref="M4985">msoa_calculations5[[#This Row],[Estimated case time (see and treat)]]*msoa_calculations5[[#This Row],[Population share of ICB]:[Population share of ICB]]</f>
        <v>0.29338167662487563</v>
      </c>
      <c r="N4985" s="94" cm="1">
        <f t="array" ref="N4985">msoa_calculations5[[#This Row],[Weighted estimate]]*msoa_calculations5[[#This Row],[Population share of ICB]:[Population share of ICB]]</f>
        <v>0.38636810783825093</v>
      </c>
    </row>
    <row r="4986" spans="1:14">
      <c r="A4986" s="63" t="s">
        <v>724</v>
      </c>
      <c r="B4986" s="63" t="s">
        <v>13720</v>
      </c>
      <c r="C4986" s="63" t="s">
        <v>28</v>
      </c>
      <c r="D4986" s="63" t="s">
        <v>91</v>
      </c>
      <c r="E4986" s="72">
        <v>6350</v>
      </c>
      <c r="F4986" s="64">
        <v>1</v>
      </c>
      <c r="G4986" s="79">
        <v>0</v>
      </c>
      <c r="H4986" s="133">
        <v>103.75118255615234</v>
      </c>
      <c r="I4986" s="134">
        <v>72.258415222167969</v>
      </c>
      <c r="J4986" s="105">
        <v>95.229530334472656</v>
      </c>
      <c r="K4986" s="96">
        <f>msoa_calculations5[[#This Row],[ Pop20]]/SUMIF(msoa_calculations5[ICB26],msoa_calculations5[[#This Row],[ICB26]],msoa_calculations5[[ Pop20]])</f>
        <v>3.398995503155713E-3</v>
      </c>
      <c r="L4986" s="98" cm="1">
        <f t="array" ref="L4986">msoa_calculations5[[#This Row],[ Estimated case time (see and convey)]]*msoa_calculations5[[#This Row],[Population share of ICB]:[Population share of ICB]]</f>
        <v>0.35264980295544929</v>
      </c>
      <c r="M4986" s="98" cm="1">
        <f t="array" ref="M4986">msoa_calculations5[[#This Row],[Estimated case time (see and treat)]]*msoa_calculations5[[#This Row],[Population share of ICB]:[Population share of ICB]]</f>
        <v>0.24560602840530724</v>
      </c>
      <c r="N4986" s="94" cm="1">
        <f t="array" ref="N4986">msoa_calculations5[[#This Row],[Weighted estimate]]*msoa_calculations5[[#This Row],[Population share of ICB]:[Population share of ICB]]</f>
        <v>0.32368474537450309</v>
      </c>
    </row>
    <row r="4987" spans="1:14">
      <c r="A4987" s="63" t="s">
        <v>3918</v>
      </c>
      <c r="B4987" s="63" t="s">
        <v>13720</v>
      </c>
      <c r="C4987" s="63" t="s">
        <v>28</v>
      </c>
      <c r="D4987" s="63" t="s">
        <v>91</v>
      </c>
      <c r="E4987" s="72">
        <v>7189</v>
      </c>
      <c r="F4987" s="64">
        <v>1</v>
      </c>
      <c r="G4987" s="79">
        <v>0</v>
      </c>
      <c r="H4987" s="133">
        <v>93.43548583984375</v>
      </c>
      <c r="I4987" s="134">
        <v>67.373298645019531</v>
      </c>
      <c r="J4987" s="105">
        <v>86.383293151855469</v>
      </c>
      <c r="K4987" s="96">
        <f>msoa_calculations5[[#This Row],[ Pop20]]/SUMIF(msoa_calculations5[ICB26],msoa_calculations5[[#This Row],[ICB26]],msoa_calculations5[[ Pop20]])</f>
        <v>3.8480911294781765E-3</v>
      </c>
      <c r="L4987" s="98" cm="1">
        <f t="array" ref="L4987">msoa_calculations5[[#This Row],[ Estimated case time (see and convey)]]*msoa_calculations5[[#This Row],[Population share of ICB]:[Population share of ICB]]</f>
        <v>0.3595482642387865</v>
      </c>
      <c r="M4987" s="98" cm="1">
        <f t="array" ref="M4987">msoa_calculations5[[#This Row],[Estimated case time (see and treat)]]*msoa_calculations5[[#This Row],[Population share of ICB]:[Population share of ICB]]</f>
        <v>0.25925859287958369</v>
      </c>
      <c r="N4987" s="94" cm="1">
        <f t="array" ref="N4987">msoa_calculations5[[#This Row],[Weighted estimate]]*msoa_calculations5[[#This Row],[Population share of ICB]:[Population share of ICB]]</f>
        <v>0.33241078411276792</v>
      </c>
    </row>
    <row r="4988" spans="1:14">
      <c r="A4988" s="63" t="s">
        <v>3916</v>
      </c>
      <c r="B4988" s="63" t="s">
        <v>13720</v>
      </c>
      <c r="C4988" s="63" t="s">
        <v>28</v>
      </c>
      <c r="D4988" s="63" t="s">
        <v>91</v>
      </c>
      <c r="E4988" s="72">
        <v>9696</v>
      </c>
      <c r="F4988" s="64">
        <v>1</v>
      </c>
      <c r="G4988" s="79">
        <v>0</v>
      </c>
      <c r="H4988" s="133">
        <v>93.144149780273438</v>
      </c>
      <c r="I4988" s="134">
        <v>66.396278381347656</v>
      </c>
      <c r="J4988" s="105">
        <v>85.906417846679688</v>
      </c>
      <c r="K4988" s="96">
        <f>msoa_calculations5[[#This Row],[ Pop20]]/SUMIF(msoa_calculations5[ICB26],msoa_calculations5[[#This Row],[ICB26]],msoa_calculations5[[ Pop20]])</f>
        <v>5.1900252596217E-3</v>
      </c>
      <c r="L4988" s="98" cm="1">
        <f t="array" ref="L4988">msoa_calculations5[[#This Row],[ Estimated case time (see and convey)]]*msoa_calculations5[[#This Row],[Population share of ICB]:[Population share of ICB]]</f>
        <v>0.48342049014560617</v>
      </c>
      <c r="M4988" s="98" cm="1">
        <f t="array" ref="M4988">msoa_calculations5[[#This Row],[Estimated case time (see and treat)]]*msoa_calculations5[[#This Row],[Population share of ICB]:[Population share of ICB]]</f>
        <v>0.34459836194406857</v>
      </c>
      <c r="N4988" s="94" cm="1">
        <f t="array" ref="N4988">msoa_calculations5[[#This Row],[Weighted estimate]]*msoa_calculations5[[#This Row],[Population share of ICB]:[Population share of ICB]]</f>
        <v>0.44585647858788396</v>
      </c>
    </row>
    <row r="4989" spans="1:14">
      <c r="A4989" s="63" t="s">
        <v>3914</v>
      </c>
      <c r="B4989" s="63" t="s">
        <v>13720</v>
      </c>
      <c r="C4989" s="63" t="s">
        <v>28</v>
      </c>
      <c r="D4989" s="63" t="s">
        <v>91</v>
      </c>
      <c r="E4989" s="72">
        <v>6650</v>
      </c>
      <c r="F4989" s="64">
        <v>1</v>
      </c>
      <c r="G4989" s="79">
        <v>0</v>
      </c>
      <c r="H4989" s="133">
        <v>96.276939392089844</v>
      </c>
      <c r="I4989" s="134">
        <v>68.688667297363281</v>
      </c>
      <c r="J4989" s="105">
        <v>88.811805725097656</v>
      </c>
      <c r="K4989" s="96">
        <f>msoa_calculations5[[#This Row],[ Pop20]]/SUMIF(msoa_calculations5[ICB26],msoa_calculations5[[#This Row],[ICB26]],msoa_calculations5[[ Pop20]])</f>
        <v>3.5595779678717311E-3</v>
      </c>
      <c r="L4989" s="98" cm="1">
        <f t="array" ref="L4989">msoa_calculations5[[#This Row],[ Estimated case time (see and convey)]]*msoa_calculations5[[#This Row],[Population share of ICB]:[Population share of ICB]]</f>
        <v>0.342705272274205</v>
      </c>
      <c r="M4989" s="98" cm="1">
        <f t="array" ref="M4989">msoa_calculations5[[#This Row],[Estimated case time (see and treat)]]*msoa_calculations5[[#This Row],[Population share of ICB]:[Population share of ICB]]</f>
        <v>0.24450266675416582</v>
      </c>
      <c r="N4989" s="94" cm="1">
        <f t="array" ref="N4989">msoa_calculations5[[#This Row],[Weighted estimate]]*msoa_calculations5[[#This Row],[Population share of ICB]:[Population share of ICB]]</f>
        <v>0.3161325469459621</v>
      </c>
    </row>
    <row r="4990" spans="1:14">
      <c r="A4990" s="63" t="s">
        <v>3912</v>
      </c>
      <c r="B4990" s="63" t="s">
        <v>13720</v>
      </c>
      <c r="C4990" s="63" t="s">
        <v>28</v>
      </c>
      <c r="D4990" s="63" t="s">
        <v>91</v>
      </c>
      <c r="E4990" s="72">
        <v>5874</v>
      </c>
      <c r="F4990" s="64">
        <v>1</v>
      </c>
      <c r="G4990" s="79">
        <v>0</v>
      </c>
      <c r="H4990" s="133">
        <v>94.723258972167969</v>
      </c>
      <c r="I4990" s="134">
        <v>69.305305480957031</v>
      </c>
      <c r="J4990" s="105">
        <v>87.845390319824219</v>
      </c>
      <c r="K4990" s="96">
        <f>msoa_calculations5[[#This Row],[ Pop20]]/SUMIF(msoa_calculations5[ICB26],msoa_calculations5[[#This Row],[ICB26]],msoa_calculations5[[ Pop20]])</f>
        <v>3.1442046591396312E-3</v>
      </c>
      <c r="L4990" s="98" cm="1">
        <f t="array" ref="L4990">msoa_calculations5[[#This Row],[ Estimated case time (see and convey)]]*msoa_calculations5[[#This Row],[Population share of ICB]:[Population share of ICB]]</f>
        <v>0.29782931218918041</v>
      </c>
      <c r="M4990" s="98" cm="1">
        <f t="array" ref="M4990">msoa_calculations5[[#This Row],[Estimated case time (see and treat)]]*msoa_calculations5[[#This Row],[Population share of ICB]:[Population share of ICB]]</f>
        <v>0.21791006439632052</v>
      </c>
      <c r="N4990" s="94" cm="1">
        <f t="array" ref="N4990">msoa_calculations5[[#This Row],[Weighted estimate]]*msoa_calculations5[[#This Row],[Population share of ICB]:[Population share of ICB]]</f>
        <v>0.27620388552753078</v>
      </c>
    </row>
    <row r="4991" spans="1:14">
      <c r="A4991" s="63" t="s">
        <v>3910</v>
      </c>
      <c r="B4991" s="63" t="s">
        <v>13720</v>
      </c>
      <c r="C4991" s="63" t="s">
        <v>28</v>
      </c>
      <c r="D4991" s="63" t="s">
        <v>91</v>
      </c>
      <c r="E4991" s="72">
        <v>6869</v>
      </c>
      <c r="F4991" s="64">
        <v>1</v>
      </c>
      <c r="G4991" s="79">
        <v>0</v>
      </c>
      <c r="H4991" s="133">
        <v>99.751083374023438</v>
      </c>
      <c r="I4991" s="134">
        <v>70.764007568359375</v>
      </c>
      <c r="J4991" s="105">
        <v>91.907447814941406</v>
      </c>
      <c r="K4991" s="96">
        <f>msoa_calculations5[[#This Row],[ Pop20]]/SUMIF(msoa_calculations5[ICB26],msoa_calculations5[[#This Row],[ICB26]],msoa_calculations5[[ Pop20]])</f>
        <v>3.6768031671144241E-3</v>
      </c>
      <c r="L4991" s="98" cm="1">
        <f t="array" ref="L4991">msoa_calculations5[[#This Row],[ Estimated case time (see and convey)]]*msoa_calculations5[[#This Row],[Population share of ICB]:[Population share of ICB]]</f>
        <v>0.36676509927270434</v>
      </c>
      <c r="M4991" s="98" cm="1">
        <f t="array" ref="M4991">msoa_calculations5[[#This Row],[Estimated case time (see and treat)]]*msoa_calculations5[[#This Row],[Population share of ICB]:[Population share of ICB]]</f>
        <v>0.26018532714505282</v>
      </c>
      <c r="N4991" s="94" cm="1">
        <f t="array" ref="N4991">msoa_calculations5[[#This Row],[Weighted estimate]]*msoa_calculations5[[#This Row],[Population share of ICB]:[Population share of ICB]]</f>
        <v>0.33792559520738019</v>
      </c>
    </row>
    <row r="4992" spans="1:14">
      <c r="A4992" s="63" t="s">
        <v>3908</v>
      </c>
      <c r="B4992" s="63" t="s">
        <v>13720</v>
      </c>
      <c r="C4992" s="63" t="s">
        <v>28</v>
      </c>
      <c r="D4992" s="63" t="s">
        <v>91</v>
      </c>
      <c r="E4992" s="72">
        <v>5976</v>
      </c>
      <c r="F4992" s="64">
        <v>1</v>
      </c>
      <c r="G4992" s="79">
        <v>0</v>
      </c>
      <c r="H4992" s="133">
        <v>103.57267761230469</v>
      </c>
      <c r="I4992" s="134">
        <v>73.565025329589844</v>
      </c>
      <c r="J4992" s="105">
        <v>95.452880859375</v>
      </c>
      <c r="K4992" s="96">
        <f>msoa_calculations5[[#This Row],[ Pop20]]/SUMIF(msoa_calculations5[ICB26],msoa_calculations5[[#This Row],[ICB26]],msoa_calculations5[[ Pop20]])</f>
        <v>3.1988026971430774E-3</v>
      </c>
      <c r="L4992" s="98" cm="1">
        <f t="array" ref="L4992">msoa_calculations5[[#This Row],[ Estimated case time (see and convey)]]*msoa_calculations5[[#This Row],[Population share of ICB]:[Population share of ICB]]</f>
        <v>0.33130856049657065</v>
      </c>
      <c r="M4992" s="98" cm="1">
        <f t="array" ref="M4992">msoa_calculations5[[#This Row],[Estimated case time (see and treat)]]*msoa_calculations5[[#This Row],[Population share of ICB]:[Population share of ICB]]</f>
        <v>0.23532000143969078</v>
      </c>
      <c r="N4992" s="94" cm="1">
        <f t="array" ref="N4992">msoa_calculations5[[#This Row],[Weighted estimate]]*msoa_calculations5[[#This Row],[Population share of ICB]:[Population share of ICB]]</f>
        <v>0.30533493274304557</v>
      </c>
    </row>
    <row r="4993" spans="1:14">
      <c r="A4993" s="63" t="s">
        <v>722</v>
      </c>
      <c r="B4993" s="63" t="s">
        <v>13720</v>
      </c>
      <c r="C4993" s="63" t="s">
        <v>28</v>
      </c>
      <c r="D4993" s="63" t="s">
        <v>91</v>
      </c>
      <c r="E4993" s="72">
        <v>9663</v>
      </c>
      <c r="F4993" s="64">
        <v>1</v>
      </c>
      <c r="G4993" s="79">
        <v>0</v>
      </c>
      <c r="H4993" s="133">
        <v>105.14997100830078</v>
      </c>
      <c r="I4993" s="134">
        <v>72.334571838378906</v>
      </c>
      <c r="J4993" s="105">
        <v>96.270423889160156</v>
      </c>
      <c r="K4993" s="96">
        <f>msoa_calculations5[[#This Row],[ Pop20]]/SUMIF(msoa_calculations5[ICB26],msoa_calculations5[[#This Row],[ICB26]],msoa_calculations5[[ Pop20]])</f>
        <v>5.1723611885029375E-3</v>
      </c>
      <c r="L4993" s="98" cm="1">
        <f t="array" ref="L4993">msoa_calculations5[[#This Row],[ Estimated case time (see and convey)]]*msoa_calculations5[[#This Row],[Population share of ICB]:[Population share of ICB]]</f>
        <v>0.54387362901554404</v>
      </c>
      <c r="M4993" s="98" cm="1">
        <f t="array" ref="M4993">msoa_calculations5[[#This Row],[Estimated case time (see and treat)]]*msoa_calculations5[[#This Row],[Population share of ICB]:[Population share of ICB]]</f>
        <v>0.37414053196380864</v>
      </c>
      <c r="N4993" s="94" cm="1">
        <f t="array" ref="N4993">msoa_calculations5[[#This Row],[Weighted estimate]]*msoa_calculations5[[#This Row],[Population share of ICB]:[Population share of ICB]]</f>
        <v>0.49794540412501803</v>
      </c>
    </row>
    <row r="4994" spans="1:14">
      <c r="A4994" s="63" t="s">
        <v>720</v>
      </c>
      <c r="B4994" s="63" t="s">
        <v>13720</v>
      </c>
      <c r="C4994" s="63" t="s">
        <v>28</v>
      </c>
      <c r="D4994" s="63" t="s">
        <v>91</v>
      </c>
      <c r="E4994" s="72">
        <v>7511</v>
      </c>
      <c r="F4994" s="64">
        <v>1</v>
      </c>
      <c r="G4994" s="79">
        <v>0</v>
      </c>
      <c r="H4994" s="133">
        <v>107.37315368652344</v>
      </c>
      <c r="I4994" s="134">
        <v>73.808204650878906</v>
      </c>
      <c r="J4994" s="105">
        <v>98.290786743164063</v>
      </c>
      <c r="K4994" s="96">
        <f>msoa_calculations5[[#This Row],[ Pop20]]/SUMIF(msoa_calculations5[ICB26],msoa_calculations5[[#This Row],[ICB26]],msoa_calculations5[[ Pop20]])</f>
        <v>4.0204496416067024E-3</v>
      </c>
      <c r="L4994" s="98" cm="1">
        <f t="array" ref="L4994">msoa_calculations5[[#This Row],[ Estimated case time (see and convey)]]*msoa_calculations5[[#This Row],[Population share of ICB]:[Population share of ICB]]</f>
        <v>0.43168835725716453</v>
      </c>
      <c r="M4994" s="98" cm="1">
        <f t="array" ref="M4994">msoa_calculations5[[#This Row],[Estimated case time (see and treat)]]*msoa_calculations5[[#This Row],[Population share of ICB]:[Population share of ICB]]</f>
        <v>0.29674216993626024</v>
      </c>
      <c r="N4994" s="94" cm="1">
        <f t="array" ref="N4994">msoa_calculations5[[#This Row],[Weighted estimate]]*msoa_calculations5[[#This Row],[Population share of ICB]:[Population share of ICB]]</f>
        <v>0.39517315833479477</v>
      </c>
    </row>
    <row r="4995" spans="1:14">
      <c r="A4995" s="63" t="s">
        <v>718</v>
      </c>
      <c r="B4995" s="63" t="s">
        <v>13720</v>
      </c>
      <c r="C4995" s="63" t="s">
        <v>28</v>
      </c>
      <c r="D4995" s="63" t="s">
        <v>91</v>
      </c>
      <c r="E4995" s="72">
        <v>10169</v>
      </c>
      <c r="F4995" s="64">
        <v>1</v>
      </c>
      <c r="G4995" s="79">
        <v>0</v>
      </c>
      <c r="H4995" s="133">
        <v>101.92576599121094</v>
      </c>
      <c r="I4995" s="134">
        <v>70.317390441894531</v>
      </c>
      <c r="J4995" s="105">
        <v>93.372825622558594</v>
      </c>
      <c r="K4995" s="96">
        <f>msoa_calculations5[[#This Row],[ Pop20]]/SUMIF(msoa_calculations5[ICB26],msoa_calculations5[[#This Row],[ICB26]],msoa_calculations5[[ Pop20]])</f>
        <v>5.4432102789906218E-3</v>
      </c>
      <c r="L4995" s="98" cm="1">
        <f t="array" ref="L4995">msoa_calculations5[[#This Row],[ Estimated case time (see and convey)]]*msoa_calculations5[[#This Row],[Population share of ICB]:[Population share of ICB]]</f>
        <v>0.55480337713735217</v>
      </c>
      <c r="M4995" s="98" cm="1">
        <f t="array" ref="M4995">msoa_calculations5[[#This Row],[Estimated case time (see and treat)]]*msoa_calculations5[[#This Row],[Population share of ICB]:[Population share of ICB]]</f>
        <v>0.38275234244511719</v>
      </c>
      <c r="N4995" s="94" cm="1">
        <f t="array" ref="N4995">msoa_calculations5[[#This Row],[Weighted estimate]]*msoa_calculations5[[#This Row],[Population share of ICB]:[Population share of ICB]]</f>
        <v>0.50824792420710985</v>
      </c>
    </row>
    <row r="4996" spans="1:14">
      <c r="A4996" s="63" t="s">
        <v>716</v>
      </c>
      <c r="B4996" s="63" t="s">
        <v>13720</v>
      </c>
      <c r="C4996" s="63" t="s">
        <v>28</v>
      </c>
      <c r="D4996" s="63" t="s">
        <v>91</v>
      </c>
      <c r="E4996" s="72">
        <v>10190</v>
      </c>
      <c r="F4996" s="64">
        <v>1</v>
      </c>
      <c r="G4996" s="79">
        <v>0</v>
      </c>
      <c r="H4996" s="133">
        <v>105.70856475830078</v>
      </c>
      <c r="I4996" s="134">
        <v>72.324241638183594</v>
      </c>
      <c r="J4996" s="105">
        <v>96.675071716308594</v>
      </c>
      <c r="K4996" s="96">
        <f>msoa_calculations5[[#This Row],[ Pop20]]/SUMIF(msoa_calculations5[ICB26],msoa_calculations5[[#This Row],[ICB26]],msoa_calculations5[[ Pop20]])</f>
        <v>5.4544510515207425E-3</v>
      </c>
      <c r="L4996" s="98" cm="1">
        <f t="array" ref="L4996">msoa_calculations5[[#This Row],[ Estimated case time (see and convey)]]*msoa_calculations5[[#This Row],[Population share of ICB]:[Population share of ICB]]</f>
        <v>0.5765821922006622</v>
      </c>
      <c r="M4996" s="98" cm="1">
        <f t="array" ref="M4996">msoa_calculations5[[#This Row],[Estimated case time (see and treat)]]*msoa_calculations5[[#This Row],[Population share of ICB]:[Population share of ICB]]</f>
        <v>0.39448903585383077</v>
      </c>
      <c r="N4996" s="94" cm="1">
        <f t="array" ref="N4996">msoa_calculations5[[#This Row],[Weighted estimate]]*msoa_calculations5[[#This Row],[Population share of ICB]:[Population share of ICB]]</f>
        <v>0.52730944657886258</v>
      </c>
    </row>
    <row r="4997" spans="1:14">
      <c r="A4997" s="63" t="s">
        <v>714</v>
      </c>
      <c r="B4997" s="63" t="s">
        <v>13720</v>
      </c>
      <c r="C4997" s="63" t="s">
        <v>28</v>
      </c>
      <c r="D4997" s="63" t="s">
        <v>91</v>
      </c>
      <c r="E4997" s="72">
        <v>10537</v>
      </c>
      <c r="F4997" s="64">
        <v>1</v>
      </c>
      <c r="G4997" s="79">
        <v>0</v>
      </c>
      <c r="H4997" s="133">
        <v>103.30743408203125</v>
      </c>
      <c r="I4997" s="134">
        <v>71.83935546875</v>
      </c>
      <c r="J4997" s="105">
        <v>94.792457580566406</v>
      </c>
      <c r="K4997" s="96">
        <f>msoa_calculations5[[#This Row],[ Pop20]]/SUMIF(msoa_calculations5[ICB26],msoa_calculations5[[#This Row],[ICB26]],msoa_calculations5[[ Pop20]])</f>
        <v>5.6401914357089369E-3</v>
      </c>
      <c r="L4997" s="98" cm="1">
        <f t="array" ref="L4997">msoa_calculations5[[#This Row],[ Estimated case time (see and convey)]]*msoa_calculations5[[#This Row],[Population share of ICB]:[Population share of ICB]]</f>
        <v>0.58267370495453819</v>
      </c>
      <c r="M4997" s="98" cm="1">
        <f t="array" ref="M4997">msoa_calculations5[[#This Row],[Estimated case time (see and treat)]]*msoa_calculations5[[#This Row],[Population share of ICB]:[Population share of ICB]]</f>
        <v>0.40518771746169374</v>
      </c>
      <c r="N4997" s="94" cm="1">
        <f t="array" ref="N4997">msoa_calculations5[[#This Row],[Weighted estimate]]*msoa_calculations5[[#This Row],[Population share of ICB]:[Population share of ICB]]</f>
        <v>0.53464760741571338</v>
      </c>
    </row>
    <row r="4998" spans="1:14">
      <c r="A4998" s="63" t="s">
        <v>712</v>
      </c>
      <c r="B4998" s="63" t="s">
        <v>13720</v>
      </c>
      <c r="C4998" s="63" t="s">
        <v>28</v>
      </c>
      <c r="D4998" s="63" t="s">
        <v>91</v>
      </c>
      <c r="E4998" s="72">
        <v>8003</v>
      </c>
      <c r="F4998" s="64">
        <v>1</v>
      </c>
      <c r="G4998" s="79">
        <v>0</v>
      </c>
      <c r="H4998" s="133">
        <v>111.55366516113281</v>
      </c>
      <c r="I4998" s="134">
        <v>75.118568420410156</v>
      </c>
      <c r="J4998" s="105">
        <v>101.69465637207031</v>
      </c>
      <c r="K4998" s="96">
        <f>msoa_calculations5[[#This Row],[ Pop20]]/SUMIF(msoa_calculations5[ICB26],msoa_calculations5[[#This Row],[ICB26]],msoa_calculations5[[ Pop20]])</f>
        <v>4.2838048837409723E-3</v>
      </c>
      <c r="L4998" s="98" cm="1">
        <f t="array" ref="L4998">msoa_calculations5[[#This Row],[ Estimated case time (see and convey)]]*msoa_calculations5[[#This Row],[Population share of ICB]:[Population share of ICB]]</f>
        <v>0.47787413561646591</v>
      </c>
      <c r="M4998" s="98" cm="1">
        <f t="array" ref="M4998">msoa_calculations5[[#This Row],[Estimated case time (see and treat)]]*msoa_calculations5[[#This Row],[Population share of ICB]:[Population share of ICB]]</f>
        <v>0.3217932902589834</v>
      </c>
      <c r="N4998" s="94" cm="1">
        <f t="array" ref="N4998">msoa_calculations5[[#This Row],[Weighted estimate]]*msoa_calculations5[[#This Row],[Population share of ICB]:[Population share of ICB]]</f>
        <v>0.43564006561703478</v>
      </c>
    </row>
    <row r="4999" spans="1:14">
      <c r="A4999" s="63" t="s">
        <v>710</v>
      </c>
      <c r="B4999" s="63" t="s">
        <v>13720</v>
      </c>
      <c r="C4999" s="63" t="s">
        <v>28</v>
      </c>
      <c r="D4999" s="63" t="s">
        <v>91</v>
      </c>
      <c r="E4999" s="72">
        <v>9961</v>
      </c>
      <c r="F4999" s="64">
        <v>1</v>
      </c>
      <c r="G4999" s="79">
        <v>0</v>
      </c>
      <c r="H4999" s="133">
        <v>108.46944427490234</v>
      </c>
      <c r="I4999" s="134">
        <v>73.722122192382813</v>
      </c>
      <c r="J4999" s="105">
        <v>99.067138671875</v>
      </c>
      <c r="K4999" s="96">
        <f>msoa_calculations5[[#This Row],[ Pop20]]/SUMIF(msoa_calculations5[ICB26],msoa_calculations5[[#This Row],[ICB26]],msoa_calculations5[[ Pop20]])</f>
        <v>5.3318731034541827E-3</v>
      </c>
      <c r="L4999" s="98" cm="1">
        <f t="array" ref="L4999">msoa_calculations5[[#This Row],[ Estimated case time (see and convey)]]*msoa_calculations5[[#This Row],[Population share of ICB]:[Population share of ICB]]</f>
        <v>0.57834531247597409</v>
      </c>
      <c r="M4999" s="98" cm="1">
        <f t="array" ref="M4999">msoa_calculations5[[#This Row],[Estimated case time (see and treat)]]*msoa_calculations5[[#This Row],[Population share of ICB]:[Population share of ICB]]</f>
        <v>0.39307700044712862</v>
      </c>
      <c r="N4999" s="94" cm="1">
        <f t="array" ref="N4999">msoa_calculations5[[#This Row],[Weighted estimate]]*msoa_calculations5[[#This Row],[Population share of ICB]:[Population share of ICB]]</f>
        <v>0.52821341212073603</v>
      </c>
    </row>
    <row r="5000" spans="1:14">
      <c r="A5000" s="63" t="s">
        <v>708</v>
      </c>
      <c r="B5000" s="63" t="s">
        <v>13720</v>
      </c>
      <c r="C5000" s="63" t="s">
        <v>28</v>
      </c>
      <c r="D5000" s="63" t="s">
        <v>91</v>
      </c>
      <c r="E5000" s="72">
        <v>7074</v>
      </c>
      <c r="F5000" s="64">
        <v>1</v>
      </c>
      <c r="G5000" s="79">
        <v>0</v>
      </c>
      <c r="H5000" s="133">
        <v>106.23541259765625</v>
      </c>
      <c r="I5000" s="134">
        <v>73.548843383789063</v>
      </c>
      <c r="J5000" s="105">
        <v>97.390724182128906</v>
      </c>
      <c r="K5000" s="96">
        <f>msoa_calculations5[[#This Row],[ Pop20]]/SUMIF(msoa_calculations5[ICB26],msoa_calculations5[[#This Row],[ICB26]],msoa_calculations5[[ Pop20]])</f>
        <v>3.7865345180037031E-3</v>
      </c>
      <c r="L5000" s="98" cm="1">
        <f t="array" ref="L5000">msoa_calculations5[[#This Row],[ Estimated case time (see and convey)]]*msoa_calculations5[[#This Row],[Population share of ICB]:[Population share of ICB]]</f>
        <v>0.40226405683539085</v>
      </c>
      <c r="M5000" s="98" cm="1">
        <f t="array" ref="M5000">msoa_calculations5[[#This Row],[Estimated case time (see and treat)]]*msoa_calculations5[[#This Row],[Population share of ICB]:[Population share of ICB]]</f>
        <v>0.27849523423196559</v>
      </c>
      <c r="N5000" s="94" cm="1">
        <f t="array" ref="N5000">msoa_calculations5[[#This Row],[Weighted estimate]]*msoa_calculations5[[#This Row],[Population share of ICB]:[Population share of ICB]]</f>
        <v>0.36877333884900909</v>
      </c>
    </row>
    <row r="5001" spans="1:14">
      <c r="A5001" s="63" t="s">
        <v>3520</v>
      </c>
      <c r="B5001" s="63" t="s">
        <v>13720</v>
      </c>
      <c r="C5001" s="63" t="s">
        <v>28</v>
      </c>
      <c r="D5001" s="63" t="s">
        <v>91</v>
      </c>
      <c r="E5001" s="72">
        <v>6424</v>
      </c>
      <c r="F5001" s="64">
        <v>1</v>
      </c>
      <c r="G5001" s="79">
        <v>0</v>
      </c>
      <c r="H5001" s="133">
        <v>107.07801818847656</v>
      </c>
      <c r="I5001" s="134">
        <v>75.684844970703125</v>
      </c>
      <c r="J5001" s="105">
        <v>98.58331298828125</v>
      </c>
      <c r="K5001" s="96">
        <f>msoa_calculations5[[#This Row],[ Pop20]]/SUMIF(msoa_calculations5[ICB26],msoa_calculations5[[#This Row],[ICB26]],msoa_calculations5[[ Pop20]])</f>
        <v>3.4386058444523309E-3</v>
      </c>
      <c r="L5001" s="98" cm="1">
        <f t="array" ref="L5001">msoa_calculations5[[#This Row],[ Estimated case time (see and convey)]]*msoa_calculations5[[#This Row],[Population share of ICB]:[Population share of ICB]]</f>
        <v>0.36819909915526849</v>
      </c>
      <c r="M5001" s="98" cm="1">
        <f t="array" ref="M5001">msoa_calculations5[[#This Row],[Estimated case time (see and treat)]]*msoa_calculations5[[#This Row],[Population share of ICB]:[Population share of ICB]]</f>
        <v>0.26025035025272836</v>
      </c>
      <c r="N5001" s="94" cm="1">
        <f t="array" ref="N5001">msoa_calculations5[[#This Row],[Weighted estimate]]*msoa_calculations5[[#This Row],[Population share of ICB]:[Population share of ICB]]</f>
        <v>0.33898915620697728</v>
      </c>
    </row>
    <row r="5002" spans="1:14">
      <c r="A5002" s="63" t="s">
        <v>3518</v>
      </c>
      <c r="B5002" s="63" t="s">
        <v>13720</v>
      </c>
      <c r="C5002" s="63" t="s">
        <v>28</v>
      </c>
      <c r="D5002" s="63" t="s">
        <v>91</v>
      </c>
      <c r="E5002" s="72">
        <v>10373</v>
      </c>
      <c r="F5002" s="64">
        <v>1</v>
      </c>
      <c r="G5002" s="79">
        <v>0</v>
      </c>
      <c r="H5002" s="133">
        <v>104.77029418945313</v>
      </c>
      <c r="I5002" s="134">
        <v>70.754829406738281</v>
      </c>
      <c r="J5002" s="105">
        <v>95.566017150878906</v>
      </c>
      <c r="K5002" s="96">
        <f>msoa_calculations5[[#This Row],[ Pop20]]/SUMIF(msoa_calculations5[ICB26],msoa_calculations5[[#This Row],[ICB26]],msoa_calculations5[[ Pop20]])</f>
        <v>5.5524063549975133E-3</v>
      </c>
      <c r="L5002" s="98" cm="1">
        <f t="array" ref="L5002">msoa_calculations5[[#This Row],[ Estimated case time (see and convey)]]*msoa_calculations5[[#This Row],[Population share of ICB]:[Population share of ICB]]</f>
        <v>0.5817272472724786</v>
      </c>
      <c r="M5002" s="98" cm="1">
        <f t="array" ref="M5002">msoa_calculations5[[#This Row],[Estimated case time (see and treat)]]*msoa_calculations5[[#This Row],[Population share of ICB]:[Population share of ICB]]</f>
        <v>0.39285956444473857</v>
      </c>
      <c r="N5002" s="94" cm="1">
        <f t="array" ref="N5002">msoa_calculations5[[#This Row],[Weighted estimate]]*msoa_calculations5[[#This Row],[Population share of ICB]:[Population share of ICB]]</f>
        <v>0.5306213609503414</v>
      </c>
    </row>
    <row r="5003" spans="1:14">
      <c r="A5003" s="63" t="s">
        <v>3516</v>
      </c>
      <c r="B5003" s="63" t="s">
        <v>13720</v>
      </c>
      <c r="C5003" s="63" t="s">
        <v>28</v>
      </c>
      <c r="D5003" s="63" t="s">
        <v>91</v>
      </c>
      <c r="E5003" s="72">
        <v>8080</v>
      </c>
      <c r="F5003" s="64">
        <v>1</v>
      </c>
      <c r="G5003" s="79">
        <v>0</v>
      </c>
      <c r="H5003" s="133">
        <v>103.69481658935547</v>
      </c>
      <c r="I5003" s="134">
        <v>71.25128173828125</v>
      </c>
      <c r="J5003" s="105">
        <v>94.9158935546875</v>
      </c>
      <c r="K5003" s="96">
        <f>msoa_calculations5[[#This Row],[ Pop20]]/SUMIF(msoa_calculations5[ICB26],msoa_calculations5[[#This Row],[ICB26]],msoa_calculations5[[ Pop20]])</f>
        <v>4.3250210496847494E-3</v>
      </c>
      <c r="L5003" s="98" cm="1">
        <f t="array" ref="L5003">msoa_calculations5[[#This Row],[ Estimated case time (see and convey)]]*msoa_calculations5[[#This Row],[Population share of ICB]:[Population share of ICB]]</f>
        <v>0.44848226449216178</v>
      </c>
      <c r="M5003" s="98" cm="1">
        <f t="array" ref="M5003">msoa_calculations5[[#This Row],[Estimated case time (see and treat)]]*msoa_calculations5[[#This Row],[Population share of ICB]:[Population share of ICB]]</f>
        <v>0.30816329333508496</v>
      </c>
      <c r="N5003" s="94" cm="1">
        <f t="array" ref="N5003">msoa_calculations5[[#This Row],[Weighted estimate]]*msoa_calculations5[[#This Row],[Population share of ICB]:[Population share of ICB]]</f>
        <v>0.41051323757366048</v>
      </c>
    </row>
    <row r="5004" spans="1:14">
      <c r="A5004" s="63" t="s">
        <v>3514</v>
      </c>
      <c r="B5004" s="63" t="s">
        <v>13720</v>
      </c>
      <c r="C5004" s="63" t="s">
        <v>28</v>
      </c>
      <c r="D5004" s="63" t="s">
        <v>91</v>
      </c>
      <c r="E5004" s="72">
        <v>7964</v>
      </c>
      <c r="F5004" s="64">
        <v>1</v>
      </c>
      <c r="G5004" s="79">
        <v>0</v>
      </c>
      <c r="H5004" s="133">
        <v>100.2994384765625</v>
      </c>
      <c r="I5004" s="134">
        <v>67.777969360351563</v>
      </c>
      <c r="J5004" s="105">
        <v>91.499427795410156</v>
      </c>
      <c r="K5004" s="96">
        <f>msoa_calculations5[[#This Row],[ Pop20]]/SUMIF(msoa_calculations5[ICB26],msoa_calculations5[[#This Row],[ICB26]],msoa_calculations5[[ Pop20]])</f>
        <v>4.2629291633278898E-3</v>
      </c>
      <c r="L5004" s="98" cm="1">
        <f t="array" ref="L5004">msoa_calculations5[[#This Row],[ Estimated case time (see and convey)]]*msoa_calculations5[[#This Row],[Population share of ICB]:[Population share of ICB]]</f>
        <v>0.42756940134714971</v>
      </c>
      <c r="M5004" s="98" cm="1">
        <f t="array" ref="M5004">msoa_calculations5[[#This Row],[Estimated case time (see and treat)]]*msoa_calculations5[[#This Row],[Population share of ICB]:[Population share of ICB]]</f>
        <v>0.28893268221738683</v>
      </c>
      <c r="N5004" s="94" cm="1">
        <f t="array" ref="N5004">msoa_calculations5[[#This Row],[Weighted estimate]]*msoa_calculations5[[#This Row],[Population share of ICB]:[Population share of ICB]]</f>
        <v>0.39005557917686851</v>
      </c>
    </row>
    <row r="5005" spans="1:14">
      <c r="A5005" s="63" t="s">
        <v>3512</v>
      </c>
      <c r="B5005" s="63" t="s">
        <v>13720</v>
      </c>
      <c r="C5005" s="63" t="s">
        <v>28</v>
      </c>
      <c r="D5005" s="63" t="s">
        <v>91</v>
      </c>
      <c r="E5005" s="72">
        <v>9899</v>
      </c>
      <c r="F5005" s="64">
        <v>1</v>
      </c>
      <c r="G5005" s="79">
        <v>0</v>
      </c>
      <c r="H5005" s="133">
        <v>100.30482482910156</v>
      </c>
      <c r="I5005" s="134">
        <v>69.310867309570313</v>
      </c>
      <c r="J5005" s="105">
        <v>91.918144226074219</v>
      </c>
      <c r="K5005" s="96">
        <f>msoa_calculations5[[#This Row],[ Pop20]]/SUMIF(msoa_calculations5[ICB26],msoa_calculations5[[#This Row],[ICB26]],msoa_calculations5[[ Pop20]])</f>
        <v>5.2986860607462053E-3</v>
      </c>
      <c r="L5005" s="98" cm="1">
        <f t="array" ref="L5005">msoa_calculations5[[#This Row],[ Estimated case time (see and convey)]]*msoa_calculations5[[#This Row],[Population share of ICB]:[Population share of ICB]]</f>
        <v>0.53148377714755035</v>
      </c>
      <c r="M5005" s="98" cm="1">
        <f t="array" ref="M5005">msoa_calculations5[[#This Row],[Estimated case time (see and treat)]]*msoa_calculations5[[#This Row],[Population share of ICB]:[Population share of ICB]]</f>
        <v>0.36725652647145007</v>
      </c>
      <c r="N5005" s="94" cm="1">
        <f t="array" ref="N5005">msoa_calculations5[[#This Row],[Weighted estimate]]*msoa_calculations5[[#This Row],[Population share of ICB]:[Population share of ICB]]</f>
        <v>0.48704538954035875</v>
      </c>
    </row>
    <row r="5006" spans="1:14">
      <c r="A5006" s="63" t="s">
        <v>3510</v>
      </c>
      <c r="B5006" s="63" t="s">
        <v>13720</v>
      </c>
      <c r="C5006" s="63" t="s">
        <v>28</v>
      </c>
      <c r="D5006" s="63" t="s">
        <v>91</v>
      </c>
      <c r="E5006" s="72">
        <v>13210</v>
      </c>
      <c r="F5006" s="64">
        <v>1</v>
      </c>
      <c r="G5006" s="79">
        <v>0</v>
      </c>
      <c r="H5006" s="133">
        <v>101.49480438232422</v>
      </c>
      <c r="I5006" s="134">
        <v>71.138832092285156</v>
      </c>
      <c r="J5006" s="105">
        <v>93.280754089355469</v>
      </c>
      <c r="K5006" s="96">
        <f>msoa_calculations5[[#This Row],[ Pop20]]/SUMIF(msoa_calculations5[ICB26],msoa_calculations5[[#This Row],[ICB26]],msoa_calculations5[[ Pop20]])</f>
        <v>7.0709811963286569E-3</v>
      </c>
      <c r="L5006" s="98" cm="1">
        <f t="array" ref="L5006">msoa_calculations5[[#This Row],[ Estimated case time (see and convey)]]*msoa_calculations5[[#This Row],[Population share of ICB]:[Population share of ICB]]</f>
        <v>0.71766785331246996</v>
      </c>
      <c r="M5006" s="98" cm="1">
        <f t="array" ref="M5006">msoa_calculations5[[#This Row],[Estimated case time (see and treat)]]*msoa_calculations5[[#This Row],[Population share of ICB]:[Population share of ICB]]</f>
        <v>0.50302134405332999</v>
      </c>
      <c r="N5006" s="94" cm="1">
        <f t="array" ref="N5006">msoa_calculations5[[#This Row],[Weighted estimate]]*msoa_calculations5[[#This Row],[Population share of ICB]:[Population share of ICB]]</f>
        <v>0.65958645814519001</v>
      </c>
    </row>
    <row r="5007" spans="1:14">
      <c r="A5007" s="63" t="s">
        <v>3508</v>
      </c>
      <c r="B5007" s="63" t="s">
        <v>13720</v>
      </c>
      <c r="C5007" s="63" t="s">
        <v>28</v>
      </c>
      <c r="D5007" s="63" t="s">
        <v>91</v>
      </c>
      <c r="E5007" s="72">
        <v>6833</v>
      </c>
      <c r="F5007" s="64">
        <v>1</v>
      </c>
      <c r="G5007" s="79">
        <v>0</v>
      </c>
      <c r="H5007" s="133">
        <v>106.10843658447266</v>
      </c>
      <c r="I5007" s="134">
        <v>76.314842224121094</v>
      </c>
      <c r="J5007" s="105">
        <v>98.046562194824219</v>
      </c>
      <c r="K5007" s="96">
        <f>msoa_calculations5[[#This Row],[ Pop20]]/SUMIF(msoa_calculations5[ICB26],msoa_calculations5[[#This Row],[ICB26]],msoa_calculations5[[ Pop20]])</f>
        <v>3.657533271348502E-3</v>
      </c>
      <c r="L5007" s="98" cm="1">
        <f t="array" ref="L5007">msoa_calculations5[[#This Row],[ Estimated case time (see and convey)]]*msoa_calculations5[[#This Row],[Population share of ICB]:[Population share of ICB]]</f>
        <v>0.38809513717848132</v>
      </c>
      <c r="M5007" s="98" cm="1">
        <f t="array" ref="M5007">msoa_calculations5[[#This Row],[Estimated case time (see and treat)]]*msoa_calculations5[[#This Row],[Population share of ICB]:[Population share of ICB]]</f>
        <v>0.27912407453243443</v>
      </c>
      <c r="N5007" s="94" cm="1">
        <f t="array" ref="N5007">msoa_calculations5[[#This Row],[Weighted estimate]]*msoa_calculations5[[#This Row],[Population share of ICB]:[Population share of ICB]]</f>
        <v>0.35860856336890978</v>
      </c>
    </row>
    <row r="5008" spans="1:14">
      <c r="A5008" s="63" t="s">
        <v>3506</v>
      </c>
      <c r="B5008" s="63" t="s">
        <v>13720</v>
      </c>
      <c r="C5008" s="63" t="s">
        <v>28</v>
      </c>
      <c r="D5008" s="63" t="s">
        <v>91</v>
      </c>
      <c r="E5008" s="72">
        <v>7175</v>
      </c>
      <c r="F5008" s="64">
        <v>1</v>
      </c>
      <c r="G5008" s="79">
        <v>0</v>
      </c>
      <c r="H5008" s="133">
        <v>100.11540222167969</v>
      </c>
      <c r="I5008" s="134">
        <v>72.150077819824219</v>
      </c>
      <c r="J5008" s="105">
        <v>92.548240661621094</v>
      </c>
      <c r="K5008" s="96">
        <f>msoa_calculations5[[#This Row],[ Pop20]]/SUMIF(msoa_calculations5[ICB26],msoa_calculations5[[#This Row],[ICB26]],msoa_calculations5[[ Pop20]])</f>
        <v>3.8405972811247622E-3</v>
      </c>
      <c r="L5008" s="98" cm="1">
        <f t="array" ref="L5008">msoa_calculations5[[#This Row],[ Estimated case time (see and convey)]]*msoa_calculations5[[#This Row],[Population share of ICB]:[Population share of ICB]]</f>
        <v>0.384502941571295</v>
      </c>
      <c r="M5008" s="98" cm="1">
        <f t="array" ref="M5008">msoa_calculations5[[#This Row],[Estimated case time (see and treat)]]*msoa_calculations5[[#This Row],[Population share of ICB]:[Population share of ICB]]</f>
        <v>0.27709939270775691</v>
      </c>
      <c r="N5008" s="94" cm="1">
        <f t="array" ref="N5008">msoa_calculations5[[#This Row],[Weighted estimate]]*msoa_calculations5[[#This Row],[Population share of ICB]:[Population share of ICB]]</f>
        <v>0.35544052145790211</v>
      </c>
    </row>
    <row r="5009" spans="1:14">
      <c r="A5009" s="63" t="s">
        <v>3504</v>
      </c>
      <c r="B5009" s="63" t="s">
        <v>13720</v>
      </c>
      <c r="C5009" s="63" t="s">
        <v>28</v>
      </c>
      <c r="D5009" s="63" t="s">
        <v>91</v>
      </c>
      <c r="E5009" s="72">
        <v>7449</v>
      </c>
      <c r="F5009" s="64">
        <v>1</v>
      </c>
      <c r="G5009" s="79">
        <v>0</v>
      </c>
      <c r="H5009" s="133">
        <v>101.07987976074219</v>
      </c>
      <c r="I5009" s="134">
        <v>73.041671752929688</v>
      </c>
      <c r="J5009" s="105">
        <v>93.492996215820313</v>
      </c>
      <c r="K5009" s="96">
        <f>msoa_calculations5[[#This Row],[ Pop20]]/SUMIF(msoa_calculations5[ICB26],msoa_calculations5[[#This Row],[ICB26]],msoa_calculations5[[ Pop20]])</f>
        <v>3.9872625988987258E-3</v>
      </c>
      <c r="L5009" s="98" cm="1">
        <f t="array" ref="L5009">msoa_calculations5[[#This Row],[ Estimated case time (see and convey)]]*msoa_calculations5[[#This Row],[Population share of ICB]:[Population share of ICB]]</f>
        <v>0.4030320240711876</v>
      </c>
      <c r="M5009" s="98" cm="1">
        <f t="array" ref="M5009">msoa_calculations5[[#This Row],[Estimated case time (see and treat)]]*msoa_calculations5[[#This Row],[Population share of ICB]:[Population share of ICB]]</f>
        <v>0.29123632594149407</v>
      </c>
      <c r="N5009" s="94" cm="1">
        <f t="array" ref="N5009">msoa_calculations5[[#This Row],[Weighted estimate]]*msoa_calculations5[[#This Row],[Population share of ICB]:[Population share of ICB]]</f>
        <v>0.37278112707032046</v>
      </c>
    </row>
    <row r="5010" spans="1:14">
      <c r="A5010" s="63" t="s">
        <v>3502</v>
      </c>
      <c r="B5010" s="63" t="s">
        <v>13720</v>
      </c>
      <c r="C5010" s="63" t="s">
        <v>28</v>
      </c>
      <c r="D5010" s="63" t="s">
        <v>91</v>
      </c>
      <c r="E5010" s="72">
        <v>7189</v>
      </c>
      <c r="F5010" s="64">
        <v>1</v>
      </c>
      <c r="G5010" s="79">
        <v>0</v>
      </c>
      <c r="H5010" s="133">
        <v>114.52445983886719</v>
      </c>
      <c r="I5010" s="134">
        <v>78.453269958496094</v>
      </c>
      <c r="J5010" s="105">
        <v>104.76392364501953</v>
      </c>
      <c r="K5010" s="96">
        <f>msoa_calculations5[[#This Row],[ Pop20]]/SUMIF(msoa_calculations5[ICB26],msoa_calculations5[[#This Row],[ICB26]],msoa_calculations5[[ Pop20]])</f>
        <v>3.8480911294781765E-3</v>
      </c>
      <c r="L5010" s="98" cm="1">
        <f t="array" ref="L5010">msoa_calculations5[[#This Row],[ Estimated case time (see and convey)]]*msoa_calculations5[[#This Row],[Population share of ICB]:[Population share of ICB]]</f>
        <v>0.44070055801422453</v>
      </c>
      <c r="M5010" s="98" cm="1">
        <f t="array" ref="M5010">msoa_calculations5[[#This Row],[Estimated case time (see and treat)]]*msoa_calculations5[[#This Row],[Population share of ICB]:[Population share of ICB]]</f>
        <v>0.30189533220584552</v>
      </c>
      <c r="N5010" s="94" cm="1">
        <f t="array" ref="N5010">msoa_calculations5[[#This Row],[Weighted estimate]]*msoa_calculations5[[#This Row],[Population share of ICB]:[Population share of ICB]]</f>
        <v>0.40314112526772866</v>
      </c>
    </row>
    <row r="5011" spans="1:14">
      <c r="A5011" s="63" t="s">
        <v>3500</v>
      </c>
      <c r="B5011" s="63" t="s">
        <v>13720</v>
      </c>
      <c r="C5011" s="63" t="s">
        <v>28</v>
      </c>
      <c r="D5011" s="63" t="s">
        <v>91</v>
      </c>
      <c r="E5011" s="72">
        <v>7358</v>
      </c>
      <c r="F5011" s="64">
        <v>1</v>
      </c>
      <c r="G5011" s="79">
        <v>0</v>
      </c>
      <c r="H5011" s="133">
        <v>109.37387847900391</v>
      </c>
      <c r="I5011" s="134">
        <v>75.651237487792969</v>
      </c>
      <c r="J5011" s="105">
        <v>100.24884033203125</v>
      </c>
      <c r="K5011" s="96">
        <f>msoa_calculations5[[#This Row],[ Pop20]]/SUMIF(msoa_calculations5[ICB26],msoa_calculations5[[#This Row],[ICB26]],msoa_calculations5[[ Pop20]])</f>
        <v>3.9385525846015335E-3</v>
      </c>
      <c r="L5011" s="98" cm="1">
        <f t="array" ref="L5011">msoa_calculations5[[#This Row],[ Estimated case time (see and convey)]]*msoa_calculations5[[#This Row],[Population share of ICB]:[Population share of ICB]]</f>
        <v>0.43077477177137485</v>
      </c>
      <c r="M5011" s="98" cm="1">
        <f t="array" ref="M5011">msoa_calculations5[[#This Row],[Estimated case time (see and treat)]]*msoa_calculations5[[#This Row],[Population share of ICB]:[Population share of ICB]]</f>
        <v>0.29795637693585142</v>
      </c>
      <c r="N5011" s="94" cm="1">
        <f t="array" ref="N5011">msoa_calculations5[[#This Row],[Weighted estimate]]*msoa_calculations5[[#This Row],[Population share of ICB]:[Population share of ICB]]</f>
        <v>0.39483532919302816</v>
      </c>
    </row>
    <row r="5012" spans="1:14">
      <c r="A5012" s="63" t="s">
        <v>3498</v>
      </c>
      <c r="B5012" s="63" t="s">
        <v>13720</v>
      </c>
      <c r="C5012" s="63" t="s">
        <v>28</v>
      </c>
      <c r="D5012" s="63" t="s">
        <v>91</v>
      </c>
      <c r="E5012" s="72">
        <v>6610</v>
      </c>
      <c r="F5012" s="64">
        <v>1</v>
      </c>
      <c r="G5012" s="79">
        <v>0</v>
      </c>
      <c r="H5012" s="133">
        <v>112.44593048095703</v>
      </c>
      <c r="I5012" s="134">
        <v>75.899871826171875</v>
      </c>
      <c r="J5012" s="105">
        <v>102.55690002441406</v>
      </c>
      <c r="K5012" s="96">
        <f>msoa_calculations5[[#This Row],[ Pop20]]/SUMIF(msoa_calculations5[ICB26],msoa_calculations5[[#This Row],[ICB26]],msoa_calculations5[[ Pop20]])</f>
        <v>3.5381669725762619E-3</v>
      </c>
      <c r="L5012" s="98" cm="1">
        <f t="array" ref="L5012">msoa_calculations5[[#This Row],[ Estimated case time (see and convey)]]*msoa_calculations5[[#This Row],[Population share of ICB]:[Population share of ICB]]</f>
        <v>0.39785247742832852</v>
      </c>
      <c r="M5012" s="98" cm="1">
        <f t="array" ref="M5012">msoa_calculations5[[#This Row],[Estimated case time (see and treat)]]*msoa_calculations5[[#This Row],[Population share of ICB]:[Population share of ICB]]</f>
        <v>0.26854641971813287</v>
      </c>
      <c r="N5012" s="94" cm="1">
        <f t="array" ref="N5012">msoa_calculations5[[#This Row],[Weighted estimate]]*msoa_calculations5[[#This Row],[Population share of ICB]:[Population share of ICB]]</f>
        <v>0.36286343647618746</v>
      </c>
    </row>
    <row r="5013" spans="1:14">
      <c r="A5013" s="63" t="s">
        <v>3466</v>
      </c>
      <c r="B5013" s="63" t="s">
        <v>13720</v>
      </c>
      <c r="C5013" s="63" t="s">
        <v>28</v>
      </c>
      <c r="D5013" s="63" t="s">
        <v>91</v>
      </c>
      <c r="E5013" s="72">
        <v>6703</v>
      </c>
      <c r="F5013" s="64">
        <v>1</v>
      </c>
      <c r="G5013" s="79">
        <v>0</v>
      </c>
      <c r="H5013" s="133">
        <v>107.50277709960938</v>
      </c>
      <c r="I5013" s="134">
        <v>69.385139465332031</v>
      </c>
      <c r="J5013" s="105">
        <v>97.188491821289063</v>
      </c>
      <c r="K5013" s="96">
        <f>msoa_calculations5[[#This Row],[ Pop20]]/SUMIF(msoa_calculations5[ICB26],msoa_calculations5[[#This Row],[ICB26]],msoa_calculations5[[ Pop20]])</f>
        <v>3.5879475366382275E-3</v>
      </c>
      <c r="L5013" s="98" cm="1">
        <f t="array" ref="L5013">msoa_calculations5[[#This Row],[ Estimated case time (see and convey)]]*msoa_calculations5[[#This Row],[Population share of ICB]:[Population share of ICB]]</f>
        <v>0.38571432427631192</v>
      </c>
      <c r="M5013" s="98" cm="1">
        <f t="array" ref="M5013">msoa_calculations5[[#This Row],[Estimated case time (see and treat)]]*msoa_calculations5[[#This Row],[Population share of ICB]:[Population share of ICB]]</f>
        <v>0.24895024022393791</v>
      </c>
      <c r="N5013" s="94" cm="1">
        <f t="array" ref="N5013">msoa_calculations5[[#This Row],[Weighted estimate]]*msoa_calculations5[[#This Row],[Population share of ICB]:[Population share of ICB]]</f>
        <v>0.3487072098197786</v>
      </c>
    </row>
    <row r="5014" spans="1:14">
      <c r="A5014" s="63" t="s">
        <v>3464</v>
      </c>
      <c r="B5014" s="63" t="s">
        <v>13720</v>
      </c>
      <c r="C5014" s="63" t="s">
        <v>28</v>
      </c>
      <c r="D5014" s="63" t="s">
        <v>91</v>
      </c>
      <c r="E5014" s="72">
        <v>6772</v>
      </c>
      <c r="F5014" s="64">
        <v>1</v>
      </c>
      <c r="G5014" s="79">
        <v>0</v>
      </c>
      <c r="H5014" s="133">
        <v>110.283935546875</v>
      </c>
      <c r="I5014" s="134">
        <v>71.916595458984375</v>
      </c>
      <c r="J5014" s="105">
        <v>99.902084350585938</v>
      </c>
      <c r="K5014" s="96">
        <f>msoa_calculations5[[#This Row],[ Pop20]]/SUMIF(msoa_calculations5[ICB26],msoa_calculations5[[#This Row],[ICB26]],msoa_calculations5[[ Pop20]])</f>
        <v>3.6248815035229117E-3</v>
      </c>
      <c r="L5014" s="98" cm="1">
        <f t="array" ref="L5014">msoa_calculations5[[#This Row],[ Estimated case time (see and convey)]]*msoa_calculations5[[#This Row],[Population share of ICB]:[Population share of ICB]]</f>
        <v>0.39976619809958014</v>
      </c>
      <c r="M5014" s="98" cm="1">
        <f t="array" ref="M5014">msoa_calculations5[[#This Row],[Estimated case time (see and treat)]]*msoa_calculations5[[#This Row],[Population share of ICB]:[Population share of ICB]]</f>
        <v>0.26068913667561228</v>
      </c>
      <c r="N5014" s="94" cm="1">
        <f t="array" ref="N5014">msoa_calculations5[[#This Row],[Weighted estimate]]*msoa_calculations5[[#This Row],[Population share of ICB]:[Population share of ICB]]</f>
        <v>0.36213321772582469</v>
      </c>
    </row>
    <row r="5015" spans="1:14">
      <c r="A5015" s="63" t="s">
        <v>3462</v>
      </c>
      <c r="B5015" s="63" t="s">
        <v>13720</v>
      </c>
      <c r="C5015" s="63" t="s">
        <v>28</v>
      </c>
      <c r="D5015" s="63" t="s">
        <v>91</v>
      </c>
      <c r="E5015" s="72">
        <v>6427</v>
      </c>
      <c r="F5015" s="64">
        <v>1</v>
      </c>
      <c r="G5015" s="79">
        <v>0</v>
      </c>
      <c r="H5015" s="133">
        <v>110.35121154785156</v>
      </c>
      <c r="I5015" s="134">
        <v>75.297569274902344</v>
      </c>
      <c r="J5015" s="105">
        <v>100.86601257324219</v>
      </c>
      <c r="K5015" s="96">
        <f>msoa_calculations5[[#This Row],[ Pop20]]/SUMIF(msoa_calculations5[ICB26],msoa_calculations5[[#This Row],[ICB26]],msoa_calculations5[[ Pop20]])</f>
        <v>3.440211669099491E-3</v>
      </c>
      <c r="L5015" s="98" cm="1">
        <f t="array" ref="L5015">msoa_calculations5[[#This Row],[ Estimated case time (see and convey)]]*msoa_calculations5[[#This Row],[Population share of ICB]:[Population share of ICB]]</f>
        <v>0.37963152566618547</v>
      </c>
      <c r="M5015" s="98" cm="1">
        <f t="array" ref="M5015">msoa_calculations5[[#This Row],[Estimated case time (see and treat)]]*msoa_calculations5[[#This Row],[Population share of ICB]:[Population share of ICB]]</f>
        <v>0.25903957647434633</v>
      </c>
      <c r="N5015" s="94" cm="1">
        <f t="array" ref="N5015">msoa_calculations5[[#This Row],[Weighted estimate]]*msoa_calculations5[[#This Row],[Population share of ICB]:[Population share of ICB]]</f>
        <v>0.34700043347000376</v>
      </c>
    </row>
    <row r="5016" spans="1:14">
      <c r="A5016" s="63" t="s">
        <v>3460</v>
      </c>
      <c r="B5016" s="63" t="s">
        <v>13720</v>
      </c>
      <c r="C5016" s="63" t="s">
        <v>28</v>
      </c>
      <c r="D5016" s="63" t="s">
        <v>91</v>
      </c>
      <c r="E5016" s="72">
        <v>10977</v>
      </c>
      <c r="F5016" s="64">
        <v>1</v>
      </c>
      <c r="G5016" s="79">
        <v>0</v>
      </c>
      <c r="H5016" s="133">
        <v>107.21553802490234</v>
      </c>
      <c r="I5016" s="134">
        <v>71.743690490722656</v>
      </c>
      <c r="J5016" s="105">
        <v>97.617179870605469</v>
      </c>
      <c r="K5016" s="96">
        <f>msoa_calculations5[[#This Row],[ Pop20]]/SUMIF(msoa_calculations5[ICB26],msoa_calculations5[[#This Row],[ICB26]],msoa_calculations5[[ Pop20]])</f>
        <v>5.8757123839590962E-3</v>
      </c>
      <c r="L5016" s="98" cm="1">
        <f t="array" ref="L5016">msoa_calculations5[[#This Row],[ Estimated case time (see and convey)]]*msoa_calculations5[[#This Row],[Population share of ICB]:[Population share of ICB]]</f>
        <v>0.62996766452575603</v>
      </c>
      <c r="M5016" s="98" cm="1">
        <f t="array" ref="M5016">msoa_calculations5[[#This Row],[Estimated case time (see and treat)]]*msoa_calculations5[[#This Row],[Population share of ICB]:[Population share of ICB]]</f>
        <v>0.42154529068726754</v>
      </c>
      <c r="N5016" s="94" cm="1">
        <f t="array" ref="N5016">msoa_calculations5[[#This Row],[Weighted estimate]]*msoa_calculations5[[#This Row],[Population share of ICB]:[Population share of ICB]]</f>
        <v>0.57357047265287919</v>
      </c>
    </row>
    <row r="5017" spans="1:14">
      <c r="A5017" s="63" t="s">
        <v>3458</v>
      </c>
      <c r="B5017" s="63" t="s">
        <v>13720</v>
      </c>
      <c r="C5017" s="63" t="s">
        <v>28</v>
      </c>
      <c r="D5017" s="63" t="s">
        <v>91</v>
      </c>
      <c r="E5017" s="72">
        <v>6316</v>
      </c>
      <c r="F5017" s="64">
        <v>1</v>
      </c>
      <c r="G5017" s="79">
        <v>0</v>
      </c>
      <c r="H5017" s="133">
        <v>110.59880828857422</v>
      </c>
      <c r="I5017" s="134">
        <v>74.846160888671875</v>
      </c>
      <c r="J5017" s="105">
        <v>100.92446899414063</v>
      </c>
      <c r="K5017" s="96">
        <f>msoa_calculations5[[#This Row],[ Pop20]]/SUMIF(msoa_calculations5[ICB26],msoa_calculations5[[#This Row],[ICB26]],msoa_calculations5[[ Pop20]])</f>
        <v>3.3807961571545642E-3</v>
      </c>
      <c r="L5017" s="98" cm="1">
        <f t="array" ref="L5017">msoa_calculations5[[#This Row],[ Estimated case time (see and convey)]]*msoa_calculations5[[#This Row],[Population share of ICB]:[Population share of ICB]]</f>
        <v>0.37391202604788609</v>
      </c>
      <c r="M5017" s="98" cm="1">
        <f t="array" ref="M5017">msoa_calculations5[[#This Row],[Estimated case time (see and treat)]]*msoa_calculations5[[#This Row],[Population share of ICB]:[Population share of ICB]]</f>
        <v>0.25303961311019413</v>
      </c>
      <c r="N5017" s="94" cm="1">
        <f t="array" ref="N5017">msoa_calculations5[[#This Row],[Weighted estimate]]*msoa_calculations5[[#This Row],[Population share of ICB]:[Population share of ICB]]</f>
        <v>0.34120505693825559</v>
      </c>
    </row>
    <row r="5018" spans="1:14">
      <c r="A5018" s="63" t="s">
        <v>3456</v>
      </c>
      <c r="B5018" s="63" t="s">
        <v>13720</v>
      </c>
      <c r="C5018" s="63" t="s">
        <v>28</v>
      </c>
      <c r="D5018" s="63" t="s">
        <v>91</v>
      </c>
      <c r="E5018" s="72">
        <v>8592</v>
      </c>
      <c r="F5018" s="64">
        <v>1</v>
      </c>
      <c r="G5018" s="79">
        <v>0</v>
      </c>
      <c r="H5018" s="133">
        <v>114.85264587402344</v>
      </c>
      <c r="I5018" s="134">
        <v>75.605110168457031</v>
      </c>
      <c r="J5018" s="105">
        <v>104.23262023925781</v>
      </c>
      <c r="K5018" s="96">
        <f>msoa_calculations5[[#This Row],[ Pop20]]/SUMIF(msoa_calculations5[ICB26],msoa_calculations5[[#This Row],[ICB26]],msoa_calculations5[[ Pop20]])</f>
        <v>4.5990817894667538E-3</v>
      </c>
      <c r="L5018" s="98" cm="1">
        <f t="array" ref="L5018">msoa_calculations5[[#This Row],[ Estimated case time (see and convey)]]*msoa_calculations5[[#This Row],[Population share of ICB]:[Population share of ICB]]</f>
        <v>0.52821671211129506</v>
      </c>
      <c r="M5018" s="98" cm="1">
        <f t="array" ref="M5018">msoa_calculations5[[#This Row],[Estimated case time (see and treat)]]*msoa_calculations5[[#This Row],[Population share of ICB]:[Population share of ICB]]</f>
        <v>0.34771408536637843</v>
      </c>
      <c r="N5018" s="94" cm="1">
        <f t="array" ref="N5018">msoa_calculations5[[#This Row],[Weighted estimate]]*msoa_calculations5[[#This Row],[Population share of ICB]:[Population share of ICB]]</f>
        <v>0.47937434561077441</v>
      </c>
    </row>
    <row r="5019" spans="1:14">
      <c r="A5019" s="63" t="s">
        <v>3454</v>
      </c>
      <c r="B5019" s="63" t="s">
        <v>13720</v>
      </c>
      <c r="C5019" s="63" t="s">
        <v>28</v>
      </c>
      <c r="D5019" s="63" t="s">
        <v>91</v>
      </c>
      <c r="E5019" s="72">
        <v>14188</v>
      </c>
      <c r="F5019" s="64">
        <v>1</v>
      </c>
      <c r="G5019" s="79">
        <v>0</v>
      </c>
      <c r="H5019" s="133">
        <v>102.62128448486328</v>
      </c>
      <c r="I5019" s="134">
        <v>69.142768859863281</v>
      </c>
      <c r="J5019" s="105">
        <v>93.562301635742188</v>
      </c>
      <c r="K5019" s="96">
        <f>msoa_calculations5[[#This Row],[ Pop20]]/SUMIF(msoa_calculations5[ICB26],msoa_calculations5[[#This Row],[ICB26]],msoa_calculations5[[ Pop20]])</f>
        <v>7.594480031302875E-3</v>
      </c>
      <c r="L5019" s="98" cm="1">
        <f t="array" ref="L5019">msoa_calculations5[[#This Row],[ Estimated case time (see and convey)]]*msoa_calculations5[[#This Row],[Population share of ICB]:[Population share of ICB]]</f>
        <v>0.77935529580694574</v>
      </c>
      <c r="M5019" s="98" cm="1">
        <f t="array" ref="M5019">msoa_calculations5[[#This Row],[Estimated case time (see and treat)]]*msoa_calculations5[[#This Row],[Population share of ICB]:[Population share of ICB]]</f>
        <v>0.52510337741522195</v>
      </c>
      <c r="N5019" s="94" cm="1">
        <f t="array" ref="N5019">msoa_calculations5[[#This Row],[Weighted estimate]]*msoa_calculations5[[#This Row],[Population share of ICB]:[Population share of ICB]]</f>
        <v>0.71055703145538041</v>
      </c>
    </row>
    <row r="5020" spans="1:14">
      <c r="A5020" s="63" t="s">
        <v>3452</v>
      </c>
      <c r="B5020" s="63" t="s">
        <v>13720</v>
      </c>
      <c r="C5020" s="63" t="s">
        <v>28</v>
      </c>
      <c r="D5020" s="63" t="s">
        <v>91</v>
      </c>
      <c r="E5020" s="72">
        <v>7524</v>
      </c>
      <c r="F5020" s="64">
        <v>1</v>
      </c>
      <c r="G5020" s="79">
        <v>0</v>
      </c>
      <c r="H5020" s="133">
        <v>96.068588256835938</v>
      </c>
      <c r="I5020" s="134">
        <v>68.9017333984375</v>
      </c>
      <c r="J5020" s="105">
        <v>88.717483520507813</v>
      </c>
      <c r="K5020" s="96">
        <f>msoa_calculations5[[#This Row],[ Pop20]]/SUMIF(msoa_calculations5[ICB26],msoa_calculations5[[#This Row],[ICB26]],msoa_calculations5[[ Pop20]])</f>
        <v>4.0274082150777296E-3</v>
      </c>
      <c r="L5020" s="98" cm="1">
        <f t="array" ref="L5020">msoa_calculations5[[#This Row],[ Estimated case time (see and convey)]]*msoa_calculations5[[#This Row],[Population share of ICB]:[Population share of ICB]]</f>
        <v>0.38690742155650099</v>
      </c>
      <c r="M5020" s="98" cm="1">
        <f t="array" ref="M5020">msoa_calculations5[[#This Row],[Estimated case time (see and treat)]]*msoa_calculations5[[#This Row],[Population share of ICB]:[Population share of ICB]]</f>
        <v>0.27749540712196274</v>
      </c>
      <c r="N5020" s="94" cm="1">
        <f t="array" ref="N5020">msoa_calculations5[[#This Row],[Weighted estimate]]*msoa_calculations5[[#This Row],[Population share of ICB]:[Population share of ICB]]</f>
        <v>0.35730152195151627</v>
      </c>
    </row>
    <row r="5021" spans="1:14">
      <c r="A5021" s="63" t="s">
        <v>3450</v>
      </c>
      <c r="B5021" s="63" t="s">
        <v>13720</v>
      </c>
      <c r="C5021" s="63" t="s">
        <v>28</v>
      </c>
      <c r="D5021" s="63" t="s">
        <v>91</v>
      </c>
      <c r="E5021" s="72">
        <v>12775</v>
      </c>
      <c r="F5021" s="64">
        <v>1</v>
      </c>
      <c r="G5021" s="79">
        <v>0</v>
      </c>
      <c r="H5021" s="133">
        <v>100.84819030761719</v>
      </c>
      <c r="I5021" s="134">
        <v>69.674156188964844</v>
      </c>
      <c r="J5021" s="105">
        <v>92.41278076171875</v>
      </c>
      <c r="K5021" s="96">
        <f>msoa_calculations5[[#This Row],[ Pop20]]/SUMIF(msoa_calculations5[ICB26],msoa_calculations5[[#This Row],[ICB26]],msoa_calculations5[[ Pop20]])</f>
        <v>6.8381366224904306E-3</v>
      </c>
      <c r="L5021" s="98" cm="1">
        <f t="array" ref="L5021">msoa_calculations5[[#This Row],[ Estimated case time (see and convey)]]*msoa_calculations5[[#This Row],[Population share of ICB]:[Population share of ICB]]</f>
        <v>0.68961370345440154</v>
      </c>
      <c r="M5021" s="98" cm="1">
        <f t="array" ref="M5021">msoa_calculations5[[#This Row],[Estimated case time (see and treat)]]*msoa_calculations5[[#This Row],[Population share of ICB]:[Population share of ICB]]</f>
        <v>0.47644139907687877</v>
      </c>
      <c r="N5021" s="94" cm="1">
        <f t="array" ref="N5021">msoa_calculations5[[#This Row],[Weighted estimate]]*msoa_calculations5[[#This Row],[Population share of ICB]:[Population share of ICB]]</f>
        <v>0.63193122051288808</v>
      </c>
    </row>
    <row r="5022" spans="1:14">
      <c r="A5022" s="63" t="s">
        <v>3448</v>
      </c>
      <c r="B5022" s="63" t="s">
        <v>13720</v>
      </c>
      <c r="C5022" s="63" t="s">
        <v>28</v>
      </c>
      <c r="D5022" s="63" t="s">
        <v>91</v>
      </c>
      <c r="E5022" s="72">
        <v>9016</v>
      </c>
      <c r="F5022" s="64">
        <v>1</v>
      </c>
      <c r="G5022" s="79">
        <v>0</v>
      </c>
      <c r="H5022" s="133">
        <v>100.31131744384766</v>
      </c>
      <c r="I5022" s="134">
        <v>69.113273620605469</v>
      </c>
      <c r="J5022" s="105">
        <v>91.869407653808594</v>
      </c>
      <c r="K5022" s="96">
        <f>msoa_calculations5[[#This Row],[ Pop20]]/SUMIF(msoa_calculations5[ICB26],msoa_calculations5[[#This Row],[ICB26]],msoa_calculations5[[ Pop20]])</f>
        <v>4.8260383395987263E-3</v>
      </c>
      <c r="L5022" s="98" cm="1">
        <f t="array" ref="L5022">msoa_calculations5[[#This Row],[ Estimated case time (see and convey)]]*msoa_calculations5[[#This Row],[Population share of ICB]:[Population share of ICB]]</f>
        <v>0.48410626387966726</v>
      </c>
      <c r="M5022" s="98" cm="1">
        <f t="array" ref="M5022">msoa_calculations5[[#This Row],[Estimated case time (see and treat)]]*msoa_calculations5[[#This Row],[Population share of ICB]:[Population share of ICB]]</f>
        <v>0.33354330826821926</v>
      </c>
      <c r="N5022" s="94" cm="1">
        <f t="array" ref="N5022">msoa_calculations5[[#This Row],[Weighted estimate]]*msoa_calculations5[[#This Row],[Population share of ICB]:[Population share of ICB]]</f>
        <v>0.44336528357350496</v>
      </c>
    </row>
    <row r="5023" spans="1:14">
      <c r="A5023" s="63" t="s">
        <v>3446</v>
      </c>
      <c r="B5023" s="63" t="s">
        <v>13720</v>
      </c>
      <c r="C5023" s="63" t="s">
        <v>28</v>
      </c>
      <c r="D5023" s="63" t="s">
        <v>91</v>
      </c>
      <c r="E5023" s="72">
        <v>8557</v>
      </c>
      <c r="F5023" s="64">
        <v>1</v>
      </c>
      <c r="G5023" s="79">
        <v>0</v>
      </c>
      <c r="H5023" s="133">
        <v>101.78621673583984</v>
      </c>
      <c r="I5023" s="134">
        <v>70.057403564453125</v>
      </c>
      <c r="J5023" s="105">
        <v>93.200691223144531</v>
      </c>
      <c r="K5023" s="96">
        <f>msoa_calculations5[[#This Row],[ Pop20]]/SUMIF(msoa_calculations5[ICB26],msoa_calculations5[[#This Row],[ICB26]],msoa_calculations5[[ Pop20]])</f>
        <v>4.5803471685832188E-3</v>
      </c>
      <c r="L5023" s="98" cm="1">
        <f t="array" ref="L5023">msoa_calculations5[[#This Row],[ Estimated case time (see and convey)]]*msoa_calculations5[[#This Row],[Population share of ICB]:[Population share of ICB]]</f>
        <v>0.46621620962680188</v>
      </c>
      <c r="M5023" s="98" cm="1">
        <f t="array" ref="M5023">msoa_calculations5[[#This Row],[Estimated case time (see and treat)]]*msoa_calculations5[[#This Row],[Population share of ICB]:[Population share of ICB]]</f>
        <v>0.3208872300547348</v>
      </c>
      <c r="N5023" s="94" cm="1">
        <f t="array" ref="N5023">msoa_calculations5[[#This Row],[Weighted estimate]]*msoa_calculations5[[#This Row],[Population share of ICB]:[Population share of ICB]]</f>
        <v>0.42689152215392889</v>
      </c>
    </row>
    <row r="5024" spans="1:14">
      <c r="A5024" s="63" t="s">
        <v>3444</v>
      </c>
      <c r="B5024" s="63" t="s">
        <v>13720</v>
      </c>
      <c r="C5024" s="63" t="s">
        <v>28</v>
      </c>
      <c r="D5024" s="63" t="s">
        <v>91</v>
      </c>
      <c r="E5024" s="72">
        <v>8234</v>
      </c>
      <c r="F5024" s="64">
        <v>1</v>
      </c>
      <c r="G5024" s="79">
        <v>0</v>
      </c>
      <c r="H5024" s="133">
        <v>99.86737060546875</v>
      </c>
      <c r="I5024" s="134">
        <v>70.726036071777344</v>
      </c>
      <c r="J5024" s="105">
        <v>91.98199462890625</v>
      </c>
      <c r="K5024" s="96">
        <f>msoa_calculations5[[#This Row],[ Pop20]]/SUMIF(msoa_calculations5[ICB26],msoa_calculations5[[#This Row],[ICB26]],msoa_calculations5[[ Pop20]])</f>
        <v>4.4074533815723054E-3</v>
      </c>
      <c r="L5024" s="98" cm="1">
        <f t="array" ref="L5024">msoa_calculations5[[#This Row],[ Estimated case time (see and convey)]]*msoa_calculations5[[#This Row],[Population share of ICB]:[Population share of ICB]]</f>
        <v>0.4401607802838079</v>
      </c>
      <c r="M5024" s="98" cm="1">
        <f t="array" ref="M5024">msoa_calculations5[[#This Row],[Estimated case time (see and treat)]]*msoa_calculations5[[#This Row],[Population share of ICB]:[Population share of ICB]]</f>
        <v>0.31172170684975992</v>
      </c>
      <c r="N5024" s="94" cm="1">
        <f t="array" ref="N5024">msoa_calculations5[[#This Row],[Weighted estimate]]*msoa_calculations5[[#This Row],[Population share of ICB]:[Population share of ICB]]</f>
        <v>0.40540635327093849</v>
      </c>
    </row>
    <row r="5025" spans="1:14">
      <c r="A5025" s="63" t="s">
        <v>3442</v>
      </c>
      <c r="B5025" s="63" t="s">
        <v>13720</v>
      </c>
      <c r="C5025" s="63" t="s">
        <v>28</v>
      </c>
      <c r="D5025" s="63" t="s">
        <v>91</v>
      </c>
      <c r="E5025" s="72">
        <v>8967</v>
      </c>
      <c r="F5025" s="64">
        <v>1</v>
      </c>
      <c r="G5025" s="79">
        <v>0</v>
      </c>
      <c r="H5025" s="133">
        <v>104.99233245849609</v>
      </c>
      <c r="I5025" s="134">
        <v>72.845268249511719</v>
      </c>
      <c r="J5025" s="105">
        <v>96.293632507324219</v>
      </c>
      <c r="K5025" s="96">
        <f>msoa_calculations5[[#This Row],[ Pop20]]/SUMIF(msoa_calculations5[ICB26],msoa_calculations5[[#This Row],[ICB26]],msoa_calculations5[[ Pop20]])</f>
        <v>4.7998098703617761E-3</v>
      </c>
      <c r="L5025" s="98" cm="1">
        <f t="array" ref="L5025">msoa_calculations5[[#This Row],[ Estimated case time (see and convey)]]*msoa_calculations5[[#This Row],[Population share of ICB]:[Population share of ICB]]</f>
        <v>0.50394323364659466</v>
      </c>
      <c r="M5025" s="98" cm="1">
        <f t="array" ref="M5025">msoa_calculations5[[#This Row],[Estimated case time (see and treat)]]*msoa_calculations5[[#This Row],[Population share of ICB]:[Population share of ICB]]</f>
        <v>0.34964343755315763</v>
      </c>
      <c r="N5025" s="94" cm="1">
        <f t="array" ref="N5025">msoa_calculations5[[#This Row],[Weighted estimate]]*msoa_calculations5[[#This Row],[Population share of ICB]:[Population share of ICB]]</f>
        <v>0.46219112776164434</v>
      </c>
    </row>
    <row r="5026" spans="1:14">
      <c r="A5026" s="63" t="s">
        <v>4174</v>
      </c>
      <c r="B5026" s="63" t="s">
        <v>13720</v>
      </c>
      <c r="C5026" s="63" t="s">
        <v>28</v>
      </c>
      <c r="D5026" s="63" t="s">
        <v>91</v>
      </c>
      <c r="E5026" s="72">
        <v>8652</v>
      </c>
      <c r="F5026" s="64">
        <v>1</v>
      </c>
      <c r="G5026" s="79">
        <v>0</v>
      </c>
      <c r="H5026" s="133">
        <v>112.1871337890625</v>
      </c>
      <c r="I5026" s="134">
        <v>73.728401184082031</v>
      </c>
      <c r="J5026" s="105">
        <v>101.78054809570313</v>
      </c>
      <c r="K5026" s="96">
        <f>msoa_calculations5[[#This Row],[ Pop20]]/SUMIF(msoa_calculations5[ICB26],msoa_calculations5[[#This Row],[ICB26]],msoa_calculations5[[ Pop20]])</f>
        <v>4.6311982824099578E-3</v>
      </c>
      <c r="L5026" s="98" cm="1">
        <f t="array" ref="L5026">msoa_calculations5[[#This Row],[ Estimated case time (see and convey)]]*msoa_calculations5[[#This Row],[Population share of ICB]:[Population share of ICB]]</f>
        <v>0.51956086131240242</v>
      </c>
      <c r="M5026" s="98" cm="1">
        <f t="array" ref="M5026">msoa_calculations5[[#This Row],[Estimated case time (see and treat)]]*msoa_calculations5[[#This Row],[Population share of ICB]:[Population share of ICB]]</f>
        <v>0.34145084492855299</v>
      </c>
      <c r="N5026" s="94" cm="1">
        <f t="array" ref="N5026">msoa_calculations5[[#This Row],[Weighted estimate]]*msoa_calculations5[[#This Row],[Population share of ICB]:[Population share of ICB]]</f>
        <v>0.47136589952356439</v>
      </c>
    </row>
    <row r="5027" spans="1:14">
      <c r="A5027" s="63" t="s">
        <v>4172</v>
      </c>
      <c r="B5027" s="63" t="s">
        <v>13720</v>
      </c>
      <c r="C5027" s="63" t="s">
        <v>28</v>
      </c>
      <c r="D5027" s="63" t="s">
        <v>91</v>
      </c>
      <c r="E5027" s="72">
        <v>11552</v>
      </c>
      <c r="F5027" s="64">
        <v>1</v>
      </c>
      <c r="G5027" s="79">
        <v>0</v>
      </c>
      <c r="H5027" s="133">
        <v>111.02719116210938</v>
      </c>
      <c r="I5027" s="134">
        <v>73.454063415527344</v>
      </c>
      <c r="J5027" s="105">
        <v>100.86024475097656</v>
      </c>
      <c r="K5027" s="96">
        <f>msoa_calculations5[[#This Row],[ Pop20]]/SUMIF(msoa_calculations5[ICB26],msoa_calculations5[[#This Row],[ICB26]],msoa_calculations5[[ Pop20]])</f>
        <v>6.1834954413314642E-3</v>
      </c>
      <c r="L5027" s="98" cm="1">
        <f t="array" ref="L5027">msoa_calculations5[[#This Row],[ Estimated case time (see and convey)]]*msoa_calculations5[[#This Row],[Population share of ICB]:[Population share of ICB]]</f>
        <v>0.68653613041474038</v>
      </c>
      <c r="M5027" s="98" cm="1">
        <f t="array" ref="M5027">msoa_calculations5[[#This Row],[Estimated case time (see and treat)]]*msoa_calculations5[[#This Row],[Population share of ICB]:[Population share of ICB]]</f>
        <v>0.45420286627718559</v>
      </c>
      <c r="N5027" s="94" cm="1">
        <f t="array" ref="N5027">msoa_calculations5[[#This Row],[Weighted estimate]]*msoa_calculations5[[#This Row],[Population share of ICB]:[Population share of ICB]]</f>
        <v>0.62366886362923935</v>
      </c>
    </row>
    <row r="5028" spans="1:14">
      <c r="A5028" s="63" t="s">
        <v>4170</v>
      </c>
      <c r="B5028" s="63" t="s">
        <v>13720</v>
      </c>
      <c r="C5028" s="63" t="s">
        <v>28</v>
      </c>
      <c r="D5028" s="63" t="s">
        <v>91</v>
      </c>
      <c r="E5028" s="72">
        <v>9043</v>
      </c>
      <c r="F5028" s="64">
        <v>1</v>
      </c>
      <c r="G5028" s="79">
        <v>0</v>
      </c>
      <c r="H5028" s="133">
        <v>110.24892425537109</v>
      </c>
      <c r="I5028" s="134">
        <v>75.27197265625</v>
      </c>
      <c r="J5028" s="105">
        <v>100.78447723388672</v>
      </c>
      <c r="K5028" s="96">
        <f>msoa_calculations5[[#This Row],[ Pop20]]/SUMIF(msoa_calculations5[ICB26],msoa_calculations5[[#This Row],[ICB26]],msoa_calculations5[[ Pop20]])</f>
        <v>4.8404907614231678E-3</v>
      </c>
      <c r="L5028" s="98" cm="1">
        <f t="array" ref="L5028">msoa_calculations5[[#This Row],[ Estimated case time (see and convey)]]*msoa_calculations5[[#This Row],[Population share of ICB]:[Population share of ICB]]</f>
        <v>0.53365889931496635</v>
      </c>
      <c r="M5028" s="98" cm="1">
        <f t="array" ref="M5028">msoa_calculations5[[#This Row],[Estimated case time (see and treat)]]*msoa_calculations5[[#This Row],[Population share of ICB]:[Population share of ICB]]</f>
        <v>0.36435328823667545</v>
      </c>
      <c r="N5028" s="94" cm="1">
        <f t="array" ref="N5028">msoa_calculations5[[#This Row],[Weighted estimate]]*msoa_calculations5[[#This Row],[Population share of ICB]:[Population share of ICB]]</f>
        <v>0.48784633094549223</v>
      </c>
    </row>
    <row r="5029" spans="1:14">
      <c r="A5029" s="63" t="s">
        <v>4168</v>
      </c>
      <c r="B5029" s="63" t="s">
        <v>13720</v>
      </c>
      <c r="C5029" s="63" t="s">
        <v>28</v>
      </c>
      <c r="D5029" s="63" t="s">
        <v>91</v>
      </c>
      <c r="E5029" s="72">
        <v>6720</v>
      </c>
      <c r="F5029" s="64">
        <v>1</v>
      </c>
      <c r="G5029" s="79">
        <v>0</v>
      </c>
      <c r="H5029" s="133">
        <v>118.33244323730469</v>
      </c>
      <c r="I5029" s="134">
        <v>76.698478698730469</v>
      </c>
      <c r="J5029" s="105">
        <v>107.06667327880859</v>
      </c>
      <c r="K5029" s="96">
        <f>msoa_calculations5[[#This Row],[ Pop20]]/SUMIF(msoa_calculations5[ICB26],msoa_calculations5[[#This Row],[ICB26]],msoa_calculations5[[ Pop20]])</f>
        <v>3.5970472096388019E-3</v>
      </c>
      <c r="L5029" s="98" cm="1">
        <f t="array" ref="L5029">msoa_calculations5[[#This Row],[ Estimated case time (see and convey)]]*msoa_calculations5[[#This Row],[Population share of ICB]:[Population share of ICB]]</f>
        <v>0.42564738475648872</v>
      </c>
      <c r="M5029" s="98" cm="1">
        <f t="array" ref="M5029">msoa_calculations5[[#This Row],[Estimated case time (see and treat)]]*msoa_calculations5[[#This Row],[Population share of ICB]:[Population share of ICB]]</f>
        <v>0.2758880487868095</v>
      </c>
      <c r="N5029" s="94" cm="1">
        <f t="array" ref="N5029">msoa_calculations5[[#This Row],[Weighted estimate]]*msoa_calculations5[[#This Row],[Population share of ICB]:[Population share of ICB]]</f>
        <v>0.38512387836284773</v>
      </c>
    </row>
    <row r="5030" spans="1:14">
      <c r="A5030" s="63" t="s">
        <v>3440</v>
      </c>
      <c r="B5030" s="63" t="s">
        <v>13720</v>
      </c>
      <c r="C5030" s="63" t="s">
        <v>28</v>
      </c>
      <c r="D5030" s="63" t="s">
        <v>91</v>
      </c>
      <c r="E5030" s="72">
        <v>11386</v>
      </c>
      <c r="F5030" s="64">
        <v>1</v>
      </c>
      <c r="G5030" s="79">
        <v>0</v>
      </c>
      <c r="H5030" s="133">
        <v>81.970573425292969</v>
      </c>
      <c r="I5030" s="134">
        <v>58.731433868408203</v>
      </c>
      <c r="J5030" s="105">
        <v>75.682273864746094</v>
      </c>
      <c r="K5030" s="96">
        <f>msoa_calculations5[[#This Row],[ Pop20]]/SUMIF(msoa_calculations5[ICB26],msoa_calculations5[[#This Row],[ICB26]],msoa_calculations5[[ Pop20]])</f>
        <v>6.0946398108552673E-3</v>
      </c>
      <c r="L5030" s="98" cm="1">
        <f t="array" ref="L5030">msoa_calculations5[[#This Row],[ Estimated case time (see and convey)]]*msoa_calculations5[[#This Row],[Population share of ICB]:[Population share of ICB]]</f>
        <v>0.49958112011642536</v>
      </c>
      <c r="M5030" s="98" cm="1">
        <f t="array" ref="M5030">msoa_calculations5[[#This Row],[Estimated case time (see and treat)]]*msoa_calculations5[[#This Row],[Population share of ICB]:[Population share of ICB]]</f>
        <v>0.357946935003014</v>
      </c>
      <c r="N5030" s="94" cm="1">
        <f t="array" ref="N5030">msoa_calculations5[[#This Row],[Weighted estimate]]*msoa_calculations5[[#This Row],[Population share of ICB]:[Population share of ICB]]</f>
        <v>0.46125619927213268</v>
      </c>
    </row>
    <row r="5031" spans="1:14">
      <c r="A5031" s="63" t="s">
        <v>3438</v>
      </c>
      <c r="B5031" s="63" t="s">
        <v>13720</v>
      </c>
      <c r="C5031" s="63" t="s">
        <v>28</v>
      </c>
      <c r="D5031" s="63" t="s">
        <v>91</v>
      </c>
      <c r="E5031" s="72">
        <v>8566</v>
      </c>
      <c r="F5031" s="64">
        <v>1</v>
      </c>
      <c r="G5031" s="79">
        <v>0</v>
      </c>
      <c r="H5031" s="133">
        <v>88.652839660644531</v>
      </c>
      <c r="I5031" s="134">
        <v>66.169258117675781</v>
      </c>
      <c r="J5031" s="105">
        <v>82.568984985351563</v>
      </c>
      <c r="K5031" s="96">
        <f>msoa_calculations5[[#This Row],[ Pop20]]/SUMIF(msoa_calculations5[ICB26],msoa_calculations5[[#This Row],[ICB26]],msoa_calculations5[[ Pop20]])</f>
        <v>4.5851646425246993E-3</v>
      </c>
      <c r="L5031" s="98" cm="1">
        <f t="array" ref="L5031">msoa_calculations5[[#This Row],[ Estimated case time (see and convey)]]*msoa_calculations5[[#This Row],[Population share of ICB]:[Population share of ICB]]</f>
        <v>0.40648786587139868</v>
      </c>
      <c r="M5031" s="98" cm="1">
        <f t="array" ref="M5031">msoa_calculations5[[#This Row],[Estimated case time (see and treat)]]*msoa_calculations5[[#This Row],[Population share of ICB]:[Population share of ICB]]</f>
        <v>0.30339694274325746</v>
      </c>
      <c r="N5031" s="94" cm="1">
        <f t="array" ref="N5031">msoa_calculations5[[#This Row],[Weighted estimate]]*msoa_calculations5[[#This Row],[Population share of ICB]:[Population share of ICB]]</f>
        <v>0.37859239052398674</v>
      </c>
    </row>
    <row r="5032" spans="1:14">
      <c r="A5032" s="63" t="s">
        <v>3436</v>
      </c>
      <c r="B5032" s="63" t="s">
        <v>13720</v>
      </c>
      <c r="C5032" s="63" t="s">
        <v>28</v>
      </c>
      <c r="D5032" s="63" t="s">
        <v>91</v>
      </c>
      <c r="E5032" s="72">
        <v>7910</v>
      </c>
      <c r="F5032" s="64">
        <v>1</v>
      </c>
      <c r="G5032" s="79">
        <v>0</v>
      </c>
      <c r="H5032" s="133">
        <v>81.781814575195313</v>
      </c>
      <c r="I5032" s="134">
        <v>58.148181915283203</v>
      </c>
      <c r="J5032" s="105">
        <v>75.386772155761719</v>
      </c>
      <c r="K5032" s="96">
        <f>msoa_calculations5[[#This Row],[ Pop20]]/SUMIF(msoa_calculations5[ICB26],msoa_calculations5[[#This Row],[ICB26]],msoa_calculations5[[ Pop20]])</f>
        <v>4.2340243196790067E-3</v>
      </c>
      <c r="L5032" s="98" cm="1">
        <f t="array" ref="L5032">msoa_calculations5[[#This Row],[ Estimated case time (see and convey)]]*msoa_calculations5[[#This Row],[Population share of ICB]:[Population share of ICB]]</f>
        <v>0.34626619181885598</v>
      </c>
      <c r="M5032" s="98" cm="1">
        <f t="array" ref="M5032">msoa_calculations5[[#This Row],[Estimated case time (see and treat)]]*msoa_calculations5[[#This Row],[Population share of ICB]:[Population share of ICB]]</f>
        <v>0.24620081637442809</v>
      </c>
      <c r="N5032" s="94" cm="1">
        <f t="array" ref="N5032">msoa_calculations5[[#This Row],[Weighted estimate]]*msoa_calculations5[[#This Row],[Population share of ICB]:[Population share of ICB]]</f>
        <v>0.31918942668959527</v>
      </c>
    </row>
    <row r="5033" spans="1:14">
      <c r="A5033" s="63" t="s">
        <v>3434</v>
      </c>
      <c r="B5033" s="63" t="s">
        <v>13720</v>
      </c>
      <c r="C5033" s="63" t="s">
        <v>28</v>
      </c>
      <c r="D5033" s="63" t="s">
        <v>91</v>
      </c>
      <c r="E5033" s="72">
        <v>8076</v>
      </c>
      <c r="F5033" s="64">
        <v>1</v>
      </c>
      <c r="G5033" s="79">
        <v>0</v>
      </c>
      <c r="H5033" s="133">
        <v>83.037826538085938</v>
      </c>
      <c r="I5033" s="134">
        <v>59.606456756591797</v>
      </c>
      <c r="J5033" s="105">
        <v>76.697509765625</v>
      </c>
      <c r="K5033" s="96">
        <f>msoa_calculations5[[#This Row],[ Pop20]]/SUMIF(msoa_calculations5[ICB26],msoa_calculations5[[#This Row],[ICB26]],msoa_calculations5[[ Pop20]])</f>
        <v>4.3228799501552027E-3</v>
      </c>
      <c r="L5033" s="98" cm="1">
        <f t="array" ref="L5033">msoa_calculations5[[#This Row],[ Estimated case time (see and convey)]]*msoa_calculations5[[#This Row],[Population share of ICB]:[Population share of ICB]]</f>
        <v>0.35896255544595729</v>
      </c>
      <c r="M5033" s="98" cm="1">
        <f t="array" ref="M5033">msoa_calculations5[[#This Row],[Estimated case time (see and treat)]]*msoa_calculations5[[#This Row],[Population share of ICB]:[Population share of ICB]]</f>
        <v>0.2576715568128638</v>
      </c>
      <c r="N5033" s="94" cm="1">
        <f t="array" ref="N5033">msoa_calculations5[[#This Row],[Weighted estimate]]*msoa_calculations5[[#This Row],[Population share of ICB]:[Population share of ICB]]</f>
        <v>0.3315541271926532</v>
      </c>
    </row>
    <row r="5034" spans="1:14">
      <c r="A5034" s="63" t="s">
        <v>3432</v>
      </c>
      <c r="B5034" s="63" t="s">
        <v>13720</v>
      </c>
      <c r="C5034" s="63" t="s">
        <v>28</v>
      </c>
      <c r="D5034" s="63" t="s">
        <v>91</v>
      </c>
      <c r="E5034" s="72">
        <v>7772</v>
      </c>
      <c r="F5034" s="64">
        <v>1</v>
      </c>
      <c r="G5034" s="79">
        <v>0</v>
      </c>
      <c r="H5034" s="133">
        <v>86.341934204101563</v>
      </c>
      <c r="I5034" s="134">
        <v>63.058113098144531</v>
      </c>
      <c r="J5034" s="105">
        <v>80.041542053222656</v>
      </c>
      <c r="K5034" s="96">
        <f>msoa_calculations5[[#This Row],[ Pop20]]/SUMIF(msoa_calculations5[ICB26],msoa_calculations5[[#This Row],[ICB26]],msoa_calculations5[[ Pop20]])</f>
        <v>4.1601563859096384E-3</v>
      </c>
      <c r="L5034" s="98" cm="1">
        <f t="array" ref="L5034">msoa_calculations5[[#This Row],[ Estimated case time (see and convey)]]*msoa_calculations5[[#This Row],[Population share of ICB]:[Population share of ICB]]</f>
        <v>0.35919594895098295</v>
      </c>
      <c r="M5034" s="98" cm="1">
        <f t="array" ref="M5034">msoa_calculations5[[#This Row],[Estimated case time (see and treat)]]*msoa_calculations5[[#This Row],[Population share of ICB]:[Population share of ICB]]</f>
        <v>0.26233161188865817</v>
      </c>
      <c r="N5034" s="94" cm="1">
        <f t="array" ref="N5034">msoa_calculations5[[#This Row],[Weighted estimate]]*msoa_calculations5[[#This Row],[Population share of ICB]:[Population share of ICB]]</f>
        <v>0.3329853323107691</v>
      </c>
    </row>
    <row r="5035" spans="1:14">
      <c r="A5035" s="63" t="s">
        <v>3430</v>
      </c>
      <c r="B5035" s="63" t="s">
        <v>13720</v>
      </c>
      <c r="C5035" s="63" t="s">
        <v>28</v>
      </c>
      <c r="D5035" s="63" t="s">
        <v>91</v>
      </c>
      <c r="E5035" s="72">
        <v>7958</v>
      </c>
      <c r="F5035" s="64">
        <v>1</v>
      </c>
      <c r="G5035" s="79">
        <v>0</v>
      </c>
      <c r="H5035" s="133">
        <v>83.8223876953125</v>
      </c>
      <c r="I5035" s="134">
        <v>59.953563690185547</v>
      </c>
      <c r="J5035" s="105">
        <v>77.363700866699219</v>
      </c>
      <c r="K5035" s="96">
        <f>msoa_calculations5[[#This Row],[ Pop20]]/SUMIF(msoa_calculations5[ICB26],msoa_calculations5[[#This Row],[ICB26]],msoa_calculations5[[ Pop20]])</f>
        <v>4.2597175140335689E-3</v>
      </c>
      <c r="L5035" s="98" cm="1">
        <f t="array" ref="L5035">msoa_calculations5[[#This Row],[ Estimated case time (see and convey)]]*msoa_calculations5[[#This Row],[Population share of ICB]:[Population share of ICB]]</f>
        <v>0.35705969293383455</v>
      </c>
      <c r="M5035" s="98" cm="1">
        <f t="array" ref="M5035">msoa_calculations5[[#This Row],[Estimated case time (see and treat)]]*msoa_calculations5[[#This Row],[Population share of ICB]:[Population share of ICB]]</f>
        <v>0.25538524527981044</v>
      </c>
      <c r="N5035" s="94" cm="1">
        <f t="array" ref="N5035">msoa_calculations5[[#This Row],[Weighted estimate]]*msoa_calculations5[[#This Row],[Population share of ICB]:[Population share of ICB]]</f>
        <v>0.32954751153233264</v>
      </c>
    </row>
    <row r="5036" spans="1:14">
      <c r="A5036" s="63" t="s">
        <v>3428</v>
      </c>
      <c r="B5036" s="63" t="s">
        <v>13720</v>
      </c>
      <c r="C5036" s="63" t="s">
        <v>28</v>
      </c>
      <c r="D5036" s="63" t="s">
        <v>91</v>
      </c>
      <c r="E5036" s="72">
        <v>9356</v>
      </c>
      <c r="F5036" s="64">
        <v>1</v>
      </c>
      <c r="G5036" s="79">
        <v>0</v>
      </c>
      <c r="H5036" s="133">
        <v>88.937301635742188</v>
      </c>
      <c r="I5036" s="134">
        <v>65.295356750488281</v>
      </c>
      <c r="J5036" s="105">
        <v>82.540008544921875</v>
      </c>
      <c r="K5036" s="96">
        <f>msoa_calculations5[[#This Row],[ Pop20]]/SUMIF(msoa_calculations5[ICB26],msoa_calculations5[[#This Row],[ICB26]],msoa_calculations5[[ Pop20]])</f>
        <v>5.0080317996102127E-3</v>
      </c>
      <c r="L5036" s="98" cm="1">
        <f t="array" ref="L5036">msoa_calculations5[[#This Row],[ Estimated case time (see and convey)]]*msoa_calculations5[[#This Row],[Population share of ICB]:[Population share of ICB]]</f>
        <v>0.44540083476332226</v>
      </c>
      <c r="M5036" s="98" cm="1">
        <f t="array" ref="M5036">msoa_calculations5[[#This Row],[Estimated case time (see and treat)]]*msoa_calculations5[[#This Row],[Population share of ICB]:[Population share of ICB]]</f>
        <v>0.32700122297333867</v>
      </c>
      <c r="N5036" s="94" cm="1">
        <f t="array" ref="N5036">msoa_calculations5[[#This Row],[Weighted estimate]]*msoa_calculations5[[#This Row],[Population share of ICB]:[Population share of ICB]]</f>
        <v>0.41336298753306744</v>
      </c>
    </row>
    <row r="5037" spans="1:14">
      <c r="A5037" s="63" t="s">
        <v>3426</v>
      </c>
      <c r="B5037" s="63" t="s">
        <v>13720</v>
      </c>
      <c r="C5037" s="63" t="s">
        <v>28</v>
      </c>
      <c r="D5037" s="63" t="s">
        <v>91</v>
      </c>
      <c r="E5037" s="72">
        <v>8690</v>
      </c>
      <c r="F5037" s="64">
        <v>1</v>
      </c>
      <c r="G5037" s="79">
        <v>0</v>
      </c>
      <c r="H5037" s="133">
        <v>93.21142578125</v>
      </c>
      <c r="I5037" s="134">
        <v>70.077201843261719</v>
      </c>
      <c r="J5037" s="105">
        <v>86.951515197753906</v>
      </c>
      <c r="K5037" s="96">
        <f>msoa_calculations5[[#This Row],[ Pop20]]/SUMIF(msoa_calculations5[ICB26],msoa_calculations5[[#This Row],[ICB26]],msoa_calculations5[[ Pop20]])</f>
        <v>4.6515387279406533E-3</v>
      </c>
      <c r="L5037" s="98" cm="1">
        <f t="array" ref="L5037">msoa_calculations5[[#This Row],[ Estimated case time (see and convey)]]*msoa_calculations5[[#This Row],[Population share of ICB]:[Population share of ICB]]</f>
        <v>0.43357655690805025</v>
      </c>
      <c r="M5037" s="98" cm="1">
        <f t="array" ref="M5037">msoa_calculations5[[#This Row],[Estimated case time (see and treat)]]*msoa_calculations5[[#This Row],[Population share of ICB]:[Population share of ICB]]</f>
        <v>0.32596681831964602</v>
      </c>
      <c r="N5037" s="94" cm="1">
        <f t="array" ref="N5037">msoa_calculations5[[#This Row],[Weighted estimate]]*msoa_calculations5[[#This Row],[Population share of ICB]:[Population share of ICB]]</f>
        <v>0.40445834039547257</v>
      </c>
    </row>
    <row r="5038" spans="1:14">
      <c r="A5038" s="63" t="s">
        <v>3424</v>
      </c>
      <c r="B5038" s="63" t="s">
        <v>13720</v>
      </c>
      <c r="C5038" s="63" t="s">
        <v>28</v>
      </c>
      <c r="D5038" s="63" t="s">
        <v>91</v>
      </c>
      <c r="E5038" s="72">
        <v>7592</v>
      </c>
      <c r="F5038" s="64">
        <v>1</v>
      </c>
      <c r="G5038" s="79">
        <v>0</v>
      </c>
      <c r="H5038" s="133">
        <v>88.168434143066406</v>
      </c>
      <c r="I5038" s="134">
        <v>65.668586730957031</v>
      </c>
      <c r="J5038" s="105">
        <v>82.080177307128906</v>
      </c>
      <c r="K5038" s="96">
        <f>msoa_calculations5[[#This Row],[ Pop20]]/SUMIF(msoa_calculations5[ICB26],msoa_calculations5[[#This Row],[ICB26]],msoa_calculations5[[ Pop20]])</f>
        <v>4.0638069070800271E-3</v>
      </c>
      <c r="L5038" s="98" cm="1">
        <f t="array" ref="L5038">msoa_calculations5[[#This Row],[ Estimated case time (see and convey)]]*msoa_calculations5[[#This Row],[Population share of ICB]:[Population share of ICB]]</f>
        <v>0.35829949165702374</v>
      </c>
      <c r="M5038" s="98" cm="1">
        <f t="array" ref="M5038">msoa_calculations5[[#This Row],[Estimated case time (see and treat)]]*msoa_calculations5[[#This Row],[Population share of ICB]:[Population share of ICB]]</f>
        <v>0.26686445633544698</v>
      </c>
      <c r="N5038" s="94" cm="1">
        <f t="array" ref="N5038">msoa_calculations5[[#This Row],[Weighted estimate]]*msoa_calculations5[[#This Row],[Population share of ICB]:[Population share of ICB]]</f>
        <v>0.33355799147506376</v>
      </c>
    </row>
    <row r="5039" spans="1:14">
      <c r="A5039" s="63" t="s">
        <v>3422</v>
      </c>
      <c r="B5039" s="63" t="s">
        <v>13720</v>
      </c>
      <c r="C5039" s="63" t="s">
        <v>28</v>
      </c>
      <c r="D5039" s="63" t="s">
        <v>91</v>
      </c>
      <c r="E5039" s="72">
        <v>7411</v>
      </c>
      <c r="F5039" s="64">
        <v>1</v>
      </c>
      <c r="G5039" s="79">
        <v>0</v>
      </c>
      <c r="H5039" s="133">
        <v>88.052581787109375</v>
      </c>
      <c r="I5039" s="134">
        <v>64.919563293457031</v>
      </c>
      <c r="J5039" s="105">
        <v>81.792999267578125</v>
      </c>
      <c r="K5039" s="96">
        <f>msoa_calculations5[[#This Row],[ Pop20]]/SUMIF(msoa_calculations5[ICB26],msoa_calculations5[[#This Row],[ICB26]],msoa_calculations5[[ Pop20]])</f>
        <v>3.9669221533680295E-3</v>
      </c>
      <c r="L5039" s="98" cm="1">
        <f t="array" ref="L5039">msoa_calculations5[[#This Row],[ Estimated case time (see and convey)]]*msoa_calculations5[[#This Row],[Population share of ICB]:[Population share of ICB]]</f>
        <v>0.34929773735253444</v>
      </c>
      <c r="M5039" s="98" cm="1">
        <f t="array" ref="M5039">msoa_calculations5[[#This Row],[Estimated case time (see and treat)]]*msoa_calculations5[[#This Row],[Population share of ICB]:[Population share of ICB]]</f>
        <v>0.25753085381579266</v>
      </c>
      <c r="N5039" s="94" cm="1">
        <f t="array" ref="N5039">msoa_calculations5[[#This Row],[Weighted estimate]]*msoa_calculations5[[#This Row],[Population share of ICB]:[Population share of ICB]]</f>
        <v>0.32446646078497066</v>
      </c>
    </row>
    <row r="5040" spans="1:14">
      <c r="A5040" s="63" t="s">
        <v>3420</v>
      </c>
      <c r="B5040" s="63" t="s">
        <v>13720</v>
      </c>
      <c r="C5040" s="63" t="s">
        <v>28</v>
      </c>
      <c r="D5040" s="63" t="s">
        <v>91</v>
      </c>
      <c r="E5040" s="72">
        <v>7305</v>
      </c>
      <c r="F5040" s="64">
        <v>1</v>
      </c>
      <c r="G5040" s="79">
        <v>0</v>
      </c>
      <c r="H5040" s="133">
        <v>88.945968627929688</v>
      </c>
      <c r="I5040" s="134">
        <v>65.491294860839844</v>
      </c>
      <c r="J5040" s="105">
        <v>82.599349975585938</v>
      </c>
      <c r="K5040" s="96">
        <f>msoa_calculations5[[#This Row],[ Pop20]]/SUMIF(msoa_calculations5[ICB26],msoa_calculations5[[#This Row],[ICB26]],msoa_calculations5[[ Pop20]])</f>
        <v>3.9101830158350366E-3</v>
      </c>
      <c r="L5040" s="98" cm="1">
        <f t="array" ref="L5040">msoa_calculations5[[#This Row],[ Estimated case time (see and convey)]]*msoa_calculations5[[#This Row],[Population share of ICB]:[Population share of ICB]]</f>
        <v>0.34779501585592665</v>
      </c>
      <c r="M5040" s="98" cm="1">
        <f t="array" ref="M5040">msoa_calculations5[[#This Row],[Estimated case time (see and treat)]]*msoa_calculations5[[#This Row],[Population share of ICB]:[Population share of ICB]]</f>
        <v>0.25608294884990035</v>
      </c>
      <c r="N5040" s="94" cm="1">
        <f t="array" ref="N5040">msoa_calculations5[[#This Row],[Weighted estimate]]*msoa_calculations5[[#This Row],[Population share of ICB]:[Population share of ICB]]</f>
        <v>0.32297857539355029</v>
      </c>
    </row>
    <row r="5041" spans="1:14">
      <c r="A5041" s="63" t="s">
        <v>3418</v>
      </c>
      <c r="B5041" s="63" t="s">
        <v>13720</v>
      </c>
      <c r="C5041" s="63" t="s">
        <v>28</v>
      </c>
      <c r="D5041" s="63" t="s">
        <v>91</v>
      </c>
      <c r="E5041" s="72">
        <v>8414</v>
      </c>
      <c r="F5041" s="64">
        <v>1</v>
      </c>
      <c r="G5041" s="79">
        <v>0</v>
      </c>
      <c r="H5041" s="133">
        <v>87.942100524902344</v>
      </c>
      <c r="I5041" s="134">
        <v>63.400993347167969</v>
      </c>
      <c r="J5041" s="105">
        <v>81.301498413085938</v>
      </c>
      <c r="K5041" s="96">
        <f>msoa_calculations5[[#This Row],[ Pop20]]/SUMIF(msoa_calculations5[ICB26],msoa_calculations5[[#This Row],[ICB26]],msoa_calculations5[[ Pop20]])</f>
        <v>4.5038028604019167E-3</v>
      </c>
      <c r="L5041" s="98" cm="1">
        <f t="array" ref="L5041">msoa_calculations5[[#This Row],[ Estimated case time (see and convey)]]*msoa_calculations5[[#This Row],[Population share of ICB]:[Population share of ICB]]</f>
        <v>0.3960738838938081</v>
      </c>
      <c r="M5041" s="98" cm="1">
        <f t="array" ref="M5041">msoa_calculations5[[#This Row],[Estimated case time (see and treat)]]*msoa_calculations5[[#This Row],[Population share of ICB]:[Population share of ICB]]</f>
        <v>0.28554557518929796</v>
      </c>
      <c r="N5041" s="94" cm="1">
        <f t="array" ref="N5041">msoa_calculations5[[#This Row],[Weighted estimate]]*msoa_calculations5[[#This Row],[Population share of ICB]:[Population share of ICB]]</f>
        <v>0.36616592110781832</v>
      </c>
    </row>
    <row r="5042" spans="1:14">
      <c r="A5042" s="63" t="s">
        <v>3416</v>
      </c>
      <c r="B5042" s="63" t="s">
        <v>13720</v>
      </c>
      <c r="C5042" s="63" t="s">
        <v>28</v>
      </c>
      <c r="D5042" s="63" t="s">
        <v>91</v>
      </c>
      <c r="E5042" s="72">
        <v>8814</v>
      </c>
      <c r="F5042" s="64">
        <v>1</v>
      </c>
      <c r="G5042" s="79">
        <v>0</v>
      </c>
      <c r="H5042" s="133">
        <v>85.988616943359375</v>
      </c>
      <c r="I5042" s="134">
        <v>61.392478942871094</v>
      </c>
      <c r="J5042" s="105">
        <v>79.3331298828125</v>
      </c>
      <c r="K5042" s="96">
        <f>msoa_calculations5[[#This Row],[ Pop20]]/SUMIF(msoa_calculations5[ICB26],msoa_calculations5[[#This Row],[ICB26]],msoa_calculations5[[ Pop20]])</f>
        <v>4.7179128133566072E-3</v>
      </c>
      <c r="L5042" s="98" cm="1">
        <f t="array" ref="L5042">msoa_calculations5[[#This Row],[ Estimated case time (see and convey)]]*msoa_calculations5[[#This Row],[Population share of ICB]:[Population share of ICB]]</f>
        <v>0.40568679767988824</v>
      </c>
      <c r="M5042" s="98" cm="1">
        <f t="array" ref="M5042">msoa_calculations5[[#This Row],[Estimated case time (see and treat)]]*msoa_calculations5[[#This Row],[Population share of ICB]:[Population share of ICB]]</f>
        <v>0.28964436304829722</v>
      </c>
      <c r="N5042" s="94" cm="1">
        <f t="array" ref="N5042">msoa_calculations5[[#This Row],[Weighted estimate]]*msoa_calculations5[[#This Row],[Population share of ICB]:[Population share of ICB]]</f>
        <v>0.37428678999780507</v>
      </c>
    </row>
    <row r="5043" spans="1:14">
      <c r="A5043" s="63" t="s">
        <v>3414</v>
      </c>
      <c r="B5043" s="63" t="s">
        <v>13720</v>
      </c>
      <c r="C5043" s="63" t="s">
        <v>28</v>
      </c>
      <c r="D5043" s="63" t="s">
        <v>91</v>
      </c>
      <c r="E5043" s="72">
        <v>7726</v>
      </c>
      <c r="F5043" s="64">
        <v>1</v>
      </c>
      <c r="G5043" s="79">
        <v>0</v>
      </c>
      <c r="H5043" s="133">
        <v>99.640625</v>
      </c>
      <c r="I5043" s="134">
        <v>71.194854736328125</v>
      </c>
      <c r="J5043" s="105">
        <v>91.943458557128906</v>
      </c>
      <c r="K5043" s="96">
        <f>msoa_calculations5[[#This Row],[ Pop20]]/SUMIF(msoa_calculations5[ICB26],msoa_calculations5[[#This Row],[ICB26]],msoa_calculations5[[ Pop20]])</f>
        <v>4.1355337413198487E-3</v>
      </c>
      <c r="L5043" s="98" cm="1">
        <f t="array" ref="L5043">msoa_calculations5[[#This Row],[ Estimated case time (see and convey)]]*msoa_calculations5[[#This Row],[Population share of ICB]:[Population share of ICB]]</f>
        <v>0.41206716669369803</v>
      </c>
      <c r="M5043" s="98" cm="1">
        <f t="array" ref="M5043">msoa_calculations5[[#This Row],[Estimated case time (see and treat)]]*msoa_calculations5[[#This Row],[Population share of ICB]:[Population share of ICB]]</f>
        <v>0.29442872397045022</v>
      </c>
      <c r="N5043" s="94" cm="1">
        <f t="array" ref="N5043">msoa_calculations5[[#This Row],[Weighted estimate]]*msoa_calculations5[[#This Row],[Population share of ICB]:[Population share of ICB]]</f>
        <v>0.38023527515664973</v>
      </c>
    </row>
    <row r="5044" spans="1:14">
      <c r="A5044" s="63" t="s">
        <v>3412</v>
      </c>
      <c r="B5044" s="63" t="s">
        <v>13720</v>
      </c>
      <c r="C5044" s="63" t="s">
        <v>28</v>
      </c>
      <c r="D5044" s="63" t="s">
        <v>91</v>
      </c>
      <c r="E5044" s="72">
        <v>8281</v>
      </c>
      <c r="F5044" s="64">
        <v>1</v>
      </c>
      <c r="G5044" s="79">
        <v>0</v>
      </c>
      <c r="H5044" s="133">
        <v>86.116531372070313</v>
      </c>
      <c r="I5044" s="134">
        <v>61.119277954101563</v>
      </c>
      <c r="J5044" s="105">
        <v>79.352500915527344</v>
      </c>
      <c r="K5044" s="96">
        <f>msoa_calculations5[[#This Row],[ Pop20]]/SUMIF(msoa_calculations5[ICB26],msoa_calculations5[[#This Row],[ICB26]],msoa_calculations5[[ Pop20]])</f>
        <v>4.4326113010444822E-3</v>
      </c>
      <c r="L5044" s="98" cm="1">
        <f t="array" ref="L5044">msoa_calculations5[[#This Row],[ Estimated case time (see and convey)]]*msoa_calculations5[[#This Row],[Population share of ICB]:[Population share of ICB]]</f>
        <v>0.38172111016659055</v>
      </c>
      <c r="M5044" s="98" cm="1">
        <f t="array" ref="M5044">msoa_calculations5[[#This Row],[Estimated case time (see and treat)]]*msoa_calculations5[[#This Row],[Population share of ICB]:[Population share of ICB]]</f>
        <v>0.27091800217102946</v>
      </c>
      <c r="N5044" s="94" cm="1">
        <f t="array" ref="N5044">msoa_calculations5[[#This Row],[Weighted estimate]]*msoa_calculations5[[#This Row],[Population share of ICB]:[Population share of ICB]]</f>
        <v>0.3517387923243091</v>
      </c>
    </row>
    <row r="5045" spans="1:14">
      <c r="A5045" s="63" t="s">
        <v>3410</v>
      </c>
      <c r="B5045" s="63" t="s">
        <v>13720</v>
      </c>
      <c r="C5045" s="63" t="s">
        <v>28</v>
      </c>
      <c r="D5045" s="63" t="s">
        <v>91</v>
      </c>
      <c r="E5045" s="72">
        <v>8715</v>
      </c>
      <c r="F5045" s="64">
        <v>1</v>
      </c>
      <c r="G5045" s="79">
        <v>0</v>
      </c>
      <c r="H5045" s="133">
        <v>87.449287414550781</v>
      </c>
      <c r="I5045" s="134">
        <v>63.250949859619141</v>
      </c>
      <c r="J5045" s="105">
        <v>80.901435852050781</v>
      </c>
      <c r="K5045" s="96">
        <f>msoa_calculations5[[#This Row],[ Pop20]]/SUMIF(msoa_calculations5[ICB26],msoa_calculations5[[#This Row],[ICB26]],msoa_calculations5[[ Pop20]])</f>
        <v>4.6649206000003215E-3</v>
      </c>
      <c r="L5045" s="98" cm="1">
        <f t="array" ref="L5045">msoa_calculations5[[#This Row],[ Estimated case time (see and convey)]]*msoa_calculations5[[#This Row],[Population share of ICB]:[Population share of ICB]]</f>
        <v>0.40794398231548679</v>
      </c>
      <c r="M5045" s="98" cm="1">
        <f t="array" ref="M5045">msoa_calculations5[[#This Row],[Estimated case time (see and treat)]]*msoa_calculations5[[#This Row],[Population share of ICB]:[Population share of ICB]]</f>
        <v>0.29506065896972478</v>
      </c>
      <c r="N5045" s="94" cm="1">
        <f t="array" ref="N5045">msoa_calculations5[[#This Row],[Weighted estimate]]*msoa_calculations5[[#This Row],[Population share of ICB]:[Population share of ICB]]</f>
        <v>0.37739877467583627</v>
      </c>
    </row>
    <row r="5046" spans="1:14">
      <c r="A5046" s="63" t="s">
        <v>3408</v>
      </c>
      <c r="B5046" s="63" t="s">
        <v>13720</v>
      </c>
      <c r="C5046" s="63" t="s">
        <v>28</v>
      </c>
      <c r="D5046" s="63" t="s">
        <v>91</v>
      </c>
      <c r="E5046" s="72">
        <v>7486</v>
      </c>
      <c r="F5046" s="64">
        <v>1</v>
      </c>
      <c r="G5046" s="79">
        <v>0</v>
      </c>
      <c r="H5046" s="133">
        <v>91.923957824707031</v>
      </c>
      <c r="I5046" s="134">
        <v>67.884544372558594</v>
      </c>
      <c r="J5046" s="105">
        <v>85.419113159179688</v>
      </c>
      <c r="K5046" s="96">
        <f>msoa_calculations5[[#This Row],[ Pop20]]/SUMIF(msoa_calculations5[ICB26],msoa_calculations5[[#This Row],[ICB26]],msoa_calculations5[[ Pop20]])</f>
        <v>4.0070677695470342E-3</v>
      </c>
      <c r="L5046" s="98" cm="1">
        <f t="array" ref="L5046">msoa_calculations5[[#This Row],[ Estimated case time (see and convey)]]*msoa_calculations5[[#This Row],[Population share of ICB]:[Population share of ICB]]</f>
        <v>0.36834552864858444</v>
      </c>
      <c r="M5046" s="98" cm="1">
        <f t="array" ref="M5046">msoa_calculations5[[#This Row],[Estimated case time (see and treat)]]*msoa_calculations5[[#This Row],[Population share of ICB]:[Population share of ICB]]</f>
        <v>0.27201796980566506</v>
      </c>
      <c r="N5046" s="94" cm="1">
        <f t="array" ref="N5046">msoa_calculations5[[#This Row],[Weighted estimate]]*msoa_calculations5[[#This Row],[Population share of ICB]:[Population share of ICB]]</f>
        <v>0.34228017524343984</v>
      </c>
    </row>
    <row r="5047" spans="1:14">
      <c r="A5047" s="63" t="s">
        <v>706</v>
      </c>
      <c r="B5047" s="63" t="s">
        <v>13720</v>
      </c>
      <c r="C5047" s="63" t="s">
        <v>28</v>
      </c>
      <c r="D5047" s="63" t="s">
        <v>91</v>
      </c>
      <c r="E5047" s="72">
        <v>11313</v>
      </c>
      <c r="F5047" s="64">
        <v>1</v>
      </c>
      <c r="G5047" s="79">
        <v>0</v>
      </c>
      <c r="H5047" s="133">
        <v>95.633842468261719</v>
      </c>
      <c r="I5047" s="134">
        <v>67.837684631347656</v>
      </c>
      <c r="J5047" s="105">
        <v>88.112457275390625</v>
      </c>
      <c r="K5047" s="96">
        <f>msoa_calculations5[[#This Row],[ Pop20]]/SUMIF(msoa_calculations5[ICB26],msoa_calculations5[[#This Row],[ICB26]],msoa_calculations5[[ Pop20]])</f>
        <v>6.0555647444410369E-3</v>
      </c>
      <c r="L5047" s="98" cm="1">
        <f t="array" ref="L5047">msoa_calculations5[[#This Row],[ Estimated case time (see and convey)]]*msoa_calculations5[[#This Row],[Population share of ICB]:[Population share of ICB]]</f>
        <v>0.57911692482623367</v>
      </c>
      <c r="M5047" s="98" cm="1">
        <f t="array" ref="M5047">msoa_calculations5[[#This Row],[Estimated case time (see and treat)]]*msoa_calculations5[[#This Row],[Population share of ICB]:[Population share of ICB]]</f>
        <v>0.4107954913980984</v>
      </c>
      <c r="N5047" s="94" cm="1">
        <f t="array" ref="N5047">msoa_calculations5[[#This Row],[Weighted estimate]]*msoa_calculations5[[#This Row],[Population share of ICB]:[Population share of ICB]]</f>
        <v>0.53357068982292266</v>
      </c>
    </row>
    <row r="5048" spans="1:14">
      <c r="A5048" s="63" t="s">
        <v>704</v>
      </c>
      <c r="B5048" s="63" t="s">
        <v>13720</v>
      </c>
      <c r="C5048" s="63" t="s">
        <v>28</v>
      </c>
      <c r="D5048" s="63" t="s">
        <v>91</v>
      </c>
      <c r="E5048" s="72">
        <v>11826</v>
      </c>
      <c r="F5048" s="64">
        <v>1</v>
      </c>
      <c r="G5048" s="79">
        <v>0</v>
      </c>
      <c r="H5048" s="133">
        <v>94.103607177734375</v>
      </c>
      <c r="I5048" s="134">
        <v>66.313987731933594</v>
      </c>
      <c r="J5048" s="105">
        <v>86.583992004394531</v>
      </c>
      <c r="K5048" s="96">
        <f>msoa_calculations5[[#This Row],[ Pop20]]/SUMIF(msoa_calculations5[ICB26],msoa_calculations5[[#This Row],[ICB26]],msoa_calculations5[[ Pop20]])</f>
        <v>6.3301607591054274E-3</v>
      </c>
      <c r="L5048" s="98" cm="1">
        <f t="array" ref="L5048">msoa_calculations5[[#This Row],[ Estimated case time (see and convey)]]*msoa_calculations5[[#This Row],[Population share of ICB]:[Population share of ICB]]</f>
        <v>0.59569096144676603</v>
      </c>
      <c r="M5048" s="98" cm="1">
        <f t="array" ref="M5048">msoa_calculations5[[#This Row],[Estimated case time (see and treat)]]*msoa_calculations5[[#This Row],[Population share of ICB]:[Population share of ICB]]</f>
        <v>0.41977820292048473</v>
      </c>
      <c r="N5048" s="94" cm="1">
        <f t="array" ref="N5048">msoa_calculations5[[#This Row],[Weighted estimate]]*msoa_calculations5[[#This Row],[Population share of ICB]:[Population share of ICB]]</f>
        <v>0.54809058855291637</v>
      </c>
    </row>
    <row r="5049" spans="1:14">
      <c r="A5049" s="63" t="s">
        <v>702</v>
      </c>
      <c r="B5049" s="63" t="s">
        <v>13720</v>
      </c>
      <c r="C5049" s="63" t="s">
        <v>28</v>
      </c>
      <c r="D5049" s="63" t="s">
        <v>91</v>
      </c>
      <c r="E5049" s="72">
        <v>12823</v>
      </c>
      <c r="F5049" s="64">
        <v>1</v>
      </c>
      <c r="G5049" s="79">
        <v>0</v>
      </c>
      <c r="H5049" s="133">
        <v>90.066337585449219</v>
      </c>
      <c r="I5049" s="134">
        <v>64.481765747070313</v>
      </c>
      <c r="J5049" s="105">
        <v>83.143386840820313</v>
      </c>
      <c r="K5049" s="96">
        <f>msoa_calculations5[[#This Row],[ Pop20]]/SUMIF(msoa_calculations5[ICB26],msoa_calculations5[[#This Row],[ICB26]],msoa_calculations5[[ Pop20]])</f>
        <v>6.8638298168449937E-3</v>
      </c>
      <c r="L5049" s="98" cm="1">
        <f t="array" ref="L5049">msoa_calculations5[[#This Row],[ Estimated case time (see and convey)]]*msoa_calculations5[[#This Row],[Population share of ICB]:[Population share of ICB]]</f>
        <v>0.61820001341303332</v>
      </c>
      <c r="M5049" s="98" cm="1">
        <f t="array" ref="M5049">msoa_calculations5[[#This Row],[Estimated case time (see and treat)]]*msoa_calculations5[[#This Row],[Population share of ICB]:[Population share of ICB]]</f>
        <v>0.44259186637755543</v>
      </c>
      <c r="N5049" s="94" cm="1">
        <f t="array" ref="N5049">msoa_calculations5[[#This Row],[Weighted estimate]]*msoa_calculations5[[#This Row],[Population share of ICB]:[Population share of ICB]]</f>
        <v>0.57068205767150015</v>
      </c>
    </row>
    <row r="5050" spans="1:14">
      <c r="A5050" s="63" t="s">
        <v>700</v>
      </c>
      <c r="B5050" s="63" t="s">
        <v>13720</v>
      </c>
      <c r="C5050" s="63" t="s">
        <v>28</v>
      </c>
      <c r="D5050" s="63" t="s">
        <v>91</v>
      </c>
      <c r="E5050" s="72">
        <v>9568</v>
      </c>
      <c r="F5050" s="64">
        <v>1</v>
      </c>
      <c r="G5050" s="79">
        <v>0</v>
      </c>
      <c r="H5050" s="133">
        <v>89.227493286132813</v>
      </c>
      <c r="I5050" s="134">
        <v>64.407539367675781</v>
      </c>
      <c r="J5050" s="105">
        <v>82.511436462402344</v>
      </c>
      <c r="K5050" s="96">
        <f>msoa_calculations5[[#This Row],[ Pop20]]/SUMIF(msoa_calculations5[ICB26],msoa_calculations5[[#This Row],[ICB26]],msoa_calculations5[[ Pop20]])</f>
        <v>5.1215100746761985E-3</v>
      </c>
      <c r="L5050" s="98" cm="1">
        <f t="array" ref="L5050">msoa_calculations5[[#This Row],[ Estimated case time (see and convey)]]*msoa_calculations5[[#This Row],[Population share of ICB]:[Population share of ICB]]</f>
        <v>0.45697950580303204</v>
      </c>
      <c r="M5050" s="98" cm="1">
        <f t="array" ref="M5050">msoa_calculations5[[#This Row],[Estimated case time (see and treat)]]*msoa_calculations5[[#This Row],[Population share of ICB]:[Population share of ICB]]</f>
        <v>0.32986386175665539</v>
      </c>
      <c r="N5050" s="94" cm="1">
        <f t="array" ref="N5050">msoa_calculations5[[#This Row],[Weighted estimate]]*msoa_calculations5[[#This Row],[Population share of ICB]:[Population share of ICB]]</f>
        <v>0.42258315311819866</v>
      </c>
    </row>
    <row r="5051" spans="1:14">
      <c r="A5051" s="63" t="s">
        <v>698</v>
      </c>
      <c r="B5051" s="63" t="s">
        <v>13720</v>
      </c>
      <c r="C5051" s="63" t="s">
        <v>28</v>
      </c>
      <c r="D5051" s="63" t="s">
        <v>91</v>
      </c>
      <c r="E5051" s="72">
        <v>11972</v>
      </c>
      <c r="F5051" s="64">
        <v>1</v>
      </c>
      <c r="G5051" s="79">
        <v>0</v>
      </c>
      <c r="H5051" s="133">
        <v>103.32695770263672</v>
      </c>
      <c r="I5051" s="134">
        <v>72.235908508300781</v>
      </c>
      <c r="J5051" s="105">
        <v>94.91400146484375</v>
      </c>
      <c r="K5051" s="96">
        <f>msoa_calculations5[[#This Row],[ Pop20]]/SUMIF(msoa_calculations5[ICB26],msoa_calculations5[[#This Row],[ICB26]],msoa_calculations5[[ Pop20]])</f>
        <v>6.4083108919338891E-3</v>
      </c>
      <c r="L5051" s="98" cm="1">
        <f t="array" ref="L5051">msoa_calculations5[[#This Row],[ Estimated case time (see and convey)]]*msoa_calculations5[[#This Row],[Population share of ICB]:[Population share of ICB]]</f>
        <v>0.6621512684761991</v>
      </c>
      <c r="M5051" s="98" cm="1">
        <f t="array" ref="M5051">msoa_calculations5[[#This Row],[Estimated case time (see and treat)]]*msoa_calculations5[[#This Row],[Population share of ICB]:[Population share of ICB]]</f>
        <v>0.4629101592824838</v>
      </c>
      <c r="N5051" s="94" cm="1">
        <f t="array" ref="N5051">msoa_calculations5[[#This Row],[Weighted estimate]]*msoa_calculations5[[#This Row],[Population share of ICB]:[Population share of ICB]]</f>
        <v>0.60823842938418726</v>
      </c>
    </row>
    <row r="5052" spans="1:14">
      <c r="A5052" s="63" t="s">
        <v>696</v>
      </c>
      <c r="B5052" s="63" t="s">
        <v>13720</v>
      </c>
      <c r="C5052" s="63" t="s">
        <v>28</v>
      </c>
      <c r="D5052" s="63" t="s">
        <v>91</v>
      </c>
      <c r="E5052" s="72">
        <v>12846</v>
      </c>
      <c r="F5052" s="64">
        <v>1</v>
      </c>
      <c r="G5052" s="79">
        <v>0</v>
      </c>
      <c r="H5052" s="133">
        <v>94.485160827636719</v>
      </c>
      <c r="I5052" s="134">
        <v>65.658805847167969</v>
      </c>
      <c r="J5052" s="105">
        <v>86.685012817382813</v>
      </c>
      <c r="K5052" s="96">
        <f>msoa_calculations5[[#This Row],[ Pop20]]/SUMIF(msoa_calculations5[ICB26],msoa_calculations5[[#This Row],[ICB26]],msoa_calculations5[[ Pop20]])</f>
        <v>6.8761411391398885E-3</v>
      </c>
      <c r="L5052" s="98" cm="1">
        <f t="array" ref="L5052">msoa_calculations5[[#This Row],[ Estimated case time (see and convey)]]*msoa_calculations5[[#This Row],[Population share of ICB]:[Population share of ICB]]</f>
        <v>0.64969330140516157</v>
      </c>
      <c r="M5052" s="98" cm="1">
        <f t="array" ref="M5052">msoa_calculations5[[#This Row],[Estimated case time (see and treat)]]*msoa_calculations5[[#This Row],[Population share of ICB]:[Population share of ICB]]</f>
        <v>0.45147921603251034</v>
      </c>
      <c r="N5052" s="94" cm="1">
        <f t="array" ref="N5052">msoa_calculations5[[#This Row],[Weighted estimate]]*msoa_calculations5[[#This Row],[Population share of ICB]:[Population share of ICB]]</f>
        <v>0.59605838278047452</v>
      </c>
    </row>
    <row r="5053" spans="1:14">
      <c r="A5053" s="63" t="s">
        <v>694</v>
      </c>
      <c r="B5053" s="63" t="s">
        <v>13720</v>
      </c>
      <c r="C5053" s="63" t="s">
        <v>28</v>
      </c>
      <c r="D5053" s="63" t="s">
        <v>91</v>
      </c>
      <c r="E5053" s="72">
        <v>7238</v>
      </c>
      <c r="F5053" s="64">
        <v>1</v>
      </c>
      <c r="G5053" s="79">
        <v>0</v>
      </c>
      <c r="H5053" s="133">
        <v>99.991737365722656</v>
      </c>
      <c r="I5053" s="134">
        <v>70.810020446777344</v>
      </c>
      <c r="J5053" s="105">
        <v>92.095428466796875</v>
      </c>
      <c r="K5053" s="96">
        <f>msoa_calculations5[[#This Row],[ Pop20]]/SUMIF(msoa_calculations5[ICB26],msoa_calculations5[[#This Row],[ICB26]],msoa_calculations5[[ Pop20]])</f>
        <v>3.8743195987151263E-3</v>
      </c>
      <c r="L5053" s="98" cm="1">
        <f t="array" ref="L5053">msoa_calculations5[[#This Row],[ Estimated case time (see and convey)]]*msoa_calculations5[[#This Row],[Population share of ICB]:[Population share of ICB]]</f>
        <v>0.38739994778559489</v>
      </c>
      <c r="M5053" s="98" cm="1">
        <f t="array" ref="M5053">msoa_calculations5[[#This Row],[Estimated case time (see and treat)]]*msoa_calculations5[[#This Row],[Population share of ICB]:[Population share of ICB]]</f>
        <v>0.27434065000236829</v>
      </c>
      <c r="N5053" s="94" cm="1">
        <f t="array" ref="N5053">msoa_calculations5[[#This Row],[Weighted estimate]]*msoa_calculations5[[#This Row],[Population share of ICB]:[Population share of ICB]]</f>
        <v>0.35680712346097809</v>
      </c>
    </row>
    <row r="5054" spans="1:14">
      <c r="A5054" s="63" t="s">
        <v>692</v>
      </c>
      <c r="B5054" s="63" t="s">
        <v>13720</v>
      </c>
      <c r="C5054" s="63" t="s">
        <v>28</v>
      </c>
      <c r="D5054" s="63" t="s">
        <v>91</v>
      </c>
      <c r="E5054" s="72">
        <v>6771</v>
      </c>
      <c r="F5054" s="64">
        <v>1</v>
      </c>
      <c r="G5054" s="79">
        <v>0</v>
      </c>
      <c r="H5054" s="133">
        <v>92.72357177734375</v>
      </c>
      <c r="I5054" s="134">
        <v>66.971397399902344</v>
      </c>
      <c r="J5054" s="105">
        <v>85.755264282226563</v>
      </c>
      <c r="K5054" s="96">
        <f>msoa_calculations5[[#This Row],[ Pop20]]/SUMIF(msoa_calculations5[ICB26],msoa_calculations5[[#This Row],[ICB26]],msoa_calculations5[[ Pop20]])</f>
        <v>3.624346228640525E-3</v>
      </c>
      <c r="L5054" s="98" cm="1">
        <f t="array" ref="L5054">msoa_calculations5[[#This Row],[ Estimated case time (see and convey)]]*msoa_calculations5[[#This Row],[Population share of ICB]:[Population share of ICB]]</f>
        <v>0.33606232767729483</v>
      </c>
      <c r="M5054" s="98" cm="1">
        <f t="array" ref="M5054">msoa_calculations5[[#This Row],[Estimated case time (see and treat)]]*msoa_calculations5[[#This Row],[Population share of ICB]:[Population share of ICB]]</f>
        <v>0.24272753159312191</v>
      </c>
      <c r="N5054" s="94" cm="1">
        <f t="array" ref="N5054">msoa_calculations5[[#This Row],[Weighted estimate]]*msoa_calculations5[[#This Row],[Population share of ICB]:[Population share of ICB]]</f>
        <v>0.31080676868735935</v>
      </c>
    </row>
    <row r="5055" spans="1:14">
      <c r="A5055" s="63" t="s">
        <v>690</v>
      </c>
      <c r="B5055" s="63" t="s">
        <v>13720</v>
      </c>
      <c r="C5055" s="63" t="s">
        <v>28</v>
      </c>
      <c r="D5055" s="63" t="s">
        <v>91</v>
      </c>
      <c r="E5055" s="72">
        <v>6752</v>
      </c>
      <c r="F5055" s="64">
        <v>1</v>
      </c>
      <c r="G5055" s="79">
        <v>0</v>
      </c>
      <c r="H5055" s="133">
        <v>98.745704650878906</v>
      </c>
      <c r="I5055" s="134">
        <v>70.163192749023438</v>
      </c>
      <c r="J5055" s="105">
        <v>91.01153564453125</v>
      </c>
      <c r="K5055" s="96">
        <f>msoa_calculations5[[#This Row],[ Pop20]]/SUMIF(msoa_calculations5[ICB26],msoa_calculations5[[#This Row],[ICB26]],msoa_calculations5[[ Pop20]])</f>
        <v>3.6141760058751773E-3</v>
      </c>
      <c r="L5055" s="98" cm="1">
        <f t="array" ref="L5055">msoa_calculations5[[#This Row],[ Estimated case time (see and convey)]]*msoa_calculations5[[#This Row],[Population share of ICB]:[Population share of ICB]]</f>
        <v>0.35688435643244343</v>
      </c>
      <c r="M5055" s="98" cm="1">
        <f t="array" ref="M5055">msoa_calculations5[[#This Row],[Estimated case time (see and treat)]]*msoa_calculations5[[#This Row],[Population share of ICB]:[Population share of ICB]]</f>
        <v>0.2535821277291157</v>
      </c>
      <c r="N5055" s="94" cm="1">
        <f t="array" ref="N5055">msoa_calculations5[[#This Row],[Weighted estimate]]*msoa_calculations5[[#This Row],[Population share of ICB]:[Population share of ICB]]</f>
        <v>0.32893170838431829</v>
      </c>
    </row>
    <row r="5056" spans="1:14">
      <c r="A5056" s="63" t="s">
        <v>688</v>
      </c>
      <c r="B5056" s="63" t="s">
        <v>13720</v>
      </c>
      <c r="C5056" s="63" t="s">
        <v>28</v>
      </c>
      <c r="D5056" s="63" t="s">
        <v>91</v>
      </c>
      <c r="E5056" s="72">
        <v>7827</v>
      </c>
      <c r="F5056" s="64">
        <v>1</v>
      </c>
      <c r="G5056" s="79">
        <v>0</v>
      </c>
      <c r="H5056" s="133">
        <v>93.65399169921875</v>
      </c>
      <c r="I5056" s="134">
        <v>67.842849731445313</v>
      </c>
      <c r="J5056" s="105">
        <v>86.669731140136719</v>
      </c>
      <c r="K5056" s="96">
        <f>msoa_calculations5[[#This Row],[ Pop20]]/SUMIF(msoa_calculations5[ICB26],msoa_calculations5[[#This Row],[ICB26]],msoa_calculations5[[ Pop20]])</f>
        <v>4.1895965044409077E-3</v>
      </c>
      <c r="L5056" s="98" cm="1">
        <f t="array" ref="L5056">msoa_calculations5[[#This Row],[ Estimated case time (see and convey)]]*msoa_calculations5[[#This Row],[Population share of ICB]:[Population share of ICB]]</f>
        <v>0.39237243624998469</v>
      </c>
      <c r="M5056" s="98" cm="1">
        <f t="array" ref="M5056">msoa_calculations5[[#This Row],[Estimated case time (see and treat)]]*msoa_calculations5[[#This Row],[Population share of ICB]:[Population share of ICB]]</f>
        <v>0.28423416608617308</v>
      </c>
      <c r="N5056" s="94" cm="1">
        <f t="array" ref="N5056">msoa_calculations5[[#This Row],[Weighted estimate]]*msoa_calculations5[[#This Row],[Population share of ICB]:[Population share of ICB]]</f>
        <v>0.36311120262555008</v>
      </c>
    </row>
    <row r="5057" spans="1:14">
      <c r="A5057" s="63" t="s">
        <v>686</v>
      </c>
      <c r="B5057" s="63" t="s">
        <v>13720</v>
      </c>
      <c r="C5057" s="63" t="s">
        <v>28</v>
      </c>
      <c r="D5057" s="63" t="s">
        <v>91</v>
      </c>
      <c r="E5057" s="72">
        <v>12694</v>
      </c>
      <c r="F5057" s="64">
        <v>1</v>
      </c>
      <c r="G5057" s="79">
        <v>0</v>
      </c>
      <c r="H5057" s="133">
        <v>89.817291259765625</v>
      </c>
      <c r="I5057" s="134">
        <v>63.739276885986328</v>
      </c>
      <c r="J5057" s="105">
        <v>82.760818481445313</v>
      </c>
      <c r="K5057" s="96">
        <f>msoa_calculations5[[#This Row],[ Pop20]]/SUMIF(msoa_calculations5[ICB26],msoa_calculations5[[#This Row],[ICB26]],msoa_calculations5[[ Pop20]])</f>
        <v>6.7947793570171059E-3</v>
      </c>
      <c r="L5057" s="98" cm="1">
        <f t="array" ref="L5057">msoa_calculations5[[#This Row],[ Estimated case time (see and convey)]]*msoa_calculations5[[#This Row],[Population share of ICB]:[Population share of ICB]]</f>
        <v>0.61028867655504837</v>
      </c>
      <c r="M5057" s="98" cm="1">
        <f t="array" ref="M5057">msoa_calculations5[[#This Row],[Estimated case time (see and treat)]]*msoa_calculations5[[#This Row],[Population share of ICB]:[Population share of ICB]]</f>
        <v>0.43309432281609744</v>
      </c>
      <c r="N5057" s="94" cm="1">
        <f t="array" ref="N5057">msoa_calculations5[[#This Row],[Weighted estimate]]*msoa_calculations5[[#This Row],[Population share of ICB]:[Population share of ICB]]</f>
        <v>0.56234150098756441</v>
      </c>
    </row>
    <row r="5058" spans="1:14">
      <c r="A5058" s="63" t="s">
        <v>684</v>
      </c>
      <c r="B5058" s="63" t="s">
        <v>13720</v>
      </c>
      <c r="C5058" s="63" t="s">
        <v>28</v>
      </c>
      <c r="D5058" s="63" t="s">
        <v>91</v>
      </c>
      <c r="E5058" s="72">
        <v>8705</v>
      </c>
      <c r="F5058" s="64">
        <v>1</v>
      </c>
      <c r="G5058" s="79">
        <v>0</v>
      </c>
      <c r="H5058" s="133">
        <v>89.826744079589844</v>
      </c>
      <c r="I5058" s="134">
        <v>63.683448791503906</v>
      </c>
      <c r="J5058" s="105">
        <v>82.752609252929688</v>
      </c>
      <c r="K5058" s="96">
        <f>msoa_calculations5[[#This Row],[ Pop20]]/SUMIF(msoa_calculations5[ICB26],msoa_calculations5[[#This Row],[ICB26]],msoa_calculations5[[ Pop20]])</f>
        <v>4.6595678511764538E-3</v>
      </c>
      <c r="L5058" s="98" cm="1">
        <f t="array" ref="L5058">msoa_calculations5[[#This Row],[ Estimated case time (see and convey)]]*msoa_calculations5[[#This Row],[Population share of ICB]:[Population share of ICB]]</f>
        <v>0.4185538088891117</v>
      </c>
      <c r="M5058" s="98" cm="1">
        <f t="array" ref="M5058">msoa_calculations5[[#This Row],[Estimated case time (see and treat)]]*msoa_calculations5[[#This Row],[Population share of ICB]:[Population share of ICB]]</f>
        <v>0.29673735064093359</v>
      </c>
      <c r="N5058" s="94" cm="1">
        <f t="array" ref="N5058">msoa_calculations5[[#This Row],[Weighted estimate]]*msoa_calculations5[[#This Row],[Population share of ICB]:[Population share of ICB]]</f>
        <v>0.38559139767591832</v>
      </c>
    </row>
    <row r="5059" spans="1:14">
      <c r="A5059" s="63" t="s">
        <v>682</v>
      </c>
      <c r="B5059" s="63" t="s">
        <v>13720</v>
      </c>
      <c r="C5059" s="63" t="s">
        <v>28</v>
      </c>
      <c r="D5059" s="63" t="s">
        <v>91</v>
      </c>
      <c r="E5059" s="72">
        <v>10527</v>
      </c>
      <c r="F5059" s="64">
        <v>1</v>
      </c>
      <c r="G5059" s="79">
        <v>0</v>
      </c>
      <c r="H5059" s="133">
        <v>94.517822265625</v>
      </c>
      <c r="I5059" s="134">
        <v>67.3453369140625</v>
      </c>
      <c r="J5059" s="105">
        <v>87.165191650390625</v>
      </c>
      <c r="K5059" s="96">
        <f>msoa_calculations5[[#This Row],[ Pop20]]/SUMIF(msoa_calculations5[ICB26],msoa_calculations5[[#This Row],[ICB26]],msoa_calculations5[[ Pop20]])</f>
        <v>5.6348386868850693E-3</v>
      </c>
      <c r="L5059" s="98" cm="1">
        <f t="array" ref="L5059">msoa_calculations5[[#This Row],[ Estimated case time (see and convey)]]*msoa_calculations5[[#This Row],[Population share of ICB]:[Population share of ICB]]</f>
        <v>0.53259268150247074</v>
      </c>
      <c r="M5059" s="98" cm="1">
        <f t="array" ref="M5059">msoa_calculations5[[#This Row],[Estimated case time (see and treat)]]*msoa_calculations5[[#This Row],[Population share of ICB]:[Population share of ICB]]</f>
        <v>0.37948010982466851</v>
      </c>
      <c r="N5059" s="94" cm="1">
        <f t="array" ref="N5059">msoa_calculations5[[#This Row],[Weighted estimate]]*msoa_calculations5[[#This Row],[Population share of ICB]:[Population share of ICB]]</f>
        <v>0.4911617940613725</v>
      </c>
    </row>
    <row r="5060" spans="1:14">
      <c r="A5060" s="63" t="s">
        <v>680</v>
      </c>
      <c r="B5060" s="63" t="s">
        <v>13720</v>
      </c>
      <c r="C5060" s="63" t="s">
        <v>28</v>
      </c>
      <c r="D5060" s="63" t="s">
        <v>91</v>
      </c>
      <c r="E5060" s="72">
        <v>8218</v>
      </c>
      <c r="F5060" s="64">
        <v>1</v>
      </c>
      <c r="G5060" s="79">
        <v>0</v>
      </c>
      <c r="H5060" s="133">
        <v>92.918022155761719</v>
      </c>
      <c r="I5060" s="134">
        <v>65.735511779785156</v>
      </c>
      <c r="J5060" s="105">
        <v>85.56268310546875</v>
      </c>
      <c r="K5060" s="96">
        <f>msoa_calculations5[[#This Row],[ Pop20]]/SUMIF(msoa_calculations5[ICB26],msoa_calculations5[[#This Row],[ICB26]],msoa_calculations5[[ Pop20]])</f>
        <v>4.3988889834541177E-3</v>
      </c>
      <c r="L5060" s="98" cm="1">
        <f t="array" ref="L5060">msoa_calculations5[[#This Row],[ Estimated case time (see and convey)]]*msoa_calculations5[[#This Row],[Population share of ICB]:[Population share of ICB]]</f>
        <v>0.40873606402532586</v>
      </c>
      <c r="M5060" s="98" cm="1">
        <f t="array" ref="M5060">msoa_calculations5[[#This Row],[Estimated case time (see and treat)]]*msoa_calculations5[[#This Row],[Population share of ICB]:[Population share of ICB]]</f>
        <v>0.28916321858981531</v>
      </c>
      <c r="N5060" s="94" cm="1">
        <f t="array" ref="N5060">msoa_calculations5[[#This Row],[Weighted estimate]]*msoa_calculations5[[#This Row],[Population share of ICB]:[Population share of ICB]]</f>
        <v>0.37638074410742223</v>
      </c>
    </row>
    <row r="5061" spans="1:14">
      <c r="A5061" s="63" t="s">
        <v>678</v>
      </c>
      <c r="B5061" s="63" t="s">
        <v>13720</v>
      </c>
      <c r="C5061" s="63" t="s">
        <v>28</v>
      </c>
      <c r="D5061" s="63" t="s">
        <v>91</v>
      </c>
      <c r="E5061" s="72">
        <v>8690</v>
      </c>
      <c r="F5061" s="64">
        <v>1</v>
      </c>
      <c r="G5061" s="79">
        <v>0</v>
      </c>
      <c r="H5061" s="133">
        <v>87.531288146972656</v>
      </c>
      <c r="I5061" s="134">
        <v>62.961250305175781</v>
      </c>
      <c r="J5061" s="105">
        <v>80.882858276367188</v>
      </c>
      <c r="K5061" s="96">
        <f>msoa_calculations5[[#This Row],[ Pop20]]/SUMIF(msoa_calculations5[ICB26],msoa_calculations5[[#This Row],[ICB26]],msoa_calculations5[[ Pop20]])</f>
        <v>4.6515387279406533E-3</v>
      </c>
      <c r="L5061" s="98" cm="1">
        <f t="array" ref="L5061">msoa_calculations5[[#This Row],[ Estimated case time (see and convey)]]*msoa_calculations5[[#This Row],[Population share of ICB]:[Population share of ICB]]</f>
        <v>0.40715517672217599</v>
      </c>
      <c r="M5061" s="98" cm="1">
        <f t="array" ref="M5061">msoa_calculations5[[#This Row],[Estimated case time (see and treat)]]*msoa_calculations5[[#This Row],[Population share of ICB]:[Population share of ICB]]</f>
        <v>0.29286669415409045</v>
      </c>
      <c r="N5061" s="94" cm="1">
        <f t="array" ref="N5061">msoa_calculations5[[#This Row],[Weighted estimate]]*msoa_calculations5[[#This Row],[Population share of ICB]:[Population share of ICB]]</f>
        <v>0.37622974769905715</v>
      </c>
    </row>
    <row r="5062" spans="1:14">
      <c r="A5062" s="63" t="s">
        <v>676</v>
      </c>
      <c r="B5062" s="63" t="s">
        <v>13720</v>
      </c>
      <c r="C5062" s="63" t="s">
        <v>28</v>
      </c>
      <c r="D5062" s="63" t="s">
        <v>91</v>
      </c>
      <c r="E5062" s="72">
        <v>7691</v>
      </c>
      <c r="F5062" s="64">
        <v>1</v>
      </c>
      <c r="G5062" s="79">
        <v>0</v>
      </c>
      <c r="H5062" s="133">
        <v>88.835693359375</v>
      </c>
      <c r="I5062" s="134">
        <v>64.286102294921875</v>
      </c>
      <c r="J5062" s="105">
        <v>82.192794799804688</v>
      </c>
      <c r="K5062" s="96">
        <f>msoa_calculations5[[#This Row],[ Pop20]]/SUMIF(msoa_calculations5[ICB26],msoa_calculations5[[#This Row],[ICB26]],msoa_calculations5[[ Pop20]])</f>
        <v>4.1167991204363137E-3</v>
      </c>
      <c r="L5062" s="98" cm="1">
        <f t="array" ref="L5062">msoa_calculations5[[#This Row],[ Estimated case time (see and convey)]]*msoa_calculations5[[#This Row],[Population share of ICB]:[Population share of ICB]]</f>
        <v>0.36571870428522507</v>
      </c>
      <c r="M5062" s="98" cm="1">
        <f t="array" ref="M5062">msoa_calculations5[[#This Row],[Estimated case time (see and treat)]]*msoa_calculations5[[#This Row],[Population share of ICB]:[Population share of ICB]]</f>
        <v>0.26465296938401328</v>
      </c>
      <c r="N5062" s="94" cm="1">
        <f t="array" ref="N5062">msoa_calculations5[[#This Row],[Weighted estimate]]*msoa_calculations5[[#This Row],[Population share of ICB]:[Population share of ICB]]</f>
        <v>0.33837122533803837</v>
      </c>
    </row>
    <row r="5063" spans="1:14">
      <c r="A5063" s="63" t="s">
        <v>674</v>
      </c>
      <c r="B5063" s="63" t="s">
        <v>13720</v>
      </c>
      <c r="C5063" s="63" t="s">
        <v>28</v>
      </c>
      <c r="D5063" s="63" t="s">
        <v>91</v>
      </c>
      <c r="E5063" s="72">
        <v>7318</v>
      </c>
      <c r="F5063" s="64">
        <v>1</v>
      </c>
      <c r="G5063" s="79">
        <v>0</v>
      </c>
      <c r="H5063" s="133">
        <v>85.989471435546875</v>
      </c>
      <c r="I5063" s="134">
        <v>61.040126800537109</v>
      </c>
      <c r="J5063" s="105">
        <v>79.2384033203125</v>
      </c>
      <c r="K5063" s="96">
        <f>msoa_calculations5[[#This Row],[ Pop20]]/SUMIF(msoa_calculations5[ICB26],msoa_calculations5[[#This Row],[ICB26]],msoa_calculations5[[ Pop20]])</f>
        <v>3.9171415893060639E-3</v>
      </c>
      <c r="L5063" s="98" cm="1">
        <f t="array" ref="L5063">msoa_calculations5[[#This Row],[ Estimated case time (see and convey)]]*msoa_calculations5[[#This Row],[Population share of ICB]:[Population share of ICB]]</f>
        <v>0.33683293480262649</v>
      </c>
      <c r="M5063" s="98" cm="1">
        <f t="array" ref="M5063">msoa_calculations5[[#This Row],[Estimated case time (see and treat)]]*msoa_calculations5[[#This Row],[Population share of ICB]:[Population share of ICB]]</f>
        <v>0.23910281930689958</v>
      </c>
      <c r="N5063" s="94" cm="1">
        <f t="array" ref="N5063">msoa_calculations5[[#This Row],[Weighted estimate]]*msoa_calculations5[[#This Row],[Population share of ICB]:[Population share of ICB]]</f>
        <v>0.31038804511620377</v>
      </c>
    </row>
    <row r="5064" spans="1:14">
      <c r="A5064" s="63" t="s">
        <v>672</v>
      </c>
      <c r="B5064" s="63" t="s">
        <v>13720</v>
      </c>
      <c r="C5064" s="63" t="s">
        <v>28</v>
      </c>
      <c r="D5064" s="63" t="s">
        <v>91</v>
      </c>
      <c r="E5064" s="72">
        <v>7873</v>
      </c>
      <c r="F5064" s="64">
        <v>1</v>
      </c>
      <c r="G5064" s="79">
        <v>0</v>
      </c>
      <c r="H5064" s="133">
        <v>94.508918762207031</v>
      </c>
      <c r="I5064" s="134">
        <v>67.9105224609375</v>
      </c>
      <c r="J5064" s="105">
        <v>87.311637878417969</v>
      </c>
      <c r="K5064" s="96">
        <f>msoa_calculations5[[#This Row],[ Pop20]]/SUMIF(msoa_calculations5[ICB26],msoa_calculations5[[#This Row],[ICB26]],msoa_calculations5[[ Pop20]])</f>
        <v>4.2142191490306975E-3</v>
      </c>
      <c r="L5064" s="98" cm="1">
        <f t="array" ref="L5064">msoa_calculations5[[#This Row],[ Estimated case time (see and convey)]]*msoa_calculations5[[#This Row],[Population share of ICB]:[Population share of ICB]]</f>
        <v>0.39828129520187944</v>
      </c>
      <c r="M5064" s="98" cm="1">
        <f t="array" ref="M5064">msoa_calculations5[[#This Row],[Estimated case time (see and treat)]]*msoa_calculations5[[#This Row],[Population share of ICB]:[Population share of ICB]]</f>
        <v>0.2861898241755621</v>
      </c>
      <c r="N5064" s="94" cm="1">
        <f t="array" ref="N5064">msoa_calculations5[[#This Row],[Weighted estimate]]*msoa_calculations5[[#This Row],[Population share of ICB]:[Population share of ICB]]</f>
        <v>0.36795037628046301</v>
      </c>
    </row>
    <row r="5065" spans="1:14">
      <c r="A5065" s="63" t="s">
        <v>670</v>
      </c>
      <c r="B5065" s="63" t="s">
        <v>13720</v>
      </c>
      <c r="C5065" s="63" t="s">
        <v>28</v>
      </c>
      <c r="D5065" s="63" t="s">
        <v>91</v>
      </c>
      <c r="E5065" s="72">
        <v>7818</v>
      </c>
      <c r="F5065" s="64">
        <v>1</v>
      </c>
      <c r="G5065" s="79">
        <v>0</v>
      </c>
      <c r="H5065" s="133">
        <v>87.853370666503906</v>
      </c>
      <c r="I5065" s="134">
        <v>63.063949584960938</v>
      </c>
      <c r="J5065" s="105">
        <v>81.145576477050781</v>
      </c>
      <c r="K5065" s="96">
        <f>msoa_calculations5[[#This Row],[ Pop20]]/SUMIF(msoa_calculations5[ICB26],msoa_calculations5[[#This Row],[ICB26]],msoa_calculations5[[ Pop20]])</f>
        <v>4.1847790304994272E-3</v>
      </c>
      <c r="L5065" s="98" cm="1">
        <f t="array" ref="L5065">msoa_calculations5[[#This Row],[ Estimated case time (see and convey)]]*msoa_calculations5[[#This Row],[Population share of ICB]:[Population share of ICB]]</f>
        <v>0.36764694332387904</v>
      </c>
      <c r="M5065" s="98" cm="1">
        <f t="array" ref="M5065">msoa_calculations5[[#This Row],[Estimated case time (see and treat)]]*msoa_calculations5[[#This Row],[Population share of ICB]:[Population share of ICB]]</f>
        <v>0.26390869380361759</v>
      </c>
      <c r="N5065" s="94" cm="1">
        <f t="array" ref="N5065">msoa_calculations5[[#This Row],[Weighted estimate]]*msoa_calculations5[[#This Row],[Population share of ICB]:[Population share of ICB]]</f>
        <v>0.33957630685894968</v>
      </c>
    </row>
    <row r="5066" spans="1:14">
      <c r="A5066" s="63" t="s">
        <v>668</v>
      </c>
      <c r="B5066" s="63" t="s">
        <v>13720</v>
      </c>
      <c r="C5066" s="63" t="s">
        <v>28</v>
      </c>
      <c r="D5066" s="63" t="s">
        <v>91</v>
      </c>
      <c r="E5066" s="72">
        <v>10064</v>
      </c>
      <c r="F5066" s="64">
        <v>1</v>
      </c>
      <c r="G5066" s="79">
        <v>0</v>
      </c>
      <c r="H5066" s="133">
        <v>85.380844116210938</v>
      </c>
      <c r="I5066" s="134">
        <v>60.889320373535156</v>
      </c>
      <c r="J5066" s="105">
        <v>78.753662109375</v>
      </c>
      <c r="K5066" s="96">
        <f>msoa_calculations5[[#This Row],[ Pop20]]/SUMIF(msoa_calculations5[ICB26],msoa_calculations5[[#This Row],[ICB26]],msoa_calculations5[[ Pop20]])</f>
        <v>5.3870064163400152E-3</v>
      </c>
      <c r="L5066" s="98" cm="1">
        <f t="array" ref="L5066">msoa_calculations5[[#This Row],[ Estimated case time (see and convey)]]*msoa_calculations5[[#This Row],[Population share of ICB]:[Population share of ICB]]</f>
        <v>0.45994715508655493</v>
      </c>
      <c r="M5066" s="98" cm="1">
        <f t="array" ref="M5066">msoa_calculations5[[#This Row],[Estimated case time (see and treat)]]*msoa_calculations5[[#This Row],[Population share of ICB]:[Population share of ICB]]</f>
        <v>0.32801115953881671</v>
      </c>
      <c r="N5066" s="94" cm="1">
        <f t="array" ref="N5066">msoa_calculations5[[#This Row],[Weighted estimate]]*msoa_calculations5[[#This Row],[Population share of ICB]:[Population share of ICB]]</f>
        <v>0.42424648309347668</v>
      </c>
    </row>
    <row r="5067" spans="1:14">
      <c r="A5067" s="63" t="s">
        <v>666</v>
      </c>
      <c r="B5067" s="63" t="s">
        <v>13720</v>
      </c>
      <c r="C5067" s="63" t="s">
        <v>28</v>
      </c>
      <c r="D5067" s="63" t="s">
        <v>91</v>
      </c>
      <c r="E5067" s="72">
        <v>10209</v>
      </c>
      <c r="F5067" s="64">
        <v>1</v>
      </c>
      <c r="G5067" s="79">
        <v>0</v>
      </c>
      <c r="H5067" s="133">
        <v>88.172508239746094</v>
      </c>
      <c r="I5067" s="134">
        <v>63.495510101318359</v>
      </c>
      <c r="J5067" s="105">
        <v>81.495140075683594</v>
      </c>
      <c r="K5067" s="96">
        <f>msoa_calculations5[[#This Row],[ Pop20]]/SUMIF(msoa_calculations5[ICB26],msoa_calculations5[[#This Row],[ICB26]],msoa_calculations5[[ Pop20]])</f>
        <v>5.4646212742860906E-3</v>
      </c>
      <c r="L5067" s="98" cm="1">
        <f t="array" ref="L5067">msoa_calculations5[[#This Row],[ Estimated case time (see and convey)]]*msoa_calculations5[[#This Row],[Population share of ICB]:[Population share of ICB]]</f>
        <v>0.48182936433408213</v>
      </c>
      <c r="M5067" s="98" cm="1">
        <f t="array" ref="M5067">msoa_calculations5[[#This Row],[Estimated case time (see and treat)]]*msoa_calculations5[[#This Row],[Population share of ICB]:[Population share of ICB]]</f>
        <v>0.3469789153213117</v>
      </c>
      <c r="N5067" s="94" cm="1">
        <f t="array" ref="N5067">msoa_calculations5[[#This Row],[Weighted estimate]]*msoa_calculations5[[#This Row],[Population share of ICB]:[Population share of ICB]]</f>
        <v>0.44534007620850552</v>
      </c>
    </row>
    <row r="5068" spans="1:14">
      <c r="A5068" s="63" t="s">
        <v>664</v>
      </c>
      <c r="B5068" s="63" t="s">
        <v>13720</v>
      </c>
      <c r="C5068" s="63" t="s">
        <v>28</v>
      </c>
      <c r="D5068" s="63" t="s">
        <v>91</v>
      </c>
      <c r="E5068" s="72">
        <v>6404</v>
      </c>
      <c r="F5068" s="64">
        <v>1</v>
      </c>
      <c r="G5068" s="79">
        <v>0</v>
      </c>
      <c r="H5068" s="133">
        <v>89.864830017089844</v>
      </c>
      <c r="I5068" s="134">
        <v>64.230522155761719</v>
      </c>
      <c r="J5068" s="105">
        <v>82.928421020507813</v>
      </c>
      <c r="K5068" s="96">
        <f>msoa_calculations5[[#This Row],[ Pop20]]/SUMIF(msoa_calculations5[ICB26],msoa_calculations5[[#This Row],[ICB26]],msoa_calculations5[[ Pop20]])</f>
        <v>3.4279003468045961E-3</v>
      </c>
      <c r="L5068" s="98" cm="1">
        <f t="array" ref="L5068">msoa_calculations5[[#This Row],[ Estimated case time (see and convey)]]*msoa_calculations5[[#This Row],[Population share of ICB]:[Population share of ICB]]</f>
        <v>0.30804768198111837</v>
      </c>
      <c r="M5068" s="98" cm="1">
        <f t="array" ref="M5068">msoa_calculations5[[#This Row],[Estimated case time (see and treat)]]*msoa_calculations5[[#This Row],[Population share of ICB]:[Population share of ICB]]</f>
        <v>0.22017582917317588</v>
      </c>
      <c r="N5068" s="94" cm="1">
        <f t="array" ref="N5068">msoa_calculations5[[#This Row],[Weighted estimate]]*msoa_calculations5[[#This Row],[Population share of ICB]:[Population share of ICB]]</f>
        <v>0.28427036317615628</v>
      </c>
    </row>
    <row r="5069" spans="1:14">
      <c r="A5069" s="63" t="s">
        <v>662</v>
      </c>
      <c r="B5069" s="63" t="s">
        <v>13720</v>
      </c>
      <c r="C5069" s="63" t="s">
        <v>28</v>
      </c>
      <c r="D5069" s="63" t="s">
        <v>91</v>
      </c>
      <c r="E5069" s="72">
        <v>8722</v>
      </c>
      <c r="F5069" s="64">
        <v>1</v>
      </c>
      <c r="G5069" s="79">
        <v>0</v>
      </c>
      <c r="H5069" s="133">
        <v>100.53633880615234</v>
      </c>
      <c r="I5069" s="134">
        <v>70.435867309570313</v>
      </c>
      <c r="J5069" s="105">
        <v>92.391426086425781</v>
      </c>
      <c r="K5069" s="96">
        <f>msoa_calculations5[[#This Row],[ Pop20]]/SUMIF(msoa_calculations5[ICB26],msoa_calculations5[[#This Row],[ICB26]],msoa_calculations5[[ Pop20]])</f>
        <v>4.6686675241770286E-3</v>
      </c>
      <c r="L5069" s="98" cm="1">
        <f t="array" ref="L5069">msoa_calculations5[[#This Row],[ Estimated case time (see and convey)]]*msoa_calculations5[[#This Row],[Population share of ICB]:[Population share of ICB]]</f>
        <v>0.46937073998394219</v>
      </c>
      <c r="M5069" s="98" cm="1">
        <f t="array" ref="M5069">msoa_calculations5[[#This Row],[Estimated case time (see and treat)]]*msoa_calculations5[[#This Row],[Population share of ICB]:[Population share of ICB]]</f>
        <v>0.32884164624543333</v>
      </c>
      <c r="N5069" s="94" cm="1">
        <f t="array" ref="N5069">msoa_calculations5[[#This Row],[Weighted estimate]]*msoa_calculations5[[#This Row],[Population share of ICB]:[Population share of ICB]]</f>
        <v>0.43134485048209842</v>
      </c>
    </row>
    <row r="5070" spans="1:14">
      <c r="A5070" s="63" t="s">
        <v>660</v>
      </c>
      <c r="B5070" s="63" t="s">
        <v>13720</v>
      </c>
      <c r="C5070" s="63" t="s">
        <v>28</v>
      </c>
      <c r="D5070" s="63" t="s">
        <v>91</v>
      </c>
      <c r="E5070" s="72">
        <v>8676</v>
      </c>
      <c r="F5070" s="64">
        <v>1</v>
      </c>
      <c r="G5070" s="79">
        <v>0</v>
      </c>
      <c r="H5070" s="133">
        <v>89.145347595214844</v>
      </c>
      <c r="I5070" s="134">
        <v>64.871978759765625</v>
      </c>
      <c r="J5070" s="105">
        <v>82.577194213867188</v>
      </c>
      <c r="K5070" s="96">
        <f>msoa_calculations5[[#This Row],[ Pop20]]/SUMIF(msoa_calculations5[ICB26],msoa_calculations5[[#This Row],[ICB26]],msoa_calculations5[[ Pop20]])</f>
        <v>4.6440448795872389E-3</v>
      </c>
      <c r="L5070" s="98" cm="1">
        <f t="array" ref="L5070">msoa_calculations5[[#This Row],[ Estimated case time (see and convey)]]*msoa_calculations5[[#This Row],[Population share of ICB]:[Population share of ICB]]</f>
        <v>0.41399499503858206</v>
      </c>
      <c r="M5070" s="98" cm="1">
        <f t="array" ref="M5070">msoa_calculations5[[#This Row],[Estimated case time (see and treat)]]*msoa_calculations5[[#This Row],[Population share of ICB]:[Population share of ICB]]</f>
        <v>0.30126838078798168</v>
      </c>
      <c r="N5070" s="94" cm="1">
        <f t="array" ref="N5070">msoa_calculations5[[#This Row],[Weighted estimate]]*msoa_calculations5[[#This Row],[Population share of ICB]:[Population share of ICB]]</f>
        <v>0.38349219595959089</v>
      </c>
    </row>
    <row r="5071" spans="1:14">
      <c r="A5071" s="63" t="s">
        <v>658</v>
      </c>
      <c r="B5071" s="63" t="s">
        <v>13720</v>
      </c>
      <c r="C5071" s="63" t="s">
        <v>28</v>
      </c>
      <c r="D5071" s="63" t="s">
        <v>91</v>
      </c>
      <c r="E5071" s="72">
        <v>7763</v>
      </c>
      <c r="F5071" s="64">
        <v>1</v>
      </c>
      <c r="G5071" s="79">
        <v>0</v>
      </c>
      <c r="H5071" s="133">
        <v>107.73448944091797</v>
      </c>
      <c r="I5071" s="134">
        <v>74.000045776367188</v>
      </c>
      <c r="J5071" s="105">
        <v>98.606254577636719</v>
      </c>
      <c r="K5071" s="96">
        <f>msoa_calculations5[[#This Row],[ Pop20]]/SUMIF(msoa_calculations5[ICB26],msoa_calculations5[[#This Row],[ICB26]],msoa_calculations5[[ Pop20]])</f>
        <v>4.1553389119681578E-3</v>
      </c>
      <c r="L5071" s="98" cm="1">
        <f t="array" ref="L5071">msoa_calculations5[[#This Row],[ Estimated case time (see and convey)]]*msoa_calculations5[[#This Row],[Population share of ICB]:[Population share of ICB]]</f>
        <v>0.44767331613486905</v>
      </c>
      <c r="M5071" s="98" cm="1">
        <f t="array" ref="M5071">msoa_calculations5[[#This Row],[Estimated case time (see and treat)]]*msoa_calculations5[[#This Row],[Population share of ICB]:[Population share of ICB]]</f>
        <v>0.3074952697019635</v>
      </c>
      <c r="N5071" s="94" cm="1">
        <f t="array" ref="N5071">msoa_calculations5[[#This Row],[Weighted estimate]]*msoa_calculations5[[#This Row],[Population share of ICB]:[Population share of ICB]]</f>
        <v>0.40974240660989214</v>
      </c>
    </row>
    <row r="5072" spans="1:14">
      <c r="A5072" s="63" t="s">
        <v>656</v>
      </c>
      <c r="B5072" s="63" t="s">
        <v>13720</v>
      </c>
      <c r="C5072" s="63" t="s">
        <v>28</v>
      </c>
      <c r="D5072" s="63" t="s">
        <v>91</v>
      </c>
      <c r="E5072" s="72">
        <v>8966</v>
      </c>
      <c r="F5072" s="64">
        <v>1</v>
      </c>
      <c r="G5072" s="79">
        <v>0</v>
      </c>
      <c r="H5072" s="133">
        <v>108.255615234375</v>
      </c>
      <c r="I5072" s="134">
        <v>73.827438354492188</v>
      </c>
      <c r="J5072" s="105">
        <v>98.939666748046875</v>
      </c>
      <c r="K5072" s="96">
        <f>msoa_calculations5[[#This Row],[ Pop20]]/SUMIF(msoa_calculations5[ICB26],msoa_calculations5[[#This Row],[ICB26]],msoa_calculations5[[ Pop20]])</f>
        <v>4.7992745954793898E-3</v>
      </c>
      <c r="L5072" s="98" cm="1">
        <f t="array" ref="L5072">msoa_calculations5[[#This Row],[ Estimated case time (see and convey)]]*msoa_calculations5[[#This Row],[Population share of ICB]:[Population share of ICB]]</f>
        <v>0.51954842401232759</v>
      </c>
      <c r="M5072" s="98" cm="1">
        <f t="array" ref="M5072">msoa_calculations5[[#This Row],[Estimated case time (see and treat)]]*msoa_calculations5[[#This Row],[Population share of ICB]:[Population share of ICB]]</f>
        <v>0.3543181493440351</v>
      </c>
      <c r="N5072" s="94" cm="1">
        <f t="array" ref="N5072">msoa_calculations5[[#This Row],[Weighted estimate]]*msoa_calculations5[[#This Row],[Population share of ICB]:[Population share of ICB]]</f>
        <v>0.4748386291090983</v>
      </c>
    </row>
    <row r="5073" spans="1:14">
      <c r="A5073" s="63" t="s">
        <v>12730</v>
      </c>
      <c r="B5073" s="63" t="s">
        <v>13718</v>
      </c>
      <c r="C5073" s="63" t="s">
        <v>38</v>
      </c>
      <c r="D5073" s="63" t="s">
        <v>75</v>
      </c>
      <c r="E5073" s="72">
        <v>8773</v>
      </c>
      <c r="F5073" s="64">
        <v>1</v>
      </c>
      <c r="G5073" s="79">
        <v>0</v>
      </c>
      <c r="H5073" s="133">
        <v>105.84629821777344</v>
      </c>
      <c r="I5073" s="134">
        <v>72.036567687988281</v>
      </c>
      <c r="J5073" s="105">
        <v>96.69769287109375</v>
      </c>
      <c r="K5073" s="96">
        <f>msoa_calculations5[[#This Row],[ Pop20]]/SUMIF(msoa_calculations5[ICB26],msoa_calculations5[[#This Row],[ICB26]],msoa_calculations5[[ Pop20]])</f>
        <v>5.1555691371047594E-3</v>
      </c>
      <c r="L5073" s="98" cm="1">
        <f t="array" ref="L5073">msoa_calculations5[[#This Row],[ Estimated case time (see and convey)]]*msoa_calculations5[[#This Row],[Population share of ICB]:[Population share of ICB]]</f>
        <v>0.5456979083683392</v>
      </c>
      <c r="M5073" s="98" cm="1">
        <f t="array" ref="M5073">msoa_calculations5[[#This Row],[Estimated case time (see and treat)]]*msoa_calculations5[[#This Row],[Population share of ICB]:[Population share of ICB]]</f>
        <v>0.37138950511515034</v>
      </c>
      <c r="N5073" s="94" cm="1">
        <f t="array" ref="N5073">msoa_calculations5[[#This Row],[Weighted estimate]]*msoa_calculations5[[#This Row],[Population share of ICB]:[Population share of ICB]]</f>
        <v>0.49853164099544583</v>
      </c>
    </row>
    <row r="5074" spans="1:14">
      <c r="A5074" s="63" t="s">
        <v>12728</v>
      </c>
      <c r="B5074" s="63" t="s">
        <v>13718</v>
      </c>
      <c r="C5074" s="63" t="s">
        <v>38</v>
      </c>
      <c r="D5074" s="63" t="s">
        <v>75</v>
      </c>
      <c r="E5074" s="72">
        <v>5979</v>
      </c>
      <c r="F5074" s="64">
        <v>1</v>
      </c>
      <c r="G5074" s="79">
        <v>0</v>
      </c>
      <c r="H5074" s="133">
        <v>101.78179931640625</v>
      </c>
      <c r="I5074" s="134">
        <v>70.381332397460938</v>
      </c>
      <c r="J5074" s="105">
        <v>93.285118103027344</v>
      </c>
      <c r="K5074" s="96">
        <f>msoa_calculations5[[#This Row],[ Pop20]]/SUMIF(msoa_calculations5[ICB26],msoa_calculations5[[#This Row],[ICB26]],msoa_calculations5[[ Pop20]])</f>
        <v>3.5136381934058312E-3</v>
      </c>
      <c r="L5074" s="98" cm="1">
        <f t="array" ref="L5074">msoa_calculations5[[#This Row],[ Estimated case time (see and convey)]]*msoa_calculations5[[#This Row],[Population share of ICB]:[Population share of ICB]]</f>
        <v>0.35762441747169255</v>
      </c>
      <c r="M5074" s="98" cm="1">
        <f t="array" ref="M5074">msoa_calculations5[[#This Row],[Estimated case time (see and treat)]]*msoa_calculations5[[#This Row],[Population share of ICB]:[Population share of ICB]]</f>
        <v>0.24729453761450995</v>
      </c>
      <c r="N5074" s="94" cm="1">
        <f t="array" ref="N5074">msoa_calculations5[[#This Row],[Weighted estimate]]*msoa_calculations5[[#This Row],[Population share of ICB]:[Population share of ICB]]</f>
        <v>0.3277701538431706</v>
      </c>
    </row>
    <row r="5075" spans="1:14">
      <c r="A5075" s="63" t="s">
        <v>12726</v>
      </c>
      <c r="B5075" s="63" t="s">
        <v>13718</v>
      </c>
      <c r="C5075" s="63" t="s">
        <v>38</v>
      </c>
      <c r="D5075" s="63" t="s">
        <v>75</v>
      </c>
      <c r="E5075" s="72">
        <v>10573</v>
      </c>
      <c r="F5075" s="64">
        <v>1</v>
      </c>
      <c r="G5075" s="79">
        <v>0</v>
      </c>
      <c r="H5075" s="133">
        <v>99.115142822265625</v>
      </c>
      <c r="I5075" s="134">
        <v>66.073768615722656</v>
      </c>
      <c r="J5075" s="105">
        <v>90.174446105957031</v>
      </c>
      <c r="K5075" s="96">
        <f>msoa_calculations5[[#This Row],[ Pop20]]/SUMIF(msoa_calculations5[ICB26],msoa_calculations5[[#This Row],[ICB26]],msoa_calculations5[[ Pop20]])</f>
        <v>6.2133628732028521E-3</v>
      </c>
      <c r="L5075" s="98" cm="1">
        <f t="array" ref="L5075">msoa_calculations5[[#This Row],[ Estimated case time (see and convey)]]*msoa_calculations5[[#This Row],[Population share of ICB]:[Population share of ICB]]</f>
        <v>0.61583834858406339</v>
      </c>
      <c r="M5075" s="98" cm="1">
        <f t="array" ref="M5075">msoa_calculations5[[#This Row],[Estimated case time (see and treat)]]*msoa_calculations5[[#This Row],[Population share of ICB]:[Population share of ICB]]</f>
        <v>0.41054030080952697</v>
      </c>
      <c r="N5075" s="94" cm="1">
        <f t="array" ref="N5075">msoa_calculations5[[#This Row],[Weighted estimate]]*msoa_calculations5[[#This Row],[Population share of ICB]:[Population share of ICB]]</f>
        <v>0.56028655554638496</v>
      </c>
    </row>
    <row r="5076" spans="1:14">
      <c r="A5076" s="63" t="s">
        <v>12724</v>
      </c>
      <c r="B5076" s="63" t="s">
        <v>13718</v>
      </c>
      <c r="C5076" s="63" t="s">
        <v>38</v>
      </c>
      <c r="D5076" s="63" t="s">
        <v>75</v>
      </c>
      <c r="E5076" s="72">
        <v>9068</v>
      </c>
      <c r="F5076" s="64">
        <v>1</v>
      </c>
      <c r="G5076" s="79">
        <v>0</v>
      </c>
      <c r="H5076" s="133">
        <v>99.349021911621094</v>
      </c>
      <c r="I5076" s="134">
        <v>69.431625366210938</v>
      </c>
      <c r="J5076" s="105">
        <v>91.253646850585938</v>
      </c>
      <c r="K5076" s="96">
        <f>msoa_calculations5[[#This Row],[ Pop20]]/SUMIF(msoa_calculations5[ICB26],msoa_calculations5[[#This Row],[ICB26]],msoa_calculations5[[ Pop20]])</f>
        <v>5.3289297771875023E-3</v>
      </c>
      <c r="L5076" s="98" cm="1">
        <f t="array" ref="L5076">msoa_calculations5[[#This Row],[ Estimated case time (see and convey)]]*msoa_calculations5[[#This Row],[Population share of ICB]:[Population share of ICB]]</f>
        <v>0.52942396119929125</v>
      </c>
      <c r="M5076" s="98" cm="1">
        <f t="array" ref="M5076">msoa_calculations5[[#This Row],[Estimated case time (see and treat)]]*msoa_calculations5[[#This Row],[Population share of ICB]:[Population share of ICB]]</f>
        <v>0.3699962558925286</v>
      </c>
      <c r="N5076" s="94" cm="1">
        <f t="array" ref="N5076">msoa_calculations5[[#This Row],[Weighted estimate]]*msoa_calculations5[[#This Row],[Population share of ICB]:[Population share of ICB]]</f>
        <v>0.48628427597903995</v>
      </c>
    </row>
    <row r="5077" spans="1:14">
      <c r="A5077" s="63" t="s">
        <v>12722</v>
      </c>
      <c r="B5077" s="63" t="s">
        <v>13718</v>
      </c>
      <c r="C5077" s="63" t="s">
        <v>38</v>
      </c>
      <c r="D5077" s="63" t="s">
        <v>75</v>
      </c>
      <c r="E5077" s="72">
        <v>6731</v>
      </c>
      <c r="F5077" s="64">
        <v>1</v>
      </c>
      <c r="G5077" s="79">
        <v>0</v>
      </c>
      <c r="H5077" s="133">
        <v>101.92055511474609</v>
      </c>
      <c r="I5077" s="134">
        <v>71.430473327636719</v>
      </c>
      <c r="J5077" s="105">
        <v>93.670219421386719</v>
      </c>
      <c r="K5077" s="96">
        <f>msoa_calculations5[[#This Row],[ Pop20]]/SUMIF(msoa_calculations5[ICB26],msoa_calculations5[[#This Row],[ICB26]],msoa_calculations5[[ Pop20]])</f>
        <v>3.9555609098201458E-3</v>
      </c>
      <c r="L5077" s="98" cm="1">
        <f t="array" ref="L5077">msoa_calculations5[[#This Row],[ Estimated case time (see and convey)]]*msoa_calculations5[[#This Row],[Population share of ICB]:[Population share of ICB]]</f>
        <v>0.40315296371905934</v>
      </c>
      <c r="M5077" s="98" cm="1">
        <f t="array" ref="M5077">msoa_calculations5[[#This Row],[Estimated case time (see and treat)]]*msoa_calculations5[[#This Row],[Population share of ICB]:[Population share of ICB]]</f>
        <v>0.28254758806475033</v>
      </c>
      <c r="N5077" s="94" cm="1">
        <f t="array" ref="N5077">msoa_calculations5[[#This Row],[Weighted estimate]]*msoa_calculations5[[#This Row],[Population share of ICB]:[Population share of ICB]]</f>
        <v>0.37051825835751312</v>
      </c>
    </row>
    <row r="5078" spans="1:14">
      <c r="A5078" s="63" t="s">
        <v>12720</v>
      </c>
      <c r="B5078" s="63" t="s">
        <v>13718</v>
      </c>
      <c r="C5078" s="63" t="s">
        <v>38</v>
      </c>
      <c r="D5078" s="63" t="s">
        <v>75</v>
      </c>
      <c r="E5078" s="72">
        <v>6340</v>
      </c>
      <c r="F5078" s="64">
        <v>1</v>
      </c>
      <c r="G5078" s="79">
        <v>0</v>
      </c>
      <c r="H5078" s="133">
        <v>98.653755187988281</v>
      </c>
      <c r="I5078" s="134">
        <v>68.6116943359375</v>
      </c>
      <c r="J5078" s="105">
        <v>90.524650573730469</v>
      </c>
      <c r="K5078" s="96">
        <f>msoa_calculations5[[#This Row],[ Pop20]]/SUMIF(msoa_calculations5[ICB26],msoa_calculations5[[#This Row],[ICB26]],msoa_calculations5[[ Pop20]])</f>
        <v>3.725784603812171E-3</v>
      </c>
      <c r="L5078" s="98" cm="1">
        <f t="array" ref="L5078">msoa_calculations5[[#This Row],[ Estimated case time (see and convey)]]*msoa_calculations5[[#This Row],[Population share of ICB]:[Population share of ICB]]</f>
        <v>0.36756264218766183</v>
      </c>
      <c r="M5078" s="98" cm="1">
        <f t="array" ref="M5078">msoa_calculations5[[#This Row],[Estimated case time (see and treat)]]*msoa_calculations5[[#This Row],[Population share of ICB]:[Population share of ICB]]</f>
        <v>0.25563239439830265</v>
      </c>
      <c r="N5078" s="94" cm="1">
        <f t="array" ref="N5078">msoa_calculations5[[#This Row],[Weighted estimate]]*msoa_calculations5[[#This Row],[Population share of ICB]:[Population share of ICB]]</f>
        <v>0.33727534937308162</v>
      </c>
    </row>
    <row r="5079" spans="1:14">
      <c r="A5079" s="63" t="s">
        <v>12718</v>
      </c>
      <c r="B5079" s="63" t="s">
        <v>13718</v>
      </c>
      <c r="C5079" s="63" t="s">
        <v>38</v>
      </c>
      <c r="D5079" s="63" t="s">
        <v>75</v>
      </c>
      <c r="E5079" s="72">
        <v>6046</v>
      </c>
      <c r="F5079" s="64">
        <v>1</v>
      </c>
      <c r="G5079" s="79">
        <v>0</v>
      </c>
      <c r="H5079" s="133">
        <v>101.72621154785156</v>
      </c>
      <c r="I5079" s="134">
        <v>70.474250793457031</v>
      </c>
      <c r="J5079" s="105">
        <v>93.26971435546875</v>
      </c>
      <c r="K5079" s="96">
        <f>msoa_calculations5[[#This Row],[ Pop20]]/SUMIF(msoa_calculations5[ICB26],msoa_calculations5[[#This Row],[ICB26]],msoa_calculations5[[ Pop20]])</f>
        <v>3.5530116269161492E-3</v>
      </c>
      <c r="L5079" s="98" cm="1">
        <f t="array" ref="L5079">msoa_calculations5[[#This Row],[ Estimated case time (see and convey)]]*msoa_calculations5[[#This Row],[Population share of ICB]:[Population share of ICB]]</f>
        <v>0.36143441239164842</v>
      </c>
      <c r="M5079" s="98" cm="1">
        <f t="array" ref="M5079">msoa_calculations5[[#This Row],[Estimated case time (see and treat)]]*msoa_calculations5[[#This Row],[Population share of ICB]:[Population share of ICB]]</f>
        <v>0.25039583246735747</v>
      </c>
      <c r="N5079" s="94" cm="1">
        <f t="array" ref="N5079">msoa_calculations5[[#This Row],[Weighted estimate]]*msoa_calculations5[[#This Row],[Population share of ICB]:[Population share of ICB]]</f>
        <v>0.33138837954412853</v>
      </c>
    </row>
    <row r="5080" spans="1:14">
      <c r="A5080" s="63" t="s">
        <v>12716</v>
      </c>
      <c r="B5080" s="63" t="s">
        <v>13718</v>
      </c>
      <c r="C5080" s="63" t="s">
        <v>38</v>
      </c>
      <c r="D5080" s="63" t="s">
        <v>75</v>
      </c>
      <c r="E5080" s="72">
        <v>5833</v>
      </c>
      <c r="F5080" s="64">
        <v>1</v>
      </c>
      <c r="G5080" s="79">
        <v>0</v>
      </c>
      <c r="H5080" s="133">
        <v>103.75171661376953</v>
      </c>
      <c r="I5080" s="134">
        <v>72.443145751953125</v>
      </c>
      <c r="J5080" s="105">
        <v>95.279899597167969</v>
      </c>
      <c r="K5080" s="96">
        <f>msoa_calculations5[[#This Row],[ Pop20]]/SUMIF(msoa_calculations5[ICB26],msoa_calculations5[[#This Row],[ICB26]],msoa_calculations5[[ Pop20]])</f>
        <v>3.4278393681445416E-3</v>
      </c>
      <c r="L5080" s="98" cm="1">
        <f t="array" ref="L5080">msoa_calculations5[[#This Row],[ Estimated case time (see and convey)]]*msoa_calculations5[[#This Row],[Population share of ICB]:[Population share of ICB]]</f>
        <v>0.35564421872125529</v>
      </c>
      <c r="M5080" s="98" cm="1">
        <f t="array" ref="M5080">msoa_calculations5[[#This Row],[Estimated case time (see and treat)]]*msoa_calculations5[[#This Row],[Population share of ICB]:[Population share of ICB]]</f>
        <v>0.24832346696077792</v>
      </c>
      <c r="N5080" s="94" cm="1">
        <f t="array" ref="N5080">msoa_calculations5[[#This Row],[Weighted estimate]]*msoa_calculations5[[#This Row],[Population share of ICB]:[Population share of ICB]]</f>
        <v>0.32660419083203163</v>
      </c>
    </row>
    <row r="5081" spans="1:14">
      <c r="A5081" s="63" t="s">
        <v>12714</v>
      </c>
      <c r="B5081" s="63" t="s">
        <v>13718</v>
      </c>
      <c r="C5081" s="63" t="s">
        <v>38</v>
      </c>
      <c r="D5081" s="63" t="s">
        <v>75</v>
      </c>
      <c r="E5081" s="72">
        <v>4984</v>
      </c>
      <c r="F5081" s="64">
        <v>1</v>
      </c>
      <c r="G5081" s="79">
        <v>0</v>
      </c>
      <c r="H5081" s="133">
        <v>110.79468536376953</v>
      </c>
      <c r="I5081" s="134">
        <v>76.46417236328125</v>
      </c>
      <c r="J5081" s="105">
        <v>101.50516510009766</v>
      </c>
      <c r="K5081" s="96">
        <f>msoa_calculations5[[#This Row],[ Pop20]]/SUMIF(msoa_calculations5[ICB26],msoa_calculations5[[#This Row],[ICB26]],msoa_calculations5[[ Pop20]])</f>
        <v>2.9289133226182745E-3</v>
      </c>
      <c r="L5081" s="98" cm="1">
        <f t="array" ref="L5081">msoa_calculations5[[#This Row],[ Estimated case time (see and convey)]]*msoa_calculations5[[#This Row],[Population share of ICB]:[Population share of ICB]]</f>
        <v>0.32450803003724454</v>
      </c>
      <c r="M5081" s="98" cm="1">
        <f t="array" ref="M5081">msoa_calculations5[[#This Row],[Estimated case time (see and treat)]]*msoa_calculations5[[#This Row],[Population share of ICB]:[Population share of ICB]]</f>
        <v>0.22395693313779452</v>
      </c>
      <c r="N5081" s="94" cm="1">
        <f t="array" ref="N5081">msoa_calculations5[[#This Row],[Weighted estimate]]*msoa_calculations5[[#This Row],[Population share of ICB]:[Population share of ICB]]</f>
        <v>0.29729983037624352</v>
      </c>
    </row>
    <row r="5082" spans="1:14">
      <c r="A5082" s="63" t="s">
        <v>12712</v>
      </c>
      <c r="B5082" s="63" t="s">
        <v>13718</v>
      </c>
      <c r="C5082" s="63" t="s">
        <v>38</v>
      </c>
      <c r="D5082" s="63" t="s">
        <v>75</v>
      </c>
      <c r="E5082" s="72">
        <v>9059</v>
      </c>
      <c r="F5082" s="64">
        <v>1</v>
      </c>
      <c r="G5082" s="79">
        <v>0</v>
      </c>
      <c r="H5082" s="133">
        <v>99.421775817871094</v>
      </c>
      <c r="I5082" s="134">
        <v>68.489730834960938</v>
      </c>
      <c r="J5082" s="105">
        <v>91.051849365234375</v>
      </c>
      <c r="K5082" s="96">
        <f>msoa_calculations5[[#This Row],[ Pop20]]/SUMIF(msoa_calculations5[ICB26],msoa_calculations5[[#This Row],[ICB26]],msoa_calculations5[[ Pop20]])</f>
        <v>5.3236408085070124E-3</v>
      </c>
      <c r="L5082" s="98" cm="1">
        <f t="array" ref="L5082">msoa_calculations5[[#This Row],[ Estimated case time (see and convey)]]*msoa_calculations5[[#This Row],[Population share of ICB]:[Population share of ICB]]</f>
        <v>0.52928582299825422</v>
      </c>
      <c r="M5082" s="98" cm="1">
        <f t="array" ref="M5082">msoa_calculations5[[#This Row],[Estimated case time (see and treat)]]*msoa_calculations5[[#This Row],[Population share of ICB]:[Population share of ICB]]</f>
        <v>0.36461472603665912</v>
      </c>
      <c r="N5082" s="94" cm="1">
        <f t="array" ref="N5082">msoa_calculations5[[#This Row],[Weighted estimate]]*msoa_calculations5[[#This Row],[Population share of ICB]:[Population share of ICB]]</f>
        <v>0.48472734097079501</v>
      </c>
    </row>
    <row r="5083" spans="1:14">
      <c r="A5083" s="63" t="s">
        <v>12710</v>
      </c>
      <c r="B5083" s="63" t="s">
        <v>13718</v>
      </c>
      <c r="C5083" s="63" t="s">
        <v>38</v>
      </c>
      <c r="D5083" s="63" t="s">
        <v>75</v>
      </c>
      <c r="E5083" s="72">
        <v>5885</v>
      </c>
      <c r="F5083" s="64">
        <v>1</v>
      </c>
      <c r="G5083" s="79">
        <v>0</v>
      </c>
      <c r="H5083" s="133">
        <v>101.24087524414063</v>
      </c>
      <c r="I5083" s="134">
        <v>70.72601318359375</v>
      </c>
      <c r="J5083" s="105">
        <v>92.983833312988281</v>
      </c>
      <c r="K5083" s="96">
        <f>msoa_calculations5[[#This Row],[ Pop20]]/SUMIF(msoa_calculations5[ICB26],msoa_calculations5[[#This Row],[ICB26]],msoa_calculations5[[ Pop20]])</f>
        <v>3.4583978538540419E-3</v>
      </c>
      <c r="L5083" s="98" cm="1">
        <f t="array" ref="L5083">msoa_calculations5[[#This Row],[ Estimated case time (see and convey)]]*msoa_calculations5[[#This Row],[Population share of ICB]:[Population share of ICB]]</f>
        <v>0.35013122566664073</v>
      </c>
      <c r="M5083" s="98" cm="1">
        <f t="array" ref="M5083">msoa_calculations5[[#This Row],[Estimated case time (see and treat)]]*msoa_calculations5[[#This Row],[Population share of ICB]:[Population share of ICB]]</f>
        <v>0.24459869220579331</v>
      </c>
      <c r="N5083" s="94" cm="1">
        <f t="array" ref="N5083">msoa_calculations5[[#This Row],[Weighted estimate]]*msoa_calculations5[[#This Row],[Population share of ICB]:[Population share of ICB]]</f>
        <v>0.32157508957276065</v>
      </c>
    </row>
    <row r="5084" spans="1:14">
      <c r="A5084" s="63" t="s">
        <v>12842</v>
      </c>
      <c r="B5084" s="63" t="s">
        <v>13718</v>
      </c>
      <c r="C5084" s="63" t="s">
        <v>38</v>
      </c>
      <c r="D5084" s="63" t="s">
        <v>75</v>
      </c>
      <c r="E5084" s="72">
        <v>5554</v>
      </c>
      <c r="F5084" s="64">
        <v>1</v>
      </c>
      <c r="G5084" s="79">
        <v>0</v>
      </c>
      <c r="H5084" s="133">
        <v>88.656517028808594</v>
      </c>
      <c r="I5084" s="134">
        <v>63.703914642333984</v>
      </c>
      <c r="J5084" s="105">
        <v>81.904571533203125</v>
      </c>
      <c r="K5084" s="96">
        <f>msoa_calculations5[[#This Row],[ Pop20]]/SUMIF(msoa_calculations5[ICB26],msoa_calculations5[[#This Row],[ICB26]],msoa_calculations5[[ Pop20]])</f>
        <v>3.2638813390493374E-3</v>
      </c>
      <c r="L5084" s="98" cm="1">
        <f t="array" ref="L5084">msoa_calculations5[[#This Row],[ Estimated case time (see and convey)]]*msoa_calculations5[[#This Row],[Population share of ICB]:[Population share of ICB]]</f>
        <v>0.28936435151543816</v>
      </c>
      <c r="M5084" s="98" cm="1">
        <f t="array" ref="M5084">msoa_calculations5[[#This Row],[Estimated case time (see and treat)]]*msoa_calculations5[[#This Row],[Population share of ICB]:[Population share of ICB]]</f>
        <v>0.20792201822550574</v>
      </c>
      <c r="N5084" s="94" cm="1">
        <f t="array" ref="N5084">msoa_calculations5[[#This Row],[Weighted estimate]]*msoa_calculations5[[#This Row],[Population share of ICB]:[Population share of ICB]]</f>
        <v>0.26732680261005326</v>
      </c>
    </row>
    <row r="5085" spans="1:14">
      <c r="A5085" s="63" t="s">
        <v>12840</v>
      </c>
      <c r="B5085" s="63" t="s">
        <v>13718</v>
      </c>
      <c r="C5085" s="63" t="s">
        <v>38</v>
      </c>
      <c r="D5085" s="63" t="s">
        <v>75</v>
      </c>
      <c r="E5085" s="72">
        <v>6051</v>
      </c>
      <c r="F5085" s="64">
        <v>1</v>
      </c>
      <c r="G5085" s="79">
        <v>0</v>
      </c>
      <c r="H5085" s="133">
        <v>94.261833190917969</v>
      </c>
      <c r="I5085" s="134">
        <v>67.79534912109375</v>
      </c>
      <c r="J5085" s="105">
        <v>87.100242614746094</v>
      </c>
      <c r="K5085" s="96">
        <f>msoa_calculations5[[#This Row],[ Pop20]]/SUMIF(msoa_calculations5[ICB26],msoa_calculations5[[#This Row],[ICB26]],msoa_calculations5[[ Pop20]])</f>
        <v>3.555949942849755E-3</v>
      </c>
      <c r="L5085" s="98" cm="1">
        <f t="array" ref="L5085">msoa_calculations5[[#This Row],[ Estimated case time (see and convey)]]*msoa_calculations5[[#This Row],[Population share of ICB]:[Population share of ICB]]</f>
        <v>0.33519036034815791</v>
      </c>
      <c r="M5085" s="98" cm="1">
        <f t="array" ref="M5085">msoa_calculations5[[#This Row],[Estimated case time (see and treat)]]*msoa_calculations5[[#This Row],[Population share of ICB]:[Population share of ICB]]</f>
        <v>0.24107686783263252</v>
      </c>
      <c r="N5085" s="94" cm="1">
        <f t="array" ref="N5085">msoa_calculations5[[#This Row],[Weighted estimate]]*msoa_calculations5[[#This Row],[Population share of ICB]:[Population share of ICB]]</f>
        <v>0.30972410274810619</v>
      </c>
    </row>
    <row r="5086" spans="1:14">
      <c r="A5086" s="63" t="s">
        <v>12838</v>
      </c>
      <c r="B5086" s="63" t="s">
        <v>13718</v>
      </c>
      <c r="C5086" s="63" t="s">
        <v>38</v>
      </c>
      <c r="D5086" s="63" t="s">
        <v>75</v>
      </c>
      <c r="E5086" s="72">
        <v>9448</v>
      </c>
      <c r="F5086" s="64">
        <v>1</v>
      </c>
      <c r="G5086" s="79">
        <v>0</v>
      </c>
      <c r="H5086" s="133">
        <v>91.102821350097656</v>
      </c>
      <c r="I5086" s="134">
        <v>65.75653076171875</v>
      </c>
      <c r="J5086" s="105">
        <v>84.244346618652344</v>
      </c>
      <c r="K5086" s="96">
        <f>msoa_calculations5[[#This Row],[ Pop20]]/SUMIF(msoa_calculations5[ICB26],msoa_calculations5[[#This Row],[ICB26]],msoa_calculations5[[ Pop20]])</f>
        <v>5.5522417881415445E-3</v>
      </c>
      <c r="L5086" s="98" cm="1">
        <f t="array" ref="L5086">msoa_calculations5[[#This Row],[ Estimated case time (see and convey)]]*msoa_calculations5[[#This Row],[Population share of ICB]:[Population share of ICB]]</f>
        <v>0.50582489171760592</v>
      </c>
      <c r="M5086" s="98" cm="1">
        <f t="array" ref="M5086">msoa_calculations5[[#This Row],[Estimated case time (see and treat)]]*msoa_calculations5[[#This Row],[Population share of ICB]:[Population share of ICB]]</f>
        <v>0.36509615793842981</v>
      </c>
      <c r="N5086" s="94" cm="1">
        <f t="array" ref="N5086">msoa_calculations5[[#This Row],[Weighted estimate]]*msoa_calculations5[[#This Row],[Population share of ICB]:[Population share of ICB]]</f>
        <v>0.46774498171076234</v>
      </c>
    </row>
    <row r="5087" spans="1:14">
      <c r="A5087" s="63" t="s">
        <v>12836</v>
      </c>
      <c r="B5087" s="63" t="s">
        <v>13718</v>
      </c>
      <c r="C5087" s="63" t="s">
        <v>38</v>
      </c>
      <c r="D5087" s="63" t="s">
        <v>75</v>
      </c>
      <c r="E5087" s="72">
        <v>9082</v>
      </c>
      <c r="F5087" s="64">
        <v>1</v>
      </c>
      <c r="G5087" s="79">
        <v>0</v>
      </c>
      <c r="H5087" s="133">
        <v>88.595069885253906</v>
      </c>
      <c r="I5087" s="134">
        <v>63.046775817871094</v>
      </c>
      <c r="J5087" s="105">
        <v>81.681930541992188</v>
      </c>
      <c r="K5087" s="96">
        <f>msoa_calculations5[[#This Row],[ Pop20]]/SUMIF(msoa_calculations5[ICB26],msoa_calculations5[[#This Row],[ICB26]],msoa_calculations5[[ Pop20]])</f>
        <v>5.3371570618015989E-3</v>
      </c>
      <c r="L5087" s="98" cm="1">
        <f t="array" ref="L5087">msoa_calculations5[[#This Row],[ Estimated case time (see and convey)]]*msoa_calculations5[[#This Row],[Population share of ICB]:[Population share of ICB]]</f>
        <v>0.47284580287888905</v>
      </c>
      <c r="M5087" s="98" cm="1">
        <f t="array" ref="M5087">msoa_calculations5[[#This Row],[Estimated case time (see and treat)]]*msoa_calculations5[[#This Row],[Population share of ICB]:[Population share of ICB]]</f>
        <v>0.33649054478017298</v>
      </c>
      <c r="N5087" s="94" cm="1">
        <f t="array" ref="N5087">msoa_calculations5[[#This Row],[Weighted estimate]]*msoa_calculations5[[#This Row],[Population share of ICB]:[Population share of ICB]]</f>
        <v>0.43594929241378133</v>
      </c>
    </row>
    <row r="5088" spans="1:14">
      <c r="A5088" s="63" t="s">
        <v>12834</v>
      </c>
      <c r="B5088" s="63" t="s">
        <v>13718</v>
      </c>
      <c r="C5088" s="63" t="s">
        <v>38</v>
      </c>
      <c r="D5088" s="63" t="s">
        <v>75</v>
      </c>
      <c r="E5088" s="72">
        <v>8483</v>
      </c>
      <c r="F5088" s="64">
        <v>1</v>
      </c>
      <c r="G5088" s="79">
        <v>0</v>
      </c>
      <c r="H5088" s="133">
        <v>89.125602722167969</v>
      </c>
      <c r="I5088" s="134">
        <v>64.75048828125</v>
      </c>
      <c r="J5088" s="105">
        <v>82.529922485351563</v>
      </c>
      <c r="K5088" s="96">
        <f>msoa_calculations5[[#This Row],[ Pop20]]/SUMIF(msoa_calculations5[ICB26],msoa_calculations5[[#This Row],[ICB26]],msoa_calculations5[[ Pop20]])</f>
        <v>4.9851468129556223E-3</v>
      </c>
      <c r="L5088" s="98" cm="1">
        <f t="array" ref="L5088">msoa_calculations5[[#This Row],[ Estimated case time (see and convey)]]*msoa_calculations5[[#This Row],[Population share of ICB]:[Population share of ICB]]</f>
        <v>0.44430421436316458</v>
      </c>
      <c r="M5088" s="98" cm="1">
        <f t="array" ref="M5088">msoa_calculations5[[#This Row],[Estimated case time (see and treat)]]*msoa_calculations5[[#This Row],[Population share of ICB]:[Population share of ICB]]</f>
        <v>0.32279069029259383</v>
      </c>
      <c r="N5088" s="94" cm="1">
        <f t="array" ref="N5088">msoa_calculations5[[#This Row],[Weighted estimate]]*msoa_calculations5[[#This Row],[Population share of ICB]:[Population share of ICB]]</f>
        <v>0.41142378005132491</v>
      </c>
    </row>
    <row r="5089" spans="1:14">
      <c r="A5089" s="63" t="s">
        <v>12832</v>
      </c>
      <c r="B5089" s="63" t="s">
        <v>13718</v>
      </c>
      <c r="C5089" s="63" t="s">
        <v>38</v>
      </c>
      <c r="D5089" s="63" t="s">
        <v>75</v>
      </c>
      <c r="E5089" s="72">
        <v>7985</v>
      </c>
      <c r="F5089" s="64">
        <v>1</v>
      </c>
      <c r="G5089" s="79">
        <v>0</v>
      </c>
      <c r="H5089" s="133">
        <v>84.993049621582031</v>
      </c>
      <c r="I5089" s="134">
        <v>61.6256103515625</v>
      </c>
      <c r="J5089" s="105">
        <v>78.670036315917969</v>
      </c>
      <c r="K5089" s="96">
        <f>msoa_calculations5[[#This Row],[ Pop20]]/SUMIF(msoa_calculations5[ICB26],msoa_calculations5[[#This Row],[ICB26]],msoa_calculations5[[ Pop20]])</f>
        <v>4.6924905459684836E-3</v>
      </c>
      <c r="L5089" s="98" cm="1">
        <f t="array" ref="L5089">msoa_calculations5[[#This Row],[ Estimated case time (see and convey)]]*msoa_calculations5[[#This Row],[Population share of ICB]:[Population share of ICB]]</f>
        <v>0.39882908182230387</v>
      </c>
      <c r="M5089" s="98" cm="1">
        <f t="array" ref="M5089">msoa_calculations5[[#This Row],[Estimated case time (see and treat)]]*msoa_calculations5[[#This Row],[Population share of ICB]:[Population share of ICB]]</f>
        <v>0.28917759396424453</v>
      </c>
      <c r="N5089" s="94" cm="1">
        <f t="array" ref="N5089">msoa_calculations5[[#This Row],[Weighted estimate]]*msoa_calculations5[[#This Row],[Population share of ICB]:[Population share of ICB]]</f>
        <v>0.36915840166344233</v>
      </c>
    </row>
    <row r="5090" spans="1:14">
      <c r="A5090" s="63" t="s">
        <v>12830</v>
      </c>
      <c r="B5090" s="63" t="s">
        <v>13718</v>
      </c>
      <c r="C5090" s="63" t="s">
        <v>38</v>
      </c>
      <c r="D5090" s="63" t="s">
        <v>75</v>
      </c>
      <c r="E5090" s="72">
        <v>7942</v>
      </c>
      <c r="F5090" s="64">
        <v>1</v>
      </c>
      <c r="G5090" s="79">
        <v>0</v>
      </c>
      <c r="H5090" s="133">
        <v>97.423690795898438</v>
      </c>
      <c r="I5090" s="134">
        <v>69.277801513671875</v>
      </c>
      <c r="J5090" s="105">
        <v>89.807670593261719</v>
      </c>
      <c r="K5090" s="96">
        <f>msoa_calculations5[[#This Row],[ Pop20]]/SUMIF(msoa_calculations5[ICB26],msoa_calculations5[[#This Row],[ICB26]],msoa_calculations5[[ Pop20]])</f>
        <v>4.6672210289394733E-3</v>
      </c>
      <c r="L5090" s="98" cm="1">
        <f t="array" ref="L5090">msoa_calculations5[[#This Row],[ Estimated case time (see and convey)]]*msoa_calculations5[[#This Row],[Population share of ICB]:[Population share of ICB]]</f>
        <v>0.45469789839951419</v>
      </c>
      <c r="M5090" s="98" cm="1">
        <f t="array" ref="M5090">msoa_calculations5[[#This Row],[Estimated case time (see and treat)]]*msoa_calculations5[[#This Row],[Population share of ICB]:[Population share of ICB]]</f>
        <v>0.32333481206330422</v>
      </c>
      <c r="N5090" s="94" cm="1">
        <f t="array" ref="N5090">msoa_calculations5[[#This Row],[Weighted estimate]]*msoa_calculations5[[#This Row],[Population share of ICB]:[Population share of ICB]]</f>
        <v>0.41915224875294022</v>
      </c>
    </row>
    <row r="5091" spans="1:14">
      <c r="A5091" s="63" t="s">
        <v>12828</v>
      </c>
      <c r="B5091" s="63" t="s">
        <v>13718</v>
      </c>
      <c r="C5091" s="63" t="s">
        <v>38</v>
      </c>
      <c r="D5091" s="63" t="s">
        <v>75</v>
      </c>
      <c r="E5091" s="72">
        <v>11193</v>
      </c>
      <c r="F5091" s="64">
        <v>1</v>
      </c>
      <c r="G5091" s="79">
        <v>0</v>
      </c>
      <c r="H5091" s="133">
        <v>86.828056335449219</v>
      </c>
      <c r="I5091" s="134">
        <v>63.387218475341797</v>
      </c>
      <c r="J5091" s="105">
        <v>80.485176086425781</v>
      </c>
      <c r="K5091" s="96">
        <f>msoa_calculations5[[#This Row],[ Pop20]]/SUMIF(msoa_calculations5[ICB26],msoa_calculations5[[#This Row],[ICB26]],msoa_calculations5[[ Pop20]])</f>
        <v>6.5777140489699732E-3</v>
      </c>
      <c r="L5091" s="98" cm="1">
        <f t="array" ref="L5091">msoa_calculations5[[#This Row],[ Estimated case time (see and convey)]]*msoa_calculations5[[#This Row],[Population share of ICB]:[Population share of ICB]]</f>
        <v>0.57113012600244062</v>
      </c>
      <c r="M5091" s="98" cm="1">
        <f t="array" ref="M5091">msoa_calculations5[[#This Row],[Estimated case time (see and treat)]]*msoa_calculations5[[#This Row],[Population share of ICB]:[Population share of ICB]]</f>
        <v>0.41694299749038477</v>
      </c>
      <c r="N5091" s="94" cm="1">
        <f t="array" ref="N5091">msoa_calculations5[[#This Row],[Weighted estimate]]*msoa_calculations5[[#This Row],[Population share of ICB]:[Population share of ICB]]</f>
        <v>0.52940847347750497</v>
      </c>
    </row>
    <row r="5092" spans="1:14">
      <c r="A5092" s="63" t="s">
        <v>12826</v>
      </c>
      <c r="B5092" s="63" t="s">
        <v>13718</v>
      </c>
      <c r="C5092" s="63" t="s">
        <v>38</v>
      </c>
      <c r="D5092" s="63" t="s">
        <v>75</v>
      </c>
      <c r="E5092" s="72">
        <v>7332</v>
      </c>
      <c r="F5092" s="64">
        <v>1</v>
      </c>
      <c r="G5092" s="79">
        <v>0</v>
      </c>
      <c r="H5092" s="133">
        <v>85.6700439453125</v>
      </c>
      <c r="I5092" s="134">
        <v>61.294723510742188</v>
      </c>
      <c r="J5092" s="105">
        <v>79.074302673339844</v>
      </c>
      <c r="K5092" s="96">
        <f>msoa_calculations5[[#This Row],[ Pop20]]/SUMIF(msoa_calculations5[ICB26],msoa_calculations5[[#This Row],[ICB26]],msoa_calculations5[[ Pop20]])</f>
        <v>4.3087464850395645E-3</v>
      </c>
      <c r="L5092" s="98" cm="1">
        <f t="array" ref="L5092">msoa_calculations5[[#This Row],[ Estimated case time (see and convey)]]*msoa_calculations5[[#This Row],[Population share of ICB]:[Population share of ICB]]</f>
        <v>0.36913050072255027</v>
      </c>
      <c r="M5092" s="98" cm="1">
        <f t="array" ref="M5092">msoa_calculations5[[#This Row],[Estimated case time (see and treat)]]*msoa_calculations5[[#This Row],[Population share of ICB]:[Population share of ICB]]</f>
        <v>0.26410342447838236</v>
      </c>
      <c r="N5092" s="94" cm="1">
        <f t="array" ref="N5092">msoa_calculations5[[#This Row],[Weighted estimate]]*msoa_calculations5[[#This Row],[Population share of ICB]:[Population share of ICB]]</f>
        <v>0.34071112370070772</v>
      </c>
    </row>
    <row r="5093" spans="1:14">
      <c r="A5093" s="63" t="s">
        <v>12824</v>
      </c>
      <c r="B5093" s="63" t="s">
        <v>13718</v>
      </c>
      <c r="C5093" s="63" t="s">
        <v>38</v>
      </c>
      <c r="D5093" s="63" t="s">
        <v>75</v>
      </c>
      <c r="E5093" s="72">
        <v>9903</v>
      </c>
      <c r="F5093" s="64">
        <v>1</v>
      </c>
      <c r="G5093" s="79">
        <v>0</v>
      </c>
      <c r="H5093" s="133">
        <v>86.192817687988281</v>
      </c>
      <c r="I5093" s="134">
        <v>62.124889373779297</v>
      </c>
      <c r="J5093" s="105">
        <v>79.680252075195313</v>
      </c>
      <c r="K5093" s="96">
        <f>msoa_calculations5[[#This Row],[ Pop20]]/SUMIF(msoa_calculations5[ICB26],msoa_calculations5[[#This Row],[ICB26]],msoa_calculations5[[ Pop20]])</f>
        <v>5.8196285380996736E-3</v>
      </c>
      <c r="L5093" s="98" cm="1">
        <f t="array" ref="L5093">msoa_calculations5[[#This Row],[ Estimated case time (see and convey)]]*msoa_calculations5[[#This Row],[Population share of ICB]:[Population share of ICB]]</f>
        <v>0.50161018159623894</v>
      </c>
      <c r="M5093" s="98" cm="1">
        <f t="array" ref="M5093">msoa_calculations5[[#This Row],[Estimated case time (see and treat)]]*msoa_calculations5[[#This Row],[Population share of ICB]:[Population share of ICB]]</f>
        <v>0.36154377912593116</v>
      </c>
      <c r="N5093" s="94" cm="1">
        <f t="array" ref="N5093">msoa_calculations5[[#This Row],[Weighted estimate]]*msoa_calculations5[[#This Row],[Population share of ICB]:[Population share of ICB]]</f>
        <v>0.46370946889978237</v>
      </c>
    </row>
    <row r="5094" spans="1:14">
      <c r="A5094" s="63" t="s">
        <v>12822</v>
      </c>
      <c r="B5094" s="63" t="s">
        <v>13718</v>
      </c>
      <c r="C5094" s="63" t="s">
        <v>38</v>
      </c>
      <c r="D5094" s="63" t="s">
        <v>75</v>
      </c>
      <c r="E5094" s="72">
        <v>7630</v>
      </c>
      <c r="F5094" s="64">
        <v>1</v>
      </c>
      <c r="G5094" s="79">
        <v>0</v>
      </c>
      <c r="H5094" s="133">
        <v>95.585639953613281</v>
      </c>
      <c r="I5094" s="134">
        <v>68.946525573730469</v>
      </c>
      <c r="J5094" s="105">
        <v>88.377334594726563</v>
      </c>
      <c r="K5094" s="96">
        <f>msoa_calculations5[[#This Row],[ Pop20]]/SUMIF(msoa_calculations5[ICB26],msoa_calculations5[[#This Row],[ICB26]],msoa_calculations5[[ Pop20]])</f>
        <v>4.483870114682471E-3</v>
      </c>
      <c r="L5094" s="98" cm="1">
        <f t="array" ref="L5094">msoa_calculations5[[#This Row],[ Estimated case time (see and convey)]]*msoa_calculations5[[#This Row],[Population share of ICB]:[Population share of ICB]]</f>
        <v>0.42859359438080535</v>
      </c>
      <c r="M5094" s="98" cm="1">
        <f t="array" ref="M5094">msoa_calculations5[[#This Row],[Estimated case time (see and treat)]]*msoa_calculations5[[#This Row],[Population share of ICB]:[Population share of ICB]]</f>
        <v>0.30914726553124078</v>
      </c>
      <c r="N5094" s="94" cm="1">
        <f t="array" ref="N5094">msoa_calculations5[[#This Row],[Weighted estimate]]*msoa_calculations5[[#This Row],[Population share of ICB]:[Population share of ICB]]</f>
        <v>0.3962724894045877</v>
      </c>
    </row>
    <row r="5095" spans="1:14">
      <c r="A5095" s="63" t="s">
        <v>12820</v>
      </c>
      <c r="B5095" s="63" t="s">
        <v>13718</v>
      </c>
      <c r="C5095" s="63" t="s">
        <v>38</v>
      </c>
      <c r="D5095" s="63" t="s">
        <v>75</v>
      </c>
      <c r="E5095" s="72">
        <v>9451</v>
      </c>
      <c r="F5095" s="64">
        <v>1</v>
      </c>
      <c r="G5095" s="79">
        <v>0</v>
      </c>
      <c r="H5095" s="133">
        <v>85.516578674316406</v>
      </c>
      <c r="I5095" s="134">
        <v>60.306350708007813</v>
      </c>
      <c r="J5095" s="105">
        <v>78.694923400878906</v>
      </c>
      <c r="K5095" s="96">
        <f>msoa_calculations5[[#This Row],[ Pop20]]/SUMIF(msoa_calculations5[ICB26],msoa_calculations5[[#This Row],[ICB26]],msoa_calculations5[[ Pop20]])</f>
        <v>5.5540047777017081E-3</v>
      </c>
      <c r="L5095" s="98" cm="1">
        <f t="array" ref="L5095">msoa_calculations5[[#This Row],[ Estimated case time (see and convey)]]*msoa_calculations5[[#This Row],[Population share of ICB]:[Population share of ICB]]</f>
        <v>0.47495948652985731</v>
      </c>
      <c r="M5095" s="98" cm="1">
        <f t="array" ref="M5095">msoa_calculations5[[#This Row],[Estimated case time (see and treat)]]*msoa_calculations5[[#This Row],[Population share of ICB]:[Population share of ICB]]</f>
        <v>0.33494175995803016</v>
      </c>
      <c r="N5095" s="94" cm="1">
        <f t="array" ref="N5095">msoa_calculations5[[#This Row],[Weighted estimate]]*msoa_calculations5[[#This Row],[Population share of ICB]:[Population share of ICB]]</f>
        <v>0.43707198054935142</v>
      </c>
    </row>
    <row r="5096" spans="1:14">
      <c r="A5096" s="63" t="s">
        <v>12818</v>
      </c>
      <c r="B5096" s="63" t="s">
        <v>13718</v>
      </c>
      <c r="C5096" s="63" t="s">
        <v>38</v>
      </c>
      <c r="D5096" s="63" t="s">
        <v>75</v>
      </c>
      <c r="E5096" s="72">
        <v>8437</v>
      </c>
      <c r="F5096" s="64">
        <v>1</v>
      </c>
      <c r="G5096" s="79">
        <v>0</v>
      </c>
      <c r="H5096" s="133">
        <v>91.072135925292969</v>
      </c>
      <c r="I5096" s="134">
        <v>65.269882202148438</v>
      </c>
      <c r="J5096" s="105">
        <v>84.090278625488281</v>
      </c>
      <c r="K5096" s="96">
        <f>msoa_calculations5[[#This Row],[ Pop20]]/SUMIF(msoa_calculations5[ICB26],msoa_calculations5[[#This Row],[ICB26]],msoa_calculations5[[ Pop20]])</f>
        <v>4.9581143063664491E-3</v>
      </c>
      <c r="L5096" s="98" cm="1">
        <f t="array" ref="L5096">msoa_calculations5[[#This Row],[ Estimated case time (see and convey)]]*msoa_calculations5[[#This Row],[Population share of ICB]:[Population share of ICB]]</f>
        <v>0.45154606004254494</v>
      </c>
      <c r="M5096" s="98" cm="1">
        <f t="array" ref="M5096">msoa_calculations5[[#This Row],[Estimated case time (see and treat)]]*msoa_calculations5[[#This Row],[Population share of ICB]:[Population share of ICB]]</f>
        <v>0.32361553672132504</v>
      </c>
      <c r="N5096" s="94" cm="1">
        <f t="array" ref="N5096">msoa_calculations5[[#This Row],[Weighted estimate]]*msoa_calculations5[[#This Row],[Population share of ICB]:[Population share of ICB]]</f>
        <v>0.41692921347937428</v>
      </c>
    </row>
    <row r="5097" spans="1:14">
      <c r="A5097" s="63" t="s">
        <v>12816</v>
      </c>
      <c r="B5097" s="63" t="s">
        <v>13718</v>
      </c>
      <c r="C5097" s="63" t="s">
        <v>38</v>
      </c>
      <c r="D5097" s="63" t="s">
        <v>75</v>
      </c>
      <c r="E5097" s="72">
        <v>10379</v>
      </c>
      <c r="F5097" s="64">
        <v>1</v>
      </c>
      <c r="G5097" s="79">
        <v>0</v>
      </c>
      <c r="H5097" s="133">
        <v>95.840599060058594</v>
      </c>
      <c r="I5097" s="134">
        <v>68.70721435546875</v>
      </c>
      <c r="J5097" s="105">
        <v>88.498550415039063</v>
      </c>
      <c r="K5097" s="96">
        <f>msoa_calculations5[[#This Row],[ Pop20]]/SUMIF(msoa_calculations5[ICB26],msoa_calculations5[[#This Row],[ICB26]],msoa_calculations5[[ Pop20]])</f>
        <v>6.0993562149789472E-3</v>
      </c>
      <c r="L5097" s="98" cm="1">
        <f t="array" ref="L5097">msoa_calculations5[[#This Row],[ Estimated case time (see and convey)]]*msoa_calculations5[[#This Row],[Population share of ICB]:[Population share of ICB]]</f>
        <v>0.58456595352427387</v>
      </c>
      <c r="M5097" s="98" cm="1">
        <f t="array" ref="M5097">msoa_calculations5[[#This Row],[Estimated case time (see and treat)]]*msoa_calculations5[[#This Row],[Population share of ICB]:[Population share of ICB]]</f>
        <v>0.41906977489291908</v>
      </c>
      <c r="N5097" s="94" cm="1">
        <f t="array" ref="N5097">msoa_calculations5[[#This Row],[Weighted estimate]]*msoa_calculations5[[#This Row],[Population share of ICB]:[Population share of ICB]]</f>
        <v>0.5397841834905962</v>
      </c>
    </row>
    <row r="5098" spans="1:14">
      <c r="A5098" s="63" t="s">
        <v>11472</v>
      </c>
      <c r="B5098" s="63" t="s">
        <v>13718</v>
      </c>
      <c r="C5098" s="63" t="s">
        <v>38</v>
      </c>
      <c r="D5098" s="63" t="s">
        <v>75</v>
      </c>
      <c r="E5098" s="72">
        <v>8022</v>
      </c>
      <c r="F5098" s="64">
        <v>1</v>
      </c>
      <c r="G5098" s="79">
        <v>0</v>
      </c>
      <c r="H5098" s="133">
        <v>93.250068664550781</v>
      </c>
      <c r="I5098" s="134">
        <v>67.273818969726563</v>
      </c>
      <c r="J5098" s="105">
        <v>86.22113037109375</v>
      </c>
      <c r="K5098" s="96">
        <f>msoa_calculations5[[#This Row],[ Pop20]]/SUMIF(msoa_calculations5[ICB26],msoa_calculations5[[#This Row],[ICB26]],msoa_calculations5[[ Pop20]])</f>
        <v>4.7142340838771668E-3</v>
      </c>
      <c r="L5098" s="98" cm="1">
        <f t="array" ref="L5098">msoa_calculations5[[#This Row],[ Estimated case time (see and convey)]]*msoa_calculations5[[#This Row],[Population share of ICB]:[Population share of ICB]]</f>
        <v>0.43960265202231147</v>
      </c>
      <c r="M5098" s="98" cm="1">
        <f t="array" ref="M5098">msoa_calculations5[[#This Row],[Estimated case time (see and treat)]]*msoa_calculations5[[#This Row],[Population share of ICB]:[Population share of ICB]]</f>
        <v>0.31714453033966727</v>
      </c>
      <c r="N5098" s="94" cm="1">
        <f t="array" ref="N5098">msoa_calculations5[[#This Row],[Weighted estimate]]*msoa_calculations5[[#This Row],[Population share of ICB]:[Population share of ICB]]</f>
        <v>0.40646659154582693</v>
      </c>
    </row>
    <row r="5099" spans="1:14">
      <c r="A5099" s="63" t="s">
        <v>11470</v>
      </c>
      <c r="B5099" s="63" t="s">
        <v>13718</v>
      </c>
      <c r="C5099" s="63" t="s">
        <v>38</v>
      </c>
      <c r="D5099" s="63" t="s">
        <v>75</v>
      </c>
      <c r="E5099" s="72">
        <v>12245</v>
      </c>
      <c r="F5099" s="64">
        <v>1</v>
      </c>
      <c r="G5099" s="79">
        <v>0</v>
      </c>
      <c r="H5099" s="133">
        <v>99.986579895019531</v>
      </c>
      <c r="I5099" s="134">
        <v>70.580039978027344</v>
      </c>
      <c r="J5099" s="105">
        <v>92.029441833496094</v>
      </c>
      <c r="K5099" s="96">
        <f>msoa_calculations5[[#This Row],[ Pop20]]/SUMIF(msoa_calculations5[ICB26],msoa_calculations5[[#This Row],[ICB26]],msoa_calculations5[[ Pop20]])</f>
        <v>7.1959357214006368E-3</v>
      </c>
      <c r="L5099" s="98" cm="1">
        <f t="array" ref="L5099">msoa_calculations5[[#This Row],[ Estimated case time (see and convey)]]*msoa_calculations5[[#This Row],[Population share of ICB]:[Population share of ICB]]</f>
        <v>0.71949700192724975</v>
      </c>
      <c r="M5099" s="98" cm="1">
        <f t="array" ref="M5099">msoa_calculations5[[#This Row],[Estimated case time (see and treat)]]*msoa_calculations5[[#This Row],[Population share of ICB]:[Population share of ICB]]</f>
        <v>0.50788943089577199</v>
      </c>
      <c r="N5099" s="94" cm="1">
        <f t="array" ref="N5099">msoa_calculations5[[#This Row],[Weighted estimate]]*msoa_calculations5[[#This Row],[Population share of ICB]:[Population share of ICB]]</f>
        <v>0.66223794791021662</v>
      </c>
    </row>
    <row r="5100" spans="1:14">
      <c r="A5100" s="63" t="s">
        <v>11468</v>
      </c>
      <c r="B5100" s="63" t="s">
        <v>13718</v>
      </c>
      <c r="C5100" s="63" t="s">
        <v>38</v>
      </c>
      <c r="D5100" s="63" t="s">
        <v>75</v>
      </c>
      <c r="E5100" s="72">
        <v>6760</v>
      </c>
      <c r="F5100" s="64">
        <v>1</v>
      </c>
      <c r="G5100" s="79">
        <v>0</v>
      </c>
      <c r="H5100" s="133">
        <v>105.08444976806641</v>
      </c>
      <c r="I5100" s="134">
        <v>72.6929931640625</v>
      </c>
      <c r="J5100" s="105">
        <v>96.319618225097656</v>
      </c>
      <c r="K5100" s="96">
        <f>msoa_calculations5[[#This Row],[ Pop20]]/SUMIF(msoa_calculations5[ICB26],msoa_calculations5[[#This Row],[ICB26]],msoa_calculations5[[ Pop20]])</f>
        <v>3.9726031422350596E-3</v>
      </c>
      <c r="L5100" s="98" cm="1">
        <f t="array" ref="L5100">msoa_calculations5[[#This Row],[ Estimated case time (see and convey)]]*msoa_calculations5[[#This Row],[Population share of ICB]:[Population share of ICB]]</f>
        <v>0.41745881534866286</v>
      </c>
      <c r="M5100" s="98" cm="1">
        <f t="array" ref="M5100">msoa_calculations5[[#This Row],[Estimated case time (see and treat)]]*msoa_calculations5[[#This Row],[Population share of ICB]:[Population share of ICB]]</f>
        <v>0.2887804130620264</v>
      </c>
      <c r="N5100" s="94" cm="1">
        <f t="array" ref="N5100">msoa_calculations5[[#This Row],[Weighted estimate]]*msoa_calculations5[[#This Row],[Population share of ICB]:[Population share of ICB]]</f>
        <v>0.38263961801990426</v>
      </c>
    </row>
    <row r="5101" spans="1:14">
      <c r="A5101" s="63" t="s">
        <v>11466</v>
      </c>
      <c r="B5101" s="63" t="s">
        <v>13718</v>
      </c>
      <c r="C5101" s="63" t="s">
        <v>38</v>
      </c>
      <c r="D5101" s="63" t="s">
        <v>75</v>
      </c>
      <c r="E5101" s="72">
        <v>7492</v>
      </c>
      <c r="F5101" s="64">
        <v>1</v>
      </c>
      <c r="G5101" s="79">
        <v>0</v>
      </c>
      <c r="H5101" s="133">
        <v>93.480850219726563</v>
      </c>
      <c r="I5101" s="134">
        <v>67.793861389160156</v>
      </c>
      <c r="J5101" s="105">
        <v>86.530181884765625</v>
      </c>
      <c r="K5101" s="96">
        <f>msoa_calculations5[[#This Row],[ Pop20]]/SUMIF(msoa_calculations5[ICB26],msoa_calculations5[[#This Row],[ICB26]],msoa_calculations5[[ Pop20]])</f>
        <v>4.4027725949149507E-3</v>
      </c>
      <c r="L5101" s="98" cm="1">
        <f t="array" ref="L5101">msoa_calculations5[[#This Row],[ Estimated case time (see and convey)]]*msoa_calculations5[[#This Row],[Population share of ICB]:[Population share of ICB]]</f>
        <v>0.41157492549676133</v>
      </c>
      <c r="M5101" s="98" cm="1">
        <f t="array" ref="M5101">msoa_calculations5[[#This Row],[Estimated case time (see and treat)]]*msoa_calculations5[[#This Row],[Population share of ICB]:[Population share of ICB]]</f>
        <v>0.29848095502765715</v>
      </c>
      <c r="N5101" s="94" cm="1">
        <f t="array" ref="N5101">msoa_calculations5[[#This Row],[Weighted estimate]]*msoa_calculations5[[#This Row],[Population share of ICB]:[Population share of ICB]]</f>
        <v>0.38097271343525224</v>
      </c>
    </row>
    <row r="5102" spans="1:14">
      <c r="A5102" s="63" t="s">
        <v>11464</v>
      </c>
      <c r="B5102" s="63" t="s">
        <v>13718</v>
      </c>
      <c r="C5102" s="63" t="s">
        <v>38</v>
      </c>
      <c r="D5102" s="63" t="s">
        <v>75</v>
      </c>
      <c r="E5102" s="72">
        <v>8578</v>
      </c>
      <c r="F5102" s="64">
        <v>1</v>
      </c>
      <c r="G5102" s="79">
        <v>0</v>
      </c>
      <c r="H5102" s="133">
        <v>94.457908630371094</v>
      </c>
      <c r="I5102" s="134">
        <v>69.4205322265625</v>
      </c>
      <c r="J5102" s="105">
        <v>87.683021545410156</v>
      </c>
      <c r="K5102" s="96">
        <f>msoa_calculations5[[#This Row],[ Pop20]]/SUMIF(msoa_calculations5[ICB26],msoa_calculations5[[#This Row],[ICB26]],msoa_calculations5[[ Pop20]])</f>
        <v>5.040974815694133E-3</v>
      </c>
      <c r="L5102" s="98" cm="1">
        <f t="array" ref="L5102">msoa_calculations5[[#This Row],[ Estimated case time (see and convey)]]*msoa_calculations5[[#This Row],[Population share of ICB]:[Population share of ICB]]</f>
        <v>0.4761599385488382</v>
      </c>
      <c r="M5102" s="98" cm="1">
        <f t="array" ref="M5102">msoa_calculations5[[#This Row],[Estimated case time (see and treat)]]*msoa_calculations5[[#This Row],[Population share of ICB]:[Population share of ICB]]</f>
        <v>0.34994715464618453</v>
      </c>
      <c r="N5102" s="94" cm="1">
        <f t="array" ref="N5102">msoa_calculations5[[#This Row],[Weighted estimate]]*msoa_calculations5[[#This Row],[Population share of ICB]:[Population share of ICB]]</f>
        <v>0.44200790337437867</v>
      </c>
    </row>
    <row r="5103" spans="1:14">
      <c r="A5103" s="63" t="s">
        <v>11462</v>
      </c>
      <c r="B5103" s="63" t="s">
        <v>13718</v>
      </c>
      <c r="C5103" s="63" t="s">
        <v>38</v>
      </c>
      <c r="D5103" s="63" t="s">
        <v>75</v>
      </c>
      <c r="E5103" s="72">
        <v>10184</v>
      </c>
      <c r="F5103" s="64">
        <v>1</v>
      </c>
      <c r="G5103" s="79">
        <v>0</v>
      </c>
      <c r="H5103" s="133">
        <v>94.530189514160156</v>
      </c>
      <c r="I5103" s="134">
        <v>69.269615173339844</v>
      </c>
      <c r="J5103" s="105">
        <v>87.694908142089844</v>
      </c>
      <c r="K5103" s="96">
        <f>msoa_calculations5[[#This Row],[ Pop20]]/SUMIF(msoa_calculations5[ICB26],msoa_calculations5[[#This Row],[ICB26]],msoa_calculations5[[ Pop20]])</f>
        <v>5.9847618935683199E-3</v>
      </c>
      <c r="L5103" s="98" cm="1">
        <f t="array" ref="L5103">msoa_calculations5[[#This Row],[ Estimated case time (see and convey)]]*msoa_calculations5[[#This Row],[Population share of ICB]:[Population share of ICB]]</f>
        <v>0.56574067599613731</v>
      </c>
      <c r="M5103" s="98" cm="1">
        <f t="array" ref="M5103">msoa_calculations5[[#This Row],[Estimated case time (see and treat)]]*msoa_calculations5[[#This Row],[Population share of ICB]:[Population share of ICB]]</f>
        <v>0.41456215327154616</v>
      </c>
      <c r="N5103" s="94" cm="1">
        <f t="array" ref="N5103">msoa_calculations5[[#This Row],[Weighted estimate]]*msoa_calculations5[[#This Row],[Population share of ICB]:[Population share of ICB]]</f>
        <v>0.52483314450875351</v>
      </c>
    </row>
    <row r="5104" spans="1:14">
      <c r="A5104" s="63" t="s">
        <v>11460</v>
      </c>
      <c r="B5104" s="63" t="s">
        <v>13718</v>
      </c>
      <c r="C5104" s="63" t="s">
        <v>38</v>
      </c>
      <c r="D5104" s="63" t="s">
        <v>75</v>
      </c>
      <c r="E5104" s="72">
        <v>8556</v>
      </c>
      <c r="F5104" s="64">
        <v>1</v>
      </c>
      <c r="G5104" s="79">
        <v>0</v>
      </c>
      <c r="H5104" s="133">
        <v>100.3441162109375</v>
      </c>
      <c r="I5104" s="134">
        <v>71.66412353515625</v>
      </c>
      <c r="J5104" s="105">
        <v>92.583572387695313</v>
      </c>
      <c r="K5104" s="96">
        <f>msoa_calculations5[[#This Row],[ Pop20]]/SUMIF(msoa_calculations5[ICB26],msoa_calculations5[[#This Row],[ICB26]],msoa_calculations5[[ Pop20]])</f>
        <v>5.0280462255862671E-3</v>
      </c>
      <c r="L5104" s="98" cm="1">
        <f t="array" ref="L5104">msoa_calculations5[[#This Row],[ Estimated case time (see and convey)]]*msoa_calculations5[[#This Row],[Population share of ICB]:[Population share of ICB]]</f>
        <v>0.50453485477419402</v>
      </c>
      <c r="M5104" s="98" cm="1">
        <f t="array" ref="M5104">msoa_calculations5[[#This Row],[Estimated case time (see and treat)]]*msoa_calculations5[[#This Row],[Population share of ICB]:[Population share of ICB]]</f>
        <v>0.36033052585089037</v>
      </c>
      <c r="N5104" s="94" cm="1">
        <f t="array" ref="N5104">msoa_calculations5[[#This Row],[Weighted estimate]]*msoa_calculations5[[#This Row],[Population share of ICB]:[Population share of ICB]]</f>
        <v>0.46551448169524434</v>
      </c>
    </row>
    <row r="5105" spans="1:14">
      <c r="A5105" s="63" t="s">
        <v>11458</v>
      </c>
      <c r="B5105" s="63" t="s">
        <v>13718</v>
      </c>
      <c r="C5105" s="63" t="s">
        <v>38</v>
      </c>
      <c r="D5105" s="63" t="s">
        <v>75</v>
      </c>
      <c r="E5105" s="72">
        <v>10330</v>
      </c>
      <c r="F5105" s="64">
        <v>1</v>
      </c>
      <c r="G5105" s="79">
        <v>0</v>
      </c>
      <c r="H5105" s="133">
        <v>96.60589599609375</v>
      </c>
      <c r="I5105" s="134">
        <v>71.236526489257813</v>
      </c>
      <c r="J5105" s="105">
        <v>89.741172790527344</v>
      </c>
      <c r="K5105" s="96">
        <f>msoa_calculations5[[#This Row],[ Pop20]]/SUMIF(msoa_calculations5[ICB26],msoa_calculations5[[#This Row],[ICB26]],msoa_calculations5[[ Pop20]])</f>
        <v>6.0705607188296096E-3</v>
      </c>
      <c r="L5105" s="98" cm="1">
        <f t="array" ref="L5105">msoa_calculations5[[#This Row],[ Estimated case time (see and convey)]]*msoa_calculations5[[#This Row],[Population share of ICB]:[Population share of ICB]]</f>
        <v>0.58645195744122536</v>
      </c>
      <c r="M5105" s="98" cm="1">
        <f t="array" ref="M5105">msoa_calculations5[[#This Row],[Estimated case time (see and treat)]]*msoa_calculations5[[#This Row],[Population share of ICB]:[Population share of ICB]]</f>
        <v>0.43244565945155344</v>
      </c>
      <c r="N5105" s="94" cm="1">
        <f t="array" ref="N5105">msoa_calculations5[[#This Row],[Weighted estimate]]*msoa_calculations5[[#This Row],[Population share of ICB]:[Population share of ICB]]</f>
        <v>0.54477923840387588</v>
      </c>
    </row>
    <row r="5106" spans="1:14">
      <c r="A5106" s="63" t="s">
        <v>11456</v>
      </c>
      <c r="B5106" s="63" t="s">
        <v>13718</v>
      </c>
      <c r="C5106" s="63" t="s">
        <v>38</v>
      </c>
      <c r="D5106" s="63" t="s">
        <v>75</v>
      </c>
      <c r="E5106" s="72">
        <v>9044</v>
      </c>
      <c r="F5106" s="64">
        <v>1</v>
      </c>
      <c r="G5106" s="79">
        <v>0</v>
      </c>
      <c r="H5106" s="133">
        <v>99.445266723632813</v>
      </c>
      <c r="I5106" s="134">
        <v>71.630783081054688</v>
      </c>
      <c r="J5106" s="105">
        <v>91.918922424316406</v>
      </c>
      <c r="K5106" s="96">
        <f>msoa_calculations5[[#This Row],[ Pop20]]/SUMIF(msoa_calculations5[ICB26],msoa_calculations5[[#This Row],[ICB26]],msoa_calculations5[[ Pop20]])</f>
        <v>5.3148258607061951E-3</v>
      </c>
      <c r="L5106" s="98" cm="1">
        <f t="array" ref="L5106">msoa_calculations5[[#This Row],[ Estimated case time (see and convey)]]*msoa_calculations5[[#This Row],[Population share of ICB]:[Population share of ICB]]</f>
        <v>0.5285342753075889</v>
      </c>
      <c r="M5106" s="98" cm="1">
        <f t="array" ref="M5106">msoa_calculations5[[#This Row],[Estimated case time (see and treat)]]*msoa_calculations5[[#This Row],[Population share of ICB]:[Population share of ICB]]</f>
        <v>0.38070513834182523</v>
      </c>
      <c r="N5106" s="94" cm="1">
        <f t="array" ref="N5106">msoa_calculations5[[#This Row],[Weighted estimate]]*msoa_calculations5[[#This Row],[Population share of ICB]:[Population share of ICB]]</f>
        <v>0.48853306598900342</v>
      </c>
    </row>
    <row r="5107" spans="1:14">
      <c r="A5107" s="63" t="s">
        <v>12708</v>
      </c>
      <c r="B5107" s="63" t="s">
        <v>13718</v>
      </c>
      <c r="C5107" s="63" t="s">
        <v>38</v>
      </c>
      <c r="D5107" s="63" t="s">
        <v>75</v>
      </c>
      <c r="E5107" s="72">
        <v>11033</v>
      </c>
      <c r="F5107" s="64">
        <v>1</v>
      </c>
      <c r="G5107" s="79">
        <v>0</v>
      </c>
      <c r="H5107" s="133">
        <v>95.012672424316406</v>
      </c>
      <c r="I5107" s="134">
        <v>67.681129455566406</v>
      </c>
      <c r="J5107" s="105">
        <v>87.61700439453125</v>
      </c>
      <c r="K5107" s="96">
        <f>msoa_calculations5[[#This Row],[ Pop20]]/SUMIF(msoa_calculations5[ICB26],msoa_calculations5[[#This Row],[ICB26]],msoa_calculations5[[ Pop20]])</f>
        <v>6.4836879390945869E-3</v>
      </c>
      <c r="L5107" s="98" cm="1">
        <f t="array" ref="L5107">msoa_calculations5[[#This Row],[ Estimated case time (see and convey)]]*msoa_calculations5[[#This Row],[Population share of ICB]:[Population share of ICB]]</f>
        <v>0.6160325182586851</v>
      </c>
      <c r="M5107" s="98" cm="1">
        <f t="array" ref="M5107">msoa_calculations5[[#This Row],[Estimated case time (see and treat)]]*msoa_calculations5[[#This Row],[Population share of ICB]:[Population share of ICB]]</f>
        <v>0.43882332275535529</v>
      </c>
      <c r="N5107" s="94" cm="1">
        <f t="array" ref="N5107">msoa_calculations5[[#This Row],[Weighted estimate]]*msoa_calculations5[[#This Row],[Population share of ICB]:[Population share of ICB]]</f>
        <v>0.56808131465241973</v>
      </c>
    </row>
    <row r="5108" spans="1:14">
      <c r="A5108" s="63" t="s">
        <v>12706</v>
      </c>
      <c r="B5108" s="63" t="s">
        <v>13718</v>
      </c>
      <c r="C5108" s="63" t="s">
        <v>38</v>
      </c>
      <c r="D5108" s="63" t="s">
        <v>75</v>
      </c>
      <c r="E5108" s="72">
        <v>11232</v>
      </c>
      <c r="F5108" s="64">
        <v>1</v>
      </c>
      <c r="G5108" s="79">
        <v>0</v>
      </c>
      <c r="H5108" s="133">
        <v>94.55511474609375</v>
      </c>
      <c r="I5108" s="134">
        <v>66.869033813476563</v>
      </c>
      <c r="J5108" s="105">
        <v>87.063514709472656</v>
      </c>
      <c r="K5108" s="96">
        <f>msoa_calculations5[[#This Row],[ Pop20]]/SUMIF(msoa_calculations5[ICB26],msoa_calculations5[[#This Row],[ICB26]],msoa_calculations5[[ Pop20]])</f>
        <v>6.6006329132520985E-3</v>
      </c>
      <c r="L5108" s="98" cm="1">
        <f t="array" ref="L5108">msoa_calculations5[[#This Row],[ Estimated case time (see and convey)]]*msoa_calculations5[[#This Row],[Population share of ICB]:[Population share of ICB]]</f>
        <v>0.62412360250939525</v>
      </c>
      <c r="M5108" s="98" cm="1">
        <f t="array" ref="M5108">msoa_calculations5[[#This Row],[Estimated case time (see and treat)]]*msoa_calculations5[[#This Row],[Population share of ICB]:[Population share of ICB]]</f>
        <v>0.44137794546660086</v>
      </c>
      <c r="N5108" s="94" cm="1">
        <f t="array" ref="N5108">msoa_calculations5[[#This Row],[Weighted estimate]]*msoa_calculations5[[#This Row],[Population share of ICB]:[Population share of ICB]]</f>
        <v>0.57467430073475345</v>
      </c>
    </row>
    <row r="5109" spans="1:14">
      <c r="A5109" s="63" t="s">
        <v>12704</v>
      </c>
      <c r="B5109" s="63" t="s">
        <v>13718</v>
      </c>
      <c r="C5109" s="63" t="s">
        <v>38</v>
      </c>
      <c r="D5109" s="63" t="s">
        <v>75</v>
      </c>
      <c r="E5109" s="72">
        <v>6428</v>
      </c>
      <c r="F5109" s="64">
        <v>1</v>
      </c>
      <c r="G5109" s="79">
        <v>0</v>
      </c>
      <c r="H5109" s="133">
        <v>92.959671020507813</v>
      </c>
      <c r="I5109" s="134">
        <v>66.389640808105469</v>
      </c>
      <c r="J5109" s="105">
        <v>85.770065307617188</v>
      </c>
      <c r="K5109" s="96">
        <f>msoa_calculations5[[#This Row],[ Pop20]]/SUMIF(msoa_calculations5[ICB26],msoa_calculations5[[#This Row],[ICB26]],msoa_calculations5[[ Pop20]])</f>
        <v>3.7774989642436335E-3</v>
      </c>
      <c r="L5109" s="98" cm="1">
        <f t="array" ref="L5109">msoa_calculations5[[#This Row],[ Estimated case time (see and convey)]]*msoa_calculations5[[#This Row],[Population share of ICB]:[Population share of ICB]]</f>
        <v>0.35115506099639715</v>
      </c>
      <c r="M5109" s="98" cm="1">
        <f t="array" ref="M5109">msoa_calculations5[[#This Row],[Estimated case time (see and treat)]]*msoa_calculations5[[#This Row],[Population share of ICB]:[Population share of ICB]]</f>
        <v>0.25078679938912529</v>
      </c>
      <c r="N5109" s="94" cm="1">
        <f t="array" ref="N5109">msoa_calculations5[[#This Row],[Weighted estimate]]*msoa_calculations5[[#This Row],[Population share of ICB]:[Population share of ICB]]</f>
        <v>0.32399633286263274</v>
      </c>
    </row>
    <row r="5110" spans="1:14">
      <c r="A5110" s="63" t="s">
        <v>12702</v>
      </c>
      <c r="B5110" s="63" t="s">
        <v>13718</v>
      </c>
      <c r="C5110" s="63" t="s">
        <v>38</v>
      </c>
      <c r="D5110" s="63" t="s">
        <v>75</v>
      </c>
      <c r="E5110" s="72">
        <v>12417</v>
      </c>
      <c r="F5110" s="64">
        <v>1</v>
      </c>
      <c r="G5110" s="79">
        <v>0</v>
      </c>
      <c r="H5110" s="133">
        <v>94.294174194335938</v>
      </c>
      <c r="I5110" s="134">
        <v>67.068580627441406</v>
      </c>
      <c r="J5110" s="105">
        <v>86.927177429199219</v>
      </c>
      <c r="K5110" s="96">
        <f>msoa_calculations5[[#This Row],[ Pop20]]/SUMIF(msoa_calculations5[ICB26],msoa_calculations5[[#This Row],[ICB26]],msoa_calculations5[[ Pop20]])</f>
        <v>7.2970137895166766E-3</v>
      </c>
      <c r="L5110" s="98" cm="1">
        <f t="array" ref="L5110">msoa_calculations5[[#This Row],[ Estimated case time (see and convey)]]*msoa_calculations5[[#This Row],[Population share of ICB]:[Population share of ICB]]</f>
        <v>0.68806588936715685</v>
      </c>
      <c r="M5110" s="98" cm="1">
        <f t="array" ref="M5110">msoa_calculations5[[#This Row],[Estimated case time (see and treat)]]*msoa_calculations5[[#This Row],[Population share of ICB]:[Population share of ICB]]</f>
        <v>0.489400357681751</v>
      </c>
      <c r="N5110" s="94" cm="1">
        <f t="array" ref="N5110">msoa_calculations5[[#This Row],[Weighted estimate]]*msoa_calculations5[[#This Row],[Population share of ICB]:[Population share of ICB]]</f>
        <v>0.63430881238462955</v>
      </c>
    </row>
    <row r="5111" spans="1:14">
      <c r="A5111" s="63" t="s">
        <v>12700</v>
      </c>
      <c r="B5111" s="63" t="s">
        <v>13718</v>
      </c>
      <c r="C5111" s="63" t="s">
        <v>38</v>
      </c>
      <c r="D5111" s="63" t="s">
        <v>75</v>
      </c>
      <c r="E5111" s="72">
        <v>5396</v>
      </c>
      <c r="F5111" s="64">
        <v>1</v>
      </c>
      <c r="G5111" s="79">
        <v>0</v>
      </c>
      <c r="H5111" s="133">
        <v>93.172889709472656</v>
      </c>
      <c r="I5111" s="134">
        <v>65.8458251953125</v>
      </c>
      <c r="J5111" s="105">
        <v>85.778434753417969</v>
      </c>
      <c r="K5111" s="96">
        <f>msoa_calculations5[[#This Row],[ Pop20]]/SUMIF(msoa_calculations5[ICB26],msoa_calculations5[[#This Row],[ICB26]],msoa_calculations5[[ Pop20]])</f>
        <v>3.1710305555473937E-3</v>
      </c>
      <c r="L5111" s="98" cm="1">
        <f t="array" ref="L5111">msoa_calculations5[[#This Row],[ Estimated case time (see and convey)]]*msoa_calculations5[[#This Row],[Population share of ICB]:[Population share of ICB]]</f>
        <v>0.29545408021738512</v>
      </c>
      <c r="M5111" s="98" cm="1">
        <f t="array" ref="M5111">msoa_calculations5[[#This Row],[Estimated case time (see and treat)]]*msoa_calculations5[[#This Row],[Population share of ICB]:[Population share of ICB]]</f>
        <v>0.20879912364956837</v>
      </c>
      <c r="N5111" s="94" cm="1">
        <f t="array" ref="N5111">msoa_calculations5[[#This Row],[Weighted estimate]]*msoa_calculations5[[#This Row],[Population share of ICB]:[Population share of ICB]]</f>
        <v>0.27200603761011682</v>
      </c>
    </row>
    <row r="5112" spans="1:14">
      <c r="A5112" s="63" t="s">
        <v>12698</v>
      </c>
      <c r="B5112" s="63" t="s">
        <v>13718</v>
      </c>
      <c r="C5112" s="63" t="s">
        <v>38</v>
      </c>
      <c r="D5112" s="63" t="s">
        <v>75</v>
      </c>
      <c r="E5112" s="72">
        <v>12797</v>
      </c>
      <c r="F5112" s="64">
        <v>1</v>
      </c>
      <c r="G5112" s="79">
        <v>0</v>
      </c>
      <c r="H5112" s="133">
        <v>88.821067810058594</v>
      </c>
      <c r="I5112" s="134">
        <v>61.50439453125</v>
      </c>
      <c r="J5112" s="105">
        <v>81.429428100585938</v>
      </c>
      <c r="K5112" s="96">
        <f>msoa_calculations5[[#This Row],[ Pop20]]/SUMIF(msoa_calculations5[ICB26],msoa_calculations5[[#This Row],[ICB26]],msoa_calculations5[[ Pop20]])</f>
        <v>7.5203258004707179E-3</v>
      </c>
      <c r="L5112" s="98" cm="1">
        <f t="array" ref="L5112">msoa_calculations5[[#This Row],[ Estimated case time (see and convey)]]*msoa_calculations5[[#This Row],[Population share of ICB]:[Population share of ICB]]</f>
        <v>0.66796336787734278</v>
      </c>
      <c r="M5112" s="98" cm="1">
        <f t="array" ref="M5112">msoa_calculations5[[#This Row],[Estimated case time (see and treat)]]*msoa_calculations5[[#This Row],[Population share of ICB]:[Population share of ICB]]</f>
        <v>0.46253308503568952</v>
      </c>
      <c r="N5112" s="94" cm="1">
        <f t="array" ref="N5112">msoa_calculations5[[#This Row],[Weighted estimate]]*msoa_calculations5[[#This Row],[Population share of ICB]:[Population share of ICB]]</f>
        <v>0.61237582906241173</v>
      </c>
    </row>
    <row r="5113" spans="1:14">
      <c r="A5113" s="63" t="s">
        <v>12696</v>
      </c>
      <c r="B5113" s="63" t="s">
        <v>13718</v>
      </c>
      <c r="C5113" s="63" t="s">
        <v>38</v>
      </c>
      <c r="D5113" s="63" t="s">
        <v>75</v>
      </c>
      <c r="E5113" s="72">
        <v>7281</v>
      </c>
      <c r="F5113" s="64">
        <v>1</v>
      </c>
      <c r="G5113" s="79">
        <v>0</v>
      </c>
      <c r="H5113" s="133">
        <v>89.028984069824219</v>
      </c>
      <c r="I5113" s="134">
        <v>64.098609924316406</v>
      </c>
      <c r="J5113" s="105">
        <v>82.283050537109375</v>
      </c>
      <c r="K5113" s="96">
        <f>msoa_calculations5[[#This Row],[ Pop20]]/SUMIF(msoa_calculations5[ICB26],msoa_calculations5[[#This Row],[ICB26]],msoa_calculations5[[ Pop20]])</f>
        <v>4.2787756625167848E-3</v>
      </c>
      <c r="L5113" s="98" cm="1">
        <f t="array" ref="L5113">msoa_calculations5[[#This Row],[ Estimated case time (see and convey)]]*msoa_calculations5[[#This Row],[Population share of ICB]:[Population share of ICB]]</f>
        <v>0.38093505029655839</v>
      </c>
      <c r="M5113" s="98" cm="1">
        <f t="array" ref="M5113">msoa_calculations5[[#This Row],[Estimated case time (see and treat)]]*msoa_calculations5[[#This Row],[Population share of ICB]:[Population share of ICB]]</f>
        <v>0.27426357214532188</v>
      </c>
      <c r="N5113" s="94" cm="1">
        <f t="array" ref="N5113">msoa_calculations5[[#This Row],[Weighted estimate]]*msoa_calculations5[[#This Row],[Population share of ICB]:[Population share of ICB]]</f>
        <v>0.35207071407582224</v>
      </c>
    </row>
    <row r="5114" spans="1:14">
      <c r="A5114" s="63" t="s">
        <v>12694</v>
      </c>
      <c r="B5114" s="63" t="s">
        <v>13718</v>
      </c>
      <c r="C5114" s="63" t="s">
        <v>38</v>
      </c>
      <c r="D5114" s="63" t="s">
        <v>75</v>
      </c>
      <c r="E5114" s="72">
        <v>8466</v>
      </c>
      <c r="F5114" s="64">
        <v>1</v>
      </c>
      <c r="G5114" s="79">
        <v>0</v>
      </c>
      <c r="H5114" s="133">
        <v>97.517227172851563</v>
      </c>
      <c r="I5114" s="134">
        <v>69.274787902832031</v>
      </c>
      <c r="J5114" s="105">
        <v>89.875083923339844</v>
      </c>
      <c r="K5114" s="96">
        <f>msoa_calculations5[[#This Row],[ Pop20]]/SUMIF(msoa_calculations5[ICB26],msoa_calculations5[[#This Row],[ICB26]],msoa_calculations5[[ Pop20]])</f>
        <v>4.9751565387813629E-3</v>
      </c>
      <c r="L5114" s="98" cm="1">
        <f t="array" ref="L5114">msoa_calculations5[[#This Row],[ Estimated case time (see and convey)]]*msoa_calculations5[[#This Row],[Population share of ICB]:[Population share of ICB]]</f>
        <v>0.48516347041284008</v>
      </c>
      <c r="M5114" s="98" cm="1">
        <f t="array" ref="M5114">msoa_calculations5[[#This Row],[Estimated case time (see and treat)]]*msoa_calculations5[[#This Row],[Population share of ICB]:[Population share of ICB]]</f>
        <v>0.34465291400746684</v>
      </c>
      <c r="N5114" s="94" cm="1">
        <f t="array" ref="N5114">msoa_calculations5[[#This Row],[Weighted estimate]]*msoa_calculations5[[#This Row],[Population share of ICB]:[Population share of ICB]]</f>
        <v>0.447142611454728</v>
      </c>
    </row>
    <row r="5115" spans="1:14">
      <c r="A5115" s="63" t="s">
        <v>12692</v>
      </c>
      <c r="B5115" s="63" t="s">
        <v>13718</v>
      </c>
      <c r="C5115" s="63" t="s">
        <v>38</v>
      </c>
      <c r="D5115" s="63" t="s">
        <v>75</v>
      </c>
      <c r="E5115" s="72">
        <v>6083</v>
      </c>
      <c r="F5115" s="64">
        <v>1</v>
      </c>
      <c r="G5115" s="79">
        <v>0</v>
      </c>
      <c r="H5115" s="133">
        <v>92.002326965332031</v>
      </c>
      <c r="I5115" s="134">
        <v>66.963592529296875</v>
      </c>
      <c r="J5115" s="105">
        <v>85.227073669433594</v>
      </c>
      <c r="K5115" s="96">
        <f>msoa_calculations5[[#This Row],[ Pop20]]/SUMIF(msoa_calculations5[ICB26],msoa_calculations5[[#This Row],[ICB26]],msoa_calculations5[[ Pop20]])</f>
        <v>3.5747551648248324E-3</v>
      </c>
      <c r="L5115" s="98" cm="1">
        <f t="array" ref="L5115">msoa_calculations5[[#This Row],[ Estimated case time (see and convey)]]*msoa_calculations5[[#This Row],[Population share of ICB]:[Population share of ICB]]</f>
        <v>0.32888579349522362</v>
      </c>
      <c r="M5115" s="98" cm="1">
        <f t="array" ref="M5115">msoa_calculations5[[#This Row],[Estimated case time (see and treat)]]*msoa_calculations5[[#This Row],[Population share of ICB]:[Population share of ICB]]</f>
        <v>0.23937844824932955</v>
      </c>
      <c r="N5115" s="94" cm="1">
        <f t="array" ref="N5115">msoa_calculations5[[#This Row],[Weighted estimate]]*msoa_calculations5[[#This Row],[Population share of ICB]:[Population share of ICB]]</f>
        <v>0.30466592178271423</v>
      </c>
    </row>
    <row r="5116" spans="1:14">
      <c r="A5116" s="63" t="s">
        <v>12216</v>
      </c>
      <c r="B5116" s="63" t="s">
        <v>13718</v>
      </c>
      <c r="C5116" s="63" t="s">
        <v>38</v>
      </c>
      <c r="D5116" s="63" t="s">
        <v>75</v>
      </c>
      <c r="E5116" s="72">
        <v>9985</v>
      </c>
      <c r="F5116" s="64">
        <v>1</v>
      </c>
      <c r="G5116" s="79">
        <v>0</v>
      </c>
      <c r="H5116" s="133">
        <v>100.11418151855469</v>
      </c>
      <c r="I5116" s="134">
        <v>71.538871765136719</v>
      </c>
      <c r="J5116" s="105">
        <v>92.381965637207031</v>
      </c>
      <c r="K5116" s="96">
        <f>msoa_calculations5[[#This Row],[ Pop20]]/SUMIF(msoa_calculations5[ICB26],msoa_calculations5[[#This Row],[ICB26]],msoa_calculations5[[ Pop20]])</f>
        <v>5.8678169194108093E-3</v>
      </c>
      <c r="L5116" s="98" cm="1">
        <f t="array" ref="L5116">msoa_calculations5[[#This Row],[ Estimated case time (see and convey)]]*msoa_calculations5[[#This Row],[Population share of ICB]:[Population share of ICB]]</f>
        <v>0.58745168818754012</v>
      </c>
      <c r="M5116" s="98" cm="1">
        <f t="array" ref="M5116">msoa_calculations5[[#This Row],[Estimated case time (see and treat)]]*msoa_calculations5[[#This Row],[Population share of ICB]:[Population share of ICB]]</f>
        <v>0.41977700213902946</v>
      </c>
      <c r="N5116" s="94" cm="1">
        <f t="array" ref="N5116">msoa_calculations5[[#This Row],[Weighted estimate]]*msoa_calculations5[[#This Row],[Population share of ICB]:[Population share of ICB]]</f>
        <v>0.54208046101443141</v>
      </c>
    </row>
    <row r="5117" spans="1:14">
      <c r="A5117" s="63" t="s">
        <v>12214</v>
      </c>
      <c r="B5117" s="63" t="s">
        <v>13718</v>
      </c>
      <c r="C5117" s="63" t="s">
        <v>38</v>
      </c>
      <c r="D5117" s="63" t="s">
        <v>75</v>
      </c>
      <c r="E5117" s="72">
        <v>6182</v>
      </c>
      <c r="F5117" s="64">
        <v>1</v>
      </c>
      <c r="G5117" s="79">
        <v>0</v>
      </c>
      <c r="H5117" s="133">
        <v>107.56646728515625</v>
      </c>
      <c r="I5117" s="134">
        <v>75.910621643066406</v>
      </c>
      <c r="J5117" s="105">
        <v>99.000686645507813</v>
      </c>
      <c r="K5117" s="96">
        <f>msoa_calculations5[[#This Row],[ Pop20]]/SUMIF(msoa_calculations5[ICB26],msoa_calculations5[[#This Row],[ICB26]],msoa_calculations5[[ Pop20]])</f>
        <v>3.6329338203102274E-3</v>
      </c>
      <c r="L5117" s="98" cm="1">
        <f t="array" ref="L5117">msoa_calculations5[[#This Row],[ Estimated case time (see and convey)]]*msoa_calculations5[[#This Row],[Population share of ICB]:[Population share of ICB]]</f>
        <v>0.39078185693153777</v>
      </c>
      <c r="M5117" s="98" cm="1">
        <f t="array" ref="M5117">msoa_calculations5[[#This Row],[Estimated case time (see and treat)]]*msoa_calculations5[[#This Row],[Population share of ICB]:[Population share of ICB]]</f>
        <v>0.27577826468786948</v>
      </c>
      <c r="N5117" s="94" cm="1">
        <f t="array" ref="N5117">msoa_calculations5[[#This Row],[Weighted estimate]]*msoa_calculations5[[#This Row],[Population share of ICB]:[Population share of ICB]]</f>
        <v>0.35966294274840038</v>
      </c>
    </row>
    <row r="5118" spans="1:14">
      <c r="A5118" s="63" t="s">
        <v>12212</v>
      </c>
      <c r="B5118" s="63" t="s">
        <v>13718</v>
      </c>
      <c r="C5118" s="63" t="s">
        <v>38</v>
      </c>
      <c r="D5118" s="63" t="s">
        <v>75</v>
      </c>
      <c r="E5118" s="72">
        <v>7145</v>
      </c>
      <c r="F5118" s="64">
        <v>1</v>
      </c>
      <c r="G5118" s="79">
        <v>0</v>
      </c>
      <c r="H5118" s="133">
        <v>94.448524475097656</v>
      </c>
      <c r="I5118" s="134">
        <v>69.409950256347656</v>
      </c>
      <c r="J5118" s="105">
        <v>87.673316955566406</v>
      </c>
      <c r="K5118" s="96">
        <f>msoa_calculations5[[#This Row],[ Pop20]]/SUMIF(msoa_calculations5[ICB26],msoa_calculations5[[#This Row],[ICB26]],msoa_calculations5[[ Pop20]])</f>
        <v>4.1988534691227066E-3</v>
      </c>
      <c r="L5118" s="98" cm="1">
        <f t="array" ref="L5118">msoa_calculations5[[#This Row],[ Estimated case time (see and convey)]]*msoa_calculations5[[#This Row],[Population share of ICB]:[Population share of ICB]]</f>
        <v>0.39657551464578467</v>
      </c>
      <c r="M5118" s="98" cm="1">
        <f t="array" ref="M5118">msoa_calculations5[[#This Row],[Estimated case time (see and treat)]]*msoa_calculations5[[#This Row],[Population share of ICB]:[Population share of ICB]]</f>
        <v>0.29144221042549984</v>
      </c>
      <c r="N5118" s="94" cm="1">
        <f t="array" ref="N5118">msoa_calculations5[[#This Row],[Weighted estimate]]*msoa_calculations5[[#This Row],[Population share of ICB]:[Population share of ICB]]</f>
        <v>0.3681274110483746</v>
      </c>
    </row>
    <row r="5119" spans="1:14">
      <c r="A5119" s="63" t="s">
        <v>12210</v>
      </c>
      <c r="B5119" s="63" t="s">
        <v>13718</v>
      </c>
      <c r="C5119" s="63" t="s">
        <v>38</v>
      </c>
      <c r="D5119" s="63" t="s">
        <v>75</v>
      </c>
      <c r="E5119" s="72">
        <v>5278</v>
      </c>
      <c r="F5119" s="64">
        <v>1</v>
      </c>
      <c r="G5119" s="79">
        <v>0</v>
      </c>
      <c r="H5119" s="133">
        <v>92.056350708007813</v>
      </c>
      <c r="I5119" s="134">
        <v>69.557151794433594</v>
      </c>
      <c r="J5119" s="105">
        <v>85.968269348144531</v>
      </c>
      <c r="K5119" s="96">
        <f>msoa_calculations5[[#This Row],[ Pop20]]/SUMIF(msoa_calculations5[ICB26],msoa_calculations5[[#This Row],[ICB26]],msoa_calculations5[[ Pop20]])</f>
        <v>3.1016862995142964E-3</v>
      </c>
      <c r="L5119" s="98" cm="1">
        <f t="array" ref="L5119">msoa_calculations5[[#This Row],[ Estimated case time (see and convey)]]*msoa_calculations5[[#This Row],[Population share of ICB]:[Population share of ICB]]</f>
        <v>0.28552992177431102</v>
      </c>
      <c r="M5119" s="98" cm="1">
        <f t="array" ref="M5119">msoa_calculations5[[#This Row],[Estimated case time (see and treat)]]*msoa_calculations5[[#This Row],[Population share of ICB]:[Population share of ICB]]</f>
        <v>0.21574446475403095</v>
      </c>
      <c r="N5119" s="94" cm="1">
        <f t="array" ref="N5119">msoa_calculations5[[#This Row],[Weighted estimate]]*msoa_calculations5[[#This Row],[Population share of ICB]:[Population share of ICB]]</f>
        <v>0.2666466032300947</v>
      </c>
    </row>
    <row r="5120" spans="1:14">
      <c r="A5120" s="63" t="s">
        <v>12208</v>
      </c>
      <c r="B5120" s="63" t="s">
        <v>13718</v>
      </c>
      <c r="C5120" s="63" t="s">
        <v>38</v>
      </c>
      <c r="D5120" s="63" t="s">
        <v>75</v>
      </c>
      <c r="E5120" s="72">
        <v>5801</v>
      </c>
      <c r="F5120" s="64">
        <v>1</v>
      </c>
      <c r="G5120" s="79">
        <v>0</v>
      </c>
      <c r="H5120" s="133">
        <v>96.855247497558594</v>
      </c>
      <c r="I5120" s="134">
        <v>69.887420654296875</v>
      </c>
      <c r="J5120" s="105">
        <v>89.557998657226563</v>
      </c>
      <c r="K5120" s="96">
        <f>msoa_calculations5[[#This Row],[ Pop20]]/SUMIF(msoa_calculations5[ICB26],msoa_calculations5[[#This Row],[ICB26]],msoa_calculations5[[ Pop20]])</f>
        <v>3.4090341461694646E-3</v>
      </c>
      <c r="L5120" s="98" cm="1">
        <f t="array" ref="L5120">msoa_calculations5[[#This Row],[ Estimated case time (see and convey)]]*msoa_calculations5[[#This Row],[Population share of ICB]:[Population share of ICB]]</f>
        <v>0.33018284595487185</v>
      </c>
      <c r="M5120" s="98" cm="1">
        <f t="array" ref="M5120">msoa_calculations5[[#This Row],[Estimated case time (see and treat)]]*msoa_calculations5[[#This Row],[Population share of ICB]:[Population share of ICB]]</f>
        <v>0.23824860339820714</v>
      </c>
      <c r="N5120" s="94" cm="1">
        <f t="array" ref="N5120">msoa_calculations5[[#This Row],[Weighted estimate]]*msoa_calculations5[[#This Row],[Population share of ICB]:[Population share of ICB]]</f>
        <v>0.30530627548508443</v>
      </c>
    </row>
    <row r="5121" spans="1:14">
      <c r="A5121" s="63" t="s">
        <v>12206</v>
      </c>
      <c r="B5121" s="63" t="s">
        <v>13718</v>
      </c>
      <c r="C5121" s="63" t="s">
        <v>38</v>
      </c>
      <c r="D5121" s="63" t="s">
        <v>75</v>
      </c>
      <c r="E5121" s="72">
        <v>7996</v>
      </c>
      <c r="F5121" s="64">
        <v>1</v>
      </c>
      <c r="G5121" s="79">
        <v>0</v>
      </c>
      <c r="H5121" s="133">
        <v>88.432113647460938</v>
      </c>
      <c r="I5121" s="134">
        <v>63.498790740966797</v>
      </c>
      <c r="J5121" s="105">
        <v>81.685386657714844</v>
      </c>
      <c r="K5121" s="96">
        <f>msoa_calculations5[[#This Row],[ Pop20]]/SUMIF(msoa_calculations5[ICB26],msoa_calculations5[[#This Row],[ICB26]],msoa_calculations5[[ Pop20]])</f>
        <v>4.6989548410224166E-3</v>
      </c>
      <c r="L5121" s="98" cm="1">
        <f t="array" ref="L5121">msoa_calculations5[[#This Row],[ Estimated case time (see and convey)]]*msoa_calculations5[[#This Row],[Population share of ICB]:[Population share of ICB]]</f>
        <v>0.41553850852558111</v>
      </c>
      <c r="M5121" s="98" cm="1">
        <f t="array" ref="M5121">msoa_calculations5[[#This Row],[Estimated case time (see and treat)]]*msoa_calculations5[[#This Row],[Population share of ICB]:[Population share of ICB]]</f>
        <v>0.29837795015133534</v>
      </c>
      <c r="N5121" s="94" cm="1">
        <f t="array" ref="N5121">msoa_calculations5[[#This Row],[Weighted estimate]]*msoa_calculations5[[#This Row],[Population share of ICB]:[Population share of ICB]]</f>
        <v>0.38383594307605706</v>
      </c>
    </row>
    <row r="5122" spans="1:14">
      <c r="A5122" s="63" t="s">
        <v>12204</v>
      </c>
      <c r="B5122" s="63" t="s">
        <v>13718</v>
      </c>
      <c r="C5122" s="63" t="s">
        <v>38</v>
      </c>
      <c r="D5122" s="63" t="s">
        <v>75</v>
      </c>
      <c r="E5122" s="72">
        <v>6054</v>
      </c>
      <c r="F5122" s="64">
        <v>1</v>
      </c>
      <c r="G5122" s="79">
        <v>0</v>
      </c>
      <c r="H5122" s="133">
        <v>90.295036315917969</v>
      </c>
      <c r="I5122" s="134">
        <v>65.01470947265625</v>
      </c>
      <c r="J5122" s="105">
        <v>83.45440673828125</v>
      </c>
      <c r="K5122" s="96">
        <f>msoa_calculations5[[#This Row],[ Pop20]]/SUMIF(msoa_calculations5[ICB26],msoa_calculations5[[#This Row],[ICB26]],msoa_calculations5[[ Pop20]])</f>
        <v>3.5577129324099186E-3</v>
      </c>
      <c r="L5122" s="98" cm="1">
        <f t="array" ref="L5122">msoa_calculations5[[#This Row],[ Estimated case time (see and convey)]]*msoa_calculations5[[#This Row],[Population share of ICB]:[Population share of ICB]]</f>
        <v>0.32124381843356459</v>
      </c>
      <c r="M5122" s="98" cm="1">
        <f t="array" ref="M5122">msoa_calculations5[[#This Row],[Estimated case time (see and treat)]]*msoa_calculations5[[#This Row],[Population share of ICB]:[Population share of ICB]]</f>
        <v>0.23130367268774277</v>
      </c>
      <c r="N5122" s="94" cm="1">
        <f t="array" ref="N5122">msoa_calculations5[[#This Row],[Weighted estimate]]*msoa_calculations5[[#This Row],[Population share of ICB]:[Population share of ICB]]</f>
        <v>0.29690682211938063</v>
      </c>
    </row>
    <row r="5123" spans="1:14">
      <c r="A5123" s="63" t="s">
        <v>12202</v>
      </c>
      <c r="B5123" s="63" t="s">
        <v>13718</v>
      </c>
      <c r="C5123" s="63" t="s">
        <v>38</v>
      </c>
      <c r="D5123" s="63" t="s">
        <v>75</v>
      </c>
      <c r="E5123" s="72">
        <v>5902</v>
      </c>
      <c r="F5123" s="64">
        <v>1</v>
      </c>
      <c r="G5123" s="79">
        <v>0</v>
      </c>
      <c r="H5123" s="133">
        <v>89.467720031738281</v>
      </c>
      <c r="I5123" s="134">
        <v>63.797737121582031</v>
      </c>
      <c r="J5123" s="105">
        <v>82.521659851074219</v>
      </c>
      <c r="K5123" s="96">
        <f>msoa_calculations5[[#This Row],[ Pop20]]/SUMIF(msoa_calculations5[ICB26],msoa_calculations5[[#This Row],[ICB26]],msoa_calculations5[[ Pop20]])</f>
        <v>3.4683881280283017E-3</v>
      </c>
      <c r="L5123" s="98" cm="1">
        <f t="array" ref="L5123">msoa_calculations5[[#This Row],[ Estimated case time (see and convey)]]*msoa_calculations5[[#This Row],[Population share of ICB]:[Population share of ICB]]</f>
        <v>0.31030877799984091</v>
      </c>
      <c r="M5123" s="98" cm="1">
        <f t="array" ref="M5123">msoa_calculations5[[#This Row],[Estimated case time (see and treat)]]*msoa_calculations5[[#This Row],[Population share of ICB]:[Population share of ICB]]</f>
        <v>0.22127531402756559</v>
      </c>
      <c r="N5123" s="94" cm="1">
        <f t="array" ref="N5123">msoa_calculations5[[#This Row],[Weighted estimate]]*msoa_calculations5[[#This Row],[Population share of ICB]:[Population share of ICB]]</f>
        <v>0.28621714533265558</v>
      </c>
    </row>
    <row r="5124" spans="1:14">
      <c r="A5124" s="63" t="s">
        <v>12200</v>
      </c>
      <c r="B5124" s="63" t="s">
        <v>13718</v>
      </c>
      <c r="C5124" s="63" t="s">
        <v>38</v>
      </c>
      <c r="D5124" s="63" t="s">
        <v>75</v>
      </c>
      <c r="E5124" s="72">
        <v>6603</v>
      </c>
      <c r="F5124" s="64">
        <v>1</v>
      </c>
      <c r="G5124" s="79">
        <v>0</v>
      </c>
      <c r="H5124" s="133">
        <v>91.027694702148438</v>
      </c>
      <c r="I5124" s="134">
        <v>66.0704345703125</v>
      </c>
      <c r="J5124" s="105">
        <v>84.274490356445313</v>
      </c>
      <c r="K5124" s="96">
        <f>msoa_calculations5[[#This Row],[ Pop20]]/SUMIF(msoa_calculations5[ICB26],msoa_calculations5[[#This Row],[ICB26]],msoa_calculations5[[ Pop20]])</f>
        <v>3.880340021919837E-3</v>
      </c>
      <c r="L5124" s="98" cm="1">
        <f t="array" ref="L5124">msoa_calculations5[[#This Row],[ Estimated case time (see and convey)]]*msoa_calculations5[[#This Row],[Population share of ICB]:[Population share of ICB]]</f>
        <v>0.35321840685584688</v>
      </c>
      <c r="M5124" s="98" cm="1">
        <f t="array" ref="M5124">msoa_calculations5[[#This Row],[Estimated case time (see and treat)]]*msoa_calculations5[[#This Row],[Population share of ICB]:[Population share of ICB]]</f>
        <v>0.25637575152881958</v>
      </c>
      <c r="N5124" s="94" cm="1">
        <f t="array" ref="N5124">msoa_calculations5[[#This Row],[Weighted estimate]]*msoa_calculations5[[#This Row],[Population share of ICB]:[Population share of ICB]]</f>
        <v>0.32701367775701207</v>
      </c>
    </row>
    <row r="5125" spans="1:14">
      <c r="A5125" s="63" t="s">
        <v>12198</v>
      </c>
      <c r="B5125" s="63" t="s">
        <v>13718</v>
      </c>
      <c r="C5125" s="63" t="s">
        <v>38</v>
      </c>
      <c r="D5125" s="63" t="s">
        <v>75</v>
      </c>
      <c r="E5125" s="72">
        <v>8221</v>
      </c>
      <c r="F5125" s="64">
        <v>1</v>
      </c>
      <c r="G5125" s="79">
        <v>0</v>
      </c>
      <c r="H5125" s="133">
        <v>84.70361328125</v>
      </c>
      <c r="I5125" s="134">
        <v>60.695568084716797</v>
      </c>
      <c r="J5125" s="105">
        <v>78.207252502441406</v>
      </c>
      <c r="K5125" s="96">
        <f>msoa_calculations5[[#This Row],[ Pop20]]/SUMIF(msoa_calculations5[ICB26],msoa_calculations5[[#This Row],[ICB26]],msoa_calculations5[[ Pop20]])</f>
        <v>4.8311790580346783E-3</v>
      </c>
      <c r="L5125" s="98" cm="1">
        <f t="array" ref="L5125">msoa_calculations5[[#This Row],[ Estimated case time (see and convey)]]*msoa_calculations5[[#This Row],[Population share of ICB]:[Population share of ICB]]</f>
        <v>0.40921832262424307</v>
      </c>
      <c r="M5125" s="98" cm="1">
        <f t="array" ref="M5125">msoa_calculations5[[#This Row],[Estimated case time (see and treat)]]*msoa_calculations5[[#This Row],[Population share of ICB]:[Population share of ICB]]</f>
        <v>0.29323115744640177</v>
      </c>
      <c r="N5125" s="94" cm="1">
        <f t="array" ref="N5125">msoa_calculations5[[#This Row],[Weighted estimate]]*msoa_calculations5[[#This Row],[Population share of ICB]:[Population share of ICB]]</f>
        <v>0.37783324047622513</v>
      </c>
    </row>
    <row r="5126" spans="1:14">
      <c r="A5126" s="63" t="s">
        <v>12196</v>
      </c>
      <c r="B5126" s="63" t="s">
        <v>13718</v>
      </c>
      <c r="C5126" s="63" t="s">
        <v>38</v>
      </c>
      <c r="D5126" s="63" t="s">
        <v>75</v>
      </c>
      <c r="E5126" s="72">
        <v>7683</v>
      </c>
      <c r="F5126" s="64">
        <v>1</v>
      </c>
      <c r="G5126" s="79">
        <v>0</v>
      </c>
      <c r="H5126" s="133">
        <v>85.64569091796875</v>
      </c>
      <c r="I5126" s="134">
        <v>60.954418182373047</v>
      </c>
      <c r="J5126" s="105">
        <v>78.964454650878906</v>
      </c>
      <c r="K5126" s="96">
        <f>msoa_calculations5[[#This Row],[ Pop20]]/SUMIF(msoa_calculations5[ICB26],msoa_calculations5[[#This Row],[ICB26]],msoa_calculations5[[ Pop20]])</f>
        <v>4.5150162635786929E-3</v>
      </c>
      <c r="L5126" s="98" cm="1">
        <f t="array" ref="L5126">msoa_calculations5[[#This Row],[ Estimated case time (see and convey)]]*msoa_calculations5[[#This Row],[Population share of ICB]:[Population share of ICB]]</f>
        <v>0.38669168740006288</v>
      </c>
      <c r="M5126" s="98" cm="1">
        <f t="array" ref="M5126">msoa_calculations5[[#This Row],[Estimated case time (see and treat)]]*msoa_calculations5[[#This Row],[Population share of ICB]:[Population share of ICB]]</f>
        <v>0.27521018943039111</v>
      </c>
      <c r="N5126" s="94" cm="1">
        <f t="array" ref="N5126">msoa_calculations5[[#This Row],[Weighted estimate]]*msoa_calculations5[[#This Row],[Population share of ICB]:[Population share of ICB]]</f>
        <v>0.35652579699334042</v>
      </c>
    </row>
    <row r="5127" spans="1:14">
      <c r="A5127" s="63" t="s">
        <v>12194</v>
      </c>
      <c r="B5127" s="63" t="s">
        <v>13718</v>
      </c>
      <c r="C5127" s="63" t="s">
        <v>38</v>
      </c>
      <c r="D5127" s="63" t="s">
        <v>75</v>
      </c>
      <c r="E5127" s="72">
        <v>9839</v>
      </c>
      <c r="F5127" s="64">
        <v>1</v>
      </c>
      <c r="G5127" s="79">
        <v>0</v>
      </c>
      <c r="H5127" s="133">
        <v>81.91705322265625</v>
      </c>
      <c r="I5127" s="134">
        <v>57.723110198974609</v>
      </c>
      <c r="J5127" s="105">
        <v>75.370391845703125</v>
      </c>
      <c r="K5127" s="96">
        <f>msoa_calculations5[[#This Row],[ Pop20]]/SUMIF(msoa_calculations5[ICB26],msoa_calculations5[[#This Row],[ICB26]],msoa_calculations5[[ Pop20]])</f>
        <v>5.7820180941495188E-3</v>
      </c>
      <c r="L5127" s="98" cm="1">
        <f t="array" ref="L5127">msoa_calculations5[[#This Row],[ Estimated case time (see and convey)]]*msoa_calculations5[[#This Row],[Population share of ICB]:[Population share of ICB]]</f>
        <v>0.4736458839528076</v>
      </c>
      <c r="M5127" s="98" cm="1">
        <f t="array" ref="M5127">msoa_calculations5[[#This Row],[Estimated case time (see and treat)]]*msoa_calculations5[[#This Row],[Population share of ICB]:[Population share of ICB]]</f>
        <v>0.33375606762105781</v>
      </c>
      <c r="N5127" s="94" cm="1">
        <f t="array" ref="N5127">msoa_calculations5[[#This Row],[Weighted estimate]]*msoa_calculations5[[#This Row],[Population share of ICB]:[Population share of ICB]]</f>
        <v>0.43579296941499479</v>
      </c>
    </row>
    <row r="5128" spans="1:14">
      <c r="A5128" s="63" t="s">
        <v>12192</v>
      </c>
      <c r="B5128" s="63" t="s">
        <v>13718</v>
      </c>
      <c r="C5128" s="63" t="s">
        <v>38</v>
      </c>
      <c r="D5128" s="63" t="s">
        <v>75</v>
      </c>
      <c r="E5128" s="72">
        <v>6061</v>
      </c>
      <c r="F5128" s="64">
        <v>1</v>
      </c>
      <c r="G5128" s="79">
        <v>0</v>
      </c>
      <c r="H5128" s="133">
        <v>80.271720886230469</v>
      </c>
      <c r="I5128" s="134">
        <v>56.083961486816406</v>
      </c>
      <c r="J5128" s="105">
        <v>73.726730346679688</v>
      </c>
      <c r="K5128" s="96">
        <f>msoa_calculations5[[#This Row],[ Pop20]]/SUMIF(msoa_calculations5[ICB26],msoa_calculations5[[#This Row],[ICB26]],msoa_calculations5[[ Pop20]])</f>
        <v>3.5618265747169669E-3</v>
      </c>
      <c r="L5128" s="98" cm="1">
        <f t="array" ref="L5128">msoa_calculations5[[#This Row],[ Estimated case time (see and convey)]]*msoa_calculations5[[#This Row],[Population share of ICB]:[Population share of ICB]]</f>
        <v>0.28591394865083869</v>
      </c>
      <c r="M5128" s="98" cm="1">
        <f t="array" ref="M5128">msoa_calculations5[[#This Row],[Estimated case time (see and treat)]]*msoa_calculations5[[#This Row],[Population share of ICB]:[Population share of ICB]]</f>
        <v>0.19976134443914556</v>
      </c>
      <c r="N5128" s="94" cm="1">
        <f t="array" ref="N5128">msoa_calculations5[[#This Row],[Weighted estimate]]*msoa_calculations5[[#This Row],[Population share of ICB]:[Population share of ICB]]</f>
        <v>0.26260182741579557</v>
      </c>
    </row>
    <row r="5129" spans="1:14">
      <c r="A5129" s="63" t="s">
        <v>12190</v>
      </c>
      <c r="B5129" s="63" t="s">
        <v>13718</v>
      </c>
      <c r="C5129" s="63" t="s">
        <v>38</v>
      </c>
      <c r="D5129" s="63" t="s">
        <v>75</v>
      </c>
      <c r="E5129" s="72">
        <v>13864</v>
      </c>
      <c r="F5129" s="64">
        <v>1</v>
      </c>
      <c r="G5129" s="79">
        <v>0</v>
      </c>
      <c r="H5129" s="133">
        <v>96.633712768554688</v>
      </c>
      <c r="I5129" s="134">
        <v>68.700332641601563</v>
      </c>
      <c r="J5129" s="105">
        <v>89.0751953125</v>
      </c>
      <c r="K5129" s="96">
        <f>msoa_calculations5[[#This Row],[ Pop20]]/SUMIF(msoa_calculations5[ICB26],msoa_calculations5[[#This Row],[ICB26]],msoa_calculations5[[ Pop20]])</f>
        <v>8.1473624207021988E-3</v>
      </c>
      <c r="L5129" s="98" cm="1">
        <f t="array" ref="L5129">msoa_calculations5[[#This Row],[ Estimated case time (see and convey)]]*msoa_calculations5[[#This Row],[Population share of ICB]:[Population share of ICB]]</f>
        <v>0.7873098799834527</v>
      </c>
      <c r="M5129" s="98" cm="1">
        <f t="array" ref="M5129">msoa_calculations5[[#This Row],[Estimated case time (see and treat)]]*msoa_calculations5[[#This Row],[Population share of ICB]:[Population share of ICB]]</f>
        <v>0.55972650845392524</v>
      </c>
      <c r="N5129" s="94" cm="1">
        <f t="array" ref="N5129">msoa_calculations5[[#This Row],[Weighted estimate]]*msoa_calculations5[[#This Row],[Population share of ICB]:[Population share of ICB]]</f>
        <v>0.72572789890577116</v>
      </c>
    </row>
    <row r="5130" spans="1:14">
      <c r="A5130" s="63" t="s">
        <v>12188</v>
      </c>
      <c r="B5130" s="63" t="s">
        <v>13718</v>
      </c>
      <c r="C5130" s="63" t="s">
        <v>38</v>
      </c>
      <c r="D5130" s="63" t="s">
        <v>75</v>
      </c>
      <c r="E5130" s="72">
        <v>10905</v>
      </c>
      <c r="F5130" s="64">
        <v>1</v>
      </c>
      <c r="G5130" s="79">
        <v>0</v>
      </c>
      <c r="H5130" s="133">
        <v>85.205558776855469</v>
      </c>
      <c r="I5130" s="134">
        <v>60.814933776855469</v>
      </c>
      <c r="J5130" s="105">
        <v>78.605674743652344</v>
      </c>
      <c r="K5130" s="96">
        <f>msoa_calculations5[[#This Row],[ Pop20]]/SUMIF(msoa_calculations5[ICB26],msoa_calculations5[[#This Row],[ICB26]],msoa_calculations5[[ Pop20]])</f>
        <v>6.4084670511942781E-3</v>
      </c>
      <c r="L5130" s="98" cm="1">
        <f t="array" ref="L5130">msoa_calculations5[[#This Row],[ Estimated case time (see and convey)]]*msoa_calculations5[[#This Row],[Population share of ICB]:[Population share of ICB]]</f>
        <v>0.5460370160000757</v>
      </c>
      <c r="M5130" s="98" cm="1">
        <f t="array" ref="M5130">msoa_calculations5[[#This Row],[Estimated case time (see and treat)]]*msoa_calculations5[[#This Row],[Population share of ICB]:[Population share of ICB]]</f>
        <v>0.38973049932954029</v>
      </c>
      <c r="N5130" s="94" cm="1">
        <f t="array" ref="N5130">msoa_calculations5[[#This Row],[Weighted estimate]]*msoa_calculations5[[#This Row],[Population share of ICB]:[Population share of ICB]]</f>
        <v>0.50374187663159031</v>
      </c>
    </row>
    <row r="5131" spans="1:14">
      <c r="A5131" s="63" t="s">
        <v>12186</v>
      </c>
      <c r="B5131" s="63" t="s">
        <v>13718</v>
      </c>
      <c r="C5131" s="63" t="s">
        <v>38</v>
      </c>
      <c r="D5131" s="63" t="s">
        <v>75</v>
      </c>
      <c r="E5131" s="72">
        <v>5941</v>
      </c>
      <c r="F5131" s="64">
        <v>1</v>
      </c>
      <c r="G5131" s="79">
        <v>0</v>
      </c>
      <c r="H5131" s="133">
        <v>84.194000244140625</v>
      </c>
      <c r="I5131" s="134">
        <v>61.118434906005859</v>
      </c>
      <c r="J5131" s="105">
        <v>77.949958801269531</v>
      </c>
      <c r="K5131" s="96">
        <f>msoa_calculations5[[#This Row],[ Pop20]]/SUMIF(msoa_calculations5[ICB26],msoa_calculations5[[#This Row],[ICB26]],msoa_calculations5[[ Pop20]])</f>
        <v>3.4913069923104274E-3</v>
      </c>
      <c r="L5131" s="98" cm="1">
        <f t="array" ref="L5131">msoa_calculations5[[#This Row],[ Estimated case time (see and convey)]]*msoa_calculations5[[#This Row],[Population share of ICB]:[Population share of ICB]]</f>
        <v>0.29394710176295402</v>
      </c>
      <c r="M5131" s="98" cm="1">
        <f t="array" ref="M5131">msoa_calculations5[[#This Row],[Estimated case time (see and treat)]]*msoa_calculations5[[#This Row],[Population share of ICB]:[Population share of ICB]]</f>
        <v>0.21338321914640795</v>
      </c>
      <c r="N5131" s="94" cm="1">
        <f t="array" ref="N5131">msoa_calculations5[[#This Row],[Weighted estimate]]*msoa_calculations5[[#This Row],[Population share of ICB]:[Population share of ICB]]</f>
        <v>0.27214723621318204</v>
      </c>
    </row>
    <row r="5132" spans="1:14">
      <c r="A5132" s="63" t="s">
        <v>12184</v>
      </c>
      <c r="B5132" s="63" t="s">
        <v>13718</v>
      </c>
      <c r="C5132" s="63" t="s">
        <v>38</v>
      </c>
      <c r="D5132" s="63" t="s">
        <v>75</v>
      </c>
      <c r="E5132" s="72">
        <v>12700</v>
      </c>
      <c r="F5132" s="64">
        <v>1</v>
      </c>
      <c r="G5132" s="79">
        <v>0</v>
      </c>
      <c r="H5132" s="133">
        <v>91.465049743652344</v>
      </c>
      <c r="I5132" s="134">
        <v>62.889827728271484</v>
      </c>
      <c r="J5132" s="105">
        <v>83.732856750488281</v>
      </c>
      <c r="K5132" s="96">
        <f>msoa_calculations5[[#This Row],[ Pop20]]/SUMIF(msoa_calculations5[ICB26],msoa_calculations5[[#This Row],[ICB26]],msoa_calculations5[[ Pop20]])</f>
        <v>7.4633224713587651E-3</v>
      </c>
      <c r="L5132" s="98" cm="1">
        <f t="array" ref="L5132">msoa_calculations5[[#This Row],[ Estimated case time (see and convey)]]*msoa_calculations5[[#This Row],[Population share of ICB]:[Population share of ICB]]</f>
        <v>0.68263316109574779</v>
      </c>
      <c r="M5132" s="98" cm="1">
        <f t="array" ref="M5132">msoa_calculations5[[#This Row],[Estimated case time (see and treat)]]*msoa_calculations5[[#This Row],[Population share of ICB]:[Population share of ICB]]</f>
        <v>0.46936706450429011</v>
      </c>
      <c r="N5132" s="94" cm="1">
        <f t="array" ref="N5132">msoa_calculations5[[#This Row],[Weighted estimate]]*msoa_calculations5[[#This Row],[Population share of ICB]:[Population share of ICB]]</f>
        <v>0.62492531137698371</v>
      </c>
    </row>
    <row r="5133" spans="1:14">
      <c r="A5133" s="63" t="s">
        <v>12690</v>
      </c>
      <c r="B5133" s="63" t="s">
        <v>13718</v>
      </c>
      <c r="C5133" s="63" t="s">
        <v>38</v>
      </c>
      <c r="D5133" s="63" t="s">
        <v>75</v>
      </c>
      <c r="E5133" s="72">
        <v>5299</v>
      </c>
      <c r="F5133" s="64">
        <v>1</v>
      </c>
      <c r="G5133" s="79">
        <v>0</v>
      </c>
      <c r="H5133" s="133">
        <v>103.62313079833984</v>
      </c>
      <c r="I5133" s="134">
        <v>71.483673095703125</v>
      </c>
      <c r="J5133" s="105">
        <v>94.926483154296875</v>
      </c>
      <c r="K5133" s="96">
        <f>msoa_calculations5[[#This Row],[ Pop20]]/SUMIF(msoa_calculations5[ICB26],msoa_calculations5[[#This Row],[ICB26]],msoa_calculations5[[ Pop20]])</f>
        <v>3.1140272264354408E-3</v>
      </c>
      <c r="L5133" s="98" cm="1">
        <f t="array" ref="L5133">msoa_calculations5[[#This Row],[ Estimated case time (see and convey)]]*msoa_calculations5[[#This Row],[Population share of ICB]:[Population share of ICB]]</f>
        <v>0.32268525059451114</v>
      </c>
      <c r="M5133" s="98" cm="1">
        <f t="array" ref="M5133">msoa_calculations5[[#This Row],[Estimated case time (see and treat)]]*msoa_calculations5[[#This Row],[Population share of ICB]:[Population share of ICB]]</f>
        <v>0.22260210426563015</v>
      </c>
      <c r="N5133" s="94" cm="1">
        <f t="array" ref="N5133">msoa_calculations5[[#This Row],[Weighted estimate]]*msoa_calculations5[[#This Row],[Population share of ICB]:[Population share of ICB]]</f>
        <v>0.29560365305224567</v>
      </c>
    </row>
    <row r="5134" spans="1:14">
      <c r="A5134" s="63" t="s">
        <v>12688</v>
      </c>
      <c r="B5134" s="63" t="s">
        <v>13718</v>
      </c>
      <c r="C5134" s="63" t="s">
        <v>38</v>
      </c>
      <c r="D5134" s="63" t="s">
        <v>75</v>
      </c>
      <c r="E5134" s="72">
        <v>5553</v>
      </c>
      <c r="F5134" s="64">
        <v>1</v>
      </c>
      <c r="G5134" s="79">
        <v>0</v>
      </c>
      <c r="H5134" s="133">
        <v>106.5433349609375</v>
      </c>
      <c r="I5134" s="134">
        <v>73.271888732910156</v>
      </c>
      <c r="J5134" s="105">
        <v>97.540382385253906</v>
      </c>
      <c r="K5134" s="96">
        <f>msoa_calculations5[[#This Row],[ Pop20]]/SUMIF(msoa_calculations5[ICB26],msoa_calculations5[[#This Row],[ICB26]],msoa_calculations5[[ Pop20]])</f>
        <v>3.2632936758626163E-3</v>
      </c>
      <c r="L5134" s="98" cm="1">
        <f t="array" ref="L5134">msoa_calculations5[[#This Row],[ Estimated case time (see and convey)]]*msoa_calculations5[[#This Row],[Population share of ICB]:[Population share of ICB]]</f>
        <v>0.34768219118333976</v>
      </c>
      <c r="M5134" s="98" cm="1">
        <f t="array" ref="M5134">msoa_calculations5[[#This Row],[Estimated case time (see and treat)]]*msoa_calculations5[[#This Row],[Population share of ICB]:[Population share of ICB]]</f>
        <v>0.239107691120615</v>
      </c>
      <c r="N5134" s="94" cm="1">
        <f t="array" ref="N5134">msoa_calculations5[[#This Row],[Weighted estimate]]*msoa_calculations5[[#This Row],[Population share of ICB]:[Population share of ICB]]</f>
        <v>0.31830291297902041</v>
      </c>
    </row>
    <row r="5135" spans="1:14">
      <c r="A5135" s="63" t="s">
        <v>12686</v>
      </c>
      <c r="B5135" s="63" t="s">
        <v>13718</v>
      </c>
      <c r="C5135" s="63" t="s">
        <v>38</v>
      </c>
      <c r="D5135" s="63" t="s">
        <v>75</v>
      </c>
      <c r="E5135" s="72">
        <v>6155</v>
      </c>
      <c r="F5135" s="64">
        <v>1</v>
      </c>
      <c r="G5135" s="79">
        <v>0</v>
      </c>
      <c r="H5135" s="133">
        <v>105.18947601318359</v>
      </c>
      <c r="I5135" s="134">
        <v>72.869796752929688</v>
      </c>
      <c r="J5135" s="105">
        <v>96.444068908691406</v>
      </c>
      <c r="K5135" s="96">
        <f>msoa_calculations5[[#This Row],[ Pop20]]/SUMIF(msoa_calculations5[ICB26],msoa_calculations5[[#This Row],[ICB26]],msoa_calculations5[[ Pop20]])</f>
        <v>3.6170669142687561E-3</v>
      </c>
      <c r="L5135" s="98" cm="1">
        <f t="array" ref="L5135">msoa_calculations5[[#This Row],[ Estimated case time (see and convey)]]*msoa_calculations5[[#This Row],[Population share of ICB]:[Population share of ICB]]</f>
        <v>0.3804773734165533</v>
      </c>
      <c r="M5135" s="98" cm="1">
        <f t="array" ref="M5135">msoa_calculations5[[#This Row],[Estimated case time (see and treat)]]*msoa_calculations5[[#This Row],[Population share of ICB]:[Population share of ICB]]</f>
        <v>0.26357493088451078</v>
      </c>
      <c r="N5135" s="94" cm="1">
        <f t="array" ref="N5135">msoa_calculations5[[#This Row],[Weighted estimate]]*msoa_calculations5[[#This Row],[Population share of ICB]:[Population share of ICB]]</f>
        <v>0.3488446507270837</v>
      </c>
    </row>
    <row r="5136" spans="1:14">
      <c r="A5136" s="63" t="s">
        <v>12684</v>
      </c>
      <c r="B5136" s="63" t="s">
        <v>13718</v>
      </c>
      <c r="C5136" s="63" t="s">
        <v>38</v>
      </c>
      <c r="D5136" s="63" t="s">
        <v>75</v>
      </c>
      <c r="E5136" s="72">
        <v>4843</v>
      </c>
      <c r="F5136" s="64">
        <v>1</v>
      </c>
      <c r="G5136" s="79">
        <v>0</v>
      </c>
      <c r="H5136" s="133">
        <v>98.040306091308594</v>
      </c>
      <c r="I5136" s="134">
        <v>69.688423156738281</v>
      </c>
      <c r="J5136" s="105">
        <v>90.368545532226563</v>
      </c>
      <c r="K5136" s="96">
        <f>msoa_calculations5[[#This Row],[ Pop20]]/SUMIF(msoa_calculations5[ICB26],msoa_calculations5[[#This Row],[ICB26]],msoa_calculations5[[ Pop20]])</f>
        <v>2.8460528132905906E-3</v>
      </c>
      <c r="L5136" s="98" cm="1">
        <f t="array" ref="L5136">msoa_calculations5[[#This Row],[ Estimated case time (see and convey)]]*msoa_calculations5[[#This Row],[Population share of ICB]:[Population share of ICB]]</f>
        <v>0.27902788896703945</v>
      </c>
      <c r="M5136" s="98" cm="1">
        <f t="array" ref="M5136">msoa_calculations5[[#This Row],[Estimated case time (see and treat)]]*msoa_calculations5[[#This Row],[Population share of ICB]:[Population share of ICB]]</f>
        <v>0.19833693277902012</v>
      </c>
      <c r="N5136" s="94" cm="1">
        <f t="array" ref="N5136">msoa_calculations5[[#This Row],[Weighted estimate]]*msoa_calculations5[[#This Row],[Population share of ICB]:[Population share of ICB]]</f>
        <v>0.25719365324497223</v>
      </c>
    </row>
    <row r="5137" spans="1:14">
      <c r="A5137" s="63" t="s">
        <v>12682</v>
      </c>
      <c r="B5137" s="63" t="s">
        <v>13718</v>
      </c>
      <c r="C5137" s="63" t="s">
        <v>38</v>
      </c>
      <c r="D5137" s="63" t="s">
        <v>75</v>
      </c>
      <c r="E5137" s="72">
        <v>5968</v>
      </c>
      <c r="F5137" s="64">
        <v>1</v>
      </c>
      <c r="G5137" s="79">
        <v>0</v>
      </c>
      <c r="H5137" s="133">
        <v>108.53192138671875</v>
      </c>
      <c r="I5137" s="134">
        <v>71.865653991699219</v>
      </c>
      <c r="J5137" s="105">
        <v>98.610366821289063</v>
      </c>
      <c r="K5137" s="96">
        <f>msoa_calculations5[[#This Row],[ Pop20]]/SUMIF(msoa_calculations5[ICB26],msoa_calculations5[[#This Row],[ICB26]],msoa_calculations5[[ Pop20]])</f>
        <v>3.5071738983518987E-3</v>
      </c>
      <c r="L5137" s="98" cm="1">
        <f t="array" ref="L5137">msoa_calculations5[[#This Row],[ Estimated case time (see and convey)]]*msoa_calculations5[[#This Row],[Population share of ICB]:[Population share of ICB]]</f>
        <v>0.38064032182548019</v>
      </c>
      <c r="M5137" s="98" cm="1">
        <f t="array" ref="M5137">msoa_calculations5[[#This Row],[Estimated case time (see and treat)]]*msoa_calculations5[[#This Row],[Population share of ICB]:[Population share of ICB]]</f>
        <v>0.25204534586767646</v>
      </c>
      <c r="N5137" s="94" cm="1">
        <f t="array" ref="N5137">msoa_calculations5[[#This Row],[Weighted estimate]]*msoa_calculations5[[#This Row],[Population share of ICB]:[Population share of ICB]]</f>
        <v>0.34584370462253111</v>
      </c>
    </row>
    <row r="5138" spans="1:14">
      <c r="A5138" s="63" t="s">
        <v>12680</v>
      </c>
      <c r="B5138" s="63" t="s">
        <v>13718</v>
      </c>
      <c r="C5138" s="63" t="s">
        <v>38</v>
      </c>
      <c r="D5138" s="63" t="s">
        <v>75</v>
      </c>
      <c r="E5138" s="72">
        <v>6766</v>
      </c>
      <c r="F5138" s="64">
        <v>1</v>
      </c>
      <c r="G5138" s="79">
        <v>0</v>
      </c>
      <c r="H5138" s="133">
        <v>102.31160736083984</v>
      </c>
      <c r="I5138" s="134">
        <v>72.194503784179688</v>
      </c>
      <c r="J5138" s="105">
        <v>94.162193298339844</v>
      </c>
      <c r="K5138" s="96">
        <f>msoa_calculations5[[#This Row],[ Pop20]]/SUMIF(msoa_calculations5[ICB26],msoa_calculations5[[#This Row],[ICB26]],msoa_calculations5[[ Pop20]])</f>
        <v>3.9761291213553868E-3</v>
      </c>
      <c r="L5138" s="98" cm="1">
        <f t="array" ref="L5138">msoa_calculations5[[#This Row],[ Estimated case time (see and convey)]]*msoa_calculations5[[#This Row],[Population share of ICB]:[Population share of ICB]]</f>
        <v>0.40680416148011345</v>
      </c>
      <c r="M5138" s="98" cm="1">
        <f t="array" ref="M5138">msoa_calculations5[[#This Row],[Estimated case time (see and treat)]]*msoa_calculations5[[#This Row],[Population share of ICB]:[Population share of ICB]]</f>
        <v>0.28705466889807851</v>
      </c>
      <c r="N5138" s="94" cm="1">
        <f t="array" ref="N5138">msoa_calculations5[[#This Row],[Weighted estimate]]*msoa_calculations5[[#This Row],[Population share of ICB]:[Population share of ICB]]</f>
        <v>0.3744010389042241</v>
      </c>
    </row>
    <row r="5139" spans="1:14">
      <c r="A5139" s="63" t="s">
        <v>12678</v>
      </c>
      <c r="B5139" s="63" t="s">
        <v>13718</v>
      </c>
      <c r="C5139" s="63" t="s">
        <v>38</v>
      </c>
      <c r="D5139" s="63" t="s">
        <v>75</v>
      </c>
      <c r="E5139" s="72">
        <v>5173</v>
      </c>
      <c r="F5139" s="64">
        <v>1</v>
      </c>
      <c r="G5139" s="79">
        <v>0</v>
      </c>
      <c r="H5139" s="133">
        <v>108.82126617431641</v>
      </c>
      <c r="I5139" s="134">
        <v>72.181869506835938</v>
      </c>
      <c r="J5139" s="105">
        <v>98.906982421875</v>
      </c>
      <c r="K5139" s="96">
        <f>msoa_calculations5[[#This Row],[ Pop20]]/SUMIF(msoa_calculations5[ICB26],msoa_calculations5[[#This Row],[ICB26]],msoa_calculations5[[ Pop20]])</f>
        <v>3.0399816649085741E-3</v>
      </c>
      <c r="L5139" s="98" cm="1">
        <f t="array" ref="L5139">msoa_calculations5[[#This Row],[ Estimated case time (see and convey)]]*msoa_calculations5[[#This Row],[Population share of ICB]:[Population share of ICB]]</f>
        <v>0.3308146539220575</v>
      </c>
      <c r="M5139" s="98" cm="1">
        <f t="array" ref="M5139">msoa_calculations5[[#This Row],[Estimated case time (see and treat)]]*msoa_calculations5[[#This Row],[Population share of ICB]:[Population share of ICB]]</f>
        <v>0.21943155983960455</v>
      </c>
      <c r="N5139" s="94" cm="1">
        <f t="array" ref="N5139">msoa_calculations5[[#This Row],[Weighted estimate]]*msoa_calculations5[[#This Row],[Population share of ICB]:[Population share of ICB]]</f>
        <v>0.30067541309393464</v>
      </c>
    </row>
    <row r="5140" spans="1:14">
      <c r="A5140" s="63" t="s">
        <v>12676</v>
      </c>
      <c r="B5140" s="63" t="s">
        <v>13718</v>
      </c>
      <c r="C5140" s="63" t="s">
        <v>38</v>
      </c>
      <c r="D5140" s="63" t="s">
        <v>75</v>
      </c>
      <c r="E5140" s="72">
        <v>9589</v>
      </c>
      <c r="F5140" s="64">
        <v>1</v>
      </c>
      <c r="G5140" s="79">
        <v>0</v>
      </c>
      <c r="H5140" s="133">
        <v>111.00876617431641</v>
      </c>
      <c r="I5140" s="134">
        <v>75.735000610351563</v>
      </c>
      <c r="J5140" s="105">
        <v>101.46400451660156</v>
      </c>
      <c r="K5140" s="96">
        <f>msoa_calculations5[[#This Row],[ Pop20]]/SUMIF(msoa_calculations5[ICB26],msoa_calculations5[[#This Row],[ICB26]],msoa_calculations5[[ Pop20]])</f>
        <v>5.6351022974692284E-3</v>
      </c>
      <c r="L5140" s="98" cm="1">
        <f t="array" ref="L5140">msoa_calculations5[[#This Row],[ Estimated case time (see and convey)]]*msoa_calculations5[[#This Row],[Population share of ICB]:[Population share of ICB]]</f>
        <v>0.62554575330811479</v>
      </c>
      <c r="M5140" s="98" cm="1">
        <f t="array" ref="M5140">msoa_calculations5[[#This Row],[Estimated case time (see and treat)]]*msoa_calculations5[[#This Row],[Population share of ICB]:[Population share of ICB]]</f>
        <v>0.42677447593822548</v>
      </c>
      <c r="N5140" s="94" cm="1">
        <f t="array" ref="N5140">msoa_calculations5[[#This Row],[Weighted estimate]]*msoa_calculations5[[#This Row],[Population share of ICB]:[Population share of ICB]]</f>
        <v>0.57176004496192967</v>
      </c>
    </row>
    <row r="5141" spans="1:14">
      <c r="A5141" s="63" t="s">
        <v>12674</v>
      </c>
      <c r="B5141" s="63" t="s">
        <v>13718</v>
      </c>
      <c r="C5141" s="63" t="s">
        <v>38</v>
      </c>
      <c r="D5141" s="63" t="s">
        <v>75</v>
      </c>
      <c r="E5141" s="72">
        <v>6907</v>
      </c>
      <c r="F5141" s="64">
        <v>1</v>
      </c>
      <c r="G5141" s="79">
        <v>0</v>
      </c>
      <c r="H5141" s="133">
        <v>104.22838592529297</v>
      </c>
      <c r="I5141" s="134">
        <v>68.976875305175781</v>
      </c>
      <c r="J5141" s="105">
        <v>94.689651489257813</v>
      </c>
      <c r="K5141" s="96">
        <f>msoa_calculations5[[#This Row],[ Pop20]]/SUMIF(msoa_calculations5[ICB26],msoa_calculations5[[#This Row],[ICB26]],msoa_calculations5[[ Pop20]])</f>
        <v>4.0589896306830707E-3</v>
      </c>
      <c r="L5141" s="98" cm="1">
        <f t="array" ref="L5141">msoa_calculations5[[#This Row],[ Estimated case time (see and convey)]]*msoa_calculations5[[#This Row],[Population share of ICB]:[Population share of ICB]]</f>
        <v>0.42306193769359746</v>
      </c>
      <c r="M5141" s="98" cm="1">
        <f t="array" ref="M5141">msoa_calculations5[[#This Row],[Estimated case time (see and treat)]]*msoa_calculations5[[#This Row],[Population share of ICB]:[Population share of ICB]]</f>
        <v>0.27997642162062769</v>
      </c>
      <c r="N5141" s="94" cm="1">
        <f t="array" ref="N5141">msoa_calculations5[[#This Row],[Weighted estimate]]*msoa_calculations5[[#This Row],[Population share of ICB]:[Population share of ICB]]</f>
        <v>0.38434431352789122</v>
      </c>
    </row>
    <row r="5142" spans="1:14">
      <c r="A5142" s="63" t="s">
        <v>12672</v>
      </c>
      <c r="B5142" s="63" t="s">
        <v>13718</v>
      </c>
      <c r="C5142" s="63" t="s">
        <v>38</v>
      </c>
      <c r="D5142" s="63" t="s">
        <v>75</v>
      </c>
      <c r="E5142" s="72">
        <v>10503</v>
      </c>
      <c r="F5142" s="64">
        <v>1</v>
      </c>
      <c r="G5142" s="79">
        <v>0</v>
      </c>
      <c r="H5142" s="133">
        <v>104.28814697265625</v>
      </c>
      <c r="I5142" s="134">
        <v>69.363014221191406</v>
      </c>
      <c r="J5142" s="105">
        <v>94.837722778320313</v>
      </c>
      <c r="K5142" s="96">
        <f>msoa_calculations5[[#This Row],[ Pop20]]/SUMIF(msoa_calculations5[ICB26],msoa_calculations5[[#This Row],[ICB26]],msoa_calculations5[[ Pop20]])</f>
        <v>6.1722264501323709E-3</v>
      </c>
      <c r="L5142" s="98" cm="1">
        <f t="array" ref="L5142">msoa_calculations5[[#This Row],[ Estimated case time (see and convey)]]*msoa_calculations5[[#This Row],[Population share of ICB]:[Population share of ICB]]</f>
        <v>0.64369005917992106</v>
      </c>
      <c r="M5142" s="98" cm="1">
        <f t="array" ref="M5142">msoa_calculations5[[#This Row],[Estimated case time (see and treat)]]*msoa_calculations5[[#This Row],[Population share of ICB]:[Population share of ICB]]</f>
        <v>0.42812423103694541</v>
      </c>
      <c r="N5142" s="94" cm="1">
        <f t="array" ref="N5142">msoa_calculations5[[#This Row],[Weighted estimate]]*msoa_calculations5[[#This Row],[Population share of ICB]:[Population share of ICB]]</f>
        <v>0.58535990100266988</v>
      </c>
    </row>
    <row r="5143" spans="1:14">
      <c r="A5143" s="63" t="s">
        <v>12670</v>
      </c>
      <c r="B5143" s="63" t="s">
        <v>13718</v>
      </c>
      <c r="C5143" s="63" t="s">
        <v>38</v>
      </c>
      <c r="D5143" s="63" t="s">
        <v>75</v>
      </c>
      <c r="E5143" s="72">
        <v>8657</v>
      </c>
      <c r="F5143" s="64">
        <v>1</v>
      </c>
      <c r="G5143" s="79">
        <v>0</v>
      </c>
      <c r="H5143" s="133">
        <v>102.4560546875</v>
      </c>
      <c r="I5143" s="134">
        <v>68.204757690429688</v>
      </c>
      <c r="J5143" s="105">
        <v>93.187965393066406</v>
      </c>
      <c r="K5143" s="96">
        <f>msoa_calculations5[[#This Row],[ Pop20]]/SUMIF(msoa_calculations5[ICB26],msoa_calculations5[[#This Row],[ICB26]],msoa_calculations5[[ Pop20]])</f>
        <v>5.0874002074451051E-3</v>
      </c>
      <c r="L5143" s="98" cm="1">
        <f t="array" ref="L5143">msoa_calculations5[[#This Row],[ Estimated case time (see and convey)]]*msoa_calculations5[[#This Row],[Population share of ICB]:[Population share of ICB]]</f>
        <v>0.52123495387119456</v>
      </c>
      <c r="M5143" s="98" cm="1">
        <f t="array" ref="M5143">msoa_calculations5[[#This Row],[Estimated case time (see and treat)]]*msoa_calculations5[[#This Row],[Population share of ICB]:[Population share of ICB]]</f>
        <v>0.34698489842303509</v>
      </c>
      <c r="N5143" s="94" cm="1">
        <f t="array" ref="N5143">msoa_calculations5[[#This Row],[Weighted estimate]]*msoa_calculations5[[#This Row],[Population share of ICB]:[Population share of ICB]]</f>
        <v>0.4740844744720733</v>
      </c>
    </row>
    <row r="5144" spans="1:14">
      <c r="A5144" s="63" t="s">
        <v>12668</v>
      </c>
      <c r="B5144" s="63" t="s">
        <v>13718</v>
      </c>
      <c r="C5144" s="63" t="s">
        <v>38</v>
      </c>
      <c r="D5144" s="63" t="s">
        <v>75</v>
      </c>
      <c r="E5144" s="72">
        <v>7263</v>
      </c>
      <c r="F5144" s="64">
        <v>1</v>
      </c>
      <c r="G5144" s="79">
        <v>0</v>
      </c>
      <c r="H5144" s="133">
        <v>108.709228515625</v>
      </c>
      <c r="I5144" s="134">
        <v>72.980247497558594</v>
      </c>
      <c r="J5144" s="105">
        <v>99.041290283203125</v>
      </c>
      <c r="K5144" s="96">
        <f>msoa_calculations5[[#This Row],[ Pop20]]/SUMIF(msoa_calculations5[ICB26],msoa_calculations5[[#This Row],[ICB26]],msoa_calculations5[[ Pop20]])</f>
        <v>4.2681977251558039E-3</v>
      </c>
      <c r="L5144" s="98" cm="1">
        <f t="array" ref="L5144">msoa_calculations5[[#This Row],[ Estimated case time (see and convey)]]*msoa_calculations5[[#This Row],[Population share of ICB]:[Population share of ICB]]</f>
        <v>0.46399248185383307</v>
      </c>
      <c r="M5144" s="98" cm="1">
        <f t="array" ref="M5144">msoa_calculations5[[#This Row],[Estimated case time (see and treat)]]*msoa_calculations5[[#This Row],[Population share of ICB]:[Population share of ICB]]</f>
        <v>0.31149412635038715</v>
      </c>
      <c r="N5144" s="94" cm="1">
        <f t="array" ref="N5144">msoa_calculations5[[#This Row],[Weighted estimate]]*msoa_calculations5[[#This Row],[Population share of ICB]:[Population share of ICB]]</f>
        <v>0.42272780988326319</v>
      </c>
    </row>
    <row r="5145" spans="1:14">
      <c r="A5145" s="63" t="s">
        <v>12666</v>
      </c>
      <c r="B5145" s="63" t="s">
        <v>13718</v>
      </c>
      <c r="C5145" s="63" t="s">
        <v>38</v>
      </c>
      <c r="D5145" s="63" t="s">
        <v>75</v>
      </c>
      <c r="E5145" s="72">
        <v>9469</v>
      </c>
      <c r="F5145" s="64">
        <v>1</v>
      </c>
      <c r="G5145" s="79">
        <v>0</v>
      </c>
      <c r="H5145" s="133">
        <v>104.80287933349609</v>
      </c>
      <c r="I5145" s="134">
        <v>71.205909729003906</v>
      </c>
      <c r="J5145" s="105">
        <v>95.711845397949219</v>
      </c>
      <c r="K5145" s="96">
        <f>msoa_calculations5[[#This Row],[ Pop20]]/SUMIF(msoa_calculations5[ICB26],msoa_calculations5[[#This Row],[ICB26]],msoa_calculations5[[ Pop20]])</f>
        <v>5.564582715062689E-3</v>
      </c>
      <c r="L5145" s="98" cm="1">
        <f t="array" ref="L5145">msoa_calculations5[[#This Row],[ Estimated case time (see and convey)]]*msoa_calculations5[[#This Row],[Population share of ICB]:[Population share of ICB]]</f>
        <v>0.58318429082797307</v>
      </c>
      <c r="M5145" s="98" cm="1">
        <f t="array" ref="M5145">msoa_calculations5[[#This Row],[Estimated case time (see and treat)]]*msoa_calculations5[[#This Row],[Population share of ICB]:[Population share of ICB]]</f>
        <v>0.39623117448832929</v>
      </c>
      <c r="N5145" s="94" cm="1">
        <f t="array" ref="N5145">msoa_calculations5[[#This Row],[Weighted estimate]]*msoa_calculations5[[#This Row],[Population share of ICB]:[Population share of ICB]]</f>
        <v>0.53259648052818065</v>
      </c>
    </row>
    <row r="5146" spans="1:14">
      <c r="A5146" s="63" t="s">
        <v>12530</v>
      </c>
      <c r="B5146" s="63" t="s">
        <v>13718</v>
      </c>
      <c r="C5146" s="63" t="s">
        <v>38</v>
      </c>
      <c r="D5146" s="63" t="s">
        <v>75</v>
      </c>
      <c r="E5146" s="72">
        <v>6476</v>
      </c>
      <c r="F5146" s="64">
        <v>1</v>
      </c>
      <c r="G5146" s="79">
        <v>0</v>
      </c>
      <c r="H5146" s="133">
        <v>95.553596496582031</v>
      </c>
      <c r="I5146" s="134">
        <v>68.348197937011719</v>
      </c>
      <c r="J5146" s="105">
        <v>88.192062377929688</v>
      </c>
      <c r="K5146" s="96">
        <f>msoa_calculations5[[#This Row],[ Pop20]]/SUMIF(msoa_calculations5[ICB26],msoa_calculations5[[#This Row],[ICB26]],msoa_calculations5[[ Pop20]])</f>
        <v>3.8057067972062492E-3</v>
      </c>
      <c r="L5146" s="98" cm="1">
        <f t="array" ref="L5146">msoa_calculations5[[#This Row],[ Estimated case time (see and convey)]]*msoa_calculations5[[#This Row],[Population share of ICB]:[Population share of ICB]]</f>
        <v>0.36364897168454546</v>
      </c>
      <c r="M5146" s="98" cm="1">
        <f t="array" ref="M5146">msoa_calculations5[[#This Row],[Estimated case time (see and treat)]]*msoa_calculations5[[#This Row],[Population share of ICB]:[Population share of ICB]]</f>
        <v>0.26011320146568362</v>
      </c>
      <c r="N5146" s="94" cm="1">
        <f t="array" ref="N5146">msoa_calculations5[[#This Row],[Weighted estimate]]*msoa_calculations5[[#This Row],[Population share of ICB]:[Population share of ICB]]</f>
        <v>0.33563313125132455</v>
      </c>
    </row>
    <row r="5147" spans="1:14">
      <c r="A5147" s="63" t="s">
        <v>12528</v>
      </c>
      <c r="B5147" s="63" t="s">
        <v>13718</v>
      </c>
      <c r="C5147" s="63" t="s">
        <v>38</v>
      </c>
      <c r="D5147" s="63" t="s">
        <v>75</v>
      </c>
      <c r="E5147" s="72">
        <v>7918</v>
      </c>
      <c r="F5147" s="64">
        <v>1</v>
      </c>
      <c r="G5147" s="79">
        <v>0</v>
      </c>
      <c r="H5147" s="133">
        <v>91.359901428222656</v>
      </c>
      <c r="I5147" s="134">
        <v>66.336875915527344</v>
      </c>
      <c r="J5147" s="105">
        <v>84.588897705078125</v>
      </c>
      <c r="K5147" s="96">
        <f>msoa_calculations5[[#This Row],[ Pop20]]/SUMIF(msoa_calculations5[ICB26],msoa_calculations5[[#This Row],[ICB26]],msoa_calculations5[[ Pop20]])</f>
        <v>4.6531171124581661E-3</v>
      </c>
      <c r="L5147" s="98" cm="1">
        <f t="array" ref="L5147">msoa_calculations5[[#This Row],[ Estimated case time (see and convey)]]*msoa_calculations5[[#This Row],[Population share of ICB]:[Population share of ICB]]</f>
        <v>0.42510832072815408</v>
      </c>
      <c r="M5147" s="98" cm="1">
        <f t="array" ref="M5147">msoa_calculations5[[#This Row],[Estimated case time (see and treat)]]*msoa_calculations5[[#This Row],[Population share of ICB]:[Population share of ICB]]</f>
        <v>0.30867325250955424</v>
      </c>
      <c r="N5147" s="94" cm="1">
        <f t="array" ref="N5147">msoa_calculations5[[#This Row],[Weighted estimate]]*msoa_calculations5[[#This Row],[Population share of ICB]:[Population share of ICB]]</f>
        <v>0.39360204743547234</v>
      </c>
    </row>
    <row r="5148" spans="1:14">
      <c r="A5148" s="63" t="s">
        <v>12526</v>
      </c>
      <c r="B5148" s="63" t="s">
        <v>13718</v>
      </c>
      <c r="C5148" s="63" t="s">
        <v>38</v>
      </c>
      <c r="D5148" s="63" t="s">
        <v>75</v>
      </c>
      <c r="E5148" s="72">
        <v>8933</v>
      </c>
      <c r="F5148" s="64">
        <v>1</v>
      </c>
      <c r="G5148" s="79">
        <v>0</v>
      </c>
      <c r="H5148" s="133">
        <v>83.771568298339844</v>
      </c>
      <c r="I5148" s="134">
        <v>61.622989654541016</v>
      </c>
      <c r="J5148" s="105">
        <v>77.778366088867188</v>
      </c>
      <c r="K5148" s="96">
        <f>msoa_calculations5[[#This Row],[ Pop20]]/SUMIF(msoa_calculations5[ICB26],msoa_calculations5[[#This Row],[ICB26]],msoa_calculations5[[ Pop20]])</f>
        <v>5.2495952469801457E-3</v>
      </c>
      <c r="L5148" s="98" cm="1">
        <f t="array" ref="L5148">msoa_calculations5[[#This Row],[ Estimated case time (see and convey)]]*msoa_calculations5[[#This Row],[Population share of ICB]:[Population share of ICB]]</f>
        <v>0.43976682677103751</v>
      </c>
      <c r="M5148" s="98" cm="1">
        <f t="array" ref="M5148">msoa_calculations5[[#This Row],[Estimated case time (see and treat)]]*msoa_calculations5[[#This Row],[Population share of ICB]:[Population share of ICB]]</f>
        <v>0.32349575359518523</v>
      </c>
      <c r="N5148" s="94" cm="1">
        <f t="array" ref="N5148">msoa_calculations5[[#This Row],[Weighted estimate]]*msoa_calculations5[[#This Row],[Population share of ICB]:[Population share of ICB]]</f>
        <v>0.40830494093799891</v>
      </c>
    </row>
    <row r="5149" spans="1:14">
      <c r="A5149" s="63" t="s">
        <v>12524</v>
      </c>
      <c r="B5149" s="63" t="s">
        <v>13718</v>
      </c>
      <c r="C5149" s="63" t="s">
        <v>38</v>
      </c>
      <c r="D5149" s="63" t="s">
        <v>75</v>
      </c>
      <c r="E5149" s="72">
        <v>6554</v>
      </c>
      <c r="F5149" s="64">
        <v>1</v>
      </c>
      <c r="G5149" s="79">
        <v>0</v>
      </c>
      <c r="H5149" s="133">
        <v>89.9471435546875</v>
      </c>
      <c r="I5149" s="134">
        <v>64.527252197265625</v>
      </c>
      <c r="J5149" s="105">
        <v>83.068756103515625</v>
      </c>
      <c r="K5149" s="96">
        <f>msoa_calculations5[[#This Row],[ Pop20]]/SUMIF(msoa_calculations5[ICB26],msoa_calculations5[[#This Row],[ICB26]],msoa_calculations5[[ Pop20]])</f>
        <v>3.8515445257704998E-3</v>
      </c>
      <c r="L5149" s="98" cm="1">
        <f t="array" ref="L5149">msoa_calculations5[[#This Row],[ Estimated case time (see and convey)]]*msoa_calculations5[[#This Row],[Population share of ICB]:[Population share of ICB]]</f>
        <v>0.34643542836674995</v>
      </c>
      <c r="M5149" s="98" cm="1">
        <f t="array" ref="M5149">msoa_calculations5[[#This Row],[Estimated case time (see and treat)]]*msoa_calculations5[[#This Row],[Population share of ICB]:[Population share of ICB]]</f>
        <v>0.24852958496339086</v>
      </c>
      <c r="N5149" s="94" cm="1">
        <f t="array" ref="N5149">msoa_calculations5[[#This Row],[Weighted estimate]]*msoa_calculations5[[#This Row],[Population share of ICB]:[Population share of ICB]]</f>
        <v>0.31994301283306037</v>
      </c>
    </row>
    <row r="5150" spans="1:14">
      <c r="A5150" s="63" t="s">
        <v>12522</v>
      </c>
      <c r="B5150" s="63" t="s">
        <v>13718</v>
      </c>
      <c r="C5150" s="63" t="s">
        <v>38</v>
      </c>
      <c r="D5150" s="63" t="s">
        <v>75</v>
      </c>
      <c r="E5150" s="72">
        <v>5893</v>
      </c>
      <c r="F5150" s="64">
        <v>1</v>
      </c>
      <c r="G5150" s="79">
        <v>0</v>
      </c>
      <c r="H5150" s="133">
        <v>86.928558349609375</v>
      </c>
      <c r="I5150" s="134">
        <v>62.694198608398438</v>
      </c>
      <c r="J5150" s="105">
        <v>80.370964050292969</v>
      </c>
      <c r="K5150" s="96">
        <f>msoa_calculations5[[#This Row],[ Pop20]]/SUMIF(msoa_calculations5[ICB26],msoa_calculations5[[#This Row],[ICB26]],msoa_calculations5[[ Pop20]])</f>
        <v>3.4630991593478113E-3</v>
      </c>
      <c r="L5150" s="98" cm="1">
        <f t="array" ref="L5150">msoa_calculations5[[#This Row],[ Estimated case time (see and convey)]]*msoa_calculations5[[#This Row],[Population share of ICB]:[Population share of ICB]]</f>
        <v>0.30104221734384939</v>
      </c>
      <c r="M5150" s="98" cm="1">
        <f t="array" ref="M5150">msoa_calculations5[[#This Row],[Estimated case time (see and treat)]]*msoa_calculations5[[#This Row],[Population share of ICB]:[Population share of ICB]]</f>
        <v>0.21711622649672935</v>
      </c>
      <c r="N5150" s="94" cm="1">
        <f t="array" ref="N5150">msoa_calculations5[[#This Row],[Weighted estimate]]*msoa_calculations5[[#This Row],[Population share of ICB]:[Population share of ICB]]</f>
        <v>0.27833261803854276</v>
      </c>
    </row>
    <row r="5151" spans="1:14">
      <c r="A5151" s="63" t="s">
        <v>12520</v>
      </c>
      <c r="B5151" s="63" t="s">
        <v>13718</v>
      </c>
      <c r="C5151" s="63" t="s">
        <v>38</v>
      </c>
      <c r="D5151" s="63" t="s">
        <v>75</v>
      </c>
      <c r="E5151" s="72">
        <v>7822</v>
      </c>
      <c r="F5151" s="64">
        <v>1</v>
      </c>
      <c r="G5151" s="79">
        <v>0</v>
      </c>
      <c r="H5151" s="133">
        <v>85.518455505371094</v>
      </c>
      <c r="I5151" s="134">
        <v>62.425792694091797</v>
      </c>
      <c r="J5151" s="105">
        <v>79.269790649414063</v>
      </c>
      <c r="K5151" s="96">
        <f>msoa_calculations5[[#This Row],[ Pop20]]/SUMIF(msoa_calculations5[ICB26],msoa_calculations5[[#This Row],[ICB26]],msoa_calculations5[[ Pop20]])</f>
        <v>4.5967014465329338E-3</v>
      </c>
      <c r="L5151" s="98" cm="1">
        <f t="array" ref="L5151">msoa_calculations5[[#This Row],[ Estimated case time (see and convey)]]*msoa_calculations5[[#This Row],[Population share of ICB]:[Population share of ICB]]</f>
        <v>0.39310280812680165</v>
      </c>
      <c r="M5151" s="98" cm="1">
        <f t="array" ref="M5151">msoa_calculations5[[#This Row],[Estimated case time (see and treat)]]*msoa_calculations5[[#This Row],[Population share of ICB]:[Population share of ICB]]</f>
        <v>0.2869527315778968</v>
      </c>
      <c r="N5151" s="94" cm="1">
        <f t="array" ref="N5151">msoa_calculations5[[#This Row],[Weighted estimate]]*msoa_calculations5[[#This Row],[Population share of ICB]:[Population share of ICB]]</f>
        <v>0.36437956134452443</v>
      </c>
    </row>
    <row r="5152" spans="1:14">
      <c r="A5152" s="63" t="s">
        <v>12518</v>
      </c>
      <c r="B5152" s="63" t="s">
        <v>13718</v>
      </c>
      <c r="C5152" s="63" t="s">
        <v>38</v>
      </c>
      <c r="D5152" s="63" t="s">
        <v>75</v>
      </c>
      <c r="E5152" s="72">
        <v>10298</v>
      </c>
      <c r="F5152" s="64">
        <v>1</v>
      </c>
      <c r="G5152" s="79">
        <v>0</v>
      </c>
      <c r="H5152" s="133">
        <v>86.597915649414063</v>
      </c>
      <c r="I5152" s="134">
        <v>61.875873565673828</v>
      </c>
      <c r="J5152" s="105">
        <v>79.908355712890625</v>
      </c>
      <c r="K5152" s="96">
        <f>msoa_calculations5[[#This Row],[ Pop20]]/SUMIF(msoa_calculations5[ICB26],msoa_calculations5[[#This Row],[ICB26]],msoa_calculations5[[ Pop20]])</f>
        <v>6.051755496854533E-3</v>
      </c>
      <c r="L5152" s="98" cm="1">
        <f t="array" ref="L5152">msoa_calculations5[[#This Row],[ Estimated case time (see and convey)]]*msoa_calculations5[[#This Row],[Population share of ICB]:[Population share of ICB]]</f>
        <v>0.52406941204748669</v>
      </c>
      <c r="M5152" s="98" cm="1">
        <f t="array" ref="M5152">msoa_calculations5[[#This Row],[Estimated case time (see and treat)]]*msoa_calculations5[[#This Row],[Population share of ICB]:[Population share of ICB]]</f>
        <v>0.3744576579737427</v>
      </c>
      <c r="N5152" s="94" cm="1">
        <f t="array" ref="N5152">msoa_calculations5[[#This Row],[Weighted estimate]]*msoa_calculations5[[#This Row],[Population share of ICB]:[Population share of ICB]]</f>
        <v>0.48358583093009316</v>
      </c>
    </row>
    <row r="5153" spans="1:14">
      <c r="A5153" s="63" t="s">
        <v>12516</v>
      </c>
      <c r="B5153" s="63" t="s">
        <v>13718</v>
      </c>
      <c r="C5153" s="63" t="s">
        <v>38</v>
      </c>
      <c r="D5153" s="63" t="s">
        <v>75</v>
      </c>
      <c r="E5153" s="72">
        <v>6474</v>
      </c>
      <c r="F5153" s="64">
        <v>1</v>
      </c>
      <c r="G5153" s="79">
        <v>0</v>
      </c>
      <c r="H5153" s="133">
        <v>86.182907104492188</v>
      </c>
      <c r="I5153" s="134">
        <v>63.223548889160156</v>
      </c>
      <c r="J5153" s="105">
        <v>79.970314025878906</v>
      </c>
      <c r="K5153" s="96">
        <f>msoa_calculations5[[#This Row],[ Pop20]]/SUMIF(msoa_calculations5[ICB26],msoa_calculations5[[#This Row],[ICB26]],msoa_calculations5[[ Pop20]])</f>
        <v>3.8045314708328071E-3</v>
      </c>
      <c r="L5153" s="98" cm="1">
        <f t="array" ref="L5153">msoa_calculations5[[#This Row],[ Estimated case time (see and convey)]]*msoa_calculations5[[#This Row],[Population share of ICB]:[Population share of ICB]]</f>
        <v>0.32788558232690085</v>
      </c>
      <c r="M5153" s="98" cm="1">
        <f t="array" ref="M5153">msoa_calculations5[[#This Row],[Estimated case time (see and treat)]]*msoa_calculations5[[#This Row],[Population share of ICB]:[Population share of ICB]]</f>
        <v>0.24053598144654637</v>
      </c>
      <c r="N5153" s="94" cm="1">
        <f t="array" ref="N5153">msoa_calculations5[[#This Row],[Weighted estimate]]*msoa_calculations5[[#This Row],[Population share of ICB]:[Population share of ICB]]</f>
        <v>0.30424957644383854</v>
      </c>
    </row>
    <row r="5154" spans="1:14">
      <c r="A5154" s="63" t="s">
        <v>12514</v>
      </c>
      <c r="B5154" s="63" t="s">
        <v>13718</v>
      </c>
      <c r="C5154" s="63" t="s">
        <v>38</v>
      </c>
      <c r="D5154" s="63" t="s">
        <v>75</v>
      </c>
      <c r="E5154" s="72">
        <v>10100</v>
      </c>
      <c r="F5154" s="64">
        <v>1</v>
      </c>
      <c r="G5154" s="79">
        <v>0</v>
      </c>
      <c r="H5154" s="133">
        <v>90.82855224609375</v>
      </c>
      <c r="I5154" s="134">
        <v>63.442920684814453</v>
      </c>
      <c r="J5154" s="105">
        <v>83.418251037597656</v>
      </c>
      <c r="K5154" s="96">
        <f>msoa_calculations5[[#This Row],[ Pop20]]/SUMIF(msoa_calculations5[ICB26],msoa_calculations5[[#This Row],[ICB26]],msoa_calculations5[[ Pop20]])</f>
        <v>5.935398185883743E-3</v>
      </c>
      <c r="L5154" s="98" cm="1">
        <f t="array" ref="L5154">msoa_calculations5[[#This Row],[ Estimated case time (see and convey)]]*msoa_calculations5[[#This Row],[Population share of ICB]:[Population share of ICB]]</f>
        <v>0.53910362422791158</v>
      </c>
      <c r="M5154" s="98" cm="1">
        <f t="array" ref="M5154">msoa_calculations5[[#This Row],[Estimated case time (see and treat)]]*msoa_calculations5[[#This Row],[Population share of ICB]:[Population share of ICB]]</f>
        <v>0.37655899633981388</v>
      </c>
      <c r="N5154" s="94" cm="1">
        <f t="array" ref="N5154">msoa_calculations5[[#This Row],[Weighted estimate]]*msoa_calculations5[[#This Row],[Population share of ICB]:[Population share of ICB]]</f>
        <v>0.4951205358781518</v>
      </c>
    </row>
    <row r="5155" spans="1:14">
      <c r="A5155" s="63" t="s">
        <v>12512</v>
      </c>
      <c r="B5155" s="63" t="s">
        <v>13718</v>
      </c>
      <c r="C5155" s="63" t="s">
        <v>38</v>
      </c>
      <c r="D5155" s="63" t="s">
        <v>75</v>
      </c>
      <c r="E5155" s="72">
        <v>6632</v>
      </c>
      <c r="F5155" s="64">
        <v>1</v>
      </c>
      <c r="G5155" s="79">
        <v>0</v>
      </c>
      <c r="H5155" s="133">
        <v>91.895896911621094</v>
      </c>
      <c r="I5155" s="134">
        <v>64.936264038085938</v>
      </c>
      <c r="J5155" s="105">
        <v>84.600868225097656</v>
      </c>
      <c r="K5155" s="96">
        <f>msoa_calculations5[[#This Row],[ Pop20]]/SUMIF(msoa_calculations5[ICB26],msoa_calculations5[[#This Row],[ICB26]],msoa_calculations5[[ Pop20]])</f>
        <v>3.8973822543347508E-3</v>
      </c>
      <c r="L5155" s="98" cm="1">
        <f t="array" ref="L5155">msoa_calculations5[[#This Row],[ Estimated case time (see and convey)]]*msoa_calculations5[[#This Row],[Population share of ICB]:[Population share of ICB]]</f>
        <v>0.35815343786952769</v>
      </c>
      <c r="M5155" s="98" cm="1">
        <f t="array" ref="M5155">msoa_calculations5[[#This Row],[Estimated case time (see and treat)]]*msoa_calculations5[[#This Row],[Population share of ICB]:[Population share of ICB]]</f>
        <v>0.253081443124832</v>
      </c>
      <c r="N5155" s="94" cm="1">
        <f t="array" ref="N5155">msoa_calculations5[[#This Row],[Weighted estimate]]*msoa_calculations5[[#This Row],[Population share of ICB]:[Population share of ICB]]</f>
        <v>0.32972192252180826</v>
      </c>
    </row>
    <row r="5156" spans="1:14">
      <c r="A5156" s="63" t="s">
        <v>12510</v>
      </c>
      <c r="B5156" s="63" t="s">
        <v>13718</v>
      </c>
      <c r="C5156" s="63" t="s">
        <v>38</v>
      </c>
      <c r="D5156" s="63" t="s">
        <v>75</v>
      </c>
      <c r="E5156" s="72">
        <v>7110</v>
      </c>
      <c r="F5156" s="64">
        <v>1</v>
      </c>
      <c r="G5156" s="79">
        <v>0</v>
      </c>
      <c r="H5156" s="133">
        <v>83.383460998535156</v>
      </c>
      <c r="I5156" s="134">
        <v>58.372825622558594</v>
      </c>
      <c r="J5156" s="105">
        <v>76.615814208984375</v>
      </c>
      <c r="K5156" s="96">
        <f>msoa_calculations5[[#This Row],[ Pop20]]/SUMIF(msoa_calculations5[ICB26],msoa_calculations5[[#This Row],[ICB26]],msoa_calculations5[[ Pop20]])</f>
        <v>4.1782852575874664E-3</v>
      </c>
      <c r="L5156" s="98" cm="1">
        <f t="array" ref="L5156">msoa_calculations5[[#This Row],[ Estimated case time (see and convey)]]*msoa_calculations5[[#This Row],[Population share of ICB]:[Population share of ICB]]</f>
        <v>0.34839988581679893</v>
      </c>
      <c r="M5156" s="98" cm="1">
        <f t="array" ref="M5156">msoa_calculations5[[#This Row],[Estimated case time (see and treat)]]*msoa_calculations5[[#This Row],[Population share of ICB]:[Population share of ICB]]</f>
        <v>0.24389831674246049</v>
      </c>
      <c r="N5156" s="94" cm="1">
        <f t="array" ref="N5156">msoa_calculations5[[#This Row],[Weighted estimate]]*msoa_calculations5[[#This Row],[Population share of ICB]:[Population share of ICB]]</f>
        <v>0.32012272700745975</v>
      </c>
    </row>
    <row r="5157" spans="1:14">
      <c r="A5157" s="63" t="s">
        <v>12508</v>
      </c>
      <c r="B5157" s="63" t="s">
        <v>13718</v>
      </c>
      <c r="C5157" s="63" t="s">
        <v>38</v>
      </c>
      <c r="D5157" s="63" t="s">
        <v>75</v>
      </c>
      <c r="E5157" s="72">
        <v>12702</v>
      </c>
      <c r="F5157" s="64">
        <v>1</v>
      </c>
      <c r="G5157" s="79">
        <v>0</v>
      </c>
      <c r="H5157" s="133">
        <v>83.324127197265625</v>
      </c>
      <c r="I5157" s="134">
        <v>58.358226776123047</v>
      </c>
      <c r="J5157" s="105">
        <v>76.568580627441406</v>
      </c>
      <c r="K5157" s="96">
        <f>msoa_calculations5[[#This Row],[ Pop20]]/SUMIF(msoa_calculations5[ICB26],msoa_calculations5[[#This Row],[ICB26]],msoa_calculations5[[ Pop20]])</f>
        <v>7.464497797732208E-3</v>
      </c>
      <c r="L5157" s="98" cm="1">
        <f t="array" ref="L5157">msoa_calculations5[[#This Row],[ Estimated case time (see and convey)]]*msoa_calculations5[[#This Row],[Population share of ICB]:[Population share of ICB]]</f>
        <v>0.62197276396194767</v>
      </c>
      <c r="M5157" s="98" cm="1">
        <f t="array" ref="M5157">msoa_calculations5[[#This Row],[Estimated case time (see and treat)]]*msoa_calculations5[[#This Row],[Population share of ICB]:[Population share of ICB]]</f>
        <v>0.43561485524992727</v>
      </c>
      <c r="N5157" s="94" cm="1">
        <f t="array" ref="N5157">msoa_calculations5[[#This Row],[Weighted estimate]]*msoa_calculations5[[#This Row],[Population share of ICB]:[Population share of ICB]]</f>
        <v>0.57154600146901735</v>
      </c>
    </row>
    <row r="5158" spans="1:14">
      <c r="A5158" s="63" t="s">
        <v>12506</v>
      </c>
      <c r="B5158" s="63" t="s">
        <v>13718</v>
      </c>
      <c r="C5158" s="63" t="s">
        <v>38</v>
      </c>
      <c r="D5158" s="63" t="s">
        <v>75</v>
      </c>
      <c r="E5158" s="72">
        <v>10606</v>
      </c>
      <c r="F5158" s="64">
        <v>1</v>
      </c>
      <c r="G5158" s="79">
        <v>0</v>
      </c>
      <c r="H5158" s="133">
        <v>87.472030639648438</v>
      </c>
      <c r="I5158" s="134">
        <v>62.751842498779297</v>
      </c>
      <c r="J5158" s="105">
        <v>80.782974243164063</v>
      </c>
      <c r="K5158" s="96">
        <f>msoa_calculations5[[#This Row],[ Pop20]]/SUMIF(msoa_calculations5[ICB26],msoa_calculations5[[#This Row],[ICB26]],msoa_calculations5[[ Pop20]])</f>
        <v>6.232755758364651E-3</v>
      </c>
      <c r="L5158" s="98" cm="1">
        <f t="array" ref="L5158">msoa_calculations5[[#This Row],[ Estimated case time (see and convey)]]*msoa_calculations5[[#This Row],[Population share of ICB]:[Population share of ICB]]</f>
        <v>0.54519180266511802</v>
      </c>
      <c r="M5158" s="98" cm="1">
        <f t="array" ref="M5158">msoa_calculations5[[#This Row],[Estimated case time (see and treat)]]*msoa_calculations5[[#This Row],[Population share of ICB]:[Population share of ICB]]</f>
        <v>0.39111690768225832</v>
      </c>
      <c r="N5158" s="94" cm="1">
        <f t="array" ref="N5158">msoa_calculations5[[#This Row],[Weighted estimate]]*msoa_calculations5[[#This Row],[Population share of ICB]:[Population share of ICB]]</f>
        <v>0.50350054789190413</v>
      </c>
    </row>
    <row r="5159" spans="1:14">
      <c r="A5159" s="63" t="s">
        <v>12504</v>
      </c>
      <c r="B5159" s="63" t="s">
        <v>13718</v>
      </c>
      <c r="C5159" s="63" t="s">
        <v>38</v>
      </c>
      <c r="D5159" s="63" t="s">
        <v>75</v>
      </c>
      <c r="E5159" s="72">
        <v>8879</v>
      </c>
      <c r="F5159" s="64">
        <v>1</v>
      </c>
      <c r="G5159" s="79">
        <v>0</v>
      </c>
      <c r="H5159" s="133">
        <v>85.594047546386719</v>
      </c>
      <c r="I5159" s="134">
        <v>60.068424224853516</v>
      </c>
      <c r="J5159" s="105">
        <v>78.687049865722656</v>
      </c>
      <c r="K5159" s="96">
        <f>msoa_calculations5[[#This Row],[ Pop20]]/SUMIF(msoa_calculations5[ICB26],msoa_calculations5[[#This Row],[ICB26]],msoa_calculations5[[ Pop20]])</f>
        <v>5.2178614348972032E-3</v>
      </c>
      <c r="L5159" s="98" cm="1">
        <f t="array" ref="L5159">msoa_calculations5[[#This Row],[ Estimated case time (see and convey)]]*msoa_calculations5[[#This Row],[Population share of ICB]:[Population share of ICB]]</f>
        <v>0.44661787974904882</v>
      </c>
      <c r="M5159" s="98" cm="1">
        <f t="array" ref="M5159">msoa_calculations5[[#This Row],[Estimated case time (see and treat)]]*msoa_calculations5[[#This Row],[Population share of ICB]:[Population share of ICB]]</f>
        <v>0.31342871421790808</v>
      </c>
      <c r="N5159" s="94" cm="1">
        <f t="array" ref="N5159">msoa_calculations5[[#This Row],[Weighted estimate]]*msoa_calculations5[[#This Row],[Population share of ICB]:[Population share of ICB]]</f>
        <v>0.41057812292018742</v>
      </c>
    </row>
    <row r="5160" spans="1:14">
      <c r="A5160" s="63" t="s">
        <v>12502</v>
      </c>
      <c r="B5160" s="63" t="s">
        <v>13718</v>
      </c>
      <c r="C5160" s="63" t="s">
        <v>38</v>
      </c>
      <c r="D5160" s="63" t="s">
        <v>75</v>
      </c>
      <c r="E5160" s="72">
        <v>7363</v>
      </c>
      <c r="F5160" s="64">
        <v>1</v>
      </c>
      <c r="G5160" s="79">
        <v>0</v>
      </c>
      <c r="H5160" s="133">
        <v>83.006782531738281</v>
      </c>
      <c r="I5160" s="134">
        <v>57.553974151611328</v>
      </c>
      <c r="J5160" s="105">
        <v>76.119483947753906</v>
      </c>
      <c r="K5160" s="96">
        <f>msoa_calculations5[[#This Row],[ Pop20]]/SUMIF(msoa_calculations5[ICB26],msoa_calculations5[[#This Row],[ICB26]],msoa_calculations5[[ Pop20]])</f>
        <v>4.3269640438279204E-3</v>
      </c>
      <c r="L5160" s="98" cm="1">
        <f t="array" ref="L5160">msoa_calculations5[[#This Row],[ Estimated case time (see and convey)]]*msoa_calculations5[[#This Row],[Population share of ICB]:[Population share of ICB]]</f>
        <v>0.35916736340867506</v>
      </c>
      <c r="M5160" s="98" cm="1">
        <f t="array" ref="M5160">msoa_calculations5[[#This Row],[Estimated case time (see and treat)]]*msoa_calculations5[[#This Row],[Population share of ICB]:[Population share of ICB]]</f>
        <v>0.24903397673342376</v>
      </c>
      <c r="N5160" s="94" cm="1">
        <f t="array" ref="N5160">msoa_calculations5[[#This Row],[Weighted estimate]]*msoa_calculations5[[#This Row],[Population share of ICB]:[Population share of ICB]]</f>
        <v>0.32936627007666774</v>
      </c>
    </row>
    <row r="5161" spans="1:14">
      <c r="A5161" s="63" t="s">
        <v>12500</v>
      </c>
      <c r="B5161" s="63" t="s">
        <v>13718</v>
      </c>
      <c r="C5161" s="63" t="s">
        <v>38</v>
      </c>
      <c r="D5161" s="63" t="s">
        <v>75</v>
      </c>
      <c r="E5161" s="72">
        <v>9274</v>
      </c>
      <c r="F5161" s="64">
        <v>1</v>
      </c>
      <c r="G5161" s="79">
        <v>0</v>
      </c>
      <c r="H5161" s="133">
        <v>87.089744567871094</v>
      </c>
      <c r="I5161" s="134">
        <v>61.107959747314453</v>
      </c>
      <c r="J5161" s="105">
        <v>80.059310913085938</v>
      </c>
      <c r="K5161" s="96">
        <f>msoa_calculations5[[#This Row],[ Pop20]]/SUMIF(msoa_calculations5[ICB26],msoa_calculations5[[#This Row],[ICB26]],msoa_calculations5[[ Pop20]])</f>
        <v>5.4499883936520626E-3</v>
      </c>
      <c r="L5161" s="98" cm="1">
        <f t="array" ref="L5161">msoa_calculations5[[#This Row],[ Estimated case time (see and convey)]]*msoa_calculations5[[#This Row],[Population share of ICB]:[Population share of ICB]]</f>
        <v>0.47463809710102023</v>
      </c>
      <c r="M5161" s="98" cm="1">
        <f t="array" ref="M5161">msoa_calculations5[[#This Row],[Estimated case time (see and treat)]]*msoa_calculations5[[#This Row],[Population share of ICB]:[Population share of ICB]]</f>
        <v>0.33303767138262119</v>
      </c>
      <c r="N5161" s="94" cm="1">
        <f t="array" ref="N5161">msoa_calculations5[[#This Row],[Weighted estimate]]*msoa_calculations5[[#This Row],[Population share of ICB]:[Population share of ICB]]</f>
        <v>0.43632231528010029</v>
      </c>
    </row>
    <row r="5162" spans="1:14">
      <c r="A5162" s="63" t="s">
        <v>12498</v>
      </c>
      <c r="B5162" s="63" t="s">
        <v>13718</v>
      </c>
      <c r="C5162" s="63" t="s">
        <v>38</v>
      </c>
      <c r="D5162" s="63" t="s">
        <v>75</v>
      </c>
      <c r="E5162" s="72">
        <v>11113</v>
      </c>
      <c r="F5162" s="64">
        <v>1</v>
      </c>
      <c r="G5162" s="79">
        <v>0</v>
      </c>
      <c r="H5162" s="133">
        <v>85.508224487304688</v>
      </c>
      <c r="I5162" s="134">
        <v>60.188621520996094</v>
      </c>
      <c r="J5162" s="105">
        <v>78.656967163085938</v>
      </c>
      <c r="K5162" s="96">
        <f>msoa_calculations5[[#This Row],[ Pop20]]/SUMIF(msoa_calculations5[ICB26],msoa_calculations5[[#This Row],[ICB26]],msoa_calculations5[[ Pop20]])</f>
        <v>6.5307009940322805E-3</v>
      </c>
      <c r="L5162" s="98" cm="1">
        <f t="array" ref="L5162">msoa_calculations5[[#This Row],[ Estimated case time (see and convey)]]*msoa_calculations5[[#This Row],[Population share of ICB]:[Population share of ICB]]</f>
        <v>0.55842864665717606</v>
      </c>
      <c r="M5162" s="98" cm="1">
        <f t="array" ref="M5162">msoa_calculations5[[#This Row],[Estimated case time (see and treat)]]*msoa_calculations5[[#This Row],[Population share of ICB]:[Population share of ICB]]</f>
        <v>0.3930738903966019</v>
      </c>
      <c r="N5162" s="94" cm="1">
        <f t="array" ref="N5162">msoa_calculations5[[#This Row],[Weighted estimate]]*msoa_calculations5[[#This Row],[Population share of ICB]:[Population share of ICB]]</f>
        <v>0.51368513363952972</v>
      </c>
    </row>
    <row r="5163" spans="1:14">
      <c r="A5163" s="63" t="s">
        <v>12664</v>
      </c>
      <c r="B5163" s="63" t="s">
        <v>13718</v>
      </c>
      <c r="C5163" s="63" t="s">
        <v>38</v>
      </c>
      <c r="D5163" s="63" t="s">
        <v>75</v>
      </c>
      <c r="E5163" s="72">
        <v>7448</v>
      </c>
      <c r="F5163" s="64">
        <v>1</v>
      </c>
      <c r="G5163" s="79">
        <v>0</v>
      </c>
      <c r="H5163" s="133">
        <v>114.03392028808594</v>
      </c>
      <c r="I5163" s="134">
        <v>77.260795593261719</v>
      </c>
      <c r="J5163" s="105">
        <v>104.08345031738281</v>
      </c>
      <c r="K5163" s="96">
        <f>msoa_calculations5[[#This Row],[ Pop20]]/SUMIF(msoa_calculations5[ICB26],msoa_calculations5[[#This Row],[ICB26]],msoa_calculations5[[ Pop20]])</f>
        <v>4.3769154146992189E-3</v>
      </c>
      <c r="L5163" s="98" cm="1">
        <f t="array" ref="L5163">msoa_calculations5[[#This Row],[ Estimated case time (see and convey)]]*msoa_calculations5[[#This Row],[Population share of ICB]:[Population share of ICB]]</f>
        <v>0.4991168235075053</v>
      </c>
      <c r="M5163" s="98" cm="1">
        <f t="array" ref="M5163">msoa_calculations5[[#This Row],[Estimated case time (see and treat)]]*msoa_calculations5[[#This Row],[Population share of ICB]:[Population share of ICB]]</f>
        <v>0.33816396718407271</v>
      </c>
      <c r="N5163" s="94" cm="1">
        <f t="array" ref="N5163">msoa_calculations5[[#This Row],[Weighted estimate]]*msoa_calculations5[[#This Row],[Population share of ICB]:[Population share of ICB]]</f>
        <v>0.45556445810923313</v>
      </c>
    </row>
    <row r="5164" spans="1:14">
      <c r="A5164" s="63" t="s">
        <v>12662</v>
      </c>
      <c r="B5164" s="63" t="s">
        <v>13718</v>
      </c>
      <c r="C5164" s="63" t="s">
        <v>38</v>
      </c>
      <c r="D5164" s="63" t="s">
        <v>75</v>
      </c>
      <c r="E5164" s="72">
        <v>8136</v>
      </c>
      <c r="F5164" s="64">
        <v>1</v>
      </c>
      <c r="G5164" s="79">
        <v>0</v>
      </c>
      <c r="H5164" s="133">
        <v>104.82831573486328</v>
      </c>
      <c r="I5164" s="134">
        <v>72.449348449707031</v>
      </c>
      <c r="J5164" s="105">
        <v>96.066864013671875</v>
      </c>
      <c r="K5164" s="96">
        <f>msoa_calculations5[[#This Row],[ Pop20]]/SUMIF(msoa_calculations5[ICB26],msoa_calculations5[[#This Row],[ICB26]],msoa_calculations5[[ Pop20]])</f>
        <v>4.781227687163379E-3</v>
      </c>
      <c r="L5164" s="98" cm="1">
        <f t="array" ref="L5164">msoa_calculations5[[#This Row],[ Estimated case time (see and convey)]]*msoa_calculations5[[#This Row],[Population share of ICB]:[Population share of ICB]]</f>
        <v>0.5012080455902328</v>
      </c>
      <c r="M5164" s="98" cm="1">
        <f t="array" ref="M5164">msoa_calculations5[[#This Row],[Estimated case time (see and treat)]]*msoa_calculations5[[#This Row],[Population share of ICB]:[Population share of ICB]]</f>
        <v>0.34639683072468647</v>
      </c>
      <c r="N5164" s="94" cm="1">
        <f t="array" ref="N5164">msoa_calculations5[[#This Row],[Weighted estimate]]*msoa_calculations5[[#This Row],[Population share of ICB]:[Population share of ICB]]</f>
        <v>0.45931755004112723</v>
      </c>
    </row>
    <row r="5165" spans="1:14">
      <c r="A5165" s="63" t="s">
        <v>12660</v>
      </c>
      <c r="B5165" s="63" t="s">
        <v>13718</v>
      </c>
      <c r="C5165" s="63" t="s">
        <v>38</v>
      </c>
      <c r="D5165" s="63" t="s">
        <v>75</v>
      </c>
      <c r="E5165" s="72">
        <v>8955</v>
      </c>
      <c r="F5165" s="64">
        <v>1</v>
      </c>
      <c r="G5165" s="79">
        <v>0</v>
      </c>
      <c r="H5165" s="133">
        <v>103.44361877441406</v>
      </c>
      <c r="I5165" s="134">
        <v>71.832435607910156</v>
      </c>
      <c r="J5165" s="105">
        <v>94.889923095703125</v>
      </c>
      <c r="K5165" s="96">
        <f>msoa_calculations5[[#This Row],[ Pop20]]/SUMIF(msoa_calculations5[ICB26],msoa_calculations5[[#This Row],[ICB26]],msoa_calculations5[[ Pop20]])</f>
        <v>5.2625238370880116E-3</v>
      </c>
      <c r="L5165" s="98" cm="1">
        <f t="array" ref="L5165">msoa_calculations5[[#This Row],[ Estimated case time (see and convey)]]*msoa_calculations5[[#This Row],[Population share of ICB]:[Population share of ICB]]</f>
        <v>0.544374509594999</v>
      </c>
      <c r="M5165" s="98" cm="1">
        <f t="array" ref="M5165">msoa_calculations5[[#This Row],[Estimated case time (see and treat)]]*msoa_calculations5[[#This Row],[Population share of ICB]:[Population share of ICB]]</f>
        <v>0.37801990466271684</v>
      </c>
      <c r="N5165" s="94" cm="1">
        <f t="array" ref="N5165">msoa_calculations5[[#This Row],[Weighted estimate]]*msoa_calculations5[[#This Row],[Population share of ICB]:[Population share of ICB]]</f>
        <v>0.49936048219058593</v>
      </c>
    </row>
    <row r="5166" spans="1:14">
      <c r="A5166" s="63" t="s">
        <v>12496</v>
      </c>
      <c r="B5166" s="63" t="s">
        <v>13718</v>
      </c>
      <c r="C5166" s="63" t="s">
        <v>38</v>
      </c>
      <c r="D5166" s="63" t="s">
        <v>75</v>
      </c>
      <c r="E5166" s="72">
        <v>6030</v>
      </c>
      <c r="F5166" s="64">
        <v>1</v>
      </c>
      <c r="G5166" s="79">
        <v>0</v>
      </c>
      <c r="H5166" s="133">
        <v>102.02552795410156</v>
      </c>
      <c r="I5166" s="134">
        <v>72.052772521972656</v>
      </c>
      <c r="J5166" s="105">
        <v>93.915176391601563</v>
      </c>
      <c r="K5166" s="96">
        <f>msoa_calculations5[[#This Row],[ Pop20]]/SUMIF(msoa_calculations5[ICB26],msoa_calculations5[[#This Row],[ICB26]],msoa_calculations5[[ Pop20]])</f>
        <v>3.5436090159286105E-3</v>
      </c>
      <c r="L5166" s="98" cm="1">
        <f t="array" ref="L5166">msoa_calculations5[[#This Row],[ Estimated case time (see and convey)]]*msoa_calculations5[[#This Row],[Population share of ICB]:[Population share of ICB]]</f>
        <v>0.3615385807130308</v>
      </c>
      <c r="M5166" s="98" cm="1">
        <f t="array" ref="M5166">msoa_calculations5[[#This Row],[Estimated case time (see and treat)]]*msoa_calculations5[[#This Row],[Population share of ICB]:[Population share of ICB]]</f>
        <v>0.25532685433151553</v>
      </c>
      <c r="N5166" s="94" cm="1">
        <f t="array" ref="N5166">msoa_calculations5[[#This Row],[Weighted estimate]]*msoa_calculations5[[#This Row],[Population share of ICB]:[Population share of ICB]]</f>
        <v>0.33279866579380507</v>
      </c>
    </row>
    <row r="5167" spans="1:14">
      <c r="A5167" s="63" t="s">
        <v>12658</v>
      </c>
      <c r="B5167" s="63" t="s">
        <v>13718</v>
      </c>
      <c r="C5167" s="63" t="s">
        <v>38</v>
      </c>
      <c r="D5167" s="63" t="s">
        <v>75</v>
      </c>
      <c r="E5167" s="72">
        <v>7729</v>
      </c>
      <c r="F5167" s="64">
        <v>1</v>
      </c>
      <c r="G5167" s="79">
        <v>0</v>
      </c>
      <c r="H5167" s="133">
        <v>105.10201263427734</v>
      </c>
      <c r="I5167" s="134">
        <v>73.583297729492188</v>
      </c>
      <c r="J5167" s="105">
        <v>96.573333740234375</v>
      </c>
      <c r="K5167" s="96">
        <f>msoa_calculations5[[#This Row],[ Pop20]]/SUMIF(msoa_calculations5[ICB26],msoa_calculations5[[#This Row],[ICB26]],msoa_calculations5[[ Pop20]])</f>
        <v>4.542048770167866E-3</v>
      </c>
      <c r="L5167" s="98" cm="1">
        <f t="array" ref="L5167">msoa_calculations5[[#This Row],[ Estimated case time (see and convey)]]*msoa_calculations5[[#This Row],[Population share of ICB]:[Population share of ICB]]</f>
        <v>0.47737846722768695</v>
      </c>
      <c r="M5167" s="98" cm="1">
        <f t="array" ref="M5167">msoa_calculations5[[#This Row],[Estimated case time (see and treat)]]*msoa_calculations5[[#This Row],[Population share of ICB]:[Population share of ICB]]</f>
        <v>0.3342189269571359</v>
      </c>
      <c r="N5167" s="94" cm="1">
        <f t="array" ref="N5167">msoa_calculations5[[#This Row],[Weighted estimate]]*msoa_calculations5[[#This Row],[Population share of ICB]:[Population share of ICB]]</f>
        <v>0.43864079174584242</v>
      </c>
    </row>
    <row r="5168" spans="1:14">
      <c r="A5168" s="63" t="s">
        <v>12494</v>
      </c>
      <c r="B5168" s="63" t="s">
        <v>13718</v>
      </c>
      <c r="C5168" s="63" t="s">
        <v>38</v>
      </c>
      <c r="D5168" s="63" t="s">
        <v>75</v>
      </c>
      <c r="E5168" s="72">
        <v>5888</v>
      </c>
      <c r="F5168" s="64">
        <v>1</v>
      </c>
      <c r="G5168" s="79">
        <v>0</v>
      </c>
      <c r="H5168" s="133">
        <v>97.209579467773438</v>
      </c>
      <c r="I5168" s="134">
        <v>68.842475891113281</v>
      </c>
      <c r="J5168" s="105">
        <v>89.533699035644531</v>
      </c>
      <c r="K5168" s="96">
        <f>msoa_calculations5[[#This Row],[ Pop20]]/SUMIF(msoa_calculations5[ICB26],msoa_calculations5[[#This Row],[ICB26]],msoa_calculations5[[ Pop20]])</f>
        <v>3.4601608434142055E-3</v>
      </c>
      <c r="L5168" s="98" cm="1">
        <f t="array" ref="L5168">msoa_calculations5[[#This Row],[ Estimated case time (see and convey)]]*msoa_calculations5[[#This Row],[Population share of ICB]:[Population share of ICB]]</f>
        <v>0.33636078047915119</v>
      </c>
      <c r="M5168" s="98" cm="1">
        <f t="array" ref="M5168">msoa_calculations5[[#This Row],[Estimated case time (see and treat)]]*msoa_calculations5[[#This Row],[Population share of ICB]:[Population share of ICB]]</f>
        <v>0.23820603944211663</v>
      </c>
      <c r="N5168" s="94" cm="1">
        <f t="array" ref="N5168">msoa_calculations5[[#This Row],[Weighted estimate]]*msoa_calculations5[[#This Row],[Population share of ICB]:[Population share of ICB]]</f>
        <v>0.3098009995691694</v>
      </c>
    </row>
    <row r="5169" spans="1:14">
      <c r="A5169" s="63" t="s">
        <v>12656</v>
      </c>
      <c r="B5169" s="63" t="s">
        <v>13718</v>
      </c>
      <c r="C5169" s="63" t="s">
        <v>38</v>
      </c>
      <c r="D5169" s="63" t="s">
        <v>75</v>
      </c>
      <c r="E5169" s="72">
        <v>9235</v>
      </c>
      <c r="F5169" s="64">
        <v>1</v>
      </c>
      <c r="G5169" s="79">
        <v>0</v>
      </c>
      <c r="H5169" s="133">
        <v>98.708343505859375</v>
      </c>
      <c r="I5169" s="134">
        <v>69.711395263671875</v>
      </c>
      <c r="J5169" s="105">
        <v>90.862030029296875</v>
      </c>
      <c r="K5169" s="96">
        <f>msoa_calculations5[[#This Row],[ Pop20]]/SUMIF(msoa_calculations5[ICB26],msoa_calculations5[[#This Row],[ICB26]],msoa_calculations5[[ Pop20]])</f>
        <v>5.4270695293699373E-3</v>
      </c>
      <c r="L5169" s="98" cm="1">
        <f t="array" ref="L5169">msoa_calculations5[[#This Row],[ Estimated case time (see and convey)]]*msoa_calculations5[[#This Row],[Population share of ICB]:[Population share of ICB]]</f>
        <v>0.53569704333523038</v>
      </c>
      <c r="M5169" s="98" cm="1">
        <f t="array" ref="M5169">msoa_calculations5[[#This Row],[Estimated case time (see and treat)]]*msoa_calculations5[[#This Row],[Population share of ICB]:[Population share of ICB]]</f>
        <v>0.3783285890853374</v>
      </c>
      <c r="N5169" s="94" cm="1">
        <f t="array" ref="N5169">msoa_calculations5[[#This Row],[Weighted estimate]]*msoa_calculations5[[#This Row],[Population share of ICB]:[Population share of ICB]]</f>
        <v>0.4931145545486933</v>
      </c>
    </row>
    <row r="5170" spans="1:14">
      <c r="A5170" s="63" t="s">
        <v>12654</v>
      </c>
      <c r="B5170" s="63" t="s">
        <v>13718</v>
      </c>
      <c r="C5170" s="63" t="s">
        <v>38</v>
      </c>
      <c r="D5170" s="63" t="s">
        <v>75</v>
      </c>
      <c r="E5170" s="72">
        <v>8605</v>
      </c>
      <c r="F5170" s="64">
        <v>1</v>
      </c>
      <c r="G5170" s="79">
        <v>0</v>
      </c>
      <c r="H5170" s="133">
        <v>94.742507934570313</v>
      </c>
      <c r="I5170" s="134">
        <v>68.791259765625</v>
      </c>
      <c r="J5170" s="105">
        <v>87.7203369140625</v>
      </c>
      <c r="K5170" s="96">
        <f>msoa_calculations5[[#This Row],[ Pop20]]/SUMIF(msoa_calculations5[ICB26],msoa_calculations5[[#This Row],[ICB26]],msoa_calculations5[[ Pop20]])</f>
        <v>5.0568417217356047E-3</v>
      </c>
      <c r="L5170" s="98" cm="1">
        <f t="array" ref="L5170">msoa_calculations5[[#This Row],[ Estimated case time (see and convey)]]*msoa_calculations5[[#This Row],[Population share of ICB]:[Population share of ICB]]</f>
        <v>0.47909786694540174</v>
      </c>
      <c r="M5170" s="98" cm="1">
        <f t="array" ref="M5170">msoa_calculations5[[#This Row],[Estimated case time (see and treat)]]*msoa_calculations5[[#This Row],[Population share of ICB]:[Population share of ICB]]</f>
        <v>0.34786651247356437</v>
      </c>
      <c r="N5170" s="94" cm="1">
        <f t="array" ref="N5170">msoa_calculations5[[#This Row],[Weighted estimate]]*msoa_calculations5[[#This Row],[Population share of ICB]:[Population share of ICB]]</f>
        <v>0.44358785955173513</v>
      </c>
    </row>
    <row r="5171" spans="1:14">
      <c r="A5171" s="63" t="s">
        <v>12652</v>
      </c>
      <c r="B5171" s="63" t="s">
        <v>13718</v>
      </c>
      <c r="C5171" s="63" t="s">
        <v>38</v>
      </c>
      <c r="D5171" s="63" t="s">
        <v>75</v>
      </c>
      <c r="E5171" s="72">
        <v>7979</v>
      </c>
      <c r="F5171" s="64">
        <v>1</v>
      </c>
      <c r="G5171" s="79">
        <v>0</v>
      </c>
      <c r="H5171" s="133">
        <v>102.00057983398438</v>
      </c>
      <c r="I5171" s="134">
        <v>70.864715576171875</v>
      </c>
      <c r="J5171" s="105">
        <v>93.57550048828125</v>
      </c>
      <c r="K5171" s="96">
        <f>msoa_calculations5[[#This Row],[ Pop20]]/SUMIF(msoa_calculations5[ICB26],msoa_calculations5[[#This Row],[ICB26]],msoa_calculations5[[ Pop20]])</f>
        <v>4.6889645668481564E-3</v>
      </c>
      <c r="L5171" s="98" cm="1">
        <f t="array" ref="L5171">msoa_calculations5[[#This Row],[ Estimated case time (see and convey)]]*msoa_calculations5[[#This Row],[Population share of ICB]:[Population share of ICB]]</f>
        <v>0.47827710463951933</v>
      </c>
      <c r="M5171" s="98" cm="1">
        <f t="array" ref="M5171">msoa_calculations5[[#This Row],[Estimated case time (see and treat)]]*msoa_calculations5[[#This Row],[Population share of ICB]:[Population share of ICB]]</f>
        <v>0.33228214037644255</v>
      </c>
      <c r="N5171" s="94" cm="1">
        <f t="array" ref="N5171">msoa_calculations5[[#This Row],[Weighted estimate]]*msoa_calculations5[[#This Row],[Population share of ICB]:[Population share of ICB]]</f>
        <v>0.43877220611463313</v>
      </c>
    </row>
    <row r="5172" spans="1:14">
      <c r="A5172" s="63" t="s">
        <v>12650</v>
      </c>
      <c r="B5172" s="63" t="s">
        <v>13718</v>
      </c>
      <c r="C5172" s="63" t="s">
        <v>38</v>
      </c>
      <c r="D5172" s="63" t="s">
        <v>75</v>
      </c>
      <c r="E5172" s="72">
        <v>10531</v>
      </c>
      <c r="F5172" s="64">
        <v>1</v>
      </c>
      <c r="G5172" s="79">
        <v>0</v>
      </c>
      <c r="H5172" s="133">
        <v>98.201461791992188</v>
      </c>
      <c r="I5172" s="134">
        <v>68.435928344726563</v>
      </c>
      <c r="J5172" s="105">
        <v>90.147178649902344</v>
      </c>
      <c r="K5172" s="96">
        <f>msoa_calculations5[[#This Row],[ Pop20]]/SUMIF(msoa_calculations5[ICB26],msoa_calculations5[[#This Row],[ICB26]],msoa_calculations5[[ Pop20]])</f>
        <v>6.1886810193605641E-3</v>
      </c>
      <c r="L5172" s="98" cm="1">
        <f t="array" ref="L5172">msoa_calculations5[[#This Row],[ Estimated case time (see and convey)]]*msoa_calculations5[[#This Row],[Population share of ICB]:[Population share of ICB]]</f>
        <v>0.60773752266556369</v>
      </c>
      <c r="M5172" s="98" cm="1">
        <f t="array" ref="M5172">msoa_calculations5[[#This Row],[Estimated case time (see and treat)]]*msoa_calculations5[[#This Row],[Population share of ICB]:[Population share of ICB]]</f>
        <v>0.42352813078932888</v>
      </c>
      <c r="N5172" s="94" cm="1">
        <f t="array" ref="N5172">msoa_calculations5[[#This Row],[Weighted estimate]]*msoa_calculations5[[#This Row],[Population share of ICB]:[Population share of ICB]]</f>
        <v>0.55789213345955646</v>
      </c>
    </row>
    <row r="5173" spans="1:14">
      <c r="A5173" s="63" t="s">
        <v>12648</v>
      </c>
      <c r="B5173" s="63" t="s">
        <v>13718</v>
      </c>
      <c r="C5173" s="63" t="s">
        <v>38</v>
      </c>
      <c r="D5173" s="63" t="s">
        <v>75</v>
      </c>
      <c r="E5173" s="72">
        <v>11060</v>
      </c>
      <c r="F5173" s="64">
        <v>1</v>
      </c>
      <c r="G5173" s="79">
        <v>0</v>
      </c>
      <c r="H5173" s="133">
        <v>104.25822448730469</v>
      </c>
      <c r="I5173" s="134">
        <v>71.183097839355469</v>
      </c>
      <c r="J5173" s="105">
        <v>95.308395385742188</v>
      </c>
      <c r="K5173" s="96">
        <f>msoa_calculations5[[#This Row],[ Pop20]]/SUMIF(msoa_calculations5[ICB26],msoa_calculations5[[#This Row],[ICB26]],msoa_calculations5[[ Pop20]])</f>
        <v>6.4995548451360586E-3</v>
      </c>
      <c r="L5173" s="98" cm="1">
        <f t="array" ref="L5173">msoa_calculations5[[#This Row],[ Estimated case time (see and convey)]]*msoa_calculations5[[#This Row],[Population share of ICB]:[Population share of ICB]]</f>
        <v>0.67763204811174405</v>
      </c>
      <c r="M5173" s="98" cm="1">
        <f t="array" ref="M5173">msoa_calculations5[[#This Row],[Estimated case time (see and treat)]]*msoa_calculations5[[#This Row],[Population share of ICB]:[Population share of ICB]]</f>
        <v>0.46265844845357695</v>
      </c>
      <c r="N5173" s="94" cm="1">
        <f t="array" ref="N5173">msoa_calculations5[[#This Row],[Weighted estimate]]*msoa_calculations5[[#This Row],[Population share of ICB]:[Population share of ICB]]</f>
        <v>0.61946214301154379</v>
      </c>
    </row>
    <row r="5174" spans="1:14">
      <c r="A5174" s="63" t="s">
        <v>12646</v>
      </c>
      <c r="B5174" s="63" t="s">
        <v>13718</v>
      </c>
      <c r="C5174" s="63" t="s">
        <v>38</v>
      </c>
      <c r="D5174" s="63" t="s">
        <v>75</v>
      </c>
      <c r="E5174" s="72">
        <v>8982</v>
      </c>
      <c r="F5174" s="64">
        <v>1</v>
      </c>
      <c r="G5174" s="79">
        <v>0</v>
      </c>
      <c r="H5174" s="133">
        <v>97.464248657226563</v>
      </c>
      <c r="I5174" s="134">
        <v>68.431892395019531</v>
      </c>
      <c r="J5174" s="105">
        <v>89.608360290527344</v>
      </c>
      <c r="K5174" s="96">
        <f>msoa_calculations5[[#This Row],[ Pop20]]/SUMIF(msoa_calculations5[ICB26],msoa_calculations5[[#This Row],[ICB26]],msoa_calculations5[[ Pop20]])</f>
        <v>5.2783907431294824E-3</v>
      </c>
      <c r="L5174" s="98" cm="1">
        <f t="array" ref="L5174">msoa_calculations5[[#This Row],[ Estimated case time (see and convey)]]*msoa_calculations5[[#This Row],[Population share of ICB]:[Population share of ICB]]</f>
        <v>0.51445438789837472</v>
      </c>
      <c r="M5174" s="98" cm="1">
        <f t="array" ref="M5174">msoa_calculations5[[#This Row],[Estimated case time (see and treat)]]*msoa_calculations5[[#This Row],[Population share of ICB]:[Population share of ICB]]</f>
        <v>0.3612102673527039</v>
      </c>
      <c r="N5174" s="94" cm="1">
        <f t="array" ref="N5174">msoa_calculations5[[#This Row],[Weighted estimate]]*msoa_calculations5[[#This Row],[Population share of ICB]:[Population share of ICB]]</f>
        <v>0.47298793946453105</v>
      </c>
    </row>
    <row r="5175" spans="1:14">
      <c r="A5175" s="63" t="s">
        <v>12644</v>
      </c>
      <c r="B5175" s="63" t="s">
        <v>13718</v>
      </c>
      <c r="C5175" s="63" t="s">
        <v>38</v>
      </c>
      <c r="D5175" s="63" t="s">
        <v>75</v>
      </c>
      <c r="E5175" s="72">
        <v>6101</v>
      </c>
      <c r="F5175" s="64">
        <v>1</v>
      </c>
      <c r="G5175" s="79">
        <v>0</v>
      </c>
      <c r="H5175" s="133">
        <v>100.84097290039063</v>
      </c>
      <c r="I5175" s="134">
        <v>71.2291259765625</v>
      </c>
      <c r="J5175" s="105">
        <v>92.828277587890625</v>
      </c>
      <c r="K5175" s="96">
        <f>msoa_calculations5[[#This Row],[ Pop20]]/SUMIF(msoa_calculations5[ICB26],msoa_calculations5[[#This Row],[ICB26]],msoa_calculations5[[ Pop20]])</f>
        <v>3.5853331021858132E-3</v>
      </c>
      <c r="L5175" s="98" cm="1">
        <f t="array" ref="L5175">msoa_calculations5[[#This Row],[ Estimated case time (see and convey)]]*msoa_calculations5[[#This Row],[Population share of ICB]:[Population share of ICB]]</f>
        <v>0.36154847819639302</v>
      </c>
      <c r="M5175" s="98" cm="1">
        <f t="array" ref="M5175">msoa_calculations5[[#This Row],[Estimated case time (see and treat)]]*msoa_calculations5[[#This Row],[Population share of ICB]:[Population share of ICB]]</f>
        <v>0.25538014320353292</v>
      </c>
      <c r="N5175" s="94" cm="1">
        <f t="array" ref="N5175">msoa_calculations5[[#This Row],[Weighted estimate]]*msoa_calculations5[[#This Row],[Population share of ICB]:[Population share of ICB]]</f>
        <v>0.33282029645475769</v>
      </c>
    </row>
    <row r="5176" spans="1:14">
      <c r="A5176" s="63" t="s">
        <v>12642</v>
      </c>
      <c r="B5176" s="63" t="s">
        <v>13718</v>
      </c>
      <c r="C5176" s="63" t="s">
        <v>38</v>
      </c>
      <c r="D5176" s="63" t="s">
        <v>75</v>
      </c>
      <c r="E5176" s="72">
        <v>6348</v>
      </c>
      <c r="F5176" s="64">
        <v>1</v>
      </c>
      <c r="G5176" s="79">
        <v>0</v>
      </c>
      <c r="H5176" s="133">
        <v>97.267341613769531</v>
      </c>
      <c r="I5176" s="134">
        <v>69.401176452636719</v>
      </c>
      <c r="J5176" s="105">
        <v>89.727012634277344</v>
      </c>
      <c r="K5176" s="96">
        <f>msoa_calculations5[[#This Row],[ Pop20]]/SUMIF(msoa_calculations5[ICB26],msoa_calculations5[[#This Row],[ICB26]],msoa_calculations5[[ Pop20]])</f>
        <v>3.7304859093059404E-3</v>
      </c>
      <c r="L5176" s="98" cm="1">
        <f t="array" ref="L5176">msoa_calculations5[[#This Row],[ Estimated case time (see and convey)]]*msoa_calculations5[[#This Row],[Population share of ICB]:[Population share of ICB]]</f>
        <v>0.36285444732581457</v>
      </c>
      <c r="M5176" s="98" cm="1">
        <f t="array" ref="M5176">msoa_calculations5[[#This Row],[Estimated case time (see and treat)]]*msoa_calculations5[[#This Row],[Population share of ICB]:[Population share of ICB]]</f>
        <v>0.25890011084581649</v>
      </c>
      <c r="N5176" s="94" cm="1">
        <f t="array" ref="N5176">msoa_calculations5[[#This Row],[Weighted estimate]]*msoa_calculations5[[#This Row],[Population share of ICB]:[Population share of ICB]]</f>
        <v>0.33472535631628769</v>
      </c>
    </row>
    <row r="5177" spans="1:14">
      <c r="A5177" s="63" t="s">
        <v>12640</v>
      </c>
      <c r="B5177" s="63" t="s">
        <v>13718</v>
      </c>
      <c r="C5177" s="63" t="s">
        <v>38</v>
      </c>
      <c r="D5177" s="63" t="s">
        <v>75</v>
      </c>
      <c r="E5177" s="72">
        <v>7854</v>
      </c>
      <c r="F5177" s="64">
        <v>1</v>
      </c>
      <c r="G5177" s="79">
        <v>0</v>
      </c>
      <c r="H5177" s="133">
        <v>100.36357116699219</v>
      </c>
      <c r="I5177" s="134">
        <v>70.388809204101563</v>
      </c>
      <c r="J5177" s="105">
        <v>92.252670288085938</v>
      </c>
      <c r="K5177" s="96">
        <f>msoa_calculations5[[#This Row],[ Pop20]]/SUMIF(msoa_calculations5[ICB26],msoa_calculations5[[#This Row],[ICB26]],msoa_calculations5[[ Pop20]])</f>
        <v>4.6155066685080112E-3</v>
      </c>
      <c r="L5177" s="98" cm="1">
        <f t="array" ref="L5177">msoa_calculations5[[#This Row],[ Estimated case time (see and convey)]]*msoa_calculations5[[#This Row],[Population share of ICB]:[Population share of ICB]]</f>
        <v>0.46322873199653081</v>
      </c>
      <c r="M5177" s="98" cm="1">
        <f t="array" ref="M5177">msoa_calculations5[[#This Row],[Estimated case time (see and treat)]]*msoa_calculations5[[#This Row],[Population share of ICB]:[Population share of ICB]]</f>
        <v>0.32488001826986884</v>
      </c>
      <c r="N5177" s="94" cm="1">
        <f t="array" ref="N5177">msoa_calculations5[[#This Row],[Weighted estimate]]*msoa_calculations5[[#This Row],[Population share of ICB]:[Population share of ICB]]</f>
        <v>0.42579281490233151</v>
      </c>
    </row>
    <row r="5178" spans="1:14">
      <c r="A5178" s="63" t="s">
        <v>12492</v>
      </c>
      <c r="B5178" s="63" t="s">
        <v>13718</v>
      </c>
      <c r="C5178" s="63" t="s">
        <v>38</v>
      </c>
      <c r="D5178" s="63" t="s">
        <v>75</v>
      </c>
      <c r="E5178" s="72">
        <v>5363</v>
      </c>
      <c r="F5178" s="64">
        <v>1</v>
      </c>
      <c r="G5178" s="79">
        <v>0</v>
      </c>
      <c r="H5178" s="133">
        <v>91.437637329101563</v>
      </c>
      <c r="I5178" s="134">
        <v>66.069374084472656</v>
      </c>
      <c r="J5178" s="105">
        <v>84.573219299316406</v>
      </c>
      <c r="K5178" s="96">
        <f>msoa_calculations5[[#This Row],[ Pop20]]/SUMIF(msoa_calculations5[ICB26],msoa_calculations5[[#This Row],[ICB26]],msoa_calculations5[[ Pop20]])</f>
        <v>3.1516376703855952E-3</v>
      </c>
      <c r="L5178" s="98" cm="1">
        <f t="array" ref="L5178">msoa_calculations5[[#This Row],[ Estimated case time (see and convey)]]*msoa_calculations5[[#This Row],[Population share of ICB]:[Population share of ICB]]</f>
        <v>0.28817830229745262</v>
      </c>
      <c r="M5178" s="98" cm="1">
        <f t="array" ref="M5178">msoa_calculations5[[#This Row],[Estimated case time (see and treat)]]*msoa_calculations5[[#This Row],[Population share of ICB]:[Population share of ICB]]</f>
        <v>0.20822672822342181</v>
      </c>
      <c r="N5178" s="94" cm="1">
        <f t="array" ref="N5178">msoa_calculations5[[#This Row],[Weighted estimate]]*msoa_calculations5[[#This Row],[Population share of ICB]:[Population share of ICB]]</f>
        <v>0.26654414384950764</v>
      </c>
    </row>
    <row r="5179" spans="1:14">
      <c r="A5179" s="63" t="s">
        <v>12490</v>
      </c>
      <c r="B5179" s="63" t="s">
        <v>13718</v>
      </c>
      <c r="C5179" s="63" t="s">
        <v>38</v>
      </c>
      <c r="D5179" s="63" t="s">
        <v>75</v>
      </c>
      <c r="E5179" s="72">
        <v>6169</v>
      </c>
      <c r="F5179" s="64">
        <v>1</v>
      </c>
      <c r="G5179" s="79">
        <v>0</v>
      </c>
      <c r="H5179" s="133">
        <v>99.061454772949219</v>
      </c>
      <c r="I5179" s="134">
        <v>70.925994873046875</v>
      </c>
      <c r="J5179" s="105">
        <v>91.448257446289063</v>
      </c>
      <c r="K5179" s="96">
        <f>msoa_calculations5[[#This Row],[ Pop20]]/SUMIF(msoa_calculations5[ICB26],msoa_calculations5[[#This Row],[ICB26]],msoa_calculations5[[ Pop20]])</f>
        <v>3.6252941988828523E-3</v>
      </c>
      <c r="L5179" s="98" cm="1">
        <f t="array" ref="L5179">msoa_calculations5[[#This Row],[ Estimated case time (see and convey)]]*msoa_calculations5[[#This Row],[Population share of ICB]:[Population share of ICB]]</f>
        <v>0.35912691732126883</v>
      </c>
      <c r="M5179" s="98" cm="1">
        <f t="array" ref="M5179">msoa_calculations5[[#This Row],[Estimated case time (see and treat)]]*msoa_calculations5[[#This Row],[Population share of ICB]:[Population share of ICB]]</f>
        <v>0.25712759776325178</v>
      </c>
      <c r="N5179" s="94" cm="1">
        <f t="array" ref="N5179">msoa_calculations5[[#This Row],[Weighted estimate]]*msoa_calculations5[[#This Row],[Population share of ICB]:[Population share of ICB]]</f>
        <v>0.33152683721797732</v>
      </c>
    </row>
    <row r="5180" spans="1:14">
      <c r="A5180" s="63" t="s">
        <v>12488</v>
      </c>
      <c r="B5180" s="63" t="s">
        <v>13718</v>
      </c>
      <c r="C5180" s="63" t="s">
        <v>38</v>
      </c>
      <c r="D5180" s="63" t="s">
        <v>75</v>
      </c>
      <c r="E5180" s="72">
        <v>5949</v>
      </c>
      <c r="F5180" s="64">
        <v>1</v>
      </c>
      <c r="G5180" s="79">
        <v>0</v>
      </c>
      <c r="H5180" s="133">
        <v>92.147590637207031</v>
      </c>
      <c r="I5180" s="134">
        <v>67.139961242675781</v>
      </c>
      <c r="J5180" s="105">
        <v>85.380752563476563</v>
      </c>
      <c r="K5180" s="96">
        <f>msoa_calculations5[[#This Row],[ Pop20]]/SUMIF(msoa_calculations5[ICB26],msoa_calculations5[[#This Row],[ICB26]],msoa_calculations5[[ Pop20]])</f>
        <v>3.4960082978041963E-3</v>
      </c>
      <c r="L5180" s="98" cm="1">
        <f t="array" ref="L5180">msoa_calculations5[[#This Row],[ Estimated case time (see and convey)]]*msoa_calculations5[[#This Row],[Population share of ICB]:[Population share of ICB]]</f>
        <v>0.32214874149034006</v>
      </c>
      <c r="M5180" s="98" cm="1">
        <f t="array" ref="M5180">msoa_calculations5[[#This Row],[Estimated case time (see and treat)]]*msoa_calculations5[[#This Row],[Population share of ICB]:[Population share of ICB]]</f>
        <v>0.23472186161864667</v>
      </c>
      <c r="N5180" s="94" cm="1">
        <f t="array" ref="N5180">msoa_calculations5[[#This Row],[Weighted estimate]]*msoa_calculations5[[#This Row],[Population share of ICB]:[Population share of ICB]]</f>
        <v>0.29849181943468095</v>
      </c>
    </row>
    <row r="5181" spans="1:14">
      <c r="A5181" s="63" t="s">
        <v>12486</v>
      </c>
      <c r="B5181" s="63" t="s">
        <v>13718</v>
      </c>
      <c r="C5181" s="63" t="s">
        <v>38</v>
      </c>
      <c r="D5181" s="63" t="s">
        <v>75</v>
      </c>
      <c r="E5181" s="72">
        <v>7226</v>
      </c>
      <c r="F5181" s="64">
        <v>1</v>
      </c>
      <c r="G5181" s="79">
        <v>0</v>
      </c>
      <c r="H5181" s="133">
        <v>95.420967102050781</v>
      </c>
      <c r="I5181" s="134">
        <v>67.461494445800781</v>
      </c>
      <c r="J5181" s="105">
        <v>87.855384826660156</v>
      </c>
      <c r="K5181" s="96">
        <f>msoa_calculations5[[#This Row],[ Pop20]]/SUMIF(msoa_calculations5[ICB26],msoa_calculations5[[#This Row],[ICB26]],msoa_calculations5[[ Pop20]])</f>
        <v>4.2464541872471208E-3</v>
      </c>
      <c r="L5181" s="98" cm="1">
        <f t="array" ref="L5181">msoa_calculations5[[#This Row],[ Estimated case time (see and convey)]]*msoa_calculations5[[#This Row],[Population share of ICB]:[Population share of ICB]]</f>
        <v>0.40520076530167332</v>
      </c>
      <c r="M5181" s="98" cm="1">
        <f t="array" ref="M5181">msoa_calculations5[[#This Row],[Estimated case time (see and treat)]]*msoa_calculations5[[#This Row],[Population share of ICB]:[Population share of ICB]]</f>
        <v>0.28647214556731909</v>
      </c>
      <c r="N5181" s="94" cm="1">
        <f t="array" ref="N5181">msoa_calculations5[[#This Row],[Weighted estimate]]*msoa_calculations5[[#This Row],[Population share of ICB]:[Population share of ICB]]</f>
        <v>0.3730738667693782</v>
      </c>
    </row>
    <row r="5182" spans="1:14">
      <c r="A5182" s="63" t="s">
        <v>12484</v>
      </c>
      <c r="B5182" s="63" t="s">
        <v>13718</v>
      </c>
      <c r="C5182" s="63" t="s">
        <v>38</v>
      </c>
      <c r="D5182" s="63" t="s">
        <v>75</v>
      </c>
      <c r="E5182" s="72">
        <v>5621</v>
      </c>
      <c r="F5182" s="64">
        <v>1</v>
      </c>
      <c r="G5182" s="79">
        <v>0</v>
      </c>
      <c r="H5182" s="133">
        <v>90.778175354003906</v>
      </c>
      <c r="I5182" s="134">
        <v>65.236564636230469</v>
      </c>
      <c r="J5182" s="105">
        <v>83.866851806640625</v>
      </c>
      <c r="K5182" s="96">
        <f>msoa_calculations5[[#This Row],[ Pop20]]/SUMIF(msoa_calculations5[ICB26],msoa_calculations5[[#This Row],[ICB26]],msoa_calculations5[[ Pop20]])</f>
        <v>3.303254772559655E-3</v>
      </c>
      <c r="L5182" s="98" cm="1">
        <f t="array" ref="L5182">msoa_calculations5[[#This Row],[ Estimated case time (see and convey)]]*msoa_calculations5[[#This Row],[Population share of ICB]:[Population share of ICB]]</f>
        <v>0.29986344098237067</v>
      </c>
      <c r="M5182" s="98" cm="1">
        <f t="array" ref="M5182">msoa_calculations5[[#This Row],[Estimated case time (see and treat)]]*msoa_calculations5[[#This Row],[Population share of ICB]:[Population share of ICB]]</f>
        <v>0.21549299348002471</v>
      </c>
      <c r="N5182" s="94" cm="1">
        <f t="array" ref="N5182">msoa_calculations5[[#This Row],[Weighted estimate]]*msoa_calculations5[[#This Row],[Population share of ICB]:[Population share of ICB]]</f>
        <v>0.27703357848983895</v>
      </c>
    </row>
    <row r="5183" spans="1:14">
      <c r="A5183" s="63" t="s">
        <v>12482</v>
      </c>
      <c r="B5183" s="63" t="s">
        <v>13718</v>
      </c>
      <c r="C5183" s="63" t="s">
        <v>38</v>
      </c>
      <c r="D5183" s="63" t="s">
        <v>75</v>
      </c>
      <c r="E5183" s="72">
        <v>5831</v>
      </c>
      <c r="F5183" s="64">
        <v>1</v>
      </c>
      <c r="G5183" s="79">
        <v>0</v>
      </c>
      <c r="H5183" s="133">
        <v>91.291702270507813</v>
      </c>
      <c r="I5183" s="134">
        <v>65.538154602050781</v>
      </c>
      <c r="J5183" s="105">
        <v>84.323028564453125</v>
      </c>
      <c r="K5183" s="96">
        <f>msoa_calculations5[[#This Row],[ Pop20]]/SUMIF(msoa_calculations5[ICB26],msoa_calculations5[[#This Row],[ICB26]],msoa_calculations5[[ Pop20]])</f>
        <v>3.4266640417710994E-3</v>
      </c>
      <c r="L5183" s="98" cm="1">
        <f t="array" ref="L5183">msoa_calculations5[[#This Row],[ Estimated case time (see and convey)]]*msoa_calculations5[[#This Row],[Population share of ICB]:[Population share of ICB]]</f>
        <v>0.31282599348242218</v>
      </c>
      <c r="M5183" s="98" cm="1">
        <f t="array" ref="M5183">msoa_calculations5[[#This Row],[Estimated case time (see and treat)]]*msoa_calculations5[[#This Row],[Population share of ICB]:[Population share of ICB]]</f>
        <v>0.22457723773888252</v>
      </c>
      <c r="N5183" s="94" cm="1">
        <f t="array" ref="N5183">msoa_calculations5[[#This Row],[Weighted estimate]]*msoa_calculations5[[#This Row],[Population share of ICB]:[Population share of ICB]]</f>
        <v>0.28894668987504879</v>
      </c>
    </row>
    <row r="5184" spans="1:14">
      <c r="A5184" s="63" t="s">
        <v>12814</v>
      </c>
      <c r="B5184" s="63" t="s">
        <v>13718</v>
      </c>
      <c r="C5184" s="63" t="s">
        <v>38</v>
      </c>
      <c r="D5184" s="63" t="s">
        <v>75</v>
      </c>
      <c r="E5184" s="72">
        <v>5386</v>
      </c>
      <c r="F5184" s="64">
        <v>1</v>
      </c>
      <c r="G5184" s="79">
        <v>0</v>
      </c>
      <c r="H5184" s="133">
        <v>93.978118896484375</v>
      </c>
      <c r="I5184" s="134">
        <v>67.781501770019531</v>
      </c>
      <c r="J5184" s="105">
        <v>86.889549255371094</v>
      </c>
      <c r="K5184" s="96">
        <f>msoa_calculations5[[#This Row],[ Pop20]]/SUMIF(msoa_calculations5[ICB26],msoa_calculations5[[#This Row],[ICB26]],msoa_calculations5[[ Pop20]])</f>
        <v>3.1651539236801818E-3</v>
      </c>
      <c r="L5184" s="98" cm="1">
        <f t="array" ref="L5184">msoa_calculations5[[#This Row],[ Estimated case time (see and convey)]]*msoa_calculations5[[#This Row],[Population share of ICB]:[Population share of ICB]]</f>
        <v>0.29745521176529016</v>
      </c>
      <c r="M5184" s="98" cm="1">
        <f t="array" ref="M5184">msoa_calculations5[[#This Row],[Estimated case time (see and treat)]]*msoa_calculations5[[#This Row],[Population share of ICB]:[Population share of ICB]]</f>
        <v>0.21453888628031251</v>
      </c>
      <c r="N5184" s="94" cm="1">
        <f t="array" ref="N5184">msoa_calculations5[[#This Row],[Weighted estimate]]*msoa_calculations5[[#This Row],[Population share of ICB]:[Population share of ICB]]</f>
        <v>0.27501879775244026</v>
      </c>
    </row>
    <row r="5185" spans="1:14">
      <c r="A5185" s="63" t="s">
        <v>12812</v>
      </c>
      <c r="B5185" s="63" t="s">
        <v>13718</v>
      </c>
      <c r="C5185" s="63" t="s">
        <v>38</v>
      </c>
      <c r="D5185" s="63" t="s">
        <v>75</v>
      </c>
      <c r="E5185" s="72">
        <v>6950</v>
      </c>
      <c r="F5185" s="64">
        <v>1</v>
      </c>
      <c r="G5185" s="79">
        <v>0</v>
      </c>
      <c r="H5185" s="133">
        <v>92.927444458007813</v>
      </c>
      <c r="I5185" s="134">
        <v>65.741600036621094</v>
      </c>
      <c r="J5185" s="105">
        <v>85.571205139160156</v>
      </c>
      <c r="K5185" s="96">
        <f>msoa_calculations5[[#This Row],[ Pop20]]/SUMIF(msoa_calculations5[ICB26],msoa_calculations5[[#This Row],[ICB26]],msoa_calculations5[[ Pop20]])</f>
        <v>4.0842591477120802E-3</v>
      </c>
      <c r="L5185" s="98" cm="1">
        <f t="array" ref="L5185">msoa_calculations5[[#This Row],[ Estimated case time (see and convey)]]*msoa_calculations5[[#This Row],[Population share of ICB]:[Population share of ICB]]</f>
        <v>0.37953976510112464</v>
      </c>
      <c r="M5185" s="98" cm="1">
        <f t="array" ref="M5185">msoa_calculations5[[#This Row],[Estimated case time (see and treat)]]*msoa_calculations5[[#This Row],[Population share of ICB]:[Population share of ICB]]</f>
        <v>0.26850573133479855</v>
      </c>
      <c r="N5185" s="94" cm="1">
        <f t="array" ref="N5185">msoa_calculations5[[#This Row],[Weighted estimate]]*msoa_calculations5[[#This Row],[Population share of ICB]:[Population share of ICB]]</f>
        <v>0.34949497737036184</v>
      </c>
    </row>
    <row r="5186" spans="1:14">
      <c r="A5186" s="63" t="s">
        <v>12810</v>
      </c>
      <c r="B5186" s="63" t="s">
        <v>13718</v>
      </c>
      <c r="C5186" s="63" t="s">
        <v>38</v>
      </c>
      <c r="D5186" s="63" t="s">
        <v>75</v>
      </c>
      <c r="E5186" s="72">
        <v>7449</v>
      </c>
      <c r="F5186" s="64">
        <v>1</v>
      </c>
      <c r="G5186" s="79">
        <v>0</v>
      </c>
      <c r="H5186" s="133">
        <v>93.922035217285156</v>
      </c>
      <c r="I5186" s="134">
        <v>66.930313110351563</v>
      </c>
      <c r="J5186" s="105">
        <v>86.618324279785156</v>
      </c>
      <c r="K5186" s="96">
        <f>msoa_calculations5[[#This Row],[ Pop20]]/SUMIF(msoa_calculations5[ICB26],msoa_calculations5[[#This Row],[ICB26]],msoa_calculations5[[ Pop20]])</f>
        <v>4.3775030778859404E-3</v>
      </c>
      <c r="L5186" s="98" cm="1">
        <f t="array" ref="L5186">msoa_calculations5[[#This Row],[ Estimated case time (see and convey)]]*msoa_calculations5[[#This Row],[Population share of ICB]:[Population share of ICB]]</f>
        <v>0.41114399824497744</v>
      </c>
      <c r="M5186" s="98" cm="1">
        <f t="array" ref="M5186">msoa_calculations5[[#This Row],[Estimated case time (see and treat)]]*msoa_calculations5[[#This Row],[Population share of ICB]:[Population share of ICB]]</f>
        <v>0.29298765164443369</v>
      </c>
      <c r="N5186" s="94" cm="1">
        <f t="array" ref="N5186">msoa_calculations5[[#This Row],[Weighted estimate]]*msoa_calculations5[[#This Row],[Population share of ICB]:[Population share of ICB]]</f>
        <v>0.37917198113608203</v>
      </c>
    </row>
    <row r="5187" spans="1:14">
      <c r="A5187" s="63" t="s">
        <v>12480</v>
      </c>
      <c r="B5187" s="63" t="s">
        <v>13718</v>
      </c>
      <c r="C5187" s="63" t="s">
        <v>38</v>
      </c>
      <c r="D5187" s="63" t="s">
        <v>75</v>
      </c>
      <c r="E5187" s="72">
        <v>5978</v>
      </c>
      <c r="F5187" s="64">
        <v>1</v>
      </c>
      <c r="G5187" s="79">
        <v>0</v>
      </c>
      <c r="H5187" s="133">
        <v>96.798240661621094</v>
      </c>
      <c r="I5187" s="134">
        <v>70.242446899414063</v>
      </c>
      <c r="J5187" s="105">
        <v>89.61248779296875</v>
      </c>
      <c r="K5187" s="96">
        <f>msoa_calculations5[[#This Row],[ Pop20]]/SUMIF(msoa_calculations5[ICB26],msoa_calculations5[[#This Row],[ICB26]],msoa_calculations5[[ Pop20]])</f>
        <v>3.5130505302191101E-3</v>
      </c>
      <c r="L5187" s="98" cm="1">
        <f t="array" ref="L5187">msoa_calculations5[[#This Row],[ Estimated case time (see and convey)]]*msoa_calculations5[[#This Row],[Population share of ICB]:[Population share of ICB]]</f>
        <v>0.34005711068058503</v>
      </c>
      <c r="M5187" s="98" cm="1">
        <f t="array" ref="M5187">msoa_calculations5[[#This Row],[Estimated case time (see and treat)]]*msoa_calculations5[[#This Row],[Population share of ICB]:[Population share of ICB]]</f>
        <v>0.24676526532387427</v>
      </c>
      <c r="N5187" s="94" cm="1">
        <f t="array" ref="N5187">msoa_calculations5[[#This Row],[Weighted estimate]]*msoa_calculations5[[#This Row],[Population share of ICB]:[Population share of ICB]]</f>
        <v>0.31481319775534239</v>
      </c>
    </row>
    <row r="5188" spans="1:14">
      <c r="A5188" s="63" t="s">
        <v>12478</v>
      </c>
      <c r="B5188" s="63" t="s">
        <v>13718</v>
      </c>
      <c r="C5188" s="63" t="s">
        <v>38</v>
      </c>
      <c r="D5188" s="63" t="s">
        <v>75</v>
      </c>
      <c r="E5188" s="72">
        <v>8322</v>
      </c>
      <c r="F5188" s="64">
        <v>1</v>
      </c>
      <c r="G5188" s="79">
        <v>0</v>
      </c>
      <c r="H5188" s="133">
        <v>100.19757843017578</v>
      </c>
      <c r="I5188" s="134">
        <v>71.685157775878906</v>
      </c>
      <c r="J5188" s="105">
        <v>92.482376098632813</v>
      </c>
      <c r="K5188" s="96">
        <f>msoa_calculations5[[#This Row],[ Pop20]]/SUMIF(msoa_calculations5[ICB26],msoa_calculations5[[#This Row],[ICB26]],msoa_calculations5[[ Pop20]])</f>
        <v>4.8905330398935154E-3</v>
      </c>
      <c r="L5188" s="98" cm="1">
        <f t="array" ref="L5188">msoa_calculations5[[#This Row],[ Estimated case time (see and convey)]]*msoa_calculations5[[#This Row],[Population share of ICB]:[Population share of ICB]]</f>
        <v>0.49001956783009648</v>
      </c>
      <c r="M5188" s="98" cm="1">
        <f t="array" ref="M5188">msoa_calculations5[[#This Row],[Estimated case time (see and treat)]]*msoa_calculations5[[#This Row],[Population share of ICB]:[Population share of ICB]]</f>
        <v>0.35057863257291533</v>
      </c>
      <c r="N5188" s="94" cm="1">
        <f t="array" ref="N5188">msoa_calculations5[[#This Row],[Weighted estimate]]*msoa_calculations5[[#This Row],[Population share of ICB]:[Population share of ICB]]</f>
        <v>0.4522881159182221</v>
      </c>
    </row>
    <row r="5189" spans="1:14">
      <c r="A5189" s="63" t="s">
        <v>12808</v>
      </c>
      <c r="B5189" s="63" t="s">
        <v>13718</v>
      </c>
      <c r="C5189" s="63" t="s">
        <v>38</v>
      </c>
      <c r="D5189" s="63" t="s">
        <v>75</v>
      </c>
      <c r="E5189" s="72">
        <v>7882</v>
      </c>
      <c r="F5189" s="64">
        <v>1</v>
      </c>
      <c r="G5189" s="79">
        <v>0</v>
      </c>
      <c r="H5189" s="133">
        <v>96.869575500488281</v>
      </c>
      <c r="I5189" s="134">
        <v>68.680496215820313</v>
      </c>
      <c r="J5189" s="105">
        <v>89.241867065429688</v>
      </c>
      <c r="K5189" s="96">
        <f>msoa_calculations5[[#This Row],[ Pop20]]/SUMIF(msoa_calculations5[ICB26],msoa_calculations5[[#This Row],[ICB26]],msoa_calculations5[[ Pop20]])</f>
        <v>4.6319612377362035E-3</v>
      </c>
      <c r="L5189" s="98" cm="1">
        <f t="array" ref="L5189">msoa_calculations5[[#This Row],[ Estimated case time (see and convey)]]*msoa_calculations5[[#This Row],[Population share of ICB]:[Population share of ICB]]</f>
        <v>0.44869611883422234</v>
      </c>
      <c r="M5189" s="98" cm="1">
        <f t="array" ref="M5189">msoa_calculations5[[#This Row],[Estimated case time (see and treat)]]*msoa_calculations5[[#This Row],[Population share of ICB]:[Population share of ICB]]</f>
        <v>0.31812539626016767</v>
      </c>
      <c r="N5189" s="94" cm="1">
        <f t="array" ref="N5189">msoa_calculations5[[#This Row],[Weighted estimate]]*msoa_calculations5[[#This Row],[Population share of ICB]:[Population share of ICB]]</f>
        <v>0.41336486903027742</v>
      </c>
    </row>
    <row r="5190" spans="1:14">
      <c r="A5190" s="63" t="s">
        <v>12806</v>
      </c>
      <c r="B5190" s="63" t="s">
        <v>13718</v>
      </c>
      <c r="C5190" s="63" t="s">
        <v>38</v>
      </c>
      <c r="D5190" s="63" t="s">
        <v>75</v>
      </c>
      <c r="E5190" s="72">
        <v>7698</v>
      </c>
      <c r="F5190" s="64">
        <v>1</v>
      </c>
      <c r="G5190" s="79">
        <v>0</v>
      </c>
      <c r="H5190" s="133">
        <v>93.789131164550781</v>
      </c>
      <c r="I5190" s="134">
        <v>65.867630004882813</v>
      </c>
      <c r="J5190" s="105">
        <v>86.23382568359375</v>
      </c>
      <c r="K5190" s="96">
        <f>msoa_calculations5[[#This Row],[ Pop20]]/SUMIF(msoa_calculations5[ICB26],msoa_calculations5[[#This Row],[ICB26]],msoa_calculations5[[ Pop20]])</f>
        <v>4.5238312113795101E-3</v>
      </c>
      <c r="L5190" s="98" cm="1">
        <f t="array" ref="L5190">msoa_calculations5[[#This Row],[ Estimated case time (see and convey)]]*msoa_calculations5[[#This Row],[Population share of ICB]:[Population share of ICB]]</f>
        <v>0.42428619885036151</v>
      </c>
      <c r="M5190" s="98" cm="1">
        <f t="array" ref="M5190">msoa_calculations5[[#This Row],[Estimated case time (see and treat)]]*msoa_calculations5[[#This Row],[Population share of ICB]:[Population share of ICB]]</f>
        <v>0.29797404043568637</v>
      </c>
      <c r="N5190" s="94" cm="1">
        <f t="array" ref="N5190">msoa_calculations5[[#This Row],[Weighted estimate]]*msoa_calculations5[[#This Row],[Population share of ICB]:[Population share of ICB]]</f>
        <v>0.3901072721041014</v>
      </c>
    </row>
    <row r="5191" spans="1:14">
      <c r="A5191" s="63" t="s">
        <v>12804</v>
      </c>
      <c r="B5191" s="63" t="s">
        <v>13718</v>
      </c>
      <c r="C5191" s="63" t="s">
        <v>38</v>
      </c>
      <c r="D5191" s="63" t="s">
        <v>75</v>
      </c>
      <c r="E5191" s="72">
        <v>5106</v>
      </c>
      <c r="F5191" s="64">
        <v>1</v>
      </c>
      <c r="G5191" s="79">
        <v>0</v>
      </c>
      <c r="H5191" s="133">
        <v>93.088607788085938</v>
      </c>
      <c r="I5191" s="134">
        <v>66.246871948242188</v>
      </c>
      <c r="J5191" s="105">
        <v>85.825477600097656</v>
      </c>
      <c r="K5191" s="96">
        <f>msoa_calculations5[[#This Row],[ Pop20]]/SUMIF(msoa_calculations5[ICB26],msoa_calculations5[[#This Row],[ICB26]],msoa_calculations5[[ Pop20]])</f>
        <v>3.0006082313982566E-3</v>
      </c>
      <c r="L5191" s="98" cm="1">
        <f t="array" ref="L5191">msoa_calculations5[[#This Row],[ Estimated case time (see and convey)]]*msoa_calculations5[[#This Row],[Population share of ICB]:[Population share of ICB]]</f>
        <v>0.27932244277833451</v>
      </c>
      <c r="M5191" s="98" cm="1">
        <f t="array" ref="M5191">msoa_calculations5[[#This Row],[Estimated case time (see and treat)]]*msoa_calculations5[[#This Row],[Population share of ICB]:[Population share of ICB]]</f>
        <v>0.19878090927228176</v>
      </c>
      <c r="N5191" s="94" cm="1">
        <f t="array" ref="N5191">msoa_calculations5[[#This Row],[Weighted estimate]]*msoa_calculations5[[#This Row],[Population share of ICB]:[Population share of ICB]]</f>
        <v>0.2575286345505397</v>
      </c>
    </row>
    <row r="5192" spans="1:14">
      <c r="A5192" s="63" t="s">
        <v>12802</v>
      </c>
      <c r="B5192" s="63" t="s">
        <v>13718</v>
      </c>
      <c r="C5192" s="63" t="s">
        <v>38</v>
      </c>
      <c r="D5192" s="63" t="s">
        <v>75</v>
      </c>
      <c r="E5192" s="72">
        <v>6330</v>
      </c>
      <c r="F5192" s="64">
        <v>1</v>
      </c>
      <c r="G5192" s="79">
        <v>0</v>
      </c>
      <c r="H5192" s="133">
        <v>95.993492126464844</v>
      </c>
      <c r="I5192" s="134">
        <v>68.369232177734375</v>
      </c>
      <c r="J5192" s="105">
        <v>88.51861572265625</v>
      </c>
      <c r="K5192" s="96">
        <f>msoa_calculations5[[#This Row],[ Pop20]]/SUMIF(msoa_calculations5[ICB26],msoa_calculations5[[#This Row],[ICB26]],msoa_calculations5[[ Pop20]])</f>
        <v>3.7199079719449596E-3</v>
      </c>
      <c r="L5192" s="98" cm="1">
        <f t="array" ref="L5192">msoa_calculations5[[#This Row],[ Estimated case time (see and convey)]]*msoa_calculations5[[#This Row],[Population share of ICB]:[Population share of ICB]]</f>
        <v>0.35708695661607226</v>
      </c>
      <c r="M5192" s="98" cm="1">
        <f t="array" ref="M5192">msoa_calculations5[[#This Row],[Estimated case time (see and treat)]]*msoa_calculations5[[#This Row],[Population share of ICB]:[Population share of ICB]]</f>
        <v>0.25432725181370996</v>
      </c>
      <c r="N5192" s="94" cm="1">
        <f t="array" ref="N5192">msoa_calculations5[[#This Row],[Weighted estimate]]*msoa_calculations5[[#This Row],[Population share of ICB]:[Population share of ICB]]</f>
        <v>0.32928110429224144</v>
      </c>
    </row>
    <row r="5193" spans="1:14">
      <c r="A5193" s="63" t="s">
        <v>12800</v>
      </c>
      <c r="B5193" s="63" t="s">
        <v>13718</v>
      </c>
      <c r="C5193" s="63" t="s">
        <v>38</v>
      </c>
      <c r="D5193" s="63" t="s">
        <v>75</v>
      </c>
      <c r="E5193" s="72">
        <v>7531</v>
      </c>
      <c r="F5193" s="64">
        <v>1</v>
      </c>
      <c r="G5193" s="79">
        <v>0</v>
      </c>
      <c r="H5193" s="133">
        <v>88.852569580078125</v>
      </c>
      <c r="I5193" s="134">
        <v>64.049118041992188</v>
      </c>
      <c r="J5193" s="105">
        <v>82.140983581542969</v>
      </c>
      <c r="K5193" s="96">
        <f>msoa_calculations5[[#This Row],[ Pop20]]/SUMIF(msoa_calculations5[ICB26],msoa_calculations5[[#This Row],[ICB26]],msoa_calculations5[[ Pop20]])</f>
        <v>4.425691459197076E-3</v>
      </c>
      <c r="L5193" s="98" cm="1">
        <f t="array" ref="L5193">msoa_calculations5[[#This Row],[ Estimated case time (see and convey)]]*msoa_calculations5[[#This Row],[Population share of ICB]:[Population share of ICB]]</f>
        <v>0.39323405831826569</v>
      </c>
      <c r="M5193" s="98" cm="1">
        <f t="array" ref="M5193">msoa_calculations5[[#This Row],[Estimated case time (see and treat)]]*msoa_calculations5[[#This Row],[Population share of ICB]:[Population share of ICB]]</f>
        <v>0.28346163468755015</v>
      </c>
      <c r="N5193" s="94" cm="1">
        <f t="array" ref="N5193">msoa_calculations5[[#This Row],[Weighted estimate]]*msoa_calculations5[[#This Row],[Population share of ICB]:[Population share of ICB]]</f>
        <v>0.36353064948688196</v>
      </c>
    </row>
    <row r="5194" spans="1:14">
      <c r="A5194" s="63" t="s">
        <v>12798</v>
      </c>
      <c r="B5194" s="63" t="s">
        <v>13718</v>
      </c>
      <c r="C5194" s="63" t="s">
        <v>38</v>
      </c>
      <c r="D5194" s="63" t="s">
        <v>75</v>
      </c>
      <c r="E5194" s="72">
        <v>6295</v>
      </c>
      <c r="F5194" s="64">
        <v>1</v>
      </c>
      <c r="G5194" s="79">
        <v>0</v>
      </c>
      <c r="H5194" s="133">
        <v>91.324867248535156</v>
      </c>
      <c r="I5194" s="134">
        <v>64.924354553222656</v>
      </c>
      <c r="J5194" s="105">
        <v>84.181129455566406</v>
      </c>
      <c r="K5194" s="96">
        <f>msoa_calculations5[[#This Row],[ Pop20]]/SUMIF(msoa_calculations5[ICB26],msoa_calculations5[[#This Row],[ICB26]],msoa_calculations5[[ Pop20]])</f>
        <v>3.699339760409719E-3</v>
      </c>
      <c r="L5194" s="98" cm="1">
        <f t="array" ref="L5194">msoa_calculations5[[#This Row],[ Estimated case time (see and convey)]]*msoa_calculations5[[#This Row],[Population share of ICB]:[Population share of ICB]]</f>
        <v>0.33784171252664541</v>
      </c>
      <c r="M5194" s="98" cm="1">
        <f t="array" ref="M5194">msoa_calculations5[[#This Row],[Estimated case time (see and treat)]]*msoa_calculations5[[#This Row],[Population share of ICB]:[Population share of ICB]]</f>
        <v>0.24017724621767436</v>
      </c>
      <c r="N5194" s="94" cm="1">
        <f t="array" ref="N5194">msoa_calculations5[[#This Row],[Weighted estimate]]*msoa_calculations5[[#This Row],[Population share of ICB]:[Population share of ICB]]</f>
        <v>0.31141459927117454</v>
      </c>
    </row>
    <row r="5195" spans="1:14">
      <c r="A5195" s="63" t="s">
        <v>11582</v>
      </c>
      <c r="B5195" s="63" t="s">
        <v>13718</v>
      </c>
      <c r="C5195" s="63" t="s">
        <v>38</v>
      </c>
      <c r="D5195" s="63" t="s">
        <v>75</v>
      </c>
      <c r="E5195" s="72">
        <v>8699</v>
      </c>
      <c r="F5195" s="64">
        <v>1</v>
      </c>
      <c r="G5195" s="79">
        <v>0</v>
      </c>
      <c r="H5195" s="133">
        <v>103.48081207275391</v>
      </c>
      <c r="I5195" s="134">
        <v>72.587905883789063</v>
      </c>
      <c r="J5195" s="105">
        <v>95.121475219726563</v>
      </c>
      <c r="K5195" s="96">
        <f>msoa_calculations5[[#This Row],[ Pop20]]/SUMIF(msoa_calculations5[ICB26],msoa_calculations5[[#This Row],[ICB26]],msoa_calculations5[[ Pop20]])</f>
        <v>5.112082061287394E-3</v>
      </c>
      <c r="L5195" s="98" cm="1">
        <f t="array" ref="L5195">msoa_calculations5[[#This Row],[ Estimated case time (see and convey)]]*msoa_calculations5[[#This Row],[Population share of ICB]:[Population share of ICB]]</f>
        <v>0.52900240308457724</v>
      </c>
      <c r="M5195" s="98" cm="1">
        <f t="array" ref="M5195">msoa_calculations5[[#This Row],[Estimated case time (see and treat)]]*msoa_calculations5[[#This Row],[Population share of ICB]:[Population share of ICB]]</f>
        <v>0.37107533153493577</v>
      </c>
      <c r="N5195" s="94" cm="1">
        <f t="array" ref="N5195">msoa_calculations5[[#This Row],[Weighted estimate]]*msoa_calculations5[[#This Row],[Population share of ICB]:[Population share of ICB]]</f>
        <v>0.48626878711395755</v>
      </c>
    </row>
    <row r="5196" spans="1:14">
      <c r="A5196" s="63" t="s">
        <v>11580</v>
      </c>
      <c r="B5196" s="63" t="s">
        <v>13718</v>
      </c>
      <c r="C5196" s="63" t="s">
        <v>38</v>
      </c>
      <c r="D5196" s="63" t="s">
        <v>75</v>
      </c>
      <c r="E5196" s="72">
        <v>7678</v>
      </c>
      <c r="F5196" s="64">
        <v>1</v>
      </c>
      <c r="G5196" s="79">
        <v>0</v>
      </c>
      <c r="H5196" s="133">
        <v>97.871726989746094</v>
      </c>
      <c r="I5196" s="134">
        <v>70.654548645019531</v>
      </c>
      <c r="J5196" s="105">
        <v>90.507003784179688</v>
      </c>
      <c r="K5196" s="96">
        <f>msoa_calculations5[[#This Row],[ Pop20]]/SUMIF(msoa_calculations5[ICB26],msoa_calculations5[[#This Row],[ICB26]],msoa_calculations5[[ Pop20]])</f>
        <v>4.5120779476450863E-3</v>
      </c>
      <c r="L5196" s="98" cm="1">
        <f t="array" ref="L5196">msoa_calculations5[[#This Row],[ Estimated case time (see and convey)]]*msoa_calculations5[[#This Row],[Population share of ICB]:[Population share of ICB]]</f>
        <v>0.44160486104837376</v>
      </c>
      <c r="M5196" s="98" cm="1">
        <f t="array" ref="M5196">msoa_calculations5[[#This Row],[Estimated case time (see and treat)]]*msoa_calculations5[[#This Row],[Population share of ICB]:[Population share of ICB]]</f>
        <v>0.31879883084200966</v>
      </c>
      <c r="N5196" s="94" cm="1">
        <f t="array" ref="N5196">msoa_calculations5[[#This Row],[Weighted estimate]]*msoa_calculations5[[#This Row],[Population share of ICB]:[Population share of ICB]]</f>
        <v>0.40837465588202754</v>
      </c>
    </row>
    <row r="5197" spans="1:14">
      <c r="A5197" s="63" t="s">
        <v>11578</v>
      </c>
      <c r="B5197" s="63" t="s">
        <v>13718</v>
      </c>
      <c r="C5197" s="63" t="s">
        <v>38</v>
      </c>
      <c r="D5197" s="63" t="s">
        <v>75</v>
      </c>
      <c r="E5197" s="72">
        <v>7347</v>
      </c>
      <c r="F5197" s="64">
        <v>1</v>
      </c>
      <c r="G5197" s="79">
        <v>0</v>
      </c>
      <c r="H5197" s="133">
        <v>94.522254943847656</v>
      </c>
      <c r="I5197" s="134">
        <v>68.658622741699219</v>
      </c>
      <c r="J5197" s="105">
        <v>87.523788452148438</v>
      </c>
      <c r="K5197" s="96">
        <f>msoa_calculations5[[#This Row],[ Pop20]]/SUMIF(msoa_calculations5[ICB26],msoa_calculations5[[#This Row],[ICB26]],msoa_calculations5[[ Pop20]])</f>
        <v>4.3175614328403817E-3</v>
      </c>
      <c r="L5197" s="98" cm="1">
        <f t="array" ref="L5197">msoa_calculations5[[#This Row],[ Estimated case time (see and convey)]]*msoa_calculations5[[#This Row],[Population share of ICB]:[Population share of ICB]]</f>
        <v>0.40810564249066272</v>
      </c>
      <c r="M5197" s="98" cm="1">
        <f t="array" ref="M5197">msoa_calculations5[[#This Row],[Estimated case time (see and treat)]]*msoa_calculations5[[#This Row],[Population share of ICB]:[Population share of ICB]]</f>
        <v>0.29643782158149812</v>
      </c>
      <c r="N5197" s="94" cm="1">
        <f t="array" ref="N5197">msoa_calculations5[[#This Row],[Weighted estimate]]*msoa_calculations5[[#This Row],[Population share of ICB]:[Population share of ICB]]</f>
        <v>0.37788933347707648</v>
      </c>
    </row>
    <row r="5198" spans="1:14">
      <c r="A5198" s="63" t="s">
        <v>11576</v>
      </c>
      <c r="B5198" s="63" t="s">
        <v>13718</v>
      </c>
      <c r="C5198" s="63" t="s">
        <v>38</v>
      </c>
      <c r="D5198" s="63" t="s">
        <v>75</v>
      </c>
      <c r="E5198" s="72">
        <v>9263</v>
      </c>
      <c r="F5198" s="64">
        <v>1</v>
      </c>
      <c r="G5198" s="79">
        <v>0</v>
      </c>
      <c r="H5198" s="133">
        <v>97.844833374023438</v>
      </c>
      <c r="I5198" s="134">
        <v>69.301551818847656</v>
      </c>
      <c r="J5198" s="105">
        <v>90.121284484863281</v>
      </c>
      <c r="K5198" s="96">
        <f>msoa_calculations5[[#This Row],[ Pop20]]/SUMIF(msoa_calculations5[ICB26],msoa_calculations5[[#This Row],[ICB26]],msoa_calculations5[[ Pop20]])</f>
        <v>5.4435240985981296E-3</v>
      </c>
      <c r="L5198" s="98" cm="1">
        <f t="array" ref="L5198">msoa_calculations5[[#This Row],[ Estimated case time (see and convey)]]*msoa_calculations5[[#This Row],[Population share of ICB]:[Population share of ICB]]</f>
        <v>0.53262070839481512</v>
      </c>
      <c r="M5198" s="98" cm="1">
        <f t="array" ref="M5198">msoa_calculations5[[#This Row],[Estimated case time (see and treat)]]*msoa_calculations5[[#This Row],[Population share of ICB]:[Population share of ICB]]</f>
        <v>0.37724466739614426</v>
      </c>
      <c r="N5198" s="94" cm="1">
        <f t="array" ref="N5198">msoa_calculations5[[#This Row],[Weighted estimate]]*msoa_calculations5[[#This Row],[Population share of ICB]:[Population share of ICB]]</f>
        <v>0.49057738388997102</v>
      </c>
    </row>
    <row r="5199" spans="1:14">
      <c r="A5199" s="63" t="s">
        <v>11574</v>
      </c>
      <c r="B5199" s="63" t="s">
        <v>13718</v>
      </c>
      <c r="C5199" s="63" t="s">
        <v>38</v>
      </c>
      <c r="D5199" s="63" t="s">
        <v>75</v>
      </c>
      <c r="E5199" s="72">
        <v>6582</v>
      </c>
      <c r="F5199" s="64">
        <v>1</v>
      </c>
      <c r="G5199" s="79">
        <v>0</v>
      </c>
      <c r="H5199" s="133">
        <v>99.282699584960938</v>
      </c>
      <c r="I5199" s="134">
        <v>71.249282836914063</v>
      </c>
      <c r="J5199" s="105">
        <v>91.697113037109375</v>
      </c>
      <c r="K5199" s="96">
        <f>msoa_calculations5[[#This Row],[ Pop20]]/SUMIF(msoa_calculations5[ICB26],msoa_calculations5[[#This Row],[ICB26]],msoa_calculations5[[ Pop20]])</f>
        <v>3.8679990949986925E-3</v>
      </c>
      <c r="L5199" s="98" cm="1">
        <f t="array" ref="L5199">msoa_calculations5[[#This Row],[ Estimated case time (see and convey)]]*msoa_calculations5[[#This Row],[Population share of ICB]:[Population share of ICB]]</f>
        <v>0.384025392143656</v>
      </c>
      <c r="M5199" s="98" cm="1">
        <f t="array" ref="M5199">msoa_calculations5[[#This Row],[Estimated case time (see and treat)]]*msoa_calculations5[[#This Row],[Population share of ICB]:[Population share of ICB]]</f>
        <v>0.27559216153248944</v>
      </c>
      <c r="N5199" s="94" cm="1">
        <f t="array" ref="N5199">msoa_calculations5[[#This Row],[Weighted estimate]]*msoa_calculations5[[#This Row],[Population share of ICB]:[Population share of ICB]]</f>
        <v>0.35468435024153189</v>
      </c>
    </row>
    <row r="5200" spans="1:14">
      <c r="A5200" s="63" t="s">
        <v>11572</v>
      </c>
      <c r="B5200" s="63" t="s">
        <v>13718</v>
      </c>
      <c r="C5200" s="63" t="s">
        <v>38</v>
      </c>
      <c r="D5200" s="63" t="s">
        <v>75</v>
      </c>
      <c r="E5200" s="72">
        <v>8397</v>
      </c>
      <c r="F5200" s="64">
        <v>1</v>
      </c>
      <c r="G5200" s="79">
        <v>0</v>
      </c>
      <c r="H5200" s="133">
        <v>94.591377258300781</v>
      </c>
      <c r="I5200" s="134">
        <v>68.380500793457031</v>
      </c>
      <c r="J5200" s="105">
        <v>87.498954772949219</v>
      </c>
      <c r="K5200" s="96">
        <f>msoa_calculations5[[#This Row],[ Pop20]]/SUMIF(msoa_calculations5[ICB26],msoa_calculations5[[#This Row],[ICB26]],msoa_calculations5[[ Pop20]])</f>
        <v>4.9346077788976024E-3</v>
      </c>
      <c r="L5200" s="98" cm="1">
        <f t="array" ref="L5200">msoa_calculations5[[#This Row],[ Estimated case time (see and convey)]]*msoa_calculations5[[#This Row],[Population share of ICB]:[Population share of ICB]]</f>
        <v>0.46677134603544879</v>
      </c>
      <c r="M5200" s="98" cm="1">
        <f t="array" ref="M5200">msoa_calculations5[[#This Row],[Estimated case time (see and treat)]]*msoa_calculations5[[#This Row],[Population share of ICB]:[Population share of ICB]]</f>
        <v>0.33743095114030675</v>
      </c>
      <c r="N5200" s="94" cm="1">
        <f t="array" ref="N5200">msoa_calculations5[[#This Row],[Weighted estimate]]*msoa_calculations5[[#This Row],[Population share of ICB]:[Population share of ICB]]</f>
        <v>0.43177302286800473</v>
      </c>
    </row>
    <row r="5201" spans="1:14">
      <c r="A5201" s="63" t="s">
        <v>11570</v>
      </c>
      <c r="B5201" s="63" t="s">
        <v>13718</v>
      </c>
      <c r="C5201" s="63" t="s">
        <v>38</v>
      </c>
      <c r="D5201" s="63" t="s">
        <v>75</v>
      </c>
      <c r="E5201" s="72">
        <v>9253</v>
      </c>
      <c r="F5201" s="64">
        <v>1</v>
      </c>
      <c r="G5201" s="79">
        <v>0</v>
      </c>
      <c r="H5201" s="133">
        <v>93.68487548828125</v>
      </c>
      <c r="I5201" s="134">
        <v>66.085662841796875</v>
      </c>
      <c r="J5201" s="105">
        <v>86.216781616210938</v>
      </c>
      <c r="K5201" s="96">
        <f>msoa_calculations5[[#This Row],[ Pop20]]/SUMIF(msoa_calculations5[ICB26],msoa_calculations5[[#This Row],[ICB26]],msoa_calculations5[[ Pop20]])</f>
        <v>5.4376474667309181E-3</v>
      </c>
      <c r="L5201" s="98" cm="1">
        <f t="array" ref="L5201">msoa_calculations5[[#This Row],[ Estimated case time (see and convey)]]*msoa_calculations5[[#This Row],[Population share of ICB]:[Population share of ICB]]</f>
        <v>0.50942532586985401</v>
      </c>
      <c r="M5201" s="98" cm="1">
        <f t="array" ref="M5201">msoa_calculations5[[#This Row],[Estimated case time (see and treat)]]*msoa_calculations5[[#This Row],[Population share of ICB]:[Population share of ICB]]</f>
        <v>0.35935053713893034</v>
      </c>
      <c r="N5201" s="94" cm="1">
        <f t="array" ref="N5201">msoa_calculations5[[#This Row],[Weighted estimate]]*msoa_calculations5[[#This Row],[Population share of ICB]:[Population share of ICB]]</f>
        <v>0.46881646414508221</v>
      </c>
    </row>
    <row r="5202" spans="1:14">
      <c r="A5202" s="63" t="s">
        <v>11568</v>
      </c>
      <c r="B5202" s="63" t="s">
        <v>13718</v>
      </c>
      <c r="C5202" s="63" t="s">
        <v>38</v>
      </c>
      <c r="D5202" s="63" t="s">
        <v>75</v>
      </c>
      <c r="E5202" s="72">
        <v>6653</v>
      </c>
      <c r="F5202" s="64">
        <v>1</v>
      </c>
      <c r="G5202" s="79">
        <v>0</v>
      </c>
      <c r="H5202" s="133">
        <v>106.86966705322266</v>
      </c>
      <c r="I5202" s="134">
        <v>74.756484985351563</v>
      </c>
      <c r="J5202" s="105">
        <v>98.180130004882813</v>
      </c>
      <c r="K5202" s="96">
        <f>msoa_calculations5[[#This Row],[ Pop20]]/SUMIF(msoa_calculations5[ICB26],msoa_calculations5[[#This Row],[ICB26]],msoa_calculations5[[ Pop20]])</f>
        <v>3.9097231812558952E-3</v>
      </c>
      <c r="L5202" s="98" cm="1">
        <f t="array" ref="L5202">msoa_calculations5[[#This Row],[ Estimated case time (see and convey)]]*msoa_calculations5[[#This Row],[Population share of ICB]:[Population share of ICB]]</f>
        <v>0.41783081465108401</v>
      </c>
      <c r="M5202" s="98" cm="1">
        <f t="array" ref="M5202">msoa_calculations5[[#This Row],[Estimated case time (see and treat)]]*msoa_calculations5[[#This Row],[Population share of ICB]:[Population share of ICB]]</f>
        <v>0.2922771622964373</v>
      </c>
      <c r="N5202" s="94" cm="1">
        <f t="array" ref="N5202">msoa_calculations5[[#This Row],[Weighted estimate]]*msoa_calculations5[[#This Row],[Population share of ICB]:[Population share of ICB]]</f>
        <v>0.3838571302188078</v>
      </c>
    </row>
    <row r="5203" spans="1:14">
      <c r="A5203" s="63" t="s">
        <v>11566</v>
      </c>
      <c r="B5203" s="63" t="s">
        <v>13718</v>
      </c>
      <c r="C5203" s="63" t="s">
        <v>38</v>
      </c>
      <c r="D5203" s="63" t="s">
        <v>75</v>
      </c>
      <c r="E5203" s="72">
        <v>5970</v>
      </c>
      <c r="F5203" s="64">
        <v>1</v>
      </c>
      <c r="G5203" s="79">
        <v>0</v>
      </c>
      <c r="H5203" s="133">
        <v>104.26409912109375</v>
      </c>
      <c r="I5203" s="134">
        <v>71.857955932617188</v>
      </c>
      <c r="J5203" s="105">
        <v>95.495292663574219</v>
      </c>
      <c r="K5203" s="96">
        <f>msoa_calculations5[[#This Row],[ Pop20]]/SUMIF(msoa_calculations5[ICB26],msoa_calculations5[[#This Row],[ICB26]],msoa_calculations5[[ Pop20]])</f>
        <v>3.5083492247253408E-3</v>
      </c>
      <c r="L5203" s="98" cm="1">
        <f t="array" ref="L5203">msoa_calculations5[[#This Row],[ Estimated case time (see and convey)]]*msoa_calculations5[[#This Row],[Population share of ICB]:[Population share of ICB]]</f>
        <v>0.36579487131817534</v>
      </c>
      <c r="M5203" s="98" cm="1">
        <f t="array" ref="M5203">msoa_calculations5[[#This Row],[Estimated case time (see and treat)]]*msoa_calculations5[[#This Row],[Population share of ICB]:[Population share of ICB]]</f>
        <v>0.25210280398654522</v>
      </c>
      <c r="N5203" s="94" cm="1">
        <f t="array" ref="N5203">msoa_calculations5[[#This Row],[Weighted estimate]]*msoa_calculations5[[#This Row],[Population share of ICB]:[Population share of ICB]]</f>
        <v>0.33503083598117012</v>
      </c>
    </row>
    <row r="5204" spans="1:14">
      <c r="A5204" s="63" t="s">
        <v>11564</v>
      </c>
      <c r="B5204" s="63" t="s">
        <v>13718</v>
      </c>
      <c r="C5204" s="63" t="s">
        <v>38</v>
      </c>
      <c r="D5204" s="63" t="s">
        <v>75</v>
      </c>
      <c r="E5204" s="72">
        <v>8743</v>
      </c>
      <c r="F5204" s="64">
        <v>1</v>
      </c>
      <c r="G5204" s="79">
        <v>0</v>
      </c>
      <c r="H5204" s="133">
        <v>102.07054901123047</v>
      </c>
      <c r="I5204" s="134">
        <v>68.873329162597656</v>
      </c>
      <c r="J5204" s="105">
        <v>93.087684631347656</v>
      </c>
      <c r="K5204" s="96">
        <f>msoa_calculations5[[#This Row],[ Pop20]]/SUMIF(msoa_calculations5[ICB26],msoa_calculations5[[#This Row],[ICB26]],msoa_calculations5[[ Pop20]])</f>
        <v>5.137939241503125E-3</v>
      </c>
      <c r="L5204" s="98" cm="1">
        <f t="array" ref="L5204">msoa_calculations5[[#This Row],[ Estimated case time (see and convey)]]*msoa_calculations5[[#This Row],[Population share of ICB]:[Population share of ICB]]</f>
        <v>0.52443227916656898</v>
      </c>
      <c r="M5204" s="98" cm="1">
        <f t="array" ref="M5204">msoa_calculations5[[#This Row],[Estimated case time (see and treat)]]*msoa_calculations5[[#This Row],[Population share of ICB]:[Population share of ICB]]</f>
        <v>0.35386698059747207</v>
      </c>
      <c r="N5204" s="94" cm="1">
        <f t="array" ref="N5204">msoa_calculations5[[#This Row],[Weighted estimate]]*msoa_calculations5[[#This Row],[Population share of ICB]:[Population share of ICB]]</f>
        <v>0.47827886776806849</v>
      </c>
    </row>
    <row r="5205" spans="1:14">
      <c r="A5205" s="63" t="s">
        <v>11562</v>
      </c>
      <c r="B5205" s="63" t="s">
        <v>13718</v>
      </c>
      <c r="C5205" s="63" t="s">
        <v>38</v>
      </c>
      <c r="D5205" s="63" t="s">
        <v>75</v>
      </c>
      <c r="E5205" s="72">
        <v>6405</v>
      </c>
      <c r="F5205" s="64">
        <v>1</v>
      </c>
      <c r="G5205" s="79">
        <v>0</v>
      </c>
      <c r="H5205" s="133">
        <v>102.13703918457031</v>
      </c>
      <c r="I5205" s="134">
        <v>70.753425598144531</v>
      </c>
      <c r="J5205" s="105">
        <v>93.644920349121094</v>
      </c>
      <c r="K5205" s="96">
        <f>msoa_calculations5[[#This Row],[ Pop20]]/SUMIF(msoa_calculations5[ICB26],msoa_calculations5[[#This Row],[ICB26]],msoa_calculations5[[ Pop20]])</f>
        <v>3.7639827109490465E-3</v>
      </c>
      <c r="L5205" s="98" cm="1">
        <f t="array" ref="L5205">msoa_calculations5[[#This Row],[ Estimated case time (see and convey)]]*msoa_calculations5[[#This Row],[Population share of ICB]:[Population share of ICB]]</f>
        <v>0.38444204963824796</v>
      </c>
      <c r="M5205" s="98" cm="1">
        <f t="array" ref="M5205">msoa_calculations5[[#This Row],[Estimated case time (see and treat)]]*msoa_calculations5[[#This Row],[Population share of ICB]:[Population share of ICB]]</f>
        <v>0.26631467069183573</v>
      </c>
      <c r="N5205" s="94" cm="1">
        <f t="array" ref="N5205">msoa_calculations5[[#This Row],[Weighted estimate]]*msoa_calculations5[[#This Row],[Population share of ICB]:[Population share of ICB]]</f>
        <v>0.35247786116229235</v>
      </c>
    </row>
    <row r="5206" spans="1:14">
      <c r="A5206" s="63" t="s">
        <v>11560</v>
      </c>
      <c r="B5206" s="63" t="s">
        <v>13718</v>
      </c>
      <c r="C5206" s="63" t="s">
        <v>38</v>
      </c>
      <c r="D5206" s="63" t="s">
        <v>75</v>
      </c>
      <c r="E5206" s="72">
        <v>7989</v>
      </c>
      <c r="F5206" s="64">
        <v>1</v>
      </c>
      <c r="G5206" s="79">
        <v>0</v>
      </c>
      <c r="H5206" s="133">
        <v>100.54778289794922</v>
      </c>
      <c r="I5206" s="134">
        <v>72.427658081054688</v>
      </c>
      <c r="J5206" s="105">
        <v>92.938735961914063</v>
      </c>
      <c r="K5206" s="96">
        <f>msoa_calculations5[[#This Row],[ Pop20]]/SUMIF(msoa_calculations5[ICB26],msoa_calculations5[[#This Row],[ICB26]],msoa_calculations5[[ Pop20]])</f>
        <v>4.6948411987153679E-3</v>
      </c>
      <c r="L5206" s="98" cm="1">
        <f t="array" ref="L5206">msoa_calculations5[[#This Row],[ Estimated case time (see and convey)]]*msoa_calculations5[[#This Row],[Population share of ICB]:[Population share of ICB]]</f>
        <v>0.47205587358878048</v>
      </c>
      <c r="M5206" s="98" cm="1">
        <f t="array" ref="M5206">msoa_calculations5[[#This Row],[Estimated case time (see and treat)]]*msoa_calculations5[[#This Row],[Population share of ICB]:[Population share of ICB]]</f>
        <v>0.34003635308540558</v>
      </c>
      <c r="N5206" s="94" cm="1">
        <f t="array" ref="N5206">msoa_calculations5[[#This Row],[Weighted estimate]]*msoa_calculations5[[#This Row],[Population share of ICB]:[Population share of ICB]]</f>
        <v>0.43633260655052369</v>
      </c>
    </row>
    <row r="5207" spans="1:14">
      <c r="A5207" s="63" t="s">
        <v>11558</v>
      </c>
      <c r="B5207" s="63" t="s">
        <v>13718</v>
      </c>
      <c r="C5207" s="63" t="s">
        <v>38</v>
      </c>
      <c r="D5207" s="63" t="s">
        <v>75</v>
      </c>
      <c r="E5207" s="72">
        <v>6632</v>
      </c>
      <c r="F5207" s="64">
        <v>1</v>
      </c>
      <c r="G5207" s="79">
        <v>0</v>
      </c>
      <c r="H5207" s="133">
        <v>95.063705444335938</v>
      </c>
      <c r="I5207" s="134">
        <v>65.930267333984375</v>
      </c>
      <c r="J5207" s="105">
        <v>87.180465698242188</v>
      </c>
      <c r="K5207" s="96">
        <f>msoa_calculations5[[#This Row],[ Pop20]]/SUMIF(msoa_calculations5[ICB26],msoa_calculations5[[#This Row],[ICB26]],msoa_calculations5[[ Pop20]])</f>
        <v>3.8973822543347508E-3</v>
      </c>
      <c r="L5207" s="98" cm="1">
        <f t="array" ref="L5207">msoa_calculations5[[#This Row],[ Estimated case time (see and convey)]]*msoa_calculations5[[#This Row],[Population share of ICB]:[Population share of ICB]]</f>
        <v>0.37049959863006071</v>
      </c>
      <c r="M5207" s="98" cm="1">
        <f t="array" ref="M5207">msoa_calculations5[[#This Row],[Estimated case time (see and treat)]]*msoa_calculations5[[#This Row],[Population share of ICB]:[Population share of ICB]]</f>
        <v>0.25695545393101682</v>
      </c>
      <c r="N5207" s="94" cm="1">
        <f t="array" ref="N5207">msoa_calculations5[[#This Row],[Weighted estimate]]*msoa_calculations5[[#This Row],[Population share of ICB]:[Population share of ICB]]</f>
        <v>0.33977559993696854</v>
      </c>
    </row>
    <row r="5208" spans="1:14">
      <c r="A5208" s="63" t="s">
        <v>11556</v>
      </c>
      <c r="B5208" s="63" t="s">
        <v>13718</v>
      </c>
      <c r="C5208" s="63" t="s">
        <v>38</v>
      </c>
      <c r="D5208" s="63" t="s">
        <v>75</v>
      </c>
      <c r="E5208" s="72">
        <v>7360</v>
      </c>
      <c r="F5208" s="64">
        <v>1</v>
      </c>
      <c r="G5208" s="79">
        <v>0</v>
      </c>
      <c r="H5208" s="133">
        <v>93.762664794921875</v>
      </c>
      <c r="I5208" s="134">
        <v>65.071044921875</v>
      </c>
      <c r="J5208" s="105">
        <v>85.998977661132813</v>
      </c>
      <c r="K5208" s="96">
        <f>msoa_calculations5[[#This Row],[ Pop20]]/SUMIF(msoa_calculations5[ICB26],msoa_calculations5[[#This Row],[ICB26]],msoa_calculations5[[ Pop20]])</f>
        <v>4.3252010542677568E-3</v>
      </c>
      <c r="L5208" s="98" cm="1">
        <f t="array" ref="L5208">msoa_calculations5[[#This Row],[ Estimated case time (see and convey)]]*msoa_calculations5[[#This Row],[Population share of ICB]:[Population share of ICB]]</f>
        <v>0.40554237662195036</v>
      </c>
      <c r="M5208" s="98" cm="1">
        <f t="array" ref="M5208">msoa_calculations5[[#This Row],[Estimated case time (see and treat)]]*msoa_calculations5[[#This Row],[Population share of ICB]:[Population share of ICB]]</f>
        <v>0.28144535209839833</v>
      </c>
      <c r="N5208" s="94" cm="1">
        <f t="array" ref="N5208">msoa_calculations5[[#This Row],[Weighted estimate]]*msoa_calculations5[[#This Row],[Population share of ICB]:[Population share of ICB]]</f>
        <v>0.37196286884588092</v>
      </c>
    </row>
    <row r="5209" spans="1:14">
      <c r="A5209" s="63" t="s">
        <v>11554</v>
      </c>
      <c r="B5209" s="63" t="s">
        <v>13718</v>
      </c>
      <c r="C5209" s="63" t="s">
        <v>38</v>
      </c>
      <c r="D5209" s="63" t="s">
        <v>75</v>
      </c>
      <c r="E5209" s="72">
        <v>7525</v>
      </c>
      <c r="F5209" s="64">
        <v>1</v>
      </c>
      <c r="G5209" s="79">
        <v>0</v>
      </c>
      <c r="H5209" s="133">
        <v>96.222190856933594</v>
      </c>
      <c r="I5209" s="134">
        <v>69.138031005859375</v>
      </c>
      <c r="J5209" s="105">
        <v>88.893463134765625</v>
      </c>
      <c r="K5209" s="96">
        <f>msoa_calculations5[[#This Row],[ Pop20]]/SUMIF(msoa_calculations5[ICB26],msoa_calculations5[[#This Row],[ICB26]],msoa_calculations5[[ Pop20]])</f>
        <v>4.4221654800767488E-3</v>
      </c>
      <c r="L5209" s="98" cm="1">
        <f t="array" ref="L5209">msoa_calculations5[[#This Row],[ Estimated case time (see and convey)]]*msoa_calculations5[[#This Row],[Population share of ICB]:[Population share of ICB]]</f>
        <v>0.42551045082488831</v>
      </c>
      <c r="M5209" s="98" cm="1">
        <f t="array" ref="M5209">msoa_calculations5[[#This Row],[Estimated case time (see and treat)]]*msoa_calculations5[[#This Row],[Population share of ICB]:[Population share of ICB]]</f>
        <v>0.30573981407458728</v>
      </c>
      <c r="N5209" s="94" cm="1">
        <f t="array" ref="N5209">msoa_calculations5[[#This Row],[Weighted estimate]]*msoa_calculations5[[#This Row],[Population share of ICB]:[Population share of ICB]]</f>
        <v>0.3931016040790356</v>
      </c>
    </row>
    <row r="5210" spans="1:14">
      <c r="A5210" s="63" t="s">
        <v>11454</v>
      </c>
      <c r="B5210" s="63" t="s">
        <v>13718</v>
      </c>
      <c r="C5210" s="63" t="s">
        <v>38</v>
      </c>
      <c r="D5210" s="63" t="s">
        <v>75</v>
      </c>
      <c r="E5210" s="72">
        <v>8006</v>
      </c>
      <c r="F5210" s="64">
        <v>1</v>
      </c>
      <c r="G5210" s="79">
        <v>0</v>
      </c>
      <c r="H5210" s="133">
        <v>95.156532287597656</v>
      </c>
      <c r="I5210" s="134">
        <v>67.856742858886719</v>
      </c>
      <c r="J5210" s="105">
        <v>87.769454956054688</v>
      </c>
      <c r="K5210" s="96">
        <f>msoa_calculations5[[#This Row],[ Pop20]]/SUMIF(msoa_calculations5[ICB26],msoa_calculations5[[#This Row],[ICB26]],msoa_calculations5[[ Pop20]])</f>
        <v>4.7048314728896281E-3</v>
      </c>
      <c r="L5210" s="98" cm="1">
        <f t="array" ref="L5210">msoa_calculations5[[#This Row],[ Estimated case time (see and convey)]]*msoa_calculations5[[#This Row],[Population share of ICB]:[Population share of ICB]]</f>
        <v>0.44769544795772753</v>
      </c>
      <c r="M5210" s="98" cm="1">
        <f t="array" ref="M5210">msoa_calculations5[[#This Row],[Estimated case time (see and treat)]]*msoa_calculations5[[#This Row],[Population share of ICB]:[Population share of ICB]]</f>
        <v>0.31925453945026877</v>
      </c>
      <c r="N5210" s="94" cm="1">
        <f t="array" ref="N5210">msoa_calculations5[[#This Row],[Weighted estimate]]*msoa_calculations5[[#This Row],[Population share of ICB]:[Population share of ICB]]</f>
        <v>0.41294049403561467</v>
      </c>
    </row>
    <row r="5211" spans="1:14">
      <c r="A5211" s="63" t="s">
        <v>11452</v>
      </c>
      <c r="B5211" s="63" t="s">
        <v>13718</v>
      </c>
      <c r="C5211" s="63" t="s">
        <v>38</v>
      </c>
      <c r="D5211" s="63" t="s">
        <v>75</v>
      </c>
      <c r="E5211" s="72">
        <v>5999</v>
      </c>
      <c r="F5211" s="64">
        <v>1</v>
      </c>
      <c r="G5211" s="79">
        <v>0</v>
      </c>
      <c r="H5211" s="133">
        <v>94.692665100097656</v>
      </c>
      <c r="I5211" s="134">
        <v>68.200424194335938</v>
      </c>
      <c r="J5211" s="105">
        <v>87.52410888671875</v>
      </c>
      <c r="K5211" s="96">
        <f>msoa_calculations5[[#This Row],[ Pop20]]/SUMIF(msoa_calculations5[ICB26],msoa_calculations5[[#This Row],[ICB26]],msoa_calculations5[[ Pop20]])</f>
        <v>3.5253914571402546E-3</v>
      </c>
      <c r="L5211" s="98" cm="1">
        <f t="array" ref="L5211">msoa_calculations5[[#This Row],[ Estimated case time (see and convey)]]*msoa_calculations5[[#This Row],[Population share of ICB]:[Population share of ICB]]</f>
        <v>0.3338287125977274</v>
      </c>
      <c r="M5211" s="98" cm="1">
        <f t="array" ref="M5211">msoa_calculations5[[#This Row],[Estimated case time (see and treat)]]*msoa_calculations5[[#This Row],[Population share of ICB]:[Population share of ICB]]</f>
        <v>0.24043319282805345</v>
      </c>
      <c r="N5211" s="94" cm="1">
        <f t="array" ref="N5211">msoa_calculations5[[#This Row],[Weighted estimate]]*msoa_calculations5[[#This Row],[Population share of ICB]:[Population share of ICB]]</f>
        <v>0.3085567457630517</v>
      </c>
    </row>
    <row r="5212" spans="1:14">
      <c r="A5212" s="63" t="s">
        <v>11450</v>
      </c>
      <c r="B5212" s="63" t="s">
        <v>13718</v>
      </c>
      <c r="C5212" s="63" t="s">
        <v>38</v>
      </c>
      <c r="D5212" s="63" t="s">
        <v>75</v>
      </c>
      <c r="E5212" s="72">
        <v>6326</v>
      </c>
      <c r="F5212" s="64">
        <v>1</v>
      </c>
      <c r="G5212" s="79">
        <v>0</v>
      </c>
      <c r="H5212" s="133">
        <v>94.359413146972656</v>
      </c>
      <c r="I5212" s="134">
        <v>68.169647216796875</v>
      </c>
      <c r="J5212" s="105">
        <v>87.272697448730469</v>
      </c>
      <c r="K5212" s="96">
        <f>msoa_calculations5[[#This Row],[ Pop20]]/SUMIF(msoa_calculations5[ICB26],msoa_calculations5[[#This Row],[ICB26]],msoa_calculations5[[ Pop20]])</f>
        <v>3.7175573191980749E-3</v>
      </c>
      <c r="L5212" s="98" cm="1">
        <f t="array" ref="L5212">msoa_calculations5[[#This Row],[ Estimated case time (see and convey)]]*msoa_calculations5[[#This Row],[Population share of ICB]:[Population share of ICB]]</f>
        <v>0.35078652697976326</v>
      </c>
      <c r="M5212" s="98" cm="1">
        <f t="array" ref="M5212">msoa_calculations5[[#This Row],[Estimated case time (see and treat)]]*msoa_calculations5[[#This Row],[Population share of ICB]:[Population share of ICB]]</f>
        <v>0.2534245709579539</v>
      </c>
      <c r="N5212" s="94" cm="1">
        <f t="array" ref="N5212">msoa_calculations5[[#This Row],[Weighted estimate]]*msoa_calculations5[[#This Row],[Population share of ICB]:[Population share of ICB]]</f>
        <v>0.32444125516668709</v>
      </c>
    </row>
    <row r="5213" spans="1:14">
      <c r="A5213" s="63" t="s">
        <v>11448</v>
      </c>
      <c r="B5213" s="63" t="s">
        <v>13718</v>
      </c>
      <c r="C5213" s="63" t="s">
        <v>38</v>
      </c>
      <c r="D5213" s="63" t="s">
        <v>75</v>
      </c>
      <c r="E5213" s="72">
        <v>10370</v>
      </c>
      <c r="F5213" s="64">
        <v>1</v>
      </c>
      <c r="G5213" s="79">
        <v>0</v>
      </c>
      <c r="H5213" s="133">
        <v>102.32279205322266</v>
      </c>
      <c r="I5213" s="134">
        <v>73.913551330566406</v>
      </c>
      <c r="J5213" s="105">
        <v>94.635513305664063</v>
      </c>
      <c r="K5213" s="96">
        <f>msoa_calculations5[[#This Row],[ Pop20]]/SUMIF(msoa_calculations5[ICB26],msoa_calculations5[[#This Row],[ICB26]],msoa_calculations5[[ Pop20]])</f>
        <v>6.0940672462984563E-3</v>
      </c>
      <c r="L5213" s="98" cm="1">
        <f t="array" ref="L5213">msoa_calculations5[[#This Row],[ Estimated case time (see and convey)]]*msoa_calculations5[[#This Row],[Population share of ICB]:[Population share of ICB]]</f>
        <v>0.62356197560135218</v>
      </c>
      <c r="M5213" s="98" cm="1">
        <f t="array" ref="M5213">msoa_calculations5[[#This Row],[Estimated case time (see and treat)]]*msoa_calculations5[[#This Row],[Population share of ICB]:[Population share of ICB]]</f>
        <v>0.45043415222120442</v>
      </c>
      <c r="N5213" s="94" cm="1">
        <f t="array" ref="N5213">msoa_calculations5[[#This Row],[Weighted estimate]]*msoa_calculations5[[#This Row],[Population share of ICB]:[Population share of ICB]]</f>
        <v>0.57671518197268912</v>
      </c>
    </row>
    <row r="5214" spans="1:14">
      <c r="A5214" s="63" t="s">
        <v>11446</v>
      </c>
      <c r="B5214" s="63" t="s">
        <v>13718</v>
      </c>
      <c r="C5214" s="63" t="s">
        <v>38</v>
      </c>
      <c r="D5214" s="63" t="s">
        <v>75</v>
      </c>
      <c r="E5214" s="72">
        <v>7536</v>
      </c>
      <c r="F5214" s="64">
        <v>1</v>
      </c>
      <c r="G5214" s="79">
        <v>0</v>
      </c>
      <c r="H5214" s="133">
        <v>95.4427490234375</v>
      </c>
      <c r="I5214" s="134">
        <v>67.80133056640625</v>
      </c>
      <c r="J5214" s="105">
        <v>87.963233947753906</v>
      </c>
      <c r="K5214" s="96">
        <f>msoa_calculations5[[#This Row],[ Pop20]]/SUMIF(msoa_calculations5[ICB26],msoa_calculations5[[#This Row],[ICB26]],msoa_calculations5[[ Pop20]])</f>
        <v>4.4286297751306818E-3</v>
      </c>
      <c r="L5214" s="98" cm="1">
        <f t="array" ref="L5214">msoa_calculations5[[#This Row],[ Estimated case time (see and convey)]]*msoa_calculations5[[#This Row],[Population share of ICB]:[Population share of ICB]]</f>
        <v>0.42268060014552011</v>
      </c>
      <c r="M5214" s="98" cm="1">
        <f t="array" ref="M5214">msoa_calculations5[[#This Row],[Estimated case time (see and treat)]]*msoa_calculations5[[#This Row],[Population share of ICB]:[Population share of ICB]]</f>
        <v>0.30026699133986473</v>
      </c>
      <c r="N5214" s="94" cm="1">
        <f t="array" ref="N5214">msoa_calculations5[[#This Row],[Weighted estimate]]*msoa_calculations5[[#This Row],[Population share of ICB]:[Population share of ICB]]</f>
        <v>0.38955659697780892</v>
      </c>
    </row>
    <row r="5215" spans="1:14">
      <c r="A5215" s="63" t="s">
        <v>12182</v>
      </c>
      <c r="B5215" s="63" t="s">
        <v>13718</v>
      </c>
      <c r="C5215" s="63" t="s">
        <v>38</v>
      </c>
      <c r="D5215" s="63" t="s">
        <v>75</v>
      </c>
      <c r="E5215" s="72">
        <v>7023</v>
      </c>
      <c r="F5215" s="64">
        <v>1</v>
      </c>
      <c r="G5215" s="79">
        <v>0</v>
      </c>
      <c r="H5215" s="133">
        <v>103.17684936523438</v>
      </c>
      <c r="I5215" s="134">
        <v>72.503677368164063</v>
      </c>
      <c r="J5215" s="105">
        <v>94.876968383789063</v>
      </c>
      <c r="K5215" s="96">
        <f>msoa_calculations5[[#This Row],[ Pop20]]/SUMIF(msoa_calculations5[ICB26],msoa_calculations5[[#This Row],[ICB26]],msoa_calculations5[[ Pop20]])</f>
        <v>4.127158560342725E-3</v>
      </c>
      <c r="L5215" s="98" cm="1">
        <f t="array" ref="L5215">msoa_calculations5[[#This Row],[ Estimated case time (see and convey)]]*msoa_calculations5[[#This Row],[Population share of ICB]:[Population share of ICB]]</f>
        <v>0.4258272170869189</v>
      </c>
      <c r="M5215" s="98" cm="1">
        <f t="array" ref="M5215">msoa_calculations5[[#This Row],[Estimated case time (see and treat)]]*msoa_calculations5[[#This Row],[Population share of ICB]:[Population share of ICB]]</f>
        <v>0.29923417270634539</v>
      </c>
      <c r="N5215" s="94" cm="1">
        <f t="array" ref="N5215">msoa_calculations5[[#This Row],[Weighted estimate]]*msoa_calculations5[[#This Row],[Population share of ICB]:[Population share of ICB]]</f>
        <v>0.39157229224452111</v>
      </c>
    </row>
    <row r="5216" spans="1:14">
      <c r="A5216" s="63" t="s">
        <v>12180</v>
      </c>
      <c r="B5216" s="63" t="s">
        <v>13718</v>
      </c>
      <c r="C5216" s="63" t="s">
        <v>38</v>
      </c>
      <c r="D5216" s="63" t="s">
        <v>75</v>
      </c>
      <c r="E5216" s="72">
        <v>9514</v>
      </c>
      <c r="F5216" s="64">
        <v>1</v>
      </c>
      <c r="G5216" s="79">
        <v>0</v>
      </c>
      <c r="H5216" s="133">
        <v>103.05842590332031</v>
      </c>
      <c r="I5216" s="134">
        <v>73.766433715820313</v>
      </c>
      <c r="J5216" s="105">
        <v>95.132278442382813</v>
      </c>
      <c r="K5216" s="96">
        <f>msoa_calculations5[[#This Row],[ Pop20]]/SUMIF(msoa_calculations5[ICB26],msoa_calculations5[[#This Row],[ICB26]],msoa_calculations5[[ Pop20]])</f>
        <v>5.5910275584651415E-3</v>
      </c>
      <c r="L5216" s="98" cm="1">
        <f t="array" ref="L5216">msoa_calculations5[[#This Row],[ Estimated case time (see and convey)]]*msoa_calculations5[[#This Row],[Population share of ICB]:[Population share of ICB]]</f>
        <v>0.57620249935750167</v>
      </c>
      <c r="M5216" s="98" cm="1">
        <f t="array" ref="M5216">msoa_calculations5[[#This Row],[Estimated case time (see and treat)]]*msoa_calculations5[[#This Row],[Population share of ICB]:[Population share of ICB]]</f>
        <v>0.41243016379484354</v>
      </c>
      <c r="N5216" s="94" cm="1">
        <f t="array" ref="N5216">msoa_calculations5[[#This Row],[Weighted estimate]]*msoa_calculations5[[#This Row],[Population share of ICB]:[Population share of ICB]]</f>
        <v>0.53188719047094157</v>
      </c>
    </row>
    <row r="5217" spans="1:14">
      <c r="A5217" s="63" t="s">
        <v>11444</v>
      </c>
      <c r="B5217" s="63" t="s">
        <v>13718</v>
      </c>
      <c r="C5217" s="63" t="s">
        <v>38</v>
      </c>
      <c r="D5217" s="63" t="s">
        <v>75</v>
      </c>
      <c r="E5217" s="72">
        <v>8538</v>
      </c>
      <c r="F5217" s="64">
        <v>1</v>
      </c>
      <c r="G5217" s="79">
        <v>0</v>
      </c>
      <c r="H5217" s="133">
        <v>91.46124267578125</v>
      </c>
      <c r="I5217" s="134">
        <v>67.827964782714844</v>
      </c>
      <c r="J5217" s="105">
        <v>85.066291809082031</v>
      </c>
      <c r="K5217" s="96">
        <f>msoa_calculations5[[#This Row],[ Pop20]]/SUMIF(msoa_calculations5[ICB26],msoa_calculations5[[#This Row],[ICB26]],msoa_calculations5[[ Pop20]])</f>
        <v>5.0174682882252863E-3</v>
      </c>
      <c r="L5217" s="98" cm="1">
        <f t="array" ref="L5217">msoa_calculations5[[#This Row],[ Estimated case time (see and convey)]]*msoa_calculations5[[#This Row],[Population share of ICB]:[Population share of ICB]]</f>
        <v>0.45890388472740967</v>
      </c>
      <c r="M5217" s="98" cm="1">
        <f t="array" ref="M5217">msoa_calculations5[[#This Row],[Estimated case time (see and treat)]]*msoa_calculations5[[#This Row],[Population share of ICB]:[Population share of ICB]]</f>
        <v>0.34032466235213327</v>
      </c>
      <c r="N5217" s="94" cm="1">
        <f t="array" ref="N5217">msoa_calculations5[[#This Row],[Weighted estimate]]*msoa_calculations5[[#This Row],[Population share of ICB]:[Population share of ICB]]</f>
        <v>0.4268174215489875</v>
      </c>
    </row>
    <row r="5218" spans="1:14">
      <c r="A5218" s="63" t="s">
        <v>11442</v>
      </c>
      <c r="B5218" s="63" t="s">
        <v>13718</v>
      </c>
      <c r="C5218" s="63" t="s">
        <v>38</v>
      </c>
      <c r="D5218" s="63" t="s">
        <v>75</v>
      </c>
      <c r="E5218" s="72">
        <v>6620</v>
      </c>
      <c r="F5218" s="64">
        <v>1</v>
      </c>
      <c r="G5218" s="79">
        <v>0</v>
      </c>
      <c r="H5218" s="133">
        <v>102.95301055908203</v>
      </c>
      <c r="I5218" s="134">
        <v>72.884880065917969</v>
      </c>
      <c r="J5218" s="105">
        <v>94.816848754882813</v>
      </c>
      <c r="K5218" s="96">
        <f>msoa_calculations5[[#This Row],[ Pop20]]/SUMIF(msoa_calculations5[ICB26],msoa_calculations5[[#This Row],[ICB26]],msoa_calculations5[[ Pop20]])</f>
        <v>3.8903302960940967E-3</v>
      </c>
      <c r="L5218" s="98" cm="1">
        <f t="array" ref="L5218">msoa_calculations5[[#This Row],[ Estimated case time (see and convey)]]*msoa_calculations5[[#This Row],[Population share of ICB]:[Population share of ICB]]</f>
        <v>0.40052121605209229</v>
      </c>
      <c r="M5218" s="98" cm="1">
        <f t="array" ref="M5218">msoa_calculations5[[#This Row],[Estimated case time (see and treat)]]*msoa_calculations5[[#This Row],[Population share of ICB]:[Population share of ICB]]</f>
        <v>0.28354625704762537</v>
      </c>
      <c r="N5218" s="94" cm="1">
        <f t="array" ref="N5218">msoa_calculations5[[#This Row],[Weighted estimate]]*msoa_calculations5[[#This Row],[Population share of ICB]:[Population share of ICB]]</f>
        <v>0.36886885929129243</v>
      </c>
    </row>
    <row r="5219" spans="1:14">
      <c r="A5219" s="63" t="s">
        <v>11440</v>
      </c>
      <c r="B5219" s="63" t="s">
        <v>13718</v>
      </c>
      <c r="C5219" s="63" t="s">
        <v>38</v>
      </c>
      <c r="D5219" s="63" t="s">
        <v>75</v>
      </c>
      <c r="E5219" s="72">
        <v>7719</v>
      </c>
      <c r="F5219" s="64">
        <v>1</v>
      </c>
      <c r="G5219" s="79">
        <v>0</v>
      </c>
      <c r="H5219" s="133">
        <v>92.631523132324219</v>
      </c>
      <c r="I5219" s="134">
        <v>68.431571960449219</v>
      </c>
      <c r="J5219" s="105">
        <v>86.083236694335938</v>
      </c>
      <c r="K5219" s="96">
        <f>msoa_calculations5[[#This Row],[ Pop20]]/SUMIF(msoa_calculations5[ICB26],msoa_calculations5[[#This Row],[ICB26]],msoa_calculations5[[ Pop20]])</f>
        <v>4.5361721383006546E-3</v>
      </c>
      <c r="L5219" s="98" cm="1">
        <f t="array" ref="L5219">msoa_calculations5[[#This Row],[ Estimated case time (see and convey)]]*msoa_calculations5[[#This Row],[Population share of ICB]:[Population share of ICB]]</f>
        <v>0.42019253436120169</v>
      </c>
      <c r="M5219" s="98" cm="1">
        <f t="array" ref="M5219">msoa_calculations5[[#This Row],[Estimated case time (see and treat)]]*msoa_calculations5[[#This Row],[Population share of ICB]:[Population share of ICB]]</f>
        <v>0.31041739010710606</v>
      </c>
      <c r="N5219" s="94" cm="1">
        <f t="array" ref="N5219">msoa_calculations5[[#This Row],[Weighted estimate]]*msoa_calculations5[[#This Row],[Population share of ICB]:[Population share of ICB]]</f>
        <v>0.39048837986758722</v>
      </c>
    </row>
    <row r="5220" spans="1:14">
      <c r="A5220" s="63" t="s">
        <v>11438</v>
      </c>
      <c r="B5220" s="63" t="s">
        <v>13718</v>
      </c>
      <c r="C5220" s="63" t="s">
        <v>38</v>
      </c>
      <c r="D5220" s="63" t="s">
        <v>75</v>
      </c>
      <c r="E5220" s="72">
        <v>9548</v>
      </c>
      <c r="F5220" s="64">
        <v>1</v>
      </c>
      <c r="G5220" s="79">
        <v>0</v>
      </c>
      <c r="H5220" s="133">
        <v>91.139617919921875</v>
      </c>
      <c r="I5220" s="134">
        <v>65.86151123046875</v>
      </c>
      <c r="J5220" s="105">
        <v>84.299591064453125</v>
      </c>
      <c r="K5220" s="96">
        <f>msoa_calculations5[[#This Row],[ Pop20]]/SUMIF(msoa_calculations5[ICB26],msoa_calculations5[[#This Row],[ICB26]],msoa_calculations5[[ Pop20]])</f>
        <v>5.611008106813661E-3</v>
      </c>
      <c r="L5220" s="98" cm="1">
        <f t="array" ref="L5220">msoa_calculations5[[#This Row],[ Estimated case time (see and convey)]]*msoa_calculations5[[#This Row],[Population share of ICB]:[Population share of ICB]]</f>
        <v>0.51138513500058125</v>
      </c>
      <c r="M5220" s="98" cm="1">
        <f t="array" ref="M5220">msoa_calculations5[[#This Row],[Estimated case time (see and treat)]]*msoa_calculations5[[#This Row],[Population share of ICB]:[Population share of ICB]]</f>
        <v>0.36954947344115913</v>
      </c>
      <c r="N5220" s="94" cm="1">
        <f t="array" ref="N5220">msoa_calculations5[[#This Row],[Weighted estimate]]*msoa_calculations5[[#This Row],[Population share of ICB]:[Population share of ICB]]</f>
        <v>0.47300568886372296</v>
      </c>
    </row>
    <row r="5221" spans="1:14">
      <c r="A5221" s="63" t="s">
        <v>11436</v>
      </c>
      <c r="B5221" s="63" t="s">
        <v>13718</v>
      </c>
      <c r="C5221" s="63" t="s">
        <v>38</v>
      </c>
      <c r="D5221" s="63" t="s">
        <v>75</v>
      </c>
      <c r="E5221" s="72">
        <v>9083</v>
      </c>
      <c r="F5221" s="64">
        <v>1</v>
      </c>
      <c r="G5221" s="79">
        <v>0</v>
      </c>
      <c r="H5221" s="133">
        <v>92.732536315917969</v>
      </c>
      <c r="I5221" s="134">
        <v>67.861900329589844</v>
      </c>
      <c r="J5221" s="105">
        <v>86.002769470214844</v>
      </c>
      <c r="K5221" s="96">
        <f>msoa_calculations5[[#This Row],[ Pop20]]/SUMIF(msoa_calculations5[ICB26],msoa_calculations5[[#This Row],[ICB26]],msoa_calculations5[[ Pop20]])</f>
        <v>5.3377447249883204E-3</v>
      </c>
      <c r="L5221" s="98" cm="1">
        <f t="array" ref="L5221">msoa_calculations5[[#This Row],[ Estimated case time (see and convey)]]*msoa_calculations5[[#This Row],[Population share of ICB]:[Population share of ICB]]</f>
        <v>0.49498260655507897</v>
      </c>
      <c r="M5221" s="98" cm="1">
        <f t="array" ref="M5221">msoa_calculations5[[#This Row],[Estimated case time (see and treat)]]*msoa_calculations5[[#This Row],[Population share of ICB]:[Population share of ICB]]</f>
        <v>0.36222950051195135</v>
      </c>
      <c r="N5221" s="94" cm="1">
        <f t="array" ref="N5221">msoa_calculations5[[#This Row],[Weighted estimate]]*msoa_calculations5[[#This Row],[Population share of ICB]:[Population share of ICB]]</f>
        <v>0.45906082907402584</v>
      </c>
    </row>
    <row r="5222" spans="1:14">
      <c r="A5222" s="63" t="s">
        <v>11434</v>
      </c>
      <c r="B5222" s="63" t="s">
        <v>13718</v>
      </c>
      <c r="C5222" s="63" t="s">
        <v>38</v>
      </c>
      <c r="D5222" s="63" t="s">
        <v>75</v>
      </c>
      <c r="E5222" s="72">
        <v>8123</v>
      </c>
      <c r="F5222" s="64">
        <v>1</v>
      </c>
      <c r="G5222" s="79">
        <v>0</v>
      </c>
      <c r="H5222" s="133">
        <v>89.798690795898438</v>
      </c>
      <c r="I5222" s="134">
        <v>66.265777587890625</v>
      </c>
      <c r="J5222" s="105">
        <v>83.430900573730469</v>
      </c>
      <c r="K5222" s="96">
        <f>msoa_calculations5[[#This Row],[ Pop20]]/SUMIF(msoa_calculations5[ICB26],msoa_calculations5[[#This Row],[ICB26]],msoa_calculations5[[ Pop20]])</f>
        <v>4.7735880657360039E-3</v>
      </c>
      <c r="L5222" s="98" cm="1">
        <f t="array" ref="L5222">msoa_calculations5[[#This Row],[ Estimated case time (see and convey)]]*msoa_calculations5[[#This Row],[Population share of ICB]:[Population share of ICB]]</f>
        <v>0.42866195870201834</v>
      </c>
      <c r="M5222" s="98" cm="1">
        <f t="array" ref="M5222">msoa_calculations5[[#This Row],[Estimated case time (see and treat)]]*msoa_calculations5[[#This Row],[Population share of ICB]:[Population share of ICB]]</f>
        <v>0.31632552506027106</v>
      </c>
      <c r="N5222" s="94" cm="1">
        <f t="array" ref="N5222">msoa_calculations5[[#This Row],[Weighted estimate]]*msoa_calculations5[[#This Row],[Population share of ICB]:[Population share of ICB]]</f>
        <v>0.39826475129236688</v>
      </c>
    </row>
    <row r="5223" spans="1:14">
      <c r="A5223" s="63" t="s">
        <v>11432</v>
      </c>
      <c r="B5223" s="63" t="s">
        <v>13718</v>
      </c>
      <c r="C5223" s="63" t="s">
        <v>38</v>
      </c>
      <c r="D5223" s="63" t="s">
        <v>75</v>
      </c>
      <c r="E5223" s="72">
        <v>8662</v>
      </c>
      <c r="F5223" s="64">
        <v>1</v>
      </c>
      <c r="G5223" s="79">
        <v>0</v>
      </c>
      <c r="H5223" s="133">
        <v>88.439735412597656</v>
      </c>
      <c r="I5223" s="134">
        <v>65.578880310058594</v>
      </c>
      <c r="J5223" s="105">
        <v>82.253799438476563</v>
      </c>
      <c r="K5223" s="96">
        <f>msoa_calculations5[[#This Row],[ Pop20]]/SUMIF(msoa_calculations5[ICB26],msoa_calculations5[[#This Row],[ICB26]],msoa_calculations5[[ Pop20]])</f>
        <v>5.0903385233787108E-3</v>
      </c>
      <c r="L5223" s="98" cm="1">
        <f t="array" ref="L5223">msoa_calculations5[[#This Row],[ Estimated case time (see and convey)]]*msoa_calculations5[[#This Row],[Population share of ICB]:[Population share of ICB]]</f>
        <v>0.45018819216816625</v>
      </c>
      <c r="M5223" s="98" cm="1">
        <f t="array" ref="M5223">msoa_calculations5[[#This Row],[Estimated case time (see and treat)]]*msoa_calculations5[[#This Row],[Population share of ICB]:[Population share of ICB]]</f>
        <v>0.33381870076233289</v>
      </c>
      <c r="N5223" s="94" cm="1">
        <f t="array" ref="N5223">msoa_calculations5[[#This Row],[Weighted estimate]]*msoa_calculations5[[#This Row],[Population share of ICB]:[Population share of ICB]]</f>
        <v>0.41869968397594343</v>
      </c>
    </row>
    <row r="5224" spans="1:14">
      <c r="A5224" s="63" t="s">
        <v>9932</v>
      </c>
      <c r="B5224" s="63" t="s">
        <v>13709</v>
      </c>
      <c r="C5224" s="63" t="s">
        <v>30</v>
      </c>
      <c r="D5224" s="63" t="s">
        <v>81</v>
      </c>
      <c r="E5224" s="72">
        <v>6116</v>
      </c>
      <c r="F5224" s="64">
        <v>1</v>
      </c>
      <c r="G5224" s="79">
        <v>0</v>
      </c>
      <c r="H5224" s="133">
        <v>88.808113098144531</v>
      </c>
      <c r="I5224" s="134">
        <v>63.911136627197266</v>
      </c>
      <c r="J5224" s="105">
        <v>82.071220397949219</v>
      </c>
      <c r="K5224" s="96">
        <f>msoa_calculations5[[#This Row],[ Pop20]]/SUMIF(msoa_calculations5[ICB26],msoa_calculations5[[#This Row],[ICB26]],msoa_calculations5[[ Pop20]])</f>
        <v>5.5218639992704929E-3</v>
      </c>
      <c r="L5224" s="98" cm="1">
        <f t="array" ref="L5224">msoa_calculations5[[#This Row],[ Estimated case time (see and convey)]]*msoa_calculations5[[#This Row],[Population share of ICB]:[Population share of ICB]]</f>
        <v>0.49038632255978659</v>
      </c>
      <c r="M5224" s="98" cm="1">
        <f t="array" ref="M5224">msoa_calculations5[[#This Row],[Estimated case time (see and treat)]]*msoa_calculations5[[#This Row],[Population share of ICB]:[Population share of ICB]]</f>
        <v>0.35290860449417838</v>
      </c>
      <c r="N5224" s="94" cm="1">
        <f t="array" ref="N5224">msoa_calculations5[[#This Row],[Weighted estimate]]*msoa_calculations5[[#This Row],[Population share of ICB]:[Population share of ICB]]</f>
        <v>0.45318611729162994</v>
      </c>
    </row>
    <row r="5225" spans="1:14">
      <c r="A5225" s="63" t="s">
        <v>9930</v>
      </c>
      <c r="B5225" s="63" t="s">
        <v>13709</v>
      </c>
      <c r="C5225" s="63" t="s">
        <v>30</v>
      </c>
      <c r="D5225" s="63" t="s">
        <v>81</v>
      </c>
      <c r="E5225" s="72">
        <v>7272</v>
      </c>
      <c r="F5225" s="64">
        <v>1</v>
      </c>
      <c r="G5225" s="79">
        <v>0</v>
      </c>
      <c r="H5225" s="133">
        <v>94.28216552734375</v>
      </c>
      <c r="I5225" s="134">
        <v>68.2626953125</v>
      </c>
      <c r="J5225" s="105">
        <v>87.241531372070313</v>
      </c>
      <c r="K5225" s="96">
        <f>msoa_calculations5[[#This Row],[ Pop20]]/SUMIF(msoa_calculations5[ICB26],msoa_calculations5[[#This Row],[ICB26]],msoa_calculations5[[ Pop20]])</f>
        <v>6.5655649121476494E-3</v>
      </c>
      <c r="L5225" s="98" cm="1">
        <f t="array" ref="L5225">msoa_calculations5[[#This Row],[ Estimated case time (see and convey)]]*msoa_calculations5[[#This Row],[Population share of ICB]:[Population share of ICB]]</f>
        <v>0.61901567782762479</v>
      </c>
      <c r="M5225" s="98" cm="1">
        <f t="array" ref="M5225">msoa_calculations5[[#This Row],[Estimated case time (see and treat)]]*msoa_calculations5[[#This Row],[Population share of ICB]:[Population share of ICB]]</f>
        <v>0.44818315715237583</v>
      </c>
      <c r="N5225" s="94" cm="1">
        <f t="array" ref="N5225">msoa_calculations5[[#This Row],[Weighted estimate]]*msoa_calculations5[[#This Row],[Population share of ICB]:[Population share of ICB]]</f>
        <v>0.57278993725849325</v>
      </c>
    </row>
    <row r="5226" spans="1:14">
      <c r="A5226" s="63" t="s">
        <v>9928</v>
      </c>
      <c r="B5226" s="63" t="s">
        <v>13709</v>
      </c>
      <c r="C5226" s="63" t="s">
        <v>30</v>
      </c>
      <c r="D5226" s="63" t="s">
        <v>81</v>
      </c>
      <c r="E5226" s="72">
        <v>7544</v>
      </c>
      <c r="F5226" s="64">
        <v>1</v>
      </c>
      <c r="G5226" s="79">
        <v>0</v>
      </c>
      <c r="H5226" s="133">
        <v>87.981475830078125</v>
      </c>
      <c r="I5226" s="134">
        <v>61.932285308837891</v>
      </c>
      <c r="J5226" s="105">
        <v>80.93280029296875</v>
      </c>
      <c r="K5226" s="96">
        <f>msoa_calculations5[[#This Row],[ Pop20]]/SUMIF(msoa_calculations5[ICB26],msoa_calculations5[[#This Row],[ICB26]],msoa_calculations5[[ Pop20]])</f>
        <v>6.81114159753051E-3</v>
      </c>
      <c r="L5226" s="98" cm="1">
        <f t="array" ref="L5226">msoa_calculations5[[#This Row],[ Estimated case time (see and convey)]]*msoa_calculations5[[#This Row],[Population share of ICB]:[Population share of ICB]]</f>
        <v>0.59925428983837026</v>
      </c>
      <c r="M5226" s="98" cm="1">
        <f t="array" ref="M5226">msoa_calculations5[[#This Row],[Estimated case time (see and treat)]]*msoa_calculations5[[#This Row],[Population share of ICB]:[Population share of ICB]]</f>
        <v>0.42182956469715344</v>
      </c>
      <c r="N5226" s="94" cm="1">
        <f t="array" ref="N5226">msoa_calculations5[[#This Row],[Weighted estimate]]*msoa_calculations5[[#This Row],[Population share of ICB]:[Population share of ICB]]</f>
        <v>0.55124476268006894</v>
      </c>
    </row>
    <row r="5227" spans="1:14">
      <c r="A5227" s="63" t="s">
        <v>9926</v>
      </c>
      <c r="B5227" s="63" t="s">
        <v>13709</v>
      </c>
      <c r="C5227" s="63" t="s">
        <v>30</v>
      </c>
      <c r="D5227" s="63" t="s">
        <v>81</v>
      </c>
      <c r="E5227" s="72">
        <v>9939</v>
      </c>
      <c r="F5227" s="64">
        <v>1</v>
      </c>
      <c r="G5227" s="79">
        <v>0</v>
      </c>
      <c r="H5227" s="133">
        <v>87.500808715820313</v>
      </c>
      <c r="I5227" s="134">
        <v>63.366081237792969</v>
      </c>
      <c r="J5227" s="105">
        <v>80.970169067382813</v>
      </c>
      <c r="K5227" s="96">
        <f>msoa_calculations5[[#This Row],[ Pop20]]/SUMIF(msoa_calculations5[ICB26],msoa_calculations5[[#This Row],[ICB26]],msoa_calculations5[[ Pop20]])</f>
        <v>8.9734804265450344E-3</v>
      </c>
      <c r="L5227" s="98" cm="1">
        <f t="array" ref="L5227">msoa_calculations5[[#This Row],[ Estimated case time (see and convey)]]*msoa_calculations5[[#This Row],[Population share of ICB]:[Population share of ICB]]</f>
        <v>0.78518679431827476</v>
      </c>
      <c r="M5227" s="98" cm="1">
        <f t="array" ref="M5227">msoa_calculations5[[#This Row],[Estimated case time (see and treat)]]*msoa_calculations5[[#This Row],[Population share of ICB]:[Population share of ICB]]</f>
        <v>0.56861428969419769</v>
      </c>
      <c r="N5227" s="94" cm="1">
        <f t="array" ref="N5227">msoa_calculations5[[#This Row],[Weighted estimate]]*msoa_calculations5[[#This Row],[Population share of ICB]:[Population share of ICB]]</f>
        <v>0.72658422726020189</v>
      </c>
    </row>
    <row r="5228" spans="1:14">
      <c r="A5228" s="63" t="s">
        <v>9924</v>
      </c>
      <c r="B5228" s="63" t="s">
        <v>13709</v>
      </c>
      <c r="C5228" s="63" t="s">
        <v>30</v>
      </c>
      <c r="D5228" s="63" t="s">
        <v>81</v>
      </c>
      <c r="E5228" s="72">
        <v>11161</v>
      </c>
      <c r="F5228" s="64">
        <v>1</v>
      </c>
      <c r="G5228" s="79">
        <v>0</v>
      </c>
      <c r="H5228" s="133">
        <v>93.369300842285156</v>
      </c>
      <c r="I5228" s="134">
        <v>66.747970581054688</v>
      </c>
      <c r="J5228" s="105">
        <v>86.165809631347656</v>
      </c>
      <c r="K5228" s="96">
        <f>msoa_calculations5[[#This Row],[ Pop20]]/SUMIF(msoa_calculations5[ICB26],msoa_calculations5[[#This Row],[ICB26]],msoa_calculations5[[ Pop20]])</f>
        <v>1.0076769799845973E-2</v>
      </c>
      <c r="L5228" s="98" cm="1">
        <f t="array" ref="L5228">msoa_calculations5[[#This Row],[ Estimated case time (see and convey)]]*msoa_calculations5[[#This Row],[Population share of ICB]:[Population share of ICB]]</f>
        <v>0.94086095096027222</v>
      </c>
      <c r="M5228" s="98" cm="1">
        <f t="array" ref="M5228">msoa_calculations5[[#This Row],[Estimated case time (see and treat)]]*msoa_calculations5[[#This Row],[Population share of ICB]:[Population share of ICB]]</f>
        <v>0.67260393415217934</v>
      </c>
      <c r="N5228" s="94" cm="1">
        <f t="array" ref="N5228">msoa_calculations5[[#This Row],[Weighted estimate]]*msoa_calculations5[[#This Row],[Population share of ICB]:[Population share of ICB]]</f>
        <v>0.86827302827244135</v>
      </c>
    </row>
    <row r="5229" spans="1:14">
      <c r="A5229" s="63" t="s">
        <v>9922</v>
      </c>
      <c r="B5229" s="63" t="s">
        <v>13709</v>
      </c>
      <c r="C5229" s="63" t="s">
        <v>30</v>
      </c>
      <c r="D5229" s="63" t="s">
        <v>81</v>
      </c>
      <c r="E5229" s="72">
        <v>8592</v>
      </c>
      <c r="F5229" s="64">
        <v>1</v>
      </c>
      <c r="G5229" s="79">
        <v>0</v>
      </c>
      <c r="H5229" s="133">
        <v>94.004058837890625</v>
      </c>
      <c r="I5229" s="134">
        <v>66.931037902832031</v>
      </c>
      <c r="J5229" s="105">
        <v>86.6783447265625</v>
      </c>
      <c r="K5229" s="96">
        <f>msoa_calculations5[[#This Row],[ Pop20]]/SUMIF(msoa_calculations5[ICB26],msoa_calculations5[[#This Row],[ICB26]],msoa_calculations5[[ Pop20]])</f>
        <v>7.7573341206232955E-3</v>
      </c>
      <c r="L5229" s="98" cm="1">
        <f t="array" ref="L5229">msoa_calculations5[[#This Row],[ Estimated case time (see and convey)]]*msoa_calculations5[[#This Row],[Population share of ICB]:[Population share of ICB]]</f>
        <v>0.72922089310024885</v>
      </c>
      <c r="M5229" s="98" cm="1">
        <f t="array" ref="M5229">msoa_calculations5[[#This Row],[Estimated case time (see and treat)]]*msoa_calculations5[[#This Row],[Population share of ICB]:[Population share of ICB]]</f>
        <v>0.51920642405236994</v>
      </c>
      <c r="N5229" s="94" cm="1">
        <f t="array" ref="N5229">msoa_calculations5[[#This Row],[Weighted estimate]]*msoa_calculations5[[#This Row],[Population share of ICB]:[Population share of ICB]]</f>
        <v>0.67239288106651163</v>
      </c>
    </row>
    <row r="5230" spans="1:14">
      <c r="A5230" s="63" t="s">
        <v>9920</v>
      </c>
      <c r="B5230" s="63" t="s">
        <v>13709</v>
      </c>
      <c r="C5230" s="63" t="s">
        <v>30</v>
      </c>
      <c r="D5230" s="63" t="s">
        <v>81</v>
      </c>
      <c r="E5230" s="72">
        <v>8916</v>
      </c>
      <c r="F5230" s="64">
        <v>1</v>
      </c>
      <c r="G5230" s="79">
        <v>0</v>
      </c>
      <c r="H5230" s="133">
        <v>91.136787414550781</v>
      </c>
      <c r="I5230" s="134">
        <v>65.674667358398438</v>
      </c>
      <c r="J5230" s="105">
        <v>84.246971130371094</v>
      </c>
      <c r="K5230" s="96">
        <f>msoa_calculations5[[#This Row],[ Pop20]]/SUMIF(msoa_calculations5[ICB26],msoa_calculations5[[#This Row],[ICB26]],msoa_calculations5[[ Pop20]])</f>
        <v>8.0498592899764087E-3</v>
      </c>
      <c r="L5230" s="98" cm="1">
        <f t="array" ref="L5230">msoa_calculations5[[#This Row],[ Estimated case time (see and convey)]]*msoa_calculations5[[#This Row],[Population share of ICB]:[Population share of ICB]]</f>
        <v>0.73363831482762665</v>
      </c>
      <c r="M5230" s="98" cm="1">
        <f t="array" ref="M5230">msoa_calculations5[[#This Row],[Estimated case time (see and treat)]]*msoa_calculations5[[#This Row],[Population share of ICB]:[Population share of ICB]]</f>
        <v>0.52867183115111405</v>
      </c>
      <c r="N5230" s="94" cm="1">
        <f t="array" ref="N5230">msoa_calculations5[[#This Row],[Weighted estimate]]*msoa_calculations5[[#This Row],[Population share of ICB]:[Population share of ICB]]</f>
        <v>0.67817626320619206</v>
      </c>
    </row>
    <row r="5231" spans="1:14">
      <c r="A5231" s="63" t="s">
        <v>9918</v>
      </c>
      <c r="B5231" s="63" t="s">
        <v>13709</v>
      </c>
      <c r="C5231" s="63" t="s">
        <v>30</v>
      </c>
      <c r="D5231" s="63" t="s">
        <v>81</v>
      </c>
      <c r="E5231" s="72">
        <v>7773</v>
      </c>
      <c r="F5231" s="64">
        <v>1</v>
      </c>
      <c r="G5231" s="79">
        <v>0</v>
      </c>
      <c r="H5231" s="133">
        <v>92.327064514160156</v>
      </c>
      <c r="I5231" s="134">
        <v>65.283676147460938</v>
      </c>
      <c r="J5231" s="105">
        <v>85.009368896484375</v>
      </c>
      <c r="K5231" s="96">
        <f>msoa_calculations5[[#This Row],[ Pop20]]/SUMIF(msoa_calculations5[ICB26],msoa_calculations5[[#This Row],[ICB26]],msoa_calculations5[[ Pop20]])</f>
        <v>7.0178954980918149E-3</v>
      </c>
      <c r="L5231" s="98" cm="1">
        <f t="array" ref="L5231">msoa_calculations5[[#This Row],[ Estimated case time (see and convey)]]*msoa_calculations5[[#This Row],[Population share of ICB]:[Population share of ICB]]</f>
        <v>0.64794169040595717</v>
      </c>
      <c r="M5231" s="98" cm="1">
        <f t="array" ref="M5231">msoa_calculations5[[#This Row],[Estimated case time (see and treat)]]*msoa_calculations5[[#This Row],[Population share of ICB]:[Population share of ICB]]</f>
        <v>0.45815401693415009</v>
      </c>
      <c r="N5231" s="94" cm="1">
        <f t="array" ref="N5231">msoa_calculations5[[#This Row],[Weighted estimate]]*msoa_calculations5[[#This Row],[Population share of ICB]:[Population share of ICB]]</f>
        <v>0.59658686727426402</v>
      </c>
    </row>
    <row r="5232" spans="1:14">
      <c r="A5232" s="63" t="s">
        <v>9916</v>
      </c>
      <c r="B5232" s="63" t="s">
        <v>13709</v>
      </c>
      <c r="C5232" s="63" t="s">
        <v>30</v>
      </c>
      <c r="D5232" s="63" t="s">
        <v>81</v>
      </c>
      <c r="E5232" s="72">
        <v>7351</v>
      </c>
      <c r="F5232" s="64">
        <v>1</v>
      </c>
      <c r="G5232" s="79">
        <v>0</v>
      </c>
      <c r="H5232" s="133">
        <v>98.735626220703125</v>
      </c>
      <c r="I5232" s="134">
        <v>70.176071166992188</v>
      </c>
      <c r="J5232" s="105">
        <v>91.007667541503906</v>
      </c>
      <c r="K5232" s="96">
        <f>msoa_calculations5[[#This Row],[ Pop20]]/SUMIF(msoa_calculations5[ICB26],msoa_calculations5[[#This Row],[ICB26]],msoa_calculations5[[ Pop20]])</f>
        <v>6.6368904935639947E-3</v>
      </c>
      <c r="L5232" s="98" cm="1">
        <f t="array" ref="L5232">msoa_calculations5[[#This Row],[ Estimated case time (see and convey)]]*msoa_calculations5[[#This Row],[Population share of ICB]:[Population share of ICB]]</f>
        <v>0.65529753904027244</v>
      </c>
      <c r="M5232" s="98" cm="1">
        <f t="array" ref="M5232">msoa_calculations5[[#This Row],[Estimated case time (see and treat)]]*msoa_calculations5[[#This Row],[Population share of ICB]:[Population share of ICB]]</f>
        <v>0.46575089960388077</v>
      </c>
      <c r="N5232" s="94" cm="1">
        <f t="array" ref="N5232">msoa_calculations5[[#This Row],[Weighted estimate]]*msoa_calculations5[[#This Row],[Population share of ICB]:[Population share of ICB]]</f>
        <v>0.60400792354763977</v>
      </c>
    </row>
    <row r="5233" spans="1:14">
      <c r="A5233" s="63" t="s">
        <v>9914</v>
      </c>
      <c r="B5233" s="63" t="s">
        <v>13709</v>
      </c>
      <c r="C5233" s="63" t="s">
        <v>30</v>
      </c>
      <c r="D5233" s="63" t="s">
        <v>81</v>
      </c>
      <c r="E5233" s="72">
        <v>7759</v>
      </c>
      <c r="F5233" s="64">
        <v>1</v>
      </c>
      <c r="G5233" s="79">
        <v>0</v>
      </c>
      <c r="H5233" s="133">
        <v>97.40338134765625</v>
      </c>
      <c r="I5233" s="134">
        <v>69.744483947753906</v>
      </c>
      <c r="J5233" s="105">
        <v>89.919136047363281</v>
      </c>
      <c r="K5233" s="96">
        <f>msoa_calculations5[[#This Row],[ Pop20]]/SUMIF(msoa_calculations5[ICB26],msoa_calculations5[[#This Row],[ICB26]],msoa_calculations5[[ Pop20]])</f>
        <v>7.0052555216382857E-3</v>
      </c>
      <c r="L5233" s="98" cm="1">
        <f t="array" ref="L5233">msoa_calculations5[[#This Row],[ Estimated case time (see and convey)]]*msoa_calculations5[[#This Row],[Population share of ICB]:[Population share of ICB]]</f>
        <v>0.68233557501190856</v>
      </c>
      <c r="M5233" s="98" cm="1">
        <f t="array" ref="M5233">msoa_calculations5[[#This Row],[Estimated case time (see and treat)]]*msoa_calculations5[[#This Row],[Population share of ICB]:[Population share of ICB]]</f>
        <v>0.48857793127881582</v>
      </c>
      <c r="N5233" s="94" cm="1">
        <f t="array" ref="N5233">msoa_calculations5[[#This Row],[Weighted estimate]]*msoa_calculations5[[#This Row],[Population share of ICB]:[Population share of ICB]]</f>
        <v>0.62990652429673588</v>
      </c>
    </row>
    <row r="5234" spans="1:14">
      <c r="A5234" s="63" t="s">
        <v>8978</v>
      </c>
      <c r="B5234" s="63" t="s">
        <v>13709</v>
      </c>
      <c r="C5234" s="63" t="s">
        <v>30</v>
      </c>
      <c r="D5234" s="63" t="s">
        <v>81</v>
      </c>
      <c r="E5234" s="72">
        <v>8854</v>
      </c>
      <c r="F5234" s="64">
        <v>1</v>
      </c>
      <c r="G5234" s="79">
        <v>0</v>
      </c>
      <c r="H5234" s="133">
        <v>105.14138793945313</v>
      </c>
      <c r="I5234" s="134">
        <v>73.189750671386719</v>
      </c>
      <c r="J5234" s="105">
        <v>96.495567321777344</v>
      </c>
      <c r="K5234" s="96">
        <f>msoa_calculations5[[#This Row],[ Pop20]]/SUMIF(msoa_calculations5[ICB26],msoa_calculations5[[#This Row],[ICB26]],msoa_calculations5[[ Pop20]])</f>
        <v>7.9938822513964912E-3</v>
      </c>
      <c r="L5234" s="98" cm="1">
        <f t="array" ref="L5234">msoa_calculations5[[#This Row],[ Estimated case time (see and convey)]]*msoa_calculations5[[#This Row],[Population share of ICB]:[Population share of ICB]]</f>
        <v>0.84048787493638744</v>
      </c>
      <c r="M5234" s="98" cm="1">
        <f t="array" ref="M5234">msoa_calculations5[[#This Row],[Estimated case time (see and treat)]]*msoa_calculations5[[#This Row],[Population share of ICB]:[Population share of ICB]]</f>
        <v>0.58507024887613268</v>
      </c>
      <c r="N5234" s="94" cm="1">
        <f t="array" ref="N5234">msoa_calculations5[[#This Row],[Weighted estimate]]*msoa_calculations5[[#This Row],[Population share of ICB]:[Population share of ICB]]</f>
        <v>0.77137420295199111</v>
      </c>
    </row>
    <row r="5235" spans="1:14">
      <c r="A5235" s="63" t="s">
        <v>8976</v>
      </c>
      <c r="B5235" s="63" t="s">
        <v>13709</v>
      </c>
      <c r="C5235" s="63" t="s">
        <v>30</v>
      </c>
      <c r="D5235" s="63" t="s">
        <v>81</v>
      </c>
      <c r="E5235" s="72">
        <v>6653</v>
      </c>
      <c r="F5235" s="64">
        <v>1</v>
      </c>
      <c r="G5235" s="79">
        <v>0</v>
      </c>
      <c r="H5235" s="133">
        <v>105.85270690917969</v>
      </c>
      <c r="I5235" s="134">
        <v>72.662521362304688</v>
      </c>
      <c r="J5235" s="105">
        <v>96.871742248535156</v>
      </c>
      <c r="K5235" s="96">
        <f>msoa_calculations5[[#This Row],[ Pop20]]/SUMIF(msoa_calculations5[ICB26],msoa_calculations5[[#This Row],[ICB26]],msoa_calculations5[[ Pop20]])</f>
        <v>6.0066973818094487E-3</v>
      </c>
      <c r="L5235" s="98" cm="1">
        <f t="array" ref="L5235">msoa_calculations5[[#This Row],[ Estimated case time (see and convey)]]*msoa_calculations5[[#This Row],[Population share of ICB]:[Population share of ICB]]</f>
        <v>0.63582517744881262</v>
      </c>
      <c r="M5235" s="98" cm="1">
        <f t="array" ref="M5235">msoa_calculations5[[#This Row],[Estimated case time (see and treat)]]*msoa_calculations5[[#This Row],[Population share of ICB]:[Population share of ICB]]</f>
        <v>0.43646177682262871</v>
      </c>
      <c r="N5235" s="94" cm="1">
        <f t="array" ref="N5235">msoa_calculations5[[#This Row],[Weighted estimate]]*msoa_calculations5[[#This Row],[Population share of ICB]:[Population share of ICB]]</f>
        <v>0.58187924053559592</v>
      </c>
    </row>
    <row r="5236" spans="1:14">
      <c r="A5236" s="63" t="s">
        <v>8974</v>
      </c>
      <c r="B5236" s="63" t="s">
        <v>13709</v>
      </c>
      <c r="C5236" s="63" t="s">
        <v>30</v>
      </c>
      <c r="D5236" s="63" t="s">
        <v>81</v>
      </c>
      <c r="E5236" s="72">
        <v>13397</v>
      </c>
      <c r="F5236" s="64">
        <v>1</v>
      </c>
      <c r="G5236" s="79">
        <v>0</v>
      </c>
      <c r="H5236" s="133">
        <v>101.24762725830078</v>
      </c>
      <c r="I5236" s="134">
        <v>68.586906433105469</v>
      </c>
      <c r="J5236" s="105">
        <v>92.409934997558594</v>
      </c>
      <c r="K5236" s="96">
        <f>msoa_calculations5[[#This Row],[ Pop20]]/SUMIF(msoa_calculations5[ICB26],msoa_calculations5[[#This Row],[ICB26]],msoa_calculations5[[ Pop20]])</f>
        <v>1.209555461056684E-2</v>
      </c>
      <c r="L5236" s="98" cm="1">
        <f t="array" ref="L5236">msoa_calculations5[[#This Row],[ Estimated case time (see and convey)]]*msoa_calculations5[[#This Row],[Population share of ICB]:[Population share of ICB]]</f>
        <v>1.2246462046930928</v>
      </c>
      <c r="M5236" s="98" cm="1">
        <f t="array" ref="M5236">msoa_calculations5[[#This Row],[Estimated case time (see and treat)]]*msoa_calculations5[[#This Row],[Population share of ICB]:[Population share of ICB]]</f>
        <v>0.82959667233146528</v>
      </c>
      <c r="N5236" s="94" cm="1">
        <f t="array" ref="N5236">msoa_calculations5[[#This Row],[Weighted estimate]]*msoa_calculations5[[#This Row],[Population share of ICB]:[Population share of ICB]]</f>
        <v>1.1177494153219019</v>
      </c>
    </row>
    <row r="5237" spans="1:14">
      <c r="A5237" s="63" t="s">
        <v>8972</v>
      </c>
      <c r="B5237" s="63" t="s">
        <v>13709</v>
      </c>
      <c r="C5237" s="63" t="s">
        <v>30</v>
      </c>
      <c r="D5237" s="63" t="s">
        <v>81</v>
      </c>
      <c r="E5237" s="72">
        <v>11521</v>
      </c>
      <c r="F5237" s="64">
        <v>1</v>
      </c>
      <c r="G5237" s="79">
        <v>0</v>
      </c>
      <c r="H5237" s="133">
        <v>99.3701171875</v>
      </c>
      <c r="I5237" s="134">
        <v>66.826255798339844</v>
      </c>
      <c r="J5237" s="105">
        <v>90.564041137695313</v>
      </c>
      <c r="K5237" s="96">
        <f>msoa_calculations5[[#This Row],[ Pop20]]/SUMIF(msoa_calculations5[ICB26],msoa_calculations5[[#This Row],[ICB26]],msoa_calculations5[[ Pop20]])</f>
        <v>1.0401797765793877E-2</v>
      </c>
      <c r="L5237" s="98" cm="1">
        <f t="array" ref="L5237">msoa_calculations5[[#This Row],[ Estimated case time (see and convey)]]*msoa_calculations5[[#This Row],[Population share of ICB]:[Population share of ICB]]</f>
        <v>1.0336278629476132</v>
      </c>
      <c r="M5237" s="98" cm="1">
        <f t="array" ref="M5237">msoa_calculations5[[#This Row],[Estimated case time (see and treat)]]*msoa_calculations5[[#This Row],[Population share of ICB]:[Population share of ICB]]</f>
        <v>0.69511319825954154</v>
      </c>
      <c r="N5237" s="94" cm="1">
        <f t="array" ref="N5237">msoa_calculations5[[#This Row],[Weighted estimate]]*msoa_calculations5[[#This Row],[Population share of ICB]:[Population share of ICB]]</f>
        <v>0.94202884076734383</v>
      </c>
    </row>
    <row r="5238" spans="1:14">
      <c r="A5238" s="63" t="s">
        <v>8970</v>
      </c>
      <c r="B5238" s="63" t="s">
        <v>13709</v>
      </c>
      <c r="C5238" s="63" t="s">
        <v>30</v>
      </c>
      <c r="D5238" s="63" t="s">
        <v>81</v>
      </c>
      <c r="E5238" s="72">
        <v>5692</v>
      </c>
      <c r="F5238" s="64">
        <v>1</v>
      </c>
      <c r="G5238" s="79">
        <v>0</v>
      </c>
      <c r="H5238" s="133">
        <v>108.59854125976563</v>
      </c>
      <c r="I5238" s="134">
        <v>73.914436340332031</v>
      </c>
      <c r="J5238" s="105">
        <v>99.213340759277344</v>
      </c>
      <c r="K5238" s="96">
        <f>msoa_calculations5[[#This Row],[ Pop20]]/SUMIF(msoa_calculations5[ICB26],msoa_calculations5[[#This Row],[ICB26]],msoa_calculations5[[ Pop20]])</f>
        <v>5.1390532838207397E-3</v>
      </c>
      <c r="L5238" s="98" cm="1">
        <f t="array" ref="L5238">msoa_calculations5[[#This Row],[ Estimated case time (see and convey)]]*msoa_calculations5[[#This Row],[Population share of ICB]:[Population share of ICB]]</f>
        <v>0.55809369007914067</v>
      </c>
      <c r="M5238" s="98" cm="1">
        <f t="array" ref="M5238">msoa_calculations5[[#This Row],[Estimated case time (see and treat)]]*msoa_calculations5[[#This Row],[Population share of ICB]:[Population share of ICB]]</f>
        <v>0.37985022679654235</v>
      </c>
      <c r="N5238" s="94" cm="1">
        <f t="array" ref="N5238">msoa_calculations5[[#This Row],[Weighted estimate]]*msoa_calculations5[[#This Row],[Population share of ICB]:[Population share of ICB]]</f>
        <v>0.5098626446277903</v>
      </c>
    </row>
    <row r="5239" spans="1:14">
      <c r="A5239" s="63" t="s">
        <v>8968</v>
      </c>
      <c r="B5239" s="63" t="s">
        <v>13709</v>
      </c>
      <c r="C5239" s="63" t="s">
        <v>30</v>
      </c>
      <c r="D5239" s="63" t="s">
        <v>81</v>
      </c>
      <c r="E5239" s="72">
        <v>7595</v>
      </c>
      <c r="F5239" s="64">
        <v>1</v>
      </c>
      <c r="G5239" s="79">
        <v>0</v>
      </c>
      <c r="H5239" s="133">
        <v>108.52773284912109</v>
      </c>
      <c r="I5239" s="134">
        <v>73.545089721679688</v>
      </c>
      <c r="J5239" s="105">
        <v>99.061744689941406</v>
      </c>
      <c r="K5239" s="96">
        <f>msoa_calculations5[[#This Row],[ Pop20]]/SUMIF(msoa_calculations5[ICB26],msoa_calculations5[[#This Row],[ICB26]],msoa_calculations5[[ Pop20]])</f>
        <v>6.8571872260397961E-3</v>
      </c>
      <c r="L5239" s="98" cm="1">
        <f t="array" ref="L5239">msoa_calculations5[[#This Row],[ Estimated case time (see and convey)]]*msoa_calculations5[[#This Row],[Population share of ICB]:[Population share of ICB]]</f>
        <v>0.74419498336405276</v>
      </c>
      <c r="M5239" s="98" cm="1">
        <f t="array" ref="M5239">msoa_calculations5[[#This Row],[Estimated case time (see and treat)]]*msoa_calculations5[[#This Row],[Population share of ICB]:[Population share of ICB]]</f>
        <v>0.50431244977745271</v>
      </c>
      <c r="N5239" s="94" cm="1">
        <f t="array" ref="N5239">msoa_calculations5[[#This Row],[Weighted estimate]]*msoa_calculations5[[#This Row],[Population share of ICB]:[Population share of ICB]]</f>
        <v>0.67928493027708181</v>
      </c>
    </row>
    <row r="5240" spans="1:14">
      <c r="A5240" s="63" t="s">
        <v>8966</v>
      </c>
      <c r="B5240" s="63" t="s">
        <v>13709</v>
      </c>
      <c r="C5240" s="63" t="s">
        <v>30</v>
      </c>
      <c r="D5240" s="63" t="s">
        <v>81</v>
      </c>
      <c r="E5240" s="72">
        <v>6709</v>
      </c>
      <c r="F5240" s="64">
        <v>1</v>
      </c>
      <c r="G5240" s="79">
        <v>0</v>
      </c>
      <c r="H5240" s="133">
        <v>108.26009368896484</v>
      </c>
      <c r="I5240" s="134">
        <v>73.666130065917969</v>
      </c>
      <c r="J5240" s="105">
        <v>98.899284362792969</v>
      </c>
      <c r="K5240" s="96">
        <f>msoa_calculations5[[#This Row],[ Pop20]]/SUMIF(msoa_calculations5[ICB26],msoa_calculations5[[#This Row],[ICB26]],msoa_calculations5[[ Pop20]])</f>
        <v>6.0572572876235672E-3</v>
      </c>
      <c r="L5240" s="98" cm="1">
        <f t="array" ref="L5240">msoa_calculations5[[#This Row],[ Estimated case time (see and convey)]]*msoa_calculations5[[#This Row],[Population share of ICB]:[Population share of ICB]]</f>
        <v>0.6557592414562925</v>
      </c>
      <c r="M5240" s="98" cm="1">
        <f t="array" ref="M5240">msoa_calculations5[[#This Row],[Estimated case time (see and treat)]]*msoa_calculations5[[#This Row],[Population share of ICB]:[Population share of ICB]]</f>
        <v>0.4462147031928072</v>
      </c>
      <c r="N5240" s="94" cm="1">
        <f t="array" ref="N5240">msoa_calculations5[[#This Row],[Weighted estimate]]*msoa_calculations5[[#This Row],[Population share of ICB]:[Population share of ICB]]</f>
        <v>0.59905841094728318</v>
      </c>
    </row>
    <row r="5241" spans="1:14">
      <c r="A5241" s="63" t="s">
        <v>8964</v>
      </c>
      <c r="B5241" s="63" t="s">
        <v>13709</v>
      </c>
      <c r="C5241" s="63" t="s">
        <v>30</v>
      </c>
      <c r="D5241" s="63" t="s">
        <v>81</v>
      </c>
      <c r="E5241" s="72">
        <v>12687</v>
      </c>
      <c r="F5241" s="64">
        <v>1</v>
      </c>
      <c r="G5241" s="79">
        <v>0</v>
      </c>
      <c r="H5241" s="133">
        <v>103.55470275878906</v>
      </c>
      <c r="I5241" s="134">
        <v>67.269882202148438</v>
      </c>
      <c r="J5241" s="105">
        <v>93.736358642578125</v>
      </c>
      <c r="K5241" s="96">
        <f>msoa_calculations5[[#This Row],[ Pop20]]/SUMIF(msoa_calculations5[ICB26],msoa_calculations5[[#This Row],[ICB26]],msoa_calculations5[[ Pop20]])</f>
        <v>1.1454527233280698E-2</v>
      </c>
      <c r="L5241" s="98" cm="1">
        <f t="array" ref="L5241">msoa_calculations5[[#This Row],[ Estimated case time (see and convey)]]*msoa_calculations5[[#This Row],[Population share of ICB]:[Population share of ICB]]</f>
        <v>1.1861701628848371</v>
      </c>
      <c r="M5241" s="98" cm="1">
        <f t="array" ref="M5241">msoa_calculations5[[#This Row],[Estimated case time (see and treat)]]*msoa_calculations5[[#This Row],[Population share of ICB]:[Population share of ICB]]</f>
        <v>0.77054469766409384</v>
      </c>
      <c r="N5241" s="94" cm="1">
        <f t="array" ref="N5241">msoa_calculations5[[#This Row],[Weighted estimate]]*msoa_calculations5[[#This Row],[Population share of ICB]:[Population share of ICB]]</f>
        <v>1.0737056728199776</v>
      </c>
    </row>
    <row r="5242" spans="1:14">
      <c r="A5242" s="63" t="s">
        <v>8962</v>
      </c>
      <c r="B5242" s="63" t="s">
        <v>13709</v>
      </c>
      <c r="C5242" s="63" t="s">
        <v>30</v>
      </c>
      <c r="D5242" s="63" t="s">
        <v>81</v>
      </c>
      <c r="E5242" s="72">
        <v>6543</v>
      </c>
      <c r="F5242" s="64">
        <v>1</v>
      </c>
      <c r="G5242" s="79">
        <v>0</v>
      </c>
      <c r="H5242" s="133">
        <v>106.00773620605469</v>
      </c>
      <c r="I5242" s="134">
        <v>73.682594299316406</v>
      </c>
      <c r="J5242" s="105">
        <v>97.260848999023438</v>
      </c>
      <c r="K5242" s="96">
        <f>msoa_calculations5[[#This Row],[ Pop20]]/SUMIF(msoa_calculations5[ICB26],msoa_calculations5[[#This Row],[ICB26]],msoa_calculations5[[ Pop20]])</f>
        <v>5.9073832811031447E-3</v>
      </c>
      <c r="L5242" s="98" cm="1">
        <f t="array" ref="L5242">msoa_calculations5[[#This Row],[ Estimated case time (see and convey)]]*msoa_calculations5[[#This Row],[Population share of ICB]:[Population share of ICB]]</f>
        <v>0.62622832853124</v>
      </c>
      <c r="M5242" s="98" cm="1">
        <f t="array" ref="M5242">msoa_calculations5[[#This Row],[Estimated case time (see and treat)]]*msoa_calculations5[[#This Row],[Population share of ICB]:[Population share of ICB]]</f>
        <v>0.43527132567208759</v>
      </c>
      <c r="N5242" s="94" cm="1">
        <f t="array" ref="N5242">msoa_calculations5[[#This Row],[Weighted estimate]]*msoa_calculations5[[#This Row],[Population share of ICB]:[Population share of ICB]]</f>
        <v>0.57455711328272863</v>
      </c>
    </row>
    <row r="5243" spans="1:14">
      <c r="A5243" s="63" t="s">
        <v>8960</v>
      </c>
      <c r="B5243" s="63" t="s">
        <v>13709</v>
      </c>
      <c r="C5243" s="63" t="s">
        <v>30</v>
      </c>
      <c r="D5243" s="63" t="s">
        <v>81</v>
      </c>
      <c r="E5243" s="72">
        <v>11012</v>
      </c>
      <c r="F5243" s="64">
        <v>1</v>
      </c>
      <c r="G5243" s="79">
        <v>0</v>
      </c>
      <c r="H5243" s="133">
        <v>99.432052612304688</v>
      </c>
      <c r="I5243" s="134">
        <v>68.397750854492188</v>
      </c>
      <c r="J5243" s="105">
        <v>91.034454345703125</v>
      </c>
      <c r="K5243" s="96">
        <f>msoa_calculations5[[#This Row],[ Pop20]]/SUMIF(msoa_calculations5[ICB26],msoa_calculations5[[#This Row],[ICB26]],msoa_calculations5[[ Pop20]])</f>
        <v>9.9422443361619796E-3</v>
      </c>
      <c r="L5243" s="98" cm="1">
        <f t="array" ref="L5243">msoa_calculations5[[#This Row],[ Estimated case time (see and convey)]]*msoa_calculations5[[#This Row],[Population share of ICB]:[Population share of ICB]]</f>
        <v>0.98857776191764624</v>
      </c>
      <c r="M5243" s="98" cm="1">
        <f t="array" ref="M5243">msoa_calculations5[[#This Row],[Estimated case time (see and treat)]]*msoa_calculations5[[#This Row],[Population share of ICB]:[Population share of ICB]]</f>
        <v>0.68002715103929312</v>
      </c>
      <c r="N5243" s="94" cm="1">
        <f t="array" ref="N5243">msoa_calculations5[[#This Row],[Weighted estimate]]*msoa_calculations5[[#This Row],[Population share of ICB]:[Population share of ICB]]</f>
        <v>0.90508678811416321</v>
      </c>
    </row>
    <row r="5244" spans="1:14">
      <c r="A5244" s="63" t="s">
        <v>8958</v>
      </c>
      <c r="B5244" s="63" t="s">
        <v>13709</v>
      </c>
      <c r="C5244" s="63" t="s">
        <v>30</v>
      </c>
      <c r="D5244" s="63" t="s">
        <v>81</v>
      </c>
      <c r="E5244" s="72">
        <v>10367</v>
      </c>
      <c r="F5244" s="64">
        <v>1</v>
      </c>
      <c r="G5244" s="79">
        <v>0</v>
      </c>
      <c r="H5244" s="133">
        <v>103.53118133544922</v>
      </c>
      <c r="I5244" s="134">
        <v>72.396583557128906</v>
      </c>
      <c r="J5244" s="105">
        <v>95.1064453125</v>
      </c>
      <c r="K5244" s="96">
        <f>msoa_calculations5[[#This Row],[ Pop20]]/SUMIF(msoa_calculations5[ICB26],msoa_calculations5[[#This Row],[ICB26]],msoa_calculations5[[ Pop20]])</f>
        <v>9.3599025638386527E-3</v>
      </c>
      <c r="L5244" s="98" cm="1">
        <f t="array" ref="L5244">msoa_calculations5[[#This Row],[ Estimated case time (see and convey)]]*msoa_calculations5[[#This Row],[Population share of ICB]:[Population share of ICB]]</f>
        <v>0.96904176961891564</v>
      </c>
      <c r="M5244" s="98" cm="1">
        <f t="array" ref="M5244">msoa_calculations5[[#This Row],[Estimated case time (see and treat)]]*msoa_calculations5[[#This Row],[Population share of ICB]:[Population share of ICB]]</f>
        <v>0.6776249680495301</v>
      </c>
      <c r="N5244" s="94" cm="1">
        <f t="array" ref="N5244">msoa_calculations5[[#This Row],[Weighted estimate]]*msoa_calculations5[[#This Row],[Population share of ICB]:[Population share of ICB]]</f>
        <v>0.89018706131804937</v>
      </c>
    </row>
    <row r="5245" spans="1:14">
      <c r="A5245" s="63" t="s">
        <v>8956</v>
      </c>
      <c r="B5245" s="63" t="s">
        <v>13709</v>
      </c>
      <c r="C5245" s="63" t="s">
        <v>30</v>
      </c>
      <c r="D5245" s="63" t="s">
        <v>81</v>
      </c>
      <c r="E5245" s="72">
        <v>7428</v>
      </c>
      <c r="F5245" s="64">
        <v>1</v>
      </c>
      <c r="G5245" s="79">
        <v>0</v>
      </c>
      <c r="H5245" s="133">
        <v>100.20538330078125</v>
      </c>
      <c r="I5245" s="134">
        <v>70.364059448242188</v>
      </c>
      <c r="J5245" s="105">
        <v>92.130592346191406</v>
      </c>
      <c r="K5245" s="96">
        <f>msoa_calculations5[[#This Row],[ Pop20]]/SUMIF(msoa_calculations5[ICB26],msoa_calculations5[[#This Row],[ICB26]],msoa_calculations5[[ Pop20]])</f>
        <v>6.7064103640584079E-3</v>
      </c>
      <c r="L5245" s="98" cm="1">
        <f t="array" ref="L5245">msoa_calculations5[[#This Row],[ Estimated case time (see and convey)]]*msoa_calculations5[[#This Row],[Population share of ICB]:[Population share of ICB]]</f>
        <v>0.67201842110280474</v>
      </c>
      <c r="M5245" s="98" cm="1">
        <f t="array" ref="M5245">msoa_calculations5[[#This Row],[Estimated case time (see and treat)]]*msoa_calculations5[[#This Row],[Population share of ICB]:[Population share of ICB]]</f>
        <v>0.47189025754091335</v>
      </c>
      <c r="N5245" s="94" cm="1">
        <f t="array" ref="N5245">msoa_calculations5[[#This Row],[Weighted estimate]]*msoa_calculations5[[#This Row],[Population share of ICB]:[Population share of ICB]]</f>
        <v>0.61786555935733822</v>
      </c>
    </row>
    <row r="5246" spans="1:14">
      <c r="A5246" s="63" t="s">
        <v>8954</v>
      </c>
      <c r="B5246" s="63" t="s">
        <v>13709</v>
      </c>
      <c r="C5246" s="63" t="s">
        <v>30</v>
      </c>
      <c r="D5246" s="63" t="s">
        <v>81</v>
      </c>
      <c r="E5246" s="72">
        <v>7432</v>
      </c>
      <c r="F5246" s="64">
        <v>1</v>
      </c>
      <c r="G5246" s="79">
        <v>0</v>
      </c>
      <c r="H5246" s="133">
        <v>100.94796752929688</v>
      </c>
      <c r="I5246" s="134">
        <v>71.455764770507813</v>
      </c>
      <c r="J5246" s="105">
        <v>92.967643737792969</v>
      </c>
      <c r="K5246" s="96">
        <f>msoa_calculations5[[#This Row],[ Pop20]]/SUMIF(msoa_calculations5[ICB26],msoa_calculations5[[#This Row],[ICB26]],msoa_calculations5[[ Pop20]])</f>
        <v>6.710021785902273E-3</v>
      </c>
      <c r="L5246" s="98" cm="1">
        <f t="array" ref="L5246">msoa_calculations5[[#This Row],[ Estimated case time (see and convey)]]*msoa_calculations5[[#This Row],[Population share of ICB]:[Population share of ICB]]</f>
        <v>0.67736306136413726</v>
      </c>
      <c r="M5246" s="98" cm="1">
        <f t="array" ref="M5246">msoa_calculations5[[#This Row],[Estimated case time (see and treat)]]*msoa_calculations5[[#This Row],[Population share of ICB]:[Population share of ICB]]</f>
        <v>0.47946973833841555</v>
      </c>
      <c r="N5246" s="94" cm="1">
        <f t="array" ref="N5246">msoa_calculations5[[#This Row],[Weighted estimate]]*msoa_calculations5[[#This Row],[Population share of ICB]:[Population share of ICB]]</f>
        <v>0.62381491486459184</v>
      </c>
    </row>
    <row r="5247" spans="1:14">
      <c r="A5247" s="63" t="s">
        <v>8952</v>
      </c>
      <c r="B5247" s="63" t="s">
        <v>13709</v>
      </c>
      <c r="C5247" s="63" t="s">
        <v>30</v>
      </c>
      <c r="D5247" s="63" t="s">
        <v>81</v>
      </c>
      <c r="E5247" s="72">
        <v>8617</v>
      </c>
      <c r="F5247" s="64">
        <v>1</v>
      </c>
      <c r="G5247" s="79">
        <v>0</v>
      </c>
      <c r="H5247" s="133">
        <v>98.741554260253906</v>
      </c>
      <c r="I5247" s="134">
        <v>68.901275634765625</v>
      </c>
      <c r="J5247" s="105">
        <v>90.667045593261719</v>
      </c>
      <c r="K5247" s="96">
        <f>msoa_calculations5[[#This Row],[ Pop20]]/SUMIF(msoa_calculations5[ICB26],msoa_calculations5[[#This Row],[ICB26]],msoa_calculations5[[ Pop20]])</f>
        <v>7.7799055071474553E-3</v>
      </c>
      <c r="L5247" s="98" cm="1">
        <f t="array" ref="L5247">msoa_calculations5[[#This Row],[ Estimated case time (see and convey)]]*msoa_calculations5[[#This Row],[Population share of ICB]:[Population share of ICB]]</f>
        <v>0.76819996177364869</v>
      </c>
      <c r="M5247" s="98" cm="1">
        <f t="array" ref="M5247">msoa_calculations5[[#This Row],[Estimated case time (see and treat)]]*msoa_calculations5[[#This Row],[Population share of ICB]:[Population share of ICB]]</f>
        <v>0.53604541376039783</v>
      </c>
      <c r="N5247" s="94" cm="1">
        <f t="array" ref="N5247">msoa_calculations5[[#This Row],[Weighted estimate]]*msoa_calculations5[[#This Row],[Population share of ICB]:[Population share of ICB]]</f>
        <v>0.70538104732780627</v>
      </c>
    </row>
    <row r="5248" spans="1:14">
      <c r="A5248" s="63" t="s">
        <v>8950</v>
      </c>
      <c r="B5248" s="63" t="s">
        <v>13709</v>
      </c>
      <c r="C5248" s="63" t="s">
        <v>30</v>
      </c>
      <c r="D5248" s="63" t="s">
        <v>81</v>
      </c>
      <c r="E5248" s="72">
        <v>12022</v>
      </c>
      <c r="F5248" s="64">
        <v>1</v>
      </c>
      <c r="G5248" s="79">
        <v>0</v>
      </c>
      <c r="H5248" s="133">
        <v>95.438056945800781</v>
      </c>
      <c r="I5248" s="134">
        <v>67.557289123535156</v>
      </c>
      <c r="J5248" s="105">
        <v>87.893775939941406</v>
      </c>
      <c r="K5248" s="96">
        <f>msoa_calculations5[[#This Row],[ Pop20]]/SUMIF(msoa_calculations5[ICB26],msoa_calculations5[[#This Row],[ICB26]],msoa_calculations5[[ Pop20]])</f>
        <v>1.0854128351738043E-2</v>
      </c>
      <c r="L5248" s="98" cm="1">
        <f t="array" ref="L5248">msoa_calculations5[[#This Row],[ Estimated case time (see and convey)]]*msoa_calculations5[[#This Row],[Population share of ICB]:[Population share of ICB]]</f>
        <v>1.0358969197302061</v>
      </c>
      <c r="M5248" s="98" cm="1">
        <f t="array" ref="M5248">msoa_calculations5[[#This Row],[Estimated case time (see and treat)]]*msoa_calculations5[[#This Row],[Population share of ICB]:[Population share of ICB]]</f>
        <v>0.73327548724232705</v>
      </c>
      <c r="N5248" s="94" cm="1">
        <f t="array" ref="N5248">msoa_calculations5[[#This Row],[Weighted estimate]]*msoa_calculations5[[#This Row],[Population share of ICB]:[Population share of ICB]]</f>
        <v>0.95401032537102903</v>
      </c>
    </row>
    <row r="5249" spans="1:14">
      <c r="A5249" s="63" t="s">
        <v>9912</v>
      </c>
      <c r="B5249" s="63" t="s">
        <v>13709</v>
      </c>
      <c r="C5249" s="63" t="s">
        <v>30</v>
      </c>
      <c r="D5249" s="63" t="s">
        <v>81</v>
      </c>
      <c r="E5249" s="72">
        <v>7378</v>
      </c>
      <c r="F5249" s="64">
        <v>1</v>
      </c>
      <c r="G5249" s="79">
        <v>0</v>
      </c>
      <c r="H5249" s="133">
        <v>100.42982482910156</v>
      </c>
      <c r="I5249" s="134">
        <v>71.476226806640625</v>
      </c>
      <c r="J5249" s="105">
        <v>92.595245361328125</v>
      </c>
      <c r="K5249" s="96">
        <f>msoa_calculations5[[#This Row],[ Pop20]]/SUMIF(msoa_calculations5[ICB26],msoa_calculations5[[#This Row],[ICB26]],msoa_calculations5[[ Pop20]])</f>
        <v>6.6612675910100875E-3</v>
      </c>
      <c r="L5249" s="98" cm="1">
        <f t="array" ref="L5249">msoa_calculations5[[#This Row],[ Estimated case time (see and convey)]]*msoa_calculations5[[#This Row],[Population share of ICB]:[Population share of ICB]]</f>
        <v>0.66898993730491441</v>
      </c>
      <c r="M5249" s="98" cm="1">
        <f t="array" ref="M5249">msoa_calculations5[[#This Row],[Estimated case time (see and treat)]]*msoa_calculations5[[#This Row],[Population share of ICB]:[Population share of ICB]]</f>
        <v>0.47612227315476163</v>
      </c>
      <c r="N5249" s="94" cm="1">
        <f t="array" ref="N5249">msoa_calculations5[[#This Row],[Weighted estimate]]*msoa_calculations5[[#This Row],[Population share of ICB]:[Population share of ICB]]</f>
        <v>0.61680170700704218</v>
      </c>
    </row>
    <row r="5250" spans="1:14">
      <c r="A5250" s="63" t="s">
        <v>8948</v>
      </c>
      <c r="B5250" s="63" t="s">
        <v>13709</v>
      </c>
      <c r="C5250" s="63" t="s">
        <v>30</v>
      </c>
      <c r="D5250" s="63" t="s">
        <v>81</v>
      </c>
      <c r="E5250" s="72">
        <v>6800</v>
      </c>
      <c r="F5250" s="64">
        <v>1</v>
      </c>
      <c r="G5250" s="79">
        <v>0</v>
      </c>
      <c r="H5250" s="133">
        <v>101.66213226318359</v>
      </c>
      <c r="I5250" s="134">
        <v>72.036705017089844</v>
      </c>
      <c r="J5250" s="105">
        <v>93.645759582519531</v>
      </c>
      <c r="K5250" s="96">
        <f>msoa_calculations5[[#This Row],[ Pop20]]/SUMIF(msoa_calculations5[ICB26],msoa_calculations5[[#This Row],[ICB26]],msoa_calculations5[[ Pop20]])</f>
        <v>6.1394171345715096E-3</v>
      </c>
      <c r="L5250" s="98" cm="1">
        <f t="array" ref="L5250">msoa_calculations5[[#This Row],[ Estimated case time (see and convey)]]*msoa_calculations5[[#This Row],[Population share of ICB]:[Population share of ICB]]</f>
        <v>0.62414623675366443</v>
      </c>
      <c r="M5250" s="98" cm="1">
        <f t="array" ref="M5250">msoa_calculations5[[#This Row],[Estimated case time (see and treat)]]*msoa_calculations5[[#This Row],[Population share of ICB]:[Population share of ICB]]</f>
        <v>0.4422633810999948</v>
      </c>
      <c r="N5250" s="94" cm="1">
        <f t="array" ref="N5250">msoa_calculations5[[#This Row],[Weighted estimate]]*msoa_calculations5[[#This Row],[Population share of ICB]:[Population share of ICB]]</f>
        <v>0.57493038096088456</v>
      </c>
    </row>
    <row r="5251" spans="1:14">
      <c r="A5251" s="63" t="s">
        <v>9910</v>
      </c>
      <c r="B5251" s="63" t="s">
        <v>13709</v>
      </c>
      <c r="C5251" s="63" t="s">
        <v>30</v>
      </c>
      <c r="D5251" s="63" t="s">
        <v>81</v>
      </c>
      <c r="E5251" s="72">
        <v>6781</v>
      </c>
      <c r="F5251" s="64">
        <v>1</v>
      </c>
      <c r="G5251" s="79">
        <v>0</v>
      </c>
      <c r="H5251" s="133">
        <v>92.955436706542969</v>
      </c>
      <c r="I5251" s="134">
        <v>66.203933715820313</v>
      </c>
      <c r="J5251" s="105">
        <v>85.716720581054688</v>
      </c>
      <c r="K5251" s="96">
        <f>msoa_calculations5[[#This Row],[ Pop20]]/SUMIF(msoa_calculations5[ICB26],msoa_calculations5[[#This Row],[ICB26]],msoa_calculations5[[ Pop20]])</f>
        <v>6.122262880813148E-3</v>
      </c>
      <c r="L5251" s="98" cm="1">
        <f t="array" ref="L5251">msoa_calculations5[[#This Row],[ Estimated case time (see and convey)]]*msoa_calculations5[[#This Row],[Population share of ICB]:[Population share of ICB]]</f>
        <v>0.56909761971824402</v>
      </c>
      <c r="M5251" s="98" cm="1">
        <f t="array" ref="M5251">msoa_calculations5[[#This Row],[Estimated case time (see and treat)]]*msoa_calculations5[[#This Row],[Population share of ICB]:[Population share of ICB]]</f>
        <v>0.40531788595218077</v>
      </c>
      <c r="N5251" s="94" cm="1">
        <f t="array" ref="N5251">msoa_calculations5[[#This Row],[Weighted estimate]]*msoa_calculations5[[#This Row],[Population share of ICB]:[Population share of ICB]]</f>
        <v>0.52478029667842352</v>
      </c>
    </row>
    <row r="5252" spans="1:14">
      <c r="A5252" s="63" t="s">
        <v>9908</v>
      </c>
      <c r="B5252" s="63" t="s">
        <v>13709</v>
      </c>
      <c r="C5252" s="63" t="s">
        <v>30</v>
      </c>
      <c r="D5252" s="63" t="s">
        <v>81</v>
      </c>
      <c r="E5252" s="72">
        <v>7529</v>
      </c>
      <c r="F5252" s="64">
        <v>1</v>
      </c>
      <c r="G5252" s="79">
        <v>0</v>
      </c>
      <c r="H5252" s="133">
        <v>93.063888549804688</v>
      </c>
      <c r="I5252" s="134">
        <v>66.80230712890625</v>
      </c>
      <c r="J5252" s="105">
        <v>85.957740783691406</v>
      </c>
      <c r="K5252" s="96">
        <f>msoa_calculations5[[#This Row],[ Pop20]]/SUMIF(msoa_calculations5[ICB26],msoa_calculations5[[#This Row],[ICB26]],msoa_calculations5[[ Pop20]])</f>
        <v>6.7975987656160135E-3</v>
      </c>
      <c r="L5252" s="98" cm="1">
        <f t="array" ref="L5252">msoa_calculations5[[#This Row],[ Estimated case time (see and convey)]]*msoa_calculations5[[#This Row],[Population share of ICB]:[Population share of ICB]]</f>
        <v>0.63261097392957855</v>
      </c>
      <c r="M5252" s="98" cm="1">
        <f t="array" ref="M5252">msoa_calculations5[[#This Row],[Estimated case time (see and treat)]]*msoa_calculations5[[#This Row],[Population share of ICB]:[Population share of ICB]]</f>
        <v>0.45409528047975495</v>
      </c>
      <c r="N5252" s="94" cm="1">
        <f t="array" ref="N5252">msoa_calculations5[[#This Row],[Weighted estimate]]*msoa_calculations5[[#This Row],[Population share of ICB]:[Population share of ICB]]</f>
        <v>0.58430623264636194</v>
      </c>
    </row>
    <row r="5253" spans="1:14">
      <c r="A5253" s="63" t="s">
        <v>8946</v>
      </c>
      <c r="B5253" s="63" t="s">
        <v>13709</v>
      </c>
      <c r="C5253" s="63" t="s">
        <v>30</v>
      </c>
      <c r="D5253" s="63" t="s">
        <v>81</v>
      </c>
      <c r="E5253" s="72">
        <v>8988</v>
      </c>
      <c r="F5253" s="64">
        <v>1</v>
      </c>
      <c r="G5253" s="79">
        <v>0</v>
      </c>
      <c r="H5253" s="133">
        <v>91.255661010742188</v>
      </c>
      <c r="I5253" s="134">
        <v>66.155494689941406</v>
      </c>
      <c r="J5253" s="105">
        <v>84.463783264160156</v>
      </c>
      <c r="K5253" s="96">
        <f>msoa_calculations5[[#This Row],[ Pop20]]/SUMIF(msoa_calculations5[ICB26],msoa_calculations5[[#This Row],[ICB26]],msoa_calculations5[[ Pop20]])</f>
        <v>8.1148648831659894E-3</v>
      </c>
      <c r="L5253" s="98" cm="1">
        <f t="array" ref="L5253">msoa_calculations5[[#This Row],[ Estimated case time (see and convey)]]*msoa_calculations5[[#This Row],[Population share of ICB]:[Population share of ICB]]</f>
        <v>0.7405273589261715</v>
      </c>
      <c r="M5253" s="98" cm="1">
        <f t="array" ref="M5253">msoa_calculations5[[#This Row],[Estimated case time (see and treat)]]*msoa_calculations5[[#This Row],[Population share of ICB]:[Population share of ICB]]</f>
        <v>0.53684290068787965</v>
      </c>
      <c r="N5253" s="94" cm="1">
        <f t="array" ref="N5253">msoa_calculations5[[#This Row],[Weighted estimate]]*msoa_calculations5[[#This Row],[Population share of ICB]:[Population share of ICB]]</f>
        <v>0.68541218870967646</v>
      </c>
    </row>
    <row r="5254" spans="1:14">
      <c r="A5254" s="63" t="s">
        <v>8944</v>
      </c>
      <c r="B5254" s="63" t="s">
        <v>13709</v>
      </c>
      <c r="C5254" s="63" t="s">
        <v>30</v>
      </c>
      <c r="D5254" s="63" t="s">
        <v>81</v>
      </c>
      <c r="E5254" s="72">
        <v>5361</v>
      </c>
      <c r="F5254" s="64">
        <v>1</v>
      </c>
      <c r="G5254" s="79">
        <v>0</v>
      </c>
      <c r="H5254" s="133">
        <v>88.534317016601563</v>
      </c>
      <c r="I5254" s="134">
        <v>63.787712097167969</v>
      </c>
      <c r="J5254" s="105">
        <v>81.838111877441406</v>
      </c>
      <c r="K5254" s="96">
        <f>msoa_calculations5[[#This Row],[ Pop20]]/SUMIF(msoa_calculations5[ICB26],msoa_calculations5[[#This Row],[ICB26]],msoa_calculations5[[ Pop20]])</f>
        <v>4.8402081262408619E-3</v>
      </c>
      <c r="L5254" s="98" cm="1">
        <f t="array" ref="L5254">msoa_calculations5[[#This Row],[ Estimated case time (see and convey)]]*msoa_calculations5[[#This Row],[Population share of ICB]:[Population share of ICB]]</f>
        <v>0.42852452067493951</v>
      </c>
      <c r="M5254" s="98" cm="1">
        <f t="array" ref="M5254">msoa_calculations5[[#This Row],[Estimated case time (see and treat)]]*msoa_calculations5[[#This Row],[Population share of ICB]:[Population share of ICB]]</f>
        <v>0.30874580244702493</v>
      </c>
      <c r="N5254" s="94" cm="1">
        <f t="array" ref="N5254">msoa_calculations5[[#This Row],[Weighted estimate]]*msoa_calculations5[[#This Row],[Population share of ICB]:[Population share of ICB]]</f>
        <v>0.3961134941454007</v>
      </c>
    </row>
    <row r="5255" spans="1:14">
      <c r="A5255" s="63" t="s">
        <v>8942</v>
      </c>
      <c r="B5255" s="63" t="s">
        <v>13709</v>
      </c>
      <c r="C5255" s="63" t="s">
        <v>30</v>
      </c>
      <c r="D5255" s="63" t="s">
        <v>81</v>
      </c>
      <c r="E5255" s="72">
        <v>10326</v>
      </c>
      <c r="F5255" s="64">
        <v>1</v>
      </c>
      <c r="G5255" s="79">
        <v>0</v>
      </c>
      <c r="H5255" s="133">
        <v>90.690177917480469</v>
      </c>
      <c r="I5255" s="134">
        <v>65.482383728027344</v>
      </c>
      <c r="J5255" s="105">
        <v>83.869178771972656</v>
      </c>
      <c r="K5255" s="96">
        <f>msoa_calculations5[[#This Row],[ Pop20]]/SUMIF(msoa_calculations5[ICB26],msoa_calculations5[[#This Row],[ICB26]],msoa_calculations5[[ Pop20]])</f>
        <v>9.3228854899390298E-3</v>
      </c>
      <c r="L5255" s="98" cm="1">
        <f t="array" ref="L5255">msoa_calculations5[[#This Row],[ Estimated case time (see and convey)]]*msoa_calculations5[[#This Row],[Population share of ICB]:[Population share of ICB]]</f>
        <v>0.84549414378686771</v>
      </c>
      <c r="M5255" s="98" cm="1">
        <f t="array" ref="M5255">msoa_calculations5[[#This Row],[Estimated case time (see and treat)]]*msoa_calculations5[[#This Row],[Population share of ICB]:[Population share of ICB]]</f>
        <v>0.61048476510464578</v>
      </c>
      <c r="N5255" s="94" cm="1">
        <f t="array" ref="N5255">msoa_calculations5[[#This Row],[Weighted estimate]]*msoa_calculations5[[#This Row],[Population share of ICB]:[Population share of ICB]]</f>
        <v>0.78190274982632635</v>
      </c>
    </row>
    <row r="5256" spans="1:14">
      <c r="A5256" s="63" t="s">
        <v>8940</v>
      </c>
      <c r="B5256" s="63" t="s">
        <v>13709</v>
      </c>
      <c r="C5256" s="63" t="s">
        <v>30</v>
      </c>
      <c r="D5256" s="63" t="s">
        <v>81</v>
      </c>
      <c r="E5256" s="72">
        <v>7578</v>
      </c>
      <c r="F5256" s="64">
        <v>1</v>
      </c>
      <c r="G5256" s="79">
        <v>0</v>
      </c>
      <c r="H5256" s="133">
        <v>91.904029846191406</v>
      </c>
      <c r="I5256" s="134">
        <v>66.275276184082031</v>
      </c>
      <c r="J5256" s="105">
        <v>84.969123840332031</v>
      </c>
      <c r="K5256" s="96">
        <f>msoa_calculations5[[#This Row],[ Pop20]]/SUMIF(msoa_calculations5[ICB26],msoa_calculations5[[#This Row],[ICB26]],msoa_calculations5[[ Pop20]])</f>
        <v>6.8418386832033674E-3</v>
      </c>
      <c r="L5256" s="98" cm="1">
        <f t="array" ref="L5256">msoa_calculations5[[#This Row],[ Estimated case time (see and convey)]]*msoa_calculations5[[#This Row],[Population share of ICB]:[Population share of ICB]]</f>
        <v>0.62879254654394923</v>
      </c>
      <c r="M5256" s="98" cm="1">
        <f t="array" ref="M5256">msoa_calculations5[[#This Row],[Estimated case time (see and treat)]]*msoa_calculations5[[#This Row],[Population share of ICB]:[Population share of ICB]]</f>
        <v>0.45344474833623932</v>
      </c>
      <c r="N5256" s="94" cm="1">
        <f t="array" ref="N5256">msoa_calculations5[[#This Row],[Weighted estimate]]*msoa_calculations5[[#This Row],[Population share of ICB]:[Population share of ICB]]</f>
        <v>0.58134503836868112</v>
      </c>
    </row>
    <row r="5257" spans="1:14">
      <c r="A5257" s="63" t="s">
        <v>9906</v>
      </c>
      <c r="B5257" s="63" t="s">
        <v>13709</v>
      </c>
      <c r="C5257" s="63" t="s">
        <v>30</v>
      </c>
      <c r="D5257" s="63" t="s">
        <v>81</v>
      </c>
      <c r="E5257" s="72">
        <v>6440</v>
      </c>
      <c r="F5257" s="64">
        <v>1</v>
      </c>
      <c r="G5257" s="79">
        <v>0</v>
      </c>
      <c r="H5257" s="133">
        <v>109.51994323730469</v>
      </c>
      <c r="I5257" s="134">
        <v>75.624168395996094</v>
      </c>
      <c r="J5257" s="105">
        <v>100.34805297851563</v>
      </c>
      <c r="K5257" s="96">
        <f>msoa_calculations5[[#This Row],[ Pop20]]/SUMIF(msoa_calculations5[ICB26],msoa_calculations5[[#This Row],[ICB26]],msoa_calculations5[[ Pop20]])</f>
        <v>5.8143891686236061E-3</v>
      </c>
      <c r="L5257" s="98" cm="1">
        <f t="array" ref="L5257">msoa_calculations5[[#This Row],[ Estimated case time (see and convey)]]*msoa_calculations5[[#This Row],[Population share of ICB]:[Population share of ICB]]</f>
        <v>0.63679157170725653</v>
      </c>
      <c r="M5257" s="98" cm="1">
        <f t="array" ref="M5257">msoa_calculations5[[#This Row],[Estimated case time (see and treat)]]*msoa_calculations5[[#This Row],[Population share of ICB]:[Population share of ICB]]</f>
        <v>0.43970834560784733</v>
      </c>
      <c r="N5257" s="94" cm="1">
        <f t="array" ref="N5257">msoa_calculations5[[#This Row],[Weighted estimate]]*msoa_calculations5[[#This Row],[Population share of ICB]:[Population share of ICB]]</f>
        <v>0.58346263233074902</v>
      </c>
    </row>
    <row r="5258" spans="1:14">
      <c r="A5258" s="63" t="s">
        <v>9904</v>
      </c>
      <c r="B5258" s="63" t="s">
        <v>13709</v>
      </c>
      <c r="C5258" s="63" t="s">
        <v>30</v>
      </c>
      <c r="D5258" s="63" t="s">
        <v>81</v>
      </c>
      <c r="E5258" s="72">
        <v>12362</v>
      </c>
      <c r="F5258" s="64">
        <v>1</v>
      </c>
      <c r="G5258" s="79">
        <v>0</v>
      </c>
      <c r="H5258" s="133">
        <v>101.456787109375</v>
      </c>
      <c r="I5258" s="134">
        <v>71.778678894042969</v>
      </c>
      <c r="J5258" s="105">
        <v>93.426162719726563</v>
      </c>
      <c r="K5258" s="96">
        <f>msoa_calculations5[[#This Row],[ Pop20]]/SUMIF(msoa_calculations5[ICB26],msoa_calculations5[[#This Row],[ICB26]],msoa_calculations5[[ Pop20]])</f>
        <v>1.1161099208466618E-2</v>
      </c>
      <c r="L5258" s="98" cm="1">
        <f t="array" ref="L5258">msoa_calculations5[[#This Row],[ Estimated case time (see and convey)]]*msoa_calculations5[[#This Row],[Population share of ICB]:[Population share of ICB]]</f>
        <v>1.1323692663000116</v>
      </c>
      <c r="M5258" s="98" cm="1">
        <f t="array" ref="M5258">msoa_calculations5[[#This Row],[Estimated case time (see and treat)]]*msoa_calculations5[[#This Row],[Population share of ICB]:[Population share of ICB]]</f>
        <v>0.80112895618908253</v>
      </c>
      <c r="N5258" s="94" cm="1">
        <f t="array" ref="N5258">msoa_calculations5[[#This Row],[Weighted estimate]]*msoa_calculations5[[#This Row],[Population share of ICB]:[Population share of ICB]]</f>
        <v>1.0427386707812136</v>
      </c>
    </row>
    <row r="5259" spans="1:14">
      <c r="A5259" s="63" t="s">
        <v>8938</v>
      </c>
      <c r="B5259" s="63" t="s">
        <v>13709</v>
      </c>
      <c r="C5259" s="63" t="s">
        <v>30</v>
      </c>
      <c r="D5259" s="63" t="s">
        <v>81</v>
      </c>
      <c r="E5259" s="72">
        <v>9437</v>
      </c>
      <c r="F5259" s="64">
        <v>1</v>
      </c>
      <c r="G5259" s="79">
        <v>0</v>
      </c>
      <c r="H5259" s="133">
        <v>102.90951538085938</v>
      </c>
      <c r="I5259" s="134">
        <v>70.524650573730469</v>
      </c>
      <c r="J5259" s="105">
        <v>94.146469116210938</v>
      </c>
      <c r="K5259" s="96">
        <f>msoa_calculations5[[#This Row],[ Pop20]]/SUMIF(msoa_calculations5[ICB26],msoa_calculations5[[#This Row],[ICB26]],msoa_calculations5[[ Pop20]])</f>
        <v>8.5202469851399024E-3</v>
      </c>
      <c r="L5259" s="98" cm="1">
        <f t="array" ref="L5259">msoa_calculations5[[#This Row],[ Estimated case time (see and convey)]]*msoa_calculations5[[#This Row],[Population share of ICB]:[Population share of ICB]]</f>
        <v>0.87681448816597551</v>
      </c>
      <c r="M5259" s="98" cm="1">
        <f t="array" ref="M5259">msoa_calculations5[[#This Row],[Estimated case time (see and treat)]]*msoa_calculations5[[#This Row],[Population share of ICB]:[Population share of ICB]]</f>
        <v>0.60088744142887207</v>
      </c>
      <c r="N5259" s="94" cm="1">
        <f t="array" ref="N5259">msoa_calculations5[[#This Row],[Weighted estimate]]*msoa_calculations5[[#This Row],[Population share of ICB]:[Population share of ICB]]</f>
        <v>0.80215116964896316</v>
      </c>
    </row>
    <row r="5260" spans="1:14">
      <c r="A5260" s="63" t="s">
        <v>9902</v>
      </c>
      <c r="B5260" s="63" t="s">
        <v>13709</v>
      </c>
      <c r="C5260" s="63" t="s">
        <v>30</v>
      </c>
      <c r="D5260" s="63" t="s">
        <v>81</v>
      </c>
      <c r="E5260" s="72">
        <v>10448</v>
      </c>
      <c r="F5260" s="64">
        <v>1</v>
      </c>
      <c r="G5260" s="79">
        <v>0</v>
      </c>
      <c r="H5260" s="133">
        <v>102.97463989257813</v>
      </c>
      <c r="I5260" s="134">
        <v>71.875106811523438</v>
      </c>
      <c r="J5260" s="105">
        <v>94.55938720703125</v>
      </c>
      <c r="K5260" s="96">
        <f>msoa_calculations5[[#This Row],[ Pop20]]/SUMIF(msoa_calculations5[ICB26],msoa_calculations5[[#This Row],[ICB26]],msoa_calculations5[[ Pop20]])</f>
        <v>9.4330338561769301E-3</v>
      </c>
      <c r="L5260" s="98" cm="1">
        <f t="array" ref="L5260">msoa_calculations5[[#This Row],[ Estimated case time (see and convey)]]*msoa_calculations5[[#This Row],[Population share of ICB]:[Population share of ICB]]</f>
        <v>0.97136326443431698</v>
      </c>
      <c r="M5260" s="98" cm="1">
        <f t="array" ref="M5260">msoa_calculations5[[#This Row],[Estimated case time (see and treat)]]*msoa_calculations5[[#This Row],[Population share of ICB]:[Population share of ICB]]</f>
        <v>0.67800031596943366</v>
      </c>
      <c r="N5260" s="94" cm="1">
        <f t="array" ref="N5260">msoa_calculations5[[#This Row],[Weighted estimate]]*msoa_calculations5[[#This Row],[Population share of ICB]:[Population share of ICB]]</f>
        <v>0.89198190094326946</v>
      </c>
    </row>
    <row r="5261" spans="1:14">
      <c r="A5261" s="63" t="s">
        <v>9900</v>
      </c>
      <c r="B5261" s="63" t="s">
        <v>13709</v>
      </c>
      <c r="C5261" s="63" t="s">
        <v>30</v>
      </c>
      <c r="D5261" s="63" t="s">
        <v>81</v>
      </c>
      <c r="E5261" s="72">
        <v>9863</v>
      </c>
      <c r="F5261" s="64">
        <v>1</v>
      </c>
      <c r="G5261" s="79">
        <v>0</v>
      </c>
      <c r="H5261" s="133">
        <v>107.11870574951172</v>
      </c>
      <c r="I5261" s="134">
        <v>74.408843994140625</v>
      </c>
      <c r="J5261" s="105">
        <v>98.267715454101563</v>
      </c>
      <c r="K5261" s="96">
        <f>msoa_calculations5[[#This Row],[ Pop20]]/SUMIF(msoa_calculations5[ICB26],msoa_calculations5[[#This Row],[ICB26]],msoa_calculations5[[ Pop20]])</f>
        <v>8.9048634115115877E-3</v>
      </c>
      <c r="L5261" s="98" cm="1">
        <f t="array" ref="L5261">msoa_calculations5[[#This Row],[ Estimated case time (see and convey)]]*msoa_calculations5[[#This Row],[Population share of ICB]:[Population share of ICB]]</f>
        <v>0.95387744351730286</v>
      </c>
      <c r="M5261" s="98" cm="1">
        <f t="array" ref="M5261">msoa_calculations5[[#This Row],[Estimated case time (see and treat)]]*msoa_calculations5[[#This Row],[Population share of ICB]:[Population share of ICB]]</f>
        <v>0.66260059237629665</v>
      </c>
      <c r="N5261" s="94" cm="1">
        <f t="array" ref="N5261">msoa_calculations5[[#This Row],[Weighted estimate]]*msoa_calculations5[[#This Row],[Population share of ICB]:[Population share of ICB]]</f>
        <v>0.8750605838800608</v>
      </c>
    </row>
    <row r="5262" spans="1:14">
      <c r="A5262" s="63" t="s">
        <v>9898</v>
      </c>
      <c r="B5262" s="63" t="s">
        <v>13709</v>
      </c>
      <c r="C5262" s="63" t="s">
        <v>30</v>
      </c>
      <c r="D5262" s="63" t="s">
        <v>81</v>
      </c>
      <c r="E5262" s="72">
        <v>11768</v>
      </c>
      <c r="F5262" s="64">
        <v>1</v>
      </c>
      <c r="G5262" s="79">
        <v>0</v>
      </c>
      <c r="H5262" s="133">
        <v>104.25713348388672</v>
      </c>
      <c r="I5262" s="134">
        <v>72.747962951660156</v>
      </c>
      <c r="J5262" s="105">
        <v>95.731040954589844</v>
      </c>
      <c r="K5262" s="96">
        <f>msoa_calculations5[[#This Row],[ Pop20]]/SUMIF(msoa_calculations5[ICB26],msoa_calculations5[[#This Row],[ICB26]],msoa_calculations5[[ Pop20]])</f>
        <v>1.0624803064652577E-2</v>
      </c>
      <c r="L5262" s="98" cm="1">
        <f t="array" ref="L5262">msoa_calculations5[[#This Row],[ Estimated case time (see and convey)]]*msoa_calculations5[[#This Row],[Population share of ICB]:[Population share of ICB]]</f>
        <v>1.1077115113514924</v>
      </c>
      <c r="M5262" s="98" cm="1">
        <f t="array" ref="M5262">msoa_calculations5[[#This Row],[Estimated case time (see and treat)]]*msoa_calculations5[[#This Row],[Population share of ICB]:[Population share of ICB]]</f>
        <v>0.77293277971603092</v>
      </c>
      <c r="N5262" s="94" cm="1">
        <f t="array" ref="N5262">msoa_calculations5[[#This Row],[Weighted estimate]]*msoa_calculations5[[#This Row],[Population share of ICB]:[Population share of ICB]]</f>
        <v>1.0171234573167076</v>
      </c>
    </row>
    <row r="5263" spans="1:14">
      <c r="A5263" s="63" t="s">
        <v>9896</v>
      </c>
      <c r="B5263" s="63" t="s">
        <v>13709</v>
      </c>
      <c r="C5263" s="63" t="s">
        <v>30</v>
      </c>
      <c r="D5263" s="63" t="s">
        <v>81</v>
      </c>
      <c r="E5263" s="72">
        <v>6948</v>
      </c>
      <c r="F5263" s="64">
        <v>1</v>
      </c>
      <c r="G5263" s="79">
        <v>0</v>
      </c>
      <c r="H5263" s="133">
        <v>100.06037902832031</v>
      </c>
      <c r="I5263" s="134">
        <v>70.187461853027344</v>
      </c>
      <c r="J5263" s="105">
        <v>91.977043151855469</v>
      </c>
      <c r="K5263" s="96">
        <f>msoa_calculations5[[#This Row],[ Pop20]]/SUMIF(msoa_calculations5[ICB26],msoa_calculations5[[#This Row],[ICB26]],msoa_calculations5[[ Pop20]])</f>
        <v>6.2730397427945362E-3</v>
      </c>
      <c r="L5263" s="98" cm="1">
        <f t="array" ref="L5263">msoa_calculations5[[#This Row],[ Estimated case time (see and convey)]]*msoa_calculations5[[#This Row],[Population share of ICB]:[Population share of ICB]]</f>
        <v>0.62768273432373822</v>
      </c>
      <c r="M5263" s="98" cm="1">
        <f t="array" ref="M5263">msoa_calculations5[[#This Row],[Estimated case time (see and treat)]]*msoa_calculations5[[#This Row],[Population share of ICB]:[Population share of ICB]]</f>
        <v>0.44028873764991594</v>
      </c>
      <c r="N5263" s="94" cm="1">
        <f t="array" ref="N5263">msoa_calculations5[[#This Row],[Weighted estimate]]*msoa_calculations5[[#This Row],[Population share of ICB]:[Population share of ICB]]</f>
        <v>0.57697564711631744</v>
      </c>
    </row>
    <row r="5264" spans="1:14">
      <c r="A5264" s="63" t="s">
        <v>9894</v>
      </c>
      <c r="B5264" s="63" t="s">
        <v>13709</v>
      </c>
      <c r="C5264" s="63" t="s">
        <v>30</v>
      </c>
      <c r="D5264" s="63" t="s">
        <v>81</v>
      </c>
      <c r="E5264" s="72">
        <v>9752</v>
      </c>
      <c r="F5264" s="64">
        <v>1</v>
      </c>
      <c r="G5264" s="79">
        <v>0</v>
      </c>
      <c r="H5264" s="133">
        <v>98.575050354003906</v>
      </c>
      <c r="I5264" s="134">
        <v>69.029899597167969</v>
      </c>
      <c r="J5264" s="105">
        <v>90.580398559570313</v>
      </c>
      <c r="K5264" s="96">
        <f>msoa_calculations5[[#This Row],[ Pop20]]/SUMIF(msoa_calculations5[ICB26],msoa_calculations5[[#This Row],[ICB26]],msoa_calculations5[[ Pop20]])</f>
        <v>8.8046464553443171E-3</v>
      </c>
      <c r="L5264" s="98" cm="1">
        <f t="array" ref="L5264">msoa_calculations5[[#This Row],[ Estimated case time (see and convey)]]*msoa_calculations5[[#This Row],[Population share of ICB]:[Population share of ICB]]</f>
        <v>0.8679184676847681</v>
      </c>
      <c r="M5264" s="98" cm="1">
        <f t="array" ref="M5264">msoa_calculations5[[#This Row],[Estimated case time (see and treat)]]*msoa_calculations5[[#This Row],[Population share of ICB]:[Population share of ICB]]</f>
        <v>0.60778386080097901</v>
      </c>
      <c r="N5264" s="94" cm="1">
        <f t="array" ref="N5264">msoa_calculations5[[#This Row],[Weighted estimate]]*msoa_calculations5[[#This Row],[Population share of ICB]:[Population share of ICB]]</f>
        <v>0.79752838510119628</v>
      </c>
    </row>
    <row r="5265" spans="1:14">
      <c r="A5265" s="63" t="s">
        <v>9892</v>
      </c>
      <c r="B5265" s="63" t="s">
        <v>13709</v>
      </c>
      <c r="C5265" s="63" t="s">
        <v>30</v>
      </c>
      <c r="D5265" s="63" t="s">
        <v>81</v>
      </c>
      <c r="E5265" s="72">
        <v>10523</v>
      </c>
      <c r="F5265" s="64">
        <v>1</v>
      </c>
      <c r="G5265" s="79">
        <v>0</v>
      </c>
      <c r="H5265" s="133">
        <v>106.29936981201172</v>
      </c>
      <c r="I5265" s="134">
        <v>73.101158142089844</v>
      </c>
      <c r="J5265" s="105">
        <v>97.316238403320313</v>
      </c>
      <c r="K5265" s="96">
        <f>msoa_calculations5[[#This Row],[ Pop20]]/SUMIF(msoa_calculations5[ICB26],msoa_calculations5[[#This Row],[ICB26]],msoa_calculations5[[ Pop20]])</f>
        <v>9.5007480157494103E-3</v>
      </c>
      <c r="L5265" s="98" cm="1">
        <f t="array" ref="L5265">msoa_calculations5[[#This Row],[ Estimated case time (see and convey)]]*msoa_calculations5[[#This Row],[Population share of ICB]:[Population share of ICB]]</f>
        <v>1.0099235268168831</v>
      </c>
      <c r="M5265" s="98" cm="1">
        <f t="array" ref="M5265">msoa_calculations5[[#This Row],[Estimated case time (see and treat)]]*msoa_calculations5[[#This Row],[Population share of ICB]:[Population share of ICB]]</f>
        <v>0.69451568316744394</v>
      </c>
      <c r="N5265" s="94" cm="1">
        <f t="array" ref="N5265">msoa_calculations5[[#This Row],[Weighted estimate]]*msoa_calculations5[[#This Row],[Population share of ICB]:[Population share of ICB]]</f>
        <v>0.92457705891054198</v>
      </c>
    </row>
    <row r="5266" spans="1:14">
      <c r="A5266" s="63" t="s">
        <v>8936</v>
      </c>
      <c r="B5266" s="63" t="s">
        <v>13709</v>
      </c>
      <c r="C5266" s="63" t="s">
        <v>30</v>
      </c>
      <c r="D5266" s="63" t="s">
        <v>81</v>
      </c>
      <c r="E5266" s="72">
        <v>9034</v>
      </c>
      <c r="F5266" s="64">
        <v>1</v>
      </c>
      <c r="G5266" s="79">
        <v>0</v>
      </c>
      <c r="H5266" s="133">
        <v>101.84712982177734</v>
      </c>
      <c r="I5266" s="134">
        <v>71.922065734863281</v>
      </c>
      <c r="J5266" s="105">
        <v>93.749679565429688</v>
      </c>
      <c r="K5266" s="96">
        <f>msoa_calculations5[[#This Row],[ Pop20]]/SUMIF(msoa_calculations5[ICB26],msoa_calculations5[[#This Row],[ICB26]],msoa_calculations5[[ Pop20]])</f>
        <v>8.156396234370443E-3</v>
      </c>
      <c r="L5266" s="98" cm="1">
        <f t="array" ref="L5266">msoa_calculations5[[#This Row],[ Estimated case time (see and convey)]]*msoa_calculations5[[#This Row],[Population share of ICB]:[Population share of ICB]]</f>
        <v>0.83070554615978243</v>
      </c>
      <c r="M5266" s="98" cm="1">
        <f t="array" ref="M5266">msoa_calculations5[[#This Row],[Estimated case time (see and treat)]]*msoa_calculations5[[#This Row],[Population share of ICB]:[Population share of ICB]]</f>
        <v>0.58662486612798237</v>
      </c>
      <c r="N5266" s="94" cm="1">
        <f t="array" ref="N5266">msoa_calculations5[[#This Row],[Weighted estimate]]*msoa_calculations5[[#This Row],[Population share of ICB]:[Population share of ICB]]</f>
        <v>0.76465953338090642</v>
      </c>
    </row>
    <row r="5267" spans="1:14">
      <c r="A5267" s="63" t="s">
        <v>8934</v>
      </c>
      <c r="B5267" s="63" t="s">
        <v>13709</v>
      </c>
      <c r="C5267" s="63" t="s">
        <v>30</v>
      </c>
      <c r="D5267" s="63" t="s">
        <v>81</v>
      </c>
      <c r="E5267" s="72">
        <v>5353</v>
      </c>
      <c r="F5267" s="64">
        <v>1</v>
      </c>
      <c r="G5267" s="79">
        <v>0</v>
      </c>
      <c r="H5267" s="133">
        <v>93.304901123046875</v>
      </c>
      <c r="I5267" s="134">
        <v>66.828216552734375</v>
      </c>
      <c r="J5267" s="105">
        <v>86.140548706054688</v>
      </c>
      <c r="K5267" s="96">
        <f>msoa_calculations5[[#This Row],[ Pop20]]/SUMIF(msoa_calculations5[ICB26],msoa_calculations5[[#This Row],[ICB26]],msoa_calculations5[[ Pop20]])</f>
        <v>4.8329852825531308E-3</v>
      </c>
      <c r="L5267" s="98" cm="1">
        <f t="array" ref="L5267">msoa_calculations5[[#This Row],[ Estimated case time (see and convey)]]*msoa_calculations5[[#This Row],[Population share of ICB]:[Population share of ICB]]</f>
        <v>0.45094121391776065</v>
      </c>
      <c r="M5267" s="98" cm="1">
        <f t="array" ref="M5267">msoa_calculations5[[#This Row],[Estimated case time (see and treat)]]*msoa_calculations5[[#This Row],[Population share of ICB]:[Population share of ICB]]</f>
        <v>0.32297978705863878</v>
      </c>
      <c r="N5267" s="94" cm="1">
        <f t="array" ref="N5267">msoa_calculations5[[#This Row],[Weighted estimate]]*msoa_calculations5[[#This Row],[Population share of ICB]:[Population share of ICB]]</f>
        <v>0.41631600412741343</v>
      </c>
    </row>
    <row r="5268" spans="1:14">
      <c r="A5268" s="63" t="s">
        <v>8932</v>
      </c>
      <c r="B5268" s="63" t="s">
        <v>13709</v>
      </c>
      <c r="C5268" s="63" t="s">
        <v>30</v>
      </c>
      <c r="D5268" s="63" t="s">
        <v>81</v>
      </c>
      <c r="E5268" s="72">
        <v>6332</v>
      </c>
      <c r="F5268" s="64">
        <v>1</v>
      </c>
      <c r="G5268" s="79">
        <v>0</v>
      </c>
      <c r="H5268" s="133">
        <v>95.150131225585938</v>
      </c>
      <c r="I5268" s="134">
        <v>67.951789855957031</v>
      </c>
      <c r="J5268" s="105">
        <v>87.790504455566406</v>
      </c>
      <c r="K5268" s="96">
        <f>msoa_calculations5[[#This Row],[ Pop20]]/SUMIF(msoa_calculations5[ICB26],msoa_calculations5[[#This Row],[ICB26]],msoa_calculations5[[ Pop20]])</f>
        <v>5.716880778839235E-3</v>
      </c>
      <c r="L5268" s="98" cm="1">
        <f t="array" ref="L5268">msoa_calculations5[[#This Row],[ Estimated case time (see and convey)]]*msoa_calculations5[[#This Row],[Population share of ICB]:[Population share of ICB]]</f>
        <v>0.54396195630758315</v>
      </c>
      <c r="M5268" s="98" cm="1">
        <f t="array" ref="M5268">msoa_calculations5[[#This Row],[Estimated case time (see and treat)]]*msoa_calculations5[[#This Row],[Population share of ICB]:[Population share of ICB]]</f>
        <v>0.38847228131524364</v>
      </c>
      <c r="N5268" s="94" cm="1">
        <f t="array" ref="N5268">msoa_calculations5[[#This Row],[Weighted estimate]]*msoa_calculations5[[#This Row],[Population share of ICB]:[Population share of ICB]]</f>
        <v>0.50188784748662785</v>
      </c>
    </row>
    <row r="5269" spans="1:14">
      <c r="A5269" s="63" t="s">
        <v>8930</v>
      </c>
      <c r="B5269" s="63" t="s">
        <v>13709</v>
      </c>
      <c r="C5269" s="63" t="s">
        <v>30</v>
      </c>
      <c r="D5269" s="63" t="s">
        <v>81</v>
      </c>
      <c r="E5269" s="72">
        <v>8987</v>
      </c>
      <c r="F5269" s="64">
        <v>1</v>
      </c>
      <c r="G5269" s="79">
        <v>0</v>
      </c>
      <c r="H5269" s="133">
        <v>107.47950744628906</v>
      </c>
      <c r="I5269" s="134">
        <v>74.780426025390625</v>
      </c>
      <c r="J5269" s="105">
        <v>98.631431579589844</v>
      </c>
      <c r="K5269" s="96">
        <f>msoa_calculations5[[#This Row],[ Pop20]]/SUMIF(msoa_calculations5[ICB26],msoa_calculations5[[#This Row],[ICB26]],msoa_calculations5[[ Pop20]])</f>
        <v>8.1139620277050229E-3</v>
      </c>
      <c r="L5269" s="98" cm="1">
        <f t="array" ref="L5269">msoa_calculations5[[#This Row],[ Estimated case time (see and convey)]]*msoa_calculations5[[#This Row],[Population share of ICB]:[Population share of ICB]]</f>
        <v>0.87208464217562875</v>
      </c>
      <c r="M5269" s="98" cm="1">
        <f t="array" ref="M5269">msoa_calculations5[[#This Row],[Estimated case time (see and treat)]]*msoa_calculations5[[#This Row],[Population share of ICB]:[Population share of ICB]]</f>
        <v>0.60676553718562398</v>
      </c>
      <c r="N5269" s="94" cm="1">
        <f t="array" ref="N5269">msoa_calculations5[[#This Row],[Weighted estimate]]*msoa_calculations5[[#This Row],[Population share of ICB]:[Population share of ICB]]</f>
        <v>0.80029169057497807</v>
      </c>
    </row>
    <row r="5270" spans="1:14">
      <c r="A5270" s="63" t="s">
        <v>8928</v>
      </c>
      <c r="B5270" s="63" t="s">
        <v>13709</v>
      </c>
      <c r="C5270" s="63" t="s">
        <v>30</v>
      </c>
      <c r="D5270" s="63" t="s">
        <v>81</v>
      </c>
      <c r="E5270" s="72">
        <v>8765</v>
      </c>
      <c r="F5270" s="64">
        <v>1</v>
      </c>
      <c r="G5270" s="79">
        <v>0</v>
      </c>
      <c r="H5270" s="133">
        <v>100.565673828125</v>
      </c>
      <c r="I5270" s="134">
        <v>71.732917785644531</v>
      </c>
      <c r="J5270" s="105">
        <v>92.7637939453125</v>
      </c>
      <c r="K5270" s="96">
        <f>msoa_calculations5[[#This Row],[ Pop20]]/SUMIF(msoa_calculations5[ICB26],msoa_calculations5[[#This Row],[ICB26]],msoa_calculations5[[ Pop20]])</f>
        <v>7.9135281153704818E-3</v>
      </c>
      <c r="L5270" s="98" cm="1">
        <f t="array" ref="L5270">msoa_calculations5[[#This Row],[ Estimated case time (see and convey)]]*msoa_calculations5[[#This Row],[Population share of ICB]:[Population share of ICB]]</f>
        <v>0.79582928728004465</v>
      </c>
      <c r="M5270" s="98" cm="1">
        <f t="array" ref="M5270">msoa_calculations5[[#This Row],[Estimated case time (see and treat)]]*msoa_calculations5[[#This Row],[Population share of ICB]:[Population share of ICB]]</f>
        <v>0.56766046169425732</v>
      </c>
      <c r="N5270" s="94" cm="1">
        <f t="array" ref="N5270">msoa_calculations5[[#This Row],[Weighted estimate]]*msoa_calculations5[[#This Row],[Population share of ICB]:[Population share of ICB]]</f>
        <v>0.7340888914746645</v>
      </c>
    </row>
    <row r="5271" spans="1:14">
      <c r="A5271" s="63" t="s">
        <v>8926</v>
      </c>
      <c r="B5271" s="63" t="s">
        <v>13709</v>
      </c>
      <c r="C5271" s="63" t="s">
        <v>30</v>
      </c>
      <c r="D5271" s="63" t="s">
        <v>81</v>
      </c>
      <c r="E5271" s="72">
        <v>10942</v>
      </c>
      <c r="F5271" s="64">
        <v>1</v>
      </c>
      <c r="G5271" s="79">
        <v>0</v>
      </c>
      <c r="H5271" s="133">
        <v>104.80722808837891</v>
      </c>
      <c r="I5271" s="134">
        <v>71.917091369628906</v>
      </c>
      <c r="J5271" s="105">
        <v>95.907455444335938</v>
      </c>
      <c r="K5271" s="96">
        <f>msoa_calculations5[[#This Row],[ Pop20]]/SUMIF(msoa_calculations5[ICB26],msoa_calculations5[[#This Row],[ICB26]],msoa_calculations5[[ Pop20]])</f>
        <v>9.8790444538943319E-3</v>
      </c>
      <c r="L5271" s="98" cm="1">
        <f t="array" ref="L5271">msoa_calculations5[[#This Row],[ Estimated case time (see and convey)]]*msoa_calculations5[[#This Row],[Population share of ICB]:[Population share of ICB]]</f>
        <v>1.035395265374538</v>
      </c>
      <c r="M5271" s="98" cm="1">
        <f t="array" ref="M5271">msoa_calculations5[[#This Row],[Estimated case time (see and treat)]]*msoa_calculations5[[#This Row],[Population share of ICB]:[Population share of ICB]]</f>
        <v>0.71047214263534442</v>
      </c>
      <c r="N5271" s="94" cm="1">
        <f t="array" ref="N5271">msoa_calculations5[[#This Row],[Weighted estimate]]*msoa_calculations5[[#This Row],[Population share of ICB]:[Population share of ICB]]</f>
        <v>0.94747401579448465</v>
      </c>
    </row>
    <row r="5272" spans="1:14">
      <c r="A5272" s="63" t="s">
        <v>8924</v>
      </c>
      <c r="B5272" s="63" t="s">
        <v>13709</v>
      </c>
      <c r="C5272" s="63" t="s">
        <v>30</v>
      </c>
      <c r="D5272" s="63" t="s">
        <v>81</v>
      </c>
      <c r="E5272" s="72">
        <v>9243</v>
      </c>
      <c r="F5272" s="64">
        <v>1</v>
      </c>
      <c r="G5272" s="79">
        <v>0</v>
      </c>
      <c r="H5272" s="133">
        <v>97.666633605957031</v>
      </c>
      <c r="I5272" s="134">
        <v>68.919410705566406</v>
      </c>
      <c r="J5272" s="105">
        <v>89.887893676757813</v>
      </c>
      <c r="K5272" s="96">
        <f>msoa_calculations5[[#This Row],[ Pop20]]/SUMIF(msoa_calculations5[ICB26],msoa_calculations5[[#This Row],[ICB26]],msoa_calculations5[[ Pop20]])</f>
        <v>8.3450930257124214E-3</v>
      </c>
      <c r="L5272" s="98" cm="1">
        <f t="array" ref="L5272">msoa_calculations5[[#This Row],[ Estimated case time (see and convey)]]*msoa_calculations5[[#This Row],[Population share of ICB]:[Population share of ICB]]</f>
        <v>0.81503714294988239</v>
      </c>
      <c r="M5272" s="98" cm="1">
        <f t="array" ref="M5272">msoa_calculations5[[#This Row],[Estimated case time (see and treat)]]*msoa_calculations5[[#This Row],[Population share of ICB]:[Population share of ICB]]</f>
        <v>0.57513889361523218</v>
      </c>
      <c r="N5272" s="94" cm="1">
        <f t="array" ref="N5272">msoa_calculations5[[#This Row],[Weighted estimate]]*msoa_calculations5[[#This Row],[Population share of ICB]:[Population share of ICB]]</f>
        <v>0.75012283461789131</v>
      </c>
    </row>
    <row r="5273" spans="1:14">
      <c r="A5273" s="63" t="s">
        <v>8922</v>
      </c>
      <c r="B5273" s="63" t="s">
        <v>13709</v>
      </c>
      <c r="C5273" s="63" t="s">
        <v>30</v>
      </c>
      <c r="D5273" s="63" t="s">
        <v>81</v>
      </c>
      <c r="E5273" s="72">
        <v>7370</v>
      </c>
      <c r="F5273" s="64">
        <v>1</v>
      </c>
      <c r="G5273" s="79">
        <v>0</v>
      </c>
      <c r="H5273" s="133">
        <v>99.4241943359375</v>
      </c>
      <c r="I5273" s="134">
        <v>70.652374267578125</v>
      </c>
      <c r="J5273" s="105">
        <v>91.638801574707031</v>
      </c>
      <c r="K5273" s="96">
        <f>msoa_calculations5[[#This Row],[ Pop20]]/SUMIF(msoa_calculations5[ICB26],msoa_calculations5[[#This Row],[ICB26]],msoa_calculations5[[ Pop20]])</f>
        <v>6.6540447473223564E-3</v>
      </c>
      <c r="L5273" s="98" cm="1">
        <f t="array" ref="L5273">msoa_calculations5[[#This Row],[ Estimated case time (see and convey)]]*msoa_calculations5[[#This Row],[Population share of ICB]:[Population share of ICB]]</f>
        <v>0.6615730380778021</v>
      </c>
      <c r="M5273" s="98" cm="1">
        <f t="array" ref="M5273">msoa_calculations5[[#This Row],[Estimated case time (see and treat)]]*msoa_calculations5[[#This Row],[Population share of ICB]:[Population share of ICB]]</f>
        <v>0.47012405988103145</v>
      </c>
      <c r="N5273" s="94" cm="1">
        <f t="array" ref="N5273">msoa_calculations5[[#This Row],[Weighted estimate]]*msoa_calculations5[[#This Row],[Population share of ICB]:[Population share of ICB]]</f>
        <v>0.60976868626909497</v>
      </c>
    </row>
    <row r="5274" spans="1:14">
      <c r="A5274" s="63" t="s">
        <v>8920</v>
      </c>
      <c r="B5274" s="63" t="s">
        <v>13709</v>
      </c>
      <c r="C5274" s="63" t="s">
        <v>30</v>
      </c>
      <c r="D5274" s="63" t="s">
        <v>81</v>
      </c>
      <c r="E5274" s="72">
        <v>6537</v>
      </c>
      <c r="F5274" s="64">
        <v>1</v>
      </c>
      <c r="G5274" s="79">
        <v>0</v>
      </c>
      <c r="H5274" s="133">
        <v>96.470344543457031</v>
      </c>
      <c r="I5274" s="134">
        <v>69.592132568359375</v>
      </c>
      <c r="J5274" s="105">
        <v>89.197341918945313</v>
      </c>
      <c r="K5274" s="96">
        <f>msoa_calculations5[[#This Row],[ Pop20]]/SUMIF(msoa_calculations5[ICB26],msoa_calculations5[[#This Row],[ICB26]],msoa_calculations5[[ Pop20]])</f>
        <v>5.9019661483373466E-3</v>
      </c>
      <c r="L5274" s="98" cm="1">
        <f t="array" ref="L5274">msoa_calculations5[[#This Row],[ Estimated case time (see and convey)]]*msoa_calculations5[[#This Row],[Population share of ICB]:[Population share of ICB]]</f>
        <v>0.5693647078139239</v>
      </c>
      <c r="M5274" s="98" cm="1">
        <f t="array" ref="M5274">msoa_calculations5[[#This Row],[Estimated case time (see and treat)]]*msoa_calculations5[[#This Row],[Population share of ICB]:[Population share of ICB]]</f>
        <v>0.41073041060906201</v>
      </c>
      <c r="N5274" s="94" cm="1">
        <f t="array" ref="N5274">msoa_calculations5[[#This Row],[Weighted estimate]]*msoa_calculations5[[#This Row],[Population share of ICB]:[Population share of ICB]]</f>
        <v>0.52643969252728706</v>
      </c>
    </row>
    <row r="5275" spans="1:14">
      <c r="A5275" s="63" t="s">
        <v>8918</v>
      </c>
      <c r="B5275" s="63" t="s">
        <v>13709</v>
      </c>
      <c r="C5275" s="63" t="s">
        <v>30</v>
      </c>
      <c r="D5275" s="63" t="s">
        <v>81</v>
      </c>
      <c r="E5275" s="72">
        <v>8991</v>
      </c>
      <c r="F5275" s="64">
        <v>1</v>
      </c>
      <c r="G5275" s="79">
        <v>0</v>
      </c>
      <c r="H5275" s="133">
        <v>91.728370666503906</v>
      </c>
      <c r="I5275" s="134">
        <v>65.4691162109375</v>
      </c>
      <c r="J5275" s="105">
        <v>84.622856140136719</v>
      </c>
      <c r="K5275" s="96">
        <f>msoa_calculations5[[#This Row],[ Pop20]]/SUMIF(msoa_calculations5[ICB26],msoa_calculations5[[#This Row],[ICB26]],msoa_calculations5[[ Pop20]])</f>
        <v>8.1175734495488889E-3</v>
      </c>
      <c r="L5275" s="98" cm="1">
        <f t="array" ref="L5275">msoa_calculations5[[#This Row],[ Estimated case time (see and convey)]]*msoa_calculations5[[#This Row],[Population share of ICB]:[Population share of ICB]]</f>
        <v>0.74461178629279123</v>
      </c>
      <c r="M5275" s="98" cm="1">
        <f t="array" ref="M5275">msoa_calculations5[[#This Row],[Estimated case time (see and treat)]]*msoa_calculations5[[#This Row],[Population share of ICB]:[Population share of ICB]]</f>
        <v>0.53145035951933706</v>
      </c>
      <c r="N5275" s="94" cm="1">
        <f t="array" ref="N5275">msoa_calculations5[[#This Row],[Weighted estimate]]*msoa_calculations5[[#This Row],[Population share of ICB]:[Population share of ICB]]</f>
        <v>0.68693225022816895</v>
      </c>
    </row>
    <row r="5276" spans="1:14">
      <c r="A5276" s="63" t="s">
        <v>8916</v>
      </c>
      <c r="B5276" s="63" t="s">
        <v>13709</v>
      </c>
      <c r="C5276" s="63" t="s">
        <v>30</v>
      </c>
      <c r="D5276" s="63" t="s">
        <v>81</v>
      </c>
      <c r="E5276" s="72">
        <v>10091</v>
      </c>
      <c r="F5276" s="64">
        <v>1</v>
      </c>
      <c r="G5276" s="79">
        <v>0</v>
      </c>
      <c r="H5276" s="133">
        <v>91.017478942871094</v>
      </c>
      <c r="I5276" s="134">
        <v>64.594917297363281</v>
      </c>
      <c r="J5276" s="105">
        <v>83.867774963378906</v>
      </c>
      <c r="K5276" s="96">
        <f>msoa_calculations5[[#This Row],[ Pop20]]/SUMIF(msoa_calculations5[ICB26],msoa_calculations5[[#This Row],[ICB26]],msoa_calculations5[[ Pop20]])</f>
        <v>9.110714456611926E-3</v>
      </c>
      <c r="L5276" s="98" cm="1">
        <f t="array" ref="L5276">msoa_calculations5[[#This Row],[ Estimated case time (see and convey)]]*msoa_calculations5[[#This Row],[Population share of ICB]:[Population share of ICB]]</f>
        <v>0.8292342612091872</v>
      </c>
      <c r="M5276" s="98" cm="1">
        <f t="array" ref="M5276">msoa_calculations5[[#This Row],[Estimated case time (see and treat)]]*msoa_calculations5[[#This Row],[Population share of ICB]:[Population share of ICB]]</f>
        <v>0.58850584684473939</v>
      </c>
      <c r="N5276" s="94" cm="1">
        <f t="array" ref="N5276">msoa_calculations5[[#This Row],[Weighted estimate]]*msoa_calculations5[[#This Row],[Population share of ICB]:[Population share of ICB]]</f>
        <v>0.76409534980273197</v>
      </c>
    </row>
    <row r="5277" spans="1:14">
      <c r="A5277" s="63" t="s">
        <v>8914</v>
      </c>
      <c r="B5277" s="63" t="s">
        <v>13709</v>
      </c>
      <c r="C5277" s="63" t="s">
        <v>30</v>
      </c>
      <c r="D5277" s="63" t="s">
        <v>81</v>
      </c>
      <c r="E5277" s="72">
        <v>6163</v>
      </c>
      <c r="F5277" s="64">
        <v>1</v>
      </c>
      <c r="G5277" s="79">
        <v>0</v>
      </c>
      <c r="H5277" s="133">
        <v>90.786102294921875</v>
      </c>
      <c r="I5277" s="134">
        <v>65.337356567382813</v>
      </c>
      <c r="J5277" s="105">
        <v>83.89990234375</v>
      </c>
      <c r="K5277" s="96">
        <f>msoa_calculations5[[#This Row],[ Pop20]]/SUMIF(msoa_calculations5[ICB26],msoa_calculations5[[#This Row],[ICB26]],msoa_calculations5[[ Pop20]])</f>
        <v>5.5642982059359138E-3</v>
      </c>
      <c r="L5277" s="98" cm="1">
        <f t="array" ref="L5277">msoa_calculations5[[#This Row],[ Estimated case time (see and convey)]]*msoa_calculations5[[#This Row],[Population share of ICB]:[Population share of ICB]]</f>
        <v>0.50516094612354812</v>
      </c>
      <c r="M5277" s="98" cm="1">
        <f t="array" ref="M5277">msoa_calculations5[[#This Row],[Estimated case time (see and treat)]]*msoa_calculations5[[#This Row],[Population share of ICB]:[Population share of ICB]]</f>
        <v>0.3635565359284833</v>
      </c>
      <c r="N5277" s="94" cm="1">
        <f t="array" ref="N5277">msoa_calculations5[[#This Row],[Weighted estimate]]*msoa_calculations5[[#This Row],[Population share of ICB]:[Population share of ICB]]</f>
        <v>0.46684407608952649</v>
      </c>
    </row>
    <row r="5278" spans="1:14">
      <c r="A5278" s="63" t="s">
        <v>8912</v>
      </c>
      <c r="B5278" s="63" t="s">
        <v>13709</v>
      </c>
      <c r="C5278" s="63" t="s">
        <v>30</v>
      </c>
      <c r="D5278" s="63" t="s">
        <v>81</v>
      </c>
      <c r="E5278" s="72">
        <v>5853</v>
      </c>
      <c r="F5278" s="64">
        <v>1</v>
      </c>
      <c r="G5278" s="79">
        <v>0</v>
      </c>
      <c r="H5278" s="133">
        <v>100.54983520507813</v>
      </c>
      <c r="I5278" s="134">
        <v>72.026863098144531</v>
      </c>
      <c r="J5278" s="105">
        <v>92.831779479980469</v>
      </c>
      <c r="K5278" s="96">
        <f>msoa_calculations5[[#This Row],[ Pop20]]/SUMIF(msoa_calculations5[ICB26],msoa_calculations5[[#This Row],[ICB26]],msoa_calculations5[[ Pop20]])</f>
        <v>5.2844130130363298E-3</v>
      </c>
      <c r="L5278" s="98" cm="1">
        <f t="array" ref="L5278">msoa_calculations5[[#This Row],[ Estimated case time (see and convey)]]*msoa_calculations5[[#This Row],[Population share of ICB]:[Population share of ICB]]</f>
        <v>0.53134685761637335</v>
      </c>
      <c r="M5278" s="98" cm="1">
        <f t="array" ref="M5278">msoa_calculations5[[#This Row],[Estimated case time (see and treat)]]*msoa_calculations5[[#This Row],[Population share of ICB]:[Population share of ICB]]</f>
        <v>0.38061969264402118</v>
      </c>
      <c r="N5278" s="94" cm="1">
        <f t="array" ref="N5278">msoa_calculations5[[#This Row],[Weighted estimate]]*msoa_calculations5[[#This Row],[Population share of ICB]:[Population share of ICB]]</f>
        <v>0.49056146350732771</v>
      </c>
    </row>
    <row r="5279" spans="1:14">
      <c r="A5279" s="63" t="s">
        <v>8910</v>
      </c>
      <c r="B5279" s="63" t="s">
        <v>13709</v>
      </c>
      <c r="C5279" s="63" t="s">
        <v>30</v>
      </c>
      <c r="D5279" s="63" t="s">
        <v>81</v>
      </c>
      <c r="E5279" s="72">
        <v>10005</v>
      </c>
      <c r="F5279" s="64">
        <v>1</v>
      </c>
      <c r="G5279" s="79">
        <v>0</v>
      </c>
      <c r="H5279" s="133">
        <v>99.048896789550781</v>
      </c>
      <c r="I5279" s="134">
        <v>70.649742126464844</v>
      </c>
      <c r="J5279" s="105">
        <v>91.364341735839844</v>
      </c>
      <c r="K5279" s="96">
        <f>msoa_calculations5[[#This Row],[ Pop20]]/SUMIF(msoa_calculations5[ICB26],msoa_calculations5[[#This Row],[ICB26]],msoa_calculations5[[ Pop20]])</f>
        <v>9.0330688869688161E-3</v>
      </c>
      <c r="L5279" s="98" cm="1">
        <f t="array" ref="L5279">msoa_calculations5[[#This Row],[ Estimated case time (see and convey)]]*msoa_calculations5[[#This Row],[Population share of ICB]:[Population share of ICB]]</f>
        <v>0.89471550787827658</v>
      </c>
      <c r="M5279" s="98" cm="1">
        <f t="array" ref="M5279">msoa_calculations5[[#This Row],[Estimated case time (see and treat)]]*msoa_calculations5[[#This Row],[Population share of ICB]:[Population share of ICB]]</f>
        <v>0.63818398747493965</v>
      </c>
      <c r="N5279" s="94" cm="1">
        <f t="array" ref="N5279">msoa_calculations5[[#This Row],[Weighted estimate]]*msoa_calculations5[[#This Row],[Population share of ICB]:[Population share of ICB]]</f>
        <v>0.82530039271240141</v>
      </c>
    </row>
    <row r="5280" spans="1:14">
      <c r="A5280" s="63" t="s">
        <v>9890</v>
      </c>
      <c r="B5280" s="63" t="s">
        <v>13709</v>
      </c>
      <c r="C5280" s="63" t="s">
        <v>30</v>
      </c>
      <c r="D5280" s="63" t="s">
        <v>81</v>
      </c>
      <c r="E5280" s="72">
        <v>9714</v>
      </c>
      <c r="F5280" s="64">
        <v>1</v>
      </c>
      <c r="G5280" s="79">
        <v>0</v>
      </c>
      <c r="H5280" s="133">
        <v>104.92169952392578</v>
      </c>
      <c r="I5280" s="134">
        <v>73.50482177734375</v>
      </c>
      <c r="J5280" s="105">
        <v>96.420578002929688</v>
      </c>
      <c r="K5280" s="96">
        <f>msoa_calculations5[[#This Row],[ Pop20]]/SUMIF(msoa_calculations5[ICB26],msoa_calculations5[[#This Row],[ICB26]],msoa_calculations5[[ Pop20]])</f>
        <v>8.7703379478275938E-3</v>
      </c>
      <c r="L5280" s="98" cm="1">
        <f t="array" ref="L5280">msoa_calculations5[[#This Row],[ Estimated case time (see and convey)]]*msoa_calculations5[[#This Row],[Population share of ICB]:[Population share of ICB]]</f>
        <v>0.92019876288525071</v>
      </c>
      <c r="M5280" s="98" cm="1">
        <f t="array" ref="M5280">msoa_calculations5[[#This Row],[Estimated case time (see and treat)]]*msoa_calculations5[[#This Row],[Population share of ICB]:[Population share of ICB]]</f>
        <v>0.64466212778214205</v>
      </c>
      <c r="N5280" s="94" cm="1">
        <f t="array" ref="N5280">msoa_calculations5[[#This Row],[Weighted estimate]]*msoa_calculations5[[#This Row],[Population share of ICB]:[Population share of ICB]]</f>
        <v>0.84564105421056479</v>
      </c>
    </row>
    <row r="5281" spans="1:14">
      <c r="A5281" s="63" t="s">
        <v>9888</v>
      </c>
      <c r="B5281" s="63" t="s">
        <v>13709</v>
      </c>
      <c r="C5281" s="63" t="s">
        <v>30</v>
      </c>
      <c r="D5281" s="63" t="s">
        <v>81</v>
      </c>
      <c r="E5281" s="72">
        <v>9146</v>
      </c>
      <c r="F5281" s="64">
        <v>1</v>
      </c>
      <c r="G5281" s="79">
        <v>0</v>
      </c>
      <c r="H5281" s="133">
        <v>109.44850921630859</v>
      </c>
      <c r="I5281" s="134">
        <v>73.721755981445313</v>
      </c>
      <c r="J5281" s="105">
        <v>99.781173706054688</v>
      </c>
      <c r="K5281" s="96">
        <f>msoa_calculations5[[#This Row],[ Pop20]]/SUMIF(msoa_calculations5[ICB26],msoa_calculations5[[#This Row],[ICB26]],msoa_calculations5[[ Pop20]])</f>
        <v>8.25751604599868E-3</v>
      </c>
      <c r="L5281" s="98" cm="1">
        <f t="array" ref="L5281">msoa_calculations5[[#This Row],[ Estimated case time (see and convey)]]*msoa_calculations5[[#This Row],[Population share of ICB]:[Population share of ICB]]</f>
        <v>0.90377282106430268</v>
      </c>
      <c r="M5281" s="98" cm="1">
        <f t="array" ref="M5281">msoa_calculations5[[#This Row],[Estimated case time (see and treat)]]*msoa_calculations5[[#This Row],[Population share of ICB]:[Population share of ICB]]</f>
        <v>0.60875858295598384</v>
      </c>
      <c r="N5281" s="94" cm="1">
        <f t="array" ref="N5281">msoa_calculations5[[#This Row],[Weighted estimate]]*msoa_calculations5[[#This Row],[Population share of ICB]:[Population share of ICB]]</f>
        <v>0.82394464296632819</v>
      </c>
    </row>
    <row r="5282" spans="1:14">
      <c r="A5282" s="63" t="s">
        <v>9886</v>
      </c>
      <c r="B5282" s="63" t="s">
        <v>13709</v>
      </c>
      <c r="C5282" s="63" t="s">
        <v>30</v>
      </c>
      <c r="D5282" s="63" t="s">
        <v>81</v>
      </c>
      <c r="E5282" s="72">
        <v>7290</v>
      </c>
      <c r="F5282" s="64">
        <v>1</v>
      </c>
      <c r="G5282" s="79">
        <v>0</v>
      </c>
      <c r="H5282" s="133">
        <v>112.61274719238281</v>
      </c>
      <c r="I5282" s="134">
        <v>75.990615844726563</v>
      </c>
      <c r="J5282" s="105">
        <v>102.70313262939453</v>
      </c>
      <c r="K5282" s="96">
        <f>msoa_calculations5[[#This Row],[ Pop20]]/SUMIF(msoa_calculations5[ICB26],msoa_calculations5[[#This Row],[ICB26]],msoa_calculations5[[ Pop20]])</f>
        <v>6.5818163104450446E-3</v>
      </c>
      <c r="L5282" s="98" cm="1">
        <f t="array" ref="L5282">msoa_calculations5[[#This Row],[ Estimated case time (see and convey)]]*msoa_calculations5[[#This Row],[Population share of ICB]:[Population share of ICB]]</f>
        <v>0.74119641623484955</v>
      </c>
      <c r="M5282" s="98" cm="1">
        <f t="array" ref="M5282">msoa_calculations5[[#This Row],[Estimated case time (see and treat)]]*msoa_calculations5[[#This Row],[Population share of ICB]:[Population share of ICB]]</f>
        <v>0.50015627480758496</v>
      </c>
      <c r="N5282" s="94" cm="1">
        <f t="array" ref="N5282">msoa_calculations5[[#This Row],[Weighted estimate]]*msoa_calculations5[[#This Row],[Population share of ICB]:[Population share of ICB]]</f>
        <v>0.6759731534739496</v>
      </c>
    </row>
    <row r="5283" spans="1:14">
      <c r="A5283" s="63" t="s">
        <v>9884</v>
      </c>
      <c r="B5283" s="63" t="s">
        <v>13709</v>
      </c>
      <c r="C5283" s="63" t="s">
        <v>30</v>
      </c>
      <c r="D5283" s="63" t="s">
        <v>81</v>
      </c>
      <c r="E5283" s="72">
        <v>9794</v>
      </c>
      <c r="F5283" s="64">
        <v>1</v>
      </c>
      <c r="G5283" s="79">
        <v>0</v>
      </c>
      <c r="H5283" s="133">
        <v>108.019287109375</v>
      </c>
      <c r="I5283" s="134">
        <v>72.09649658203125</v>
      </c>
      <c r="J5283" s="105">
        <v>98.298904418945313</v>
      </c>
      <c r="K5283" s="96">
        <f>msoa_calculations5[[#This Row],[ Pop20]]/SUMIF(msoa_calculations5[ICB26],msoa_calculations5[[#This Row],[ICB26]],msoa_calculations5[[ Pop20]])</f>
        <v>8.8425663847049064E-3</v>
      </c>
      <c r="L5283" s="98" cm="1">
        <f t="array" ref="L5283">msoa_calculations5[[#This Row],[ Estimated case time (see and convey)]]*msoa_calculations5[[#This Row],[Population share of ICB]:[Population share of ICB]]</f>
        <v>0.95516771709314741</v>
      </c>
      <c r="M5283" s="98" cm="1">
        <f t="array" ref="M5283">msoa_calculations5[[#This Row],[Estimated case time (see and treat)]]*msoa_calculations5[[#This Row],[Population share of ICB]:[Population share of ICB]]</f>
        <v>0.63751805713126175</v>
      </c>
      <c r="N5283" s="94" cm="1">
        <f t="array" ref="N5283">msoa_calculations5[[#This Row],[Weighted estimate]]*msoa_calculations5[[#This Row],[Population share of ICB]:[Population share of ICB]]</f>
        <v>0.86921458786828643</v>
      </c>
    </row>
    <row r="5284" spans="1:14">
      <c r="A5284" s="63" t="s">
        <v>9882</v>
      </c>
      <c r="B5284" s="63" t="s">
        <v>13709</v>
      </c>
      <c r="C5284" s="63" t="s">
        <v>30</v>
      </c>
      <c r="D5284" s="63" t="s">
        <v>81</v>
      </c>
      <c r="E5284" s="72">
        <v>8742</v>
      </c>
      <c r="F5284" s="64">
        <v>1</v>
      </c>
      <c r="G5284" s="79">
        <v>0</v>
      </c>
      <c r="H5284" s="133">
        <v>108.94199371337891</v>
      </c>
      <c r="I5284" s="134">
        <v>73.56085205078125</v>
      </c>
      <c r="J5284" s="105">
        <v>99.368179321289063</v>
      </c>
      <c r="K5284" s="96">
        <f>msoa_calculations5[[#This Row],[ Pop20]]/SUMIF(msoa_calculations5[ICB26],msoa_calculations5[[#This Row],[ICB26]],msoa_calculations5[[ Pop20]])</f>
        <v>7.8927624397682559E-3</v>
      </c>
      <c r="L5284" s="98" cm="1">
        <f t="array" ref="L5284">msoa_calculations5[[#This Row],[ Estimated case time (see and convey)]]*msoa_calculations5[[#This Row],[Population share of ICB]:[Population share of ICB]]</f>
        <v>0.85985327609442652</v>
      </c>
      <c r="M5284" s="98" cm="1">
        <f t="array" ref="M5284">msoa_calculations5[[#This Row],[Estimated case time (see and treat)]]*msoa_calculations5[[#This Row],[Population share of ICB]:[Population share of ICB]]</f>
        <v>0.58059833010375594</v>
      </c>
      <c r="N5284" s="94" cm="1">
        <f t="array" ref="N5284">msoa_calculations5[[#This Row],[Weighted estimate]]*msoa_calculations5[[#This Row],[Population share of ICB]:[Population share of ICB]]</f>
        <v>0.78428943345522706</v>
      </c>
    </row>
    <row r="5285" spans="1:14">
      <c r="A5285" s="63" t="s">
        <v>9880</v>
      </c>
      <c r="B5285" s="63" t="s">
        <v>13709</v>
      </c>
      <c r="C5285" s="63" t="s">
        <v>30</v>
      </c>
      <c r="D5285" s="63" t="s">
        <v>81</v>
      </c>
      <c r="E5285" s="72">
        <v>6708</v>
      </c>
      <c r="F5285" s="64">
        <v>1</v>
      </c>
      <c r="G5285" s="79">
        <v>0</v>
      </c>
      <c r="H5285" s="133">
        <v>114.85774993896484</v>
      </c>
      <c r="I5285" s="134">
        <v>77.563667297363281</v>
      </c>
      <c r="J5285" s="105">
        <v>104.76631164550781</v>
      </c>
      <c r="K5285" s="96">
        <f>msoa_calculations5[[#This Row],[ Pop20]]/SUMIF(msoa_calculations5[ICB26],msoa_calculations5[[#This Row],[ICB26]],msoa_calculations5[[ Pop20]])</f>
        <v>6.0563544321626007E-3</v>
      </c>
      <c r="L5285" s="98" cm="1">
        <f t="array" ref="L5285">msoa_calculations5[[#This Row],[ Estimated case time (see and convey)]]*msoa_calculations5[[#This Row],[Population share of ICB]:[Population share of ICB]]</f>
        <v>0.69561924291107347</v>
      </c>
      <c r="M5285" s="98" cm="1">
        <f t="array" ref="M5285">msoa_calculations5[[#This Row],[Estimated case time (see and treat)]]*msoa_calculations5[[#This Row],[Population share of ICB]:[Population share of ICB]]</f>
        <v>0.46975306021117147</v>
      </c>
      <c r="N5285" s="94" cm="1">
        <f t="array" ref="N5285">msoa_calculations5[[#This Row],[Weighted estimate]]*msoa_calculations5[[#This Row],[Population share of ICB]:[Population share of ICB]]</f>
        <v>0.63450191587559956</v>
      </c>
    </row>
    <row r="5286" spans="1:14">
      <c r="A5286" s="63" t="s">
        <v>8908</v>
      </c>
      <c r="B5286" s="63" t="s">
        <v>13709</v>
      </c>
      <c r="C5286" s="63" t="s">
        <v>30</v>
      </c>
      <c r="D5286" s="63" t="s">
        <v>81</v>
      </c>
      <c r="E5286" s="72">
        <v>9272</v>
      </c>
      <c r="F5286" s="64">
        <v>1</v>
      </c>
      <c r="G5286" s="79">
        <v>0</v>
      </c>
      <c r="H5286" s="133">
        <v>109.79878997802734</v>
      </c>
      <c r="I5286" s="134">
        <v>74.646492004394531</v>
      </c>
      <c r="J5286" s="105">
        <v>100.28689575195313</v>
      </c>
      <c r="K5286" s="96">
        <f>msoa_calculations5[[#This Row],[ Pop20]]/SUMIF(msoa_calculations5[ICB26],msoa_calculations5[[#This Row],[ICB26]],msoa_calculations5[[ Pop20]])</f>
        <v>8.3712758340804463E-3</v>
      </c>
      <c r="L5286" s="98" cm="1">
        <f t="array" ref="L5286">msoa_calculations5[[#This Row],[ Estimated case time (see and convey)]]*msoa_calculations5[[#This Row],[Population share of ICB]:[Population share of ICB]]</f>
        <v>0.91915595715433462</v>
      </c>
      <c r="M5286" s="98" cm="1">
        <f t="array" ref="M5286">msoa_calculations5[[#This Row],[Estimated case time (see and treat)]]*msoa_calculations5[[#This Row],[Population share of ICB]:[Population share of ICB]]</f>
        <v>0.62488637461526719</v>
      </c>
      <c r="N5286" s="94" cm="1">
        <f t="array" ref="N5286">msoa_calculations5[[#This Row],[Weighted estimate]]*msoa_calculations5[[#This Row],[Population share of ICB]:[Population share of ICB]]</f>
        <v>0.83952926688327012</v>
      </c>
    </row>
    <row r="5287" spans="1:14">
      <c r="A5287" s="63" t="s">
        <v>8906</v>
      </c>
      <c r="B5287" s="63" t="s">
        <v>13709</v>
      </c>
      <c r="C5287" s="63" t="s">
        <v>30</v>
      </c>
      <c r="D5287" s="63" t="s">
        <v>81</v>
      </c>
      <c r="E5287" s="72">
        <v>6633</v>
      </c>
      <c r="F5287" s="64">
        <v>1</v>
      </c>
      <c r="G5287" s="79">
        <v>0</v>
      </c>
      <c r="H5287" s="133">
        <v>112.85569000244141</v>
      </c>
      <c r="I5287" s="134">
        <v>75.685440063476563</v>
      </c>
      <c r="J5287" s="105">
        <v>102.79776000976563</v>
      </c>
      <c r="K5287" s="96">
        <f>msoa_calculations5[[#This Row],[ Pop20]]/SUMIF(msoa_calculations5[ICB26],msoa_calculations5[[#This Row],[ICB26]],msoa_calculations5[[ Pop20]])</f>
        <v>5.9886402725901206E-3</v>
      </c>
      <c r="L5287" s="98" cm="1">
        <f t="array" ref="L5287">msoa_calculations5[[#This Row],[ Estimated case time (see and convey)]]*msoa_calculations5[[#This Row],[Population share of ICB]:[Population share of ICB]]</f>
        <v>0.6758521301395668</v>
      </c>
      <c r="M5287" s="98" cm="1">
        <f t="array" ref="M5287">msoa_calculations5[[#This Row],[Estimated case time (see and treat)]]*msoa_calculations5[[#This Row],[Population share of ICB]:[Population share of ICB]]</f>
        <v>0.45325287441284151</v>
      </c>
      <c r="N5287" s="94" cm="1">
        <f t="array" ref="N5287">msoa_calculations5[[#This Row],[Weighted estimate]]*msoa_calculations5[[#This Row],[Population share of ICB]:[Population share of ICB]]</f>
        <v>0.61561880552653658</v>
      </c>
    </row>
    <row r="5288" spans="1:14">
      <c r="A5288" s="63" t="s">
        <v>8904</v>
      </c>
      <c r="B5288" s="63" t="s">
        <v>13709</v>
      </c>
      <c r="C5288" s="63" t="s">
        <v>30</v>
      </c>
      <c r="D5288" s="63" t="s">
        <v>81</v>
      </c>
      <c r="E5288" s="72">
        <v>8271</v>
      </c>
      <c r="F5288" s="64">
        <v>1</v>
      </c>
      <c r="G5288" s="79">
        <v>0</v>
      </c>
      <c r="H5288" s="133">
        <v>100.42643737792969</v>
      </c>
      <c r="I5288" s="134">
        <v>69.98297119140625</v>
      </c>
      <c r="J5288" s="105">
        <v>92.188713073730469</v>
      </c>
      <c r="K5288" s="96">
        <f>msoa_calculations5[[#This Row],[ Pop20]]/SUMIF(msoa_calculations5[ICB26],msoa_calculations5[[#This Row],[ICB26]],msoa_calculations5[[ Pop20]])</f>
        <v>7.4675175176530818E-3</v>
      </c>
      <c r="L5288" s="98" cm="1">
        <f t="array" ref="L5288">msoa_calculations5[[#This Row],[ Estimated case time (see and convey)]]*msoa_calculations5[[#This Row],[Population share of ICB]:[Population share of ICB]]</f>
        <v>0.74993618035518017</v>
      </c>
      <c r="M5288" s="98" cm="1">
        <f t="array" ref="M5288">msoa_calculations5[[#This Row],[Estimated case time (see and treat)]]*msoa_calculations5[[#This Row],[Population share of ICB]:[Population share of ICB]]</f>
        <v>0.52259906330923711</v>
      </c>
      <c r="N5288" s="94" cm="1">
        <f t="array" ref="N5288">msoa_calculations5[[#This Row],[Weighted estimate]]*msoa_calculations5[[#This Row],[Population share of ICB]:[Population share of ICB]]</f>
        <v>0.68842082980797592</v>
      </c>
    </row>
    <row r="5289" spans="1:14">
      <c r="A5289" s="63" t="s">
        <v>8902</v>
      </c>
      <c r="B5289" s="63" t="s">
        <v>13709</v>
      </c>
      <c r="C5289" s="63" t="s">
        <v>30</v>
      </c>
      <c r="D5289" s="63" t="s">
        <v>81</v>
      </c>
      <c r="E5289" s="72">
        <v>5860</v>
      </c>
      <c r="F5289" s="64">
        <v>1</v>
      </c>
      <c r="G5289" s="79">
        <v>0</v>
      </c>
      <c r="H5289" s="133">
        <v>108.82064056396484</v>
      </c>
      <c r="I5289" s="134">
        <v>74.559181213378906</v>
      </c>
      <c r="J5289" s="105">
        <v>99.5498046875</v>
      </c>
      <c r="K5289" s="96">
        <f>msoa_calculations5[[#This Row],[ Pop20]]/SUMIF(msoa_calculations5[ICB26],msoa_calculations5[[#This Row],[ICB26]],msoa_calculations5[[ Pop20]])</f>
        <v>5.2907330012630944E-3</v>
      </c>
      <c r="L5289" s="98" cm="1">
        <f t="array" ref="L5289">msoa_calculations5[[#This Row],[ Estimated case time (see and convey)]]*msoa_calculations5[[#This Row],[Population share of ICB]:[Population share of ICB]]</f>
        <v>0.57574095425035809</v>
      </c>
      <c r="M5289" s="98" cm="1">
        <f t="array" ref="M5289">msoa_calculations5[[#This Row],[Estimated case time (see and treat)]]*msoa_calculations5[[#This Row],[Population share of ICB]:[Population share of ICB]]</f>
        <v>0.3944727205927791</v>
      </c>
      <c r="N5289" s="94" cm="1">
        <f t="array" ref="N5289">msoa_calculations5[[#This Row],[Weighted estimate]]*msoa_calculations5[[#This Row],[Population share of ICB]:[Population share of ICB]]</f>
        <v>0.52669143692945175</v>
      </c>
    </row>
    <row r="5290" spans="1:14">
      <c r="A5290" s="63" t="s">
        <v>8900</v>
      </c>
      <c r="B5290" s="63" t="s">
        <v>13709</v>
      </c>
      <c r="C5290" s="63" t="s">
        <v>30</v>
      </c>
      <c r="D5290" s="63" t="s">
        <v>81</v>
      </c>
      <c r="E5290" s="72">
        <v>6540</v>
      </c>
      <c r="F5290" s="64">
        <v>1</v>
      </c>
      <c r="G5290" s="79">
        <v>0</v>
      </c>
      <c r="H5290" s="133">
        <v>108.18262481689453</v>
      </c>
      <c r="I5290" s="134">
        <v>74.735023498535156</v>
      </c>
      <c r="J5290" s="105">
        <v>99.132011413574219</v>
      </c>
      <c r="K5290" s="96">
        <f>msoa_calculations5[[#This Row],[ Pop20]]/SUMIF(msoa_calculations5[ICB26],msoa_calculations5[[#This Row],[ICB26]],msoa_calculations5[[ Pop20]])</f>
        <v>5.904674714720246E-3</v>
      </c>
      <c r="L5290" s="98" cm="1">
        <f t="array" ref="L5290">msoa_calculations5[[#This Row],[ Estimated case time (see and convey)]]*msoa_calculations5[[#This Row],[Population share of ICB]:[Population share of ICB]]</f>
        <v>0.63878320932838417</v>
      </c>
      <c r="M5290" s="98" cm="1">
        <f t="array" ref="M5290">msoa_calculations5[[#This Row],[Estimated case time (see and treat)]]*msoa_calculations5[[#This Row],[Population share of ICB]:[Population share of ICB]]</f>
        <v>0.44128600355582398</v>
      </c>
      <c r="N5290" s="94" cm="1">
        <f t="array" ref="N5290">msoa_calculations5[[#This Row],[Weighted estimate]]*msoa_calculations5[[#This Row],[Population share of ICB]:[Population share of ICB]]</f>
        <v>0.58534228121309051</v>
      </c>
    </row>
    <row r="5291" spans="1:14">
      <c r="A5291" s="63" t="s">
        <v>8898</v>
      </c>
      <c r="B5291" s="63" t="s">
        <v>13709</v>
      </c>
      <c r="C5291" s="63" t="s">
        <v>30</v>
      </c>
      <c r="D5291" s="63" t="s">
        <v>81</v>
      </c>
      <c r="E5291" s="72">
        <v>6776</v>
      </c>
      <c r="F5291" s="64">
        <v>1</v>
      </c>
      <c r="G5291" s="79">
        <v>0</v>
      </c>
      <c r="H5291" s="133">
        <v>102.25421905517578</v>
      </c>
      <c r="I5291" s="134">
        <v>72.066696166992188</v>
      </c>
      <c r="J5291" s="105">
        <v>94.085746765136719</v>
      </c>
      <c r="K5291" s="96">
        <f>msoa_calculations5[[#This Row],[ Pop20]]/SUMIF(msoa_calculations5[ICB26],msoa_calculations5[[#This Row],[ICB26]],msoa_calculations5[[ Pop20]])</f>
        <v>6.1177486035083155E-3</v>
      </c>
      <c r="L5291" s="98" cm="1">
        <f t="array" ref="L5291">msoa_calculations5[[#This Row],[ Estimated case time (see and convey)]]*msoa_calculations5[[#This Row],[Population share of ICB]:[Population share of ICB]]</f>
        <v>0.62556560582763499</v>
      </c>
      <c r="M5291" s="98" cm="1">
        <f t="array" ref="M5291">msoa_calculations5[[#This Row],[Estimated case time (see and treat)]]*msoa_calculations5[[#This Row],[Population share of ICB]:[Population share of ICB]]</f>
        <v>0.44088592983507452</v>
      </c>
      <c r="N5291" s="94" cm="1">
        <f t="array" ref="N5291">msoa_calculations5[[#This Row],[Weighted estimate]]*msoa_calculations5[[#This Row],[Population share of ICB]:[Population share of ICB]]</f>
        <v>0.57559294588245213</v>
      </c>
    </row>
    <row r="5292" spans="1:14">
      <c r="A5292" s="63" t="s">
        <v>8896</v>
      </c>
      <c r="B5292" s="63" t="s">
        <v>13709</v>
      </c>
      <c r="C5292" s="63" t="s">
        <v>30</v>
      </c>
      <c r="D5292" s="63" t="s">
        <v>81</v>
      </c>
      <c r="E5292" s="72">
        <v>6785</v>
      </c>
      <c r="F5292" s="64">
        <v>1</v>
      </c>
      <c r="G5292" s="79">
        <v>0</v>
      </c>
      <c r="H5292" s="133">
        <v>106.17440795898438</v>
      </c>
      <c r="I5292" s="134">
        <v>73.188743591308594</v>
      </c>
      <c r="J5292" s="105">
        <v>97.248786926269531</v>
      </c>
      <c r="K5292" s="96">
        <f>msoa_calculations5[[#This Row],[ Pop20]]/SUMIF(msoa_calculations5[ICB26],msoa_calculations5[[#This Row],[ICB26]],msoa_calculations5[[ Pop20]])</f>
        <v>6.1258743026570131E-3</v>
      </c>
      <c r="L5292" s="98" cm="1">
        <f t="array" ref="L5292">msoa_calculations5[[#This Row],[ Estimated case time (see and convey)]]*msoa_calculations5[[#This Row],[Population share of ICB]:[Population share of ICB]]</f>
        <v>0.65041107731576464</v>
      </c>
      <c r="M5292" s="98" cm="1">
        <f t="array" ref="M5292">msoa_calculations5[[#This Row],[Estimated case time (see and treat)]]*msoa_calculations5[[#This Row],[Population share of ICB]:[Population share of ICB]]</f>
        <v>0.44834504360975047</v>
      </c>
      <c r="N5292" s="94" cm="1">
        <f t="array" ref="N5292">msoa_calculations5[[#This Row],[Weighted estimate]]*msoa_calculations5[[#This Row],[Population share of ICB]:[Population share of ICB]]</f>
        <v>0.59573384479620184</v>
      </c>
    </row>
    <row r="5293" spans="1:14">
      <c r="A5293" s="63" t="s">
        <v>8894</v>
      </c>
      <c r="B5293" s="63" t="s">
        <v>13709</v>
      </c>
      <c r="C5293" s="63" t="s">
        <v>30</v>
      </c>
      <c r="D5293" s="63" t="s">
        <v>81</v>
      </c>
      <c r="E5293" s="72">
        <v>8625</v>
      </c>
      <c r="F5293" s="64">
        <v>1</v>
      </c>
      <c r="G5293" s="79">
        <v>0</v>
      </c>
      <c r="H5293" s="133">
        <v>101.32564544677734</v>
      </c>
      <c r="I5293" s="134">
        <v>70.927070617675781</v>
      </c>
      <c r="J5293" s="105">
        <v>93.100067138671875</v>
      </c>
      <c r="K5293" s="96">
        <f>msoa_calculations5[[#This Row],[ Pop20]]/SUMIF(msoa_calculations5[ICB26],msoa_calculations5[[#This Row],[ICB26]],msoa_calculations5[[ Pop20]])</f>
        <v>7.7871283508351864E-3</v>
      </c>
      <c r="L5293" s="98" cm="1">
        <f t="array" ref="L5293">msoa_calculations5[[#This Row],[ Estimated case time (see and convey)]]*msoa_calculations5[[#This Row],[Population share of ICB]:[Population share of ICB]]</f>
        <v>0.78903580632527404</v>
      </c>
      <c r="M5293" s="98" cm="1">
        <f t="array" ref="M5293">msoa_calculations5[[#This Row],[Estimated case time (see and treat)]]*msoa_calculations5[[#This Row],[Population share of ICB]:[Population share of ICB]]</f>
        <v>0.55231820244859242</v>
      </c>
      <c r="N5293" s="94" cm="1">
        <f t="array" ref="N5293">msoa_calculations5[[#This Row],[Weighted estimate]]*msoa_calculations5[[#This Row],[Population share of ICB]:[Population share of ICB]]</f>
        <v>0.724982172280211</v>
      </c>
    </row>
    <row r="5294" spans="1:14">
      <c r="A5294" s="63" t="s">
        <v>8892</v>
      </c>
      <c r="B5294" s="63" t="s">
        <v>13709</v>
      </c>
      <c r="C5294" s="63" t="s">
        <v>30</v>
      </c>
      <c r="D5294" s="63" t="s">
        <v>81</v>
      </c>
      <c r="E5294" s="72">
        <v>6977</v>
      </c>
      <c r="F5294" s="64">
        <v>1</v>
      </c>
      <c r="G5294" s="79">
        <v>0</v>
      </c>
      <c r="H5294" s="133">
        <v>106.2962646484375</v>
      </c>
      <c r="I5294" s="134">
        <v>73.212692260742188</v>
      </c>
      <c r="J5294" s="105">
        <v>97.344154357910156</v>
      </c>
      <c r="K5294" s="96">
        <f>msoa_calculations5[[#This Row],[ Pop20]]/SUMIF(msoa_calculations5[ICB26],msoa_calculations5[[#This Row],[ICB26]],msoa_calculations5[[ Pop20]])</f>
        <v>6.2992225511625619E-3</v>
      </c>
      <c r="L5294" s="98" cm="1">
        <f t="array" ref="L5294">msoa_calculations5[[#This Row],[ Estimated case time (see and convey)]]*msoa_calculations5[[#This Row],[Population share of ICB]:[Population share of ICB]]</f>
        <v>0.66958382737778133</v>
      </c>
      <c r="M5294" s="98" cm="1">
        <f t="array" ref="M5294">msoa_calculations5[[#This Row],[Estimated case time (see and treat)]]*msoa_calculations5[[#This Row],[Population share of ICB]:[Population share of ICB]]</f>
        <v>0.46118304212019195</v>
      </c>
      <c r="N5294" s="94" cm="1">
        <f t="array" ref="N5294">msoa_calculations5[[#This Row],[Weighted estimate]]*msoa_calculations5[[#This Row],[Population share of ICB]:[Population share of ICB]]</f>
        <v>0.61319249235519702</v>
      </c>
    </row>
    <row r="5295" spans="1:14">
      <c r="A5295" s="63" t="s">
        <v>8890</v>
      </c>
      <c r="B5295" s="63" t="s">
        <v>13709</v>
      </c>
      <c r="C5295" s="63" t="s">
        <v>30</v>
      </c>
      <c r="D5295" s="63" t="s">
        <v>81</v>
      </c>
      <c r="E5295" s="72">
        <v>8217</v>
      </c>
      <c r="F5295" s="64">
        <v>1</v>
      </c>
      <c r="G5295" s="79">
        <v>0</v>
      </c>
      <c r="H5295" s="133">
        <v>102.91934967041016</v>
      </c>
      <c r="I5295" s="134">
        <v>69.800140380859375</v>
      </c>
      <c r="J5295" s="105">
        <v>93.957595825195313</v>
      </c>
      <c r="K5295" s="96">
        <f>msoa_calculations5[[#This Row],[ Pop20]]/SUMIF(msoa_calculations5[ICB26],msoa_calculations5[[#This Row],[ICB26]],msoa_calculations5[[ Pop20]])</f>
        <v>7.4187633227608962E-3</v>
      </c>
      <c r="L5295" s="98" cm="1">
        <f t="array" ref="L5295">msoa_calculations5[[#This Row],[ Estimated case time (see and convey)]]*msoa_calculations5[[#This Row],[Population share of ICB]:[Population share of ICB]]</f>
        <v>0.76353429653724258</v>
      </c>
      <c r="M5295" s="98" cm="1">
        <f t="array" ref="M5295">msoa_calculations5[[#This Row],[Estimated case time (see and treat)]]*msoa_calculations5[[#This Row],[Population share of ICB]:[Population share of ICB]]</f>
        <v>0.51783072138108133</v>
      </c>
      <c r="N5295" s="94" cm="1">
        <f t="array" ref="N5295">msoa_calculations5[[#This Row],[Weighted estimate]]*msoa_calculations5[[#This Row],[Population share of ICB]:[Population share of ICB]]</f>
        <v>0.69704916580275134</v>
      </c>
    </row>
    <row r="5296" spans="1:14">
      <c r="A5296" s="63" t="s">
        <v>8888</v>
      </c>
      <c r="B5296" s="63" t="s">
        <v>13709</v>
      </c>
      <c r="C5296" s="63" t="s">
        <v>30</v>
      </c>
      <c r="D5296" s="63" t="s">
        <v>81</v>
      </c>
      <c r="E5296" s="72">
        <v>10629</v>
      </c>
      <c r="F5296" s="64">
        <v>1</v>
      </c>
      <c r="G5296" s="79">
        <v>0</v>
      </c>
      <c r="H5296" s="133">
        <v>104.84500885009766</v>
      </c>
      <c r="I5296" s="134">
        <v>71.265457153320313</v>
      </c>
      <c r="J5296" s="105">
        <v>95.758689880371094</v>
      </c>
      <c r="K5296" s="96">
        <f>msoa_calculations5[[#This Row],[ Pop20]]/SUMIF(msoa_calculations5[ICB26],msoa_calculations5[[#This Row],[ICB26]],msoa_calculations5[[ Pop20]])</f>
        <v>9.5964506946118484E-3</v>
      </c>
      <c r="L5296" s="98" cm="1">
        <f t="array" ref="L5296">msoa_calculations5[[#This Row],[ Estimated case time (see and convey)]]*msoa_calculations5[[#This Row],[Population share of ICB]:[Population share of ICB]]</f>
        <v>1.006139958006105</v>
      </c>
      <c r="M5296" s="98" cm="1">
        <f t="array" ref="M5296">msoa_calculations5[[#This Row],[Estimated case time (see and treat)]]*msoa_calculations5[[#This Row],[Population share of ICB]:[Population share of ICB]]</f>
        <v>0.68389544580081163</v>
      </c>
      <c r="N5296" s="94" cm="1">
        <f t="array" ref="N5296">msoa_calculations5[[#This Row],[Weighted estimate]]*msoa_calculations5[[#This Row],[Population share of ICB]:[Population share of ICB]]</f>
        <v>0.91894354601760775</v>
      </c>
    </row>
    <row r="5297" spans="1:14">
      <c r="A5297" s="63" t="s">
        <v>8886</v>
      </c>
      <c r="B5297" s="63" t="s">
        <v>13709</v>
      </c>
      <c r="C5297" s="63" t="s">
        <v>30</v>
      </c>
      <c r="D5297" s="63" t="s">
        <v>81</v>
      </c>
      <c r="E5297" s="72">
        <v>8099</v>
      </c>
      <c r="F5297" s="64">
        <v>1</v>
      </c>
      <c r="G5297" s="79">
        <v>0</v>
      </c>
      <c r="H5297" s="133">
        <v>117.02262878417969</v>
      </c>
      <c r="I5297" s="134">
        <v>75.256217956542969</v>
      </c>
      <c r="J5297" s="105">
        <v>105.72101593017578</v>
      </c>
      <c r="K5297" s="96">
        <f>msoa_calculations5[[#This Row],[ Pop20]]/SUMIF(msoa_calculations5[ICB26],msoa_calculations5[[#This Row],[ICB26]],msoa_calculations5[[ Pop20]])</f>
        <v>7.3122263783668611E-3</v>
      </c>
      <c r="L5297" s="98" cm="1">
        <f t="array" ref="L5297">msoa_calculations5[[#This Row],[ Estimated case time (see and convey)]]*msoa_calculations5[[#This Row],[Population share of ICB]:[Population share of ICB]]</f>
        <v>0.8556959530615118</v>
      </c>
      <c r="M5297" s="98" cm="1">
        <f t="array" ref="M5297">msoa_calculations5[[#This Row],[Estimated case time (see and treat)]]*msoa_calculations5[[#This Row],[Population share of ICB]:[Population share of ICB]]</f>
        <v>0.55029050207795938</v>
      </c>
      <c r="N5297" s="94" cm="1">
        <f t="array" ref="N5297">msoa_calculations5[[#This Row],[Weighted estimate]]*msoa_calculations5[[#This Row],[Population share of ICB]:[Population share of ICB]]</f>
        <v>0.77305600143237452</v>
      </c>
    </row>
    <row r="5298" spans="1:14">
      <c r="A5298" s="63" t="s">
        <v>8884</v>
      </c>
      <c r="B5298" s="63" t="s">
        <v>13709</v>
      </c>
      <c r="C5298" s="63" t="s">
        <v>30</v>
      </c>
      <c r="D5298" s="63" t="s">
        <v>81</v>
      </c>
      <c r="E5298" s="72">
        <v>12125</v>
      </c>
      <c r="F5298" s="64">
        <v>1</v>
      </c>
      <c r="G5298" s="79">
        <v>0</v>
      </c>
      <c r="H5298" s="133">
        <v>111.13352203369141</v>
      </c>
      <c r="I5298" s="134">
        <v>73.895889282226563</v>
      </c>
      <c r="J5298" s="105">
        <v>101.05735778808594</v>
      </c>
      <c r="K5298" s="96">
        <f>msoa_calculations5[[#This Row],[ Pop20]]/SUMIF(msoa_calculations5[ICB26],msoa_calculations5[[#This Row],[ICB26]],msoa_calculations5[[ Pop20]])</f>
        <v>1.0947122464217581E-2</v>
      </c>
      <c r="L5298" s="98" cm="1">
        <f t="array" ref="L5298">msoa_calculations5[[#This Row],[ Estimated case time (see and convey)]]*msoa_calculations5[[#This Row],[Population share of ICB]:[Population share of ICB]]</f>
        <v>1.2165922755826428</v>
      </c>
      <c r="M5298" s="98" cm="1">
        <f t="array" ref="M5298">msoa_calculations5[[#This Row],[Estimated case time (see and treat)]]*msoa_calculations5[[#This Row],[Population share of ICB]:[Population share of ICB]]</f>
        <v>0.80894734957479764</v>
      </c>
      <c r="N5298" s="94" cm="1">
        <f t="array" ref="N5298">msoa_calculations5[[#This Row],[Weighted estimate]]*msoa_calculations5[[#This Row],[Population share of ICB]:[Population share of ICB]]</f>
        <v>1.1062872716164291</v>
      </c>
    </row>
    <row r="5299" spans="1:14">
      <c r="A5299" s="63" t="s">
        <v>9878</v>
      </c>
      <c r="B5299" s="63" t="s">
        <v>13709</v>
      </c>
      <c r="C5299" s="63" t="s">
        <v>30</v>
      </c>
      <c r="D5299" s="63" t="s">
        <v>81</v>
      </c>
      <c r="E5299" s="72">
        <v>8757</v>
      </c>
      <c r="F5299" s="64">
        <v>1</v>
      </c>
      <c r="G5299" s="79">
        <v>0</v>
      </c>
      <c r="H5299" s="133">
        <v>91.809555053710938</v>
      </c>
      <c r="I5299" s="134">
        <v>67.062248229980469</v>
      </c>
      <c r="J5299" s="105">
        <v>85.1131591796875</v>
      </c>
      <c r="K5299" s="96">
        <f>msoa_calculations5[[#This Row],[ Pop20]]/SUMIF(msoa_calculations5[ICB26],msoa_calculations5[[#This Row],[ICB26]],msoa_calculations5[[ Pop20]])</f>
        <v>7.9063052716827516E-3</v>
      </c>
      <c r="L5299" s="98" cm="1">
        <f t="array" ref="L5299">msoa_calculations5[[#This Row],[ Estimated case time (see and convey)]]*msoa_calculations5[[#This Row],[Population share of ICB]:[Population share of ICB]]</f>
        <v>0.72587436911200254</v>
      </c>
      <c r="M5299" s="98" cm="1">
        <f t="array" ref="M5299">msoa_calculations5[[#This Row],[Estimated case time (see and treat)]]*msoa_calculations5[[#This Row],[Population share of ICB]:[Population share of ICB]]</f>
        <v>0.53021460671159182</v>
      </c>
      <c r="N5299" s="94" cm="1">
        <f t="array" ref="N5299">msoa_calculations5[[#This Row],[Weighted estimate]]*msoa_calculations5[[#This Row],[Population share of ICB]:[Population share of ICB]]</f>
        <v>0.67293061911193641</v>
      </c>
    </row>
    <row r="5300" spans="1:14">
      <c r="A5300" s="63" t="s">
        <v>9876</v>
      </c>
      <c r="B5300" s="63" t="s">
        <v>13709</v>
      </c>
      <c r="C5300" s="63" t="s">
        <v>30</v>
      </c>
      <c r="D5300" s="63" t="s">
        <v>81</v>
      </c>
      <c r="E5300" s="72">
        <v>8182</v>
      </c>
      <c r="F5300" s="64">
        <v>1</v>
      </c>
      <c r="G5300" s="79">
        <v>0</v>
      </c>
      <c r="H5300" s="133">
        <v>88.63818359375</v>
      </c>
      <c r="I5300" s="134">
        <v>64.584983825683594</v>
      </c>
      <c r="J5300" s="105">
        <v>82.129608154296875</v>
      </c>
      <c r="K5300" s="96">
        <f>msoa_calculations5[[#This Row],[ Pop20]]/SUMIF(msoa_calculations5[ICB26],msoa_calculations5[[#This Row],[ICB26]],msoa_calculations5[[ Pop20]])</f>
        <v>7.3871633816270724E-3</v>
      </c>
      <c r="L5300" s="98" cm="1">
        <f t="array" ref="L5300">msoa_calculations5[[#This Row],[ Estimated case time (see and convey)]]*msoa_calculations5[[#This Row],[Population share of ICB]:[Population share of ICB]]</f>
        <v>0.6547847440576875</v>
      </c>
      <c r="M5300" s="98" cm="1">
        <f t="array" ref="M5300">msoa_calculations5[[#This Row],[Estimated case time (see and treat)]]*msoa_calculations5[[#This Row],[Population share of ICB]:[Population share of ICB]]</f>
        <v>0.47709982752006658</v>
      </c>
      <c r="N5300" s="94" cm="1">
        <f t="array" ref="N5300">msoa_calculations5[[#This Row],[Weighted estimate]]*msoa_calculations5[[#This Row],[Population share of ICB]:[Population share of ICB]]</f>
        <v>0.60670483390480212</v>
      </c>
    </row>
    <row r="5301" spans="1:14">
      <c r="A5301" s="63" t="s">
        <v>9874</v>
      </c>
      <c r="B5301" s="63" t="s">
        <v>13709</v>
      </c>
      <c r="C5301" s="63" t="s">
        <v>30</v>
      </c>
      <c r="D5301" s="63" t="s">
        <v>81</v>
      </c>
      <c r="E5301" s="72">
        <v>8029</v>
      </c>
      <c r="F5301" s="64">
        <v>1</v>
      </c>
      <c r="G5301" s="79">
        <v>0</v>
      </c>
      <c r="H5301" s="133">
        <v>90.957206726074219</v>
      </c>
      <c r="I5301" s="134">
        <v>65.286224365234375</v>
      </c>
      <c r="J5301" s="105">
        <v>84.010871887207031</v>
      </c>
      <c r="K5301" s="96">
        <f>msoa_calculations5[[#This Row],[ Pop20]]/SUMIF(msoa_calculations5[ICB26],msoa_calculations5[[#This Row],[ICB26]],msoa_calculations5[[ Pop20]])</f>
        <v>7.2490264960992134E-3</v>
      </c>
      <c r="L5301" s="98" cm="1">
        <f t="array" ref="L5301">msoa_calculations5[[#This Row],[ Estimated case time (see and convey)]]*msoa_calculations5[[#This Row],[Population share of ICB]:[Population share of ICB]]</f>
        <v>0.65935120156848559</v>
      </c>
      <c r="M5301" s="98" cm="1">
        <f t="array" ref="M5301">msoa_calculations5[[#This Row],[Estimated case time (see and treat)]]*msoa_calculations5[[#This Row],[Population share of ICB]:[Population share of ICB]]</f>
        <v>0.47326157025386201</v>
      </c>
      <c r="N5301" s="94" cm="1">
        <f t="array" ref="N5301">msoa_calculations5[[#This Row],[Weighted estimate]]*msoa_calculations5[[#This Row],[Population share of ICB]:[Population share of ICB]]</f>
        <v>0.60899703627076029</v>
      </c>
    </row>
    <row r="5302" spans="1:14">
      <c r="A5302" s="63" t="s">
        <v>9872</v>
      </c>
      <c r="B5302" s="63" t="s">
        <v>13709</v>
      </c>
      <c r="C5302" s="63" t="s">
        <v>30</v>
      </c>
      <c r="D5302" s="63" t="s">
        <v>81</v>
      </c>
      <c r="E5302" s="72">
        <v>8579</v>
      </c>
      <c r="F5302" s="64">
        <v>1</v>
      </c>
      <c r="G5302" s="79">
        <v>0</v>
      </c>
      <c r="H5302" s="133">
        <v>91.214591979980469</v>
      </c>
      <c r="I5302" s="134">
        <v>66.33538818359375</v>
      </c>
      <c r="J5302" s="105">
        <v>84.482505798339844</v>
      </c>
      <c r="K5302" s="96">
        <f>msoa_calculations5[[#This Row],[ Pop20]]/SUMIF(msoa_calculations5[ICB26],msoa_calculations5[[#This Row],[ICB26]],msoa_calculations5[[ Pop20]])</f>
        <v>7.7455969996307319E-3</v>
      </c>
      <c r="L5302" s="98" cm="1">
        <f t="array" ref="L5302">msoa_calculations5[[#This Row],[ Estimated case time (see and convey)]]*msoa_calculations5[[#This Row],[Population share of ICB]:[Population share of ICB]]</f>
        <v>0.70651146996267811</v>
      </c>
      <c r="M5302" s="98" cm="1">
        <f t="array" ref="M5302">msoa_calculations5[[#This Row],[Estimated case time (see and treat)]]*msoa_calculations5[[#This Row],[Population share of ICB]:[Population share of ICB]]</f>
        <v>0.51380718368418365</v>
      </c>
      <c r="N5302" s="94" cm="1">
        <f t="array" ref="N5302">msoa_calculations5[[#This Row],[Weighted estimate]]*msoa_calculations5[[#This Row],[Population share of ICB]:[Population share of ICB]]</f>
        <v>0.65436744343290698</v>
      </c>
    </row>
    <row r="5303" spans="1:14">
      <c r="A5303" s="63" t="s">
        <v>10018</v>
      </c>
      <c r="B5303" s="63" t="s">
        <v>13724</v>
      </c>
      <c r="C5303" s="63" t="s">
        <v>31</v>
      </c>
      <c r="D5303" s="63" t="s">
        <v>82</v>
      </c>
      <c r="E5303" s="72">
        <v>7471</v>
      </c>
      <c r="F5303" s="64">
        <v>1</v>
      </c>
      <c r="G5303" s="79">
        <v>0</v>
      </c>
      <c r="H5303" s="133">
        <v>97.764015197753906</v>
      </c>
      <c r="I5303" s="134">
        <v>70.678726196289063</v>
      </c>
      <c r="J5303" s="105">
        <v>90.434982299804688</v>
      </c>
      <c r="K5303" s="96">
        <f>msoa_calculations5[[#This Row],[ Pop20]]/SUMIF(msoa_calculations5[ICB26],msoa_calculations5[[#This Row],[ICB26]],msoa_calculations5[[ Pop20]])</f>
        <v>9.7490255541650955E-3</v>
      </c>
      <c r="L5303" s="98" cm="1">
        <f t="array" ref="L5303">msoa_calculations5[[#This Row],[ Estimated case time (see and convey)]]*msoa_calculations5[[#This Row],[Population share of ICB]:[Population share of ICB]]</f>
        <v>0.95310388244068756</v>
      </c>
      <c r="M5303" s="98" cm="1">
        <f t="array" ref="M5303">msoa_calculations5[[#This Row],[Estimated case time (see and treat)]]*msoa_calculations5[[#This Row],[Population share of ICB]:[Population share of ICB]]</f>
        <v>0.68904870782346006</v>
      </c>
      <c r="N5303" s="94" cm="1">
        <f t="array" ref="N5303">msoa_calculations5[[#This Row],[Weighted estimate]]*msoa_calculations5[[#This Row],[Population share of ICB]:[Population share of ICB]]</f>
        <v>0.88165295343126404</v>
      </c>
    </row>
    <row r="5304" spans="1:14">
      <c r="A5304" s="63" t="s">
        <v>10016</v>
      </c>
      <c r="B5304" s="63" t="s">
        <v>13724</v>
      </c>
      <c r="C5304" s="63" t="s">
        <v>31</v>
      </c>
      <c r="D5304" s="63" t="s">
        <v>82</v>
      </c>
      <c r="E5304" s="72">
        <v>11654</v>
      </c>
      <c r="F5304" s="64">
        <v>1</v>
      </c>
      <c r="G5304" s="79">
        <v>0</v>
      </c>
      <c r="H5304" s="133">
        <v>85.245452880859375</v>
      </c>
      <c r="I5304" s="134">
        <v>60.802268981933594</v>
      </c>
      <c r="J5304" s="105">
        <v>78.63134765625</v>
      </c>
      <c r="K5304" s="96">
        <f>msoa_calculations5[[#This Row],[ Pop20]]/SUMIF(msoa_calculations5[ICB26],msoa_calculations5[[#This Row],[ICB26]],msoa_calculations5[[ Pop20]])</f>
        <v>1.5207488128528981E-2</v>
      </c>
      <c r="L5304" s="98" cm="1">
        <f t="array" ref="L5304">msoa_calculations5[[#This Row],[ Estimated case time (see and convey)]]*msoa_calculations5[[#This Row],[Population share of ICB]:[Population share of ICB]]</f>
        <v>1.2963692126967457</v>
      </c>
      <c r="M5304" s="98" cm="1">
        <f t="array" ref="M5304">msoa_calculations5[[#This Row],[Estimated case time (see and treat)]]*msoa_calculations5[[#This Row],[Population share of ICB]:[Population share of ICB]]</f>
        <v>0.92464978373038098</v>
      </c>
      <c r="N5304" s="94" cm="1">
        <f t="array" ref="N5304">msoa_calculations5[[#This Row],[Weighted estimate]]*msoa_calculations5[[#This Row],[Population share of ICB]:[Population share of ICB]]</f>
        <v>1.195785286012657</v>
      </c>
    </row>
    <row r="5305" spans="1:14">
      <c r="A5305" s="63" t="s">
        <v>10014</v>
      </c>
      <c r="B5305" s="63" t="s">
        <v>13724</v>
      </c>
      <c r="C5305" s="63" t="s">
        <v>31</v>
      </c>
      <c r="D5305" s="63" t="s">
        <v>82</v>
      </c>
      <c r="E5305" s="72">
        <v>9300</v>
      </c>
      <c r="F5305" s="64">
        <v>1</v>
      </c>
      <c r="G5305" s="79">
        <v>0</v>
      </c>
      <c r="H5305" s="133">
        <v>84.558563232421875</v>
      </c>
      <c r="I5305" s="134">
        <v>60.367408752441406</v>
      </c>
      <c r="J5305" s="105">
        <v>78.012657165527344</v>
      </c>
      <c r="K5305" s="96">
        <f>msoa_calculations5[[#This Row],[ Pop20]]/SUMIF(msoa_calculations5[ICB26],msoa_calculations5[[#This Row],[ICB26]],msoa_calculations5[[ Pop20]])</f>
        <v>1.2135716457466923E-2</v>
      </c>
      <c r="L5305" s="98" cm="1">
        <f t="array" ref="L5305">msoa_calculations5[[#This Row],[ Estimated case time (see and convey)]]*msoa_calculations5[[#This Row],[Population share of ICB]:[Population share of ICB]]</f>
        <v>1.0261787474394597</v>
      </c>
      <c r="M5305" s="98" cm="1">
        <f t="array" ref="M5305">msoa_calculations5[[#This Row],[Estimated case time (see and treat)]]*msoa_calculations5[[#This Row],[Population share of ICB]:[Population share of ICB]]</f>
        <v>0.73260175589163601</v>
      </c>
      <c r="N5305" s="94" cm="1">
        <f t="array" ref="N5305">msoa_calculations5[[#This Row],[Weighted estimate]]*msoa_calculations5[[#This Row],[Population share of ICB]:[Population share of ICB]]</f>
        <v>0.94673948745441505</v>
      </c>
    </row>
    <row r="5306" spans="1:14">
      <c r="A5306" s="63" t="s">
        <v>10012</v>
      </c>
      <c r="B5306" s="63" t="s">
        <v>13724</v>
      </c>
      <c r="C5306" s="63" t="s">
        <v>31</v>
      </c>
      <c r="D5306" s="63" t="s">
        <v>82</v>
      </c>
      <c r="E5306" s="72">
        <v>8906</v>
      </c>
      <c r="F5306" s="64">
        <v>1</v>
      </c>
      <c r="G5306" s="79">
        <v>0</v>
      </c>
      <c r="H5306" s="133">
        <v>85.569000244140625</v>
      </c>
      <c r="I5306" s="134">
        <v>62.1068115234375</v>
      </c>
      <c r="J5306" s="105">
        <v>79.220344543457031</v>
      </c>
      <c r="K5306" s="96">
        <f>msoa_calculations5[[#This Row],[ Pop20]]/SUMIF(msoa_calculations5[ICB26],msoa_calculations5[[#This Row],[ICB26]],msoa_calculations5[[ Pop20]])</f>
        <v>1.1621579652709723E-2</v>
      </c>
      <c r="L5306" s="98" cm="1">
        <f t="array" ref="L5306">msoa_calculations5[[#This Row],[ Estimated case time (see and convey)]]*msoa_calculations5[[#This Row],[Population share of ICB]:[Population share of ICB]]</f>
        <v>0.99444695214001799</v>
      </c>
      <c r="M5306" s="98" cm="1">
        <f t="array" ref="M5306">msoa_calculations5[[#This Row],[Estimated case time (see and treat)]]*msoa_calculations5[[#This Row],[Population share of ICB]:[Population share of ICB]]</f>
        <v>0.72177925709545898</v>
      </c>
      <c r="N5306" s="94" cm="1">
        <f t="array" ref="N5306">msoa_calculations5[[#This Row],[Weighted estimate]]*msoa_calculations5[[#This Row],[Population share of ICB]:[Population share of ICB]]</f>
        <v>0.92066554422689395</v>
      </c>
    </row>
    <row r="5307" spans="1:14">
      <c r="A5307" s="63" t="s">
        <v>10010</v>
      </c>
      <c r="B5307" s="63" t="s">
        <v>13724</v>
      </c>
      <c r="C5307" s="63" t="s">
        <v>31</v>
      </c>
      <c r="D5307" s="63" t="s">
        <v>82</v>
      </c>
      <c r="E5307" s="72">
        <v>6333</v>
      </c>
      <c r="F5307" s="64">
        <v>1</v>
      </c>
      <c r="G5307" s="79">
        <v>0</v>
      </c>
      <c r="H5307" s="133">
        <v>102.52440643310547</v>
      </c>
      <c r="I5307" s="134">
        <v>72.723434448242188</v>
      </c>
      <c r="J5307" s="105">
        <v>94.460533142089844</v>
      </c>
      <c r="K5307" s="96">
        <f>msoa_calculations5[[#This Row],[ Pop20]]/SUMIF(msoa_calculations5[ICB26],msoa_calculations5[[#This Row],[ICB26]],msoa_calculations5[[ Pop20]])</f>
        <v>8.2640314328105407E-3</v>
      </c>
      <c r="L5307" s="98" cm="1">
        <f t="array" ref="L5307">msoa_calculations5[[#This Row],[ Estimated case time (see and convey)]]*msoa_calculations5[[#This Row],[Population share of ICB]:[Population share of ICB]]</f>
        <v>0.8472649173934268</v>
      </c>
      <c r="M5307" s="98" cm="1">
        <f t="array" ref="M5307">msoa_calculations5[[#This Row],[Estimated case time (see and treat)]]*msoa_calculations5[[#This Row],[Population share of ICB]:[Population share of ICB]]</f>
        <v>0.60098874818221026</v>
      </c>
      <c r="N5307" s="94" cm="1">
        <f t="array" ref="N5307">msoa_calculations5[[#This Row],[Weighted estimate]]*msoa_calculations5[[#This Row],[Population share of ICB]:[Population share of ICB]]</f>
        <v>0.78062481504627235</v>
      </c>
    </row>
    <row r="5308" spans="1:14">
      <c r="A5308" s="63" t="s">
        <v>10008</v>
      </c>
      <c r="B5308" s="63" t="s">
        <v>13724</v>
      </c>
      <c r="C5308" s="63" t="s">
        <v>31</v>
      </c>
      <c r="D5308" s="63" t="s">
        <v>82</v>
      </c>
      <c r="E5308" s="72">
        <v>10277</v>
      </c>
      <c r="F5308" s="64">
        <v>1</v>
      </c>
      <c r="G5308" s="79">
        <v>0</v>
      </c>
      <c r="H5308" s="133">
        <v>96.912696838378906</v>
      </c>
      <c r="I5308" s="134">
        <v>69.375991821289063</v>
      </c>
      <c r="J5308" s="105">
        <v>89.461517333984375</v>
      </c>
      <c r="K5308" s="96">
        <f>msoa_calculations5[[#This Row],[ Pop20]]/SUMIF(msoa_calculations5[ICB26],msoa_calculations5[[#This Row],[ICB26]],msoa_calculations5[[ Pop20]])</f>
        <v>1.3410619143375008E-2</v>
      </c>
      <c r="L5308" s="98" cm="1">
        <f t="array" ref="L5308">msoa_calculations5[[#This Row],[ Estimated case time (see and convey)]]*msoa_calculations5[[#This Row],[Population share of ICB]:[Population share of ICB]]</f>
        <v>1.2996592674568628</v>
      </c>
      <c r="M5308" s="98" cm="1">
        <f t="array" ref="M5308">msoa_calculations5[[#This Row],[Estimated case time (see and treat)]]*msoa_calculations5[[#This Row],[Population share of ICB]:[Population share of ICB]]</f>
        <v>0.93037500400920714</v>
      </c>
      <c r="N5308" s="94" cm="1">
        <f t="array" ref="N5308">msoa_calculations5[[#This Row],[Weighted estimate]]*msoa_calculations5[[#This Row],[Population share of ICB]:[Population share of ICB]]</f>
        <v>1.1997343369545059</v>
      </c>
    </row>
    <row r="5309" spans="1:14">
      <c r="A5309" s="63" t="s">
        <v>10006</v>
      </c>
      <c r="B5309" s="63" t="s">
        <v>13724</v>
      </c>
      <c r="C5309" s="63" t="s">
        <v>31</v>
      </c>
      <c r="D5309" s="63" t="s">
        <v>82</v>
      </c>
      <c r="E5309" s="72">
        <v>10214</v>
      </c>
      <c r="F5309" s="64">
        <v>1</v>
      </c>
      <c r="G5309" s="79">
        <v>0</v>
      </c>
      <c r="H5309" s="133">
        <v>97.365341186523438</v>
      </c>
      <c r="I5309" s="134">
        <v>70.469306945800781</v>
      </c>
      <c r="J5309" s="105">
        <v>90.087516784667969</v>
      </c>
      <c r="K5309" s="96">
        <f>msoa_calculations5[[#This Row],[ Pop20]]/SUMIF(msoa_calculations5[ICB26],msoa_calculations5[[#This Row],[ICB26]],msoa_calculations5[[ Pop20]])</f>
        <v>1.332840945124378E-2</v>
      </c>
      <c r="L5309" s="98" cm="1">
        <f t="array" ref="L5309">msoa_calculations5[[#This Row],[ Estimated case time (see and convey)]]*msoa_calculations5[[#This Row],[Population share of ICB]:[Population share of ICB]]</f>
        <v>1.2977251336940343</v>
      </c>
      <c r="M5309" s="98" cm="1">
        <f t="array" ref="M5309">msoa_calculations5[[#This Row],[Estimated case time (see and treat)]]*msoa_calculations5[[#This Row],[Population share of ICB]:[Population share of ICB]]</f>
        <v>0.93924377671901005</v>
      </c>
      <c r="N5309" s="94" cm="1">
        <f t="array" ref="N5309">msoa_calculations5[[#This Row],[Weighted estimate]]*msoa_calculations5[[#This Row],[Population share of ICB]:[Population share of ICB]]</f>
        <v>1.2007233101518511</v>
      </c>
    </row>
    <row r="5310" spans="1:14">
      <c r="A5310" s="63" t="s">
        <v>10004</v>
      </c>
      <c r="B5310" s="63" t="s">
        <v>13724</v>
      </c>
      <c r="C5310" s="63" t="s">
        <v>31</v>
      </c>
      <c r="D5310" s="63" t="s">
        <v>82</v>
      </c>
      <c r="E5310" s="72">
        <v>6435</v>
      </c>
      <c r="F5310" s="64">
        <v>1</v>
      </c>
      <c r="G5310" s="79">
        <v>0</v>
      </c>
      <c r="H5310" s="133">
        <v>112.39958953857422</v>
      </c>
      <c r="I5310" s="134">
        <v>77.097618103027344</v>
      </c>
      <c r="J5310" s="105">
        <v>102.84719848632813</v>
      </c>
      <c r="K5310" s="96">
        <f>msoa_calculations5[[#This Row],[ Pop20]]/SUMIF(msoa_calculations5[ICB26],msoa_calculations5[[#This Row],[ICB26]],msoa_calculations5[[ Pop20]])</f>
        <v>8.3971328391182418E-3</v>
      </c>
      <c r="L5310" s="98" cm="1">
        <f t="array" ref="L5310">msoa_calculations5[[#This Row],[ Estimated case time (see and convey)]]*msoa_calculations5[[#This Row],[Population share of ICB]:[Population share of ICB]]</f>
        <v>0.94383428441777273</v>
      </c>
      <c r="M5310" s="98" cm="1">
        <f t="array" ref="M5310">msoa_calculations5[[#This Row],[Estimated case time (see and treat)]]*msoa_calculations5[[#This Row],[Population share of ICB]:[Population share of ICB]]</f>
        <v>0.64739894079072791</v>
      </c>
      <c r="N5310" s="94" cm="1">
        <f t="array" ref="N5310">msoa_calculations5[[#This Row],[Weighted estimate]]*msoa_calculations5[[#This Row],[Population share of ICB]:[Population share of ICB]]</f>
        <v>0.86362158782085785</v>
      </c>
    </row>
    <row r="5311" spans="1:14">
      <c r="A5311" s="63" t="s">
        <v>10002</v>
      </c>
      <c r="B5311" s="63" t="s">
        <v>13724</v>
      </c>
      <c r="C5311" s="63" t="s">
        <v>31</v>
      </c>
      <c r="D5311" s="63" t="s">
        <v>82</v>
      </c>
      <c r="E5311" s="72">
        <v>10533</v>
      </c>
      <c r="F5311" s="64">
        <v>1</v>
      </c>
      <c r="G5311" s="79">
        <v>0</v>
      </c>
      <c r="H5311" s="133">
        <v>104.78505706787109</v>
      </c>
      <c r="I5311" s="134">
        <v>72.492965698242188</v>
      </c>
      <c r="J5311" s="105">
        <v>96.047111511230469</v>
      </c>
      <c r="K5311" s="96">
        <f>msoa_calculations5[[#This Row],[ Pop20]]/SUMIF(msoa_calculations5[ICB26],msoa_calculations5[[#This Row],[ICB26]],msoa_calculations5[[ Pop20]])</f>
        <v>1.3744677574892377E-2</v>
      </c>
      <c r="L5311" s="98" cm="1">
        <f t="array" ref="L5311">msoa_calculations5[[#This Row],[ Estimated case time (see and convey)]]*msoa_calculations5[[#This Row],[Population share of ICB]:[Population share of ICB]]</f>
        <v>1.4402368240645858</v>
      </c>
      <c r="M5311" s="98" cm="1">
        <f t="array" ref="M5311">msoa_calculations5[[#This Row],[Estimated case time (see and treat)]]*msoa_calculations5[[#This Row],[Population share of ICB]:[Population share of ICB]]</f>
        <v>0.99639243997007165</v>
      </c>
      <c r="N5311" s="94" cm="1">
        <f t="array" ref="N5311">msoa_calculations5[[#This Row],[Weighted estimate]]*msoa_calculations5[[#This Row],[Population share of ICB]:[Population share of ICB]]</f>
        <v>1.3201365797215969</v>
      </c>
    </row>
    <row r="5312" spans="1:14">
      <c r="A5312" s="63" t="s">
        <v>10000</v>
      </c>
      <c r="B5312" s="63" t="s">
        <v>13724</v>
      </c>
      <c r="C5312" s="63" t="s">
        <v>31</v>
      </c>
      <c r="D5312" s="63" t="s">
        <v>82</v>
      </c>
      <c r="E5312" s="72">
        <v>7104</v>
      </c>
      <c r="F5312" s="64">
        <v>1</v>
      </c>
      <c r="G5312" s="79">
        <v>0</v>
      </c>
      <c r="H5312" s="133">
        <v>104.68607330322266</v>
      </c>
      <c r="I5312" s="134">
        <v>72.65570068359375</v>
      </c>
      <c r="J5312" s="105">
        <v>96.018943786621094</v>
      </c>
      <c r="K5312" s="96">
        <f>msoa_calculations5[[#This Row],[ Pop20]]/SUMIF(msoa_calculations5[ICB26],msoa_calculations5[[#This Row],[ICB26]],msoa_calculations5[[ Pop20]])</f>
        <v>9.2701214746069918E-3</v>
      </c>
      <c r="L5312" s="98" cm="1">
        <f t="array" ref="L5312">msoa_calculations5[[#This Row],[ Estimated case time (see and convey)]]*msoa_calculations5[[#This Row],[Population share of ICB]:[Population share of ICB]]</f>
        <v>0.97045261622048606</v>
      </c>
      <c r="M5312" s="98" cm="1">
        <f t="array" ref="M5312">msoa_calculations5[[#This Row],[Estimated case time (see and treat)]]*msoa_calculations5[[#This Row],[Population share of ICB]:[Population share of ICB]]</f>
        <v>0.67352717115960037</v>
      </c>
      <c r="N5312" s="94" cm="1">
        <f t="array" ref="N5312">msoa_calculations5[[#This Row],[Weighted estimate]]*msoa_calculations5[[#This Row],[Population share of ICB]:[Population share of ICB]]</f>
        <v>0.89010727276543777</v>
      </c>
    </row>
    <row r="5313" spans="1:14">
      <c r="A5313" s="63" t="s">
        <v>9998</v>
      </c>
      <c r="B5313" s="63" t="s">
        <v>13724</v>
      </c>
      <c r="C5313" s="63" t="s">
        <v>31</v>
      </c>
      <c r="D5313" s="63" t="s">
        <v>82</v>
      </c>
      <c r="E5313" s="72">
        <v>8262</v>
      </c>
      <c r="F5313" s="64">
        <v>1</v>
      </c>
      <c r="G5313" s="79">
        <v>0</v>
      </c>
      <c r="H5313" s="133">
        <v>125.45159912109375</v>
      </c>
      <c r="I5313" s="134">
        <v>78.509796142578125</v>
      </c>
      <c r="J5313" s="105">
        <v>112.74957275390625</v>
      </c>
      <c r="K5313" s="96">
        <f>msoa_calculations5[[#This Row],[ Pop20]]/SUMIF(msoa_calculations5[ICB26],msoa_calculations5[[#This Row],[ICB26]],msoa_calculations5[[ Pop20]])</f>
        <v>1.0781213910923841E-2</v>
      </c>
      <c r="L5313" s="98" cm="1">
        <f t="array" ref="L5313">msoa_calculations5[[#This Row],[ Estimated case time (see and convey)]]*msoa_calculations5[[#This Row],[Population share of ICB]:[Population share of ICB]]</f>
        <v>1.352520525591977</v>
      </c>
      <c r="M5313" s="98" cm="1">
        <f t="array" ref="M5313">msoa_calculations5[[#This Row],[Estimated case time (see and treat)]]*msoa_calculations5[[#This Row],[Population share of ICB]:[Population share of ICB]]</f>
        <v>0.84643090631615825</v>
      </c>
      <c r="N5313" s="94" cm="1">
        <f t="array" ref="N5313">msoa_calculations5[[#This Row],[Weighted estimate]]*msoa_calculations5[[#This Row],[Population share of ICB]:[Population share of ICB]]</f>
        <v>1.2155772622251337</v>
      </c>
    </row>
    <row r="5314" spans="1:14">
      <c r="A5314" s="63" t="s">
        <v>9996</v>
      </c>
      <c r="B5314" s="63" t="s">
        <v>13724</v>
      </c>
      <c r="C5314" s="63" t="s">
        <v>31</v>
      </c>
      <c r="D5314" s="63" t="s">
        <v>82</v>
      </c>
      <c r="E5314" s="72">
        <v>6331</v>
      </c>
      <c r="F5314" s="64">
        <v>1</v>
      </c>
      <c r="G5314" s="79">
        <v>0</v>
      </c>
      <c r="H5314" s="133">
        <v>126.71882629394531</v>
      </c>
      <c r="I5314" s="134">
        <v>79.520362854003906</v>
      </c>
      <c r="J5314" s="105">
        <v>113.94734954833984</v>
      </c>
      <c r="K5314" s="96">
        <f>msoa_calculations5[[#This Row],[ Pop20]]/SUMIF(msoa_calculations5[ICB26],msoa_calculations5[[#This Row],[ICB26]],msoa_calculations5[[ Pop20]])</f>
        <v>8.2614216013143105E-3</v>
      </c>
      <c r="L5314" s="98" cm="1">
        <f t="array" ref="L5314">msoa_calculations5[[#This Row],[ Estimated case time (see and convey)]]*msoa_calculations5[[#This Row],[Population share of ICB]:[Population share of ICB]]</f>
        <v>1.0468776488379956</v>
      </c>
      <c r="M5314" s="98" cm="1">
        <f t="array" ref="M5314">msoa_calculations5[[#This Row],[Estimated case time (see and treat)]]*msoa_calculations5[[#This Row],[Population share of ICB]:[Population share of ICB]]</f>
        <v>0.65695124342641997</v>
      </c>
      <c r="N5314" s="94" cm="1">
        <f t="array" ref="N5314">msoa_calculations5[[#This Row],[Weighted estimate]]*msoa_calculations5[[#This Row],[Population share of ICB]:[Population share of ICB]]</f>
        <v>0.94136709497116722</v>
      </c>
    </row>
    <row r="5315" spans="1:14">
      <c r="A5315" s="63" t="s">
        <v>9994</v>
      </c>
      <c r="B5315" s="63" t="s">
        <v>13724</v>
      </c>
      <c r="C5315" s="63" t="s">
        <v>31</v>
      </c>
      <c r="D5315" s="63" t="s">
        <v>82</v>
      </c>
      <c r="E5315" s="72">
        <v>7116</v>
      </c>
      <c r="F5315" s="64">
        <v>1</v>
      </c>
      <c r="G5315" s="79">
        <v>0</v>
      </c>
      <c r="H5315" s="133">
        <v>112.89250183105469</v>
      </c>
      <c r="I5315" s="134">
        <v>78.162322998046875</v>
      </c>
      <c r="J5315" s="105">
        <v>103.49483489990234</v>
      </c>
      <c r="K5315" s="96">
        <f>msoa_calculations5[[#This Row],[ Pop20]]/SUMIF(msoa_calculations5[ICB26],msoa_calculations5[[#This Row],[ICB26]],msoa_calculations5[[ Pop20]])</f>
        <v>9.2857804635843692E-3</v>
      </c>
      <c r="L5315" s="98" cm="1">
        <f t="array" ref="L5315">msoa_calculations5[[#This Row],[ Estimated case time (see and convey)]]*msoa_calculations5[[#This Row],[Population share of ICB]:[Population share of ICB]]</f>
        <v>1.0482949879879702</v>
      </c>
      <c r="M5315" s="98" cm="1">
        <f t="array" ref="M5315">msoa_calculations5[[#This Row],[Estimated case time (see and treat)]]*msoa_calculations5[[#This Row],[Population share of ICB]:[Population share of ICB]]</f>
        <v>0.72579817188363493</v>
      </c>
      <c r="N5315" s="94" cm="1">
        <f t="array" ref="N5315">msoa_calculations5[[#This Row],[Weighted estimate]]*msoa_calculations5[[#This Row],[Population share of ICB]:[Population share of ICB]]</f>
        <v>0.9610303159954029</v>
      </c>
    </row>
    <row r="5316" spans="1:14">
      <c r="A5316" s="63" t="s">
        <v>9992</v>
      </c>
      <c r="B5316" s="63" t="s">
        <v>13724</v>
      </c>
      <c r="C5316" s="63" t="s">
        <v>31</v>
      </c>
      <c r="D5316" s="63" t="s">
        <v>82</v>
      </c>
      <c r="E5316" s="72">
        <v>8798</v>
      </c>
      <c r="F5316" s="64">
        <v>1</v>
      </c>
      <c r="G5316" s="79">
        <v>0</v>
      </c>
      <c r="H5316" s="133">
        <v>121.90171813964844</v>
      </c>
      <c r="I5316" s="134">
        <v>78.833702087402344</v>
      </c>
      <c r="J5316" s="105">
        <v>110.24790191650391</v>
      </c>
      <c r="K5316" s="96">
        <f>msoa_calculations5[[#This Row],[ Pop20]]/SUMIF(msoa_calculations5[ICB26],msoa_calculations5[[#This Row],[ICB26]],msoa_calculations5[[ Pop20]])</f>
        <v>1.1480648751913333E-2</v>
      </c>
      <c r="L5316" s="98" cm="1">
        <f t="array" ref="L5316">msoa_calculations5[[#This Row],[ Estimated case time (see and convey)]]*msoa_calculations5[[#This Row],[Population share of ICB]:[Population share of ICB]]</f>
        <v>1.3995108082160457</v>
      </c>
      <c r="M5316" s="98" cm="1">
        <f t="array" ref="M5316">msoa_calculations5[[#This Row],[Estimated case time (see and treat)]]*msoa_calculations5[[#This Row],[Population share of ICB]:[Population share of ICB]]</f>
        <v>0.90506204347844321</v>
      </c>
      <c r="N5316" s="94" cm="1">
        <f t="array" ref="N5316">msoa_calculations5[[#This Row],[Weighted estimate]]*msoa_calculations5[[#This Row],[Population share of ICB]:[Population share of ICB]]</f>
        <v>1.2657174375387741</v>
      </c>
    </row>
    <row r="5317" spans="1:14">
      <c r="A5317" s="63" t="s">
        <v>9990</v>
      </c>
      <c r="B5317" s="63" t="s">
        <v>13724</v>
      </c>
      <c r="C5317" s="63" t="s">
        <v>31</v>
      </c>
      <c r="D5317" s="63" t="s">
        <v>82</v>
      </c>
      <c r="E5317" s="72">
        <v>7785</v>
      </c>
      <c r="F5317" s="64">
        <v>1</v>
      </c>
      <c r="G5317" s="79">
        <v>0</v>
      </c>
      <c r="H5317" s="133">
        <v>121.03150939941406</v>
      </c>
      <c r="I5317" s="134">
        <v>80.180465698242188</v>
      </c>
      <c r="J5317" s="105">
        <v>109.97759246826172</v>
      </c>
      <c r="K5317" s="96">
        <f>msoa_calculations5[[#This Row],[ Pop20]]/SUMIF(msoa_calculations5[ICB26],msoa_calculations5[[#This Row],[ICB26]],msoa_calculations5[[ Pop20]])</f>
        <v>1.0158769099073118E-2</v>
      </c>
      <c r="L5317" s="98" cm="1">
        <f t="array" ref="L5317">msoa_calculations5[[#This Row],[ Estimated case time (see and convey)]]*msoa_calculations5[[#This Row],[Population share of ICB]:[Population share of ICB]]</f>
        <v>1.2295311577009451</v>
      </c>
      <c r="M5317" s="98" cm="1">
        <f t="array" ref="M5317">msoa_calculations5[[#This Row],[Estimated case time (see and treat)]]*msoa_calculations5[[#This Row],[Population share of ICB]:[Population share of ICB]]</f>
        <v>0.81453483728459475</v>
      </c>
      <c r="N5317" s="94" cm="1">
        <f t="array" ref="N5317">msoa_calculations5[[#This Row],[Weighted estimate]]*msoa_calculations5[[#This Row],[Population share of ICB]:[Population share of ICB]]</f>
        <v>1.1172369679570335</v>
      </c>
    </row>
    <row r="5318" spans="1:14">
      <c r="A5318" s="63" t="s">
        <v>9988</v>
      </c>
      <c r="B5318" s="63" t="s">
        <v>13724</v>
      </c>
      <c r="C5318" s="63" t="s">
        <v>31</v>
      </c>
      <c r="D5318" s="63" t="s">
        <v>82</v>
      </c>
      <c r="E5318" s="72">
        <v>6970</v>
      </c>
      <c r="F5318" s="64">
        <v>1</v>
      </c>
      <c r="G5318" s="79">
        <v>0</v>
      </c>
      <c r="H5318" s="133">
        <v>124.61653900146484</v>
      </c>
      <c r="I5318" s="134">
        <v>79.00921630859375</v>
      </c>
      <c r="J5318" s="105">
        <v>112.27561187744141</v>
      </c>
      <c r="K5318" s="96">
        <f>msoa_calculations5[[#This Row],[ Pop20]]/SUMIF(msoa_calculations5[ICB26],msoa_calculations5[[#This Row],[ICB26]],msoa_calculations5[[ Pop20]])</f>
        <v>9.0952627643596188E-3</v>
      </c>
      <c r="L5318" s="98" cm="1">
        <f t="array" ref="L5318">msoa_calculations5[[#This Row],[ Estimated case time (see and convey)]]*msoa_calculations5[[#This Row],[Population share of ICB]:[Population share of ICB]]</f>
        <v>1.1334201670033914</v>
      </c>
      <c r="M5318" s="98" cm="1">
        <f t="array" ref="M5318">msoa_calculations5[[#This Row],[Estimated case time (see and treat)]]*msoa_calculations5[[#This Row],[Population share of ICB]:[Population share of ICB]]</f>
        <v>0.71860958313278744</v>
      </c>
      <c r="N5318" s="94" cm="1">
        <f t="array" ref="N5318">msoa_calculations5[[#This Row],[Weighted estimate]]*msoa_calculations5[[#This Row],[Population share of ICB]:[Population share of ICB]]</f>
        <v>1.0211761920545854</v>
      </c>
    </row>
    <row r="5319" spans="1:14">
      <c r="A5319" s="63" t="s">
        <v>9986</v>
      </c>
      <c r="B5319" s="63" t="s">
        <v>13724</v>
      </c>
      <c r="C5319" s="63" t="s">
        <v>31</v>
      </c>
      <c r="D5319" s="63" t="s">
        <v>82</v>
      </c>
      <c r="E5319" s="72">
        <v>7494</v>
      </c>
      <c r="F5319" s="64">
        <v>1</v>
      </c>
      <c r="G5319" s="79">
        <v>0</v>
      </c>
      <c r="H5319" s="133">
        <v>115.75916290283203</v>
      </c>
      <c r="I5319" s="134">
        <v>76.455886840820313</v>
      </c>
      <c r="J5319" s="105">
        <v>105.12405395507813</v>
      </c>
      <c r="K5319" s="96">
        <f>msoa_calculations5[[#This Row],[ Pop20]]/SUMIF(msoa_calculations5[ICB26],msoa_calculations5[[#This Row],[ICB26]],msoa_calculations5[[ Pop20]])</f>
        <v>9.7790386163717335E-3</v>
      </c>
      <c r="L5319" s="98" cm="1">
        <f t="array" ref="L5319">msoa_calculations5[[#This Row],[ Estimated case time (see and convey)]]*msoa_calculations5[[#This Row],[Population share of ICB]:[Population share of ICB]]</f>
        <v>1.1320133242256607</v>
      </c>
      <c r="M5319" s="98" cm="1">
        <f t="array" ref="M5319">msoa_calculations5[[#This Row],[Estimated case time (see and treat)]]*msoa_calculations5[[#This Row],[Population share of ICB]:[Population share of ICB]]</f>
        <v>0.74766506986532932</v>
      </c>
      <c r="N5319" s="94" cm="1">
        <f t="array" ref="N5319">msoa_calculations5[[#This Row],[Weighted estimate]]*msoa_calculations5[[#This Row],[Population share of ICB]:[Population share of ICB]]</f>
        <v>1.0280121831362548</v>
      </c>
    </row>
    <row r="5320" spans="1:14">
      <c r="A5320" s="63" t="s">
        <v>9984</v>
      </c>
      <c r="B5320" s="63" t="s">
        <v>13724</v>
      </c>
      <c r="C5320" s="63" t="s">
        <v>31</v>
      </c>
      <c r="D5320" s="63" t="s">
        <v>82</v>
      </c>
      <c r="E5320" s="72">
        <v>7355</v>
      </c>
      <c r="F5320" s="64">
        <v>1</v>
      </c>
      <c r="G5320" s="79">
        <v>0</v>
      </c>
      <c r="H5320" s="133">
        <v>114.95096588134766</v>
      </c>
      <c r="I5320" s="134">
        <v>76.302742004394531</v>
      </c>
      <c r="J5320" s="105">
        <v>104.49311065673828</v>
      </c>
      <c r="K5320" s="96">
        <f>msoa_calculations5[[#This Row],[ Pop20]]/SUMIF(msoa_calculations5[ICB26],msoa_calculations5[[#This Row],[ICB26]],msoa_calculations5[[ Pop20]])</f>
        <v>9.5976553273837868E-3</v>
      </c>
      <c r="L5320" s="98" cm="1">
        <f t="array" ref="L5320">msoa_calculations5[[#This Row],[ Estimated case time (see and convey)]]*msoa_calculations5[[#This Row],[Population share of ICB]:[Population share of ICB]]</f>
        <v>1.1032597500790282</v>
      </c>
      <c r="M5320" s="98" cm="1">
        <f t="array" ref="M5320">msoa_calculations5[[#This Row],[Estimated case time (see and treat)]]*msoa_calculations5[[#This Row],[Population share of ICB]:[Population share of ICB]]</f>
        <v>0.73232741829246784</v>
      </c>
      <c r="N5320" s="94" cm="1">
        <f t="array" ref="N5320">msoa_calculations5[[#This Row],[Weighted estimate]]*msoa_calculations5[[#This Row],[Population share of ICB]:[Population share of ICB]]</f>
        <v>1.0028888601695478</v>
      </c>
    </row>
    <row r="5321" spans="1:14">
      <c r="A5321" s="63" t="s">
        <v>9982</v>
      </c>
      <c r="B5321" s="63" t="s">
        <v>13724</v>
      </c>
      <c r="C5321" s="63" t="s">
        <v>31</v>
      </c>
      <c r="D5321" s="63" t="s">
        <v>82</v>
      </c>
      <c r="E5321" s="72">
        <v>8208</v>
      </c>
      <c r="F5321" s="64">
        <v>1</v>
      </c>
      <c r="G5321" s="79">
        <v>0</v>
      </c>
      <c r="H5321" s="133">
        <v>112.43656158447266</v>
      </c>
      <c r="I5321" s="134">
        <v>76.82928466796875</v>
      </c>
      <c r="J5321" s="105">
        <v>102.80155944824219</v>
      </c>
      <c r="K5321" s="96">
        <f>msoa_calculations5[[#This Row],[ Pop20]]/SUMIF(msoa_calculations5[ICB26],msoa_calculations5[[#This Row],[ICB26]],msoa_calculations5[[ Pop20]])</f>
        <v>1.0710748460525646E-2</v>
      </c>
      <c r="L5321" s="98" cm="1">
        <f t="array" ref="L5321">msoa_calculations5[[#This Row],[ Estimated case time (see and convey)]]*msoa_calculations5[[#This Row],[Population share of ICB]:[Population share of ICB]]</f>
        <v>1.2042797288976874</v>
      </c>
      <c r="M5321" s="98" cm="1">
        <f t="array" ref="M5321">msoa_calculations5[[#This Row],[Estimated case time (see and treat)]]*msoa_calculations5[[#This Row],[Population share of ICB]:[Population share of ICB]]</f>
        <v>0.82289914248073293</v>
      </c>
      <c r="N5321" s="94" cm="1">
        <f t="array" ref="N5321">msoa_calculations5[[#This Row],[Weighted estimate]]*msoa_calculations5[[#This Row],[Population share of ICB]:[Population share of ICB]]</f>
        <v>1.1010816445998957</v>
      </c>
    </row>
    <row r="5322" spans="1:14">
      <c r="A5322" s="63" t="s">
        <v>9980</v>
      </c>
      <c r="B5322" s="63" t="s">
        <v>13724</v>
      </c>
      <c r="C5322" s="63" t="s">
        <v>31</v>
      </c>
      <c r="D5322" s="63" t="s">
        <v>82</v>
      </c>
      <c r="E5322" s="72">
        <v>5942</v>
      </c>
      <c r="F5322" s="64">
        <v>1</v>
      </c>
      <c r="G5322" s="79">
        <v>0</v>
      </c>
      <c r="H5322" s="133">
        <v>112.0618896484375</v>
      </c>
      <c r="I5322" s="134">
        <v>73.651412963867188</v>
      </c>
      <c r="J5322" s="105">
        <v>101.66836547851563</v>
      </c>
      <c r="K5322" s="96">
        <f>msoa_calculations5[[#This Row],[ Pop20]]/SUMIF(msoa_calculations5[ICB26],msoa_calculations5[[#This Row],[ICB26]],msoa_calculations5[[ Pop20]])</f>
        <v>7.753809375297684E-3</v>
      </c>
      <c r="L5322" s="98" cm="1">
        <f t="array" ref="L5322">msoa_calculations5[[#This Row],[ Estimated case time (see and convey)]]*msoa_calculations5[[#This Row],[Population share of ICB]:[Population share of ICB]]</f>
        <v>0.86890653056962919</v>
      </c>
      <c r="M5322" s="98" cm="1">
        <f t="array" ref="M5322">msoa_calculations5[[#This Row],[Estimated case time (see and treat)]]*msoa_calculations5[[#This Row],[Population share of ICB]:[Population share of ICB]]</f>
        <v>0.57107901634315483</v>
      </c>
      <c r="N5322" s="94" cm="1">
        <f t="array" ref="N5322">msoa_calculations5[[#This Row],[Weighted estimate]]*msoa_calculations5[[#This Row],[Population share of ICB]:[Population share of ICB]]</f>
        <v>0.78831712541850585</v>
      </c>
    </row>
    <row r="5323" spans="1:14">
      <c r="A5323" s="63" t="s">
        <v>9978</v>
      </c>
      <c r="B5323" s="63" t="s">
        <v>13724</v>
      </c>
      <c r="C5323" s="63" t="s">
        <v>31</v>
      </c>
      <c r="D5323" s="63" t="s">
        <v>82</v>
      </c>
      <c r="E5323" s="72">
        <v>7117</v>
      </c>
      <c r="F5323" s="64">
        <v>1</v>
      </c>
      <c r="G5323" s="79">
        <v>0</v>
      </c>
      <c r="H5323" s="133">
        <v>113.43489837646484</v>
      </c>
      <c r="I5323" s="134">
        <v>75.788711547851563</v>
      </c>
      <c r="J5323" s="105">
        <v>103.24818420410156</v>
      </c>
      <c r="K5323" s="96">
        <f>msoa_calculations5[[#This Row],[ Pop20]]/SUMIF(msoa_calculations5[ICB26],msoa_calculations5[[#This Row],[ICB26]],msoa_calculations5[[ Pop20]])</f>
        <v>9.2870853793324826E-3</v>
      </c>
      <c r="L5323" s="98" cm="1">
        <f t="array" ref="L5323">msoa_calculations5[[#This Row],[ Estimated case time (see and convey)]]*msoa_calculations5[[#This Row],[Population share of ICB]:[Population share of ICB]]</f>
        <v>1.0534795862181325</v>
      </c>
      <c r="M5323" s="98" cm="1">
        <f t="array" ref="M5323">msoa_calculations5[[#This Row],[Estimated case time (see and treat)]]*msoa_calculations5[[#This Row],[Population share of ICB]:[Population share of ICB]]</f>
        <v>0.70385623493449911</v>
      </c>
      <c r="N5323" s="94" cm="1">
        <f t="array" ref="N5323">msoa_calculations5[[#This Row],[Weighted estimate]]*msoa_calculations5[[#This Row],[Population share of ICB]:[Population share of ICB]]</f>
        <v>0.95887470196453861</v>
      </c>
    </row>
    <row r="5324" spans="1:14">
      <c r="A5324" s="63" t="s">
        <v>9976</v>
      </c>
      <c r="B5324" s="63" t="s">
        <v>13724</v>
      </c>
      <c r="C5324" s="63" t="s">
        <v>31</v>
      </c>
      <c r="D5324" s="63" t="s">
        <v>82</v>
      </c>
      <c r="E5324" s="72">
        <v>12334</v>
      </c>
      <c r="F5324" s="64">
        <v>1</v>
      </c>
      <c r="G5324" s="79">
        <v>0</v>
      </c>
      <c r="H5324" s="133">
        <v>110.86812591552734</v>
      </c>
      <c r="I5324" s="134">
        <v>74.899063110351563</v>
      </c>
      <c r="J5324" s="105">
        <v>101.13522338867188</v>
      </c>
      <c r="K5324" s="96">
        <f>msoa_calculations5[[#This Row],[ Pop20]]/SUMIF(msoa_calculations5[ICB26],msoa_calculations5[[#This Row],[ICB26]],msoa_calculations5[[ Pop20]])</f>
        <v>1.6094830837246991E-2</v>
      </c>
      <c r="L5324" s="98" cm="1">
        <f t="array" ref="L5324">msoa_calculations5[[#This Row],[ Estimated case time (see and convey)]]*msoa_calculations5[[#This Row],[Population share of ICB]:[Population share of ICB]]</f>
        <v>1.7844037318530119</v>
      </c>
      <c r="M5324" s="98" cm="1">
        <f t="array" ref="M5324">msoa_calculations5[[#This Row],[Estimated case time (see and treat)]]*msoa_calculations5[[#This Row],[Population share of ICB]:[Population share of ICB]]</f>
        <v>1.2054877506293948</v>
      </c>
      <c r="N5324" s="94" cm="1">
        <f t="array" ref="N5324">msoa_calculations5[[#This Row],[Weighted estimate]]*msoa_calculations5[[#This Row],[Population share of ICB]:[Population share of ICB]]</f>
        <v>1.6277543121278593</v>
      </c>
    </row>
    <row r="5325" spans="1:14">
      <c r="A5325" s="63" t="s">
        <v>9974</v>
      </c>
      <c r="B5325" s="63" t="s">
        <v>13724</v>
      </c>
      <c r="C5325" s="63" t="s">
        <v>31</v>
      </c>
      <c r="D5325" s="63" t="s">
        <v>82</v>
      </c>
      <c r="E5325" s="72">
        <v>5400</v>
      </c>
      <c r="F5325" s="64">
        <v>1</v>
      </c>
      <c r="G5325" s="79">
        <v>0</v>
      </c>
      <c r="H5325" s="133">
        <v>112.33455657958984</v>
      </c>
      <c r="I5325" s="134">
        <v>76.894622802734375</v>
      </c>
      <c r="J5325" s="105">
        <v>102.74483489990234</v>
      </c>
      <c r="K5325" s="96">
        <f>msoa_calculations5[[#This Row],[ Pop20]]/SUMIF(msoa_calculations5[ICB26],msoa_calculations5[[#This Row],[ICB26]],msoa_calculations5[[ Pop20]])</f>
        <v>7.046545039819504E-3</v>
      </c>
      <c r="L5325" s="98" cm="1">
        <f t="array" ref="L5325">msoa_calculations5[[#This Row],[ Estimated case time (see and convey)]]*msoa_calculations5[[#This Row],[Population share of ICB]:[Population share of ICB]]</f>
        <v>0.79157051246623222</v>
      </c>
      <c r="M5325" s="98" cm="1">
        <f t="array" ref="M5325">msoa_calculations5[[#This Row],[Estimated case time (see and treat)]]*msoa_calculations5[[#This Row],[Population share of ICB]:[Population share of ICB]]</f>
        <v>0.54184142289939963</v>
      </c>
      <c r="N5325" s="94" cm="1">
        <f t="array" ref="N5325">msoa_calculations5[[#This Row],[Weighted estimate]]*msoa_calculations5[[#This Row],[Population share of ICB]:[Population share of ICB]]</f>
        <v>0.72399610673098069</v>
      </c>
    </row>
    <row r="5326" spans="1:14">
      <c r="A5326" s="63" t="s">
        <v>9972</v>
      </c>
      <c r="B5326" s="63" t="s">
        <v>13724</v>
      </c>
      <c r="C5326" s="63" t="s">
        <v>31</v>
      </c>
      <c r="D5326" s="63" t="s">
        <v>82</v>
      </c>
      <c r="E5326" s="72">
        <v>8632</v>
      </c>
      <c r="F5326" s="64">
        <v>1</v>
      </c>
      <c r="G5326" s="79">
        <v>0</v>
      </c>
      <c r="H5326" s="133">
        <v>101.59120178222656</v>
      </c>
      <c r="I5326" s="134">
        <v>72.807121276855469</v>
      </c>
      <c r="J5326" s="105">
        <v>93.802490234375</v>
      </c>
      <c r="K5326" s="96">
        <f>msoa_calculations5[[#This Row],[ Pop20]]/SUMIF(msoa_calculations5[ICB26],msoa_calculations5[[#This Row],[ICB26]],msoa_calculations5[[ Pop20]])</f>
        <v>1.1264032737726288E-2</v>
      </c>
      <c r="L5326" s="98" cm="1">
        <f t="array" ref="L5326">msoa_calculations5[[#This Row],[ Estimated case time (see and convey)]]*msoa_calculations5[[#This Row],[Population share of ICB]:[Population share of ICB]]</f>
        <v>1.1443266227399573</v>
      </c>
      <c r="M5326" s="98" cm="1">
        <f t="array" ref="M5326">msoa_calculations5[[#This Row],[Estimated case time (see and treat)]]*msoa_calculations5[[#This Row],[Population share of ICB]:[Population share of ICB]]</f>
        <v>0.82010179760210822</v>
      </c>
      <c r="N5326" s="94" cm="1">
        <f t="array" ref="N5326">msoa_calculations5[[#This Row],[Weighted estimate]]*msoa_calculations5[[#This Row],[Population share of ICB]:[Population share of ICB]]</f>
        <v>1.0565943208802504</v>
      </c>
    </row>
    <row r="5327" spans="1:14">
      <c r="A5327" s="63" t="s">
        <v>9730</v>
      </c>
      <c r="B5327" s="63" t="s">
        <v>13724</v>
      </c>
      <c r="C5327" s="63" t="s">
        <v>31</v>
      </c>
      <c r="D5327" s="63" t="s">
        <v>82</v>
      </c>
      <c r="E5327" s="72">
        <v>6037</v>
      </c>
      <c r="F5327" s="64">
        <v>1</v>
      </c>
      <c r="G5327" s="79">
        <v>0</v>
      </c>
      <c r="H5327" s="133">
        <v>85.84716796875</v>
      </c>
      <c r="I5327" s="134">
        <v>61.843769073486328</v>
      </c>
      <c r="J5327" s="105">
        <v>79.352066040039063</v>
      </c>
      <c r="K5327" s="96">
        <f>msoa_calculations5[[#This Row],[ Pop20]]/SUMIF(msoa_calculations5[ICB26],msoa_calculations5[[#This Row],[ICB26]],msoa_calculations5[[ Pop20]])</f>
        <v>7.877776371368583E-3</v>
      </c>
      <c r="L5327" s="98" cm="1">
        <f t="array" ref="L5327">msoa_calculations5[[#This Row],[ Estimated case time (see and convey)]]*msoa_calculations5[[#This Row],[Population share of ICB]:[Population share of ICB]]</f>
        <v>0.67628479137312858</v>
      </c>
      <c r="M5327" s="98" cm="1">
        <f t="array" ref="M5327">msoa_calculations5[[#This Row],[Estimated case time (see and treat)]]*msoa_calculations5[[#This Row],[Population share of ICB]:[Population share of ICB]]</f>
        <v>0.48719138272348572</v>
      </c>
      <c r="N5327" s="94" cm="1">
        <f t="array" ref="N5327">msoa_calculations5[[#This Row],[Weighted estimate]]*msoa_calculations5[[#This Row],[Population share of ICB]:[Population share of ICB]]</f>
        <v>0.62511783086949912</v>
      </c>
    </row>
    <row r="5328" spans="1:14">
      <c r="A5328" s="63" t="s">
        <v>9728</v>
      </c>
      <c r="B5328" s="63" t="s">
        <v>13724</v>
      </c>
      <c r="C5328" s="63" t="s">
        <v>31</v>
      </c>
      <c r="D5328" s="63" t="s">
        <v>82</v>
      </c>
      <c r="E5328" s="72">
        <v>7252</v>
      </c>
      <c r="F5328" s="64">
        <v>1</v>
      </c>
      <c r="G5328" s="79">
        <v>0</v>
      </c>
      <c r="H5328" s="133">
        <v>85.485679626464844</v>
      </c>
      <c r="I5328" s="134">
        <v>62.075405120849609</v>
      </c>
      <c r="J5328" s="105">
        <v>79.151069641113281</v>
      </c>
      <c r="K5328" s="96">
        <f>msoa_calculations5[[#This Row],[ Pop20]]/SUMIF(msoa_calculations5[ICB26],msoa_calculations5[[#This Row],[ICB26]],msoa_calculations5[[ Pop20]])</f>
        <v>9.4632490053279707E-3</v>
      </c>
      <c r="L5328" s="98" cm="1">
        <f t="array" ref="L5328">msoa_calculations5[[#This Row],[ Estimated case time (see and convey)]]*msoa_calculations5[[#This Row],[Population share of ICB]:[Population share of ICB]]</f>
        <v>0.808972272694929</v>
      </c>
      <c r="M5328" s="98" cm="1">
        <f t="array" ref="M5328">msoa_calculations5[[#This Row],[Estimated case time (see and treat)]]*msoa_calculations5[[#This Row],[Population share of ICB]:[Population share of ICB]]</f>
        <v>0.58743501576521084</v>
      </c>
      <c r="N5328" s="94" cm="1">
        <f t="array" ref="N5328">msoa_calculations5[[#This Row],[Weighted estimate]]*msoa_calculations5[[#This Row],[Population share of ICB]:[Population share of ICB]]</f>
        <v>0.74902628105191016</v>
      </c>
    </row>
    <row r="5329" spans="1:14">
      <c r="A5329" s="63" t="s">
        <v>9726</v>
      </c>
      <c r="B5329" s="63" t="s">
        <v>13724</v>
      </c>
      <c r="C5329" s="63" t="s">
        <v>31</v>
      </c>
      <c r="D5329" s="63" t="s">
        <v>82</v>
      </c>
      <c r="E5329" s="72">
        <v>12453</v>
      </c>
      <c r="F5329" s="64">
        <v>1</v>
      </c>
      <c r="G5329" s="79">
        <v>0</v>
      </c>
      <c r="H5329" s="133">
        <v>85.700576782226563</v>
      </c>
      <c r="I5329" s="134">
        <v>61.774578094482422</v>
      </c>
      <c r="J5329" s="105">
        <v>79.226417541503906</v>
      </c>
      <c r="K5329" s="96">
        <f>msoa_calculations5[[#This Row],[ Pop20]]/SUMIF(msoa_calculations5[ICB26],msoa_calculations5[[#This Row],[ICB26]],msoa_calculations5[[ Pop20]])</f>
        <v>1.6250115811272645E-2</v>
      </c>
      <c r="L5329" s="98" cm="1">
        <f t="array" ref="L5329">msoa_calculations5[[#This Row],[ Estimated case time (see and convey)]]*msoa_calculations5[[#This Row],[Population share of ICB]:[Population share of ICB]]</f>
        <v>1.3926442978040452</v>
      </c>
      <c r="M5329" s="98" cm="1">
        <f t="array" ref="M5329">msoa_calculations5[[#This Row],[Estimated case time (see and treat)]]*msoa_calculations5[[#This Row],[Population share of ICB]:[Population share of ICB]]</f>
        <v>1.0038440482278457</v>
      </c>
      <c r="N5329" s="94" cm="1">
        <f t="array" ref="N5329">msoa_calculations5[[#This Row],[Weighted estimate]]*msoa_calculations5[[#This Row],[Population share of ICB]:[Population share of ICB]]</f>
        <v>1.2874384603616811</v>
      </c>
    </row>
    <row r="5330" spans="1:14">
      <c r="A5330" s="63" t="s">
        <v>9724</v>
      </c>
      <c r="B5330" s="63" t="s">
        <v>13724</v>
      </c>
      <c r="C5330" s="63" t="s">
        <v>31</v>
      </c>
      <c r="D5330" s="63" t="s">
        <v>82</v>
      </c>
      <c r="E5330" s="72">
        <v>12135</v>
      </c>
      <c r="F5330" s="64">
        <v>1</v>
      </c>
      <c r="G5330" s="79">
        <v>0</v>
      </c>
      <c r="H5330" s="133">
        <v>82.018165588378906</v>
      </c>
      <c r="I5330" s="134">
        <v>57.688701629638672</v>
      </c>
      <c r="J5330" s="105">
        <v>75.434837341308594</v>
      </c>
      <c r="K5330" s="96">
        <f>msoa_calculations5[[#This Row],[ Pop20]]/SUMIF(msoa_calculations5[ICB26],msoa_calculations5[[#This Row],[ICB26]],msoa_calculations5[[ Pop20]])</f>
        <v>1.5835152603372163E-2</v>
      </c>
      <c r="L5330" s="98" cm="1">
        <f t="array" ref="L5330">msoa_calculations5[[#This Row],[ Estimated case time (see and convey)]]*msoa_calculations5[[#This Row],[Population share of ICB]:[Population share of ICB]]</f>
        <v>1.2987701683406274</v>
      </c>
      <c r="M5330" s="98" cm="1">
        <f t="array" ref="M5330">msoa_calculations5[[#This Row],[Estimated case time (see and treat)]]*msoa_calculations5[[#This Row],[Population share of ICB]:[Population share of ICB]]</f>
        <v>0.9135093937957327</v>
      </c>
      <c r="N5330" s="94" cm="1">
        <f t="array" ref="N5330">msoa_calculations5[[#This Row],[Weighted estimate]]*msoa_calculations5[[#This Row],[Population share of ICB]:[Population share of ICB]]</f>
        <v>1.1945221609101784</v>
      </c>
    </row>
    <row r="5331" spans="1:14">
      <c r="A5331" s="63" t="s">
        <v>9722</v>
      </c>
      <c r="B5331" s="63" t="s">
        <v>13724</v>
      </c>
      <c r="C5331" s="63" t="s">
        <v>31</v>
      </c>
      <c r="D5331" s="63" t="s">
        <v>82</v>
      </c>
      <c r="E5331" s="72">
        <v>11461</v>
      </c>
      <c r="F5331" s="64">
        <v>1</v>
      </c>
      <c r="G5331" s="79">
        <v>0</v>
      </c>
      <c r="H5331" s="133">
        <v>82.541290283203125</v>
      </c>
      <c r="I5331" s="134">
        <v>57.374832153320313</v>
      </c>
      <c r="J5331" s="105">
        <v>75.731475830078125</v>
      </c>
      <c r="K5331" s="96">
        <f>msoa_calculations5[[#This Row],[ Pop20]]/SUMIF(msoa_calculations5[ICB26],msoa_calculations5[[#This Row],[ICB26]],msoa_calculations5[[ Pop20]])</f>
        <v>1.4955639389142839E-2</v>
      </c>
      <c r="L5331" s="98" cm="1">
        <f t="array" ref="L5331">msoa_calculations5[[#This Row],[ Estimated case time (see and convey)]]*msoa_calculations5[[#This Row],[Population share of ICB]:[Population share of ICB]]</f>
        <v>1.2344577721901457</v>
      </c>
      <c r="M5331" s="98" cm="1">
        <f t="array" ref="M5331">msoa_calculations5[[#This Row],[Estimated case time (see and treat)]]*msoa_calculations5[[#This Row],[Population share of ICB]:[Population share of ICB]]</f>
        <v>0.85807729969765634</v>
      </c>
      <c r="N5331" s="94" cm="1">
        <f t="array" ref="N5331">msoa_calculations5[[#This Row],[Weighted estimate]]*msoa_calculations5[[#This Row],[Population share of ICB]:[Population share of ICB]]</f>
        <v>1.1326126429222354</v>
      </c>
    </row>
    <row r="5332" spans="1:14">
      <c r="A5332" s="63" t="s">
        <v>9720</v>
      </c>
      <c r="B5332" s="63" t="s">
        <v>13724</v>
      </c>
      <c r="C5332" s="63" t="s">
        <v>31</v>
      </c>
      <c r="D5332" s="63" t="s">
        <v>82</v>
      </c>
      <c r="E5332" s="72">
        <v>7672</v>
      </c>
      <c r="F5332" s="64">
        <v>1</v>
      </c>
      <c r="G5332" s="79">
        <v>0</v>
      </c>
      <c r="H5332" s="133">
        <v>84.837860107421875</v>
      </c>
      <c r="I5332" s="134">
        <v>59.773895263671875</v>
      </c>
      <c r="J5332" s="105">
        <v>78.055778503417969</v>
      </c>
      <c r="K5332" s="96">
        <f>msoa_calculations5[[#This Row],[ Pop20]]/SUMIF(msoa_calculations5[ICB26],msoa_calculations5[[#This Row],[ICB26]],msoa_calculations5[[ Pop20]])</f>
        <v>1.0011313619536154E-2</v>
      </c>
      <c r="L5332" s="98" cm="1">
        <f t="array" ref="L5332">msoa_calculations5[[#This Row],[ Estimated case time (see and convey)]]*msoa_calculations5[[#This Row],[Population share of ICB]:[Population share of ICB]]</f>
        <v>0.84933842434573559</v>
      </c>
      <c r="M5332" s="98" cm="1">
        <f t="array" ref="M5332">msoa_calculations5[[#This Row],[Estimated case time (see and treat)]]*msoa_calculations5[[#This Row],[Population share of ICB]:[Population share of ICB]]</f>
        <v>0.59841521174592582</v>
      </c>
      <c r="N5332" s="94" cm="1">
        <f t="array" ref="N5332">msoa_calculations5[[#This Row],[Weighted estimate]]*msoa_calculations5[[#This Row],[Population share of ICB]:[Population share of ICB]]</f>
        <v>0.78144087841476573</v>
      </c>
    </row>
    <row r="5333" spans="1:14">
      <c r="A5333" s="63" t="s">
        <v>9718</v>
      </c>
      <c r="B5333" s="63" t="s">
        <v>13724</v>
      </c>
      <c r="C5333" s="63" t="s">
        <v>31</v>
      </c>
      <c r="D5333" s="63" t="s">
        <v>82</v>
      </c>
      <c r="E5333" s="72">
        <v>7018</v>
      </c>
      <c r="F5333" s="64">
        <v>1</v>
      </c>
      <c r="G5333" s="79">
        <v>0</v>
      </c>
      <c r="H5333" s="133">
        <v>90.427742004394531</v>
      </c>
      <c r="I5333" s="134">
        <v>63.374034881591797</v>
      </c>
      <c r="J5333" s="105">
        <v>83.107254028320313</v>
      </c>
      <c r="K5333" s="96">
        <f>msoa_calculations5[[#This Row],[ Pop20]]/SUMIF(msoa_calculations5[ICB26],msoa_calculations5[[#This Row],[ICB26]],msoa_calculations5[[ Pop20]])</f>
        <v>9.157898720269125E-3</v>
      </c>
      <c r="L5333" s="98" cm="1">
        <f t="array" ref="L5333">msoa_calculations5[[#This Row],[ Estimated case time (see and convey)]]*msoa_calculations5[[#This Row],[Population share of ICB]:[Population share of ICB]]</f>
        <v>0.82812810277887128</v>
      </c>
      <c r="M5333" s="98" cm="1">
        <f t="array" ref="M5333">msoa_calculations5[[#This Row],[Estimated case time (see and treat)]]*msoa_calculations5[[#This Row],[Population share of ICB]:[Population share of ICB]]</f>
        <v>0.58037299294042044</v>
      </c>
      <c r="N5333" s="94" cm="1">
        <f t="array" ref="N5333">msoa_calculations5[[#This Row],[Weighted estimate]]*msoa_calculations5[[#This Row],[Population share of ICB]:[Population share of ICB]]</f>
        <v>0.76108781531103564</v>
      </c>
    </row>
    <row r="5334" spans="1:14">
      <c r="A5334" s="63" t="s">
        <v>9716</v>
      </c>
      <c r="B5334" s="63" t="s">
        <v>13724</v>
      </c>
      <c r="C5334" s="63" t="s">
        <v>31</v>
      </c>
      <c r="D5334" s="63" t="s">
        <v>82</v>
      </c>
      <c r="E5334" s="72">
        <v>9406</v>
      </c>
      <c r="F5334" s="64">
        <v>1</v>
      </c>
      <c r="G5334" s="79">
        <v>0</v>
      </c>
      <c r="H5334" s="133">
        <v>86.802490234375</v>
      </c>
      <c r="I5334" s="134">
        <v>61.372650146484375</v>
      </c>
      <c r="J5334" s="105">
        <v>79.921409606933594</v>
      </c>
      <c r="K5334" s="96">
        <f>msoa_calculations5[[#This Row],[ Pop20]]/SUMIF(msoa_calculations5[ICB26],msoa_calculations5[[#This Row],[ICB26]],msoa_calculations5[[ Pop20]])</f>
        <v>1.2274037526767085E-2</v>
      </c>
      <c r="L5334" s="98" cm="1">
        <f t="array" ref="L5334">msoa_calculations5[[#This Row],[ Estimated case time (see and convey)]]*msoa_calculations5[[#This Row],[Population share of ICB]:[Population share of ICB]]</f>
        <v>1.0654170225535522</v>
      </c>
      <c r="M5334" s="98" cm="1">
        <f t="array" ref="M5334">msoa_calculations5[[#This Row],[Estimated case time (see and treat)]]*msoa_calculations5[[#This Row],[Population share of ICB]:[Population share of ICB]]</f>
        <v>0.75329021101509663</v>
      </c>
      <c r="N5334" s="94" cm="1">
        <f t="array" ref="N5334">msoa_calculations5[[#This Row],[Weighted estimate]]*msoa_calculations5[[#This Row],[Population share of ICB]:[Population share of ICB]]</f>
        <v>0.98095838070762631</v>
      </c>
    </row>
    <row r="5335" spans="1:14">
      <c r="A5335" s="63" t="s">
        <v>9714</v>
      </c>
      <c r="B5335" s="63" t="s">
        <v>13724</v>
      </c>
      <c r="C5335" s="63" t="s">
        <v>31</v>
      </c>
      <c r="D5335" s="63" t="s">
        <v>82</v>
      </c>
      <c r="E5335" s="72">
        <v>7914</v>
      </c>
      <c r="F5335" s="64">
        <v>1</v>
      </c>
      <c r="G5335" s="79">
        <v>0</v>
      </c>
      <c r="H5335" s="133">
        <v>93.254913330078125</v>
      </c>
      <c r="I5335" s="134">
        <v>67.304298400878906</v>
      </c>
      <c r="J5335" s="105">
        <v>86.23291015625</v>
      </c>
      <c r="K5335" s="96">
        <f>msoa_calculations5[[#This Row],[ Pop20]]/SUMIF(msoa_calculations5[ICB26],msoa_calculations5[[#This Row],[ICB26]],msoa_calculations5[[ Pop20]])</f>
        <v>1.0327103230579917E-2</v>
      </c>
      <c r="L5335" s="98" cm="1">
        <f t="array" ref="L5335">msoa_calculations5[[#This Row],[ Estimated case time (see and convey)]]*msoa_calculations5[[#This Row],[Population share of ICB]:[Population share of ICB]]</f>
        <v>0.96305311671849991</v>
      </c>
      <c r="M5335" s="98" cm="1">
        <f t="array" ref="M5335">msoa_calculations5[[#This Row],[Estimated case time (see and treat)]]*msoa_calculations5[[#This Row],[Population share of ICB]:[Population share of ICB]]</f>
        <v>0.69505843744763129</v>
      </c>
      <c r="N5335" s="94" cm="1">
        <f t="array" ref="N5335">msoa_calculations5[[#This Row],[Weighted estimate]]*msoa_calculations5[[#This Row],[Population share of ICB]:[Population share of ICB]]</f>
        <v>0.89053616505691713</v>
      </c>
    </row>
    <row r="5336" spans="1:14">
      <c r="A5336" s="63" t="s">
        <v>9712</v>
      </c>
      <c r="B5336" s="63" t="s">
        <v>13724</v>
      </c>
      <c r="C5336" s="63" t="s">
        <v>31</v>
      </c>
      <c r="D5336" s="63" t="s">
        <v>82</v>
      </c>
      <c r="E5336" s="72">
        <v>7934</v>
      </c>
      <c r="F5336" s="64">
        <v>1</v>
      </c>
      <c r="G5336" s="79">
        <v>0</v>
      </c>
      <c r="H5336" s="133">
        <v>87.691474914550781</v>
      </c>
      <c r="I5336" s="134">
        <v>62.357837677001953</v>
      </c>
      <c r="J5336" s="105">
        <v>80.83642578125</v>
      </c>
      <c r="K5336" s="96">
        <f>msoa_calculations5[[#This Row],[ Pop20]]/SUMIF(msoa_calculations5[ICB26],msoa_calculations5[[#This Row],[ICB26]],msoa_calculations5[[ Pop20]])</f>
        <v>1.0353201545542211E-2</v>
      </c>
      <c r="L5336" s="98" cm="1">
        <f t="array" ref="L5336">msoa_calculations5[[#This Row],[ Estimated case time (see and convey)]]*msoa_calculations5[[#This Row],[Population share of ICB]:[Population share of ICB]]</f>
        <v>0.90788751361620323</v>
      </c>
      <c r="M5336" s="98" cm="1">
        <f t="array" ref="M5336">msoa_calculations5[[#This Row],[Estimated case time (see and treat)]]*msoa_calculations5[[#This Row],[Population share of ICB]:[Population share of ICB]]</f>
        <v>0.64560326141420699</v>
      </c>
      <c r="N5336" s="94" cm="1">
        <f t="array" ref="N5336">msoa_calculations5[[#This Row],[Weighted estimate]]*msoa_calculations5[[#This Row],[Population share of ICB]:[Population share of ICB]]</f>
        <v>0.83691580833454582</v>
      </c>
    </row>
    <row r="5337" spans="1:14">
      <c r="A5337" s="63" t="s">
        <v>9710</v>
      </c>
      <c r="B5337" s="63" t="s">
        <v>13724</v>
      </c>
      <c r="C5337" s="63" t="s">
        <v>31</v>
      </c>
      <c r="D5337" s="63" t="s">
        <v>82</v>
      </c>
      <c r="E5337" s="72">
        <v>10767</v>
      </c>
      <c r="F5337" s="64">
        <v>1</v>
      </c>
      <c r="G5337" s="79">
        <v>0</v>
      </c>
      <c r="H5337" s="133">
        <v>89.648712158203125</v>
      </c>
      <c r="I5337" s="134">
        <v>65.182647705078125</v>
      </c>
      <c r="J5337" s="105">
        <v>83.028419494628906</v>
      </c>
      <c r="K5337" s="96">
        <f>msoa_calculations5[[#This Row],[ Pop20]]/SUMIF(msoa_calculations5[ICB26],msoa_calculations5[[#This Row],[ICB26]],msoa_calculations5[[ Pop20]])</f>
        <v>1.4050027859951223E-2</v>
      </c>
      <c r="L5337" s="98" cm="1">
        <f t="array" ref="L5337">msoa_calculations5[[#This Row],[ Estimated case time (see and convey)]]*msoa_calculations5[[#This Row],[Population share of ICB]:[Population share of ICB]]</f>
        <v>1.2595669034315018</v>
      </c>
      <c r="M5337" s="98" cm="1">
        <f t="array" ref="M5337">msoa_calculations5[[#This Row],[Estimated case time (see and treat)]]*msoa_calculations5[[#This Row],[Population share of ICB]:[Population share of ICB]]</f>
        <v>0.91581801624173331</v>
      </c>
      <c r="N5337" s="94" cm="1">
        <f t="array" ref="N5337">msoa_calculations5[[#This Row],[Weighted estimate]]*msoa_calculations5[[#This Row],[Population share of ICB]:[Population share of ICB]]</f>
        <v>1.1665516070672532</v>
      </c>
    </row>
    <row r="5338" spans="1:14">
      <c r="A5338" s="63" t="s">
        <v>9708</v>
      </c>
      <c r="B5338" s="63" t="s">
        <v>13724</v>
      </c>
      <c r="C5338" s="63" t="s">
        <v>31</v>
      </c>
      <c r="D5338" s="63" t="s">
        <v>82</v>
      </c>
      <c r="E5338" s="72">
        <v>11045</v>
      </c>
      <c r="F5338" s="64">
        <v>1</v>
      </c>
      <c r="G5338" s="79">
        <v>0</v>
      </c>
      <c r="H5338" s="133">
        <v>94.215385437011719</v>
      </c>
      <c r="I5338" s="134">
        <v>68.363899230957031</v>
      </c>
      <c r="J5338" s="105">
        <v>87.220207214355469</v>
      </c>
      <c r="K5338" s="96">
        <f>msoa_calculations5[[#This Row],[ Pop20]]/SUMIF(msoa_calculations5[ICB26],msoa_calculations5[[#This Row],[ICB26]],msoa_calculations5[[ Pop20]])</f>
        <v>1.4412794437927116E-2</v>
      </c>
      <c r="L5338" s="98" cm="1">
        <f t="array" ref="L5338">msoa_calculations5[[#This Row],[ Estimated case time (see and convey)]]*msoa_calculations5[[#This Row],[Population share of ICB]:[Population share of ICB]]</f>
        <v>1.3579069831937218</v>
      </c>
      <c r="M5338" s="98" cm="1">
        <f t="array" ref="M5338">msoa_calculations5[[#This Row],[Estimated case time (see and treat)]]*msoa_calculations5[[#This Row],[Population share of ICB]:[Population share of ICB]]</f>
        <v>0.98531482659094738</v>
      </c>
      <c r="N5338" s="94" cm="1">
        <f t="array" ref="N5338">msoa_calculations5[[#This Row],[Weighted estimate]]*msoa_calculations5[[#This Row],[Population share of ICB]:[Population share of ICB]]</f>
        <v>1.257086917413913</v>
      </c>
    </row>
    <row r="5339" spans="1:14">
      <c r="A5339" s="63" t="s">
        <v>9706</v>
      </c>
      <c r="B5339" s="63" t="s">
        <v>13724</v>
      </c>
      <c r="C5339" s="63" t="s">
        <v>31</v>
      </c>
      <c r="D5339" s="63" t="s">
        <v>82</v>
      </c>
      <c r="E5339" s="72">
        <v>14325</v>
      </c>
      <c r="F5339" s="64">
        <v>1</v>
      </c>
      <c r="G5339" s="79">
        <v>0</v>
      </c>
      <c r="H5339" s="133">
        <v>101.63608551025391</v>
      </c>
      <c r="I5339" s="134">
        <v>71.280441284179688</v>
      </c>
      <c r="J5339" s="105">
        <v>93.422126770019531</v>
      </c>
      <c r="K5339" s="96">
        <f>msoa_calculations5[[#This Row],[ Pop20]]/SUMIF(msoa_calculations5[ICB26],msoa_calculations5[[#This Row],[ICB26]],msoa_calculations5[[ Pop20]])</f>
        <v>1.8692918091743407E-2</v>
      </c>
      <c r="L5339" s="98" cm="1">
        <f t="array" ref="L5339">msoa_calculations5[[#This Row],[ Estimated case time (see and convey)]]*msoa_calculations5[[#This Row],[Population share of ICB]:[Population share of ICB]]</f>
        <v>1.8998750216086053</v>
      </c>
      <c r="M5339" s="98" cm="1">
        <f t="array" ref="M5339">msoa_calculations5[[#This Row],[Estimated case time (see and treat)]]*msoa_calculations5[[#This Row],[Population share of ICB]:[Population share of ICB]]</f>
        <v>1.3324394504684962</v>
      </c>
      <c r="N5339" s="94" cm="1">
        <f t="array" ref="N5339">msoa_calculations5[[#This Row],[Weighted estimate]]*msoa_calculations5[[#This Row],[Population share of ICB]:[Population share of ICB]]</f>
        <v>1.7463321636684441</v>
      </c>
    </row>
    <row r="5340" spans="1:14">
      <c r="A5340" s="63" t="s">
        <v>9704</v>
      </c>
      <c r="B5340" s="63" t="s">
        <v>13724</v>
      </c>
      <c r="C5340" s="63" t="s">
        <v>31</v>
      </c>
      <c r="D5340" s="63" t="s">
        <v>82</v>
      </c>
      <c r="E5340" s="72">
        <v>10827</v>
      </c>
      <c r="F5340" s="64">
        <v>1</v>
      </c>
      <c r="G5340" s="79">
        <v>0</v>
      </c>
      <c r="H5340" s="133">
        <v>93.862655639648438</v>
      </c>
      <c r="I5340" s="134">
        <v>66.881828308105469</v>
      </c>
      <c r="J5340" s="105">
        <v>86.5618896484375</v>
      </c>
      <c r="K5340" s="96">
        <f>msoa_calculations5[[#This Row],[ Pop20]]/SUMIF(msoa_calculations5[ICB26],msoa_calculations5[[#This Row],[ICB26]],msoa_calculations5[[ Pop20]])</f>
        <v>1.4128322804838106E-2</v>
      </c>
      <c r="L5340" s="98" cm="1">
        <f t="array" ref="L5340">msoa_calculations5[[#This Row],[ Estimated case time (see and convey)]]*msoa_calculations5[[#This Row],[Population share of ICB]:[Population share of ICB]]</f>
        <v>1.3261218981963112</v>
      </c>
      <c r="M5340" s="98" cm="1">
        <f t="array" ref="M5340">msoa_calculations5[[#This Row],[Estimated case time (see and treat)]]*msoa_calculations5[[#This Row],[Population share of ICB]:[Population share of ICB]]</f>
        <v>0.94492806011467334</v>
      </c>
      <c r="N5340" s="94" cm="1">
        <f t="array" ref="N5340">msoa_calculations5[[#This Row],[Weighted estimate]]*msoa_calculations5[[#This Row],[Population share of ICB]:[Population share of ICB]]</f>
        <v>1.2229743195498992</v>
      </c>
    </row>
    <row r="5341" spans="1:14">
      <c r="A5341" s="63" t="s">
        <v>9702</v>
      </c>
      <c r="B5341" s="63" t="s">
        <v>13724</v>
      </c>
      <c r="C5341" s="63" t="s">
        <v>31</v>
      </c>
      <c r="D5341" s="63" t="s">
        <v>82</v>
      </c>
      <c r="E5341" s="72">
        <v>8754</v>
      </c>
      <c r="F5341" s="64">
        <v>1</v>
      </c>
      <c r="G5341" s="79">
        <v>0</v>
      </c>
      <c r="H5341" s="133">
        <v>102.89422607421875</v>
      </c>
      <c r="I5341" s="134">
        <v>72.818267822265625</v>
      </c>
      <c r="J5341" s="105">
        <v>94.755943298339844</v>
      </c>
      <c r="K5341" s="96">
        <f>msoa_calculations5[[#This Row],[ Pop20]]/SUMIF(msoa_calculations5[ICB26],msoa_calculations5[[#This Row],[ICB26]],msoa_calculations5[[ Pop20]])</f>
        <v>1.1423232458996286E-2</v>
      </c>
      <c r="L5341" s="98" cm="1">
        <f t="array" ref="L5341">msoa_calculations5[[#This Row],[ Estimated case time (see and convey)]]*msoa_calculations5[[#This Row],[Population share of ICB]:[Population share of ICB]]</f>
        <v>1.1753846631343177</v>
      </c>
      <c r="M5341" s="98" cm="1">
        <f t="array" ref="M5341">msoa_calculations5[[#This Row],[Estimated case time (see and treat)]]*msoa_calculations5[[#This Row],[Population share of ICB]:[Population share of ICB]]</f>
        <v>0.83182000059518946</v>
      </c>
      <c r="N5341" s="94" cm="1">
        <f t="array" ref="N5341">msoa_calculations5[[#This Row],[Weighted estimate]]*msoa_calculations5[[#This Row],[Population share of ICB]:[Population share of ICB]]</f>
        <v>1.0824191671684074</v>
      </c>
    </row>
    <row r="5342" spans="1:14">
      <c r="A5342" s="63" t="s">
        <v>9700</v>
      </c>
      <c r="B5342" s="63" t="s">
        <v>13724</v>
      </c>
      <c r="C5342" s="63" t="s">
        <v>31</v>
      </c>
      <c r="D5342" s="63" t="s">
        <v>82</v>
      </c>
      <c r="E5342" s="72">
        <v>6904</v>
      </c>
      <c r="F5342" s="64">
        <v>1</v>
      </c>
      <c r="G5342" s="79">
        <v>0</v>
      </c>
      <c r="H5342" s="133">
        <v>105.30325317382813</v>
      </c>
      <c r="I5342" s="134">
        <v>74.290855407714844</v>
      </c>
      <c r="J5342" s="105">
        <v>96.911582946777344</v>
      </c>
      <c r="K5342" s="96">
        <f>msoa_calculations5[[#This Row],[ Pop20]]/SUMIF(msoa_calculations5[ICB26],msoa_calculations5[[#This Row],[ICB26]],msoa_calculations5[[ Pop20]])</f>
        <v>9.0091383249840482E-3</v>
      </c>
      <c r="L5342" s="98" cm="1">
        <f t="array" ref="L5342">msoa_calculations5[[#This Row],[ Estimated case time (see and convey)]]*msoa_calculations5[[#This Row],[Population share of ICB]:[Population share of ICB]]</f>
        <v>0.94869157391383307</v>
      </c>
      <c r="M5342" s="98" cm="1">
        <f t="array" ref="M5342">msoa_calculations5[[#This Row],[Estimated case time (see and treat)]]*msoa_calculations5[[#This Row],[Population share of ICB]:[Population share of ICB]]</f>
        <v>0.66929659264949226</v>
      </c>
      <c r="N5342" s="94" cm="1">
        <f t="array" ref="N5342">msoa_calculations5[[#This Row],[Weighted estimate]]*msoa_calculations5[[#This Row],[Population share of ICB]:[Population share of ICB]]</f>
        <v>0.87308985606068235</v>
      </c>
    </row>
    <row r="5343" spans="1:14">
      <c r="A5343" s="63" t="s">
        <v>9136</v>
      </c>
      <c r="B5343" s="63" t="s">
        <v>13724</v>
      </c>
      <c r="C5343" s="63" t="s">
        <v>31</v>
      </c>
      <c r="D5343" s="63" t="s">
        <v>82</v>
      </c>
      <c r="E5343" s="72">
        <v>8366</v>
      </c>
      <c r="F5343" s="64">
        <v>1</v>
      </c>
      <c r="G5343" s="79">
        <v>0</v>
      </c>
      <c r="H5343" s="133">
        <v>112.49221038818359</v>
      </c>
      <c r="I5343" s="134">
        <v>76.474365234375</v>
      </c>
      <c r="J5343" s="105">
        <v>102.74610900878906</v>
      </c>
      <c r="K5343" s="96">
        <f>msoa_calculations5[[#This Row],[ Pop20]]/SUMIF(msoa_calculations5[ICB26],msoa_calculations5[[#This Row],[ICB26]],msoa_calculations5[[ Pop20]])</f>
        <v>1.0916925148727772E-2</v>
      </c>
      <c r="L5343" s="98" cm="1">
        <f t="array" ref="L5343">msoa_calculations5[[#This Row],[ Estimated case time (see and convey)]]*msoa_calculations5[[#This Row],[Population share of ICB]:[Population share of ICB]]</f>
        <v>1.228069040622737</v>
      </c>
      <c r="M5343" s="98" cm="1">
        <f t="array" ref="M5343">msoa_calculations5[[#This Row],[Estimated case time (see and treat)]]*msoa_calculations5[[#This Row],[Population share of ICB]:[Population share of ICB]]</f>
        <v>0.83486492106014132</v>
      </c>
      <c r="N5343" s="94" cm="1">
        <f t="array" ref="N5343">msoa_calculations5[[#This Row],[Weighted estimate]]*msoa_calculations5[[#This Row],[Population share of ICB]:[Population share of ICB]]</f>
        <v>1.1216715813719744</v>
      </c>
    </row>
    <row r="5344" spans="1:14">
      <c r="A5344" s="63" t="s">
        <v>9134</v>
      </c>
      <c r="B5344" s="63" t="s">
        <v>13724</v>
      </c>
      <c r="C5344" s="63" t="s">
        <v>31</v>
      </c>
      <c r="D5344" s="63" t="s">
        <v>82</v>
      </c>
      <c r="E5344" s="72">
        <v>6599</v>
      </c>
      <c r="F5344" s="64">
        <v>1</v>
      </c>
      <c r="G5344" s="79">
        <v>0</v>
      </c>
      <c r="H5344" s="133">
        <v>108.51100158691406</v>
      </c>
      <c r="I5344" s="134">
        <v>72.756813049316406</v>
      </c>
      <c r="J5344" s="105">
        <v>98.83624267578125</v>
      </c>
      <c r="K5344" s="96">
        <f>msoa_calculations5[[#This Row],[ Pop20]]/SUMIF(msoa_calculations5[ICB26],msoa_calculations5[[#This Row],[ICB26]],msoa_calculations5[[ Pop20]])</f>
        <v>8.6111390218090566E-3</v>
      </c>
      <c r="L5344" s="98" cm="1">
        <f t="array" ref="L5344">msoa_calculations5[[#This Row],[ Estimated case time (see and convey)]]*msoa_calculations5[[#This Row],[Population share of ICB]:[Population share of ICB]]</f>
        <v>0.93440332006066018</v>
      </c>
      <c r="M5344" s="98" cm="1">
        <f t="array" ref="M5344">msoa_calculations5[[#This Row],[Estimated case time (see and treat)]]*msoa_calculations5[[#This Row],[Population share of ICB]:[Population share of ICB]]</f>
        <v>0.62651903195143488</v>
      </c>
      <c r="N5344" s="94" cm="1">
        <f t="array" ref="N5344">msoa_calculations5[[#This Row],[Weighted estimate]]*msoa_calculations5[[#This Row],[Population share of ICB]:[Population share of ICB]]</f>
        <v>0.8510926260744095</v>
      </c>
    </row>
    <row r="5345" spans="1:14">
      <c r="A5345" s="63" t="s">
        <v>9132</v>
      </c>
      <c r="B5345" s="63" t="s">
        <v>13724</v>
      </c>
      <c r="C5345" s="63" t="s">
        <v>31</v>
      </c>
      <c r="D5345" s="63" t="s">
        <v>82</v>
      </c>
      <c r="E5345" s="72">
        <v>6346</v>
      </c>
      <c r="F5345" s="64">
        <v>1</v>
      </c>
      <c r="G5345" s="79">
        <v>0</v>
      </c>
      <c r="H5345" s="133">
        <v>111.41230010986328</v>
      </c>
      <c r="I5345" s="134">
        <v>77.594902038574219</v>
      </c>
      <c r="J5345" s="105">
        <v>102.26161956787109</v>
      </c>
      <c r="K5345" s="96">
        <f>msoa_calculations5[[#This Row],[ Pop20]]/SUMIF(msoa_calculations5[ICB26],msoa_calculations5[[#This Row],[ICB26]],msoa_calculations5[[ Pop20]])</f>
        <v>8.2809953375360314E-3</v>
      </c>
      <c r="L5345" s="98" cm="1">
        <f t="array" ref="L5345">msoa_calculations5[[#This Row],[ Estimated case time (see and convey)]]*msoa_calculations5[[#This Row],[Population share of ICB]:[Population share of ICB]]</f>
        <v>0.92260473775394292</v>
      </c>
      <c r="M5345" s="98" cm="1">
        <f t="array" ref="M5345">msoa_calculations5[[#This Row],[Estimated case time (see and treat)]]*msoa_calculations5[[#This Row],[Population share of ICB]:[Population share of ICB]]</f>
        <v>0.6425630219979982</v>
      </c>
      <c r="N5345" s="94" cm="1">
        <f t="array" ref="N5345">msoa_calculations5[[#This Row],[Weighted estimate]]*msoa_calculations5[[#This Row],[Population share of ICB]:[Population share of ICB]]</f>
        <v>0.84682799485042393</v>
      </c>
    </row>
    <row r="5346" spans="1:14">
      <c r="A5346" s="63" t="s">
        <v>9130</v>
      </c>
      <c r="B5346" s="63" t="s">
        <v>13724</v>
      </c>
      <c r="C5346" s="63" t="s">
        <v>31</v>
      </c>
      <c r="D5346" s="63" t="s">
        <v>82</v>
      </c>
      <c r="E5346" s="72">
        <v>9950</v>
      </c>
      <c r="F5346" s="64">
        <v>1</v>
      </c>
      <c r="G5346" s="79">
        <v>0</v>
      </c>
      <c r="H5346" s="133">
        <v>103.85344696044922</v>
      </c>
      <c r="I5346" s="134">
        <v>71.644371032714844</v>
      </c>
      <c r="J5346" s="105">
        <v>95.137962341308594</v>
      </c>
      <c r="K5346" s="96">
        <f>msoa_calculations5[[#This Row],[ Pop20]]/SUMIF(msoa_calculations5[ICB26],msoa_calculations5[[#This Row],[ICB26]],msoa_calculations5[[ Pop20]])</f>
        <v>1.2983911693741494E-2</v>
      </c>
      <c r="L5346" s="98" cm="1">
        <f t="array" ref="L5346">msoa_calculations5[[#This Row],[ Estimated case time (see and convey)]]*msoa_calculations5[[#This Row],[Population share of ICB]:[Population share of ICB]]</f>
        <v>1.3484239844251387</v>
      </c>
      <c r="M5346" s="98" cm="1">
        <f t="array" ref="M5346">msoa_calculations5[[#This Row],[Estimated case time (see and treat)]]*msoa_calculations5[[#This Row],[Population share of ICB]:[Population share of ICB]]</f>
        <v>0.93022418684242059</v>
      </c>
      <c r="N5346" s="94" cm="1">
        <f t="array" ref="N5346">msoa_calculations5[[#This Row],[Weighted estimate]]*msoa_calculations5[[#This Row],[Population share of ICB]:[Population share of ICB]]</f>
        <v>1.2352629017620544</v>
      </c>
    </row>
    <row r="5347" spans="1:14">
      <c r="A5347" s="63" t="s">
        <v>9128</v>
      </c>
      <c r="B5347" s="63" t="s">
        <v>13724</v>
      </c>
      <c r="C5347" s="63" t="s">
        <v>31</v>
      </c>
      <c r="D5347" s="63" t="s">
        <v>82</v>
      </c>
      <c r="E5347" s="72">
        <v>9854</v>
      </c>
      <c r="F5347" s="64">
        <v>1</v>
      </c>
      <c r="G5347" s="79">
        <v>0</v>
      </c>
      <c r="H5347" s="133">
        <v>102.9990234375</v>
      </c>
      <c r="I5347" s="134">
        <v>71.04461669921875</v>
      </c>
      <c r="J5347" s="105">
        <v>94.352455139160156</v>
      </c>
      <c r="K5347" s="96">
        <f>msoa_calculations5[[#This Row],[ Pop20]]/SUMIF(msoa_calculations5[ICB26],msoa_calculations5[[#This Row],[ICB26]],msoa_calculations5[[ Pop20]])</f>
        <v>1.285863978192248E-2</v>
      </c>
      <c r="L5347" s="98" cm="1">
        <f t="array" ref="L5347">msoa_calculations5[[#This Row],[ Estimated case time (see and convey)]]*msoa_calculations5[[#This Row],[Population share of ICB]:[Population share of ICB]]</f>
        <v>1.3244273402726034</v>
      </c>
      <c r="M5347" s="98" cm="1">
        <f t="array" ref="M5347">msoa_calculations5[[#This Row],[Estimated case time (see and treat)]]*msoa_calculations5[[#This Row],[Population share of ICB]:[Population share of ICB]]</f>
        <v>0.9135371345800084</v>
      </c>
      <c r="N5347" s="94" cm="1">
        <f t="array" ref="N5347">msoa_calculations5[[#This Row],[Weighted estimate]]*msoa_calculations5[[#This Row],[Population share of ICB]:[Population share of ICB]]</f>
        <v>1.2132442331744608</v>
      </c>
    </row>
    <row r="5348" spans="1:14">
      <c r="A5348" s="63" t="s">
        <v>9126</v>
      </c>
      <c r="B5348" s="63" t="s">
        <v>13724</v>
      </c>
      <c r="C5348" s="63" t="s">
        <v>31</v>
      </c>
      <c r="D5348" s="63" t="s">
        <v>82</v>
      </c>
      <c r="E5348" s="72">
        <v>8591</v>
      </c>
      <c r="F5348" s="64">
        <v>1</v>
      </c>
      <c r="G5348" s="79">
        <v>0</v>
      </c>
      <c r="H5348" s="133">
        <v>110.21858215332031</v>
      </c>
      <c r="I5348" s="134">
        <v>76.455978393554688</v>
      </c>
      <c r="J5348" s="105">
        <v>101.08272552490234</v>
      </c>
      <c r="K5348" s="96">
        <f>msoa_calculations5[[#This Row],[ Pop20]]/SUMIF(msoa_calculations5[ICB26],msoa_calculations5[[#This Row],[ICB26]],msoa_calculations5[[ Pop20]])</f>
        <v>1.1210531192053586E-2</v>
      </c>
      <c r="L5348" s="98" cm="1">
        <f t="array" ref="L5348">msoa_calculations5[[#This Row],[ Estimated case time (see and convey)]]*msoa_calculations5[[#This Row],[Population share of ICB]:[Population share of ICB]]</f>
        <v>1.2356088531737179</v>
      </c>
      <c r="M5348" s="98" cm="1">
        <f t="array" ref="M5348">msoa_calculations5[[#This Row],[Estimated case time (see and treat)]]*msoa_calculations5[[#This Row],[Population share of ICB]:[Population share of ICB]]</f>
        <v>0.85711213059991986</v>
      </c>
      <c r="N5348" s="94" cm="1">
        <f t="array" ref="N5348">msoa_calculations5[[#This Row],[Weighted estimate]]*msoa_calculations5[[#This Row],[Population share of ICB]:[Population share of ICB]]</f>
        <v>1.1331910474747089</v>
      </c>
    </row>
    <row r="5349" spans="1:14">
      <c r="A5349" s="63" t="s">
        <v>1010</v>
      </c>
      <c r="B5349" s="63" t="s">
        <v>13724</v>
      </c>
      <c r="C5349" s="63" t="s">
        <v>31</v>
      </c>
      <c r="D5349" s="63" t="s">
        <v>82</v>
      </c>
      <c r="E5349" s="72">
        <v>8647</v>
      </c>
      <c r="F5349" s="64">
        <v>1</v>
      </c>
      <c r="G5349" s="79">
        <v>0</v>
      </c>
      <c r="H5349" s="133">
        <v>109.51918792724609</v>
      </c>
      <c r="I5349" s="134">
        <v>76.03411865234375</v>
      </c>
      <c r="J5349" s="105">
        <v>100.45843505859375</v>
      </c>
      <c r="K5349" s="96">
        <f>msoa_calculations5[[#This Row],[ Pop20]]/SUMIF(msoa_calculations5[ICB26],msoa_calculations5[[#This Row],[ICB26]],msoa_calculations5[[ Pop20]])</f>
        <v>1.1283606473948009E-2</v>
      </c>
      <c r="L5349" s="98" cm="1">
        <f t="array" ref="L5349">msoa_calculations5[[#This Row],[ Estimated case time (see and convey)]]*msoa_calculations5[[#This Row],[Population share of ICB]:[Population share of ICB]]</f>
        <v>1.2357714179174026</v>
      </c>
      <c r="M5349" s="98" cm="1">
        <f t="array" ref="M5349">msoa_calculations5[[#This Row],[Estimated case time (see and treat)]]*msoa_calculations5[[#This Row],[Population share of ICB]:[Population share of ICB]]</f>
        <v>0.85793907346651699</v>
      </c>
      <c r="N5349" s="94" cm="1">
        <f t="array" ref="N5349">msoa_calculations5[[#This Row],[Weighted estimate]]*msoa_calculations5[[#This Row],[Population share of ICB]:[Population share of ICB]]</f>
        <v>1.133533448189834</v>
      </c>
    </row>
    <row r="5350" spans="1:14">
      <c r="A5350" s="63" t="s">
        <v>9970</v>
      </c>
      <c r="B5350" s="63" t="s">
        <v>13724</v>
      </c>
      <c r="C5350" s="63" t="s">
        <v>31</v>
      </c>
      <c r="D5350" s="63" t="s">
        <v>82</v>
      </c>
      <c r="E5350" s="72">
        <v>6692</v>
      </c>
      <c r="F5350" s="64">
        <v>1</v>
      </c>
      <c r="G5350" s="79">
        <v>0</v>
      </c>
      <c r="H5350" s="133">
        <v>115.4239501953125</v>
      </c>
      <c r="I5350" s="134">
        <v>77.81298828125</v>
      </c>
      <c r="J5350" s="105">
        <v>105.24676513671875</v>
      </c>
      <c r="K5350" s="96">
        <f>msoa_calculations5[[#This Row],[ Pop20]]/SUMIF(msoa_calculations5[ICB26],msoa_calculations5[[#This Row],[ICB26]],msoa_calculations5[[ Pop20]])</f>
        <v>8.7324961863837255E-3</v>
      </c>
      <c r="L5350" s="98" cm="1">
        <f t="array" ref="L5350">msoa_calculations5[[#This Row],[ Estimated case time (see and convey)]]*msoa_calculations5[[#This Row],[Population share of ICB]:[Population share of ICB]]</f>
        <v>1.0079392048979114</v>
      </c>
      <c r="M5350" s="98" cm="1">
        <f t="array" ref="M5350">msoa_calculations5[[#This Row],[Estimated case time (see and treat)]]*msoa_calculations5[[#This Row],[Population share of ICB]:[Population share of ICB]]</f>
        <v>0.67950162341713716</v>
      </c>
      <c r="N5350" s="94" cm="1">
        <f t="array" ref="N5350">msoa_calculations5[[#This Row],[Weighted estimate]]*msoa_calculations5[[#This Row],[Population share of ICB]:[Population share of ICB]]</f>
        <v>0.91906697518562008</v>
      </c>
    </row>
    <row r="5351" spans="1:14">
      <c r="A5351" s="63" t="s">
        <v>9968</v>
      </c>
      <c r="B5351" s="63" t="s">
        <v>13724</v>
      </c>
      <c r="C5351" s="63" t="s">
        <v>31</v>
      </c>
      <c r="D5351" s="63" t="s">
        <v>82</v>
      </c>
      <c r="E5351" s="72">
        <v>7579</v>
      </c>
      <c r="F5351" s="64">
        <v>1</v>
      </c>
      <c r="G5351" s="79">
        <v>0</v>
      </c>
      <c r="H5351" s="133">
        <v>107.59963989257813</v>
      </c>
      <c r="I5351" s="134">
        <v>74.394401550292969</v>
      </c>
      <c r="J5351" s="105">
        <v>98.614608764648438</v>
      </c>
      <c r="K5351" s="96">
        <f>msoa_calculations5[[#This Row],[ Pop20]]/SUMIF(msoa_calculations5[ICB26],msoa_calculations5[[#This Row],[ICB26]],msoa_calculations5[[ Pop20]])</f>
        <v>9.8899564549614852E-3</v>
      </c>
      <c r="L5351" s="98" cm="1">
        <f t="array" ref="L5351">msoa_calculations5[[#This Row],[ Estimated case time (see and convey)]]*msoa_calculations5[[#This Row],[Population share of ICB]:[Population share of ICB]]</f>
        <v>1.0641557531071344</v>
      </c>
      <c r="M5351" s="98" cm="1">
        <f t="array" ref="M5351">msoa_calculations5[[#This Row],[Estimated case time (see and treat)]]*msoa_calculations5[[#This Row],[Population share of ICB]:[Population share of ICB]]</f>
        <v>0.73575739182531663</v>
      </c>
      <c r="N5351" s="94" cm="1">
        <f t="array" ref="N5351">msoa_calculations5[[#This Row],[Weighted estimate]]*msoa_calculations5[[#This Row],[Population share of ICB]:[Population share of ICB]]</f>
        <v>0.97529418650543631</v>
      </c>
    </row>
    <row r="5352" spans="1:14">
      <c r="A5352" s="63" t="s">
        <v>1008</v>
      </c>
      <c r="B5352" s="63" t="s">
        <v>13724</v>
      </c>
      <c r="C5352" s="63" t="s">
        <v>31</v>
      </c>
      <c r="D5352" s="63" t="s">
        <v>82</v>
      </c>
      <c r="E5352" s="72">
        <v>7629</v>
      </c>
      <c r="F5352" s="64">
        <v>1</v>
      </c>
      <c r="G5352" s="79">
        <v>0</v>
      </c>
      <c r="H5352" s="133">
        <v>112.29667663574219</v>
      </c>
      <c r="I5352" s="134">
        <v>76.646286010742188</v>
      </c>
      <c r="J5352" s="105">
        <v>102.65000915527344</v>
      </c>
      <c r="K5352" s="96">
        <f>msoa_calculations5[[#This Row],[ Pop20]]/SUMIF(msoa_calculations5[ICB26],msoa_calculations5[[#This Row],[ICB26]],msoa_calculations5[[ Pop20]])</f>
        <v>9.9552022423672216E-3</v>
      </c>
      <c r="L5352" s="98" cm="1">
        <f t="array" ref="L5352">msoa_calculations5[[#This Row],[ Estimated case time (see and convey)]]*msoa_calculations5[[#This Row],[Population share of ICB]:[Population share of ICB]]</f>
        <v>1.1179361270545274</v>
      </c>
      <c r="M5352" s="98" cm="1">
        <f t="array" ref="M5352">msoa_calculations5[[#This Row],[Estimated case time (see and treat)]]*msoa_calculations5[[#This Row],[Population share of ICB]:[Population share of ICB]]</f>
        <v>0.76302927836326007</v>
      </c>
      <c r="N5352" s="94" cm="1">
        <f t="array" ref="N5352">msoa_calculations5[[#This Row],[Weighted estimate]]*msoa_calculations5[[#This Row],[Population share of ICB]:[Population share of ICB]]</f>
        <v>1.021901601321594</v>
      </c>
    </row>
    <row r="5353" spans="1:14">
      <c r="A5353" s="63" t="s">
        <v>1006</v>
      </c>
      <c r="B5353" s="63" t="s">
        <v>13724</v>
      </c>
      <c r="C5353" s="63" t="s">
        <v>31</v>
      </c>
      <c r="D5353" s="63" t="s">
        <v>82</v>
      </c>
      <c r="E5353" s="72">
        <v>8151</v>
      </c>
      <c r="F5353" s="64">
        <v>1</v>
      </c>
      <c r="G5353" s="79">
        <v>0</v>
      </c>
      <c r="H5353" s="133">
        <v>111.69016265869141</v>
      </c>
      <c r="I5353" s="134">
        <v>75.975929260253906</v>
      </c>
      <c r="J5353" s="105">
        <v>102.02621459960938</v>
      </c>
      <c r="K5353" s="96">
        <f>msoa_calculations5[[#This Row],[ Pop20]]/SUMIF(msoa_calculations5[ICB26],msoa_calculations5[[#This Row],[ICB26]],msoa_calculations5[[ Pop20]])</f>
        <v>1.0636368262883106E-2</v>
      </c>
      <c r="L5353" s="98" cm="1">
        <f t="array" ref="L5353">msoa_calculations5[[#This Row],[ Estimated case time (see and convey)]]*msoa_calculations5[[#This Row],[Population share of ICB]:[Population share of ICB]]</f>
        <v>1.187977701379157</v>
      </c>
      <c r="M5353" s="98" cm="1">
        <f t="array" ref="M5353">msoa_calculations5[[#This Row],[Estimated case time (see and treat)]]*msoa_calculations5[[#This Row],[Population share of ICB]:[Population share of ICB]]</f>
        <v>0.80810796272681662</v>
      </c>
      <c r="N5353" s="94" cm="1">
        <f t="array" ref="N5353">msoa_calculations5[[#This Row],[Weighted estimate]]*msoa_calculations5[[#This Row],[Population share of ICB]:[Population share of ICB]]</f>
        <v>1.0851883909493862</v>
      </c>
    </row>
    <row r="5354" spans="1:14">
      <c r="A5354" s="63" t="s">
        <v>1004</v>
      </c>
      <c r="B5354" s="63" t="s">
        <v>13724</v>
      </c>
      <c r="C5354" s="63" t="s">
        <v>31</v>
      </c>
      <c r="D5354" s="63" t="s">
        <v>82</v>
      </c>
      <c r="E5354" s="72">
        <v>13228</v>
      </c>
      <c r="F5354" s="64">
        <v>1</v>
      </c>
      <c r="G5354" s="79">
        <v>0</v>
      </c>
      <c r="H5354" s="133">
        <v>110.22452545166016</v>
      </c>
      <c r="I5354" s="134">
        <v>73.334808349609375</v>
      </c>
      <c r="J5354" s="105">
        <v>100.24250793457031</v>
      </c>
      <c r="K5354" s="96">
        <f>msoa_calculations5[[#This Row],[ Pop20]]/SUMIF(msoa_calculations5[ICB26],msoa_calculations5[[#This Row],[ICB26]],msoa_calculations5[[ Pop20]])</f>
        <v>1.7261425516061555E-2</v>
      </c>
      <c r="L5354" s="98" cm="1">
        <f t="array" ref="L5354">msoa_calculations5[[#This Row],[ Estimated case time (see and convey)]]*msoa_calculations5[[#This Row],[Population share of ICB]:[Population share of ICB]]</f>
        <v>1.902632436127063</v>
      </c>
      <c r="M5354" s="98" cm="1">
        <f t="array" ref="M5354">msoa_calculations5[[#This Row],[Estimated case time (see and treat)]]*msoa_calculations5[[#This Row],[Population share of ICB]:[Population share of ICB]]</f>
        <v>1.2658633320614312</v>
      </c>
      <c r="N5354" s="94" cm="1">
        <f t="array" ref="N5354">msoa_calculations5[[#This Row],[Weighted estimate]]*msoa_calculations5[[#This Row],[Population share of ICB]:[Population share of ICB]]</f>
        <v>1.7303285842557949</v>
      </c>
    </row>
    <row r="5355" spans="1:14">
      <c r="A5355" s="63" t="s">
        <v>1002</v>
      </c>
      <c r="B5355" s="63" t="s">
        <v>13724</v>
      </c>
      <c r="C5355" s="63" t="s">
        <v>31</v>
      </c>
      <c r="D5355" s="63" t="s">
        <v>82</v>
      </c>
      <c r="E5355" s="72">
        <v>9943</v>
      </c>
      <c r="F5355" s="64">
        <v>1</v>
      </c>
      <c r="G5355" s="79">
        <v>0</v>
      </c>
      <c r="H5355" s="133">
        <v>112.35739135742188</v>
      </c>
      <c r="I5355" s="134">
        <v>74.565635681152344</v>
      </c>
      <c r="J5355" s="105">
        <v>102.13128662109375</v>
      </c>
      <c r="K5355" s="96">
        <f>msoa_calculations5[[#This Row],[ Pop20]]/SUMIF(msoa_calculations5[ICB26],msoa_calculations5[[#This Row],[ICB26]],msoa_calculations5[[ Pop20]])</f>
        <v>1.297477728350469E-2</v>
      </c>
      <c r="L5355" s="98" cm="1">
        <f t="array" ref="L5355">msoa_calculations5[[#This Row],[ Estimated case time (see and convey)]]*msoa_calculations5[[#This Row],[Population share of ICB]:[Population share of ICB]]</f>
        <v>1.4578121290181236</v>
      </c>
      <c r="M5355" s="98" cm="1">
        <f t="array" ref="M5355">msoa_calculations5[[#This Row],[Estimated case time (see and treat)]]*msoa_calculations5[[#This Row],[Population share of ICB]:[Population share of ICB]]</f>
        <v>0.96747251596590222</v>
      </c>
      <c r="N5355" s="94" cm="1">
        <f t="array" ref="N5355">msoa_calculations5[[#This Row],[Weighted estimate]]*msoa_calculations5[[#This Row],[Population share of ICB]:[Population share of ICB]]</f>
        <v>1.3251306975864736</v>
      </c>
    </row>
    <row r="5356" spans="1:14">
      <c r="A5356" s="63" t="s">
        <v>1000</v>
      </c>
      <c r="B5356" s="63" t="s">
        <v>13724</v>
      </c>
      <c r="C5356" s="63" t="s">
        <v>31</v>
      </c>
      <c r="D5356" s="63" t="s">
        <v>82</v>
      </c>
      <c r="E5356" s="72">
        <v>9949</v>
      </c>
      <c r="F5356" s="64">
        <v>1</v>
      </c>
      <c r="G5356" s="79">
        <v>0</v>
      </c>
      <c r="H5356" s="133">
        <v>109.26216125488281</v>
      </c>
      <c r="I5356" s="134">
        <v>75.830589294433594</v>
      </c>
      <c r="J5356" s="105">
        <v>100.21588134765625</v>
      </c>
      <c r="K5356" s="96">
        <f>msoa_calculations5[[#This Row],[ Pop20]]/SUMIF(msoa_calculations5[ICB26],msoa_calculations5[[#This Row],[ICB26]],msoa_calculations5[[ Pop20]])</f>
        <v>1.2982606777993379E-2</v>
      </c>
      <c r="L5356" s="98" cm="1">
        <f t="array" ref="L5356">msoa_calculations5[[#This Row],[ Estimated case time (see and convey)]]*msoa_calculations5[[#This Row],[Population share of ICB]:[Population share of ICB]]</f>
        <v>1.4185076752858472</v>
      </c>
      <c r="M5356" s="98" cm="1">
        <f t="array" ref="M5356">msoa_calculations5[[#This Row],[Estimated case time (see and treat)]]*msoa_calculations5[[#This Row],[Population share of ICB]:[Population share of ICB]]</f>
        <v>0.98447872255314572</v>
      </c>
      <c r="N5356" s="94" cm="1">
        <f t="array" ref="N5356">msoa_calculations5[[#This Row],[Weighted estimate]]*msoa_calculations5[[#This Row],[Population share of ICB]:[Population share of ICB]]</f>
        <v>1.3010633804466623</v>
      </c>
    </row>
    <row r="5357" spans="1:14">
      <c r="A5357" s="63" t="s">
        <v>998</v>
      </c>
      <c r="B5357" s="63" t="s">
        <v>13724</v>
      </c>
      <c r="C5357" s="63" t="s">
        <v>31</v>
      </c>
      <c r="D5357" s="63" t="s">
        <v>82</v>
      </c>
      <c r="E5357" s="72">
        <v>10326</v>
      </c>
      <c r="F5357" s="64">
        <v>1</v>
      </c>
      <c r="G5357" s="79">
        <v>0</v>
      </c>
      <c r="H5357" s="133">
        <v>110.23765563964844</v>
      </c>
      <c r="I5357" s="134">
        <v>73.555442810058594</v>
      </c>
      <c r="J5357" s="105">
        <v>100.31178283691406</v>
      </c>
      <c r="K5357" s="96">
        <f>msoa_calculations5[[#This Row],[ Pop20]]/SUMIF(msoa_calculations5[ICB26],msoa_calculations5[[#This Row],[ICB26]],msoa_calculations5[[ Pop20]])</f>
        <v>1.347456001503263E-2</v>
      </c>
      <c r="L5357" s="98" cm="1">
        <f t="array" ref="L5357">msoa_calculations5[[#This Row],[ Estimated case time (see and convey)]]*msoa_calculations5[[#This Row],[Population share of ICB]:[Population share of ICB]]</f>
        <v>1.4854039068329432</v>
      </c>
      <c r="M5357" s="98" cm="1">
        <f t="array" ref="M5357">msoa_calculations5[[#This Row],[Estimated case time (see and treat)]]*msoa_calculations5[[#This Row],[Population share of ICB]:[Population share of ICB]]</f>
        <v>0.99112722857643487</v>
      </c>
      <c r="N5357" s="94" cm="1">
        <f t="array" ref="N5357">msoa_calculations5[[#This Row],[Weighted estimate]]*msoa_calculations5[[#This Row],[Population share of ICB]:[Population share of ICB]]</f>
        <v>1.3516571380509186</v>
      </c>
    </row>
    <row r="5358" spans="1:14">
      <c r="A5358" s="63" t="s">
        <v>996</v>
      </c>
      <c r="B5358" s="63" t="s">
        <v>13724</v>
      </c>
      <c r="C5358" s="63" t="s">
        <v>31</v>
      </c>
      <c r="D5358" s="63" t="s">
        <v>82</v>
      </c>
      <c r="E5358" s="72">
        <v>6836</v>
      </c>
      <c r="F5358" s="64">
        <v>1</v>
      </c>
      <c r="G5358" s="79">
        <v>0</v>
      </c>
      <c r="H5358" s="133">
        <v>117.54444885253906</v>
      </c>
      <c r="I5358" s="134">
        <v>78.433982849121094</v>
      </c>
      <c r="J5358" s="105">
        <v>106.96150970458984</v>
      </c>
      <c r="K5358" s="96">
        <f>msoa_calculations5[[#This Row],[ Pop20]]/SUMIF(msoa_calculations5[ICB26],msoa_calculations5[[#This Row],[ICB26]],msoa_calculations5[[ Pop20]])</f>
        <v>8.9204040541122458E-3</v>
      </c>
      <c r="L5358" s="98" cm="1">
        <f t="array" ref="L5358">msoa_calculations5[[#This Row],[ Estimated case time (see and convey)]]*msoa_calculations5[[#This Row],[Population share of ICB]:[Population share of ICB]]</f>
        <v>1.0485439780825789</v>
      </c>
      <c r="M5358" s="98" cm="1">
        <f t="array" ref="M5358">msoa_calculations5[[#This Row],[Estimated case time (see and treat)]]*msoa_calculations5[[#This Row],[Population share of ICB]:[Population share of ICB]]</f>
        <v>0.69966281858747015</v>
      </c>
      <c r="N5358" s="94" cm="1">
        <f t="array" ref="N5358">msoa_calculations5[[#This Row],[Weighted estimate]]*msoa_calculations5[[#This Row],[Population share of ICB]:[Population share of ICB]]</f>
        <v>0.95413988480278955</v>
      </c>
    </row>
    <row r="5359" spans="1:14">
      <c r="A5359" s="63" t="s">
        <v>994</v>
      </c>
      <c r="B5359" s="63" t="s">
        <v>13724</v>
      </c>
      <c r="C5359" s="63" t="s">
        <v>31</v>
      </c>
      <c r="D5359" s="63" t="s">
        <v>82</v>
      </c>
      <c r="E5359" s="72">
        <v>6877</v>
      </c>
      <c r="F5359" s="64">
        <v>1</v>
      </c>
      <c r="G5359" s="79">
        <v>0</v>
      </c>
      <c r="H5359" s="133">
        <v>102.71275329589844</v>
      </c>
      <c r="I5359" s="134">
        <v>71.908187866210938</v>
      </c>
      <c r="J5359" s="105">
        <v>94.3773193359375</v>
      </c>
      <c r="K5359" s="96">
        <f>msoa_calculations5[[#This Row],[ Pop20]]/SUMIF(msoa_calculations5[ICB26],msoa_calculations5[[#This Row],[ICB26]],msoa_calculations5[[ Pop20]])</f>
        <v>8.9739055997849499E-3</v>
      </c>
      <c r="L5359" s="98" cm="1">
        <f t="array" ref="L5359">msoa_calculations5[[#This Row],[ Estimated case time (see and convey)]]*msoa_calculations5[[#This Row],[Population share of ICB]:[Population share of ICB]]</f>
        <v>0.92173455197139309</v>
      </c>
      <c r="M5359" s="98" cm="1">
        <f t="array" ref="M5359">msoa_calculations5[[#This Row],[Estimated case time (see and treat)]]*msoa_calculations5[[#This Row],[Population share of ICB]:[Population share of ICB]]</f>
        <v>0.64529728976297851</v>
      </c>
      <c r="N5359" s="94" cm="1">
        <f t="array" ref="N5359">msoa_calculations5[[#This Row],[Weighted estimate]]*msoa_calculations5[[#This Row],[Population share of ICB]:[Population share of ICB]]</f>
        <v>0.846933154481462</v>
      </c>
    </row>
    <row r="5360" spans="1:14">
      <c r="A5360" s="63" t="s">
        <v>9124</v>
      </c>
      <c r="B5360" s="63" t="s">
        <v>13724</v>
      </c>
      <c r="C5360" s="63" t="s">
        <v>31</v>
      </c>
      <c r="D5360" s="63" t="s">
        <v>82</v>
      </c>
      <c r="E5360" s="72">
        <v>7232</v>
      </c>
      <c r="F5360" s="64">
        <v>1</v>
      </c>
      <c r="G5360" s="79">
        <v>0</v>
      </c>
      <c r="H5360" s="133">
        <v>100.50527954101563</v>
      </c>
      <c r="I5360" s="134">
        <v>71.465202331542969</v>
      </c>
      <c r="J5360" s="105">
        <v>92.647300720214844</v>
      </c>
      <c r="K5360" s="96">
        <f>msoa_calculations5[[#This Row],[ Pop20]]/SUMIF(msoa_calculations5[ICB26],msoa_calculations5[[#This Row],[ICB26]],msoa_calculations5[[ Pop20]])</f>
        <v>9.4371506903656761E-3</v>
      </c>
      <c r="L5360" s="98" cm="1">
        <f t="array" ref="L5360">msoa_calculations5[[#This Row],[ Estimated case time (see and convey)]]*msoa_calculations5[[#This Row],[Population share of ICB]:[Population share of ICB]]</f>
        <v>0.94848346820589091</v>
      </c>
      <c r="M5360" s="98" cm="1">
        <f t="array" ref="M5360">msoa_calculations5[[#This Row],[Estimated case time (see and treat)]]*msoa_calculations5[[#This Row],[Population share of ICB]:[Population share of ICB]]</f>
        <v>0.67442788352024341</v>
      </c>
      <c r="N5360" s="94" cm="1">
        <f t="array" ref="N5360">msoa_calculations5[[#This Row],[Weighted estimate]]*msoa_calculations5[[#This Row],[Population share of ICB]:[Population share of ICB]]</f>
        <v>0.87432653795229187</v>
      </c>
    </row>
    <row r="5361" spans="1:14">
      <c r="A5361" s="63" t="s">
        <v>9122</v>
      </c>
      <c r="B5361" s="63" t="s">
        <v>13724</v>
      </c>
      <c r="C5361" s="63" t="s">
        <v>31</v>
      </c>
      <c r="D5361" s="63" t="s">
        <v>82</v>
      </c>
      <c r="E5361" s="72">
        <v>9096</v>
      </c>
      <c r="F5361" s="64">
        <v>1</v>
      </c>
      <c r="G5361" s="79">
        <v>0</v>
      </c>
      <c r="H5361" s="133">
        <v>97.016410827636719</v>
      </c>
      <c r="I5361" s="134">
        <v>70.420982360839844</v>
      </c>
      <c r="J5361" s="105">
        <v>89.819931030273438</v>
      </c>
      <c r="K5361" s="96">
        <f>msoa_calculations5[[#This Row],[ Pop20]]/SUMIF(msoa_calculations5[ICB26],msoa_calculations5[[#This Row],[ICB26]],msoa_calculations5[[ Pop20]])</f>
        <v>1.1869513644851519E-2</v>
      </c>
      <c r="L5361" s="98" cm="1">
        <f t="array" ref="L5361">msoa_calculations5[[#This Row],[ Estimated case time (see and convey)]]*msoa_calculations5[[#This Row],[Population share of ICB]:[Population share of ICB]]</f>
        <v>1.1515376120931546</v>
      </c>
      <c r="M5361" s="98" cm="1">
        <f t="array" ref="M5361">msoa_calculations5[[#This Row],[Estimated case time (see and treat)]]*msoa_calculations5[[#This Row],[Population share of ICB]:[Population share of ICB]]</f>
        <v>0.8358628110158367</v>
      </c>
      <c r="N5361" s="94" cm="1">
        <f t="array" ref="N5361">msoa_calculations5[[#This Row],[Weighted estimate]]*msoa_calculations5[[#This Row],[Population share of ICB]:[Population share of ICB]]</f>
        <v>1.066118896943453</v>
      </c>
    </row>
    <row r="5362" spans="1:14">
      <c r="A5362" s="63" t="s">
        <v>9120</v>
      </c>
      <c r="B5362" s="63" t="s">
        <v>13724</v>
      </c>
      <c r="C5362" s="63" t="s">
        <v>31</v>
      </c>
      <c r="D5362" s="63" t="s">
        <v>82</v>
      </c>
      <c r="E5362" s="72">
        <v>9872</v>
      </c>
      <c r="F5362" s="64">
        <v>1</v>
      </c>
      <c r="G5362" s="79">
        <v>0</v>
      </c>
      <c r="H5362" s="133">
        <v>84.740020751953125</v>
      </c>
      <c r="I5362" s="134">
        <v>62.324859619140625</v>
      </c>
      <c r="J5362" s="105">
        <v>78.6746826171875</v>
      </c>
      <c r="K5362" s="96">
        <f>msoa_calculations5[[#This Row],[ Pop20]]/SUMIF(msoa_calculations5[ICB26],msoa_calculations5[[#This Row],[ICB26]],msoa_calculations5[[ Pop20]])</f>
        <v>1.2882128265388546E-2</v>
      </c>
      <c r="L5362" s="98" cm="1">
        <f t="array" ref="L5362">msoa_calculations5[[#This Row],[ Estimated case time (see and convey)]]*msoa_calculations5[[#This Row],[Population share of ICB]:[Population share of ICB]]</f>
        <v>1.0916318165383474</v>
      </c>
      <c r="M5362" s="98" cm="1">
        <f t="array" ref="M5362">msoa_calculations5[[#This Row],[Estimated case time (see and treat)]]*msoa_calculations5[[#This Row],[Population share of ICB]:[Population share of ICB]]</f>
        <v>0.80287683573610469</v>
      </c>
      <c r="N5362" s="94" cm="1">
        <f t="array" ref="N5362">msoa_calculations5[[#This Row],[Weighted estimate]]*msoa_calculations5[[#This Row],[Population share of ICB]:[Population share of ICB]]</f>
        <v>1.013497352713344</v>
      </c>
    </row>
    <row r="5363" spans="1:14">
      <c r="A5363" s="63" t="s">
        <v>9118</v>
      </c>
      <c r="B5363" s="63" t="s">
        <v>13724</v>
      </c>
      <c r="C5363" s="63" t="s">
        <v>31</v>
      </c>
      <c r="D5363" s="63" t="s">
        <v>82</v>
      </c>
      <c r="E5363" s="72">
        <v>9396</v>
      </c>
      <c r="F5363" s="64">
        <v>1</v>
      </c>
      <c r="G5363" s="79">
        <v>0</v>
      </c>
      <c r="H5363" s="133">
        <v>86.638809204101563</v>
      </c>
      <c r="I5363" s="134">
        <v>63.278938293457031</v>
      </c>
      <c r="J5363" s="105">
        <v>80.317840576171875</v>
      </c>
      <c r="K5363" s="96">
        <f>msoa_calculations5[[#This Row],[ Pop20]]/SUMIF(msoa_calculations5[ICB26],msoa_calculations5[[#This Row],[ICB26]],msoa_calculations5[[ Pop20]])</f>
        <v>1.2260988369285937E-2</v>
      </c>
      <c r="L5363" s="98" cm="1">
        <f t="array" ref="L5363">msoa_calculations5[[#This Row],[ Estimated case time (see and convey)]]*msoa_calculations5[[#This Row],[Population share of ICB]:[Population share of ICB]]</f>
        <v>1.0622774319802726</v>
      </c>
      <c r="M5363" s="98" cm="1">
        <f t="array" ref="M5363">msoa_calculations5[[#This Row],[Estimated case time (see and treat)]]*msoa_calculations5[[#This Row],[Population share of ICB]:[Population share of ICB]]</f>
        <v>0.77586232643683917</v>
      </c>
      <c r="N5363" s="94" cm="1">
        <f t="array" ref="N5363">msoa_calculations5[[#This Row],[Weighted estimate]]*msoa_calculations5[[#This Row],[Population share of ICB]:[Population share of ICB]]</f>
        <v>0.98477610915060554</v>
      </c>
    </row>
    <row r="5364" spans="1:14">
      <c r="A5364" s="63" t="s">
        <v>9116</v>
      </c>
      <c r="B5364" s="63" t="s">
        <v>13724</v>
      </c>
      <c r="C5364" s="63" t="s">
        <v>31</v>
      </c>
      <c r="D5364" s="63" t="s">
        <v>82</v>
      </c>
      <c r="E5364" s="72">
        <v>7656</v>
      </c>
      <c r="F5364" s="64">
        <v>1</v>
      </c>
      <c r="G5364" s="79">
        <v>0</v>
      </c>
      <c r="H5364" s="133">
        <v>84.641281127929688</v>
      </c>
      <c r="I5364" s="134">
        <v>59.826789855957031</v>
      </c>
      <c r="J5364" s="105">
        <v>77.926704406738281</v>
      </c>
      <c r="K5364" s="96">
        <f>msoa_calculations5[[#This Row],[ Pop20]]/SUMIF(msoa_calculations5[ICB26],msoa_calculations5[[#This Row],[ICB26]],msoa_calculations5[[ Pop20]])</f>
        <v>9.9904349675663199E-3</v>
      </c>
      <c r="L5364" s="98" cm="1">
        <f t="array" ref="L5364">msoa_calculations5[[#This Row],[ Estimated case time (see and convey)]]*msoa_calculations5[[#This Row],[Population share of ICB]:[Population share of ICB]]</f>
        <v>0.84560321468008004</v>
      </c>
      <c r="M5364" s="98" cm="1">
        <f t="array" ref="M5364">msoa_calculations5[[#This Row],[Estimated case time (see and treat)]]*msoa_calculations5[[#This Row],[Population share of ICB]:[Population share of ICB]]</f>
        <v>0.59769565337419517</v>
      </c>
      <c r="N5364" s="94" cm="1">
        <f t="array" ref="N5364">msoa_calculations5[[#This Row],[Weighted estimate]]*msoa_calculations5[[#This Row],[Population share of ICB]:[Population share of ICB]]</f>
        <v>0.77852167261228256</v>
      </c>
    </row>
    <row r="5365" spans="1:14">
      <c r="A5365" s="63" t="s">
        <v>9114</v>
      </c>
      <c r="B5365" s="63" t="s">
        <v>13724</v>
      </c>
      <c r="C5365" s="63" t="s">
        <v>31</v>
      </c>
      <c r="D5365" s="63" t="s">
        <v>82</v>
      </c>
      <c r="E5365" s="72">
        <v>12829</v>
      </c>
      <c r="F5365" s="64">
        <v>1</v>
      </c>
      <c r="G5365" s="79">
        <v>0</v>
      </c>
      <c r="H5365" s="133">
        <v>85.307083129882813</v>
      </c>
      <c r="I5365" s="134">
        <v>60.993312835693359</v>
      </c>
      <c r="J5365" s="105">
        <v>78.727996826171875</v>
      </c>
      <c r="K5365" s="96">
        <f>msoa_calculations5[[#This Row],[ Pop20]]/SUMIF(msoa_calculations5[ICB26],msoa_calculations5[[#This Row],[ICB26]],msoa_calculations5[[ Pop20]])</f>
        <v>1.6740764132563781E-2</v>
      </c>
      <c r="L5365" s="98" cm="1">
        <f t="array" ref="L5365">msoa_calculations5[[#This Row],[ Estimated case time (see and convey)]]*msoa_calculations5[[#This Row],[Population share of ICB]:[Population share of ICB]]</f>
        <v>1.428105757514379</v>
      </c>
      <c r="M5365" s="98" cm="1">
        <f t="array" ref="M5365">msoa_calculations5[[#This Row],[Estimated case time (see and treat)]]*msoa_calculations5[[#This Row],[Population share of ICB]:[Population share of ICB]]</f>
        <v>1.0210746638460175</v>
      </c>
      <c r="N5365" s="94" cm="1">
        <f t="array" ref="N5365">msoa_calculations5[[#This Row],[Weighted estimate]]*msoa_calculations5[[#This Row],[Population share of ICB]:[Population share of ICB]]</f>
        <v>1.3179668254961734</v>
      </c>
    </row>
    <row r="5366" spans="1:14">
      <c r="A5366" s="63" t="s">
        <v>9112</v>
      </c>
      <c r="B5366" s="63" t="s">
        <v>13724</v>
      </c>
      <c r="C5366" s="63" t="s">
        <v>31</v>
      </c>
      <c r="D5366" s="63" t="s">
        <v>82</v>
      </c>
      <c r="E5366" s="72">
        <v>9688</v>
      </c>
      <c r="F5366" s="64">
        <v>1</v>
      </c>
      <c r="G5366" s="79">
        <v>0</v>
      </c>
      <c r="H5366" s="133">
        <v>92.203208923339844</v>
      </c>
      <c r="I5366" s="134">
        <v>65.987922668457031</v>
      </c>
      <c r="J5366" s="105">
        <v>85.109588623046875</v>
      </c>
      <c r="K5366" s="96">
        <f>msoa_calculations5[[#This Row],[ Pop20]]/SUMIF(msoa_calculations5[ICB26],msoa_calculations5[[#This Row],[ICB26]],msoa_calculations5[[ Pop20]])</f>
        <v>1.2642023767735436E-2</v>
      </c>
      <c r="L5366" s="98" cm="1">
        <f t="array" ref="L5366">msoa_calculations5[[#This Row],[ Estimated case time (see and convey)]]*msoa_calculations5[[#This Row],[Population share of ICB]:[Population share of ICB]]</f>
        <v>1.1656351586703384</v>
      </c>
      <c r="M5366" s="98" cm="1">
        <f t="array" ref="M5366">msoa_calculations5[[#This Row],[Estimated case time (see and treat)]]*msoa_calculations5[[#This Row],[Population share of ICB]:[Population share of ICB]]</f>
        <v>0.83422088675812178</v>
      </c>
      <c r="N5366" s="94" cm="1">
        <f t="array" ref="N5366">msoa_calculations5[[#This Row],[Weighted estimate]]*msoa_calculations5[[#This Row],[Population share of ICB]:[Population share of ICB]]</f>
        <v>1.075957442234744</v>
      </c>
    </row>
    <row r="5367" spans="1:14">
      <c r="A5367" s="63" t="s">
        <v>992</v>
      </c>
      <c r="B5367" s="63" t="s">
        <v>13724</v>
      </c>
      <c r="C5367" s="63" t="s">
        <v>31</v>
      </c>
      <c r="D5367" s="63" t="s">
        <v>82</v>
      </c>
      <c r="E5367" s="72">
        <v>7923</v>
      </c>
      <c r="F5367" s="64">
        <v>1</v>
      </c>
      <c r="G5367" s="79">
        <v>0</v>
      </c>
      <c r="H5367" s="133">
        <v>114.66291046142578</v>
      </c>
      <c r="I5367" s="134">
        <v>76.734695434570313</v>
      </c>
      <c r="J5367" s="105">
        <v>104.39987945556641</v>
      </c>
      <c r="K5367" s="96">
        <f>msoa_calculations5[[#This Row],[ Pop20]]/SUMIF(msoa_calculations5[ICB26],msoa_calculations5[[#This Row],[ICB26]],msoa_calculations5[[ Pop20]])</f>
        <v>1.0338847472312951E-2</v>
      </c>
      <c r="L5367" s="98" cm="1">
        <f t="array" ref="L5367">msoa_calculations5[[#This Row],[ Estimated case time (see and convey)]]*msoa_calculations5[[#This Row],[Population share of ICB]:[Population share of ICB]]</f>
        <v>1.1854823419921581</v>
      </c>
      <c r="M5367" s="98" cm="1">
        <f t="array" ref="M5367">msoa_calculations5[[#This Row],[Estimated case time (see and treat)]]*msoa_calculations5[[#This Row],[Population share of ICB]:[Population share of ICB]]</f>
        <v>0.7933483119324114</v>
      </c>
      <c r="N5367" s="94" cm="1">
        <f t="array" ref="N5367">msoa_calculations5[[#This Row],[Weighted estimate]]*msoa_calculations5[[#This Row],[Population share of ICB]:[Population share of ICB]]</f>
        <v>1.0793744298189596</v>
      </c>
    </row>
    <row r="5368" spans="1:14">
      <c r="A5368" s="63" t="s">
        <v>9110</v>
      </c>
      <c r="B5368" s="63" t="s">
        <v>13724</v>
      </c>
      <c r="C5368" s="63" t="s">
        <v>31</v>
      </c>
      <c r="D5368" s="63" t="s">
        <v>82</v>
      </c>
      <c r="E5368" s="72">
        <v>7258</v>
      </c>
      <c r="F5368" s="64">
        <v>1</v>
      </c>
      <c r="G5368" s="79">
        <v>0</v>
      </c>
      <c r="H5368" s="133">
        <v>103.71876525878906</v>
      </c>
      <c r="I5368" s="134">
        <v>72.996711730957031</v>
      </c>
      <c r="J5368" s="105">
        <v>95.405654907226563</v>
      </c>
      <c r="K5368" s="96">
        <f>msoa_calculations5[[#This Row],[ Pop20]]/SUMIF(msoa_calculations5[ICB26],msoa_calculations5[[#This Row],[ICB26]],msoa_calculations5[[ Pop20]])</f>
        <v>9.4710784998166594E-3</v>
      </c>
      <c r="L5368" s="98" cm="1">
        <f t="array" ref="L5368">msoa_calculations5[[#This Row],[ Estimated case time (see and convey)]]*msoa_calculations5[[#This Row],[Population share of ICB]:[Population share of ICB]]</f>
        <v>0.98232856767004817</v>
      </c>
      <c r="M5368" s="98" cm="1">
        <f t="array" ref="M5368">msoa_calculations5[[#This Row],[Estimated case time (see and treat)]]*msoa_calculations5[[#This Row],[Population share of ICB]:[Population share of ICB]]</f>
        <v>0.6913575870323817</v>
      </c>
      <c r="N5368" s="94" cm="1">
        <f t="array" ref="N5368">msoa_calculations5[[#This Row],[Weighted estimate]]*msoa_calculations5[[#This Row],[Population share of ICB]:[Population share of ICB]]</f>
        <v>0.90359444695276125</v>
      </c>
    </row>
    <row r="5369" spans="1:14">
      <c r="A5369" s="63" t="s">
        <v>990</v>
      </c>
      <c r="B5369" s="63" t="s">
        <v>13724</v>
      </c>
      <c r="C5369" s="63" t="s">
        <v>31</v>
      </c>
      <c r="D5369" s="63" t="s">
        <v>82</v>
      </c>
      <c r="E5369" s="72">
        <v>7746</v>
      </c>
      <c r="F5369" s="64">
        <v>1</v>
      </c>
      <c r="G5369" s="79">
        <v>0</v>
      </c>
      <c r="H5369" s="133">
        <v>108.48686981201172</v>
      </c>
      <c r="I5369" s="134">
        <v>74.626556396484375</v>
      </c>
      <c r="J5369" s="105">
        <v>99.324577331542969</v>
      </c>
      <c r="K5369" s="96">
        <f>msoa_calculations5[[#This Row],[ Pop20]]/SUMIF(msoa_calculations5[ICB26],msoa_calculations5[[#This Row],[ICB26]],msoa_calculations5[[ Pop20]])</f>
        <v>1.0107877384896644E-2</v>
      </c>
      <c r="L5369" s="98" cm="1">
        <f t="array" ref="L5369">msoa_calculations5[[#This Row],[ Estimated case time (see and convey)]]*msoa_calculations5[[#This Row],[Population share of ICB]:[Population share of ICB]]</f>
        <v>1.0965719779310596</v>
      </c>
      <c r="M5369" s="98" cm="1">
        <f t="array" ref="M5369">msoa_calculations5[[#This Row],[Estimated case time (see and treat)]]*msoa_calculations5[[#This Row],[Population share of ICB]:[Population share of ICB]]</f>
        <v>0.75431608171273834</v>
      </c>
      <c r="N5369" s="94" cm="1">
        <f t="array" ref="N5369">msoa_calculations5[[#This Row],[Weighted estimate]]*msoa_calculations5[[#This Row],[Population share of ICB]:[Population share of ICB]]</f>
        <v>1.003960648973921</v>
      </c>
    </row>
    <row r="5370" spans="1:14">
      <c r="A5370" s="63" t="s">
        <v>988</v>
      </c>
      <c r="B5370" s="63" t="s">
        <v>13724</v>
      </c>
      <c r="C5370" s="63" t="s">
        <v>31</v>
      </c>
      <c r="D5370" s="63" t="s">
        <v>82</v>
      </c>
      <c r="E5370" s="72">
        <v>9804</v>
      </c>
      <c r="F5370" s="64">
        <v>1</v>
      </c>
      <c r="G5370" s="79">
        <v>0</v>
      </c>
      <c r="H5370" s="133">
        <v>108.31550598144531</v>
      </c>
      <c r="I5370" s="134">
        <v>73.688507080078125</v>
      </c>
      <c r="J5370" s="105">
        <v>98.945755004882813</v>
      </c>
      <c r="K5370" s="96">
        <f>msoa_calculations5[[#This Row],[ Pop20]]/SUMIF(msoa_calculations5[ICB26],msoa_calculations5[[#This Row],[ICB26]],msoa_calculations5[[ Pop20]])</f>
        <v>1.2793393994516743E-2</v>
      </c>
      <c r="L5370" s="98" cm="1">
        <f t="array" ref="L5370">msoa_calculations5[[#This Row],[ Estimated case time (see and convey)]]*msoa_calculations5[[#This Row],[Population share of ICB]:[Population share of ICB]]</f>
        <v>1.3857229437360647</v>
      </c>
      <c r="M5370" s="98" cm="1">
        <f t="array" ref="M5370">msoa_calculations5[[#This Row],[Estimated case time (see and treat)]]*msoa_calculations5[[#This Row],[Population share of ICB]:[Population share of ICB]]</f>
        <v>0.94272610394317602</v>
      </c>
      <c r="N5370" s="94" cm="1">
        <f t="array" ref="N5370">msoa_calculations5[[#This Row],[Weighted estimate]]*msoa_calculations5[[#This Row],[Population share of ICB]:[Population share of ICB]]</f>
        <v>1.2658520278623928</v>
      </c>
    </row>
    <row r="5371" spans="1:14">
      <c r="A5371" s="63" t="s">
        <v>986</v>
      </c>
      <c r="B5371" s="63" t="s">
        <v>13724</v>
      </c>
      <c r="C5371" s="63" t="s">
        <v>31</v>
      </c>
      <c r="D5371" s="63" t="s">
        <v>82</v>
      </c>
      <c r="E5371" s="72">
        <v>9754</v>
      </c>
      <c r="F5371" s="64">
        <v>1</v>
      </c>
      <c r="G5371" s="79">
        <v>0</v>
      </c>
      <c r="H5371" s="133">
        <v>105.62040710449219</v>
      </c>
      <c r="I5371" s="134">
        <v>73.544418334960938</v>
      </c>
      <c r="J5371" s="105">
        <v>96.940933227539063</v>
      </c>
      <c r="K5371" s="96">
        <f>msoa_calculations5[[#This Row],[ Pop20]]/SUMIF(msoa_calculations5[ICB26],msoa_calculations5[[#This Row],[ICB26]],msoa_calculations5[[ Pop20]])</f>
        <v>1.2728148207111007E-2</v>
      </c>
      <c r="L5371" s="98" cm="1">
        <f t="array" ref="L5371">msoa_calculations5[[#This Row],[ Estimated case time (see and convey)]]*msoa_calculations5[[#This Row],[Population share of ICB]:[Population share of ICB]]</f>
        <v>1.3443521953213768</v>
      </c>
      <c r="M5371" s="98" cm="1">
        <f t="array" ref="M5371">msoa_calculations5[[#This Row],[Estimated case time (see and treat)]]*msoa_calculations5[[#This Row],[Population share of ICB]:[Population share of ICB]]</f>
        <v>0.93608425637315495</v>
      </c>
      <c r="N5371" s="94" cm="1">
        <f t="array" ref="N5371">msoa_calculations5[[#This Row],[Weighted estimate]]*msoa_calculations5[[#This Row],[Population share of ICB]:[Population share of ICB]]</f>
        <v>1.2338785654557691</v>
      </c>
    </row>
    <row r="5372" spans="1:14">
      <c r="A5372" s="63" t="s">
        <v>984</v>
      </c>
      <c r="B5372" s="63" t="s">
        <v>13724</v>
      </c>
      <c r="C5372" s="63" t="s">
        <v>31</v>
      </c>
      <c r="D5372" s="63" t="s">
        <v>82</v>
      </c>
      <c r="E5372" s="72">
        <v>6946</v>
      </c>
      <c r="F5372" s="64">
        <v>1</v>
      </c>
      <c r="G5372" s="79">
        <v>0</v>
      </c>
      <c r="H5372" s="133">
        <v>98.689842224121094</v>
      </c>
      <c r="I5372" s="134">
        <v>70.610069274902344</v>
      </c>
      <c r="J5372" s="105">
        <v>91.091712951660156</v>
      </c>
      <c r="K5372" s="96">
        <f>msoa_calculations5[[#This Row],[ Pop20]]/SUMIF(msoa_calculations5[ICB26],msoa_calculations5[[#This Row],[ICB26]],msoa_calculations5[[ Pop20]])</f>
        <v>9.0639447864048657E-3</v>
      </c>
      <c r="L5372" s="98" cm="1">
        <f t="array" ref="L5372">msoa_calculations5[[#This Row],[ Estimated case time (see and convey)]]*msoa_calculations5[[#This Row],[Population share of ICB]:[Population share of ICB]]</f>
        <v>0.89451928089844113</v>
      </c>
      <c r="M5372" s="98" cm="1">
        <f t="array" ref="M5372">msoa_calculations5[[#This Row],[Estimated case time (see and treat)]]*msoa_calculations5[[#This Row],[Population share of ICB]:[Population share of ICB]]</f>
        <v>0.64000576927193753</v>
      </c>
      <c r="N5372" s="94" cm="1">
        <f t="array" ref="N5372">msoa_calculations5[[#This Row],[Weighted estimate]]*msoa_calculations5[[#This Row],[Population share of ICB]:[Population share of ICB]]</f>
        <v>0.82565025669288861</v>
      </c>
    </row>
    <row r="5373" spans="1:14">
      <c r="A5373" s="63" t="s">
        <v>982</v>
      </c>
      <c r="B5373" s="63" t="s">
        <v>13724</v>
      </c>
      <c r="C5373" s="63" t="s">
        <v>31</v>
      </c>
      <c r="D5373" s="63" t="s">
        <v>82</v>
      </c>
      <c r="E5373" s="72">
        <v>7209</v>
      </c>
      <c r="F5373" s="64">
        <v>1</v>
      </c>
      <c r="G5373" s="79">
        <v>0</v>
      </c>
      <c r="H5373" s="133">
        <v>98.477745056152344</v>
      </c>
      <c r="I5373" s="134">
        <v>69.557113647460938</v>
      </c>
      <c r="J5373" s="105">
        <v>90.652084350585938</v>
      </c>
      <c r="K5373" s="96">
        <f>msoa_calculations5[[#This Row],[ Pop20]]/SUMIF(msoa_calculations5[ICB26],msoa_calculations5[[#This Row],[ICB26]],msoa_calculations5[[ Pop20]])</f>
        <v>9.4071376281590381E-3</v>
      </c>
      <c r="L5373" s="98" cm="1">
        <f t="array" ref="L5373">msoa_calculations5[[#This Row],[ Estimated case time (see and convey)]]*msoa_calculations5[[#This Row],[Population share of ICB]:[Population share of ICB]]</f>
        <v>0.92639370105398344</v>
      </c>
      <c r="M5373" s="98" cm="1">
        <f t="array" ref="M5373">msoa_calculations5[[#This Row],[Estimated case time (see and treat)]]*msoa_calculations5[[#This Row],[Population share of ICB]:[Population share of ICB]]</f>
        <v>0.6543333410991643</v>
      </c>
      <c r="N5373" s="94" cm="1">
        <f t="array" ref="N5373">msoa_calculations5[[#This Row],[Weighted estimate]]*msoa_calculations5[[#This Row],[Population share of ICB]:[Population share of ICB]]</f>
        <v>0.8527766337654441</v>
      </c>
    </row>
    <row r="5374" spans="1:14">
      <c r="A5374" s="63" t="s">
        <v>980</v>
      </c>
      <c r="B5374" s="63" t="s">
        <v>13724</v>
      </c>
      <c r="C5374" s="63" t="s">
        <v>31</v>
      </c>
      <c r="D5374" s="63" t="s">
        <v>82</v>
      </c>
      <c r="E5374" s="72">
        <v>9368</v>
      </c>
      <c r="F5374" s="64">
        <v>1</v>
      </c>
      <c r="G5374" s="79">
        <v>0</v>
      </c>
      <c r="H5374" s="133">
        <v>102.96875</v>
      </c>
      <c r="I5374" s="134">
        <v>71.362190246582031</v>
      </c>
      <c r="J5374" s="105">
        <v>94.416305541992188</v>
      </c>
      <c r="K5374" s="96">
        <f>msoa_calculations5[[#This Row],[ Pop20]]/SUMIF(msoa_calculations5[ICB26],msoa_calculations5[[#This Row],[ICB26]],msoa_calculations5[[ Pop20]])</f>
        <v>1.2224450728338724E-2</v>
      </c>
      <c r="L5374" s="98" cm="1">
        <f t="array" ref="L5374">msoa_calculations5[[#This Row],[ Estimated case time (see and convey)]]*msoa_calculations5[[#This Row],[Population share of ICB]:[Population share of ICB]]</f>
        <v>1.2587364109336281</v>
      </c>
      <c r="M5374" s="98" cm="1">
        <f t="array" ref="M5374">msoa_calculations5[[#This Row],[Estimated case time (see and treat)]]*msoa_calculations5[[#This Row],[Population share of ICB]:[Population share of ICB]]</f>
        <v>0.87236357853567625</v>
      </c>
      <c r="N5374" s="94" cm="1">
        <f t="array" ref="N5374">msoa_calculations5[[#This Row],[Weighted estimate]]*msoa_calculations5[[#This Row],[Population share of ICB]:[Population share of ICB]]</f>
        <v>1.154187475049858</v>
      </c>
    </row>
    <row r="5375" spans="1:14">
      <c r="A5375" s="63" t="s">
        <v>978</v>
      </c>
      <c r="B5375" s="63" t="s">
        <v>13724</v>
      </c>
      <c r="C5375" s="63" t="s">
        <v>31</v>
      </c>
      <c r="D5375" s="63" t="s">
        <v>82</v>
      </c>
      <c r="E5375" s="72">
        <v>11448</v>
      </c>
      <c r="F5375" s="64">
        <v>1</v>
      </c>
      <c r="G5375" s="79">
        <v>0</v>
      </c>
      <c r="H5375" s="133">
        <v>104.51804351806641</v>
      </c>
      <c r="I5375" s="134">
        <v>72.746917724609375</v>
      </c>
      <c r="J5375" s="105">
        <v>95.921066284179688</v>
      </c>
      <c r="K5375" s="96">
        <f>msoa_calculations5[[#This Row],[ Pop20]]/SUMIF(msoa_calculations5[ICB26],msoa_calculations5[[#This Row],[ICB26]],msoa_calculations5[[ Pop20]])</f>
        <v>1.4938675484417348E-2</v>
      </c>
      <c r="L5375" s="98" cm="1">
        <f t="array" ref="L5375">msoa_calculations5[[#This Row],[ Estimated case time (see and convey)]]*msoa_calculations5[[#This Row],[Population share of ICB]:[Population share of ICB]]</f>
        <v>1.5613611343826042</v>
      </c>
      <c r="M5375" s="98" cm="1">
        <f t="array" ref="M5375">msoa_calculations5[[#This Row],[Estimated case time (see and treat)]]*msoa_calculations5[[#This Row],[Population share of ICB]:[Population share of ICB]]</f>
        <v>1.0867425963795478</v>
      </c>
      <c r="N5375" s="94" cm="1">
        <f t="array" ref="N5375">msoa_calculations5[[#This Row],[Weighted estimate]]*msoa_calculations5[[#This Row],[Population share of ICB]:[Population share of ICB]]</f>
        <v>1.4329336813386466</v>
      </c>
    </row>
    <row r="5376" spans="1:14">
      <c r="A5376" s="63" t="s">
        <v>9966</v>
      </c>
      <c r="B5376" s="63" t="s">
        <v>13724</v>
      </c>
      <c r="C5376" s="63" t="s">
        <v>31</v>
      </c>
      <c r="D5376" s="63" t="s">
        <v>82</v>
      </c>
      <c r="E5376" s="72">
        <v>9813</v>
      </c>
      <c r="F5376" s="64">
        <v>1</v>
      </c>
      <c r="G5376" s="79">
        <v>0</v>
      </c>
      <c r="H5376" s="133">
        <v>107.18927764892578</v>
      </c>
      <c r="I5376" s="134">
        <v>75.089111328125</v>
      </c>
      <c r="J5376" s="105">
        <v>98.503265380859375</v>
      </c>
      <c r="K5376" s="96">
        <f>msoa_calculations5[[#This Row],[ Pop20]]/SUMIF(msoa_calculations5[ICB26],msoa_calculations5[[#This Row],[ICB26]],msoa_calculations5[[ Pop20]])</f>
        <v>1.2805138236249777E-2</v>
      </c>
      <c r="L5376" s="98" cm="1">
        <f t="array" ref="L5376">msoa_calculations5[[#This Row],[ Estimated case time (see and convey)]]*msoa_calculations5[[#This Row],[Population share of ICB]:[Population share of ICB]]</f>
        <v>1.3725735177382532</v>
      </c>
      <c r="M5376" s="98" cm="1">
        <f t="array" ref="M5376">msoa_calculations5[[#This Row],[Estimated case time (see and treat)]]*msoa_calculations5[[#This Row],[Population share of ICB]:[Population share of ICB]]</f>
        <v>0.96152645059378972</v>
      </c>
      <c r="N5376" s="94" cm="1">
        <f t="array" ref="N5376">msoa_calculations5[[#This Row],[Weighted estimate]]*msoa_calculations5[[#This Row],[Population share of ICB]:[Population share of ICB]]</f>
        <v>1.2613479299239014</v>
      </c>
    </row>
    <row r="5377" spans="1:14">
      <c r="A5377" s="63" t="s">
        <v>9698</v>
      </c>
      <c r="B5377" s="63" t="s">
        <v>13724</v>
      </c>
      <c r="C5377" s="63" t="s">
        <v>31</v>
      </c>
      <c r="D5377" s="63" t="s">
        <v>82</v>
      </c>
      <c r="E5377" s="72">
        <v>10158</v>
      </c>
      <c r="F5377" s="64">
        <v>1</v>
      </c>
      <c r="G5377" s="79">
        <v>0</v>
      </c>
      <c r="H5377" s="133">
        <v>110.75894927978516</v>
      </c>
      <c r="I5377" s="134">
        <v>75.661849975585938</v>
      </c>
      <c r="J5377" s="105">
        <v>101.26199340820313</v>
      </c>
      <c r="K5377" s="96">
        <f>msoa_calculations5[[#This Row],[ Pop20]]/SUMIF(msoa_calculations5[ICB26],msoa_calculations5[[#This Row],[ICB26]],msoa_calculations5[[ Pop20]])</f>
        <v>1.3255334169349356E-2</v>
      </c>
      <c r="L5377" s="98" cm="1">
        <f t="array" ref="L5377">msoa_calculations5[[#This Row],[ Estimated case time (see and convey)]]*msoa_calculations5[[#This Row],[Population share of ICB]:[Population share of ICB]]</f>
        <v>1.4681468849495685</v>
      </c>
      <c r="M5377" s="98" cm="1">
        <f t="array" ref="M5377">msoa_calculations5[[#This Row],[Estimated case time (see and treat)]]*msoa_calculations5[[#This Row],[Population share of ICB]:[Population share of ICB]]</f>
        <v>1.0029231052975691</v>
      </c>
      <c r="N5377" s="94" cm="1">
        <f t="array" ref="N5377">msoa_calculations5[[#This Row],[Weighted estimate]]*msoa_calculations5[[#This Row],[Population share of ICB]:[Population share of ICB]]</f>
        <v>1.3422615612801843</v>
      </c>
    </row>
    <row r="5378" spans="1:14">
      <c r="A5378" s="63" t="s">
        <v>9964</v>
      </c>
      <c r="B5378" s="63" t="s">
        <v>13724</v>
      </c>
      <c r="C5378" s="63" t="s">
        <v>31</v>
      </c>
      <c r="D5378" s="63" t="s">
        <v>82</v>
      </c>
      <c r="E5378" s="72">
        <v>10123</v>
      </c>
      <c r="F5378" s="64">
        <v>1</v>
      </c>
      <c r="G5378" s="79">
        <v>0</v>
      </c>
      <c r="H5378" s="133">
        <v>112.68291473388672</v>
      </c>
      <c r="I5378" s="134">
        <v>76.730308532714844</v>
      </c>
      <c r="J5378" s="105">
        <v>102.9544677734375</v>
      </c>
      <c r="K5378" s="96">
        <f>msoa_calculations5[[#This Row],[ Pop20]]/SUMIF(msoa_calculations5[ICB26],msoa_calculations5[[#This Row],[ICB26]],msoa_calculations5[[ Pop20]])</f>
        <v>1.3209662118165341E-2</v>
      </c>
      <c r="L5378" s="98" cm="1">
        <f t="array" ref="L5378">msoa_calculations5[[#This Row],[ Estimated case time (see and convey)]]*msoa_calculations5[[#This Row],[Population share of ICB]:[Population share of ICB]]</f>
        <v>1.4885032301246786</v>
      </c>
      <c r="M5378" s="98" cm="1">
        <f t="array" ref="M5378">msoa_calculations5[[#This Row],[Estimated case time (see and treat)]]*msoa_calculations5[[#This Row],[Population share of ICB]:[Population share of ICB]]</f>
        <v>1.0135814499397422</v>
      </c>
      <c r="N5378" s="94" cm="1">
        <f t="array" ref="N5378">msoa_calculations5[[#This Row],[Weighted estimate]]*msoa_calculations5[[#This Row],[Population share of ICB]:[Population share of ICB]]</f>
        <v>1.3599937328426517</v>
      </c>
    </row>
    <row r="5379" spans="1:14">
      <c r="A5379" s="63" t="s">
        <v>9696</v>
      </c>
      <c r="B5379" s="63" t="s">
        <v>13724</v>
      </c>
      <c r="C5379" s="63" t="s">
        <v>31</v>
      </c>
      <c r="D5379" s="63" t="s">
        <v>82</v>
      </c>
      <c r="E5379" s="72">
        <v>10731</v>
      </c>
      <c r="F5379" s="64">
        <v>1</v>
      </c>
      <c r="G5379" s="79">
        <v>0</v>
      </c>
      <c r="H5379" s="133">
        <v>109.95482635498047</v>
      </c>
      <c r="I5379" s="134">
        <v>72.818328857421875</v>
      </c>
      <c r="J5379" s="105">
        <v>99.906028747558594</v>
      </c>
      <c r="K5379" s="96">
        <f>msoa_calculations5[[#This Row],[ Pop20]]/SUMIF(msoa_calculations5[ICB26],msoa_calculations5[[#This Row],[ICB26]],msoa_calculations5[[ Pop20]])</f>
        <v>1.4003050893019092E-2</v>
      </c>
      <c r="L5379" s="98" cm="1">
        <f t="array" ref="L5379">msoa_calculations5[[#This Row],[ Estimated case time (see and convey)]]*msoa_calculations5[[#This Row],[Population share of ICB]:[Population share of ICB]]</f>
        <v>1.5397030293818685</v>
      </c>
      <c r="M5379" s="98" cm="1">
        <f t="array" ref="M5379">msoa_calculations5[[#This Row],[Estimated case time (see and treat)]]*msoa_calculations5[[#This Row],[Population share of ICB]:[Population share of ICB]]</f>
        <v>1.0196787649350794</v>
      </c>
      <c r="N5379" s="94" cm="1">
        <f t="array" ref="N5379">msoa_calculations5[[#This Row],[Weighted estimate]]*msoa_calculations5[[#This Row],[Population share of ICB]:[Population share of ICB]]</f>
        <v>1.3989892050714914</v>
      </c>
    </row>
    <row r="5380" spans="1:14">
      <c r="A5380" s="63" t="s">
        <v>9694</v>
      </c>
      <c r="B5380" s="63" t="s">
        <v>13724</v>
      </c>
      <c r="C5380" s="63" t="s">
        <v>31</v>
      </c>
      <c r="D5380" s="63" t="s">
        <v>82</v>
      </c>
      <c r="E5380" s="72">
        <v>6484</v>
      </c>
      <c r="F5380" s="64">
        <v>1</v>
      </c>
      <c r="G5380" s="79">
        <v>0</v>
      </c>
      <c r="H5380" s="133">
        <v>110.07930755615234</v>
      </c>
      <c r="I5380" s="134">
        <v>75.459098815917969</v>
      </c>
      <c r="J5380" s="105">
        <v>100.71139526367188</v>
      </c>
      <c r="K5380" s="96">
        <f>msoa_calculations5[[#This Row],[ Pop20]]/SUMIF(msoa_calculations5[ICB26],msoa_calculations5[[#This Row],[ICB26]],msoa_calculations5[[ Pop20]])</f>
        <v>8.461073710775863E-3</v>
      </c>
      <c r="L5380" s="98" cm="1">
        <f t="array" ref="L5380">msoa_calculations5[[#This Row],[ Estimated case time (see and convey)]]*msoa_calculations5[[#This Row],[Population share of ICB]:[Population share of ICB]]</f>
        <v>0.93138913526377143</v>
      </c>
      <c r="M5380" s="98" cm="1">
        <f t="array" ref="M5380">msoa_calculations5[[#This Row],[Estimated case time (see and treat)]]*msoa_calculations5[[#This Row],[Population share of ICB]:[Population share of ICB]]</f>
        <v>0.63846499723020156</v>
      </c>
      <c r="N5380" s="94" cm="1">
        <f t="array" ref="N5380">msoa_calculations5[[#This Row],[Weighted estimate]]*msoa_calculations5[[#This Row],[Population share of ICB]:[Population share of ICB]]</f>
        <v>0.85212653884101086</v>
      </c>
    </row>
    <row r="5381" spans="1:14">
      <c r="A5381" s="63" t="s">
        <v>9692</v>
      </c>
      <c r="B5381" s="63" t="s">
        <v>13724</v>
      </c>
      <c r="C5381" s="63" t="s">
        <v>31</v>
      </c>
      <c r="D5381" s="63" t="s">
        <v>82</v>
      </c>
      <c r="E5381" s="72">
        <v>7823</v>
      </c>
      <c r="F5381" s="64">
        <v>1</v>
      </c>
      <c r="G5381" s="79">
        <v>0</v>
      </c>
      <c r="H5381" s="133">
        <v>109.90440368652344</v>
      </c>
      <c r="I5381" s="134">
        <v>71.764427185058594</v>
      </c>
      <c r="J5381" s="105">
        <v>99.584075927734375</v>
      </c>
      <c r="K5381" s="96">
        <f>msoa_calculations5[[#This Row],[ Pop20]]/SUMIF(msoa_calculations5[ICB26],msoa_calculations5[[#This Row],[ICB26]],msoa_calculations5[[ Pop20]])</f>
        <v>1.0208355897501478E-2</v>
      </c>
      <c r="L5381" s="98" cm="1">
        <f t="array" ref="L5381">msoa_calculations5[[#This Row],[ Estimated case time (see and convey)]]*msoa_calculations5[[#This Row],[Population share of ICB]:[Population share of ICB]]</f>
        <v>1.1219432675347047</v>
      </c>
      <c r="M5381" s="98" cm="1">
        <f t="array" ref="M5381">msoa_calculations5[[#This Row],[Estimated case time (see and treat)]]*msoa_calculations5[[#This Row],[Population share of ICB]:[Population share of ICB]]</f>
        <v>0.73259681348540828</v>
      </c>
      <c r="N5381" s="94" cm="1">
        <f t="array" ref="N5381">msoa_calculations5[[#This Row],[Weighted estimate]]*msoa_calculations5[[#This Row],[Population share of ICB]:[Population share of ICB]]</f>
        <v>1.0165896887941221</v>
      </c>
    </row>
    <row r="5382" spans="1:14">
      <c r="A5382" s="63" t="s">
        <v>9690</v>
      </c>
      <c r="B5382" s="63" t="s">
        <v>13724</v>
      </c>
      <c r="C5382" s="63" t="s">
        <v>31</v>
      </c>
      <c r="D5382" s="63" t="s">
        <v>82</v>
      </c>
      <c r="E5382" s="72">
        <v>7415</v>
      </c>
      <c r="F5382" s="64">
        <v>1</v>
      </c>
      <c r="G5382" s="79">
        <v>0</v>
      </c>
      <c r="H5382" s="133">
        <v>108.70729064941406</v>
      </c>
      <c r="I5382" s="134">
        <v>76.446907043457031</v>
      </c>
      <c r="J5382" s="105">
        <v>99.977928161621094</v>
      </c>
      <c r="K5382" s="96">
        <f>msoa_calculations5[[#This Row],[ Pop20]]/SUMIF(msoa_calculations5[ICB26],msoa_calculations5[[#This Row],[ICB26]],msoa_calculations5[[ Pop20]])</f>
        <v>9.6759502722706704E-3</v>
      </c>
      <c r="L5382" s="98" cm="1">
        <f t="array" ref="L5382">msoa_calculations5[[#This Row],[ Estimated case time (see and convey)]]*msoa_calculations5[[#This Row],[Population share of ICB]:[Population share of ICB]]</f>
        <v>1.0518463385570049</v>
      </c>
      <c r="M5382" s="98" cm="1">
        <f t="array" ref="M5382">msoa_calculations5[[#This Row],[Estimated case time (see and treat)]]*msoa_calculations5[[#This Row],[Population share of ICB]:[Population share of ICB]]</f>
        <v>0.73969647102138869</v>
      </c>
      <c r="N5382" s="94" cm="1">
        <f t="array" ref="N5382">msoa_calculations5[[#This Row],[Weighted estimate]]*msoa_calculations5[[#This Row],[Population share of ICB]:[Population share of ICB]]</f>
        <v>0.96738146121649515</v>
      </c>
    </row>
    <row r="5383" spans="1:14">
      <c r="A5383" s="63" t="s">
        <v>9688</v>
      </c>
      <c r="B5383" s="63" t="s">
        <v>13724</v>
      </c>
      <c r="C5383" s="63" t="s">
        <v>31</v>
      </c>
      <c r="D5383" s="63" t="s">
        <v>82</v>
      </c>
      <c r="E5383" s="72">
        <v>8530</v>
      </c>
      <c r="F5383" s="64">
        <v>1</v>
      </c>
      <c r="G5383" s="79">
        <v>0</v>
      </c>
      <c r="H5383" s="133">
        <v>98.25537109375</v>
      </c>
      <c r="I5383" s="134">
        <v>69.827255249023438</v>
      </c>
      <c r="J5383" s="105">
        <v>90.562980651855469</v>
      </c>
      <c r="K5383" s="96">
        <f>msoa_calculations5[[#This Row],[ Pop20]]/SUMIF(msoa_calculations5[ICB26],msoa_calculations5[[#This Row],[ICB26]],msoa_calculations5[[ Pop20]])</f>
        <v>1.1130931331418587E-2</v>
      </c>
      <c r="L5383" s="98" cm="1">
        <f t="array" ref="L5383">msoa_calculations5[[#This Row],[ Estimated case time (see and convey)]]*msoa_calculations5[[#This Row],[Population share of ICB]:[Population share of ICB]]</f>
        <v>1.093673788587582</v>
      </c>
      <c r="M5383" s="98" cm="1">
        <f t="array" ref="M5383">msoa_calculations5[[#This Row],[Estimated case time (see and treat)]]*msoa_calculations5[[#This Row],[Population share of ICB]:[Population share of ICB]]</f>
        <v>0.77724238323831796</v>
      </c>
      <c r="N5383" s="94" cm="1">
        <f t="array" ref="N5383">msoa_calculations5[[#This Row],[Weighted estimate]]*msoa_calculations5[[#This Row],[Population share of ICB]:[Population share of ICB]]</f>
        <v>1.0080503188043934</v>
      </c>
    </row>
    <row r="5384" spans="1:14">
      <c r="A5384" s="63" t="s">
        <v>9686</v>
      </c>
      <c r="B5384" s="63" t="s">
        <v>13724</v>
      </c>
      <c r="C5384" s="63" t="s">
        <v>31</v>
      </c>
      <c r="D5384" s="63" t="s">
        <v>82</v>
      </c>
      <c r="E5384" s="72">
        <v>7427</v>
      </c>
      <c r="F5384" s="64">
        <v>1</v>
      </c>
      <c r="G5384" s="79">
        <v>0</v>
      </c>
      <c r="H5384" s="133">
        <v>99.333572387695313</v>
      </c>
      <c r="I5384" s="134">
        <v>70.438819885253906</v>
      </c>
      <c r="J5384" s="105">
        <v>91.514915466308594</v>
      </c>
      <c r="K5384" s="96">
        <f>msoa_calculations5[[#This Row],[ Pop20]]/SUMIF(msoa_calculations5[ICB26],msoa_calculations5[[#This Row],[ICB26]],msoa_calculations5[[ Pop20]])</f>
        <v>9.6916092612480478E-3</v>
      </c>
      <c r="L5384" s="98" cm="1">
        <f t="array" ref="L5384">msoa_calculations5[[#This Row],[ Estimated case time (see and convey)]]*msoa_calculations5[[#This Row],[Population share of ICB]:[Population share of ICB]]</f>
        <v>0.96270217010544124</v>
      </c>
      <c r="M5384" s="98" cm="1">
        <f t="array" ref="M5384">msoa_calculations5[[#This Row],[Estimated case time (see and treat)]]*msoa_calculations5[[#This Row],[Population share of ICB]:[Population share of ICB]]</f>
        <v>0.68266551915130991</v>
      </c>
      <c r="N5384" s="94" cm="1">
        <f t="array" ref="N5384">msoa_calculations5[[#This Row],[Weighted estimate]]*msoa_calculations5[[#This Row],[Population share of ICB]:[Population share of ICB]]</f>
        <v>0.88692680227560861</v>
      </c>
    </row>
    <row r="5385" spans="1:14">
      <c r="A5385" s="63" t="s">
        <v>9684</v>
      </c>
      <c r="B5385" s="63" t="s">
        <v>13724</v>
      </c>
      <c r="C5385" s="63" t="s">
        <v>31</v>
      </c>
      <c r="D5385" s="63" t="s">
        <v>82</v>
      </c>
      <c r="E5385" s="72">
        <v>8027</v>
      </c>
      <c r="F5385" s="64">
        <v>1</v>
      </c>
      <c r="G5385" s="79">
        <v>0</v>
      </c>
      <c r="H5385" s="133">
        <v>94.6844482421875</v>
      </c>
      <c r="I5385" s="134">
        <v>68.905052185058594</v>
      </c>
      <c r="J5385" s="105">
        <v>87.708778381347656</v>
      </c>
      <c r="K5385" s="96">
        <f>msoa_calculations5[[#This Row],[ Pop20]]/SUMIF(msoa_calculations5[ICB26],msoa_calculations5[[#This Row],[ICB26]],msoa_calculations5[[ Pop20]])</f>
        <v>1.0474558710116882E-2</v>
      </c>
      <c r="L5385" s="98" cm="1">
        <f t="array" ref="L5385">msoa_calculations5[[#This Row],[ Estimated case time (see and convey)]]*msoa_calculations5[[#This Row],[Population share of ICB]:[Population share of ICB]]</f>
        <v>0.99177781204781623</v>
      </c>
      <c r="M5385" s="98" cm="1">
        <f t="array" ref="M5385">msoa_calculations5[[#This Row],[Estimated case time (see and treat)]]*msoa_calculations5[[#This Row],[Population share of ICB]:[Population share of ICB]]</f>
        <v>0.7217500145360638</v>
      </c>
      <c r="N5385" s="94" cm="1">
        <f t="array" ref="N5385">msoa_calculations5[[#This Row],[Weighted estimate]]*msoa_calculations5[[#This Row],[Population share of ICB]:[Population share of ICB]]</f>
        <v>0.91871074854805634</v>
      </c>
    </row>
    <row r="5386" spans="1:14">
      <c r="A5386" s="63" t="s">
        <v>9682</v>
      </c>
      <c r="B5386" s="63" t="s">
        <v>13724</v>
      </c>
      <c r="C5386" s="63" t="s">
        <v>31</v>
      </c>
      <c r="D5386" s="63" t="s">
        <v>82</v>
      </c>
      <c r="E5386" s="72">
        <v>9655</v>
      </c>
      <c r="F5386" s="64">
        <v>1</v>
      </c>
      <c r="G5386" s="79">
        <v>0</v>
      </c>
      <c r="H5386" s="133">
        <v>94.877677917480469</v>
      </c>
      <c r="I5386" s="134">
        <v>68.956695556640625</v>
      </c>
      <c r="J5386" s="105">
        <v>87.863693237304688</v>
      </c>
      <c r="K5386" s="96">
        <f>msoa_calculations5[[#This Row],[ Pop20]]/SUMIF(msoa_calculations5[ICB26],msoa_calculations5[[#This Row],[ICB26]],msoa_calculations5[[ Pop20]])</f>
        <v>1.2598961548047649E-2</v>
      </c>
      <c r="L5386" s="98" cm="1">
        <f t="array" ref="L5386">msoa_calculations5[[#This Row],[ Estimated case time (see and convey)]]*msoa_calculations5[[#This Row],[Population share of ICB]:[Population share of ICB]]</f>
        <v>1.195360215850386</v>
      </c>
      <c r="M5386" s="98" cm="1">
        <f t="array" ref="M5386">msoa_calculations5[[#This Row],[Estimated case time (see and treat)]]*msoa_calculations5[[#This Row],[Population share of ICB]:[Population share of ICB]]</f>
        <v>0.86878275579854347</v>
      </c>
      <c r="N5386" s="94" cm="1">
        <f t="array" ref="N5386">msoa_calculations5[[#This Row],[Weighted estimate]]*msoa_calculations5[[#This Row],[Population share of ICB]:[Population share of ICB]]</f>
        <v>1.1069912925662559</v>
      </c>
    </row>
    <row r="5387" spans="1:14">
      <c r="A5387" s="63" t="s">
        <v>6538</v>
      </c>
      <c r="B5387" s="63" t="s">
        <v>13711</v>
      </c>
      <c r="C5387" s="63" t="s">
        <v>13813</v>
      </c>
      <c r="D5387" s="63" t="s">
        <v>13839</v>
      </c>
      <c r="E5387" s="72">
        <v>7467</v>
      </c>
      <c r="F5387" s="64">
        <v>1</v>
      </c>
      <c r="G5387" s="79">
        <v>0</v>
      </c>
      <c r="H5387" s="133">
        <v>114.05885314941406</v>
      </c>
      <c r="I5387" s="134">
        <v>76.723701477050781</v>
      </c>
      <c r="J5387" s="105">
        <v>103.956298828125</v>
      </c>
      <c r="K5387" s="96">
        <f>msoa_calculations5[[#This Row],[ Pop20]]/SUMIF(msoa_calculations5[ICB26],msoa_calculations5[[#This Row],[ICB26]],msoa_calculations5[[ Pop20]])</f>
        <v>4.4571520666632841E-3</v>
      </c>
      <c r="L5387" s="98" cm="1">
        <f t="array" ref="L5387">msoa_calculations5[[#This Row],[ Estimated case time (see and convey)]]*msoa_calculations5[[#This Row],[Population share of ICB]:[Population share of ICB]]</f>
        <v>0.5083776530361549</v>
      </c>
      <c r="M5387" s="98" cm="1">
        <f t="array" ref="M5387">msoa_calculations5[[#This Row],[Estimated case time (see and treat)]]*msoa_calculations5[[#This Row],[Population share of ICB]:[Population share of ICB]]</f>
        <v>0.34196920460049374</v>
      </c>
      <c r="N5387" s="94" cm="1">
        <f t="array" ref="N5387">msoa_calculations5[[#This Row],[Weighted estimate]]*msoa_calculations5[[#This Row],[Population share of ICB]:[Population share of ICB]]</f>
        <v>0.46334903216444329</v>
      </c>
    </row>
    <row r="5388" spans="1:14">
      <c r="A5388" s="63" t="s">
        <v>6368</v>
      </c>
      <c r="B5388" s="63" t="s">
        <v>13711</v>
      </c>
      <c r="C5388" s="63" t="s">
        <v>13813</v>
      </c>
      <c r="D5388" s="63" t="s">
        <v>13839</v>
      </c>
      <c r="E5388" s="72">
        <v>9182</v>
      </c>
      <c r="F5388" s="64">
        <v>1</v>
      </c>
      <c r="G5388" s="79">
        <v>0</v>
      </c>
      <c r="H5388" s="133">
        <v>113.98709869384766</v>
      </c>
      <c r="I5388" s="134">
        <v>77.829460144042969</v>
      </c>
      <c r="J5388" s="105">
        <v>104.20317077636719</v>
      </c>
      <c r="K5388" s="96">
        <f>msoa_calculations5[[#This Row],[ Pop20]]/SUMIF(msoa_calculations5[ICB26],msoa_calculations5[[#This Row],[ICB26]],msoa_calculations5[[ Pop20]])</f>
        <v>5.480858480795805E-3</v>
      </c>
      <c r="L5388" s="98" cm="1">
        <f t="array" ref="L5388">msoa_calculations5[[#This Row],[ Estimated case time (see and convey)]]*msoa_calculations5[[#This Row],[Population share of ICB]:[Population share of ICB]]</f>
        <v>0.62474715657748336</v>
      </c>
      <c r="M5388" s="98" cm="1">
        <f t="array" ref="M5388">msoa_calculations5[[#This Row],[Estimated case time (see and treat)]]*msoa_calculations5[[#This Row],[Population share of ICB]:[Population share of ICB]]</f>
        <v>0.42657225668623699</v>
      </c>
      <c r="N5388" s="94" cm="1">
        <f t="array" ref="N5388">msoa_calculations5[[#This Row],[Weighted estimate]]*msoa_calculations5[[#This Row],[Population share of ICB]:[Population share of ICB]]</f>
        <v>0.57112283227546567</v>
      </c>
    </row>
    <row r="5389" spans="1:14">
      <c r="A5389" s="63" t="s">
        <v>6536</v>
      </c>
      <c r="B5389" s="63" t="s">
        <v>13711</v>
      </c>
      <c r="C5389" s="63" t="s">
        <v>13813</v>
      </c>
      <c r="D5389" s="63" t="s">
        <v>13839</v>
      </c>
      <c r="E5389" s="72">
        <v>7599</v>
      </c>
      <c r="F5389" s="64">
        <v>1</v>
      </c>
      <c r="G5389" s="79">
        <v>0</v>
      </c>
      <c r="H5389" s="133">
        <v>108.56790924072266</v>
      </c>
      <c r="I5389" s="134">
        <v>74.472434997558594</v>
      </c>
      <c r="J5389" s="105">
        <v>99.341987609863281</v>
      </c>
      <c r="K5389" s="96">
        <f>msoa_calculations5[[#This Row],[ Pop20]]/SUMIF(msoa_calculations5[ICB26],msoa_calculations5[[#This Row],[ICB26]],msoa_calculations5[[ Pop20]])</f>
        <v>4.5359446303166323E-3</v>
      </c>
      <c r="L5389" s="98" cm="1">
        <f t="array" ref="L5389">msoa_calculations5[[#This Row],[ Estimated case time (see and convey)]]*msoa_calculations5[[#This Row],[Population share of ICB]:[Population share of ICB]]</f>
        <v>0.49245802494515944</v>
      </c>
      <c r="M5389" s="98" cm="1">
        <f t="array" ref="M5389">msoa_calculations5[[#This Row],[Estimated case time (see and treat)]]*msoa_calculations5[[#This Row],[Population share of ICB]:[Population share of ICB]]</f>
        <v>0.33780284163378033</v>
      </c>
      <c r="N5389" s="94" cm="1">
        <f t="array" ref="N5389">msoa_calculations5[[#This Row],[Weighted estimate]]*msoa_calculations5[[#This Row],[Population share of ICB]:[Population share of ICB]]</f>
        <v>0.45060975526394076</v>
      </c>
    </row>
    <row r="5390" spans="1:14">
      <c r="A5390" s="63" t="s">
        <v>6534</v>
      </c>
      <c r="B5390" s="63" t="s">
        <v>13711</v>
      </c>
      <c r="C5390" s="63" t="s">
        <v>13813</v>
      </c>
      <c r="D5390" s="63" t="s">
        <v>13839</v>
      </c>
      <c r="E5390" s="72">
        <v>6942</v>
      </c>
      <c r="F5390" s="64">
        <v>1</v>
      </c>
      <c r="G5390" s="79">
        <v>0</v>
      </c>
      <c r="H5390" s="133">
        <v>112.34082794189453</v>
      </c>
      <c r="I5390" s="134">
        <v>76.273040771484375</v>
      </c>
      <c r="J5390" s="105">
        <v>102.58121490478516</v>
      </c>
      <c r="K5390" s="96">
        <f>msoa_calculations5[[#This Row],[ Pop20]]/SUMIF(msoa_calculations5[ICB26],msoa_calculations5[[#This Row],[ICB26]],msoa_calculations5[[ Pop20]])</f>
        <v>4.1437725521329205E-3</v>
      </c>
      <c r="L5390" s="98" cm="1">
        <f t="array" ref="L5390">msoa_calculations5[[#This Row],[ Estimated case time (see and convey)]]*msoa_calculations5[[#This Row],[Population share of ICB]:[Population share of ICB]]</f>
        <v>0.4655148393095096</v>
      </c>
      <c r="M5390" s="98" cm="1">
        <f t="array" ref="M5390">msoa_calculations5[[#This Row],[Estimated case time (see and treat)]]*msoa_calculations5[[#This Row],[Population share of ICB]:[Population share of ICB]]</f>
        <v>0.31605813281659212</v>
      </c>
      <c r="N5390" s="94" cm="1">
        <f t="array" ref="N5390">msoa_calculations5[[#This Row],[Weighted estimate]]*msoa_calculations5[[#This Row],[Population share of ICB]:[Population share of ICB]]</f>
        <v>0.42507322268689718</v>
      </c>
    </row>
    <row r="5391" spans="1:14">
      <c r="A5391" s="63" t="s">
        <v>6532</v>
      </c>
      <c r="B5391" s="63" t="s">
        <v>13711</v>
      </c>
      <c r="C5391" s="63" t="s">
        <v>13813</v>
      </c>
      <c r="D5391" s="63" t="s">
        <v>13839</v>
      </c>
      <c r="E5391" s="72">
        <v>11861</v>
      </c>
      <c r="F5391" s="64">
        <v>1</v>
      </c>
      <c r="G5391" s="79">
        <v>0</v>
      </c>
      <c r="H5391" s="133">
        <v>105.39348602294922</v>
      </c>
      <c r="I5391" s="134">
        <v>72.294593811035156</v>
      </c>
      <c r="J5391" s="105">
        <v>96.437225341796875</v>
      </c>
      <c r="K5391" s="96">
        <f>msoa_calculations5[[#This Row],[ Pop20]]/SUMIF(msoa_calculations5[ICB26],msoa_calculations5[[#This Row],[ICB26]],msoa_calculations5[[ Pop20]])</f>
        <v>7.0799893749421737E-3</v>
      </c>
      <c r="L5391" s="98" cm="1">
        <f t="array" ref="L5391">msoa_calculations5[[#This Row],[ Estimated case time (see and convey)]]*msoa_calculations5[[#This Row],[Population share of ICB]:[Population share of ICB]]</f>
        <v>0.74618476123059696</v>
      </c>
      <c r="M5391" s="98" cm="1">
        <f t="array" ref="M5391">msoa_calculations5[[#This Row],[Estimated case time (see and treat)]]*msoa_calculations5[[#This Row],[Population share of ICB]:[Population share of ICB]]</f>
        <v>0.51184495604788915</v>
      </c>
      <c r="N5391" s="94" cm="1">
        <f t="array" ref="N5391">msoa_calculations5[[#This Row],[Weighted estimate]]*msoa_calculations5[[#This Row],[Population share of ICB]:[Population share of ICB]]</f>
        <v>0.68277453076882599</v>
      </c>
    </row>
    <row r="5392" spans="1:14">
      <c r="A5392" s="63" t="s">
        <v>6530</v>
      </c>
      <c r="B5392" s="63" t="s">
        <v>13711</v>
      </c>
      <c r="C5392" s="63" t="s">
        <v>13813</v>
      </c>
      <c r="D5392" s="63" t="s">
        <v>13839</v>
      </c>
      <c r="E5392" s="72">
        <v>7043</v>
      </c>
      <c r="F5392" s="64">
        <v>1</v>
      </c>
      <c r="G5392" s="79">
        <v>0</v>
      </c>
      <c r="H5392" s="133">
        <v>106.23206329345703</v>
      </c>
      <c r="I5392" s="134">
        <v>74.66790771484375</v>
      </c>
      <c r="J5392" s="105">
        <v>97.691093444824219</v>
      </c>
      <c r="K5392" s="96">
        <f>msoa_calculations5[[#This Row],[ Pop20]]/SUMIF(msoa_calculations5[ICB26],msoa_calculations5[[#This Row],[ICB26]],msoa_calculations5[[ Pop20]])</f>
        <v>4.2040608015949527E-3</v>
      </c>
      <c r="L5392" s="98" cm="1">
        <f t="array" ref="L5392">msoa_calculations5[[#This Row],[ Estimated case time (see and convey)]]*msoa_calculations5[[#This Row],[Population share of ICB]:[Population share of ICB]]</f>
        <v>0.44660605316457669</v>
      </c>
      <c r="M5392" s="98" cm="1">
        <f t="array" ref="M5392">msoa_calculations5[[#This Row],[Estimated case time (see and treat)]]*msoa_calculations5[[#This Row],[Population share of ICB]:[Population share of ICB]]</f>
        <v>0.31390842396108398</v>
      </c>
      <c r="N5392" s="94" cm="1">
        <f t="array" ref="N5392">msoa_calculations5[[#This Row],[Weighted estimate]]*msoa_calculations5[[#This Row],[Population share of ICB]:[Population share of ICB]]</f>
        <v>0.41069929661633514</v>
      </c>
    </row>
    <row r="5393" spans="1:14">
      <c r="A5393" s="63" t="s">
        <v>6366</v>
      </c>
      <c r="B5393" s="63" t="s">
        <v>13711</v>
      </c>
      <c r="C5393" s="63" t="s">
        <v>13813</v>
      </c>
      <c r="D5393" s="63" t="s">
        <v>13839</v>
      </c>
      <c r="E5393" s="72">
        <v>8333</v>
      </c>
      <c r="F5393" s="64">
        <v>1</v>
      </c>
      <c r="G5393" s="79">
        <v>0</v>
      </c>
      <c r="H5393" s="133">
        <v>112.71994781494141</v>
      </c>
      <c r="I5393" s="134">
        <v>77.40283203125</v>
      </c>
      <c r="J5393" s="105">
        <v>103.16345977783203</v>
      </c>
      <c r="K5393" s="96">
        <f>msoa_calculations5[[#This Row],[ Pop20]]/SUMIF(msoa_calculations5[ICB26],msoa_calculations5[[#This Row],[ICB26]],msoa_calculations5[[ Pop20]])</f>
        <v>4.9740790372981318E-3</v>
      </c>
      <c r="L5393" s="98" cm="1">
        <f t="array" ref="L5393">msoa_calculations5[[#This Row],[ Estimated case time (see and convey)]]*msoa_calculations5[[#This Row],[Population share of ICB]:[Population share of ICB]]</f>
        <v>0.56067792951163942</v>
      </c>
      <c r="M5393" s="98" cm="1">
        <f t="array" ref="M5393">msoa_calculations5[[#This Row],[Estimated case time (see and treat)]]*msoa_calculations5[[#This Row],[Population share of ICB]:[Population share of ICB]]</f>
        <v>0.38500780423414899</v>
      </c>
      <c r="N5393" s="94" cm="1">
        <f t="array" ref="N5393">msoa_calculations5[[#This Row],[Weighted estimate]]*msoa_calculations5[[#This Row],[Population share of ICB]:[Population share of ICB]]</f>
        <v>0.51314320269606328</v>
      </c>
    </row>
    <row r="5394" spans="1:14">
      <c r="A5394" s="63" t="s">
        <v>6528</v>
      </c>
      <c r="B5394" s="63" t="s">
        <v>13711</v>
      </c>
      <c r="C5394" s="63" t="s">
        <v>13813</v>
      </c>
      <c r="D5394" s="63" t="s">
        <v>13839</v>
      </c>
      <c r="E5394" s="72">
        <v>7116</v>
      </c>
      <c r="F5394" s="64">
        <v>1</v>
      </c>
      <c r="G5394" s="79">
        <v>0</v>
      </c>
      <c r="H5394" s="133">
        <v>122.0224609375</v>
      </c>
      <c r="I5394" s="134">
        <v>78.830184936523438</v>
      </c>
      <c r="J5394" s="105">
        <v>110.33502197265625</v>
      </c>
      <c r="K5394" s="96">
        <f>msoa_calculations5[[#This Row],[ Pop20]]/SUMIF(msoa_calculations5[ICB26],msoa_calculations5[[#This Row],[ICB26]],msoa_calculations5[[ Pop20]])</f>
        <v>4.247635476948698E-3</v>
      </c>
      <c r="L5394" s="98" cm="1">
        <f t="array" ref="L5394">msoa_calculations5[[#This Row],[ Estimated case time (see and convey)]]*msoa_calculations5[[#This Row],[Population share of ICB]:[Population share of ICB]]</f>
        <v>0.51830693406271167</v>
      </c>
      <c r="M5394" s="98" cm="1">
        <f t="array" ref="M5394">msoa_calculations5[[#This Row],[Estimated case time (see and treat)]]*msoa_calculations5[[#This Row],[Population share of ICB]:[Population share of ICB]]</f>
        <v>0.33484189019080379</v>
      </c>
      <c r="N5394" s="94" cm="1">
        <f t="array" ref="N5394">msoa_calculations5[[#This Row],[Weighted estimate]]*msoa_calculations5[[#This Row],[Population share of ICB]:[Population share of ICB]]</f>
        <v>0.46866295368096883</v>
      </c>
    </row>
    <row r="5395" spans="1:14">
      <c r="A5395" s="63" t="s">
        <v>6526</v>
      </c>
      <c r="B5395" s="63" t="s">
        <v>13711</v>
      </c>
      <c r="C5395" s="63" t="s">
        <v>13813</v>
      </c>
      <c r="D5395" s="63" t="s">
        <v>13839</v>
      </c>
      <c r="E5395" s="72">
        <v>8592</v>
      </c>
      <c r="F5395" s="64">
        <v>1</v>
      </c>
      <c r="G5395" s="79">
        <v>0</v>
      </c>
      <c r="H5395" s="133">
        <v>117.55606079101563</v>
      </c>
      <c r="I5395" s="134">
        <v>76.669868469238281</v>
      </c>
      <c r="J5395" s="105">
        <v>106.49263000488281</v>
      </c>
      <c r="K5395" s="96">
        <f>msoa_calculations5[[#This Row],[ Pop20]]/SUMIF(msoa_calculations5[ICB26],msoa_calculations5[[#This Row],[ICB26]],msoa_calculations5[[ Pop20]])</f>
        <v>5.1286795977997773E-3</v>
      </c>
      <c r="L5395" s="98" cm="1">
        <f t="array" ref="L5395">msoa_calculations5[[#This Row],[ Estimated case time (see and convey)]]*msoa_calculations5[[#This Row],[Population share of ICB]:[Population share of ICB]]</f>
        <v>0.60290737057659216</v>
      </c>
      <c r="M5395" s="98" cm="1">
        <f t="array" ref="M5395">msoa_calculations5[[#This Row],[Estimated case time (see and treat)]]*msoa_calculations5[[#This Row],[Population share of ICB]:[Population share of ICB]]</f>
        <v>0.39321519018417483</v>
      </c>
      <c r="N5395" s="94" cm="1">
        <f t="array" ref="N5395">msoa_calculations5[[#This Row],[Weighted estimate]]*msoa_calculations5[[#This Row],[Population share of ICB]:[Population share of ICB]]</f>
        <v>0.54616657882208286</v>
      </c>
    </row>
    <row r="5396" spans="1:14">
      <c r="A5396" s="63" t="s">
        <v>6524</v>
      </c>
      <c r="B5396" s="63" t="s">
        <v>13711</v>
      </c>
      <c r="C5396" s="63" t="s">
        <v>13813</v>
      </c>
      <c r="D5396" s="63" t="s">
        <v>13839</v>
      </c>
      <c r="E5396" s="72">
        <v>9628</v>
      </c>
      <c r="F5396" s="64">
        <v>1</v>
      </c>
      <c r="G5396" s="79">
        <v>0</v>
      </c>
      <c r="H5396" s="133">
        <v>116.60930633544922</v>
      </c>
      <c r="I5396" s="134">
        <v>75.8690185546875</v>
      </c>
      <c r="J5396" s="105">
        <v>105.58535766601563</v>
      </c>
      <c r="K5396" s="96">
        <f>msoa_calculations5[[#This Row],[ Pop20]]/SUMIF(msoa_calculations5[ICB26],msoa_calculations5[[#This Row],[ICB26]],msoa_calculations5[[ Pop20]])</f>
        <v>5.747081839806361E-3</v>
      </c>
      <c r="L5396" s="98" cm="1">
        <f t="array" ref="L5396">msoa_calculations5[[#This Row],[ Estimated case time (see and convey)]]*msoa_calculations5[[#This Row],[Population share of ICB]:[Population share of ICB]]</f>
        <v>0.67016322679287699</v>
      </c>
      <c r="M5396" s="98" cm="1">
        <f t="array" ref="M5396">msoa_calculations5[[#This Row],[Estimated case time (see and treat)]]*msoa_calculations5[[#This Row],[Population share of ICB]:[Population share of ICB]]</f>
        <v>0.43602545873957638</v>
      </c>
      <c r="N5396" s="94" cm="1">
        <f t="array" ref="N5396">msoa_calculations5[[#This Row],[Weighted estimate]]*msoa_calculations5[[#This Row],[Population share of ICB]:[Population share of ICB]]</f>
        <v>0.60680769159181769</v>
      </c>
    </row>
    <row r="5397" spans="1:14">
      <c r="A5397" s="63" t="s">
        <v>6522</v>
      </c>
      <c r="B5397" s="63" t="s">
        <v>13711</v>
      </c>
      <c r="C5397" s="63" t="s">
        <v>13813</v>
      </c>
      <c r="D5397" s="63" t="s">
        <v>13839</v>
      </c>
      <c r="E5397" s="72">
        <v>10036</v>
      </c>
      <c r="F5397" s="64">
        <v>1</v>
      </c>
      <c r="G5397" s="79">
        <v>0</v>
      </c>
      <c r="H5397" s="133">
        <v>106.09974670410156</v>
      </c>
      <c r="I5397" s="134">
        <v>73.49871826171875</v>
      </c>
      <c r="J5397" s="105">
        <v>97.278205871582031</v>
      </c>
      <c r="K5397" s="96">
        <f>msoa_calculations5[[#This Row],[ Pop20]]/SUMIF(msoa_calculations5[ICB26],msoa_calculations5[[#This Row],[ICB26]],msoa_calculations5[[ Pop20]])</f>
        <v>5.9906224910985292E-3</v>
      </c>
      <c r="L5397" s="98" cm="1">
        <f t="array" ref="L5397">msoa_calculations5[[#This Row],[ Estimated case time (see and convey)]]*msoa_calculations5[[#This Row],[Population share of ICB]:[Population share of ICB]]</f>
        <v>0.63560352890544791</v>
      </c>
      <c r="M5397" s="98" cm="1">
        <f t="array" ref="M5397">msoa_calculations5[[#This Row],[Estimated case time (see and treat)]]*msoa_calculations5[[#This Row],[Population share of ICB]:[Population share of ICB]]</f>
        <v>0.44030307468556651</v>
      </c>
      <c r="N5397" s="94" cm="1">
        <f t="array" ref="N5397">msoa_calculations5[[#This Row],[Weighted estimate]]*msoa_calculations5[[#This Row],[Population share of ICB]:[Population share of ICB]]</f>
        <v>0.58275700798801233</v>
      </c>
    </row>
    <row r="5398" spans="1:14">
      <c r="A5398" s="63" t="s">
        <v>6364</v>
      </c>
      <c r="B5398" s="63" t="s">
        <v>13711</v>
      </c>
      <c r="C5398" s="63" t="s">
        <v>13813</v>
      </c>
      <c r="D5398" s="63" t="s">
        <v>13839</v>
      </c>
      <c r="E5398" s="72">
        <v>6928</v>
      </c>
      <c r="F5398" s="64">
        <v>1</v>
      </c>
      <c r="G5398" s="79">
        <v>0</v>
      </c>
      <c r="H5398" s="133">
        <v>122.22175598144531</v>
      </c>
      <c r="I5398" s="134">
        <v>78.574440002441406</v>
      </c>
      <c r="J5398" s="105">
        <v>110.41118621826172</v>
      </c>
      <c r="K5398" s="96">
        <f>msoa_calculations5[[#This Row],[ Pop20]]/SUMIF(msoa_calculations5[ICB26],msoa_calculations5[[#This Row],[ICB26]],msoa_calculations5[[ Pop20]])</f>
        <v>4.135415765078778E-3</v>
      </c>
      <c r="L5398" s="98" cm="1">
        <f t="array" ref="L5398">msoa_calculations5[[#This Row],[ Estimated case time (see and convey)]]*msoa_calculations5[[#This Row],[Population share of ICB]:[Population share of ICB]]</f>
        <v>0.50543777652128041</v>
      </c>
      <c r="M5398" s="98" cm="1">
        <f t="array" ref="M5398">msoa_calculations5[[#This Row],[Estimated case time (see and treat)]]*msoa_calculations5[[#This Row],[Population share of ICB]:[Population share of ICB]]</f>
        <v>0.32493797791833279</v>
      </c>
      <c r="N5398" s="94" cm="1">
        <f t="array" ref="N5398">msoa_calculations5[[#This Row],[Weighted estimate]]*msoa_calculations5[[#This Row],[Population share of ICB]:[Population share of ICB]]</f>
        <v>0.45659616012804821</v>
      </c>
    </row>
    <row r="5399" spans="1:14">
      <c r="A5399" s="63" t="s">
        <v>6520</v>
      </c>
      <c r="B5399" s="63" t="s">
        <v>13711</v>
      </c>
      <c r="C5399" s="63" t="s">
        <v>13813</v>
      </c>
      <c r="D5399" s="63" t="s">
        <v>13839</v>
      </c>
      <c r="E5399" s="72">
        <v>6474</v>
      </c>
      <c r="F5399" s="64">
        <v>1</v>
      </c>
      <c r="G5399" s="79">
        <v>0</v>
      </c>
      <c r="H5399" s="133">
        <v>111.44928741455078</v>
      </c>
      <c r="I5399" s="134">
        <v>75.165191650390625</v>
      </c>
      <c r="J5399" s="105">
        <v>101.63114166259766</v>
      </c>
      <c r="K5399" s="96">
        <f>msoa_calculations5[[#This Row],[ Pop20]]/SUMIF(msoa_calculations5[ICB26],msoa_calculations5[[#This Row],[ICB26]],msoa_calculations5[[ Pop20]])</f>
        <v>3.8644170991801396E-3</v>
      </c>
      <c r="L5399" s="98" cm="1">
        <f t="array" ref="L5399">msoa_calculations5[[#This Row],[ Estimated case time (see and convey)]]*msoa_calculations5[[#This Row],[Population share of ICB]:[Population share of ICB]]</f>
        <v>0.43068653197623197</v>
      </c>
      <c r="M5399" s="98" cm="1">
        <f t="array" ref="M5399">msoa_calculations5[[#This Row],[Estimated case time (see and treat)]]*msoa_calculations5[[#This Row],[Population share of ICB]:[Population share of ICB]]</f>
        <v>0.29046965187692181</v>
      </c>
      <c r="N5399" s="94" cm="1">
        <f t="array" ref="N5399">msoa_calculations5[[#This Row],[Weighted estimate]]*msoa_calculations5[[#This Row],[Population share of ICB]:[Population share of ICB]]</f>
        <v>0.39274512165014147</v>
      </c>
    </row>
    <row r="5400" spans="1:14">
      <c r="A5400" s="63" t="s">
        <v>6518</v>
      </c>
      <c r="B5400" s="63" t="s">
        <v>13711</v>
      </c>
      <c r="C5400" s="63" t="s">
        <v>13813</v>
      </c>
      <c r="D5400" s="63" t="s">
        <v>13839</v>
      </c>
      <c r="E5400" s="72">
        <v>7044</v>
      </c>
      <c r="F5400" s="64">
        <v>1</v>
      </c>
      <c r="G5400" s="79">
        <v>0</v>
      </c>
      <c r="H5400" s="133">
        <v>119.71394348144531</v>
      </c>
      <c r="I5400" s="134">
        <v>77.997955322265625</v>
      </c>
      <c r="J5400" s="105">
        <v>108.42597961425781</v>
      </c>
      <c r="K5400" s="96">
        <f>msoa_calculations5[[#This Row],[ Pop20]]/SUMIF(msoa_calculations5[ICB26],msoa_calculations5[[#This Row],[ICB26]],msoa_calculations5[[ Pop20]])</f>
        <v>4.204657714955963E-3</v>
      </c>
      <c r="L5400" s="98" cm="1">
        <f t="array" ref="L5400">msoa_calculations5[[#This Row],[ Estimated case time (see and convey)]]*msoa_calculations5[[#This Row],[Population share of ICB]:[Population share of ICB]]</f>
        <v>0.50335615604706119</v>
      </c>
      <c r="M5400" s="98" cm="1">
        <f t="array" ref="M5400">msoa_calculations5[[#This Row],[Estimated case time (see and treat)]]*msoa_calculations5[[#This Row],[Population share of ICB]:[Population share of ICB]]</f>
        <v>0.32795470459655468</v>
      </c>
      <c r="N5400" s="94" cm="1">
        <f t="array" ref="N5400">msoa_calculations5[[#This Row],[Weighted estimate]]*msoa_calculations5[[#This Row],[Population share of ICB]:[Population share of ICB]]</f>
        <v>0.45589413168674708</v>
      </c>
    </row>
    <row r="5401" spans="1:14">
      <c r="A5401" s="63" t="s">
        <v>6516</v>
      </c>
      <c r="B5401" s="63" t="s">
        <v>13711</v>
      </c>
      <c r="C5401" s="63" t="s">
        <v>13813</v>
      </c>
      <c r="D5401" s="63" t="s">
        <v>13839</v>
      </c>
      <c r="E5401" s="72">
        <v>6509</v>
      </c>
      <c r="F5401" s="64">
        <v>1</v>
      </c>
      <c r="G5401" s="79">
        <v>0</v>
      </c>
      <c r="H5401" s="133">
        <v>119.79563903808594</v>
      </c>
      <c r="I5401" s="134">
        <v>70.70751953125</v>
      </c>
      <c r="J5401" s="105">
        <v>106.51284027099609</v>
      </c>
      <c r="K5401" s="96">
        <f>msoa_calculations5[[#This Row],[ Pop20]]/SUMIF(msoa_calculations5[ICB26],msoa_calculations5[[#This Row],[ICB26]],msoa_calculations5[[ Pop20]])</f>
        <v>3.8853090668154971E-3</v>
      </c>
      <c r="L5401" s="98" cm="1">
        <f t="array" ref="L5401">msoa_calculations5[[#This Row],[ Estimated case time (see and convey)]]*msoa_calculations5[[#This Row],[Population share of ICB]:[Population share of ICB]]</f>
        <v>0.46544308251963179</v>
      </c>
      <c r="M5401" s="98" cm="1">
        <f t="array" ref="M5401">msoa_calculations5[[#This Row],[Estimated case time (see and treat)]]*msoa_calculations5[[#This Row],[Population share of ICB]:[Population share of ICB]]</f>
        <v>0.27472056672679945</v>
      </c>
      <c r="N5401" s="94" cm="1">
        <f t="array" ref="N5401">msoa_calculations5[[#This Row],[Weighted estimate]]*msoa_calculations5[[#This Row],[Population share of ICB]:[Population share of ICB]]</f>
        <v>0.41383530403717195</v>
      </c>
    </row>
    <row r="5402" spans="1:14">
      <c r="A5402" s="63" t="s">
        <v>6514</v>
      </c>
      <c r="B5402" s="63" t="s">
        <v>13711</v>
      </c>
      <c r="C5402" s="63" t="s">
        <v>13813</v>
      </c>
      <c r="D5402" s="63" t="s">
        <v>13839</v>
      </c>
      <c r="E5402" s="72">
        <v>11443</v>
      </c>
      <c r="F5402" s="64">
        <v>1</v>
      </c>
      <c r="G5402" s="79">
        <v>0</v>
      </c>
      <c r="H5402" s="133">
        <v>116.74471282958984</v>
      </c>
      <c r="I5402" s="134">
        <v>71.690391540527344</v>
      </c>
      <c r="J5402" s="105">
        <v>104.55342102050781</v>
      </c>
      <c r="K5402" s="96">
        <f>msoa_calculations5[[#This Row],[ Pop20]]/SUMIF(msoa_calculations5[ICB26],msoa_calculations5[[#This Row],[ICB26]],msoa_calculations5[[ Pop20]])</f>
        <v>6.8304795900399036E-3</v>
      </c>
      <c r="L5402" s="98" cm="1">
        <f t="array" ref="L5402">msoa_calculations5[[#This Row],[ Estimated case time (see and convey)]]*msoa_calculations5[[#This Row],[Population share of ICB]:[Population share of ICB]]</f>
        <v>0.79742237822758311</v>
      </c>
      <c r="M5402" s="98" cm="1">
        <f t="array" ref="M5402">msoa_calculations5[[#This Row],[Estimated case time (see and treat)]]*msoa_calculations5[[#This Row],[Population share of ICB]:[Population share of ICB]]</f>
        <v>0.48967975621954141</v>
      </c>
      <c r="N5402" s="94" cm="1">
        <f t="array" ref="N5402">msoa_calculations5[[#This Row],[Weighted estimate]]*msoa_calculations5[[#This Row],[Population share of ICB]:[Population share of ICB]]</f>
        <v>0.71415000834942766</v>
      </c>
    </row>
    <row r="5403" spans="1:14">
      <c r="A5403" s="63" t="s">
        <v>6512</v>
      </c>
      <c r="B5403" s="63" t="s">
        <v>13711</v>
      </c>
      <c r="C5403" s="63" t="s">
        <v>13813</v>
      </c>
      <c r="D5403" s="63" t="s">
        <v>13839</v>
      </c>
      <c r="E5403" s="72">
        <v>9058</v>
      </c>
      <c r="F5403" s="64">
        <v>1</v>
      </c>
      <c r="G5403" s="79">
        <v>0</v>
      </c>
      <c r="H5403" s="133">
        <v>123.06777191162109</v>
      </c>
      <c r="I5403" s="134">
        <v>71.99053955078125</v>
      </c>
      <c r="J5403" s="105">
        <v>109.24673461914063</v>
      </c>
      <c r="K5403" s="96">
        <f>msoa_calculations5[[#This Row],[ Pop20]]/SUMIF(msoa_calculations5[ICB26],msoa_calculations5[[#This Row],[ICB26]],msoa_calculations5[[ Pop20]])</f>
        <v>5.4068412240305379E-3</v>
      </c>
      <c r="L5403" s="98" cm="1">
        <f t="array" ref="L5403">msoa_calculations5[[#This Row],[ Estimated case time (see and convey)]]*msoa_calculations5[[#This Row],[Population share of ICB]:[Population share of ICB]]</f>
        <v>0.66540790252134041</v>
      </c>
      <c r="M5403" s="98" cm="1">
        <f t="array" ref="M5403">msoa_calculations5[[#This Row],[Estimated case time (see and treat)]]*msoa_calculations5[[#This Row],[Population share of ICB]:[Population share of ICB]]</f>
        <v>0.38924141698336495</v>
      </c>
      <c r="N5403" s="94" cm="1">
        <f t="array" ref="N5403">msoa_calculations5[[#This Row],[Weighted estimate]]*msoa_calculations5[[#This Row],[Population share of ICB]:[Population share of ICB]]</f>
        <v>0.59067974832949366</v>
      </c>
    </row>
    <row r="5404" spans="1:14">
      <c r="A5404" s="63" t="s">
        <v>6630</v>
      </c>
      <c r="B5404" s="63" t="s">
        <v>13711</v>
      </c>
      <c r="C5404" s="63" t="s">
        <v>13813</v>
      </c>
      <c r="D5404" s="63" t="s">
        <v>13839</v>
      </c>
      <c r="E5404" s="72">
        <v>8906</v>
      </c>
      <c r="F5404" s="64">
        <v>1</v>
      </c>
      <c r="G5404" s="79">
        <v>0</v>
      </c>
      <c r="H5404" s="133">
        <v>110.08486175537109</v>
      </c>
      <c r="I5404" s="134">
        <v>76.655532836914063</v>
      </c>
      <c r="J5404" s="105">
        <v>101.03919219970703</v>
      </c>
      <c r="K5404" s="96">
        <f>msoa_calculations5[[#This Row],[ Pop20]]/SUMIF(msoa_calculations5[ICB26],msoa_calculations5[[#This Row],[ICB26]],msoa_calculations5[[ Pop20]])</f>
        <v>5.316110393156985E-3</v>
      </c>
      <c r="L5404" s="98" cm="1">
        <f t="array" ref="L5404">msoa_calculations5[[#This Row],[ Estimated case time (see and convey)]]*msoa_calculations5[[#This Row],[Population share of ICB]:[Population share of ICB]]</f>
        <v>0.58522327770697813</v>
      </c>
      <c r="M5404" s="98" cm="1">
        <f t="array" ref="M5404">msoa_calculations5[[#This Row],[Estimated case time (see and treat)]]*msoa_calculations5[[#This Row],[Population share of ICB]:[Population share of ICB]]</f>
        <v>0.40750927480730537</v>
      </c>
      <c r="N5404" s="94" cm="1">
        <f t="array" ref="N5404">msoa_calculations5[[#This Row],[Weighted estimate]]*msoa_calculations5[[#This Row],[Population share of ICB]:[Population share of ICB]]</f>
        <v>0.53713549976904873</v>
      </c>
    </row>
    <row r="5405" spans="1:14">
      <c r="A5405" s="63" t="s">
        <v>6628</v>
      </c>
      <c r="B5405" s="63" t="s">
        <v>13711</v>
      </c>
      <c r="C5405" s="63" t="s">
        <v>13813</v>
      </c>
      <c r="D5405" s="63" t="s">
        <v>13839</v>
      </c>
      <c r="E5405" s="72">
        <v>8725</v>
      </c>
      <c r="F5405" s="64">
        <v>1</v>
      </c>
      <c r="G5405" s="79">
        <v>0</v>
      </c>
      <c r="H5405" s="133">
        <v>111.28466796875</v>
      </c>
      <c r="I5405" s="134">
        <v>75.782936096191406</v>
      </c>
      <c r="J5405" s="105">
        <v>101.67822265625</v>
      </c>
      <c r="K5405" s="96">
        <f>msoa_calculations5[[#This Row],[ Pop20]]/SUMIF(msoa_calculations5[ICB26],msoa_calculations5[[#This Row],[ICB26]],msoa_calculations5[[ Pop20]])</f>
        <v>5.2080690748141359E-3</v>
      </c>
      <c r="L5405" s="98" cm="1">
        <f t="array" ref="L5405">msoa_calculations5[[#This Row],[ Estimated case time (see and convey)]]*msoa_calculations5[[#This Row],[Population share of ICB]:[Population share of ICB]]</f>
        <v>0.57957823774900608</v>
      </c>
      <c r="M5405" s="98" cm="1">
        <f t="array" ref="M5405">msoa_calculations5[[#This Row],[Estimated case time (see and treat)]]*msoa_calculations5[[#This Row],[Population share of ICB]:[Population share of ICB]]</f>
        <v>0.39468276588119033</v>
      </c>
      <c r="N5405" s="94" cm="1">
        <f t="array" ref="N5405">msoa_calculations5[[#This Row],[Weighted estimate]]*msoa_calculations5[[#This Row],[Population share of ICB]:[Population share of ICB]]</f>
        <v>0.52954720699808167</v>
      </c>
    </row>
    <row r="5406" spans="1:14">
      <c r="A5406" s="63" t="s">
        <v>6626</v>
      </c>
      <c r="B5406" s="63" t="s">
        <v>13711</v>
      </c>
      <c r="C5406" s="63" t="s">
        <v>13813</v>
      </c>
      <c r="D5406" s="63" t="s">
        <v>13839</v>
      </c>
      <c r="E5406" s="72">
        <v>5637</v>
      </c>
      <c r="F5406" s="64">
        <v>1</v>
      </c>
      <c r="G5406" s="79">
        <v>0</v>
      </c>
      <c r="H5406" s="133">
        <v>107.20752716064453</v>
      </c>
      <c r="I5406" s="134">
        <v>74.683235168457031</v>
      </c>
      <c r="J5406" s="105">
        <v>98.406753540039063</v>
      </c>
      <c r="K5406" s="96">
        <f>msoa_calculations5[[#This Row],[ Pop20]]/SUMIF(msoa_calculations5[ICB26],msoa_calculations5[[#This Row],[ICB26]],msoa_calculations5[[ Pop20]])</f>
        <v>3.3648006160145886E-3</v>
      </c>
      <c r="L5406" s="98" cm="1">
        <f t="array" ref="L5406">msoa_calculations5[[#This Row],[ Estimated case time (see and convey)]]*msoa_calculations5[[#This Row],[Population share of ICB]:[Population share of ICB]]</f>
        <v>0.36073195343153747</v>
      </c>
      <c r="M5406" s="98" cm="1">
        <f t="array" ref="M5406">msoa_calculations5[[#This Row],[Estimated case time (see and treat)]]*msoa_calculations5[[#This Row],[Population share of ICB]:[Population share of ICB]]</f>
        <v>0.25129419570078659</v>
      </c>
      <c r="N5406" s="94" cm="1">
        <f t="array" ref="N5406">msoa_calculations5[[#This Row],[Weighted estimate]]*msoa_calculations5[[#This Row],[Population share of ICB]:[Population share of ICB]]</f>
        <v>0.33111910493151925</v>
      </c>
    </row>
    <row r="5407" spans="1:14">
      <c r="A5407" s="63" t="s">
        <v>6624</v>
      </c>
      <c r="B5407" s="63" t="s">
        <v>13711</v>
      </c>
      <c r="C5407" s="63" t="s">
        <v>13813</v>
      </c>
      <c r="D5407" s="63" t="s">
        <v>13839</v>
      </c>
      <c r="E5407" s="72">
        <v>8615</v>
      </c>
      <c r="F5407" s="64">
        <v>1</v>
      </c>
      <c r="G5407" s="79">
        <v>0</v>
      </c>
      <c r="H5407" s="133">
        <v>100.17346954345703</v>
      </c>
      <c r="I5407" s="134">
        <v>70.477859497070313</v>
      </c>
      <c r="J5407" s="105">
        <v>92.138107299804688</v>
      </c>
      <c r="K5407" s="96">
        <f>msoa_calculations5[[#This Row],[ Pop20]]/SUMIF(msoa_calculations5[ICB26],msoa_calculations5[[#This Row],[ICB26]],msoa_calculations5[[ Pop20]])</f>
        <v>5.1424086051030122E-3</v>
      </c>
      <c r="L5407" s="98" cm="1">
        <f t="array" ref="L5407">msoa_calculations5[[#This Row],[ Estimated case time (see and convey)]]*msoa_calculations5[[#This Row],[Population share of ICB]:[Population share of ICB]]</f>
        <v>0.5151329117832979</v>
      </c>
      <c r="M5407" s="98" cm="1">
        <f t="array" ref="M5407">msoa_calculations5[[#This Row],[Estimated case time (see and treat)]]*msoa_calculations5[[#This Row],[Population share of ICB]:[Population share of ICB]]</f>
        <v>0.3624259511469754</v>
      </c>
      <c r="N5407" s="94" cm="1">
        <f t="array" ref="N5407">msoa_calculations5[[#This Row],[Weighted estimate]]*msoa_calculations5[[#This Row],[Population share of ICB]:[Population share of ICB]]</f>
        <v>0.4738117958364203</v>
      </c>
    </row>
    <row r="5408" spans="1:14">
      <c r="A5408" s="63" t="s">
        <v>6622</v>
      </c>
      <c r="B5408" s="63" t="s">
        <v>13711</v>
      </c>
      <c r="C5408" s="63" t="s">
        <v>13813</v>
      </c>
      <c r="D5408" s="63" t="s">
        <v>13839</v>
      </c>
      <c r="E5408" s="72">
        <v>5422</v>
      </c>
      <c r="F5408" s="64">
        <v>1</v>
      </c>
      <c r="G5408" s="79">
        <v>0</v>
      </c>
      <c r="H5408" s="133">
        <v>100.54743194580078</v>
      </c>
      <c r="I5408" s="134">
        <v>71.609565734863281</v>
      </c>
      <c r="J5408" s="105">
        <v>92.717109680175781</v>
      </c>
      <c r="K5408" s="96">
        <f>msoa_calculations5[[#This Row],[ Pop20]]/SUMIF(msoa_calculations5[ICB26],msoa_calculations5[[#This Row],[ICB26]],msoa_calculations5[[ Pop20]])</f>
        <v>3.2364642433973922E-3</v>
      </c>
      <c r="L5408" s="98" cm="1">
        <f t="array" ref="L5408">msoa_calculations5[[#This Row],[ Estimated case time (see and convey)]]*msoa_calculations5[[#This Row],[Population share of ICB]:[Population share of ICB]]</f>
        <v>0.32541816825801689</v>
      </c>
      <c r="M5408" s="98" cm="1">
        <f t="array" ref="M5408">msoa_calculations5[[#This Row],[Estimated case time (see and treat)]]*msoa_calculations5[[#This Row],[Population share of ICB]:[Population share of ICB]]</f>
        <v>0.23176179898610011</v>
      </c>
      <c r="N5408" s="94" cm="1">
        <f t="array" ref="N5408">msoa_calculations5[[#This Row],[Weighted estimate]]*msoa_calculations5[[#This Row],[Population share of ICB]:[Population share of ICB]]</f>
        <v>0.30007561023104312</v>
      </c>
    </row>
    <row r="5409" spans="1:14">
      <c r="A5409" s="63" t="s">
        <v>6582</v>
      </c>
      <c r="B5409" s="63" t="s">
        <v>13711</v>
      </c>
      <c r="C5409" s="63" t="s">
        <v>13813</v>
      </c>
      <c r="D5409" s="63" t="s">
        <v>13839</v>
      </c>
      <c r="E5409" s="72">
        <v>10094</v>
      </c>
      <c r="F5409" s="64">
        <v>1</v>
      </c>
      <c r="G5409" s="79">
        <v>0</v>
      </c>
      <c r="H5409" s="133">
        <v>95.491950988769531</v>
      </c>
      <c r="I5409" s="134">
        <v>68.073371887207031</v>
      </c>
      <c r="J5409" s="105">
        <v>88.072731018066406</v>
      </c>
      <c r="K5409" s="96">
        <f>msoa_calculations5[[#This Row],[ Pop20]]/SUMIF(msoa_calculations5[ICB26],msoa_calculations5[[#This Row],[ICB26]],msoa_calculations5[[ Pop20]])</f>
        <v>6.0252434660371217E-3</v>
      </c>
      <c r="L5409" s="98" cm="1">
        <f t="array" ref="L5409">msoa_calculations5[[#This Row],[ Estimated case time (see and convey)]]*msoa_calculations5[[#This Row],[Population share of ICB]:[Population share of ICB]]</f>
        <v>0.57536225375422068</v>
      </c>
      <c r="M5409" s="98" cm="1">
        <f t="array" ref="M5409">msoa_calculations5[[#This Row],[Estimated case time (see and treat)]]*msoa_calculations5[[#This Row],[Population share of ICB]:[Population share of ICB]]</f>
        <v>0.41015863917450923</v>
      </c>
      <c r="N5409" s="94" cm="1">
        <f t="array" ref="N5409">msoa_calculations5[[#This Row],[Weighted estimate]]*msoa_calculations5[[#This Row],[Population share of ICB]:[Population share of ICB]]</f>
        <v>0.53065964710264957</v>
      </c>
    </row>
    <row r="5410" spans="1:14">
      <c r="A5410" s="63" t="s">
        <v>6620</v>
      </c>
      <c r="B5410" s="63" t="s">
        <v>13711</v>
      </c>
      <c r="C5410" s="63" t="s">
        <v>13813</v>
      </c>
      <c r="D5410" s="63" t="s">
        <v>13839</v>
      </c>
      <c r="E5410" s="72">
        <v>5334</v>
      </c>
      <c r="F5410" s="64">
        <v>1</v>
      </c>
      <c r="G5410" s="79">
        <v>0</v>
      </c>
      <c r="H5410" s="133">
        <v>95.832649230957031</v>
      </c>
      <c r="I5410" s="134">
        <v>68.572357177734375</v>
      </c>
      <c r="J5410" s="105">
        <v>88.456260681152344</v>
      </c>
      <c r="K5410" s="96">
        <f>msoa_calculations5[[#This Row],[ Pop20]]/SUMIF(msoa_calculations5[ICB26],msoa_calculations5[[#This Row],[ICB26]],msoa_calculations5[[ Pop20]])</f>
        <v>3.1839358676284931E-3</v>
      </c>
      <c r="L5410" s="98" cm="1">
        <f t="array" ref="L5410">msoa_calculations5[[#This Row],[ Estimated case time (see and convey)]]*msoa_calculations5[[#This Row],[Population share of ICB]:[Population share of ICB]]</f>
        <v>0.3051250091763042</v>
      </c>
      <c r="M5410" s="98" cm="1">
        <f t="array" ref="M5410">msoa_calculations5[[#This Row],[Estimated case time (see and treat)]]*msoa_calculations5[[#This Row],[Population share of ICB]:[Population share of ICB]]</f>
        <v>0.21832998754602062</v>
      </c>
      <c r="N5410" s="94" cm="1">
        <f t="array" ref="N5410">msoa_calculations5[[#This Row],[Weighted estimate]]*msoa_calculations5[[#This Row],[Population share of ICB]:[Population share of ICB]]</f>
        <v>0.28163906109901693</v>
      </c>
    </row>
    <row r="5411" spans="1:14">
      <c r="A5411" s="63" t="s">
        <v>6618</v>
      </c>
      <c r="B5411" s="63" t="s">
        <v>13711</v>
      </c>
      <c r="C5411" s="63" t="s">
        <v>13813</v>
      </c>
      <c r="D5411" s="63" t="s">
        <v>13839</v>
      </c>
      <c r="E5411" s="72">
        <v>9105</v>
      </c>
      <c r="F5411" s="64">
        <v>1</v>
      </c>
      <c r="G5411" s="79">
        <v>0</v>
      </c>
      <c r="H5411" s="133">
        <v>102.68730163574219</v>
      </c>
      <c r="I5411" s="134">
        <v>72.6468505859375</v>
      </c>
      <c r="J5411" s="105">
        <v>94.558631896972656</v>
      </c>
      <c r="K5411" s="96">
        <f>msoa_calculations5[[#This Row],[ Pop20]]/SUMIF(msoa_calculations5[ICB26],msoa_calculations5[[#This Row],[ICB26]],msoa_calculations5[[ Pop20]])</f>
        <v>5.4348961519980182E-3</v>
      </c>
      <c r="L5411" s="98" cm="1">
        <f t="array" ref="L5411">msoa_calculations5[[#This Row],[ Estimated case time (see and convey)]]*msoa_calculations5[[#This Row],[Population share of ICB]:[Population share of ICB]]</f>
        <v>0.55809482051915504</v>
      </c>
      <c r="M5411" s="98" cm="1">
        <f t="array" ref="M5411">msoa_calculations5[[#This Row],[Estimated case time (see and treat)]]*msoa_calculations5[[#This Row],[Population share of ICB]:[Population share of ICB]]</f>
        <v>0.39482808870428671</v>
      </c>
      <c r="N5411" s="94" cm="1">
        <f t="array" ref="N5411">msoa_calculations5[[#This Row],[Weighted estimate]]*msoa_calculations5[[#This Row],[Population share of ICB]:[Population share of ICB]]</f>
        <v>0.51391634463505376</v>
      </c>
    </row>
    <row r="5412" spans="1:14">
      <c r="A5412" s="63" t="s">
        <v>6580</v>
      </c>
      <c r="B5412" s="63" t="s">
        <v>13711</v>
      </c>
      <c r="C5412" s="63" t="s">
        <v>13813</v>
      </c>
      <c r="D5412" s="63" t="s">
        <v>13839</v>
      </c>
      <c r="E5412" s="72">
        <v>8531</v>
      </c>
      <c r="F5412" s="64">
        <v>1</v>
      </c>
      <c r="G5412" s="79">
        <v>0</v>
      </c>
      <c r="H5412" s="133">
        <v>93.627799987792969</v>
      </c>
      <c r="I5412" s="134">
        <v>67.667488098144531</v>
      </c>
      <c r="J5412" s="105">
        <v>86.603179931640625</v>
      </c>
      <c r="K5412" s="96">
        <f>msoa_calculations5[[#This Row],[ Pop20]]/SUMIF(msoa_calculations5[ICB26],msoa_calculations5[[#This Row],[ICB26]],msoa_calculations5[[ Pop20]])</f>
        <v>5.0922678827781545E-3</v>
      </c>
      <c r="L5412" s="98" cm="1">
        <f t="array" ref="L5412">msoa_calculations5[[#This Row],[ Estimated case time (see and convey)]]*msoa_calculations5[[#This Row],[Population share of ICB]:[Population share of ICB]]</f>
        <v>0.476777838813015</v>
      </c>
      <c r="M5412" s="98" cm="1">
        <f t="array" ref="M5412">msoa_calculations5[[#This Row],[Estimated case time (see and treat)]]*msoa_calculations5[[#This Row],[Population share of ICB]:[Population share of ICB]]</f>
        <v>0.34458097635045443</v>
      </c>
      <c r="N5412" s="94" cm="1">
        <f t="array" ref="N5412">msoa_calculations5[[#This Row],[Weighted estimate]]*msoa_calculations5[[#This Row],[Population share of ICB]:[Population share of ICB]]</f>
        <v>0.44100659171235118</v>
      </c>
    </row>
    <row r="5413" spans="1:14">
      <c r="A5413" s="63" t="s">
        <v>6578</v>
      </c>
      <c r="B5413" s="63" t="s">
        <v>13711</v>
      </c>
      <c r="C5413" s="63" t="s">
        <v>13813</v>
      </c>
      <c r="D5413" s="63" t="s">
        <v>13839</v>
      </c>
      <c r="E5413" s="72">
        <v>5889</v>
      </c>
      <c r="F5413" s="64">
        <v>1</v>
      </c>
      <c r="G5413" s="79">
        <v>0</v>
      </c>
      <c r="H5413" s="133">
        <v>93.820083618164063</v>
      </c>
      <c r="I5413" s="134">
        <v>69.485336303710938</v>
      </c>
      <c r="J5413" s="105">
        <v>87.235321044921875</v>
      </c>
      <c r="K5413" s="96">
        <f>msoa_calculations5[[#This Row],[ Pop20]]/SUMIF(msoa_calculations5[ICB26],msoa_calculations5[[#This Row],[ICB26]],msoa_calculations5[[ Pop20]])</f>
        <v>3.5152227829891632E-3</v>
      </c>
      <c r="L5413" s="98" cm="1">
        <f t="array" ref="L5413">msoa_calculations5[[#This Row],[ Estimated case time (see and convey)]]*msoa_calculations5[[#This Row],[Population share of ICB]:[Population share of ICB]]</f>
        <v>0.32979849543651868</v>
      </c>
      <c r="M5413" s="98" cm="1">
        <f t="array" ref="M5413">msoa_calculations5[[#This Row],[Estimated case time (see and treat)]]*msoa_calculations5[[#This Row],[Population share of ICB]:[Population share of ICB]]</f>
        <v>0.24425643725846871</v>
      </c>
      <c r="N5413" s="94" cm="1">
        <f t="array" ref="N5413">msoa_calculations5[[#This Row],[Weighted estimate]]*msoa_calculations5[[#This Row],[Population share of ICB]:[Population share of ICB]]</f>
        <v>0.30665158801848341</v>
      </c>
    </row>
    <row r="5414" spans="1:14">
      <c r="A5414" s="63" t="s">
        <v>6576</v>
      </c>
      <c r="B5414" s="63" t="s">
        <v>13711</v>
      </c>
      <c r="C5414" s="63" t="s">
        <v>13813</v>
      </c>
      <c r="D5414" s="63" t="s">
        <v>13839</v>
      </c>
      <c r="E5414" s="72">
        <v>5574</v>
      </c>
      <c r="F5414" s="64">
        <v>1</v>
      </c>
      <c r="G5414" s="79">
        <v>0</v>
      </c>
      <c r="H5414" s="133">
        <v>92.139152526855469</v>
      </c>
      <c r="I5414" s="134">
        <v>67.752227783203125</v>
      </c>
      <c r="J5414" s="105">
        <v>85.540275573730469</v>
      </c>
      <c r="K5414" s="96">
        <f>msoa_calculations5[[#This Row],[ Pop20]]/SUMIF(msoa_calculations5[ICB26],msoa_calculations5[[#This Row],[ICB26]],msoa_calculations5[[ Pop20]])</f>
        <v>3.3271950742709451E-3</v>
      </c>
      <c r="L5414" s="98" cm="1">
        <f t="array" ref="L5414">msoa_calculations5[[#This Row],[ Estimated case time (see and convey)]]*msoa_calculations5[[#This Row],[Population share of ICB]:[Population share of ICB]]</f>
        <v>0.30656493443485283</v>
      </c>
      <c r="M5414" s="98" cm="1">
        <f t="array" ref="M5414">msoa_calculations5[[#This Row],[Estimated case time (see and treat)]]*msoa_calculations5[[#This Row],[Population share of ICB]:[Population share of ICB]]</f>
        <v>0.2254248785511565</v>
      </c>
      <c r="N5414" s="94" cm="1">
        <f t="array" ref="N5414">msoa_calculations5[[#This Row],[Weighted estimate]]*msoa_calculations5[[#This Row],[Population share of ICB]:[Population share of ICB]]</f>
        <v>0.28460918354069525</v>
      </c>
    </row>
    <row r="5415" spans="1:14">
      <c r="A5415" s="63" t="s">
        <v>6574</v>
      </c>
      <c r="B5415" s="63" t="s">
        <v>13711</v>
      </c>
      <c r="C5415" s="63" t="s">
        <v>13813</v>
      </c>
      <c r="D5415" s="63" t="s">
        <v>13839</v>
      </c>
      <c r="E5415" s="72">
        <v>5421</v>
      </c>
      <c r="F5415" s="64">
        <v>1</v>
      </c>
      <c r="G5415" s="79">
        <v>0</v>
      </c>
      <c r="H5415" s="133">
        <v>94.330650329589844</v>
      </c>
      <c r="I5415" s="134">
        <v>67.955657958984375</v>
      </c>
      <c r="J5415" s="105">
        <v>87.193817138671875</v>
      </c>
      <c r="K5415" s="96">
        <f>msoa_calculations5[[#This Row],[ Pop20]]/SUMIF(msoa_calculations5[ICB26],msoa_calculations5[[#This Row],[ICB26]],msoa_calculations5[[ Pop20]])</f>
        <v>3.2358673300363818E-3</v>
      </c>
      <c r="L5415" s="98" cm="1">
        <f t="array" ref="L5415">msoa_calculations5[[#This Row],[ Estimated case time (see and convey)]]*msoa_calculations5[[#This Row],[Population share of ICB]:[Population share of ICB]]</f>
        <v>0.30524146962260545</v>
      </c>
      <c r="M5415" s="98" cm="1">
        <f t="array" ref="M5415">msoa_calculations5[[#This Row],[Estimated case time (see and treat)]]*msoa_calculations5[[#This Row],[Population share of ICB]:[Population share of ICB]]</f>
        <v>0.21989549348060436</v>
      </c>
      <c r="N5415" s="94" cm="1">
        <f t="array" ref="N5415">msoa_calculations5[[#This Row],[Weighted estimate]]*msoa_calculations5[[#This Row],[Population share of ICB]:[Population share of ICB]]</f>
        <v>0.28214762426019468</v>
      </c>
    </row>
    <row r="5416" spans="1:14">
      <c r="A5416" s="63" t="s">
        <v>6572</v>
      </c>
      <c r="B5416" s="63" t="s">
        <v>13711</v>
      </c>
      <c r="C5416" s="63" t="s">
        <v>13813</v>
      </c>
      <c r="D5416" s="63" t="s">
        <v>13839</v>
      </c>
      <c r="E5416" s="72">
        <v>8716</v>
      </c>
      <c r="F5416" s="64">
        <v>1</v>
      </c>
      <c r="G5416" s="79">
        <v>0</v>
      </c>
      <c r="H5416" s="133">
        <v>96.535858154296875</v>
      </c>
      <c r="I5416" s="134">
        <v>70.987922668457031</v>
      </c>
      <c r="J5416" s="105">
        <v>89.622817993164063</v>
      </c>
      <c r="K5416" s="96">
        <f>msoa_calculations5[[#This Row],[ Pop20]]/SUMIF(msoa_calculations5[ICB26],msoa_calculations5[[#This Row],[ICB26]],msoa_calculations5[[ Pop20]])</f>
        <v>5.2026968545650443E-3</v>
      </c>
      <c r="L5416" s="98" cm="1">
        <f t="array" ref="L5416">msoa_calculations5[[#This Row],[ Estimated case time (see and convey)]]*msoa_calculations5[[#This Row],[Population share of ICB]:[Population share of ICB]]</f>
        <v>0.50224680557209767</v>
      </c>
      <c r="M5416" s="98" cm="1">
        <f t="array" ref="M5416">msoa_calculations5[[#This Row],[Estimated case time (see and treat)]]*msoa_calculations5[[#This Row],[Population share of ICB]:[Population share of ICB]]</f>
        <v>0.369328641979288</v>
      </c>
      <c r="N5416" s="94" cm="1">
        <f t="array" ref="N5416">msoa_calculations5[[#This Row],[Weighted estimate]]*msoa_calculations5[[#This Row],[Population share of ICB]:[Population share of ICB]]</f>
        <v>0.4662803532702901</v>
      </c>
    </row>
    <row r="5417" spans="1:14">
      <c r="A5417" s="63" t="s">
        <v>6616</v>
      </c>
      <c r="B5417" s="63" t="s">
        <v>13711</v>
      </c>
      <c r="C5417" s="63" t="s">
        <v>13813</v>
      </c>
      <c r="D5417" s="63" t="s">
        <v>13839</v>
      </c>
      <c r="E5417" s="72">
        <v>8999</v>
      </c>
      <c r="F5417" s="64">
        <v>1</v>
      </c>
      <c r="G5417" s="79">
        <v>0</v>
      </c>
      <c r="H5417" s="133">
        <v>110.75410461425781</v>
      </c>
      <c r="I5417" s="134">
        <v>76.048431396484375</v>
      </c>
      <c r="J5417" s="105">
        <v>101.36306762695313</v>
      </c>
      <c r="K5417" s="96">
        <f>msoa_calculations5[[#This Row],[ Pop20]]/SUMIF(msoa_calculations5[ICB26],msoa_calculations5[[#This Row],[ICB26]],msoa_calculations5[[ Pop20]])</f>
        <v>5.3716233357309351E-3</v>
      </c>
      <c r="L5417" s="98" cm="1">
        <f t="array" ref="L5417">msoa_calculations5[[#This Row],[ Estimated case time (see and convey)]]*msoa_calculations5[[#This Row],[Population share of ICB]:[Population share of ICB]]</f>
        <v>0.59492933287393246</v>
      </c>
      <c r="M5417" s="98" cm="1">
        <f t="array" ref="M5417">msoa_calculations5[[#This Row],[Estimated case time (see and treat)]]*msoa_calculations5[[#This Row],[Population share of ICB]:[Population share of ICB]]</f>
        <v>0.40850352873508855</v>
      </c>
      <c r="N5417" s="94" cm="1">
        <f t="array" ref="N5417">msoa_calculations5[[#This Row],[Weighted estimate]]*msoa_calculations5[[#This Row],[Population share of ICB]:[Population share of ICB]]</f>
        <v>0.54448421944621428</v>
      </c>
    </row>
    <row r="5418" spans="1:14">
      <c r="A5418" s="63" t="s">
        <v>6570</v>
      </c>
      <c r="B5418" s="63" t="s">
        <v>13711</v>
      </c>
      <c r="C5418" s="63" t="s">
        <v>13813</v>
      </c>
      <c r="D5418" s="63" t="s">
        <v>13839</v>
      </c>
      <c r="E5418" s="72">
        <v>7332</v>
      </c>
      <c r="F5418" s="64">
        <v>1</v>
      </c>
      <c r="G5418" s="79">
        <v>0</v>
      </c>
      <c r="H5418" s="133">
        <v>94.671562194824219</v>
      </c>
      <c r="I5418" s="134">
        <v>69.228195190429688</v>
      </c>
      <c r="J5418" s="105">
        <v>87.786819458007813</v>
      </c>
      <c r="K5418" s="96">
        <f>msoa_calculations5[[#This Row],[ Pop20]]/SUMIF(msoa_calculations5[ICB26],msoa_calculations5[[#This Row],[ICB26]],msoa_calculations5[[ Pop20]])</f>
        <v>4.3765687629269048E-3</v>
      </c>
      <c r="L5418" s="98" cm="1">
        <f t="array" ref="L5418">msoa_calculations5[[#This Row],[ Estimated case time (see and convey)]]*msoa_calculations5[[#This Row],[Population share of ICB]:[Population share of ICB]]</f>
        <v>0.41433660183935933</v>
      </c>
      <c r="M5418" s="98" cm="1">
        <f t="array" ref="M5418">msoa_calculations5[[#This Row],[Estimated case time (see and treat)]]*msoa_calculations5[[#This Row],[Population share of ICB]:[Population share of ICB]]</f>
        <v>0.30298195658424115</v>
      </c>
      <c r="N5418" s="94" cm="1">
        <f t="array" ref="N5418">msoa_calculations5[[#This Row],[Weighted estimate]]*msoa_calculations5[[#This Row],[Population share of ICB]:[Population share of ICB]]</f>
        <v>0.38420505183662079</v>
      </c>
    </row>
    <row r="5419" spans="1:14">
      <c r="A5419" s="63" t="s">
        <v>6568</v>
      </c>
      <c r="B5419" s="63" t="s">
        <v>13711</v>
      </c>
      <c r="C5419" s="63" t="s">
        <v>13813</v>
      </c>
      <c r="D5419" s="63" t="s">
        <v>13839</v>
      </c>
      <c r="E5419" s="72">
        <v>7225</v>
      </c>
      <c r="F5419" s="64">
        <v>1</v>
      </c>
      <c r="G5419" s="79">
        <v>0</v>
      </c>
      <c r="H5419" s="133">
        <v>100.19511413574219</v>
      </c>
      <c r="I5419" s="134">
        <v>69.673675537109375</v>
      </c>
      <c r="J5419" s="105">
        <v>91.936294555664063</v>
      </c>
      <c r="K5419" s="96">
        <f>msoa_calculations5[[#This Row],[ Pop20]]/SUMIF(msoa_calculations5[ICB26],msoa_calculations5[[#This Row],[ICB26]],msoa_calculations5[[ Pop20]])</f>
        <v>4.3126990332988122E-3</v>
      </c>
      <c r="L5419" s="98" cm="1">
        <f t="array" ref="L5419">msoa_calculations5[[#This Row],[ Estimated case time (see and convey)]]*msoa_calculations5[[#This Row],[Population share of ICB]:[Population share of ICB]]</f>
        <v>0.43211137187447951</v>
      </c>
      <c r="M5419" s="98" cm="1">
        <f t="array" ref="M5419">msoa_calculations5[[#This Row],[Estimated case time (see and treat)]]*msoa_calculations5[[#This Row],[Population share of ICB]:[Population share of ICB]]</f>
        <v>0.30048159313526668</v>
      </c>
      <c r="N5419" s="94" cm="1">
        <f t="array" ref="N5419">msoa_calculations5[[#This Row],[Weighted estimate]]*msoa_calculations5[[#This Row],[Population share of ICB]:[Population share of ICB]]</f>
        <v>0.39649356865528723</v>
      </c>
    </row>
    <row r="5420" spans="1:14">
      <c r="A5420" s="63" t="s">
        <v>6614</v>
      </c>
      <c r="B5420" s="63" t="s">
        <v>13711</v>
      </c>
      <c r="C5420" s="63" t="s">
        <v>13813</v>
      </c>
      <c r="D5420" s="63" t="s">
        <v>13839</v>
      </c>
      <c r="E5420" s="72">
        <v>6315</v>
      </c>
      <c r="F5420" s="64">
        <v>1</v>
      </c>
      <c r="G5420" s="79">
        <v>0</v>
      </c>
      <c r="H5420" s="133">
        <v>106.94107055664063</v>
      </c>
      <c r="I5420" s="134">
        <v>75.259239196777344</v>
      </c>
      <c r="J5420" s="105">
        <v>98.368255615234375</v>
      </c>
      <c r="K5420" s="96">
        <f>msoa_calculations5[[#This Row],[ Pop20]]/SUMIF(msoa_calculations5[ICB26],msoa_calculations5[[#This Row],[ICB26]],msoa_calculations5[[ Pop20]])</f>
        <v>3.769507874779515E-3</v>
      </c>
      <c r="L5420" s="98" cm="1">
        <f t="array" ref="L5420">msoa_calculations5[[#This Row],[ Estimated case time (see and convey)]]*msoa_calculations5[[#This Row],[Population share of ICB]:[Population share of ICB]]</f>
        <v>0.40311520760060854</v>
      </c>
      <c r="M5420" s="98" cm="1">
        <f t="array" ref="M5420">msoa_calculations5[[#This Row],[Estimated case time (see and treat)]]*msoa_calculations5[[#This Row],[Population share of ICB]:[Population share of ICB]]</f>
        <v>0.28369029480216734</v>
      </c>
      <c r="N5420" s="94" cm="1">
        <f t="array" ref="N5420">msoa_calculations5[[#This Row],[Weighted estimate]]*msoa_calculations5[[#This Row],[Population share of ICB]:[Population share of ICB]]</f>
        <v>0.37079991416995023</v>
      </c>
    </row>
    <row r="5421" spans="1:14">
      <c r="A5421" s="63" t="s">
        <v>6612</v>
      </c>
      <c r="B5421" s="63" t="s">
        <v>13711</v>
      </c>
      <c r="C5421" s="63" t="s">
        <v>13813</v>
      </c>
      <c r="D5421" s="63" t="s">
        <v>13839</v>
      </c>
      <c r="E5421" s="72">
        <v>6091</v>
      </c>
      <c r="F5421" s="64">
        <v>1</v>
      </c>
      <c r="G5421" s="79">
        <v>0</v>
      </c>
      <c r="H5421" s="133">
        <v>108.4063720703125</v>
      </c>
      <c r="I5421" s="134">
        <v>75.429214477539063</v>
      </c>
      <c r="J5421" s="105">
        <v>99.483055114746094</v>
      </c>
      <c r="K5421" s="96">
        <f>msoa_calculations5[[#This Row],[ Pop20]]/SUMIF(msoa_calculations5[ICB26],msoa_calculations5[[#This Row],[ICB26]],msoa_calculations5[[ Pop20]])</f>
        <v>3.6357992819132266E-3</v>
      </c>
      <c r="L5421" s="98" cm="1">
        <f t="array" ref="L5421">msoa_calculations5[[#This Row],[ Estimated case time (see and convey)]]*msoa_calculations5[[#This Row],[Population share of ICB]:[Population share of ICB]]</f>
        <v>0.39414380972806023</v>
      </c>
      <c r="M5421" s="98" cm="1">
        <f t="array" ref="M5421">msoa_calculations5[[#This Row],[Estimated case time (see and treat)]]*msoa_calculations5[[#This Row],[Population share of ICB]:[Population share of ICB]]</f>
        <v>0.2742454838327153</v>
      </c>
      <c r="N5421" s="94" cm="1">
        <f t="array" ref="N5421">msoa_calculations5[[#This Row],[Weighted estimate]]*msoa_calculations5[[#This Row],[Population share of ICB]:[Population share of ICB]]</f>
        <v>0.36170042034872779</v>
      </c>
    </row>
    <row r="5422" spans="1:14">
      <c r="A5422" s="63" t="s">
        <v>7056</v>
      </c>
      <c r="B5422" s="63" t="s">
        <v>13711</v>
      </c>
      <c r="C5422" s="63" t="s">
        <v>13813</v>
      </c>
      <c r="D5422" s="63" t="s">
        <v>13839</v>
      </c>
      <c r="E5422" s="72">
        <v>9122</v>
      </c>
      <c r="F5422" s="64">
        <v>1</v>
      </c>
      <c r="G5422" s="79">
        <v>0</v>
      </c>
      <c r="H5422" s="133">
        <v>105.21077728271484</v>
      </c>
      <c r="I5422" s="134">
        <v>74.904594421386719</v>
      </c>
      <c r="J5422" s="105">
        <v>97.010200500488281</v>
      </c>
      <c r="K5422" s="96">
        <f>msoa_calculations5[[#This Row],[ Pop20]]/SUMIF(msoa_calculations5[ICB26],msoa_calculations5[[#This Row],[ICB26]],msoa_calculations5[[ Pop20]])</f>
        <v>5.4450436791351918E-3</v>
      </c>
      <c r="L5422" s="98" cm="1">
        <f t="array" ref="L5422">msoa_calculations5[[#This Row],[ Estimated case time (see and convey)]]*msoa_calculations5[[#This Row],[Population share of ICB]:[Population share of ICB]]</f>
        <v>0.57287727782014686</v>
      </c>
      <c r="M5422" s="98" cm="1">
        <f t="array" ref="M5422">msoa_calculations5[[#This Row],[Estimated case time (see and treat)]]*msoa_calculations5[[#This Row],[Population share of ICB]:[Population share of ICB]]</f>
        <v>0.4078587883923569</v>
      </c>
      <c r="N5422" s="94" cm="1">
        <f t="array" ref="N5422">msoa_calculations5[[#This Row],[Weighted estimate]]*msoa_calculations5[[#This Row],[Population share of ICB]:[Population share of ICB]]</f>
        <v>0.5282247790468213</v>
      </c>
    </row>
    <row r="5423" spans="1:14">
      <c r="A5423" s="63" t="s">
        <v>7054</v>
      </c>
      <c r="B5423" s="63" t="s">
        <v>13711</v>
      </c>
      <c r="C5423" s="63" t="s">
        <v>13813</v>
      </c>
      <c r="D5423" s="63" t="s">
        <v>13839</v>
      </c>
      <c r="E5423" s="72">
        <v>7564</v>
      </c>
      <c r="F5423" s="64">
        <v>1</v>
      </c>
      <c r="G5423" s="79">
        <v>0</v>
      </c>
      <c r="H5423" s="133">
        <v>108.43436431884766</v>
      </c>
      <c r="I5423" s="134">
        <v>75.416938781738281</v>
      </c>
      <c r="J5423" s="105">
        <v>99.500152587890625</v>
      </c>
      <c r="K5423" s="96">
        <f>msoa_calculations5[[#This Row],[ Pop20]]/SUMIF(msoa_calculations5[ICB26],msoa_calculations5[[#This Row],[ICB26]],msoa_calculations5[[ Pop20]])</f>
        <v>4.5150526626812747E-3</v>
      </c>
      <c r="L5423" s="98" cm="1">
        <f t="array" ref="L5423">msoa_calculations5[[#This Row],[ Estimated case time (see and convey)]]*msoa_calculations5[[#This Row],[Population share of ICB]:[Population share of ICB]]</f>
        <v>0.48958686534396451</v>
      </c>
      <c r="M5423" s="98" cm="1">
        <f t="array" ref="M5423">msoa_calculations5[[#This Row],[Estimated case time (see and treat)]]*msoa_calculations5[[#This Row],[Population share of ICB]:[Population share of ICB]]</f>
        <v>0.34051145025775814</v>
      </c>
      <c r="N5423" s="94" cm="1">
        <f t="array" ref="N5423">msoa_calculations5[[#This Row],[Weighted estimate]]*msoa_calculations5[[#This Row],[Population share of ICB]:[Population share of ICB]]</f>
        <v>0.44924842887914868</v>
      </c>
    </row>
    <row r="5424" spans="1:14">
      <c r="A5424" s="63" t="s">
        <v>7052</v>
      </c>
      <c r="B5424" s="63" t="s">
        <v>13711</v>
      </c>
      <c r="C5424" s="63" t="s">
        <v>13813</v>
      </c>
      <c r="D5424" s="63" t="s">
        <v>13839</v>
      </c>
      <c r="E5424" s="72">
        <v>8974</v>
      </c>
      <c r="F5424" s="64">
        <v>1</v>
      </c>
      <c r="G5424" s="79">
        <v>0</v>
      </c>
      <c r="H5424" s="133">
        <v>99.025169372558594</v>
      </c>
      <c r="I5424" s="134">
        <v>71.897132873535156</v>
      </c>
      <c r="J5424" s="105">
        <v>91.6845703125</v>
      </c>
      <c r="K5424" s="96">
        <f>msoa_calculations5[[#This Row],[ Pop20]]/SUMIF(msoa_calculations5[ICB26],msoa_calculations5[[#This Row],[ICB26]],msoa_calculations5[[ Pop20]])</f>
        <v>5.3567005017056803E-3</v>
      </c>
      <c r="L5424" s="98" cm="1">
        <f t="array" ref="L5424">msoa_calculations5[[#This Row],[ Estimated case time (see and convey)]]*msoa_calculations5[[#This Row],[Population share of ICB]:[Population share of ICB]]</f>
        <v>0.53044817445947456</v>
      </c>
      <c r="M5424" s="98" cm="1">
        <f t="array" ref="M5424">msoa_calculations5[[#This Row],[Estimated case time (see and treat)]]*msoa_calculations5[[#This Row],[Population share of ICB]:[Population share of ICB]]</f>
        <v>0.38513140773486571</v>
      </c>
      <c r="N5424" s="94" cm="1">
        <f t="array" ref="N5424">msoa_calculations5[[#This Row],[Weighted estimate]]*msoa_calculations5[[#This Row],[Population share of ICB]:[Population share of ICB]]</f>
        <v>0.49112678379163849</v>
      </c>
    </row>
    <row r="5425" spans="1:14">
      <c r="A5425" s="63" t="s">
        <v>7050</v>
      </c>
      <c r="B5425" s="63" t="s">
        <v>13711</v>
      </c>
      <c r="C5425" s="63" t="s">
        <v>13813</v>
      </c>
      <c r="D5425" s="63" t="s">
        <v>13839</v>
      </c>
      <c r="E5425" s="72">
        <v>5870</v>
      </c>
      <c r="F5425" s="64">
        <v>1</v>
      </c>
      <c r="G5425" s="79">
        <v>0</v>
      </c>
      <c r="H5425" s="133">
        <v>92.380195617675781</v>
      </c>
      <c r="I5425" s="134">
        <v>66.86297607421875</v>
      </c>
      <c r="J5425" s="105">
        <v>85.475471496582031</v>
      </c>
      <c r="K5425" s="96">
        <f>msoa_calculations5[[#This Row],[ Pop20]]/SUMIF(msoa_calculations5[ICB26],msoa_calculations5[[#This Row],[ICB26]],msoa_calculations5[[ Pop20]])</f>
        <v>3.5038814291299689E-3</v>
      </c>
      <c r="L5425" s="98" cm="1">
        <f t="array" ref="L5425">msoa_calculations5[[#This Row],[ Estimated case time (see and convey)]]*msoa_calculations5[[#This Row],[Population share of ICB]:[Population share of ICB]]</f>
        <v>0.32368925184416791</v>
      </c>
      <c r="M5425" s="98" cm="1">
        <f t="array" ref="M5425">msoa_calculations5[[#This Row],[Estimated case time (see and treat)]]*msoa_calculations5[[#This Row],[Population share of ICB]:[Population share of ICB]]</f>
        <v>0.2342799401628165</v>
      </c>
      <c r="N5425" s="94" cm="1">
        <f t="array" ref="N5425">msoa_calculations5[[#This Row],[Weighted estimate]]*msoa_calculations5[[#This Row],[Population share of ICB]:[Population share of ICB]]</f>
        <v>0.29949591722300178</v>
      </c>
    </row>
    <row r="5426" spans="1:14">
      <c r="A5426" s="63" t="s">
        <v>7048</v>
      </c>
      <c r="B5426" s="63" t="s">
        <v>13711</v>
      </c>
      <c r="C5426" s="63" t="s">
        <v>13813</v>
      </c>
      <c r="D5426" s="63" t="s">
        <v>13839</v>
      </c>
      <c r="E5426" s="72">
        <v>7557</v>
      </c>
      <c r="F5426" s="64">
        <v>1</v>
      </c>
      <c r="G5426" s="79">
        <v>0</v>
      </c>
      <c r="H5426" s="133">
        <v>92.1739501953125</v>
      </c>
      <c r="I5426" s="134">
        <v>65.531486511230469</v>
      </c>
      <c r="J5426" s="105">
        <v>84.964744567871094</v>
      </c>
      <c r="K5426" s="96">
        <f>msoa_calculations5[[#This Row],[ Pop20]]/SUMIF(msoa_calculations5[ICB26],msoa_calculations5[[#This Row],[ICB26]],msoa_calculations5[[ Pop20]])</f>
        <v>4.5108742691542039E-3</v>
      </c>
      <c r="L5426" s="98" cm="1">
        <f t="array" ref="L5426">msoa_calculations5[[#This Row],[ Estimated case time (see and convey)]]*msoa_calculations5[[#This Row],[Population share of ICB]:[Population share of ICB]]</f>
        <v>0.41578510022233628</v>
      </c>
      <c r="M5426" s="98" cm="1">
        <f t="array" ref="M5426">msoa_calculations5[[#This Row],[Estimated case time (see and treat)]]*msoa_calculations5[[#This Row],[Population share of ICB]:[Population share of ICB]]</f>
        <v>0.29560429632293533</v>
      </c>
      <c r="N5426" s="94" cm="1">
        <f t="array" ref="N5426">msoa_calculations5[[#This Row],[Weighted estimate]]*msoa_calculations5[[#This Row],[Population share of ICB]:[Population share of ICB]]</f>
        <v>0.38326528005646915</v>
      </c>
    </row>
    <row r="5427" spans="1:14">
      <c r="A5427" s="63" t="s">
        <v>7046</v>
      </c>
      <c r="B5427" s="63" t="s">
        <v>13711</v>
      </c>
      <c r="C5427" s="63" t="s">
        <v>13813</v>
      </c>
      <c r="D5427" s="63" t="s">
        <v>13839</v>
      </c>
      <c r="E5427" s="72">
        <v>9608</v>
      </c>
      <c r="F5427" s="64">
        <v>1</v>
      </c>
      <c r="G5427" s="79">
        <v>0</v>
      </c>
      <c r="H5427" s="133">
        <v>88.713844299316406</v>
      </c>
      <c r="I5427" s="134">
        <v>62.668754577636719</v>
      </c>
      <c r="J5427" s="105">
        <v>81.666282653808594</v>
      </c>
      <c r="K5427" s="96">
        <f>msoa_calculations5[[#This Row],[ Pop20]]/SUMIF(msoa_calculations5[ICB26],msoa_calculations5[[#This Row],[ICB26]],msoa_calculations5[[ Pop20]])</f>
        <v>5.7351435725861571E-3</v>
      </c>
      <c r="L5427" s="98" cm="1">
        <f t="array" ref="L5427">msoa_calculations5[[#This Row],[ Estimated case time (see and convey)]]*msoa_calculations5[[#This Row],[Population share of ICB]:[Population share of ICB]]</f>
        <v>0.50878663393263357</v>
      </c>
      <c r="M5427" s="98" cm="1">
        <f t="array" ref="M5427">msoa_calculations5[[#This Row],[Estimated case time (see and treat)]]*msoa_calculations5[[#This Row],[Population share of ICB]:[Population share of ICB]]</f>
        <v>0.35941430501791255</v>
      </c>
      <c r="N5427" s="94" cm="1">
        <f t="array" ref="N5427">msoa_calculations5[[#This Row],[Weighted estimate]]*msoa_calculations5[[#This Row],[Population share of ICB]:[Population share of ICB]]</f>
        <v>0.46836785605899472</v>
      </c>
    </row>
    <row r="5428" spans="1:14">
      <c r="A5428" s="63" t="s">
        <v>7044</v>
      </c>
      <c r="B5428" s="63" t="s">
        <v>13711</v>
      </c>
      <c r="C5428" s="63" t="s">
        <v>13813</v>
      </c>
      <c r="D5428" s="63" t="s">
        <v>13839</v>
      </c>
      <c r="E5428" s="72">
        <v>7472</v>
      </c>
      <c r="F5428" s="64">
        <v>1</v>
      </c>
      <c r="G5428" s="79">
        <v>0</v>
      </c>
      <c r="H5428" s="133">
        <v>87.483200073242188</v>
      </c>
      <c r="I5428" s="134">
        <v>61.595428466796875</v>
      </c>
      <c r="J5428" s="105">
        <v>80.478202819824219</v>
      </c>
      <c r="K5428" s="96">
        <f>msoa_calculations5[[#This Row],[ Pop20]]/SUMIF(msoa_calculations5[ICB26],msoa_calculations5[[#This Row],[ICB26]],msoa_calculations5[[ Pop20]])</f>
        <v>4.460136633468335E-3</v>
      </c>
      <c r="L5428" s="98" cm="1">
        <f t="array" ref="L5428">msoa_calculations5[[#This Row],[ Estimated case time (see and convey)]]*msoa_calculations5[[#This Row],[Population share of ICB]:[Population share of ICB]]</f>
        <v>0.39018702545970724</v>
      </c>
      <c r="M5428" s="98" cm="1">
        <f t="array" ref="M5428">msoa_calculations5[[#This Row],[Estimated case time (see and treat)]]*msoa_calculations5[[#This Row],[Population share of ICB]:[Population share of ICB]]</f>
        <v>0.27472402695893905</v>
      </c>
      <c r="N5428" s="94" cm="1">
        <f t="array" ref="N5428">msoa_calculations5[[#This Row],[Weighted estimate]]*msoa_calculations5[[#This Row],[Population share of ICB]:[Population share of ICB]]</f>
        <v>0.35894378059239268</v>
      </c>
    </row>
    <row r="5429" spans="1:14">
      <c r="A5429" s="63" t="s">
        <v>7042</v>
      </c>
      <c r="B5429" s="63" t="s">
        <v>13711</v>
      </c>
      <c r="C5429" s="63" t="s">
        <v>13813</v>
      </c>
      <c r="D5429" s="63" t="s">
        <v>13839</v>
      </c>
      <c r="E5429" s="72">
        <v>6355</v>
      </c>
      <c r="F5429" s="64">
        <v>1</v>
      </c>
      <c r="G5429" s="79">
        <v>0</v>
      </c>
      <c r="H5429" s="133">
        <v>90.3985595703125</v>
      </c>
      <c r="I5429" s="134">
        <v>66.105506896972656</v>
      </c>
      <c r="J5429" s="105">
        <v>83.825080871582031</v>
      </c>
      <c r="K5429" s="96">
        <f>msoa_calculations5[[#This Row],[ Pop20]]/SUMIF(msoa_calculations5[ICB26],msoa_calculations5[[#This Row],[ICB26]],msoa_calculations5[[ Pop20]])</f>
        <v>3.7933844092199239E-3</v>
      </c>
      <c r="L5429" s="98" cm="1">
        <f t="array" ref="L5429">msoa_calculations5[[#This Row],[ Estimated case time (see and convey)]]*msoa_calculations5[[#This Row],[Population share of ICB]:[Population share of ICB]]</f>
        <v>0.34291648648996198</v>
      </c>
      <c r="M5429" s="98" cm="1">
        <f t="array" ref="M5429">msoa_calculations5[[#This Row],[Estimated case time (see and treat)]]*msoa_calculations5[[#This Row],[Population share of ICB]:[Population share of ICB]]</f>
        <v>0.25076359922655622</v>
      </c>
      <c r="N5429" s="94" cm="1">
        <f t="array" ref="N5429">msoa_calculations5[[#This Row],[Weighted estimate]]*msoa_calculations5[[#This Row],[Population share of ICB]:[Population share of ICB]]</f>
        <v>0.31798075487985855</v>
      </c>
    </row>
    <row r="5430" spans="1:14">
      <c r="A5430" s="63" t="s">
        <v>7040</v>
      </c>
      <c r="B5430" s="63" t="s">
        <v>13711</v>
      </c>
      <c r="C5430" s="63" t="s">
        <v>13813</v>
      </c>
      <c r="D5430" s="63" t="s">
        <v>13839</v>
      </c>
      <c r="E5430" s="72">
        <v>7851</v>
      </c>
      <c r="F5430" s="64">
        <v>1</v>
      </c>
      <c r="G5430" s="79">
        <v>0</v>
      </c>
      <c r="H5430" s="133">
        <v>85.689727783203125</v>
      </c>
      <c r="I5430" s="134">
        <v>62.193885803222656</v>
      </c>
      <c r="J5430" s="105">
        <v>79.33197021484375</v>
      </c>
      <c r="K5430" s="96">
        <f>msoa_calculations5[[#This Row],[ Pop20]]/SUMIF(msoa_calculations5[ICB26],msoa_calculations5[[#This Row],[ICB26]],msoa_calculations5[[ Pop20]])</f>
        <v>4.686366797291207E-3</v>
      </c>
      <c r="L5430" s="98" cm="1">
        <f t="array" ref="L5430">msoa_calculations5[[#This Row],[ Estimated case time (see and convey)]]*msoa_calculations5[[#This Row],[Population share of ICB]:[Population share of ICB]]</f>
        <v>0.40157349515212498</v>
      </c>
      <c r="M5430" s="98" cm="1">
        <f t="array" ref="M5430">msoa_calculations5[[#This Row],[Estimated case time (see and treat)]]*msoa_calculations5[[#This Row],[Population share of ICB]:[Population share of ICB]]</f>
        <v>0.29146336142274365</v>
      </c>
      <c r="N5430" s="94" cm="1">
        <f t="array" ref="N5430">msoa_calculations5[[#This Row],[Weighted estimate]]*msoa_calculations5[[#This Row],[Population share of ICB]:[Population share of ICB]]</f>
        <v>0.37177871117853872</v>
      </c>
    </row>
    <row r="5431" spans="1:14">
      <c r="A5431" s="63" t="s">
        <v>7038</v>
      </c>
      <c r="B5431" s="63" t="s">
        <v>13711</v>
      </c>
      <c r="C5431" s="63" t="s">
        <v>13813</v>
      </c>
      <c r="D5431" s="63" t="s">
        <v>13839</v>
      </c>
      <c r="E5431" s="72">
        <v>8766</v>
      </c>
      <c r="F5431" s="64">
        <v>1</v>
      </c>
      <c r="G5431" s="79">
        <v>0</v>
      </c>
      <c r="H5431" s="133">
        <v>84.726264953613281</v>
      </c>
      <c r="I5431" s="134">
        <v>61.6444091796875</v>
      </c>
      <c r="J5431" s="105">
        <v>78.480522155761719</v>
      </c>
      <c r="K5431" s="96">
        <f>msoa_calculations5[[#This Row],[ Pop20]]/SUMIF(msoa_calculations5[ICB26],msoa_calculations5[[#This Row],[ICB26]],msoa_calculations5[[ Pop20]])</f>
        <v>5.2325425226155547E-3</v>
      </c>
      <c r="L5431" s="98" cm="1">
        <f t="array" ref="L5431">msoa_calculations5[[#This Row],[ Estimated case time (see and convey)]]*msoa_calculations5[[#This Row],[Population share of ICB]:[Population share of ICB]]</f>
        <v>0.4433337841521735</v>
      </c>
      <c r="M5431" s="98" cm="1">
        <f t="array" ref="M5431">msoa_calculations5[[#This Row],[Estimated case time (see and treat)]]*msoa_calculations5[[#This Row],[Population share of ICB]:[Population share of ICB]]</f>
        <v>0.32255699231422746</v>
      </c>
      <c r="N5431" s="94" cm="1">
        <f t="array" ref="N5431">msoa_calculations5[[#This Row],[Weighted estimate]]*msoa_calculations5[[#This Row],[Population share of ICB]:[Population share of ICB]]</f>
        <v>0.41065266937709538</v>
      </c>
    </row>
    <row r="5432" spans="1:14">
      <c r="A5432" s="63" t="s">
        <v>7036</v>
      </c>
      <c r="B5432" s="63" t="s">
        <v>13711</v>
      </c>
      <c r="C5432" s="63" t="s">
        <v>13813</v>
      </c>
      <c r="D5432" s="63" t="s">
        <v>13839</v>
      </c>
      <c r="E5432" s="72">
        <v>7530</v>
      </c>
      <c r="F5432" s="64">
        <v>1</v>
      </c>
      <c r="G5432" s="79">
        <v>0</v>
      </c>
      <c r="H5432" s="133">
        <v>83.900703430175781</v>
      </c>
      <c r="I5432" s="134">
        <v>61.399730682373047</v>
      </c>
      <c r="J5432" s="105">
        <v>77.812149047851563</v>
      </c>
      <c r="K5432" s="96">
        <f>msoa_calculations5[[#This Row],[ Pop20]]/SUMIF(msoa_calculations5[ICB26],msoa_calculations5[[#This Row],[ICB26]],msoa_calculations5[[ Pop20]])</f>
        <v>4.4947576084069275E-3</v>
      </c>
      <c r="L5432" s="98" cm="1">
        <f t="array" ref="L5432">msoa_calculations5[[#This Row],[ Estimated case time (see and convey)]]*msoa_calculations5[[#This Row],[Population share of ICB]:[Population share of ICB]]</f>
        <v>0.37711332509347578</v>
      </c>
      <c r="M5432" s="98" cm="1">
        <f t="array" ref="M5432">msoa_calculations5[[#This Row],[Estimated case time (see and treat)]]*msoa_calculations5[[#This Row],[Population share of ICB]:[Population share of ICB]]</f>
        <v>0.27597690663873253</v>
      </c>
      <c r="N5432" s="94" cm="1">
        <f t="array" ref="N5432">msoa_calculations5[[#This Row],[Weighted estimate]]*msoa_calculations5[[#This Row],[Population share of ICB]:[Population share of ICB]]</f>
        <v>0.34974674895932467</v>
      </c>
    </row>
    <row r="5433" spans="1:14">
      <c r="A5433" s="63" t="s">
        <v>7034</v>
      </c>
      <c r="B5433" s="63" t="s">
        <v>13711</v>
      </c>
      <c r="C5433" s="63" t="s">
        <v>13813</v>
      </c>
      <c r="D5433" s="63" t="s">
        <v>13839</v>
      </c>
      <c r="E5433" s="72">
        <v>5222</v>
      </c>
      <c r="F5433" s="64">
        <v>1</v>
      </c>
      <c r="G5433" s="79">
        <v>0</v>
      </c>
      <c r="H5433" s="133">
        <v>96.529983520507813</v>
      </c>
      <c r="I5433" s="134">
        <v>69.671119689941406</v>
      </c>
      <c r="J5433" s="105">
        <v>89.262222290039063</v>
      </c>
      <c r="K5433" s="96">
        <f>msoa_calculations5[[#This Row],[ Pop20]]/SUMIF(msoa_calculations5[ICB26],msoa_calculations5[[#This Row],[ICB26]],msoa_calculations5[[ Pop20]])</f>
        <v>3.1170815711953487E-3</v>
      </c>
      <c r="L5433" s="98" cm="1">
        <f t="array" ref="L5433">msoa_calculations5[[#This Row],[ Estimated case time (see and convey)]]*msoa_calculations5[[#This Row],[Population share of ICB]:[Population share of ICB]]</f>
        <v>0.3008918326995656</v>
      </c>
      <c r="M5433" s="98" cm="1">
        <f t="array" ref="M5433">msoa_calculations5[[#This Row],[Estimated case time (see and treat)]]*msoa_calculations5[[#This Row],[Population share of ICB]:[Population share of ICB]]</f>
        <v>0.21717056323006176</v>
      </c>
      <c r="N5433" s="94" cm="1">
        <f t="array" ref="N5433">msoa_calculations5[[#This Row],[Weighted estimate]]*msoa_calculations5[[#This Row],[Population share of ICB]:[Population share of ICB]]</f>
        <v>0.27823762810422342</v>
      </c>
    </row>
    <row r="5434" spans="1:14">
      <c r="A5434" s="63" t="s">
        <v>7032</v>
      </c>
      <c r="B5434" s="63" t="s">
        <v>13711</v>
      </c>
      <c r="C5434" s="63" t="s">
        <v>13813</v>
      </c>
      <c r="D5434" s="63" t="s">
        <v>13839</v>
      </c>
      <c r="E5434" s="72">
        <v>7307</v>
      </c>
      <c r="F5434" s="64">
        <v>1</v>
      </c>
      <c r="G5434" s="79">
        <v>0</v>
      </c>
      <c r="H5434" s="133">
        <v>91.380035400390625</v>
      </c>
      <c r="I5434" s="134">
        <v>66.767135620117188</v>
      </c>
      <c r="J5434" s="105">
        <v>84.720008850097656</v>
      </c>
      <c r="K5434" s="96">
        <f>msoa_calculations5[[#This Row],[ Pop20]]/SUMIF(msoa_calculations5[ICB26],msoa_calculations5[[#This Row],[ICB26]],msoa_calculations5[[ Pop20]])</f>
        <v>4.36164592890165E-3</v>
      </c>
      <c r="L5434" s="98" cm="1">
        <f t="array" ref="L5434">msoa_calculations5[[#This Row],[ Estimated case time (see and convey)]]*msoa_calculations5[[#This Row],[Population share of ICB]:[Population share of ICB]]</f>
        <v>0.39856735938700244</v>
      </c>
      <c r="M5434" s="98" cm="1">
        <f t="array" ref="M5434">msoa_calculations5[[#This Row],[Estimated case time (see and treat)]]*msoa_calculations5[[#This Row],[Population share of ICB]:[Population share of ICB]]</f>
        <v>0.29121460526190845</v>
      </c>
      <c r="N5434" s="94" cm="1">
        <f t="array" ref="N5434">msoa_calculations5[[#This Row],[Weighted estimate]]*msoa_calculations5[[#This Row],[Population share of ICB]:[Population share of ICB]]</f>
        <v>0.36951868169754021</v>
      </c>
    </row>
    <row r="5435" spans="1:14">
      <c r="A5435" s="63" t="s">
        <v>6362</v>
      </c>
      <c r="B5435" s="63" t="s">
        <v>13711</v>
      </c>
      <c r="C5435" s="63" t="s">
        <v>13813</v>
      </c>
      <c r="D5435" s="63" t="s">
        <v>13839</v>
      </c>
      <c r="E5435" s="72">
        <v>5240</v>
      </c>
      <c r="F5435" s="64">
        <v>1</v>
      </c>
      <c r="G5435" s="79">
        <v>0</v>
      </c>
      <c r="H5435" s="133">
        <v>110.45006561279297</v>
      </c>
      <c r="I5435" s="134">
        <v>78.813255310058594</v>
      </c>
      <c r="J5435" s="105">
        <v>101.88943481445313</v>
      </c>
      <c r="K5435" s="96">
        <f>msoa_calculations5[[#This Row],[ Pop20]]/SUMIF(msoa_calculations5[ICB26],msoa_calculations5[[#This Row],[ICB26]],msoa_calculations5[[ Pop20]])</f>
        <v>3.1278260116935326E-3</v>
      </c>
      <c r="L5435" s="98" cm="1">
        <f t="array" ref="L5435">msoa_calculations5[[#This Row],[ Estimated case time (see and convey)]]*msoa_calculations5[[#This Row],[Population share of ICB]:[Population share of ICB]]</f>
        <v>0.34546858821695126</v>
      </c>
      <c r="M5435" s="98" cm="1">
        <f t="array" ref="M5435">msoa_calculations5[[#This Row],[Estimated case time (see and treat)]]*msoa_calculations5[[#This Row],[Population share of ICB]:[Population share of ICB]]</f>
        <v>0.2465141500250447</v>
      </c>
      <c r="N5435" s="94" cm="1">
        <f t="array" ref="N5435">msoa_calculations5[[#This Row],[Weighted estimate]]*msoa_calculations5[[#This Row],[Population share of ICB]:[Population share of ICB]]</f>
        <v>0.31869242452939911</v>
      </c>
    </row>
    <row r="5436" spans="1:14">
      <c r="A5436" s="63" t="s">
        <v>6360</v>
      </c>
      <c r="B5436" s="63" t="s">
        <v>13711</v>
      </c>
      <c r="C5436" s="63" t="s">
        <v>13813</v>
      </c>
      <c r="D5436" s="63" t="s">
        <v>13839</v>
      </c>
      <c r="E5436" s="72">
        <v>6705</v>
      </c>
      <c r="F5436" s="64">
        <v>1</v>
      </c>
      <c r="G5436" s="79">
        <v>0</v>
      </c>
      <c r="H5436" s="133">
        <v>114.68730163574219</v>
      </c>
      <c r="I5436" s="134">
        <v>79.406745910644531</v>
      </c>
      <c r="J5436" s="105">
        <v>105.14070129394531</v>
      </c>
      <c r="K5436" s="96">
        <f>msoa_calculations5[[#This Row],[ Pop20]]/SUMIF(msoa_calculations5[ICB26],msoa_calculations5[[#This Row],[ICB26]],msoa_calculations5[[ Pop20]])</f>
        <v>4.0023040855734996E-3</v>
      </c>
      <c r="L5436" s="98" cm="1">
        <f t="array" ref="L5436">msoa_calculations5[[#This Row],[ Estimated case time (see and convey)]]*msoa_calculations5[[#This Row],[Population share of ICB]:[Population share of ICB]]</f>
        <v>0.45901345590013126</v>
      </c>
      <c r="M5436" s="98" cm="1">
        <f t="array" ref="M5436">msoa_calculations5[[#This Row],[Estimated case time (see and treat)]]*msoa_calculations5[[#This Row],[Population share of ICB]:[Population share of ICB]]</f>
        <v>0.31780994358026937</v>
      </c>
      <c r="N5436" s="94" cm="1">
        <f t="array" ref="N5436">msoa_calculations5[[#This Row],[Weighted estimate]]*msoa_calculations5[[#This Row],[Population share of ICB]:[Population share of ICB]]</f>
        <v>0.42080505834882026</v>
      </c>
    </row>
    <row r="5437" spans="1:14">
      <c r="A5437" s="63" t="s">
        <v>6358</v>
      </c>
      <c r="B5437" s="63" t="s">
        <v>13711</v>
      </c>
      <c r="C5437" s="63" t="s">
        <v>13813</v>
      </c>
      <c r="D5437" s="63" t="s">
        <v>13839</v>
      </c>
      <c r="E5437" s="72">
        <v>8656</v>
      </c>
      <c r="F5437" s="64">
        <v>1</v>
      </c>
      <c r="G5437" s="79">
        <v>0</v>
      </c>
      <c r="H5437" s="133">
        <v>107.82534790039063</v>
      </c>
      <c r="I5437" s="134">
        <v>77.4569091796875</v>
      </c>
      <c r="J5437" s="105">
        <v>99.607925415039063</v>
      </c>
      <c r="K5437" s="96">
        <f>msoa_calculations5[[#This Row],[ Pop20]]/SUMIF(msoa_calculations5[ICB26],msoa_calculations5[[#This Row],[ICB26]],msoa_calculations5[[ Pop20]])</f>
        <v>5.1668820529044311E-3</v>
      </c>
      <c r="L5437" s="98" cm="1">
        <f t="array" ref="L5437">msoa_calculations5[[#This Row],[ Estimated case time (see and convey)]]*msoa_calculations5[[#This Row],[Population share of ICB]:[Population share of ICB]]</f>
        <v>0.55712085491470476</v>
      </c>
      <c r="M5437" s="98" cm="1">
        <f t="array" ref="M5437">msoa_calculations5[[#This Row],[Estimated case time (see and treat)]]*msoa_calculations5[[#This Row],[Population share of ICB]:[Population share of ICB]]</f>
        <v>0.40021071391397584</v>
      </c>
      <c r="N5437" s="94" cm="1">
        <f t="array" ref="N5437">msoa_calculations5[[#This Row],[Weighted estimate]]*msoa_calculations5[[#This Row],[Population share of ICB]:[Population share of ICB]]</f>
        <v>0.51466240215400849</v>
      </c>
    </row>
    <row r="5438" spans="1:14">
      <c r="A5438" s="63" t="s">
        <v>6356</v>
      </c>
      <c r="B5438" s="63" t="s">
        <v>13711</v>
      </c>
      <c r="C5438" s="63" t="s">
        <v>13813</v>
      </c>
      <c r="D5438" s="63" t="s">
        <v>13839</v>
      </c>
      <c r="E5438" s="72">
        <v>6790</v>
      </c>
      <c r="F5438" s="64">
        <v>1</v>
      </c>
      <c r="G5438" s="79">
        <v>0</v>
      </c>
      <c r="H5438" s="133">
        <v>102.55230712890625</v>
      </c>
      <c r="I5438" s="134">
        <v>74.474388122558594</v>
      </c>
      <c r="J5438" s="105">
        <v>94.954681396484375</v>
      </c>
      <c r="K5438" s="96">
        <f>msoa_calculations5[[#This Row],[ Pop20]]/SUMIF(msoa_calculations5[ICB26],msoa_calculations5[[#This Row],[ICB26]],msoa_calculations5[[ Pop20]])</f>
        <v>4.0530417212593676E-3</v>
      </c>
      <c r="L5438" s="98" cm="1">
        <f t="array" ref="L5438">msoa_calculations5[[#This Row],[ Estimated case time (see and convey)]]*msoa_calculations5[[#This Row],[Population share of ICB]:[Population share of ICB]]</f>
        <v>0.4156487794048615</v>
      </c>
      <c r="M5438" s="98" cm="1">
        <f t="array" ref="M5438">msoa_calculations5[[#This Row],[Estimated case time (see and treat)]]*msoa_calculations5[[#This Row],[Population share of ICB]:[Population share of ICB]]</f>
        <v>0.30184780222599311</v>
      </c>
      <c r="N5438" s="94" cm="1">
        <f t="array" ref="N5438">msoa_calculations5[[#This Row],[Weighted estimate]]*msoa_calculations5[[#This Row],[Population share of ICB]:[Population share of ICB]]</f>
        <v>0.38485528532884189</v>
      </c>
    </row>
    <row r="5439" spans="1:14">
      <c r="A5439" s="63" t="s">
        <v>6354</v>
      </c>
      <c r="B5439" s="63" t="s">
        <v>13711</v>
      </c>
      <c r="C5439" s="63" t="s">
        <v>13813</v>
      </c>
      <c r="D5439" s="63" t="s">
        <v>13839</v>
      </c>
      <c r="E5439" s="72">
        <v>6816</v>
      </c>
      <c r="F5439" s="64">
        <v>1</v>
      </c>
      <c r="G5439" s="79">
        <v>0</v>
      </c>
      <c r="H5439" s="133">
        <v>92.928153991699219</v>
      </c>
      <c r="I5439" s="134">
        <v>67.441390991210938</v>
      </c>
      <c r="J5439" s="105">
        <v>86.031669616699219</v>
      </c>
      <c r="K5439" s="96">
        <f>msoa_calculations5[[#This Row],[ Pop20]]/SUMIF(msoa_calculations5[ICB26],msoa_calculations5[[#This Row],[ICB26]],msoa_calculations5[[ Pop20]])</f>
        <v>4.0685614686456336E-3</v>
      </c>
      <c r="L5439" s="98" cm="1">
        <f t="array" ref="L5439">msoa_calculations5[[#This Row],[ Estimated case time (see and convey)]]*msoa_calculations5[[#This Row],[Population share of ICB]:[Population share of ICB]]</f>
        <v>0.37808390668299535</v>
      </c>
      <c r="M5439" s="98" cm="1">
        <f t="array" ref="M5439">msoa_calculations5[[#This Row],[Estimated case time (see and treat)]]*msoa_calculations5[[#This Row],[Population share of ICB]:[Population share of ICB]]</f>
        <v>0.27438944477870558</v>
      </c>
      <c r="N5439" s="94" cm="1">
        <f t="array" ref="N5439">msoa_calculations5[[#This Row],[Weighted estimate]]*msoa_calculations5[[#This Row],[Population share of ICB]:[Population share of ICB]]</f>
        <v>0.3500251360857537</v>
      </c>
    </row>
    <row r="5440" spans="1:14">
      <c r="A5440" s="63" t="s">
        <v>6352</v>
      </c>
      <c r="B5440" s="63" t="s">
        <v>13711</v>
      </c>
      <c r="C5440" s="63" t="s">
        <v>13813</v>
      </c>
      <c r="D5440" s="63" t="s">
        <v>13839</v>
      </c>
      <c r="E5440" s="72">
        <v>7434</v>
      </c>
      <c r="F5440" s="64">
        <v>1</v>
      </c>
      <c r="G5440" s="79">
        <v>0</v>
      </c>
      <c r="H5440" s="133">
        <v>86.713546752929688</v>
      </c>
      <c r="I5440" s="134">
        <v>63.125091552734375</v>
      </c>
      <c r="J5440" s="105">
        <v>80.330726623535156</v>
      </c>
      <c r="K5440" s="96">
        <f>msoa_calculations5[[#This Row],[ Pop20]]/SUMIF(msoa_calculations5[ICB26],msoa_calculations5[[#This Row],[ICB26]],msoa_calculations5[[ Pop20]])</f>
        <v>4.4374539257499472E-3</v>
      </c>
      <c r="L5440" s="98" cm="1">
        <f t="array" ref="L5440">msoa_calculations5[[#This Row],[ Estimated case time (see and convey)]]*msoa_calculations5[[#This Row],[Population share of ICB]:[Population share of ICB]]</f>
        <v>0.38478736845448941</v>
      </c>
      <c r="M5440" s="98" cm="1">
        <f t="array" ref="M5440">msoa_calculations5[[#This Row],[Estimated case time (see and treat)]]*msoa_calculations5[[#This Row],[Population share of ICB]:[Population share of ICB]]</f>
        <v>0.28011468532400596</v>
      </c>
      <c r="N5440" s="94" cm="1">
        <f t="array" ref="N5440">msoa_calculations5[[#This Row],[Weighted estimate]]*msoa_calculations5[[#This Row],[Population share of ICB]:[Population share of ICB]]</f>
        <v>0.35646389821395186</v>
      </c>
    </row>
    <row r="5441" spans="1:14">
      <c r="A5441" s="63" t="s">
        <v>6350</v>
      </c>
      <c r="B5441" s="63" t="s">
        <v>13711</v>
      </c>
      <c r="C5441" s="63" t="s">
        <v>13813</v>
      </c>
      <c r="D5441" s="63" t="s">
        <v>13839</v>
      </c>
      <c r="E5441" s="72">
        <v>6701</v>
      </c>
      <c r="F5441" s="64">
        <v>1</v>
      </c>
      <c r="G5441" s="79">
        <v>0</v>
      </c>
      <c r="H5441" s="133">
        <v>86.329917907714844</v>
      </c>
      <c r="I5441" s="134">
        <v>60.858009338378906</v>
      </c>
      <c r="J5441" s="105">
        <v>79.437454223632813</v>
      </c>
      <c r="K5441" s="96">
        <f>msoa_calculations5[[#This Row],[ Pop20]]/SUMIF(msoa_calculations5[ICB26],msoa_calculations5[[#This Row],[ICB26]],msoa_calculations5[[ Pop20]])</f>
        <v>3.9999164321294581E-3</v>
      </c>
      <c r="L5441" s="98" cm="1">
        <f t="array" ref="L5441">msoa_calculations5[[#This Row],[ Estimated case time (see and convey)]]*msoa_calculations5[[#This Row],[Population share of ICB]:[Population share of ICB]]</f>
        <v>0.34531245722345577</v>
      </c>
      <c r="M5441" s="98" cm="1">
        <f t="array" ref="M5441">msoa_calculations5[[#This Row],[Estimated case time (see and treat)]]*msoa_calculations5[[#This Row],[Population share of ICB]:[Population share of ICB]]</f>
        <v>0.2434269515792698</v>
      </c>
      <c r="N5441" s="94" cm="1">
        <f t="array" ref="N5441">msoa_calculations5[[#This Row],[Weighted estimate]]*msoa_calculations5[[#This Row],[Population share of ICB]:[Population share of ICB]]</f>
        <v>0.31774317847564054</v>
      </c>
    </row>
    <row r="5442" spans="1:14">
      <c r="A5442" s="63" t="s">
        <v>6348</v>
      </c>
      <c r="B5442" s="63" t="s">
        <v>13711</v>
      </c>
      <c r="C5442" s="63" t="s">
        <v>13813</v>
      </c>
      <c r="D5442" s="63" t="s">
        <v>13839</v>
      </c>
      <c r="E5442" s="72">
        <v>7111</v>
      </c>
      <c r="F5442" s="64">
        <v>1</v>
      </c>
      <c r="G5442" s="79">
        <v>0</v>
      </c>
      <c r="H5442" s="133">
        <v>102.40908050537109</v>
      </c>
      <c r="I5442" s="134">
        <v>72.651199340820313</v>
      </c>
      <c r="J5442" s="105">
        <v>94.35687255859375</v>
      </c>
      <c r="K5442" s="96">
        <f>msoa_calculations5[[#This Row],[ Pop20]]/SUMIF(msoa_calculations5[ICB26],msoa_calculations5[[#This Row],[ICB26]],msoa_calculations5[[ Pop20]])</f>
        <v>4.2446509101436471E-3</v>
      </c>
      <c r="L5442" s="98" cm="1">
        <f t="array" ref="L5442">msoa_calculations5[[#This Row],[ Estimated case time (see and convey)]]*msoa_calculations5[[#This Row],[Population share of ICB]:[Population share of ICB]]</f>
        <v>0.43469079677409744</v>
      </c>
      <c r="M5442" s="98" cm="1">
        <f t="array" ref="M5442">msoa_calculations5[[#This Row],[Estimated case time (see and treat)]]*msoa_calculations5[[#This Row],[Population share of ICB]:[Population share of ICB]]</f>
        <v>0.3083789794050405</v>
      </c>
      <c r="N5442" s="94" cm="1">
        <f t="array" ref="N5442">msoa_calculations5[[#This Row],[Weighted estimate]]*msoa_calculations5[[#This Row],[Population share of ICB]:[Population share of ICB]]</f>
        <v>0.40051198498414309</v>
      </c>
    </row>
    <row r="5443" spans="1:14">
      <c r="A5443" s="63" t="s">
        <v>6346</v>
      </c>
      <c r="B5443" s="63" t="s">
        <v>13711</v>
      </c>
      <c r="C5443" s="63" t="s">
        <v>13813</v>
      </c>
      <c r="D5443" s="63" t="s">
        <v>13839</v>
      </c>
      <c r="E5443" s="72">
        <v>7206</v>
      </c>
      <c r="F5443" s="64">
        <v>1</v>
      </c>
      <c r="G5443" s="79">
        <v>0</v>
      </c>
      <c r="H5443" s="133">
        <v>84.8284912109375</v>
      </c>
      <c r="I5443" s="134">
        <v>61.370689392089844</v>
      </c>
      <c r="J5443" s="105">
        <v>78.481025695800781</v>
      </c>
      <c r="K5443" s="96">
        <f>msoa_calculations5[[#This Row],[ Pop20]]/SUMIF(msoa_calculations5[ICB26],msoa_calculations5[[#This Row],[ICB26]],msoa_calculations5[[ Pop20]])</f>
        <v>4.3013576794396179E-3</v>
      </c>
      <c r="L5443" s="98" cm="1">
        <f t="array" ref="L5443">msoa_calculations5[[#This Row],[ Estimated case time (see and convey)]]*msoa_calculations5[[#This Row],[Population share of ICB]:[Population share of ICB]]</f>
        <v>0.36487768210544214</v>
      </c>
      <c r="M5443" s="98" cm="1">
        <f t="array" ref="M5443">msoa_calculations5[[#This Row],[Estimated case time (see and treat)]]*msoa_calculations5[[#This Row],[Population share of ICB]:[Population share of ICB]]</f>
        <v>0.26397728610916915</v>
      </c>
      <c r="N5443" s="94" cm="1">
        <f t="array" ref="N5443">msoa_calculations5[[#This Row],[Weighted estimate]]*msoa_calculations5[[#This Row],[Population share of ICB]:[Population share of ICB]]</f>
        <v>0.33757496256693065</v>
      </c>
    </row>
    <row r="5444" spans="1:14">
      <c r="A5444" s="63" t="s">
        <v>6344</v>
      </c>
      <c r="B5444" s="63" t="s">
        <v>13711</v>
      </c>
      <c r="C5444" s="63" t="s">
        <v>13813</v>
      </c>
      <c r="D5444" s="63" t="s">
        <v>13839</v>
      </c>
      <c r="E5444" s="72">
        <v>9207</v>
      </c>
      <c r="F5444" s="64">
        <v>1</v>
      </c>
      <c r="G5444" s="79">
        <v>0</v>
      </c>
      <c r="H5444" s="133">
        <v>82.986213684082031</v>
      </c>
      <c r="I5444" s="134">
        <v>58.762641906738281</v>
      </c>
      <c r="J5444" s="105">
        <v>76.431533813476563</v>
      </c>
      <c r="K5444" s="96">
        <f>msoa_calculations5[[#This Row],[ Pop20]]/SUMIF(msoa_calculations5[ICB26],msoa_calculations5[[#This Row],[ICB26]],msoa_calculations5[[ Pop20]])</f>
        <v>5.4957813148210606E-3</v>
      </c>
      <c r="L5444" s="98" cm="1">
        <f t="array" ref="L5444">msoa_calculations5[[#This Row],[ Estimated case time (see and convey)]]*msoa_calculations5[[#This Row],[Population share of ICB]:[Population share of ICB]]</f>
        <v>0.45607408255272586</v>
      </c>
      <c r="M5444" s="98" cm="1">
        <f t="array" ref="M5444">msoa_calculations5[[#This Row],[Estimated case time (see and treat)]]*msoa_calculations5[[#This Row],[Population share of ICB]:[Population share of ICB]]</f>
        <v>0.32294662940057328</v>
      </c>
      <c r="N5444" s="94" cm="1">
        <f t="array" ref="N5444">msoa_calculations5[[#This Row],[Weighted estimate]]*msoa_calculations5[[#This Row],[Population share of ICB]:[Population share of ICB]]</f>
        <v>0.42005099539521856</v>
      </c>
    </row>
    <row r="5445" spans="1:14">
      <c r="A5445" s="63" t="s">
        <v>6342</v>
      </c>
      <c r="B5445" s="63" t="s">
        <v>13711</v>
      </c>
      <c r="C5445" s="63" t="s">
        <v>13813</v>
      </c>
      <c r="D5445" s="63" t="s">
        <v>13839</v>
      </c>
      <c r="E5445" s="72">
        <v>11142</v>
      </c>
      <c r="F5445" s="64">
        <v>1</v>
      </c>
      <c r="G5445" s="79">
        <v>0</v>
      </c>
      <c r="H5445" s="133">
        <v>88.784339904785156</v>
      </c>
      <c r="I5445" s="134">
        <v>63.340984344482422</v>
      </c>
      <c r="J5445" s="105">
        <v>81.89959716796875</v>
      </c>
      <c r="K5445" s="96">
        <f>msoa_calculations5[[#This Row],[ Pop20]]/SUMIF(msoa_calculations5[ICB26],msoa_calculations5[[#This Row],[ICB26]],msoa_calculations5[[ Pop20]])</f>
        <v>6.6508086683758289E-3</v>
      </c>
      <c r="L5445" s="98" cm="1">
        <f t="array" ref="L5445">msoa_calculations5[[#This Row],[ Estimated case time (see and convey)]]*msoa_calculations5[[#This Row],[Population share of ICB]:[Population share of ICB]]</f>
        <v>0.59048765745477116</v>
      </c>
      <c r="M5445" s="98" cm="1">
        <f t="array" ref="M5445">msoa_calculations5[[#This Row],[Estimated case time (see and treat)]]*msoa_calculations5[[#This Row],[Population share of ICB]:[Population share of ICB]]</f>
        <v>0.42126876774174138</v>
      </c>
      <c r="N5445" s="94" cm="1">
        <f t="array" ref="N5445">msoa_calculations5[[#This Row],[Weighted estimate]]*msoa_calculations5[[#This Row],[Population share of ICB]:[Population share of ICB]]</f>
        <v>0.5446985507812151</v>
      </c>
    </row>
    <row r="5446" spans="1:14">
      <c r="A5446" s="63" t="s">
        <v>6340</v>
      </c>
      <c r="B5446" s="63" t="s">
        <v>13711</v>
      </c>
      <c r="C5446" s="63" t="s">
        <v>13813</v>
      </c>
      <c r="D5446" s="63" t="s">
        <v>13839</v>
      </c>
      <c r="E5446" s="72">
        <v>7206</v>
      </c>
      <c r="F5446" s="64">
        <v>1</v>
      </c>
      <c r="G5446" s="79">
        <v>0</v>
      </c>
      <c r="H5446" s="133">
        <v>97.500457763671875</v>
      </c>
      <c r="I5446" s="134">
        <v>70.491928100585938</v>
      </c>
      <c r="J5446" s="105">
        <v>90.192192077636719</v>
      </c>
      <c r="K5446" s="96">
        <f>msoa_calculations5[[#This Row],[ Pop20]]/SUMIF(msoa_calculations5[ICB26],msoa_calculations5[[#This Row],[ICB26]],msoa_calculations5[[ Pop20]])</f>
        <v>4.3013576794396179E-3</v>
      </c>
      <c r="L5446" s="98" cm="1">
        <f t="array" ref="L5446">msoa_calculations5[[#This Row],[ Estimated case time (see and convey)]]*msoa_calculations5[[#This Row],[Population share of ICB]:[Population share of ICB]]</f>
        <v>0.41938434275064812</v>
      </c>
      <c r="M5446" s="98" cm="1">
        <f t="array" ref="M5446">msoa_calculations5[[#This Row],[Estimated case time (see and treat)]]*msoa_calculations5[[#This Row],[Population share of ICB]:[Population share of ICB]]</f>
        <v>0.3032109962739607</v>
      </c>
      <c r="N5446" s="94" cm="1">
        <f t="array" ref="N5446">msoa_calculations5[[#This Row],[Weighted estimate]]*msoa_calculations5[[#This Row],[Population share of ICB]:[Population share of ICB]]</f>
        <v>0.38794887801863576</v>
      </c>
    </row>
    <row r="5447" spans="1:14">
      <c r="A5447" s="63" t="s">
        <v>6338</v>
      </c>
      <c r="B5447" s="63" t="s">
        <v>13711</v>
      </c>
      <c r="C5447" s="63" t="s">
        <v>13813</v>
      </c>
      <c r="D5447" s="63" t="s">
        <v>13839</v>
      </c>
      <c r="E5447" s="72">
        <v>7620</v>
      </c>
      <c r="F5447" s="64">
        <v>1</v>
      </c>
      <c r="G5447" s="79">
        <v>0</v>
      </c>
      <c r="H5447" s="133">
        <v>107.00495147705078</v>
      </c>
      <c r="I5447" s="134">
        <v>74.360031127929688</v>
      </c>
      <c r="J5447" s="105">
        <v>98.171531677246094</v>
      </c>
      <c r="K5447" s="96">
        <f>msoa_calculations5[[#This Row],[ Pop20]]/SUMIF(msoa_calculations5[ICB26],msoa_calculations5[[#This Row],[ICB26]],msoa_calculations5[[ Pop20]])</f>
        <v>4.5484798108978474E-3</v>
      </c>
      <c r="L5447" s="98" cm="1">
        <f t="array" ref="L5447">msoa_calculations5[[#This Row],[ Estimated case time (see and convey)]]*msoa_calculations5[[#This Row],[Population share of ICB]:[Population share of ICB]]</f>
        <v>0.48670986145946926</v>
      </c>
      <c r="M5447" s="98" cm="1">
        <f t="array" ref="M5447">msoa_calculations5[[#This Row],[Estimated case time (see and treat)]]*msoa_calculations5[[#This Row],[Population share of ICB]:[Population share of ICB]]</f>
        <v>0.3382251003231237</v>
      </c>
      <c r="N5447" s="94" cm="1">
        <f t="array" ref="N5447">msoa_calculations5[[#This Row],[Weighted estimate]]*msoa_calculations5[[#This Row],[Population share of ICB]:[Population share of ICB]]</f>
        <v>0.44653122983887233</v>
      </c>
    </row>
    <row r="5448" spans="1:14">
      <c r="A5448" s="63" t="s">
        <v>6336</v>
      </c>
      <c r="B5448" s="63" t="s">
        <v>13711</v>
      </c>
      <c r="C5448" s="63" t="s">
        <v>13813</v>
      </c>
      <c r="D5448" s="63" t="s">
        <v>13839</v>
      </c>
      <c r="E5448" s="72">
        <v>9803</v>
      </c>
      <c r="F5448" s="64">
        <v>1</v>
      </c>
      <c r="G5448" s="79">
        <v>0</v>
      </c>
      <c r="H5448" s="133">
        <v>99.577156066894531</v>
      </c>
      <c r="I5448" s="134">
        <v>69.924659729003906</v>
      </c>
      <c r="J5448" s="105">
        <v>91.553459167480469</v>
      </c>
      <c r="K5448" s="96">
        <f>msoa_calculations5[[#This Row],[ Pop20]]/SUMIF(msoa_calculations5[ICB26],msoa_calculations5[[#This Row],[ICB26]],msoa_calculations5[[ Pop20]])</f>
        <v>5.8515416779831488E-3</v>
      </c>
      <c r="L5448" s="98" cm="1">
        <f t="array" ref="L5448">msoa_calculations5[[#This Row],[ Estimated case time (see and convey)]]*msoa_calculations5[[#This Row],[Population share of ICB]:[Population share of ICB]]</f>
        <v>0.58267987890046591</v>
      </c>
      <c r="M5448" s="98" cm="1">
        <f t="array" ref="M5448">msoa_calculations5[[#This Row],[Estimated case time (see and treat)]]*msoa_calculations5[[#This Row],[Population share of ICB]:[Population share of ICB]]</f>
        <v>0.40916706072305625</v>
      </c>
      <c r="N5448" s="94" cm="1">
        <f t="array" ref="N5448">msoa_calculations5[[#This Row],[Weighted estimate]]*msoa_calculations5[[#This Row],[Population share of ICB]:[Population share of ICB]]</f>
        <v>0.53572888208204039</v>
      </c>
    </row>
    <row r="5449" spans="1:14">
      <c r="A5449" s="63" t="s">
        <v>6334</v>
      </c>
      <c r="B5449" s="63" t="s">
        <v>13711</v>
      </c>
      <c r="C5449" s="63" t="s">
        <v>13813</v>
      </c>
      <c r="D5449" s="63" t="s">
        <v>13839</v>
      </c>
      <c r="E5449" s="72">
        <v>7026</v>
      </c>
      <c r="F5449" s="64">
        <v>1</v>
      </c>
      <c r="G5449" s="79">
        <v>0</v>
      </c>
      <c r="H5449" s="133">
        <v>102.30995941162109</v>
      </c>
      <c r="I5449" s="134">
        <v>71.914398193359375</v>
      </c>
      <c r="J5449" s="105">
        <v>94.085197448730469</v>
      </c>
      <c r="K5449" s="96">
        <f>msoa_calculations5[[#This Row],[ Pop20]]/SUMIF(msoa_calculations5[ICB26],msoa_calculations5[[#This Row],[ICB26]],msoa_calculations5[[ Pop20]])</f>
        <v>4.1939132744577791E-3</v>
      </c>
      <c r="L5449" s="98" cm="1">
        <f t="array" ref="L5449">msoa_calculations5[[#This Row],[ Estimated case time (see and convey)]]*msoa_calculations5[[#This Row],[Population share of ICB]:[Population share of ICB]]</f>
        <v>0.42907909688563428</v>
      </c>
      <c r="M5449" s="98" cm="1">
        <f t="array" ref="M5449">msoa_calculations5[[#This Row],[Estimated case time (see and treat)]]*msoa_calculations5[[#This Row],[Population share of ICB]:[Population share of ICB]]</f>
        <v>0.30160274920777241</v>
      </c>
      <c r="N5449" s="94" cm="1">
        <f t="array" ref="N5449">msoa_calculations5[[#This Row],[Weighted estimate]]*msoa_calculations5[[#This Row],[Population share of ICB]:[Population share of ICB]]</f>
        <v>0.39458515851021186</v>
      </c>
    </row>
    <row r="5450" spans="1:14">
      <c r="A5450" s="63" t="s">
        <v>6332</v>
      </c>
      <c r="B5450" s="63" t="s">
        <v>13711</v>
      </c>
      <c r="C5450" s="63" t="s">
        <v>13813</v>
      </c>
      <c r="D5450" s="63" t="s">
        <v>13839</v>
      </c>
      <c r="E5450" s="72">
        <v>9942</v>
      </c>
      <c r="F5450" s="64">
        <v>1</v>
      </c>
      <c r="G5450" s="79">
        <v>0</v>
      </c>
      <c r="H5450" s="133">
        <v>116.76945495605469</v>
      </c>
      <c r="I5450" s="134">
        <v>77.174850463867188</v>
      </c>
      <c r="J5450" s="105">
        <v>106.05551910400391</v>
      </c>
      <c r="K5450" s="96">
        <f>msoa_calculations5[[#This Row],[ Pop20]]/SUMIF(msoa_calculations5[ICB26],msoa_calculations5[[#This Row],[ICB26]],msoa_calculations5[[ Pop20]])</f>
        <v>5.9345126351635696E-3</v>
      </c>
      <c r="L5450" s="98" cm="1">
        <f t="array" ref="L5450">msoa_calculations5[[#This Row],[ Estimated case time (see and convey)]]*msoa_calculations5[[#This Row],[Population share of ICB]:[Population share of ICB]]</f>
        <v>0.69296980583786982</v>
      </c>
      <c r="M5450" s="98" cm="1">
        <f t="array" ref="M5450">msoa_calculations5[[#This Row],[Estimated case time (see and treat)]]*msoa_calculations5[[#This Row],[Population share of ICB]:[Population share of ICB]]</f>
        <v>0.45799512519467889</v>
      </c>
      <c r="N5450" s="94" cm="1">
        <f t="array" ref="N5450">msoa_calculations5[[#This Row],[Weighted estimate]]*msoa_calculations5[[#This Row],[Population share of ICB]:[Population share of ICB]]</f>
        <v>0.62938781815154254</v>
      </c>
    </row>
    <row r="5451" spans="1:14">
      <c r="A5451" s="63" t="s">
        <v>6330</v>
      </c>
      <c r="B5451" s="63" t="s">
        <v>13711</v>
      </c>
      <c r="C5451" s="63" t="s">
        <v>13813</v>
      </c>
      <c r="D5451" s="63" t="s">
        <v>13839</v>
      </c>
      <c r="E5451" s="72">
        <v>11069</v>
      </c>
      <c r="F5451" s="64">
        <v>1</v>
      </c>
      <c r="G5451" s="79">
        <v>0</v>
      </c>
      <c r="H5451" s="133">
        <v>102.79370880126953</v>
      </c>
      <c r="I5451" s="134">
        <v>73.137474060058594</v>
      </c>
      <c r="J5451" s="105">
        <v>94.769004821777344</v>
      </c>
      <c r="K5451" s="96">
        <f>msoa_calculations5[[#This Row],[ Pop20]]/SUMIF(msoa_calculations5[ICB26],msoa_calculations5[[#This Row],[ICB26]],msoa_calculations5[[ Pop20]])</f>
        <v>6.6072339930220826E-3</v>
      </c>
      <c r="L5451" s="98" cm="1">
        <f t="array" ref="L5451">msoa_calculations5[[#This Row],[ Estimated case time (see and convey)]]*msoa_calculations5[[#This Row],[Population share of ICB]:[Population share of ICB]]</f>
        <v>0.67918208706056127</v>
      </c>
      <c r="M5451" s="98" cm="1">
        <f t="array" ref="M5451">msoa_calculations5[[#This Row],[Estimated case time (see and treat)]]*msoa_calculations5[[#This Row],[Population share of ICB]:[Population share of ICB]]</f>
        <v>0.48323640477338992</v>
      </c>
      <c r="N5451" s="94" cm="1">
        <f t="array" ref="N5451">msoa_calculations5[[#This Row],[Weighted estimate]]*msoa_calculations5[[#This Row],[Population share of ICB]:[Population share of ICB]]</f>
        <v>0.62616099014332094</v>
      </c>
    </row>
    <row r="5452" spans="1:14">
      <c r="A5452" s="63" t="s">
        <v>6328</v>
      </c>
      <c r="B5452" s="63" t="s">
        <v>13711</v>
      </c>
      <c r="C5452" s="63" t="s">
        <v>13813</v>
      </c>
      <c r="D5452" s="63" t="s">
        <v>13839</v>
      </c>
      <c r="E5452" s="72">
        <v>7391</v>
      </c>
      <c r="F5452" s="64">
        <v>1</v>
      </c>
      <c r="G5452" s="79">
        <v>0</v>
      </c>
      <c r="H5452" s="133">
        <v>110.05587005615234</v>
      </c>
      <c r="I5452" s="134">
        <v>76.220680236816406</v>
      </c>
      <c r="J5452" s="105">
        <v>100.90037536621094</v>
      </c>
      <c r="K5452" s="96">
        <f>msoa_calculations5[[#This Row],[ Pop20]]/SUMIF(msoa_calculations5[ICB26],msoa_calculations5[[#This Row],[ICB26]],msoa_calculations5[[ Pop20]])</f>
        <v>4.4117866512265076E-3</v>
      </c>
      <c r="L5452" s="98" cm="1">
        <f t="array" ref="L5452">msoa_calculations5[[#This Row],[ Estimated case time (see and convey)]]*msoa_calculations5[[#This Row],[Population share of ICB]:[Population share of ICB]]</f>
        <v>0.48554301840285202</v>
      </c>
      <c r="M5452" s="98" cm="1">
        <f t="array" ref="M5452">msoa_calculations5[[#This Row],[Estimated case time (see and treat)]]*msoa_calculations5[[#This Row],[Population share of ICB]:[Population share of ICB]]</f>
        <v>0.33626937961619069</v>
      </c>
      <c r="N5452" s="94" cm="1">
        <f t="array" ref="N5452">msoa_calculations5[[#This Row],[Weighted estimate]]*msoa_calculations5[[#This Row],[Population share of ICB]:[Population share of ICB]]</f>
        <v>0.44515092914439336</v>
      </c>
    </row>
    <row r="5453" spans="1:14">
      <c r="A5453" s="63" t="s">
        <v>6326</v>
      </c>
      <c r="B5453" s="63" t="s">
        <v>13711</v>
      </c>
      <c r="C5453" s="63" t="s">
        <v>13813</v>
      </c>
      <c r="D5453" s="63" t="s">
        <v>13839</v>
      </c>
      <c r="E5453" s="72">
        <v>8180</v>
      </c>
      <c r="F5453" s="64">
        <v>1</v>
      </c>
      <c r="G5453" s="79">
        <v>0</v>
      </c>
      <c r="H5453" s="133">
        <v>121.27517700195313</v>
      </c>
      <c r="I5453" s="134">
        <v>76.455360412597656</v>
      </c>
      <c r="J5453" s="105">
        <v>109.14734649658203</v>
      </c>
      <c r="K5453" s="96">
        <f>msoa_calculations5[[#This Row],[ Pop20]]/SUMIF(msoa_calculations5[ICB26],msoa_calculations5[[#This Row],[ICB26]],msoa_calculations5[[ Pop20]])</f>
        <v>4.8827512930635685E-3</v>
      </c>
      <c r="L5453" s="98" cm="1">
        <f t="array" ref="L5453">msoa_calculations5[[#This Row],[ Estimated case time (see and convey)]]*msoa_calculations5[[#This Row],[Population share of ICB]:[Population share of ICB]]</f>
        <v>0.59215652732279977</v>
      </c>
      <c r="M5453" s="98" cm="1">
        <f t="array" ref="M5453">msoa_calculations5[[#This Row],[Estimated case time (see and treat)]]*msoa_calculations5[[#This Row],[Population share of ICB]:[Population share of ICB]]</f>
        <v>0.37331250991625237</v>
      </c>
      <c r="N5453" s="94" cm="1">
        <f t="array" ref="N5453">msoa_calculations5[[#This Row],[Weighted estimate]]*msoa_calculations5[[#This Row],[Population share of ICB]:[Population share of ICB]]</f>
        <v>0.53293934724064329</v>
      </c>
    </row>
    <row r="5454" spans="1:14">
      <c r="A5454" s="63" t="s">
        <v>6610</v>
      </c>
      <c r="B5454" s="63" t="s">
        <v>13711</v>
      </c>
      <c r="C5454" s="63" t="s">
        <v>13813</v>
      </c>
      <c r="D5454" s="63" t="s">
        <v>13839</v>
      </c>
      <c r="E5454" s="72">
        <v>7379</v>
      </c>
      <c r="F5454" s="64">
        <v>1</v>
      </c>
      <c r="G5454" s="79">
        <v>0</v>
      </c>
      <c r="H5454" s="133">
        <v>122.75213623046875</v>
      </c>
      <c r="I5454" s="134">
        <v>76.988983154296875</v>
      </c>
      <c r="J5454" s="105">
        <v>110.36904144287109</v>
      </c>
      <c r="K5454" s="96">
        <f>msoa_calculations5[[#This Row],[ Pop20]]/SUMIF(msoa_calculations5[ICB26],msoa_calculations5[[#This Row],[ICB26]],msoa_calculations5[[ Pop20]])</f>
        <v>4.404623690894385E-3</v>
      </c>
      <c r="L5454" s="98" cm="1">
        <f t="array" ref="L5454">msoa_calculations5[[#This Row],[ Estimated case time (see and convey)]]*msoa_calculations5[[#This Row],[Population share of ICB]:[Population share of ICB]]</f>
        <v>0.54067696734861759</v>
      </c>
      <c r="M5454" s="98" cm="1">
        <f t="array" ref="M5454">msoa_calculations5[[#This Row],[Estimated case time (see and treat)]]*msoa_calculations5[[#This Row],[Population share of ICB]:[Population share of ICB]]</f>
        <v>0.33910749913928473</v>
      </c>
      <c r="N5454" s="94" cm="1">
        <f t="array" ref="N5454">msoa_calculations5[[#This Row],[Weighted estimate]]*msoa_calculations5[[#This Row],[Population share of ICB]:[Population share of ICB]]</f>
        <v>0.48613409468057422</v>
      </c>
    </row>
    <row r="5455" spans="1:14">
      <c r="A5455" s="63" t="s">
        <v>6608</v>
      </c>
      <c r="B5455" s="63" t="s">
        <v>13711</v>
      </c>
      <c r="C5455" s="63" t="s">
        <v>13813</v>
      </c>
      <c r="D5455" s="63" t="s">
        <v>13839</v>
      </c>
      <c r="E5455" s="72">
        <v>6004</v>
      </c>
      <c r="F5455" s="64">
        <v>1</v>
      </c>
      <c r="G5455" s="79">
        <v>0</v>
      </c>
      <c r="H5455" s="133">
        <v>130.70599365234375</v>
      </c>
      <c r="I5455" s="134">
        <v>78.613517761230469</v>
      </c>
      <c r="J5455" s="105">
        <v>116.61024475097656</v>
      </c>
      <c r="K5455" s="96">
        <f>msoa_calculations5[[#This Row],[ Pop20]]/SUMIF(msoa_calculations5[ICB26],msoa_calculations5[[#This Row],[ICB26]],msoa_calculations5[[ Pop20]])</f>
        <v>3.5838678195053379E-3</v>
      </c>
      <c r="L5455" s="98" cm="1">
        <f t="array" ref="L5455">msoa_calculations5[[#This Row],[ Estimated case time (see and convey)]]*msoa_calculations5[[#This Row],[Population share of ICB]:[Population share of ICB]]</f>
        <v>0.46843300446710373</v>
      </c>
      <c r="M5455" s="98" cm="1">
        <f t="array" ref="M5455">msoa_calculations5[[#This Row],[Estimated case time (see and treat)]]*msoa_calculations5[[#This Row],[Population share of ICB]:[Population share of ICB]]</f>
        <v>0.28174045648258517</v>
      </c>
      <c r="N5455" s="94" cm="1">
        <f t="array" ref="N5455">msoa_calculations5[[#This Row],[Weighted estimate]]*msoa_calculations5[[#This Row],[Population share of ICB]:[Population share of ICB]]</f>
        <v>0.41791570358766617</v>
      </c>
    </row>
    <row r="5456" spans="1:14">
      <c r="A5456" s="63" t="s">
        <v>6606</v>
      </c>
      <c r="B5456" s="63" t="s">
        <v>13711</v>
      </c>
      <c r="C5456" s="63" t="s">
        <v>13813</v>
      </c>
      <c r="D5456" s="63" t="s">
        <v>13839</v>
      </c>
      <c r="E5456" s="72">
        <v>7762</v>
      </c>
      <c r="F5456" s="64">
        <v>1</v>
      </c>
      <c r="G5456" s="79">
        <v>0</v>
      </c>
      <c r="H5456" s="133">
        <v>118.62458038330078</v>
      </c>
      <c r="I5456" s="134">
        <v>77.206153869628906</v>
      </c>
      <c r="J5456" s="105">
        <v>107.41712951660156</v>
      </c>
      <c r="K5456" s="96">
        <f>msoa_calculations5[[#This Row],[ Pop20]]/SUMIF(msoa_calculations5[ICB26],msoa_calculations5[[#This Row],[ICB26]],msoa_calculations5[[ Pop20]])</f>
        <v>4.6332415081612975E-3</v>
      </c>
      <c r="L5456" s="98" cm="1">
        <f t="array" ref="L5456">msoa_calculations5[[#This Row],[ Estimated case time (see and convey)]]*msoa_calculations5[[#This Row],[Population share of ICB]:[Population share of ICB]]</f>
        <v>0.54961632972012553</v>
      </c>
      <c r="M5456" s="98" cm="1">
        <f t="array" ref="M5456">msoa_calculations5[[#This Row],[Estimated case time (see and treat)]]*msoa_calculations5[[#This Row],[Population share of ICB]:[Population share of ICB]]</f>
        <v>0.35771475679425263</v>
      </c>
      <c r="N5456" s="94" cm="1">
        <f t="array" ref="N5456">msoa_calculations5[[#This Row],[Weighted estimate]]*msoa_calculations5[[#This Row],[Population share of ICB]:[Population share of ICB]]</f>
        <v>0.49768950316385646</v>
      </c>
    </row>
    <row r="5457" spans="1:14">
      <c r="A5457" s="63" t="s">
        <v>6604</v>
      </c>
      <c r="B5457" s="63" t="s">
        <v>13711</v>
      </c>
      <c r="C5457" s="63" t="s">
        <v>13813</v>
      </c>
      <c r="D5457" s="63" t="s">
        <v>13839</v>
      </c>
      <c r="E5457" s="72">
        <v>6012</v>
      </c>
      <c r="F5457" s="64">
        <v>1</v>
      </c>
      <c r="G5457" s="79">
        <v>0</v>
      </c>
      <c r="H5457" s="133">
        <v>123.14920043945313</v>
      </c>
      <c r="I5457" s="134">
        <v>79.952972412109375</v>
      </c>
      <c r="J5457" s="105">
        <v>111.460693359375</v>
      </c>
      <c r="K5457" s="96">
        <f>msoa_calculations5[[#This Row],[ Pop20]]/SUMIF(msoa_calculations5[ICB26],msoa_calculations5[[#This Row],[ICB26]],msoa_calculations5[[ Pop20]])</f>
        <v>3.5886431263934195E-3</v>
      </c>
      <c r="L5457" s="98" cm="1">
        <f t="array" ref="L5457">msoa_calculations5[[#This Row],[ Estimated case time (see and convey)]]*msoa_calculations5[[#This Row],[Population share of ICB]:[Population share of ICB]]</f>
        <v>0.44193853167788893</v>
      </c>
      <c r="M5457" s="98" cm="1">
        <f t="array" ref="M5457">msoa_calculations5[[#This Row],[Estimated case time (see and treat)]]*msoa_calculations5[[#This Row],[Population share of ICB]:[Population share of ICB]]</f>
        <v>0.28692268488143902</v>
      </c>
      <c r="N5457" s="94" cm="1">
        <f t="array" ref="N5457">msoa_calculations5[[#This Row],[Weighted estimate]]*msoa_calculations5[[#This Row],[Population share of ICB]:[Population share of ICB]]</f>
        <v>0.39999265108716575</v>
      </c>
    </row>
    <row r="5458" spans="1:14">
      <c r="A5458" s="63" t="s">
        <v>6602</v>
      </c>
      <c r="B5458" s="63" t="s">
        <v>13711</v>
      </c>
      <c r="C5458" s="63" t="s">
        <v>13813</v>
      </c>
      <c r="D5458" s="63" t="s">
        <v>13839</v>
      </c>
      <c r="E5458" s="72">
        <v>7146</v>
      </c>
      <c r="F5458" s="64">
        <v>1</v>
      </c>
      <c r="G5458" s="79">
        <v>0</v>
      </c>
      <c r="H5458" s="133">
        <v>120.93319702148438</v>
      </c>
      <c r="I5458" s="134">
        <v>79.162956237792969</v>
      </c>
      <c r="J5458" s="105">
        <v>109.63055419921875</v>
      </c>
      <c r="K5458" s="96">
        <f>msoa_calculations5[[#This Row],[ Pop20]]/SUMIF(msoa_calculations5[ICB26],msoa_calculations5[[#This Row],[ICB26]],msoa_calculations5[[ Pop20]])</f>
        <v>4.2655428777790046E-3</v>
      </c>
      <c r="L5458" s="98" cm="1">
        <f t="array" ref="L5458">msoa_calculations5[[#This Row],[ Estimated case time (see and convey)]]*msoa_calculations5[[#This Row],[Population share of ICB]:[Population share of ICB]]</f>
        <v>0.51584573724203786</v>
      </c>
      <c r="M5458" s="98" cm="1">
        <f t="array" ref="M5458">msoa_calculations5[[#This Row],[Estimated case time (see and treat)]]*msoa_calculations5[[#This Row],[Population share of ICB]:[Population share of ICB]]</f>
        <v>0.33767298416404884</v>
      </c>
      <c r="N5458" s="94" cm="1">
        <f t="array" ref="N5458">msoa_calculations5[[#This Row],[Weighted estimate]]*msoa_calculations5[[#This Row],[Population share of ICB]:[Population share of ICB]]</f>
        <v>0.46763382965144268</v>
      </c>
    </row>
    <row r="5459" spans="1:14">
      <c r="A5459" s="63" t="s">
        <v>6600</v>
      </c>
      <c r="B5459" s="63" t="s">
        <v>13711</v>
      </c>
      <c r="C5459" s="63" t="s">
        <v>13813</v>
      </c>
      <c r="D5459" s="63" t="s">
        <v>13839</v>
      </c>
      <c r="E5459" s="72">
        <v>7153</v>
      </c>
      <c r="F5459" s="64">
        <v>1</v>
      </c>
      <c r="G5459" s="79">
        <v>0</v>
      </c>
      <c r="H5459" s="133">
        <v>122.22474670410156</v>
      </c>
      <c r="I5459" s="134">
        <v>79.131706237792969</v>
      </c>
      <c r="J5459" s="105">
        <v>110.56416320800781</v>
      </c>
      <c r="K5459" s="96">
        <f>msoa_calculations5[[#This Row],[ Pop20]]/SUMIF(msoa_calculations5[ICB26],msoa_calculations5[[#This Row],[ICB26]],msoa_calculations5[[ Pop20]])</f>
        <v>4.2697212713060763E-3</v>
      </c>
      <c r="L5459" s="98" cm="1">
        <f t="array" ref="L5459">msoa_calculations5[[#This Row],[ Estimated case time (see and convey)]]*msoa_calculations5[[#This Row],[Population share of ICB]:[Population share of ICB]]</f>
        <v>0.52186560088249967</v>
      </c>
      <c r="M5459" s="98" cm="1">
        <f t="array" ref="M5459">msoa_calculations5[[#This Row],[Estimated case time (see and treat)]]*msoa_calculations5[[#This Row],[Population share of ICB]:[Population share of ICB]]</f>
        <v>0.33787032935824834</v>
      </c>
      <c r="N5459" s="94" cm="1">
        <f t="array" ref="N5459">msoa_calculations5[[#This Row],[Weighted estimate]]*msoa_calculations5[[#This Row],[Population share of ICB]:[Population share of ICB]]</f>
        <v>0.47207815949338761</v>
      </c>
    </row>
    <row r="5460" spans="1:14">
      <c r="A5460" s="63" t="s">
        <v>6598</v>
      </c>
      <c r="B5460" s="63" t="s">
        <v>13711</v>
      </c>
      <c r="C5460" s="63" t="s">
        <v>13813</v>
      </c>
      <c r="D5460" s="63" t="s">
        <v>13839</v>
      </c>
      <c r="E5460" s="72">
        <v>6727</v>
      </c>
      <c r="F5460" s="64">
        <v>1</v>
      </c>
      <c r="G5460" s="79">
        <v>0</v>
      </c>
      <c r="H5460" s="133">
        <v>123.13862609863281</v>
      </c>
      <c r="I5460" s="134">
        <v>78.821708679199219</v>
      </c>
      <c r="J5460" s="105">
        <v>111.14687347412109</v>
      </c>
      <c r="K5460" s="96">
        <f>msoa_calculations5[[#This Row],[ Pop20]]/SUMIF(msoa_calculations5[ICB26],msoa_calculations5[[#This Row],[ICB26]],msoa_calculations5[[ Pop20]])</f>
        <v>4.0154361795157242E-3</v>
      </c>
      <c r="L5460" s="98" cm="1">
        <f t="array" ref="L5460">msoa_calculations5[[#This Row],[ Estimated case time (see and convey)]]*msoa_calculations5[[#This Row],[Population share of ICB]:[Population share of ICB]]</f>
        <v>0.49445529433230939</v>
      </c>
      <c r="M5460" s="98" cm="1">
        <f t="array" ref="M5460">msoa_calculations5[[#This Row],[Estimated case time (see and treat)]]*msoa_calculations5[[#This Row],[Population share of ICB]:[Population share of ICB]]</f>
        <v>0.31650354076170512</v>
      </c>
      <c r="N5460" s="94" cm="1">
        <f t="array" ref="N5460">msoa_calculations5[[#This Row],[Weighted estimate]]*msoa_calculations5[[#This Row],[Population share of ICB]:[Population share of ICB]]</f>
        <v>0.44630317698804239</v>
      </c>
    </row>
    <row r="5461" spans="1:14">
      <c r="A5461" s="63" t="s">
        <v>6596</v>
      </c>
      <c r="B5461" s="63" t="s">
        <v>13711</v>
      </c>
      <c r="C5461" s="63" t="s">
        <v>13813</v>
      </c>
      <c r="D5461" s="63" t="s">
        <v>13839</v>
      </c>
      <c r="E5461" s="72">
        <v>6148</v>
      </c>
      <c r="F5461" s="64">
        <v>1</v>
      </c>
      <c r="G5461" s="79">
        <v>0</v>
      </c>
      <c r="H5461" s="133">
        <v>121.39935302734375</v>
      </c>
      <c r="I5461" s="134">
        <v>77.857521057128906</v>
      </c>
      <c r="J5461" s="105">
        <v>109.61733245849609</v>
      </c>
      <c r="K5461" s="96">
        <f>msoa_calculations5[[#This Row],[ Pop20]]/SUMIF(msoa_calculations5[ICB26],msoa_calculations5[[#This Row],[ICB26]],msoa_calculations5[[ Pop20]])</f>
        <v>3.6698233434908092E-3</v>
      </c>
      <c r="L5461" s="98" cm="1">
        <f t="array" ref="L5461">msoa_calculations5[[#This Row],[ Estimated case time (see and convey)]]*msoa_calculations5[[#This Row],[Population share of ICB]:[Population share of ICB]]</f>
        <v>0.44551417962442774</v>
      </c>
      <c r="M5461" s="98" cm="1">
        <f t="array" ref="M5461">msoa_calculations5[[#This Row],[Estimated case time (see and treat)]]*msoa_calculations5[[#This Row],[Population share of ICB]:[Population share of ICB]]</f>
        <v>0.28572334824177886</v>
      </c>
      <c r="N5461" s="94" cm="1">
        <f t="array" ref="N5461">msoa_calculations5[[#This Row],[Weighted estimate]]*msoa_calculations5[[#This Row],[Population share of ICB]:[Population share of ICB]]</f>
        <v>0.40227624550738172</v>
      </c>
    </row>
    <row r="5462" spans="1:14">
      <c r="A5462" s="63" t="s">
        <v>6594</v>
      </c>
      <c r="B5462" s="63" t="s">
        <v>13711</v>
      </c>
      <c r="C5462" s="63" t="s">
        <v>13813</v>
      </c>
      <c r="D5462" s="63" t="s">
        <v>13839</v>
      </c>
      <c r="E5462" s="72">
        <v>5820</v>
      </c>
      <c r="F5462" s="64">
        <v>1</v>
      </c>
      <c r="G5462" s="79">
        <v>0</v>
      </c>
      <c r="H5462" s="133">
        <v>116.35030364990234</v>
      </c>
      <c r="I5462" s="134">
        <v>77.599884033203125</v>
      </c>
      <c r="J5462" s="105">
        <v>105.86479187011719</v>
      </c>
      <c r="K5462" s="96">
        <f>msoa_calculations5[[#This Row],[ Pop20]]/SUMIF(msoa_calculations5[ICB26],msoa_calculations5[[#This Row],[ICB26]],msoa_calculations5[[ Pop20]])</f>
        <v>3.474035761079458E-3</v>
      </c>
      <c r="L5462" s="98" cm="1">
        <f t="array" ref="L5462">msoa_calculations5[[#This Row],[ Estimated case time (see and convey)]]*msoa_calculations5[[#This Row],[Population share of ICB]:[Population share of ICB]]</f>
        <v>0.40420511569221451</v>
      </c>
      <c r="M5462" s="98" cm="1">
        <f t="array" ref="M5462">msoa_calculations5[[#This Row],[Estimated case time (see and treat)]]*msoa_calculations5[[#This Row],[Population share of ICB]:[Population share of ICB]]</f>
        <v>0.26958477218696653</v>
      </c>
      <c r="N5462" s="94" cm="1">
        <f t="array" ref="N5462">msoa_calculations5[[#This Row],[Weighted estimate]]*msoa_calculations5[[#This Row],[Population share of ICB]:[Population share of ICB]]</f>
        <v>0.36777807279602098</v>
      </c>
    </row>
    <row r="5463" spans="1:14">
      <c r="A5463" s="63" t="s">
        <v>6592</v>
      </c>
      <c r="B5463" s="63" t="s">
        <v>13711</v>
      </c>
      <c r="C5463" s="63" t="s">
        <v>13813</v>
      </c>
      <c r="D5463" s="63" t="s">
        <v>13839</v>
      </c>
      <c r="E5463" s="72">
        <v>12932</v>
      </c>
      <c r="F5463" s="64">
        <v>1</v>
      </c>
      <c r="G5463" s="79">
        <v>0</v>
      </c>
      <c r="H5463" s="133">
        <v>112.52909088134766</v>
      </c>
      <c r="I5463" s="134">
        <v>75.7261962890625</v>
      </c>
      <c r="J5463" s="105">
        <v>102.57056427001953</v>
      </c>
      <c r="K5463" s="96">
        <f>msoa_calculations5[[#This Row],[ Pop20]]/SUMIF(msoa_calculations5[ICB26],msoa_calculations5[[#This Row],[ICB26]],msoa_calculations5[[ Pop20]])</f>
        <v>7.7192835845841159E-3</v>
      </c>
      <c r="L5463" s="98" cm="1">
        <f t="array" ref="L5463">msoa_calculations5[[#This Row],[ Estimated case time (see and convey)]]*msoa_calculations5[[#This Row],[Population share of ICB]:[Population share of ICB]]</f>
        <v>0.86864396402856103</v>
      </c>
      <c r="M5463" s="98" cm="1">
        <f t="array" ref="M5463">msoa_calculations5[[#This Row],[Estimated case time (see and treat)]]*msoa_calculations5[[#This Row],[Population share of ICB]:[Population share of ICB]]</f>
        <v>0.5845519839371548</v>
      </c>
      <c r="N5463" s="94" cm="1">
        <f t="array" ref="N5463">msoa_calculations5[[#This Row],[Weighted estimate]]*msoa_calculations5[[#This Row],[Population share of ICB]:[Population share of ICB]]</f>
        <v>0.79177127303109185</v>
      </c>
    </row>
    <row r="5464" spans="1:14">
      <c r="A5464" s="63" t="s">
        <v>6590</v>
      </c>
      <c r="B5464" s="63" t="s">
        <v>13711</v>
      </c>
      <c r="C5464" s="63" t="s">
        <v>13813</v>
      </c>
      <c r="D5464" s="63" t="s">
        <v>13839</v>
      </c>
      <c r="E5464" s="72">
        <v>8057</v>
      </c>
      <c r="F5464" s="64">
        <v>1</v>
      </c>
      <c r="G5464" s="79">
        <v>0</v>
      </c>
      <c r="H5464" s="133">
        <v>113.99001312255859</v>
      </c>
      <c r="I5464" s="134">
        <v>76.109107971191406</v>
      </c>
      <c r="J5464" s="105">
        <v>103.73978424072266</v>
      </c>
      <c r="K5464" s="96">
        <f>msoa_calculations5[[#This Row],[ Pop20]]/SUMIF(msoa_calculations5[ICB26],msoa_calculations5[[#This Row],[ICB26]],msoa_calculations5[[ Pop20]])</f>
        <v>4.8093309496593118E-3</v>
      </c>
      <c r="L5464" s="98" cm="1">
        <f t="array" ref="L5464">msoa_calculations5[[#This Row],[ Estimated case time (see and convey)]]*msoa_calculations5[[#This Row],[Population share of ICB]:[Population share of ICB]]</f>
        <v>0.54821569806239212</v>
      </c>
      <c r="M5464" s="98" cm="1">
        <f t="array" ref="M5464">msoa_calculations5[[#This Row],[Estimated case time (see and treat)]]*msoa_calculations5[[#This Row],[Population share of ICB]:[Population share of ICB]]</f>
        <v>0.36603388851681307</v>
      </c>
      <c r="N5464" s="94" cm="1">
        <f t="array" ref="N5464">msoa_calculations5[[#This Row],[Weighted estimate]]*msoa_calculations5[[#This Row],[Population share of ICB]:[Population share of ICB]]</f>
        <v>0.49891895505988682</v>
      </c>
    </row>
    <row r="5465" spans="1:14">
      <c r="A5465" s="63" t="s">
        <v>6588</v>
      </c>
      <c r="B5465" s="63" t="s">
        <v>13711</v>
      </c>
      <c r="C5465" s="63" t="s">
        <v>13813</v>
      </c>
      <c r="D5465" s="63" t="s">
        <v>13839</v>
      </c>
      <c r="E5465" s="72">
        <v>8249</v>
      </c>
      <c r="F5465" s="64">
        <v>1</v>
      </c>
      <c r="G5465" s="79">
        <v>0</v>
      </c>
      <c r="H5465" s="133">
        <v>113.41370391845703</v>
      </c>
      <c r="I5465" s="134">
        <v>76.773712158203125</v>
      </c>
      <c r="J5465" s="105">
        <v>103.49925231933594</v>
      </c>
      <c r="K5465" s="96">
        <f>msoa_calculations5[[#This Row],[ Pop20]]/SUMIF(msoa_calculations5[ICB26],msoa_calculations5[[#This Row],[ICB26]],msoa_calculations5[[ Pop20]])</f>
        <v>4.9239383149732733E-3</v>
      </c>
      <c r="L5465" s="98" cm="1">
        <f t="array" ref="L5465">msoa_calculations5[[#This Row],[ Estimated case time (see and convey)]]*msoa_calculations5[[#This Row],[Population share of ICB]:[Population share of ICB]]</f>
        <v>0.55844208216712499</v>
      </c>
      <c r="M5465" s="98" cm="1">
        <f t="array" ref="M5465">msoa_calculations5[[#This Row],[Estimated case time (see and treat)]]*msoa_calculations5[[#This Row],[Population share of ICB]:[Population share of ICB]]</f>
        <v>0.37802902287850582</v>
      </c>
      <c r="N5465" s="94" cm="1">
        <f t="array" ref="N5465">msoa_calculations5[[#This Row],[Weighted estimate]]*msoa_calculations5[[#This Row],[Population share of ICB]:[Population share of ICB]]</f>
        <v>0.50962393406626461</v>
      </c>
    </row>
    <row r="5466" spans="1:14">
      <c r="A5466" s="63" t="s">
        <v>6586</v>
      </c>
      <c r="B5466" s="63" t="s">
        <v>13711</v>
      </c>
      <c r="C5466" s="63" t="s">
        <v>13813</v>
      </c>
      <c r="D5466" s="63" t="s">
        <v>13839</v>
      </c>
      <c r="E5466" s="72">
        <v>7007</v>
      </c>
      <c r="F5466" s="64">
        <v>1</v>
      </c>
      <c r="G5466" s="79">
        <v>0</v>
      </c>
      <c r="H5466" s="133">
        <v>117.57498931884766</v>
      </c>
      <c r="I5466" s="134">
        <v>77.94976806640625</v>
      </c>
      <c r="J5466" s="105">
        <v>106.85276794433594</v>
      </c>
      <c r="K5466" s="96">
        <f>msoa_calculations5[[#This Row],[ Pop20]]/SUMIF(msoa_calculations5[ICB26],msoa_calculations5[[#This Row],[ICB26]],msoa_calculations5[[ Pop20]])</f>
        <v>4.1825719205985847E-3</v>
      </c>
      <c r="L5466" s="98" cm="1">
        <f t="array" ref="L5466">msoa_calculations5[[#This Row],[ Estimated case time (see and convey)]]*msoa_calculations5[[#This Row],[Population share of ICB]:[Population share of ICB]]</f>
        <v>0.49176584888969072</v>
      </c>
      <c r="M5466" s="98" cm="1">
        <f t="array" ref="M5466">msoa_calculations5[[#This Row],[Estimated case time (see and treat)]]*msoa_calculations5[[#This Row],[Population share of ICB]:[Population share of ICB]]</f>
        <v>0.32603051113172304</v>
      </c>
      <c r="N5466" s="94" cm="1">
        <f t="array" ref="N5466">msoa_calculations5[[#This Row],[Weighted estimate]]*msoa_calculations5[[#This Row],[Population share of ICB]:[Population share of ICB]]</f>
        <v>0.44691938684221605</v>
      </c>
    </row>
    <row r="5467" spans="1:14">
      <c r="A5467" s="63" t="s">
        <v>6584</v>
      </c>
      <c r="B5467" s="63" t="s">
        <v>13711</v>
      </c>
      <c r="C5467" s="63" t="s">
        <v>13813</v>
      </c>
      <c r="D5467" s="63" t="s">
        <v>13839</v>
      </c>
      <c r="E5467" s="72">
        <v>8771</v>
      </c>
      <c r="F5467" s="64">
        <v>1</v>
      </c>
      <c r="G5467" s="79">
        <v>0</v>
      </c>
      <c r="H5467" s="133">
        <v>114.35610198974609</v>
      </c>
      <c r="I5467" s="134">
        <v>79.590728759765625</v>
      </c>
      <c r="J5467" s="105">
        <v>104.94890594482422</v>
      </c>
      <c r="K5467" s="96">
        <f>msoa_calculations5[[#This Row],[ Pop20]]/SUMIF(msoa_calculations5[ICB26],msoa_calculations5[[#This Row],[ICB26]],msoa_calculations5[[ Pop20]])</f>
        <v>5.2355270894206057E-3</v>
      </c>
      <c r="L5467" s="98" cm="1">
        <f t="array" ref="L5467">msoa_calculations5[[#This Row],[ Estimated case time (see and convey)]]*msoa_calculations5[[#This Row],[Population share of ICB]:[Population share of ICB]]</f>
        <v>0.59871446980786125</v>
      </c>
      <c r="M5467" s="98" cm="1">
        <f t="array" ref="M5467">msoa_calculations5[[#This Row],[Estimated case time (see and treat)]]*msoa_calculations5[[#This Row],[Population share of ICB]:[Population share of ICB]]</f>
        <v>0.41669941648848063</v>
      </c>
      <c r="N5467" s="94" cm="1">
        <f t="array" ref="N5467">msoa_calculations5[[#This Row],[Weighted estimate]]*msoa_calculations5[[#This Row],[Population share of ICB]:[Population share of ICB]]</f>
        <v>0.54946284007918245</v>
      </c>
    </row>
    <row r="5468" spans="1:14">
      <c r="A5468" s="63" t="s">
        <v>6566</v>
      </c>
      <c r="B5468" s="63" t="s">
        <v>13711</v>
      </c>
      <c r="C5468" s="63" t="s">
        <v>13813</v>
      </c>
      <c r="D5468" s="63" t="s">
        <v>13839</v>
      </c>
      <c r="E5468" s="72">
        <v>10947</v>
      </c>
      <c r="F5468" s="64">
        <v>1</v>
      </c>
      <c r="G5468" s="79">
        <v>0</v>
      </c>
      <c r="H5468" s="133">
        <v>90.970787048339844</v>
      </c>
      <c r="I5468" s="134">
        <v>64.192352294921875</v>
      </c>
      <c r="J5468" s="105">
        <v>83.724784851074219</v>
      </c>
      <c r="K5468" s="96">
        <f>msoa_calculations5[[#This Row],[ Pop20]]/SUMIF(msoa_calculations5[ICB26],msoa_calculations5[[#This Row],[ICB26]],msoa_calculations5[[ Pop20]])</f>
        <v>6.5344105629788363E-3</v>
      </c>
      <c r="L5468" s="98" cm="1">
        <f t="array" ref="L5468">msoa_calculations5[[#This Row],[ Estimated case time (see and convey)]]*msoa_calculations5[[#This Row],[Population share of ICB]:[Population share of ICB]]</f>
        <v>0.59444047181117021</v>
      </c>
      <c r="M5468" s="98" cm="1">
        <f t="array" ref="M5468">msoa_calculations5[[#This Row],[Estimated case time (see and treat)]]*msoa_calculations5[[#This Row],[Population share of ICB]:[Population share of ICB]]</f>
        <v>0.41945918489839623</v>
      </c>
      <c r="N5468" s="94" cm="1">
        <f t="array" ref="N5468">msoa_calculations5[[#This Row],[Weighted estimate]]*msoa_calculations5[[#This Row],[Population share of ICB]:[Population share of ICB]]</f>
        <v>0.54709211851398987</v>
      </c>
    </row>
    <row r="5469" spans="1:14">
      <c r="A5469" s="63" t="s">
        <v>6564</v>
      </c>
      <c r="B5469" s="63" t="s">
        <v>13711</v>
      </c>
      <c r="C5469" s="63" t="s">
        <v>13813</v>
      </c>
      <c r="D5469" s="63" t="s">
        <v>13839</v>
      </c>
      <c r="E5469" s="72">
        <v>11078</v>
      </c>
      <c r="F5469" s="64">
        <v>1</v>
      </c>
      <c r="G5469" s="79">
        <v>0</v>
      </c>
      <c r="H5469" s="133">
        <v>88.647758483886719</v>
      </c>
      <c r="I5469" s="134">
        <v>62.414588928222656</v>
      </c>
      <c r="J5469" s="105">
        <v>81.549301147460938</v>
      </c>
      <c r="K5469" s="96">
        <f>msoa_calculations5[[#This Row],[ Pop20]]/SUMIF(msoa_calculations5[ICB26],msoa_calculations5[[#This Row],[ICB26]],msoa_calculations5[[ Pop20]])</f>
        <v>6.6126062132711751E-3</v>
      </c>
      <c r="L5469" s="98" cm="1">
        <f t="array" ref="L5469">msoa_calculations5[[#This Row],[ Estimated case time (see and convey)]]*msoa_calculations5[[#This Row],[Population share of ICB]:[Population share of ICB]]</f>
        <v>0.58619271854311183</v>
      </c>
      <c r="M5469" s="98" cm="1">
        <f t="array" ref="M5469">msoa_calculations5[[#This Row],[Estimated case time (see and treat)]]*msoa_calculations5[[#This Row],[Population share of ICB]:[Population share of ICB]]</f>
        <v>0.41272309854553141</v>
      </c>
      <c r="N5469" s="94" cm="1">
        <f t="array" ref="N5469">msoa_calculations5[[#This Row],[Weighted estimate]]*msoa_calculations5[[#This Row],[Population share of ICB]:[Population share of ICB]]</f>
        <v>0.53925341545562233</v>
      </c>
    </row>
    <row r="5470" spans="1:14">
      <c r="A5470" s="63" t="s">
        <v>6562</v>
      </c>
      <c r="B5470" s="63" t="s">
        <v>13711</v>
      </c>
      <c r="C5470" s="63" t="s">
        <v>13813</v>
      </c>
      <c r="D5470" s="63" t="s">
        <v>13839</v>
      </c>
      <c r="E5470" s="72">
        <v>9908</v>
      </c>
      <c r="F5470" s="64">
        <v>1</v>
      </c>
      <c r="G5470" s="79">
        <v>0</v>
      </c>
      <c r="H5470" s="133">
        <v>88.210403442382813</v>
      </c>
      <c r="I5470" s="134">
        <v>62.334407806396484</v>
      </c>
      <c r="J5470" s="105">
        <v>81.208595275878906</v>
      </c>
      <c r="K5470" s="96">
        <f>msoa_calculations5[[#This Row],[ Pop20]]/SUMIF(msoa_calculations5[ICB26],msoa_calculations5[[#This Row],[ICB26]],msoa_calculations5[[ Pop20]])</f>
        <v>5.9142175808892215E-3</v>
      </c>
      <c r="L5470" s="98" cm="1">
        <f t="array" ref="L5470">msoa_calculations5[[#This Row],[ Estimated case time (see and convey)]]*msoa_calculations5[[#This Row],[Population share of ICB]:[Population share of ICB]]</f>
        <v>0.52169551885627152</v>
      </c>
      <c r="M5470" s="98" cm="1">
        <f t="array" ref="M5470">msoa_calculations5[[#This Row],[Estimated case time (see and treat)]]*msoa_calculations5[[#This Row],[Population share of ICB]:[Population share of ICB]]</f>
        <v>0.36865925054290843</v>
      </c>
      <c r="N5470" s="94" cm="1">
        <f t="array" ref="N5470">msoa_calculations5[[#This Row],[Weighted estimate]]*msoa_calculations5[[#This Row],[Population share of ICB]:[Population share of ICB]]</f>
        <v>0.48028530189992041</v>
      </c>
    </row>
    <row r="5471" spans="1:14">
      <c r="A5471" s="63" t="s">
        <v>6560</v>
      </c>
      <c r="B5471" s="63" t="s">
        <v>13711</v>
      </c>
      <c r="C5471" s="63" t="s">
        <v>13813</v>
      </c>
      <c r="D5471" s="63" t="s">
        <v>13839</v>
      </c>
      <c r="E5471" s="72">
        <v>9935</v>
      </c>
      <c r="F5471" s="64">
        <v>1</v>
      </c>
      <c r="G5471" s="79">
        <v>0</v>
      </c>
      <c r="H5471" s="133">
        <v>91.877212524414063</v>
      </c>
      <c r="I5471" s="134">
        <v>65.961082458496094</v>
      </c>
      <c r="J5471" s="105">
        <v>84.864540100097656</v>
      </c>
      <c r="K5471" s="96">
        <f>msoa_calculations5[[#This Row],[ Pop20]]/SUMIF(msoa_calculations5[ICB26],msoa_calculations5[[#This Row],[ICB26]],msoa_calculations5[[ Pop20]])</f>
        <v>5.9303342416364979E-3</v>
      </c>
      <c r="L5471" s="98" cm="1">
        <f t="array" ref="L5471">msoa_calculations5[[#This Row],[ Estimated case time (see and convey)]]*msoa_calculations5[[#This Row],[Population share of ICB]:[Population share of ICB]]</f>
        <v>0.54486257945964645</v>
      </c>
      <c r="M5471" s="98" cm="1">
        <f t="array" ref="M5471">msoa_calculations5[[#This Row],[Estimated case time (see and treat)]]*msoa_calculations5[[#This Row],[Population share of ICB]:[Population share of ICB]]</f>
        <v>0.39117126591902796</v>
      </c>
      <c r="N5471" s="94" cm="1">
        <f t="array" ref="N5471">msoa_calculations5[[#This Row],[Weighted estimate]]*msoa_calculations5[[#This Row],[Population share of ICB]:[Population share of ICB]]</f>
        <v>0.5032750880563428</v>
      </c>
    </row>
    <row r="5472" spans="1:14">
      <c r="A5472" s="63" t="s">
        <v>6558</v>
      </c>
      <c r="B5472" s="63" t="s">
        <v>13711</v>
      </c>
      <c r="C5472" s="63" t="s">
        <v>13813</v>
      </c>
      <c r="D5472" s="63" t="s">
        <v>13839</v>
      </c>
      <c r="E5472" s="72">
        <v>12254</v>
      </c>
      <c r="F5472" s="64">
        <v>1</v>
      </c>
      <c r="G5472" s="79">
        <v>0</v>
      </c>
      <c r="H5472" s="133">
        <v>85.282264709472656</v>
      </c>
      <c r="I5472" s="134">
        <v>60.213817596435547</v>
      </c>
      <c r="J5472" s="105">
        <v>78.498970031738281</v>
      </c>
      <c r="K5472" s="96">
        <f>msoa_calculations5[[#This Row],[ Pop20]]/SUMIF(msoa_calculations5[ICB26],msoa_calculations5[[#This Row],[ICB26]],msoa_calculations5[[ Pop20]])</f>
        <v>7.3145763258191891E-3</v>
      </c>
      <c r="L5472" s="98" cm="1">
        <f t="array" ref="L5472">msoa_calculations5[[#This Row],[ Estimated case time (see and convey)]]*msoa_calculations5[[#This Row],[Population share of ICB]:[Population share of ICB]]</f>
        <v>0.62380363445615394</v>
      </c>
      <c r="M5472" s="98" cm="1">
        <f t="array" ref="M5472">msoa_calculations5[[#This Row],[Estimated case time (see and treat)]]*msoa_calculations5[[#This Row],[Population share of ICB]:[Population share of ICB]]</f>
        <v>0.44043856467808234</v>
      </c>
      <c r="N5472" s="94" cm="1">
        <f t="array" ref="N5472">msoa_calculations5[[#This Row],[Weighted estimate]]*msoa_calculations5[[#This Row],[Population share of ICB]:[Population share of ICB]]</f>
        <v>0.57418670779534287</v>
      </c>
    </row>
    <row r="5473" spans="1:14">
      <c r="A5473" s="63" t="s">
        <v>6556</v>
      </c>
      <c r="B5473" s="63" t="s">
        <v>13711</v>
      </c>
      <c r="C5473" s="63" t="s">
        <v>13813</v>
      </c>
      <c r="D5473" s="63" t="s">
        <v>13839</v>
      </c>
      <c r="E5473" s="72">
        <v>11837</v>
      </c>
      <c r="F5473" s="64">
        <v>1</v>
      </c>
      <c r="G5473" s="79">
        <v>0</v>
      </c>
      <c r="H5473" s="133">
        <v>85.238700866699219</v>
      </c>
      <c r="I5473" s="134">
        <v>60.116920471191406</v>
      </c>
      <c r="J5473" s="105">
        <v>78.44097900390625</v>
      </c>
      <c r="K5473" s="96">
        <f>msoa_calculations5[[#This Row],[ Pop20]]/SUMIF(msoa_calculations5[ICB26],msoa_calculations5[[#This Row],[ICB26]],msoa_calculations5[[ Pop20]])</f>
        <v>7.0656634542779284E-3</v>
      </c>
      <c r="L5473" s="98" cm="1">
        <f t="array" ref="L5473">msoa_calculations5[[#This Row],[ Estimated case time (see and convey)]]*msoa_calculations5[[#This Row],[Population share of ICB]:[Population share of ICB]]</f>
        <v>0.602267973603965</v>
      </c>
      <c r="M5473" s="98" cm="1">
        <f t="array" ref="M5473">msoa_calculations5[[#This Row],[Estimated case time (see and treat)]]*msoa_calculations5[[#This Row],[Population share of ICB]:[Population share of ICB]]</f>
        <v>0.42476592795702978</v>
      </c>
      <c r="N5473" s="94" cm="1">
        <f t="array" ref="N5473">msoa_calculations5[[#This Row],[Weighted estimate]]*msoa_calculations5[[#This Row],[Population share of ICB]:[Population share of ICB]]</f>
        <v>0.55423755866568269</v>
      </c>
    </row>
    <row r="5474" spans="1:14">
      <c r="A5474" s="63" t="s">
        <v>6554</v>
      </c>
      <c r="B5474" s="63" t="s">
        <v>13711</v>
      </c>
      <c r="C5474" s="63" t="s">
        <v>13813</v>
      </c>
      <c r="D5474" s="63" t="s">
        <v>13839</v>
      </c>
      <c r="E5474" s="72">
        <v>11557</v>
      </c>
      <c r="F5474" s="64">
        <v>1</v>
      </c>
      <c r="G5474" s="79">
        <v>0</v>
      </c>
      <c r="H5474" s="133">
        <v>88.181533813476563</v>
      </c>
      <c r="I5474" s="134">
        <v>63.668853759765625</v>
      </c>
      <c r="J5474" s="105">
        <v>81.548629760742188</v>
      </c>
      <c r="K5474" s="96">
        <f>msoa_calculations5[[#This Row],[ Pop20]]/SUMIF(msoa_calculations5[ICB26],msoa_calculations5[[#This Row],[ICB26]],msoa_calculations5[[ Pop20]])</f>
        <v>6.8985277131950679E-3</v>
      </c>
      <c r="L5474" s="98" cm="1">
        <f t="array" ref="L5474">msoa_calculations5[[#This Row],[ Estimated case time (see and convey)]]*msoa_calculations5[[#This Row],[Population share of ICB]:[Population share of ICB]]</f>
        <v>0.60832275480431608</v>
      </c>
      <c r="M5474" s="98" cm="1">
        <f t="array" ref="M5474">msoa_calculations5[[#This Row],[Estimated case time (see and treat)]]*msoa_calculations5[[#This Row],[Population share of ICB]:[Population share of ICB]]</f>
        <v>0.43922135212910718</v>
      </c>
      <c r="N5474" s="94" cm="1">
        <f t="array" ref="N5474">msoa_calculations5[[#This Row],[Weighted estimate]]*msoa_calculations5[[#This Row],[Population share of ICB]:[Population share of ICB]]</f>
        <v>0.5625654823775641</v>
      </c>
    </row>
    <row r="5475" spans="1:14">
      <c r="A5475" s="63" t="s">
        <v>6552</v>
      </c>
      <c r="B5475" s="63" t="s">
        <v>13711</v>
      </c>
      <c r="C5475" s="63" t="s">
        <v>13813</v>
      </c>
      <c r="D5475" s="63" t="s">
        <v>13839</v>
      </c>
      <c r="E5475" s="72">
        <v>9348</v>
      </c>
      <c r="F5475" s="64">
        <v>1</v>
      </c>
      <c r="G5475" s="79">
        <v>0</v>
      </c>
      <c r="H5475" s="133">
        <v>84.968482971191406</v>
      </c>
      <c r="I5475" s="134">
        <v>60.228252410888672</v>
      </c>
      <c r="J5475" s="105">
        <v>78.274002075195313</v>
      </c>
      <c r="K5475" s="96">
        <f>msoa_calculations5[[#This Row],[ Pop20]]/SUMIF(msoa_calculations5[ICB26],msoa_calculations5[[#This Row],[ICB26]],msoa_calculations5[[ Pop20]])</f>
        <v>5.5799460987235004E-3</v>
      </c>
      <c r="L5475" s="98" cm="1">
        <f t="array" ref="L5475">msoa_calculations5[[#This Row],[ Estimated case time (see and convey)]]*msoa_calculations5[[#This Row],[Population share of ICB]:[Population share of ICB]]</f>
        <v>0.47411955506955367</v>
      </c>
      <c r="M5475" s="98" cm="1">
        <f t="array" ref="M5475">msoa_calculations5[[#This Row],[Estimated case time (see and treat)]]*msoa_calculations5[[#This Row],[Population share of ICB]:[Population share of ICB]]</f>
        <v>0.33607040207307248</v>
      </c>
      <c r="N5475" s="94" cm="1">
        <f t="array" ref="N5475">msoa_calculations5[[#This Row],[Weighted estimate]]*msoa_calculations5[[#This Row],[Population share of ICB]:[Population share of ICB]]</f>
        <v>0.43676471251096127</v>
      </c>
    </row>
    <row r="5476" spans="1:14">
      <c r="A5476" s="63" t="s">
        <v>6550</v>
      </c>
      <c r="B5476" s="63" t="s">
        <v>13711</v>
      </c>
      <c r="C5476" s="63" t="s">
        <v>13813</v>
      </c>
      <c r="D5476" s="63" t="s">
        <v>13839</v>
      </c>
      <c r="E5476" s="72">
        <v>13052</v>
      </c>
      <c r="F5476" s="64">
        <v>1</v>
      </c>
      <c r="G5476" s="79">
        <v>0</v>
      </c>
      <c r="H5476" s="133">
        <v>84.038543701171875</v>
      </c>
      <c r="I5476" s="134">
        <v>58.687099456787109</v>
      </c>
      <c r="J5476" s="105">
        <v>77.178672790527344</v>
      </c>
      <c r="K5476" s="96">
        <f>msoa_calculations5[[#This Row],[ Pop20]]/SUMIF(msoa_calculations5[ICB26],msoa_calculations5[[#This Row],[ICB26]],msoa_calculations5[[ Pop20]])</f>
        <v>7.7909131879053415E-3</v>
      </c>
      <c r="L5476" s="98" cm="1">
        <f t="array" ref="L5476">msoa_calculations5[[#This Row],[ Estimated case time (see and convey)]]*msoa_calculations5[[#This Row],[Population share of ICB]:[Population share of ICB]]</f>
        <v>0.65473699841381927</v>
      </c>
      <c r="M5476" s="98" cm="1">
        <f t="array" ref="M5476">msoa_calculations5[[#This Row],[Estimated case time (see and treat)]]*msoa_calculations5[[#This Row],[Population share of ICB]:[Population share of ICB]]</f>
        <v>0.4572260971177951</v>
      </c>
      <c r="N5476" s="94" cm="1">
        <f t="array" ref="N5476">msoa_calculations5[[#This Row],[Weighted estimate]]*msoa_calculations5[[#This Row],[Population share of ICB]:[Population share of ICB]]</f>
        <v>0.60129233966875062</v>
      </c>
    </row>
    <row r="5477" spans="1:14">
      <c r="A5477" s="63" t="s">
        <v>6548</v>
      </c>
      <c r="B5477" s="63" t="s">
        <v>13711</v>
      </c>
      <c r="C5477" s="63" t="s">
        <v>13813</v>
      </c>
      <c r="D5477" s="63" t="s">
        <v>13839</v>
      </c>
      <c r="E5477" s="72">
        <v>11153</v>
      </c>
      <c r="F5477" s="64">
        <v>1</v>
      </c>
      <c r="G5477" s="79">
        <v>0</v>
      </c>
      <c r="H5477" s="133">
        <v>88.309425354003906</v>
      </c>
      <c r="I5477" s="134">
        <v>63.676055908203125</v>
      </c>
      <c r="J5477" s="105">
        <v>81.64385986328125</v>
      </c>
      <c r="K5477" s="96">
        <f>msoa_calculations5[[#This Row],[ Pop20]]/SUMIF(msoa_calculations5[ICB26],msoa_calculations5[[#This Row],[ICB26]],msoa_calculations5[[ Pop20]])</f>
        <v>6.6573747153469412E-3</v>
      </c>
      <c r="L5477" s="98" cm="1">
        <f t="array" ref="L5477">msoa_calculations5[[#This Row],[ Estimated case time (see and convey)]]*msoa_calculations5[[#This Row],[Population share of ICB]:[Population share of ICB]]</f>
        <v>0.58790893547856371</v>
      </c>
      <c r="M5477" s="98" cm="1">
        <f t="array" ref="M5477">msoa_calculations5[[#This Row],[Estimated case time (see and treat)]]*msoa_calculations5[[#This Row],[Population share of ICB]:[Population share of ICB]]</f>
        <v>0.4239153645762897</v>
      </c>
      <c r="N5477" s="94" cm="1">
        <f t="array" ref="N5477">msoa_calculations5[[#This Row],[Weighted estimate]]*msoa_calculations5[[#This Row],[Population share of ICB]:[Population share of ICB]]</f>
        <v>0.54353376831713751</v>
      </c>
    </row>
    <row r="5478" spans="1:14">
      <c r="A5478" s="63" t="s">
        <v>6546</v>
      </c>
      <c r="B5478" s="63" t="s">
        <v>13711</v>
      </c>
      <c r="C5478" s="63" t="s">
        <v>13813</v>
      </c>
      <c r="D5478" s="63" t="s">
        <v>13839</v>
      </c>
      <c r="E5478" s="72">
        <v>9035</v>
      </c>
      <c r="F5478" s="64">
        <v>1</v>
      </c>
      <c r="G5478" s="79">
        <v>0</v>
      </c>
      <c r="H5478" s="133">
        <v>89.633712768554688</v>
      </c>
      <c r="I5478" s="134">
        <v>66.122726440429688</v>
      </c>
      <c r="J5478" s="105">
        <v>83.2718505859375</v>
      </c>
      <c r="K5478" s="96">
        <f>msoa_calculations5[[#This Row],[ Pop20]]/SUMIF(msoa_calculations5[ICB26],msoa_calculations5[[#This Row],[ICB26]],msoa_calculations5[[ Pop20]])</f>
        <v>5.393112216727303E-3</v>
      </c>
      <c r="L5478" s="98" cm="1">
        <f t="array" ref="L5478">msoa_calculations5[[#This Row],[ Estimated case time (see and convey)]]*msoa_calculations5[[#This Row],[Population share of ICB]:[Population share of ICB]]</f>
        <v>0.48340467136271836</v>
      </c>
      <c r="M5478" s="98" cm="1">
        <f t="array" ref="M5478">msoa_calculations5[[#This Row],[Estimated case time (see and treat)]]*msoa_calculations5[[#This Row],[Population share of ICB]:[Population share of ICB]]</f>
        <v>0.35660728376919881</v>
      </c>
      <c r="N5478" s="94" cm="1">
        <f t="array" ref="N5478">msoa_calculations5[[#This Row],[Weighted estimate]]*msoa_calculations5[[#This Row],[Population share of ICB]:[Population share of ICB]]</f>
        <v>0.44909443470451016</v>
      </c>
    </row>
    <row r="5479" spans="1:14">
      <c r="A5479" s="63" t="s">
        <v>6544</v>
      </c>
      <c r="B5479" s="63" t="s">
        <v>13711</v>
      </c>
      <c r="C5479" s="63" t="s">
        <v>13813</v>
      </c>
      <c r="D5479" s="63" t="s">
        <v>13839</v>
      </c>
      <c r="E5479" s="72">
        <v>9341</v>
      </c>
      <c r="F5479" s="64">
        <v>1</v>
      </c>
      <c r="G5479" s="79">
        <v>0</v>
      </c>
      <c r="H5479" s="133">
        <v>90.077339172363281</v>
      </c>
      <c r="I5479" s="134">
        <v>64.608795166015625</v>
      </c>
      <c r="J5479" s="105">
        <v>83.185783386230469</v>
      </c>
      <c r="K5479" s="96">
        <f>msoa_calculations5[[#This Row],[ Pop20]]/SUMIF(msoa_calculations5[ICB26],msoa_calculations5[[#This Row],[ICB26]],msoa_calculations5[[ Pop20]])</f>
        <v>5.5757677051964296E-3</v>
      </c>
      <c r="L5479" s="98" cm="1">
        <f t="array" ref="L5479">msoa_calculations5[[#This Row],[ Estimated case time (see and convey)]]*msoa_calculations5[[#This Row],[Population share of ICB]:[Population share of ICB]]</f>
        <v>0.50225031872728843</v>
      </c>
      <c r="M5479" s="98" cm="1">
        <f t="array" ref="M5479">msoa_calculations5[[#This Row],[Estimated case time (see and treat)]]*msoa_calculations5[[#This Row],[Population share of ICB]:[Population share of ICB]]</f>
        <v>0.36024363355832112</v>
      </c>
      <c r="N5479" s="94" cm="1">
        <f t="array" ref="N5479">msoa_calculations5[[#This Row],[Weighted estimate]]*msoa_calculations5[[#This Row],[Population share of ICB]:[Population share of ICB]]</f>
        <v>0.46382460453640956</v>
      </c>
    </row>
    <row r="5480" spans="1:14">
      <c r="A5480" s="63" t="s">
        <v>6510</v>
      </c>
      <c r="B5480" s="63" t="s">
        <v>13711</v>
      </c>
      <c r="C5480" s="63" t="s">
        <v>13813</v>
      </c>
      <c r="D5480" s="63" t="s">
        <v>13839</v>
      </c>
      <c r="E5480" s="72">
        <v>17083</v>
      </c>
      <c r="F5480" s="64">
        <v>1</v>
      </c>
      <c r="G5480" s="79">
        <v>0</v>
      </c>
      <c r="H5480" s="133">
        <v>92.180267333984375</v>
      </c>
      <c r="I5480" s="134">
        <v>65.995140075683594</v>
      </c>
      <c r="J5480" s="105">
        <v>85.094810485839844</v>
      </c>
      <c r="K5480" s="96">
        <f>msoa_calculations5[[#This Row],[ Pop20]]/SUMIF(msoa_calculations5[ICB26],msoa_calculations5[[#This Row],[ICB26]],msoa_calculations5[[ Pop20]])</f>
        <v>1.0197070946137523E-2</v>
      </c>
      <c r="L5480" s="98" cm="1">
        <f t="array" ref="L5480">msoa_calculations5[[#This Row],[ Estimated case time (see and convey)]]*msoa_calculations5[[#This Row],[Population share of ICB]:[Population share of ICB]]</f>
        <v>0.93996872583856184</v>
      </c>
      <c r="M5480" s="98" cm="1">
        <f t="array" ref="M5480">msoa_calculations5[[#This Row],[Estimated case time (see and treat)]]*msoa_calculations5[[#This Row],[Population share of ICB]:[Population share of ICB]]</f>
        <v>0.67295712545202924</v>
      </c>
      <c r="N5480" s="94" cm="1">
        <f t="array" ref="N5480">msoa_calculations5[[#This Row],[Weighted estimate]]*msoa_calculations5[[#This Row],[Population share of ICB]:[Population share of ICB]]</f>
        <v>0.86771781967223616</v>
      </c>
    </row>
    <row r="5481" spans="1:14">
      <c r="A5481" s="63" t="s">
        <v>6508</v>
      </c>
      <c r="B5481" s="63" t="s">
        <v>13711</v>
      </c>
      <c r="C5481" s="63" t="s">
        <v>13813</v>
      </c>
      <c r="D5481" s="63" t="s">
        <v>13839</v>
      </c>
      <c r="E5481" s="72">
        <v>10156</v>
      </c>
      <c r="F5481" s="64">
        <v>1</v>
      </c>
      <c r="G5481" s="79">
        <v>0</v>
      </c>
      <c r="H5481" s="133">
        <v>91.114593505859375</v>
      </c>
      <c r="I5481" s="134">
        <v>65.645713806152344</v>
      </c>
      <c r="J5481" s="105">
        <v>84.222946166992188</v>
      </c>
      <c r="K5481" s="96">
        <f>msoa_calculations5[[#This Row],[ Pop20]]/SUMIF(msoa_calculations5[ICB26],msoa_calculations5[[#This Row],[ICB26]],msoa_calculations5[[ Pop20]])</f>
        <v>6.0622520944197556E-3</v>
      </c>
      <c r="L5481" s="98" cm="1">
        <f t="array" ref="L5481">msoa_calculations5[[#This Row],[ Estimated case time (see and convey)]]*msoa_calculations5[[#This Row],[Population share of ICB]:[Population share of ICB]]</f>
        <v>0.55235963531310062</v>
      </c>
      <c r="M5481" s="98" cm="1">
        <f t="array" ref="M5481">msoa_calculations5[[#This Row],[Estimated case time (see and treat)]]*msoa_calculations5[[#This Row],[Population share of ICB]:[Population share of ICB]]</f>
        <v>0.39796086601102693</v>
      </c>
      <c r="N5481" s="94" cm="1">
        <f t="array" ref="N5481">msoa_calculations5[[#This Row],[Weighted estimate]]*msoa_calculations5[[#This Row],[Population share of ICB]:[Population share of ICB]]</f>
        <v>0.51058073179905072</v>
      </c>
    </row>
    <row r="5482" spans="1:14">
      <c r="A5482" s="63" t="s">
        <v>6506</v>
      </c>
      <c r="B5482" s="63" t="s">
        <v>13711</v>
      </c>
      <c r="C5482" s="63" t="s">
        <v>13813</v>
      </c>
      <c r="D5482" s="63" t="s">
        <v>13839</v>
      </c>
      <c r="E5482" s="72">
        <v>6859</v>
      </c>
      <c r="F5482" s="64">
        <v>1</v>
      </c>
      <c r="G5482" s="79">
        <v>0</v>
      </c>
      <c r="H5482" s="133">
        <v>93.407257080078125</v>
      </c>
      <c r="I5482" s="134">
        <v>67.728790283203125</v>
      </c>
      <c r="J5482" s="105">
        <v>86.458900451660156</v>
      </c>
      <c r="K5482" s="96">
        <f>msoa_calculations5[[#This Row],[ Pop20]]/SUMIF(msoa_calculations5[ICB26],msoa_calculations5[[#This Row],[ICB26]],msoa_calculations5[[ Pop20]])</f>
        <v>4.0942287431690724E-3</v>
      </c>
      <c r="L5482" s="98" cm="1">
        <f t="array" ref="L5482">msoa_calculations5[[#This Row],[ Estimated case time (see and convey)]]*msoa_calculations5[[#This Row],[Population share of ICB]:[Population share of ICB]]</f>
        <v>0.38243067675783871</v>
      </c>
      <c r="M5482" s="98" cm="1">
        <f t="array" ref="M5482">msoa_calculations5[[#This Row],[Estimated case time (see and treat)]]*msoa_calculations5[[#This Row],[Population share of ICB]:[Population share of ICB]]</f>
        <v>0.27729715991756043</v>
      </c>
      <c r="N5482" s="94" cm="1">
        <f t="array" ref="N5482">msoa_calculations5[[#This Row],[Weighted estimate]]*msoa_calculations5[[#This Row],[Population share of ICB]:[Population share of ICB]]</f>
        <v>0.3539825153319805</v>
      </c>
    </row>
    <row r="5483" spans="1:14">
      <c r="A5483" s="63" t="s">
        <v>6504</v>
      </c>
      <c r="B5483" s="63" t="s">
        <v>13711</v>
      </c>
      <c r="C5483" s="63" t="s">
        <v>13813</v>
      </c>
      <c r="D5483" s="63" t="s">
        <v>13839</v>
      </c>
      <c r="E5483" s="72">
        <v>6669</v>
      </c>
      <c r="F5483" s="64">
        <v>1</v>
      </c>
      <c r="G5483" s="79">
        <v>0</v>
      </c>
      <c r="H5483" s="133">
        <v>104.02998352050781</v>
      </c>
      <c r="I5483" s="134">
        <v>72.347618103027344</v>
      </c>
      <c r="J5483" s="105">
        <v>95.457023620605469</v>
      </c>
      <c r="K5483" s="96">
        <f>msoa_calculations5[[#This Row],[ Pop20]]/SUMIF(msoa_calculations5[ICB26],msoa_calculations5[[#This Row],[ICB26]],msoa_calculations5[[ Pop20]])</f>
        <v>3.9808152045771317E-3</v>
      </c>
      <c r="L5483" s="98" cm="1">
        <f t="array" ref="L5483">msoa_calculations5[[#This Row],[ Estimated case time (see and convey)]]*msoa_calculations5[[#This Row],[Population share of ICB]:[Population share of ICB]]</f>
        <v>0.41412414013034593</v>
      </c>
      <c r="M5483" s="98" cm="1">
        <f t="array" ref="M5483">msoa_calculations5[[#This Row],[Estimated case time (see and treat)]]*msoa_calculations5[[#This Row],[Population share of ICB]:[Population share of ICB]]</f>
        <v>0.28800249815947099</v>
      </c>
      <c r="N5483" s="94" cm="1">
        <f t="array" ref="N5483">msoa_calculations5[[#This Row],[Weighted estimate]]*msoa_calculations5[[#This Row],[Population share of ICB]:[Population share of ICB]]</f>
        <v>0.37999677101258467</v>
      </c>
    </row>
    <row r="5484" spans="1:14">
      <c r="A5484" s="63" t="s">
        <v>6502</v>
      </c>
      <c r="B5484" s="63" t="s">
        <v>13711</v>
      </c>
      <c r="C5484" s="63" t="s">
        <v>13813</v>
      </c>
      <c r="D5484" s="63" t="s">
        <v>13839</v>
      </c>
      <c r="E5484" s="72">
        <v>5670</v>
      </c>
      <c r="F5484" s="64">
        <v>1</v>
      </c>
      <c r="G5484" s="79">
        <v>0</v>
      </c>
      <c r="H5484" s="133">
        <v>97.978057861328125</v>
      </c>
      <c r="I5484" s="134">
        <v>70.81317138671875</v>
      </c>
      <c r="J5484" s="105">
        <v>90.627487182617188</v>
      </c>
      <c r="K5484" s="96">
        <f>msoa_calculations5[[#This Row],[ Pop20]]/SUMIF(msoa_calculations5[ICB26],msoa_calculations5[[#This Row],[ICB26]],msoa_calculations5[[ Pop20]])</f>
        <v>3.3844987569279258E-3</v>
      </c>
      <c r="L5484" s="98" cm="1">
        <f t="array" ref="L5484">msoa_calculations5[[#This Row],[ Estimated case time (see and convey)]]*msoa_calculations5[[#This Row],[Population share of ICB]:[Population share of ICB]]</f>
        <v>0.33160661503787742</v>
      </c>
      <c r="M5484" s="98" cm="1">
        <f t="array" ref="M5484">msoa_calculations5[[#This Row],[Estimated case time (see and treat)]]*msoa_calculations5[[#This Row],[Population share of ICB]:[Population share of ICB]]</f>
        <v>0.23966709053247379</v>
      </c>
      <c r="N5484" s="94" cm="1">
        <f t="array" ref="N5484">msoa_calculations5[[#This Row],[Weighted estimate]]*msoa_calculations5[[#This Row],[Population share of ICB]:[Population share of ICB]]</f>
        <v>0.30672861771306942</v>
      </c>
    </row>
    <row r="5485" spans="1:14">
      <c r="A5485" s="63" t="s">
        <v>6500</v>
      </c>
      <c r="B5485" s="63" t="s">
        <v>13711</v>
      </c>
      <c r="C5485" s="63" t="s">
        <v>13813</v>
      </c>
      <c r="D5485" s="63" t="s">
        <v>13839</v>
      </c>
      <c r="E5485" s="72">
        <v>12622</v>
      </c>
      <c r="F5485" s="64">
        <v>1</v>
      </c>
      <c r="G5485" s="79">
        <v>0</v>
      </c>
      <c r="H5485" s="133">
        <v>103.22589111328125</v>
      </c>
      <c r="I5485" s="134">
        <v>73.278793334960938</v>
      </c>
      <c r="J5485" s="105">
        <v>95.122482299804688</v>
      </c>
      <c r="K5485" s="96">
        <f>msoa_calculations5[[#This Row],[ Pop20]]/SUMIF(msoa_calculations5[ICB26],msoa_calculations5[[#This Row],[ICB26]],msoa_calculations5[[ Pop20]])</f>
        <v>7.5342404426709487E-3</v>
      </c>
      <c r="L5485" s="98" cm="1">
        <f t="array" ref="L5485">msoa_calculations5[[#This Row],[ Estimated case time (see and convey)]]*msoa_calculations5[[#This Row],[Population share of ICB]:[Population share of ICB]]</f>
        <v>0.77772868355643132</v>
      </c>
      <c r="M5485" s="98" cm="1">
        <f t="array" ref="M5485">msoa_calculations5[[#This Row],[Estimated case time (see and treat)]]*msoa_calculations5[[#This Row],[Population share of ICB]:[Population share of ICB]]</f>
        <v>0.55210004833438908</v>
      </c>
      <c r="N5485" s="94" cm="1">
        <f t="array" ref="N5485">msoa_calculations5[[#This Row],[Weighted estimate]]*msoa_calculations5[[#This Row],[Population share of ICB]:[Population share of ICB]]</f>
        <v>0.71667565315043991</v>
      </c>
    </row>
    <row r="5486" spans="1:14">
      <c r="A5486" s="63" t="s">
        <v>6498</v>
      </c>
      <c r="B5486" s="63" t="s">
        <v>13711</v>
      </c>
      <c r="C5486" s="63" t="s">
        <v>13813</v>
      </c>
      <c r="D5486" s="63" t="s">
        <v>13839</v>
      </c>
      <c r="E5486" s="72">
        <v>12110</v>
      </c>
      <c r="F5486" s="64">
        <v>1</v>
      </c>
      <c r="G5486" s="79">
        <v>0</v>
      </c>
      <c r="H5486" s="133">
        <v>96.618019104003906</v>
      </c>
      <c r="I5486" s="134">
        <v>68.151412963867188</v>
      </c>
      <c r="J5486" s="105">
        <v>88.915214538574219</v>
      </c>
      <c r="K5486" s="96">
        <f>msoa_calculations5[[#This Row],[ Pop20]]/SUMIF(msoa_calculations5[ICB26],msoa_calculations5[[#This Row],[ICB26]],msoa_calculations5[[ Pop20]])</f>
        <v>7.2286208018337182E-3</v>
      </c>
      <c r="L5486" s="98" cm="1">
        <f t="array" ref="L5486">msoa_calculations5[[#This Row],[ Estimated case time (see and convey)]]*msoa_calculations5[[#This Row],[Population share of ICB]:[Population share of ICB]]</f>
        <v>0.69841502272717026</v>
      </c>
      <c r="M5486" s="98" cm="1">
        <f t="array" ref="M5486">msoa_calculations5[[#This Row],[Estimated case time (see and treat)]]*msoa_calculations5[[#This Row],[Population share of ICB]:[Population share of ICB]]</f>
        <v>0.49264072142497051</v>
      </c>
      <c r="N5486" s="94" cm="1">
        <f t="array" ref="N5486">msoa_calculations5[[#This Row],[Weighted estimate]]*msoa_calculations5[[#This Row],[Population share of ICB]:[Population share of ICB]]</f>
        <v>0.6427343694130454</v>
      </c>
    </row>
    <row r="5487" spans="1:14">
      <c r="A5487" s="63" t="s">
        <v>6496</v>
      </c>
      <c r="B5487" s="63" t="s">
        <v>13711</v>
      </c>
      <c r="C5487" s="63" t="s">
        <v>13813</v>
      </c>
      <c r="D5487" s="63" t="s">
        <v>13839</v>
      </c>
      <c r="E5487" s="72">
        <v>8669</v>
      </c>
      <c r="F5487" s="64">
        <v>1</v>
      </c>
      <c r="G5487" s="79">
        <v>0</v>
      </c>
      <c r="H5487" s="133">
        <v>109.51387786865234</v>
      </c>
      <c r="I5487" s="134">
        <v>75.635879516601563</v>
      </c>
      <c r="J5487" s="105">
        <v>100.3468017578125</v>
      </c>
      <c r="K5487" s="96">
        <f>msoa_calculations5[[#This Row],[ Pop20]]/SUMIF(msoa_calculations5[ICB26],msoa_calculations5[[#This Row],[ICB26]],msoa_calculations5[[ Pop20]])</f>
        <v>5.1746419265975641E-3</v>
      </c>
      <c r="L5487" s="98" cm="1">
        <f t="array" ref="L5487">msoa_calculations5[[#This Row],[ Estimated case time (see and convey)]]*msoa_calculations5[[#This Row],[Population share of ICB]:[Population share of ICB]]</f>
        <v>0.56669510396341349</v>
      </c>
      <c r="M5487" s="98" cm="1">
        <f t="array" ref="M5487">msoa_calculations5[[#This Row],[Estimated case time (see and treat)]]*msoa_calculations5[[#This Row],[Population share of ICB]:[Population share of ICB]]</f>
        <v>0.39138859330168835</v>
      </c>
      <c r="N5487" s="94" cm="1">
        <f t="array" ref="N5487">msoa_calculations5[[#This Row],[Weighted estimate]]*msoa_calculations5[[#This Row],[Population share of ICB]:[Population share of ICB]]</f>
        <v>0.51925876757595069</v>
      </c>
    </row>
    <row r="5488" spans="1:14">
      <c r="A5488" s="63" t="s">
        <v>6494</v>
      </c>
      <c r="B5488" s="63" t="s">
        <v>13711</v>
      </c>
      <c r="C5488" s="63" t="s">
        <v>13813</v>
      </c>
      <c r="D5488" s="63" t="s">
        <v>13839</v>
      </c>
      <c r="E5488" s="72">
        <v>10848</v>
      </c>
      <c r="F5488" s="64">
        <v>1</v>
      </c>
      <c r="G5488" s="79">
        <v>0</v>
      </c>
      <c r="H5488" s="133">
        <v>97.96624755859375</v>
      </c>
      <c r="I5488" s="134">
        <v>69.802574157714844</v>
      </c>
      <c r="J5488" s="105">
        <v>90.345413208007813</v>
      </c>
      <c r="K5488" s="96">
        <f>msoa_calculations5[[#This Row],[ Pop20]]/SUMIF(msoa_calculations5[ICB26],msoa_calculations5[[#This Row],[ICB26]],msoa_calculations5[[ Pop20]])</f>
        <v>6.475316140238825E-3</v>
      </c>
      <c r="L5488" s="98" cm="1">
        <f t="array" ref="L5488">msoa_calculations5[[#This Row],[ Estimated case time (see and convey)]]*msoa_calculations5[[#This Row],[Population share of ICB]:[Population share of ICB]]</f>
        <v>0.63436242401479448</v>
      </c>
      <c r="M5488" s="98" cm="1">
        <f t="array" ref="M5488">msoa_calculations5[[#This Row],[Estimated case time (see and treat)]]*msoa_calculations5[[#This Row],[Population share of ICB]:[Population share of ICB]]</f>
        <v>0.45199373507366841</v>
      </c>
      <c r="N5488" s="94" cm="1">
        <f t="array" ref="N5488">msoa_calculations5[[#This Row],[Weighted estimate]]*msoa_calculations5[[#This Row],[Population share of ICB]:[Population share of ICB]]</f>
        <v>0.58501511234235892</v>
      </c>
    </row>
    <row r="5489" spans="1:14">
      <c r="A5489" s="63" t="s">
        <v>6492</v>
      </c>
      <c r="B5489" s="63" t="s">
        <v>13711</v>
      </c>
      <c r="C5489" s="63" t="s">
        <v>13813</v>
      </c>
      <c r="D5489" s="63" t="s">
        <v>13839</v>
      </c>
      <c r="E5489" s="72">
        <v>5860</v>
      </c>
      <c r="F5489" s="64">
        <v>1</v>
      </c>
      <c r="G5489" s="79">
        <v>0</v>
      </c>
      <c r="H5489" s="133">
        <v>108.84311676025391</v>
      </c>
      <c r="I5489" s="134">
        <v>75.4644775390625</v>
      </c>
      <c r="J5489" s="105">
        <v>99.811164855957031</v>
      </c>
      <c r="K5489" s="96">
        <f>msoa_calculations5[[#This Row],[ Pop20]]/SUMIF(msoa_calculations5[ICB26],msoa_calculations5[[#This Row],[ICB26]],msoa_calculations5[[ Pop20]])</f>
        <v>3.497912295519867E-3</v>
      </c>
      <c r="L5489" s="98" cm="1">
        <f t="array" ref="L5489">msoa_calculations5[[#This Row],[ Estimated case time (see and convey)]]*msoa_calculations5[[#This Row],[Population share of ICB]:[Population share of ICB]]</f>
        <v>0.38072367639839666</v>
      </c>
      <c r="M5489" s="98" cm="1">
        <f t="array" ref="M5489">msoa_calculations5[[#This Row],[Estimated case time (see and treat)]]*msoa_calculations5[[#This Row],[Population share of ICB]:[Population share of ICB]]</f>
        <v>0.26396812385886953</v>
      </c>
      <c r="N5489" s="94" cm="1">
        <f t="array" ref="N5489">msoa_calculations5[[#This Row],[Weighted estimate]]*msoa_calculations5[[#This Row],[Population share of ICB]:[Population share of ICB]]</f>
        <v>0.34913070077981251</v>
      </c>
    </row>
    <row r="5490" spans="1:14">
      <c r="A5490" s="63" t="s">
        <v>6490</v>
      </c>
      <c r="B5490" s="63" t="s">
        <v>13711</v>
      </c>
      <c r="C5490" s="63" t="s">
        <v>13813</v>
      </c>
      <c r="D5490" s="63" t="s">
        <v>13839</v>
      </c>
      <c r="E5490" s="72">
        <v>11591</v>
      </c>
      <c r="F5490" s="64">
        <v>1</v>
      </c>
      <c r="G5490" s="79">
        <v>0</v>
      </c>
      <c r="H5490" s="133">
        <v>108.07379150390625</v>
      </c>
      <c r="I5490" s="134">
        <v>73.992218017578125</v>
      </c>
      <c r="J5490" s="105">
        <v>98.851631164550781</v>
      </c>
      <c r="K5490" s="96">
        <f>msoa_calculations5[[#This Row],[ Pop20]]/SUMIF(msoa_calculations5[ICB26],msoa_calculations5[[#This Row],[ICB26]],msoa_calculations5[[ Pop20]])</f>
        <v>6.918822767469416E-3</v>
      </c>
      <c r="L5490" s="98" cm="1">
        <f t="array" ref="L5490">msoa_calculations5[[#This Row],[ Estimated case time (see and convey)]]*msoa_calculations5[[#This Row],[Population share of ICB]:[Population share of ICB]]</f>
        <v>0.74774340922396931</v>
      </c>
      <c r="M5490" s="98" cm="1">
        <f t="array" ref="M5490">msoa_calculations5[[#This Row],[Estimated case time (see and treat)]]*msoa_calculations5[[#This Row],[Population share of ICB]:[Population share of ICB]]</f>
        <v>0.51193904263558021</v>
      </c>
      <c r="N5490" s="94" cm="1">
        <f t="array" ref="N5490">msoa_calculations5[[#This Row],[Weighted estimate]]*msoa_calculations5[[#This Row],[Population share of ICB]:[Population share of ICB]]</f>
        <v>0.68393691630278319</v>
      </c>
    </row>
    <row r="5491" spans="1:14">
      <c r="A5491" s="63" t="s">
        <v>6488</v>
      </c>
      <c r="B5491" s="63" t="s">
        <v>13711</v>
      </c>
      <c r="C5491" s="63" t="s">
        <v>13813</v>
      </c>
      <c r="D5491" s="63" t="s">
        <v>13839</v>
      </c>
      <c r="E5491" s="72">
        <v>7764</v>
      </c>
      <c r="F5491" s="64">
        <v>1</v>
      </c>
      <c r="G5491" s="79">
        <v>0</v>
      </c>
      <c r="H5491" s="133">
        <v>114.34752655029297</v>
      </c>
      <c r="I5491" s="134">
        <v>77.414176940917969</v>
      </c>
      <c r="J5491" s="105">
        <v>104.35369873046875</v>
      </c>
      <c r="K5491" s="96">
        <f>msoa_calculations5[[#This Row],[ Pop20]]/SUMIF(msoa_calculations5[ICB26],msoa_calculations5[[#This Row],[ICB26]],msoa_calculations5[[ Pop20]])</f>
        <v>4.6344353348833182E-3</v>
      </c>
      <c r="L5491" s="98" cm="1">
        <f t="array" ref="L5491">msoa_calculations5[[#This Row],[ Estimated case time (see and convey)]]*msoa_calculations5[[#This Row],[Population share of ICB]:[Population share of ICB]]</f>
        <v>0.52993621750118614</v>
      </c>
      <c r="M5491" s="98" cm="1">
        <f t="array" ref="M5491">msoa_calculations5[[#This Row],[Estimated case time (see and treat)]]*msoa_calculations5[[#This Row],[Population share of ICB]:[Population share of ICB]]</f>
        <v>0.3587709970358996</v>
      </c>
      <c r="N5491" s="94" cm="1">
        <f t="array" ref="N5491">msoa_calculations5[[#This Row],[Weighted estimate]]*msoa_calculations5[[#This Row],[Population share of ICB]:[Population share of ICB]]</f>
        <v>0.48362046872225284</v>
      </c>
    </row>
    <row r="5492" spans="1:14">
      <c r="A5492" s="63" t="s">
        <v>6486</v>
      </c>
      <c r="B5492" s="63" t="s">
        <v>13711</v>
      </c>
      <c r="C5492" s="63" t="s">
        <v>13813</v>
      </c>
      <c r="D5492" s="63" t="s">
        <v>13839</v>
      </c>
      <c r="E5492" s="72">
        <v>7641</v>
      </c>
      <c r="F5492" s="64">
        <v>1</v>
      </c>
      <c r="G5492" s="79">
        <v>0</v>
      </c>
      <c r="H5492" s="133">
        <v>117.54985046386719</v>
      </c>
      <c r="I5492" s="134">
        <v>77.232200622558594</v>
      </c>
      <c r="J5492" s="105">
        <v>106.6402587890625</v>
      </c>
      <c r="K5492" s="96">
        <f>msoa_calculations5[[#This Row],[ Pop20]]/SUMIF(msoa_calculations5[ICB26],msoa_calculations5[[#This Row],[ICB26]],msoa_calculations5[[ Pop20]])</f>
        <v>4.5610149914790616E-3</v>
      </c>
      <c r="L5492" s="98" cm="1">
        <f t="array" ref="L5492">msoa_calculations5[[#This Row],[ Estimated case time (see and convey)]]*msoa_calculations5[[#This Row],[Population share of ICB]:[Population share of ICB]]</f>
        <v>0.53614663021182019</v>
      </c>
      <c r="M5492" s="98" cm="1">
        <f t="array" ref="M5492">msoa_calculations5[[#This Row],[Estimated case time (see and treat)]]*msoa_calculations5[[#This Row],[Population share of ICB]:[Population share of ICB]]</f>
        <v>0.35225722486440825</v>
      </c>
      <c r="N5492" s="94" cm="1">
        <f t="array" ref="N5492">msoa_calculations5[[#This Row],[Weighted estimate]]*msoa_calculations5[[#This Row],[Population share of ICB]:[Population share of ICB]]</f>
        <v>0.48638781903212081</v>
      </c>
    </row>
    <row r="5493" spans="1:14">
      <c r="A5493" s="63" t="s">
        <v>6484</v>
      </c>
      <c r="B5493" s="63" t="s">
        <v>13711</v>
      </c>
      <c r="C5493" s="63" t="s">
        <v>13813</v>
      </c>
      <c r="D5493" s="63" t="s">
        <v>13839</v>
      </c>
      <c r="E5493" s="72">
        <v>8180</v>
      </c>
      <c r="F5493" s="64">
        <v>1</v>
      </c>
      <c r="G5493" s="79">
        <v>0</v>
      </c>
      <c r="H5493" s="133">
        <v>115.85232543945313</v>
      </c>
      <c r="I5493" s="134">
        <v>77.493240356445313</v>
      </c>
      <c r="J5493" s="105">
        <v>105.47270965576172</v>
      </c>
      <c r="K5493" s="96">
        <f>msoa_calculations5[[#This Row],[ Pop20]]/SUMIF(msoa_calculations5[ICB26],msoa_calculations5[[#This Row],[ICB26]],msoa_calculations5[[ Pop20]])</f>
        <v>4.8827512930635685E-3</v>
      </c>
      <c r="L5493" s="98" cm="1">
        <f t="array" ref="L5493">msoa_calculations5[[#This Row],[ Estimated case time (see and convey)]]*msoa_calculations5[[#This Row],[Population share of ICB]:[Population share of ICB]]</f>
        <v>0.56567809184391105</v>
      </c>
      <c r="M5493" s="98" cm="1">
        <f t="array" ref="M5493">msoa_calculations5[[#This Row],[Estimated case time (see and treat)]]*msoa_calculations5[[#This Row],[Population share of ICB]:[Population share of ICB]]</f>
        <v>0.37838021955411927</v>
      </c>
      <c r="N5493" s="94" cm="1">
        <f t="array" ref="N5493">msoa_calculations5[[#This Row],[Weighted estimate]]*msoa_calculations5[[#This Row],[Population share of ICB]:[Population share of ICB]]</f>
        <v>0.51499700945458882</v>
      </c>
    </row>
    <row r="5494" spans="1:14">
      <c r="A5494" s="63" t="s">
        <v>6482</v>
      </c>
      <c r="B5494" s="63" t="s">
        <v>13711</v>
      </c>
      <c r="C5494" s="63" t="s">
        <v>13813</v>
      </c>
      <c r="D5494" s="63" t="s">
        <v>13839</v>
      </c>
      <c r="E5494" s="72">
        <v>11344</v>
      </c>
      <c r="F5494" s="64">
        <v>1</v>
      </c>
      <c r="G5494" s="79">
        <v>0</v>
      </c>
      <c r="H5494" s="133">
        <v>118.30288696289063</v>
      </c>
      <c r="I5494" s="134">
        <v>75.264877319335938</v>
      </c>
      <c r="J5494" s="105">
        <v>106.65719604492188</v>
      </c>
      <c r="K5494" s="96">
        <f>msoa_calculations5[[#This Row],[ Pop20]]/SUMIF(msoa_calculations5[ICB26],msoa_calculations5[[#This Row],[ICB26]],msoa_calculations5[[ Pop20]])</f>
        <v>6.7713851672998922E-3</v>
      </c>
      <c r="L5494" s="98" cm="1">
        <f t="array" ref="L5494">msoa_calculations5[[#This Row],[ Estimated case time (see and convey)]]*msoa_calculations5[[#This Row],[Population share of ICB]:[Population share of ICB]]</f>
        <v>0.80107441402927337</v>
      </c>
      <c r="M5494" s="98" cm="1">
        <f t="array" ref="M5494">msoa_calculations5[[#This Row],[Estimated case time (see and treat)]]*msoa_calculations5[[#This Row],[Population share of ICB]:[Population share of ICB]]</f>
        <v>0.50964747389879739</v>
      </c>
      <c r="N5494" s="94" cm="1">
        <f t="array" ref="N5494">msoa_calculations5[[#This Row],[Weighted estimate]]*msoa_calculations5[[#This Row],[Population share of ICB]:[Population share of ICB]]</f>
        <v>0.72221695528438068</v>
      </c>
    </row>
    <row r="5495" spans="1:14">
      <c r="A5495" s="63" t="s">
        <v>9958</v>
      </c>
      <c r="B5495" s="63" t="s">
        <v>13725</v>
      </c>
      <c r="C5495" s="63" t="s">
        <v>21</v>
      </c>
      <c r="D5495" s="63" t="s">
        <v>83</v>
      </c>
      <c r="E5495" s="72">
        <v>7240</v>
      </c>
      <c r="F5495" s="64">
        <v>1</v>
      </c>
      <c r="G5495" s="79">
        <v>0</v>
      </c>
      <c r="H5495" s="133">
        <v>101.12883758544922</v>
      </c>
      <c r="I5495" s="134">
        <v>70.276100158691406</v>
      </c>
      <c r="J5495" s="105">
        <v>92.780364990234375</v>
      </c>
      <c r="K5495" s="96">
        <f>msoa_calculations5[[#This Row],[ Pop20]]/SUMIF(msoa_calculations5[ICB26],msoa_calculations5[[#This Row],[ICB26]],msoa_calculations5[[ Pop20]])</f>
        <v>9.561782453600922E-3</v>
      </c>
      <c r="L5495" s="98" cm="1">
        <f t="array" ref="L5495">msoa_calculations5[[#This Row],[ Estimated case time (see and convey)]]*msoa_calculations5[[#This Row],[Population share of ICB]:[Population share of ICB]]</f>
        <v>0.96697194477760573</v>
      </c>
      <c r="M5495" s="98" cm="1">
        <f t="array" ref="M5495">msoa_calculations5[[#This Row],[Estimated case time (see and treat)]]*msoa_calculations5[[#This Row],[Population share of ICB]:[Population share of ICB]]</f>
        <v>0.67196478140487648</v>
      </c>
      <c r="N5495" s="94" cm="1">
        <f t="array" ref="N5495">msoa_calculations5[[#This Row],[Weighted estimate]]*msoa_calculations5[[#This Row],[Population share of ICB]:[Population share of ICB]]</f>
        <v>0.88714566600231237</v>
      </c>
    </row>
    <row r="5496" spans="1:14">
      <c r="A5496" s="63" t="s">
        <v>9956</v>
      </c>
      <c r="B5496" s="63" t="s">
        <v>13725</v>
      </c>
      <c r="C5496" s="63" t="s">
        <v>21</v>
      </c>
      <c r="D5496" s="63" t="s">
        <v>83</v>
      </c>
      <c r="E5496" s="72">
        <v>9397</v>
      </c>
      <c r="F5496" s="64">
        <v>1</v>
      </c>
      <c r="G5496" s="79">
        <v>0</v>
      </c>
      <c r="H5496" s="133">
        <v>95.35076904296875</v>
      </c>
      <c r="I5496" s="134">
        <v>67.21929931640625</v>
      </c>
      <c r="J5496" s="105">
        <v>87.7386474609375</v>
      </c>
      <c r="K5496" s="96">
        <f>msoa_calculations5[[#This Row],[ Pop20]]/SUMIF(msoa_calculations5[ICB26],msoa_calculations5[[#This Row],[ICB26]],msoa_calculations5[[ Pop20]])</f>
        <v>1.2410506866918214E-2</v>
      </c>
      <c r="L5496" s="98" cm="1">
        <f t="array" ref="L5496">msoa_calculations5[[#This Row],[ Estimated case time (see and convey)]]*msoa_calculations5[[#This Row],[Population share of ICB]:[Population share of ICB]]</f>
        <v>1.1833513739736963</v>
      </c>
      <c r="M5496" s="98" cm="1">
        <f t="array" ref="M5496">msoa_calculations5[[#This Row],[Estimated case time (see and treat)]]*msoa_calculations5[[#This Row],[Population share of ICB]:[Population share of ICB]]</f>
        <v>0.83422557575569056</v>
      </c>
      <c r="N5496" s="94" cm="1">
        <f t="array" ref="N5496">msoa_calculations5[[#This Row],[Weighted estimate]]*msoa_calculations5[[#This Row],[Population share of ICB]:[Population share of ICB]]</f>
        <v>1.0888810868080812</v>
      </c>
    </row>
    <row r="5497" spans="1:14">
      <c r="A5497" s="63" t="s">
        <v>9954</v>
      </c>
      <c r="B5497" s="63" t="s">
        <v>13725</v>
      </c>
      <c r="C5497" s="63" t="s">
        <v>21</v>
      </c>
      <c r="D5497" s="63" t="s">
        <v>83</v>
      </c>
      <c r="E5497" s="72">
        <v>11755</v>
      </c>
      <c r="F5497" s="64">
        <v>1</v>
      </c>
      <c r="G5497" s="79">
        <v>0</v>
      </c>
      <c r="H5497" s="133">
        <v>100.42003631591797</v>
      </c>
      <c r="I5497" s="134">
        <v>70.200302124023438</v>
      </c>
      <c r="J5497" s="105">
        <v>92.242851257324219</v>
      </c>
      <c r="K5497" s="96">
        <f>msoa_calculations5[[#This Row],[ Pop20]]/SUMIF(msoa_calculations5[ICB26],msoa_calculations5[[#This Row],[ICB26]],msoa_calculations5[[ Pop20]])</f>
        <v>1.5524689605259509E-2</v>
      </c>
      <c r="L5497" s="98" cm="1">
        <f t="array" ref="L5497">msoa_calculations5[[#This Row],[ Estimated case time (see and convey)]]*msoa_calculations5[[#This Row],[Population share of ICB]:[Population share of ICB]]</f>
        <v>1.5589898939535141</v>
      </c>
      <c r="M5497" s="98" cm="1">
        <f t="array" ref="M5497">msoa_calculations5[[#This Row],[Estimated case time (see and treat)]]*msoa_calculations5[[#This Row],[Population share of ICB]:[Population share of ICB]]</f>
        <v>1.0898379006709036</v>
      </c>
      <c r="N5497" s="94" cm="1">
        <f t="array" ref="N5497">msoa_calculations5[[#This Row],[Weighted estimate]]*msoa_calculations5[[#This Row],[Population share of ICB]:[Population share of ICB]]</f>
        <v>1.4320416340740802</v>
      </c>
    </row>
    <row r="5498" spans="1:14">
      <c r="A5498" s="63" t="s">
        <v>9952</v>
      </c>
      <c r="B5498" s="63" t="s">
        <v>13725</v>
      </c>
      <c r="C5498" s="63" t="s">
        <v>21</v>
      </c>
      <c r="D5498" s="63" t="s">
        <v>83</v>
      </c>
      <c r="E5498" s="72">
        <v>9193</v>
      </c>
      <c r="F5498" s="64">
        <v>1</v>
      </c>
      <c r="G5498" s="79">
        <v>0</v>
      </c>
      <c r="H5498" s="133">
        <v>94.732490539550781</v>
      </c>
      <c r="I5498" s="134">
        <v>67.788421630859375</v>
      </c>
      <c r="J5498" s="105">
        <v>87.441673278808594</v>
      </c>
      <c r="K5498" s="96">
        <f>msoa_calculations5[[#This Row],[ Pop20]]/SUMIF(msoa_calculations5[ICB26],msoa_calculations5[[#This Row],[ICB26]],msoa_calculations5[[ Pop20]])</f>
        <v>1.2141086477341613E-2</v>
      </c>
      <c r="L5498" s="98" cm="1">
        <f t="array" ref="L5498">msoa_calculations5[[#This Row],[ Estimated case time (see and convey)]]*msoa_calculations5[[#This Row],[Population share of ICB]:[Population share of ICB]]</f>
        <v>1.1501553598546324</v>
      </c>
      <c r="M5498" s="98" cm="1">
        <f t="array" ref="M5498">msoa_calculations5[[#This Row],[Estimated case time (see and treat)]]*msoa_calculations5[[#This Row],[Population share of ICB]:[Population share of ICB]]</f>
        <v>0.82302508918275841</v>
      </c>
      <c r="N5498" s="94" cm="1">
        <f t="array" ref="N5498">msoa_calculations5[[#This Row],[Weighted estimate]]*msoa_calculations5[[#This Row],[Population share of ICB]:[Population share of ICB]]</f>
        <v>1.0616369170014666</v>
      </c>
    </row>
    <row r="5499" spans="1:14">
      <c r="A5499" s="63" t="s">
        <v>9950</v>
      </c>
      <c r="B5499" s="63" t="s">
        <v>13725</v>
      </c>
      <c r="C5499" s="63" t="s">
        <v>21</v>
      </c>
      <c r="D5499" s="63" t="s">
        <v>83</v>
      </c>
      <c r="E5499" s="72">
        <v>5704</v>
      </c>
      <c r="F5499" s="64">
        <v>1</v>
      </c>
      <c r="G5499" s="79">
        <v>0</v>
      </c>
      <c r="H5499" s="133">
        <v>94.333480834960938</v>
      </c>
      <c r="I5499" s="134">
        <v>66.503311157226563</v>
      </c>
      <c r="J5499" s="105">
        <v>86.802886962890625</v>
      </c>
      <c r="K5499" s="96">
        <f>msoa_calculations5[[#This Row],[ Pop20]]/SUMIF(msoa_calculations5[ICB26],msoa_calculations5[[#This Row],[ICB26]],msoa_calculations5[[ Pop20]])</f>
        <v>7.5332054026712239E-3</v>
      </c>
      <c r="L5499" s="98" cm="1">
        <f t="array" ref="L5499">msoa_calculations5[[#This Row],[ Estimated case time (see and convey)]]*msoa_calculations5[[#This Row],[Population share of ICB]:[Population share of ICB]]</f>
        <v>0.71063348747871014</v>
      </c>
      <c r="M5499" s="98" cm="1">
        <f t="array" ref="M5499">msoa_calculations5[[#This Row],[Estimated case time (see and treat)]]*msoa_calculations5[[#This Row],[Population share of ICB]:[Population share of ICB]]</f>
        <v>0.50098310290514458</v>
      </c>
      <c r="N5499" s="94" cm="1">
        <f t="array" ref="N5499">msoa_calculations5[[#This Row],[Weighted estimate]]*msoa_calculations5[[#This Row],[Population share of ICB]:[Population share of ICB]]</f>
        <v>0.6539039770363072</v>
      </c>
    </row>
    <row r="5500" spans="1:14">
      <c r="A5500" s="63" t="s">
        <v>9948</v>
      </c>
      <c r="B5500" s="63" t="s">
        <v>13725</v>
      </c>
      <c r="C5500" s="63" t="s">
        <v>21</v>
      </c>
      <c r="D5500" s="63" t="s">
        <v>83</v>
      </c>
      <c r="E5500" s="72">
        <v>10852</v>
      </c>
      <c r="F5500" s="64">
        <v>1</v>
      </c>
      <c r="G5500" s="79">
        <v>0</v>
      </c>
      <c r="H5500" s="133">
        <v>92.375213623046875</v>
      </c>
      <c r="I5500" s="134">
        <v>64.797401428222656</v>
      </c>
      <c r="J5500" s="105">
        <v>84.912910461425781</v>
      </c>
      <c r="K5500" s="96">
        <f>msoa_calculations5[[#This Row],[ Pop20]]/SUMIF(msoa_calculations5[ICB26],msoa_calculations5[[#This Row],[ICB26]],msoa_calculations5[[ Pop20]])</f>
        <v>1.4332108174927791E-2</v>
      </c>
      <c r="L5500" s="98" cm="1">
        <f t="array" ref="L5500">msoa_calculations5[[#This Row],[ Estimated case time (see and convey)]]*msoa_calculations5[[#This Row],[Population share of ICB]:[Population share of ICB]]</f>
        <v>1.3239315543275711</v>
      </c>
      <c r="M5500" s="98" cm="1">
        <f t="array" ref="M5500">msoa_calculations5[[#This Row],[Estimated case time (see and treat)]]*msoa_calculations5[[#This Row],[Population share of ICB]:[Population share of ICB]]</f>
        <v>0.9286833667235076</v>
      </c>
      <c r="N5500" s="94" cm="1">
        <f t="array" ref="N5500">msoa_calculations5[[#This Row],[Weighted estimate]]*msoa_calculations5[[#This Row],[Population share of ICB]:[Population share of ICB]]</f>
        <v>1.216981018181112</v>
      </c>
    </row>
    <row r="5501" spans="1:14">
      <c r="A5501" s="63" t="s">
        <v>9562</v>
      </c>
      <c r="B5501" s="63" t="s">
        <v>13725</v>
      </c>
      <c r="C5501" s="63" t="s">
        <v>21</v>
      </c>
      <c r="D5501" s="63" t="s">
        <v>83</v>
      </c>
      <c r="E5501" s="72">
        <v>6243</v>
      </c>
      <c r="F5501" s="64">
        <v>1</v>
      </c>
      <c r="G5501" s="79">
        <v>0</v>
      </c>
      <c r="H5501" s="133">
        <v>108.87667846679688</v>
      </c>
      <c r="I5501" s="134">
        <v>75.272758483886719</v>
      </c>
      <c r="J5501" s="105">
        <v>99.783767700195313</v>
      </c>
      <c r="K5501" s="96">
        <f>msoa_calculations5[[#This Row],[ Pop20]]/SUMIF(msoa_calculations5[ICB26],msoa_calculations5[[#This Row],[ICB26]],msoa_calculations5[[ Pop20]])</f>
        <v>8.2450563339544966E-3</v>
      </c>
      <c r="L5501" s="98" cm="1">
        <f t="array" ref="L5501">msoa_calculations5[[#This Row],[ Estimated case time (see and convey)]]*msoa_calculations5[[#This Row],[Population share of ICB]:[Population share of ICB]]</f>
        <v>0.89769434741259069</v>
      </c>
      <c r="M5501" s="98" cm="1">
        <f t="array" ref="M5501">msoa_calculations5[[#This Row],[Estimated case time (see and treat)]]*msoa_calculations5[[#This Row],[Population share of ICB]:[Population share of ICB]]</f>
        <v>0.62062813411179729</v>
      </c>
      <c r="N5501" s="94" cm="1">
        <f t="array" ref="N5501">msoa_calculations5[[#This Row],[Weighted estimate]]*msoa_calculations5[[#This Row],[Population share of ICB]:[Population share of ICB]]</f>
        <v>0.82272278590233949</v>
      </c>
    </row>
    <row r="5502" spans="1:14">
      <c r="A5502" s="63" t="s">
        <v>9560</v>
      </c>
      <c r="B5502" s="63" t="s">
        <v>13725</v>
      </c>
      <c r="C5502" s="63" t="s">
        <v>21</v>
      </c>
      <c r="D5502" s="63" t="s">
        <v>83</v>
      </c>
      <c r="E5502" s="72">
        <v>8949</v>
      </c>
      <c r="F5502" s="64">
        <v>1</v>
      </c>
      <c r="G5502" s="79">
        <v>0</v>
      </c>
      <c r="H5502" s="133">
        <v>97.917938232421875</v>
      </c>
      <c r="I5502" s="134">
        <v>69.056419372558594</v>
      </c>
      <c r="J5502" s="105">
        <v>90.1082763671875</v>
      </c>
      <c r="K5502" s="96">
        <f>msoa_calculations5[[#This Row],[ Pop20]]/SUMIF(msoa_calculations5[ICB26],msoa_calculations5[[#This Row],[ICB26]],msoa_calculations5[[ Pop20]])</f>
        <v>1.1818838560397052E-2</v>
      </c>
      <c r="L5502" s="98" cm="1">
        <f t="array" ref="L5502">msoa_calculations5[[#This Row],[ Estimated case time (see and convey)]]*msoa_calculations5[[#This Row],[Population share of ICB]:[Population share of ICB]]</f>
        <v>1.1572763041359244</v>
      </c>
      <c r="M5502" s="98" cm="1">
        <f t="array" ref="M5502">msoa_calculations5[[#This Row],[Estimated case time (see and treat)]]*msoa_calculations5[[#This Row],[Population share of ICB]:[Population share of ICB]]</f>
        <v>0.81616667212334548</v>
      </c>
      <c r="N5502" s="94" cm="1">
        <f t="array" ref="N5502">msoa_calculations5[[#This Row],[Weighted estimate]]*msoa_calculations5[[#This Row],[Population share of ICB]:[Population share of ICB]]</f>
        <v>1.06497517133943</v>
      </c>
    </row>
    <row r="5503" spans="1:14">
      <c r="A5503" s="63" t="s">
        <v>9558</v>
      </c>
      <c r="B5503" s="63" t="s">
        <v>13725</v>
      </c>
      <c r="C5503" s="63" t="s">
        <v>21</v>
      </c>
      <c r="D5503" s="63" t="s">
        <v>83</v>
      </c>
      <c r="E5503" s="72">
        <v>8802</v>
      </c>
      <c r="F5503" s="64">
        <v>1</v>
      </c>
      <c r="G5503" s="79">
        <v>0</v>
      </c>
      <c r="H5503" s="133">
        <v>116.14028167724609</v>
      </c>
      <c r="I5503" s="134">
        <v>76.761787414550781</v>
      </c>
      <c r="J5503" s="105">
        <v>105.48481750488281</v>
      </c>
      <c r="K5503" s="96">
        <f>msoa_calculations5[[#This Row],[ Pop20]]/SUMIF(msoa_calculations5[ICB26],msoa_calculations5[[#This Row],[ICB26]],msoa_calculations5[[ Pop20]])</f>
        <v>1.1624697397319795E-2</v>
      </c>
      <c r="L5503" s="98" cm="1">
        <f t="array" ref="L5503">msoa_calculations5[[#This Row],[ Estimated case time (see and convey)]]*msoa_calculations5[[#This Row],[Population share of ICB]:[Population share of ICB]]</f>
        <v>1.3500956301374705</v>
      </c>
      <c r="M5503" s="98" cm="1">
        <f t="array" ref="M5503">msoa_calculations5[[#This Row],[Estimated case time (see and treat)]]*msoa_calculations5[[#This Row],[Population share of ICB]:[Population share of ICB]]</f>
        <v>0.89233255037154391</v>
      </c>
      <c r="N5503" s="94" cm="1">
        <f t="array" ref="N5503">msoa_calculations5[[#This Row],[Weighted estimate]]*msoa_calculations5[[#This Row],[Population share of ICB]:[Population share of ICB]]</f>
        <v>1.2262290835057648</v>
      </c>
    </row>
    <row r="5504" spans="1:14">
      <c r="A5504" s="63" t="s">
        <v>9556</v>
      </c>
      <c r="B5504" s="63" t="s">
        <v>13725</v>
      </c>
      <c r="C5504" s="63" t="s">
        <v>21</v>
      </c>
      <c r="D5504" s="63" t="s">
        <v>83</v>
      </c>
      <c r="E5504" s="72">
        <v>9677</v>
      </c>
      <c r="F5504" s="64">
        <v>1</v>
      </c>
      <c r="G5504" s="79">
        <v>0</v>
      </c>
      <c r="H5504" s="133">
        <v>102.69187927246094</v>
      </c>
      <c r="I5504" s="134">
        <v>72.255912780761719</v>
      </c>
      <c r="J5504" s="105">
        <v>94.456184387207031</v>
      </c>
      <c r="K5504" s="96">
        <f>msoa_calculations5[[#This Row],[ Pop20]]/SUMIF(msoa_calculations5[ICB26],msoa_calculations5[[#This Row],[ICB26]],msoa_calculations5[[ Pop20]])</f>
        <v>1.2780299558493941E-2</v>
      </c>
      <c r="L5504" s="98" cm="1">
        <f t="array" ref="L5504">msoa_calculations5[[#This Row],[ Estimated case time (see and convey)]]*msoa_calculations5[[#This Row],[Population share of ICB]:[Population share of ICB]]</f>
        <v>1.3124329793267455</v>
      </c>
      <c r="M5504" s="98" cm="1">
        <f t="array" ref="M5504">msoa_calculations5[[#This Row],[Estimated case time (see and treat)]]*msoa_calculations5[[#This Row],[Population share of ICB]:[Population share of ICB]]</f>
        <v>0.92345221021054569</v>
      </c>
      <c r="N5504" s="94" cm="1">
        <f t="array" ref="N5504">msoa_calculations5[[#This Row],[Weighted estimate]]*msoa_calculations5[[#This Row],[Population share of ICB]:[Population share of ICB]]</f>
        <v>1.2071783316208442</v>
      </c>
    </row>
    <row r="5505" spans="1:14">
      <c r="A5505" s="63" t="s">
        <v>9554</v>
      </c>
      <c r="B5505" s="63" t="s">
        <v>13725</v>
      </c>
      <c r="C5505" s="63" t="s">
        <v>21</v>
      </c>
      <c r="D5505" s="63" t="s">
        <v>83</v>
      </c>
      <c r="E5505" s="72">
        <v>10237</v>
      </c>
      <c r="F5505" s="64">
        <v>1</v>
      </c>
      <c r="G5505" s="79">
        <v>0</v>
      </c>
      <c r="H5505" s="133">
        <v>98.606651306152344</v>
      </c>
      <c r="I5505" s="134">
        <v>70.848030090332031</v>
      </c>
      <c r="J5505" s="105">
        <v>91.095420837402344</v>
      </c>
      <c r="K5505" s="96">
        <f>msoa_calculations5[[#This Row],[ Pop20]]/SUMIF(msoa_calculations5[ICB26],msoa_calculations5[[#This Row],[ICB26]],msoa_calculations5[[ Pop20]])</f>
        <v>1.3519884941645393E-2</v>
      </c>
      <c r="L5505" s="98" cm="1">
        <f t="array" ref="L5505">msoa_calculations5[[#This Row],[ Estimated case time (see and convey)]]*msoa_calculations5[[#This Row],[Population share of ICB]:[Population share of ICB]]</f>
        <v>1.3331505801401271</v>
      </c>
      <c r="M5505" s="98" cm="1">
        <f t="array" ref="M5505">msoa_calculations5[[#This Row],[Estimated case time (see and treat)]]*msoa_calculations5[[#This Row],[Population share of ICB]:[Population share of ICB]]</f>
        <v>0.95785721516351974</v>
      </c>
      <c r="N5505" s="94" cm="1">
        <f t="array" ref="N5505">msoa_calculations5[[#This Row],[Weighted estimate]]*msoa_calculations5[[#This Row],[Population share of ICB]:[Population share of ICB]]</f>
        <v>1.2315996084324459</v>
      </c>
    </row>
    <row r="5506" spans="1:14">
      <c r="A5506" s="63" t="s">
        <v>9552</v>
      </c>
      <c r="B5506" s="63" t="s">
        <v>13725</v>
      </c>
      <c r="C5506" s="63" t="s">
        <v>21</v>
      </c>
      <c r="D5506" s="63" t="s">
        <v>83</v>
      </c>
      <c r="E5506" s="72">
        <v>11165</v>
      </c>
      <c r="F5506" s="64">
        <v>1</v>
      </c>
      <c r="G5506" s="79">
        <v>0</v>
      </c>
      <c r="H5506" s="133">
        <v>105.53642272949219</v>
      </c>
      <c r="I5506" s="134">
        <v>70.792953491210938</v>
      </c>
      <c r="J5506" s="105">
        <v>96.135154724121094</v>
      </c>
      <c r="K5506" s="96">
        <f>msoa_calculations5[[#This Row],[ Pop20]]/SUMIF(msoa_calculations5[ICB26],msoa_calculations5[[#This Row],[ICB26]],msoa_calculations5[[ Pop20]])</f>
        <v>1.4745483576582086E-2</v>
      </c>
      <c r="L5506" s="98" cm="1">
        <f t="array" ref="L5506">msoa_calculations5[[#This Row],[ Estimated case time (see and convey)]]*msoa_calculations5[[#This Row],[Population share of ICB]:[Population share of ICB]]</f>
        <v>1.5561855880889515</v>
      </c>
      <c r="M5506" s="98" cm="1">
        <f t="array" ref="M5506">msoa_calculations5[[#This Row],[Estimated case time (see and treat)]]*msoa_calculations5[[#This Row],[Population share of ICB]:[Population share of ICB]]</f>
        <v>1.0438763330423904</v>
      </c>
      <c r="N5506" s="94" cm="1">
        <f t="array" ref="N5506">msoa_calculations5[[#This Row],[Weighted estimate]]*msoa_calculations5[[#This Row],[Population share of ICB]:[Population share of ICB]]</f>
        <v>1.4175593451167052</v>
      </c>
    </row>
    <row r="5507" spans="1:14">
      <c r="A5507" s="63" t="s">
        <v>9550</v>
      </c>
      <c r="B5507" s="63" t="s">
        <v>13725</v>
      </c>
      <c r="C5507" s="63" t="s">
        <v>21</v>
      </c>
      <c r="D5507" s="63" t="s">
        <v>83</v>
      </c>
      <c r="E5507" s="72">
        <v>9537</v>
      </c>
      <c r="F5507" s="64">
        <v>1</v>
      </c>
      <c r="G5507" s="79">
        <v>0</v>
      </c>
      <c r="H5507" s="133">
        <v>104.49937438964844</v>
      </c>
      <c r="I5507" s="134">
        <v>71.547691345214844</v>
      </c>
      <c r="J5507" s="105">
        <v>95.58294677734375</v>
      </c>
      <c r="K5507" s="96">
        <f>msoa_calculations5[[#This Row],[ Pop20]]/SUMIF(msoa_calculations5[ICB26],msoa_calculations5[[#This Row],[ICB26]],msoa_calculations5[[ Pop20]])</f>
        <v>1.2595403212706077E-2</v>
      </c>
      <c r="L5507" s="98" cm="1">
        <f t="array" ref="L5507">msoa_calculations5[[#This Row],[ Estimated case time (see and convey)]]*msoa_calculations5[[#This Row],[Population share of ICB]:[Population share of ICB]]</f>
        <v>1.316211755913153</v>
      </c>
      <c r="M5507" s="98" cm="1">
        <f t="array" ref="M5507">msoa_calculations5[[#This Row],[Estimated case time (see and treat)]]*msoa_calculations5[[#This Row],[Population share of ICB]:[Population share of ICB]]</f>
        <v>0.90117202143122177</v>
      </c>
      <c r="N5507" s="94" cm="1">
        <f t="array" ref="N5507">msoa_calculations5[[#This Row],[Weighted estimate]]*msoa_calculations5[[#This Row],[Population share of ICB]:[Population share of ICB]]</f>
        <v>1.2039057549192693</v>
      </c>
    </row>
    <row r="5508" spans="1:14">
      <c r="A5508" s="63" t="s">
        <v>9548</v>
      </c>
      <c r="B5508" s="63" t="s">
        <v>13725</v>
      </c>
      <c r="C5508" s="63" t="s">
        <v>21</v>
      </c>
      <c r="D5508" s="63" t="s">
        <v>83</v>
      </c>
      <c r="E5508" s="72">
        <v>6884</v>
      </c>
      <c r="F5508" s="64">
        <v>1</v>
      </c>
      <c r="G5508" s="79">
        <v>0</v>
      </c>
      <c r="H5508" s="133">
        <v>103.40256500244141</v>
      </c>
      <c r="I5508" s="134">
        <v>69.733726501464844</v>
      </c>
      <c r="J5508" s="105">
        <v>94.292083740234375</v>
      </c>
      <c r="K5508" s="96">
        <f>msoa_calculations5[[#This Row],[ Pop20]]/SUMIF(msoa_calculations5[ICB26],msoa_calculations5[[#This Row],[ICB26]],msoa_calculations5[[ Pop20]])</f>
        <v>9.0916174600260708E-3</v>
      </c>
      <c r="L5508" s="98" cm="1">
        <f t="array" ref="L5508">msoa_calculations5[[#This Row],[ Estimated case time (see and convey)]]*msoa_calculations5[[#This Row],[Population share of ICB]:[Population share of ICB]]</f>
        <v>0.94009656538767705</v>
      </c>
      <c r="M5508" s="98" cm="1">
        <f t="array" ref="M5508">msoa_calculations5[[#This Row],[Estimated case time (see and treat)]]*msoa_calculations5[[#This Row],[Population share of ICB]:[Population share of ICB]]</f>
        <v>0.63399236541340054</v>
      </c>
      <c r="N5508" s="94" cm="1">
        <f t="array" ref="N5508">msoa_calculations5[[#This Row],[Weighted estimate]]*msoa_calculations5[[#This Row],[Population share of ICB]:[Population share of ICB]]</f>
        <v>0.85726755487495521</v>
      </c>
    </row>
    <row r="5509" spans="1:14">
      <c r="A5509" s="63" t="s">
        <v>9546</v>
      </c>
      <c r="B5509" s="63" t="s">
        <v>13725</v>
      </c>
      <c r="C5509" s="63" t="s">
        <v>21</v>
      </c>
      <c r="D5509" s="63" t="s">
        <v>83</v>
      </c>
      <c r="E5509" s="72">
        <v>7460</v>
      </c>
      <c r="F5509" s="64">
        <v>1</v>
      </c>
      <c r="G5509" s="79">
        <v>0</v>
      </c>
      <c r="H5509" s="133">
        <v>102.45227813720703</v>
      </c>
      <c r="I5509" s="134">
        <v>72.275688171386719</v>
      </c>
      <c r="J5509" s="105">
        <v>94.286766052246094</v>
      </c>
      <c r="K5509" s="96">
        <f>msoa_calculations5[[#This Row],[ Pop20]]/SUMIF(msoa_calculations5[ICB26],msoa_calculations5[[#This Row],[ICB26]],msoa_calculations5[[ Pop20]])</f>
        <v>9.852333854124708E-3</v>
      </c>
      <c r="L5509" s="98" cm="1">
        <f t="array" ref="L5509">msoa_calculations5[[#This Row],[ Estimated case time (see and convey)]]*msoa_calculations5[[#This Row],[Population share of ICB]:[Population share of ICB]]</f>
        <v>1.0093940483234056</v>
      </c>
      <c r="M5509" s="98" cm="1">
        <f t="array" ref="M5509">msoa_calculations5[[#This Row],[Estimated case time (see and treat)]]*msoa_calculations5[[#This Row],[Population share of ICB]:[Population share of ICB]]</f>
        <v>0.71208420940111405</v>
      </c>
      <c r="N5509" s="94" cm="1">
        <f t="array" ref="N5509">msoa_calculations5[[#This Row],[Weighted estimate]]*msoa_calculations5[[#This Row],[Population share of ICB]:[Population share of ICB]]</f>
        <v>0.9289446971724804</v>
      </c>
    </row>
    <row r="5510" spans="1:14">
      <c r="A5510" s="63" t="s">
        <v>9544</v>
      </c>
      <c r="B5510" s="63" t="s">
        <v>13725</v>
      </c>
      <c r="C5510" s="63" t="s">
        <v>21</v>
      </c>
      <c r="D5510" s="63" t="s">
        <v>83</v>
      </c>
      <c r="E5510" s="72">
        <v>7997</v>
      </c>
      <c r="F5510" s="64">
        <v>1</v>
      </c>
      <c r="G5510" s="79">
        <v>0</v>
      </c>
      <c r="H5510" s="133">
        <v>106.93250274658203</v>
      </c>
      <c r="I5510" s="134">
        <v>74.172264099121094</v>
      </c>
      <c r="J5510" s="105">
        <v>98.067878723144531</v>
      </c>
      <c r="K5510" s="96">
        <f>msoa_calculations5[[#This Row],[ Pop20]]/SUMIF(msoa_calculations5[ICB26],msoa_calculations5[[#This Row],[ICB26]],msoa_calculations5[[ Pop20]])</f>
        <v>1.0561543409039583E-2</v>
      </c>
      <c r="L5510" s="98" cm="1">
        <f t="array" ref="L5510">msoa_calculations5[[#This Row],[ Estimated case time (see and convey)]]*msoa_calculations5[[#This Row],[Population share of ICB]:[Population share of ICB]]</f>
        <v>1.1293722695952706</v>
      </c>
      <c r="M5510" s="98" cm="1">
        <f t="array" ref="M5510">msoa_calculations5[[#This Row],[Estimated case time (see and treat)]]*msoa_calculations5[[#This Row],[Population share of ICB]:[Population share of ICB]]</f>
        <v>0.78337358702961568</v>
      </c>
      <c r="N5510" s="94" cm="1">
        <f t="array" ref="N5510">msoa_calculations5[[#This Row],[Weighted estimate]]*msoa_calculations5[[#This Row],[Population share of ICB]:[Population share of ICB]]</f>
        <v>1.0357481581669203</v>
      </c>
    </row>
    <row r="5511" spans="1:14">
      <c r="A5511" s="63" t="s">
        <v>7312</v>
      </c>
      <c r="B5511" s="63" t="s">
        <v>13725</v>
      </c>
      <c r="C5511" s="63" t="s">
        <v>21</v>
      </c>
      <c r="D5511" s="63" t="s">
        <v>83</v>
      </c>
      <c r="E5511" s="72">
        <v>6514</v>
      </c>
      <c r="F5511" s="64">
        <v>1</v>
      </c>
      <c r="G5511" s="79">
        <v>0</v>
      </c>
      <c r="H5511" s="133">
        <v>109.11372375488281</v>
      </c>
      <c r="I5511" s="134">
        <v>75.602195739746094</v>
      </c>
      <c r="J5511" s="105">
        <v>100.04580688476563</v>
      </c>
      <c r="K5511" s="96">
        <f>msoa_calculations5[[#This Row],[ Pop20]]/SUMIF(msoa_calculations5[ICB26],msoa_calculations5[[#This Row],[ICB26]],msoa_calculations5[[ Pop20]])</f>
        <v>8.6029628318724325E-3</v>
      </c>
      <c r="L5511" s="98" cm="1">
        <f t="array" ref="L5511">msoa_calculations5[[#This Row],[ Estimated case time (see and convey)]]*msoa_calculations5[[#This Row],[Population share of ICB]:[Population share of ICB]]</f>
        <v>0.93870130991045297</v>
      </c>
      <c r="M5511" s="98" cm="1">
        <f t="array" ref="M5511">msoa_calculations5[[#This Row],[Estimated case time (see and treat)]]*msoa_calculations5[[#This Row],[Population share of ICB]:[Population share of ICB]]</f>
        <v>0.65040287995697998</v>
      </c>
      <c r="N5511" s="94" cm="1">
        <f t="array" ref="N5511">msoa_calculations5[[#This Row],[Weighted estimate]]*msoa_calculations5[[#This Row],[Population share of ICB]:[Population share of ICB]]</f>
        <v>0.86069035811432582</v>
      </c>
    </row>
    <row r="5512" spans="1:14">
      <c r="A5512" s="63" t="s">
        <v>7310</v>
      </c>
      <c r="B5512" s="63" t="s">
        <v>13725</v>
      </c>
      <c r="C5512" s="63" t="s">
        <v>21</v>
      </c>
      <c r="D5512" s="63" t="s">
        <v>83</v>
      </c>
      <c r="E5512" s="72">
        <v>10556</v>
      </c>
      <c r="F5512" s="64">
        <v>1</v>
      </c>
      <c r="G5512" s="79">
        <v>0</v>
      </c>
      <c r="H5512" s="133">
        <v>108.29997253417969</v>
      </c>
      <c r="I5512" s="134">
        <v>74.196640014648438</v>
      </c>
      <c r="J5512" s="105">
        <v>99.071922302246094</v>
      </c>
      <c r="K5512" s="96">
        <f>msoa_calculations5[[#This Row],[ Pop20]]/SUMIF(msoa_calculations5[ICB26],msoa_calculations5[[#This Row],[ICB26]],msoa_calculations5[[ Pop20]])</f>
        <v>1.3941184472404881E-2</v>
      </c>
      <c r="L5512" s="98" cm="1">
        <f t="array" ref="L5512">msoa_calculations5[[#This Row],[ Estimated case time (see and convey)]]*msoa_calculations5[[#This Row],[Population share of ICB]:[Population share of ICB]]</f>
        <v>1.509829895455381</v>
      </c>
      <c r="M5512" s="98" cm="1">
        <f t="array" ref="M5512">msoa_calculations5[[#This Row],[Estimated case time (see and treat)]]*msoa_calculations5[[#This Row],[Population share of ICB]:[Population share of ICB]]</f>
        <v>1.0343890456768314</v>
      </c>
      <c r="N5512" s="94" cm="1">
        <f t="array" ref="N5512">msoa_calculations5[[#This Row],[Weighted estimate]]*msoa_calculations5[[#This Row],[Population share of ICB]:[Population share of ICB]]</f>
        <v>1.3811799448513762</v>
      </c>
    </row>
    <row r="5513" spans="1:14">
      <c r="A5513" s="63" t="s">
        <v>9542</v>
      </c>
      <c r="B5513" s="63" t="s">
        <v>13725</v>
      </c>
      <c r="C5513" s="63" t="s">
        <v>21</v>
      </c>
      <c r="D5513" s="63" t="s">
        <v>83</v>
      </c>
      <c r="E5513" s="72">
        <v>10706</v>
      </c>
      <c r="F5513" s="64">
        <v>1</v>
      </c>
      <c r="G5513" s="79">
        <v>0</v>
      </c>
      <c r="H5513" s="133">
        <v>107.23951721191406</v>
      </c>
      <c r="I5513" s="134">
        <v>73.359626770019531</v>
      </c>
      <c r="J5513" s="105">
        <v>98.071929931640625</v>
      </c>
      <c r="K5513" s="96">
        <f>msoa_calculations5[[#This Row],[ Pop20]]/SUMIF(msoa_calculations5[ICB26],msoa_calculations5[[#This Row],[ICB26]],msoa_calculations5[[ Pop20]])</f>
        <v>1.4139287700034734E-2</v>
      </c>
      <c r="L5513" s="98" cm="1">
        <f t="array" ref="L5513">msoa_calculations5[[#This Row],[ Estimated case time (see and convey)]]*msoa_calculations5[[#This Row],[Population share of ICB]:[Population share of ICB]]</f>
        <v>1.5162903866720796</v>
      </c>
      <c r="M5513" s="98" cm="1">
        <f t="array" ref="M5513">msoa_calculations5[[#This Row],[Estimated case time (see and treat)]]*msoa_calculations5[[#This Row],[Population share of ICB]:[Population share of ICB]]</f>
        <v>1.0372528684684759</v>
      </c>
      <c r="N5513" s="94" cm="1">
        <f t="array" ref="N5513">msoa_calculations5[[#This Row],[Weighted estimate]]*msoa_calculations5[[#This Row],[Population share of ICB]:[Population share of ICB]]</f>
        <v>1.3866672326011145</v>
      </c>
    </row>
    <row r="5514" spans="1:14">
      <c r="A5514" s="63" t="s">
        <v>9540</v>
      </c>
      <c r="B5514" s="63" t="s">
        <v>13725</v>
      </c>
      <c r="C5514" s="63" t="s">
        <v>21</v>
      </c>
      <c r="D5514" s="63" t="s">
        <v>83</v>
      </c>
      <c r="E5514" s="72">
        <v>6700</v>
      </c>
      <c r="F5514" s="64">
        <v>1</v>
      </c>
      <c r="G5514" s="79">
        <v>0</v>
      </c>
      <c r="H5514" s="133">
        <v>108.06303405761719</v>
      </c>
      <c r="I5514" s="134">
        <v>74.683326721191406</v>
      </c>
      <c r="J5514" s="105">
        <v>99.030792236328125</v>
      </c>
      <c r="K5514" s="96">
        <f>msoa_calculations5[[#This Row],[ Pop20]]/SUMIF(msoa_calculations5[ICB26],msoa_calculations5[[#This Row],[ICB26]],msoa_calculations5[[ Pop20]])</f>
        <v>8.8486108341334496E-3</v>
      </c>
      <c r="L5514" s="98" cm="1">
        <f t="array" ref="L5514">msoa_calculations5[[#This Row],[ Estimated case time (see and convey)]]*msoa_calculations5[[#This Row],[Population share of ICB]:[Population share of ICB]]</f>
        <v>0.95620773393156344</v>
      </c>
      <c r="M5514" s="98" cm="1">
        <f t="array" ref="M5514">msoa_calculations5[[#This Row],[Estimated case time (see and treat)]]*msoa_calculations5[[#This Row],[Population share of ICB]:[Population share of ICB]]</f>
        <v>0.66084369395426246</v>
      </c>
      <c r="N5514" s="94" cm="1">
        <f t="array" ref="N5514">msoa_calculations5[[#This Row],[Weighted estimate]]*msoa_calculations5[[#This Row],[Population share of ICB]:[Population share of ICB]]</f>
        <v>0.87628494109519173</v>
      </c>
    </row>
    <row r="5515" spans="1:14">
      <c r="A5515" s="63" t="s">
        <v>9538</v>
      </c>
      <c r="B5515" s="63" t="s">
        <v>13725</v>
      </c>
      <c r="C5515" s="63" t="s">
        <v>21</v>
      </c>
      <c r="D5515" s="63" t="s">
        <v>83</v>
      </c>
      <c r="E5515" s="72">
        <v>9379</v>
      </c>
      <c r="F5515" s="64">
        <v>1</v>
      </c>
      <c r="G5515" s="79">
        <v>0</v>
      </c>
      <c r="H5515" s="133">
        <v>108.76724243164063</v>
      </c>
      <c r="I5515" s="134">
        <v>73.81787109375</v>
      </c>
      <c r="J5515" s="105">
        <v>99.310264587402344</v>
      </c>
      <c r="K5515" s="96">
        <f>msoa_calculations5[[#This Row],[ Pop20]]/SUMIF(msoa_calculations5[ICB26],msoa_calculations5[[#This Row],[ICB26]],msoa_calculations5[[ Pop20]])</f>
        <v>1.2386734479602632E-2</v>
      </c>
      <c r="L5515" s="98" cm="1">
        <f t="array" ref="L5515">msoa_calculations5[[#This Row],[ Estimated case time (see and convey)]]*msoa_calculations5[[#This Row],[Population share of ICB]:[Population share of ICB]]</f>
        <v>1.3472709520793014</v>
      </c>
      <c r="M5515" s="98" cm="1">
        <f t="array" ref="M5515">msoa_calculations5[[#This Row],[Estimated case time (see and treat)]]*msoa_calculations5[[#This Row],[Population share of ICB]:[Population share of ICB]]</f>
        <v>0.91436236908781554</v>
      </c>
      <c r="N5515" s="94" cm="1">
        <f t="array" ref="N5515">msoa_calculations5[[#This Row],[Weighted estimate]]*msoa_calculations5[[#This Row],[Population share of ICB]:[Population share of ICB]]</f>
        <v>1.2301298785432369</v>
      </c>
    </row>
    <row r="5516" spans="1:14">
      <c r="A5516" s="63" t="s">
        <v>9536</v>
      </c>
      <c r="B5516" s="63" t="s">
        <v>13725</v>
      </c>
      <c r="C5516" s="63" t="s">
        <v>21</v>
      </c>
      <c r="D5516" s="63" t="s">
        <v>83</v>
      </c>
      <c r="E5516" s="72">
        <v>9349</v>
      </c>
      <c r="F5516" s="64">
        <v>1</v>
      </c>
      <c r="G5516" s="79">
        <v>0</v>
      </c>
      <c r="H5516" s="133">
        <v>100.06553649902344</v>
      </c>
      <c r="I5516" s="134">
        <v>69.686668395996094</v>
      </c>
      <c r="J5516" s="105">
        <v>91.845291137695313</v>
      </c>
      <c r="K5516" s="96">
        <f>msoa_calculations5[[#This Row],[ Pop20]]/SUMIF(msoa_calculations5[ICB26],msoa_calculations5[[#This Row],[ICB26]],msoa_calculations5[[ Pop20]])</f>
        <v>1.234711383407666E-2</v>
      </c>
      <c r="L5516" s="98" cm="1">
        <f t="array" ref="L5516">msoa_calculations5[[#This Row],[ Estimated case time (see and convey)]]*msoa_calculations5[[#This Row],[Population share of ICB]:[Population share of ICB]]</f>
        <v>1.2355205700213951</v>
      </c>
      <c r="M5516" s="98" cm="1">
        <f t="array" ref="M5516">msoa_calculations5[[#This Row],[Estimated case time (see and treat)]]*msoa_calculations5[[#This Row],[Population share of ICB]:[Population share of ICB]]</f>
        <v>0.86042922740291616</v>
      </c>
      <c r="N5516" s="94" cm="1">
        <f t="array" ref="N5516">msoa_calculations5[[#This Row],[Weighted estimate]]*msoa_calculations5[[#This Row],[Population share of ICB]:[Population share of ICB]]</f>
        <v>1.1340242648010364</v>
      </c>
    </row>
    <row r="5517" spans="1:14">
      <c r="A5517" s="63" t="s">
        <v>9534</v>
      </c>
      <c r="B5517" s="63" t="s">
        <v>13725</v>
      </c>
      <c r="C5517" s="63" t="s">
        <v>21</v>
      </c>
      <c r="D5517" s="63" t="s">
        <v>83</v>
      </c>
      <c r="E5517" s="72">
        <v>9751</v>
      </c>
      <c r="F5517" s="64">
        <v>1</v>
      </c>
      <c r="G5517" s="79">
        <v>0</v>
      </c>
      <c r="H5517" s="133">
        <v>103.26495361328125</v>
      </c>
      <c r="I5517" s="134">
        <v>71.317878723144531</v>
      </c>
      <c r="J5517" s="105">
        <v>94.620368957519531</v>
      </c>
      <c r="K5517" s="96">
        <f>msoa_calculations5[[#This Row],[ Pop20]]/SUMIF(msoa_calculations5[ICB26],msoa_calculations5[[#This Row],[ICB26]],msoa_calculations5[[ Pop20]])</f>
        <v>1.2878030484124668E-2</v>
      </c>
      <c r="L5517" s="98" cm="1">
        <f t="array" ref="L5517">msoa_calculations5[[#This Row],[ Estimated case time (see and convey)]]*msoa_calculations5[[#This Row],[Population share of ICB]:[Population share of ICB]]</f>
        <v>1.3298492205735557</v>
      </c>
      <c r="M5517" s="98" cm="1">
        <f t="array" ref="M5517">msoa_calculations5[[#This Row],[Estimated case time (see and treat)]]*msoa_calculations5[[#This Row],[Population share of ICB]:[Population share of ICB]]</f>
        <v>0.91843381625976128</v>
      </c>
      <c r="N5517" s="94" cm="1">
        <f t="array" ref="N5517">msoa_calculations5[[#This Row],[Weighted estimate]]*msoa_calculations5[[#This Row],[Population share of ICB]:[Population share of ICB]]</f>
        <v>1.2185239958540599</v>
      </c>
    </row>
    <row r="5518" spans="1:14">
      <c r="A5518" s="63" t="s">
        <v>9532</v>
      </c>
      <c r="B5518" s="63" t="s">
        <v>13725</v>
      </c>
      <c r="C5518" s="63" t="s">
        <v>21</v>
      </c>
      <c r="D5518" s="63" t="s">
        <v>83</v>
      </c>
      <c r="E5518" s="72">
        <v>12280</v>
      </c>
      <c r="F5518" s="64">
        <v>1</v>
      </c>
      <c r="G5518" s="79">
        <v>0</v>
      </c>
      <c r="H5518" s="133">
        <v>104.28840637207031</v>
      </c>
      <c r="I5518" s="134">
        <v>71.401626586914063</v>
      </c>
      <c r="J5518" s="105">
        <v>95.389541625976563</v>
      </c>
      <c r="K5518" s="96">
        <f>msoa_calculations5[[#This Row],[ Pop20]]/SUMIF(msoa_calculations5[ICB26],msoa_calculations5[[#This Row],[ICB26]],msoa_calculations5[[ Pop20]])</f>
        <v>1.6218050901963994E-2</v>
      </c>
      <c r="L5518" s="98" cm="1">
        <f t="array" ref="L5518">msoa_calculations5[[#This Row],[ Estimated case time (see and convey)]]*msoa_calculations5[[#This Row],[Population share of ICB]:[Population share of ICB]]</f>
        <v>1.6913546830269426</v>
      </c>
      <c r="M5518" s="98" cm="1">
        <f t="array" ref="M5518">msoa_calculations5[[#This Row],[Estimated case time (see and treat)]]*msoa_calculations5[[#This Row],[Population share of ICB]:[Population share of ICB]]</f>
        <v>1.157995214469598</v>
      </c>
      <c r="N5518" s="94" cm="1">
        <f t="array" ref="N5518">msoa_calculations5[[#This Row],[Weighted estimate]]*msoa_calculations5[[#This Row],[Population share of ICB]:[Population share of ICB]]</f>
        <v>1.5470324416051011</v>
      </c>
    </row>
    <row r="5519" spans="1:14">
      <c r="A5519" s="63" t="s">
        <v>9530</v>
      </c>
      <c r="B5519" s="63" t="s">
        <v>13725</v>
      </c>
      <c r="C5519" s="63" t="s">
        <v>21</v>
      </c>
      <c r="D5519" s="63" t="s">
        <v>83</v>
      </c>
      <c r="E5519" s="72">
        <v>9603</v>
      </c>
      <c r="F5519" s="64">
        <v>1</v>
      </c>
      <c r="G5519" s="79">
        <v>0</v>
      </c>
      <c r="H5519" s="133">
        <v>104.75686645507813</v>
      </c>
      <c r="I5519" s="134">
        <v>71.303733825683594</v>
      </c>
      <c r="J5519" s="105">
        <v>95.704750061035156</v>
      </c>
      <c r="K5519" s="96">
        <f>msoa_calculations5[[#This Row],[ Pop20]]/SUMIF(msoa_calculations5[ICB26],msoa_calculations5[[#This Row],[ICB26]],msoa_calculations5[[ Pop20]])</f>
        <v>1.2682568632863213E-2</v>
      </c>
      <c r="L5519" s="98" cm="1">
        <f t="array" ref="L5519">msoa_calculations5[[#This Row],[ Estimated case time (see and convey)]]*msoa_calculations5[[#This Row],[Population share of ICB]:[Population share of ICB]]</f>
        <v>1.3285861485802144</v>
      </c>
      <c r="M5519" s="98" cm="1">
        <f t="array" ref="M5519">msoa_calculations5[[#This Row],[Estimated case time (see and treat)]]*msoa_calculations5[[#This Row],[Population share of ICB]:[Population share of ICB]]</f>
        <v>0.90431449802364239</v>
      </c>
      <c r="N5519" s="94" cm="1">
        <f t="array" ref="N5519">msoa_calculations5[[#This Row],[Weighted estimate]]*msoa_calculations5[[#This Row],[Population share of ICB]:[Population share of ICB]]</f>
        <v>1.2137820611400982</v>
      </c>
    </row>
    <row r="5520" spans="1:14">
      <c r="A5520" s="63" t="s">
        <v>9528</v>
      </c>
      <c r="B5520" s="63" t="s">
        <v>13725</v>
      </c>
      <c r="C5520" s="63" t="s">
        <v>21</v>
      </c>
      <c r="D5520" s="63" t="s">
        <v>83</v>
      </c>
      <c r="E5520" s="72">
        <v>10265</v>
      </c>
      <c r="F5520" s="64">
        <v>1</v>
      </c>
      <c r="G5520" s="79">
        <v>0</v>
      </c>
      <c r="H5520" s="133">
        <v>106.2587890625</v>
      </c>
      <c r="I5520" s="134">
        <v>72.506851196289063</v>
      </c>
      <c r="J5520" s="105">
        <v>97.125823974609375</v>
      </c>
      <c r="K5520" s="96">
        <f>msoa_calculations5[[#This Row],[ Pop20]]/SUMIF(msoa_calculations5[ICB26],msoa_calculations5[[#This Row],[ICB26]],msoa_calculations5[[ Pop20]])</f>
        <v>1.3556864210802965E-2</v>
      </c>
      <c r="L5520" s="98" cm="1">
        <f t="array" ref="L5520">msoa_calculations5[[#This Row],[ Estimated case time (see and convey)]]*msoa_calculations5[[#This Row],[Population share of ICB]:[Population share of ICB]]</f>
        <v>1.4405359745246678</v>
      </c>
      <c r="M5520" s="98" cm="1">
        <f t="array" ref="M5520">msoa_calculations5[[#This Row],[Estimated case time (see and treat)]]*msoa_calculations5[[#This Row],[Population share of ICB]:[Population share of ICB]]</f>
        <v>0.98296553602098735</v>
      </c>
      <c r="N5520" s="94" cm="1">
        <f t="array" ref="N5520">msoa_calculations5[[#This Row],[Weighted estimate]]*msoa_calculations5[[#This Row],[Population share of ICB]:[Population share of ICB]]</f>
        <v>1.3167216069861305</v>
      </c>
    </row>
    <row r="5521" spans="1:14">
      <c r="A5521" s="63" t="s">
        <v>9526</v>
      </c>
      <c r="B5521" s="63" t="s">
        <v>13725</v>
      </c>
      <c r="C5521" s="63" t="s">
        <v>21</v>
      </c>
      <c r="D5521" s="63" t="s">
        <v>83</v>
      </c>
      <c r="E5521" s="72">
        <v>5149</v>
      </c>
      <c r="F5521" s="64">
        <v>1</v>
      </c>
      <c r="G5521" s="79">
        <v>0</v>
      </c>
      <c r="H5521" s="133">
        <v>96.054412841796875</v>
      </c>
      <c r="I5521" s="134">
        <v>69.356704711914063</v>
      </c>
      <c r="J5521" s="105">
        <v>88.830253601074219</v>
      </c>
      <c r="K5521" s="96">
        <f>msoa_calculations5[[#This Row],[ Pop20]]/SUMIF(msoa_calculations5[ICB26],msoa_calculations5[[#This Row],[ICB26]],msoa_calculations5[[ Pop20]])</f>
        <v>6.8002234604407664E-3</v>
      </c>
      <c r="L5521" s="98" cm="1">
        <f t="array" ref="L5521">msoa_calculations5[[#This Row],[ Estimated case time (see and convey)]]*msoa_calculations5[[#This Row],[Population share of ICB]:[Population share of ICB]]</f>
        <v>0.65319147168564995</v>
      </c>
      <c r="M5521" s="98" cm="1">
        <f t="array" ref="M5521">msoa_calculations5[[#This Row],[Estimated case time (see and treat)]]*msoa_calculations5[[#This Row],[Population share of ICB]:[Population share of ICB]]</f>
        <v>0.47164109052082065</v>
      </c>
      <c r="N5521" s="94" cm="1">
        <f t="array" ref="N5521">msoa_calculations5[[#This Row],[Weighted estimate]]*msoa_calculations5[[#This Row],[Population share of ICB]:[Population share of ICB]]</f>
        <v>0.60406557453492782</v>
      </c>
    </row>
    <row r="5522" spans="1:14">
      <c r="A5522" s="63" t="s">
        <v>9524</v>
      </c>
      <c r="B5522" s="63" t="s">
        <v>13725</v>
      </c>
      <c r="C5522" s="63" t="s">
        <v>21</v>
      </c>
      <c r="D5522" s="63" t="s">
        <v>83</v>
      </c>
      <c r="E5522" s="72">
        <v>11548</v>
      </c>
      <c r="F5522" s="64">
        <v>1</v>
      </c>
      <c r="G5522" s="79">
        <v>0</v>
      </c>
      <c r="H5522" s="133">
        <v>92.189407348632813</v>
      </c>
      <c r="I5522" s="134">
        <v>65.720169067382813</v>
      </c>
      <c r="J5522" s="105">
        <v>85.027069091796875</v>
      </c>
      <c r="K5522" s="96">
        <f>msoa_calculations5[[#This Row],[ Pop20]]/SUMIF(msoa_calculations5[ICB26],msoa_calculations5[[#This Row],[ICB26]],msoa_calculations5[[ Pop20]])</f>
        <v>1.5251307151130312E-2</v>
      </c>
      <c r="L5522" s="98" cm="1">
        <f t="array" ref="L5522">msoa_calculations5[[#This Row],[ Estimated case time (see and convey)]]*msoa_calculations5[[#This Row],[Population share of ICB]:[Population share of ICB]]</f>
        <v>1.406008967554669</v>
      </c>
      <c r="M5522" s="98" cm="1">
        <f t="array" ref="M5522">msoa_calculations5[[#This Row],[Estimated case time (see and treat)]]*msoa_calculations5[[#This Row],[Population share of ICB]:[Population share of ICB]]</f>
        <v>1.0023184844708686</v>
      </c>
      <c r="N5522" s="94" cm="1">
        <f t="array" ref="N5522">msoa_calculations5[[#This Row],[Weighted estimate]]*msoa_calculations5[[#This Row],[Population share of ICB]:[Population share of ICB]]</f>
        <v>1.2967739468793729</v>
      </c>
    </row>
    <row r="5523" spans="1:14">
      <c r="A5523" s="63" t="s">
        <v>9522</v>
      </c>
      <c r="B5523" s="63" t="s">
        <v>13725</v>
      </c>
      <c r="C5523" s="63" t="s">
        <v>21</v>
      </c>
      <c r="D5523" s="63" t="s">
        <v>83</v>
      </c>
      <c r="E5523" s="72">
        <v>8229</v>
      </c>
      <c r="F5523" s="64">
        <v>1</v>
      </c>
      <c r="G5523" s="79">
        <v>0</v>
      </c>
      <c r="H5523" s="133">
        <v>90.982421875</v>
      </c>
      <c r="I5523" s="134">
        <v>65.294837951660156</v>
      </c>
      <c r="J5523" s="105">
        <v>84.031593322753906</v>
      </c>
      <c r="K5523" s="96">
        <f>msoa_calculations5[[#This Row],[ Pop20]]/SUMIF(msoa_calculations5[ICB26],msoa_calculations5[[#This Row],[ICB26]],msoa_calculations5[[ Pop20]])</f>
        <v>1.0867943067773755E-2</v>
      </c>
      <c r="L5523" s="98" cm="1">
        <f t="array" ref="L5523">msoa_calculations5[[#This Row],[ Estimated case time (see and convey)]]*msoa_calculations5[[#This Row],[Population share of ICB]:[Population share of ICB]]</f>
        <v>0.98879178110567345</v>
      </c>
      <c r="M5523" s="98" cm="1">
        <f t="array" ref="M5523">msoa_calculations5[[#This Row],[Estimated case time (see and treat)]]*msoa_calculations5[[#This Row],[Population share of ICB]:[Population share of ICB]]</f>
        <v>0.70962058147815565</v>
      </c>
      <c r="N5523" s="94" cm="1">
        <f t="array" ref="N5523">msoa_calculations5[[#This Row],[Weighted estimate]]*msoa_calculations5[[#This Row],[Population share of ICB]:[Population share of ICB]]</f>
        <v>0.91325057212600669</v>
      </c>
    </row>
    <row r="5524" spans="1:14">
      <c r="A5524" s="63" t="s">
        <v>9520</v>
      </c>
      <c r="B5524" s="63" t="s">
        <v>13725</v>
      </c>
      <c r="C5524" s="63" t="s">
        <v>21</v>
      </c>
      <c r="D5524" s="63" t="s">
        <v>83</v>
      </c>
      <c r="E5524" s="72">
        <v>8242</v>
      </c>
      <c r="F5524" s="64">
        <v>1</v>
      </c>
      <c r="G5524" s="79">
        <v>0</v>
      </c>
      <c r="H5524" s="133">
        <v>84.277618408203125</v>
      </c>
      <c r="I5524" s="134">
        <v>61.02362060546875</v>
      </c>
      <c r="J5524" s="105">
        <v>77.985298156738281</v>
      </c>
      <c r="K5524" s="96">
        <f>msoa_calculations5[[#This Row],[ Pop20]]/SUMIF(msoa_calculations5[ICB26],msoa_calculations5[[#This Row],[ICB26]],msoa_calculations5[[ Pop20]])</f>
        <v>1.0885112014168342E-2</v>
      </c>
      <c r="L5524" s="98" cm="1">
        <f t="array" ref="L5524">msoa_calculations5[[#This Row],[ Estimated case time (see and convey)]]*msoa_calculations5[[#This Row],[Population share of ICB]:[Population share of ICB]]</f>
        <v>0.91737131666062688</v>
      </c>
      <c r="M5524" s="98" cm="1">
        <f t="array" ref="M5524">msoa_calculations5[[#This Row],[Estimated case time (see and treat)]]*msoa_calculations5[[#This Row],[Population share of ICB]:[Population share of ICB]]</f>
        <v>0.66424894580063876</v>
      </c>
      <c r="N5524" s="94" cm="1">
        <f t="array" ref="N5524">msoa_calculations5[[#This Row],[Weighted estimate]]*msoa_calculations5[[#This Row],[Population share of ICB]:[Population share of ICB]]</f>
        <v>0.84887870589441217</v>
      </c>
    </row>
    <row r="5525" spans="1:14">
      <c r="A5525" s="63" t="s">
        <v>9518</v>
      </c>
      <c r="B5525" s="63" t="s">
        <v>13725</v>
      </c>
      <c r="C5525" s="63" t="s">
        <v>21</v>
      </c>
      <c r="D5525" s="63" t="s">
        <v>83</v>
      </c>
      <c r="E5525" s="72">
        <v>8372</v>
      </c>
      <c r="F5525" s="64">
        <v>1</v>
      </c>
      <c r="G5525" s="79">
        <v>0</v>
      </c>
      <c r="H5525" s="133">
        <v>84.365959167480469</v>
      </c>
      <c r="I5525" s="134">
        <v>59.909839630126953</v>
      </c>
      <c r="J5525" s="105">
        <v>77.748359680175781</v>
      </c>
      <c r="K5525" s="96">
        <f>msoa_calculations5[[#This Row],[ Pop20]]/SUMIF(msoa_calculations5[ICB26],msoa_calculations5[[#This Row],[ICB26]],msoa_calculations5[[ Pop20]])</f>
        <v>1.1056801478114216E-2</v>
      </c>
      <c r="L5525" s="98" cm="1">
        <f t="array" ref="L5525">msoa_calculations5[[#This Row],[ Estimated case time (see and convey)]]*msoa_calculations5[[#This Row],[Population share of ICB]:[Population share of ICB]]</f>
        <v>0.93281766202552163</v>
      </c>
      <c r="M5525" s="98" cm="1">
        <f t="array" ref="M5525">msoa_calculations5[[#This Row],[Estimated case time (see and treat)]]*msoa_calculations5[[#This Row],[Population share of ICB]:[Population share of ICB]]</f>
        <v>0.66241120337597337</v>
      </c>
      <c r="N5525" s="94" cm="1">
        <f t="array" ref="N5525">msoa_calculations5[[#This Row],[Weighted estimate]]*msoa_calculations5[[#This Row],[Population share of ICB]:[Population share of ICB]]</f>
        <v>0.85964817823272333</v>
      </c>
    </row>
    <row r="5526" spans="1:14">
      <c r="A5526" s="63" t="s">
        <v>9516</v>
      </c>
      <c r="B5526" s="63" t="s">
        <v>13725</v>
      </c>
      <c r="C5526" s="63" t="s">
        <v>21</v>
      </c>
      <c r="D5526" s="63" t="s">
        <v>83</v>
      </c>
      <c r="E5526" s="72">
        <v>9262</v>
      </c>
      <c r="F5526" s="64">
        <v>1</v>
      </c>
      <c r="G5526" s="79">
        <v>0</v>
      </c>
      <c r="H5526" s="133">
        <v>82.018844604492188</v>
      </c>
      <c r="I5526" s="134">
        <v>58.093208312988281</v>
      </c>
      <c r="J5526" s="105">
        <v>75.544784545898438</v>
      </c>
      <c r="K5526" s="96">
        <f>msoa_calculations5[[#This Row],[ Pop20]]/SUMIF(msoa_calculations5[ICB26],msoa_calculations5[[#This Row],[ICB26]],msoa_calculations5[[ Pop20]])</f>
        <v>1.2232213962051345E-2</v>
      </c>
      <c r="L5526" s="98" cm="1">
        <f t="array" ref="L5526">msoa_calculations5[[#This Row],[ Estimated case time (see and convey)]]*msoa_calculations5[[#This Row],[Population share of ICB]:[Population share of ICB]]</f>
        <v>1.0032720561223889</v>
      </c>
      <c r="M5526" s="98" cm="1">
        <f t="array" ref="M5526">msoa_calculations5[[#This Row],[Estimated case time (see and treat)]]*msoa_calculations5[[#This Row],[Population share of ICB]:[Population share of ICB]]</f>
        <v>0.71060855382649257</v>
      </c>
      <c r="N5526" s="94" cm="1">
        <f t="array" ref="N5526">msoa_calculations5[[#This Row],[Weighted estimate]]*msoa_calculations5[[#This Row],[Population share of ICB]:[Population share of ICB]]</f>
        <v>0.92407996828249961</v>
      </c>
    </row>
    <row r="5527" spans="1:14">
      <c r="A5527" s="63" t="s">
        <v>9514</v>
      </c>
      <c r="B5527" s="63" t="s">
        <v>13725</v>
      </c>
      <c r="C5527" s="63" t="s">
        <v>21</v>
      </c>
      <c r="D5527" s="63" t="s">
        <v>83</v>
      </c>
      <c r="E5527" s="72">
        <v>12285</v>
      </c>
      <c r="F5527" s="64">
        <v>1</v>
      </c>
      <c r="G5527" s="79">
        <v>0</v>
      </c>
      <c r="H5527" s="133">
        <v>84.313125610351563</v>
      </c>
      <c r="I5527" s="134">
        <v>61.113216400146484</v>
      </c>
      <c r="J5527" s="105">
        <v>78.035438537597656</v>
      </c>
      <c r="K5527" s="96">
        <f>msoa_calculations5[[#This Row],[ Pop20]]/SUMIF(msoa_calculations5[ICB26],msoa_calculations5[[#This Row],[ICB26]],msoa_calculations5[[ Pop20]])</f>
        <v>1.6224654342884989E-2</v>
      </c>
      <c r="L5527" s="98" cm="1">
        <f t="array" ref="L5527">msoa_calculations5[[#This Row],[ Estimated case time (see and convey)]]*msoa_calculations5[[#This Row],[Population share of ICB]:[Population share of ICB]]</f>
        <v>1.3679513195961981</v>
      </c>
      <c r="M5527" s="98" cm="1">
        <f t="array" ref="M5527">msoa_calculations5[[#This Row],[Estimated case time (see and treat)]]*msoa_calculations5[[#This Row],[Population share of ICB]:[Population share of ICB]]</f>
        <v>0.99154081187430676</v>
      </c>
      <c r="N5527" s="94" cm="1">
        <f t="array" ref="N5527">msoa_calculations5[[#This Row],[Weighted estimate]]*msoa_calculations5[[#This Row],[Population share of ICB]:[Population share of ICB]]</f>
        <v>1.2660980167679685</v>
      </c>
    </row>
    <row r="5528" spans="1:14">
      <c r="A5528" s="63" t="s">
        <v>9512</v>
      </c>
      <c r="B5528" s="63" t="s">
        <v>13725</v>
      </c>
      <c r="C5528" s="63" t="s">
        <v>21</v>
      </c>
      <c r="D5528" s="63" t="s">
        <v>83</v>
      </c>
      <c r="E5528" s="72">
        <v>6448</v>
      </c>
      <c r="F5528" s="64">
        <v>1</v>
      </c>
      <c r="G5528" s="79">
        <v>0</v>
      </c>
      <c r="H5528" s="133">
        <v>88.077308654785156</v>
      </c>
      <c r="I5528" s="134">
        <v>64.204856872558594</v>
      </c>
      <c r="J5528" s="105">
        <v>81.617637634277344</v>
      </c>
      <c r="K5528" s="96">
        <f>msoa_calculations5[[#This Row],[ Pop20]]/SUMIF(msoa_calculations5[ICB26],msoa_calculations5[[#This Row],[ICB26]],msoa_calculations5[[ Pop20]])</f>
        <v>8.5157974117152958E-3</v>
      </c>
      <c r="L5528" s="98" cm="1">
        <f t="array" ref="L5528">msoa_calculations5[[#This Row],[ Estimated case time (see and convey)]]*msoa_calculations5[[#This Row],[Population share of ICB]:[Population share of ICB]]</f>
        <v>0.75004851707326869</v>
      </c>
      <c r="M5528" s="98" cm="1">
        <f t="array" ref="M5528">msoa_calculations5[[#This Row],[Estimated case time (see and treat)]]*msoa_calculations5[[#This Row],[Population share of ICB]:[Population share of ICB]]</f>
        <v>0.54675555397488551</v>
      </c>
      <c r="N5528" s="94" cm="1">
        <f t="array" ref="N5528">msoa_calculations5[[#This Row],[Weighted estimate]]*msoa_calculations5[[#This Row],[Population share of ICB]:[Population share of ICB]]</f>
        <v>0.69503926731629595</v>
      </c>
    </row>
    <row r="5529" spans="1:14">
      <c r="A5529" s="63" t="s">
        <v>9510</v>
      </c>
      <c r="B5529" s="63" t="s">
        <v>13725</v>
      </c>
      <c r="C5529" s="63" t="s">
        <v>21</v>
      </c>
      <c r="D5529" s="63" t="s">
        <v>83</v>
      </c>
      <c r="E5529" s="72">
        <v>7669</v>
      </c>
      <c r="F5529" s="64">
        <v>1</v>
      </c>
      <c r="G5529" s="79">
        <v>0</v>
      </c>
      <c r="H5529" s="133">
        <v>86.858879089355469</v>
      </c>
      <c r="I5529" s="134">
        <v>62.741771697998047</v>
      </c>
      <c r="J5529" s="105">
        <v>80.3330078125</v>
      </c>
      <c r="K5529" s="96">
        <f>msoa_calculations5[[#This Row],[ Pop20]]/SUMIF(msoa_calculations5[ICB26],msoa_calculations5[[#This Row],[ICB26]],msoa_calculations5[[ Pop20]])</f>
        <v>1.0128357684622303E-2</v>
      </c>
      <c r="L5529" s="98" cm="1">
        <f t="array" ref="L5529">msoa_calculations5[[#This Row],[ Estimated case time (see and convey)]]*msoa_calculations5[[#This Row],[Population share of ICB]:[Population share of ICB]]</f>
        <v>0.87973779550235287</v>
      </c>
      <c r="M5529" s="98" cm="1">
        <f t="array" ref="M5529">msoa_calculations5[[#This Row],[Estimated case time (see and treat)]]*msoa_calculations5[[#This Row],[Population share of ICB]:[Population share of ICB]]</f>
        <v>0.63547110552423658</v>
      </c>
      <c r="N5529" s="94" cm="1">
        <f t="array" ref="N5529">msoa_calculations5[[#This Row],[Weighted estimate]]*msoa_calculations5[[#This Row],[Population share of ICB]:[Population share of ICB]]</f>
        <v>0.81364143700655789</v>
      </c>
    </row>
    <row r="5530" spans="1:14">
      <c r="A5530" s="63" t="s">
        <v>9508</v>
      </c>
      <c r="B5530" s="63" t="s">
        <v>13725</v>
      </c>
      <c r="C5530" s="63" t="s">
        <v>21</v>
      </c>
      <c r="D5530" s="63" t="s">
        <v>83</v>
      </c>
      <c r="E5530" s="72">
        <v>8709</v>
      </c>
      <c r="F5530" s="64">
        <v>1</v>
      </c>
      <c r="G5530" s="79">
        <v>0</v>
      </c>
      <c r="H5530" s="133">
        <v>92.283470153808594</v>
      </c>
      <c r="I5530" s="134">
        <v>66.6424560546875</v>
      </c>
      <c r="J5530" s="105">
        <v>85.345245361328125</v>
      </c>
      <c r="K5530" s="96">
        <f>msoa_calculations5[[#This Row],[ Pop20]]/SUMIF(msoa_calculations5[ICB26],msoa_calculations5[[#This Row],[ICB26]],msoa_calculations5[[ Pop20]])</f>
        <v>1.1501873396189286E-2</v>
      </c>
      <c r="L5530" s="98" cm="1">
        <f t="array" ref="L5530">msoa_calculations5[[#This Row],[ Estimated case time (see and convey)]]*msoa_calculations5[[#This Row],[Population share of ICB]:[Population share of ICB]]</f>
        <v>1.0614327902701191</v>
      </c>
      <c r="M5530" s="98" cm="1">
        <f t="array" ref="M5530">msoa_calculations5[[#This Row],[Estimated case time (see and treat)]]*msoa_calculations5[[#This Row],[Population share of ICB]:[Population share of ICB]]</f>
        <v>0.76651309235212373</v>
      </c>
      <c r="N5530" s="94" cm="1">
        <f t="array" ref="N5530">msoa_calculations5[[#This Row],[Weighted estimate]]*msoa_calculations5[[#This Row],[Population share of ICB]:[Population share of ICB]]</f>
        <v>0.98163020711270699</v>
      </c>
    </row>
    <row r="5531" spans="1:14">
      <c r="A5531" s="63" t="s">
        <v>9506</v>
      </c>
      <c r="B5531" s="63" t="s">
        <v>13725</v>
      </c>
      <c r="C5531" s="63" t="s">
        <v>21</v>
      </c>
      <c r="D5531" s="63" t="s">
        <v>83</v>
      </c>
      <c r="E5531" s="72">
        <v>16298</v>
      </c>
      <c r="F5531" s="64">
        <v>1</v>
      </c>
      <c r="G5531" s="79">
        <v>0</v>
      </c>
      <c r="H5531" s="133">
        <v>94.48883056640625</v>
      </c>
      <c r="I5531" s="134">
        <v>66.728897094726563</v>
      </c>
      <c r="J5531" s="105">
        <v>86.977249145507813</v>
      </c>
      <c r="K5531" s="96">
        <f>msoa_calculations5[[#This Row],[ Pop20]]/SUMIF(msoa_calculations5[ICB26],msoa_calculations5[[#This Row],[ICB26]],msoa_calculations5[[ Pop20]])</f>
        <v>2.1524576026075666E-2</v>
      </c>
      <c r="L5531" s="98" cm="1">
        <f t="array" ref="L5531">msoa_calculations5[[#This Row],[ Estimated case time (see and convey)]]*msoa_calculations5[[#This Row],[Population share of ICB]:[Population share of ICB]]</f>
        <v>2.0338320171415938</v>
      </c>
      <c r="M5531" s="98" cm="1">
        <f t="array" ref="M5531">msoa_calculations5[[#This Row],[Estimated case time (see and treat)]]*msoa_calculations5[[#This Row],[Population share of ICB]:[Population share of ICB]]</f>
        <v>1.4363112186516216</v>
      </c>
      <c r="N5531" s="94" cm="1">
        <f t="array" ref="N5531">msoa_calculations5[[#This Row],[Weighted estimate]]*msoa_calculations5[[#This Row],[Population share of ICB]:[Population share of ICB]]</f>
        <v>1.8721484117714076</v>
      </c>
    </row>
    <row r="5532" spans="1:14">
      <c r="A5532" s="63" t="s">
        <v>9504</v>
      </c>
      <c r="B5532" s="63" t="s">
        <v>13725</v>
      </c>
      <c r="C5532" s="63" t="s">
        <v>21</v>
      </c>
      <c r="D5532" s="63" t="s">
        <v>83</v>
      </c>
      <c r="E5532" s="72">
        <v>6454</v>
      </c>
      <c r="F5532" s="64">
        <v>1</v>
      </c>
      <c r="G5532" s="79">
        <v>0</v>
      </c>
      <c r="H5532" s="133">
        <v>86.878768920898438</v>
      </c>
      <c r="I5532" s="134">
        <v>62.06109619140625</v>
      </c>
      <c r="J5532" s="105">
        <v>80.163330078125</v>
      </c>
      <c r="K5532" s="96">
        <f>msoa_calculations5[[#This Row],[ Pop20]]/SUMIF(msoa_calculations5[ICB26],msoa_calculations5[[#This Row],[ICB26]],msoa_calculations5[[ Pop20]])</f>
        <v>8.5237215408204905E-3</v>
      </c>
      <c r="L5532" s="98" cm="1">
        <f t="array" ref="L5532">msoa_calculations5[[#This Row],[ Estimated case time (see and convey)]]*msoa_calculations5[[#This Row],[Population share of ICB]:[Population share of ICB]]</f>
        <v>0.74053043409102781</v>
      </c>
      <c r="M5532" s="98" cm="1">
        <f t="array" ref="M5532">msoa_calculations5[[#This Row],[Estimated case time (see and treat)]]*msoa_calculations5[[#This Row],[Population share of ICB]:[Population share of ICB]]</f>
        <v>0.52899150245362192</v>
      </c>
      <c r="N5532" s="94" cm="1">
        <f t="array" ref="N5532">msoa_calculations5[[#This Row],[Weighted estimate]]*msoa_calculations5[[#This Row],[Population share of ICB]:[Population share of ICB]]</f>
        <v>0.68328990337081719</v>
      </c>
    </row>
    <row r="5533" spans="1:14">
      <c r="A5533" s="63" t="s">
        <v>9502</v>
      </c>
      <c r="B5533" s="63" t="s">
        <v>13725</v>
      </c>
      <c r="C5533" s="63" t="s">
        <v>21</v>
      </c>
      <c r="D5533" s="63" t="s">
        <v>83</v>
      </c>
      <c r="E5533" s="72">
        <v>5942</v>
      </c>
      <c r="F5533" s="64">
        <v>1</v>
      </c>
      <c r="G5533" s="79">
        <v>0</v>
      </c>
      <c r="H5533" s="133">
        <v>90.340110778808594</v>
      </c>
      <c r="I5533" s="134">
        <v>66.38116455078125</v>
      </c>
      <c r="J5533" s="105">
        <v>83.857040405273438</v>
      </c>
      <c r="K5533" s="96">
        <f>msoa_calculations5[[#This Row],[ Pop20]]/SUMIF(msoa_calculations5[ICB26],msoa_calculations5[[#This Row],[ICB26]],msoa_calculations5[[ Pop20]])</f>
        <v>7.8475291905105906E-3</v>
      </c>
      <c r="L5533" s="98" cm="1">
        <f t="array" ref="L5533">msoa_calculations5[[#This Row],[ Estimated case time (see and convey)]]*msoa_calculations5[[#This Row],[Population share of ICB]:[Population share of ICB]]</f>
        <v>0.7089466564106609</v>
      </c>
      <c r="M5533" s="98" cm="1">
        <f t="array" ref="M5533">msoa_calculations5[[#This Row],[Estimated case time (see and treat)]]*msoa_calculations5[[#This Row],[Population share of ICB]:[Population share of ICB]]</f>
        <v>0.52092812651234266</v>
      </c>
      <c r="N5533" s="94" cm="1">
        <f t="array" ref="N5533">msoa_calculations5[[#This Row],[Weighted estimate]]*msoa_calculations5[[#This Row],[Population share of ICB]:[Population share of ICB]]</f>
        <v>0.65807057241020939</v>
      </c>
    </row>
    <row r="5534" spans="1:14">
      <c r="A5534" s="63" t="s">
        <v>9500</v>
      </c>
      <c r="B5534" s="63" t="s">
        <v>13725</v>
      </c>
      <c r="C5534" s="63" t="s">
        <v>21</v>
      </c>
      <c r="D5534" s="63" t="s">
        <v>83</v>
      </c>
      <c r="E5534" s="72">
        <v>6103</v>
      </c>
      <c r="F5534" s="64">
        <v>1</v>
      </c>
      <c r="G5534" s="79">
        <v>0</v>
      </c>
      <c r="H5534" s="133">
        <v>88.197975158691406</v>
      </c>
      <c r="I5534" s="134">
        <v>64.933418273925781</v>
      </c>
      <c r="J5534" s="105">
        <v>81.902801513671875</v>
      </c>
      <c r="K5534" s="96">
        <f>msoa_calculations5[[#This Row],[ Pop20]]/SUMIF(msoa_calculations5[ICB26],msoa_calculations5[[#This Row],[ICB26]],msoa_calculations5[[ Pop20]])</f>
        <v>8.0601599881666344E-3</v>
      </c>
      <c r="L5534" s="98" cm="1">
        <f t="array" ref="L5534">msoa_calculations5[[#This Row],[ Estimated case time (see and convey)]]*msoa_calculations5[[#This Row],[Population share of ICB]:[Population share of ICB]]</f>
        <v>0.71088979041139921</v>
      </c>
      <c r="M5534" s="98" cm="1">
        <f t="array" ref="M5534">msoa_calculations5[[#This Row],[Estimated case time (see and treat)]]*msoa_calculations5[[#This Row],[Population share of ICB]:[Population share of ICB]]</f>
        <v>0.52337373986638469</v>
      </c>
      <c r="N5534" s="94" cm="1">
        <f t="array" ref="N5534">msoa_calculations5[[#This Row],[Weighted estimate]]*msoa_calculations5[[#This Row],[Population share of ICB]:[Population share of ICB]]</f>
        <v>0.66014968367925175</v>
      </c>
    </row>
    <row r="5535" spans="1:14">
      <c r="A5535" s="63" t="s">
        <v>9498</v>
      </c>
      <c r="B5535" s="63" t="s">
        <v>13725</v>
      </c>
      <c r="C5535" s="63" t="s">
        <v>21</v>
      </c>
      <c r="D5535" s="63" t="s">
        <v>83</v>
      </c>
      <c r="E5535" s="72">
        <v>8495</v>
      </c>
      <c r="F5535" s="64">
        <v>1</v>
      </c>
      <c r="G5535" s="79">
        <v>0</v>
      </c>
      <c r="H5535" s="133">
        <v>89.491127014160156</v>
      </c>
      <c r="I5535" s="134">
        <v>62.229648590087891</v>
      </c>
      <c r="J5535" s="105">
        <v>82.114418029785156</v>
      </c>
      <c r="K5535" s="96">
        <f>msoa_calculations5[[#This Row],[ Pop20]]/SUMIF(msoa_calculations5[ICB26],msoa_calculations5[[#This Row],[ICB26]],msoa_calculations5[[ Pop20]])</f>
        <v>1.1219246124770696E-2</v>
      </c>
      <c r="L5535" s="98" cm="1">
        <f t="array" ref="L5535">msoa_calculations5[[#This Row],[ Estimated case time (see and convey)]]*msoa_calculations5[[#This Row],[Population share of ICB]:[Population share of ICB]]</f>
        <v>1.0040229799549785</v>
      </c>
      <c r="M5535" s="98" cm="1">
        <f t="array" ref="M5535">msoa_calculations5[[#This Row],[Estimated case time (see and treat)]]*msoa_calculations5[[#This Row],[Population share of ICB]:[Population share of ICB]]</f>
        <v>0.69816974379018581</v>
      </c>
      <c r="N5535" s="94" cm="1">
        <f t="array" ref="N5535">msoa_calculations5[[#This Row],[Weighted estimate]]*msoa_calculations5[[#This Row],[Population share of ICB]:[Population share of ICB]]</f>
        <v>0.92126186626846807</v>
      </c>
    </row>
    <row r="5536" spans="1:14">
      <c r="A5536" s="63" t="s">
        <v>9496</v>
      </c>
      <c r="B5536" s="63" t="s">
        <v>13725</v>
      </c>
      <c r="C5536" s="63" t="s">
        <v>21</v>
      </c>
      <c r="D5536" s="63" t="s">
        <v>83</v>
      </c>
      <c r="E5536" s="72">
        <v>8186</v>
      </c>
      <c r="F5536" s="64">
        <v>1</v>
      </c>
      <c r="G5536" s="79">
        <v>0</v>
      </c>
      <c r="H5536" s="133">
        <v>89.551780700683594</v>
      </c>
      <c r="I5536" s="134">
        <v>62.309062957763672</v>
      </c>
      <c r="J5536" s="105">
        <v>82.180152893066406</v>
      </c>
      <c r="K5536" s="96">
        <f>msoa_calculations5[[#This Row],[ Pop20]]/SUMIF(msoa_calculations5[ICB26],msoa_calculations5[[#This Row],[ICB26]],msoa_calculations5[[ Pop20]])</f>
        <v>1.0811153475853198E-2</v>
      </c>
      <c r="L5536" s="98" cm="1">
        <f t="array" ref="L5536">msoa_calculations5[[#This Row],[ Estimated case time (see and convey)]]*msoa_calculations5[[#This Row],[Population share of ICB]:[Population share of ICB]]</f>
        <v>0.96815804519103876</v>
      </c>
      <c r="M5536" s="98" cm="1">
        <f t="array" ref="M5536">msoa_calculations5[[#This Row],[Estimated case time (see and treat)]]*msoa_calculations5[[#This Row],[Population share of ICB]:[Population share of ICB]]</f>
        <v>0.67363284257298239</v>
      </c>
      <c r="N5536" s="94" cm="1">
        <f t="array" ref="N5536">msoa_calculations5[[#This Row],[Weighted estimate]]*msoa_calculations5[[#This Row],[Population share of ICB]:[Population share of ICB]]</f>
        <v>0.88846224559602205</v>
      </c>
    </row>
    <row r="5537" spans="1:14">
      <c r="A5537" s="63" t="s">
        <v>9494</v>
      </c>
      <c r="B5537" s="63" t="s">
        <v>13725</v>
      </c>
      <c r="C5537" s="63" t="s">
        <v>21</v>
      </c>
      <c r="D5537" s="63" t="s">
        <v>83</v>
      </c>
      <c r="E5537" s="72">
        <v>5994</v>
      </c>
      <c r="F5537" s="64">
        <v>1</v>
      </c>
      <c r="G5537" s="79">
        <v>0</v>
      </c>
      <c r="H5537" s="133">
        <v>88.496749877929688</v>
      </c>
      <c r="I5537" s="134">
        <v>65.239891052246094</v>
      </c>
      <c r="J5537" s="105">
        <v>82.203659057617188</v>
      </c>
      <c r="K5537" s="96">
        <f>msoa_calculations5[[#This Row],[ Pop20]]/SUMIF(msoa_calculations5[ICB26],msoa_calculations5[[#This Row],[ICB26]],msoa_calculations5[[ Pop20]])</f>
        <v>7.9162049760889402E-3</v>
      </c>
      <c r="L5537" s="98" cm="1">
        <f t="array" ref="L5537">msoa_calculations5[[#This Row],[ Estimated case time (see and convey)]]*msoa_calculations5[[#This Row],[Population share of ICB]:[Population share of ICB]]</f>
        <v>0.70055841175136535</v>
      </c>
      <c r="M5537" s="98" cm="1">
        <f t="array" ref="M5537">msoa_calculations5[[#This Row],[Estimated case time (see and treat)]]*msoa_calculations5[[#This Row],[Population share of ICB]:[Population share of ICB]]</f>
        <v>0.51645235018729085</v>
      </c>
      <c r="N5537" s="94" cm="1">
        <f t="array" ref="N5537">msoa_calculations5[[#This Row],[Weighted estimate]]*msoa_calculations5[[#This Row],[Population share of ICB]:[Population share of ICB]]</f>
        <v>0.65074101488462788</v>
      </c>
    </row>
    <row r="5538" spans="1:14">
      <c r="A5538" s="63" t="s">
        <v>9492</v>
      </c>
      <c r="B5538" s="63" t="s">
        <v>13725</v>
      </c>
      <c r="C5538" s="63" t="s">
        <v>21</v>
      </c>
      <c r="D5538" s="63" t="s">
        <v>83</v>
      </c>
      <c r="E5538" s="72">
        <v>6034</v>
      </c>
      <c r="F5538" s="64">
        <v>1</v>
      </c>
      <c r="G5538" s="79">
        <v>0</v>
      </c>
      <c r="H5538" s="133">
        <v>88.332763671875</v>
      </c>
      <c r="I5538" s="134">
        <v>61.973884582519531</v>
      </c>
      <c r="J5538" s="105">
        <v>81.200294494628906</v>
      </c>
      <c r="K5538" s="96">
        <f>msoa_calculations5[[#This Row],[ Pop20]]/SUMIF(msoa_calculations5[ICB26],msoa_calculations5[[#This Row],[ICB26]],msoa_calculations5[[ Pop20]])</f>
        <v>7.9690325034569021E-3</v>
      </c>
      <c r="L5538" s="98" cm="1">
        <f t="array" ref="L5538">msoa_calculations5[[#This Row],[ Estimated case time (see and convey)]]*msoa_calculations5[[#This Row],[Population share of ICB]:[Population share of ICB]]</f>
        <v>0.70392666482134891</v>
      </c>
      <c r="M5538" s="98" cm="1">
        <f t="array" ref="M5538">msoa_calculations5[[#This Row],[Estimated case time (see and treat)]]*msoa_calculations5[[#This Row],[Population share of ICB]:[Population share of ICB]]</f>
        <v>0.49387190060358471</v>
      </c>
      <c r="N5538" s="94" cm="1">
        <f t="array" ref="N5538">msoa_calculations5[[#This Row],[Weighted estimate]]*msoa_calculations5[[#This Row],[Population share of ICB]:[Population share of ICB]]</f>
        <v>0.64708778611797024</v>
      </c>
    </row>
    <row r="5539" spans="1:14">
      <c r="A5539" s="63" t="s">
        <v>9490</v>
      </c>
      <c r="B5539" s="63" t="s">
        <v>13725</v>
      </c>
      <c r="C5539" s="63" t="s">
        <v>21</v>
      </c>
      <c r="D5539" s="63" t="s">
        <v>83</v>
      </c>
      <c r="E5539" s="72">
        <v>5972</v>
      </c>
      <c r="F5539" s="64">
        <v>1</v>
      </c>
      <c r="G5539" s="79">
        <v>0</v>
      </c>
      <c r="H5539" s="133">
        <v>87.121856689453125</v>
      </c>
      <c r="I5539" s="134">
        <v>63.496658325195313</v>
      </c>
      <c r="J5539" s="105">
        <v>80.729095458984375</v>
      </c>
      <c r="K5539" s="96">
        <f>msoa_calculations5[[#This Row],[ Pop20]]/SUMIF(msoa_calculations5[ICB26],msoa_calculations5[[#This Row],[ICB26]],msoa_calculations5[[ Pop20]])</f>
        <v>7.8871498360365624E-3</v>
      </c>
      <c r="L5539" s="98" cm="1">
        <f t="array" ref="L5539">msoa_calculations5[[#This Row],[ Estimated case time (see and convey)]]*msoa_calculations5[[#This Row],[Population share of ICB]:[Population share of ICB]]</f>
        <v>0.68714313770342106</v>
      </c>
      <c r="M5539" s="98" cm="1">
        <f t="array" ref="M5539">msoa_calculations5[[#This Row],[Estimated case time (see and treat)]]*msoa_calculations5[[#This Row],[Population share of ICB]:[Population share of ICB]]</f>
        <v>0.50080765829843388</v>
      </c>
      <c r="N5539" s="94" cm="1">
        <f t="array" ref="N5539">msoa_calculations5[[#This Row],[Weighted estimate]]*msoa_calculations5[[#This Row],[Population share of ICB]:[Population share of ICB]]</f>
        <v>0.6367224720127086</v>
      </c>
    </row>
    <row r="5540" spans="1:14">
      <c r="A5540" s="63" t="s">
        <v>9488</v>
      </c>
      <c r="B5540" s="63" t="s">
        <v>13725</v>
      </c>
      <c r="C5540" s="63" t="s">
        <v>21</v>
      </c>
      <c r="D5540" s="63" t="s">
        <v>83</v>
      </c>
      <c r="E5540" s="72">
        <v>6637</v>
      </c>
      <c r="F5540" s="64">
        <v>1</v>
      </c>
      <c r="G5540" s="79">
        <v>0</v>
      </c>
      <c r="H5540" s="133">
        <v>84.196304321289063</v>
      </c>
      <c r="I5540" s="134">
        <v>59.213191986083984</v>
      </c>
      <c r="J5540" s="105">
        <v>77.436103820800781</v>
      </c>
      <c r="K5540" s="96">
        <f>msoa_calculations5[[#This Row],[ Pop20]]/SUMIF(msoa_calculations5[ICB26],msoa_calculations5[[#This Row],[ICB26]],msoa_calculations5[[ Pop20]])</f>
        <v>8.765407478528912E-3</v>
      </c>
      <c r="L5540" s="98" cm="1">
        <f t="array" ref="L5540">msoa_calculations5[[#This Row],[ Estimated case time (see and convey)]]*msoa_calculations5[[#This Row],[Population share of ICB]:[Population share of ICB]]</f>
        <v>0.73801491556232335</v>
      </c>
      <c r="M5540" s="98" cm="1">
        <f t="array" ref="M5540">msoa_calculations5[[#This Row],[Estimated case time (see and treat)]]*msoa_calculations5[[#This Row],[Population share of ICB]:[Population share of ICB]]</f>
        <v>0.51902775586238881</v>
      </c>
      <c r="N5540" s="94" cm="1">
        <f t="array" ref="N5540">msoa_calculations5[[#This Row],[Weighted estimate]]*msoa_calculations5[[#This Row],[Population share of ICB]:[Population share of ICB]]</f>
        <v>0.67875900353898844</v>
      </c>
    </row>
    <row r="5541" spans="1:14">
      <c r="A5541" s="63" t="s">
        <v>9486</v>
      </c>
      <c r="B5541" s="63" t="s">
        <v>13725</v>
      </c>
      <c r="C5541" s="63" t="s">
        <v>21</v>
      </c>
      <c r="D5541" s="63" t="s">
        <v>83</v>
      </c>
      <c r="E5541" s="72">
        <v>5655</v>
      </c>
      <c r="F5541" s="64">
        <v>1</v>
      </c>
      <c r="G5541" s="79">
        <v>0</v>
      </c>
      <c r="H5541" s="133">
        <v>87.066856384277344</v>
      </c>
      <c r="I5541" s="134">
        <v>64.026039123535156</v>
      </c>
      <c r="J5541" s="105">
        <v>80.832221984863281</v>
      </c>
      <c r="K5541" s="96">
        <f>msoa_calculations5[[#This Row],[ Pop20]]/SUMIF(msoa_calculations5[ICB26],msoa_calculations5[[#This Row],[ICB26]],msoa_calculations5[[ Pop20]])</f>
        <v>7.4684916816454717E-3</v>
      </c>
      <c r="L5541" s="98" cm="1">
        <f t="array" ref="L5541">msoa_calculations5[[#This Row],[ Estimated case time (see and convey)]]*msoa_calculations5[[#This Row],[Population share of ICB]:[Population share of ICB]]</f>
        <v>0.65025809265299628</v>
      </c>
      <c r="M5541" s="98" cm="1">
        <f t="array" ref="M5541">msoa_calculations5[[#This Row],[Estimated case time (see and treat)]]*msoa_calculations5[[#This Row],[Population share of ICB]:[Population share of ICB]]</f>
        <v>0.47817794060282987</v>
      </c>
      <c r="N5541" s="94" cm="1">
        <f t="array" ref="N5541">msoa_calculations5[[#This Row],[Weighted estimate]]*msoa_calculations5[[#This Row],[Population share of ICB]:[Population share of ICB]]</f>
        <v>0.60369477750287159</v>
      </c>
    </row>
    <row r="5542" spans="1:14">
      <c r="A5542" s="63" t="s">
        <v>9484</v>
      </c>
      <c r="B5542" s="63" t="s">
        <v>13725</v>
      </c>
      <c r="C5542" s="63" t="s">
        <v>21</v>
      </c>
      <c r="D5542" s="63" t="s">
        <v>83</v>
      </c>
      <c r="E5542" s="72">
        <v>6215</v>
      </c>
      <c r="F5542" s="64">
        <v>1</v>
      </c>
      <c r="G5542" s="79">
        <v>0</v>
      </c>
      <c r="H5542" s="133">
        <v>90.530677795410156</v>
      </c>
      <c r="I5542" s="134">
        <v>63.921817779541016</v>
      </c>
      <c r="J5542" s="105">
        <v>83.33056640625</v>
      </c>
      <c r="K5542" s="96">
        <f>msoa_calculations5[[#This Row],[ Pop20]]/SUMIF(msoa_calculations5[ICB26],msoa_calculations5[[#This Row],[ICB26]],msoa_calculations5[[ Pop20]])</f>
        <v>8.2080770647969242E-3</v>
      </c>
      <c r="L5542" s="98" cm="1">
        <f t="array" ref="L5542">msoa_calculations5[[#This Row],[ Estimated case time (see and convey)]]*msoa_calculations5[[#This Row],[Population share of ICB]:[Population share of ICB]]</f>
        <v>0.74308278007302631</v>
      </c>
      <c r="M5542" s="98" cm="1">
        <f t="array" ref="M5542">msoa_calculations5[[#This Row],[Estimated case time (see and treat)]]*msoa_calculations5[[#This Row],[Population share of ICB]:[Population share of ICB]]</f>
        <v>0.52467520645637888</v>
      </c>
      <c r="N5542" s="94" cm="1">
        <f t="array" ref="N5542">msoa_calculations5[[#This Row],[Weighted estimate]]*msoa_calculations5[[#This Row],[Population share of ICB]:[Population share of ICB]]</f>
        <v>0.68398371091567767</v>
      </c>
    </row>
    <row r="5543" spans="1:14">
      <c r="A5543" s="63" t="s">
        <v>9482</v>
      </c>
      <c r="B5543" s="63" t="s">
        <v>13725</v>
      </c>
      <c r="C5543" s="63" t="s">
        <v>21</v>
      </c>
      <c r="D5543" s="63" t="s">
        <v>83</v>
      </c>
      <c r="E5543" s="72">
        <v>6747</v>
      </c>
      <c r="F5543" s="64">
        <v>1</v>
      </c>
      <c r="G5543" s="79">
        <v>0</v>
      </c>
      <c r="H5543" s="133">
        <v>83.829353332519531</v>
      </c>
      <c r="I5543" s="134">
        <v>59.325942993164063</v>
      </c>
      <c r="J5543" s="105">
        <v>77.198951721191406</v>
      </c>
      <c r="K5543" s="96">
        <f>msoa_calculations5[[#This Row],[ Pop20]]/SUMIF(msoa_calculations5[ICB26],msoa_calculations5[[#This Row],[ICB26]],msoa_calculations5[[ Pop20]])</f>
        <v>8.9106831787908042E-3</v>
      </c>
      <c r="L5543" s="98" cm="1">
        <f t="array" ref="L5543">msoa_calculations5[[#This Row],[ Estimated case time (see and convey)]]*msoa_calculations5[[#This Row],[Population share of ICB]:[Population share of ICB]]</f>
        <v>0.74697680862899263</v>
      </c>
      <c r="M5543" s="98" cm="1">
        <f t="array" ref="M5543">msoa_calculations5[[#This Row],[Estimated case time (see and treat)]]*msoa_calculations5[[#This Row],[Population share of ICB]:[Population share of ICB]]</f>
        <v>0.52863468229508914</v>
      </c>
      <c r="N5543" s="94" cm="1">
        <f t="array" ref="N5543">msoa_calculations5[[#This Row],[Weighted estimate]]*msoa_calculations5[[#This Row],[Population share of ICB]:[Population share of ICB]]</f>
        <v>0.68789540052230369</v>
      </c>
    </row>
    <row r="5544" spans="1:14">
      <c r="A5544" s="63" t="s">
        <v>9480</v>
      </c>
      <c r="B5544" s="63" t="s">
        <v>13725</v>
      </c>
      <c r="C5544" s="63" t="s">
        <v>21</v>
      </c>
      <c r="D5544" s="63" t="s">
        <v>83</v>
      </c>
      <c r="E5544" s="72">
        <v>6486</v>
      </c>
      <c r="F5544" s="64">
        <v>1</v>
      </c>
      <c r="G5544" s="79">
        <v>0</v>
      </c>
      <c r="H5544" s="133">
        <v>84.201637268066406</v>
      </c>
      <c r="I5544" s="134">
        <v>60.996803283691406</v>
      </c>
      <c r="J5544" s="105">
        <v>77.922622680664063</v>
      </c>
      <c r="K5544" s="96">
        <f>msoa_calculations5[[#This Row],[ Pop20]]/SUMIF(msoa_calculations5[ICB26],msoa_calculations5[[#This Row],[ICB26]],msoa_calculations5[[ Pop20]])</f>
        <v>8.5659835627148601E-3</v>
      </c>
      <c r="L5544" s="98" cm="1">
        <f t="array" ref="L5544">msoa_calculations5[[#This Row],[ Estimated case time (see and convey)]]*msoa_calculations5[[#This Row],[Population share of ICB]:[Population share of ICB]]</f>
        <v>0.72126984079193579</v>
      </c>
      <c r="M5544" s="98" cm="1">
        <f t="array" ref="M5544">msoa_calculations5[[#This Row],[Estimated case time (see and treat)]]*msoa_calculations5[[#This Row],[Population share of ICB]:[Population share of ICB]]</f>
        <v>0.52249761430625241</v>
      </c>
      <c r="N5544" s="94" cm="1">
        <f t="array" ref="N5544">msoa_calculations5[[#This Row],[Weighted estimate]]*msoa_calculations5[[#This Row],[Population share of ICB]:[Population share of ICB]]</f>
        <v>0.66748390504620048</v>
      </c>
    </row>
    <row r="5545" spans="1:14">
      <c r="A5545" s="63" t="s">
        <v>9478</v>
      </c>
      <c r="B5545" s="63" t="s">
        <v>13725</v>
      </c>
      <c r="C5545" s="63" t="s">
        <v>21</v>
      </c>
      <c r="D5545" s="63" t="s">
        <v>83</v>
      </c>
      <c r="E5545" s="72">
        <v>5322</v>
      </c>
      <c r="F5545" s="64">
        <v>1</v>
      </c>
      <c r="G5545" s="79">
        <v>0</v>
      </c>
      <c r="H5545" s="133">
        <v>88.541976928710938</v>
      </c>
      <c r="I5545" s="134">
        <v>63.955165863037109</v>
      </c>
      <c r="J5545" s="105">
        <v>81.889007568359375</v>
      </c>
      <c r="K5545" s="96">
        <f>msoa_calculations5[[#This Row],[ Pop20]]/SUMIF(msoa_calculations5[ICB26],msoa_calculations5[[#This Row],[ICB26]],msoa_calculations5[[ Pop20]])</f>
        <v>7.028702516307197E-3</v>
      </c>
      <c r="L5545" s="98" cm="1">
        <f t="array" ref="L5545">msoa_calculations5[[#This Row],[ Estimated case time (see and convey)]]*msoa_calculations5[[#This Row],[Population share of ICB]:[Population share of ICB]]</f>
        <v>0.6223352160376443</v>
      </c>
      <c r="M5545" s="98" cm="1">
        <f t="array" ref="M5545">msoa_calculations5[[#This Row],[Estimated case time (see and treat)]]*msoa_calculations5[[#This Row],[Population share of ICB]:[Population share of ICB]]</f>
        <v>0.4495218352323731</v>
      </c>
      <c r="N5545" s="94" cm="1">
        <f t="array" ref="N5545">msoa_calculations5[[#This Row],[Weighted estimate]]*msoa_calculations5[[#This Row],[Population share of ICB]:[Population share of ICB]]</f>
        <v>0.57557347355362665</v>
      </c>
    </row>
    <row r="5546" spans="1:14">
      <c r="A5546" s="63" t="s">
        <v>9476</v>
      </c>
      <c r="B5546" s="63" t="s">
        <v>13725</v>
      </c>
      <c r="C5546" s="63" t="s">
        <v>21</v>
      </c>
      <c r="D5546" s="63" t="s">
        <v>83</v>
      </c>
      <c r="E5546" s="72">
        <v>5799</v>
      </c>
      <c r="F5546" s="64">
        <v>1</v>
      </c>
      <c r="G5546" s="79">
        <v>0</v>
      </c>
      <c r="H5546" s="133">
        <v>84.07208251953125</v>
      </c>
      <c r="I5546" s="134">
        <v>60.414844512939453</v>
      </c>
      <c r="J5546" s="105">
        <v>77.670646667480469</v>
      </c>
      <c r="K5546" s="96">
        <f>msoa_calculations5[[#This Row],[ Pop20]]/SUMIF(msoa_calculations5[ICB26],msoa_calculations5[[#This Row],[ICB26]],msoa_calculations5[[ Pop20]])</f>
        <v>7.658670780170131E-3</v>
      </c>
      <c r="L5546" s="98" cm="1">
        <f t="array" ref="L5546">msoa_calculations5[[#This Row],[ Estimated case time (see and convey)]]*msoa_calculations5[[#This Row],[Population share of ICB]:[Population share of ICB]]</f>
        <v>0.64388040182038608</v>
      </c>
      <c r="M5546" s="98" cm="1">
        <f t="array" ref="M5546">msoa_calculations5[[#This Row],[Estimated case time (see and treat)]]*msoa_calculations5[[#This Row],[Population share of ICB]:[Population share of ICB]]</f>
        <v>0.46269740435977114</v>
      </c>
      <c r="N5546" s="94" cm="1">
        <f t="array" ref="N5546">msoa_calculations5[[#This Row],[Weighted estimate]]*msoa_calculations5[[#This Row],[Population share of ICB]:[Population share of ICB]]</f>
        <v>0.59485391210915117</v>
      </c>
    </row>
    <row r="5547" spans="1:14">
      <c r="A5547" s="63" t="s">
        <v>9474</v>
      </c>
      <c r="B5547" s="63" t="s">
        <v>13725</v>
      </c>
      <c r="C5547" s="63" t="s">
        <v>21</v>
      </c>
      <c r="D5547" s="63" t="s">
        <v>83</v>
      </c>
      <c r="E5547" s="72">
        <v>7740</v>
      </c>
      <c r="F5547" s="64">
        <v>1</v>
      </c>
      <c r="G5547" s="79">
        <v>0</v>
      </c>
      <c r="H5547" s="133">
        <v>88.330986022949219</v>
      </c>
      <c r="I5547" s="134">
        <v>63.289218902587891</v>
      </c>
      <c r="J5547" s="105">
        <v>81.554908752441406</v>
      </c>
      <c r="K5547" s="96">
        <f>msoa_calculations5[[#This Row],[ Pop20]]/SUMIF(msoa_calculations5[ICB26],msoa_calculations5[[#This Row],[ICB26]],msoa_calculations5[[ Pop20]])</f>
        <v>1.0222126545700434E-2</v>
      </c>
      <c r="L5547" s="98" cm="1">
        <f t="array" ref="L5547">msoa_calculations5[[#This Row],[ Estimated case time (see and convey)]]*msoa_calculations5[[#This Row],[Population share of ICB]:[Population share of ICB]]</f>
        <v>0.90293051703308325</v>
      </c>
      <c r="M5547" s="98" cm="1">
        <f t="array" ref="M5547">msoa_calculations5[[#This Row],[Estimated case time (see and treat)]]*msoa_calculations5[[#This Row],[Population share of ICB]:[Population share of ICB]]</f>
        <v>0.64695040460078934</v>
      </c>
      <c r="N5547" s="94" cm="1">
        <f t="array" ref="N5547">msoa_calculations5[[#This Row],[Weighted estimate]]*msoa_calculations5[[#This Row],[Population share of ICB]:[Population share of ICB]]</f>
        <v>0.83366459769050794</v>
      </c>
    </row>
    <row r="5548" spans="1:14">
      <c r="A5548" s="63" t="s">
        <v>9472</v>
      </c>
      <c r="B5548" s="63" t="s">
        <v>13725</v>
      </c>
      <c r="C5548" s="63" t="s">
        <v>21</v>
      </c>
      <c r="D5548" s="63" t="s">
        <v>83</v>
      </c>
      <c r="E5548" s="72">
        <v>8455</v>
      </c>
      <c r="F5548" s="64">
        <v>1</v>
      </c>
      <c r="G5548" s="79">
        <v>0</v>
      </c>
      <c r="H5548" s="133">
        <v>84.242721557617188</v>
      </c>
      <c r="I5548" s="134">
        <v>58.937110900878906</v>
      </c>
      <c r="J5548" s="105">
        <v>77.395256042480469</v>
      </c>
      <c r="K5548" s="96">
        <f>msoa_calculations5[[#This Row],[ Pop20]]/SUMIF(msoa_calculations5[ICB26],msoa_calculations5[[#This Row],[ICB26]],msoa_calculations5[[ Pop20]])</f>
        <v>1.1166418597402734E-2</v>
      </c>
      <c r="L5548" s="98" cm="1">
        <f t="array" ref="L5548">msoa_calculations5[[#This Row],[ Estimated case time (see and convey)]]*msoa_calculations5[[#This Row],[Population share of ICB]:[Population share of ICB]]</f>
        <v>0.9406894926967968</v>
      </c>
      <c r="M5548" s="98" cm="1">
        <f t="array" ref="M5548">msoa_calculations5[[#This Row],[Estimated case time (see and treat)]]*msoa_calculations5[[#This Row],[Population share of ICB]:[Population share of ICB]]</f>
        <v>0.65811645124076168</v>
      </c>
      <c r="N5548" s="94" cm="1">
        <f t="array" ref="N5548">msoa_calculations5[[#This Row],[Weighted estimate]]*msoa_calculations5[[#This Row],[Population share of ICB]:[Population share of ICB]]</f>
        <v>0.86422782642350027</v>
      </c>
    </row>
    <row r="5549" spans="1:14">
      <c r="A5549" s="63" t="s">
        <v>9470</v>
      </c>
      <c r="B5549" s="63" t="s">
        <v>13725</v>
      </c>
      <c r="C5549" s="63" t="s">
        <v>21</v>
      </c>
      <c r="D5549" s="63" t="s">
        <v>83</v>
      </c>
      <c r="E5549" s="72">
        <v>6572</v>
      </c>
      <c r="F5549" s="64">
        <v>1</v>
      </c>
      <c r="G5549" s="79">
        <v>0</v>
      </c>
      <c r="H5549" s="133">
        <v>87.864143371582031</v>
      </c>
      <c r="I5549" s="134">
        <v>63.587650299072266</v>
      </c>
      <c r="J5549" s="105">
        <v>81.295143127441406</v>
      </c>
      <c r="K5549" s="96">
        <f>msoa_calculations5[[#This Row],[ Pop20]]/SUMIF(msoa_calculations5[ICB26],msoa_calculations5[[#This Row],[ICB26]],msoa_calculations5[[ Pop20]])</f>
        <v>8.6795627465559751E-3</v>
      </c>
      <c r="L5549" s="98" cm="1">
        <f t="array" ref="L5549">msoa_calculations5[[#This Row],[ Estimated case time (see and convey)]]*msoa_calculations5[[#This Row],[Population share of ICB]:[Population share of ICB]]</f>
        <v>0.76262234556603647</v>
      </c>
      <c r="M5549" s="98" cm="1">
        <f t="array" ref="M5549">msoa_calculations5[[#This Row],[Estimated case time (see and treat)]]*msoa_calculations5[[#This Row],[Population share of ICB]:[Population share of ICB]]</f>
        <v>0.55191300067685656</v>
      </c>
      <c r="N5549" s="94" cm="1">
        <f t="array" ref="N5549">msoa_calculations5[[#This Row],[Weighted estimate]]*msoa_calculations5[[#This Row],[Population share of ICB]:[Population share of ICB]]</f>
        <v>0.70560629576487643</v>
      </c>
    </row>
    <row r="5550" spans="1:14">
      <c r="A5550" s="63" t="s">
        <v>9468</v>
      </c>
      <c r="B5550" s="63" t="s">
        <v>13725</v>
      </c>
      <c r="C5550" s="63" t="s">
        <v>21</v>
      </c>
      <c r="D5550" s="63" t="s">
        <v>83</v>
      </c>
      <c r="E5550" s="72">
        <v>6038</v>
      </c>
      <c r="F5550" s="64">
        <v>1</v>
      </c>
      <c r="G5550" s="79">
        <v>0</v>
      </c>
      <c r="H5550" s="133">
        <v>88.898468017578125</v>
      </c>
      <c r="I5550" s="134">
        <v>65.157951354980469</v>
      </c>
      <c r="J5550" s="105">
        <v>82.474502563476563</v>
      </c>
      <c r="K5550" s="96">
        <f>msoa_calculations5[[#This Row],[ Pop20]]/SUMIF(msoa_calculations5[ICB26],msoa_calculations5[[#This Row],[ICB26]],msoa_calculations5[[ Pop20]])</f>
        <v>7.9743152561936974E-3</v>
      </c>
      <c r="L5550" s="98" cm="1">
        <f t="array" ref="L5550">msoa_calculations5[[#This Row],[ Estimated case time (see and convey)]]*msoa_calculations5[[#This Row],[Population share of ICB]:[Population share of ICB]]</f>
        <v>0.70890440976482072</v>
      </c>
      <c r="M5550" s="98" cm="1">
        <f t="array" ref="M5550">msoa_calculations5[[#This Row],[Estimated case time (see and treat)]]*msoa_calculations5[[#This Row],[Population share of ICB]:[Population share of ICB]]</f>
        <v>0.51959004555234756</v>
      </c>
      <c r="N5550" s="94" cm="1">
        <f t="array" ref="N5550">msoa_calculations5[[#This Row],[Weighted estimate]]*msoa_calculations5[[#This Row],[Population share of ICB]:[Population share of ICB]]</f>
        <v>0.65767768403891735</v>
      </c>
    </row>
    <row r="5551" spans="1:14">
      <c r="A5551" s="63" t="s">
        <v>9466</v>
      </c>
      <c r="B5551" s="63" t="s">
        <v>13725</v>
      </c>
      <c r="C5551" s="63" t="s">
        <v>21</v>
      </c>
      <c r="D5551" s="63" t="s">
        <v>83</v>
      </c>
      <c r="E5551" s="72">
        <v>5697</v>
      </c>
      <c r="F5551" s="64">
        <v>1</v>
      </c>
      <c r="G5551" s="79">
        <v>0</v>
      </c>
      <c r="H5551" s="133">
        <v>88.652732849121094</v>
      </c>
      <c r="I5551" s="134">
        <v>64.902732849121094</v>
      </c>
      <c r="J5551" s="105">
        <v>82.2261962890625</v>
      </c>
      <c r="K5551" s="96">
        <f>msoa_calculations5[[#This Row],[ Pop20]]/SUMIF(msoa_calculations5[ICB26],msoa_calculations5[[#This Row],[ICB26]],msoa_calculations5[[ Pop20]])</f>
        <v>7.5239605853818304E-3</v>
      </c>
      <c r="L5551" s="98" cm="1">
        <f t="array" ref="L5551">msoa_calculations5[[#This Row],[ Estimated case time (see and convey)]]*msoa_calculations5[[#This Row],[Population share of ICB]:[Population share of ICB]]</f>
        <v>0.66701966774317212</v>
      </c>
      <c r="M5551" s="98" cm="1">
        <f t="array" ref="M5551">msoa_calculations5[[#This Row],[Estimated case time (see and treat)]]*msoa_calculations5[[#This Row],[Population share of ICB]:[Population share of ICB]]</f>
        <v>0.48832560384035367</v>
      </c>
      <c r="N5551" s="94" cm="1">
        <f t="array" ref="N5551">msoa_calculations5[[#This Row],[Weighted estimate]]*msoa_calculations5[[#This Row],[Population share of ICB]:[Population share of ICB]]</f>
        <v>0.61866665996477599</v>
      </c>
    </row>
    <row r="5552" spans="1:14">
      <c r="A5552" s="63" t="s">
        <v>9464</v>
      </c>
      <c r="B5552" s="63" t="s">
        <v>13725</v>
      </c>
      <c r="C5552" s="63" t="s">
        <v>21</v>
      </c>
      <c r="D5552" s="63" t="s">
        <v>83</v>
      </c>
      <c r="E5552" s="72">
        <v>9900</v>
      </c>
      <c r="F5552" s="64">
        <v>1</v>
      </c>
      <c r="G5552" s="79">
        <v>0</v>
      </c>
      <c r="H5552" s="133">
        <v>82.670677185058594</v>
      </c>
      <c r="I5552" s="134">
        <v>57.838043212890625</v>
      </c>
      <c r="J5552" s="105">
        <v>75.951194763183594</v>
      </c>
      <c r="K5552" s="96">
        <f>msoa_calculations5[[#This Row],[ Pop20]]/SUMIF(msoa_calculations5[ICB26],msoa_calculations5[[#This Row],[ICB26]],msoa_calculations5[[ Pop20]])</f>
        <v>1.3074813023570322E-2</v>
      </c>
      <c r="L5552" s="98" cm="1">
        <f t="array" ref="L5552">msoa_calculations5[[#This Row],[ Estimated case time (see and convey)]]*msoa_calculations5[[#This Row],[Population share of ICB]:[Population share of ICB]]</f>
        <v>1.080903646726582</v>
      </c>
      <c r="M5552" s="98" cm="1">
        <f t="array" ref="M5552">msoa_calculations5[[#This Row],[Estimated case time (see and treat)]]*msoa_calculations5[[#This Row],[Population share of ICB]:[Population share of ICB]]</f>
        <v>0.75622160065772537</v>
      </c>
      <c r="N5552" s="94" cm="1">
        <f t="array" ref="N5552">msoa_calculations5[[#This Row],[Weighted estimate]]*msoa_calculations5[[#This Row],[Population share of ICB]:[Population share of ICB]]</f>
        <v>0.99304767044539888</v>
      </c>
    </row>
    <row r="5553" spans="1:14">
      <c r="A5553" s="63" t="s">
        <v>9462</v>
      </c>
      <c r="B5553" s="63" t="s">
        <v>13725</v>
      </c>
      <c r="C5553" s="63" t="s">
        <v>21</v>
      </c>
      <c r="D5553" s="63" t="s">
        <v>83</v>
      </c>
      <c r="E5553" s="72">
        <v>7557</v>
      </c>
      <c r="F5553" s="64">
        <v>1</v>
      </c>
      <c r="G5553" s="79">
        <v>0</v>
      </c>
      <c r="H5553" s="133">
        <v>81.871009826660156</v>
      </c>
      <c r="I5553" s="134">
        <v>58.206043243408203</v>
      </c>
      <c r="J5553" s="105">
        <v>75.467483520507813</v>
      </c>
      <c r="K5553" s="96">
        <f>msoa_calculations5[[#This Row],[ Pop20]]/SUMIF(msoa_calculations5[ICB26],msoa_calculations5[[#This Row],[ICB26]],msoa_calculations5[[ Pop20]])</f>
        <v>9.9804406079920128E-3</v>
      </c>
      <c r="L5553" s="98" cm="1">
        <f t="array" ref="L5553">msoa_calculations5[[#This Row],[ Estimated case time (see and convey)]]*msoa_calculations5[[#This Row],[Population share of ICB]:[Population share of ICB]]</f>
        <v>0.81710875109131209</v>
      </c>
      <c r="M5553" s="98" cm="1">
        <f t="array" ref="M5553">msoa_calculations5[[#This Row],[Estimated case time (see and treat)]]*msoa_calculations5[[#This Row],[Population share of ICB]:[Population share of ICB]]</f>
        <v>0.58092195761705034</v>
      </c>
      <c r="N5553" s="94" cm="1">
        <f t="array" ref="N5553">msoa_calculations5[[#This Row],[Weighted estimate]]*msoa_calculations5[[#This Row],[Population share of ICB]:[Population share of ICB]]</f>
        <v>0.75319873711104424</v>
      </c>
    </row>
    <row r="5554" spans="1:14">
      <c r="A5554" s="63" t="s">
        <v>9460</v>
      </c>
      <c r="B5554" s="63" t="s">
        <v>13725</v>
      </c>
      <c r="C5554" s="63" t="s">
        <v>21</v>
      </c>
      <c r="D5554" s="63" t="s">
        <v>83</v>
      </c>
      <c r="E5554" s="72">
        <v>8592</v>
      </c>
      <c r="F5554" s="64">
        <v>1</v>
      </c>
      <c r="G5554" s="79">
        <v>0</v>
      </c>
      <c r="H5554" s="133">
        <v>79.8685302734375</v>
      </c>
      <c r="I5554" s="134">
        <v>55.977558135986328</v>
      </c>
      <c r="J5554" s="105">
        <v>73.403854370117188</v>
      </c>
      <c r="K5554" s="96">
        <f>msoa_calculations5[[#This Row],[ Pop20]]/SUMIF(msoa_calculations5[ICB26],msoa_calculations5[[#This Row],[ICB26]],msoa_calculations5[[ Pop20]])</f>
        <v>1.1347352878638001E-2</v>
      </c>
      <c r="L5554" s="98" cm="1">
        <f t="array" ref="L5554">msoa_calculations5[[#This Row],[ Estimated case time (see and convey)]]*msoa_calculations5[[#This Row],[Population share of ICB]:[Population share of ICB]]</f>
        <v>0.90629639691087727</v>
      </c>
      <c r="M5554" s="98" cm="1">
        <f t="array" ref="M5554">msoa_calculations5[[#This Row],[Estimated case time (see and treat)]]*msoa_calculations5[[#This Row],[Population share of ICB]:[Population share of ICB]]</f>
        <v>0.63519710545351049</v>
      </c>
      <c r="N5554" s="94" cm="1">
        <f t="array" ref="N5554">msoa_calculations5[[#This Row],[Weighted estimate]]*msoa_calculations5[[#This Row],[Population share of ICB]:[Population share of ICB]]</f>
        <v>0.83293943818987382</v>
      </c>
    </row>
    <row r="5555" spans="1:14">
      <c r="A5555" s="63" t="s">
        <v>9458</v>
      </c>
      <c r="B5555" s="63" t="s">
        <v>13725</v>
      </c>
      <c r="C5555" s="63" t="s">
        <v>21</v>
      </c>
      <c r="D5555" s="63" t="s">
        <v>83</v>
      </c>
      <c r="E5555" s="72">
        <v>7234</v>
      </c>
      <c r="F5555" s="64">
        <v>1</v>
      </c>
      <c r="G5555" s="79">
        <v>0</v>
      </c>
      <c r="H5555" s="133">
        <v>84.998298645019531</v>
      </c>
      <c r="I5555" s="134">
        <v>61.023105621337891</v>
      </c>
      <c r="J5555" s="105">
        <v>78.510826110839844</v>
      </c>
      <c r="K5555" s="96">
        <f>msoa_calculations5[[#This Row],[ Pop20]]/SUMIF(msoa_calculations5[ICB26],msoa_calculations5[[#This Row],[ICB26]],msoa_calculations5[[ Pop20]])</f>
        <v>9.553858324495729E-3</v>
      </c>
      <c r="L5555" s="98" cm="1">
        <f t="array" ref="L5555">msoa_calculations5[[#This Row],[ Estimated case time (see and convey)]]*msoa_calculations5[[#This Row],[Population share of ICB]:[Population share of ICB]]</f>
        <v>0.81206170307769387</v>
      </c>
      <c r="M5555" s="98" cm="1">
        <f t="array" ref="M5555">msoa_calculations5[[#This Row],[Estimated case time (see and treat)]]*msoa_calculations5[[#This Row],[Population share of ICB]:[Population share of ICB]]</f>
        <v>0.58300610562700117</v>
      </c>
      <c r="N5555" s="94" cm="1">
        <f t="array" ref="N5555">msoa_calculations5[[#This Row],[Weighted estimate]]*msoa_calculations5[[#This Row],[Population share of ICB]:[Population share of ICB]]</f>
        <v>0.75008130960208386</v>
      </c>
    </row>
    <row r="5556" spans="1:14">
      <c r="A5556" s="63" t="s">
        <v>9456</v>
      </c>
      <c r="B5556" s="63" t="s">
        <v>13725</v>
      </c>
      <c r="C5556" s="63" t="s">
        <v>21</v>
      </c>
      <c r="D5556" s="63" t="s">
        <v>83</v>
      </c>
      <c r="E5556" s="72">
        <v>9185</v>
      </c>
      <c r="F5556" s="64">
        <v>1</v>
      </c>
      <c r="G5556" s="79">
        <v>0</v>
      </c>
      <c r="H5556" s="133">
        <v>83.042236328125</v>
      </c>
      <c r="I5556" s="134">
        <v>59.503036499023438</v>
      </c>
      <c r="J5556" s="105">
        <v>76.672744750976563</v>
      </c>
      <c r="K5556" s="96">
        <f>msoa_calculations5[[#This Row],[ Pop20]]/SUMIF(msoa_calculations5[ICB26],msoa_calculations5[[#This Row],[ICB26]],msoa_calculations5[[ Pop20]])</f>
        <v>1.2130520971868021E-2</v>
      </c>
      <c r="L5556" s="98" cm="1">
        <f t="array" ref="L5556">msoa_calculations5[[#This Row],[ Estimated case time (see and convey)]]*msoa_calculations5[[#This Row],[Population share of ICB]:[Population share of ICB]]</f>
        <v>1.0073455893291408</v>
      </c>
      <c r="M5556" s="98" cm="1">
        <f t="array" ref="M5556">msoa_calculations5[[#This Row],[Estimated case time (see and treat)]]*msoa_calculations5[[#This Row],[Population share of ICB]:[Population share of ICB]]</f>
        <v>0.72180283214123209</v>
      </c>
      <c r="N5556" s="94" cm="1">
        <f t="array" ref="N5556">msoa_calculations5[[#This Row],[Weighted estimate]]*msoa_calculations5[[#This Row],[Population share of ICB]:[Population share of ICB]]</f>
        <v>0.93008033817240487</v>
      </c>
    </row>
    <row r="5557" spans="1:14">
      <c r="A5557" s="63" t="s">
        <v>9454</v>
      </c>
      <c r="B5557" s="63" t="s">
        <v>13725</v>
      </c>
      <c r="C5557" s="63" t="s">
        <v>21</v>
      </c>
      <c r="D5557" s="63" t="s">
        <v>83</v>
      </c>
      <c r="E5557" s="72">
        <v>5914</v>
      </c>
      <c r="F5557" s="64">
        <v>1</v>
      </c>
      <c r="G5557" s="79">
        <v>0</v>
      </c>
      <c r="H5557" s="133">
        <v>85.619766235351563</v>
      </c>
      <c r="I5557" s="134">
        <v>60.082416534423828</v>
      </c>
      <c r="J5557" s="105">
        <v>78.7095947265625</v>
      </c>
      <c r="K5557" s="96">
        <f>msoa_calculations5[[#This Row],[ Pop20]]/SUMIF(msoa_calculations5[ICB26],msoa_calculations5[[#This Row],[ICB26]],msoa_calculations5[[ Pop20]])</f>
        <v>7.810549921353019E-3</v>
      </c>
      <c r="L5557" s="98" cm="1">
        <f t="array" ref="L5557">msoa_calculations5[[#This Row],[ Estimated case time (see and convey)]]*msoa_calculations5[[#This Row],[Population share of ICB]:[Population share of ICB]]</f>
        <v>0.66873745843578902</v>
      </c>
      <c r="M5557" s="98" cm="1">
        <f t="array" ref="M5557">msoa_calculations5[[#This Row],[Estimated case time (see and treat)]]*msoa_calculations5[[#This Row],[Population share of ICB]:[Population share of ICB]]</f>
        <v>0.46927671373764335</v>
      </c>
      <c r="N5557" s="94" cm="1">
        <f t="array" ref="N5557">msoa_calculations5[[#This Row],[Weighted estimate]]*msoa_calculations5[[#This Row],[Population share of ICB]:[Population share of ICB]]</f>
        <v>0.61476521890128077</v>
      </c>
    </row>
    <row r="5558" spans="1:14">
      <c r="A5558" s="63" t="s">
        <v>9452</v>
      </c>
      <c r="B5558" s="63" t="s">
        <v>13725</v>
      </c>
      <c r="C5558" s="63" t="s">
        <v>21</v>
      </c>
      <c r="D5558" s="63" t="s">
        <v>83</v>
      </c>
      <c r="E5558" s="72">
        <v>5933</v>
      </c>
      <c r="F5558" s="64">
        <v>1</v>
      </c>
      <c r="G5558" s="79">
        <v>0</v>
      </c>
      <c r="H5558" s="133">
        <v>85.190391540527344</v>
      </c>
      <c r="I5558" s="134">
        <v>60.722957611083984</v>
      </c>
      <c r="J5558" s="105">
        <v>78.569725036621094</v>
      </c>
      <c r="K5558" s="96">
        <f>msoa_calculations5[[#This Row],[ Pop20]]/SUMIF(msoa_calculations5[ICB26],msoa_calculations5[[#This Row],[ICB26]],msoa_calculations5[[ Pop20]])</f>
        <v>7.8356429968528003E-3</v>
      </c>
      <c r="L5558" s="98" cm="1">
        <f t="array" ref="L5558">msoa_calculations5[[#This Row],[ Estimated case time (see and convey)]]*msoa_calculations5[[#This Row],[Population share of ICB]:[Population share of ICB]]</f>
        <v>0.66752149487368106</v>
      </c>
      <c r="M5558" s="98" cm="1">
        <f t="array" ref="M5558">msoa_calculations5[[#This Row],[Estimated case time (see and treat)]]*msoa_calculations5[[#This Row],[Population share of ICB]:[Population share of ICB]]</f>
        <v>0.47580341755347966</v>
      </c>
      <c r="N5558" s="94" cm="1">
        <f t="array" ref="N5558">msoa_calculations5[[#This Row],[Weighted estimate]]*msoa_calculations5[[#This Row],[Population share of ICB]:[Population share of ICB]]</f>
        <v>0.61564431574785017</v>
      </c>
    </row>
    <row r="5559" spans="1:14">
      <c r="A5559" s="63" t="s">
        <v>9450</v>
      </c>
      <c r="B5559" s="63" t="s">
        <v>13725</v>
      </c>
      <c r="C5559" s="63" t="s">
        <v>21</v>
      </c>
      <c r="D5559" s="63" t="s">
        <v>83</v>
      </c>
      <c r="E5559" s="72">
        <v>9062</v>
      </c>
      <c r="F5559" s="64">
        <v>1</v>
      </c>
      <c r="G5559" s="79">
        <v>0</v>
      </c>
      <c r="H5559" s="133">
        <v>85.968521118164063</v>
      </c>
      <c r="I5559" s="134">
        <v>60.864810943603516</v>
      </c>
      <c r="J5559" s="105">
        <v>79.175689697265625</v>
      </c>
      <c r="K5559" s="96">
        <f>msoa_calculations5[[#This Row],[ Pop20]]/SUMIF(msoa_calculations5[ICB26],msoa_calculations5[[#This Row],[ICB26]],msoa_calculations5[[ Pop20]])</f>
        <v>1.1968076325211541E-2</v>
      </c>
      <c r="L5559" s="98" cm="1">
        <f t="array" ref="L5559">msoa_calculations5[[#This Row],[ Estimated case time (see and convey)]]*msoa_calculations5[[#This Row],[Population share of ICB]:[Population share of ICB]]</f>
        <v>1.0288778223077477</v>
      </c>
      <c r="M5559" s="98" cm="1">
        <f t="array" ref="M5559">msoa_calculations5[[#This Row],[Estimated case time (see and treat)]]*msoa_calculations5[[#This Row],[Population share of ICB]:[Population share of ICB]]</f>
        <v>0.72843470289261758</v>
      </c>
      <c r="N5559" s="94" cm="1">
        <f t="array" ref="N5559">msoa_calculations5[[#This Row],[Weighted estimate]]*msoa_calculations5[[#This Row],[Population share of ICB]:[Population share of ICB]]</f>
        <v>0.9475806973981401</v>
      </c>
    </row>
    <row r="5560" spans="1:14">
      <c r="A5560" s="63" t="s">
        <v>9448</v>
      </c>
      <c r="B5560" s="63" t="s">
        <v>13725</v>
      </c>
      <c r="C5560" s="63" t="s">
        <v>21</v>
      </c>
      <c r="D5560" s="63" t="s">
        <v>83</v>
      </c>
      <c r="E5560" s="72">
        <v>13695</v>
      </c>
      <c r="F5560" s="64">
        <v>1</v>
      </c>
      <c r="G5560" s="79">
        <v>0</v>
      </c>
      <c r="H5560" s="133">
        <v>88.904373168945313</v>
      </c>
      <c r="I5560" s="134">
        <v>62.761425018310547</v>
      </c>
      <c r="J5560" s="105">
        <v>81.830329895019531</v>
      </c>
      <c r="K5560" s="96">
        <f>msoa_calculations5[[#This Row],[ Pop20]]/SUMIF(msoa_calculations5[ICB26],msoa_calculations5[[#This Row],[ICB26]],msoa_calculations5[[ Pop20]])</f>
        <v>1.8086824682605612E-2</v>
      </c>
      <c r="L5560" s="98" cm="1">
        <f t="array" ref="L5560">msoa_calculations5[[#This Row],[ Estimated case time (see and convey)]]*msoa_calculations5[[#This Row],[Population share of ICB]:[Population share of ICB]]</f>
        <v>1.6079978110236601</v>
      </c>
      <c r="M5560" s="98" cm="1">
        <f t="array" ref="M5560">msoa_calculations5[[#This Row],[Estimated case time (see and treat)]]*msoa_calculations5[[#This Row],[Population share of ICB]:[Population share of ICB]]</f>
        <v>1.1351548911366807</v>
      </c>
      <c r="N5560" s="94" cm="1">
        <f t="array" ref="N5560">msoa_calculations5[[#This Row],[Weighted estimate]]*msoa_calculations5[[#This Row],[Population share of ICB]:[Population share of ICB]]</f>
        <v>1.4800508305309992</v>
      </c>
    </row>
    <row r="5561" spans="1:14">
      <c r="A5561" s="63" t="s">
        <v>9446</v>
      </c>
      <c r="B5561" s="63" t="s">
        <v>13725</v>
      </c>
      <c r="C5561" s="63" t="s">
        <v>21</v>
      </c>
      <c r="D5561" s="63" t="s">
        <v>83</v>
      </c>
      <c r="E5561" s="72">
        <v>8465</v>
      </c>
      <c r="F5561" s="64">
        <v>1</v>
      </c>
      <c r="G5561" s="79">
        <v>0</v>
      </c>
      <c r="H5561" s="133">
        <v>89.369865417480469</v>
      </c>
      <c r="I5561" s="134">
        <v>63.127861022949219</v>
      </c>
      <c r="J5561" s="105">
        <v>82.269020080566406</v>
      </c>
      <c r="K5561" s="96">
        <f>msoa_calculations5[[#This Row],[ Pop20]]/SUMIF(msoa_calculations5[ICB26],msoa_calculations5[[#This Row],[ICB26]],msoa_calculations5[[ Pop20]])</f>
        <v>1.1179625479244724E-2</v>
      </c>
      <c r="L5561" s="98" cm="1">
        <f t="array" ref="L5561">msoa_calculations5[[#This Row],[ Estimated case time (see and convey)]]*msoa_calculations5[[#This Row],[Population share of ICB]:[Population share of ICB]]</f>
        <v>0.99912162449793662</v>
      </c>
      <c r="M5561" s="98" cm="1">
        <f t="array" ref="M5561">msoa_calculations5[[#This Row],[Estimated case time (see and treat)]]*msoa_calculations5[[#This Row],[Population share of ICB]:[Population share of ICB]]</f>
        <v>0.70574584354238301</v>
      </c>
      <c r="N5561" s="94" cm="1">
        <f t="array" ref="N5561">msoa_calculations5[[#This Row],[Weighted estimate]]*msoa_calculations5[[#This Row],[Population share of ICB]:[Population share of ICB]]</f>
        <v>0.91973683304519604</v>
      </c>
    </row>
    <row r="5562" spans="1:14">
      <c r="A5562" s="63" t="s">
        <v>9444</v>
      </c>
      <c r="B5562" s="63" t="s">
        <v>13725</v>
      </c>
      <c r="C5562" s="63" t="s">
        <v>21</v>
      </c>
      <c r="D5562" s="63" t="s">
        <v>83</v>
      </c>
      <c r="E5562" s="72">
        <v>8210</v>
      </c>
      <c r="F5562" s="64">
        <v>1</v>
      </c>
      <c r="G5562" s="79">
        <v>0</v>
      </c>
      <c r="H5562" s="133">
        <v>88.068290710449219</v>
      </c>
      <c r="I5562" s="134">
        <v>61.900928497314453</v>
      </c>
      <c r="J5562" s="105">
        <v>80.987640380859375</v>
      </c>
      <c r="K5562" s="96">
        <f>msoa_calculations5[[#This Row],[ Pop20]]/SUMIF(msoa_calculations5[ICB26],msoa_calculations5[[#This Row],[ICB26]],msoa_calculations5[[ Pop20]])</f>
        <v>1.0842849992273975E-2</v>
      </c>
      <c r="L5562" s="98" cm="1">
        <f t="array" ref="L5562">msoa_calculations5[[#This Row],[ Estimated case time (see and convey)]]*msoa_calculations5[[#This Row],[Population share of ICB]:[Population share of ICB]]</f>
        <v>0.95491126524937642</v>
      </c>
      <c r="M5562" s="98" cm="1">
        <f t="array" ref="M5562">msoa_calculations5[[#This Row],[Estimated case time (see and treat)]]*msoa_calculations5[[#This Row],[Population share of ICB]:[Population share of ICB]]</f>
        <v>0.67118248207885789</v>
      </c>
      <c r="N5562" s="94" cm="1">
        <f t="array" ref="N5562">msoa_calculations5[[#This Row],[Weighted estimate]]*msoa_calculations5[[#This Row],[Population share of ICB]:[Population share of ICB]]</f>
        <v>0.87813683587788849</v>
      </c>
    </row>
    <row r="5563" spans="1:14">
      <c r="A5563" s="63" t="s">
        <v>9442</v>
      </c>
      <c r="B5563" s="63" t="s">
        <v>13725</v>
      </c>
      <c r="C5563" s="63" t="s">
        <v>21</v>
      </c>
      <c r="D5563" s="63" t="s">
        <v>83</v>
      </c>
      <c r="E5563" s="72">
        <v>8481</v>
      </c>
      <c r="F5563" s="64">
        <v>1</v>
      </c>
      <c r="G5563" s="79">
        <v>0</v>
      </c>
      <c r="H5563" s="133">
        <v>103.44190216064453</v>
      </c>
      <c r="I5563" s="134">
        <v>72.780410766601563</v>
      </c>
      <c r="J5563" s="105">
        <v>95.145179748535156</v>
      </c>
      <c r="K5563" s="96">
        <f>msoa_calculations5[[#This Row],[ Pop20]]/SUMIF(msoa_calculations5[ICB26],msoa_calculations5[[#This Row],[ICB26]],msoa_calculations5[[ Pop20]])</f>
        <v>1.1200756490191909E-2</v>
      </c>
      <c r="L5563" s="98" cm="1">
        <f t="array" ref="L5563">msoa_calculations5[[#This Row],[ Estimated case time (see and convey)]]*msoa_calculations5[[#This Row],[Population share of ICB]:[Population share of ICB]]</f>
        <v>1.1586275569836357</v>
      </c>
      <c r="M5563" s="98" cm="1">
        <f t="array" ref="M5563">msoa_calculations5[[#This Row],[Estimated case time (see and treat)]]*msoa_calculations5[[#This Row],[Population share of ICB]:[Population share of ICB]]</f>
        <v>0.81519565825284557</v>
      </c>
      <c r="N5563" s="94" cm="1">
        <f t="array" ref="N5563">msoa_calculations5[[#This Row],[Weighted estimate]]*msoa_calculations5[[#This Row],[Population share of ICB]:[Population share of ICB]]</f>
        <v>1.065697989578881</v>
      </c>
    </row>
    <row r="5564" spans="1:14">
      <c r="A5564" s="63" t="s">
        <v>9440</v>
      </c>
      <c r="B5564" s="63" t="s">
        <v>13725</v>
      </c>
      <c r="C5564" s="63" t="s">
        <v>21</v>
      </c>
      <c r="D5564" s="63" t="s">
        <v>83</v>
      </c>
      <c r="E5564" s="72">
        <v>6974</v>
      </c>
      <c r="F5564" s="64">
        <v>1</v>
      </c>
      <c r="G5564" s="79">
        <v>0</v>
      </c>
      <c r="H5564" s="133">
        <v>95.977081298828125</v>
      </c>
      <c r="I5564" s="134">
        <v>69.135299682617188</v>
      </c>
      <c r="J5564" s="105">
        <v>88.713943481445313</v>
      </c>
      <c r="K5564" s="96">
        <f>msoa_calculations5[[#This Row],[ Pop20]]/SUMIF(msoa_calculations5[ICB26],msoa_calculations5[[#This Row],[ICB26]],msoa_calculations5[[ Pop20]])</f>
        <v>9.2104793966039829E-3</v>
      </c>
      <c r="L5564" s="98" cm="1">
        <f t="array" ref="L5564">msoa_calculations5[[#This Row],[ Estimated case time (see and convey)]]*msoa_calculations5[[#This Row],[Population share of ICB]:[Population share of ICB]]</f>
        <v>0.88399492984904193</v>
      </c>
      <c r="M5564" s="98" cm="1">
        <f t="array" ref="M5564">msoa_calculations5[[#This Row],[Estimated case time (see and treat)]]*msoa_calculations5[[#This Row],[Population share of ICB]:[Population share of ICB]]</f>
        <v>0.63676925330478751</v>
      </c>
      <c r="N5564" s="94" cm="1">
        <f t="array" ref="N5564">msoa_calculations5[[#This Row],[Weighted estimate]]*msoa_calculations5[[#This Row],[Population share of ICB]:[Population share of ICB]]</f>
        <v>0.81709794862734231</v>
      </c>
    </row>
    <row r="5565" spans="1:14">
      <c r="A5565" s="63" t="s">
        <v>9438</v>
      </c>
      <c r="B5565" s="63" t="s">
        <v>13725</v>
      </c>
      <c r="C5565" s="63" t="s">
        <v>21</v>
      </c>
      <c r="D5565" s="63" t="s">
        <v>83</v>
      </c>
      <c r="E5565" s="72">
        <v>15064</v>
      </c>
      <c r="F5565" s="64">
        <v>1</v>
      </c>
      <c r="G5565" s="79">
        <v>0</v>
      </c>
      <c r="H5565" s="133">
        <v>96.1136474609375</v>
      </c>
      <c r="I5565" s="134">
        <v>67.705116271972656</v>
      </c>
      <c r="J5565" s="105">
        <v>88.426559448242188</v>
      </c>
      <c r="K5565" s="96">
        <f>msoa_calculations5[[#This Row],[ Pop20]]/SUMIF(msoa_calculations5[ICB26],msoa_calculations5[[#This Row],[ICB26]],msoa_calculations5[[ Pop20]])</f>
        <v>1.9894846806774075E-2</v>
      </c>
      <c r="L5565" s="98" cm="1">
        <f t="array" ref="L5565">msoa_calculations5[[#This Row],[ Estimated case time (see and convey)]]*msoa_calculations5[[#This Row],[Population share of ICB]:[Population share of ICB]]</f>
        <v>1.9121662922756417</v>
      </c>
      <c r="M5565" s="98" cm="1">
        <f t="array" ref="M5565">msoa_calculations5[[#This Row],[Estimated case time (see and treat)]]*msoa_calculations5[[#This Row],[Population share of ICB]:[Population share of ICB]]</f>
        <v>1.3469829162657228</v>
      </c>
      <c r="N5565" s="94" cm="1">
        <f t="array" ref="N5565">msoa_calculations5[[#This Row],[Weighted estimate]]*msoa_calculations5[[#This Row],[Population share of ICB]:[Population share of ICB]]</f>
        <v>1.759232853872879</v>
      </c>
    </row>
    <row r="5566" spans="1:14">
      <c r="A5566" s="63" t="s">
        <v>9436</v>
      </c>
      <c r="B5566" s="63" t="s">
        <v>13725</v>
      </c>
      <c r="C5566" s="63" t="s">
        <v>21</v>
      </c>
      <c r="D5566" s="63" t="s">
        <v>83</v>
      </c>
      <c r="E5566" s="72">
        <v>8834</v>
      </c>
      <c r="F5566" s="64">
        <v>1</v>
      </c>
      <c r="G5566" s="79">
        <v>0</v>
      </c>
      <c r="H5566" s="133">
        <v>109.23623657226563</v>
      </c>
      <c r="I5566" s="134">
        <v>75.025924682617188</v>
      </c>
      <c r="J5566" s="105">
        <v>99.979240417480469</v>
      </c>
      <c r="K5566" s="96">
        <f>msoa_calculations5[[#This Row],[ Pop20]]/SUMIF(msoa_calculations5[ICB26],msoa_calculations5[[#This Row],[ICB26]],msoa_calculations5[[ Pop20]])</f>
        <v>1.1666959419214164E-2</v>
      </c>
      <c r="L5566" s="98" cm="1">
        <f t="array" ref="L5566">msoa_calculations5[[#This Row],[ Estimated case time (see and convey)]]*msoa_calculations5[[#This Row],[Population share of ICB]:[Population share of ICB]]</f>
        <v>1.2744547391963013</v>
      </c>
      <c r="M5566" s="98" cm="1">
        <f t="array" ref="M5566">msoa_calculations5[[#This Row],[Estimated case time (see and treat)]]*msoa_calculations5[[#This Row],[Population share of ICB]:[Population share of ICB]]</f>
        <v>0.8753244186611131</v>
      </c>
      <c r="N5566" s="94" cm="1">
        <f t="array" ref="N5566">msoa_calculations5[[#This Row],[Weighted estimate]]*msoa_calculations5[[#This Row],[Population share of ICB]:[Population share of ICB]]</f>
        <v>1.1664537407146012</v>
      </c>
    </row>
    <row r="5567" spans="1:14">
      <c r="A5567" s="63" t="s">
        <v>9434</v>
      </c>
      <c r="B5567" s="63" t="s">
        <v>13725</v>
      </c>
      <c r="C5567" s="63" t="s">
        <v>21</v>
      </c>
      <c r="D5567" s="63" t="s">
        <v>83</v>
      </c>
      <c r="E5567" s="72">
        <v>9368</v>
      </c>
      <c r="F5567" s="64">
        <v>1</v>
      </c>
      <c r="G5567" s="79">
        <v>0</v>
      </c>
      <c r="H5567" s="133">
        <v>106.52995300292969</v>
      </c>
      <c r="I5567" s="134">
        <v>72.847450256347656</v>
      </c>
      <c r="J5567" s="105">
        <v>97.415771484375</v>
      </c>
      <c r="K5567" s="96">
        <f>msoa_calculations5[[#This Row],[ Pop20]]/SUMIF(msoa_calculations5[ICB26],msoa_calculations5[[#This Row],[ICB26]],msoa_calculations5[[ Pop20]])</f>
        <v>1.2372206909576442E-2</v>
      </c>
      <c r="L5567" s="98" cm="1">
        <f t="array" ref="L5567">msoa_calculations5[[#This Row],[ Estimated case time (see and convey)]]*msoa_calculations5[[#This Row],[Population share of ICB]:[Population share of ICB]]</f>
        <v>1.3180106206197004</v>
      </c>
      <c r="M5567" s="98" cm="1">
        <f t="array" ref="M5567">msoa_calculations5[[#This Row],[Estimated case time (see and treat)]]*msoa_calculations5[[#This Row],[Population share of ICB]:[Population share of ICB]]</f>
        <v>0.90128372740661067</v>
      </c>
      <c r="N5567" s="94" cm="1">
        <f t="array" ref="N5567">msoa_calculations5[[#This Row],[Weighted estimate]]*msoa_calculations5[[#This Row],[Population share of ICB]:[Population share of ICB]]</f>
        <v>1.205248081060704</v>
      </c>
    </row>
    <row r="5568" spans="1:14">
      <c r="A5568" s="63" t="s">
        <v>9432</v>
      </c>
      <c r="B5568" s="63" t="s">
        <v>13725</v>
      </c>
      <c r="C5568" s="63" t="s">
        <v>21</v>
      </c>
      <c r="D5568" s="63" t="s">
        <v>83</v>
      </c>
      <c r="E5568" s="72">
        <v>7921</v>
      </c>
      <c r="F5568" s="64">
        <v>1</v>
      </c>
      <c r="G5568" s="79">
        <v>0</v>
      </c>
      <c r="H5568" s="133">
        <v>95.935623168945313</v>
      </c>
      <c r="I5568" s="134">
        <v>69.083732604980469</v>
      </c>
      <c r="J5568" s="105">
        <v>88.669746398925781</v>
      </c>
      <c r="K5568" s="96">
        <f>msoa_calculations5[[#This Row],[ Pop20]]/SUMIF(msoa_calculations5[ICB26],msoa_calculations5[[#This Row],[ICB26]],msoa_calculations5[[ Pop20]])</f>
        <v>1.0461171107040456E-2</v>
      </c>
      <c r="L5568" s="98" cm="1">
        <f t="array" ref="L5568">msoa_calculations5[[#This Row],[ Estimated case time (see and convey)]]*msoa_calculations5[[#This Row],[Population share of ICB]:[Population share of ICB]]</f>
        <v>1.0035989692308918</v>
      </c>
      <c r="M5568" s="98" cm="1">
        <f t="array" ref="M5568">msoa_calculations5[[#This Row],[Estimated case time (see and treat)]]*msoa_calculations5[[#This Row],[Population share of ICB]:[Population share of ICB]]</f>
        <v>0.72269674749373036</v>
      </c>
      <c r="N5568" s="94" cm="1">
        <f t="array" ref="N5568">msoa_calculations5[[#This Row],[Weighted estimate]]*msoa_calculations5[[#This Row],[Population share of ICB]:[Population share of ICB]]</f>
        <v>0.92758938909704691</v>
      </c>
    </row>
    <row r="5569" spans="1:14">
      <c r="A5569" s="63" t="s">
        <v>9430</v>
      </c>
      <c r="B5569" s="63" t="s">
        <v>13725</v>
      </c>
      <c r="C5569" s="63" t="s">
        <v>21</v>
      </c>
      <c r="D5569" s="63" t="s">
        <v>83</v>
      </c>
      <c r="E5569" s="72">
        <v>6692</v>
      </c>
      <c r="F5569" s="64">
        <v>1</v>
      </c>
      <c r="G5569" s="79">
        <v>0</v>
      </c>
      <c r="H5569" s="133">
        <v>109.8623046875</v>
      </c>
      <c r="I5569" s="134">
        <v>74.766487121582031</v>
      </c>
      <c r="J5569" s="105">
        <v>100.36569976806641</v>
      </c>
      <c r="K5569" s="96">
        <f>msoa_calculations5[[#This Row],[ Pop20]]/SUMIF(msoa_calculations5[ICB26],msoa_calculations5[[#This Row],[ICB26]],msoa_calculations5[[ Pop20]])</f>
        <v>8.8380453286598572E-3</v>
      </c>
      <c r="L5569" s="98" cm="1">
        <f t="array" ref="L5569">msoa_calculations5[[#This Row],[ Estimated case time (see and convey)]]*msoa_calculations5[[#This Row],[Population share of ICB]:[Population share of ICB]]</f>
        <v>0.97096802873916532</v>
      </c>
      <c r="M5569" s="98" cm="1">
        <f t="array" ref="M5569">msoa_calculations5[[#This Row],[Estimated case time (see and treat)]]*msoa_calculations5[[#This Row],[Population share of ICB]:[Population share of ICB]]</f>
        <v>0.66078960224520544</v>
      </c>
      <c r="N5569" s="94" cm="1">
        <f t="array" ref="N5569">msoa_calculations5[[#This Row],[Weighted estimate]]*msoa_calculations5[[#This Row],[Population share of ICB]:[Population share of ICB]]</f>
        <v>0.88703660399283701</v>
      </c>
    </row>
    <row r="5570" spans="1:14">
      <c r="A5570" s="63" t="s">
        <v>9428</v>
      </c>
      <c r="B5570" s="63" t="s">
        <v>13725</v>
      </c>
      <c r="C5570" s="63" t="s">
        <v>21</v>
      </c>
      <c r="D5570" s="63" t="s">
        <v>83</v>
      </c>
      <c r="E5570" s="72">
        <v>9647</v>
      </c>
      <c r="F5570" s="64">
        <v>1</v>
      </c>
      <c r="G5570" s="79">
        <v>0</v>
      </c>
      <c r="H5570" s="133">
        <v>101.48268127441406</v>
      </c>
      <c r="I5570" s="134">
        <v>70.82427978515625</v>
      </c>
      <c r="J5570" s="105">
        <v>93.186798095703125</v>
      </c>
      <c r="K5570" s="96">
        <f>msoa_calculations5[[#This Row],[ Pop20]]/SUMIF(msoa_calculations5[ICB26],msoa_calculations5[[#This Row],[ICB26]],msoa_calculations5[[ Pop20]])</f>
        <v>1.2740678912967969E-2</v>
      </c>
      <c r="L5570" s="98" cm="1">
        <f t="array" ref="L5570">msoa_calculations5[[#This Row],[ Estimated case time (see and convey)]]*msoa_calculations5[[#This Row],[Population share of ICB]:[Population share of ICB]]</f>
        <v>1.2929582573443765</v>
      </c>
      <c r="M5570" s="98" cm="1">
        <f t="array" ref="M5570">msoa_calculations5[[#This Row],[Estimated case time (see and treat)]]*msoa_calculations5[[#This Row],[Population share of ICB]:[Population share of ICB]]</f>
        <v>0.90234940798488383</v>
      </c>
      <c r="N5570" s="94" cm="1">
        <f t="array" ref="N5570">msoa_calculations5[[#This Row],[Weighted estimate]]*msoa_calculations5[[#This Row],[Population share of ICB]:[Population share of ICB]]</f>
        <v>1.1872630734649285</v>
      </c>
    </row>
    <row r="5571" spans="1:14">
      <c r="A5571" s="63" t="s">
        <v>9426</v>
      </c>
      <c r="B5571" s="63" t="s">
        <v>13725</v>
      </c>
      <c r="C5571" s="63" t="s">
        <v>21</v>
      </c>
      <c r="D5571" s="63" t="s">
        <v>83</v>
      </c>
      <c r="E5571" s="72">
        <v>10131</v>
      </c>
      <c r="F5571" s="64">
        <v>1</v>
      </c>
      <c r="G5571" s="79">
        <v>0</v>
      </c>
      <c r="H5571" s="133">
        <v>99.17095947265625</v>
      </c>
      <c r="I5571" s="134">
        <v>68.94140625</v>
      </c>
      <c r="J5571" s="105">
        <v>90.991119384765625</v>
      </c>
      <c r="K5571" s="96">
        <f>msoa_calculations5[[#This Row],[ Pop20]]/SUMIF(msoa_calculations5[ICB26],msoa_calculations5[[#This Row],[ICB26]],msoa_calculations5[[ Pop20]])</f>
        <v>1.3379891994120296E-2</v>
      </c>
      <c r="L5571" s="98" cm="1">
        <f t="array" ref="L5571">msoa_calculations5[[#This Row],[ Estimated case time (see and convey)]]*msoa_calculations5[[#This Row],[Population share of ICB]:[Population share of ICB]]</f>
        <v>1.3268967266974216</v>
      </c>
      <c r="M5571" s="98" cm="1">
        <f t="array" ref="M5571">msoa_calculations5[[#This Row],[Estimated case time (see and treat)]]*msoa_calculations5[[#This Row],[Population share of ICB]:[Population share of ICB]]</f>
        <v>0.92242856954776997</v>
      </c>
      <c r="N5571" s="94" cm="1">
        <f t="array" ref="N5571">msoa_calculations5[[#This Row],[Weighted estimate]]*msoa_calculations5[[#This Row],[Population share of ICB]:[Population share of ICB]]</f>
        <v>1.2174513497922697</v>
      </c>
    </row>
    <row r="5572" spans="1:14">
      <c r="A5572" s="63" t="s">
        <v>9424</v>
      </c>
      <c r="B5572" s="63" t="s">
        <v>13725</v>
      </c>
      <c r="C5572" s="63" t="s">
        <v>21</v>
      </c>
      <c r="D5572" s="63" t="s">
        <v>83</v>
      </c>
      <c r="E5572" s="72">
        <v>5644</v>
      </c>
      <c r="F5572" s="64">
        <v>1</v>
      </c>
      <c r="G5572" s="79">
        <v>0</v>
      </c>
      <c r="H5572" s="133">
        <v>98.884140014648438</v>
      </c>
      <c r="I5572" s="134">
        <v>69.437507629394531</v>
      </c>
      <c r="J5572" s="105">
        <v>90.916152954101563</v>
      </c>
      <c r="K5572" s="96">
        <f>msoa_calculations5[[#This Row],[ Pop20]]/SUMIF(msoa_calculations5[ICB26],msoa_calculations5[[#This Row],[ICB26]],msoa_calculations5[[ Pop20]])</f>
        <v>7.4539641116192828E-3</v>
      </c>
      <c r="L5572" s="98" cm="1">
        <f t="array" ref="L5572">msoa_calculations5[[#This Row],[ Estimated case time (see and convey)]]*msoa_calculations5[[#This Row],[Population share of ICB]:[Population share of ICB]]</f>
        <v>0.73707883087752568</v>
      </c>
      <c r="M5572" s="98" cm="1">
        <f t="array" ref="M5572">msoa_calculations5[[#This Row],[Estimated case time (see and treat)]]*msoa_calculations5[[#This Row],[Population share of ICB]:[Population share of ICB]]</f>
        <v>0.517584689869797</v>
      </c>
      <c r="N5572" s="94" cm="1">
        <f t="array" ref="N5572">msoa_calculations5[[#This Row],[Weighted estimate]]*msoa_calculations5[[#This Row],[Population share of ICB]:[Population share of ICB]]</f>
        <v>0.6776857412863625</v>
      </c>
    </row>
    <row r="5573" spans="1:14">
      <c r="A5573" s="63" t="s">
        <v>9422</v>
      </c>
      <c r="B5573" s="63" t="s">
        <v>13725</v>
      </c>
      <c r="C5573" s="63" t="s">
        <v>21</v>
      </c>
      <c r="D5573" s="63" t="s">
        <v>83</v>
      </c>
      <c r="E5573" s="72">
        <v>6736</v>
      </c>
      <c r="F5573" s="64">
        <v>1</v>
      </c>
      <c r="G5573" s="79">
        <v>0</v>
      </c>
      <c r="H5573" s="133">
        <v>100.59635925292969</v>
      </c>
      <c r="I5573" s="134">
        <v>71.117408752441406</v>
      </c>
      <c r="J5573" s="105">
        <v>92.619621276855469</v>
      </c>
      <c r="K5573" s="96">
        <f>msoa_calculations5[[#This Row],[ Pop20]]/SUMIF(msoa_calculations5[ICB26],msoa_calculations5[[#This Row],[ICB26]],msoa_calculations5[[ Pop20]])</f>
        <v>8.8961556087646144E-3</v>
      </c>
      <c r="L5573" s="98" cm="1">
        <f t="array" ref="L5573">msoa_calculations5[[#This Row],[ Estimated case time (see and convey)]]*msoa_calculations5[[#This Row],[Population share of ICB]:[Population share of ICB]]</f>
        <v>0.89492086558925055</v>
      </c>
      <c r="M5573" s="98" cm="1">
        <f t="array" ref="M5573">msoa_calculations5[[#This Row],[Estimated case time (see and treat)]]*msoa_calculations5[[#This Row],[Population share of ICB]:[Population share of ICB]]</f>
        <v>0.63267153475383731</v>
      </c>
      <c r="N5573" s="94" cm="1">
        <f t="array" ref="N5573">msoa_calculations5[[#This Row],[Weighted estimate]]*msoa_calculations5[[#This Row],[Population share of ICB]:[Population share of ICB]]</f>
        <v>0.82395856330375217</v>
      </c>
    </row>
    <row r="5574" spans="1:14">
      <c r="A5574" s="63" t="s">
        <v>9420</v>
      </c>
      <c r="B5574" s="63" t="s">
        <v>13725</v>
      </c>
      <c r="C5574" s="63" t="s">
        <v>21</v>
      </c>
      <c r="D5574" s="63" t="s">
        <v>83</v>
      </c>
      <c r="E5574" s="72">
        <v>6604</v>
      </c>
      <c r="F5574" s="64">
        <v>1</v>
      </c>
      <c r="G5574" s="79">
        <v>0</v>
      </c>
      <c r="H5574" s="133">
        <v>100.85171508789063</v>
      </c>
      <c r="I5574" s="134">
        <v>71.699104309082031</v>
      </c>
      <c r="J5574" s="105">
        <v>92.963287353515625</v>
      </c>
      <c r="K5574" s="96">
        <f>msoa_calculations5[[#This Row],[ Pop20]]/SUMIF(msoa_calculations5[ICB26],msoa_calculations5[[#This Row],[ICB26]],msoa_calculations5[[ Pop20]])</f>
        <v>8.7218247684503446E-3</v>
      </c>
      <c r="L5574" s="98" cm="1">
        <f t="array" ref="L5574">msoa_calculations5[[#This Row],[ Estimated case time (see and convey)]]*msoa_calculations5[[#This Row],[Population share of ICB]:[Population share of ICB]]</f>
        <v>0.87961098659426173</v>
      </c>
      <c r="M5574" s="98" cm="1">
        <f t="array" ref="M5574">msoa_calculations5[[#This Row],[Estimated case time (see and treat)]]*msoa_calculations5[[#This Row],[Population share of ICB]:[Population share of ICB]]</f>
        <v>0.62534702383865648</v>
      </c>
      <c r="N5574" s="94" cm="1">
        <f t="array" ref="N5574">msoa_calculations5[[#This Row],[Weighted estimate]]*msoa_calculations5[[#This Row],[Population share of ICB]:[Population share of ICB]]</f>
        <v>0.81080950219645931</v>
      </c>
    </row>
    <row r="5575" spans="1:14">
      <c r="A5575" s="63" t="s">
        <v>9418</v>
      </c>
      <c r="B5575" s="63" t="s">
        <v>13725</v>
      </c>
      <c r="C5575" s="63" t="s">
        <v>21</v>
      </c>
      <c r="D5575" s="63" t="s">
        <v>83</v>
      </c>
      <c r="E5575" s="72">
        <v>8774</v>
      </c>
      <c r="F5575" s="64">
        <v>1</v>
      </c>
      <c r="G5575" s="79">
        <v>0</v>
      </c>
      <c r="H5575" s="133">
        <v>95.596260070800781</v>
      </c>
      <c r="I5575" s="134">
        <v>66.736946105957031</v>
      </c>
      <c r="J5575" s="105">
        <v>87.787193298339844</v>
      </c>
      <c r="K5575" s="96">
        <f>msoa_calculations5[[#This Row],[ Pop20]]/SUMIF(msoa_calculations5[ICB26],msoa_calculations5[[#This Row],[ICB26]],msoa_calculations5[[ Pop20]])</f>
        <v>1.1587718128162222E-2</v>
      </c>
      <c r="L5575" s="98" cm="1">
        <f t="array" ref="L5575">msoa_calculations5[[#This Row],[ Estimated case time (see and convey)]]*msoa_calculations5[[#This Row],[Population share of ICB]:[Population share of ICB]]</f>
        <v>1.1077425158069287</v>
      </c>
      <c r="M5575" s="98" cm="1">
        <f t="array" ref="M5575">msoa_calculations5[[#This Row],[Estimated case time (see and treat)]]*msoa_calculations5[[#This Row],[Population share of ICB]:[Population share of ICB]]</f>
        <v>0.77332892021018351</v>
      </c>
      <c r="N5575" s="94" cm="1">
        <f t="array" ref="N5575">msoa_calculations5[[#This Row],[Weighted estimate]]*msoa_calculations5[[#This Row],[Population share of ICB]:[Population share of ICB]]</f>
        <v>1.0172532512036538</v>
      </c>
    </row>
    <row r="5576" spans="1:14">
      <c r="A5576" s="63" t="s">
        <v>9416</v>
      </c>
      <c r="B5576" s="63" t="s">
        <v>13725</v>
      </c>
      <c r="C5576" s="63" t="s">
        <v>21</v>
      </c>
      <c r="D5576" s="63" t="s">
        <v>83</v>
      </c>
      <c r="E5576" s="72">
        <v>7342</v>
      </c>
      <c r="F5576" s="64">
        <v>1</v>
      </c>
      <c r="G5576" s="79">
        <v>0</v>
      </c>
      <c r="H5576" s="133">
        <v>96.591888427734375</v>
      </c>
      <c r="I5576" s="134">
        <v>68.44952392578125</v>
      </c>
      <c r="J5576" s="105">
        <v>88.976821899414063</v>
      </c>
      <c r="K5576" s="96">
        <f>msoa_calculations5[[#This Row],[ Pop20]]/SUMIF(msoa_calculations5[ICB26],msoa_calculations5[[#This Row],[ICB26]],msoa_calculations5[[ Pop20]])</f>
        <v>9.6964926483892235E-3</v>
      </c>
      <c r="L5576" s="98" cm="1">
        <f t="array" ref="L5576">msoa_calculations5[[#This Row],[ Estimated case time (see and convey)]]*msoa_calculations5[[#This Row],[Population share of ICB]:[Population share of ICB]]</f>
        <v>0.93660253603355847</v>
      </c>
      <c r="M5576" s="98" cm="1">
        <f t="array" ref="M5576">msoa_calculations5[[#This Row],[Estimated case time (see and treat)]]*msoa_calculations5[[#This Row],[Population share of ICB]:[Population share of ICB]]</f>
        <v>0.66372030553208017</v>
      </c>
      <c r="N5576" s="94" cm="1">
        <f t="array" ref="N5576">msoa_calculations5[[#This Row],[Weighted estimate]]*msoa_calculations5[[#This Row],[Population share of ICB]:[Population share of ICB]]</f>
        <v>0.86276309942470575</v>
      </c>
    </row>
    <row r="5577" spans="1:14">
      <c r="A5577" s="63" t="s">
        <v>9414</v>
      </c>
      <c r="B5577" s="63" t="s">
        <v>13725</v>
      </c>
      <c r="C5577" s="63" t="s">
        <v>21</v>
      </c>
      <c r="D5577" s="63" t="s">
        <v>83</v>
      </c>
      <c r="E5577" s="72">
        <v>9310</v>
      </c>
      <c r="F5577" s="64">
        <v>1</v>
      </c>
      <c r="G5577" s="79">
        <v>0</v>
      </c>
      <c r="H5577" s="133">
        <v>101.16416168212891</v>
      </c>
      <c r="I5577" s="134">
        <v>69.119659423828125</v>
      </c>
      <c r="J5577" s="105">
        <v>92.493209838867188</v>
      </c>
      <c r="K5577" s="96">
        <f>msoa_calculations5[[#This Row],[ Pop20]]/SUMIF(msoa_calculations5[ICB26],msoa_calculations5[[#This Row],[ICB26]],msoa_calculations5[[ Pop20]])</f>
        <v>1.22956069948929E-2</v>
      </c>
      <c r="L5577" s="98" cm="1">
        <f t="array" ref="L5577">msoa_calculations5[[#This Row],[ Estimated case time (see and convey)]]*msoa_calculations5[[#This Row],[Population share of ICB]:[Population share of ICB]]</f>
        <v>1.2438747740112603</v>
      </c>
      <c r="M5577" s="98" cm="1">
        <f t="array" ref="M5577">msoa_calculations5[[#This Row],[Estimated case time (see and treat)]]*msoa_calculations5[[#This Row],[Population share of ICB]:[Population share of ICB]]</f>
        <v>0.84986816789623598</v>
      </c>
      <c r="N5577" s="94" cm="1">
        <f t="array" ref="N5577">msoa_calculations5[[#This Row],[Weighted estimate]]*msoa_calculations5[[#This Row],[Population share of ICB]:[Population share of ICB]]</f>
        <v>1.1372601578748722</v>
      </c>
    </row>
    <row r="5578" spans="1:14">
      <c r="A5578" s="63" t="s">
        <v>9412</v>
      </c>
      <c r="B5578" s="63" t="s">
        <v>13725</v>
      </c>
      <c r="C5578" s="63" t="s">
        <v>21</v>
      </c>
      <c r="D5578" s="63" t="s">
        <v>83</v>
      </c>
      <c r="E5578" s="72">
        <v>6252</v>
      </c>
      <c r="F5578" s="64">
        <v>1</v>
      </c>
      <c r="G5578" s="79">
        <v>0</v>
      </c>
      <c r="H5578" s="133">
        <v>99.421806335449219</v>
      </c>
      <c r="I5578" s="134">
        <v>68.410087585449219</v>
      </c>
      <c r="J5578" s="105">
        <v>91.030319213867188</v>
      </c>
      <c r="K5578" s="96">
        <f>msoa_calculations5[[#This Row],[ Pop20]]/SUMIF(msoa_calculations5[ICB26],msoa_calculations5[[#This Row],[ICB26]],msoa_calculations5[[ Pop20]])</f>
        <v>8.2569425276122887E-3</v>
      </c>
      <c r="L5578" s="98" cm="1">
        <f t="array" ref="L5578">msoa_calculations5[[#This Row],[ Estimated case time (see and convey)]]*msoa_calculations5[[#This Row],[Population share of ICB]:[Population share of ICB]]</f>
        <v>0.82092014090320353</v>
      </c>
      <c r="M5578" s="98" cm="1">
        <f t="array" ref="M5578">msoa_calculations5[[#This Row],[Estimated case time (see and treat)]]*msoa_calculations5[[#This Row],[Population share of ICB]:[Population share of ICB]]</f>
        <v>0.5648581615019771</v>
      </c>
      <c r="N5578" s="94" cm="1">
        <f t="array" ref="N5578">msoa_calculations5[[#This Row],[Weighted estimate]]*msoa_calculations5[[#This Row],[Population share of ICB]:[Population share of ICB]]</f>
        <v>0.75163211401910202</v>
      </c>
    </row>
    <row r="5579" spans="1:14">
      <c r="A5579" s="63" t="s">
        <v>9410</v>
      </c>
      <c r="B5579" s="63" t="s">
        <v>13725</v>
      </c>
      <c r="C5579" s="63" t="s">
        <v>21</v>
      </c>
      <c r="D5579" s="63" t="s">
        <v>83</v>
      </c>
      <c r="E5579" s="72">
        <v>7171</v>
      </c>
      <c r="F5579" s="64">
        <v>1</v>
      </c>
      <c r="G5579" s="79">
        <v>0</v>
      </c>
      <c r="H5579" s="133">
        <v>96.948310852050781</v>
      </c>
      <c r="I5579" s="134">
        <v>69.075302124023438</v>
      </c>
      <c r="J5579" s="105">
        <v>89.4061279296875</v>
      </c>
      <c r="K5579" s="96">
        <f>msoa_calculations5[[#This Row],[ Pop20]]/SUMIF(msoa_calculations5[ICB26],msoa_calculations5[[#This Row],[ICB26]],msoa_calculations5[[ Pop20]])</f>
        <v>9.4706549688911897E-3</v>
      </c>
      <c r="L5579" s="98" cm="1">
        <f t="array" ref="L5579">msoa_calculations5[[#This Row],[ Estimated case time (see and convey)]]*msoa_calculations5[[#This Row],[Population share of ICB]:[Population share of ICB]]</f>
        <v>0.91816400189658243</v>
      </c>
      <c r="M5579" s="98" cm="1">
        <f t="array" ref="M5579">msoa_calculations5[[#This Row],[Estimated case time (see and treat)]]*msoa_calculations5[[#This Row],[Population share of ICB]:[Population share of ICB]]</f>
        <v>0.65418835328854275</v>
      </c>
      <c r="N5579" s="94" cm="1">
        <f t="array" ref="N5579">msoa_calculations5[[#This Row],[Weighted estimate]]*msoa_calculations5[[#This Row],[Population share of ICB]:[Population share of ICB]]</f>
        <v>0.8467345897266163</v>
      </c>
    </row>
    <row r="5580" spans="1:14">
      <c r="A5580" s="63" t="s">
        <v>9408</v>
      </c>
      <c r="B5580" s="63" t="s">
        <v>13725</v>
      </c>
      <c r="C5580" s="63" t="s">
        <v>21</v>
      </c>
      <c r="D5580" s="63" t="s">
        <v>83</v>
      </c>
      <c r="E5580" s="72">
        <v>6007</v>
      </c>
      <c r="F5580" s="64">
        <v>1</v>
      </c>
      <c r="G5580" s="79">
        <v>0</v>
      </c>
      <c r="H5580" s="133">
        <v>98.72686767578125</v>
      </c>
      <c r="I5580" s="134">
        <v>69.078277587890625</v>
      </c>
      <c r="J5580" s="105">
        <v>90.704231262207031</v>
      </c>
      <c r="K5580" s="96">
        <f>msoa_calculations5[[#This Row],[ Pop20]]/SUMIF(msoa_calculations5[ICB26],msoa_calculations5[[#This Row],[ICB26]],msoa_calculations5[[ Pop20]])</f>
        <v>7.9333739224835276E-3</v>
      </c>
      <c r="L5580" s="98" cm="1">
        <f t="array" ref="L5580">msoa_calculations5[[#This Row],[ Estimated case time (see and convey)]]*msoa_calculations5[[#This Row],[Population share of ICB]:[Population share of ICB]]</f>
        <v>0.78323715746752487</v>
      </c>
      <c r="M5580" s="98" cm="1">
        <f t="array" ref="M5580">msoa_calculations5[[#This Row],[Estimated case time (see and treat)]]*msoa_calculations5[[#This Row],[Population share of ICB]:[Population share of ICB]]</f>
        <v>0.54802380602584977</v>
      </c>
      <c r="N5580" s="94" cm="1">
        <f t="array" ref="N5580">msoa_calculations5[[#This Row],[Weighted estimate]]*msoa_calculations5[[#This Row],[Population share of ICB]:[Population share of ICB]]</f>
        <v>0.7195905829545084</v>
      </c>
    </row>
    <row r="5581" spans="1:14">
      <c r="A5581" s="63" t="s">
        <v>9406</v>
      </c>
      <c r="B5581" s="63" t="s">
        <v>13725</v>
      </c>
      <c r="C5581" s="63" t="s">
        <v>21</v>
      </c>
      <c r="D5581" s="63" t="s">
        <v>83</v>
      </c>
      <c r="E5581" s="72">
        <v>8307</v>
      </c>
      <c r="F5581" s="64">
        <v>1</v>
      </c>
      <c r="G5581" s="79">
        <v>0</v>
      </c>
      <c r="H5581" s="133">
        <v>98.012321472167969</v>
      </c>
      <c r="I5581" s="134">
        <v>67.477142333984375</v>
      </c>
      <c r="J5581" s="105">
        <v>89.749778747558594</v>
      </c>
      <c r="K5581" s="96">
        <f>msoa_calculations5[[#This Row],[ Pop20]]/SUMIF(msoa_calculations5[ICB26],msoa_calculations5[[#This Row],[ICB26]],msoa_calculations5[[ Pop20]])</f>
        <v>1.0970956746141279E-2</v>
      </c>
      <c r="L5581" s="98" cm="1">
        <f t="array" ref="L5581">msoa_calculations5[[#This Row],[ Estimated case time (see and convey)]]*msoa_calculations5[[#This Row],[Population share of ICB]:[Population share of ICB]]</f>
        <v>1.0752889394600489</v>
      </c>
      <c r="M5581" s="98" cm="1">
        <f t="array" ref="M5581">msoa_calculations5[[#This Row],[Estimated case time (see and treat)]]*msoa_calculations5[[#This Row],[Population share of ICB]:[Population share of ICB]]</f>
        <v>0.74028880989936119</v>
      </c>
      <c r="N5581" s="94" cm="1">
        <f t="array" ref="N5581">msoa_calculations5[[#This Row],[Weighted estimate]]*msoa_calculations5[[#This Row],[Population share of ICB]:[Population share of ICB]]</f>
        <v>0.98464094061521523</v>
      </c>
    </row>
    <row r="5582" spans="1:14">
      <c r="A5582" s="63" t="s">
        <v>9404</v>
      </c>
      <c r="B5582" s="63" t="s">
        <v>13725</v>
      </c>
      <c r="C5582" s="63" t="s">
        <v>21</v>
      </c>
      <c r="D5582" s="63" t="s">
        <v>83</v>
      </c>
      <c r="E5582" s="72">
        <v>9355</v>
      </c>
      <c r="F5582" s="64">
        <v>1</v>
      </c>
      <c r="G5582" s="79">
        <v>0</v>
      </c>
      <c r="H5582" s="133">
        <v>99.402969360351563</v>
      </c>
      <c r="I5582" s="134">
        <v>71.006233215332031</v>
      </c>
      <c r="J5582" s="105">
        <v>91.719070434570313</v>
      </c>
      <c r="K5582" s="96">
        <f>msoa_calculations5[[#This Row],[ Pop20]]/SUMIF(msoa_calculations5[ICB26],msoa_calculations5[[#This Row],[ICB26]],msoa_calculations5[[ Pop20]])</f>
        <v>1.2355037963181855E-2</v>
      </c>
      <c r="L5582" s="98" cm="1">
        <f t="array" ref="L5582">msoa_calculations5[[#This Row],[ Estimated case time (see and convey)]]*msoa_calculations5[[#This Row],[Population share of ICB]:[Population share of ICB]]</f>
        <v>1.2281274601001462</v>
      </c>
      <c r="M5582" s="98" cm="1">
        <f t="array" ref="M5582">msoa_calculations5[[#This Row],[Estimated case time (see and treat)]]*msoa_calculations5[[#This Row],[Population share of ICB]:[Population share of ICB]]</f>
        <v>0.87728470699797156</v>
      </c>
      <c r="N5582" s="94" cm="1">
        <f t="array" ref="N5582">msoa_calculations5[[#This Row],[Weighted estimate]]*msoa_calculations5[[#This Row],[Population share of ICB]:[Population share of ICB]]</f>
        <v>1.1331925971668666</v>
      </c>
    </row>
    <row r="5583" spans="1:14">
      <c r="A5583" s="63" t="s">
        <v>9402</v>
      </c>
      <c r="B5583" s="63" t="s">
        <v>13725</v>
      </c>
      <c r="C5583" s="63" t="s">
        <v>21</v>
      </c>
      <c r="D5583" s="63" t="s">
        <v>83</v>
      </c>
      <c r="E5583" s="72">
        <v>10959</v>
      </c>
      <c r="F5583" s="64">
        <v>1</v>
      </c>
      <c r="G5583" s="79">
        <v>0</v>
      </c>
      <c r="H5583" s="133">
        <v>107.33673858642578</v>
      </c>
      <c r="I5583" s="134">
        <v>73.971588134765625</v>
      </c>
      <c r="J5583" s="105">
        <v>98.308433532714844</v>
      </c>
      <c r="K5583" s="96">
        <f>msoa_calculations5[[#This Row],[ Pop20]]/SUMIF(msoa_calculations5[ICB26],msoa_calculations5[[#This Row],[ICB26]],msoa_calculations5[[ Pop20]])</f>
        <v>1.4473421810637087E-2</v>
      </c>
      <c r="L5583" s="98" cm="1">
        <f t="array" ref="L5583">msoa_calculations5[[#This Row],[ Estimated case time (see and convey)]]*msoa_calculations5[[#This Row],[Population share of ICB]:[Population share of ICB]]</f>
        <v>1.5535298933394264</v>
      </c>
      <c r="M5583" s="98" cm="1">
        <f t="array" ref="M5583">msoa_calculations5[[#This Row],[Estimated case time (see and treat)]]*msoa_calculations5[[#This Row],[Population share of ICB]:[Population share of ICB]]</f>
        <v>1.0706219970771804</v>
      </c>
      <c r="N5583" s="94" cm="1">
        <f t="array" ref="N5583">msoa_calculations5[[#This Row],[Weighted estimate]]*msoa_calculations5[[#This Row],[Population share of ICB]:[Population share of ICB]]</f>
        <v>1.4228594260619614</v>
      </c>
    </row>
    <row r="5584" spans="1:14">
      <c r="A5584" s="63" t="s">
        <v>13354</v>
      </c>
      <c r="B5584" s="63" t="s">
        <v>13710</v>
      </c>
      <c r="C5584" s="63" t="s">
        <v>34</v>
      </c>
      <c r="D5584" s="63" t="s">
        <v>70</v>
      </c>
      <c r="E5584" s="72">
        <v>6728</v>
      </c>
      <c r="F5584" s="64">
        <v>1</v>
      </c>
      <c r="G5584" s="79">
        <v>0</v>
      </c>
      <c r="H5584" s="133">
        <v>118.53316497802734</v>
      </c>
      <c r="I5584" s="134">
        <v>78.158493041992188</v>
      </c>
      <c r="J5584" s="105">
        <v>107.60814666748047</v>
      </c>
      <c r="K5584" s="96">
        <f>msoa_calculations5[[#This Row],[ Pop20]]/SUMIF(msoa_calculations5[ICB26],msoa_calculations5[[#This Row],[ICB26]],msoa_calculations5[[ Pop20]])</f>
        <v>2.242343769163907E-3</v>
      </c>
      <c r="L5584" s="98" cm="1">
        <f t="array" ref="L5584">msoa_calculations5[[#This Row],[ Estimated case time (see and convey)]]*msoa_calculations5[[#This Row],[Population share of ICB]:[Population share of ICB]]</f>
        <v>0.26579210392775704</v>
      </c>
      <c r="M5584" s="98" cm="1">
        <f t="array" ref="M5584">msoa_calculations5[[#This Row],[Estimated case time (see and treat)]]*msoa_calculations5[[#This Row],[Population share of ICB]:[Population share of ICB]]</f>
        <v>0.17525820987995175</v>
      </c>
      <c r="N5584" s="94" cm="1">
        <f t="array" ref="N5584">msoa_calculations5[[#This Row],[Weighted estimate]]*msoa_calculations5[[#This Row],[Population share of ICB]:[Population share of ICB]]</f>
        <v>0.24129445719110068</v>
      </c>
    </row>
    <row r="5585" spans="1:14">
      <c r="A5585" s="63" t="s">
        <v>13352</v>
      </c>
      <c r="B5585" s="63" t="s">
        <v>13710</v>
      </c>
      <c r="C5585" s="63" t="s">
        <v>34</v>
      </c>
      <c r="D5585" s="63" t="s">
        <v>70</v>
      </c>
      <c r="E5585" s="72">
        <v>6795</v>
      </c>
      <c r="F5585" s="64">
        <v>1</v>
      </c>
      <c r="G5585" s="79">
        <v>0</v>
      </c>
      <c r="H5585" s="133">
        <v>115.13358306884766</v>
      </c>
      <c r="I5585" s="134">
        <v>75.593742370605469</v>
      </c>
      <c r="J5585" s="105">
        <v>104.43446350097656</v>
      </c>
      <c r="K5585" s="96">
        <f>msoa_calculations5[[#This Row],[ Pop20]]/SUMIF(msoa_calculations5[ICB26],msoa_calculations5[[#This Row],[ICB26]],msoa_calculations5[[ Pop20]])</f>
        <v>2.2646738869602778E-3</v>
      </c>
      <c r="L5585" s="98" cm="1">
        <f t="array" ref="L5585">msoa_calculations5[[#This Row],[ Estimated case time (see and convey)]]*msoa_calculations5[[#This Row],[Population share of ICB]:[Population share of ICB]]</f>
        <v>0.26074001908819128</v>
      </c>
      <c r="M5585" s="98" cm="1">
        <f t="array" ref="M5585">msoa_calculations5[[#This Row],[Estimated case time (see and treat)]]*msoa_calculations5[[#This Row],[Population share of ICB]:[Population share of ICB]]</f>
        <v>0.17119517436431295</v>
      </c>
      <c r="N5585" s="94" cm="1">
        <f t="array" ref="N5585">msoa_calculations5[[#This Row],[Weighted estimate]]*msoa_calculations5[[#This Row],[Population share of ICB]:[Population share of ICB]]</f>
        <v>0.23651000238936787</v>
      </c>
    </row>
    <row r="5586" spans="1:14">
      <c r="A5586" s="63" t="s">
        <v>13350</v>
      </c>
      <c r="B5586" s="63" t="s">
        <v>13710</v>
      </c>
      <c r="C5586" s="63" t="s">
        <v>34</v>
      </c>
      <c r="D5586" s="63" t="s">
        <v>70</v>
      </c>
      <c r="E5586" s="72">
        <v>12711</v>
      </c>
      <c r="F5586" s="64">
        <v>1</v>
      </c>
      <c r="G5586" s="79">
        <v>0</v>
      </c>
      <c r="H5586" s="133">
        <v>106.78391265869141</v>
      </c>
      <c r="I5586" s="134">
        <v>74.753608703613281</v>
      </c>
      <c r="J5586" s="105">
        <v>98.116806030273438</v>
      </c>
      <c r="K5586" s="96">
        <f>msoa_calculations5[[#This Row],[ Pop20]]/SUMIF(msoa_calculations5[ICB26],msoa_calculations5[[#This Row],[ICB26]],msoa_calculations5[[ Pop20]])</f>
        <v>4.236389959845782E-3</v>
      </c>
      <c r="L5586" s="98" cm="1">
        <f t="array" ref="L5586">msoa_calculations5[[#This Row],[ Estimated case time (see and convey)]]*msoa_calculations5[[#This Row],[Population share of ICB]:[Population share of ICB]]</f>
        <v>0.45237829546032915</v>
      </c>
      <c r="M5586" s="98" cm="1">
        <f t="array" ref="M5586">msoa_calculations5[[#This Row],[Estimated case time (see and treat)]]*msoa_calculations5[[#This Row],[Population share of ICB]:[Population share of ICB]]</f>
        <v>0.31668543737422755</v>
      </c>
      <c r="N5586" s="94" cm="1">
        <f t="array" ref="N5586">msoa_calculations5[[#This Row],[Weighted estimate]]*msoa_calculations5[[#This Row],[Population share of ICB]:[Population share of ICB]]</f>
        <v>0.41566105195878644</v>
      </c>
    </row>
    <row r="5587" spans="1:14">
      <c r="A5587" s="63" t="s">
        <v>13348</v>
      </c>
      <c r="B5587" s="63" t="s">
        <v>13710</v>
      </c>
      <c r="C5587" s="63" t="s">
        <v>34</v>
      </c>
      <c r="D5587" s="63" t="s">
        <v>70</v>
      </c>
      <c r="E5587" s="72">
        <v>7683</v>
      </c>
      <c r="F5587" s="64">
        <v>1</v>
      </c>
      <c r="G5587" s="79">
        <v>0</v>
      </c>
      <c r="H5587" s="133">
        <v>122.55116271972656</v>
      </c>
      <c r="I5587" s="134">
        <v>80.386016845703125</v>
      </c>
      <c r="J5587" s="105">
        <v>111.14165496826172</v>
      </c>
      <c r="K5587" s="96">
        <f>msoa_calculations5[[#This Row],[ Pop20]]/SUMIF(msoa_calculations5[ICB26],msoa_calculations5[[#This Row],[ICB26]],msoa_calculations5[[ Pop20]])</f>
        <v>2.56063126909725E-3</v>
      </c>
      <c r="L5587" s="98" cm="1">
        <f t="array" ref="L5587">msoa_calculations5[[#This Row],[ Estimated case time (see and convey)]]*msoa_calculations5[[#This Row],[Population share of ICB]:[Population share of ICB]]</f>
        <v>0.31380833932435703</v>
      </c>
      <c r="M5587" s="98" cm="1">
        <f t="array" ref="M5587">msoa_calculations5[[#This Row],[Estimated case time (see and treat)]]*msoa_calculations5[[#This Row],[Population share of ICB]:[Population share of ICB]]</f>
        <v>0.2058389483332857</v>
      </c>
      <c r="N5587" s="94" cm="1">
        <f t="array" ref="N5587">msoa_calculations5[[#This Row],[Weighted estimate]]*msoa_calculations5[[#This Row],[Population share of ICB]:[Population share of ICB]]</f>
        <v>0.28459279701094869</v>
      </c>
    </row>
    <row r="5588" spans="1:14">
      <c r="A5588" s="63" t="s">
        <v>13346</v>
      </c>
      <c r="B5588" s="63" t="s">
        <v>13710</v>
      </c>
      <c r="C5588" s="63" t="s">
        <v>34</v>
      </c>
      <c r="D5588" s="63" t="s">
        <v>70</v>
      </c>
      <c r="E5588" s="72">
        <v>9513</v>
      </c>
      <c r="F5588" s="64">
        <v>1</v>
      </c>
      <c r="G5588" s="79">
        <v>0</v>
      </c>
      <c r="H5588" s="133">
        <v>134.11970520019531</v>
      </c>
      <c r="I5588" s="134">
        <v>57.162925720214844</v>
      </c>
      <c r="J5588" s="105">
        <v>113.2958984375</v>
      </c>
      <c r="K5588" s="96">
        <f>msoa_calculations5[[#This Row],[ Pop20]]/SUMIF(msoa_calculations5[ICB26],msoa_calculations5[[#This Row],[ICB26]],msoa_calculations5[[ Pop20]])</f>
        <v>3.170543441744389E-3</v>
      </c>
      <c r="L5588" s="98" cm="1">
        <f t="array" ref="L5588">msoa_calculations5[[#This Row],[ Estimated case time (see and convey)]]*msoa_calculations5[[#This Row],[Population share of ICB]:[Population share of ICB]]</f>
        <v>0.42523235173117008</v>
      </c>
      <c r="M5588" s="98" cm="1">
        <f t="array" ref="M5588">msoa_calculations5[[#This Row],[Estimated case time (see and treat)]]*msoa_calculations5[[#This Row],[Population share of ICB]:[Population share of ICB]]</f>
        <v>0.18123753925314884</v>
      </c>
      <c r="N5588" s="94" cm="1">
        <f t="array" ref="N5588">msoa_calculations5[[#This Row],[Weighted estimate]]*msoa_calculations5[[#This Row],[Population share of ICB]:[Population share of ICB]]</f>
        <v>0.35920956776755397</v>
      </c>
    </row>
    <row r="5589" spans="1:14">
      <c r="A5589" s="63" t="s">
        <v>13344</v>
      </c>
      <c r="B5589" s="63" t="s">
        <v>13710</v>
      </c>
      <c r="C5589" s="63" t="s">
        <v>34</v>
      </c>
      <c r="D5589" s="63" t="s">
        <v>70</v>
      </c>
      <c r="E5589" s="72">
        <v>7173</v>
      </c>
      <c r="F5589" s="64">
        <v>1</v>
      </c>
      <c r="G5589" s="79">
        <v>0</v>
      </c>
      <c r="H5589" s="133">
        <v>140.56622314453125</v>
      </c>
      <c r="I5589" s="134">
        <v>62.587856292724609</v>
      </c>
      <c r="J5589" s="105">
        <v>119.46598815917969</v>
      </c>
      <c r="K5589" s="96">
        <f>msoa_calculations5[[#This Row],[ Pop20]]/SUMIF(msoa_calculations5[ICB26],msoa_calculations5[[#This Row],[ICB26]],msoa_calculations5[[ Pop20]])</f>
        <v>2.3906557455726377E-3</v>
      </c>
      <c r="L5589" s="98" cm="1">
        <f t="array" ref="L5589">msoa_calculations5[[#This Row],[ Estimated case time (see and convey)]]*msoa_calculations5[[#This Row],[Population share of ICB]:[Population share of ICB]]</f>
        <v>0.33604544899391914</v>
      </c>
      <c r="M5589" s="98" cm="1">
        <f t="array" ref="M5589">msoa_calculations5[[#This Row],[Estimated case time (see and treat)]]*msoa_calculations5[[#This Row],[Population share of ICB]:[Population share of ICB]]</f>
        <v>0.14962601824927665</v>
      </c>
      <c r="N5589" s="94" cm="1">
        <f t="array" ref="N5589">msoa_calculations5[[#This Row],[Weighted estimate]]*msoa_calculations5[[#This Row],[Population share of ICB]:[Population share of ICB]]</f>
        <v>0.28560205099325564</v>
      </c>
    </row>
    <row r="5590" spans="1:14">
      <c r="A5590" s="63" t="s">
        <v>13342</v>
      </c>
      <c r="B5590" s="63" t="s">
        <v>13710</v>
      </c>
      <c r="C5590" s="63" t="s">
        <v>34</v>
      </c>
      <c r="D5590" s="63" t="s">
        <v>70</v>
      </c>
      <c r="E5590" s="72">
        <v>10436</v>
      </c>
      <c r="F5590" s="64">
        <v>1</v>
      </c>
      <c r="G5590" s="79">
        <v>0</v>
      </c>
      <c r="H5590" s="133">
        <v>135.89125061035156</v>
      </c>
      <c r="I5590" s="134">
        <v>75.096267700195313</v>
      </c>
      <c r="J5590" s="105">
        <v>119.44068145751953</v>
      </c>
      <c r="K5590" s="96">
        <f>msoa_calculations5[[#This Row],[ Pop20]]/SUMIF(msoa_calculations5[ICB26],msoa_calculations5[[#This Row],[ICB26]],msoa_calculations5[[ Pop20]])</f>
        <v>3.4781658107899127E-3</v>
      </c>
      <c r="L5590" s="98" cm="1">
        <f t="array" ref="L5590">msoa_calculations5[[#This Row],[ Estimated case time (see and convey)]]*msoa_calculations5[[#This Row],[Population share of ICB]:[Population share of ICB]]</f>
        <v>0.47265230185840867</v>
      </c>
      <c r="M5590" s="98" cm="1">
        <f t="array" ref="M5590">msoa_calculations5[[#This Row],[Estimated case time (see and treat)]]*msoa_calculations5[[#This Row],[Population share of ICB]:[Population share of ICB]]</f>
        <v>0.26119727083274619</v>
      </c>
      <c r="N5590" s="94" cm="1">
        <f t="array" ref="N5590">msoa_calculations5[[#This Row],[Weighted estimate]]*msoa_calculations5[[#This Row],[Population share of ICB]:[Population share of ICB]]</f>
        <v>0.41543449466299309</v>
      </c>
    </row>
    <row r="5591" spans="1:14">
      <c r="A5591" s="63" t="s">
        <v>13340</v>
      </c>
      <c r="B5591" s="63" t="s">
        <v>13710</v>
      </c>
      <c r="C5591" s="63" t="s">
        <v>34</v>
      </c>
      <c r="D5591" s="63" t="s">
        <v>70</v>
      </c>
      <c r="E5591" s="72">
        <v>7060</v>
      </c>
      <c r="F5591" s="64">
        <v>1</v>
      </c>
      <c r="G5591" s="79">
        <v>0</v>
      </c>
      <c r="H5591" s="133">
        <v>91.653526306152344</v>
      </c>
      <c r="I5591" s="134">
        <v>64.982269287109375</v>
      </c>
      <c r="J5591" s="105">
        <v>84.4365234375</v>
      </c>
      <c r="K5591" s="96">
        <f>msoa_calculations5[[#This Row],[ Pop20]]/SUMIF(msoa_calculations5[ICB26],msoa_calculations5[[#This Row],[ICB26]],msoa_calculations5[[ Pop20]])</f>
        <v>2.3529945021250275E-3</v>
      </c>
      <c r="L5591" s="98" cm="1">
        <f t="array" ref="L5591">msoa_calculations5[[#This Row],[ Estimated case time (see and convey)]]*msoa_calculations5[[#This Row],[Population share of ICB]:[Population share of ICB]]</f>
        <v>0.21566024349874804</v>
      </c>
      <c r="M5591" s="98" cm="1">
        <f t="array" ref="M5591">msoa_calculations5[[#This Row],[Estimated case time (see and treat)]]*msoa_calculations5[[#This Row],[Population share of ICB]:[Population share of ICB]]</f>
        <v>0.1529029223681764</v>
      </c>
      <c r="N5591" s="94" cm="1">
        <f t="array" ref="N5591">msoa_calculations5[[#This Row],[Weighted estimate]]*msoa_calculations5[[#This Row],[Population share of ICB]:[Population share of ICB]]</f>
        <v>0.19867867542698853</v>
      </c>
    </row>
    <row r="5592" spans="1:14">
      <c r="A5592" s="63" t="s">
        <v>13338</v>
      </c>
      <c r="B5592" s="63" t="s">
        <v>13710</v>
      </c>
      <c r="C5592" s="63" t="s">
        <v>34</v>
      </c>
      <c r="D5592" s="63" t="s">
        <v>70</v>
      </c>
      <c r="E5592" s="72">
        <v>9448</v>
      </c>
      <c r="F5592" s="64">
        <v>1</v>
      </c>
      <c r="G5592" s="79">
        <v>0</v>
      </c>
      <c r="H5592" s="133">
        <v>93.957267761230469</v>
      </c>
      <c r="I5592" s="134">
        <v>67.325042724609375</v>
      </c>
      <c r="J5592" s="105">
        <v>86.750831604003906</v>
      </c>
      <c r="K5592" s="96">
        <f>msoa_calculations5[[#This Row],[ Pop20]]/SUMIF(msoa_calculations5[ICB26],msoa_calculations5[[#This Row],[ICB26]],msoa_calculations5[[ Pop20]])</f>
        <v>3.148879894628507E-3</v>
      </c>
      <c r="L5592" s="98" cm="1">
        <f t="array" ref="L5592">msoa_calculations5[[#This Row],[ Estimated case time (see and convey)]]*msoa_calculations5[[#This Row],[Population share of ICB]:[Population share of ICB]]</f>
        <v>0.29586015140756583</v>
      </c>
      <c r="M5592" s="98" cm="1">
        <f t="array" ref="M5592">msoa_calculations5[[#This Row],[Estimated case time (see and treat)]]*msoa_calculations5[[#This Row],[Population share of ICB]:[Population share of ICB]]</f>
        <v>0.21199847344052769</v>
      </c>
      <c r="N5592" s="94" cm="1">
        <f t="array" ref="N5592">msoa_calculations5[[#This Row],[Weighted estimate]]*msoa_calculations5[[#This Row],[Population share of ICB]:[Population share of ICB]]</f>
        <v>0.27316794948015116</v>
      </c>
    </row>
    <row r="5593" spans="1:14">
      <c r="A5593" s="63" t="s">
        <v>13336</v>
      </c>
      <c r="B5593" s="63" t="s">
        <v>13710</v>
      </c>
      <c r="C5593" s="63" t="s">
        <v>34</v>
      </c>
      <c r="D5593" s="63" t="s">
        <v>70</v>
      </c>
      <c r="E5593" s="72">
        <v>8162</v>
      </c>
      <c r="F5593" s="64">
        <v>1</v>
      </c>
      <c r="G5593" s="79">
        <v>0</v>
      </c>
      <c r="H5593" s="133">
        <v>93.869194030761719</v>
      </c>
      <c r="I5593" s="134">
        <v>67.132980346679688</v>
      </c>
      <c r="J5593" s="105">
        <v>86.634620666503906</v>
      </c>
      <c r="K5593" s="96">
        <f>msoa_calculations5[[#This Row],[ Pop20]]/SUMIF(msoa_calculations5[ICB26],msoa_calculations5[[#This Row],[ICB26]],msoa_calculations5[[ Pop20]])</f>
        <v>2.7202749470742879E-3</v>
      </c>
      <c r="L5593" s="98" cm="1">
        <f t="array" ref="L5593">msoa_calculations5[[#This Row],[ Estimated case time (see and convey)]]*msoa_calculations5[[#This Row],[Population share of ICB]:[Population share of ICB]]</f>
        <v>0.25535001682393638</v>
      </c>
      <c r="M5593" s="98" cm="1">
        <f t="array" ref="M5593">msoa_calculations5[[#This Row],[Estimated case time (see and treat)]]*msoa_calculations5[[#This Row],[Population share of ICB]:[Population share of ICB]]</f>
        <v>0.18262016455950331</v>
      </c>
      <c r="N5593" s="94" cm="1">
        <f t="array" ref="N5593">msoa_calculations5[[#This Row],[Weighted estimate]]*msoa_calculations5[[#This Row],[Population share of ICB]:[Population share of ICB]]</f>
        <v>0.23566998814837492</v>
      </c>
    </row>
    <row r="5594" spans="1:14">
      <c r="A5594" s="63" t="s">
        <v>13334</v>
      </c>
      <c r="B5594" s="63" t="s">
        <v>13710</v>
      </c>
      <c r="C5594" s="63" t="s">
        <v>34</v>
      </c>
      <c r="D5594" s="63" t="s">
        <v>70</v>
      </c>
      <c r="E5594" s="72">
        <v>8732</v>
      </c>
      <c r="F5594" s="64">
        <v>1</v>
      </c>
      <c r="G5594" s="79">
        <v>0</v>
      </c>
      <c r="H5594" s="133">
        <v>97.401535034179688</v>
      </c>
      <c r="I5594" s="134">
        <v>68.062568664550781</v>
      </c>
      <c r="J5594" s="105">
        <v>89.462677001953125</v>
      </c>
      <c r="K5594" s="96">
        <f>msoa_calculations5[[#This Row],[ Pop20]]/SUMIF(msoa_calculations5[ICB26],msoa_calculations5[[#This Row],[ICB26]],msoa_calculations5[[ Pop20]])</f>
        <v>2.9102475910135609E-3</v>
      </c>
      <c r="L5594" s="98" cm="1">
        <f t="array" ref="L5594">msoa_calculations5[[#This Row],[ Estimated case time (see and convey)]]*msoa_calculations5[[#This Row],[Population share of ICB]:[Population share of ICB]]</f>
        <v>0.2834625826942444</v>
      </c>
      <c r="M5594" s="98" cm="1">
        <f t="array" ref="M5594">msoa_calculations5[[#This Row],[Estimated case time (see and treat)]]*msoa_calculations5[[#This Row],[Population share of ICB]:[Population share of ICB]]</f>
        <v>0.198078926494204</v>
      </c>
      <c r="N5594" s="94" cm="1">
        <f t="array" ref="N5594">msoa_calculations5[[#This Row],[Weighted estimate]]*msoa_calculations5[[#This Row],[Population share of ICB]:[Population share of ICB]]</f>
        <v>0.26035854023055838</v>
      </c>
    </row>
    <row r="5595" spans="1:14">
      <c r="A5595" s="63" t="s">
        <v>13332</v>
      </c>
      <c r="B5595" s="63" t="s">
        <v>13710</v>
      </c>
      <c r="C5595" s="63" t="s">
        <v>34</v>
      </c>
      <c r="D5595" s="63" t="s">
        <v>70</v>
      </c>
      <c r="E5595" s="72">
        <v>6426</v>
      </c>
      <c r="F5595" s="64">
        <v>1</v>
      </c>
      <c r="G5595" s="79">
        <v>0</v>
      </c>
      <c r="H5595" s="133">
        <v>96.159217834472656</v>
      </c>
      <c r="I5595" s="134">
        <v>68.6483154296875</v>
      </c>
      <c r="J5595" s="105">
        <v>88.715019226074219</v>
      </c>
      <c r="K5595" s="96">
        <f>msoa_calculations5[[#This Row],[ Pop20]]/SUMIF(msoa_calculations5[ICB26],msoa_calculations5[[#This Row],[ICB26]],msoa_calculations5[[ Pop20]])</f>
        <v>2.1416915964101169E-3</v>
      </c>
      <c r="L5595" s="98" cm="1">
        <f t="array" ref="L5595">msoa_calculations5[[#This Row],[ Estimated case time (see and convey)]]*msoa_calculations5[[#This Row],[Population share of ICB]:[Population share of ICB]]</f>
        <v>0.20594338875345991</v>
      </c>
      <c r="M5595" s="98" cm="1">
        <f t="array" ref="M5595">msoa_calculations5[[#This Row],[Estimated case time (see and treat)]]*msoa_calculations5[[#This Row],[Population share of ICB]:[Population share of ICB]]</f>
        <v>0.14702352026347268</v>
      </c>
      <c r="N5595" s="94" cm="1">
        <f t="array" ref="N5595">msoa_calculations5[[#This Row],[Weighted estimate]]*msoa_calculations5[[#This Row],[Population share of ICB]:[Population share of ICB]]</f>
        <v>0.19000021115184509</v>
      </c>
    </row>
    <row r="5596" spans="1:14">
      <c r="A5596" s="63" t="s">
        <v>13330</v>
      </c>
      <c r="B5596" s="63" t="s">
        <v>13710</v>
      </c>
      <c r="C5596" s="63" t="s">
        <v>34</v>
      </c>
      <c r="D5596" s="63" t="s">
        <v>70</v>
      </c>
      <c r="E5596" s="72">
        <v>5141</v>
      </c>
      <c r="F5596" s="64">
        <v>1</v>
      </c>
      <c r="G5596" s="79">
        <v>0</v>
      </c>
      <c r="H5596" s="133">
        <v>94.555984497070313</v>
      </c>
      <c r="I5596" s="134">
        <v>66.721588134765625</v>
      </c>
      <c r="J5596" s="105">
        <v>87.024253845214844</v>
      </c>
      <c r="K5596" s="96">
        <f>msoa_calculations5[[#This Row],[ Pop20]]/SUMIF(msoa_calculations5[ICB26],msoa_calculations5[[#This Row],[ICB26]],msoa_calculations5[[ Pop20]])</f>
        <v>1.7134199341961424E-3</v>
      </c>
      <c r="L5596" s="98" cm="1">
        <f t="array" ref="L5596">msoa_calculations5[[#This Row],[ Estimated case time (see and convey)]]*msoa_calculations5[[#This Row],[Population share of ICB]:[Population share of ICB]]</f>
        <v>0.16201410873482167</v>
      </c>
      <c r="M5596" s="98" cm="1">
        <f t="array" ref="M5596">msoa_calculations5[[#This Row],[Estimated case time (see and treat)]]*msoa_calculations5[[#This Row],[Population share of ICB]:[Population share of ICB]]</f>
        <v>0.11432209915133223</v>
      </c>
      <c r="N5596" s="94" cm="1">
        <f t="array" ref="N5596">msoa_calculations5[[#This Row],[Weighted estimate]]*msoa_calculations5[[#This Row],[Population share of ICB]:[Population share of ICB]]</f>
        <v>0.14910909129693642</v>
      </c>
    </row>
    <row r="5597" spans="1:14">
      <c r="A5597" s="63" t="s">
        <v>13328</v>
      </c>
      <c r="B5597" s="63" t="s">
        <v>13710</v>
      </c>
      <c r="C5597" s="63" t="s">
        <v>34</v>
      </c>
      <c r="D5597" s="63" t="s">
        <v>70</v>
      </c>
      <c r="E5597" s="72">
        <v>8816</v>
      </c>
      <c r="F5597" s="64">
        <v>1</v>
      </c>
      <c r="G5597" s="79">
        <v>0</v>
      </c>
      <c r="H5597" s="133">
        <v>99.07080078125</v>
      </c>
      <c r="I5597" s="134">
        <v>69.517951965332031</v>
      </c>
      <c r="J5597" s="105">
        <v>91.074066162109375</v>
      </c>
      <c r="K5597" s="96">
        <f>msoa_calculations5[[#This Row],[ Pop20]]/SUMIF(msoa_calculations5[ICB26],msoa_calculations5[[#This Row],[ICB26]],msoa_calculations5[[ Pop20]])</f>
        <v>2.9382435595940852E-3</v>
      </c>
      <c r="L5597" s="98" cm="1">
        <f t="array" ref="L5597">msoa_calculations5[[#This Row],[ Estimated case time (see and convey)]]*msoa_calculations5[[#This Row],[Population share of ICB]:[Population share of ICB]]</f>
        <v>0.29109414233933645</v>
      </c>
      <c r="M5597" s="98" cm="1">
        <f t="array" ref="M5597">msoa_calculations5[[#This Row],[Estimated case time (see and treat)]]*msoa_calculations5[[#This Row],[Population share of ICB]:[Population share of ICB]]</f>
        <v>0.20426067463830783</v>
      </c>
      <c r="N5597" s="94" cm="1">
        <f t="array" ref="N5597">msoa_calculations5[[#This Row],[Weighted estimate]]*msoa_calculations5[[#This Row],[Population share of ICB]:[Population share of ICB]]</f>
        <v>0.26759778834686349</v>
      </c>
    </row>
    <row r="5598" spans="1:14">
      <c r="A5598" s="63" t="s">
        <v>13326</v>
      </c>
      <c r="B5598" s="63" t="s">
        <v>13710</v>
      </c>
      <c r="C5598" s="63" t="s">
        <v>34</v>
      </c>
      <c r="D5598" s="63" t="s">
        <v>70</v>
      </c>
      <c r="E5598" s="72">
        <v>9119</v>
      </c>
      <c r="F5598" s="64">
        <v>1</v>
      </c>
      <c r="G5598" s="79">
        <v>0</v>
      </c>
      <c r="H5598" s="133">
        <v>95.501296997070313</v>
      </c>
      <c r="I5598" s="134">
        <v>67.816993713378906</v>
      </c>
      <c r="J5598" s="105">
        <v>88.010177612304688</v>
      </c>
      <c r="K5598" s="96">
        <f>msoa_calculations5[[#This Row],[ Pop20]]/SUMIF(msoa_calculations5[ICB26],msoa_calculations5[[#This Row],[ICB26]],msoa_calculations5[[ Pop20]])</f>
        <v>3.0392290176881197E-3</v>
      </c>
      <c r="L5598" s="98" cm="1">
        <f t="array" ref="L5598">msoa_calculations5[[#This Row],[ Estimated case time (see and convey)]]*msoa_calculations5[[#This Row],[Population share of ICB]:[Population share of ICB]]</f>
        <v>0.29025031306034738</v>
      </c>
      <c r="M5598" s="98" cm="1">
        <f t="array" ref="M5598">msoa_calculations5[[#This Row],[Estimated case time (see and treat)]]*msoa_calculations5[[#This Row],[Population share of ICB]:[Population share of ICB]]</f>
        <v>0.20611137518607398</v>
      </c>
      <c r="N5598" s="94" cm="1">
        <f t="array" ref="N5598">msoa_calculations5[[#This Row],[Weighted estimate]]*msoa_calculations5[[#This Row],[Population share of ICB]:[Population share of ICB]]</f>
        <v>0.26748308565120171</v>
      </c>
    </row>
    <row r="5599" spans="1:14">
      <c r="A5599" s="63" t="s">
        <v>13324</v>
      </c>
      <c r="B5599" s="63" t="s">
        <v>13710</v>
      </c>
      <c r="C5599" s="63" t="s">
        <v>34</v>
      </c>
      <c r="D5599" s="63" t="s">
        <v>70</v>
      </c>
      <c r="E5599" s="72">
        <v>7521</v>
      </c>
      <c r="F5599" s="64">
        <v>1</v>
      </c>
      <c r="G5599" s="79">
        <v>0</v>
      </c>
      <c r="H5599" s="133">
        <v>95.831596374511719</v>
      </c>
      <c r="I5599" s="134">
        <v>69.721366882324219</v>
      </c>
      <c r="J5599" s="105">
        <v>88.766403198242188</v>
      </c>
      <c r="K5599" s="96">
        <f>msoa_calculations5[[#This Row],[ Pop20]]/SUMIF(msoa_calculations5[ICB26],msoa_calculations5[[#This Row],[ICB26]],msoa_calculations5[[ Pop20]])</f>
        <v>2.5066390439776672E-3</v>
      </c>
      <c r="L5599" s="98" cm="1">
        <f t="array" ref="L5599">msoa_calculations5[[#This Row],[ Estimated case time (see and convey)]]*msoa_calculations5[[#This Row],[Population share of ICB]:[Population share of ICB]]</f>
        <v>0.24021522111905974</v>
      </c>
      <c r="M5599" s="98" cm="1">
        <f t="array" ref="M5599">msoa_calculations5[[#This Row],[Estimated case time (see and treat)]]*msoa_calculations5[[#This Row],[Population share of ICB]:[Population share of ICB]]</f>
        <v>0.17476630042672536</v>
      </c>
      <c r="N5599" s="94" cm="1">
        <f t="array" ref="N5599">msoa_calculations5[[#This Row],[Weighted estimate]]*msoa_calculations5[[#This Row],[Population share of ICB]:[Population share of ICB]]</f>
        <v>0.22250533205017795</v>
      </c>
    </row>
    <row r="5600" spans="1:14">
      <c r="A5600" s="63" t="s">
        <v>13322</v>
      </c>
      <c r="B5600" s="63" t="s">
        <v>13710</v>
      </c>
      <c r="C5600" s="63" t="s">
        <v>34</v>
      </c>
      <c r="D5600" s="63" t="s">
        <v>70</v>
      </c>
      <c r="E5600" s="72">
        <v>6361</v>
      </c>
      <c r="F5600" s="64">
        <v>1</v>
      </c>
      <c r="G5600" s="79">
        <v>0</v>
      </c>
      <c r="H5600" s="133">
        <v>95.482643127441406</v>
      </c>
      <c r="I5600" s="134">
        <v>69.591194152832031</v>
      </c>
      <c r="J5600" s="105">
        <v>88.476654052734375</v>
      </c>
      <c r="K5600" s="96">
        <f>msoa_calculations5[[#This Row],[ Pop20]]/SUMIF(msoa_calculations5[ICB26],msoa_calculations5[[#This Row],[ICB26]],msoa_calculations5[[ Pop20]])</f>
        <v>2.1200280492942349E-3</v>
      </c>
      <c r="L5600" s="98" cm="1">
        <f t="array" ref="L5600">msoa_calculations5[[#This Row],[ Estimated case time (see and convey)]]*msoa_calculations5[[#This Row],[Population share of ICB]:[Population share of ICB]]</f>
        <v>0.20242588165092718</v>
      </c>
      <c r="M5600" s="98" cm="1">
        <f t="array" ref="M5600">msoa_calculations5[[#This Row],[Estimated case time (see and treat)]]*msoa_calculations5[[#This Row],[Population share of ICB]:[Population share of ICB]]</f>
        <v>0.14753528358788484</v>
      </c>
      <c r="N5600" s="94" cm="1">
        <f t="array" ref="N5600">msoa_calculations5[[#This Row],[Weighted estimate]]*msoa_calculations5[[#This Row],[Population share of ICB]:[Population share of ICB]]</f>
        <v>0.18757298829949931</v>
      </c>
    </row>
    <row r="5601" spans="1:14">
      <c r="A5601" s="63" t="s">
        <v>13320</v>
      </c>
      <c r="B5601" s="63" t="s">
        <v>13710</v>
      </c>
      <c r="C5601" s="63" t="s">
        <v>34</v>
      </c>
      <c r="D5601" s="63" t="s">
        <v>70</v>
      </c>
      <c r="E5601" s="72">
        <v>8513</v>
      </c>
      <c r="F5601" s="64">
        <v>1</v>
      </c>
      <c r="G5601" s="79">
        <v>0</v>
      </c>
      <c r="H5601" s="133">
        <v>93.864936828613281</v>
      </c>
      <c r="I5601" s="134">
        <v>67.330963134765625</v>
      </c>
      <c r="J5601" s="105">
        <v>86.685089111328125</v>
      </c>
      <c r="K5601" s="96">
        <f>msoa_calculations5[[#This Row],[ Pop20]]/SUMIF(msoa_calculations5[ICB26],msoa_calculations5[[#This Row],[ICB26]],msoa_calculations5[[ Pop20]])</f>
        <v>2.8372581015000506E-3</v>
      </c>
      <c r="L5601" s="98" cm="1">
        <f t="array" ref="L5601">msoa_calculations5[[#This Row],[ Estimated case time (see and convey)]]*msoa_calculations5[[#This Row],[Population share of ICB]:[Population share of ICB]]</f>
        <v>0.26631905246377352</v>
      </c>
      <c r="M5601" s="98" cm="1">
        <f t="array" ref="M5601">msoa_calculations5[[#This Row],[Estimated case time (see and treat)]]*msoa_calculations5[[#This Row],[Population share of ICB]:[Population share of ICB]]</f>
        <v>0.19103532063591502</v>
      </c>
      <c r="N5601" s="94" cm="1">
        <f t="array" ref="N5601">msoa_calculations5[[#This Row],[Weighted estimate]]*msoa_calculations5[[#This Row],[Population share of ICB]:[Population share of ICB]]</f>
        <v>0.24594797136036955</v>
      </c>
    </row>
    <row r="5602" spans="1:14">
      <c r="A5602" s="63" t="s">
        <v>13318</v>
      </c>
      <c r="B5602" s="63" t="s">
        <v>13710</v>
      </c>
      <c r="C5602" s="63" t="s">
        <v>34</v>
      </c>
      <c r="D5602" s="63" t="s">
        <v>70</v>
      </c>
      <c r="E5602" s="72">
        <v>12010</v>
      </c>
      <c r="F5602" s="64">
        <v>1</v>
      </c>
      <c r="G5602" s="79">
        <v>0</v>
      </c>
      <c r="H5602" s="133">
        <v>95.202285766601563</v>
      </c>
      <c r="I5602" s="134">
        <v>67.954536437988281</v>
      </c>
      <c r="J5602" s="105">
        <v>87.829292297363281</v>
      </c>
      <c r="K5602" s="96">
        <f>msoa_calculations5[[#This Row],[ Pop20]]/SUMIF(msoa_calculations5[ICB26],msoa_calculations5[[#This Row],[ICB26]],msoa_calculations5[[ Pop20]])</f>
        <v>4.0027569363345009E-3</v>
      </c>
      <c r="L5602" s="98" cm="1">
        <f t="array" ref="L5602">msoa_calculations5[[#This Row],[ Estimated case time (see and convey)]]*msoa_calculations5[[#This Row],[Population share of ICB]:[Population share of ICB]]</f>
        <v>0.38107160970716375</v>
      </c>
      <c r="M5602" s="98" cm="1">
        <f t="array" ref="M5602">msoa_calculations5[[#This Row],[Estimated case time (see and treat)]]*msoa_calculations5[[#This Row],[Population share of ICB]:[Population share of ICB]]</f>
        <v>0.2720054920825532</v>
      </c>
      <c r="N5602" s="94" cm="1">
        <f t="array" ref="N5602">msoa_calculations5[[#This Row],[Weighted estimate]]*msoa_calculations5[[#This Row],[Population share of ICB]:[Population share of ICB]]</f>
        <v>0.35155930895662124</v>
      </c>
    </row>
    <row r="5603" spans="1:14">
      <c r="A5603" s="63" t="s">
        <v>13316</v>
      </c>
      <c r="B5603" s="63" t="s">
        <v>13710</v>
      </c>
      <c r="C5603" s="63" t="s">
        <v>34</v>
      </c>
      <c r="D5603" s="63" t="s">
        <v>70</v>
      </c>
      <c r="E5603" s="72">
        <v>5683</v>
      </c>
      <c r="F5603" s="64">
        <v>1</v>
      </c>
      <c r="G5603" s="79">
        <v>0</v>
      </c>
      <c r="H5603" s="133">
        <v>94.243011474609375</v>
      </c>
      <c r="I5603" s="134">
        <v>67.531509399414063</v>
      </c>
      <c r="J5603" s="105">
        <v>87.015121459960938</v>
      </c>
      <c r="K5603" s="96">
        <f>msoa_calculations5[[#This Row],[ Pop20]]/SUMIF(msoa_calculations5[ICB26],msoa_calculations5[[#This Row],[ICB26]],msoa_calculations5[[ Pop20]])</f>
        <v>1.8940605886085737E-3</v>
      </c>
      <c r="L5603" s="98" cm="1">
        <f t="array" ref="L5603">msoa_calculations5[[#This Row],[ Estimated case time (see and convey)]]*msoa_calculations5[[#This Row],[Population share of ICB]:[Population share of ICB]]</f>
        <v>0.1785019737858432</v>
      </c>
      <c r="M5603" s="98" cm="1">
        <f t="array" ref="M5603">msoa_calculations5[[#This Row],[Estimated case time (see and treat)]]*msoa_calculations5[[#This Row],[Population share of ICB]:[Population share of ICB]]</f>
        <v>0.12790877044267962</v>
      </c>
      <c r="N5603" s="94" cm="1">
        <f t="array" ref="N5603">msoa_calculations5[[#This Row],[Weighted estimate]]*msoa_calculations5[[#This Row],[Population share of ICB]:[Population share of ICB]]</f>
        <v>0.16481191217030014</v>
      </c>
    </row>
    <row r="5604" spans="1:14">
      <c r="A5604" s="63" t="s">
        <v>13314</v>
      </c>
      <c r="B5604" s="63" t="s">
        <v>13710</v>
      </c>
      <c r="C5604" s="63" t="s">
        <v>34</v>
      </c>
      <c r="D5604" s="63" t="s">
        <v>70</v>
      </c>
      <c r="E5604" s="72">
        <v>8741</v>
      </c>
      <c r="F5604" s="64">
        <v>1</v>
      </c>
      <c r="G5604" s="79">
        <v>0</v>
      </c>
      <c r="H5604" s="133">
        <v>104.33421325683594</v>
      </c>
      <c r="I5604" s="134">
        <v>73.752090454101563</v>
      </c>
      <c r="J5604" s="105">
        <v>96.058967590332031</v>
      </c>
      <c r="K5604" s="96">
        <f>msoa_calculations5[[#This Row],[ Pop20]]/SUMIF(msoa_calculations5[ICB26],msoa_calculations5[[#This Row],[ICB26]],msoa_calculations5[[ Pop20]])</f>
        <v>2.9132471590757598E-3</v>
      </c>
      <c r="L5604" s="98" cm="1">
        <f t="array" ref="L5604">msoa_calculations5[[#This Row],[ Estimated case time (see and convey)]]*msoa_calculations5[[#This Row],[Population share of ICB]:[Population share of ICB]]</f>
        <v>0.3039513503648818</v>
      </c>
      <c r="M5604" s="98" cm="1">
        <f t="array" ref="M5604">msoa_calculations5[[#This Row],[Estimated case time (see and treat)]]*msoa_calculations5[[#This Row],[Population share of ICB]:[Population share of ICB]]</f>
        <v>0.21485806799130985</v>
      </c>
      <c r="N5604" s="94" cm="1">
        <f t="array" ref="N5604">msoa_calculations5[[#This Row],[Weighted estimate]]*msoa_calculations5[[#This Row],[Population share of ICB]:[Population share of ICB]]</f>
        <v>0.2798435144362853</v>
      </c>
    </row>
    <row r="5605" spans="1:14">
      <c r="A5605" s="63" t="s">
        <v>13312</v>
      </c>
      <c r="B5605" s="63" t="s">
        <v>13710</v>
      </c>
      <c r="C5605" s="63" t="s">
        <v>34</v>
      </c>
      <c r="D5605" s="63" t="s">
        <v>70</v>
      </c>
      <c r="E5605" s="72">
        <v>6149</v>
      </c>
      <c r="F5605" s="64">
        <v>1</v>
      </c>
      <c r="G5605" s="79">
        <v>0</v>
      </c>
      <c r="H5605" s="133">
        <v>95.288871765136719</v>
      </c>
      <c r="I5605" s="134">
        <v>69.451568603515625</v>
      </c>
      <c r="J5605" s="105">
        <v>88.297531127929688</v>
      </c>
      <c r="K5605" s="96">
        <f>msoa_calculations5[[#This Row],[ Pop20]]/SUMIF(msoa_calculations5[ICB26],msoa_calculations5[[#This Row],[ICB26]],msoa_calculations5[[ Pop20]])</f>
        <v>2.0493715571624355E-3</v>
      </c>
      <c r="L5605" s="98" cm="1">
        <f t="array" ref="L5605">msoa_calculations5[[#This Row],[ Estimated case time (see and convey)]]*msoa_calculations5[[#This Row],[Population share of ICB]:[Population share of ICB]]</f>
        <v>0.19528230350956988</v>
      </c>
      <c r="M5605" s="98" cm="1">
        <f t="array" ref="M5605">msoa_calculations5[[#This Row],[Estimated case time (see and treat)]]*msoa_calculations5[[#This Row],[Population share of ICB]:[Population share of ICB]]</f>
        <v>0.14233206929636052</v>
      </c>
      <c r="N5605" s="94" cm="1">
        <f t="array" ref="N5605">msoa_calculations5[[#This Row],[Weighted estimate]]*msoa_calculations5[[#This Row],[Population share of ICB]:[Population share of ICB]]</f>
        <v>0.18095444886124387</v>
      </c>
    </row>
    <row r="5606" spans="1:14">
      <c r="A5606" s="63" t="s">
        <v>13310</v>
      </c>
      <c r="B5606" s="63" t="s">
        <v>13710</v>
      </c>
      <c r="C5606" s="63" t="s">
        <v>34</v>
      </c>
      <c r="D5606" s="63" t="s">
        <v>70</v>
      </c>
      <c r="E5606" s="72">
        <v>6712</v>
      </c>
      <c r="F5606" s="64">
        <v>1</v>
      </c>
      <c r="G5606" s="79">
        <v>0</v>
      </c>
      <c r="H5606" s="133">
        <v>96.525520324707031</v>
      </c>
      <c r="I5606" s="134">
        <v>70.297012329101563</v>
      </c>
      <c r="J5606" s="105">
        <v>89.428321838378906</v>
      </c>
      <c r="K5606" s="96">
        <f>msoa_calculations5[[#This Row],[ Pop20]]/SUMIF(msoa_calculations5[ICB26],msoa_calculations5[[#This Row],[ICB26]],msoa_calculations5[[ Pop20]])</f>
        <v>2.2370112037199976E-3</v>
      </c>
      <c r="L5606" s="98" cm="1">
        <f t="array" ref="L5606">msoa_calculations5[[#This Row],[ Estimated case time (see and convey)]]*msoa_calculations5[[#This Row],[Population share of ICB]:[Population share of ICB]]</f>
        <v>0.21592867041127198</v>
      </c>
      <c r="M5606" s="98" cm="1">
        <f t="array" ref="M5606">msoa_calculations5[[#This Row],[Estimated case time (see and treat)]]*msoa_calculations5[[#This Row],[Population share of ICB]:[Population share of ICB]]</f>
        <v>0.15725520416824298</v>
      </c>
      <c r="N5606" s="94" cm="1">
        <f t="array" ref="N5606">msoa_calculations5[[#This Row],[Weighted estimate]]*msoa_calculations5[[#This Row],[Population share of ICB]:[Population share of ICB]]</f>
        <v>0.20005215788233136</v>
      </c>
    </row>
    <row r="5607" spans="1:14">
      <c r="A5607" s="63" t="s">
        <v>13308</v>
      </c>
      <c r="B5607" s="63" t="s">
        <v>13710</v>
      </c>
      <c r="C5607" s="63" t="s">
        <v>34</v>
      </c>
      <c r="D5607" s="63" t="s">
        <v>70</v>
      </c>
      <c r="E5607" s="72">
        <v>6928</v>
      </c>
      <c r="F5607" s="64">
        <v>1</v>
      </c>
      <c r="G5607" s="79">
        <v>0</v>
      </c>
      <c r="H5607" s="133">
        <v>101.22132110595703</v>
      </c>
      <c r="I5607" s="134">
        <v>72.918998718261719</v>
      </c>
      <c r="J5607" s="105">
        <v>93.562973022460938</v>
      </c>
      <c r="K5607" s="96">
        <f>msoa_calculations5[[#This Row],[ Pop20]]/SUMIF(msoa_calculations5[ICB26],msoa_calculations5[[#This Row],[ICB26]],msoa_calculations5[[ Pop20]])</f>
        <v>2.3090008372127747E-3</v>
      </c>
      <c r="L5607" s="98" cm="1">
        <f t="array" ref="L5607">msoa_calculations5[[#This Row],[ Estimated case time (see and convey)]]*msoa_calculations5[[#This Row],[Population share of ICB]:[Population share of ICB]]</f>
        <v>0.23372011517743788</v>
      </c>
      <c r="M5607" s="98" cm="1">
        <f t="array" ref="M5607">msoa_calculations5[[#This Row],[Estimated case time (see and treat)]]*msoa_calculations5[[#This Row],[Population share of ICB]:[Population share of ICB]]</f>
        <v>0.16837002908918355</v>
      </c>
      <c r="N5607" s="94" cm="1">
        <f t="array" ref="N5607">msoa_calculations5[[#This Row],[Weighted estimate]]*msoa_calculations5[[#This Row],[Population share of ICB]:[Population share of ICB]]</f>
        <v>0.21603698304097854</v>
      </c>
    </row>
    <row r="5608" spans="1:14">
      <c r="A5608" s="63" t="s">
        <v>13306</v>
      </c>
      <c r="B5608" s="63" t="s">
        <v>13710</v>
      </c>
      <c r="C5608" s="63" t="s">
        <v>34</v>
      </c>
      <c r="D5608" s="63" t="s">
        <v>70</v>
      </c>
      <c r="E5608" s="72">
        <v>7851</v>
      </c>
      <c r="F5608" s="64">
        <v>1</v>
      </c>
      <c r="G5608" s="79">
        <v>0</v>
      </c>
      <c r="H5608" s="133">
        <v>103.38437652587891</v>
      </c>
      <c r="I5608" s="134">
        <v>73.384620666503906</v>
      </c>
      <c r="J5608" s="105">
        <v>95.266716003417969</v>
      </c>
      <c r="K5608" s="96">
        <f>msoa_calculations5[[#This Row],[ Pop20]]/SUMIF(msoa_calculations5[ICB26],msoa_calculations5[[#This Row],[ICB26]],msoa_calculations5[[ Pop20]])</f>
        <v>2.6166232062582988E-3</v>
      </c>
      <c r="L5608" s="98" cm="1">
        <f t="array" ref="L5608">msoa_calculations5[[#This Row],[ Estimated case time (see and convey)]]*msoa_calculations5[[#This Row],[Population share of ICB]:[Population share of ICB]]</f>
        <v>0.27051795878216045</v>
      </c>
      <c r="M5608" s="98" cm="1">
        <f t="array" ref="M5608">msoa_calculations5[[#This Row],[Estimated case time (see and treat)]]*msoa_calculations5[[#This Row],[Population share of ICB]:[Population share of ICB]]</f>
        <v>0.19201990141843647</v>
      </c>
      <c r="N5608" s="94" cm="1">
        <f t="array" ref="N5608">msoa_calculations5[[#This Row],[Weighted estimate]]*msoa_calculations5[[#This Row],[Population share of ICB]:[Population share of ICB]]</f>
        <v>0.24927709987856231</v>
      </c>
    </row>
    <row r="5609" spans="1:14">
      <c r="A5609" s="63" t="s">
        <v>13304</v>
      </c>
      <c r="B5609" s="63" t="s">
        <v>13710</v>
      </c>
      <c r="C5609" s="63" t="s">
        <v>34</v>
      </c>
      <c r="D5609" s="63" t="s">
        <v>70</v>
      </c>
      <c r="E5609" s="72">
        <v>6297</v>
      </c>
      <c r="F5609" s="64">
        <v>1</v>
      </c>
      <c r="G5609" s="79">
        <v>0</v>
      </c>
      <c r="H5609" s="133">
        <v>120.03971099853516</v>
      </c>
      <c r="I5609" s="134">
        <v>79.667289733886719</v>
      </c>
      <c r="J5609" s="105">
        <v>109.11530303955078</v>
      </c>
      <c r="K5609" s="96">
        <f>msoa_calculations5[[#This Row],[ Pop20]]/SUMIF(msoa_calculations5[ICB26],msoa_calculations5[[#This Row],[ICB26]],msoa_calculations5[[ Pop20]])</f>
        <v>2.0986977875185973E-3</v>
      </c>
      <c r="L5609" s="98" cm="1">
        <f t="array" ref="L5609">msoa_calculations5[[#This Row],[ Estimated case time (see and convey)]]*msoa_calculations5[[#This Row],[Population share of ICB]:[Population share of ICB]]</f>
        <v>0.25192707588699759</v>
      </c>
      <c r="M5609" s="98" cm="1">
        <f t="array" ref="M5609">msoa_calculations5[[#This Row],[Estimated case time (see and treat)]]*msoa_calculations5[[#This Row],[Population share of ICB]:[Population share of ICB]]</f>
        <v>0.16719756470211111</v>
      </c>
      <c r="N5609" s="94" cm="1">
        <f t="array" ref="N5609">msoa_calculations5[[#This Row],[Weighted estimate]]*msoa_calculations5[[#This Row],[Population share of ICB]:[Population share of ICB]]</f>
        <v>0.2290000450735265</v>
      </c>
    </row>
    <row r="5610" spans="1:14">
      <c r="A5610" s="63" t="s">
        <v>13302</v>
      </c>
      <c r="B5610" s="63" t="s">
        <v>13710</v>
      </c>
      <c r="C5610" s="63" t="s">
        <v>34</v>
      </c>
      <c r="D5610" s="63" t="s">
        <v>70</v>
      </c>
      <c r="E5610" s="72">
        <v>6985</v>
      </c>
      <c r="F5610" s="64">
        <v>1</v>
      </c>
      <c r="G5610" s="79">
        <v>0</v>
      </c>
      <c r="H5610" s="133">
        <v>115.45826721191406</v>
      </c>
      <c r="I5610" s="134">
        <v>78.0401611328125</v>
      </c>
      <c r="J5610" s="105">
        <v>105.33326721191406</v>
      </c>
      <c r="K5610" s="96">
        <f>msoa_calculations5[[#This Row],[ Pop20]]/SUMIF(msoa_calculations5[ICB26],msoa_calculations5[[#This Row],[ICB26]],msoa_calculations5[[ Pop20]])</f>
        <v>2.3279981016067022E-3</v>
      </c>
      <c r="L5610" s="98" cm="1">
        <f t="array" ref="L5610">msoa_calculations5[[#This Row],[ Estimated case time (see and convey)]]*msoa_calculations5[[#This Row],[Population share of ICB]:[Population share of ICB]]</f>
        <v>0.26878662688413529</v>
      </c>
      <c r="M5610" s="98" cm="1">
        <f t="array" ref="M5610">msoa_calculations5[[#This Row],[Estimated case time (see and treat)]]*msoa_calculations5[[#This Row],[Population share of ICB]:[Population share of ICB]]</f>
        <v>0.18167734696626864</v>
      </c>
      <c r="N5610" s="94" cm="1">
        <f t="array" ref="N5610">msoa_calculations5[[#This Row],[Weighted estimate]]*msoa_calculations5[[#This Row],[Population share of ICB]:[Population share of ICB]]</f>
        <v>0.24521564610536742</v>
      </c>
    </row>
    <row r="5611" spans="1:14">
      <c r="A5611" s="63" t="s">
        <v>13300</v>
      </c>
      <c r="B5611" s="63" t="s">
        <v>13710</v>
      </c>
      <c r="C5611" s="63" t="s">
        <v>34</v>
      </c>
      <c r="D5611" s="63" t="s">
        <v>70</v>
      </c>
      <c r="E5611" s="72">
        <v>5732</v>
      </c>
      <c r="F5611" s="64">
        <v>1</v>
      </c>
      <c r="G5611" s="79">
        <v>0</v>
      </c>
      <c r="H5611" s="133">
        <v>106.79402160644531</v>
      </c>
      <c r="I5611" s="134">
        <v>74.532997131347656</v>
      </c>
      <c r="J5611" s="105">
        <v>98.064483642578125</v>
      </c>
      <c r="K5611" s="96">
        <f>msoa_calculations5[[#This Row],[ Pop20]]/SUMIF(msoa_calculations5[ICB26],msoa_calculations5[[#This Row],[ICB26]],msoa_calculations5[[ Pop20]])</f>
        <v>1.9103915702805463E-3</v>
      </c>
      <c r="L5611" s="98" cm="1">
        <f t="array" ref="L5611">msoa_calculations5[[#This Row],[ Estimated case time (see and convey)]]*msoa_calculations5[[#This Row],[Population share of ICB]:[Population share of ICB]]</f>
        <v>0.20401839863331164</v>
      </c>
      <c r="M5611" s="98" cm="1">
        <f t="array" ref="M5611">msoa_calculations5[[#This Row],[Estimated case time (see and treat)]]*msoa_calculations5[[#This Row],[Population share of ICB]:[Population share of ICB]]</f>
        <v>0.14238720942747071</v>
      </c>
      <c r="N5611" s="94" cm="1">
        <f t="array" ref="N5611">msoa_calculations5[[#This Row],[Weighted estimate]]*msoa_calculations5[[#This Row],[Population share of ICB]:[Population share of ICB]]</f>
        <v>0.18734156289469578</v>
      </c>
    </row>
    <row r="5612" spans="1:14">
      <c r="A5612" s="63" t="s">
        <v>13298</v>
      </c>
      <c r="B5612" s="63" t="s">
        <v>13710</v>
      </c>
      <c r="C5612" s="63" t="s">
        <v>34</v>
      </c>
      <c r="D5612" s="63" t="s">
        <v>70</v>
      </c>
      <c r="E5612" s="72">
        <v>13037</v>
      </c>
      <c r="F5612" s="64">
        <v>1</v>
      </c>
      <c r="G5612" s="79">
        <v>0</v>
      </c>
      <c r="H5612" s="133">
        <v>88.007095336914063</v>
      </c>
      <c r="I5612" s="134">
        <v>64.375274658203125</v>
      </c>
      <c r="J5612" s="105">
        <v>81.612541198730469</v>
      </c>
      <c r="K5612" s="96">
        <f>msoa_calculations5[[#This Row],[ Pop20]]/SUMIF(msoa_calculations5[ICB26],msoa_calculations5[[#This Row],[ICB26]],msoa_calculations5[[ Pop20]])</f>
        <v>4.3450409807654364E-3</v>
      </c>
      <c r="L5612" s="98" cm="1">
        <f t="array" ref="L5612">msoa_calculations5[[#This Row],[ Estimated case time (see and convey)]]*msoa_calculations5[[#This Row],[Population share of ICB]:[Population share of ICB]]</f>
        <v>0.38239443583702232</v>
      </c>
      <c r="M5612" s="98" cm="1">
        <f t="array" ref="M5612">msoa_calculations5[[#This Row],[Estimated case time (see and treat)]]*msoa_calculations5[[#This Row],[Population share of ICB]:[Population share of ICB]]</f>
        <v>0.27971320653792325</v>
      </c>
      <c r="N5612" s="94" cm="1">
        <f t="array" ref="N5612">msoa_calculations5[[#This Row],[Weighted estimate]]*msoa_calculations5[[#This Row],[Population share of ICB]:[Population share of ICB]]</f>
        <v>0.35460983605289143</v>
      </c>
    </row>
    <row r="5613" spans="1:14">
      <c r="A5613" s="63" t="s">
        <v>13296</v>
      </c>
      <c r="B5613" s="63" t="s">
        <v>13710</v>
      </c>
      <c r="C5613" s="63" t="s">
        <v>34</v>
      </c>
      <c r="D5613" s="63" t="s">
        <v>70</v>
      </c>
      <c r="E5613" s="72">
        <v>11088</v>
      </c>
      <c r="F5613" s="64">
        <v>1</v>
      </c>
      <c r="G5613" s="79">
        <v>0</v>
      </c>
      <c r="H5613" s="133">
        <v>103.14118194580078</v>
      </c>
      <c r="I5613" s="134">
        <v>71.244125366210938</v>
      </c>
      <c r="J5613" s="105">
        <v>94.5101318359375</v>
      </c>
      <c r="K5613" s="96">
        <f>msoa_calculations5[[#This Row],[ Pop20]]/SUMIF(msoa_calculations5[ICB26],msoa_calculations5[[#This Row],[ICB26]],msoa_calculations5[[ Pop20]])</f>
        <v>3.6954678526292216E-3</v>
      </c>
      <c r="L5613" s="98" cm="1">
        <f t="array" ref="L5613">msoa_calculations5[[#This Row],[ Estimated case time (see and convey)]]*msoa_calculations5[[#This Row],[Population share of ICB]:[Population share of ICB]]</f>
        <v>0.38115492216288827</v>
      </c>
      <c r="M5613" s="98" cm="1">
        <f t="array" ref="M5613">msoa_calculations5[[#This Row],[Estimated case time (see and treat)]]*msoa_calculations5[[#This Row],[Population share of ICB]:[Population share of ICB]]</f>
        <v>0.26328037497951856</v>
      </c>
      <c r="N5613" s="94" cm="1">
        <f t="array" ref="N5613">msoa_calculations5[[#This Row],[Weighted estimate]]*msoa_calculations5[[#This Row],[Population share of ICB]:[Population share of ICB]]</f>
        <v>0.3492591539474566</v>
      </c>
    </row>
    <row r="5614" spans="1:14">
      <c r="A5614" s="63" t="s">
        <v>13294</v>
      </c>
      <c r="B5614" s="63" t="s">
        <v>13710</v>
      </c>
      <c r="C5614" s="63" t="s">
        <v>34</v>
      </c>
      <c r="D5614" s="63" t="s">
        <v>70</v>
      </c>
      <c r="E5614" s="72">
        <v>9150</v>
      </c>
      <c r="F5614" s="64">
        <v>1</v>
      </c>
      <c r="G5614" s="79">
        <v>0</v>
      </c>
      <c r="H5614" s="133">
        <v>98.401924133300781</v>
      </c>
      <c r="I5614" s="134">
        <v>71.283943176269531</v>
      </c>
      <c r="J5614" s="105">
        <v>91.064048767089844</v>
      </c>
      <c r="K5614" s="96">
        <f>msoa_calculations5[[#This Row],[ Pop20]]/SUMIF(msoa_calculations5[ICB26],msoa_calculations5[[#This Row],[ICB26]],msoa_calculations5[[ Pop20]])</f>
        <v>3.0495608632356941E-3</v>
      </c>
      <c r="L5614" s="98" cm="1">
        <f t="array" ref="L5614">msoa_calculations5[[#This Row],[ Estimated case time (see and convey)]]*msoa_calculations5[[#This Row],[Population share of ICB]:[Population share of ICB]]</f>
        <v>0.30008265670400203</v>
      </c>
      <c r="M5614" s="98" cm="1">
        <f t="array" ref="M5614">msoa_calculations5[[#This Row],[Estimated case time (see and treat)]]*msoa_calculations5[[#This Row],[Population share of ICB]:[Population share of ICB]]</f>
        <v>0.21738472328746866</v>
      </c>
      <c r="N5614" s="94" cm="1">
        <f t="array" ref="N5614">msoa_calculations5[[#This Row],[Weighted estimate]]*msoa_calculations5[[#This Row],[Population share of ICB]:[Population share of ICB]]</f>
        <v>0.27770535916790384</v>
      </c>
    </row>
    <row r="5615" spans="1:14">
      <c r="A5615" s="63" t="s">
        <v>13292</v>
      </c>
      <c r="B5615" s="63" t="s">
        <v>13710</v>
      </c>
      <c r="C5615" s="63" t="s">
        <v>34</v>
      </c>
      <c r="D5615" s="63" t="s">
        <v>70</v>
      </c>
      <c r="E5615" s="72">
        <v>8540</v>
      </c>
      <c r="F5615" s="64">
        <v>1</v>
      </c>
      <c r="G5615" s="79">
        <v>0</v>
      </c>
      <c r="H5615" s="133">
        <v>103.38084411621094</v>
      </c>
      <c r="I5615" s="134">
        <v>73.364456176757813</v>
      </c>
      <c r="J5615" s="105">
        <v>95.258682250976563</v>
      </c>
      <c r="K5615" s="96">
        <f>msoa_calculations5[[#This Row],[ Pop20]]/SUMIF(msoa_calculations5[ICB26],msoa_calculations5[[#This Row],[ICB26]],msoa_calculations5[[ Pop20]])</f>
        <v>2.8462568056866477E-3</v>
      </c>
      <c r="L5615" s="98" cm="1">
        <f t="array" ref="L5615">msoa_calculations5[[#This Row],[ Estimated case time (see and convey)]]*msoa_calculations5[[#This Row],[Population share of ICB]:[Population share of ICB]]</f>
        <v>0.29424843114339583</v>
      </c>
      <c r="M5615" s="98" cm="1">
        <f t="array" ref="M5615">msoa_calculations5[[#This Row],[Estimated case time (see and treat)]]*msoa_calculations5[[#This Row],[Population share of ICB]:[Population share of ICB]]</f>
        <v>0.20881408268859675</v>
      </c>
      <c r="N5615" s="94" cm="1">
        <f t="array" ref="N5615">msoa_calculations5[[#This Row],[Weighted estimate]]*msoa_calculations5[[#This Row],[Population share of ICB]:[Population share of ICB]]</f>
        <v>0.27113067265758389</v>
      </c>
    </row>
    <row r="5616" spans="1:14">
      <c r="A5616" s="63" t="s">
        <v>13290</v>
      </c>
      <c r="B5616" s="63" t="s">
        <v>13710</v>
      </c>
      <c r="C5616" s="63" t="s">
        <v>34</v>
      </c>
      <c r="D5616" s="63" t="s">
        <v>70</v>
      </c>
      <c r="E5616" s="72">
        <v>6045</v>
      </c>
      <c r="F5616" s="64">
        <v>1</v>
      </c>
      <c r="G5616" s="79">
        <v>0</v>
      </c>
      <c r="H5616" s="133">
        <v>89.611274719238281</v>
      </c>
      <c r="I5616" s="134">
        <v>64.861930847167969</v>
      </c>
      <c r="J5616" s="105">
        <v>82.914329528808594</v>
      </c>
      <c r="K5616" s="96">
        <f>msoa_calculations5[[#This Row],[ Pop20]]/SUMIF(msoa_calculations5[ICB26],msoa_calculations5[[#This Row],[ICB26]],msoa_calculations5[[ Pop20]])</f>
        <v>2.0147098817770242E-3</v>
      </c>
      <c r="L5616" s="98" cm="1">
        <f t="array" ref="L5616">msoa_calculations5[[#This Row],[ Estimated case time (see and convey)]]*msoa_calculations5[[#This Row],[Population share of ICB]:[Population share of ICB]]</f>
        <v>0.18054072069548499</v>
      </c>
      <c r="M5616" s="98" cm="1">
        <f t="array" ref="M5616">msoa_calculations5[[#This Row],[Estimated case time (see and treat)]]*msoa_calculations5[[#This Row],[Population share of ICB]:[Population share of ICB]]</f>
        <v>0.13067797302892731</v>
      </c>
      <c r="N5616" s="94" cm="1">
        <f t="array" ref="N5616">msoa_calculations5[[#This Row],[Weighted estimate]]*msoa_calculations5[[#This Row],[Population share of ICB]:[Population share of ICB]]</f>
        <v>0.1670483190426072</v>
      </c>
    </row>
    <row r="5617" spans="1:14">
      <c r="A5617" s="63" t="s">
        <v>13288</v>
      </c>
      <c r="B5617" s="63" t="s">
        <v>13710</v>
      </c>
      <c r="C5617" s="63" t="s">
        <v>34</v>
      </c>
      <c r="D5617" s="63" t="s">
        <v>70</v>
      </c>
      <c r="E5617" s="72">
        <v>7784</v>
      </c>
      <c r="F5617" s="64">
        <v>1</v>
      </c>
      <c r="G5617" s="79">
        <v>0</v>
      </c>
      <c r="H5617" s="133">
        <v>82.997177124023438</v>
      </c>
      <c r="I5617" s="134">
        <v>59.697483062744141</v>
      </c>
      <c r="J5617" s="105">
        <v>76.692489624023438</v>
      </c>
      <c r="K5617" s="96">
        <f>msoa_calculations5[[#This Row],[ Pop20]]/SUMIF(msoa_calculations5[ICB26],msoa_calculations5[[#This Row],[ICB26]],msoa_calculations5[[ Pop20]])</f>
        <v>2.594293088461928E-3</v>
      </c>
      <c r="L5617" s="98" cm="1">
        <f t="array" ref="L5617">msoa_calculations5[[#This Row],[ Estimated case time (see and convey)]]*msoa_calculations5[[#This Row],[Population share of ICB]:[Population share of ICB]]</f>
        <v>0.21531900297470444</v>
      </c>
      <c r="M5617" s="98" cm="1">
        <f t="array" ref="M5617">msoa_calculations5[[#This Row],[Estimated case time (see and treat)]]*msoa_calculations5[[#This Row],[Population share of ICB]:[Population share of ICB]]</f>
        <v>0.15487276770825015</v>
      </c>
      <c r="N5617" s="94" cm="1">
        <f t="array" ref="N5617">msoa_calculations5[[#This Row],[Weighted estimate]]*msoa_calculations5[[#This Row],[Population share of ICB]:[Population share of ICB]]</f>
        <v>0.19896279576854214</v>
      </c>
    </row>
    <row r="5618" spans="1:14">
      <c r="A5618" s="63" t="s">
        <v>13286</v>
      </c>
      <c r="B5618" s="63" t="s">
        <v>13710</v>
      </c>
      <c r="C5618" s="63" t="s">
        <v>34</v>
      </c>
      <c r="D5618" s="63" t="s">
        <v>70</v>
      </c>
      <c r="E5618" s="72">
        <v>8451</v>
      </c>
      <c r="F5618" s="64">
        <v>1</v>
      </c>
      <c r="G5618" s="79">
        <v>0</v>
      </c>
      <c r="H5618" s="133">
        <v>88.149955749511719</v>
      </c>
      <c r="I5618" s="134">
        <v>63.183570861816406</v>
      </c>
      <c r="J5618" s="105">
        <v>81.394279479980469</v>
      </c>
      <c r="K5618" s="96">
        <f>msoa_calculations5[[#This Row],[ Pop20]]/SUMIF(msoa_calculations5[ICB26],msoa_calculations5[[#This Row],[ICB26]],msoa_calculations5[[ Pop20]])</f>
        <v>2.8165944104049019E-3</v>
      </c>
      <c r="L5618" s="98" cm="1">
        <f t="array" ref="L5618">msoa_calculations5[[#This Row],[ Estimated case time (see and convey)]]*msoa_calculations5[[#This Row],[Population share of ICB]:[Population share of ICB]]</f>
        <v>0.24828267264151416</v>
      </c>
      <c r="M5618" s="98" cm="1">
        <f t="array" ref="M5618">msoa_calculations5[[#This Row],[Estimated case time (see and treat)]]*msoa_calculations5[[#This Row],[Population share of ICB]:[Population share of ICB]]</f>
        <v>0.17796249251881413</v>
      </c>
      <c r="N5618" s="94" cm="1">
        <f t="array" ref="N5618">msoa_calculations5[[#This Row],[Weighted estimate]]*msoa_calculations5[[#This Row],[Population share of ICB]:[Population share of ICB]]</f>
        <v>0.22925467262224739</v>
      </c>
    </row>
    <row r="5619" spans="1:14">
      <c r="A5619" s="63" t="s">
        <v>13284</v>
      </c>
      <c r="B5619" s="63" t="s">
        <v>13710</v>
      </c>
      <c r="C5619" s="63" t="s">
        <v>34</v>
      </c>
      <c r="D5619" s="63" t="s">
        <v>70</v>
      </c>
      <c r="E5619" s="72">
        <v>7382</v>
      </c>
      <c r="F5619" s="64">
        <v>1</v>
      </c>
      <c r="G5619" s="79">
        <v>0</v>
      </c>
      <c r="H5619" s="133">
        <v>89.240585327148438</v>
      </c>
      <c r="I5619" s="134">
        <v>64.832344055175781</v>
      </c>
      <c r="J5619" s="105">
        <v>82.635940551757813</v>
      </c>
      <c r="K5619" s="96">
        <f>msoa_calculations5[[#This Row],[ Pop20]]/SUMIF(msoa_calculations5[ICB26],msoa_calculations5[[#This Row],[ICB26]],msoa_calculations5[[ Pop20]])</f>
        <v>2.4603123816837043E-3</v>
      </c>
      <c r="L5619" s="98" cm="1">
        <f t="array" ref="L5619">msoa_calculations5[[#This Row],[ Estimated case time (see and convey)]]*msoa_calculations5[[#This Row],[Population share of ICB]:[Population share of ICB]]</f>
        <v>0.21955971702908442</v>
      </c>
      <c r="M5619" s="98" cm="1">
        <f t="array" ref="M5619">msoa_calculations5[[#This Row],[Estimated case time (see and treat)]]*msoa_calculations5[[#This Row],[Population share of ICB]:[Population share of ICB]]</f>
        <v>0.15950781881252687</v>
      </c>
      <c r="N5619" s="94" cm="1">
        <f t="array" ref="N5619">msoa_calculations5[[#This Row],[Weighted estimate]]*msoa_calculations5[[#This Row],[Population share of ICB]:[Population share of ICB]]</f>
        <v>0.20331022771156826</v>
      </c>
    </row>
    <row r="5620" spans="1:14">
      <c r="A5620" s="63" t="s">
        <v>13282</v>
      </c>
      <c r="B5620" s="63" t="s">
        <v>13710</v>
      </c>
      <c r="C5620" s="63" t="s">
        <v>34</v>
      </c>
      <c r="D5620" s="63" t="s">
        <v>70</v>
      </c>
      <c r="E5620" s="72">
        <v>4904</v>
      </c>
      <c r="F5620" s="64">
        <v>1</v>
      </c>
      <c r="G5620" s="79">
        <v>0</v>
      </c>
      <c r="H5620" s="133">
        <v>88.107025146484375</v>
      </c>
      <c r="I5620" s="134">
        <v>64.101600646972656</v>
      </c>
      <c r="J5620" s="105">
        <v>81.611373901367188</v>
      </c>
      <c r="K5620" s="96">
        <f>msoa_calculations5[[#This Row],[ Pop20]]/SUMIF(msoa_calculations5[ICB26],msoa_calculations5[[#This Row],[ICB26]],msoa_calculations5[[ Pop20]])</f>
        <v>1.6344313085582343E-3</v>
      </c>
      <c r="L5620" s="98" cm="1">
        <f t="array" ref="L5620">msoa_calculations5[[#This Row],[ Estimated case time (see and convey)]]*msoa_calculations5[[#This Row],[Population share of ICB]:[Population share of ICB]]</f>
        <v>0.14400488040334172</v>
      </c>
      <c r="M5620" s="98" cm="1">
        <f t="array" ref="M5620">msoa_calculations5[[#This Row],[Estimated case time (see and treat)]]*msoa_calculations5[[#This Row],[Population share of ICB]:[Population share of ICB]]</f>
        <v>0.10476966302610888</v>
      </c>
      <c r="N5620" s="94" cm="1">
        <f t="array" ref="N5620">msoa_calculations5[[#This Row],[Weighted estimate]]*msoa_calculations5[[#This Row],[Population share of ICB]:[Population share of ICB]]</f>
        <v>0.13338818463884691</v>
      </c>
    </row>
    <row r="5621" spans="1:14">
      <c r="A5621" s="63" t="s">
        <v>13280</v>
      </c>
      <c r="B5621" s="63" t="s">
        <v>13710</v>
      </c>
      <c r="C5621" s="63" t="s">
        <v>34</v>
      </c>
      <c r="D5621" s="63" t="s">
        <v>70</v>
      </c>
      <c r="E5621" s="72">
        <v>9130</v>
      </c>
      <c r="F5621" s="64">
        <v>1</v>
      </c>
      <c r="G5621" s="79">
        <v>0</v>
      </c>
      <c r="H5621" s="133">
        <v>90.273521423339844</v>
      </c>
      <c r="I5621" s="134">
        <v>65.512290954589844</v>
      </c>
      <c r="J5621" s="105">
        <v>83.573356628417969</v>
      </c>
      <c r="K5621" s="96">
        <f>msoa_calculations5[[#This Row],[ Pop20]]/SUMIF(msoa_calculations5[ICB26],msoa_calculations5[[#This Row],[ICB26]],msoa_calculations5[[ Pop20]])</f>
        <v>3.0428951564308074E-3</v>
      </c>
      <c r="L5621" s="98" cm="1">
        <f t="array" ref="L5621">msoa_calculations5[[#This Row],[ Estimated case time (see and convey)]]*msoa_calculations5[[#This Row],[Population share of ICB]:[Population share of ICB]]</f>
        <v>0.27469286109303354</v>
      </c>
      <c r="M5621" s="98" cm="1">
        <f t="array" ref="M5621">msoa_calculations5[[#This Row],[Estimated case time (see and treat)]]*msoa_calculations5[[#This Row],[Population share of ICB]:[Population share of ICB]]</f>
        <v>0.19934703283240723</v>
      </c>
      <c r="N5621" s="94" cm="1">
        <f t="array" ref="N5621">msoa_calculations5[[#This Row],[Weighted estimate]]*msoa_calculations5[[#This Row],[Population share of ICB]:[Population share of ICB]]</f>
        <v>0.25430496209127756</v>
      </c>
    </row>
    <row r="5622" spans="1:14">
      <c r="A5622" s="63" t="s">
        <v>13278</v>
      </c>
      <c r="B5622" s="63" t="s">
        <v>13710</v>
      </c>
      <c r="C5622" s="63" t="s">
        <v>34</v>
      </c>
      <c r="D5622" s="63" t="s">
        <v>70</v>
      </c>
      <c r="E5622" s="72">
        <v>10319</v>
      </c>
      <c r="F5622" s="64">
        <v>1</v>
      </c>
      <c r="G5622" s="79">
        <v>0</v>
      </c>
      <c r="H5622" s="133">
        <v>92.208335876464844</v>
      </c>
      <c r="I5622" s="134">
        <v>65.992927551269531</v>
      </c>
      <c r="J5622" s="105">
        <v>85.11468505859375</v>
      </c>
      <c r="K5622" s="96">
        <f>msoa_calculations5[[#This Row],[ Pop20]]/SUMIF(msoa_calculations5[ICB26],msoa_calculations5[[#This Row],[ICB26]],msoa_calculations5[[ Pop20]])</f>
        <v>3.4391714259813253E-3</v>
      </c>
      <c r="L5622" s="98" cm="1">
        <f t="array" ref="L5622">msoa_calculations5[[#This Row],[ Estimated case time (see and convey)]]*msoa_calculations5[[#This Row],[Population share of ICB]:[Population share of ICB]]</f>
        <v>0.31712027398362658</v>
      </c>
      <c r="M5622" s="98" cm="1">
        <f t="array" ref="M5622">msoa_calculations5[[#This Row],[Estimated case time (see and treat)]]*msoa_calculations5[[#This Row],[Population share of ICB]:[Population share of ICB]]</f>
        <v>0.22696099075118192</v>
      </c>
      <c r="N5622" s="94" cm="1">
        <f t="array" ref="N5622">msoa_calculations5[[#This Row],[Weighted estimate]]*msoa_calculations5[[#This Row],[Population share of ICB]:[Population share of ICB]]</f>
        <v>0.29272399278491529</v>
      </c>
    </row>
    <row r="5623" spans="1:14">
      <c r="A5623" s="63" t="s">
        <v>13276</v>
      </c>
      <c r="B5623" s="63" t="s">
        <v>13710</v>
      </c>
      <c r="C5623" s="63" t="s">
        <v>34</v>
      </c>
      <c r="D5623" s="63" t="s">
        <v>70</v>
      </c>
      <c r="E5623" s="72">
        <v>8564</v>
      </c>
      <c r="F5623" s="64">
        <v>1</v>
      </c>
      <c r="G5623" s="79">
        <v>0</v>
      </c>
      <c r="H5623" s="133">
        <v>95.858009338378906</v>
      </c>
      <c r="I5623" s="134">
        <v>68.625480651855469</v>
      </c>
      <c r="J5623" s="105">
        <v>88.4891357421875</v>
      </c>
      <c r="K5623" s="96">
        <f>msoa_calculations5[[#This Row],[ Pop20]]/SUMIF(msoa_calculations5[ICB26],msoa_calculations5[[#This Row],[ICB26]],msoa_calculations5[[ Pop20]])</f>
        <v>2.8542556538525121E-3</v>
      </c>
      <c r="L5623" s="98" cm="1">
        <f t="array" ref="L5623">msoa_calculations5[[#This Row],[ Estimated case time (see and convey)]]*msoa_calculations5[[#This Row],[Population share of ICB]:[Population share of ICB]]</f>
        <v>0.27360326512111488</v>
      </c>
      <c r="M5623" s="98" cm="1">
        <f t="array" ref="M5623">msoa_calculations5[[#This Row],[Estimated case time (see and treat)]]*msoa_calculations5[[#This Row],[Population share of ICB]:[Population share of ICB]]</f>
        <v>0.19587466614890464</v>
      </c>
      <c r="N5623" s="94" cm="1">
        <f t="array" ref="N5623">msoa_calculations5[[#This Row],[Weighted estimate]]*msoa_calculations5[[#This Row],[Population share of ICB]:[Population share of ICB]]</f>
        <v>0.25257061599666109</v>
      </c>
    </row>
    <row r="5624" spans="1:14">
      <c r="A5624" s="63" t="s">
        <v>11402</v>
      </c>
      <c r="B5624" s="63" t="s">
        <v>13722</v>
      </c>
      <c r="C5624" s="63" t="s">
        <v>11</v>
      </c>
      <c r="D5624" s="63" t="s">
        <v>72</v>
      </c>
      <c r="E5624" s="72">
        <v>5066</v>
      </c>
      <c r="F5624" s="64">
        <v>1</v>
      </c>
      <c r="G5624" s="79">
        <v>0</v>
      </c>
      <c r="H5624" s="133">
        <v>114.73438262939453</v>
      </c>
      <c r="I5624" s="134">
        <v>79.759025573730469</v>
      </c>
      <c r="J5624" s="105">
        <v>105.27037048339844</v>
      </c>
      <c r="K5624" s="96">
        <f>msoa_calculations5[[#This Row],[ Pop20]]/SUMIF(msoa_calculations5[ICB26],msoa_calculations5[[#This Row],[ICB26]],msoa_calculations5[[ Pop20]])</f>
        <v>2.1139011323516588E-3</v>
      </c>
      <c r="L5624" s="98" cm="1">
        <f t="array" ref="L5624">msoa_calculations5[[#This Row],[ Estimated case time (see and convey)]]*msoa_calculations5[[#This Row],[Population share of ICB]:[Population share of ICB]]</f>
        <v>0.24253714135994558</v>
      </c>
      <c r="M5624" s="98" cm="1">
        <f t="array" ref="M5624">msoa_calculations5[[#This Row],[Estimated case time (see and treat)]]*msoa_calculations5[[#This Row],[Population share of ICB]:[Population share of ICB]]</f>
        <v>0.16860269447557374</v>
      </c>
      <c r="N5624" s="94" cm="1">
        <f t="array" ref="N5624">msoa_calculations5[[#This Row],[Weighted estimate]]*msoa_calculations5[[#This Row],[Population share of ICB]:[Population share of ICB]]</f>
        <v>0.22253115536793458</v>
      </c>
    </row>
    <row r="5625" spans="1:14">
      <c r="A5625" s="63" t="s">
        <v>11400</v>
      </c>
      <c r="B5625" s="63" t="s">
        <v>13722</v>
      </c>
      <c r="C5625" s="63" t="s">
        <v>11</v>
      </c>
      <c r="D5625" s="63" t="s">
        <v>72</v>
      </c>
      <c r="E5625" s="72">
        <v>7960</v>
      </c>
      <c r="F5625" s="64">
        <v>1</v>
      </c>
      <c r="G5625" s="79">
        <v>0</v>
      </c>
      <c r="H5625" s="133">
        <v>119.13777160644531</v>
      </c>
      <c r="I5625" s="134">
        <v>78.753486633300781</v>
      </c>
      <c r="J5625" s="105">
        <v>108.21015167236328</v>
      </c>
      <c r="K5625" s="96">
        <f>msoa_calculations5[[#This Row],[ Pop20]]/SUMIF(msoa_calculations5[ICB26],msoa_calculations5[[#This Row],[ICB26]],msoa_calculations5[[ Pop20]])</f>
        <v>3.3214869746386109E-3</v>
      </c>
      <c r="L5625" s="98" cm="1">
        <f t="array" ref="L5625">msoa_calculations5[[#This Row],[ Estimated case time (see and convey)]]*msoa_calculations5[[#This Row],[Population share of ICB]:[Population share of ICB]]</f>
        <v>0.39571455657827787</v>
      </c>
      <c r="M5625" s="98" cm="1">
        <f t="array" ref="M5625">msoa_calculations5[[#This Row],[Estimated case time (see and treat)]]*msoa_calculations5[[#This Row],[Population share of ICB]:[Population share of ICB]]</f>
        <v>0.26157868005988449</v>
      </c>
      <c r="N5625" s="94" cm="1">
        <f t="array" ref="N5625">msoa_calculations5[[#This Row],[Weighted estimate]]*msoa_calculations5[[#This Row],[Population share of ICB]:[Population share of ICB]]</f>
        <v>0.35941860930342312</v>
      </c>
    </row>
    <row r="5626" spans="1:14">
      <c r="A5626" s="63" t="s">
        <v>11398</v>
      </c>
      <c r="B5626" s="63" t="s">
        <v>13722</v>
      </c>
      <c r="C5626" s="63" t="s">
        <v>11</v>
      </c>
      <c r="D5626" s="63" t="s">
        <v>72</v>
      </c>
      <c r="E5626" s="72">
        <v>5408</v>
      </c>
      <c r="F5626" s="64">
        <v>1</v>
      </c>
      <c r="G5626" s="79">
        <v>0</v>
      </c>
      <c r="H5626" s="133">
        <v>102.51131439208984</v>
      </c>
      <c r="I5626" s="134">
        <v>73.34552001953125</v>
      </c>
      <c r="J5626" s="105">
        <v>94.619316101074219</v>
      </c>
      <c r="K5626" s="96">
        <f>msoa_calculations5[[#This Row],[ Pop20]]/SUMIF(msoa_calculations5[ICB26],msoa_calculations5[[#This Row],[ICB26]],msoa_calculations5[[ Pop20]])</f>
        <v>2.2566082360358803E-3</v>
      </c>
      <c r="L5626" s="98" cm="1">
        <f t="array" ref="L5626">msoa_calculations5[[#This Row],[ Estimated case time (see and convey)]]*msoa_calculations5[[#This Row],[Population share of ICB]:[Population share of ICB]]</f>
        <v>0.23132787634405341</v>
      </c>
      <c r="M5626" s="98" cm="1">
        <f t="array" ref="M5626">msoa_calculations5[[#This Row],[Estimated case time (see and treat)]]*msoa_calculations5[[#This Row],[Population share of ICB]:[Population share of ICB]]</f>
        <v>0.16551210455240875</v>
      </c>
      <c r="N5626" s="94" cm="1">
        <f t="array" ref="N5626">msoa_calculations5[[#This Row],[Weighted estimate]]*msoa_calculations5[[#This Row],[Population share of ICB]:[Population share of ICB]]</f>
        <v>0.21351872800176647</v>
      </c>
    </row>
    <row r="5627" spans="1:14">
      <c r="A5627" s="63" t="s">
        <v>11396</v>
      </c>
      <c r="B5627" s="63" t="s">
        <v>13722</v>
      </c>
      <c r="C5627" s="63" t="s">
        <v>11</v>
      </c>
      <c r="D5627" s="63" t="s">
        <v>72</v>
      </c>
      <c r="E5627" s="72">
        <v>6721</v>
      </c>
      <c r="F5627" s="64">
        <v>1</v>
      </c>
      <c r="G5627" s="79">
        <v>0</v>
      </c>
      <c r="H5627" s="133">
        <v>94.918144226074219</v>
      </c>
      <c r="I5627" s="134">
        <v>68.683036804199219</v>
      </c>
      <c r="J5627" s="105">
        <v>87.819160461425781</v>
      </c>
      <c r="K5627" s="96">
        <f>msoa_calculations5[[#This Row],[ Pop20]]/SUMIF(msoa_calculations5[ICB26],msoa_calculations5[[#This Row],[ICB26]],msoa_calculations5[[ Pop20]])</f>
        <v>2.8044866779580531E-3</v>
      </c>
      <c r="L5627" s="98" cm="1">
        <f t="array" ref="L5627">msoa_calculations5[[#This Row],[ Estimated case time (see and convey)]]*msoa_calculations5[[#This Row],[Population share of ICB]:[Population share of ICB]]</f>
        <v>0.26619667097852623</v>
      </c>
      <c r="M5627" s="98" cm="1">
        <f t="array" ref="M5627">msoa_calculations5[[#This Row],[Estimated case time (see and treat)]]*msoa_calculations5[[#This Row],[Population share of ICB]:[Population share of ICB]]</f>
        <v>0.19262066171907935</v>
      </c>
      <c r="N5627" s="94" cm="1">
        <f t="array" ref="N5627">msoa_calculations5[[#This Row],[Weighted estimate]]*msoa_calculations5[[#This Row],[Population share of ICB]:[Population share of ICB]]</f>
        <v>0.24628766558352919</v>
      </c>
    </row>
    <row r="5628" spans="1:14">
      <c r="A5628" s="63" t="s">
        <v>11394</v>
      </c>
      <c r="B5628" s="63" t="s">
        <v>13722</v>
      </c>
      <c r="C5628" s="63" t="s">
        <v>11</v>
      </c>
      <c r="D5628" s="63" t="s">
        <v>72</v>
      </c>
      <c r="E5628" s="72">
        <v>6868</v>
      </c>
      <c r="F5628" s="64">
        <v>1</v>
      </c>
      <c r="G5628" s="79">
        <v>0</v>
      </c>
      <c r="H5628" s="133">
        <v>92.91314697265625</v>
      </c>
      <c r="I5628" s="134">
        <v>66.083633422851563</v>
      </c>
      <c r="J5628" s="105">
        <v>85.653327941894531</v>
      </c>
      <c r="K5628" s="96">
        <f>msoa_calculations5[[#This Row],[ Pop20]]/SUMIF(msoa_calculations5[ICB26],msoa_calculations5[[#This Row],[ICB26]],msoa_calculations5[[ Pop20]])</f>
        <v>2.8658256962082887E-3</v>
      </c>
      <c r="L5628" s="98" cm="1">
        <f t="array" ref="L5628">msoa_calculations5[[#This Row],[ Estimated case time (see and convey)]]*msoa_calculations5[[#This Row],[Population share of ICB]:[Population share of ICB]]</f>
        <v>0.26627288410981564</v>
      </c>
      <c r="M5628" s="98" cm="1">
        <f t="array" ref="M5628">msoa_calculations5[[#This Row],[Estimated case time (see and treat)]]*msoa_calculations5[[#This Row],[Population share of ICB]:[Population share of ICB]]</f>
        <v>0.18938417476201691</v>
      </c>
      <c r="N5628" s="94" cm="1">
        <f t="array" ref="N5628">msoa_calculations5[[#This Row],[Weighted estimate]]*msoa_calculations5[[#This Row],[Population share of ICB]:[Population share of ICB]]</f>
        <v>0.24546750818163676</v>
      </c>
    </row>
    <row r="5629" spans="1:14">
      <c r="A5629" s="63" t="s">
        <v>11392</v>
      </c>
      <c r="B5629" s="63" t="s">
        <v>13722</v>
      </c>
      <c r="C5629" s="63" t="s">
        <v>11</v>
      </c>
      <c r="D5629" s="63" t="s">
        <v>72</v>
      </c>
      <c r="E5629" s="72">
        <v>7707</v>
      </c>
      <c r="F5629" s="64">
        <v>1</v>
      </c>
      <c r="G5629" s="79">
        <v>0</v>
      </c>
      <c r="H5629" s="133">
        <v>96.933876037597656</v>
      </c>
      <c r="I5629" s="134">
        <v>69.486808776855469</v>
      </c>
      <c r="J5629" s="105">
        <v>89.506950378417969</v>
      </c>
      <c r="K5629" s="96">
        <f>msoa_calculations5[[#This Row],[ Pop20]]/SUMIF(msoa_calculations5[ICB26],msoa_calculations5[[#This Row],[ICB26]],msoa_calculations5[[ Pop20]])</f>
        <v>3.2159170996909265E-3</v>
      </c>
      <c r="L5629" s="98" cm="1">
        <f t="array" ref="L5629">msoa_calculations5[[#This Row],[ Estimated case time (see and convey)]]*msoa_calculations5[[#This Row],[Population share of ICB]:[Population share of ICB]]</f>
        <v>0.31173130948863087</v>
      </c>
      <c r="M5629" s="98" cm="1">
        <f t="array" ref="M5629">msoa_calculations5[[#This Row],[Estimated case time (see and treat)]]*msoa_calculations5[[#This Row],[Population share of ICB]:[Population share of ICB]]</f>
        <v>0.22346381654844305</v>
      </c>
      <c r="N5629" s="94" cm="1">
        <f t="array" ref="N5629">msoa_calculations5[[#This Row],[Weighted estimate]]*msoa_calculations5[[#This Row],[Population share of ICB]:[Population share of ICB]]</f>
        <v>0.28784693226314156</v>
      </c>
    </row>
    <row r="5630" spans="1:14">
      <c r="A5630" s="63" t="s">
        <v>11390</v>
      </c>
      <c r="B5630" s="63" t="s">
        <v>13722</v>
      </c>
      <c r="C5630" s="63" t="s">
        <v>11</v>
      </c>
      <c r="D5630" s="63" t="s">
        <v>72</v>
      </c>
      <c r="E5630" s="72">
        <v>10143</v>
      </c>
      <c r="F5630" s="64">
        <v>1</v>
      </c>
      <c r="G5630" s="79">
        <v>0</v>
      </c>
      <c r="H5630" s="133">
        <v>89.56689453125</v>
      </c>
      <c r="I5630" s="134">
        <v>65.261085510253906</v>
      </c>
      <c r="J5630" s="105">
        <v>82.989967346191406</v>
      </c>
      <c r="K5630" s="96">
        <f>msoa_calculations5[[#This Row],[ Pop20]]/SUMIF(msoa_calculations5[ICB26],msoa_calculations5[[#This Row],[ICB26]],msoa_calculations5[[ Pop20]])</f>
        <v>4.2323922592662601E-3</v>
      </c>
      <c r="L5630" s="98" cm="1">
        <f t="array" ref="L5630">msoa_calculations5[[#This Row],[ Estimated case time (see and convey)]]*msoa_calculations5[[#This Row],[Population share of ICB]:[Population share of ICB]]</f>
        <v>0.37908223110058004</v>
      </c>
      <c r="M5630" s="98" cm="1">
        <f t="array" ref="M5630">msoa_calculations5[[#This Row],[Estimated case time (see and treat)]]*msoa_calculations5[[#This Row],[Population share of ICB]:[Population share of ICB]]</f>
        <v>0.27621051314491213</v>
      </c>
      <c r="N5630" s="94" cm="1">
        <f t="array" ref="N5630">msoa_calculations5[[#This Row],[Weighted estimate]]*msoa_calculations5[[#This Row],[Population share of ICB]:[Population share of ICB]]</f>
        <v>0.35124609539278018</v>
      </c>
    </row>
    <row r="5631" spans="1:14">
      <c r="A5631" s="63" t="s">
        <v>10776</v>
      </c>
      <c r="B5631" s="63" t="s">
        <v>13715</v>
      </c>
      <c r="C5631" s="63" t="s">
        <v>23</v>
      </c>
      <c r="D5631" s="63" t="s">
        <v>69</v>
      </c>
      <c r="E5631" s="72">
        <v>7710</v>
      </c>
      <c r="F5631" s="64">
        <v>1</v>
      </c>
      <c r="G5631" s="79">
        <v>0</v>
      </c>
      <c r="H5631" s="133">
        <v>101.30957794189453</v>
      </c>
      <c r="I5631" s="134">
        <v>72.409591674804688</v>
      </c>
      <c r="J5631" s="105">
        <v>93.489501953125</v>
      </c>
      <c r="K5631" s="96">
        <f>msoa_calculations5[[#This Row],[ Pop20]]/SUMIF(msoa_calculations5[ICB26],msoa_calculations5[[#This Row],[ICB26]],msoa_calculations5[[ Pop20]])</f>
        <v>4.5121415232310912E-3</v>
      </c>
      <c r="L5631" s="98" cm="1">
        <f t="array" ref="L5631">msoa_calculations5[[#This Row],[ Estimated case time (see and convey)]]*msoa_calculations5[[#This Row],[Population share of ICB]:[Population share of ICB]]</f>
        <v>0.45712315333263892</v>
      </c>
      <c r="M5631" s="98" cm="1">
        <f t="array" ref="M5631">msoa_calculations5[[#This Row],[Estimated case time (see and treat)]]*msoa_calculations5[[#This Row],[Population share of ICB]:[Population share of ICB]]</f>
        <v>0.32672232527609457</v>
      </c>
      <c r="N5631" s="94" cm="1">
        <f t="array" ref="N5631">msoa_calculations5[[#This Row],[Weighted estimate]]*msoa_calculations5[[#This Row],[Population share of ICB]:[Population share of ICB]]</f>
        <v>0.42183786374888949</v>
      </c>
    </row>
    <row r="5632" spans="1:14">
      <c r="A5632" s="63" t="s">
        <v>10774</v>
      </c>
      <c r="B5632" s="63" t="s">
        <v>13715</v>
      </c>
      <c r="C5632" s="63" t="s">
        <v>23</v>
      </c>
      <c r="D5632" s="63" t="s">
        <v>69</v>
      </c>
      <c r="E5632" s="72">
        <v>8674</v>
      </c>
      <c r="F5632" s="64">
        <v>1</v>
      </c>
      <c r="G5632" s="79">
        <v>0</v>
      </c>
      <c r="H5632" s="133">
        <v>103.29139709472656</v>
      </c>
      <c r="I5632" s="134">
        <v>74.292282104492188</v>
      </c>
      <c r="J5632" s="105">
        <v>95.444503784179688</v>
      </c>
      <c r="K5632" s="96">
        <f>msoa_calculations5[[#This Row],[ Pop20]]/SUMIF(msoa_calculations5[ICB26],msoa_calculations5[[#This Row],[ICB26]],msoa_calculations5[[ Pop20]])</f>
        <v>5.076305521725874E-3</v>
      </c>
      <c r="L5632" s="98" cm="1">
        <f t="array" ref="L5632">msoa_calculations5[[#This Row],[ Estimated case time (see and convey)]]*msoa_calculations5[[#This Row],[Population share of ICB]:[Population share of ICB]]</f>
        <v>0.5243386894187404</v>
      </c>
      <c r="M5632" s="98" cm="1">
        <f t="array" ref="M5632">msoa_calculations5[[#This Row],[Estimated case time (see and treat)]]*msoa_calculations5[[#This Row],[Population share of ICB]:[Population share of ICB]]</f>
        <v>0.37713032186865003</v>
      </c>
      <c r="N5632" s="94" cm="1">
        <f t="array" ref="N5632">msoa_calculations5[[#This Row],[Weighted estimate]]*msoa_calculations5[[#This Row],[Population share of ICB]:[Population share of ICB]]</f>
        <v>0.48450546157801744</v>
      </c>
    </row>
    <row r="5633" spans="1:14">
      <c r="A5633" s="63" t="s">
        <v>10772</v>
      </c>
      <c r="B5633" s="63" t="s">
        <v>13715</v>
      </c>
      <c r="C5633" s="63" t="s">
        <v>23</v>
      </c>
      <c r="D5633" s="63" t="s">
        <v>69</v>
      </c>
      <c r="E5633" s="72">
        <v>6854</v>
      </c>
      <c r="F5633" s="64">
        <v>1</v>
      </c>
      <c r="G5633" s="79">
        <v>0</v>
      </c>
      <c r="H5633" s="133">
        <v>97.079727172851563</v>
      </c>
      <c r="I5633" s="134">
        <v>70.0250244140625</v>
      </c>
      <c r="J5633" s="105">
        <v>89.75897216796875</v>
      </c>
      <c r="K5633" s="96">
        <f>msoa_calculations5[[#This Row],[ Pop20]]/SUMIF(msoa_calculations5[ICB26],msoa_calculations5[[#This Row],[ICB26]],msoa_calculations5[[ Pop20]])</f>
        <v>4.0111826200033588E-3</v>
      </c>
      <c r="L5633" s="98" cm="1">
        <f t="array" ref="L5633">msoa_calculations5[[#This Row],[ Estimated case time (see and convey)]]*msoa_calculations5[[#This Row],[Population share of ICB]:[Population share of ICB]]</f>
        <v>0.38940451439041002</v>
      </c>
      <c r="M5633" s="98" cm="1">
        <f t="array" ref="M5633">msoa_calculations5[[#This Row],[Estimated case time (see and treat)]]*msoa_calculations5[[#This Row],[Population share of ICB]:[Population share of ICB]]</f>
        <v>0.28088316089499837</v>
      </c>
      <c r="N5633" s="94" cm="1">
        <f t="array" ref="N5633">msoa_calculations5[[#This Row],[Weighted estimate]]*msoa_calculations5[[#This Row],[Population share of ICB]:[Population share of ICB]]</f>
        <v>0.36003962914952148</v>
      </c>
    </row>
    <row r="5634" spans="1:14">
      <c r="A5634" s="63" t="s">
        <v>10770</v>
      </c>
      <c r="B5634" s="63" t="s">
        <v>13715</v>
      </c>
      <c r="C5634" s="63" t="s">
        <v>23</v>
      </c>
      <c r="D5634" s="63" t="s">
        <v>69</v>
      </c>
      <c r="E5634" s="72">
        <v>13421</v>
      </c>
      <c r="F5634" s="64">
        <v>1</v>
      </c>
      <c r="G5634" s="79">
        <v>0</v>
      </c>
      <c r="H5634" s="133">
        <v>85.461585998535156</v>
      </c>
      <c r="I5634" s="134">
        <v>61.882011413574219</v>
      </c>
      <c r="J5634" s="105">
        <v>79.081169128417969</v>
      </c>
      <c r="K5634" s="96">
        <f>msoa_calculations5[[#This Row],[ Pop20]]/SUMIF(msoa_calculations5[ICB26],msoa_calculations5[[#This Row],[ICB26]],msoa_calculations5[[ Pop20]])</f>
        <v>7.8544035516581682E-3</v>
      </c>
      <c r="L5634" s="98" cm="1">
        <f t="array" ref="L5634">msoa_calculations5[[#This Row],[ Estimated case time (see and convey)]]*msoa_calculations5[[#This Row],[Population share of ICB]:[Population share of ICB]]</f>
        <v>0.6712497845972345</v>
      </c>
      <c r="M5634" s="98" cm="1">
        <f t="array" ref="M5634">msoa_calculations5[[#This Row],[Estimated case time (see and treat)]]*msoa_calculations5[[#This Row],[Population share of ICB]:[Population share of ICB]]</f>
        <v>0.48604629023052864</v>
      </c>
      <c r="N5634" s="94" cm="1">
        <f t="array" ref="N5634">msoa_calculations5[[#This Row],[Weighted estimate]]*msoa_calculations5[[#This Row],[Population share of ICB]:[Population share of ICB]]</f>
        <v>0.62113541567152641</v>
      </c>
    </row>
    <row r="5635" spans="1:14">
      <c r="A5635" s="63" t="s">
        <v>10768</v>
      </c>
      <c r="B5635" s="63" t="s">
        <v>13715</v>
      </c>
      <c r="C5635" s="63" t="s">
        <v>23</v>
      </c>
      <c r="D5635" s="63" t="s">
        <v>69</v>
      </c>
      <c r="E5635" s="72">
        <v>7547</v>
      </c>
      <c r="F5635" s="64">
        <v>1</v>
      </c>
      <c r="G5635" s="79">
        <v>0</v>
      </c>
      <c r="H5635" s="133">
        <v>92.023353576660156</v>
      </c>
      <c r="I5635" s="134">
        <v>67.407798767089844</v>
      </c>
      <c r="J5635" s="105">
        <v>85.36260986328125</v>
      </c>
      <c r="K5635" s="96">
        <f>msoa_calculations5[[#This Row],[ Pop20]]/SUMIF(msoa_calculations5[ICB26],msoa_calculations5[[#This Row],[ICB26]],msoa_calculations5[[ Pop20]])</f>
        <v>4.4167486479669317E-3</v>
      </c>
      <c r="L5635" s="98" cm="1">
        <f t="array" ref="L5635">msoa_calculations5[[#This Row],[ Estimated case time (see and convey)]]*msoa_calculations5[[#This Row],[Population share of ICB]:[Population share of ICB]]</f>
        <v>0.40644402249109668</v>
      </c>
      <c r="M5635" s="98" cm="1">
        <f t="array" ref="M5635">msoa_calculations5[[#This Row],[Estimated case time (see and treat)]]*msoa_calculations5[[#This Row],[Population share of ICB]:[Population share of ICB]]</f>
        <v>0.29772330406697106</v>
      </c>
      <c r="N5635" s="94" cm="1">
        <f t="array" ref="N5635">msoa_calculations5[[#This Row],[Weighted estimate]]*msoa_calculations5[[#This Row],[Population share of ICB]:[Population share of ICB]]</f>
        <v>0.37702519170057613</v>
      </c>
    </row>
    <row r="5636" spans="1:14">
      <c r="A5636" s="63" t="s">
        <v>10766</v>
      </c>
      <c r="B5636" s="63" t="s">
        <v>13715</v>
      </c>
      <c r="C5636" s="63" t="s">
        <v>23</v>
      </c>
      <c r="D5636" s="63" t="s">
        <v>69</v>
      </c>
      <c r="E5636" s="72">
        <v>6804</v>
      </c>
      <c r="F5636" s="64">
        <v>1</v>
      </c>
      <c r="G5636" s="79">
        <v>0</v>
      </c>
      <c r="H5636" s="133">
        <v>102.20529174804688</v>
      </c>
      <c r="I5636" s="134">
        <v>72.749008178710938</v>
      </c>
      <c r="J5636" s="105">
        <v>94.234687805175781</v>
      </c>
      <c r="K5636" s="96">
        <f>msoa_calculations5[[#This Row],[ Pop20]]/SUMIF(msoa_calculations5[ICB26],msoa_calculations5[[#This Row],[ICB26]],msoa_calculations5[[ Pop20]])</f>
        <v>3.9819210018241695E-3</v>
      </c>
      <c r="L5636" s="98" cm="1">
        <f t="array" ref="L5636">msoa_calculations5[[#This Row],[ Estimated case time (see and convey)]]*msoa_calculations5[[#This Row],[Population share of ICB]:[Population share of ICB]]</f>
        <v>0.40697339770911434</v>
      </c>
      <c r="M5636" s="98" cm="1">
        <f t="array" ref="M5636">msoa_calculations5[[#This Row],[Estimated case time (see and treat)]]*msoa_calculations5[[#This Row],[Population share of ICB]:[Population share of ICB]]</f>
        <v>0.28968080352868736</v>
      </c>
      <c r="N5636" s="94" cm="1">
        <f t="array" ref="N5636">msoa_calculations5[[#This Row],[Weighted estimate]]*msoa_calculations5[[#This Row],[Population share of ICB]:[Population share of ICB]]</f>
        <v>0.3752350824717734</v>
      </c>
    </row>
    <row r="5637" spans="1:14">
      <c r="A5637" s="63" t="s">
        <v>10764</v>
      </c>
      <c r="B5637" s="63" t="s">
        <v>13715</v>
      </c>
      <c r="C5637" s="63" t="s">
        <v>23</v>
      </c>
      <c r="D5637" s="63" t="s">
        <v>69</v>
      </c>
      <c r="E5637" s="72">
        <v>6836</v>
      </c>
      <c r="F5637" s="64">
        <v>1</v>
      </c>
      <c r="G5637" s="79">
        <v>0</v>
      </c>
      <c r="H5637" s="133">
        <v>103.66932678222656</v>
      </c>
      <c r="I5637" s="134">
        <v>71.289352416992188</v>
      </c>
      <c r="J5637" s="105">
        <v>94.907600402832031</v>
      </c>
      <c r="K5637" s="96">
        <f>msoa_calculations5[[#This Row],[ Pop20]]/SUMIF(msoa_calculations5[ICB26],msoa_calculations5[[#This Row],[ICB26]],msoa_calculations5[[ Pop20]])</f>
        <v>4.0006484374588511E-3</v>
      </c>
      <c r="L5637" s="98" cm="1">
        <f t="array" ref="L5637">msoa_calculations5[[#This Row],[ Estimated case time (see and convey)]]*msoa_calculations5[[#This Row],[Population share of ICB]:[Population share of ICB]]</f>
        <v>0.4147445302037257</v>
      </c>
      <c r="M5637" s="98" cm="1">
        <f t="array" ref="M5637">msoa_calculations5[[#This Row],[Estimated case time (see and treat)]]*msoa_calculations5[[#This Row],[Population share of ICB]:[Population share of ICB]]</f>
        <v>0.2852036363544932</v>
      </c>
      <c r="N5637" s="94" cm="1">
        <f t="array" ref="N5637">msoa_calculations5[[#This Row],[Weighted estimate]]*msoa_calculations5[[#This Row],[Population share of ICB]:[Population share of ICB]]</f>
        <v>0.37969194325455902</v>
      </c>
    </row>
    <row r="5638" spans="1:14">
      <c r="A5638" s="63" t="s">
        <v>10762</v>
      </c>
      <c r="B5638" s="63" t="s">
        <v>13715</v>
      </c>
      <c r="C5638" s="63" t="s">
        <v>23</v>
      </c>
      <c r="D5638" s="63" t="s">
        <v>69</v>
      </c>
      <c r="E5638" s="72">
        <v>8662</v>
      </c>
      <c r="F5638" s="64">
        <v>1</v>
      </c>
      <c r="G5638" s="79">
        <v>0</v>
      </c>
      <c r="H5638" s="133">
        <v>102.14070129394531</v>
      </c>
      <c r="I5638" s="134">
        <v>72.325653076171875</v>
      </c>
      <c r="J5638" s="105">
        <v>94.073020935058594</v>
      </c>
      <c r="K5638" s="96">
        <f>msoa_calculations5[[#This Row],[ Pop20]]/SUMIF(msoa_calculations5[ICB26],msoa_calculations5[[#This Row],[ICB26]],msoa_calculations5[[ Pop20]])</f>
        <v>5.0692827333628683E-3</v>
      </c>
      <c r="L5638" s="98" cm="1">
        <f t="array" ref="L5638">msoa_calculations5[[#This Row],[ Estimated case time (see and convey)]]*msoa_calculations5[[#This Row],[Population share of ICB]:[Population share of ICB]]</f>
        <v>0.51778009344297138</v>
      </c>
      <c r="M5638" s="98" cm="1">
        <f t="array" ref="M5638">msoa_calculations5[[#This Row],[Estimated case time (see and treat)]]*msoa_calculations5[[#This Row],[Population share of ICB]:[Population share of ICB]]</f>
        <v>0.36663918431823111</v>
      </c>
      <c r="N5638" s="94" cm="1">
        <f t="array" ref="N5638">msoa_calculations5[[#This Row],[Weighted estimate]]*msoa_calculations5[[#This Row],[Population share of ICB]:[Population share of ICB]]</f>
        <v>0.47688274070137615</v>
      </c>
    </row>
    <row r="5639" spans="1:14">
      <c r="A5639" s="63" t="s">
        <v>10760</v>
      </c>
      <c r="B5639" s="63" t="s">
        <v>13715</v>
      </c>
      <c r="C5639" s="63" t="s">
        <v>23</v>
      </c>
      <c r="D5639" s="63" t="s">
        <v>69</v>
      </c>
      <c r="E5639" s="72">
        <v>9219</v>
      </c>
      <c r="F5639" s="64">
        <v>1</v>
      </c>
      <c r="G5639" s="79">
        <v>0</v>
      </c>
      <c r="H5639" s="133">
        <v>104.70503997802734</v>
      </c>
      <c r="I5639" s="134">
        <v>72.91265869140625</v>
      </c>
      <c r="J5639" s="105">
        <v>96.102310180664063</v>
      </c>
      <c r="K5639" s="96">
        <f>msoa_calculations5[[#This Row],[ Pop20]]/SUMIF(msoa_calculations5[ICB26],msoa_calculations5[[#This Row],[ICB26]],msoa_calculations5[[ Pop20]])</f>
        <v>5.3952571598790446E-3</v>
      </c>
      <c r="L5639" s="98" cm="1">
        <f t="array" ref="L5639">msoa_calculations5[[#This Row],[ Estimated case time (see and convey)]]*msoa_calculations5[[#This Row],[Population share of ICB]:[Population share of ICB]]</f>
        <v>0.56491061661687358</v>
      </c>
      <c r="M5639" s="98" cm="1">
        <f t="array" ref="M5639">msoa_calculations5[[#This Row],[Estimated case time (see and treat)]]*msoa_calculations5[[#This Row],[Population share of ICB]:[Population share of ICB]]</f>
        <v>0.3933825438506266</v>
      </c>
      <c r="N5639" s="94" cm="1">
        <f t="array" ref="N5639">msoa_calculations5[[#This Row],[Weighted estimate]]*msoa_calculations5[[#This Row],[Population share of ICB]:[Population share of ICB]]</f>
        <v>0.51849667708314462</v>
      </c>
    </row>
    <row r="5640" spans="1:14">
      <c r="A5640" s="63" t="s">
        <v>10136</v>
      </c>
      <c r="B5640" s="63" t="s">
        <v>13715</v>
      </c>
      <c r="C5640" s="63" t="s">
        <v>23</v>
      </c>
      <c r="D5640" s="63" t="s">
        <v>69</v>
      </c>
      <c r="E5640" s="72">
        <v>9368</v>
      </c>
      <c r="F5640" s="64">
        <v>1</v>
      </c>
      <c r="G5640" s="79">
        <v>0</v>
      </c>
      <c r="H5640" s="133">
        <v>109.00122833251953</v>
      </c>
      <c r="I5640" s="134">
        <v>75.888687133789063</v>
      </c>
      <c r="J5640" s="105">
        <v>100.04127502441406</v>
      </c>
      <c r="K5640" s="96">
        <f>msoa_calculations5[[#This Row],[ Pop20]]/SUMIF(msoa_calculations5[ICB26],msoa_calculations5[[#This Row],[ICB26]],msoa_calculations5[[ Pop20]])</f>
        <v>5.4824567820530301E-3</v>
      </c>
      <c r="L5640" s="98" cm="1">
        <f t="array" ref="L5640">msoa_calculations5[[#This Row],[ Estimated case time (see and convey)]]*msoa_calculations5[[#This Row],[Population share of ICB]:[Population share of ICB]]</f>
        <v>0.59759452352373266</v>
      </c>
      <c r="M5640" s="98" cm="1">
        <f t="array" ref="M5640">msoa_calculations5[[#This Row],[Estimated case time (see and treat)]]*msoa_calculations5[[#This Row],[Population share of ICB]:[Population share of ICB]]</f>
        <v>0.4160564474577424</v>
      </c>
      <c r="N5640" s="94" cm="1">
        <f t="array" ref="N5640">msoa_calculations5[[#This Row],[Weighted estimate]]*msoa_calculations5[[#This Row],[Population share of ICB]:[Population share of ICB]]</f>
        <v>0.54847196674283127</v>
      </c>
    </row>
    <row r="5641" spans="1:14">
      <c r="A5641" s="63" t="s">
        <v>10134</v>
      </c>
      <c r="B5641" s="63" t="s">
        <v>13715</v>
      </c>
      <c r="C5641" s="63" t="s">
        <v>23</v>
      </c>
      <c r="D5641" s="63" t="s">
        <v>69</v>
      </c>
      <c r="E5641" s="72">
        <v>6837</v>
      </c>
      <c r="F5641" s="64">
        <v>1</v>
      </c>
      <c r="G5641" s="79">
        <v>0</v>
      </c>
      <c r="H5641" s="133">
        <v>105.45532989501953</v>
      </c>
      <c r="I5641" s="134">
        <v>72.871078491210938</v>
      </c>
      <c r="J5641" s="105">
        <v>96.638328552246094</v>
      </c>
      <c r="K5641" s="96">
        <f>msoa_calculations5[[#This Row],[ Pop20]]/SUMIF(msoa_calculations5[ICB26],msoa_calculations5[[#This Row],[ICB26]],msoa_calculations5[[ Pop20]])</f>
        <v>4.0012336698224344E-3</v>
      </c>
      <c r="L5641" s="98" cm="1">
        <f t="array" ref="L5641">msoa_calculations5[[#This Row],[ Estimated case time (see and convey)]]*msoa_calculations5[[#This Row],[Population share of ICB]:[Population share of ICB]]</f>
        <v>0.42195141663818447</v>
      </c>
      <c r="M5641" s="98" cm="1">
        <f t="array" ref="M5641">msoa_calculations5[[#This Row],[Estimated case time (see and treat)]]*msoa_calculations5[[#This Row],[Population share of ICB]:[Population share of ICB]]</f>
        <v>0.2915742128153066</v>
      </c>
      <c r="N5641" s="94" cm="1">
        <f t="array" ref="N5641">msoa_calculations5[[#This Row],[Weighted estimate]]*msoa_calculations5[[#This Row],[Population share of ICB]:[Population share of ICB]]</f>
        <v>0.38667253399860979</v>
      </c>
    </row>
    <row r="5642" spans="1:14">
      <c r="A5642" s="63" t="s">
        <v>10738</v>
      </c>
      <c r="B5642" s="63" t="s">
        <v>13715</v>
      </c>
      <c r="C5642" s="63" t="s">
        <v>23</v>
      </c>
      <c r="D5642" s="63" t="s">
        <v>69</v>
      </c>
      <c r="E5642" s="72">
        <v>5518</v>
      </c>
      <c r="F5642" s="64">
        <v>1</v>
      </c>
      <c r="G5642" s="79">
        <v>0</v>
      </c>
      <c r="H5642" s="133">
        <v>116.46454620361328</v>
      </c>
      <c r="I5642" s="134">
        <v>77.997177124023438</v>
      </c>
      <c r="J5642" s="105">
        <v>106.05562591552734</v>
      </c>
      <c r="K5642" s="96">
        <f>msoa_calculations5[[#This Row],[ Pop20]]/SUMIF(msoa_calculations5[ICB26],msoa_calculations5[[#This Row],[ICB26]],msoa_calculations5[[ Pop20]])</f>
        <v>3.2293121822554037E-3</v>
      </c>
      <c r="L5642" s="98" cm="1">
        <f t="array" ref="L5642">msoa_calculations5[[#This Row],[ Estimated case time (see and convey)]]*msoa_calculations5[[#This Row],[Population share of ICB]:[Population share of ICB]]</f>
        <v>0.37610037785617573</v>
      </c>
      <c r="M5642" s="98" cm="1">
        <f t="array" ref="M5642">msoa_calculations5[[#This Row],[Estimated case time (see and treat)]]*msoa_calculations5[[#This Row],[Population share of ICB]:[Population share of ICB]]</f>
        <v>0.2518772342681414</v>
      </c>
      <c r="N5642" s="94" cm="1">
        <f t="array" ref="N5642">msoa_calculations5[[#This Row],[Weighted estimate]]*msoa_calculations5[[#This Row],[Population share of ICB]:[Population share of ICB]]</f>
        <v>0.34248672476573433</v>
      </c>
    </row>
    <row r="5643" spans="1:14">
      <c r="A5643" s="63" t="s">
        <v>10736</v>
      </c>
      <c r="B5643" s="63" t="s">
        <v>13715</v>
      </c>
      <c r="C5643" s="63" t="s">
        <v>23</v>
      </c>
      <c r="D5643" s="63" t="s">
        <v>69</v>
      </c>
      <c r="E5643" s="72">
        <v>6151</v>
      </c>
      <c r="F5643" s="64">
        <v>1</v>
      </c>
      <c r="G5643" s="79">
        <v>0</v>
      </c>
      <c r="H5643" s="133">
        <v>103.38607788085938</v>
      </c>
      <c r="I5643" s="134">
        <v>71.175384521484375</v>
      </c>
      <c r="J5643" s="105">
        <v>94.670158386230469</v>
      </c>
      <c r="K5643" s="96">
        <f>msoa_calculations5[[#This Row],[ Pop20]]/SUMIF(msoa_calculations5[ICB26],msoa_calculations5[[#This Row],[ICB26]],msoa_calculations5[[ Pop20]])</f>
        <v>3.5997642684039485E-3</v>
      </c>
      <c r="L5643" s="98" cm="1">
        <f t="array" ref="L5643">msoa_calculations5[[#This Row],[ Estimated case time (see and convey)]]*msoa_calculations5[[#This Row],[Population share of ICB]:[Population share of ICB]]</f>
        <v>0.37216550900594536</v>
      </c>
      <c r="M5643" s="98" cm="1">
        <f t="array" ref="M5643">msoa_calculations5[[#This Row],[Estimated case time (see and treat)]]*msoa_calculations5[[#This Row],[Population share of ICB]:[Population share of ICB]]</f>
        <v>0.2562146059903509</v>
      </c>
      <c r="N5643" s="94" cm="1">
        <f t="array" ref="N5643">msoa_calculations5[[#This Row],[Weighted estimate]]*msoa_calculations5[[#This Row],[Population share of ICB]:[Population share of ICB]]</f>
        <v>0.34079025344289487</v>
      </c>
    </row>
    <row r="5644" spans="1:14">
      <c r="A5644" s="63" t="s">
        <v>10734</v>
      </c>
      <c r="B5644" s="63" t="s">
        <v>13715</v>
      </c>
      <c r="C5644" s="63" t="s">
        <v>23</v>
      </c>
      <c r="D5644" s="63" t="s">
        <v>69</v>
      </c>
      <c r="E5644" s="72">
        <v>6435</v>
      </c>
      <c r="F5644" s="64">
        <v>1</v>
      </c>
      <c r="G5644" s="79">
        <v>0</v>
      </c>
      <c r="H5644" s="133">
        <v>111.33325958251953</v>
      </c>
      <c r="I5644" s="134">
        <v>75.405632019042969</v>
      </c>
      <c r="J5644" s="105">
        <v>101.611572265625</v>
      </c>
      <c r="K5644" s="96">
        <f>msoa_calculations5[[#This Row],[ Pop20]]/SUMIF(msoa_calculations5[ICB26],msoa_calculations5[[#This Row],[ICB26]],msoa_calculations5[[ Pop20]])</f>
        <v>3.7659702596617474E-3</v>
      </c>
      <c r="L5644" s="98" cm="1">
        <f t="array" ref="L5644">msoa_calculations5[[#This Row],[ Estimated case time (see and convey)]]*msoa_calculations5[[#This Row],[Population share of ICB]:[Population share of ICB]]</f>
        <v>0.41927774449896982</v>
      </c>
      <c r="M5644" s="98" cm="1">
        <f t="array" ref="M5644">msoa_calculations5[[#This Row],[Estimated case time (see and treat)]]*msoa_calculations5[[#This Row],[Population share of ICB]:[Population share of ICB]]</f>
        <v>0.28397536759471342</v>
      </c>
      <c r="N5644" s="94" cm="1">
        <f t="array" ref="N5644">msoa_calculations5[[#This Row],[Weighted estimate]]*msoa_calculations5[[#This Row],[Population share of ICB]:[Population share of ICB]]</f>
        <v>0.38266615918981417</v>
      </c>
    </row>
    <row r="5645" spans="1:14">
      <c r="A5645" s="63" t="s">
        <v>10732</v>
      </c>
      <c r="B5645" s="63" t="s">
        <v>13715</v>
      </c>
      <c r="C5645" s="63" t="s">
        <v>23</v>
      </c>
      <c r="D5645" s="63" t="s">
        <v>69</v>
      </c>
      <c r="E5645" s="72">
        <v>10123</v>
      </c>
      <c r="F5645" s="64">
        <v>1</v>
      </c>
      <c r="G5645" s="79">
        <v>0</v>
      </c>
      <c r="H5645" s="133">
        <v>100.74990081787109</v>
      </c>
      <c r="I5645" s="134">
        <v>70.802940368652344</v>
      </c>
      <c r="J5645" s="105">
        <v>92.646522521972656</v>
      </c>
      <c r="K5645" s="96">
        <f>msoa_calculations5[[#This Row],[ Pop20]]/SUMIF(msoa_calculations5[ICB26],msoa_calculations5[[#This Row],[ICB26]],msoa_calculations5[[ Pop20]])</f>
        <v>5.9243072165587989E-3</v>
      </c>
      <c r="L5645" s="98" cm="1">
        <f t="array" ref="L5645">msoa_calculations5[[#This Row],[ Estimated case time (see and convey)]]*msoa_calculations5[[#This Row],[Population share of ICB]:[Population share of ICB]]</f>
        <v>0.59687336448289696</v>
      </c>
      <c r="M5645" s="98" cm="1">
        <f t="array" ref="M5645">msoa_calculations5[[#This Row],[Estimated case time (see and treat)]]*msoa_calculations5[[#This Row],[Population share of ICB]:[Population share of ICB]]</f>
        <v>0.4194583705795894</v>
      </c>
      <c r="N5645" s="94" cm="1">
        <f t="array" ref="N5645">msoa_calculations5[[#This Row],[Weighted estimate]]*msoa_calculations5[[#This Row],[Population share of ICB]:[Population share of ICB]]</f>
        <v>0.54886646196599986</v>
      </c>
    </row>
    <row r="5646" spans="1:14">
      <c r="A5646" s="63" t="s">
        <v>10730</v>
      </c>
      <c r="B5646" s="63" t="s">
        <v>13715</v>
      </c>
      <c r="C5646" s="63" t="s">
        <v>23</v>
      </c>
      <c r="D5646" s="63" t="s">
        <v>69</v>
      </c>
      <c r="E5646" s="72">
        <v>6823</v>
      </c>
      <c r="F5646" s="64">
        <v>1</v>
      </c>
      <c r="G5646" s="79">
        <v>0</v>
      </c>
      <c r="H5646" s="133">
        <v>103.04102325439453</v>
      </c>
      <c r="I5646" s="134">
        <v>73.087478637695313</v>
      </c>
      <c r="J5646" s="105">
        <v>94.935867309570313</v>
      </c>
      <c r="K5646" s="96">
        <f>msoa_calculations5[[#This Row],[ Pop20]]/SUMIF(msoa_calculations5[ICB26],msoa_calculations5[[#This Row],[ICB26]],msoa_calculations5[[ Pop20]])</f>
        <v>3.9930404167322613E-3</v>
      </c>
      <c r="L5646" s="98" cm="1">
        <f t="array" ref="L5646">msoa_calculations5[[#This Row],[ Estimated case time (see and convey)]]*msoa_calculations5[[#This Row],[Population share of ICB]:[Population share of ICB]]</f>
        <v>0.41144697043624617</v>
      </c>
      <c r="M5646" s="98" cm="1">
        <f t="array" ref="M5646">msoa_calculations5[[#This Row],[Estimated case time (see and treat)]]*msoa_calculations5[[#This Row],[Population share of ICB]:[Population share of ICB]]</f>
        <v>0.29184125615737316</v>
      </c>
      <c r="N5646" s="94" cm="1">
        <f t="array" ref="N5646">msoa_calculations5[[#This Row],[Weighted estimate]]*msoa_calculations5[[#This Row],[Population share of ICB]:[Population share of ICB]]</f>
        <v>0.37908275516464529</v>
      </c>
    </row>
    <row r="5647" spans="1:14">
      <c r="A5647" s="63" t="s">
        <v>10728</v>
      </c>
      <c r="B5647" s="63" t="s">
        <v>13715</v>
      </c>
      <c r="C5647" s="63" t="s">
        <v>23</v>
      </c>
      <c r="D5647" s="63" t="s">
        <v>69</v>
      </c>
      <c r="E5647" s="72">
        <v>6081</v>
      </c>
      <c r="F5647" s="64">
        <v>1</v>
      </c>
      <c r="G5647" s="79">
        <v>0</v>
      </c>
      <c r="H5647" s="133">
        <v>110.45041656494141</v>
      </c>
      <c r="I5647" s="134">
        <v>76.346954345703125</v>
      </c>
      <c r="J5647" s="105">
        <v>101.22232818603516</v>
      </c>
      <c r="K5647" s="96">
        <f>msoa_calculations5[[#This Row],[ Pop20]]/SUMIF(msoa_calculations5[ICB26],msoa_calculations5[[#This Row],[ICB26]],msoa_calculations5[[ Pop20]])</f>
        <v>3.5587980029530824E-3</v>
      </c>
      <c r="L5647" s="98" cm="1">
        <f t="array" ref="L5647">msoa_calculations5[[#This Row],[ Estimated case time (see and convey)]]*msoa_calculations5[[#This Row],[Population share of ICB]:[Population share of ICB]]</f>
        <v>0.39307072189664954</v>
      </c>
      <c r="M5647" s="98" cm="1">
        <f t="array" ref="M5647">msoa_calculations5[[#This Row],[Estimated case time (see and treat)]]*msoa_calculations5[[#This Row],[Population share of ICB]:[Population share of ICB]]</f>
        <v>0.27170338865703841</v>
      </c>
      <c r="N5647" s="94" cm="1">
        <f t="array" ref="N5647">msoa_calculations5[[#This Row],[Weighted estimate]]*msoa_calculations5[[#This Row],[Population share of ICB]:[Population share of ICB]]</f>
        <v>0.36022981940272342</v>
      </c>
    </row>
    <row r="5648" spans="1:14">
      <c r="A5648" s="63" t="s">
        <v>10726</v>
      </c>
      <c r="B5648" s="63" t="s">
        <v>13715</v>
      </c>
      <c r="C5648" s="63" t="s">
        <v>23</v>
      </c>
      <c r="D5648" s="63" t="s">
        <v>69</v>
      </c>
      <c r="E5648" s="72">
        <v>7216</v>
      </c>
      <c r="F5648" s="64">
        <v>1</v>
      </c>
      <c r="G5648" s="79">
        <v>0</v>
      </c>
      <c r="H5648" s="133">
        <v>93.62432861328125</v>
      </c>
      <c r="I5648" s="134">
        <v>67.64996337890625</v>
      </c>
      <c r="J5648" s="105">
        <v>86.595901489257813</v>
      </c>
      <c r="K5648" s="96">
        <f>msoa_calculations5[[#This Row],[ Pop20]]/SUMIF(msoa_calculations5[ICB26],msoa_calculations5[[#This Row],[ICB26]],msoa_calculations5[[ Pop20]])</f>
        <v>4.2230367356206949E-3</v>
      </c>
      <c r="L5648" s="98" cm="1">
        <f t="array" ref="L5648">msoa_calculations5[[#This Row],[ Estimated case time (see and convey)]]*msoa_calculations5[[#This Row],[Population share of ICB]:[Population share of ICB]]</f>
        <v>0.39537897908171049</v>
      </c>
      <c r="M5648" s="98" cm="1">
        <f t="array" ref="M5648">msoa_calculations5[[#This Row],[Estimated case time (see and treat)]]*msoa_calculations5[[#This Row],[Population share of ICB]:[Population share of ICB]]</f>
        <v>0.28568828051251582</v>
      </c>
      <c r="N5648" s="94" cm="1">
        <f t="array" ref="N5648">msoa_calculations5[[#This Row],[Weighted estimate]]*msoa_calculations5[[#This Row],[Population share of ICB]:[Population share of ICB]]</f>
        <v>0.36569767314332657</v>
      </c>
    </row>
    <row r="5649" spans="1:14">
      <c r="A5649" s="63" t="s">
        <v>10724</v>
      </c>
      <c r="B5649" s="63" t="s">
        <v>13715</v>
      </c>
      <c r="C5649" s="63" t="s">
        <v>23</v>
      </c>
      <c r="D5649" s="63" t="s">
        <v>69</v>
      </c>
      <c r="E5649" s="72">
        <v>7237</v>
      </c>
      <c r="F5649" s="64">
        <v>1</v>
      </c>
      <c r="G5649" s="79">
        <v>0</v>
      </c>
      <c r="H5649" s="133">
        <v>91.375946044921875</v>
      </c>
      <c r="I5649" s="134">
        <v>64.508651733398438</v>
      </c>
      <c r="J5649" s="105">
        <v>84.105903625488281</v>
      </c>
      <c r="K5649" s="96">
        <f>msoa_calculations5[[#This Row],[ Pop20]]/SUMIF(msoa_calculations5[ICB26],msoa_calculations5[[#This Row],[ICB26]],msoa_calculations5[[ Pop20]])</f>
        <v>4.235326615255954E-3</v>
      </c>
      <c r="L5649" s="98" cm="1">
        <f t="array" ref="L5649">msoa_calculations5[[#This Row],[ Estimated case time (see and convey)]]*msoa_calculations5[[#This Row],[Population share of ICB]:[Population share of ICB]]</f>
        <v>0.38700697627824965</v>
      </c>
      <c r="M5649" s="98" cm="1">
        <f t="array" ref="M5649">msoa_calculations5[[#This Row],[Estimated case time (see and treat)]]*msoa_calculations5[[#This Row],[Population share of ICB]:[Population share of ICB]]</f>
        <v>0.27321520960073953</v>
      </c>
      <c r="N5649" s="94" cm="1">
        <f t="array" ref="N5649">msoa_calculations5[[#This Row],[Weighted estimate]]*msoa_calculations5[[#This Row],[Population share of ICB]:[Population share of ICB]]</f>
        <v>0.35621597212518274</v>
      </c>
    </row>
    <row r="5650" spans="1:14">
      <c r="A5650" s="63" t="s">
        <v>10722</v>
      </c>
      <c r="B5650" s="63" t="s">
        <v>13715</v>
      </c>
      <c r="C5650" s="63" t="s">
        <v>23</v>
      </c>
      <c r="D5650" s="63" t="s">
        <v>69</v>
      </c>
      <c r="E5650" s="72">
        <v>6956</v>
      </c>
      <c r="F5650" s="64">
        <v>1</v>
      </c>
      <c r="G5650" s="79">
        <v>0</v>
      </c>
      <c r="H5650" s="133">
        <v>88.387519836425781</v>
      </c>
      <c r="I5650" s="134">
        <v>64.539939880371094</v>
      </c>
      <c r="J5650" s="105">
        <v>81.934585571289063</v>
      </c>
      <c r="K5650" s="96">
        <f>msoa_calculations5[[#This Row],[ Pop20]]/SUMIF(msoa_calculations5[ICB26],msoa_calculations5[[#This Row],[ICB26]],msoa_calculations5[[ Pop20]])</f>
        <v>4.0708763210889065E-3</v>
      </c>
      <c r="L5650" s="98" cm="1">
        <f t="array" ref="L5650">msoa_calculations5[[#This Row],[ Estimated case time (see and convey)]]*msoa_calculations5[[#This Row],[Population share of ICB]:[Population share of ICB]]</f>
        <v>0.35981466158188175</v>
      </c>
      <c r="M5650" s="98" cm="1">
        <f t="array" ref="M5650">msoa_calculations5[[#This Row],[Estimated case time (see and treat)]]*msoa_calculations5[[#This Row],[Population share of ICB]:[Population share of ICB]]</f>
        <v>0.2627341130235043</v>
      </c>
      <c r="N5650" s="94" cm="1">
        <f t="array" ref="N5650">msoa_calculations5[[#This Row],[Weighted estimate]]*msoa_calculations5[[#This Row],[Population share of ICB]:[Population share of ICB]]</f>
        <v>0.33354556428039345</v>
      </c>
    </row>
    <row r="5651" spans="1:14">
      <c r="A5651" s="63" t="s">
        <v>10720</v>
      </c>
      <c r="B5651" s="63" t="s">
        <v>13715</v>
      </c>
      <c r="C5651" s="63" t="s">
        <v>23</v>
      </c>
      <c r="D5651" s="63" t="s">
        <v>69</v>
      </c>
      <c r="E5651" s="72">
        <v>8986</v>
      </c>
      <c r="F5651" s="64">
        <v>1</v>
      </c>
      <c r="G5651" s="79">
        <v>0</v>
      </c>
      <c r="H5651" s="133">
        <v>86.340972900390625</v>
      </c>
      <c r="I5651" s="134">
        <v>62.873771667480469</v>
      </c>
      <c r="J5651" s="105">
        <v>79.990959167480469</v>
      </c>
      <c r="K5651" s="96">
        <f>msoa_calculations5[[#This Row],[ Pop20]]/SUMIF(msoa_calculations5[ICB26],msoa_calculations5[[#This Row],[ICB26]],msoa_calculations5[[ Pop20]])</f>
        <v>5.258898019164019E-3</v>
      </c>
      <c r="L5651" s="98" cm="1">
        <f t="array" ref="L5651">msoa_calculations5[[#This Row],[ Estimated case time (see and convey)]]*msoa_calculations5[[#This Row],[Population share of ICB]:[Population share of ICB]]</f>
        <v>0.45405837135855848</v>
      </c>
      <c r="M5651" s="98" cm="1">
        <f t="array" ref="M5651">msoa_calculations5[[#This Row],[Estimated case time (see and treat)]]*msoa_calculations5[[#This Row],[Population share of ICB]:[Population share of ICB]]</f>
        <v>0.33064675327948384</v>
      </c>
      <c r="N5651" s="94" cm="1">
        <f t="array" ref="N5651">msoa_calculations5[[#This Row],[Weighted estimate]]*msoa_calculations5[[#This Row],[Population share of ICB]:[Population share of ICB]]</f>
        <v>0.42066429671689298</v>
      </c>
    </row>
    <row r="5652" spans="1:14">
      <c r="A5652" s="63" t="s">
        <v>10718</v>
      </c>
      <c r="B5652" s="63" t="s">
        <v>13715</v>
      </c>
      <c r="C5652" s="63" t="s">
        <v>23</v>
      </c>
      <c r="D5652" s="63" t="s">
        <v>69</v>
      </c>
      <c r="E5652" s="72">
        <v>7562</v>
      </c>
      <c r="F5652" s="64">
        <v>1</v>
      </c>
      <c r="G5652" s="79">
        <v>0</v>
      </c>
      <c r="H5652" s="133">
        <v>86.302543640136719</v>
      </c>
      <c r="I5652" s="134">
        <v>62.086677551269531</v>
      </c>
      <c r="J5652" s="105">
        <v>79.749954223632813</v>
      </c>
      <c r="K5652" s="96">
        <f>msoa_calculations5[[#This Row],[ Pop20]]/SUMIF(msoa_calculations5[ICB26],msoa_calculations5[[#This Row],[ICB26]],msoa_calculations5[[ Pop20]])</f>
        <v>4.4255271334206888E-3</v>
      </c>
      <c r="L5652" s="98" cm="1">
        <f t="array" ref="L5652">msoa_calculations5[[#This Row],[ Estimated case time (see and convey)]]*msoa_calculations5[[#This Row],[Population share of ICB]:[Population share of ICB]]</f>
        <v>0.38193424856264813</v>
      </c>
      <c r="M5652" s="98" cm="1">
        <f t="array" ref="M5652">msoa_calculations5[[#This Row],[Estimated case time (see and treat)]]*msoa_calculations5[[#This Row],[Population share of ICB]:[Population share of ICB]]</f>
        <v>0.27476627612708449</v>
      </c>
      <c r="N5652" s="94" cm="1">
        <f t="array" ref="N5652">msoa_calculations5[[#This Row],[Weighted estimate]]*msoa_calculations5[[#This Row],[Population share of ICB]:[Population share of ICB]]</f>
        <v>0.3529355863057449</v>
      </c>
    </row>
    <row r="5653" spans="1:14">
      <c r="A5653" s="63" t="s">
        <v>10716</v>
      </c>
      <c r="B5653" s="63" t="s">
        <v>13715</v>
      </c>
      <c r="C5653" s="63" t="s">
        <v>23</v>
      </c>
      <c r="D5653" s="63" t="s">
        <v>69</v>
      </c>
      <c r="E5653" s="72">
        <v>5823</v>
      </c>
      <c r="F5653" s="64">
        <v>1</v>
      </c>
      <c r="G5653" s="79">
        <v>0</v>
      </c>
      <c r="H5653" s="133">
        <v>93.706764221191406</v>
      </c>
      <c r="I5653" s="134">
        <v>68.183235168457031</v>
      </c>
      <c r="J5653" s="105">
        <v>86.800331115722656</v>
      </c>
      <c r="K5653" s="96">
        <f>msoa_calculations5[[#This Row],[ Pop20]]/SUMIF(msoa_calculations5[ICB26],msoa_calculations5[[#This Row],[ICB26]],msoa_calculations5[[ Pop20]])</f>
        <v>3.4078080531484622E-3</v>
      </c>
      <c r="L5653" s="98" cm="1">
        <f t="array" ref="L5653">msoa_calculations5[[#This Row],[ Estimated case time (see and convey)]]*msoa_calculations5[[#This Row],[Population share of ICB]:[Population share of ICB]]</f>
        <v>0.31933466574746028</v>
      </c>
      <c r="M5653" s="98" cm="1">
        <f t="array" ref="M5653">msoa_calculations5[[#This Row],[Estimated case time (see and treat)]]*msoa_calculations5[[#This Row],[Population share of ICB]:[Population share of ICB]]</f>
        <v>0.23235537789678332</v>
      </c>
      <c r="N5653" s="94" cm="1">
        <f t="array" ref="N5653">msoa_calculations5[[#This Row],[Weighted estimate]]*msoa_calculations5[[#This Row],[Population share of ICB]:[Population share of ICB]]</f>
        <v>0.2957988673921127</v>
      </c>
    </row>
    <row r="5654" spans="1:14">
      <c r="A5654" s="63" t="s">
        <v>10714</v>
      </c>
      <c r="B5654" s="63" t="s">
        <v>13715</v>
      </c>
      <c r="C5654" s="63" t="s">
        <v>23</v>
      </c>
      <c r="D5654" s="63" t="s">
        <v>69</v>
      </c>
      <c r="E5654" s="72">
        <v>8958</v>
      </c>
      <c r="F5654" s="64">
        <v>1</v>
      </c>
      <c r="G5654" s="79">
        <v>0</v>
      </c>
      <c r="H5654" s="133">
        <v>84.142837524414063</v>
      </c>
      <c r="I5654" s="134">
        <v>60.963027954101563</v>
      </c>
      <c r="J5654" s="105">
        <v>77.870590209960938</v>
      </c>
      <c r="K5654" s="96">
        <f>msoa_calculations5[[#This Row],[ Pop20]]/SUMIF(msoa_calculations5[ICB26],msoa_calculations5[[#This Row],[ICB26]],msoa_calculations5[[ Pop20]])</f>
        <v>5.2425115129836729E-3</v>
      </c>
      <c r="L5654" s="98" cm="1">
        <f t="array" ref="L5654">msoa_calculations5[[#This Row],[ Estimated case time (see and convey)]]*msoa_calculations5[[#This Row],[Population share of ICB]:[Population share of ICB]]</f>
        <v>0.44111979445685534</v>
      </c>
      <c r="M5654" s="98" cm="1">
        <f t="array" ref="M5654">msoa_calculations5[[#This Row],[Estimated case time (see and treat)]]*msoa_calculations5[[#This Row],[Population share of ICB]:[Population share of ICB]]</f>
        <v>0.31959937591572291</v>
      </c>
      <c r="N5654" s="94" cm="1">
        <f t="array" ref="N5654">msoa_calculations5[[#This Row],[Weighted estimate]]*msoa_calculations5[[#This Row],[Population share of ICB]:[Population share of ICB]]</f>
        <v>0.4082374656985539</v>
      </c>
    </row>
    <row r="5655" spans="1:14">
      <c r="A5655" s="63" t="s">
        <v>10712</v>
      </c>
      <c r="B5655" s="63" t="s">
        <v>13715</v>
      </c>
      <c r="C5655" s="63" t="s">
        <v>23</v>
      </c>
      <c r="D5655" s="63" t="s">
        <v>69</v>
      </c>
      <c r="E5655" s="72">
        <v>9160</v>
      </c>
      <c r="F5655" s="64">
        <v>1</v>
      </c>
      <c r="G5655" s="79">
        <v>0</v>
      </c>
      <c r="H5655" s="133">
        <v>83.813217163085938</v>
      </c>
      <c r="I5655" s="134">
        <v>60.925113677978516</v>
      </c>
      <c r="J5655" s="105">
        <v>77.619903564453125</v>
      </c>
      <c r="K5655" s="96">
        <f>msoa_calculations5[[#This Row],[ Pop20]]/SUMIF(msoa_calculations5[ICB26],msoa_calculations5[[#This Row],[ICB26]],msoa_calculations5[[ Pop20]])</f>
        <v>5.3607284504276001E-3</v>
      </c>
      <c r="L5655" s="98" cm="1">
        <f t="array" ref="L5655">msoa_calculations5[[#This Row],[ Estimated case time (see and convey)]]*msoa_calculations5[[#This Row],[Population share of ICB]:[Population share of ICB]]</f>
        <v>0.44929989776802159</v>
      </c>
      <c r="M5655" s="98" cm="1">
        <f t="array" ref="M5655">msoa_calculations5[[#This Row],[Estimated case time (see and treat)]]*msoa_calculations5[[#This Row],[Population share of ICB]:[Population share of ICB]]</f>
        <v>0.32660299023907513</v>
      </c>
      <c r="N5655" s="94" cm="1">
        <f t="array" ref="N5655">msoa_calculations5[[#This Row],[Weighted estimate]]*msoa_calculations5[[#This Row],[Population share of ICB]:[Population share of ICB]]</f>
        <v>0.41609922535741056</v>
      </c>
    </row>
    <row r="5656" spans="1:14">
      <c r="A5656" s="63" t="s">
        <v>10710</v>
      </c>
      <c r="B5656" s="63" t="s">
        <v>13715</v>
      </c>
      <c r="C5656" s="63" t="s">
        <v>23</v>
      </c>
      <c r="D5656" s="63" t="s">
        <v>69</v>
      </c>
      <c r="E5656" s="72">
        <v>9850</v>
      </c>
      <c r="F5656" s="64">
        <v>1</v>
      </c>
      <c r="G5656" s="79">
        <v>0</v>
      </c>
      <c r="H5656" s="133">
        <v>84.343780517578125</v>
      </c>
      <c r="I5656" s="134">
        <v>61.119621276855469</v>
      </c>
      <c r="J5656" s="105">
        <v>78.059532165527344</v>
      </c>
      <c r="K5656" s="96">
        <f>msoa_calculations5[[#This Row],[ Pop20]]/SUMIF(msoa_calculations5[ICB26],msoa_calculations5[[#This Row],[ICB26]],msoa_calculations5[[ Pop20]])</f>
        <v>5.7645387813004215E-3</v>
      </c>
      <c r="L5656" s="98" cm="1">
        <f t="array" ref="L5656">msoa_calculations5[[#This Row],[ Estimated case time (see and convey)]]*msoa_calculations5[[#This Row],[Population share of ICB]:[Population share of ICB]]</f>
        <v>0.48620299375507003</v>
      </c>
      <c r="M5656" s="98" cm="1">
        <f t="array" ref="M5656">msoa_calculations5[[#This Row],[Estimated case time (see and treat)]]*msoa_calculations5[[#This Row],[Population share of ICB]:[Population share of ICB]]</f>
        <v>0.35232642714882773</v>
      </c>
      <c r="N5656" s="94" cm="1">
        <f t="array" ref="N5656">msoa_calculations5[[#This Row],[Weighted estimate]]*msoa_calculations5[[#This Row],[Population share of ICB]:[Population share of ICB]]</f>
        <v>0.44997720041835004</v>
      </c>
    </row>
    <row r="5657" spans="1:14">
      <c r="A5657" s="63" t="s">
        <v>10708</v>
      </c>
      <c r="B5657" s="63" t="s">
        <v>13715</v>
      </c>
      <c r="C5657" s="63" t="s">
        <v>23</v>
      </c>
      <c r="D5657" s="63" t="s">
        <v>69</v>
      </c>
      <c r="E5657" s="72">
        <v>9728</v>
      </c>
      <c r="F5657" s="64">
        <v>1</v>
      </c>
      <c r="G5657" s="79">
        <v>0</v>
      </c>
      <c r="H5657" s="133">
        <v>104.28592681884766</v>
      </c>
      <c r="I5657" s="134">
        <v>72.783882141113281</v>
      </c>
      <c r="J5657" s="105">
        <v>95.761756896972656</v>
      </c>
      <c r="K5657" s="96">
        <f>msoa_calculations5[[#This Row],[ Pop20]]/SUMIF(msoa_calculations5[ICB26],msoa_calculations5[[#This Row],[ICB26]],msoa_calculations5[[ Pop20]])</f>
        <v>5.693140432943198E-3</v>
      </c>
      <c r="L5657" s="98" cm="1">
        <f t="array" ref="L5657">msoa_calculations5[[#This Row],[ Estimated case time (see and convey)]]*msoa_calculations5[[#This Row],[Population share of ICB]:[Population share of ICB]]</f>
        <v>0.59371442655933704</v>
      </c>
      <c r="M5657" s="98" cm="1">
        <f t="array" ref="M5657">msoa_calculations5[[#This Row],[Estimated case time (see and treat)]]*msoa_calculations5[[#This Row],[Population share of ICB]:[Population share of ICB]]</f>
        <v>0.41436886228414438</v>
      </c>
      <c r="N5657" s="94" cm="1">
        <f t="array" ref="N5657">msoa_calculations5[[#This Row],[Weighted estimate]]*msoa_calculations5[[#This Row],[Population share of ICB]:[Population share of ICB]]</f>
        <v>0.54518513011983216</v>
      </c>
    </row>
    <row r="5658" spans="1:14">
      <c r="A5658" s="63" t="s">
        <v>10706</v>
      </c>
      <c r="B5658" s="63" t="s">
        <v>13715</v>
      </c>
      <c r="C5658" s="63" t="s">
        <v>23</v>
      </c>
      <c r="D5658" s="63" t="s">
        <v>69</v>
      </c>
      <c r="E5658" s="72">
        <v>8340</v>
      </c>
      <c r="F5658" s="64">
        <v>1</v>
      </c>
      <c r="G5658" s="79">
        <v>0</v>
      </c>
      <c r="H5658" s="133">
        <v>86.613502502441406</v>
      </c>
      <c r="I5658" s="134">
        <v>63.490493774414063</v>
      </c>
      <c r="J5658" s="105">
        <v>80.35662841796875</v>
      </c>
      <c r="K5658" s="96">
        <f>msoa_calculations5[[#This Row],[ Pop20]]/SUMIF(msoa_calculations5[ICB26],msoa_calculations5[[#This Row],[ICB26]],msoa_calculations5[[ Pop20]])</f>
        <v>4.8808379122888849E-3</v>
      </c>
      <c r="L5658" s="98" cm="1">
        <f t="array" ref="L5658">msoa_calculations5[[#This Row],[ Estimated case time (see and convey)]]*msoa_calculations5[[#This Row],[Population share of ICB]:[Population share of ICB]]</f>
        <v>0.42274646673004423</v>
      </c>
      <c r="M5658" s="98" cm="1">
        <f t="array" ref="M5658">msoa_calculations5[[#This Row],[Estimated case time (see and treat)]]*msoa_calculations5[[#This Row],[Population share of ICB]:[Population share of ICB]]</f>
        <v>0.3098868090841016</v>
      </c>
      <c r="N5658" s="94" cm="1">
        <f t="array" ref="N5658">msoa_calculations5[[#This Row],[Weighted estimate]]*msoa_calculations5[[#This Row],[Population share of ICB]:[Population share of ICB]]</f>
        <v>0.39220767848613225</v>
      </c>
    </row>
    <row r="5659" spans="1:14">
      <c r="A5659" s="63" t="s">
        <v>10704</v>
      </c>
      <c r="B5659" s="63" t="s">
        <v>13715</v>
      </c>
      <c r="C5659" s="63" t="s">
        <v>23</v>
      </c>
      <c r="D5659" s="63" t="s">
        <v>69</v>
      </c>
      <c r="E5659" s="72">
        <v>5989</v>
      </c>
      <c r="F5659" s="64">
        <v>1</v>
      </c>
      <c r="G5659" s="79">
        <v>0</v>
      </c>
      <c r="H5659" s="133">
        <v>100.50875854492188</v>
      </c>
      <c r="I5659" s="134">
        <v>71.525741577148438</v>
      </c>
      <c r="J5659" s="105">
        <v>92.666221618652344</v>
      </c>
      <c r="K5659" s="96">
        <f>msoa_calculations5[[#This Row],[ Pop20]]/SUMIF(msoa_calculations5[ICB26],msoa_calculations5[[#This Row],[ICB26]],msoa_calculations5[[ Pop20]])</f>
        <v>3.5049566255033731E-3</v>
      </c>
      <c r="L5659" s="98" cm="1">
        <f t="array" ref="L5659">msoa_calculations5[[#This Row],[ Estimated case time (see and convey)]]*msoa_calculations5[[#This Row],[Population share of ICB]:[Population share of ICB]]</f>
        <v>0.35227883918314268</v>
      </c>
      <c r="M5659" s="98" cm="1">
        <f t="array" ref="M5659">msoa_calculations5[[#This Row],[Estimated case time (see and treat)]]*msoa_calculations5[[#This Row],[Population share of ICB]:[Population share of ICB]]</f>
        <v>0.25069462183486851</v>
      </c>
      <c r="N5659" s="94" cm="1">
        <f t="array" ref="N5659">msoa_calculations5[[#This Row],[Weighted estimate]]*msoa_calculations5[[#This Row],[Population share of ICB]:[Population share of ICB]]</f>
        <v>0.32479108742265944</v>
      </c>
    </row>
    <row r="5660" spans="1:14">
      <c r="A5660" s="63" t="s">
        <v>10702</v>
      </c>
      <c r="B5660" s="63" t="s">
        <v>13715</v>
      </c>
      <c r="C5660" s="63" t="s">
        <v>23</v>
      </c>
      <c r="D5660" s="63" t="s">
        <v>69</v>
      </c>
      <c r="E5660" s="72">
        <v>7692</v>
      </c>
      <c r="F5660" s="64">
        <v>1</v>
      </c>
      <c r="G5660" s="79">
        <v>0</v>
      </c>
      <c r="H5660" s="133">
        <v>85.72882080078125</v>
      </c>
      <c r="I5660" s="134">
        <v>63.102413177490234</v>
      </c>
      <c r="J5660" s="105">
        <v>79.6063232421875</v>
      </c>
      <c r="K5660" s="96">
        <f>msoa_calculations5[[#This Row],[ Pop20]]/SUMIF(msoa_calculations5[ICB26],msoa_calculations5[[#This Row],[ICB26]],msoa_calculations5[[ Pop20]])</f>
        <v>4.5016073406865826E-3</v>
      </c>
      <c r="L5660" s="98" cm="1">
        <f t="array" ref="L5660">msoa_calculations5[[#This Row],[ Estimated case time (see and convey)]]*msoa_calculations5[[#This Row],[Population share of ICB]:[Population share of ICB]]</f>
        <v>0.38591748902520145</v>
      </c>
      <c r="M5660" s="98" cm="1">
        <f t="array" ref="M5660">msoa_calculations5[[#This Row],[Estimated case time (see and treat)]]*msoa_calculations5[[#This Row],[Population share of ICB]:[Population share of ICB]]</f>
        <v>0.28406228637482778</v>
      </c>
      <c r="N5660" s="94" cm="1">
        <f t="array" ref="N5660">msoa_calculations5[[#This Row],[Weighted estimate]]*msoa_calculations5[[#This Row],[Population share of ICB]:[Population share of ICB]]</f>
        <v>0.35835640907210015</v>
      </c>
    </row>
    <row r="5661" spans="1:14">
      <c r="A5661" s="63" t="s">
        <v>10700</v>
      </c>
      <c r="B5661" s="63" t="s">
        <v>13715</v>
      </c>
      <c r="C5661" s="63" t="s">
        <v>23</v>
      </c>
      <c r="D5661" s="63" t="s">
        <v>69</v>
      </c>
      <c r="E5661" s="72">
        <v>10953</v>
      </c>
      <c r="F5661" s="64">
        <v>1</v>
      </c>
      <c r="G5661" s="79">
        <v>0</v>
      </c>
      <c r="H5661" s="133">
        <v>87.756568908691406</v>
      </c>
      <c r="I5661" s="134">
        <v>64.308998107910156</v>
      </c>
      <c r="J5661" s="105">
        <v>81.411872863769531</v>
      </c>
      <c r="K5661" s="96">
        <f>msoa_calculations5[[#This Row],[ Pop20]]/SUMIF(msoa_calculations5[ICB26],msoa_calculations5[[#This Row],[ICB26]],msoa_calculations5[[ Pop20]])</f>
        <v>6.4100500783333516E-3</v>
      </c>
      <c r="L5661" s="98" cm="1">
        <f t="array" ref="L5661">msoa_calculations5[[#This Row],[ Estimated case time (see and convey)]]*msoa_calculations5[[#This Row],[Population share of ICB]:[Population share of ICB]]</f>
        <v>0.56252400140742354</v>
      </c>
      <c r="M5661" s="98" cm="1">
        <f t="array" ref="M5661">msoa_calculations5[[#This Row],[Estimated case time (see and treat)]]*msoa_calculations5[[#This Row],[Population share of ICB]:[Population share of ICB]]</f>
        <v>0.41222389835914885</v>
      </c>
      <c r="N5661" s="94" cm="1">
        <f t="array" ref="N5661">msoa_calculations5[[#This Row],[Weighted estimate]]*msoa_calculations5[[#This Row],[Population share of ICB]:[Population share of ICB]]</f>
        <v>0.52185418202767075</v>
      </c>
    </row>
    <row r="5662" spans="1:14">
      <c r="A5662" s="63" t="s">
        <v>10698</v>
      </c>
      <c r="B5662" s="63" t="s">
        <v>13715</v>
      </c>
      <c r="C5662" s="63" t="s">
        <v>23</v>
      </c>
      <c r="D5662" s="63" t="s">
        <v>69</v>
      </c>
      <c r="E5662" s="72">
        <v>5964</v>
      </c>
      <c r="F5662" s="64">
        <v>1</v>
      </c>
      <c r="G5662" s="79">
        <v>0</v>
      </c>
      <c r="H5662" s="133">
        <v>94.337837219238281</v>
      </c>
      <c r="I5662" s="134">
        <v>68.408805847167969</v>
      </c>
      <c r="J5662" s="105">
        <v>87.321678161621094</v>
      </c>
      <c r="K5662" s="96">
        <f>msoa_calculations5[[#This Row],[ Pop20]]/SUMIF(msoa_calculations5[ICB26],msoa_calculations5[[#This Row],[ICB26]],msoa_calculations5[[ Pop20]])</f>
        <v>3.490325816413778E-3</v>
      </c>
      <c r="L5662" s="98" cm="1">
        <f t="array" ref="L5662">msoa_calculations5[[#This Row],[ Estimated case time (see and convey)]]*msoa_calculations5[[#This Row],[Population share of ICB]:[Population share of ICB]]</f>
        <v>0.32926978871094797</v>
      </c>
      <c r="M5662" s="98" cm="1">
        <f t="array" ref="M5662">msoa_calculations5[[#This Row],[Estimated case time (see and treat)]]*msoa_calculations5[[#This Row],[Population share of ICB]:[Population share of ICB]]</f>
        <v>0.23876902111840817</v>
      </c>
      <c r="N5662" s="94" cm="1">
        <f t="array" ref="N5662">msoa_calculations5[[#This Row],[Weighted estimate]]*msoa_calculations5[[#This Row],[Population share of ICB]:[Population share of ICB]]</f>
        <v>0.30478110762008132</v>
      </c>
    </row>
    <row r="5663" spans="1:14">
      <c r="A5663" s="63" t="s">
        <v>10758</v>
      </c>
      <c r="B5663" s="63" t="s">
        <v>13715</v>
      </c>
      <c r="C5663" s="63" t="s">
        <v>23</v>
      </c>
      <c r="D5663" s="63" t="s">
        <v>69</v>
      </c>
      <c r="E5663" s="72">
        <v>7572</v>
      </c>
      <c r="F5663" s="64">
        <v>1</v>
      </c>
      <c r="G5663" s="79">
        <v>0</v>
      </c>
      <c r="H5663" s="133">
        <v>102.70184326171875</v>
      </c>
      <c r="I5663" s="134">
        <v>73.466217041015625</v>
      </c>
      <c r="J5663" s="105">
        <v>94.790946960449219</v>
      </c>
      <c r="K5663" s="96">
        <f>msoa_calculations5[[#This Row],[ Pop20]]/SUMIF(msoa_calculations5[ICB26],msoa_calculations5[[#This Row],[ICB26]],msoa_calculations5[[ Pop20]])</f>
        <v>4.4313794570565272E-3</v>
      </c>
      <c r="L5663" s="98" cm="1">
        <f t="array" ref="L5663">msoa_calculations5[[#This Row],[ Estimated case time (see and convey)]]*msoa_calculations5[[#This Row],[Population share of ICB]:[Population share of ICB]]</f>
        <v>0.45511083843181982</v>
      </c>
      <c r="M5663" s="98" cm="1">
        <f t="array" ref="M5663">msoa_calculations5[[#This Row],[Estimated case time (see and treat)]]*msoa_calculations5[[#This Row],[Population share of ICB]:[Population share of ICB]]</f>
        <v>0.32555668498321283</v>
      </c>
      <c r="N5663" s="94" cm="1">
        <f t="array" ref="N5663">msoa_calculations5[[#This Row],[Weighted estimate]]*msoa_calculations5[[#This Row],[Population share of ICB]:[Population share of ICB]]</f>
        <v>0.42005465507546952</v>
      </c>
    </row>
    <row r="5664" spans="1:14">
      <c r="A5664" s="63" t="s">
        <v>10756</v>
      </c>
      <c r="B5664" s="63" t="s">
        <v>13715</v>
      </c>
      <c r="C5664" s="63" t="s">
        <v>23</v>
      </c>
      <c r="D5664" s="63" t="s">
        <v>69</v>
      </c>
      <c r="E5664" s="72">
        <v>8271</v>
      </c>
      <c r="F5664" s="64">
        <v>1</v>
      </c>
      <c r="G5664" s="79">
        <v>0</v>
      </c>
      <c r="H5664" s="133">
        <v>105.11344146728516</v>
      </c>
      <c r="I5664" s="134">
        <v>73.46136474609375</v>
      </c>
      <c r="J5664" s="105">
        <v>96.548675537109375</v>
      </c>
      <c r="K5664" s="96">
        <f>msoa_calculations5[[#This Row],[ Pop20]]/SUMIF(msoa_calculations5[ICB26],msoa_calculations5[[#This Row],[ICB26]],msoa_calculations5[[ Pop20]])</f>
        <v>4.8404568792016029E-3</v>
      </c>
      <c r="L5664" s="98" cm="1">
        <f t="array" ref="L5664">msoa_calculations5[[#This Row],[ Estimated case time (see and convey)]]*msoa_calculations5[[#This Row],[Population share of ICB]:[Population share of ICB]]</f>
        <v>0.50879708084687547</v>
      </c>
      <c r="M5664" s="98" cm="1">
        <f t="array" ref="M5664">msoa_calculations5[[#This Row],[Estimated case time (see and treat)]]*msoa_calculations5[[#This Row],[Population share of ICB]:[Population share of ICB]]</f>
        <v>0.35558656834076763</v>
      </c>
      <c r="N5664" s="94" cm="1">
        <f t="array" ref="N5664">msoa_calculations5[[#This Row],[Weighted estimate]]*msoa_calculations5[[#This Row],[Population share of ICB]:[Population share of ICB]]</f>
        <v>0.46733970068140457</v>
      </c>
    </row>
    <row r="5665" spans="1:14">
      <c r="A5665" s="63" t="s">
        <v>10754</v>
      </c>
      <c r="B5665" s="63" t="s">
        <v>13715</v>
      </c>
      <c r="C5665" s="63" t="s">
        <v>23</v>
      </c>
      <c r="D5665" s="63" t="s">
        <v>69</v>
      </c>
      <c r="E5665" s="72">
        <v>6313</v>
      </c>
      <c r="F5665" s="64">
        <v>1</v>
      </c>
      <c r="G5665" s="79">
        <v>0</v>
      </c>
      <c r="H5665" s="133">
        <v>108.08257293701172</v>
      </c>
      <c r="I5665" s="134">
        <v>73.186729431152344</v>
      </c>
      <c r="J5665" s="105">
        <v>98.64007568359375</v>
      </c>
      <c r="K5665" s="96">
        <f>msoa_calculations5[[#This Row],[ Pop20]]/SUMIF(msoa_calculations5[ICB26],msoa_calculations5[[#This Row],[ICB26]],msoa_calculations5[[ Pop20]])</f>
        <v>3.6945719113045238E-3</v>
      </c>
      <c r="L5665" s="98" cm="1">
        <f t="array" ref="L5665">msoa_calculations5[[#This Row],[ Estimated case time (see and convey)]]*msoa_calculations5[[#This Row],[Population share of ICB]:[Population share of ICB]]</f>
        <v>0.399318838074606</v>
      </c>
      <c r="M5665" s="98" cm="1">
        <f t="array" ref="M5665">msoa_calculations5[[#This Row],[Estimated case time (see and treat)]]*msoa_calculations5[[#This Row],[Population share of ICB]:[Population share of ICB]]</f>
        <v>0.27039363483657958</v>
      </c>
      <c r="N5665" s="94" cm="1">
        <f t="array" ref="N5665">msoa_calculations5[[#This Row],[Weighted estimate]]*msoa_calculations5[[#This Row],[Population share of ICB]:[Population share of ICB]]</f>
        <v>0.36443285294955785</v>
      </c>
    </row>
    <row r="5666" spans="1:14">
      <c r="A5666" s="63" t="s">
        <v>10752</v>
      </c>
      <c r="B5666" s="63" t="s">
        <v>13715</v>
      </c>
      <c r="C5666" s="63" t="s">
        <v>23</v>
      </c>
      <c r="D5666" s="63" t="s">
        <v>69</v>
      </c>
      <c r="E5666" s="72">
        <v>16942</v>
      </c>
      <c r="F5666" s="64">
        <v>1</v>
      </c>
      <c r="G5666" s="79">
        <v>0</v>
      </c>
      <c r="H5666" s="133">
        <v>105.36323547363281</v>
      </c>
      <c r="I5666" s="134">
        <v>68.172386169433594</v>
      </c>
      <c r="J5666" s="105">
        <v>95.299728393554688</v>
      </c>
      <c r="K5666" s="96">
        <f>msoa_calculations5[[#This Row],[ Pop20]]/SUMIF(msoa_calculations5[ICB26],msoa_calculations5[[#This Row],[ICB26]],msoa_calculations5[[ Pop20]])</f>
        <v>9.9150067038367255E-3</v>
      </c>
      <c r="L5666" s="98" cm="1">
        <f t="array" ref="L5666">msoa_calculations5[[#This Row],[ Estimated case time (see and convey)]]*msoa_calculations5[[#This Row],[Population share of ICB]:[Population share of ICB]]</f>
        <v>1.0446771860589967</v>
      </c>
      <c r="M5666" s="98" cm="1">
        <f t="array" ref="M5666">msoa_calculations5[[#This Row],[Estimated case time (see and treat)]]*msoa_calculations5[[#This Row],[Population share of ICB]:[Population share of ICB]]</f>
        <v>0.67592966588648018</v>
      </c>
      <c r="N5666" s="94" cm="1">
        <f t="array" ref="N5666">msoa_calculations5[[#This Row],[Weighted estimate]]*msoa_calculations5[[#This Row],[Population share of ICB]:[Population share of ICB]]</f>
        <v>0.94489744589591385</v>
      </c>
    </row>
    <row r="5667" spans="1:14">
      <c r="A5667" s="63" t="s">
        <v>10750</v>
      </c>
      <c r="B5667" s="63" t="s">
        <v>13715</v>
      </c>
      <c r="C5667" s="63" t="s">
        <v>23</v>
      </c>
      <c r="D5667" s="63" t="s">
        <v>69</v>
      </c>
      <c r="E5667" s="72">
        <v>5969</v>
      </c>
      <c r="F5667" s="64">
        <v>1</v>
      </c>
      <c r="G5667" s="79">
        <v>0</v>
      </c>
      <c r="H5667" s="133">
        <v>132.82698059082031</v>
      </c>
      <c r="I5667" s="134">
        <v>78.186691284179688</v>
      </c>
      <c r="J5667" s="105">
        <v>118.04181671142578</v>
      </c>
      <c r="K5667" s="96">
        <f>msoa_calculations5[[#This Row],[ Pop20]]/SUMIF(msoa_calculations5[ICB26],msoa_calculations5[[#This Row],[ICB26]],msoa_calculations5[[ Pop20]])</f>
        <v>3.4932519782316972E-3</v>
      </c>
      <c r="L5667" s="98" cm="1">
        <f t="array" ref="L5667">msoa_calculations5[[#This Row],[ Estimated case time (see and convey)]]*msoa_calculations5[[#This Row],[Population share of ICB]:[Population share of ICB]]</f>
        <v>0.46399811271142632</v>
      </c>
      <c r="M5667" s="98" cm="1">
        <f t="array" ref="M5667">msoa_calculations5[[#This Row],[Estimated case time (see and treat)]]*msoa_calculations5[[#This Row],[Population share of ICB]:[Population share of ICB]]</f>
        <v>0.2731258139998517</v>
      </c>
      <c r="N5667" s="94" cm="1">
        <f t="array" ref="N5667">msoa_calculations5[[#This Row],[Weighted estimate]]*msoa_calculations5[[#This Row],[Population share of ICB]:[Population share of ICB]]</f>
        <v>0.41234980974125152</v>
      </c>
    </row>
    <row r="5668" spans="1:14">
      <c r="A5668" s="63" t="s">
        <v>10748</v>
      </c>
      <c r="B5668" s="63" t="s">
        <v>13715</v>
      </c>
      <c r="C5668" s="63" t="s">
        <v>23</v>
      </c>
      <c r="D5668" s="63" t="s">
        <v>69</v>
      </c>
      <c r="E5668" s="72">
        <v>8665</v>
      </c>
      <c r="F5668" s="64">
        <v>1</v>
      </c>
      <c r="G5668" s="79">
        <v>0</v>
      </c>
      <c r="H5668" s="133">
        <v>116.78322601318359</v>
      </c>
      <c r="I5668" s="134">
        <v>78.449050903320313</v>
      </c>
      <c r="J5668" s="105">
        <v>106.41034698486328</v>
      </c>
      <c r="K5668" s="96">
        <f>msoa_calculations5[[#This Row],[ Pop20]]/SUMIF(msoa_calculations5[ICB26],msoa_calculations5[[#This Row],[ICB26]],msoa_calculations5[[ Pop20]])</f>
        <v>5.0710384304536197E-3</v>
      </c>
      <c r="L5668" s="98" cm="1">
        <f t="array" ref="L5668">msoa_calculations5[[#This Row],[ Estimated case time (see and convey)]]*msoa_calculations5[[#This Row],[Population share of ICB]:[Population share of ICB]]</f>
        <v>0.59221222714520483</v>
      </c>
      <c r="M5668" s="98" cm="1">
        <f t="array" ref="M5668">msoa_calculations5[[#This Row],[Estimated case time (see and treat)]]*msoa_calculations5[[#This Row],[Population share of ICB]:[Population share of ICB]]</f>
        <v>0.39781815196334958</v>
      </c>
      <c r="N5668" s="94" cm="1">
        <f t="array" ref="N5668">msoa_calculations5[[#This Row],[Weighted estimate]]*msoa_calculations5[[#This Row],[Population share of ICB]:[Population share of ICB]]</f>
        <v>0.53961095895814615</v>
      </c>
    </row>
    <row r="5669" spans="1:14">
      <c r="A5669" s="63" t="s">
        <v>10132</v>
      </c>
      <c r="B5669" s="63" t="s">
        <v>13715</v>
      </c>
      <c r="C5669" s="63" t="s">
        <v>23</v>
      </c>
      <c r="D5669" s="63" t="s">
        <v>69</v>
      </c>
      <c r="E5669" s="72">
        <v>6476</v>
      </c>
      <c r="F5669" s="64">
        <v>1</v>
      </c>
      <c r="G5669" s="79">
        <v>0</v>
      </c>
      <c r="H5669" s="133">
        <v>123.33528900146484</v>
      </c>
      <c r="I5669" s="134">
        <v>79.391021728515625</v>
      </c>
      <c r="J5669" s="105">
        <v>111.44437408447266</v>
      </c>
      <c r="K5669" s="96">
        <f>msoa_calculations5[[#This Row],[ Pop20]]/SUMIF(msoa_calculations5[ICB26],msoa_calculations5[[#This Row],[ICB26]],msoa_calculations5[[ Pop20]])</f>
        <v>3.7899647865686833E-3</v>
      </c>
      <c r="L5669" s="98" cm="1">
        <f t="array" ref="L5669">msoa_calculations5[[#This Row],[ Estimated case time (see and convey)]]*msoa_calculations5[[#This Row],[Population share of ICB]:[Population share of ICB]]</f>
        <v>0.46743640225682359</v>
      </c>
      <c r="M5669" s="98" cm="1">
        <f t="array" ref="M5669">msoa_calculations5[[#This Row],[Estimated case time (see and treat)]]*msoa_calculations5[[#This Row],[Population share of ICB]:[Population share of ICB]]</f>
        <v>0.30088917672078341</v>
      </c>
      <c r="N5669" s="94" cm="1">
        <f t="array" ref="N5669">msoa_calculations5[[#This Row],[Weighted estimate]]*msoa_calculations5[[#This Row],[Population share of ICB]:[Population share of ICB]]</f>
        <v>0.42237025344133888</v>
      </c>
    </row>
    <row r="5670" spans="1:14">
      <c r="A5670" s="63" t="s">
        <v>10356</v>
      </c>
      <c r="B5670" s="63" t="s">
        <v>13715</v>
      </c>
      <c r="C5670" s="63" t="s">
        <v>23</v>
      </c>
      <c r="D5670" s="63" t="s">
        <v>69</v>
      </c>
      <c r="E5670" s="72">
        <v>10775</v>
      </c>
      <c r="F5670" s="64">
        <v>1</v>
      </c>
      <c r="G5670" s="79">
        <v>0</v>
      </c>
      <c r="H5670" s="133">
        <v>114.03288269042969</v>
      </c>
      <c r="I5670" s="134">
        <v>78.121849060058594</v>
      </c>
      <c r="J5670" s="105">
        <v>104.31568145751953</v>
      </c>
      <c r="K5670" s="96">
        <f>msoa_calculations5[[#This Row],[ Pop20]]/SUMIF(msoa_calculations5[ICB26],msoa_calculations5[[#This Row],[ICB26]],msoa_calculations5[[ Pop20]])</f>
        <v>6.3058787176154358E-3</v>
      </c>
      <c r="L5670" s="98" cm="1">
        <f t="array" ref="L5670">msoa_calculations5[[#This Row],[ Estimated case time (see and convey)]]*msoa_calculations5[[#This Row],[Population share of ICB]:[Population share of ICB]]</f>
        <v>0.71907752806591818</v>
      </c>
      <c r="M5670" s="98" cm="1">
        <f t="array" ref="M5670">msoa_calculations5[[#This Row],[Estimated case time (see and treat)]]*msoa_calculations5[[#This Row],[Population share of ICB]:[Population share of ICB]]</f>
        <v>0.49262690536858894</v>
      </c>
      <c r="N5670" s="94" cm="1">
        <f t="array" ref="N5670">msoa_calculations5[[#This Row],[Weighted estimate]]*msoa_calculations5[[#This Row],[Population share of ICB]:[Population share of ICB]]</f>
        <v>0.65780203561652351</v>
      </c>
    </row>
    <row r="5671" spans="1:14">
      <c r="A5671" s="63" t="s">
        <v>10130</v>
      </c>
      <c r="B5671" s="63" t="s">
        <v>13715</v>
      </c>
      <c r="C5671" s="63" t="s">
        <v>23</v>
      </c>
      <c r="D5671" s="63" t="s">
        <v>69</v>
      </c>
      <c r="E5671" s="72">
        <v>7035</v>
      </c>
      <c r="F5671" s="64">
        <v>1</v>
      </c>
      <c r="G5671" s="79">
        <v>0</v>
      </c>
      <c r="H5671" s="133">
        <v>122.13723754882813</v>
      </c>
      <c r="I5671" s="134">
        <v>78.766319274902344</v>
      </c>
      <c r="J5671" s="105">
        <v>110.40145874023438</v>
      </c>
      <c r="K5671" s="96">
        <f>msoa_calculations5[[#This Row],[ Pop20]]/SUMIF(msoa_calculations5[ICB26],msoa_calculations5[[#This Row],[ICB26]],msoa_calculations5[[ Pop20]])</f>
        <v>4.1171096778120269E-3</v>
      </c>
      <c r="L5671" s="98" cm="1">
        <f t="array" ref="L5671">msoa_calculations5[[#This Row],[ Estimated case time (see and convey)]]*msoa_calculations5[[#This Row],[Population share of ICB]:[Population share of ICB]]</f>
        <v>0.50285240273350673</v>
      </c>
      <c r="M5671" s="98" cm="1">
        <f t="array" ref="M5671">msoa_calculations5[[#This Row],[Estimated case time (see and treat)]]*msoa_calculations5[[#This Row],[Population share of ICB]:[Population share of ICB]]</f>
        <v>0.32428957537233244</v>
      </c>
      <c r="N5671" s="94" cm="1">
        <f t="array" ref="N5671">msoa_calculations5[[#This Row],[Weighted estimate]]*msoa_calculations5[[#This Row],[Population share of ICB]:[Population share of ICB]]</f>
        <v>0.45453491422398412</v>
      </c>
    </row>
    <row r="5672" spans="1:14">
      <c r="A5672" s="63" t="s">
        <v>10354</v>
      </c>
      <c r="B5672" s="63" t="s">
        <v>13715</v>
      </c>
      <c r="C5672" s="63" t="s">
        <v>23</v>
      </c>
      <c r="D5672" s="63" t="s">
        <v>69</v>
      </c>
      <c r="E5672" s="72">
        <v>7030</v>
      </c>
      <c r="F5672" s="64">
        <v>1</v>
      </c>
      <c r="G5672" s="79">
        <v>0</v>
      </c>
      <c r="H5672" s="133">
        <v>117.74179840087891</v>
      </c>
      <c r="I5672" s="134">
        <v>77.596847534179688</v>
      </c>
      <c r="J5672" s="105">
        <v>106.87893676757813</v>
      </c>
      <c r="K5672" s="96">
        <f>msoa_calculations5[[#This Row],[ Pop20]]/SUMIF(msoa_calculations5[ICB26],msoa_calculations5[[#This Row],[ICB26]],msoa_calculations5[[ Pop20]])</f>
        <v>4.1141835159941081E-3</v>
      </c>
      <c r="L5672" s="98" cm="1">
        <f t="array" ref="L5672">msoa_calculations5[[#This Row],[ Estimated case time (see and convey)]]*msoa_calculations5[[#This Row],[Population share of ICB]:[Population share of ICB]]</f>
        <v>0.48441136612439745</v>
      </c>
      <c r="M5672" s="98" cm="1">
        <f t="array" ref="M5672">msoa_calculations5[[#This Row],[Estimated case time (see and treat)]]*msoa_calculations5[[#This Row],[Population share of ICB]:[Population share of ICB]]</f>
        <v>0.31924767101823015</v>
      </c>
      <c r="N5672" s="94" cm="1">
        <f t="array" ref="N5672">msoa_calculations5[[#This Row],[Weighted estimate]]*msoa_calculations5[[#This Row],[Population share of ICB]:[Population share of ICB]]</f>
        <v>0.43971955985614652</v>
      </c>
    </row>
    <row r="5673" spans="1:14">
      <c r="A5673" s="63" t="s">
        <v>10352</v>
      </c>
      <c r="B5673" s="63" t="s">
        <v>13715</v>
      </c>
      <c r="C5673" s="63" t="s">
        <v>23</v>
      </c>
      <c r="D5673" s="63" t="s">
        <v>69</v>
      </c>
      <c r="E5673" s="72">
        <v>9688</v>
      </c>
      <c r="F5673" s="64">
        <v>1</v>
      </c>
      <c r="G5673" s="79">
        <v>0</v>
      </c>
      <c r="H5673" s="133">
        <v>111.28273010253906</v>
      </c>
      <c r="I5673" s="134">
        <v>76.840065002441406</v>
      </c>
      <c r="J5673" s="105">
        <v>101.96286010742188</v>
      </c>
      <c r="K5673" s="96">
        <f>msoa_calculations5[[#This Row],[ Pop20]]/SUMIF(msoa_calculations5[ICB26],msoa_calculations5[[#This Row],[ICB26]],msoa_calculations5[[ Pop20]])</f>
        <v>5.6697311383998462E-3</v>
      </c>
      <c r="L5673" s="98" cm="1">
        <f t="array" ref="L5673">msoa_calculations5[[#This Row],[ Estimated case time (see and convey)]]*msoa_calculations5[[#This Row],[Population share of ICB]:[Population share of ICB]]</f>
        <v>0.63094316002851158</v>
      </c>
      <c r="M5673" s="98" cm="1">
        <f t="array" ref="M5673">msoa_calculations5[[#This Row],[Estimated case time (see and treat)]]*msoa_calculations5[[#This Row],[Population share of ICB]:[Population share of ICB]]</f>
        <v>0.4356625092210103</v>
      </c>
      <c r="N5673" s="94" cm="1">
        <f t="array" ref="N5673">msoa_calculations5[[#This Row],[Weighted estimate]]*msoa_calculations5[[#This Row],[Population share of ICB]:[Population share of ICB]]</f>
        <v>0.57810200291135727</v>
      </c>
    </row>
    <row r="5674" spans="1:14">
      <c r="A5674" s="63" t="s">
        <v>10746</v>
      </c>
      <c r="B5674" s="63" t="s">
        <v>13715</v>
      </c>
      <c r="C5674" s="63" t="s">
        <v>23</v>
      </c>
      <c r="D5674" s="63" t="s">
        <v>69</v>
      </c>
      <c r="E5674" s="72">
        <v>6847</v>
      </c>
      <c r="F5674" s="64">
        <v>1</v>
      </c>
      <c r="G5674" s="79">
        <v>0</v>
      </c>
      <c r="H5674" s="133">
        <v>111.59869384765625</v>
      </c>
      <c r="I5674" s="134">
        <v>75.606407165527344</v>
      </c>
      <c r="J5674" s="105">
        <v>101.85951232910156</v>
      </c>
      <c r="K5674" s="96">
        <f>msoa_calculations5[[#This Row],[ Pop20]]/SUMIF(msoa_calculations5[ICB26],msoa_calculations5[[#This Row],[ICB26]],msoa_calculations5[[ Pop20]])</f>
        <v>4.0070859934582728E-3</v>
      </c>
      <c r="L5674" s="98" cm="1">
        <f t="array" ref="L5674">msoa_calculations5[[#This Row],[ Estimated case time (see and convey)]]*msoa_calculations5[[#This Row],[Population share of ICB]:[Population share of ICB]]</f>
        <v>0.44718556300518125</v>
      </c>
      <c r="M5674" s="98" cm="1">
        <f t="array" ref="M5674">msoa_calculations5[[#This Row],[Estimated case time (see and treat)]]*msoa_calculations5[[#This Row],[Population share of ICB]:[Population share of ICB]]</f>
        <v>0.30296137516868782</v>
      </c>
      <c r="N5674" s="94" cm="1">
        <f t="array" ref="N5674">msoa_calculations5[[#This Row],[Weighted estimate]]*msoa_calculations5[[#This Row],[Population share of ICB]:[Population share of ICB]]</f>
        <v>0.40815982515443311</v>
      </c>
    </row>
    <row r="5675" spans="1:14">
      <c r="A5675" s="63" t="s">
        <v>10744</v>
      </c>
      <c r="B5675" s="63" t="s">
        <v>13715</v>
      </c>
      <c r="C5675" s="63" t="s">
        <v>23</v>
      </c>
      <c r="D5675" s="63" t="s">
        <v>69</v>
      </c>
      <c r="E5675" s="72">
        <v>6587</v>
      </c>
      <c r="F5675" s="64">
        <v>1</v>
      </c>
      <c r="G5675" s="79">
        <v>0</v>
      </c>
      <c r="H5675" s="133">
        <v>120.33400726318359</v>
      </c>
      <c r="I5675" s="134">
        <v>79.32476806640625</v>
      </c>
      <c r="J5675" s="105">
        <v>109.23728179931641</v>
      </c>
      <c r="K5675" s="96">
        <f>msoa_calculations5[[#This Row],[ Pop20]]/SUMIF(msoa_calculations5[ICB26],msoa_calculations5[[#This Row],[ICB26]],msoa_calculations5[[ Pop20]])</f>
        <v>3.8549255789264848E-3</v>
      </c>
      <c r="L5675" s="98" cm="1">
        <f t="array" ref="L5675">msoa_calculations5[[#This Row],[ Estimated case time (see and convey)]]*msoa_calculations5[[#This Row],[Population share of ICB]:[Population share of ICB]]</f>
        <v>0.46387864261357187</v>
      </c>
      <c r="M5675" s="98" cm="1">
        <f t="array" ref="M5675">msoa_calculations5[[#This Row],[Estimated case time (see and treat)]]*msoa_calculations5[[#This Row],[Population share of ICB]:[Population share of ICB]]</f>
        <v>0.30579107746160022</v>
      </c>
      <c r="N5675" s="94" cm="1">
        <f t="array" ref="N5675">msoa_calculations5[[#This Row],[Weighted estimate]]*msoa_calculations5[[#This Row],[Population share of ICB]:[Population share of ICB]]</f>
        <v>0.42110159178058537</v>
      </c>
    </row>
    <row r="5676" spans="1:14">
      <c r="A5676" s="63" t="s">
        <v>10742</v>
      </c>
      <c r="B5676" s="63" t="s">
        <v>13715</v>
      </c>
      <c r="C5676" s="63" t="s">
        <v>23</v>
      </c>
      <c r="D5676" s="63" t="s">
        <v>69</v>
      </c>
      <c r="E5676" s="72">
        <v>6202</v>
      </c>
      <c r="F5676" s="64">
        <v>1</v>
      </c>
      <c r="G5676" s="79">
        <v>0</v>
      </c>
      <c r="H5676" s="133">
        <v>111.14994812011719</v>
      </c>
      <c r="I5676" s="134">
        <v>74.641227722167969</v>
      </c>
      <c r="J5676" s="105">
        <v>101.27101898193359</v>
      </c>
      <c r="K5676" s="96">
        <f>msoa_calculations5[[#This Row],[ Pop20]]/SUMIF(msoa_calculations5[ICB26],msoa_calculations5[[#This Row],[ICB26]],msoa_calculations5[[ Pop20]])</f>
        <v>3.6296111189467223E-3</v>
      </c>
      <c r="L5676" s="98" cm="1">
        <f t="array" ref="L5676">msoa_calculations5[[#This Row],[ Estimated case time (see and convey)]]*msoa_calculations5[[#This Row],[Population share of ICB]:[Population share of ICB]]</f>
        <v>0.4034310875671287</v>
      </c>
      <c r="M5676" s="98" cm="1">
        <f t="array" ref="M5676">msoa_calculations5[[#This Row],[Estimated case time (see and treat)]]*msoa_calculations5[[#This Row],[Population share of ICB]:[Population share of ICB]]</f>
        <v>0.27091863007221517</v>
      </c>
      <c r="N5676" s="94" cm="1">
        <f t="array" ref="N5676">msoa_calculations5[[#This Row],[Weighted estimate]]*msoa_calculations5[[#This Row],[Population share of ICB]:[Population share of ICB]]</f>
        <v>0.36757441652389072</v>
      </c>
    </row>
    <row r="5677" spans="1:14">
      <c r="A5677" s="63" t="s">
        <v>10740</v>
      </c>
      <c r="B5677" s="63" t="s">
        <v>13715</v>
      </c>
      <c r="C5677" s="63" t="s">
        <v>23</v>
      </c>
      <c r="D5677" s="63" t="s">
        <v>69</v>
      </c>
      <c r="E5677" s="72">
        <v>8247</v>
      </c>
      <c r="F5677" s="64">
        <v>1</v>
      </c>
      <c r="G5677" s="79">
        <v>0</v>
      </c>
      <c r="H5677" s="133">
        <v>110.50495910644531</v>
      </c>
      <c r="I5677" s="134">
        <v>77.653854370117188</v>
      </c>
      <c r="J5677" s="105">
        <v>101.61575317382813</v>
      </c>
      <c r="K5677" s="96">
        <f>msoa_calculations5[[#This Row],[ Pop20]]/SUMIF(msoa_calculations5[ICB26],msoa_calculations5[[#This Row],[ICB26]],msoa_calculations5[[ Pop20]])</f>
        <v>4.8264113024755915E-3</v>
      </c>
      <c r="L5677" s="98" cm="1">
        <f t="array" ref="L5677">msoa_calculations5[[#This Row],[ Estimated case time (see and convey)]]*msoa_calculations5[[#This Row],[Population share of ICB]:[Population share of ICB]]</f>
        <v>0.53334238361095065</v>
      </c>
      <c r="M5677" s="98" cm="1">
        <f t="array" ref="M5677">msoa_calculations5[[#This Row],[Estimated case time (see and treat)]]*msoa_calculations5[[#This Row],[Population share of ICB]:[Population share of ICB]]</f>
        <v>0.37478944041272721</v>
      </c>
      <c r="N5677" s="94" cm="1">
        <f t="array" ref="N5677">msoa_calculations5[[#This Row],[Weighted estimate]]*msoa_calculations5[[#This Row],[Population share of ICB]:[Population share of ICB]]</f>
        <v>0.49043941962773402</v>
      </c>
    </row>
    <row r="5678" spans="1:14">
      <c r="A5678" s="63" t="s">
        <v>10350</v>
      </c>
      <c r="B5678" s="63" t="s">
        <v>13715</v>
      </c>
      <c r="C5678" s="63" t="s">
        <v>23</v>
      </c>
      <c r="D5678" s="63" t="s">
        <v>69</v>
      </c>
      <c r="E5678" s="72">
        <v>9162</v>
      </c>
      <c r="F5678" s="64">
        <v>1</v>
      </c>
      <c r="G5678" s="79">
        <v>0</v>
      </c>
      <c r="H5678" s="133">
        <v>87.214866638183594</v>
      </c>
      <c r="I5678" s="134">
        <v>64.87237548828125</v>
      </c>
      <c r="J5678" s="105">
        <v>81.169189453125</v>
      </c>
      <c r="K5678" s="96">
        <f>msoa_calculations5[[#This Row],[ Pop20]]/SUMIF(msoa_calculations5[ICB26],msoa_calculations5[[#This Row],[ICB26]],msoa_calculations5[[ Pop20]])</f>
        <v>5.3618989151547674E-3</v>
      </c>
      <c r="L5678" s="98" cm="1">
        <f t="array" ref="L5678">msoa_calculations5[[#This Row],[ Estimated case time (see and convey)]]*msoa_calculations5[[#This Row],[Population share of ICB]:[Population share of ICB]]</f>
        <v>0.46763729881264432</v>
      </c>
      <c r="M5678" s="98" cm="1">
        <f t="array" ref="M5678">msoa_calculations5[[#This Row],[Estimated case time (see and treat)]]*msoa_calculations5[[#This Row],[Population share of ICB]:[Population share of ICB]]</f>
        <v>0.34783911975412796</v>
      </c>
      <c r="N5678" s="94" cm="1">
        <f t="array" ref="N5678">msoa_calculations5[[#This Row],[Weighted estimate]]*msoa_calculations5[[#This Row],[Population share of ICB]:[Population share of ICB]]</f>
        <v>0.43522098887270272</v>
      </c>
    </row>
    <row r="5679" spans="1:14">
      <c r="A5679" s="63" t="s">
        <v>10348</v>
      </c>
      <c r="B5679" s="63" t="s">
        <v>13715</v>
      </c>
      <c r="C5679" s="63" t="s">
        <v>23</v>
      </c>
      <c r="D5679" s="63" t="s">
        <v>69</v>
      </c>
      <c r="E5679" s="72">
        <v>7785</v>
      </c>
      <c r="F5679" s="64">
        <v>1</v>
      </c>
      <c r="G5679" s="79">
        <v>0</v>
      </c>
      <c r="H5679" s="133">
        <v>85.628578186035156</v>
      </c>
      <c r="I5679" s="134">
        <v>61.984169006347656</v>
      </c>
      <c r="J5679" s="105">
        <v>79.230613708496094</v>
      </c>
      <c r="K5679" s="96">
        <f>msoa_calculations5[[#This Row],[ Pop20]]/SUMIF(msoa_calculations5[ICB26],msoa_calculations5[[#This Row],[ICB26]],msoa_calculations5[[ Pop20]])</f>
        <v>4.556033950499876E-3</v>
      </c>
      <c r="L5679" s="98" cm="1">
        <f t="array" ref="L5679">msoa_calculations5[[#This Row],[ Estimated case time (see and convey)]]*msoa_calculations5[[#This Row],[Population share of ICB]:[Population share of ICB]]</f>
        <v>0.39012670934860927</v>
      </c>
      <c r="M5679" s="98" cm="1">
        <f t="array" ref="M5679">msoa_calculations5[[#This Row],[Estimated case time (see and treat)]]*msoa_calculations5[[#This Row],[Population share of ICB]:[Population share of ICB]]</f>
        <v>0.2824019783864421</v>
      </c>
      <c r="N5679" s="94" cm="1">
        <f t="array" ref="N5679">msoa_calculations5[[#This Row],[Weighted estimate]]*msoa_calculations5[[#This Row],[Population share of ICB]:[Population share of ICB]]</f>
        <v>0.36097736597484908</v>
      </c>
    </row>
    <row r="5680" spans="1:14">
      <c r="A5680" s="63" t="s">
        <v>10346</v>
      </c>
      <c r="B5680" s="63" t="s">
        <v>13715</v>
      </c>
      <c r="C5680" s="63" t="s">
        <v>23</v>
      </c>
      <c r="D5680" s="63" t="s">
        <v>69</v>
      </c>
      <c r="E5680" s="72">
        <v>5455</v>
      </c>
      <c r="F5680" s="64">
        <v>1</v>
      </c>
      <c r="G5680" s="79">
        <v>0</v>
      </c>
      <c r="H5680" s="133">
        <v>84.544876098632813</v>
      </c>
      <c r="I5680" s="134">
        <v>61.425731658935547</v>
      </c>
      <c r="J5680" s="105">
        <v>78.289047241210938</v>
      </c>
      <c r="K5680" s="96">
        <f>msoa_calculations5[[#This Row],[ Pop20]]/SUMIF(msoa_calculations5[ICB26],msoa_calculations5[[#This Row],[ICB26]],msoa_calculations5[[ Pop20]])</f>
        <v>3.1924425433496242E-3</v>
      </c>
      <c r="L5680" s="98" cm="1">
        <f t="array" ref="L5680">msoa_calculations5[[#This Row],[ Estimated case time (see and convey)]]*msoa_calculations5[[#This Row],[Population share of ICB]:[Population share of ICB]]</f>
        <v>0.26990465927949819</v>
      </c>
      <c r="M5680" s="98" cm="1">
        <f t="array" ref="M5680">msoa_calculations5[[#This Row],[Estimated case time (see and treat)]]*msoa_calculations5[[#This Row],[Population share of ICB]:[Population share of ICB]]</f>
        <v>0.19609811900436372</v>
      </c>
      <c r="N5680" s="94" cm="1">
        <f t="array" ref="N5680">msoa_calculations5[[#This Row],[Weighted estimate]]*msoa_calculations5[[#This Row],[Population share of ICB]:[Population share of ICB]]</f>
        <v>0.24993328509115031</v>
      </c>
    </row>
    <row r="5681" spans="1:14">
      <c r="A5681" s="63" t="s">
        <v>10344</v>
      </c>
      <c r="B5681" s="63" t="s">
        <v>13715</v>
      </c>
      <c r="C5681" s="63" t="s">
        <v>23</v>
      </c>
      <c r="D5681" s="63" t="s">
        <v>69</v>
      </c>
      <c r="E5681" s="72">
        <v>8069</v>
      </c>
      <c r="F5681" s="64">
        <v>1</v>
      </c>
      <c r="G5681" s="79">
        <v>0</v>
      </c>
      <c r="H5681" s="133">
        <v>82.274551391601563</v>
      </c>
      <c r="I5681" s="134">
        <v>58.796977996826172</v>
      </c>
      <c r="J5681" s="105">
        <v>75.921737670898438</v>
      </c>
      <c r="K5681" s="96">
        <f>msoa_calculations5[[#This Row],[ Pop20]]/SUMIF(msoa_calculations5[ICB26],msoa_calculations5[[#This Row],[ICB26]],msoa_calculations5[[ Pop20]])</f>
        <v>4.7222399417576749E-3</v>
      </c>
      <c r="L5681" s="98" cm="1">
        <f t="array" ref="L5681">msoa_calculations5[[#This Row],[ Estimated case time (see and convey)]]*msoa_calculations5[[#This Row],[Population share of ICB]:[Population share of ICB]]</f>
        <v>0.38852017277161538</v>
      </c>
      <c r="M5681" s="98" cm="1">
        <f t="array" ref="M5681">msoa_calculations5[[#This Row],[Estimated case time (see and treat)]]*msoa_calculations5[[#This Row],[Population share of ICB]:[Population share of ICB]]</f>
        <v>0.27765343795125974</v>
      </c>
      <c r="N5681" s="94" cm="1">
        <f t="array" ref="N5681">msoa_calculations5[[#This Row],[Weighted estimate]]*msoa_calculations5[[#This Row],[Population share of ICB]:[Population share of ICB]]</f>
        <v>0.35852066207716493</v>
      </c>
    </row>
    <row r="5682" spans="1:14">
      <c r="A5682" s="63" t="s">
        <v>10342</v>
      </c>
      <c r="B5682" s="63" t="s">
        <v>13715</v>
      </c>
      <c r="C5682" s="63" t="s">
        <v>23</v>
      </c>
      <c r="D5682" s="63" t="s">
        <v>69</v>
      </c>
      <c r="E5682" s="72">
        <v>9131</v>
      </c>
      <c r="F5682" s="64">
        <v>1</v>
      </c>
      <c r="G5682" s="79">
        <v>0</v>
      </c>
      <c r="H5682" s="133">
        <v>86.259262084960938</v>
      </c>
      <c r="I5682" s="134">
        <v>63.368816375732422</v>
      </c>
      <c r="J5682" s="105">
        <v>80.065315246582031</v>
      </c>
      <c r="K5682" s="96">
        <f>msoa_calculations5[[#This Row],[ Pop20]]/SUMIF(msoa_calculations5[ICB26],msoa_calculations5[[#This Row],[ICB26]],msoa_calculations5[[ Pop20]])</f>
        <v>5.3437567118836699E-3</v>
      </c>
      <c r="L5682" s="98" cm="1">
        <f t="array" ref="L5682">msoa_calculations5[[#This Row],[ Estimated case time (see and convey)]]*msoa_calculations5[[#This Row],[Population share of ICB]:[Population share of ICB]]</f>
        <v>0.46094851072864257</v>
      </c>
      <c r="M5682" s="98" cm="1">
        <f t="array" ref="M5682">msoa_calculations5[[#This Row],[Estimated case time (see and treat)]]*msoa_calculations5[[#This Row],[Population share of ICB]:[Population share of ICB]]</f>
        <v>0.33862753783194394</v>
      </c>
      <c r="N5682" s="94" cm="1">
        <f t="array" ref="N5682">msoa_calculations5[[#This Row],[Weighted estimate]]*msoa_calculations5[[#This Row],[Population share of ICB]:[Population share of ICB]]</f>
        <v>0.42784956573800464</v>
      </c>
    </row>
    <row r="5683" spans="1:14">
      <c r="A5683" s="63" t="s">
        <v>10340</v>
      </c>
      <c r="B5683" s="63" t="s">
        <v>13715</v>
      </c>
      <c r="C5683" s="63" t="s">
        <v>23</v>
      </c>
      <c r="D5683" s="63" t="s">
        <v>69</v>
      </c>
      <c r="E5683" s="72">
        <v>8026</v>
      </c>
      <c r="F5683" s="64">
        <v>1</v>
      </c>
      <c r="G5683" s="79">
        <v>0</v>
      </c>
      <c r="H5683" s="133">
        <v>87.104499816894531</v>
      </c>
      <c r="I5683" s="134">
        <v>64.731498718261719</v>
      </c>
      <c r="J5683" s="105">
        <v>81.050567626953125</v>
      </c>
      <c r="K5683" s="96">
        <f>msoa_calculations5[[#This Row],[ Pop20]]/SUMIF(msoa_calculations5[ICB26],msoa_calculations5[[#This Row],[ICB26]],msoa_calculations5[[ Pop20]])</f>
        <v>4.6970749501235717E-3</v>
      </c>
      <c r="L5683" s="98" cm="1">
        <f t="array" ref="L5683">msoa_calculations5[[#This Row],[ Estimated case time (see and convey)]]*msoa_calculations5[[#This Row],[Population share of ICB]:[Population share of ICB]]</f>
        <v>0.40913636413297855</v>
      </c>
      <c r="M5683" s="98" cm="1">
        <f t="array" ref="M5683">msoa_calculations5[[#This Row],[Estimated case time (see and treat)]]*msoa_calculations5[[#This Row],[Population share of ICB]:[Population share of ICB]]</f>
        <v>0.30404870111350318</v>
      </c>
      <c r="N5683" s="94" cm="1">
        <f t="array" ref="N5683">msoa_calculations5[[#This Row],[Weighted estimate]]*msoa_calculations5[[#This Row],[Population share of ICB]:[Population share of ICB]]</f>
        <v>0.38070059089385805</v>
      </c>
    </row>
    <row r="5684" spans="1:14">
      <c r="A5684" s="63" t="s">
        <v>10338</v>
      </c>
      <c r="B5684" s="63" t="s">
        <v>13715</v>
      </c>
      <c r="C5684" s="63" t="s">
        <v>23</v>
      </c>
      <c r="D5684" s="63" t="s">
        <v>69</v>
      </c>
      <c r="E5684" s="72">
        <v>7471</v>
      </c>
      <c r="F5684" s="64">
        <v>1</v>
      </c>
      <c r="G5684" s="79">
        <v>0</v>
      </c>
      <c r="H5684" s="133">
        <v>94.3514404296875</v>
      </c>
      <c r="I5684" s="134">
        <v>69.032707214355469</v>
      </c>
      <c r="J5684" s="105">
        <v>87.500419616699219</v>
      </c>
      <c r="K5684" s="96">
        <f>msoa_calculations5[[#This Row],[ Pop20]]/SUMIF(msoa_calculations5[ICB26],msoa_calculations5[[#This Row],[ICB26]],msoa_calculations5[[ Pop20]])</f>
        <v>4.3722709883345636E-3</v>
      </c>
      <c r="L5684" s="98" cm="1">
        <f t="array" ref="L5684">msoa_calculations5[[#This Row],[ Estimated case time (see and convey)]]*msoa_calculations5[[#This Row],[Population share of ICB]:[Population share of ICB]]</f>
        <v>0.41253006569829948</v>
      </c>
      <c r="M5684" s="98" cm="1">
        <f t="array" ref="M5684">msoa_calculations5[[#This Row],[Estimated case time (see and treat)]]*msoa_calculations5[[#This Row],[Population share of ICB]:[Population share of ICB]]</f>
        <v>0.30182970299952055</v>
      </c>
      <c r="N5684" s="94" cm="1">
        <f t="array" ref="N5684">msoa_calculations5[[#This Row],[Weighted estimate]]*msoa_calculations5[[#This Row],[Population share of ICB]:[Population share of ICB]]</f>
        <v>0.38257554615719452</v>
      </c>
    </row>
    <row r="5685" spans="1:14">
      <c r="A5685" s="63" t="s">
        <v>10336</v>
      </c>
      <c r="B5685" s="63" t="s">
        <v>13715</v>
      </c>
      <c r="C5685" s="63" t="s">
        <v>23</v>
      </c>
      <c r="D5685" s="63" t="s">
        <v>69</v>
      </c>
      <c r="E5685" s="72">
        <v>7758</v>
      </c>
      <c r="F5685" s="64">
        <v>1</v>
      </c>
      <c r="G5685" s="79">
        <v>0</v>
      </c>
      <c r="H5685" s="133">
        <v>90.387931823730469</v>
      </c>
      <c r="I5685" s="134">
        <v>64.466194152832031</v>
      </c>
      <c r="J5685" s="105">
        <v>83.373748779296875</v>
      </c>
      <c r="K5685" s="96">
        <f>msoa_calculations5[[#This Row],[ Pop20]]/SUMIF(msoa_calculations5[ICB26],msoa_calculations5[[#This Row],[ICB26]],msoa_calculations5[[ Pop20]])</f>
        <v>4.540232676683114E-3</v>
      </c>
      <c r="L5685" s="98" cm="1">
        <f t="array" ref="L5685">msoa_calculations5[[#This Row],[ Estimated case time (see and convey)]]*msoa_calculations5[[#This Row],[Population share of ICB]:[Population share of ICB]]</f>
        <v>0.41038224164390663</v>
      </c>
      <c r="M5685" s="98" cm="1">
        <f t="array" ref="M5685">msoa_calculations5[[#This Row],[Estimated case time (see and treat)]]*msoa_calculations5[[#This Row],[Population share of ICB]:[Population share of ICB]]</f>
        <v>0.29269152123408587</v>
      </c>
      <c r="N5685" s="94" cm="1">
        <f t="array" ref="N5685">msoa_calculations5[[#This Row],[Weighted estimate]]*msoa_calculations5[[#This Row],[Population share of ICB]:[Population share of ICB]]</f>
        <v>0.37853621858533254</v>
      </c>
    </row>
    <row r="5686" spans="1:14">
      <c r="A5686" s="63" t="s">
        <v>10334</v>
      </c>
      <c r="B5686" s="63" t="s">
        <v>13715</v>
      </c>
      <c r="C5686" s="63" t="s">
        <v>23</v>
      </c>
      <c r="D5686" s="63" t="s">
        <v>69</v>
      </c>
      <c r="E5686" s="72">
        <v>6471</v>
      </c>
      <c r="F5686" s="64">
        <v>1</v>
      </c>
      <c r="G5686" s="79">
        <v>0</v>
      </c>
      <c r="H5686" s="133">
        <v>95.756668090820313</v>
      </c>
      <c r="I5686" s="134">
        <v>69.372039794921875</v>
      </c>
      <c r="J5686" s="105">
        <v>88.617225646972656</v>
      </c>
      <c r="K5686" s="96">
        <f>msoa_calculations5[[#This Row],[ Pop20]]/SUMIF(msoa_calculations5[ICB26],msoa_calculations5[[#This Row],[ICB26]],msoa_calculations5[[ Pop20]])</f>
        <v>3.7870386247507641E-3</v>
      </c>
      <c r="L5686" s="98" cm="1">
        <f t="array" ref="L5686">msoa_calculations5[[#This Row],[ Estimated case time (see and convey)]]*msoa_calculations5[[#This Row],[Population share of ICB]:[Population share of ICB]]</f>
        <v>0.36263420063737556</v>
      </c>
      <c r="M5686" s="98" cm="1">
        <f t="array" ref="M5686">msoa_calculations5[[#This Row],[Estimated case time (see and treat)]]*msoa_calculations5[[#This Row],[Population share of ICB]:[Population share of ICB]]</f>
        <v>0.2627145941811162</v>
      </c>
      <c r="N5686" s="94" cm="1">
        <f t="array" ref="N5686">msoa_calculations5[[#This Row],[Weighted estimate]]*msoa_calculations5[[#This Row],[Population share of ICB]:[Population share of ICB]]</f>
        <v>0.33559685634333947</v>
      </c>
    </row>
    <row r="5687" spans="1:14">
      <c r="A5687" s="63" t="s">
        <v>10332</v>
      </c>
      <c r="B5687" s="63" t="s">
        <v>13715</v>
      </c>
      <c r="C5687" s="63" t="s">
        <v>23</v>
      </c>
      <c r="D5687" s="63" t="s">
        <v>69</v>
      </c>
      <c r="E5687" s="72">
        <v>11526</v>
      </c>
      <c r="F5687" s="64">
        <v>1</v>
      </c>
      <c r="G5687" s="79">
        <v>0</v>
      </c>
      <c r="H5687" s="133">
        <v>102.72154235839844</v>
      </c>
      <c r="I5687" s="134">
        <v>74.183982849121094</v>
      </c>
      <c r="J5687" s="105">
        <v>94.999542236328125</v>
      </c>
      <c r="K5687" s="96">
        <f>msoa_calculations5[[#This Row],[ Pop20]]/SUMIF(msoa_calculations5[ICB26],msoa_calculations5[[#This Row],[ICB26]],msoa_calculations5[[ Pop20]])</f>
        <v>6.745388222666869E-3</v>
      </c>
      <c r="L5687" s="98" cm="1">
        <f t="array" ref="L5687">msoa_calculations5[[#This Row],[ Estimated case time (see and convey)]]*msoa_calculations5[[#This Row],[Population share of ICB]:[Population share of ICB]]</f>
        <v>0.69289668203851673</v>
      </c>
      <c r="M5687" s="98" cm="1">
        <f t="array" ref="M5687">msoa_calculations5[[#This Row],[Estimated case time (see and treat)]]*msoa_calculations5[[#This Row],[Population share of ICB]:[Population share of ICB]]</f>
        <v>0.50039976422098242</v>
      </c>
      <c r="N5687" s="94" cm="1">
        <f t="array" ref="N5687">msoa_calculations5[[#This Row],[Weighted estimate]]*msoa_calculations5[[#This Row],[Population share of ICB]:[Population share of ICB]]</f>
        <v>0.64080879335967156</v>
      </c>
    </row>
    <row r="5688" spans="1:14">
      <c r="A5688" s="63" t="s">
        <v>10128</v>
      </c>
      <c r="B5688" s="63" t="s">
        <v>13715</v>
      </c>
      <c r="C5688" s="63" t="s">
        <v>23</v>
      </c>
      <c r="D5688" s="63" t="s">
        <v>69</v>
      </c>
      <c r="E5688" s="72">
        <v>7526</v>
      </c>
      <c r="F5688" s="64">
        <v>1</v>
      </c>
      <c r="G5688" s="79">
        <v>0</v>
      </c>
      <c r="H5688" s="133">
        <v>103.69002532958984</v>
      </c>
      <c r="I5688" s="134">
        <v>72.895584106445313</v>
      </c>
      <c r="J5688" s="105">
        <v>95.357330322265625</v>
      </c>
      <c r="K5688" s="96">
        <f>msoa_calculations5[[#This Row],[ Pop20]]/SUMIF(msoa_calculations5[ICB26],msoa_calculations5[[#This Row],[ICB26]],msoa_calculations5[[ Pop20]])</f>
        <v>4.4044587683316726E-3</v>
      </c>
      <c r="L5688" s="98" cm="1">
        <f t="array" ref="L5688">msoa_calculations5[[#This Row],[ Estimated case time (see and convey)]]*msoa_calculations5[[#This Row],[Population share of ICB]:[Population share of ICB]]</f>
        <v>0.45669844125144521</v>
      </c>
      <c r="M5688" s="98" cm="1">
        <f t="array" ref="M5688">msoa_calculations5[[#This Row],[Estimated case time (see and treat)]]*msoa_calculations5[[#This Row],[Population share of ICB]:[Population share of ICB]]</f>
        <v>0.32106559459029199</v>
      </c>
      <c r="N5688" s="94" cm="1">
        <f t="array" ref="N5688">msoa_calculations5[[#This Row],[Weighted estimate]]*msoa_calculations5[[#This Row],[Population share of ICB]:[Population share of ICB]]</f>
        <v>0.41999742966260251</v>
      </c>
    </row>
    <row r="5689" spans="1:14">
      <c r="A5689" s="63" t="s">
        <v>10126</v>
      </c>
      <c r="B5689" s="63" t="s">
        <v>13715</v>
      </c>
      <c r="C5689" s="63" t="s">
        <v>23</v>
      </c>
      <c r="D5689" s="63" t="s">
        <v>69</v>
      </c>
      <c r="E5689" s="72">
        <v>9566</v>
      </c>
      <c r="F5689" s="64">
        <v>1</v>
      </c>
      <c r="G5689" s="79">
        <v>0</v>
      </c>
      <c r="H5689" s="133">
        <v>112.67368316650391</v>
      </c>
      <c r="I5689" s="134">
        <v>75.363143920898438</v>
      </c>
      <c r="J5689" s="105">
        <v>102.57778930664063</v>
      </c>
      <c r="K5689" s="96">
        <f>msoa_calculations5[[#This Row],[ Pop20]]/SUMIF(msoa_calculations5[ICB26],msoa_calculations5[[#This Row],[ICB26]],msoa_calculations5[[ Pop20]])</f>
        <v>5.5983327900426226E-3</v>
      </c>
      <c r="L5689" s="98" cm="1">
        <f t="array" ref="L5689">msoa_calculations5[[#This Row],[ Estimated case time (see and convey)]]*msoa_calculations5[[#This Row],[Population share of ICB]:[Population share of ICB]]</f>
        <v>0.63078477504591224</v>
      </c>
      <c r="M5689" s="98" cm="1">
        <f t="array" ref="M5689">msoa_calculations5[[#This Row],[Estimated case time (see and treat)]]*msoa_calculations5[[#This Row],[Population share of ICB]:[Population share of ICB]]</f>
        <v>0.42190795977306705</v>
      </c>
      <c r="N5689" s="94" cm="1">
        <f t="array" ref="N5689">msoa_calculations5[[#This Row],[Weighted estimate]]*msoa_calculations5[[#This Row],[Population share of ICB]:[Population share of ICB]]</f>
        <v>0.57426460140544966</v>
      </c>
    </row>
    <row r="5690" spans="1:14">
      <c r="A5690" s="63" t="s">
        <v>10124</v>
      </c>
      <c r="B5690" s="63" t="s">
        <v>13715</v>
      </c>
      <c r="C5690" s="63" t="s">
        <v>23</v>
      </c>
      <c r="D5690" s="63" t="s">
        <v>69</v>
      </c>
      <c r="E5690" s="72">
        <v>9782</v>
      </c>
      <c r="F5690" s="64">
        <v>1</v>
      </c>
      <c r="G5690" s="79">
        <v>0</v>
      </c>
      <c r="H5690" s="133">
        <v>103.86220550537109</v>
      </c>
      <c r="I5690" s="134">
        <v>72.279815673828125</v>
      </c>
      <c r="J5690" s="105">
        <v>95.316299438476563</v>
      </c>
      <c r="K5690" s="96">
        <f>msoa_calculations5[[#This Row],[ Pop20]]/SUMIF(msoa_calculations5[ICB26],msoa_calculations5[[#This Row],[ICB26]],msoa_calculations5[[ Pop20]])</f>
        <v>5.7247429805767228E-3</v>
      </c>
      <c r="L5690" s="98" cm="1">
        <f t="array" ref="L5690">msoa_calculations5[[#This Row],[ Estimated case time (see and convey)]]*msoa_calculations5[[#This Row],[Population share of ICB]:[Population share of ICB]]</f>
        <v>0.59458443191409027</v>
      </c>
      <c r="M5690" s="98" cm="1">
        <f t="array" ref="M5690">msoa_calculations5[[#This Row],[Estimated case time (see and treat)]]*msoa_calculations5[[#This Row],[Population share of ICB]:[Population share of ICB]]</f>
        <v>0.41378336741612692</v>
      </c>
      <c r="N5690" s="94" cm="1">
        <f t="array" ref="N5690">msoa_calculations5[[#This Row],[Weighted estimate]]*msoa_calculations5[[#This Row],[Population share of ICB]:[Population share of ICB]]</f>
        <v>0.54566131614496771</v>
      </c>
    </row>
    <row r="5691" spans="1:14">
      <c r="A5691" s="63" t="s">
        <v>10122</v>
      </c>
      <c r="B5691" s="63" t="s">
        <v>13715</v>
      </c>
      <c r="C5691" s="63" t="s">
        <v>23</v>
      </c>
      <c r="D5691" s="63" t="s">
        <v>69</v>
      </c>
      <c r="E5691" s="72">
        <v>10929</v>
      </c>
      <c r="F5691" s="64">
        <v>1</v>
      </c>
      <c r="G5691" s="79">
        <v>0</v>
      </c>
      <c r="H5691" s="133">
        <v>110.45368194580078</v>
      </c>
      <c r="I5691" s="134">
        <v>73.939727783203125</v>
      </c>
      <c r="J5691" s="105">
        <v>100.57334136962891</v>
      </c>
      <c r="K5691" s="96">
        <f>msoa_calculations5[[#This Row],[ Pop20]]/SUMIF(msoa_calculations5[ICB26],msoa_calculations5[[#This Row],[ICB26]],msoa_calculations5[[ Pop20]])</f>
        <v>6.396004501607341E-3</v>
      </c>
      <c r="L5691" s="98" cm="1">
        <f t="array" ref="L5691">msoa_calculations5[[#This Row],[ Estimated case time (see and convey)]]*msoa_calculations5[[#This Row],[Population share of ICB]:[Population share of ICB]]</f>
        <v>0.70646224694444726</v>
      </c>
      <c r="M5691" s="98" cm="1">
        <f t="array" ref="M5691">msoa_calculations5[[#This Row],[Estimated case time (see and treat)]]*msoa_calculations5[[#This Row],[Population share of ICB]:[Population share of ICB]]</f>
        <v>0.47291883174898858</v>
      </c>
      <c r="N5691" s="94" cm="1">
        <f t="array" ref="N5691">msoa_calculations5[[#This Row],[Weighted estimate]]*msoa_calculations5[[#This Row],[Population share of ICB]:[Population share of ICB]]</f>
        <v>0.64326754414183829</v>
      </c>
    </row>
    <row r="5692" spans="1:14">
      <c r="A5692" s="63" t="s">
        <v>10120</v>
      </c>
      <c r="B5692" s="63" t="s">
        <v>13715</v>
      </c>
      <c r="C5692" s="63" t="s">
        <v>23</v>
      </c>
      <c r="D5692" s="63" t="s">
        <v>69</v>
      </c>
      <c r="E5692" s="72">
        <v>13546</v>
      </c>
      <c r="F5692" s="64">
        <v>1</v>
      </c>
      <c r="G5692" s="79">
        <v>0</v>
      </c>
      <c r="H5692" s="133">
        <v>104.50836944580078</v>
      </c>
      <c r="I5692" s="134">
        <v>70.308921813964844</v>
      </c>
      <c r="J5692" s="105">
        <v>95.254310607910156</v>
      </c>
      <c r="K5692" s="96">
        <f>msoa_calculations5[[#This Row],[ Pop20]]/SUMIF(msoa_calculations5[ICB26],msoa_calculations5[[#This Row],[ICB26]],msoa_calculations5[[ Pop20]])</f>
        <v>7.9275575971061423E-3</v>
      </c>
      <c r="L5692" s="98" cm="1">
        <f t="array" ref="L5692">msoa_calculations5[[#This Row],[ Estimated case time (see and convey)]]*msoa_calculations5[[#This Row],[Population share of ICB]:[Population share of ICB]]</f>
        <v>0.82849611816123347</v>
      </c>
      <c r="M5692" s="98" cm="1">
        <f t="array" ref="M5692">msoa_calculations5[[#This Row],[Estimated case time (see and treat)]]*msoa_calculations5[[#This Row],[Population share of ICB]:[Population share of ICB]]</f>
        <v>0.55737802727063879</v>
      </c>
      <c r="N5692" s="94" cm="1">
        <f t="array" ref="N5692">msoa_calculations5[[#This Row],[Weighted estimate]]*msoa_calculations5[[#This Row],[Population share of ICB]:[Population share of ICB]]</f>
        <v>0.7551340337168464</v>
      </c>
    </row>
    <row r="5693" spans="1:14">
      <c r="A5693" s="63" t="s">
        <v>10118</v>
      </c>
      <c r="B5693" s="63" t="s">
        <v>13715</v>
      </c>
      <c r="C5693" s="63" t="s">
        <v>23</v>
      </c>
      <c r="D5693" s="63" t="s">
        <v>69</v>
      </c>
      <c r="E5693" s="72">
        <v>6732</v>
      </c>
      <c r="F5693" s="64">
        <v>1</v>
      </c>
      <c r="G5693" s="79">
        <v>0</v>
      </c>
      <c r="H5693" s="133">
        <v>109.16476440429688</v>
      </c>
      <c r="I5693" s="134">
        <v>75.074447631835938</v>
      </c>
      <c r="J5693" s="105">
        <v>99.940238952636719</v>
      </c>
      <c r="K5693" s="96">
        <f>msoa_calculations5[[#This Row],[ Pop20]]/SUMIF(msoa_calculations5[ICB26],msoa_calculations5[[#This Row],[ICB26]],msoa_calculations5[[ Pop20]])</f>
        <v>3.9397842716461361E-3</v>
      </c>
      <c r="L5693" s="98" cm="1">
        <f t="array" ref="L5693">msoa_calculations5[[#This Row],[ Estimated case time (see and convey)]]*msoa_calculations5[[#This Row],[Population share of ICB]:[Population share of ICB]]</f>
        <v>0.4300856218180048</v>
      </c>
      <c r="M5693" s="98" cm="1">
        <f t="array" ref="M5693">msoa_calculations5[[#This Row],[Estimated case time (see and treat)]]*msoa_calculations5[[#This Row],[Population share of ICB]:[Population share of ICB]]</f>
        <v>0.29577712798242872</v>
      </c>
      <c r="N5693" s="94" cm="1">
        <f t="array" ref="N5693">msoa_calculations5[[#This Row],[Weighted estimate]]*msoa_calculations5[[#This Row],[Population share of ICB]:[Population share of ICB]]</f>
        <v>0.39374298153015463</v>
      </c>
    </row>
    <row r="5694" spans="1:14">
      <c r="A5694" s="63" t="s">
        <v>10116</v>
      </c>
      <c r="B5694" s="63" t="s">
        <v>13715</v>
      </c>
      <c r="C5694" s="63" t="s">
        <v>23</v>
      </c>
      <c r="D5694" s="63" t="s">
        <v>69</v>
      </c>
      <c r="E5694" s="72">
        <v>8634</v>
      </c>
      <c r="F5694" s="64">
        <v>1</v>
      </c>
      <c r="G5694" s="79">
        <v>0</v>
      </c>
      <c r="H5694" s="133">
        <v>118.07485961914063</v>
      </c>
      <c r="I5694" s="134">
        <v>76.01580810546875</v>
      </c>
      <c r="J5694" s="105">
        <v>106.69406127929688</v>
      </c>
      <c r="K5694" s="96">
        <f>msoa_calculations5[[#This Row],[ Pop20]]/SUMIF(msoa_calculations5[ICB26],msoa_calculations5[[#This Row],[ICB26]],msoa_calculations5[[ Pop20]])</f>
        <v>5.0528962271825214E-3</v>
      </c>
      <c r="L5694" s="98" cm="1">
        <f t="array" ref="L5694">msoa_calculations5[[#This Row],[ Estimated case time (see and convey)]]*msoa_calculations5[[#This Row],[Population share of ICB]:[Population share of ICB]]</f>
        <v>0.59662001269466147</v>
      </c>
      <c r="M5694" s="98" cm="1">
        <f t="array" ref="M5694">msoa_calculations5[[#This Row],[Estimated case time (see and treat)]]*msoa_calculations5[[#This Row],[Population share of ICB]:[Population share of ICB]]</f>
        <v>0.38409998998235356</v>
      </c>
      <c r="N5694" s="94" cm="1">
        <f t="array" ref="N5694">msoa_calculations5[[#This Row],[Weighted estimate]]*msoa_calculations5[[#This Row],[Population share of ICB]:[Population share of ICB]]</f>
        <v>0.53911401970093997</v>
      </c>
    </row>
    <row r="5695" spans="1:14">
      <c r="A5695" s="63" t="s">
        <v>10114</v>
      </c>
      <c r="B5695" s="63" t="s">
        <v>13715</v>
      </c>
      <c r="C5695" s="63" t="s">
        <v>23</v>
      </c>
      <c r="D5695" s="63" t="s">
        <v>69</v>
      </c>
      <c r="E5695" s="72">
        <v>8734</v>
      </c>
      <c r="F5695" s="64">
        <v>1</v>
      </c>
      <c r="G5695" s="79">
        <v>0</v>
      </c>
      <c r="H5695" s="133">
        <v>119.19801330566406</v>
      </c>
      <c r="I5695" s="134">
        <v>75.868598937988281</v>
      </c>
      <c r="J5695" s="105">
        <v>107.47346496582031</v>
      </c>
      <c r="K5695" s="96">
        <f>msoa_calculations5[[#This Row],[ Pop20]]/SUMIF(msoa_calculations5[ICB26],msoa_calculations5[[#This Row],[ICB26]],msoa_calculations5[[ Pop20]])</f>
        <v>5.1114194635409017E-3</v>
      </c>
      <c r="L5695" s="98" cm="1">
        <f t="array" ref="L5695">msoa_calculations5[[#This Row],[ Estimated case time (see and convey)]]*msoa_calculations5[[#This Row],[Population share of ICB]:[Population share of ICB]]</f>
        <v>0.60927104522597864</v>
      </c>
      <c r="M5695" s="98" cm="1">
        <f t="array" ref="M5695">msoa_calculations5[[#This Row],[Estimated case time (see and treat)]]*msoa_calculations5[[#This Row],[Population share of ICB]:[Population share of ICB]]</f>
        <v>0.38779623328321189</v>
      </c>
      <c r="N5695" s="94" cm="1">
        <f t="array" ref="N5695">msoa_calculations5[[#This Row],[Weighted estimate]]*msoa_calculations5[[#This Row],[Population share of ICB]:[Population share of ICB]]</f>
        <v>0.54934196064047514</v>
      </c>
    </row>
    <row r="5696" spans="1:14">
      <c r="A5696" s="63" t="s">
        <v>10112</v>
      </c>
      <c r="B5696" s="63" t="s">
        <v>13715</v>
      </c>
      <c r="C5696" s="63" t="s">
        <v>23</v>
      </c>
      <c r="D5696" s="63" t="s">
        <v>69</v>
      </c>
      <c r="E5696" s="72">
        <v>7428</v>
      </c>
      <c r="F5696" s="64">
        <v>1</v>
      </c>
      <c r="G5696" s="79">
        <v>0</v>
      </c>
      <c r="H5696" s="133">
        <v>109.47549438476563</v>
      </c>
      <c r="I5696" s="134">
        <v>74.690048217773438</v>
      </c>
      <c r="J5696" s="105">
        <v>100.0628662109375</v>
      </c>
      <c r="K5696" s="96">
        <f>msoa_calculations5[[#This Row],[ Pop20]]/SUMIF(msoa_calculations5[ICB26],msoa_calculations5[[#This Row],[ICB26]],msoa_calculations5[[ Pop20]])</f>
        <v>4.3471059967004596E-3</v>
      </c>
      <c r="L5696" s="98" cm="1">
        <f t="array" ref="L5696">msoa_calculations5[[#This Row],[ Estimated case time (see and convey)]]*msoa_calculations5[[#This Row],[Population share of ICB]:[Population share of ICB]]</f>
        <v>0.47590157813176215</v>
      </c>
      <c r="M5696" s="98" cm="1">
        <f t="array" ref="M5696">msoa_calculations5[[#This Row],[Estimated case time (see and treat)]]*msoa_calculations5[[#This Row],[Population share of ICB]:[Population share of ICB]]</f>
        <v>0.32468555650132941</v>
      </c>
      <c r="N5696" s="94" cm="1">
        <f t="array" ref="N5696">msoa_calculations5[[#This Row],[Weighted estimate]]*msoa_calculations5[[#This Row],[Population share of ICB]:[Population share of ICB]]</f>
        <v>0.43498388575260222</v>
      </c>
    </row>
    <row r="5697" spans="1:14">
      <c r="A5697" s="63" t="s">
        <v>10110</v>
      </c>
      <c r="B5697" s="63" t="s">
        <v>13715</v>
      </c>
      <c r="C5697" s="63" t="s">
        <v>23</v>
      </c>
      <c r="D5697" s="63" t="s">
        <v>69</v>
      </c>
      <c r="E5697" s="72">
        <v>8820</v>
      </c>
      <c r="F5697" s="64">
        <v>1</v>
      </c>
      <c r="G5697" s="79">
        <v>0</v>
      </c>
      <c r="H5697" s="133">
        <v>113.50751495361328</v>
      </c>
      <c r="I5697" s="134">
        <v>75.95947265625</v>
      </c>
      <c r="J5697" s="105">
        <v>103.34735870361328</v>
      </c>
      <c r="K5697" s="96">
        <f>msoa_calculations5[[#This Row],[ Pop20]]/SUMIF(msoa_calculations5[ICB26],msoa_calculations5[[#This Row],[ICB26]],msoa_calculations5[[ Pop20]])</f>
        <v>5.1617494468091081E-3</v>
      </c>
      <c r="L5697" s="98" cm="1">
        <f t="array" ref="L5697">msoa_calculations5[[#This Row],[ Estimated case time (see and convey)]]*msoa_calculations5[[#This Row],[Population share of ICB]:[Population share of ICB]]</f>
        <v>0.58589735252048991</v>
      </c>
      <c r="M5697" s="98" cm="1">
        <f t="array" ref="M5697">msoa_calculations5[[#This Row],[Estimated case time (see and treat)]]*msoa_calculations5[[#This Row],[Population share of ICB]:[Population share of ICB]]</f>
        <v>0.39208376596331002</v>
      </c>
      <c r="N5697" s="94" cm="1">
        <f t="array" ref="N5697">msoa_calculations5[[#This Row],[Weighted estimate]]*msoa_calculations5[[#This Row],[Population share of ICB]:[Population share of ICB]]</f>
        <v>0.53345317161755834</v>
      </c>
    </row>
    <row r="5698" spans="1:14">
      <c r="A5698" s="63" t="s">
        <v>9676</v>
      </c>
      <c r="B5698" s="63" t="s">
        <v>13712</v>
      </c>
      <c r="C5698" s="63" t="s">
        <v>17</v>
      </c>
      <c r="D5698" s="63" t="s">
        <v>84</v>
      </c>
      <c r="E5698" s="72">
        <v>6509</v>
      </c>
      <c r="F5698" s="64">
        <v>1</v>
      </c>
      <c r="G5698" s="79">
        <v>0</v>
      </c>
      <c r="H5698" s="133">
        <v>88.929801940917969</v>
      </c>
      <c r="I5698" s="134">
        <v>64.329856872558594</v>
      </c>
      <c r="J5698" s="105">
        <v>82.273277282714844</v>
      </c>
      <c r="K5698" s="96">
        <f>msoa_calculations5[[#This Row],[ Pop20]]/SUMIF(msoa_calculations5[ICB26],msoa_calculations5[[#This Row],[ICB26]],msoa_calculations5[[ Pop20]])</f>
        <v>5.5609901962878315E-3</v>
      </c>
      <c r="L5698" s="98" cm="1">
        <f t="array" ref="L5698">msoa_calculations5[[#This Row],[ Estimated case time (see and convey)]]*msoa_calculations5[[#This Row],[Population share of ICB]:[Population share of ICB]]</f>
        <v>0.49453775675126338</v>
      </c>
      <c r="M5698" s="98" cm="1">
        <f t="array" ref="M5698">msoa_calculations5[[#This Row],[Estimated case time (see and treat)]]*msoa_calculations5[[#This Row],[Population share of ICB]:[Population share of ICB]]</f>
        <v>0.3577377033968977</v>
      </c>
      <c r="N5698" s="94" cm="1">
        <f t="array" ref="N5698">msoa_calculations5[[#This Row],[Weighted estimate]]*msoa_calculations5[[#This Row],[Population share of ICB]:[Population share of ICB]]</f>
        <v>0.45752088838564758</v>
      </c>
    </row>
    <row r="5699" spans="1:14">
      <c r="A5699" s="63" t="s">
        <v>9674</v>
      </c>
      <c r="B5699" s="63" t="s">
        <v>13712</v>
      </c>
      <c r="C5699" s="63" t="s">
        <v>17</v>
      </c>
      <c r="D5699" s="63" t="s">
        <v>84</v>
      </c>
      <c r="E5699" s="72">
        <v>5567</v>
      </c>
      <c r="F5699" s="64">
        <v>1</v>
      </c>
      <c r="G5699" s="79">
        <v>0</v>
      </c>
      <c r="H5699" s="133">
        <v>85.982711791992188</v>
      </c>
      <c r="I5699" s="134">
        <v>63.218048095703125</v>
      </c>
      <c r="J5699" s="105">
        <v>79.822799682617188</v>
      </c>
      <c r="K5699" s="96">
        <f>msoa_calculations5[[#This Row],[ Pop20]]/SUMIF(msoa_calculations5[ICB26],msoa_calculations5[[#This Row],[ICB26]],msoa_calculations5[[ Pop20]])</f>
        <v>4.7561887267989489E-3</v>
      </c>
      <c r="L5699" s="98" cm="1">
        <f t="array" ref="L5699">msoa_calculations5[[#This Row],[ Estimated case time (see and convey)]]*msoa_calculations5[[#This Row],[Population share of ICB]:[Population share of ICB]]</f>
        <v>0.40895000452467628</v>
      </c>
      <c r="M5699" s="98" cm="1">
        <f t="array" ref="M5699">msoa_calculations5[[#This Row],[Estimated case time (see and treat)]]*msoa_calculations5[[#This Row],[Population share of ICB]:[Population share of ICB]]</f>
        <v>0.30067696768301694</v>
      </c>
      <c r="N5699" s="94" cm="1">
        <f t="array" ref="N5699">msoa_calculations5[[#This Row],[Weighted estimate]]*msoa_calculations5[[#This Row],[Population share of ICB]:[Population share of ICB]]</f>
        <v>0.37965229999199457</v>
      </c>
    </row>
    <row r="5700" spans="1:14">
      <c r="A5700" s="63" t="s">
        <v>9672</v>
      </c>
      <c r="B5700" s="63" t="s">
        <v>13712</v>
      </c>
      <c r="C5700" s="63" t="s">
        <v>17</v>
      </c>
      <c r="D5700" s="63" t="s">
        <v>84</v>
      </c>
      <c r="E5700" s="72">
        <v>6974</v>
      </c>
      <c r="F5700" s="64">
        <v>1</v>
      </c>
      <c r="G5700" s="79">
        <v>0</v>
      </c>
      <c r="H5700" s="133">
        <v>89.162933349609375</v>
      </c>
      <c r="I5700" s="134">
        <v>63.712482452392578</v>
      </c>
      <c r="J5700" s="105">
        <v>82.276275634765625</v>
      </c>
      <c r="K5700" s="96">
        <f>msoa_calculations5[[#This Row],[ Pop20]]/SUMIF(msoa_calculations5[ICB26],msoa_calculations5[[#This Row],[ICB26]],msoa_calculations5[[ Pop20]])</f>
        <v>5.9582648070227902E-3</v>
      </c>
      <c r="L5700" s="98" cm="1">
        <f t="array" ref="L5700">msoa_calculations5[[#This Row],[ Estimated case time (see and convey)]]*msoa_calculations5[[#This Row],[Population share of ICB]:[Population share of ICB]]</f>
        <v>0.53125636786789621</v>
      </c>
      <c r="M5700" s="98" cm="1">
        <f t="array" ref="M5700">msoa_calculations5[[#This Row],[Estimated case time (see and treat)]]*msoa_calculations5[[#This Row],[Population share of ICB]:[Population share of ICB]]</f>
        <v>0.37961584196414777</v>
      </c>
      <c r="N5700" s="94" cm="1">
        <f t="array" ref="N5700">msoa_calculations5[[#This Row],[Weighted estimate]]*msoa_calculations5[[#This Row],[Population share of ICB]:[Population share of ICB]]</f>
        <v>0.49022383756753068</v>
      </c>
    </row>
    <row r="5701" spans="1:14">
      <c r="A5701" s="63" t="s">
        <v>9670</v>
      </c>
      <c r="B5701" s="63" t="s">
        <v>13712</v>
      </c>
      <c r="C5701" s="63" t="s">
        <v>17</v>
      </c>
      <c r="D5701" s="63" t="s">
        <v>84</v>
      </c>
      <c r="E5701" s="72">
        <v>10798</v>
      </c>
      <c r="F5701" s="64">
        <v>1</v>
      </c>
      <c r="G5701" s="79">
        <v>0</v>
      </c>
      <c r="H5701" s="133">
        <v>83.587486267089844</v>
      </c>
      <c r="I5701" s="134">
        <v>59.420261383056641</v>
      </c>
      <c r="J5701" s="105">
        <v>77.048057556152344</v>
      </c>
      <c r="K5701" s="96">
        <f>msoa_calculations5[[#This Row],[ Pop20]]/SUMIF(msoa_calculations5[ICB26],msoa_calculations5[[#This Row],[ICB26]],msoa_calculations5[[ Pop20]])</f>
        <v>9.2253145090668322E-3</v>
      </c>
      <c r="L5701" s="98" cm="1">
        <f t="array" ref="L5701">msoa_calculations5[[#This Row],[ Estimated case time (see and convey)]]*msoa_calculations5[[#This Row],[Population share of ICB]:[Population share of ICB]]</f>
        <v>0.77112084983620854</v>
      </c>
      <c r="M5701" s="98" cm="1">
        <f t="array" ref="M5701">msoa_calculations5[[#This Row],[Estimated case time (see and treat)]]*msoa_calculations5[[#This Row],[Population share of ICB]:[Population share of ICB]]</f>
        <v>0.54817059946965607</v>
      </c>
      <c r="N5701" s="94" cm="1">
        <f t="array" ref="N5701">msoa_calculations5[[#This Row],[Weighted estimate]]*msoa_calculations5[[#This Row],[Population share of ICB]:[Population share of ICB]]</f>
        <v>0.71079256326818863</v>
      </c>
    </row>
    <row r="5702" spans="1:14">
      <c r="A5702" s="63" t="s">
        <v>9668</v>
      </c>
      <c r="B5702" s="63" t="s">
        <v>13712</v>
      </c>
      <c r="C5702" s="63" t="s">
        <v>17</v>
      </c>
      <c r="D5702" s="63" t="s">
        <v>84</v>
      </c>
      <c r="E5702" s="72">
        <v>7950</v>
      </c>
      <c r="F5702" s="64">
        <v>1</v>
      </c>
      <c r="G5702" s="79">
        <v>0</v>
      </c>
      <c r="H5702" s="133">
        <v>85.252494812011719</v>
      </c>
      <c r="I5702" s="134">
        <v>61.639270782470703</v>
      </c>
      <c r="J5702" s="105">
        <v>78.862968444824219</v>
      </c>
      <c r="K5702" s="96">
        <f>msoa_calculations5[[#This Row],[ Pop20]]/SUMIF(msoa_calculations5[ICB26],msoa_calculations5[[#This Row],[ICB26]],msoa_calculations5[[ Pop20]])</f>
        <v>6.7921143125654112E-3</v>
      </c>
      <c r="L5702" s="98" cm="1">
        <f t="array" ref="L5702">msoa_calculations5[[#This Row],[ Estimated case time (see and convey)]]*msoa_calculations5[[#This Row],[Population share of ICB]:[Population share of ICB]]</f>
        <v>0.57904469019457327</v>
      </c>
      <c r="M5702" s="98" cm="1">
        <f t="array" ref="M5702">msoa_calculations5[[#This Row],[Estimated case time (see and treat)]]*msoa_calculations5[[#This Row],[Population share of ICB]:[Population share of ICB]]</f>
        <v>0.41866097329771423</v>
      </c>
      <c r="N5702" s="94" cm="1">
        <f t="array" ref="N5702">msoa_calculations5[[#This Row],[Weighted estimate]]*msoa_calculations5[[#This Row],[Population share of ICB]:[Population share of ICB]]</f>
        <v>0.53564629670548491</v>
      </c>
    </row>
    <row r="5703" spans="1:14">
      <c r="A5703" s="63" t="s">
        <v>9666</v>
      </c>
      <c r="B5703" s="63" t="s">
        <v>13712</v>
      </c>
      <c r="C5703" s="63" t="s">
        <v>17</v>
      </c>
      <c r="D5703" s="63" t="s">
        <v>84</v>
      </c>
      <c r="E5703" s="72">
        <v>10047</v>
      </c>
      <c r="F5703" s="64">
        <v>1</v>
      </c>
      <c r="G5703" s="79">
        <v>0</v>
      </c>
      <c r="H5703" s="133">
        <v>86.555610656738281</v>
      </c>
      <c r="I5703" s="134">
        <v>62.647186279296875</v>
      </c>
      <c r="J5703" s="105">
        <v>80.086212158203125</v>
      </c>
      <c r="K5703" s="96">
        <f>msoa_calculations5[[#This Row],[ Pop20]]/SUMIF(msoa_calculations5[ICB26],msoa_calculations5[[#This Row],[ICB26]],msoa_calculations5[[ Pop20]])</f>
        <v>8.583694653879835E-3</v>
      </c>
      <c r="L5703" s="98" cm="1">
        <f t="array" ref="L5703">msoa_calculations5[[#This Row],[ Estimated case time (see and convey)]]*msoa_calculations5[[#This Row],[Population share of ICB]:[Population share of ICB]]</f>
        <v>0.74296693245754886</v>
      </c>
      <c r="M5703" s="98" cm="1">
        <f t="array" ref="M5703">msoa_calculations5[[#This Row],[Estimated case time (see and treat)]]*msoa_calculations5[[#This Row],[Population share of ICB]:[Population share of ICB]]</f>
        <v>0.53774431794621469</v>
      </c>
      <c r="N5703" s="94" cm="1">
        <f t="array" ref="N5703">msoa_calculations5[[#This Row],[Weighted estimate]]*msoa_calculations5[[#This Row],[Population share of ICB]:[Population share of ICB]]</f>
        <v>0.68743559115185437</v>
      </c>
    </row>
    <row r="5704" spans="1:14">
      <c r="A5704" s="63" t="s">
        <v>9664</v>
      </c>
      <c r="B5704" s="63" t="s">
        <v>13712</v>
      </c>
      <c r="C5704" s="63" t="s">
        <v>17</v>
      </c>
      <c r="D5704" s="63" t="s">
        <v>84</v>
      </c>
      <c r="E5704" s="72">
        <v>8119</v>
      </c>
      <c r="F5704" s="64">
        <v>1</v>
      </c>
      <c r="G5704" s="79">
        <v>0</v>
      </c>
      <c r="H5704" s="133">
        <v>90.571456909179688</v>
      </c>
      <c r="I5704" s="134">
        <v>64.658721923828125</v>
      </c>
      <c r="J5704" s="105">
        <v>83.559707641601563</v>
      </c>
      <c r="K5704" s="96">
        <f>msoa_calculations5[[#This Row],[ Pop20]]/SUMIF(msoa_calculations5[ICB26],msoa_calculations5[[#This Row],[ICB26]],msoa_calculations5[[ Pop20]])</f>
        <v>6.9365001388325253E-3</v>
      </c>
      <c r="L5704" s="98" cm="1">
        <f t="array" ref="L5704">msoa_calculations5[[#This Row],[ Estimated case time (see and convey)]]*msoa_calculations5[[#This Row],[Population share of ICB]:[Population share of ICB]]</f>
        <v>0.628248923424789</v>
      </c>
      <c r="M5704" s="98" cm="1">
        <f t="array" ref="M5704">msoa_calculations5[[#This Row],[Estimated case time (see and treat)]]*msoa_calculations5[[#This Row],[Population share of ICB]:[Population share of ICB]]</f>
        <v>0.44850523360136746</v>
      </c>
      <c r="N5704" s="94" cm="1">
        <f t="array" ref="N5704">msoa_calculations5[[#This Row],[Weighted estimate]]*msoa_calculations5[[#This Row],[Population share of ICB]:[Population share of ICB]]</f>
        <v>0.5796119236567745</v>
      </c>
    </row>
    <row r="5705" spans="1:14">
      <c r="A5705" s="63" t="s">
        <v>9662</v>
      </c>
      <c r="B5705" s="63" t="s">
        <v>13712</v>
      </c>
      <c r="C5705" s="63" t="s">
        <v>17</v>
      </c>
      <c r="D5705" s="63" t="s">
        <v>84</v>
      </c>
      <c r="E5705" s="72">
        <v>6428</v>
      </c>
      <c r="F5705" s="64">
        <v>1</v>
      </c>
      <c r="G5705" s="79">
        <v>0</v>
      </c>
      <c r="H5705" s="133">
        <v>87.668952941894531</v>
      </c>
      <c r="I5705" s="134">
        <v>62.7999267578125</v>
      </c>
      <c r="J5705" s="105">
        <v>80.939620971679688</v>
      </c>
      <c r="K5705" s="96">
        <f>msoa_calculations5[[#This Row],[ Pop20]]/SUMIF(msoa_calculations5[ICB26],msoa_calculations5[[#This Row],[ICB26]],msoa_calculations5[[ Pop20]])</f>
        <v>5.4917875221598073E-3</v>
      </c>
      <c r="L5705" s="98" cm="1">
        <f t="array" ref="L5705">msoa_calculations5[[#This Row],[ Estimated case time (see and convey)]]*msoa_calculations5[[#This Row],[Population share of ICB]:[Population share of ICB]]</f>
        <v>0.48145926184711174</v>
      </c>
      <c r="M5705" s="98" cm="1">
        <f t="array" ref="M5705">msoa_calculations5[[#This Row],[Estimated case time (see and treat)]]*msoa_calculations5[[#This Row],[Population share of ICB]:[Population share of ICB]]</f>
        <v>0.34488385416110451</v>
      </c>
      <c r="N5705" s="94" cm="1">
        <f t="array" ref="N5705">msoa_calculations5[[#This Row],[Weighted estimate]]*msoa_calculations5[[#This Row],[Population share of ICB]:[Population share of ICB]]</f>
        <v>0.44450320050061476</v>
      </c>
    </row>
    <row r="5706" spans="1:14">
      <c r="A5706" s="63" t="s">
        <v>9660</v>
      </c>
      <c r="B5706" s="63" t="s">
        <v>13712</v>
      </c>
      <c r="C5706" s="63" t="s">
        <v>17</v>
      </c>
      <c r="D5706" s="63" t="s">
        <v>84</v>
      </c>
      <c r="E5706" s="72">
        <v>9489</v>
      </c>
      <c r="F5706" s="64">
        <v>1</v>
      </c>
      <c r="G5706" s="79">
        <v>0</v>
      </c>
      <c r="H5706" s="133">
        <v>91.153648376464844</v>
      </c>
      <c r="I5706" s="134">
        <v>65.31219482421875</v>
      </c>
      <c r="J5706" s="105">
        <v>84.161186218261719</v>
      </c>
      <c r="K5706" s="96">
        <f>msoa_calculations5[[#This Row],[ Pop20]]/SUMIF(msoa_calculations5[ICB26],msoa_calculations5[[#This Row],[ICB26]],msoa_calculations5[[ Pop20]])</f>
        <v>8.106965120997886E-3</v>
      </c>
      <c r="L5706" s="98" cm="1">
        <f t="array" ref="L5706">msoa_calculations5[[#This Row],[ Estimated case time (see and convey)]]*msoa_calculations5[[#This Row],[Population share of ICB]:[Population share of ICB]]</f>
        <v>0.73897944803970605</v>
      </c>
      <c r="M5706" s="98" cm="1">
        <f t="array" ref="M5706">msoa_calculations5[[#This Row],[Estimated case time (see and treat)]]*msoa_calculations5[[#This Row],[Population share of ICB]:[Population share of ICB]]</f>
        <v>0.52948368541576007</v>
      </c>
      <c r="N5706" s="94" cm="1">
        <f t="array" ref="N5706">msoa_calculations5[[#This Row],[Weighted estimate]]*msoa_calculations5[[#This Row],[Population share of ICB]:[Population share of ICB]]</f>
        <v>0.68229180121325572</v>
      </c>
    </row>
    <row r="5707" spans="1:14">
      <c r="A5707" s="63" t="s">
        <v>9658</v>
      </c>
      <c r="B5707" s="63" t="s">
        <v>13712</v>
      </c>
      <c r="C5707" s="63" t="s">
        <v>17</v>
      </c>
      <c r="D5707" s="63" t="s">
        <v>84</v>
      </c>
      <c r="E5707" s="72">
        <v>7998</v>
      </c>
      <c r="F5707" s="64">
        <v>1</v>
      </c>
      <c r="G5707" s="79">
        <v>0</v>
      </c>
      <c r="H5707" s="133">
        <v>93.777557373046875</v>
      </c>
      <c r="I5707" s="134">
        <v>67.562423706054688</v>
      </c>
      <c r="J5707" s="105">
        <v>86.683982849121094</v>
      </c>
      <c r="K5707" s="96">
        <f>msoa_calculations5[[#This Row],[ Pop20]]/SUMIF(msoa_calculations5[ICB26],msoa_calculations5[[#This Row],[ICB26]],msoa_calculations5[[ Pop20]])</f>
        <v>6.8331233046412783E-3</v>
      </c>
      <c r="L5707" s="98" cm="1">
        <f t="array" ref="L5707">msoa_calculations5[[#This Row],[ Estimated case time (see and convey)]]*msoa_calculations5[[#This Row],[Population share of ICB]:[Population share of ICB]]</f>
        <v>0.64079361273810109</v>
      </c>
      <c r="M5707" s="98" cm="1">
        <f t="array" ref="M5707">msoa_calculations5[[#This Row],[Estimated case time (see and treat)]]*msoa_calculations5[[#This Row],[Population share of ICB]:[Population share of ICB]]</f>
        <v>0.46166237194389065</v>
      </c>
      <c r="N5707" s="94" cm="1">
        <f t="array" ref="N5707">msoa_calculations5[[#This Row],[Weighted estimate]]*msoa_calculations5[[#This Row],[Population share of ICB]:[Population share of ICB]]</f>
        <v>0.59232234334545419</v>
      </c>
    </row>
    <row r="5708" spans="1:14">
      <c r="A5708" s="63" t="s">
        <v>9656</v>
      </c>
      <c r="B5708" s="63" t="s">
        <v>13712</v>
      </c>
      <c r="C5708" s="63" t="s">
        <v>17</v>
      </c>
      <c r="D5708" s="63" t="s">
        <v>84</v>
      </c>
      <c r="E5708" s="72">
        <v>6668</v>
      </c>
      <c r="F5708" s="64">
        <v>1</v>
      </c>
      <c r="G5708" s="79">
        <v>0</v>
      </c>
      <c r="H5708" s="133">
        <v>96.502830505371094</v>
      </c>
      <c r="I5708" s="134">
        <v>68.973609924316406</v>
      </c>
      <c r="J5708" s="105">
        <v>89.053672790527344</v>
      </c>
      <c r="K5708" s="96">
        <f>msoa_calculations5[[#This Row],[ Pop20]]/SUMIF(msoa_calculations5[ICB26],msoa_calculations5[[#This Row],[ICB26]],msoa_calculations5[[ Pop20]])</f>
        <v>5.6968324825391404E-3</v>
      </c>
      <c r="L5708" s="98" cm="1">
        <f t="array" ref="L5708">msoa_calculations5[[#This Row],[ Estimated case time (see and convey)]]*msoa_calculations5[[#This Row],[Population share of ICB]:[Population share of ICB]]</f>
        <v>0.5497604594799671</v>
      </c>
      <c r="M5708" s="98" cm="1">
        <f t="array" ref="M5708">msoa_calculations5[[#This Row],[Estimated case time (see and treat)]]*msoa_calculations5[[#This Row],[Population share of ICB]:[Population share of ICB]]</f>
        <v>0.39293110145482973</v>
      </c>
      <c r="N5708" s="94" cm="1">
        <f t="array" ref="N5708">msoa_calculations5[[#This Row],[Weighted estimate]]*msoa_calculations5[[#This Row],[Population share of ICB]:[Population share of ICB]]</f>
        <v>0.50732385584248818</v>
      </c>
    </row>
    <row r="5709" spans="1:14">
      <c r="A5709" s="63" t="s">
        <v>9654</v>
      </c>
      <c r="B5709" s="63" t="s">
        <v>13712</v>
      </c>
      <c r="C5709" s="63" t="s">
        <v>17</v>
      </c>
      <c r="D5709" s="63" t="s">
        <v>84</v>
      </c>
      <c r="E5709" s="72">
        <v>5953</v>
      </c>
      <c r="F5709" s="64">
        <v>1</v>
      </c>
      <c r="G5709" s="79">
        <v>0</v>
      </c>
      <c r="H5709" s="133">
        <v>100.11820220947266</v>
      </c>
      <c r="I5709" s="134">
        <v>71.09295654296875</v>
      </c>
      <c r="J5709" s="105">
        <v>92.264236450195313</v>
      </c>
      <c r="K5709" s="96">
        <f>msoa_calculations5[[#This Row],[ Pop20]]/SUMIF(msoa_calculations5[ICB26],msoa_calculations5[[#This Row],[ICB26]],msoa_calculations5[[ Pop20]])</f>
        <v>5.0859693714090434E-3</v>
      </c>
      <c r="L5709" s="98" cm="1">
        <f t="array" ref="L5709">msoa_calculations5[[#This Row],[ Estimated case time (see and convey)]]*msoa_calculations5[[#This Row],[Population share of ICB]:[Population share of ICB]]</f>
        <v>0.50919810995791515</v>
      </c>
      <c r="M5709" s="98" cm="1">
        <f t="array" ref="M5709">msoa_calculations5[[#This Row],[Estimated case time (see and treat)]]*msoa_calculations5[[#This Row],[Population share of ICB]:[Population share of ICB]]</f>
        <v>0.36157659950045323</v>
      </c>
      <c r="N5709" s="94" cm="1">
        <f t="array" ref="N5709">msoa_calculations5[[#This Row],[Weighted estimate]]*msoa_calculations5[[#This Row],[Population share of ICB]:[Population share of ICB]]</f>
        <v>0.46925308066213522</v>
      </c>
    </row>
    <row r="5710" spans="1:14">
      <c r="A5710" s="63" t="s">
        <v>9230</v>
      </c>
      <c r="B5710" s="63" t="s">
        <v>13712</v>
      </c>
      <c r="C5710" s="63" t="s">
        <v>17</v>
      </c>
      <c r="D5710" s="63" t="s">
        <v>84</v>
      </c>
      <c r="E5710" s="72">
        <v>10482</v>
      </c>
      <c r="F5710" s="64">
        <v>1</v>
      </c>
      <c r="G5710" s="79">
        <v>0</v>
      </c>
      <c r="H5710" s="133">
        <v>96.923797607421875</v>
      </c>
      <c r="I5710" s="134">
        <v>68.317237854003906</v>
      </c>
      <c r="J5710" s="105">
        <v>89.183120727539063</v>
      </c>
      <c r="K5710" s="96">
        <f>msoa_calculations5[[#This Row],[ Pop20]]/SUMIF(msoa_calculations5[ICB26],msoa_calculations5[[#This Row],[ICB26]],msoa_calculations5[[ Pop20]])</f>
        <v>8.9553386445673771E-3</v>
      </c>
      <c r="L5710" s="98" cm="1">
        <f t="array" ref="L5710">msoa_calculations5[[#This Row],[ Estimated case time (see and convey)]]*msoa_calculations5[[#This Row],[Population share of ICB]:[Population share of ICB]]</f>
        <v>0.86798543029197217</v>
      </c>
      <c r="M5710" s="98" cm="1">
        <f t="array" ref="M5710">msoa_calculations5[[#This Row],[Estimated case time (see and treat)]]*msoa_calculations5[[#This Row],[Population share of ICB]:[Population share of ICB]]</f>
        <v>0.61180400024406245</v>
      </c>
      <c r="N5710" s="94" cm="1">
        <f t="array" ref="N5710">msoa_calculations5[[#This Row],[Weighted estimate]]*msoa_calculations5[[#This Row],[Population share of ICB]:[Population share of ICB]]</f>
        <v>0.79866504749444844</v>
      </c>
    </row>
    <row r="5711" spans="1:14">
      <c r="A5711" s="63" t="s">
        <v>9228</v>
      </c>
      <c r="B5711" s="63" t="s">
        <v>13712</v>
      </c>
      <c r="C5711" s="63" t="s">
        <v>17</v>
      </c>
      <c r="D5711" s="63" t="s">
        <v>84</v>
      </c>
      <c r="E5711" s="72">
        <v>9379</v>
      </c>
      <c r="F5711" s="64">
        <v>1</v>
      </c>
      <c r="G5711" s="79">
        <v>0</v>
      </c>
      <c r="H5711" s="133">
        <v>94.689857482910156</v>
      </c>
      <c r="I5711" s="134">
        <v>66.598960876464844</v>
      </c>
      <c r="J5711" s="105">
        <v>87.088714599609375</v>
      </c>
      <c r="K5711" s="96">
        <f>msoa_calculations5[[#This Row],[ Pop20]]/SUMIF(msoa_calculations5[ICB26],msoa_calculations5[[#This Row],[ICB26]],msoa_calculations5[[ Pop20]])</f>
        <v>8.0129861808240239E-3</v>
      </c>
      <c r="L5711" s="98" cm="1">
        <f t="array" ref="L5711">msoa_calculations5[[#This Row],[ Estimated case time (see and convey)]]*msoa_calculations5[[#This Row],[Population share of ICB]:[Population share of ICB]]</f>
        <v>0.75874851947475541</v>
      </c>
      <c r="M5711" s="98" cm="1">
        <f t="array" ref="M5711">msoa_calculations5[[#This Row],[Estimated case time (see and treat)]]*msoa_calculations5[[#This Row],[Population share of ICB]:[Population share of ICB]]</f>
        <v>0.53365655316035265</v>
      </c>
      <c r="N5711" s="94" cm="1">
        <f t="array" ref="N5711">msoa_calculations5[[#This Row],[Weighted estimate]]*msoa_calculations5[[#This Row],[Population share of ICB]:[Population share of ICB]]</f>
        <v>0.6978406665923973</v>
      </c>
    </row>
    <row r="5712" spans="1:14">
      <c r="A5712" s="63" t="s">
        <v>9226</v>
      </c>
      <c r="B5712" s="63" t="s">
        <v>13712</v>
      </c>
      <c r="C5712" s="63" t="s">
        <v>17</v>
      </c>
      <c r="D5712" s="63" t="s">
        <v>84</v>
      </c>
      <c r="E5712" s="72">
        <v>7702</v>
      </c>
      <c r="F5712" s="64">
        <v>1</v>
      </c>
      <c r="G5712" s="79">
        <v>0</v>
      </c>
      <c r="H5712" s="133">
        <v>97.115402221679688</v>
      </c>
      <c r="I5712" s="134">
        <v>69.012229919433594</v>
      </c>
      <c r="J5712" s="105">
        <v>89.510940551757813</v>
      </c>
      <c r="K5712" s="96">
        <f>msoa_calculations5[[#This Row],[ Pop20]]/SUMIF(msoa_calculations5[ICB26],msoa_calculations5[[#This Row],[ICB26]],msoa_calculations5[[ Pop20]])</f>
        <v>6.5802345201734338E-3</v>
      </c>
      <c r="L5712" s="98" cm="1">
        <f t="array" ref="L5712">msoa_calculations5[[#This Row],[ Estimated case time (see and convey)]]*msoa_calculations5[[#This Row],[Population share of ICB]:[Population share of ICB]]</f>
        <v>0.63904212213962441</v>
      </c>
      <c r="M5712" s="98" cm="1">
        <f t="array" ref="M5712">msoa_calculations5[[#This Row],[Estimated case time (see and treat)]]*msoa_calculations5[[#This Row],[Population share of ICB]:[Population share of ICB]]</f>
        <v>0.45411665763000281</v>
      </c>
      <c r="N5712" s="94" cm="1">
        <f t="array" ref="N5712">msoa_calculations5[[#This Row],[Weighted estimate]]*msoa_calculations5[[#This Row],[Population share of ICB]:[Population share of ICB]]</f>
        <v>0.58900298095186887</v>
      </c>
    </row>
    <row r="5713" spans="1:14">
      <c r="A5713" s="63" t="s">
        <v>9224</v>
      </c>
      <c r="B5713" s="63" t="s">
        <v>13712</v>
      </c>
      <c r="C5713" s="63" t="s">
        <v>17</v>
      </c>
      <c r="D5713" s="63" t="s">
        <v>84</v>
      </c>
      <c r="E5713" s="72">
        <v>8274</v>
      </c>
      <c r="F5713" s="64">
        <v>1</v>
      </c>
      <c r="G5713" s="79">
        <v>0</v>
      </c>
      <c r="H5713" s="133">
        <v>96.688430786132813</v>
      </c>
      <c r="I5713" s="134">
        <v>68.322959899902344</v>
      </c>
      <c r="J5713" s="105">
        <v>89.012992858886719</v>
      </c>
      <c r="K5713" s="96">
        <f>msoa_calculations5[[#This Row],[ Pop20]]/SUMIF(msoa_calculations5[ICB26],msoa_calculations5[[#This Row],[ICB26]],msoa_calculations5[[ Pop20]])</f>
        <v>7.0689250090775115E-3</v>
      </c>
      <c r="L5713" s="98" cm="1">
        <f t="array" ref="L5713">msoa_calculations5[[#This Row],[ Estimated case time (see and convey)]]*msoa_calculations5[[#This Row],[Population share of ICB]:[Population share of ICB]]</f>
        <v>0.6834832664725542</v>
      </c>
      <c r="M5713" s="98" cm="1">
        <f t="array" ref="M5713">msoa_calculations5[[#This Row],[Estimated case time (see and treat)]]*msoa_calculations5[[#This Row],[Population share of ICB]:[Population share of ICB]]</f>
        <v>0.48296987993061963</v>
      </c>
      <c r="N5713" s="94" cm="1">
        <f t="array" ref="N5713">msoa_calculations5[[#This Row],[Weighted estimate]]*msoa_calculations5[[#This Row],[Population share of ICB]:[Population share of ICB]]</f>
        <v>0.62922617135302228</v>
      </c>
    </row>
    <row r="5714" spans="1:14">
      <c r="A5714" s="63" t="s">
        <v>11328</v>
      </c>
      <c r="B5714" s="63" t="s">
        <v>13712</v>
      </c>
      <c r="C5714" s="63" t="s">
        <v>17</v>
      </c>
      <c r="D5714" s="63" t="s">
        <v>84</v>
      </c>
      <c r="E5714" s="72">
        <v>10937</v>
      </c>
      <c r="F5714" s="64">
        <v>1</v>
      </c>
      <c r="G5714" s="79">
        <v>0</v>
      </c>
      <c r="H5714" s="133">
        <v>100.79917144775391</v>
      </c>
      <c r="I5714" s="134">
        <v>70.915573120117188</v>
      </c>
      <c r="J5714" s="105">
        <v>92.712944030761719</v>
      </c>
      <c r="K5714" s="96">
        <f>msoa_calculations5[[#This Row],[ Pop20]]/SUMIF(msoa_calculations5[ICB26],msoa_calculations5[[#This Row],[ICB26]],msoa_calculations5[[ Pop20]])</f>
        <v>9.3440697152865296E-3</v>
      </c>
      <c r="L5714" s="98" cm="1">
        <f t="array" ref="L5714">msoa_calculations5[[#This Row],[ Estimated case time (see and convey)]]*msoa_calculations5[[#This Row],[Population share of ICB]:[Population share of ICB]]</f>
        <v>0.94187448525093198</v>
      </c>
      <c r="M5714" s="98" cm="1">
        <f t="array" ref="M5714">msoa_calculations5[[#This Row],[Estimated case time (see and treat)]]*msoa_calculations5[[#This Row],[Population share of ICB]:[Population share of ICB]]</f>
        <v>0.66264005913387447</v>
      </c>
      <c r="N5714" s="94" cm="1">
        <f t="array" ref="N5714">msoa_calculations5[[#This Row],[Weighted estimate]]*msoa_calculations5[[#This Row],[Population share of ICB]:[Population share of ICB]]</f>
        <v>0.86631621253289559</v>
      </c>
    </row>
    <row r="5715" spans="1:14">
      <c r="A5715" s="63" t="s">
        <v>11326</v>
      </c>
      <c r="B5715" s="63" t="s">
        <v>13712</v>
      </c>
      <c r="C5715" s="63" t="s">
        <v>17</v>
      </c>
      <c r="D5715" s="63" t="s">
        <v>84</v>
      </c>
      <c r="E5715" s="72">
        <v>9216</v>
      </c>
      <c r="F5715" s="64">
        <v>1</v>
      </c>
      <c r="G5715" s="79">
        <v>0</v>
      </c>
      <c r="H5715" s="133">
        <v>114.37523651123047</v>
      </c>
      <c r="I5715" s="134">
        <v>77.351219177246094</v>
      </c>
      <c r="J5715" s="105">
        <v>104.35687255859375</v>
      </c>
      <c r="K5715" s="96">
        <f>msoa_calculations5[[#This Row],[ Pop20]]/SUMIF(msoa_calculations5[ICB26],msoa_calculations5[[#This Row],[ICB26]],msoa_calculations5[[ Pop20]])</f>
        <v>7.8737264785663941E-3</v>
      </c>
      <c r="L5715" s="98" cm="1">
        <f t="array" ref="L5715">msoa_calculations5[[#This Row],[ Estimated case time (see and convey)]]*msoa_calculations5[[#This Row],[Population share of ICB]:[Population share of ICB]]</f>
        <v>0.90055932821076912</v>
      </c>
      <c r="M5715" s="98" cm="1">
        <f t="array" ref="M5715">msoa_calculations5[[#This Row],[Estimated case time (see and treat)]]*msoa_calculations5[[#This Row],[Population share of ICB]:[Population share of ICB]]</f>
        <v>0.60904234258527523</v>
      </c>
      <c r="N5715" s="94" cm="1">
        <f t="array" ref="N5715">msoa_calculations5[[#This Row],[Weighted estimate]]*msoa_calculations5[[#This Row],[Population share of ICB]:[Population share of ICB]]</f>
        <v>0.82167747068497832</v>
      </c>
    </row>
    <row r="5716" spans="1:14">
      <c r="A5716" s="63" t="s">
        <v>11324</v>
      </c>
      <c r="B5716" s="63" t="s">
        <v>13712</v>
      </c>
      <c r="C5716" s="63" t="s">
        <v>17</v>
      </c>
      <c r="D5716" s="63" t="s">
        <v>84</v>
      </c>
      <c r="E5716" s="72">
        <v>7961</v>
      </c>
      <c r="F5716" s="64">
        <v>1</v>
      </c>
      <c r="G5716" s="79">
        <v>0</v>
      </c>
      <c r="H5716" s="133">
        <v>102.03961181640625</v>
      </c>
      <c r="I5716" s="134">
        <v>72.11065673828125</v>
      </c>
      <c r="J5716" s="105">
        <v>93.941108703613281</v>
      </c>
      <c r="K5716" s="96">
        <f>msoa_calculations5[[#This Row],[ Pop20]]/SUMIF(msoa_calculations5[ICB26],msoa_calculations5[[#This Row],[ICB26]],msoa_calculations5[[ Pop20]])</f>
        <v>6.8015122065827978E-3</v>
      </c>
      <c r="L5716" s="98" cm="1">
        <f t="array" ref="L5716">msoa_calculations5[[#This Row],[ Estimated case time (see and convey)]]*msoa_calculations5[[#This Row],[Population share of ICB]:[Population share of ICB]]</f>
        <v>0.69402366532425741</v>
      </c>
      <c r="M5716" s="98" cm="1">
        <f t="array" ref="M5716">msoa_calculations5[[#This Row],[Estimated case time (see and treat)]]*msoa_calculations5[[#This Row],[Population share of ICB]:[Population share of ICB]]</f>
        <v>0.490461512030122</v>
      </c>
      <c r="N5716" s="94" cm="1">
        <f t="array" ref="N5716">msoa_calculations5[[#This Row],[Weighted estimate]]*msoa_calculations5[[#This Row],[Population share of ICB]:[Population share of ICB]]</f>
        <v>0.6389415975475472</v>
      </c>
    </row>
    <row r="5717" spans="1:14">
      <c r="A5717" s="63" t="s">
        <v>11322</v>
      </c>
      <c r="B5717" s="63" t="s">
        <v>13712</v>
      </c>
      <c r="C5717" s="63" t="s">
        <v>17</v>
      </c>
      <c r="D5717" s="63" t="s">
        <v>84</v>
      </c>
      <c r="E5717" s="72">
        <v>8228</v>
      </c>
      <c r="F5717" s="64">
        <v>1</v>
      </c>
      <c r="G5717" s="79">
        <v>0</v>
      </c>
      <c r="H5717" s="133">
        <v>93.53424072265625</v>
      </c>
      <c r="I5717" s="134">
        <v>67.526466369628906</v>
      </c>
      <c r="J5717" s="105">
        <v>86.496772766113281</v>
      </c>
      <c r="K5717" s="96">
        <f>msoa_calculations5[[#This Row],[ Pop20]]/SUMIF(msoa_calculations5[ICB26],msoa_calculations5[[#This Row],[ICB26]],msoa_calculations5[[ Pop20]])</f>
        <v>7.0296247250048061E-3</v>
      </c>
      <c r="L5717" s="98" cm="1">
        <f t="array" ref="L5717">msoa_calculations5[[#This Row],[ Estimated case time (see and convey)]]*msoa_calculations5[[#This Row],[Population share of ICB]:[Population share of ICB]]</f>
        <v>0.65751061121853582</v>
      </c>
      <c r="M5717" s="98" cm="1">
        <f t="array" ref="M5717">msoa_calculations5[[#This Row],[Estimated case time (see and treat)]]*msoa_calculations5[[#This Row],[Population share of ICB]:[Population share of ICB]]</f>
        <v>0.4746857175841489</v>
      </c>
      <c r="N5717" s="94" cm="1">
        <f t="array" ref="N5717">msoa_calculations5[[#This Row],[Weighted estimate]]*msoa_calculations5[[#This Row],[Population share of ICB]:[Population share of ICB]]</f>
        <v>0.60803985246979231</v>
      </c>
    </row>
    <row r="5718" spans="1:14">
      <c r="A5718" s="63" t="s">
        <v>11320</v>
      </c>
      <c r="B5718" s="63" t="s">
        <v>13712</v>
      </c>
      <c r="C5718" s="63" t="s">
        <v>17</v>
      </c>
      <c r="D5718" s="63" t="s">
        <v>84</v>
      </c>
      <c r="E5718" s="72">
        <v>6391</v>
      </c>
      <c r="F5718" s="64">
        <v>1</v>
      </c>
      <c r="G5718" s="79">
        <v>0</v>
      </c>
      <c r="H5718" s="133">
        <v>99.164398193359375</v>
      </c>
      <c r="I5718" s="134">
        <v>71.084503173828125</v>
      </c>
      <c r="J5718" s="105">
        <v>91.566230773925781</v>
      </c>
      <c r="K5718" s="96">
        <f>msoa_calculations5[[#This Row],[ Pop20]]/SUMIF(msoa_calculations5[ICB26],msoa_calculations5[[#This Row],[ICB26]],msoa_calculations5[[ Pop20]])</f>
        <v>5.4601764241013267E-3</v>
      </c>
      <c r="L5718" s="98" cm="1">
        <f t="array" ref="L5718">msoa_calculations5[[#This Row],[ Estimated case time (see and convey)]]*msoa_calculations5[[#This Row],[Population share of ICB]:[Population share of ICB]]</f>
        <v>0.54145510912557704</v>
      </c>
      <c r="M5718" s="98" cm="1">
        <f t="array" ref="M5718">msoa_calculations5[[#This Row],[Estimated case time (see and treat)]]*msoa_calculations5[[#This Row],[Population share of ICB]:[Population share of ICB]]</f>
        <v>0.38813392834869226</v>
      </c>
      <c r="N5718" s="94" cm="1">
        <f t="array" ref="N5718">msoa_calculations5[[#This Row],[Weighted estimate]]*msoa_calculations5[[#This Row],[Population share of ICB]:[Population share of ICB]]</f>
        <v>0.49996777451561092</v>
      </c>
    </row>
    <row r="5719" spans="1:14">
      <c r="A5719" s="63" t="s">
        <v>11318</v>
      </c>
      <c r="B5719" s="63" t="s">
        <v>13712</v>
      </c>
      <c r="C5719" s="63" t="s">
        <v>17</v>
      </c>
      <c r="D5719" s="63" t="s">
        <v>84</v>
      </c>
      <c r="E5719" s="72">
        <v>9476</v>
      </c>
      <c r="F5719" s="64">
        <v>1</v>
      </c>
      <c r="G5719" s="79">
        <v>0</v>
      </c>
      <c r="H5719" s="133">
        <v>84.659744262695313</v>
      </c>
      <c r="I5719" s="134">
        <v>60.496067047119141</v>
      </c>
      <c r="J5719" s="105">
        <v>78.12127685546875</v>
      </c>
      <c r="K5719" s="96">
        <f>msoa_calculations5[[#This Row],[ Pop20]]/SUMIF(msoa_calculations5[ICB26],msoa_calculations5[[#This Row],[ICB26]],msoa_calculations5[[ Pop20]])</f>
        <v>8.0958585189773377E-3</v>
      </c>
      <c r="L5719" s="98" cm="1">
        <f t="array" ref="L5719">msoa_calculations5[[#This Row],[ Estimated case time (see and convey)]]*msoa_calculations5[[#This Row],[Population share of ICB]:[Population share of ICB]]</f>
        <v>0.68539331180358465</v>
      </c>
      <c r="M5719" s="98" cm="1">
        <f t="array" ref="M5719">msoa_calculations5[[#This Row],[Estimated case time (see and treat)]]*msoa_calculations5[[#This Row],[Population share of ICB]:[Population share of ICB]]</f>
        <v>0.48976759976804368</v>
      </c>
      <c r="N5719" s="94" cm="1">
        <f t="array" ref="N5719">msoa_calculations5[[#This Row],[Weighted estimate]]*msoa_calculations5[[#This Row],[Population share of ICB]:[Population share of ICB]]</f>
        <v>0.63245880474373384</v>
      </c>
    </row>
    <row r="5720" spans="1:14">
      <c r="A5720" s="63" t="s">
        <v>11316</v>
      </c>
      <c r="B5720" s="63" t="s">
        <v>13712</v>
      </c>
      <c r="C5720" s="63" t="s">
        <v>17</v>
      </c>
      <c r="D5720" s="63" t="s">
        <v>84</v>
      </c>
      <c r="E5720" s="72">
        <v>8814</v>
      </c>
      <c r="F5720" s="64">
        <v>1</v>
      </c>
      <c r="G5720" s="79">
        <v>0</v>
      </c>
      <c r="H5720" s="133">
        <v>99.537765502929688</v>
      </c>
      <c r="I5720" s="134">
        <v>70.247795104980469</v>
      </c>
      <c r="J5720" s="105">
        <v>91.612167358398438</v>
      </c>
      <c r="K5720" s="96">
        <f>msoa_calculations5[[#This Row],[ Pop20]]/SUMIF(msoa_calculations5[ICB26],msoa_calculations5[[#This Row],[ICB26]],msoa_calculations5[[ Pop20]])</f>
        <v>7.5302761699310109E-3</v>
      </c>
      <c r="L5720" s="98" cm="1">
        <f t="array" ref="L5720">msoa_calculations5[[#This Row],[ Estimated case time (see and convey)]]*msoa_calculations5[[#This Row],[Population share of ICB]:[Population share of ICB]]</f>
        <v>0.74954686357489242</v>
      </c>
      <c r="M5720" s="98" cm="1">
        <f t="array" ref="M5720">msoa_calculations5[[#This Row],[Estimated case time (see and treat)]]*msoa_calculations5[[#This Row],[Population share of ICB]:[Population share of ICB]]</f>
        <v>0.52898529746923073</v>
      </c>
      <c r="N5720" s="94" cm="1">
        <f t="array" ref="N5720">msoa_calculations5[[#This Row],[Weighted estimate]]*msoa_calculations5[[#This Row],[Population share of ICB]:[Population share of ICB]]</f>
        <v>0.68986492073467931</v>
      </c>
    </row>
    <row r="5721" spans="1:14">
      <c r="A5721" s="63" t="s">
        <v>11314</v>
      </c>
      <c r="B5721" s="63" t="s">
        <v>13712</v>
      </c>
      <c r="C5721" s="63" t="s">
        <v>17</v>
      </c>
      <c r="D5721" s="63" t="s">
        <v>84</v>
      </c>
      <c r="E5721" s="72">
        <v>6964</v>
      </c>
      <c r="F5721" s="64">
        <v>1</v>
      </c>
      <c r="G5721" s="79">
        <v>0</v>
      </c>
      <c r="H5721" s="133">
        <v>87.959762573242188</v>
      </c>
      <c r="I5721" s="134">
        <v>62.501895904541016</v>
      </c>
      <c r="J5721" s="105">
        <v>81.071098327636719</v>
      </c>
      <c r="K5721" s="96">
        <f>msoa_calculations5[[#This Row],[ Pop20]]/SUMIF(msoa_calculations5[ICB26],msoa_calculations5[[#This Row],[ICB26]],msoa_calculations5[[ Pop20]])</f>
        <v>5.9497212670069841E-3</v>
      </c>
      <c r="L5721" s="98" cm="1">
        <f t="array" ref="L5721">msoa_calculations5[[#This Row],[ Estimated case time (see and convey)]]*msoa_calculations5[[#This Row],[Population share of ICB]:[Population share of ICB]]</f>
        <v>0.52333607002290405</v>
      </c>
      <c r="M5721" s="98" cm="1">
        <f t="array" ref="M5721">msoa_calculations5[[#This Row],[Estimated case time (see and treat)]]*msoa_calculations5[[#This Row],[Population share of ICB]:[Population share of ICB]]</f>
        <v>0.37186885929150437</v>
      </c>
      <c r="N5721" s="94" cm="1">
        <f t="array" ref="N5721">msoa_calculations5[[#This Row],[Weighted estimate]]*msoa_calculations5[[#This Row],[Population share of ICB]:[Population share of ICB]]</f>
        <v>0.4823504378595545</v>
      </c>
    </row>
    <row r="5722" spans="1:14">
      <c r="A5722" s="63" t="s">
        <v>11312</v>
      </c>
      <c r="B5722" s="63" t="s">
        <v>13712</v>
      </c>
      <c r="C5722" s="63" t="s">
        <v>17</v>
      </c>
      <c r="D5722" s="63" t="s">
        <v>84</v>
      </c>
      <c r="E5722" s="72">
        <v>8644</v>
      </c>
      <c r="F5722" s="64">
        <v>1</v>
      </c>
      <c r="G5722" s="79">
        <v>0</v>
      </c>
      <c r="H5722" s="133">
        <v>97.442840576171875</v>
      </c>
      <c r="I5722" s="134">
        <v>68.896644592285156</v>
      </c>
      <c r="J5722" s="105">
        <v>89.718498229980469</v>
      </c>
      <c r="K5722" s="96">
        <f>msoa_calculations5[[#This Row],[ Pop20]]/SUMIF(msoa_calculations5[ICB26],msoa_calculations5[[#This Row],[ICB26]],msoa_calculations5[[ Pop20]])</f>
        <v>7.3850359896623164E-3</v>
      </c>
      <c r="L5722" s="98" cm="1">
        <f t="array" ref="L5722">msoa_calculations5[[#This Row],[ Estimated case time (see and convey)]]*msoa_calculations5[[#This Row],[Population share of ICB]:[Population share of ICB]]</f>
        <v>0.71961888458995682</v>
      </c>
      <c r="M5722" s="98" cm="1">
        <f t="array" ref="M5722">msoa_calculations5[[#This Row],[Estimated case time (see and treat)]]*msoa_calculations5[[#This Row],[Population share of ICB]:[Population share of ICB]]</f>
        <v>0.50880419988099945</v>
      </c>
      <c r="N5722" s="94" cm="1">
        <f t="array" ref="N5722">msoa_calculations5[[#This Row],[Weighted estimate]]*msoa_calculations5[[#This Row],[Population share of ICB]:[Population share of ICB]]</f>
        <v>0.66257433836686064</v>
      </c>
    </row>
    <row r="5723" spans="1:14">
      <c r="A5723" s="63" t="s">
        <v>11310</v>
      </c>
      <c r="B5723" s="63" t="s">
        <v>13712</v>
      </c>
      <c r="C5723" s="63" t="s">
        <v>17</v>
      </c>
      <c r="D5723" s="63" t="s">
        <v>84</v>
      </c>
      <c r="E5723" s="72">
        <v>7311</v>
      </c>
      <c r="F5723" s="64">
        <v>1</v>
      </c>
      <c r="G5723" s="79">
        <v>0</v>
      </c>
      <c r="H5723" s="133">
        <v>84.258270263671875</v>
      </c>
      <c r="I5723" s="134">
        <v>60.014701843261719</v>
      </c>
      <c r="J5723" s="105">
        <v>77.69818115234375</v>
      </c>
      <c r="K5723" s="96">
        <f>msoa_calculations5[[#This Row],[ Pop20]]/SUMIF(msoa_calculations5[ICB26],msoa_calculations5[[#This Row],[ICB26]],msoa_calculations5[[ Pop20]])</f>
        <v>6.2461821055554371E-3</v>
      </c>
      <c r="L5723" s="98" cm="1">
        <f t="array" ref="L5723">msoa_calculations5[[#This Row],[ Estimated case time (see and convey)]]*msoa_calculations5[[#This Row],[Population share of ICB]:[Population share of ICB]]</f>
        <v>0.52629249996600103</v>
      </c>
      <c r="M5723" s="98" cm="1">
        <f t="array" ref="M5723">msoa_calculations5[[#This Row],[Estimated case time (see and treat)]]*msoa_calculations5[[#This Row],[Population share of ICB]:[Population share of ICB]]</f>
        <v>0.37486275672362623</v>
      </c>
      <c r="N5723" s="94" cm="1">
        <f t="array" ref="N5723">msoa_calculations5[[#This Row],[Weighted estimate]]*msoa_calculations5[[#This Row],[Population share of ICB]:[Population share of ICB]]</f>
        <v>0.48531698874797424</v>
      </c>
    </row>
    <row r="5724" spans="1:14">
      <c r="A5724" s="63" t="s">
        <v>11308</v>
      </c>
      <c r="B5724" s="63" t="s">
        <v>13712</v>
      </c>
      <c r="C5724" s="63" t="s">
        <v>17</v>
      </c>
      <c r="D5724" s="63" t="s">
        <v>84</v>
      </c>
      <c r="E5724" s="72">
        <v>7231</v>
      </c>
      <c r="F5724" s="64">
        <v>1</v>
      </c>
      <c r="G5724" s="79">
        <v>0</v>
      </c>
      <c r="H5724" s="133">
        <v>87.047416687011719</v>
      </c>
      <c r="I5724" s="134">
        <v>63.275978088378906</v>
      </c>
      <c r="J5724" s="105">
        <v>80.615081787109375</v>
      </c>
      <c r="K5724" s="96">
        <f>msoa_calculations5[[#This Row],[ Pop20]]/SUMIF(msoa_calculations5[ICB26],msoa_calculations5[[#This Row],[ICB26]],msoa_calculations5[[ Pop20]])</f>
        <v>6.1778337854289924E-3</v>
      </c>
      <c r="L5724" s="98" cm="1">
        <f t="array" ref="L5724">msoa_calculations5[[#This Row],[ Estimated case time (see and convey)]]*msoa_calculations5[[#This Row],[Population share of ICB]:[Population share of ICB]]</f>
        <v>0.53776447174333641</v>
      </c>
      <c r="M5724" s="98" cm="1">
        <f t="array" ref="M5724">msoa_calculations5[[#This Row],[Estimated case time (see and treat)]]*msoa_calculations5[[#This Row],[Population share of ICB]:[Population share of ICB]]</f>
        <v>0.39090847524045186</v>
      </c>
      <c r="N5724" s="94" cm="1">
        <f t="array" ref="N5724">msoa_calculations5[[#This Row],[Weighted estimate]]*msoa_calculations5[[#This Row],[Population share of ICB]:[Population share of ICB]]</f>
        <v>0.49802657587952576</v>
      </c>
    </row>
    <row r="5725" spans="1:14">
      <c r="A5725" s="63" t="s">
        <v>11306</v>
      </c>
      <c r="B5725" s="63" t="s">
        <v>13712</v>
      </c>
      <c r="C5725" s="63" t="s">
        <v>17</v>
      </c>
      <c r="D5725" s="63" t="s">
        <v>84</v>
      </c>
      <c r="E5725" s="72">
        <v>6445</v>
      </c>
      <c r="F5725" s="64">
        <v>1</v>
      </c>
      <c r="G5725" s="79">
        <v>0</v>
      </c>
      <c r="H5725" s="133">
        <v>91.769454956054688</v>
      </c>
      <c r="I5725" s="134">
        <v>65.992820739746094</v>
      </c>
      <c r="J5725" s="105">
        <v>84.794532775878906</v>
      </c>
      <c r="K5725" s="96">
        <f>msoa_calculations5[[#This Row],[ Pop20]]/SUMIF(msoa_calculations5[ICB26],msoa_calculations5[[#This Row],[ICB26]],msoa_calculations5[[ Pop20]])</f>
        <v>5.5063115401866765E-3</v>
      </c>
      <c r="L5725" s="98" cm="1">
        <f t="array" ref="L5725">msoa_calculations5[[#This Row],[ Estimated case time (see and convey)]]*msoa_calculations5[[#This Row],[Population share of ICB]:[Population share of ICB]]</f>
        <v>0.50531120886116532</v>
      </c>
      <c r="M5725" s="98" cm="1">
        <f t="array" ref="M5725">msoa_calculations5[[#This Row],[Estimated case time (see and treat)]]*msoa_calculations5[[#This Row],[Population share of ICB]:[Population share of ICB]]</f>
        <v>0.36337703040873454</v>
      </c>
      <c r="N5725" s="94" cm="1">
        <f t="array" ref="N5725">msoa_calculations5[[#This Row],[Weighted estimate]]*msoa_calculations5[[#This Row],[Population share of ICB]:[Population share of ICB]]</f>
        <v>0.46690511436855942</v>
      </c>
    </row>
    <row r="5726" spans="1:14">
      <c r="A5726" s="63" t="s">
        <v>11304</v>
      </c>
      <c r="B5726" s="63" t="s">
        <v>13712</v>
      </c>
      <c r="C5726" s="63" t="s">
        <v>17</v>
      </c>
      <c r="D5726" s="63" t="s">
        <v>84</v>
      </c>
      <c r="E5726" s="72">
        <v>9434</v>
      </c>
      <c r="F5726" s="64">
        <v>1</v>
      </c>
      <c r="G5726" s="79">
        <v>0</v>
      </c>
      <c r="H5726" s="133">
        <v>108.10779571533203</v>
      </c>
      <c r="I5726" s="134">
        <v>74.963508605957031</v>
      </c>
      <c r="J5726" s="105">
        <v>99.139251708984375</v>
      </c>
      <c r="K5726" s="96">
        <f>msoa_calculations5[[#This Row],[ Pop20]]/SUMIF(msoa_calculations5[ICB26],msoa_calculations5[[#This Row],[ICB26]],msoa_calculations5[[ Pop20]])</f>
        <v>8.0599756509109558E-3</v>
      </c>
      <c r="L5726" s="98" cm="1">
        <f t="array" ref="L5726">msoa_calculations5[[#This Row],[ Estimated case time (see and convey)]]*msoa_calculations5[[#This Row],[Population share of ICB]:[Population share of ICB]]</f>
        <v>0.87134620113923189</v>
      </c>
      <c r="M5726" s="98" cm="1">
        <f t="array" ref="M5726">msoa_calculations5[[#This Row],[Estimated case time (see and treat)]]*msoa_calculations5[[#This Row],[Population share of ICB]:[Population share of ICB]]</f>
        <v>0.60420405407086752</v>
      </c>
      <c r="N5726" s="94" cm="1">
        <f t="array" ref="N5726">msoa_calculations5[[#This Row],[Weighted estimate]]*msoa_calculations5[[#This Row],[Population share of ICB]:[Population share of ICB]]</f>
        <v>0.79905995482394643</v>
      </c>
    </row>
    <row r="5727" spans="1:14">
      <c r="A5727" s="63" t="s">
        <v>9194</v>
      </c>
      <c r="B5727" s="63" t="s">
        <v>13712</v>
      </c>
      <c r="C5727" s="63" t="s">
        <v>17</v>
      </c>
      <c r="D5727" s="63" t="s">
        <v>84</v>
      </c>
      <c r="E5727" s="72">
        <v>6952</v>
      </c>
      <c r="F5727" s="64">
        <v>1</v>
      </c>
      <c r="G5727" s="79">
        <v>0</v>
      </c>
      <c r="H5727" s="133">
        <v>104.82479858398438</v>
      </c>
      <c r="I5727" s="134">
        <v>73.300018310546875</v>
      </c>
      <c r="J5727" s="105">
        <v>96.294479370117188</v>
      </c>
      <c r="K5727" s="96">
        <f>msoa_calculations5[[#This Row],[ Pop20]]/SUMIF(msoa_calculations5[ICB26],msoa_calculations5[[#This Row],[ICB26]],msoa_calculations5[[ Pop20]])</f>
        <v>5.9394690189880179E-3</v>
      </c>
      <c r="L5727" s="98" cm="1">
        <f t="array" ref="L5727">msoa_calculations5[[#This Row],[ Estimated case time (see and convey)]]*msoa_calculations5[[#This Row],[Population share of ICB]:[Population share of ICB]]</f>
        <v>0.62260364361123421</v>
      </c>
      <c r="M5727" s="98" cm="1">
        <f t="array" ref="M5727">msoa_calculations5[[#This Row],[Estimated case time (see and treat)]]*msoa_calculations5[[#This Row],[Population share of ICB]:[Population share of ICB]]</f>
        <v>0.4353631878467476</v>
      </c>
      <c r="N5727" s="94" cm="1">
        <f t="array" ref="N5727">msoa_calculations5[[#This Row],[Weighted estimate]]*msoa_calculations5[[#This Row],[Population share of ICB]:[Population share of ICB]]</f>
        <v>0.57193807691839182</v>
      </c>
    </row>
    <row r="5728" spans="1:14">
      <c r="A5728" s="63" t="s">
        <v>9192</v>
      </c>
      <c r="B5728" s="63" t="s">
        <v>13712</v>
      </c>
      <c r="C5728" s="63" t="s">
        <v>17</v>
      </c>
      <c r="D5728" s="63" t="s">
        <v>84</v>
      </c>
      <c r="E5728" s="72">
        <v>6310</v>
      </c>
      <c r="F5728" s="64">
        <v>1</v>
      </c>
      <c r="G5728" s="79">
        <v>0</v>
      </c>
      <c r="H5728" s="133">
        <v>97.116127014160156</v>
      </c>
      <c r="I5728" s="134">
        <v>68.563011169433594</v>
      </c>
      <c r="J5728" s="105">
        <v>89.389915466308594</v>
      </c>
      <c r="K5728" s="96">
        <f>msoa_calculations5[[#This Row],[ Pop20]]/SUMIF(msoa_calculations5[ICB26],msoa_calculations5[[#This Row],[ICB26]],msoa_calculations5[[ Pop20]])</f>
        <v>5.3909737499733016E-3</v>
      </c>
      <c r="L5728" s="98" cm="1">
        <f t="array" ref="L5728">msoa_calculations5[[#This Row],[ Estimated case time (see and convey)]]*msoa_calculations5[[#This Row],[Population share of ICB]:[Population share of ICB]]</f>
        <v>0.52355049143241039</v>
      </c>
      <c r="M5728" s="98" cm="1">
        <f t="array" ref="M5728">msoa_calculations5[[#This Row],[Estimated case time (see and treat)]]*msoa_calculations5[[#This Row],[Population share of ICB]:[Population share of ICB]]</f>
        <v>0.36962139343354278</v>
      </c>
      <c r="N5728" s="94" cm="1">
        <f t="array" ref="N5728">msoa_calculations5[[#This Row],[Weighted estimate]]*msoa_calculations5[[#This Row],[Population share of ICB]:[Population share of ICB]]</f>
        <v>0.4818986877912021</v>
      </c>
    </row>
    <row r="5729" spans="1:14">
      <c r="A5729" s="63" t="s">
        <v>9190</v>
      </c>
      <c r="B5729" s="63" t="s">
        <v>13712</v>
      </c>
      <c r="C5729" s="63" t="s">
        <v>17</v>
      </c>
      <c r="D5729" s="63" t="s">
        <v>84</v>
      </c>
      <c r="E5729" s="72">
        <v>8443</v>
      </c>
      <c r="F5729" s="64">
        <v>1</v>
      </c>
      <c r="G5729" s="79">
        <v>0</v>
      </c>
      <c r="H5729" s="133">
        <v>99.258651733398438</v>
      </c>
      <c r="I5729" s="134">
        <v>70.99169921875</v>
      </c>
      <c r="J5729" s="105">
        <v>91.609870910644531</v>
      </c>
      <c r="K5729" s="96">
        <f>msoa_calculations5[[#This Row],[ Pop20]]/SUMIF(msoa_calculations5[ICB26],msoa_calculations5[[#This Row],[ICB26]],msoa_calculations5[[ Pop20]])</f>
        <v>7.2133108353446248E-3</v>
      </c>
      <c r="L5729" s="98" cm="1">
        <f t="array" ref="L5729">msoa_calculations5[[#This Row],[ Estimated case time (see and convey)]]*msoa_calculations5[[#This Row],[Population share of ICB]:[Population share of ICB]]</f>
        <v>0.71598350805022148</v>
      </c>
      <c r="M5729" s="98" cm="1">
        <f t="array" ref="M5729">msoa_calculations5[[#This Row],[Estimated case time (see and treat)]]*msoa_calculations5[[#This Row],[Population share of ICB]:[Population share of ICB]]</f>
        <v>0.51208519319413592</v>
      </c>
      <c r="N5729" s="94" cm="1">
        <f t="array" ref="N5729">msoa_calculations5[[#This Row],[Weighted estimate]]*msoa_calculations5[[#This Row],[Population share of ICB]:[Population share of ICB]]</f>
        <v>0.66081047446427454</v>
      </c>
    </row>
    <row r="5730" spans="1:14">
      <c r="A5730" s="63" t="s">
        <v>9188</v>
      </c>
      <c r="B5730" s="63" t="s">
        <v>13712</v>
      </c>
      <c r="C5730" s="63" t="s">
        <v>17</v>
      </c>
      <c r="D5730" s="63" t="s">
        <v>84</v>
      </c>
      <c r="E5730" s="72">
        <v>9266</v>
      </c>
      <c r="F5730" s="64">
        <v>1</v>
      </c>
      <c r="G5730" s="79">
        <v>0</v>
      </c>
      <c r="H5730" s="133">
        <v>95.366363525390625</v>
      </c>
      <c r="I5730" s="134">
        <v>68.417533874511719</v>
      </c>
      <c r="J5730" s="105">
        <v>88.074256896972656</v>
      </c>
      <c r="K5730" s="96">
        <f>msoa_calculations5[[#This Row],[ Pop20]]/SUMIF(msoa_calculations5[ICB26],msoa_calculations5[[#This Row],[ICB26]],msoa_calculations5[[ Pop20]])</f>
        <v>7.9164441786454213E-3</v>
      </c>
      <c r="L5730" s="98" cm="1">
        <f t="array" ref="L5730">msoa_calculations5[[#This Row],[ Estimated case time (see and convey)]]*msoa_calculations5[[#This Row],[Population share of ICB]:[Population share of ICB]]</f>
        <v>0.75496249336916166</v>
      </c>
      <c r="M5730" s="98" cm="1">
        <f t="array" ref="M5730">msoa_calculations5[[#This Row],[Estimated case time (see and treat)]]*msoa_calculations5[[#This Row],[Population share of ICB]:[Population share of ICB]]</f>
        <v>0.54162358775815422</v>
      </c>
      <c r="N5730" s="94" cm="1">
        <f t="array" ref="N5730">msoa_calculations5[[#This Row],[Weighted estimate]]*msoa_calculations5[[#This Row],[Population share of ICB]:[Population share of ICB]]</f>
        <v>0.69723493830056049</v>
      </c>
    </row>
    <row r="5731" spans="1:14">
      <c r="A5731" s="63" t="s">
        <v>9186</v>
      </c>
      <c r="B5731" s="63" t="s">
        <v>13712</v>
      </c>
      <c r="C5731" s="63" t="s">
        <v>17</v>
      </c>
      <c r="D5731" s="63" t="s">
        <v>84</v>
      </c>
      <c r="E5731" s="72">
        <v>7278</v>
      </c>
      <c r="F5731" s="64">
        <v>1</v>
      </c>
      <c r="G5731" s="79">
        <v>0</v>
      </c>
      <c r="H5731" s="133">
        <v>89.49151611328125</v>
      </c>
      <c r="I5731" s="134">
        <v>66.034217834472656</v>
      </c>
      <c r="J5731" s="105">
        <v>83.144187927246094</v>
      </c>
      <c r="K5731" s="96">
        <f>msoa_calculations5[[#This Row],[ Pop20]]/SUMIF(msoa_calculations5[ICB26],msoa_calculations5[[#This Row],[ICB26]],msoa_calculations5[[ Pop20]])</f>
        <v>6.2179884235032783E-3</v>
      </c>
      <c r="L5731" s="98" cm="1">
        <f t="array" ref="L5731">msoa_calculations5[[#This Row],[ Estimated case time (see and convey)]]*msoa_calculations5[[#This Row],[Population share of ICB]:[Population share of ICB]]</f>
        <v>0.55645721119413993</v>
      </c>
      <c r="M5731" s="98" cm="1">
        <f t="array" ref="M5731">msoa_calculations5[[#This Row],[Estimated case time (see and treat)]]*msoa_calculations5[[#This Row],[Population share of ICB]:[Population share of ICB]]</f>
        <v>0.4106000020498447</v>
      </c>
      <c r="N5731" s="94" cm="1">
        <f t="array" ref="N5731">msoa_calculations5[[#This Row],[Weighted estimate]]*msoa_calculations5[[#This Row],[Population share of ICB]:[Population share of ICB]]</f>
        <v>0.51698959801319722</v>
      </c>
    </row>
    <row r="5732" spans="1:14">
      <c r="A5732" s="63" t="s">
        <v>9184</v>
      </c>
      <c r="B5732" s="63" t="s">
        <v>13712</v>
      </c>
      <c r="C5732" s="63" t="s">
        <v>17</v>
      </c>
      <c r="D5732" s="63" t="s">
        <v>84</v>
      </c>
      <c r="E5732" s="72">
        <v>6503</v>
      </c>
      <c r="F5732" s="64">
        <v>1</v>
      </c>
      <c r="G5732" s="79">
        <v>0</v>
      </c>
      <c r="H5732" s="133">
        <v>89.76507568359375</v>
      </c>
      <c r="I5732" s="134">
        <v>64.180511474609375</v>
      </c>
      <c r="J5732" s="105">
        <v>82.842124938964844</v>
      </c>
      <c r="K5732" s="96">
        <f>msoa_calculations5[[#This Row],[ Pop20]]/SUMIF(msoa_calculations5[ICB26],msoa_calculations5[[#This Row],[ICB26]],msoa_calculations5[[ Pop20]])</f>
        <v>5.5558640722783489E-3</v>
      </c>
      <c r="L5732" s="98" cm="1">
        <f t="array" ref="L5732">msoa_calculations5[[#This Row],[ Estimated case time (see and convey)]]*msoa_calculations5[[#This Row],[Population share of ICB]:[Population share of ICB]]</f>
        <v>0.49872255893582534</v>
      </c>
      <c r="M5732" s="98" cm="1">
        <f t="array" ref="M5732">msoa_calculations5[[#This Row],[Estimated case time (see and treat)]]*msoa_calculations5[[#This Row],[Population share of ICB]:[Population share of ICB]]</f>
        <v>0.35657819784223055</v>
      </c>
      <c r="N5732" s="94" cm="1">
        <f t="array" ref="N5732">msoa_calculations5[[#This Row],[Weighted estimate]]*msoa_calculations5[[#This Row],[Population share of ICB]:[Population share of ICB]]</f>
        <v>0.46025958561958896</v>
      </c>
    </row>
    <row r="5733" spans="1:14">
      <c r="A5733" s="63" t="s">
        <v>9182</v>
      </c>
      <c r="B5733" s="63" t="s">
        <v>13712</v>
      </c>
      <c r="C5733" s="63" t="s">
        <v>17</v>
      </c>
      <c r="D5733" s="63" t="s">
        <v>84</v>
      </c>
      <c r="E5733" s="72">
        <v>8418</v>
      </c>
      <c r="F5733" s="64">
        <v>1</v>
      </c>
      <c r="G5733" s="79">
        <v>0</v>
      </c>
      <c r="H5733" s="133">
        <v>85.184097290039063</v>
      </c>
      <c r="I5733" s="134">
        <v>61.227291107177734</v>
      </c>
      <c r="J5733" s="105">
        <v>78.701606750488281</v>
      </c>
      <c r="K5733" s="96">
        <f>msoa_calculations5[[#This Row],[ Pop20]]/SUMIF(msoa_calculations5[ICB26],msoa_calculations5[[#This Row],[ICB26]],msoa_calculations5[[ Pop20]])</f>
        <v>7.1919519853051112E-3</v>
      </c>
      <c r="L5733" s="98" cm="1">
        <f t="array" ref="L5733">msoa_calculations5[[#This Row],[ Estimated case time (see and convey)]]*msoa_calculations5[[#This Row],[Population share of ICB]:[Population share of ICB]]</f>
        <v>0.61263993762152014</v>
      </c>
      <c r="M5733" s="98" cm="1">
        <f t="array" ref="M5733">msoa_calculations5[[#This Row],[Estimated case time (see and treat)]]*msoa_calculations5[[#This Row],[Population share of ICB]:[Population share of ICB]]</f>
        <v>0.44034373783312086</v>
      </c>
      <c r="N5733" s="94" cm="1">
        <f t="array" ref="N5733">msoa_calculations5[[#This Row],[Weighted estimate]]*msoa_calculations5[[#This Row],[Population share of ICB]:[Population share of ICB]]</f>
        <v>0.5660181769158763</v>
      </c>
    </row>
    <row r="5734" spans="1:14">
      <c r="A5734" s="63" t="s">
        <v>9180</v>
      </c>
      <c r="B5734" s="63" t="s">
        <v>13712</v>
      </c>
      <c r="C5734" s="63" t="s">
        <v>17</v>
      </c>
      <c r="D5734" s="63" t="s">
        <v>84</v>
      </c>
      <c r="E5734" s="72">
        <v>9370</v>
      </c>
      <c r="F5734" s="64">
        <v>1</v>
      </c>
      <c r="G5734" s="79">
        <v>0</v>
      </c>
      <c r="H5734" s="133">
        <v>89.823104858398438</v>
      </c>
      <c r="I5734" s="134">
        <v>64.673957824707031</v>
      </c>
      <c r="J5734" s="105">
        <v>83.017974853515625</v>
      </c>
      <c r="K5734" s="96">
        <f>msoa_calculations5[[#This Row],[ Pop20]]/SUMIF(msoa_calculations5[ICB26],msoa_calculations5[[#This Row],[ICB26]],msoa_calculations5[[ Pop20]])</f>
        <v>8.0052969948097991E-3</v>
      </c>
      <c r="L5734" s="98" cm="1">
        <f t="array" ref="L5734">msoa_calculations5[[#This Row],[ Estimated case time (see and convey)]]*msoa_calculations5[[#This Row],[Population share of ICB]:[Population share of ICB]]</f>
        <v>0.71906063138742249</v>
      </c>
      <c r="M5734" s="98" cm="1">
        <f t="array" ref="M5734">msoa_calculations5[[#This Row],[Estimated case time (see and treat)]]*msoa_calculations5[[#This Row],[Population share of ICB]:[Population share of ICB]]</f>
        <v>0.51773424021658287</v>
      </c>
      <c r="N5734" s="94" cm="1">
        <f t="array" ref="N5734">msoa_calculations5[[#This Row],[Weighted estimate]]*msoa_calculations5[[#This Row],[Population share of ICB]:[Population share of ICB]]</f>
        <v>0.6645835446100441</v>
      </c>
    </row>
    <row r="5735" spans="1:14">
      <c r="A5735" s="63" t="s">
        <v>9178</v>
      </c>
      <c r="B5735" s="63" t="s">
        <v>13712</v>
      </c>
      <c r="C5735" s="63" t="s">
        <v>17</v>
      </c>
      <c r="D5735" s="63" t="s">
        <v>84</v>
      </c>
      <c r="E5735" s="72">
        <v>9664</v>
      </c>
      <c r="F5735" s="64">
        <v>1</v>
      </c>
      <c r="G5735" s="79">
        <v>0</v>
      </c>
      <c r="H5735" s="133">
        <v>85.285606384277344</v>
      </c>
      <c r="I5735" s="134">
        <v>61.512832641601563</v>
      </c>
      <c r="J5735" s="105">
        <v>78.852912902832031</v>
      </c>
      <c r="K5735" s="96">
        <f>msoa_calculations5[[#This Row],[ Pop20]]/SUMIF(msoa_calculations5[ICB26],msoa_calculations5[[#This Row],[ICB26]],msoa_calculations5[[ Pop20]])</f>
        <v>8.2564770712744828E-3</v>
      </c>
      <c r="L5735" s="98" cm="1">
        <f t="array" ref="L5735">msoa_calculations5[[#This Row],[ Estimated case time (see and convey)]]*msoa_calculations5[[#This Row],[Population share of ICB]:[Population share of ICB]]</f>
        <v>0.70415865362152652</v>
      </c>
      <c r="M5735" s="98" cm="1">
        <f t="array" ref="M5735">msoa_calculations5[[#This Row],[Estimated case time (see and treat)]]*msoa_calculations5[[#This Row],[Population share of ICB]:[Population share of ICB]]</f>
        <v>0.50787929229452788</v>
      </c>
      <c r="N5735" s="94" cm="1">
        <f t="array" ref="N5735">msoa_calculations5[[#This Row],[Weighted estimate]]*msoa_calculations5[[#This Row],[Population share of ICB]:[Population share of ICB]]</f>
        <v>0.6510472673854365</v>
      </c>
    </row>
    <row r="5736" spans="1:14">
      <c r="A5736" s="63" t="s">
        <v>9176</v>
      </c>
      <c r="B5736" s="63" t="s">
        <v>13712</v>
      </c>
      <c r="C5736" s="63" t="s">
        <v>17</v>
      </c>
      <c r="D5736" s="63" t="s">
        <v>84</v>
      </c>
      <c r="E5736" s="72">
        <v>5718</v>
      </c>
      <c r="F5736" s="64">
        <v>1</v>
      </c>
      <c r="G5736" s="79">
        <v>0</v>
      </c>
      <c r="H5736" s="133">
        <v>87.231094360351563</v>
      </c>
      <c r="I5736" s="134">
        <v>62.754119873046875</v>
      </c>
      <c r="J5736" s="105">
        <v>80.60784912109375</v>
      </c>
      <c r="K5736" s="96">
        <f>msoa_calculations5[[#This Row],[ Pop20]]/SUMIF(msoa_calculations5[ICB26],msoa_calculations5[[#This Row],[ICB26]],msoa_calculations5[[ Pop20]])</f>
        <v>4.8851961810376134E-3</v>
      </c>
      <c r="L5736" s="98" cm="1">
        <f t="array" ref="L5736">msoa_calculations5[[#This Row],[ Estimated case time (see and convey)]]*msoa_calculations5[[#This Row],[Population share of ICB]:[Population share of ICB]]</f>
        <v>0.42614100903692115</v>
      </c>
      <c r="M5736" s="98" cm="1">
        <f t="array" ref="M5736">msoa_calculations5[[#This Row],[Estimated case time (see and treat)]]*msoa_calculations5[[#This Row],[Population share of ICB]:[Population share of ICB]]</f>
        <v>0.3065661867481852</v>
      </c>
      <c r="N5736" s="94" cm="1">
        <f t="array" ref="N5736">msoa_calculations5[[#This Row],[Weighted estimate]]*msoa_calculations5[[#This Row],[Population share of ICB]:[Population share of ICB]]</f>
        <v>0.39378515668802333</v>
      </c>
    </row>
    <row r="5737" spans="1:14">
      <c r="A5737" s="63" t="s">
        <v>9174</v>
      </c>
      <c r="B5737" s="63" t="s">
        <v>13712</v>
      </c>
      <c r="C5737" s="63" t="s">
        <v>17</v>
      </c>
      <c r="D5737" s="63" t="s">
        <v>84</v>
      </c>
      <c r="E5737" s="72">
        <v>8241</v>
      </c>
      <c r="F5737" s="64">
        <v>1</v>
      </c>
      <c r="G5737" s="79">
        <v>0</v>
      </c>
      <c r="H5737" s="133">
        <v>88.915115356445313</v>
      </c>
      <c r="I5737" s="134">
        <v>64.193183898925781</v>
      </c>
      <c r="J5737" s="105">
        <v>82.2255859375</v>
      </c>
      <c r="K5737" s="96">
        <f>msoa_calculations5[[#This Row],[ Pop20]]/SUMIF(msoa_calculations5[ICB26],msoa_calculations5[[#This Row],[ICB26]],msoa_calculations5[[ Pop20]])</f>
        <v>7.0407313270253527E-3</v>
      </c>
      <c r="L5737" s="98" cm="1">
        <f t="array" ref="L5737">msoa_calculations5[[#This Row],[ Estimated case time (see and convey)]]*msoa_calculations5[[#This Row],[Population share of ICB]:[Population share of ICB]]</f>
        <v>0.62602743813619754</v>
      </c>
      <c r="M5737" s="98" cm="1">
        <f t="array" ref="M5737">msoa_calculations5[[#This Row],[Estimated case time (see and treat)]]*msoa_calculations5[[#This Row],[Population share of ICB]:[Population share of ICB]]</f>
        <v>0.45196696085866622</v>
      </c>
      <c r="N5737" s="94" cm="1">
        <f t="array" ref="N5737">msoa_calculations5[[#This Row],[Weighted estimate]]*msoa_calculations5[[#This Row],[Population share of ICB]:[Population share of ICB]]</f>
        <v>0.57892825879317156</v>
      </c>
    </row>
    <row r="5738" spans="1:14">
      <c r="A5738" s="63" t="s">
        <v>9172</v>
      </c>
      <c r="B5738" s="63" t="s">
        <v>13712</v>
      </c>
      <c r="C5738" s="63" t="s">
        <v>17</v>
      </c>
      <c r="D5738" s="63" t="s">
        <v>84</v>
      </c>
      <c r="E5738" s="72">
        <v>7601</v>
      </c>
      <c r="F5738" s="64">
        <v>1</v>
      </c>
      <c r="G5738" s="79">
        <v>0</v>
      </c>
      <c r="H5738" s="133">
        <v>89.918510437011719</v>
      </c>
      <c r="I5738" s="134">
        <v>65.749748229980469</v>
      </c>
      <c r="J5738" s="105">
        <v>83.378662109375</v>
      </c>
      <c r="K5738" s="96">
        <f>msoa_calculations5[[#This Row],[ Pop20]]/SUMIF(msoa_calculations5[ICB26],msoa_calculations5[[#This Row],[ICB26]],msoa_calculations5[[ Pop20]])</f>
        <v>6.4939447660137982E-3</v>
      </c>
      <c r="L5738" s="98" cm="1">
        <f t="array" ref="L5738">msoa_calculations5[[#This Row],[ Estimated case time (see and convey)]]*msoa_calculations5[[#This Row],[Population share of ICB]:[Population share of ICB]]</f>
        <v>0.58392584022018934</v>
      </c>
      <c r="M5738" s="98" cm="1">
        <f t="array" ref="M5738">msoa_calculations5[[#This Row],[Estimated case time (see and treat)]]*msoa_calculations5[[#This Row],[Population share of ICB]:[Population share of ICB]]</f>
        <v>0.42697523338480664</v>
      </c>
      <c r="N5738" s="94" cm="1">
        <f t="array" ref="N5738">msoa_calculations5[[#This Row],[Weighted estimate]]*msoa_calculations5[[#This Row],[Population share of ICB]:[Population share of ICB]]</f>
        <v>0.54145642640240876</v>
      </c>
    </row>
    <row r="5739" spans="1:14">
      <c r="A5739" s="63" t="s">
        <v>9170</v>
      </c>
      <c r="B5739" s="63" t="s">
        <v>13712</v>
      </c>
      <c r="C5739" s="63" t="s">
        <v>17</v>
      </c>
      <c r="D5739" s="63" t="s">
        <v>84</v>
      </c>
      <c r="E5739" s="72">
        <v>8254</v>
      </c>
      <c r="F5739" s="64">
        <v>1</v>
      </c>
      <c r="G5739" s="79">
        <v>0</v>
      </c>
      <c r="H5739" s="133">
        <v>91.795654296875</v>
      </c>
      <c r="I5739" s="134">
        <v>65.800018310546875</v>
      </c>
      <c r="J5739" s="105">
        <v>84.761474609375</v>
      </c>
      <c r="K5739" s="96">
        <f>msoa_calculations5[[#This Row],[ Pop20]]/SUMIF(msoa_calculations5[ICB26],msoa_calculations5[[#This Row],[ICB26]],msoa_calculations5[[ Pop20]])</f>
        <v>7.0518379290459001E-3</v>
      </c>
      <c r="L5739" s="98" cm="1">
        <f t="array" ref="L5739">msoa_calculations5[[#This Row],[ Estimated case time (see and convey)]]*msoa_calculations5[[#This Row],[Population share of ICB]:[Population share of ICB]]</f>
        <v>0.64732807669228842</v>
      </c>
      <c r="M5739" s="98" cm="1">
        <f t="array" ref="M5739">msoa_calculations5[[#This Row],[Estimated case time (see and treat)]]*msoa_calculations5[[#This Row],[Population share of ICB]:[Population share of ICB]]</f>
        <v>0.46401106485422916</v>
      </c>
      <c r="N5739" s="94" cm="1">
        <f t="array" ref="N5739">msoa_calculations5[[#This Row],[Weighted estimate]]*msoa_calculations5[[#This Row],[Population share of ICB]:[Population share of ICB]]</f>
        <v>0.5977241815722516</v>
      </c>
    </row>
    <row r="5740" spans="1:14">
      <c r="A5740" s="63" t="s">
        <v>9400</v>
      </c>
      <c r="B5740" s="63" t="s">
        <v>13712</v>
      </c>
      <c r="C5740" s="63" t="s">
        <v>17</v>
      </c>
      <c r="D5740" s="63" t="s">
        <v>84</v>
      </c>
      <c r="E5740" s="72">
        <v>8374</v>
      </c>
      <c r="F5740" s="64">
        <v>1</v>
      </c>
      <c r="G5740" s="79">
        <v>0</v>
      </c>
      <c r="H5740" s="133">
        <v>96.565910339355469</v>
      </c>
      <c r="I5740" s="134">
        <v>69.948600769042969</v>
      </c>
      <c r="J5740" s="105">
        <v>89.363510131835938</v>
      </c>
      <c r="K5740" s="96">
        <f>msoa_calculations5[[#This Row],[ Pop20]]/SUMIF(msoa_calculations5[ICB26],msoa_calculations5[[#This Row],[ICB26]],msoa_calculations5[[ Pop20]])</f>
        <v>7.1543604092355667E-3</v>
      </c>
      <c r="L5740" s="98" cm="1">
        <f t="array" ref="L5740">msoa_calculations5[[#This Row],[ Estimated case time (see and convey)]]*msoa_calculations5[[#This Row],[Population share of ICB]:[Population share of ICB]]</f>
        <v>0.69086732581367627</v>
      </c>
      <c r="M5740" s="98" cm="1">
        <f t="array" ref="M5740">msoa_calculations5[[#This Row],[Estimated case time (see and treat)]]*msoa_calculations5[[#This Row],[Population share of ICB]:[Population share of ICB]]</f>
        <v>0.50043750002346554</v>
      </c>
      <c r="N5740" s="94" cm="1">
        <f t="array" ref="N5740">msoa_calculations5[[#This Row],[Weighted estimate]]*msoa_calculations5[[#This Row],[Population share of ICB]:[Population share of ICB]]</f>
        <v>0.63933875891752845</v>
      </c>
    </row>
    <row r="5741" spans="1:14">
      <c r="A5741" s="63" t="s">
        <v>9222</v>
      </c>
      <c r="B5741" s="63" t="s">
        <v>13712</v>
      </c>
      <c r="C5741" s="63" t="s">
        <v>17</v>
      </c>
      <c r="D5741" s="63" t="s">
        <v>84</v>
      </c>
      <c r="E5741" s="72">
        <v>9376</v>
      </c>
      <c r="F5741" s="64">
        <v>1</v>
      </c>
      <c r="G5741" s="79">
        <v>0</v>
      </c>
      <c r="H5741" s="133">
        <v>108.41514587402344</v>
      </c>
      <c r="I5741" s="134">
        <v>74.477378845214844</v>
      </c>
      <c r="J5741" s="105">
        <v>99.231895446777344</v>
      </c>
      <c r="K5741" s="96">
        <f>msoa_calculations5[[#This Row],[ Pop20]]/SUMIF(msoa_calculations5[ICB26],msoa_calculations5[[#This Row],[ICB26]],msoa_calculations5[[ Pop20]])</f>
        <v>8.0104231188192834E-3</v>
      </c>
      <c r="L5741" s="98" cm="1">
        <f t="array" ref="L5741">msoa_calculations5[[#This Row],[ Estimated case time (see and convey)]]*msoa_calculations5[[#This Row],[Population share of ICB]:[Population share of ICB]]</f>
        <v>0.86845119093944234</v>
      </c>
      <c r="M5741" s="98" cm="1">
        <f t="array" ref="M5741">msoa_calculations5[[#This Row],[Estimated case time (see and treat)]]*msoa_calculations5[[#This Row],[Population share of ICB]:[Population share of ICB]]</f>
        <v>0.5965953173307712</v>
      </c>
      <c r="N5741" s="94" cm="1">
        <f t="array" ref="N5741">msoa_calculations5[[#This Row],[Weighted estimate]]*msoa_calculations5[[#This Row],[Population share of ICB]:[Population share of ICB]]</f>
        <v>0.79488946941112326</v>
      </c>
    </row>
    <row r="5742" spans="1:14">
      <c r="A5742" s="63" t="s">
        <v>9220</v>
      </c>
      <c r="B5742" s="63" t="s">
        <v>13712</v>
      </c>
      <c r="C5742" s="63" t="s">
        <v>17</v>
      </c>
      <c r="D5742" s="63" t="s">
        <v>84</v>
      </c>
      <c r="E5742" s="72">
        <v>7161</v>
      </c>
      <c r="F5742" s="64">
        <v>1</v>
      </c>
      <c r="G5742" s="79">
        <v>0</v>
      </c>
      <c r="H5742" s="133">
        <v>93.988143920898438</v>
      </c>
      <c r="I5742" s="134">
        <v>67.840827941894531</v>
      </c>
      <c r="J5742" s="105">
        <v>86.912918090820313</v>
      </c>
      <c r="K5742" s="96">
        <f>msoa_calculations5[[#This Row],[ Pop20]]/SUMIF(msoa_calculations5[ICB26],msoa_calculations5[[#This Row],[ICB26]],msoa_calculations5[[ Pop20]])</f>
        <v>6.1180290053183539E-3</v>
      </c>
      <c r="L5742" s="98" cm="1">
        <f t="array" ref="L5742">msoa_calculations5[[#This Row],[ Estimated case time (see and convey)]]*msoa_calculations5[[#This Row],[Population share of ICB]:[Population share of ICB]]</f>
        <v>0.57502219066409255</v>
      </c>
      <c r="M5742" s="98" cm="1">
        <f t="array" ref="M5742">msoa_calculations5[[#This Row],[Estimated case time (see and treat)]]*msoa_calculations5[[#This Row],[Population share of ICB]:[Population share of ICB]]</f>
        <v>0.41505215309332261</v>
      </c>
      <c r="N5742" s="94" cm="1">
        <f t="array" ref="N5742">msoa_calculations5[[#This Row],[Weighted estimate]]*msoa_calculations5[[#This Row],[Population share of ICB]:[Population share of ICB]]</f>
        <v>0.53173575381649696</v>
      </c>
    </row>
    <row r="5743" spans="1:14">
      <c r="A5743" s="63" t="s">
        <v>9218</v>
      </c>
      <c r="B5743" s="63" t="s">
        <v>13712</v>
      </c>
      <c r="C5743" s="63" t="s">
        <v>17</v>
      </c>
      <c r="D5743" s="63" t="s">
        <v>84</v>
      </c>
      <c r="E5743" s="72">
        <v>6046</v>
      </c>
      <c r="F5743" s="64">
        <v>1</v>
      </c>
      <c r="G5743" s="79">
        <v>0</v>
      </c>
      <c r="H5743" s="133">
        <v>92.31964111328125</v>
      </c>
      <c r="I5743" s="134">
        <v>65.544181823730469</v>
      </c>
      <c r="J5743" s="105">
        <v>85.074447631835938</v>
      </c>
      <c r="K5743" s="96">
        <f>msoa_calculations5[[#This Row],[ Pop20]]/SUMIF(msoa_calculations5[ICB26],msoa_calculations5[[#This Row],[ICB26]],msoa_calculations5[[ Pop20]])</f>
        <v>5.1654242935560346E-3</v>
      </c>
      <c r="L5743" s="98" cm="1">
        <f t="array" ref="L5743">msoa_calculations5[[#This Row],[ Estimated case time (see and convey)]]*msoa_calculations5[[#This Row],[Population share of ICB]:[Population share of ICB]]</f>
        <v>0.47687011697891746</v>
      </c>
      <c r="M5743" s="98" cm="1">
        <f t="array" ref="M5743">msoa_calculations5[[#This Row],[Estimated case time (see and treat)]]*msoa_calculations5[[#This Row],[Population share of ICB]:[Population share of ICB]]</f>
        <v>0.33856350909355126</v>
      </c>
      <c r="N5743" s="94" cm="1">
        <f t="array" ref="N5743">msoa_calculations5[[#This Row],[Weighted estimate]]*msoa_calculations5[[#This Row],[Population share of ICB]:[Population share of ICB]]</f>
        <v>0.43944561855834602</v>
      </c>
    </row>
    <row r="5744" spans="1:14">
      <c r="A5744" s="63" t="s">
        <v>9216</v>
      </c>
      <c r="B5744" s="63" t="s">
        <v>13712</v>
      </c>
      <c r="C5744" s="63" t="s">
        <v>17</v>
      </c>
      <c r="D5744" s="63" t="s">
        <v>84</v>
      </c>
      <c r="E5744" s="72">
        <v>6913</v>
      </c>
      <c r="F5744" s="64">
        <v>1</v>
      </c>
      <c r="G5744" s="79">
        <v>0</v>
      </c>
      <c r="H5744" s="133">
        <v>90.726943969726563</v>
      </c>
      <c r="I5744" s="134">
        <v>64.7647705078125</v>
      </c>
      <c r="J5744" s="105">
        <v>83.701812744140625</v>
      </c>
      <c r="K5744" s="96">
        <f>msoa_calculations5[[#This Row],[ Pop20]]/SUMIF(msoa_calculations5[ICB26],msoa_calculations5[[#This Row],[ICB26]],msoa_calculations5[[ Pop20]])</f>
        <v>5.9061492129263756E-3</v>
      </c>
      <c r="L5744" s="98" cm="1">
        <f t="array" ref="L5744">msoa_calculations5[[#This Row],[ Estimated case time (see and convey)]]*msoa_calculations5[[#This Row],[Population share of ICB]:[Population share of ICB]]</f>
        <v>0.5358468687180159</v>
      </c>
      <c r="M5744" s="98" cm="1">
        <f t="array" ref="M5744">msoa_calculations5[[#This Row],[Estimated case time (see and treat)]]*msoa_calculations5[[#This Row],[Population share of ICB]:[Population share of ICB]]</f>
        <v>0.38251039836007417</v>
      </c>
      <c r="N5744" s="94" cm="1">
        <f t="array" ref="N5744">msoa_calculations5[[#This Row],[Weighted estimate]]*msoa_calculations5[[#This Row],[Population share of ICB]:[Population share of ICB]]</f>
        <v>0.494355395459317</v>
      </c>
    </row>
    <row r="5745" spans="1:14">
      <c r="A5745" s="63" t="s">
        <v>9214</v>
      </c>
      <c r="B5745" s="63" t="s">
        <v>13712</v>
      </c>
      <c r="C5745" s="63" t="s">
        <v>17</v>
      </c>
      <c r="D5745" s="63" t="s">
        <v>84</v>
      </c>
      <c r="E5745" s="72">
        <v>7130</v>
      </c>
      <c r="F5745" s="64">
        <v>1</v>
      </c>
      <c r="G5745" s="79">
        <v>0</v>
      </c>
      <c r="H5745" s="133">
        <v>94.322288513183594</v>
      </c>
      <c r="I5745" s="134">
        <v>68.092689514160156</v>
      </c>
      <c r="J5745" s="105">
        <v>87.224800109863281</v>
      </c>
      <c r="K5745" s="96">
        <f>msoa_calculations5[[#This Row],[ Pop20]]/SUMIF(msoa_calculations5[ICB26],msoa_calculations5[[#This Row],[ICB26]],msoa_calculations5[[ Pop20]])</f>
        <v>6.0915440312693568E-3</v>
      </c>
      <c r="L5745" s="98" cm="1">
        <f t="array" ref="L5745">msoa_calculations5[[#This Row],[ Estimated case time (see and convey)]]*msoa_calculations5[[#This Row],[Population share of ICB]:[Population share of ICB]]</f>
        <v>0.57456837360814972</v>
      </c>
      <c r="M5745" s="98" cm="1">
        <f t="array" ref="M5745">msoa_calculations5[[#This Row],[Estimated case time (see and treat)]]*msoa_calculations5[[#This Row],[Population share of ICB]:[Population share of ICB]]</f>
        <v>0.41478961638305983</v>
      </c>
      <c r="N5745" s="94" cm="1">
        <f t="array" ref="N5745">msoa_calculations5[[#This Row],[Weighted estimate]]*msoa_calculations5[[#This Row],[Population share of ICB]:[Population share of ICB]]</f>
        <v>0.53133371048790046</v>
      </c>
    </row>
    <row r="5746" spans="1:14">
      <c r="A5746" s="63" t="s">
        <v>9212</v>
      </c>
      <c r="B5746" s="63" t="s">
        <v>13712</v>
      </c>
      <c r="C5746" s="63" t="s">
        <v>17</v>
      </c>
      <c r="D5746" s="63" t="s">
        <v>84</v>
      </c>
      <c r="E5746" s="72">
        <v>6374</v>
      </c>
      <c r="F5746" s="64">
        <v>1</v>
      </c>
      <c r="G5746" s="79">
        <v>0</v>
      </c>
      <c r="H5746" s="133">
        <v>100.21324920654297</v>
      </c>
      <c r="I5746" s="134">
        <v>72.087562561035156</v>
      </c>
      <c r="J5746" s="105">
        <v>92.602691650390625</v>
      </c>
      <c r="K5746" s="96">
        <f>msoa_calculations5[[#This Row],[ Pop20]]/SUMIF(msoa_calculations5[ICB26],msoa_calculations5[[#This Row],[ICB26]],msoa_calculations5[[ Pop20]])</f>
        <v>5.4456524060744567E-3</v>
      </c>
      <c r="L5746" s="98" cm="1">
        <f t="array" ref="L5746">msoa_calculations5[[#This Row],[ Estimated case time (see and convey)]]*msoa_calculations5[[#This Row],[Population share of ICB]:[Population share of ICB]]</f>
        <v>0.54572652166214985</v>
      </c>
      <c r="M5746" s="98" cm="1">
        <f t="array" ref="M5746">msoa_calculations5[[#This Row],[Estimated case time (see and treat)]]*msoa_calculations5[[#This Row],[Population share of ICB]:[Population share of ICB]]</f>
        <v>0.392563808508544</v>
      </c>
      <c r="N5746" s="94" cm="1">
        <f t="array" ref="N5746">msoa_calculations5[[#This Row],[Weighted estimate]]*msoa_calculations5[[#This Row],[Population share of ICB]:[Population share of ICB]]</f>
        <v>0.50428207059492069</v>
      </c>
    </row>
    <row r="5747" spans="1:14">
      <c r="A5747" s="63" t="s">
        <v>9210</v>
      </c>
      <c r="B5747" s="63" t="s">
        <v>13712</v>
      </c>
      <c r="C5747" s="63" t="s">
        <v>17</v>
      </c>
      <c r="D5747" s="63" t="s">
        <v>84</v>
      </c>
      <c r="E5747" s="72">
        <v>10120</v>
      </c>
      <c r="F5747" s="64">
        <v>1</v>
      </c>
      <c r="G5747" s="79">
        <v>0</v>
      </c>
      <c r="H5747" s="133">
        <v>92.235694885253906</v>
      </c>
      <c r="I5747" s="134">
        <v>67.191757202148438</v>
      </c>
      <c r="J5747" s="105">
        <v>85.459030151367188</v>
      </c>
      <c r="K5747" s="96">
        <f>msoa_calculations5[[#This Row],[ Pop20]]/SUMIF(msoa_calculations5[ICB26],msoa_calculations5[[#This Row],[ICB26]],msoa_calculations5[[ Pop20]])</f>
        <v>8.6460624959952149E-3</v>
      </c>
      <c r="L5747" s="98" cm="1">
        <f t="array" ref="L5747">msoa_calculations5[[#This Row],[ Estimated case time (see and convey)]]*msoa_calculations5[[#This Row],[Population share of ICB]:[Population share of ICB]]</f>
        <v>0.79747558233945148</v>
      </c>
      <c r="M5747" s="98" cm="1">
        <f t="array" ref="M5747">msoa_calculations5[[#This Row],[Estimated case time (see and treat)]]*msoa_calculations5[[#This Row],[Population share of ICB]:[Population share of ICB]]</f>
        <v>0.58094413198551198</v>
      </c>
      <c r="N5747" s="94" cm="1">
        <f t="array" ref="N5747">msoa_calculations5[[#This Row],[Weighted estimate]]*msoa_calculations5[[#This Row],[Population share of ICB]:[Population share of ICB]]</f>
        <v>0.73888411553586009</v>
      </c>
    </row>
    <row r="5748" spans="1:14">
      <c r="A5748" s="63" t="s">
        <v>9208</v>
      </c>
      <c r="B5748" s="63" t="s">
        <v>13712</v>
      </c>
      <c r="C5748" s="63" t="s">
        <v>17</v>
      </c>
      <c r="D5748" s="63" t="s">
        <v>84</v>
      </c>
      <c r="E5748" s="72">
        <v>8650</v>
      </c>
      <c r="F5748" s="64">
        <v>1</v>
      </c>
      <c r="G5748" s="79">
        <v>0</v>
      </c>
      <c r="H5748" s="133">
        <v>91.057746887207031</v>
      </c>
      <c r="I5748" s="134">
        <v>65.971237182617188</v>
      </c>
      <c r="J5748" s="105">
        <v>84.269569396972656</v>
      </c>
      <c r="K5748" s="96">
        <f>msoa_calculations5[[#This Row],[ Pop20]]/SUMIF(msoa_calculations5[ICB26],msoa_calculations5[[#This Row],[ICB26]],msoa_calculations5[[ Pop20]])</f>
        <v>7.3901621136717999E-3</v>
      </c>
      <c r="L5748" s="98" cm="1">
        <f t="array" ref="L5748">msoa_calculations5[[#This Row],[ Estimated case time (see and convey)]]*msoa_calculations5[[#This Row],[Population share of ICB]:[Population share of ICB]]</f>
        <v>0.67293151120215366</v>
      </c>
      <c r="M5748" s="98" cm="1">
        <f t="array" ref="M5748">msoa_calculations5[[#This Row],[Estimated case time (see and treat)]]*msoa_calculations5[[#This Row],[Population share of ICB]:[Population share of ICB]]</f>
        <v>0.48753813761903386</v>
      </c>
      <c r="N5748" s="94" cm="1">
        <f t="array" ref="N5748">msoa_calculations5[[#This Row],[Weighted estimate]]*msoa_calculations5[[#This Row],[Population share of ICB]:[Population share of ICB]]</f>
        <v>0.62276577909294384</v>
      </c>
    </row>
    <row r="5749" spans="1:14">
      <c r="A5749" s="63" t="s">
        <v>9206</v>
      </c>
      <c r="B5749" s="63" t="s">
        <v>13712</v>
      </c>
      <c r="C5749" s="63" t="s">
        <v>17</v>
      </c>
      <c r="D5749" s="63" t="s">
        <v>84</v>
      </c>
      <c r="E5749" s="72">
        <v>8181</v>
      </c>
      <c r="F5749" s="64">
        <v>1</v>
      </c>
      <c r="G5749" s="79">
        <v>0</v>
      </c>
      <c r="H5749" s="133">
        <v>91.964340209960938</v>
      </c>
      <c r="I5749" s="134">
        <v>65.9404296875</v>
      </c>
      <c r="J5749" s="105">
        <v>84.922508239746094</v>
      </c>
      <c r="K5749" s="96">
        <f>msoa_calculations5[[#This Row],[ Pop20]]/SUMIF(msoa_calculations5[ICB26],msoa_calculations5[[#This Row],[ICB26]],msoa_calculations5[[ Pop20]])</f>
        <v>6.9894700869305194E-3</v>
      </c>
      <c r="L5749" s="98" cm="1">
        <f t="array" ref="L5749">msoa_calculations5[[#This Row],[ Estimated case time (see and convey)]]*msoa_calculations5[[#This Row],[Population share of ICB]:[Population share of ICB]]</f>
        <v>0.64278200496182358</v>
      </c>
      <c r="M5749" s="98" cm="1">
        <f t="array" ref="M5749">msoa_calculations5[[#This Row],[Estimated case time (see and treat)]]*msoa_calculations5[[#This Row],[Population share of ICB]:[Population share of ICB]]</f>
        <v>0.46088866082012642</v>
      </c>
      <c r="N5749" s="94" cm="1">
        <f t="array" ref="N5749">msoa_calculations5[[#This Row],[Weighted estimate]]*msoa_calculations5[[#This Row],[Population share of ICB]:[Population share of ICB]]</f>
        <v>0.59356333104881587</v>
      </c>
    </row>
    <row r="5750" spans="1:14">
      <c r="A5750" s="63" t="s">
        <v>9204</v>
      </c>
      <c r="B5750" s="63" t="s">
        <v>13712</v>
      </c>
      <c r="C5750" s="63" t="s">
        <v>17</v>
      </c>
      <c r="D5750" s="63" t="s">
        <v>84</v>
      </c>
      <c r="E5750" s="72">
        <v>8958</v>
      </c>
      <c r="F5750" s="64">
        <v>1</v>
      </c>
      <c r="G5750" s="79">
        <v>0</v>
      </c>
      <c r="H5750" s="133">
        <v>91.400535583496094</v>
      </c>
      <c r="I5750" s="134">
        <v>65.967277526855469</v>
      </c>
      <c r="J5750" s="105">
        <v>84.518524169921875</v>
      </c>
      <c r="K5750" s="96">
        <f>msoa_calculations5[[#This Row],[ Pop20]]/SUMIF(msoa_calculations5[ICB26],msoa_calculations5[[#This Row],[ICB26]],msoa_calculations5[[ Pop20]])</f>
        <v>7.6533031461586106E-3</v>
      </c>
      <c r="L5750" s="98" cm="1">
        <f t="array" ref="L5750">msoa_calculations5[[#This Row],[ Estimated case time (see and convey)]]*msoa_calculations5[[#This Row],[Population share of ICB]:[Population share of ICB]]</f>
        <v>0.69951600654175272</v>
      </c>
      <c r="M5750" s="98" cm="1">
        <f t="array" ref="M5750">msoa_calculations5[[#This Row],[Estimated case time (see and treat)]]*msoa_calculations5[[#This Row],[Population share of ICB]:[Population share of ICB]]</f>
        <v>0.5048675726398012</v>
      </c>
      <c r="N5750" s="94" cm="1">
        <f t="array" ref="N5750">msoa_calculations5[[#This Row],[Weighted estimate]]*msoa_calculations5[[#This Row],[Population share of ICB]:[Population share of ICB]]</f>
        <v>0.64684588693834566</v>
      </c>
    </row>
    <row r="5751" spans="1:14">
      <c r="A5751" s="63" t="s">
        <v>9202</v>
      </c>
      <c r="B5751" s="63" t="s">
        <v>13712</v>
      </c>
      <c r="C5751" s="63" t="s">
        <v>17</v>
      </c>
      <c r="D5751" s="63" t="s">
        <v>84</v>
      </c>
      <c r="E5751" s="72">
        <v>7083</v>
      </c>
      <c r="F5751" s="64">
        <v>1</v>
      </c>
      <c r="G5751" s="79">
        <v>0</v>
      </c>
      <c r="H5751" s="133">
        <v>88.614959716796875</v>
      </c>
      <c r="I5751" s="134">
        <v>63.821952819824219</v>
      </c>
      <c r="J5751" s="105">
        <v>81.906196594238281</v>
      </c>
      <c r="K5751" s="96">
        <f>msoa_calculations5[[#This Row],[ Pop20]]/SUMIF(msoa_calculations5[ICB26],msoa_calculations5[[#This Row],[ICB26]],msoa_calculations5[[ Pop20]])</f>
        <v>6.0513893931950702E-3</v>
      </c>
      <c r="L5751" s="98" cm="1">
        <f t="array" ref="L5751">msoa_calculations5[[#This Row],[ Estimated case time (see and convey)]]*msoa_calculations5[[#This Row],[Population share of ICB]:[Population share of ICB]]</f>
        <v>0.53624362730863306</v>
      </c>
      <c r="M5751" s="98" cm="1">
        <f t="array" ref="M5751">msoa_calculations5[[#This Row],[Estimated case time (see and treat)]]*msoa_calculations5[[#This Row],[Population share of ICB]:[Population share of ICB]]</f>
        <v>0.38621148834688046</v>
      </c>
      <c r="N5751" s="94" cm="1">
        <f t="array" ref="N5751">msoa_calculations5[[#This Row],[Weighted estimate]]*msoa_calculations5[[#This Row],[Population share of ICB]:[Population share of ICB]]</f>
        <v>0.49564628930732374</v>
      </c>
    </row>
    <row r="5752" spans="1:14">
      <c r="A5752" s="63" t="s">
        <v>9200</v>
      </c>
      <c r="B5752" s="63" t="s">
        <v>13712</v>
      </c>
      <c r="C5752" s="63" t="s">
        <v>17</v>
      </c>
      <c r="D5752" s="63" t="s">
        <v>84</v>
      </c>
      <c r="E5752" s="72">
        <v>10249</v>
      </c>
      <c r="F5752" s="64">
        <v>1</v>
      </c>
      <c r="G5752" s="79">
        <v>0</v>
      </c>
      <c r="H5752" s="133">
        <v>89.537178039550781</v>
      </c>
      <c r="I5752" s="134">
        <v>64.722602844238281</v>
      </c>
      <c r="J5752" s="105">
        <v>82.822578430175781</v>
      </c>
      <c r="K5752" s="96">
        <f>msoa_calculations5[[#This Row],[ Pop20]]/SUMIF(msoa_calculations5[ICB26],msoa_calculations5[[#This Row],[ICB26]],msoa_calculations5[[ Pop20]])</f>
        <v>8.756274162199108E-3</v>
      </c>
      <c r="L5752" s="98" cm="1">
        <f t="array" ref="L5752">msoa_calculations5[[#This Row],[ Estimated case time (see and convey)]]*msoa_calculations5[[#This Row],[Population share of ICB]:[Population share of ICB]]</f>
        <v>0.78401207862393985</v>
      </c>
      <c r="M5752" s="98" cm="1">
        <f t="array" ref="M5752">msoa_calculations5[[#This Row],[Estimated case time (see and treat)]]*msoa_calculations5[[#This Row],[Population share of ICB]:[Population share of ICB]]</f>
        <v>0.56672885499527814</v>
      </c>
      <c r="N5752" s="94" cm="1">
        <f t="array" ref="N5752">msoa_calculations5[[#This Row],[Weighted estimate]]*msoa_calculations5[[#This Row],[Population share of ICB]:[Population share of ICB]]</f>
        <v>0.7252172035548573</v>
      </c>
    </row>
    <row r="5753" spans="1:14">
      <c r="A5753" s="63" t="s">
        <v>9198</v>
      </c>
      <c r="B5753" s="63" t="s">
        <v>13712</v>
      </c>
      <c r="C5753" s="63" t="s">
        <v>17</v>
      </c>
      <c r="D5753" s="63" t="s">
        <v>84</v>
      </c>
      <c r="E5753" s="72">
        <v>7616</v>
      </c>
      <c r="F5753" s="64">
        <v>1</v>
      </c>
      <c r="G5753" s="79">
        <v>0</v>
      </c>
      <c r="H5753" s="133">
        <v>90.824462890625</v>
      </c>
      <c r="I5753" s="134">
        <v>63.802822113037109</v>
      </c>
      <c r="J5753" s="105">
        <v>83.512649536132813</v>
      </c>
      <c r="K5753" s="96">
        <f>msoa_calculations5[[#This Row],[ Pop20]]/SUMIF(msoa_calculations5[ICB26],msoa_calculations5[[#This Row],[ICB26]],msoa_calculations5[[ Pop20]])</f>
        <v>6.5067600760375065E-3</v>
      </c>
      <c r="L5753" s="98" cm="1">
        <f t="array" ref="L5753">msoa_calculations5[[#This Row],[ Estimated case time (see and convey)]]*msoa_calculations5[[#This Row],[Population share of ICB]:[Population share of ICB]]</f>
        <v>0.59097298906426876</v>
      </c>
      <c r="M5753" s="98" cm="1">
        <f t="array" ref="M5753">msoa_calculations5[[#This Row],[Estimated case time (see and treat)]]*msoa_calculations5[[#This Row],[Population share of ICB]:[Population share of ICB]]</f>
        <v>0.41514965566363282</v>
      </c>
      <c r="N5753" s="94" cm="1">
        <f t="array" ref="N5753">msoa_calculations5[[#This Row],[Weighted estimate]]*msoa_calculations5[[#This Row],[Population share of ICB]:[Population share of ICB]]</f>
        <v>0.54339677384582119</v>
      </c>
    </row>
    <row r="5754" spans="1:14">
      <c r="A5754" s="63" t="s">
        <v>9652</v>
      </c>
      <c r="B5754" s="63" t="s">
        <v>13712</v>
      </c>
      <c r="C5754" s="63" t="s">
        <v>17</v>
      </c>
      <c r="D5754" s="63" t="s">
        <v>84</v>
      </c>
      <c r="E5754" s="72">
        <v>6280</v>
      </c>
      <c r="F5754" s="64">
        <v>1</v>
      </c>
      <c r="G5754" s="79">
        <v>0</v>
      </c>
      <c r="H5754" s="133">
        <v>97.994224548339844</v>
      </c>
      <c r="I5754" s="134">
        <v>69.148696899414063</v>
      </c>
      <c r="J5754" s="105">
        <v>90.188888549804688</v>
      </c>
      <c r="K5754" s="96">
        <f>msoa_calculations5[[#This Row],[ Pop20]]/SUMIF(msoa_calculations5[ICB26],msoa_calculations5[[#This Row],[ICB26]],msoa_calculations5[[ Pop20]])</f>
        <v>5.365343129925885E-3</v>
      </c>
      <c r="L5754" s="98" cm="1">
        <f t="array" ref="L5754">msoa_calculations5[[#This Row],[ Estimated case time (see and convey)]]*msoa_calculations5[[#This Row],[Population share of ICB]:[Population share of ICB]]</f>
        <v>0.52577263945284969</v>
      </c>
      <c r="M5754" s="98" cm="1">
        <f t="array" ref="M5754">msoa_calculations5[[#This Row],[Estimated case time (see and treat)]]*msoa_calculations5[[#This Row],[Population share of ICB]:[Population share of ICB]]</f>
        <v>0.3710064858525986</v>
      </c>
      <c r="N5754" s="94" cm="1">
        <f t="array" ref="N5754">msoa_calculations5[[#This Row],[Weighted estimate]]*msoa_calculations5[[#This Row],[Population share of ICB]:[Population share of ICB]]</f>
        <v>0.48389433357634587</v>
      </c>
    </row>
    <row r="5755" spans="1:14">
      <c r="A5755" s="63" t="s">
        <v>9650</v>
      </c>
      <c r="B5755" s="63" t="s">
        <v>13712</v>
      </c>
      <c r="C5755" s="63" t="s">
        <v>17</v>
      </c>
      <c r="D5755" s="63" t="s">
        <v>84</v>
      </c>
      <c r="E5755" s="72">
        <v>6208</v>
      </c>
      <c r="F5755" s="64">
        <v>1</v>
      </c>
      <c r="G5755" s="79">
        <v>0</v>
      </c>
      <c r="H5755" s="133">
        <v>96.382667541503906</v>
      </c>
      <c r="I5755" s="134">
        <v>68.610641479492188</v>
      </c>
      <c r="J5755" s="105">
        <v>88.867813110351563</v>
      </c>
      <c r="K5755" s="96">
        <f>msoa_calculations5[[#This Row],[ Pop20]]/SUMIF(msoa_calculations5[ICB26],msoa_calculations5[[#This Row],[ICB26]],msoa_calculations5[[ Pop20]])</f>
        <v>5.3038296418120847E-3</v>
      </c>
      <c r="L5755" s="98" cm="1">
        <f t="array" ref="L5755">msoa_calculations5[[#This Row],[ Estimated case time (see and convey)]]*msoa_calculations5[[#This Row],[Population share of ICB]:[Population share of ICB]]</f>
        <v>0.51119724906354791</v>
      </c>
      <c r="M5755" s="98" cm="1">
        <f t="array" ref="M5755">msoa_calculations5[[#This Row],[Estimated case time (see and treat)]]*msoa_calculations5[[#This Row],[Population share of ICB]:[Population share of ICB]]</f>
        <v>0.36389915402267242</v>
      </c>
      <c r="N5755" s="94" cm="1">
        <f t="array" ref="N5755">msoa_calculations5[[#This Row],[Weighted estimate]]*msoa_calculations5[[#This Row],[Population share of ICB]:[Population share of ICB]]</f>
        <v>0.47133974137769924</v>
      </c>
    </row>
    <row r="5756" spans="1:14">
      <c r="A5756" s="63" t="s">
        <v>9648</v>
      </c>
      <c r="B5756" s="63" t="s">
        <v>13712</v>
      </c>
      <c r="C5756" s="63" t="s">
        <v>17</v>
      </c>
      <c r="D5756" s="63" t="s">
        <v>84</v>
      </c>
      <c r="E5756" s="72">
        <v>7620</v>
      </c>
      <c r="F5756" s="64">
        <v>1</v>
      </c>
      <c r="G5756" s="79">
        <v>0</v>
      </c>
      <c r="H5756" s="133">
        <v>91.337409973144531</v>
      </c>
      <c r="I5756" s="134">
        <v>66.453720092773438</v>
      </c>
      <c r="J5756" s="105">
        <v>84.604110717773438</v>
      </c>
      <c r="K5756" s="96">
        <f>msoa_calculations5[[#This Row],[ Pop20]]/SUMIF(msoa_calculations5[ICB26],msoa_calculations5[[#This Row],[ICB26]],msoa_calculations5[[ Pop20]])</f>
        <v>6.5101774920438282E-3</v>
      </c>
      <c r="L5756" s="98" cm="1">
        <f t="array" ref="L5756">msoa_calculations5[[#This Row],[ Estimated case time (see and convey)]]*msoa_calculations5[[#This Row],[Population share of ICB]:[Population share of ICB]]</f>
        <v>0.59462275058874503</v>
      </c>
      <c r="M5756" s="98" cm="1">
        <f t="array" ref="M5756">msoa_calculations5[[#This Row],[Estimated case time (see and treat)]]*msoa_calculations5[[#This Row],[Population share of ICB]:[Population share of ICB]]</f>
        <v>0.43262551281055434</v>
      </c>
      <c r="N5756" s="94" cm="1">
        <f t="array" ref="N5756">msoa_calculations5[[#This Row],[Weighted estimate]]*msoa_calculations5[[#This Row],[Population share of ICB]:[Population share of ICB]]</f>
        <v>0.55078777732923268</v>
      </c>
    </row>
    <row r="5757" spans="1:14">
      <c r="A5757" s="63" t="s">
        <v>9646</v>
      </c>
      <c r="B5757" s="63" t="s">
        <v>13712</v>
      </c>
      <c r="C5757" s="63" t="s">
        <v>17</v>
      </c>
      <c r="D5757" s="63" t="s">
        <v>84</v>
      </c>
      <c r="E5757" s="72">
        <v>8501</v>
      </c>
      <c r="F5757" s="64">
        <v>1</v>
      </c>
      <c r="G5757" s="79">
        <v>0</v>
      </c>
      <c r="H5757" s="133">
        <v>89.348060607910156</v>
      </c>
      <c r="I5757" s="134">
        <v>63.946830749511719</v>
      </c>
      <c r="J5757" s="105">
        <v>82.474716186523438</v>
      </c>
      <c r="K5757" s="96">
        <f>msoa_calculations5[[#This Row],[ Pop20]]/SUMIF(msoa_calculations5[ICB26],msoa_calculations5[[#This Row],[ICB26]],msoa_calculations5[[ Pop20]])</f>
        <v>7.2628633674362971E-3</v>
      </c>
      <c r="L5757" s="98" cm="1">
        <f t="array" ref="L5757">msoa_calculations5[[#This Row],[ Estimated case time (see and convey)]]*msoa_calculations5[[#This Row],[Population share of ICB]:[Population share of ICB]]</f>
        <v>0.64892275634066876</v>
      </c>
      <c r="M5757" s="98" cm="1">
        <f t="array" ref="M5757">msoa_calculations5[[#This Row],[Estimated case time (see and treat)]]*msoa_calculations5[[#This Row],[Population share of ICB]:[Population share of ICB]]</f>
        <v>0.46443709451427762</v>
      </c>
      <c r="N5757" s="94" cm="1">
        <f t="array" ref="N5757">msoa_calculations5[[#This Row],[Weighted estimate]]*msoa_calculations5[[#This Row],[Population share of ICB]:[Population share of ICB]]</f>
        <v>0.59900259493080654</v>
      </c>
    </row>
    <row r="5758" spans="1:14">
      <c r="A5758" s="63" t="s">
        <v>9644</v>
      </c>
      <c r="B5758" s="63" t="s">
        <v>13712</v>
      </c>
      <c r="C5758" s="63" t="s">
        <v>17</v>
      </c>
      <c r="D5758" s="63" t="s">
        <v>84</v>
      </c>
      <c r="E5758" s="72">
        <v>5962</v>
      </c>
      <c r="F5758" s="64">
        <v>1</v>
      </c>
      <c r="G5758" s="79">
        <v>0</v>
      </c>
      <c r="H5758" s="133">
        <v>89.431694030761719</v>
      </c>
      <c r="I5758" s="134">
        <v>64.665145874023438</v>
      </c>
      <c r="J5758" s="105">
        <v>82.730094909667969</v>
      </c>
      <c r="K5758" s="96">
        <f>msoa_calculations5[[#This Row],[ Pop20]]/SUMIF(msoa_calculations5[ICB26],msoa_calculations5[[#This Row],[ICB26]],msoa_calculations5[[ Pop20]])</f>
        <v>5.0936585574232682E-3</v>
      </c>
      <c r="L5758" s="98" cm="1">
        <f t="array" ref="L5758">msoa_calculations5[[#This Row],[ Estimated case time (see and convey)]]*msoa_calculations5[[#This Row],[Population share of ICB]:[Population share of ICB]]</f>
        <v>0.45553451360464886</v>
      </c>
      <c r="M5758" s="98" cm="1">
        <f t="array" ref="M5758">msoa_calculations5[[#This Row],[Estimated case time (see and treat)]]*msoa_calculations5[[#This Row],[Population share of ICB]:[Population share of ICB]]</f>
        <v>0.3293821736482434</v>
      </c>
      <c r="N5758" s="94" cm="1">
        <f t="array" ref="N5758">msoa_calculations5[[#This Row],[Weighted estimate]]*msoa_calculations5[[#This Row],[Population share of ICB]:[Population share of ICB]]</f>
        <v>0.42139885589306941</v>
      </c>
    </row>
    <row r="5759" spans="1:14">
      <c r="A5759" s="63" t="s">
        <v>9642</v>
      </c>
      <c r="B5759" s="63" t="s">
        <v>13712</v>
      </c>
      <c r="C5759" s="63" t="s">
        <v>17</v>
      </c>
      <c r="D5759" s="63" t="s">
        <v>84</v>
      </c>
      <c r="E5759" s="72">
        <v>8482</v>
      </c>
      <c r="F5759" s="64">
        <v>1</v>
      </c>
      <c r="G5759" s="79">
        <v>0</v>
      </c>
      <c r="H5759" s="133">
        <v>87.9818115234375</v>
      </c>
      <c r="I5759" s="134">
        <v>63.948348999023438</v>
      </c>
      <c r="J5759" s="105">
        <v>81.47857666015625</v>
      </c>
      <c r="K5759" s="96">
        <f>msoa_calculations5[[#This Row],[ Pop20]]/SUMIF(msoa_calculations5[ICB26],msoa_calculations5[[#This Row],[ICB26]],msoa_calculations5[[ Pop20]])</f>
        <v>7.2466306414062671E-3</v>
      </c>
      <c r="L5759" s="98" cm="1">
        <f t="array" ref="L5759">msoa_calculations5[[#This Row],[ Estimated case time (see and convey)]]*msoa_calculations5[[#This Row],[Population share of ICB]:[Population share of ICB]]</f>
        <v>0.63757169127217317</v>
      </c>
      <c r="M5759" s="98" cm="1">
        <f t="array" ref="M5759">msoa_calculations5[[#This Row],[Estimated case time (see and treat)]]*msoa_calculations5[[#This Row],[Population share of ICB]:[Population share of ICB]]</f>
        <v>0.46341006532366502</v>
      </c>
      <c r="N5759" s="94" cm="1">
        <f t="array" ref="N5759">msoa_calculations5[[#This Row],[Weighted estimate]]*msoa_calculations5[[#This Row],[Population share of ICB]:[Population share of ICB]]</f>
        <v>0.59044515024365773</v>
      </c>
    </row>
    <row r="5760" spans="1:14">
      <c r="A5760" s="63" t="s">
        <v>9640</v>
      </c>
      <c r="B5760" s="63" t="s">
        <v>13712</v>
      </c>
      <c r="C5760" s="63" t="s">
        <v>17</v>
      </c>
      <c r="D5760" s="63" t="s">
        <v>84</v>
      </c>
      <c r="E5760" s="72">
        <v>11224</v>
      </c>
      <c r="F5760" s="64">
        <v>1</v>
      </c>
      <c r="G5760" s="79">
        <v>0</v>
      </c>
      <c r="H5760" s="133">
        <v>90.22216796875</v>
      </c>
      <c r="I5760" s="134">
        <v>64.951553344726563</v>
      </c>
      <c r="J5760" s="105">
        <v>83.384170532226563</v>
      </c>
      <c r="K5760" s="96">
        <f>msoa_calculations5[[#This Row],[ Pop20]]/SUMIF(msoa_calculations5[ICB26],msoa_calculations5[[#This Row],[ICB26]],msoa_calculations5[[ Pop20]])</f>
        <v>9.5892693137401477E-3</v>
      </c>
      <c r="L5760" s="98" cm="1">
        <f t="array" ref="L5760">msoa_calculations5[[#This Row],[ Estimated case time (see and convey)]]*msoa_calculations5[[#This Row],[Population share of ICB]:[Population share of ICB]]</f>
        <v>0.86516466672184367</v>
      </c>
      <c r="M5760" s="98" cm="1">
        <f t="array" ref="M5760">msoa_calculations5[[#This Row],[Estimated case time (see and treat)]]*msoa_calculations5[[#This Row],[Population share of ICB]:[Population share of ICB]]</f>
        <v>0.6228379373683427</v>
      </c>
      <c r="N5760" s="94" cm="1">
        <f t="array" ref="N5760">msoa_calculations5[[#This Row],[Weighted estimate]]*msoa_calculations5[[#This Row],[Population share of ICB]:[Population share of ICB]]</f>
        <v>0.79959326773635564</v>
      </c>
    </row>
    <row r="5761" spans="1:14">
      <c r="A5761" s="63" t="s">
        <v>9638</v>
      </c>
      <c r="B5761" s="63" t="s">
        <v>13712</v>
      </c>
      <c r="C5761" s="63" t="s">
        <v>17</v>
      </c>
      <c r="D5761" s="63" t="s">
        <v>84</v>
      </c>
      <c r="E5761" s="72">
        <v>10605</v>
      </c>
      <c r="F5761" s="64">
        <v>1</v>
      </c>
      <c r="G5761" s="79">
        <v>0</v>
      </c>
      <c r="H5761" s="133">
        <v>85.450340270996094</v>
      </c>
      <c r="I5761" s="134">
        <v>61.118320465087891</v>
      </c>
      <c r="J5761" s="105">
        <v>78.866317749023438</v>
      </c>
      <c r="K5761" s="96">
        <f>msoa_calculations5[[#This Row],[ Pop20]]/SUMIF(msoa_calculations5[ICB26],msoa_calculations5[[#This Row],[ICB26]],msoa_calculations5[[ Pop20]])</f>
        <v>9.0604241867617841E-3</v>
      </c>
      <c r="L5761" s="98" cm="1">
        <f t="array" ref="L5761">msoa_calculations5[[#This Row],[ Estimated case time (see and convey)]]*msoa_calculations5[[#This Row],[Population share of ICB]:[Population share of ICB]]</f>
        <v>0.77421632975835752</v>
      </c>
      <c r="M5761" s="98" cm="1">
        <f t="array" ref="M5761">msoa_calculations5[[#This Row],[Estimated case time (see and treat)]]*msoa_calculations5[[#This Row],[Population share of ICB]:[Population share of ICB]]</f>
        <v>0.55375790899614008</v>
      </c>
      <c r="N5761" s="94" cm="1">
        <f t="array" ref="N5761">msoa_calculations5[[#This Row],[Weighted estimate]]*msoa_calculations5[[#This Row],[Population share of ICB]:[Population share of ICB]]</f>
        <v>0.71456229285409212</v>
      </c>
    </row>
    <row r="5762" spans="1:14">
      <c r="A5762" s="63" t="s">
        <v>9636</v>
      </c>
      <c r="B5762" s="63" t="s">
        <v>13712</v>
      </c>
      <c r="C5762" s="63" t="s">
        <v>17</v>
      </c>
      <c r="D5762" s="63" t="s">
        <v>84</v>
      </c>
      <c r="E5762" s="72">
        <v>8350</v>
      </c>
      <c r="F5762" s="64">
        <v>1</v>
      </c>
      <c r="G5762" s="79">
        <v>0</v>
      </c>
      <c r="H5762" s="133">
        <v>86.691169738769531</v>
      </c>
      <c r="I5762" s="134">
        <v>61.703540802001953</v>
      </c>
      <c r="J5762" s="105">
        <v>79.92974853515625</v>
      </c>
      <c r="K5762" s="96">
        <f>msoa_calculations5[[#This Row],[ Pop20]]/SUMIF(msoa_calculations5[ICB26],msoa_calculations5[[#This Row],[ICB26]],msoa_calculations5[[ Pop20]])</f>
        <v>7.1338559131976335E-3</v>
      </c>
      <c r="L5762" s="98" cm="1">
        <f t="array" ref="L5762">msoa_calculations5[[#This Row],[ Estimated case time (see and convey)]]*msoa_calculations5[[#This Row],[Population share of ICB]:[Population share of ICB]]</f>
        <v>0.6184423138629408</v>
      </c>
      <c r="M5762" s="98" cm="1">
        <f t="array" ref="M5762">msoa_calculations5[[#This Row],[Estimated case time (see and treat)]]*msoa_calculations5[[#This Row],[Population share of ICB]:[Population share of ICB]]</f>
        <v>0.44018416941559307</v>
      </c>
      <c r="N5762" s="94" cm="1">
        <f t="array" ref="N5762">msoa_calculations5[[#This Row],[Weighted estimate]]*msoa_calculations5[[#This Row],[Population share of ICB]:[Population share of ICB]]</f>
        <v>0.57020730922792429</v>
      </c>
    </row>
    <row r="5763" spans="1:14">
      <c r="A5763" s="63" t="s">
        <v>9634</v>
      </c>
      <c r="B5763" s="63" t="s">
        <v>13712</v>
      </c>
      <c r="C5763" s="63" t="s">
        <v>17</v>
      </c>
      <c r="D5763" s="63" t="s">
        <v>84</v>
      </c>
      <c r="E5763" s="72">
        <v>10532</v>
      </c>
      <c r="F5763" s="64">
        <v>1</v>
      </c>
      <c r="G5763" s="79">
        <v>0</v>
      </c>
      <c r="H5763" s="133">
        <v>85.210159301757813</v>
      </c>
      <c r="I5763" s="134">
        <v>61.873863220214844</v>
      </c>
      <c r="J5763" s="105">
        <v>78.89556884765625</v>
      </c>
      <c r="K5763" s="96">
        <f>msoa_calculations5[[#This Row],[ Pop20]]/SUMIF(msoa_calculations5[ICB26],msoa_calculations5[[#This Row],[ICB26]],msoa_calculations5[[ Pop20]])</f>
        <v>8.9980563446464042E-3</v>
      </c>
      <c r="L5763" s="98" cm="1">
        <f t="array" ref="L5763">msoa_calculations5[[#This Row],[ Estimated case time (see and convey)]]*msoa_calculations5[[#This Row],[Population share of ICB]:[Population share of ICB]]</f>
        <v>0.76672581453351274</v>
      </c>
      <c r="M5763" s="98" cm="1">
        <f t="array" ref="M5763">msoa_calculations5[[#This Row],[Estimated case time (see and treat)]]*msoa_calculations5[[#This Row],[Population share of ICB]:[Population share of ICB]]</f>
        <v>0.556744507516438</v>
      </c>
      <c r="N5763" s="94" cm="1">
        <f t="array" ref="N5763">msoa_calculations5[[#This Row],[Weighted estimate]]*msoa_calculations5[[#This Row],[Population share of ICB]:[Population share of ICB]]</f>
        <v>0.70990677383414047</v>
      </c>
    </row>
    <row r="5764" spans="1:14">
      <c r="A5764" s="63" t="s">
        <v>9632</v>
      </c>
      <c r="B5764" s="63" t="s">
        <v>13712</v>
      </c>
      <c r="C5764" s="63" t="s">
        <v>17</v>
      </c>
      <c r="D5764" s="63" t="s">
        <v>84</v>
      </c>
      <c r="E5764" s="72">
        <v>6607</v>
      </c>
      <c r="F5764" s="64">
        <v>1</v>
      </c>
      <c r="G5764" s="79">
        <v>0</v>
      </c>
      <c r="H5764" s="133">
        <v>89.3665771484375</v>
      </c>
      <c r="I5764" s="134">
        <v>65.035400390625</v>
      </c>
      <c r="J5764" s="105">
        <v>82.782783508300781</v>
      </c>
      <c r="K5764" s="96">
        <f>msoa_calculations5[[#This Row],[ Pop20]]/SUMIF(msoa_calculations5[ICB26],msoa_calculations5[[#This Row],[ICB26]],msoa_calculations5[[ Pop20]])</f>
        <v>5.6447168884427266E-3</v>
      </c>
      <c r="L5764" s="98" cm="1">
        <f t="array" ref="L5764">msoa_calculations5[[#This Row],[ Estimated case time (see and convey)]]*msoa_calculations5[[#This Row],[Population share of ICB]:[Population share of ICB]]</f>
        <v>0.50444902729210506</v>
      </c>
      <c r="M5764" s="98" cm="1">
        <f t="array" ref="M5764">msoa_calculations5[[#This Row],[Estimated case time (see and treat)]]*msoa_calculations5[[#This Row],[Population share of ICB]:[Population share of ICB]]</f>
        <v>0.36710642293159562</v>
      </c>
      <c r="N5764" s="94" cm="1">
        <f t="array" ref="N5764">msoa_calculations5[[#This Row],[Weighted estimate]]*msoa_calculations5[[#This Row],[Population share of ICB]:[Population share of ICB]]</f>
        <v>0.46728537614160343</v>
      </c>
    </row>
    <row r="5765" spans="1:14">
      <c r="A5765" s="63" t="s">
        <v>9630</v>
      </c>
      <c r="B5765" s="63" t="s">
        <v>13712</v>
      </c>
      <c r="C5765" s="63" t="s">
        <v>17</v>
      </c>
      <c r="D5765" s="63" t="s">
        <v>84</v>
      </c>
      <c r="E5765" s="72">
        <v>6463</v>
      </c>
      <c r="F5765" s="64">
        <v>1</v>
      </c>
      <c r="G5765" s="79">
        <v>0</v>
      </c>
      <c r="H5765" s="133">
        <v>92.673469543457031</v>
      </c>
      <c r="I5765" s="134">
        <v>65.524971008300781</v>
      </c>
      <c r="J5765" s="105">
        <v>85.32733154296875</v>
      </c>
      <c r="K5765" s="96">
        <f>msoa_calculations5[[#This Row],[ Pop20]]/SUMIF(msoa_calculations5[ICB26],msoa_calculations5[[#This Row],[ICB26]],msoa_calculations5[[ Pop20]])</f>
        <v>5.5216899122151261E-3</v>
      </c>
      <c r="L5765" s="98" cm="1">
        <f t="array" ref="L5765">msoa_calculations5[[#This Row],[ Estimated case time (see and convey)]]*msoa_calculations5[[#This Row],[Population share of ICB]:[Population share of ICB]]</f>
        <v>0.51171416190808239</v>
      </c>
      <c r="M5765" s="98" cm="1">
        <f t="array" ref="M5765">msoa_calculations5[[#This Row],[Estimated case time (see and treat)]]*msoa_calculations5[[#This Row],[Population share of ICB]:[Population share of ICB]]</f>
        <v>0.361808571414723</v>
      </c>
      <c r="N5765" s="94" cm="1">
        <f t="array" ref="N5765">msoa_calculations5[[#This Row],[Weighted estimate]]*msoa_calculations5[[#This Row],[Population share of ICB]:[Population share of ICB]]</f>
        <v>0.47115106581704608</v>
      </c>
    </row>
    <row r="5766" spans="1:14">
      <c r="A5766" s="63" t="s">
        <v>9628</v>
      </c>
      <c r="B5766" s="63" t="s">
        <v>13712</v>
      </c>
      <c r="C5766" s="63" t="s">
        <v>17</v>
      </c>
      <c r="D5766" s="63" t="s">
        <v>84</v>
      </c>
      <c r="E5766" s="72">
        <v>12517</v>
      </c>
      <c r="F5766" s="64">
        <v>1</v>
      </c>
      <c r="G5766" s="79">
        <v>0</v>
      </c>
      <c r="H5766" s="133">
        <v>90.391090393066406</v>
      </c>
      <c r="I5766" s="134">
        <v>65.4432373046875</v>
      </c>
      <c r="J5766" s="105">
        <v>83.640426635742188</v>
      </c>
      <c r="K5766" s="96">
        <f>msoa_calculations5[[#This Row],[ Pop20]]/SUMIF(msoa_calculations5[ICB26],msoa_calculations5[[#This Row],[ICB26]],msoa_calculations5[[ Pop20]])</f>
        <v>1.0693949037783805E-2</v>
      </c>
      <c r="L5766" s="98" cm="1">
        <f t="array" ref="L5766">msoa_calculations5[[#This Row],[ Estimated case time (see and convey)]]*msoa_calculations5[[#This Row],[Population share of ICB]:[Population share of ICB]]</f>
        <v>0.96663771413316146</v>
      </c>
      <c r="M5766" s="98" cm="1">
        <f t="array" ref="M5766">msoa_calculations5[[#This Row],[Estimated case time (see and treat)]]*msoa_calculations5[[#This Row],[Population share of ICB]:[Population share of ICB]]</f>
        <v>0.6998466446039201</v>
      </c>
      <c r="N5766" s="94" cm="1">
        <f t="array" ref="N5766">msoa_calculations5[[#This Row],[Weighted estimate]]*msoa_calculations5[[#This Row],[Population share of ICB]:[Population share of ICB]]</f>
        <v>0.89444645994112215</v>
      </c>
    </row>
    <row r="5767" spans="1:14">
      <c r="A5767" s="63" t="s">
        <v>9398</v>
      </c>
      <c r="B5767" s="63" t="s">
        <v>13712</v>
      </c>
      <c r="C5767" s="63" t="s">
        <v>17</v>
      </c>
      <c r="D5767" s="63" t="s">
        <v>84</v>
      </c>
      <c r="E5767" s="72">
        <v>11244</v>
      </c>
      <c r="F5767" s="64">
        <v>1</v>
      </c>
      <c r="G5767" s="79">
        <v>0</v>
      </c>
      <c r="H5767" s="133">
        <v>105.22348785400391</v>
      </c>
      <c r="I5767" s="134">
        <v>72.606735229492188</v>
      </c>
      <c r="J5767" s="105">
        <v>96.397689819335938</v>
      </c>
      <c r="K5767" s="96">
        <f>msoa_calculations5[[#This Row],[ Pop20]]/SUMIF(msoa_calculations5[ICB26],msoa_calculations5[[#This Row],[ICB26]],msoa_calculations5[[ Pop20]])</f>
        <v>9.6063563937717599E-3</v>
      </c>
      <c r="L5767" s="98" cm="1">
        <f t="array" ref="L5767">msoa_calculations5[[#This Row],[ Estimated case time (see and convey)]]*msoa_calculations5[[#This Row],[Population share of ICB]:[Population share of ICB]]</f>
        <v>1.0108143253212756</v>
      </c>
      <c r="M5767" s="98" cm="1">
        <f t="array" ref="M5767">msoa_calculations5[[#This Row],[Estimated case time (see and treat)]]*msoa_calculations5[[#This Row],[Population share of ICB]:[Population share of ICB]]</f>
        <v>0.6974861752027256</v>
      </c>
      <c r="N5767" s="94" cm="1">
        <f t="array" ref="N5767">msoa_calculations5[[#This Row],[Weighted estimate]]*msoa_calculations5[[#This Row],[Population share of ICB]:[Population share of ICB]]</f>
        <v>0.92603056394080463</v>
      </c>
    </row>
    <row r="5768" spans="1:14">
      <c r="A5768" s="63" t="s">
        <v>9396</v>
      </c>
      <c r="B5768" s="63" t="s">
        <v>13712</v>
      </c>
      <c r="C5768" s="63" t="s">
        <v>17</v>
      </c>
      <c r="D5768" s="63" t="s">
        <v>84</v>
      </c>
      <c r="E5768" s="72">
        <v>11127</v>
      </c>
      <c r="F5768" s="64">
        <v>1</v>
      </c>
      <c r="G5768" s="79">
        <v>0</v>
      </c>
      <c r="H5768" s="133">
        <v>99.459854125976563</v>
      </c>
      <c r="I5768" s="134">
        <v>70.095535278320313</v>
      </c>
      <c r="J5768" s="105">
        <v>91.514137268066406</v>
      </c>
      <c r="K5768" s="96">
        <f>msoa_calculations5[[#This Row],[ Pop20]]/SUMIF(msoa_calculations5[ICB26],msoa_calculations5[[#This Row],[ICB26]],msoa_calculations5[[ Pop20]])</f>
        <v>9.5063969755868338E-3</v>
      </c>
      <c r="L5768" s="98" cm="1">
        <f t="array" ref="L5768">msoa_calculations5[[#This Row],[ Estimated case time (see and convey)]]*msoa_calculations5[[#This Row],[Population share of ICB]:[Population share of ICB]]</f>
        <v>0.94550485645549132</v>
      </c>
      <c r="M5768" s="98" cm="1">
        <f t="array" ref="M5768">msoa_calculations5[[#This Row],[Estimated case time (see and treat)]]*msoa_calculations5[[#This Row],[Population share of ICB]:[Population share of ICB]]</f>
        <v>0.66635598457196443</v>
      </c>
      <c r="N5768" s="94" cm="1">
        <f t="array" ref="N5768">msoa_calculations5[[#This Row],[Weighted estimate]]*msoa_calculations5[[#This Row],[Population share of ICB]:[Population share of ICB]]</f>
        <v>0.86996971774858489</v>
      </c>
    </row>
    <row r="5769" spans="1:14">
      <c r="A5769" s="63" t="s">
        <v>9394</v>
      </c>
      <c r="B5769" s="63" t="s">
        <v>13712</v>
      </c>
      <c r="C5769" s="63" t="s">
        <v>17</v>
      </c>
      <c r="D5769" s="63" t="s">
        <v>84</v>
      </c>
      <c r="E5769" s="72">
        <v>7875</v>
      </c>
      <c r="F5769" s="64">
        <v>1</v>
      </c>
      <c r="G5769" s="79">
        <v>0</v>
      </c>
      <c r="H5769" s="133">
        <v>116.25653839111328</v>
      </c>
      <c r="I5769" s="134">
        <v>77.927719116210938</v>
      </c>
      <c r="J5769" s="105">
        <v>105.88510894775391</v>
      </c>
      <c r="K5769" s="96">
        <f>msoa_calculations5[[#This Row],[ Pop20]]/SUMIF(msoa_calculations5[ICB26],msoa_calculations5[[#This Row],[ICB26]],msoa_calculations5[[ Pop20]])</f>
        <v>6.7280377624468696E-3</v>
      </c>
      <c r="L5769" s="98" cm="1">
        <f t="array" ref="L5769">msoa_calculations5[[#This Row],[ Estimated case time (see and convey)]]*msoa_calculations5[[#This Row],[Population share of ICB]:[Population share of ICB]]</f>
        <v>0.78217838042676435</v>
      </c>
      <c r="M5769" s="98" cm="1">
        <f t="array" ref="M5769">msoa_calculations5[[#This Row],[Estimated case time (see and treat)]]*msoa_calculations5[[#This Row],[Population share of ICB]:[Population share of ICB]]</f>
        <v>0.52430063695522</v>
      </c>
      <c r="N5769" s="94" cm="1">
        <f t="array" ref="N5769">msoa_calculations5[[#This Row],[Weighted estimate]]*msoa_calculations5[[#This Row],[Population share of ICB]:[Population share of ICB]]</f>
        <v>0.71239901148128926</v>
      </c>
    </row>
    <row r="5770" spans="1:14">
      <c r="A5770" s="63" t="s">
        <v>9392</v>
      </c>
      <c r="B5770" s="63" t="s">
        <v>13712</v>
      </c>
      <c r="C5770" s="63" t="s">
        <v>17</v>
      </c>
      <c r="D5770" s="63" t="s">
        <v>84</v>
      </c>
      <c r="E5770" s="72">
        <v>7650</v>
      </c>
      <c r="F5770" s="64">
        <v>1</v>
      </c>
      <c r="G5770" s="79">
        <v>0</v>
      </c>
      <c r="H5770" s="133">
        <v>118.03536987304688</v>
      </c>
      <c r="I5770" s="134">
        <v>78.309494018554688</v>
      </c>
      <c r="J5770" s="105">
        <v>107.28591156005859</v>
      </c>
      <c r="K5770" s="96">
        <f>msoa_calculations5[[#This Row],[ Pop20]]/SUMIF(msoa_calculations5[ICB26],msoa_calculations5[[#This Row],[ICB26]],msoa_calculations5[[ Pop20]])</f>
        <v>6.5358081120912449E-3</v>
      </c>
      <c r="L5770" s="98" cm="1">
        <f t="array" ref="L5770">msoa_calculations5[[#This Row],[ Estimated case time (see and convey)]]*msoa_calculations5[[#This Row],[Population share of ICB]:[Population share of ICB]]</f>
        <v>0.77145652792995034</v>
      </c>
      <c r="M5770" s="98" cm="1">
        <f t="array" ref="M5770">msoa_calculations5[[#This Row],[Estimated case time (see and treat)]]*msoa_calculations5[[#This Row],[Population share of ICB]:[Population share of ICB]]</f>
        <v>0.51181582626023059</v>
      </c>
      <c r="N5770" s="94" cm="1">
        <f t="array" ref="N5770">msoa_calculations5[[#This Row],[Weighted estimate]]*msoa_calculations5[[#This Row],[Population share of ICB]:[Population share of ICB]]</f>
        <v>0.70120013108733481</v>
      </c>
    </row>
    <row r="5771" spans="1:14">
      <c r="A5771" s="63" t="s">
        <v>9390</v>
      </c>
      <c r="B5771" s="63" t="s">
        <v>13712</v>
      </c>
      <c r="C5771" s="63" t="s">
        <v>17</v>
      </c>
      <c r="D5771" s="63" t="s">
        <v>84</v>
      </c>
      <c r="E5771" s="72">
        <v>9410</v>
      </c>
      <c r="F5771" s="64">
        <v>1</v>
      </c>
      <c r="G5771" s="79">
        <v>0</v>
      </c>
      <c r="H5771" s="133">
        <v>104.29440307617188</v>
      </c>
      <c r="I5771" s="134">
        <v>72.958999633789063</v>
      </c>
      <c r="J5771" s="105">
        <v>95.815330505371094</v>
      </c>
      <c r="K5771" s="96">
        <f>msoa_calculations5[[#This Row],[ Pop20]]/SUMIF(msoa_calculations5[ICB26],msoa_calculations5[[#This Row],[ICB26]],msoa_calculations5[[ Pop20]])</f>
        <v>8.0394711548730218E-3</v>
      </c>
      <c r="L5771" s="98" cm="1">
        <f t="array" ref="L5771">msoa_calculations5[[#This Row],[ Estimated case time (see and convey)]]*msoa_calculations5[[#This Row],[Population share of ICB]:[Population share of ICB]]</f>
        <v>0.83847184514558393</v>
      </c>
      <c r="M5771" s="98" cm="1">
        <f t="array" ref="M5771">msoa_calculations5[[#This Row],[Estimated case time (see and treat)]]*msoa_calculations5[[#This Row],[Population share of ICB]:[Population share of ICB]]</f>
        <v>0.58655177304423856</v>
      </c>
      <c r="N5771" s="94" cm="1">
        <f t="array" ref="N5771">msoa_calculations5[[#This Row],[Weighted estimate]]*msoa_calculations5[[#This Row],[Population share of ICB]:[Population share of ICB]]</f>
        <v>0.77030458579255601</v>
      </c>
    </row>
    <row r="5772" spans="1:14">
      <c r="A5772" s="63" t="s">
        <v>9388</v>
      </c>
      <c r="B5772" s="63" t="s">
        <v>13712</v>
      </c>
      <c r="C5772" s="63" t="s">
        <v>17</v>
      </c>
      <c r="D5772" s="63" t="s">
        <v>84</v>
      </c>
      <c r="E5772" s="72">
        <v>11354</v>
      </c>
      <c r="F5772" s="64">
        <v>1</v>
      </c>
      <c r="G5772" s="79">
        <v>0</v>
      </c>
      <c r="H5772" s="133">
        <v>95.597007751464844</v>
      </c>
      <c r="I5772" s="134">
        <v>67.6461181640625</v>
      </c>
      <c r="J5772" s="105">
        <v>88.03375244140625</v>
      </c>
      <c r="K5772" s="96">
        <f>msoa_calculations5[[#This Row],[ Pop20]]/SUMIF(msoa_calculations5[ICB26],msoa_calculations5[[#This Row],[ICB26]],msoa_calculations5[[ Pop20]])</f>
        <v>9.7003353339456203E-3</v>
      </c>
      <c r="L5772" s="98" cm="1">
        <f t="array" ref="L5772">msoa_calculations5[[#This Row],[ Estimated case time (see and convey)]]*msoa_calculations5[[#This Row],[Population share of ICB]:[Population share of ICB]]</f>
        <v>0.92732303211100775</v>
      </c>
      <c r="M5772" s="98" cm="1">
        <f t="array" ref="M5772">msoa_calculations5[[#This Row],[Estimated case time (see and treat)]]*msoa_calculations5[[#This Row],[Population share of ICB]:[Population share of ICB]]</f>
        <v>0.65619003023111611</v>
      </c>
      <c r="N5772" s="94" cm="1">
        <f t="array" ref="N5772">msoa_calculations5[[#This Row],[Weighted estimate]]*msoa_calculations5[[#This Row],[Population share of ICB]:[Population share of ICB]]</f>
        <v>0.85395691938719454</v>
      </c>
    </row>
    <row r="5773" spans="1:14">
      <c r="A5773" s="63" t="s">
        <v>9386</v>
      </c>
      <c r="B5773" s="63" t="s">
        <v>13712</v>
      </c>
      <c r="C5773" s="63" t="s">
        <v>17</v>
      </c>
      <c r="D5773" s="63" t="s">
        <v>84</v>
      </c>
      <c r="E5773" s="72">
        <v>12448</v>
      </c>
      <c r="F5773" s="64">
        <v>1</v>
      </c>
      <c r="G5773" s="79">
        <v>0</v>
      </c>
      <c r="H5773" s="133">
        <v>108.50676727294922</v>
      </c>
      <c r="I5773" s="134">
        <v>71.892166137695313</v>
      </c>
      <c r="J5773" s="105">
        <v>98.599189758300781</v>
      </c>
      <c r="K5773" s="96">
        <f>msoa_calculations5[[#This Row],[ Pop20]]/SUMIF(msoa_calculations5[ICB26],msoa_calculations5[[#This Row],[ICB26]],msoa_calculations5[[ Pop20]])</f>
        <v>1.0634998611674747E-2</v>
      </c>
      <c r="L5773" s="98" cm="1">
        <f t="array" ref="L5773">msoa_calculations5[[#This Row],[ Estimated case time (see and convey)]]*msoa_calculations5[[#This Row],[Population share of ICB]:[Population share of ICB]]</f>
        <v>1.1539693193051299</v>
      </c>
      <c r="M5773" s="98" cm="1">
        <f t="array" ref="M5773">msoa_calculations5[[#This Row],[Estimated case time (see and treat)]]*msoa_calculations5[[#This Row],[Population share of ICB]:[Population share of ICB]]</f>
        <v>0.76457308706467986</v>
      </c>
      <c r="N5773" s="94" cm="1">
        <f t="array" ref="N5773">msoa_calculations5[[#This Row],[Weighted estimate]]*msoa_calculations5[[#This Row],[Population share of ICB]:[Population share of ICB]]</f>
        <v>1.0486022461917837</v>
      </c>
    </row>
    <row r="5774" spans="1:14">
      <c r="A5774" s="63" t="s">
        <v>9384</v>
      </c>
      <c r="B5774" s="63" t="s">
        <v>13712</v>
      </c>
      <c r="C5774" s="63" t="s">
        <v>17</v>
      </c>
      <c r="D5774" s="63" t="s">
        <v>84</v>
      </c>
      <c r="E5774" s="72">
        <v>7458</v>
      </c>
      <c r="F5774" s="64">
        <v>1</v>
      </c>
      <c r="G5774" s="79">
        <v>0</v>
      </c>
      <c r="H5774" s="133">
        <v>109.01296997070313</v>
      </c>
      <c r="I5774" s="134">
        <v>75.155319213867188</v>
      </c>
      <c r="J5774" s="105">
        <v>99.851394653320313</v>
      </c>
      <c r="K5774" s="96">
        <f>msoa_calculations5[[#This Row],[ Pop20]]/SUMIF(msoa_calculations5[ICB26],msoa_calculations5[[#This Row],[ICB26]],msoa_calculations5[[ Pop20]])</f>
        <v>6.3717721437877781E-3</v>
      </c>
      <c r="L5774" s="98" cm="1">
        <f t="array" ref="L5774">msoa_calculations5[[#This Row],[ Estimated case time (see and convey)]]*msoa_calculations5[[#This Row],[Population share of ICB]:[Population share of ICB]]</f>
        <v>0.69460580537089978</v>
      </c>
      <c r="M5774" s="98" cm="1">
        <f t="array" ref="M5774">msoa_calculations5[[#This Row],[Estimated case time (see and treat)]]*msoa_calculations5[[#This Row],[Population share of ICB]:[Population share of ICB]]</f>
        <v>0.47887256942439732</v>
      </c>
      <c r="N5774" s="94" cm="1">
        <f t="array" ref="N5774">msoa_calculations5[[#This Row],[Weighted estimate]]*msoa_calculations5[[#This Row],[Population share of ICB]:[Population share of ICB]]</f>
        <v>0.63623033497038628</v>
      </c>
    </row>
    <row r="5775" spans="1:14">
      <c r="A5775" s="63" t="s">
        <v>9382</v>
      </c>
      <c r="B5775" s="63" t="s">
        <v>13712</v>
      </c>
      <c r="C5775" s="63" t="s">
        <v>17</v>
      </c>
      <c r="D5775" s="63" t="s">
        <v>84</v>
      </c>
      <c r="E5775" s="72">
        <v>9875</v>
      </c>
      <c r="F5775" s="64">
        <v>1</v>
      </c>
      <c r="G5775" s="79">
        <v>0</v>
      </c>
      <c r="H5775" s="133">
        <v>104.85991668701172</v>
      </c>
      <c r="I5775" s="134">
        <v>71.158210754394531</v>
      </c>
      <c r="J5775" s="105">
        <v>95.74053955078125</v>
      </c>
      <c r="K5775" s="96">
        <f>msoa_calculations5[[#This Row],[ Pop20]]/SUMIF(msoa_calculations5[ICB26],msoa_calculations5[[#This Row],[ICB26]],msoa_calculations5[[ Pop20]])</f>
        <v>8.4367457656079805E-3</v>
      </c>
      <c r="L5775" s="98" cm="1">
        <f t="array" ref="L5775">msoa_calculations5[[#This Row],[ Estimated case time (see and convey)]]*msoa_calculations5[[#This Row],[Population share of ICB]:[Population share of ICB]]</f>
        <v>0.8846764580911517</v>
      </c>
      <c r="M5775" s="98" cm="1">
        <f t="array" ref="M5775">msoa_calculations5[[#This Row],[Estimated case time (see and treat)]]*msoa_calculations5[[#This Row],[Population share of ICB]:[Population share of ICB]]</f>
        <v>0.60034373327037827</v>
      </c>
      <c r="N5775" s="94" cm="1">
        <f t="array" ref="N5775">msoa_calculations5[[#This Row],[Weighted estimate]]*msoa_calculations5[[#This Row],[Population share of ICB]:[Population share of ICB]]</f>
        <v>0.80773859165207706</v>
      </c>
    </row>
    <row r="5776" spans="1:14">
      <c r="A5776" s="63" t="s">
        <v>9380</v>
      </c>
      <c r="B5776" s="63" t="s">
        <v>13712</v>
      </c>
      <c r="C5776" s="63" t="s">
        <v>17</v>
      </c>
      <c r="D5776" s="63" t="s">
        <v>84</v>
      </c>
      <c r="E5776" s="72">
        <v>8367</v>
      </c>
      <c r="F5776" s="64">
        <v>1</v>
      </c>
      <c r="G5776" s="79">
        <v>0</v>
      </c>
      <c r="H5776" s="133">
        <v>105.21293640136719</v>
      </c>
      <c r="I5776" s="134">
        <v>72.083427429199219</v>
      </c>
      <c r="J5776" s="105">
        <v>96.248390197753906</v>
      </c>
      <c r="K5776" s="96">
        <f>msoa_calculations5[[#This Row],[ Pop20]]/SUMIF(msoa_calculations5[ICB26],msoa_calculations5[[#This Row],[ICB26]],msoa_calculations5[[ Pop20]])</f>
        <v>7.1483799312245027E-3</v>
      </c>
      <c r="L5776" s="98" cm="1">
        <f t="array" ref="L5776">msoa_calculations5[[#This Row],[ Estimated case time (see and convey)]]*msoa_calculations5[[#This Row],[Population share of ICB]:[Population share of ICB]]</f>
        <v>0.75210204307673312</v>
      </c>
      <c r="M5776" s="98" cm="1">
        <f t="array" ref="M5776">msoa_calculations5[[#This Row],[Estimated case time (see and treat)]]*msoa_calculations5[[#This Row],[Population share of ICB]:[Population share of ICB]]</f>
        <v>0.51527972600876559</v>
      </c>
      <c r="N5776" s="94" cm="1">
        <f t="array" ref="N5776">msoa_calculations5[[#This Row],[Weighted estimate]]*msoa_calculations5[[#This Row],[Population share of ICB]:[Population share of ICB]]</f>
        <v>0.68802006090228918</v>
      </c>
    </row>
    <row r="5777" spans="1:14">
      <c r="A5777" s="63" t="s">
        <v>9378</v>
      </c>
      <c r="B5777" s="63" t="s">
        <v>13712</v>
      </c>
      <c r="C5777" s="63" t="s">
        <v>17</v>
      </c>
      <c r="D5777" s="63" t="s">
        <v>84</v>
      </c>
      <c r="E5777" s="72">
        <v>10163</v>
      </c>
      <c r="F5777" s="64">
        <v>1</v>
      </c>
      <c r="G5777" s="79">
        <v>0</v>
      </c>
      <c r="H5777" s="133">
        <v>104.51152038574219</v>
      </c>
      <c r="I5777" s="134">
        <v>72.552886962890625</v>
      </c>
      <c r="J5777" s="105">
        <v>95.863807678222656</v>
      </c>
      <c r="K5777" s="96">
        <f>msoa_calculations5[[#This Row],[ Pop20]]/SUMIF(msoa_calculations5[ICB26],msoa_calculations5[[#This Row],[ICB26]],msoa_calculations5[[ Pop20]])</f>
        <v>8.6827997180631798E-3</v>
      </c>
      <c r="L5777" s="98" cm="1">
        <f t="array" ref="L5777">msoa_calculations5[[#This Row],[ Estimated case time (see and convey)]]*msoa_calculations5[[#This Row],[Population share of ICB]:[Population share of ICB]]</f>
        <v>0.90745259973967651</v>
      </c>
      <c r="M5777" s="98" cm="1">
        <f t="array" ref="M5777">msoa_calculations5[[#This Row],[Estimated case time (see and treat)]]*msoa_calculations5[[#This Row],[Population share of ICB]:[Population share of ICB]]</f>
        <v>0.62996218646605651</v>
      </c>
      <c r="N5777" s="94" cm="1">
        <f t="array" ref="N5777">msoa_calculations5[[#This Row],[Weighted estimate]]*msoa_calculations5[[#This Row],[Population share of ICB]:[Population share of ICB]]</f>
        <v>0.83236624228093459</v>
      </c>
    </row>
    <row r="5778" spans="1:14">
      <c r="A5778" s="63" t="s">
        <v>9376</v>
      </c>
      <c r="B5778" s="63" t="s">
        <v>13712</v>
      </c>
      <c r="C5778" s="63" t="s">
        <v>17</v>
      </c>
      <c r="D5778" s="63" t="s">
        <v>84</v>
      </c>
      <c r="E5778" s="72">
        <v>9391</v>
      </c>
      <c r="F5778" s="64">
        <v>1</v>
      </c>
      <c r="G5778" s="79">
        <v>0</v>
      </c>
      <c r="H5778" s="133">
        <v>117.10064697265625</v>
      </c>
      <c r="I5778" s="134">
        <v>76.341400146484375</v>
      </c>
      <c r="J5778" s="105">
        <v>106.07156372070313</v>
      </c>
      <c r="K5778" s="96">
        <f>msoa_calculations5[[#This Row],[ Pop20]]/SUMIF(msoa_calculations5[ICB26],msoa_calculations5[[#This Row],[ICB26]],msoa_calculations5[[ Pop20]])</f>
        <v>8.0232384288429909E-3</v>
      </c>
      <c r="L5778" s="98" cm="1">
        <f t="array" ref="L5778">msoa_calculations5[[#This Row],[ Estimated case time (see and convey)]]*msoa_calculations5[[#This Row],[Population share of ICB]:[Population share of ICB]]</f>
        <v>0.93952641083339228</v>
      </c>
      <c r="M5778" s="98" cm="1">
        <f t="array" ref="M5778">msoa_calculations5[[#This Row],[Estimated case time (see and treat)]]*msoa_calculations5[[#This Row],[Population share of ICB]:[Population share of ICB]]</f>
        <v>0.61250525536695333</v>
      </c>
      <c r="N5778" s="94" cm="1">
        <f t="array" ref="N5778">msoa_calculations5[[#This Row],[Weighted estimate]]*msoa_calculations5[[#This Row],[Population share of ICB]:[Population share of ICB]]</f>
        <v>0.85103744625141331</v>
      </c>
    </row>
    <row r="5779" spans="1:14">
      <c r="A5779" s="63" t="s">
        <v>9374</v>
      </c>
      <c r="B5779" s="63" t="s">
        <v>13712</v>
      </c>
      <c r="C5779" s="63" t="s">
        <v>17</v>
      </c>
      <c r="D5779" s="63" t="s">
        <v>84</v>
      </c>
      <c r="E5779" s="72">
        <v>6765</v>
      </c>
      <c r="F5779" s="64">
        <v>1</v>
      </c>
      <c r="G5779" s="79">
        <v>0</v>
      </c>
      <c r="H5779" s="133">
        <v>103.70084381103516</v>
      </c>
      <c r="I5779" s="134">
        <v>73.199371337890625</v>
      </c>
      <c r="J5779" s="105">
        <v>95.447425842285156</v>
      </c>
      <c r="K5779" s="96">
        <f>msoa_calculations5[[#This Row],[ Pop20]]/SUMIF(msoa_calculations5[ICB26],msoa_calculations5[[#This Row],[ICB26]],msoa_calculations5[[ Pop20]])</f>
        <v>5.7797048206924542E-3</v>
      </c>
      <c r="L5779" s="98" cm="1">
        <f t="array" ref="L5779">msoa_calculations5[[#This Row],[ Estimated case time (see and convey)]]*msoa_calculations5[[#This Row],[Population share of ICB]:[Population share of ICB]]</f>
        <v>0.59936026688451516</v>
      </c>
      <c r="M5779" s="98" cm="1">
        <f t="array" ref="M5779">msoa_calculations5[[#This Row],[Estimated case time (see and treat)]]*msoa_calculations5[[#This Row],[Population share of ICB]:[Population share of ICB]]</f>
        <v>0.4230707593932635</v>
      </c>
      <c r="N5779" s="94" cm="1">
        <f t="array" ref="N5779">msoa_calculations5[[#This Row],[Weighted estimate]]*msoa_calculations5[[#This Row],[Population share of ICB]:[Population share of ICB]]</f>
        <v>0.55165794726334105</v>
      </c>
    </row>
    <row r="5780" spans="1:14">
      <c r="A5780" s="63" t="s">
        <v>9166</v>
      </c>
      <c r="B5780" s="63" t="s">
        <v>13712</v>
      </c>
      <c r="C5780" s="63" t="s">
        <v>17</v>
      </c>
      <c r="D5780" s="63" t="s">
        <v>84</v>
      </c>
      <c r="E5780" s="72">
        <v>7406</v>
      </c>
      <c r="F5780" s="64">
        <v>1</v>
      </c>
      <c r="G5780" s="79">
        <v>0</v>
      </c>
      <c r="H5780" s="133">
        <v>109.05447387695313</v>
      </c>
      <c r="I5780" s="134">
        <v>75.689613342285156</v>
      </c>
      <c r="J5780" s="105">
        <v>100.0262451171875</v>
      </c>
      <c r="K5780" s="96">
        <f>msoa_calculations5[[#This Row],[ Pop20]]/SUMIF(msoa_calculations5[ICB26],msoa_calculations5[[#This Row],[ICB26]],msoa_calculations5[[ Pop20]])</f>
        <v>6.32734573570559E-3</v>
      </c>
      <c r="L5780" s="98" cm="1">
        <f t="array" ref="L5780">msoa_calculations5[[#This Row],[ Estimated case time (see and convey)]]*msoa_calculations5[[#This Row],[Population share of ICB]:[Population share of ICB]]</f>
        <v>0.69002536024495598</v>
      </c>
      <c r="M5780" s="98" cm="1">
        <f t="array" ref="M5780">msoa_calculations5[[#This Row],[Estimated case time (see and treat)]]*msoa_calculations5[[#This Row],[Population share of ICB]:[Population share of ICB]]</f>
        <v>0.47891435221851292</v>
      </c>
      <c r="N5780" s="94" cm="1">
        <f t="array" ref="N5780">msoa_calculations5[[#This Row],[Weighted estimate]]*msoa_calculations5[[#This Row],[Population share of ICB]:[Population share of ICB]]</f>
        <v>0.63290063550087838</v>
      </c>
    </row>
    <row r="5781" spans="1:14">
      <c r="A5781" s="63" t="s">
        <v>9164</v>
      </c>
      <c r="B5781" s="63" t="s">
        <v>13712</v>
      </c>
      <c r="C5781" s="63" t="s">
        <v>17</v>
      </c>
      <c r="D5781" s="63" t="s">
        <v>84</v>
      </c>
      <c r="E5781" s="72">
        <v>10349</v>
      </c>
      <c r="F5781" s="64">
        <v>1</v>
      </c>
      <c r="G5781" s="79">
        <v>0</v>
      </c>
      <c r="H5781" s="133">
        <v>106.78742980957031</v>
      </c>
      <c r="I5781" s="134">
        <v>72.770950317382813</v>
      </c>
      <c r="J5781" s="105">
        <v>97.582878112792969</v>
      </c>
      <c r="K5781" s="96">
        <f>msoa_calculations5[[#This Row],[ Pop20]]/SUMIF(msoa_calculations5[ICB26],msoa_calculations5[[#This Row],[ICB26]],msoa_calculations5[[ Pop20]])</f>
        <v>8.8417095623571623E-3</v>
      </c>
      <c r="L5781" s="98" cm="1">
        <f t="array" ref="L5781">msoa_calculations5[[#This Row],[ Estimated case time (see and convey)]]*msoa_calculations5[[#This Row],[Population share of ICB]:[Population share of ICB]]</f>
        <v>0.94418343928682213</v>
      </c>
      <c r="M5781" s="98" cm="1">
        <f t="array" ref="M5781">msoa_calculations5[[#This Row],[Estimated case time (see and treat)]]*msoa_calculations5[[#This Row],[Population share of ICB]:[Population share of ICB]]</f>
        <v>0.64341960728302161</v>
      </c>
      <c r="N5781" s="94" cm="1">
        <f t="array" ref="N5781">msoa_calculations5[[#This Row],[Weighted estimate]]*msoa_calculations5[[#This Row],[Population share of ICB]:[Population share of ICB]]</f>
        <v>0.86279946653221506</v>
      </c>
    </row>
    <row r="5782" spans="1:14">
      <c r="A5782" s="63" t="s">
        <v>9162</v>
      </c>
      <c r="B5782" s="63" t="s">
        <v>13712</v>
      </c>
      <c r="C5782" s="63" t="s">
        <v>17</v>
      </c>
      <c r="D5782" s="63" t="s">
        <v>84</v>
      </c>
      <c r="E5782" s="72">
        <v>9440</v>
      </c>
      <c r="F5782" s="64">
        <v>1</v>
      </c>
      <c r="G5782" s="79">
        <v>0</v>
      </c>
      <c r="H5782" s="133">
        <v>102.55541229248047</v>
      </c>
      <c r="I5782" s="134">
        <v>72.77685546875</v>
      </c>
      <c r="J5782" s="105">
        <v>94.497604370117188</v>
      </c>
      <c r="K5782" s="96">
        <f>msoa_calculations5[[#This Row],[ Pop20]]/SUMIF(msoa_calculations5[ICB26],msoa_calculations5[[#This Row],[ICB26]],msoa_calculations5[[ Pop20]])</f>
        <v>8.0651017749204384E-3</v>
      </c>
      <c r="L5782" s="98" cm="1">
        <f t="array" ref="L5782">msoa_calculations5[[#This Row],[ Estimated case time (see and convey)]]*msoa_calculations5[[#This Row],[Population share of ICB]:[Population share of ICB]]</f>
        <v>0.82711983770778152</v>
      </c>
      <c r="M5782" s="98" cm="1">
        <f t="array" ref="M5782">msoa_calculations5[[#This Row],[Estimated case time (see and treat)]]*msoa_calculations5[[#This Row],[Population share of ICB]:[Population share of ICB]]</f>
        <v>0.58695274621414384</v>
      </c>
      <c r="N5782" s="94" cm="1">
        <f t="array" ref="N5782">msoa_calculations5[[#This Row],[Weighted estimate]]*msoa_calculations5[[#This Row],[Population share of ICB]:[Population share of ICB]]</f>
        <v>0.76213279673116152</v>
      </c>
    </row>
    <row r="5783" spans="1:14">
      <c r="A5783" s="63" t="s">
        <v>9160</v>
      </c>
      <c r="B5783" s="63" t="s">
        <v>13712</v>
      </c>
      <c r="C5783" s="63" t="s">
        <v>17</v>
      </c>
      <c r="D5783" s="63" t="s">
        <v>84</v>
      </c>
      <c r="E5783" s="72">
        <v>8731</v>
      </c>
      <c r="F5783" s="64">
        <v>1</v>
      </c>
      <c r="G5783" s="79">
        <v>0</v>
      </c>
      <c r="H5783" s="133">
        <v>88.235671997070313</v>
      </c>
      <c r="I5783" s="134">
        <v>62.828216552734375</v>
      </c>
      <c r="J5783" s="105">
        <v>81.360649108886719</v>
      </c>
      <c r="K5783" s="96">
        <f>msoa_calculations5[[#This Row],[ Pop20]]/SUMIF(msoa_calculations5[ICB26],msoa_calculations5[[#This Row],[ICB26]],msoa_calculations5[[ Pop20]])</f>
        <v>7.459364787799825E-3</v>
      </c>
      <c r="L5783" s="98" cm="1">
        <f t="array" ref="L5783">msoa_calculations5[[#This Row],[ Estimated case time (see and convey)]]*msoa_calculations5[[#This Row],[Population share of ICB]:[Population share of ICB]]</f>
        <v>0.65818206472280139</v>
      </c>
      <c r="M5783" s="98" cm="1">
        <f t="array" ref="M5783">msoa_calculations5[[#This Row],[Estimated case time (see and treat)]]*msoa_calculations5[[#This Row],[Population share of ICB]:[Population share of ICB]]</f>
        <v>0.46865858623372891</v>
      </c>
      <c r="N5783" s="94" cm="1">
        <f t="array" ref="N5783">msoa_calculations5[[#This Row],[Weighted estimate]]*msoa_calculations5[[#This Row],[Population share of ICB]:[Population share of ICB]]</f>
        <v>0.60689876107536678</v>
      </c>
    </row>
    <row r="5784" spans="1:14">
      <c r="A5784" s="63" t="s">
        <v>9158</v>
      </c>
      <c r="B5784" s="63" t="s">
        <v>13712</v>
      </c>
      <c r="C5784" s="63" t="s">
        <v>17</v>
      </c>
      <c r="D5784" s="63" t="s">
        <v>84</v>
      </c>
      <c r="E5784" s="72">
        <v>10040</v>
      </c>
      <c r="F5784" s="64">
        <v>1</v>
      </c>
      <c r="G5784" s="79">
        <v>0</v>
      </c>
      <c r="H5784" s="133">
        <v>86.587799072265625</v>
      </c>
      <c r="I5784" s="134">
        <v>61.347976684570313</v>
      </c>
      <c r="J5784" s="105">
        <v>79.758132934570313</v>
      </c>
      <c r="K5784" s="96">
        <f>msoa_calculations5[[#This Row],[ Pop20]]/SUMIF(msoa_calculations5[ICB26],msoa_calculations5[[#This Row],[ICB26]],msoa_calculations5[[ Pop20]])</f>
        <v>8.5777141758687711E-3</v>
      </c>
      <c r="L5784" s="98" cm="1">
        <f t="array" ref="L5784">msoa_calculations5[[#This Row],[ Estimated case time (see and convey)]]*msoa_calculations5[[#This Row],[Population share of ICB]:[Population share of ICB]]</f>
        <v>0.74272539155944972</v>
      </c>
      <c r="M5784" s="98" cm="1">
        <f t="array" ref="M5784">msoa_calculations5[[#This Row],[Estimated case time (see and treat)]]*msoa_calculations5[[#This Row],[Population share of ICB]:[Population share of ICB]]</f>
        <v>0.52622540926810557</v>
      </c>
      <c r="N5784" s="94" cm="1">
        <f t="array" ref="N5784">msoa_calculations5[[#This Row],[Weighted estimate]]*msoa_calculations5[[#This Row],[Population share of ICB]:[Population share of ICB]]</f>
        <v>0.68414246751368968</v>
      </c>
    </row>
    <row r="5785" spans="1:14">
      <c r="A5785" s="63" t="s">
        <v>9156</v>
      </c>
      <c r="B5785" s="63" t="s">
        <v>13712</v>
      </c>
      <c r="C5785" s="63" t="s">
        <v>17</v>
      </c>
      <c r="D5785" s="63" t="s">
        <v>84</v>
      </c>
      <c r="E5785" s="72">
        <v>8773</v>
      </c>
      <c r="F5785" s="64">
        <v>1</v>
      </c>
      <c r="G5785" s="79">
        <v>0</v>
      </c>
      <c r="H5785" s="133">
        <v>94.800888061523438</v>
      </c>
      <c r="I5785" s="134">
        <v>66.846664428710938</v>
      </c>
      <c r="J5785" s="105">
        <v>87.236732482910156</v>
      </c>
      <c r="K5785" s="96">
        <f>msoa_calculations5[[#This Row],[ Pop20]]/SUMIF(msoa_calculations5[ICB26],msoa_calculations5[[#This Row],[ICB26]],msoa_calculations5[[ Pop20]])</f>
        <v>7.4952476558662086E-3</v>
      </c>
      <c r="L5785" s="98" cm="1">
        <f t="array" ref="L5785">msoa_calculations5[[#This Row],[ Estimated case time (see and convey)]]*msoa_calculations5[[#This Row],[Population share of ICB]:[Population share of ICB]]</f>
        <v>0.71055613401716844</v>
      </c>
      <c r="M5785" s="98" cm="1">
        <f t="array" ref="M5785">msoa_calculations5[[#This Row],[Estimated case time (see and treat)]]*msoa_calculations5[[#This Row],[Population share of ICB]:[Population share of ICB]]</f>
        <v>0.50103230486177075</v>
      </c>
      <c r="N5785" s="94" cm="1">
        <f t="array" ref="N5785">msoa_calculations5[[#This Row],[Weighted estimate]]*msoa_calculations5[[#This Row],[Population share of ICB]:[Population share of ICB]]</f>
        <v>0.65386091464795992</v>
      </c>
    </row>
    <row r="5786" spans="1:14">
      <c r="A5786" s="63" t="s">
        <v>9154</v>
      </c>
      <c r="B5786" s="63" t="s">
        <v>13712</v>
      </c>
      <c r="C5786" s="63" t="s">
        <v>17</v>
      </c>
      <c r="D5786" s="63" t="s">
        <v>84</v>
      </c>
      <c r="E5786" s="72">
        <v>9711</v>
      </c>
      <c r="F5786" s="64">
        <v>1</v>
      </c>
      <c r="G5786" s="79">
        <v>0</v>
      </c>
      <c r="H5786" s="133">
        <v>89.12249755859375</v>
      </c>
      <c r="I5786" s="134">
        <v>64.383003234863281</v>
      </c>
      <c r="J5786" s="105">
        <v>82.428215026855469</v>
      </c>
      <c r="K5786" s="96">
        <f>msoa_calculations5[[#This Row],[ Pop20]]/SUMIF(msoa_calculations5[ICB26],msoa_calculations5[[#This Row],[ICB26]],msoa_calculations5[[ Pop20]])</f>
        <v>8.2966317093487695E-3</v>
      </c>
      <c r="L5786" s="98" cm="1">
        <f t="array" ref="L5786">msoa_calculations5[[#This Row],[ Estimated case time (see and convey)]]*msoa_calculations5[[#This Row],[Population share of ICB]:[Population share of ICB]]</f>
        <v>0.73941653926098716</v>
      </c>
      <c r="M5786" s="98" cm="1">
        <f t="array" ref="M5786">msoa_calculations5[[#This Row],[Estimated case time (see and treat)]]*msoa_calculations5[[#This Row],[Population share of ICB]:[Population share of ICB]]</f>
        <v>0.53416206618147111</v>
      </c>
      <c r="N5786" s="94" cm="1">
        <f t="array" ref="N5786">msoa_calculations5[[#This Row],[Weighted estimate]]*msoa_calculations5[[#This Row],[Population share of ICB]:[Population share of ICB]]</f>
        <v>0.68387654253682784</v>
      </c>
    </row>
    <row r="5787" spans="1:14">
      <c r="A5787" s="63" t="s">
        <v>9152</v>
      </c>
      <c r="B5787" s="63" t="s">
        <v>13712</v>
      </c>
      <c r="C5787" s="63" t="s">
        <v>17</v>
      </c>
      <c r="D5787" s="63" t="s">
        <v>84</v>
      </c>
      <c r="E5787" s="72">
        <v>8412</v>
      </c>
      <c r="F5787" s="64">
        <v>1</v>
      </c>
      <c r="G5787" s="79">
        <v>0</v>
      </c>
      <c r="H5787" s="133">
        <v>92.810722351074219</v>
      </c>
      <c r="I5787" s="134">
        <v>67.066619873046875</v>
      </c>
      <c r="J5787" s="105">
        <v>85.8446044921875</v>
      </c>
      <c r="K5787" s="96">
        <f>msoa_calculations5[[#This Row],[ Pop20]]/SUMIF(msoa_calculations5[ICB26],msoa_calculations5[[#This Row],[ICB26]],msoa_calculations5[[ Pop20]])</f>
        <v>7.1868258612956277E-3</v>
      </c>
      <c r="L5787" s="98" cm="1">
        <f t="array" ref="L5787">msoa_calculations5[[#This Row],[ Estimated case time (see and convey)]]*msoa_calculations5[[#This Row],[Population share of ICB]:[Population share of ICB]]</f>
        <v>0.66701449959822834</v>
      </c>
      <c r="M5787" s="98" cm="1">
        <f t="array" ref="M5787">msoa_calculations5[[#This Row],[Estimated case time (see and treat)]]*msoa_calculations5[[#This Row],[Population share of ICB]:[Population share of ICB]]</f>
        <v>0.48199611813329657</v>
      </c>
      <c r="N5787" s="94" cm="1">
        <f t="array" ref="N5787">msoa_calculations5[[#This Row],[Weighted estimate]]*msoa_calculations5[[#This Row],[Population share of ICB]:[Population share of ICB]]</f>
        <v>0.61695022361714791</v>
      </c>
    </row>
    <row r="5788" spans="1:14">
      <c r="A5788" s="63" t="s">
        <v>9150</v>
      </c>
      <c r="B5788" s="63" t="s">
        <v>13712</v>
      </c>
      <c r="C5788" s="63" t="s">
        <v>17</v>
      </c>
      <c r="D5788" s="63" t="s">
        <v>84</v>
      </c>
      <c r="E5788" s="72">
        <v>8299</v>
      </c>
      <c r="F5788" s="64">
        <v>1</v>
      </c>
      <c r="G5788" s="79">
        <v>0</v>
      </c>
      <c r="H5788" s="133">
        <v>98.983642578125</v>
      </c>
      <c r="I5788" s="134">
        <v>69.3297119140625</v>
      </c>
      <c r="J5788" s="105">
        <v>90.959556579589844</v>
      </c>
      <c r="K5788" s="96">
        <f>msoa_calculations5[[#This Row],[ Pop20]]/SUMIF(msoa_calculations5[ICB26],msoa_calculations5[[#This Row],[ICB26]],msoa_calculations5[[ Pop20]])</f>
        <v>7.0902838591170251E-3</v>
      </c>
      <c r="L5788" s="98" cm="1">
        <f t="array" ref="L5788">msoa_calculations5[[#This Row],[ Estimated case time (see and convey)]]*msoa_calculations5[[#This Row],[Population share of ICB]:[Population share of ICB]]</f>
        <v>0.70182212328828841</v>
      </c>
      <c r="M5788" s="98" cm="1">
        <f t="array" ref="M5788">msoa_calculations5[[#This Row],[Estimated case time (see and treat)]]*msoa_calculations5[[#This Row],[Population share of ICB]:[Population share of ICB]]</f>
        <v>0.49156733734151065</v>
      </c>
      <c r="N5788" s="94" cm="1">
        <f t="array" ref="N5788">msoa_calculations5[[#This Row],[Weighted estimate]]*msoa_calculations5[[#This Row],[Population share of ICB]:[Population share of ICB]]</f>
        <v>0.64492907584870762</v>
      </c>
    </row>
    <row r="5789" spans="1:14">
      <c r="A5789" s="63" t="s">
        <v>9148</v>
      </c>
      <c r="B5789" s="63" t="s">
        <v>13712</v>
      </c>
      <c r="C5789" s="63" t="s">
        <v>17</v>
      </c>
      <c r="D5789" s="63" t="s">
        <v>84</v>
      </c>
      <c r="E5789" s="72">
        <v>5803</v>
      </c>
      <c r="F5789" s="64">
        <v>1</v>
      </c>
      <c r="G5789" s="79">
        <v>0</v>
      </c>
      <c r="H5789" s="133">
        <v>112.34537506103516</v>
      </c>
      <c r="I5789" s="134">
        <v>76.566535949707031</v>
      </c>
      <c r="J5789" s="105">
        <v>102.66394805908203</v>
      </c>
      <c r="K5789" s="96">
        <f>msoa_calculations5[[#This Row],[ Pop20]]/SUMIF(msoa_calculations5[ICB26],msoa_calculations5[[#This Row],[ICB26]],msoa_calculations5[[ Pop20]])</f>
        <v>4.9578162711719602E-3</v>
      </c>
      <c r="L5789" s="98" cm="1">
        <f t="array" ref="L5789">msoa_calculations5[[#This Row],[ Estimated case time (see and convey)]]*msoa_calculations5[[#This Row],[Population share of ICB]:[Population share of ICB]]</f>
        <v>0.55698772846851663</v>
      </c>
      <c r="M5789" s="98" cm="1">
        <f t="array" ref="M5789">msoa_calculations5[[#This Row],[Estimated case time (see and treat)]]*msoa_calculations5[[#This Row],[Population share of ICB]:[Population share of ICB]]</f>
        <v>0.37960281775873034</v>
      </c>
      <c r="N5789" s="94" cm="1">
        <f t="array" ref="N5789">msoa_calculations5[[#This Row],[Weighted estimate]]*msoa_calculations5[[#This Row],[Population share of ICB]:[Population share of ICB]]</f>
        <v>0.50898899215006987</v>
      </c>
    </row>
    <row r="5790" spans="1:14">
      <c r="A5790" s="63" t="s">
        <v>9146</v>
      </c>
      <c r="B5790" s="63" t="s">
        <v>13712</v>
      </c>
      <c r="C5790" s="63" t="s">
        <v>17</v>
      </c>
      <c r="D5790" s="63" t="s">
        <v>84</v>
      </c>
      <c r="E5790" s="72">
        <v>7913</v>
      </c>
      <c r="F5790" s="64">
        <v>1</v>
      </c>
      <c r="G5790" s="79">
        <v>0</v>
      </c>
      <c r="H5790" s="133">
        <v>91.8070068359375</v>
      </c>
      <c r="I5790" s="134">
        <v>66.104949951171875</v>
      </c>
      <c r="J5790" s="105">
        <v>84.852264404296875</v>
      </c>
      <c r="K5790" s="96">
        <f>msoa_calculations5[[#This Row],[ Pop20]]/SUMIF(msoa_calculations5[ICB26],msoa_calculations5[[#This Row],[ICB26]],msoa_calculations5[[ Pop20]])</f>
        <v>6.7605032145069306E-3</v>
      </c>
      <c r="L5790" s="98" cm="1">
        <f t="array" ref="L5790">msoa_calculations5[[#This Row],[ Estimated case time (see and convey)]]*msoa_calculations5[[#This Row],[Population share of ICB]:[Population share of ICB]]</f>
        <v>0.62066156482861523</v>
      </c>
      <c r="M5790" s="98" cm="1">
        <f t="array" ref="M5790">msoa_calculations5[[#This Row],[Estimated case time (see and treat)]]*msoa_calculations5[[#This Row],[Population share of ICB]:[Population share of ICB]]</f>
        <v>0.44690272663971725</v>
      </c>
      <c r="N5790" s="94" cm="1">
        <f t="array" ref="N5790">msoa_calculations5[[#This Row],[Weighted estimate]]*msoa_calculations5[[#This Row],[Population share of ICB]:[Population share of ICB]]</f>
        <v>0.57364400626344103</v>
      </c>
    </row>
    <row r="5791" spans="1:14">
      <c r="A5791" s="63" t="s">
        <v>9144</v>
      </c>
      <c r="B5791" s="63" t="s">
        <v>13712</v>
      </c>
      <c r="C5791" s="63" t="s">
        <v>17</v>
      </c>
      <c r="D5791" s="63" t="s">
        <v>84</v>
      </c>
      <c r="E5791" s="72">
        <v>5788</v>
      </c>
      <c r="F5791" s="64">
        <v>1</v>
      </c>
      <c r="G5791" s="79">
        <v>0</v>
      </c>
      <c r="H5791" s="133">
        <v>100.92778015136719</v>
      </c>
      <c r="I5791" s="134">
        <v>73.093353271484375</v>
      </c>
      <c r="J5791" s="105">
        <v>93.396034240722656</v>
      </c>
      <c r="K5791" s="96">
        <f>msoa_calculations5[[#This Row],[ Pop20]]/SUMIF(msoa_calculations5[ICB26],msoa_calculations5[[#This Row],[ICB26]],msoa_calculations5[[ Pop20]])</f>
        <v>4.9450009611482519E-3</v>
      </c>
      <c r="L5791" s="98" cm="1">
        <f t="array" ref="L5791">msoa_calculations5[[#This Row],[ Estimated case time (see and convey)]]*msoa_calculations5[[#This Row],[Population share of ICB]:[Population share of ICB]]</f>
        <v>0.4990879698550702</v>
      </c>
      <c r="M5791" s="98" cm="1">
        <f t="array" ref="M5791">msoa_calculations5[[#This Row],[Estimated case time (see and treat)]]*msoa_calculations5[[#This Row],[Population share of ICB]:[Population share of ICB]]</f>
        <v>0.36144670218103897</v>
      </c>
      <c r="N5791" s="94" cm="1">
        <f t="array" ref="N5791">msoa_calculations5[[#This Row],[Weighted estimate]]*msoa_calculations5[[#This Row],[Population share of ICB]:[Population share of ICB]]</f>
        <v>0.46184347908780859</v>
      </c>
    </row>
    <row r="5792" spans="1:14">
      <c r="A5792" s="63" t="s">
        <v>9142</v>
      </c>
      <c r="B5792" s="63" t="s">
        <v>13712</v>
      </c>
      <c r="C5792" s="63" t="s">
        <v>17</v>
      </c>
      <c r="D5792" s="63" t="s">
        <v>84</v>
      </c>
      <c r="E5792" s="72">
        <v>5152</v>
      </c>
      <c r="F5792" s="64">
        <v>1</v>
      </c>
      <c r="G5792" s="79">
        <v>0</v>
      </c>
      <c r="H5792" s="133">
        <v>97.8638916015625</v>
      </c>
      <c r="I5792" s="134">
        <v>70.702247619628906</v>
      </c>
      <c r="J5792" s="105">
        <v>90.514198303222656</v>
      </c>
      <c r="K5792" s="96">
        <f>msoa_calculations5[[#This Row],[ Pop20]]/SUMIF(msoa_calculations5[ICB26],msoa_calculations5[[#This Row],[ICB26]],msoa_calculations5[[ Pop20]])</f>
        <v>4.4016318161430191E-3</v>
      </c>
      <c r="L5792" s="98" cm="1">
        <f t="array" ref="L5792">msoa_calculations5[[#This Row],[ Estimated case time (see and convey)]]*msoa_calculations5[[#This Row],[Population share of ICB]:[Population share of ICB]]</f>
        <v>0.43076081892500911</v>
      </c>
      <c r="M5792" s="98" cm="1">
        <f t="array" ref="M5792">msoa_calculations5[[#This Row],[Estimated case time (see and treat)]]*msoa_calculations5[[#This Row],[Population share of ICB]:[Population share of ICB]]</f>
        <v>0.31120526259538062</v>
      </c>
      <c r="N5792" s="94" cm="1">
        <f t="array" ref="N5792">msoa_calculations5[[#This Row],[Weighted estimate]]*msoa_calculations5[[#This Row],[Population share of ICB]:[Population share of ICB]]</f>
        <v>0.39841017506414333</v>
      </c>
    </row>
    <row r="5793" spans="1:14">
      <c r="A5793" s="63" t="s">
        <v>9140</v>
      </c>
      <c r="B5793" s="63" t="s">
        <v>13712</v>
      </c>
      <c r="C5793" s="63" t="s">
        <v>17</v>
      </c>
      <c r="D5793" s="63" t="s">
        <v>84</v>
      </c>
      <c r="E5793" s="72">
        <v>7016</v>
      </c>
      <c r="F5793" s="64">
        <v>1</v>
      </c>
      <c r="G5793" s="79">
        <v>0</v>
      </c>
      <c r="H5793" s="133">
        <v>101.54949951171875</v>
      </c>
      <c r="I5793" s="134">
        <v>70.760940551757813</v>
      </c>
      <c r="J5793" s="105">
        <v>93.218399047851563</v>
      </c>
      <c r="K5793" s="96">
        <f>msoa_calculations5[[#This Row],[ Pop20]]/SUMIF(msoa_calculations5[ICB26],msoa_calculations5[[#This Row],[ICB26]],msoa_calculations5[[ Pop20]])</f>
        <v>5.9941476750891729E-3</v>
      </c>
      <c r="L5793" s="98" cm="1">
        <f t="array" ref="L5793">msoa_calculations5[[#This Row],[ Estimated case time (see and convey)]]*msoa_calculations5[[#This Row],[Population share of ICB]:[Population share of ICB]]</f>
        <v>0.60870269640463803</v>
      </c>
      <c r="M5793" s="98" cm="1">
        <f t="array" ref="M5793">msoa_calculations5[[#This Row],[Estimated case time (see and treat)]]*msoa_calculations5[[#This Row],[Population share of ICB]:[Population share of ICB]]</f>
        <v>0.42415152729544225</v>
      </c>
      <c r="N5793" s="94" cm="1">
        <f t="array" ref="N5793">msoa_calculations5[[#This Row],[Weighted estimate]]*msoa_calculations5[[#This Row],[Population share of ICB]:[Population share of ICB]]</f>
        <v>0.55876484992821418</v>
      </c>
    </row>
    <row r="5794" spans="1:14">
      <c r="A5794" s="63" t="s">
        <v>9138</v>
      </c>
      <c r="B5794" s="63" t="s">
        <v>13712</v>
      </c>
      <c r="C5794" s="63" t="s">
        <v>17</v>
      </c>
      <c r="D5794" s="63" t="s">
        <v>84</v>
      </c>
      <c r="E5794" s="72">
        <v>8583</v>
      </c>
      <c r="F5794" s="64">
        <v>1</v>
      </c>
      <c r="G5794" s="79">
        <v>0</v>
      </c>
      <c r="H5794" s="133">
        <v>103.99025726318359</v>
      </c>
      <c r="I5794" s="134">
        <v>73.606216430664063</v>
      </c>
      <c r="J5794" s="105">
        <v>95.76861572265625</v>
      </c>
      <c r="K5794" s="96">
        <f>msoa_calculations5[[#This Row],[ Pop20]]/SUMIF(msoa_calculations5[ICB26],msoa_calculations5[[#This Row],[ICB26]],msoa_calculations5[[ Pop20]])</f>
        <v>7.3329203955659027E-3</v>
      </c>
      <c r="L5794" s="98" cm="1">
        <f t="array" ref="L5794">msoa_calculations5[[#This Row],[ Estimated case time (see and convey)]]*msoa_calculations5[[#This Row],[Population share of ICB]:[Population share of ICB]]</f>
        <v>0.76255227842534423</v>
      </c>
      <c r="M5794" s="98" cm="1">
        <f t="array" ref="M5794">msoa_calculations5[[#This Row],[Estimated case time (see and treat)]]*msoa_calculations5[[#This Row],[Population share of ICB]:[Population share of ICB]]</f>
        <v>0.53974852570485454</v>
      </c>
      <c r="N5794" s="94" cm="1">
        <f t="array" ref="N5794">msoa_calculations5[[#This Row],[Weighted estimate]]*msoa_calculations5[[#This Row],[Population share of ICB]:[Population share of ICB]]</f>
        <v>0.70226363548777937</v>
      </c>
    </row>
    <row r="5795" spans="1:14">
      <c r="A5795" s="63" t="s">
        <v>3092</v>
      </c>
      <c r="B5795" s="63" t="s">
        <v>13732</v>
      </c>
      <c r="C5795" s="63" t="s">
        <v>13810</v>
      </c>
      <c r="D5795" s="63" t="s">
        <v>13844</v>
      </c>
      <c r="E5795" s="72">
        <v>6032</v>
      </c>
      <c r="F5795" s="64">
        <v>1</v>
      </c>
      <c r="G5795" s="79">
        <v>0</v>
      </c>
      <c r="H5795" s="133">
        <v>97.957359313964844</v>
      </c>
      <c r="I5795" s="134">
        <v>70.787506103515625</v>
      </c>
      <c r="J5795" s="105">
        <v>90.605445861816406</v>
      </c>
      <c r="K5795" s="96">
        <f>msoa_calculations5[[#This Row],[ Pop20]]/SUMIF(msoa_calculations5[ICB26],msoa_calculations5[[#This Row],[ICB26]],msoa_calculations5[[ Pop20]])</f>
        <v>2.807589801448664E-3</v>
      </c>
      <c r="L5795" s="98" cm="1">
        <f t="array" ref="L5795">msoa_calculations5[[#This Row],[ Estimated case time (see and convey)]]*msoa_calculations5[[#This Row],[Population share of ICB]:[Population share of ICB]]</f>
        <v>0.27502408298672998</v>
      </c>
      <c r="M5795" s="98" cm="1">
        <f t="array" ref="M5795">msoa_calculations5[[#This Row],[Estimated case time (see and treat)]]*msoa_calculations5[[#This Row],[Population share of ICB]:[Population share of ICB]]</f>
        <v>0.19874228020621554</v>
      </c>
      <c r="N5795" s="94" cm="1">
        <f t="array" ref="N5795">msoa_calculations5[[#This Row],[Weighted estimate]]*msoa_calculations5[[#This Row],[Population share of ICB]:[Population share of ICB]]</f>
        <v>0.25438292575734478</v>
      </c>
    </row>
    <row r="5796" spans="1:14">
      <c r="A5796" s="63" t="s">
        <v>3090</v>
      </c>
      <c r="B5796" s="63" t="s">
        <v>13732</v>
      </c>
      <c r="C5796" s="63" t="s">
        <v>13810</v>
      </c>
      <c r="D5796" s="63" t="s">
        <v>13844</v>
      </c>
      <c r="E5796" s="72">
        <v>8205</v>
      </c>
      <c r="F5796" s="64">
        <v>1</v>
      </c>
      <c r="G5796" s="79">
        <v>0</v>
      </c>
      <c r="H5796" s="133">
        <v>85.684013366699219</v>
      </c>
      <c r="I5796" s="134">
        <v>60.515243530273438</v>
      </c>
      <c r="J5796" s="105">
        <v>78.873573303222656</v>
      </c>
      <c r="K5796" s="96">
        <f>msoa_calculations5[[#This Row],[ Pop20]]/SUMIF(msoa_calculations5[ICB26],msoa_calculations5[[#This Row],[ICB26]],msoa_calculations5[[ Pop20]])</f>
        <v>3.8190109948418914E-3</v>
      </c>
      <c r="L5796" s="98" cm="1">
        <f t="array" ref="L5796">msoa_calculations5[[#This Row],[ Estimated case time (see and convey)]]*msoa_calculations5[[#This Row],[Population share of ICB]:[Population share of ICB]]</f>
        <v>0.32722818912960389</v>
      </c>
      <c r="M5796" s="98" cm="1">
        <f t="array" ref="M5796">msoa_calculations5[[#This Row],[Estimated case time (see and treat)]]*msoa_calculations5[[#This Row],[Population share of ICB]:[Population share of ICB]]</f>
        <v>0.23110838039764889</v>
      </c>
      <c r="N5796" s="94" cm="1">
        <f t="array" ref="N5796">msoa_calculations5[[#This Row],[Weighted estimate]]*msoa_calculations5[[#This Row],[Population share of ICB]:[Population share of ICB]]</f>
        <v>0.3012190436474752</v>
      </c>
    </row>
    <row r="5797" spans="1:14">
      <c r="A5797" s="63" t="s">
        <v>3088</v>
      </c>
      <c r="B5797" s="63" t="s">
        <v>13732</v>
      </c>
      <c r="C5797" s="63" t="s">
        <v>13810</v>
      </c>
      <c r="D5797" s="63" t="s">
        <v>13844</v>
      </c>
      <c r="E5797" s="72">
        <v>5767</v>
      </c>
      <c r="F5797" s="64">
        <v>1</v>
      </c>
      <c r="G5797" s="79">
        <v>0</v>
      </c>
      <c r="H5797" s="133">
        <v>84.089797973632813</v>
      </c>
      <c r="I5797" s="134">
        <v>60.019149780273438</v>
      </c>
      <c r="J5797" s="105">
        <v>77.576499938964844</v>
      </c>
      <c r="K5797" s="96">
        <f>msoa_calculations5[[#This Row],[ Pop20]]/SUMIF(msoa_calculations5[ICB26],msoa_calculations5[[#This Row],[ICB26]],msoa_calculations5[[ Pop20]])</f>
        <v>2.6842457534738805E-3</v>
      </c>
      <c r="L5797" s="98" cm="1">
        <f t="array" ref="L5797">msoa_calculations5[[#This Row],[ Estimated case time (see and convey)]]*msoa_calculations5[[#This Row],[Population share of ICB]:[Population share of ICB]]</f>
        <v>0.22571768312120041</v>
      </c>
      <c r="M5797" s="98" cm="1">
        <f t="array" ref="M5797">msoa_calculations5[[#This Row],[Estimated case time (see and treat)]]*msoa_calculations5[[#This Row],[Population share of ICB]:[Population share of ICB]]</f>
        <v>0.16110614792481176</v>
      </c>
      <c r="N5797" s="94" cm="1">
        <f t="array" ref="N5797">msoa_calculations5[[#This Row],[Weighted estimate]]*msoa_calculations5[[#This Row],[Population share of ICB]:[Population share of ICB]]</f>
        <v>0.20823439053053314</v>
      </c>
    </row>
    <row r="5798" spans="1:14">
      <c r="A5798" s="63" t="s">
        <v>3086</v>
      </c>
      <c r="B5798" s="63" t="s">
        <v>13732</v>
      </c>
      <c r="C5798" s="63" t="s">
        <v>13810</v>
      </c>
      <c r="D5798" s="63" t="s">
        <v>13844</v>
      </c>
      <c r="E5798" s="72">
        <v>11919</v>
      </c>
      <c r="F5798" s="64">
        <v>1</v>
      </c>
      <c r="G5798" s="79">
        <v>0</v>
      </c>
      <c r="H5798" s="133">
        <v>84.76275634765625</v>
      </c>
      <c r="I5798" s="134">
        <v>59.927207946777344</v>
      </c>
      <c r="J5798" s="105">
        <v>78.04248046875</v>
      </c>
      <c r="K5798" s="96">
        <f>msoa_calculations5[[#This Row],[ Pop20]]/SUMIF(msoa_calculations5[ICB26],msoa_calculations5[[#This Row],[ICB26]],msoa_calculations5[[ Pop20]])</f>
        <v>5.5476894634394281E-3</v>
      </c>
      <c r="L5798" s="98" cm="1">
        <f t="array" ref="L5798">msoa_calculations5[[#This Row],[ Estimated case time (see and convey)]]*msoa_calculations5[[#This Row],[Population share of ICB]:[Population share of ICB]]</f>
        <v>0.47023745028197605</v>
      </c>
      <c r="M5798" s="98" cm="1">
        <f t="array" ref="M5798">msoa_calculations5[[#This Row],[Estimated case time (see and treat)]]*msoa_calculations5[[#This Row],[Population share of ICB]:[Population share of ICB]]</f>
        <v>0.33245754009968026</v>
      </c>
      <c r="N5798" s="94" cm="1">
        <f t="array" ref="N5798">msoa_calculations5[[#This Row],[Weighted estimate]]*msoa_calculations5[[#This Row],[Population share of ICB]:[Population share of ICB]]</f>
        <v>0.43295544659716173</v>
      </c>
    </row>
    <row r="5799" spans="1:14">
      <c r="A5799" s="63" t="s">
        <v>3084</v>
      </c>
      <c r="B5799" s="63" t="s">
        <v>13732</v>
      </c>
      <c r="C5799" s="63" t="s">
        <v>13810</v>
      </c>
      <c r="D5799" s="63" t="s">
        <v>13844</v>
      </c>
      <c r="E5799" s="72">
        <v>8476</v>
      </c>
      <c r="F5799" s="64">
        <v>1</v>
      </c>
      <c r="G5799" s="79">
        <v>0</v>
      </c>
      <c r="H5799" s="133">
        <v>84.2144775390625</v>
      </c>
      <c r="I5799" s="134">
        <v>59.69720458984375</v>
      </c>
      <c r="J5799" s="105">
        <v>77.580329895019531</v>
      </c>
      <c r="K5799" s="96">
        <f>msoa_calculations5[[#This Row],[ Pop20]]/SUMIF(msoa_calculations5[ICB26],msoa_calculations5[[#This Row],[ICB26]],msoa_calculations5[[ Pop20]])</f>
        <v>3.9451477382425196E-3</v>
      </c>
      <c r="L5799" s="98" cm="1">
        <f t="array" ref="L5799">msoa_calculations5[[#This Row],[ Estimated case time (see and convey)]]*msoa_calculations5[[#This Row],[Population share of ICB]:[Population share of ICB]]</f>
        <v>0.33223855559050791</v>
      </c>
      <c r="M5799" s="98" cm="1">
        <f t="array" ref="M5799">msoa_calculations5[[#This Row],[Estimated case time (see and treat)]]*msoa_calculations5[[#This Row],[Population share of ICB]:[Population share of ICB]]</f>
        <v>0.23551429166702303</v>
      </c>
      <c r="N5799" s="94" cm="1">
        <f t="array" ref="N5799">msoa_calculations5[[#This Row],[Weighted estimate]]*msoa_calculations5[[#This Row],[Population share of ICB]:[Population share of ICB]]</f>
        <v>0.30606586301744482</v>
      </c>
    </row>
    <row r="5800" spans="1:14">
      <c r="A5800" s="63" t="s">
        <v>3082</v>
      </c>
      <c r="B5800" s="63" t="s">
        <v>13732</v>
      </c>
      <c r="C5800" s="63" t="s">
        <v>13810</v>
      </c>
      <c r="D5800" s="63" t="s">
        <v>13844</v>
      </c>
      <c r="E5800" s="72">
        <v>8540</v>
      </c>
      <c r="F5800" s="64">
        <v>1</v>
      </c>
      <c r="G5800" s="79">
        <v>0</v>
      </c>
      <c r="H5800" s="133">
        <v>86.153266906738281</v>
      </c>
      <c r="I5800" s="134">
        <v>63.10882568359375</v>
      </c>
      <c r="J5800" s="105">
        <v>79.917648315429688</v>
      </c>
      <c r="K5800" s="96">
        <f>msoa_calculations5[[#This Row],[ Pop20]]/SUMIF(msoa_calculations5[ICB26],msoa_calculations5[[#This Row],[ICB26]],msoa_calculations5[[ Pop20]])</f>
        <v>3.9749364894515237E-3</v>
      </c>
      <c r="L5800" s="98" cm="1">
        <f t="array" ref="L5800">msoa_calculations5[[#This Row],[ Estimated case time (see and convey)]]*msoa_calculations5[[#This Row],[Population share of ICB]:[Population share of ICB]]</f>
        <v>0.34245376431305041</v>
      </c>
      <c r="M5800" s="98" cm="1">
        <f t="array" ref="M5800">msoa_calculations5[[#This Row],[Estimated case time (see and treat)]]*msoa_calculations5[[#This Row],[Population share of ICB]:[Population share of ICB]]</f>
        <v>0.25085357401615227</v>
      </c>
      <c r="N5800" s="94" cm="1">
        <f t="array" ref="N5800">msoa_calculations5[[#This Row],[Weighted estimate]]*msoa_calculations5[[#This Row],[Population share of ICB]:[Population share of ICB]]</f>
        <v>0.31766757644015553</v>
      </c>
    </row>
    <row r="5801" spans="1:14">
      <c r="A5801" s="63" t="s">
        <v>3080</v>
      </c>
      <c r="B5801" s="63" t="s">
        <v>13732</v>
      </c>
      <c r="C5801" s="63" t="s">
        <v>13810</v>
      </c>
      <c r="D5801" s="63" t="s">
        <v>13844</v>
      </c>
      <c r="E5801" s="72">
        <v>5194</v>
      </c>
      <c r="F5801" s="64">
        <v>1</v>
      </c>
      <c r="G5801" s="79">
        <v>0</v>
      </c>
      <c r="H5801" s="133">
        <v>85.795875549316406</v>
      </c>
      <c r="I5801" s="134">
        <v>62.010528564453125</v>
      </c>
      <c r="J5801" s="105">
        <v>79.359779357910156</v>
      </c>
      <c r="K5801" s="96">
        <f>msoa_calculations5[[#This Row],[ Pop20]]/SUMIF(msoa_calculations5[ICB26],msoa_calculations5[[#This Row],[ICB26]],msoa_calculations5[[ Pop20]])</f>
        <v>2.417543340305763E-3</v>
      </c>
      <c r="L5801" s="98" cm="1">
        <f t="array" ref="L5801">msoa_calculations5[[#This Row],[ Estimated case time (see and convey)]]*msoa_calculations5[[#This Row],[Population share of ICB]:[Population share of ICB]]</f>
        <v>0.20741524755995192</v>
      </c>
      <c r="M5801" s="98" cm="1">
        <f t="array" ref="M5801">msoa_calculations5[[#This Row],[Estimated case time (see and treat)]]*msoa_calculations5[[#This Row],[Population share of ICB]:[Population share of ICB]]</f>
        <v>0.14991314035983394</v>
      </c>
      <c r="N5801" s="94" cm="1">
        <f t="array" ref="N5801">msoa_calculations5[[#This Row],[Weighted estimate]]*msoa_calculations5[[#This Row],[Population share of ICB]:[Population share of ICB]]</f>
        <v>0.19185570607485047</v>
      </c>
    </row>
    <row r="5802" spans="1:14">
      <c r="A5802" s="63" t="s">
        <v>3078</v>
      </c>
      <c r="B5802" s="63" t="s">
        <v>13732</v>
      </c>
      <c r="C5802" s="63" t="s">
        <v>13810</v>
      </c>
      <c r="D5802" s="63" t="s">
        <v>13844</v>
      </c>
      <c r="E5802" s="72">
        <v>9987</v>
      </c>
      <c r="F5802" s="64">
        <v>1</v>
      </c>
      <c r="G5802" s="79">
        <v>0</v>
      </c>
      <c r="H5802" s="133">
        <v>90.410148620605469</v>
      </c>
      <c r="I5802" s="134">
        <v>65.435516357421875</v>
      </c>
      <c r="J5802" s="105">
        <v>83.652236938476563</v>
      </c>
      <c r="K5802" s="96">
        <f>msoa_calculations5[[#This Row],[ Pop20]]/SUMIF(msoa_calculations5[ICB26],msoa_calculations5[[#This Row],[ICB26]],msoa_calculations5[[ Pop20]])</f>
        <v>4.6484415363176081E-3</v>
      </c>
      <c r="L5802" s="98" cm="1">
        <f t="array" ref="L5802">msoa_calculations5[[#This Row],[ Estimated case time (see and convey)]]*msoa_calculations5[[#This Row],[Population share of ICB]:[Population share of ICB]]</f>
        <v>0.42026629015267059</v>
      </c>
      <c r="M5802" s="98" cm="1">
        <f t="array" ref="M5802">msoa_calculations5[[#This Row],[Estimated case time (see and treat)]]*msoa_calculations5[[#This Row],[Population share of ICB]:[Population share of ICB]]</f>
        <v>0.30417317218623013</v>
      </c>
      <c r="N5802" s="94" cm="1">
        <f t="array" ref="N5802">msoa_calculations5[[#This Row],[Weighted estimate]]*msoa_calculations5[[#This Row],[Population share of ICB]:[Population share of ICB]]</f>
        <v>0.38885253279069654</v>
      </c>
    </row>
    <row r="5803" spans="1:14">
      <c r="A5803" s="63" t="s">
        <v>3076</v>
      </c>
      <c r="B5803" s="63" t="s">
        <v>13732</v>
      </c>
      <c r="C5803" s="63" t="s">
        <v>13810</v>
      </c>
      <c r="D5803" s="63" t="s">
        <v>13844</v>
      </c>
      <c r="E5803" s="72">
        <v>6961</v>
      </c>
      <c r="F5803" s="64">
        <v>1</v>
      </c>
      <c r="G5803" s="79">
        <v>0</v>
      </c>
      <c r="H5803" s="133">
        <v>98.300865173339844</v>
      </c>
      <c r="I5803" s="134">
        <v>70.204048156738281</v>
      </c>
      <c r="J5803" s="105">
        <v>90.6981201171875</v>
      </c>
      <c r="K5803" s="96">
        <f>msoa_calculations5[[#This Row],[ Pop20]]/SUMIF(msoa_calculations5[ICB26],msoa_calculations5[[#This Row],[ICB26]],msoa_calculations5[[ Pop20]])</f>
        <v>3.2399921432168686E-3</v>
      </c>
      <c r="L5803" s="98" cm="1">
        <f t="array" ref="L5803">msoa_calculations5[[#This Row],[ Estimated case time (see and convey)]]*msoa_calculations5[[#This Row],[Population share of ICB]:[Population share of ICB]]</f>
        <v>0.31849403083304179</v>
      </c>
      <c r="M5803" s="98" cm="1">
        <f t="array" ref="M5803">msoa_calculations5[[#This Row],[Estimated case time (see and treat)]]*msoa_calculations5[[#This Row],[Population share of ICB]:[Population share of ICB]]</f>
        <v>0.22746056444985072</v>
      </c>
      <c r="N5803" s="94" cm="1">
        <f t="array" ref="N5803">msoa_calculations5[[#This Row],[Weighted estimate]]*msoa_calculations5[[#This Row],[Population share of ICB]:[Population share of ICB]]</f>
        <v>0.29386119658422732</v>
      </c>
    </row>
    <row r="5804" spans="1:14">
      <c r="A5804" s="63" t="s">
        <v>3074</v>
      </c>
      <c r="B5804" s="63" t="s">
        <v>13732</v>
      </c>
      <c r="C5804" s="63" t="s">
        <v>13810</v>
      </c>
      <c r="D5804" s="63" t="s">
        <v>13844</v>
      </c>
      <c r="E5804" s="72">
        <v>8621</v>
      </c>
      <c r="F5804" s="64">
        <v>1</v>
      </c>
      <c r="G5804" s="79">
        <v>0</v>
      </c>
      <c r="H5804" s="133">
        <v>101.31592559814453</v>
      </c>
      <c r="I5804" s="134">
        <v>71.448959350585938</v>
      </c>
      <c r="J5804" s="105">
        <v>93.234199523925781</v>
      </c>
      <c r="K5804" s="96">
        <f>msoa_calculations5[[#This Row],[ Pop20]]/SUMIF(msoa_calculations5[ICB26],msoa_calculations5[[#This Row],[ICB26]],msoa_calculations5[[ Pop20]])</f>
        <v>4.0126378777004205E-3</v>
      </c>
      <c r="L5804" s="98" cm="1">
        <f t="array" ref="L5804">msoa_calculations5[[#This Row],[ Estimated case time (see and convey)]]*msoa_calculations5[[#This Row],[Population share of ICB]:[Population share of ICB]]</f>
        <v>0.40654412066939238</v>
      </c>
      <c r="M5804" s="98" cm="1">
        <f t="array" ref="M5804">msoa_calculations5[[#This Row],[Estimated case time (see and treat)]]*msoa_calculations5[[#This Row],[Population share of ICB]:[Population share of ICB]]</f>
        <v>0.28669880061243874</v>
      </c>
      <c r="N5804" s="94" cm="1">
        <f t="array" ref="N5804">msoa_calculations5[[#This Row],[Weighted estimate]]*msoa_calculations5[[#This Row],[Population share of ICB]:[Population share of ICB]]</f>
        <v>0.3741150805067831</v>
      </c>
    </row>
    <row r="5805" spans="1:14">
      <c r="A5805" s="63" t="s">
        <v>3072</v>
      </c>
      <c r="B5805" s="63" t="s">
        <v>13732</v>
      </c>
      <c r="C5805" s="63" t="s">
        <v>13810</v>
      </c>
      <c r="D5805" s="63" t="s">
        <v>13844</v>
      </c>
      <c r="E5805" s="72">
        <v>10452</v>
      </c>
      <c r="F5805" s="64">
        <v>1</v>
      </c>
      <c r="G5805" s="79">
        <v>0</v>
      </c>
      <c r="H5805" s="133">
        <v>109.691162109375</v>
      </c>
      <c r="I5805" s="134">
        <v>73.17144775390625</v>
      </c>
      <c r="J5805" s="105">
        <v>99.809257507324219</v>
      </c>
      <c r="K5805" s="96">
        <f>msoa_calculations5[[#This Row],[ Pop20]]/SUMIF(msoa_calculations5[ICB26],msoa_calculations5[[#This Row],[ICB26]],msoa_calculations5[[ Pop20]])</f>
        <v>4.8648754318205301E-3</v>
      </c>
      <c r="L5805" s="98" cm="1">
        <f t="array" ref="L5805">msoa_calculations5[[#This Row],[ Estimated case time (see and convey)]]*msoa_calculations5[[#This Row],[Population share of ICB]:[Population share of ICB]]</f>
        <v>0.53363383963374145</v>
      </c>
      <c r="M5805" s="98" cm="1">
        <f t="array" ref="M5805">msoa_calculations5[[#This Row],[Estimated case time (see and treat)]]*msoa_calculations5[[#This Row],[Population share of ICB]:[Population share of ICB]]</f>
        <v>0.35596997848871803</v>
      </c>
      <c r="N5805" s="94" cm="1">
        <f t="array" ref="N5805">msoa_calculations5[[#This Row],[Weighted estimate]]*msoa_calculations5[[#This Row],[Population share of ICB]:[Population share of ICB]]</f>
        <v>0.48555960471563042</v>
      </c>
    </row>
    <row r="5806" spans="1:14">
      <c r="A5806" s="63" t="s">
        <v>3070</v>
      </c>
      <c r="B5806" s="63" t="s">
        <v>13732</v>
      </c>
      <c r="C5806" s="63" t="s">
        <v>13810</v>
      </c>
      <c r="D5806" s="63" t="s">
        <v>13844</v>
      </c>
      <c r="E5806" s="72">
        <v>6626</v>
      </c>
      <c r="F5806" s="64">
        <v>1</v>
      </c>
      <c r="G5806" s="79">
        <v>0</v>
      </c>
      <c r="H5806" s="133">
        <v>101.95970153808594</v>
      </c>
      <c r="I5806" s="134">
        <v>68.064735412597656</v>
      </c>
      <c r="J5806" s="105">
        <v>92.788032531738281</v>
      </c>
      <c r="K5806" s="96">
        <f>msoa_calculations5[[#This Row],[ Pop20]]/SUMIF(msoa_calculations5[ICB26],msoa_calculations5[[#This Row],[ICB26]],msoa_calculations5[[ Pop20]])</f>
        <v>3.0840666486072364E-3</v>
      </c>
      <c r="L5806" s="98" cm="1">
        <f t="array" ref="L5806">msoa_calculations5[[#This Row],[ Estimated case time (see and convey)]]*msoa_calculations5[[#This Row],[Population share of ICB]:[Population share of ICB]]</f>
        <v>0.31445051501555876</v>
      </c>
      <c r="M5806" s="98" cm="1">
        <f t="array" ref="M5806">msoa_calculations5[[#This Row],[Estimated case time (see and treat)]]*msoa_calculations5[[#This Row],[Population share of ICB]:[Population share of ICB]]</f>
        <v>0.20991618043226834</v>
      </c>
      <c r="N5806" s="94" cm="1">
        <f t="array" ref="N5806">msoa_calculations5[[#This Row],[Weighted estimate]]*msoa_calculations5[[#This Row],[Population share of ICB]:[Population share of ICB]]</f>
        <v>0.28616447652101729</v>
      </c>
    </row>
    <row r="5807" spans="1:14">
      <c r="A5807" s="63" t="s">
        <v>3068</v>
      </c>
      <c r="B5807" s="63" t="s">
        <v>13732</v>
      </c>
      <c r="C5807" s="63" t="s">
        <v>13810</v>
      </c>
      <c r="D5807" s="63" t="s">
        <v>13844</v>
      </c>
      <c r="E5807" s="72">
        <v>7474</v>
      </c>
      <c r="F5807" s="64">
        <v>1</v>
      </c>
      <c r="G5807" s="79">
        <v>0</v>
      </c>
      <c r="H5807" s="133">
        <v>103.84141540527344</v>
      </c>
      <c r="I5807" s="134">
        <v>70.539093017578125</v>
      </c>
      <c r="J5807" s="105">
        <v>94.830108642578125</v>
      </c>
      <c r="K5807" s="96">
        <f>msoa_calculations5[[#This Row],[ Pop20]]/SUMIF(msoa_calculations5[ICB26],msoa_calculations5[[#This Row],[ICB26]],msoa_calculations5[[ Pop20]])</f>
        <v>3.4787676021265446E-3</v>
      </c>
      <c r="L5807" s="98" cm="1">
        <f t="array" ref="L5807">msoa_calculations5[[#This Row],[ Estimated case time (see and convey)]]*msoa_calculations5[[#This Row],[Population share of ICB]:[Population share of ICB]]</f>
        <v>0.36124015167082951</v>
      </c>
      <c r="M5807" s="98" cm="1">
        <f t="array" ref="M5807">msoa_calculations5[[#This Row],[Estimated case time (see and treat)]]*msoa_calculations5[[#This Row],[Population share of ICB]:[Population share of ICB]]</f>
        <v>0.24538911147294154</v>
      </c>
      <c r="N5807" s="94" cm="1">
        <f t="array" ref="N5807">msoa_calculations5[[#This Row],[Weighted estimate]]*msoa_calculations5[[#This Row],[Population share of ICB]:[Population share of ICB]]</f>
        <v>0.32989190965194121</v>
      </c>
    </row>
    <row r="5808" spans="1:14">
      <c r="A5808" s="63" t="s">
        <v>3066</v>
      </c>
      <c r="B5808" s="63" t="s">
        <v>13732</v>
      </c>
      <c r="C5808" s="63" t="s">
        <v>13810</v>
      </c>
      <c r="D5808" s="63" t="s">
        <v>13844</v>
      </c>
      <c r="E5808" s="72">
        <v>8713</v>
      </c>
      <c r="F5808" s="64">
        <v>1</v>
      </c>
      <c r="G5808" s="79">
        <v>0</v>
      </c>
      <c r="H5808" s="133">
        <v>102.61179351806641</v>
      </c>
      <c r="I5808" s="134">
        <v>70.448753356933594</v>
      </c>
      <c r="J5808" s="105">
        <v>93.908767700195313</v>
      </c>
      <c r="K5808" s="96">
        <f>msoa_calculations5[[#This Row],[ Pop20]]/SUMIF(msoa_calculations5[ICB26],msoa_calculations5[[#This Row],[ICB26]],msoa_calculations5[[ Pop20]])</f>
        <v>4.055459207563364E-3</v>
      </c>
      <c r="L5808" s="98" cm="1">
        <f t="array" ref="L5808">msoa_calculations5[[#This Row],[ Estimated case time (see and convey)]]*msoa_calculations5[[#This Row],[Population share of ICB]:[Population share of ICB]]</f>
        <v>0.4161379428274331</v>
      </c>
      <c r="M5808" s="98" cm="1">
        <f t="array" ref="M5808">msoa_calculations5[[#This Row],[Estimated case time (see and treat)]]*msoa_calculations5[[#This Row],[Population share of ICB]:[Population share of ICB]]</f>
        <v>0.28570204546273681</v>
      </c>
      <c r="N5808" s="94" cm="1">
        <f t="array" ref="N5808">msoa_calculations5[[#This Row],[Weighted estimate]]*msoa_calculations5[[#This Row],[Population share of ICB]:[Population share of ICB]]</f>
        <v>0.38084317664068612</v>
      </c>
    </row>
    <row r="5809" spans="1:14">
      <c r="A5809" s="63" t="s">
        <v>3064</v>
      </c>
      <c r="B5809" s="63" t="s">
        <v>13732</v>
      </c>
      <c r="C5809" s="63" t="s">
        <v>13810</v>
      </c>
      <c r="D5809" s="63" t="s">
        <v>13844</v>
      </c>
      <c r="E5809" s="72">
        <v>8063</v>
      </c>
      <c r="F5809" s="64">
        <v>1</v>
      </c>
      <c r="G5809" s="79">
        <v>0</v>
      </c>
      <c r="H5809" s="133">
        <v>103.46160888671875</v>
      </c>
      <c r="I5809" s="134">
        <v>69.56201171875</v>
      </c>
      <c r="J5809" s="105">
        <v>94.288688659667969</v>
      </c>
      <c r="K5809" s="96">
        <f>msoa_calculations5[[#This Row],[ Pop20]]/SUMIF(msoa_calculations5[ICB26],msoa_calculations5[[#This Row],[ICB26]],msoa_calculations5[[ Pop20]])</f>
        <v>3.7529172030969131E-3</v>
      </c>
      <c r="L5809" s="98" cm="1">
        <f t="array" ref="L5809">msoa_calculations5[[#This Row],[ Estimated case time (see and convey)]]*msoa_calculations5[[#This Row],[Population share of ICB]:[Population share of ICB]]</f>
        <v>0.38828285185105127</v>
      </c>
      <c r="M5809" s="98" cm="1">
        <f t="array" ref="M5809">msoa_calculations5[[#This Row],[Estimated case time (see and treat)]]*msoa_calculations5[[#This Row],[Population share of ICB]:[Population share of ICB]]</f>
        <v>0.26106047046132597</v>
      </c>
      <c r="N5809" s="94" cm="1">
        <f t="array" ref="N5809">msoa_calculations5[[#This Row],[Weighted estimate]]*msoa_calculations5[[#This Row],[Population share of ICB]:[Population share of ICB]]</f>
        <v>0.35385764172831674</v>
      </c>
    </row>
    <row r="5810" spans="1:14">
      <c r="A5810" s="63" t="s">
        <v>3062</v>
      </c>
      <c r="B5810" s="63" t="s">
        <v>13732</v>
      </c>
      <c r="C5810" s="63" t="s">
        <v>13810</v>
      </c>
      <c r="D5810" s="63" t="s">
        <v>13844</v>
      </c>
      <c r="E5810" s="72">
        <v>11969</v>
      </c>
      <c r="F5810" s="64">
        <v>1</v>
      </c>
      <c r="G5810" s="79">
        <v>0</v>
      </c>
      <c r="H5810" s="133">
        <v>108.996337890625</v>
      </c>
      <c r="I5810" s="134">
        <v>74.540054321289063</v>
      </c>
      <c r="J5810" s="105">
        <v>99.672782897949219</v>
      </c>
      <c r="K5810" s="96">
        <f>msoa_calculations5[[#This Row],[ Pop20]]/SUMIF(msoa_calculations5[ICB26],msoa_calculations5[[#This Row],[ICB26]],msoa_calculations5[[ Pop20]])</f>
        <v>5.5709619253214628E-3</v>
      </c>
      <c r="L5810" s="98" cm="1">
        <f t="array" ref="L5810">msoa_calculations5[[#This Row],[ Estimated case time (see and convey)]]*msoa_calculations5[[#This Row],[Population share of ICB]:[Population share of ICB]]</f>
        <v>0.60721444838814498</v>
      </c>
      <c r="M5810" s="98" cm="1">
        <f t="array" ref="M5810">msoa_calculations5[[#This Row],[Estimated case time (see and treat)]]*msoa_calculations5[[#This Row],[Population share of ICB]:[Population share of ICB]]</f>
        <v>0.41525980453529493</v>
      </c>
      <c r="N5810" s="94" cm="1">
        <f t="array" ref="N5810">msoa_calculations5[[#This Row],[Weighted estimate]]*msoa_calculations5[[#This Row],[Population share of ICB]:[Population share of ICB]]</f>
        <v>0.55527327851530739</v>
      </c>
    </row>
    <row r="5811" spans="1:14">
      <c r="A5811" s="63" t="s">
        <v>3060</v>
      </c>
      <c r="B5811" s="63" t="s">
        <v>13732</v>
      </c>
      <c r="C5811" s="63" t="s">
        <v>13810</v>
      </c>
      <c r="D5811" s="63" t="s">
        <v>13844</v>
      </c>
      <c r="E5811" s="72">
        <v>6783</v>
      </c>
      <c r="F5811" s="64">
        <v>1</v>
      </c>
      <c r="G5811" s="79">
        <v>0</v>
      </c>
      <c r="H5811" s="133">
        <v>94.170814514160156</v>
      </c>
      <c r="I5811" s="134">
        <v>68.092193603515625</v>
      </c>
      <c r="J5811" s="105">
        <v>87.114173889160156</v>
      </c>
      <c r="K5811" s="96">
        <f>msoa_calculations5[[#This Row],[ Pop20]]/SUMIF(msoa_calculations5[ICB26],msoa_calculations5[[#This Row],[ICB26]],msoa_calculations5[[ Pop20]])</f>
        <v>3.1571421789168253E-3</v>
      </c>
      <c r="L5811" s="98" cm="1">
        <f t="array" ref="L5811">msoa_calculations5[[#This Row],[ Estimated case time (see and convey)]]*msoa_calculations5[[#This Row],[Population share of ICB]:[Population share of ICB]]</f>
        <v>0.29731065052560779</v>
      </c>
      <c r="M5811" s="98" cm="1">
        <f t="array" ref="M5811">msoa_calculations5[[#This Row],[Estimated case time (see and treat)]]*msoa_calculations5[[#This Row],[Population share of ICB]:[Population share of ICB]]</f>
        <v>0.21497673648062962</v>
      </c>
      <c r="N5811" s="94" cm="1">
        <f t="array" ref="N5811">msoa_calculations5[[#This Row],[Weighted estimate]]*msoa_calculations5[[#This Row],[Population share of ICB]:[Population share of ICB]]</f>
        <v>0.2750318327669623</v>
      </c>
    </row>
    <row r="5812" spans="1:14">
      <c r="A5812" s="63" t="s">
        <v>3058</v>
      </c>
      <c r="B5812" s="63" t="s">
        <v>13732</v>
      </c>
      <c r="C5812" s="63" t="s">
        <v>13810</v>
      </c>
      <c r="D5812" s="63" t="s">
        <v>13844</v>
      </c>
      <c r="E5812" s="72">
        <v>5502</v>
      </c>
      <c r="F5812" s="64">
        <v>1</v>
      </c>
      <c r="G5812" s="79">
        <v>0</v>
      </c>
      <c r="H5812" s="133">
        <v>92.265228271484375</v>
      </c>
      <c r="I5812" s="134">
        <v>66.305427551269531</v>
      </c>
      <c r="J5812" s="105">
        <v>85.240745544433594</v>
      </c>
      <c r="K5812" s="96">
        <f>msoa_calculations5[[#This Row],[ Pop20]]/SUMIF(msoa_calculations5[ICB26],msoa_calculations5[[#This Row],[ICB26]],msoa_calculations5[[ Pop20]])</f>
        <v>2.5609017054990966E-3</v>
      </c>
      <c r="L5812" s="98" cm="1">
        <f t="array" ref="L5812">msoa_calculations5[[#This Row],[ Estimated case time (see and convey)]]*msoa_calculations5[[#This Row],[Population share of ICB]:[Population share of ICB]]</f>
        <v>0.2362821804387078</v>
      </c>
      <c r="M5812" s="98" cm="1">
        <f t="array" ref="M5812">msoa_calculations5[[#This Row],[Estimated case time (see and treat)]]*msoa_calculations5[[#This Row],[Population share of ICB]:[Population share of ICB]]</f>
        <v>0.16980168249989294</v>
      </c>
      <c r="N5812" s="94" cm="1">
        <f t="array" ref="N5812">msoa_calculations5[[#This Row],[Weighted estimate]]*msoa_calculations5[[#This Row],[Population share of ICB]:[Population share of ICB]]</f>
        <v>0.21829317064275452</v>
      </c>
    </row>
    <row r="5813" spans="1:14">
      <c r="A5813" s="63" t="s">
        <v>3056</v>
      </c>
      <c r="B5813" s="63" t="s">
        <v>13732</v>
      </c>
      <c r="C5813" s="63" t="s">
        <v>13810</v>
      </c>
      <c r="D5813" s="63" t="s">
        <v>13844</v>
      </c>
      <c r="E5813" s="72">
        <v>6562</v>
      </c>
      <c r="F5813" s="64">
        <v>1</v>
      </c>
      <c r="G5813" s="79">
        <v>0</v>
      </c>
      <c r="H5813" s="133">
        <v>96.383934020996094</v>
      </c>
      <c r="I5813" s="134">
        <v>68.690261840820313</v>
      </c>
      <c r="J5813" s="105">
        <v>88.890281677246094</v>
      </c>
      <c r="K5813" s="96">
        <f>msoa_calculations5[[#This Row],[ Pop20]]/SUMIF(msoa_calculations5[ICB26],msoa_calculations5[[#This Row],[ICB26]],msoa_calculations5[[ Pop20]])</f>
        <v>3.0542778973982319E-3</v>
      </c>
      <c r="L5813" s="98" cm="1">
        <f t="array" ref="L5813">msoa_calculations5[[#This Row],[ Estimated case time (see and convey)]]*msoa_calculations5[[#This Row],[Population share of ICB]:[Population share of ICB]]</f>
        <v>0.29438331934461787</v>
      </c>
      <c r="M5813" s="98" cm="1">
        <f t="array" ref="M5813">msoa_calculations5[[#This Row],[Estimated case time (see and treat)]]*msoa_calculations5[[#This Row],[Population share of ICB]:[Population share of ICB]]</f>
        <v>0.20979914850691467</v>
      </c>
      <c r="N5813" s="94" cm="1">
        <f t="array" ref="N5813">msoa_calculations5[[#This Row],[Weighted estimate]]*msoa_calculations5[[#This Row],[Population share of ICB]:[Population share of ICB]]</f>
        <v>0.27149562262031579</v>
      </c>
    </row>
    <row r="5814" spans="1:14">
      <c r="A5814" s="63" t="s">
        <v>3054</v>
      </c>
      <c r="B5814" s="63" t="s">
        <v>13732</v>
      </c>
      <c r="C5814" s="63" t="s">
        <v>13810</v>
      </c>
      <c r="D5814" s="63" t="s">
        <v>13844</v>
      </c>
      <c r="E5814" s="72">
        <v>5464</v>
      </c>
      <c r="F5814" s="64">
        <v>1</v>
      </c>
      <c r="G5814" s="79">
        <v>0</v>
      </c>
      <c r="H5814" s="133">
        <v>89.820892333984375</v>
      </c>
      <c r="I5814" s="134">
        <v>64.994277954101563</v>
      </c>
      <c r="J5814" s="105">
        <v>83.103034973144531</v>
      </c>
      <c r="K5814" s="96">
        <f>msoa_calculations5[[#This Row],[ Pop20]]/SUMIF(msoa_calculations5[ICB26],msoa_calculations5[[#This Row],[ICB26]],msoa_calculations5[[ Pop20]])</f>
        <v>2.5432146344687503E-3</v>
      </c>
      <c r="L5814" s="98" cm="1">
        <f t="array" ref="L5814">msoa_calculations5[[#This Row],[ Estimated case time (see and convey)]]*msoa_calculations5[[#This Row],[Population share of ICB]:[Population share of ICB]]</f>
        <v>0.22843380786483106</v>
      </c>
      <c r="M5814" s="98" cm="1">
        <f t="array" ref="M5814">msoa_calculations5[[#This Row],[Estimated case time (see and treat)]]*msoa_calculations5[[#This Row],[Population share of ICB]:[Population share of ICB]]</f>
        <v>0.16529439884960076</v>
      </c>
      <c r="N5814" s="94" cm="1">
        <f t="array" ref="N5814">msoa_calculations5[[#This Row],[Weighted estimate]]*msoa_calculations5[[#This Row],[Population share of ICB]:[Population share of ICB]]</f>
        <v>0.21134885471246956</v>
      </c>
    </row>
    <row r="5815" spans="1:14">
      <c r="A5815" s="63" t="s">
        <v>3052</v>
      </c>
      <c r="B5815" s="63" t="s">
        <v>13732</v>
      </c>
      <c r="C5815" s="63" t="s">
        <v>13810</v>
      </c>
      <c r="D5815" s="63" t="s">
        <v>13844</v>
      </c>
      <c r="E5815" s="72">
        <v>6903</v>
      </c>
      <c r="F5815" s="64">
        <v>1</v>
      </c>
      <c r="G5815" s="79">
        <v>0</v>
      </c>
      <c r="H5815" s="133">
        <v>86.266143798828125</v>
      </c>
      <c r="I5815" s="134">
        <v>61.566413879394531</v>
      </c>
      <c r="J5815" s="105">
        <v>79.582618713378906</v>
      </c>
      <c r="K5815" s="96">
        <f>msoa_calculations5[[#This Row],[ Pop20]]/SUMIF(msoa_calculations5[ICB26],msoa_calculations5[[#This Row],[ICB26]],msoa_calculations5[[ Pop20]])</f>
        <v>3.2129960874337084E-3</v>
      </c>
      <c r="L5815" s="98" cm="1">
        <f t="array" ref="L5815">msoa_calculations5[[#This Row],[ Estimated case time (see and convey)]]*msoa_calculations5[[#This Row],[Population share of ICB]:[Population share of ICB]]</f>
        <v>0.27717278250362842</v>
      </c>
      <c r="M5815" s="98" cm="1">
        <f t="array" ref="M5815">msoa_calculations5[[#This Row],[Estimated case time (see and treat)]]*msoa_calculations5[[#This Row],[Population share of ICB]:[Population share of ICB]]</f>
        <v>0.19781264691181899</v>
      </c>
      <c r="N5815" s="94" cm="1">
        <f t="array" ref="N5815">msoa_calculations5[[#This Row],[Weighted estimate]]*msoa_calculations5[[#This Row],[Population share of ICB]:[Population share of ICB]]</f>
        <v>0.25569864255381503</v>
      </c>
    </row>
    <row r="5816" spans="1:14">
      <c r="A5816" s="63" t="s">
        <v>3050</v>
      </c>
      <c r="B5816" s="63" t="s">
        <v>13732</v>
      </c>
      <c r="C5816" s="63" t="s">
        <v>13810</v>
      </c>
      <c r="D5816" s="63" t="s">
        <v>13844</v>
      </c>
      <c r="E5816" s="72">
        <v>6604</v>
      </c>
      <c r="F5816" s="64">
        <v>1</v>
      </c>
      <c r="G5816" s="79">
        <v>0</v>
      </c>
      <c r="H5816" s="133">
        <v>86.188140869140625</v>
      </c>
      <c r="I5816" s="134">
        <v>61.497852325439453</v>
      </c>
      <c r="J5816" s="105">
        <v>79.507171630859375</v>
      </c>
      <c r="K5816" s="96">
        <f>msoa_calculations5[[#This Row],[ Pop20]]/SUMIF(msoa_calculations5[ICB26],msoa_calculations5[[#This Row],[ICB26]],msoa_calculations5[[ Pop20]])</f>
        <v>3.0738267653791411E-3</v>
      </c>
      <c r="L5816" s="98" cm="1">
        <f t="array" ref="L5816">msoa_calculations5[[#This Row],[ Estimated case time (see and convey)]]*msoa_calculations5[[#This Row],[Population share of ICB]:[Population share of ICB]]</f>
        <v>0.26492741426183231</v>
      </c>
      <c r="M5816" s="98" cm="1">
        <f t="array" ref="M5816">msoa_calculations5[[#This Row],[Estimated case time (see and treat)]]*msoa_calculations5[[#This Row],[Population share of ICB]:[Population share of ICB]]</f>
        <v>0.18903374449126964</v>
      </c>
      <c r="N5816" s="94" cm="1">
        <f t="array" ref="N5816">msoa_calculations5[[#This Row],[Weighted estimate]]*msoa_calculations5[[#This Row],[Population share of ICB]:[Population share of ICB]]</f>
        <v>0.24439127219852869</v>
      </c>
    </row>
    <row r="5817" spans="1:14">
      <c r="A5817" s="63" t="s">
        <v>3048</v>
      </c>
      <c r="B5817" s="63" t="s">
        <v>13732</v>
      </c>
      <c r="C5817" s="63" t="s">
        <v>13810</v>
      </c>
      <c r="D5817" s="63" t="s">
        <v>13844</v>
      </c>
      <c r="E5817" s="72">
        <v>6093</v>
      </c>
      <c r="F5817" s="64">
        <v>1</v>
      </c>
      <c r="G5817" s="79">
        <v>0</v>
      </c>
      <c r="H5817" s="133">
        <v>84.970840454101563</v>
      </c>
      <c r="I5817" s="134">
        <v>61.2725830078125</v>
      </c>
      <c r="J5817" s="105">
        <v>78.558311462402344</v>
      </c>
      <c r="K5817" s="96">
        <f>msoa_calculations5[[#This Row],[ Pop20]]/SUMIF(msoa_calculations5[ICB26],msoa_calculations5[[#This Row],[ICB26]],msoa_calculations5[[ Pop20]])</f>
        <v>2.8359822049447464E-3</v>
      </c>
      <c r="L5817" s="98" cm="1">
        <f t="array" ref="L5817">msoa_calculations5[[#This Row],[ Estimated case time (see and convey)]]*msoa_calculations5[[#This Row],[Population share of ICB]:[Population share of ICB]]</f>
        <v>0.24097579146703121</v>
      </c>
      <c r="M5817" s="98" cm="1">
        <f t="array" ref="M5817">msoa_calculations5[[#This Row],[Estimated case time (see and treat)]]*msoa_calculations5[[#This Row],[Population share of ICB]:[Population share of ICB]]</f>
        <v>0.17376795506115611</v>
      </c>
      <c r="N5817" s="94" cm="1">
        <f t="array" ref="N5817">msoa_calculations5[[#This Row],[Weighted estimate]]*msoa_calculations5[[#This Row],[Population share of ICB]:[Population share of ICB]]</f>
        <v>0.22278997335787995</v>
      </c>
    </row>
    <row r="5818" spans="1:14">
      <c r="A5818" s="63" t="s">
        <v>3046</v>
      </c>
      <c r="B5818" s="63" t="s">
        <v>13732</v>
      </c>
      <c r="C5818" s="63" t="s">
        <v>13810</v>
      </c>
      <c r="D5818" s="63" t="s">
        <v>13844</v>
      </c>
      <c r="E5818" s="72">
        <v>6996</v>
      </c>
      <c r="F5818" s="64">
        <v>1</v>
      </c>
      <c r="G5818" s="79">
        <v>0</v>
      </c>
      <c r="H5818" s="133">
        <v>84.212265014648438</v>
      </c>
      <c r="I5818" s="134">
        <v>59.623336791992188</v>
      </c>
      <c r="J5818" s="105">
        <v>77.558723449707031</v>
      </c>
      <c r="K5818" s="96">
        <f>msoa_calculations5[[#This Row],[ Pop20]]/SUMIF(msoa_calculations5[ICB26],msoa_calculations5[[#This Row],[ICB26]],msoa_calculations5[[ Pop20]])</f>
        <v>3.2562828665342928E-3</v>
      </c>
      <c r="L5818" s="98" cm="1">
        <f t="array" ref="L5818">msoa_calculations5[[#This Row],[ Estimated case time (see and convey)]]*msoa_calculations5[[#This Row],[Population share of ICB]:[Population share of ICB]]</f>
        <v>0.27421895571924493</v>
      </c>
      <c r="M5818" s="98" cm="1">
        <f t="array" ref="M5818">msoa_calculations5[[#This Row],[Estimated case time (see and treat)]]*msoa_calculations5[[#This Row],[Population share of ICB]:[Population share of ICB]]</f>
        <v>0.19415045004136788</v>
      </c>
      <c r="N5818" s="94" cm="1">
        <f t="array" ref="N5818">msoa_calculations5[[#This Row],[Weighted estimate]]*msoa_calculations5[[#This Row],[Population share of ICB]:[Population share of ICB]]</f>
        <v>0.2525531423195525</v>
      </c>
    </row>
    <row r="5819" spans="1:14">
      <c r="A5819" s="63" t="s">
        <v>3044</v>
      </c>
      <c r="B5819" s="63" t="s">
        <v>13732</v>
      </c>
      <c r="C5819" s="63" t="s">
        <v>13810</v>
      </c>
      <c r="D5819" s="63" t="s">
        <v>13844</v>
      </c>
      <c r="E5819" s="72">
        <v>14878</v>
      </c>
      <c r="F5819" s="64">
        <v>1</v>
      </c>
      <c r="G5819" s="79">
        <v>0</v>
      </c>
      <c r="H5819" s="133">
        <v>82.385955810546875</v>
      </c>
      <c r="I5819" s="134">
        <v>58.456218719482422</v>
      </c>
      <c r="J5819" s="105">
        <v>75.910789489746094</v>
      </c>
      <c r="K5819" s="96">
        <f>msoa_calculations5[[#This Row],[ Pop20]]/SUMIF(msoa_calculations5[ICB26],msoa_calculations5[[#This Row],[ICB26]],msoa_calculations5[[ Pop20]])</f>
        <v>6.92495375761824E-3</v>
      </c>
      <c r="L5819" s="98" cm="1">
        <f t="array" ref="L5819">msoa_calculations5[[#This Row],[ Estimated case time (see and convey)]]*msoa_calculations5[[#This Row],[Population share of ICB]:[Population share of ICB]]</f>
        <v>0.57051893426521683</v>
      </c>
      <c r="M5819" s="98" cm="1">
        <f t="array" ref="M5819">msoa_calculations5[[#This Row],[Estimated case time (see and treat)]]*msoa_calculations5[[#This Row],[Population share of ICB]:[Population share of ICB]]</f>
        <v>0.40480661147763353</v>
      </c>
      <c r="N5819" s="94" cm="1">
        <f t="array" ref="N5819">msoa_calculations5[[#This Row],[Weighted estimate]]*msoa_calculations5[[#This Row],[Population share of ICB]:[Population share of ICB]]</f>
        <v>0.52567870692078444</v>
      </c>
    </row>
    <row r="5820" spans="1:14">
      <c r="A5820" s="63" t="s">
        <v>3042</v>
      </c>
      <c r="B5820" s="63" t="s">
        <v>13732</v>
      </c>
      <c r="C5820" s="63" t="s">
        <v>13810</v>
      </c>
      <c r="D5820" s="63" t="s">
        <v>13844</v>
      </c>
      <c r="E5820" s="72">
        <v>7292</v>
      </c>
      <c r="F5820" s="64">
        <v>1</v>
      </c>
      <c r="G5820" s="79">
        <v>0</v>
      </c>
      <c r="H5820" s="133">
        <v>84.295379638671875</v>
      </c>
      <c r="I5820" s="134">
        <v>60.600406646728516</v>
      </c>
      <c r="J5820" s="105">
        <v>77.883735656738281</v>
      </c>
      <c r="K5820" s="96">
        <f>msoa_calculations5[[#This Row],[ Pop20]]/SUMIF(msoa_calculations5[ICB26],msoa_calculations5[[#This Row],[ICB26]],msoa_calculations5[[ Pop20]])</f>
        <v>3.3940558408759383E-3</v>
      </c>
      <c r="L5820" s="98" cm="1">
        <f t="array" ref="L5820">msoa_calculations5[[#This Row],[ Estimated case time (see and convey)]]*msoa_calculations5[[#This Row],[Population share of ICB]:[Population share of ICB]]</f>
        <v>0.28610322562148893</v>
      </c>
      <c r="M5820" s="98" cm="1">
        <f t="array" ref="M5820">msoa_calculations5[[#This Row],[Estimated case time (see and treat)]]*msoa_calculations5[[#This Row],[Population share of ICB]:[Population share of ICB]]</f>
        <v>0.20568116413878595</v>
      </c>
      <c r="N5820" s="94" cm="1">
        <f t="array" ref="N5820">msoa_calculations5[[#This Row],[Weighted estimate]]*msoa_calculations5[[#This Row],[Population share of ICB]:[Population share of ICB]]</f>
        <v>0.26434174791499015</v>
      </c>
    </row>
    <row r="5821" spans="1:14">
      <c r="A5821" s="63" t="s">
        <v>3040</v>
      </c>
      <c r="B5821" s="63" t="s">
        <v>13732</v>
      </c>
      <c r="C5821" s="63" t="s">
        <v>13810</v>
      </c>
      <c r="D5821" s="63" t="s">
        <v>13844</v>
      </c>
      <c r="E5821" s="72">
        <v>18665</v>
      </c>
      <c r="F5821" s="64">
        <v>1</v>
      </c>
      <c r="G5821" s="79">
        <v>0</v>
      </c>
      <c r="H5821" s="133">
        <v>83.538795471191406</v>
      </c>
      <c r="I5821" s="134">
        <v>57.029319763183594</v>
      </c>
      <c r="J5821" s="105">
        <v>76.365570068359375</v>
      </c>
      <c r="K5821" s="96">
        <f>msoa_calculations5[[#This Row],[ Pop20]]/SUMIF(msoa_calculations5[ICB26],msoa_calculations5[[#This Row],[ICB26]],msoa_calculations5[[ Pop20]])</f>
        <v>8.6876100205635475E-3</v>
      </c>
      <c r="L5821" s="98" cm="1">
        <f t="array" ref="L5821">msoa_calculations5[[#This Row],[ Estimated case time (see and convey)]]*msoa_calculations5[[#This Row],[Population share of ICB]:[Population share of ICB]]</f>
        <v>0.72575247664133113</v>
      </c>
      <c r="M5821" s="98" cm="1">
        <f t="array" ref="M5821">msoa_calculations5[[#This Row],[Estimated case time (see and treat)]]*msoa_calculations5[[#This Row],[Population share of ICB]:[Population share of ICB]]</f>
        <v>0.49544848984055656</v>
      </c>
      <c r="N5821" s="94" cm="1">
        <f t="array" ref="N5821">msoa_calculations5[[#This Row],[Weighted estimate]]*msoa_calculations5[[#This Row],[Population share of ICB]:[Population share of ICB]]</f>
        <v>0.66343429175192659</v>
      </c>
    </row>
    <row r="5822" spans="1:14">
      <c r="A5822" s="63" t="s">
        <v>3038</v>
      </c>
      <c r="B5822" s="63" t="s">
        <v>13732</v>
      </c>
      <c r="C5822" s="63" t="s">
        <v>13810</v>
      </c>
      <c r="D5822" s="63" t="s">
        <v>13844</v>
      </c>
      <c r="E5822" s="72">
        <v>6816</v>
      </c>
      <c r="F5822" s="64">
        <v>1</v>
      </c>
      <c r="G5822" s="79">
        <v>0</v>
      </c>
      <c r="H5822" s="133">
        <v>88.979591369628906</v>
      </c>
      <c r="I5822" s="134">
        <v>62.337413787841797</v>
      </c>
      <c r="J5822" s="105">
        <v>81.770462036132813</v>
      </c>
      <c r="K5822" s="96">
        <f>msoa_calculations5[[#This Row],[ Pop20]]/SUMIF(msoa_calculations5[ICB26],msoa_calculations5[[#This Row],[ICB26]],msoa_calculations5[[ Pop20]])</f>
        <v>3.1725020037589682E-3</v>
      </c>
      <c r="L5822" s="98" cm="1">
        <f t="array" ref="L5822">msoa_calculations5[[#This Row],[ Estimated case time (see and convey)]]*msoa_calculations5[[#This Row],[Population share of ICB]:[Population share of ICB]]</f>
        <v>0.28228793191380191</v>
      </c>
      <c r="M5822" s="98" cm="1">
        <f t="array" ref="M5822">msoa_calculations5[[#This Row],[Estimated case time (see and treat)]]*msoa_calculations5[[#This Row],[Population share of ICB]:[Population share of ICB]]</f>
        <v>0.19776557015108004</v>
      </c>
      <c r="N5822" s="94" cm="1">
        <f t="array" ref="N5822">msoa_calculations5[[#This Row],[Weighted estimate]]*msoa_calculations5[[#This Row],[Population share of ICB]:[Population share of ICB]]</f>
        <v>0.25941695465792797</v>
      </c>
    </row>
    <row r="5823" spans="1:14">
      <c r="A5823" s="63" t="s">
        <v>3036</v>
      </c>
      <c r="B5823" s="63" t="s">
        <v>13732</v>
      </c>
      <c r="C5823" s="63" t="s">
        <v>13810</v>
      </c>
      <c r="D5823" s="63" t="s">
        <v>13844</v>
      </c>
      <c r="E5823" s="72">
        <v>7055</v>
      </c>
      <c r="F5823" s="64">
        <v>1</v>
      </c>
      <c r="G5823" s="79">
        <v>0</v>
      </c>
      <c r="H5823" s="133">
        <v>83.028709411621094</v>
      </c>
      <c r="I5823" s="134">
        <v>58.202930450439453</v>
      </c>
      <c r="J5823" s="105">
        <v>76.311080932617188</v>
      </c>
      <c r="K5823" s="96">
        <f>msoa_calculations5[[#This Row],[ Pop20]]/SUMIF(msoa_calculations5[ICB26],msoa_calculations5[[#This Row],[ICB26]],msoa_calculations5[[ Pop20]])</f>
        <v>3.2837443715550939E-3</v>
      </c>
      <c r="L5823" s="98" cm="1">
        <f t="array" ref="L5823">msoa_calculations5[[#This Row],[ Estimated case time (see and convey)]]*msoa_calculations5[[#This Row],[Population share of ICB]:[Population share of ICB]]</f>
        <v>0.27264505720789423</v>
      </c>
      <c r="M5823" s="98" cm="1">
        <f t="array" ref="M5823">msoa_calculations5[[#This Row],[Estimated case time (see and treat)]]*msoa_calculations5[[#This Row],[Population share of ICB]:[Population share of ICB]]</f>
        <v>0.19112354527464315</v>
      </c>
      <c r="N5823" s="94" cm="1">
        <f t="array" ref="N5823">msoa_calculations5[[#This Row],[Weighted estimate]]*msoa_calculations5[[#This Row],[Population share of ICB]:[Population share of ICB]]</f>
        <v>0.25058608249976694</v>
      </c>
    </row>
    <row r="5824" spans="1:14">
      <c r="A5824" s="63" t="s">
        <v>3034</v>
      </c>
      <c r="B5824" s="63" t="s">
        <v>13732</v>
      </c>
      <c r="C5824" s="63" t="s">
        <v>13810</v>
      </c>
      <c r="D5824" s="63" t="s">
        <v>13844</v>
      </c>
      <c r="E5824" s="72">
        <v>10525</v>
      </c>
      <c r="F5824" s="64">
        <v>1</v>
      </c>
      <c r="G5824" s="79">
        <v>0</v>
      </c>
      <c r="H5824" s="133">
        <v>83.014823913574219</v>
      </c>
      <c r="I5824" s="134">
        <v>58.034351348876953</v>
      </c>
      <c r="J5824" s="105">
        <v>76.255332946777344</v>
      </c>
      <c r="K5824" s="96">
        <f>msoa_calculations5[[#This Row],[ Pop20]]/SUMIF(msoa_calculations5[ICB26],msoa_calculations5[[#This Row],[ICB26]],msoa_calculations5[[ Pop20]])</f>
        <v>4.898853226168301E-3</v>
      </c>
      <c r="L5824" s="98" cm="1">
        <f t="array" ref="L5824">msoa_calculations5[[#This Row],[ Estimated case time (see and convey)]]*msoa_calculations5[[#This Row],[Population share of ICB]:[Population share of ICB]]</f>
        <v>0.40667743794880651</v>
      </c>
      <c r="M5824" s="98" cm="1">
        <f t="array" ref="M5824">msoa_calculations5[[#This Row],[Estimated case time (see and treat)]]*msoa_calculations5[[#This Row],[Population share of ICB]:[Population share of ICB]]</f>
        <v>0.28430176933403056</v>
      </c>
      <c r="N5824" s="94" cm="1">
        <f t="array" ref="N5824">msoa_calculations5[[#This Row],[Weighted estimate]]*msoa_calculations5[[#This Row],[Population share of ICB]:[Population share of ICB]]</f>
        <v>0.37356368381885813</v>
      </c>
    </row>
    <row r="5825" spans="1:14">
      <c r="A5825" s="63" t="s">
        <v>3032</v>
      </c>
      <c r="B5825" s="63" t="s">
        <v>13732</v>
      </c>
      <c r="C5825" s="63" t="s">
        <v>13810</v>
      </c>
      <c r="D5825" s="63" t="s">
        <v>13844</v>
      </c>
      <c r="E5825" s="72">
        <v>5382</v>
      </c>
      <c r="F5825" s="64">
        <v>1</v>
      </c>
      <c r="G5825" s="79">
        <v>0</v>
      </c>
      <c r="H5825" s="133">
        <v>87.583076477050781</v>
      </c>
      <c r="I5825" s="134">
        <v>62.144756317138672</v>
      </c>
      <c r="J5825" s="105">
        <v>80.699699401855469</v>
      </c>
      <c r="K5825" s="96">
        <f>msoa_calculations5[[#This Row],[ Pop20]]/SUMIF(msoa_calculations5[ICB26],msoa_calculations5[[#This Row],[ICB26]],msoa_calculations5[[ Pop20]])</f>
        <v>2.5050477969822131E-3</v>
      </c>
      <c r="L5825" s="98" cm="1">
        <f t="array" ref="L5825">msoa_calculations5[[#This Row],[ Estimated case time (see and convey)]]*msoa_calculations5[[#This Row],[Population share of ICB]:[Population share of ICB]]</f>
        <v>0.21939979278176075</v>
      </c>
      <c r="M5825" s="98" cm="1">
        <f t="array" ref="M5825">msoa_calculations5[[#This Row],[Estimated case time (see and treat)]]*msoa_calculations5[[#This Row],[Population share of ICB]:[Population share of ICB]]</f>
        <v>0.1556755849062447</v>
      </c>
      <c r="N5825" s="94" cm="1">
        <f t="array" ref="N5825">msoa_calculations5[[#This Row],[Weighted estimate]]*msoa_calculations5[[#This Row],[Population share of ICB]:[Population share of ICB]]</f>
        <v>0.20215660420374487</v>
      </c>
    </row>
    <row r="5826" spans="1:14">
      <c r="A5826" s="63" t="s">
        <v>3030</v>
      </c>
      <c r="B5826" s="63" t="s">
        <v>13732</v>
      </c>
      <c r="C5826" s="63" t="s">
        <v>13810</v>
      </c>
      <c r="D5826" s="63" t="s">
        <v>13844</v>
      </c>
      <c r="E5826" s="72">
        <v>13580</v>
      </c>
      <c r="F5826" s="64">
        <v>1</v>
      </c>
      <c r="G5826" s="79">
        <v>0</v>
      </c>
      <c r="H5826" s="133">
        <v>85.242134094238281</v>
      </c>
      <c r="I5826" s="134">
        <v>59.760589599609375</v>
      </c>
      <c r="J5826" s="105">
        <v>78.347061157226563</v>
      </c>
      <c r="K5826" s="96">
        <f>msoa_calculations5[[#This Row],[ Pop20]]/SUMIF(msoa_calculations5[ICB26],msoa_calculations5[[#This Row],[ICB26]],msoa_calculations5[[ Pop20]])</f>
        <v>6.3208006471606199E-3</v>
      </c>
      <c r="L5826" s="98" cm="1">
        <f t="array" ref="L5826">msoa_calculations5[[#This Row],[ Estimated case time (see and convey)]]*msoa_calculations5[[#This Row],[Population share of ICB]:[Population share of ICB]]</f>
        <v>0.53879853634821362</v>
      </c>
      <c r="M5826" s="98" cm="1">
        <f t="array" ref="M5826">msoa_calculations5[[#This Row],[Estimated case time (see and treat)]]*msoa_calculations5[[#This Row],[Population share of ICB]:[Population share of ICB]]</f>
        <v>0.37773477341591116</v>
      </c>
      <c r="N5826" s="94" cm="1">
        <f t="array" ref="N5826">msoa_calculations5[[#This Row],[Weighted estimate]]*msoa_calculations5[[#This Row],[Population share of ICB]:[Population share of ICB]]</f>
        <v>0.49521615486573034</v>
      </c>
    </row>
    <row r="5827" spans="1:14">
      <c r="A5827" s="63" t="s">
        <v>3028</v>
      </c>
      <c r="B5827" s="63" t="s">
        <v>13732</v>
      </c>
      <c r="C5827" s="63" t="s">
        <v>13810</v>
      </c>
      <c r="D5827" s="63" t="s">
        <v>13844</v>
      </c>
      <c r="E5827" s="72">
        <v>4920</v>
      </c>
      <c r="F5827" s="64">
        <v>1</v>
      </c>
      <c r="G5827" s="79">
        <v>0</v>
      </c>
      <c r="H5827" s="133">
        <v>85.11651611328125</v>
      </c>
      <c r="I5827" s="134">
        <v>60.083480834960938</v>
      </c>
      <c r="J5827" s="105">
        <v>78.342803955078125</v>
      </c>
      <c r="K5827" s="96">
        <f>msoa_calculations5[[#This Row],[ Pop20]]/SUMIF(msoa_calculations5[ICB26],msoa_calculations5[[#This Row],[ICB26]],msoa_calculations5[[ Pop20]])</f>
        <v>2.2900102491922127E-3</v>
      </c>
      <c r="L5827" s="98" cm="1">
        <f t="array" ref="L5827">msoa_calculations5[[#This Row],[ Estimated case time (see and convey)]]*msoa_calculations5[[#This Row],[Population share of ICB]:[Population share of ICB]]</f>
        <v>0.19491769427494818</v>
      </c>
      <c r="M5827" s="98" cm="1">
        <f t="array" ref="M5827">msoa_calculations5[[#This Row],[Estimated case time (see and treat)]]*msoa_calculations5[[#This Row],[Population share of ICB]:[Population share of ICB]]</f>
        <v>0.13759178691920443</v>
      </c>
      <c r="N5827" s="94" cm="1">
        <f t="array" ref="N5827">msoa_calculations5[[#This Row],[Weighted estimate]]*msoa_calculations5[[#This Row],[Population share of ICB]:[Population share of ICB]]</f>
        <v>0.17940582400758512</v>
      </c>
    </row>
    <row r="5828" spans="1:14">
      <c r="A5828" s="63" t="s">
        <v>3026</v>
      </c>
      <c r="B5828" s="63" t="s">
        <v>13732</v>
      </c>
      <c r="C5828" s="63" t="s">
        <v>13810</v>
      </c>
      <c r="D5828" s="63" t="s">
        <v>13844</v>
      </c>
      <c r="E5828" s="72">
        <v>9025</v>
      </c>
      <c r="F5828" s="64">
        <v>1</v>
      </c>
      <c r="G5828" s="79">
        <v>0</v>
      </c>
      <c r="H5828" s="133">
        <v>87.058868408203125</v>
      </c>
      <c r="I5828" s="134">
        <v>62.230068206787109</v>
      </c>
      <c r="J5828" s="105">
        <v>80.340423583984375</v>
      </c>
      <c r="K5828" s="96">
        <f>msoa_calculations5[[#This Row],[ Pop20]]/SUMIF(msoa_calculations5[ICB26],msoa_calculations5[[#This Row],[ICB26]],msoa_calculations5[[ Pop20]])</f>
        <v>4.2006793697072602E-3</v>
      </c>
      <c r="L5828" s="98" cm="1">
        <f t="array" ref="L5828">msoa_calculations5[[#This Row],[ Estimated case time (see and convey)]]*msoa_calculations5[[#This Row],[Population share of ICB]:[Population share of ICB]]</f>
        <v>0.365706392472398</v>
      </c>
      <c r="M5828" s="98" cm="1">
        <f t="array" ref="M5828">msoa_calculations5[[#This Row],[Estimated case time (see and treat)]]*msoa_calculations5[[#This Row],[Population share of ICB]:[Population share of ICB]]</f>
        <v>0.26140856369172627</v>
      </c>
      <c r="N5828" s="94" cm="1">
        <f t="array" ref="N5828">msoa_calculations5[[#This Row],[Weighted estimate]]*msoa_calculations5[[#This Row],[Population share of ICB]:[Population share of ICB]]</f>
        <v>0.3374843599027858</v>
      </c>
    </row>
    <row r="5829" spans="1:14">
      <c r="A5829" s="63" t="s">
        <v>3024</v>
      </c>
      <c r="B5829" s="63" t="s">
        <v>13732</v>
      </c>
      <c r="C5829" s="63" t="s">
        <v>13810</v>
      </c>
      <c r="D5829" s="63" t="s">
        <v>13844</v>
      </c>
      <c r="E5829" s="72">
        <v>9678</v>
      </c>
      <c r="F5829" s="64">
        <v>1</v>
      </c>
      <c r="G5829" s="79">
        <v>0</v>
      </c>
      <c r="H5829" s="133">
        <v>87.926841735839844</v>
      </c>
      <c r="I5829" s="134">
        <v>62.085803985595703</v>
      </c>
      <c r="J5829" s="105">
        <v>80.934494018554688</v>
      </c>
      <c r="K5829" s="96">
        <f>msoa_calculations5[[#This Row],[ Pop20]]/SUMIF(msoa_calculations5[ICB26],msoa_calculations5[[#This Row],[ICB26]],msoa_calculations5[[ Pop20]])</f>
        <v>4.5046177218866336E-3</v>
      </c>
      <c r="L5829" s="98" cm="1">
        <f t="array" ref="L5829">msoa_calculations5[[#This Row],[ Estimated case time (see and convey)]]*msoa_calculations5[[#This Row],[Population share of ICB]:[Population share of ICB]]</f>
        <v>0.39607680951278545</v>
      </c>
      <c r="M5829" s="98" cm="1">
        <f t="array" ref="M5829">msoa_calculations5[[#This Row],[Estimated case time (see and treat)]]*msoa_calculations5[[#This Row],[Population share of ICB]:[Population share of ICB]]</f>
        <v>0.27967281291109419</v>
      </c>
      <c r="N5829" s="94" cm="1">
        <f t="array" ref="N5829">msoa_calculations5[[#This Row],[Weighted estimate]]*msoa_calculations5[[#This Row],[Population share of ICB]:[Population share of ICB]]</f>
        <v>0.36457895606790919</v>
      </c>
    </row>
    <row r="5830" spans="1:14">
      <c r="A5830" s="63" t="s">
        <v>3022</v>
      </c>
      <c r="B5830" s="63" t="s">
        <v>13732</v>
      </c>
      <c r="C5830" s="63" t="s">
        <v>13810</v>
      </c>
      <c r="D5830" s="63" t="s">
        <v>13844</v>
      </c>
      <c r="E5830" s="72">
        <v>5709</v>
      </c>
      <c r="F5830" s="64">
        <v>1</v>
      </c>
      <c r="G5830" s="79">
        <v>0</v>
      </c>
      <c r="H5830" s="133">
        <v>87.396774291992188</v>
      </c>
      <c r="I5830" s="134">
        <v>61.928642272949219</v>
      </c>
      <c r="J5830" s="105">
        <v>80.505332946777344</v>
      </c>
      <c r="K5830" s="96">
        <f>msoa_calculations5[[#This Row],[ Pop20]]/SUMIF(msoa_calculations5[ICB26],msoa_calculations5[[#This Row],[ICB26]],msoa_calculations5[[ Pop20]])</f>
        <v>2.6572496976907203E-3</v>
      </c>
      <c r="L5830" s="98" cm="1">
        <f t="array" ref="L5830">msoa_calculations5[[#This Row],[ Estimated case time (see and convey)]]*msoa_calculations5[[#This Row],[Population share of ICB]:[Population share of ICB]]</f>
        <v>0.23223505206654035</v>
      </c>
      <c r="M5830" s="98" cm="1">
        <f t="array" ref="M5830">msoa_calculations5[[#This Row],[Estimated case time (see and treat)]]*msoa_calculations5[[#This Row],[Population share of ICB]:[Population share of ICB]]</f>
        <v>0.16455986595819108</v>
      </c>
      <c r="N5830" s="94" cm="1">
        <f t="array" ref="N5830">msoa_calculations5[[#This Row],[Weighted estimate]]*msoa_calculations5[[#This Row],[Population share of ICB]:[Population share of ICB]]</f>
        <v>0.21392277163531487</v>
      </c>
    </row>
    <row r="5831" spans="1:14">
      <c r="A5831" s="63" t="s">
        <v>3020</v>
      </c>
      <c r="B5831" s="63" t="s">
        <v>13732</v>
      </c>
      <c r="C5831" s="63" t="s">
        <v>13810</v>
      </c>
      <c r="D5831" s="63" t="s">
        <v>13844</v>
      </c>
      <c r="E5831" s="72">
        <v>5999</v>
      </c>
      <c r="F5831" s="64">
        <v>1</v>
      </c>
      <c r="G5831" s="79">
        <v>0</v>
      </c>
      <c r="H5831" s="133">
        <v>86.807899475097656</v>
      </c>
      <c r="I5831" s="134">
        <v>60.297592163085938</v>
      </c>
      <c r="J5831" s="105">
        <v>79.634452819824219</v>
      </c>
      <c r="K5831" s="96">
        <f>msoa_calculations5[[#This Row],[ Pop20]]/SUMIF(msoa_calculations5[ICB26],msoa_calculations5[[#This Row],[ICB26]],msoa_calculations5[[ Pop20]])</f>
        <v>2.7922299766065212E-3</v>
      </c>
      <c r="L5831" s="98" cm="1">
        <f t="array" ref="L5831">msoa_calculations5[[#This Row],[ Estimated case time (see and convey)]]*msoa_calculations5[[#This Row],[Population share of ICB]:[Population share of ICB]]</f>
        <v>0.24238761912061316</v>
      </c>
      <c r="M5831" s="98" cm="1">
        <f t="array" ref="M5831">msoa_calculations5[[#This Row],[Estimated case time (see and treat)]]*msoa_calculations5[[#This Row],[Population share of ICB]:[Population share of ICB]]</f>
        <v>0.16836474435496301</v>
      </c>
      <c r="N5831" s="94" cm="1">
        <f t="array" ref="N5831">msoa_calculations5[[#This Row],[Weighted estimate]]*msoa_calculations5[[#This Row],[Population share of ICB]:[Population share of ICB]]</f>
        <v>0.2223577063341709</v>
      </c>
    </row>
    <row r="5832" spans="1:14">
      <c r="A5832" s="63" t="s">
        <v>3018</v>
      </c>
      <c r="B5832" s="63" t="s">
        <v>13732</v>
      </c>
      <c r="C5832" s="63" t="s">
        <v>13810</v>
      </c>
      <c r="D5832" s="63" t="s">
        <v>13844</v>
      </c>
      <c r="E5832" s="72">
        <v>5291</v>
      </c>
      <c r="F5832" s="64">
        <v>1</v>
      </c>
      <c r="G5832" s="79">
        <v>0</v>
      </c>
      <c r="H5832" s="133">
        <v>100.05657958984375</v>
      </c>
      <c r="I5832" s="134">
        <v>69.580947875976563</v>
      </c>
      <c r="J5832" s="105">
        <v>91.810150146484375</v>
      </c>
      <c r="K5832" s="96">
        <f>msoa_calculations5[[#This Row],[ Pop20]]/SUMIF(msoa_calculations5[ICB26],msoa_calculations5[[#This Row],[ICB26]],msoa_calculations5[[ Pop20]])</f>
        <v>2.46269191635691E-3</v>
      </c>
      <c r="L5832" s="98" cm="1">
        <f t="array" ref="L5832">msoa_calculations5[[#This Row],[ Estimated case time (see and convey)]]*msoa_calculations5[[#This Row],[Population share of ICB]:[Population share of ICB]]</f>
        <v>0.24640852973423</v>
      </c>
      <c r="M5832" s="98" cm="1">
        <f t="array" ref="M5832">msoa_calculations5[[#This Row],[Estimated case time (see and treat)]]*msoa_calculations5[[#This Row],[Population share of ICB]:[Population share of ICB]]</f>
        <v>0.171356437866619</v>
      </c>
      <c r="N5832" s="94" cm="1">
        <f t="array" ref="N5832">msoa_calculations5[[#This Row],[Weighted estimate]]*msoa_calculations5[[#This Row],[Population share of ICB]:[Population share of ICB]]</f>
        <v>0.22610011460526125</v>
      </c>
    </row>
    <row r="5833" spans="1:14">
      <c r="A5833" s="63" t="s">
        <v>3016</v>
      </c>
      <c r="B5833" s="63" t="s">
        <v>13732</v>
      </c>
      <c r="C5833" s="63" t="s">
        <v>13810</v>
      </c>
      <c r="D5833" s="63" t="s">
        <v>13844</v>
      </c>
      <c r="E5833" s="72">
        <v>5687</v>
      </c>
      <c r="F5833" s="64">
        <v>1</v>
      </c>
      <c r="G5833" s="79">
        <v>0</v>
      </c>
      <c r="H5833" s="133">
        <v>95.598114013671875</v>
      </c>
      <c r="I5833" s="134">
        <v>68.629188537597656</v>
      </c>
      <c r="J5833" s="105">
        <v>88.300567626953125</v>
      </c>
      <c r="K5833" s="96">
        <f>msoa_calculations5[[#This Row],[ Pop20]]/SUMIF(msoa_calculations5[ICB26],msoa_calculations5[[#This Row],[ICB26]],msoa_calculations5[[ Pop20]])</f>
        <v>2.647009814462625E-3</v>
      </c>
      <c r="L5833" s="98" cm="1">
        <f t="array" ref="L5833">msoa_calculations5[[#This Row],[ Estimated case time (see and convey)]]*msoa_calculations5[[#This Row],[Population share of ICB]:[Population share of ICB]]</f>
        <v>0.25304914603830647</v>
      </c>
      <c r="M5833" s="98" cm="1">
        <f t="array" ref="M5833">msoa_calculations5[[#This Row],[Estimated case time (see and treat)]]*msoa_calculations5[[#This Row],[Population share of ICB]:[Population share of ICB]]</f>
        <v>0.1816621356176269</v>
      </c>
      <c r="N5833" s="94" cm="1">
        <f t="array" ref="N5833">msoa_calculations5[[#This Row],[Weighted estimate]]*msoa_calculations5[[#This Row],[Population share of ICB]:[Population share of ICB]]</f>
        <v>0.23373246913116566</v>
      </c>
    </row>
    <row r="5834" spans="1:14">
      <c r="A5834" s="63" t="s">
        <v>3014</v>
      </c>
      <c r="B5834" s="63" t="s">
        <v>13732</v>
      </c>
      <c r="C5834" s="63" t="s">
        <v>13810</v>
      </c>
      <c r="D5834" s="63" t="s">
        <v>13844</v>
      </c>
      <c r="E5834" s="72">
        <v>7456</v>
      </c>
      <c r="F5834" s="64">
        <v>1</v>
      </c>
      <c r="G5834" s="79">
        <v>0</v>
      </c>
      <c r="H5834" s="133">
        <v>102.88638305664063</v>
      </c>
      <c r="I5834" s="134">
        <v>71.974273681640625</v>
      </c>
      <c r="J5834" s="105">
        <v>94.5218505859375</v>
      </c>
      <c r="K5834" s="96">
        <f>msoa_calculations5[[#This Row],[ Pop20]]/SUMIF(msoa_calculations5[ICB26],msoa_calculations5[[#This Row],[ICB26]],msoa_calculations5[[ Pop20]])</f>
        <v>3.4703895158490119E-3</v>
      </c>
      <c r="L5834" s="98" cm="1">
        <f t="array" ref="L5834">msoa_calculations5[[#This Row],[ Estimated case time (see and convey)]]*msoa_calculations5[[#This Row],[Population share of ICB]:[Population share of ICB]]</f>
        <v>0.35705582508339107</v>
      </c>
      <c r="M5834" s="98" cm="1">
        <f t="array" ref="M5834">msoa_calculations5[[#This Row],[Estimated case time (see and treat)]]*msoa_calculations5[[#This Row],[Population share of ICB]:[Population share of ICB]]</f>
        <v>0.24977876479561309</v>
      </c>
      <c r="N5834" s="94" cm="1">
        <f t="array" ref="N5834">msoa_calculations5[[#This Row],[Weighted estimate]]*msoa_calculations5[[#This Row],[Population share of ICB]:[Population share of ICB]]</f>
        <v>0.32802763929208428</v>
      </c>
    </row>
    <row r="5835" spans="1:14">
      <c r="A5835" s="63" t="s">
        <v>3012</v>
      </c>
      <c r="B5835" s="63" t="s">
        <v>13732</v>
      </c>
      <c r="C5835" s="63" t="s">
        <v>13810</v>
      </c>
      <c r="D5835" s="63" t="s">
        <v>13844</v>
      </c>
      <c r="E5835" s="72">
        <v>6696</v>
      </c>
      <c r="F5835" s="64">
        <v>1</v>
      </c>
      <c r="G5835" s="79">
        <v>0</v>
      </c>
      <c r="H5835" s="133">
        <v>95.861038208007813</v>
      </c>
      <c r="I5835" s="134">
        <v>68.70489501953125</v>
      </c>
      <c r="J5835" s="105">
        <v>88.512832641601563</v>
      </c>
      <c r="K5835" s="96">
        <f>msoa_calculations5[[#This Row],[ Pop20]]/SUMIF(msoa_calculations5[ICB26],msoa_calculations5[[#This Row],[ICB26]],msoa_calculations5[[ Pop20]])</f>
        <v>3.1166480952420847E-3</v>
      </c>
      <c r="L5835" s="98" cm="1">
        <f t="array" ref="L5835">msoa_calculations5[[#This Row],[ Estimated case time (see and convey)]]*msoa_calculations5[[#This Row],[Population share of ICB]:[Population share of ICB]]</f>
        <v>0.29876512213891626</v>
      </c>
      <c r="M5835" s="98" cm="1">
        <f t="array" ref="M5835">msoa_calculations5[[#This Row],[Estimated case time (see and treat)]]*msoa_calculations5[[#This Row],[Population share of ICB]:[Population share of ICB]]</f>
        <v>0.21412898019642945</v>
      </c>
      <c r="N5835" s="94" cm="1">
        <f t="array" ref="N5835">msoa_calculations5[[#This Row],[Weighted estimate]]*msoa_calculations5[[#This Row],[Population share of ICB]:[Population share of ICB]]</f>
        <v>0.27586335125692896</v>
      </c>
    </row>
    <row r="5836" spans="1:14">
      <c r="A5836" s="63" t="s">
        <v>2648</v>
      </c>
      <c r="B5836" s="63" t="s">
        <v>13732</v>
      </c>
      <c r="C5836" s="63" t="s">
        <v>13810</v>
      </c>
      <c r="D5836" s="63" t="s">
        <v>13844</v>
      </c>
      <c r="E5836" s="72">
        <v>9350</v>
      </c>
      <c r="F5836" s="64">
        <v>1</v>
      </c>
      <c r="G5836" s="79">
        <v>0</v>
      </c>
      <c r="H5836" s="133">
        <v>103.23105621337891</v>
      </c>
      <c r="I5836" s="134">
        <v>72.379837036132813</v>
      </c>
      <c r="J5836" s="105">
        <v>94.88299560546875</v>
      </c>
      <c r="K5836" s="96">
        <f>msoa_calculations5[[#This Row],[ Pop20]]/SUMIF(msoa_calculations5[ICB26],msoa_calculations5[[#This Row],[ICB26]],msoa_calculations5[[ Pop20]])</f>
        <v>4.3519503719404856E-3</v>
      </c>
      <c r="L5836" s="98" cm="1">
        <f t="array" ref="L5836">msoa_calculations5[[#This Row],[ Estimated case time (see and convey)]]*msoa_calculations5[[#This Row],[Population share of ICB]:[Population share of ICB]]</f>
        <v>0.44925643348362349</v>
      </c>
      <c r="M5836" s="98" cm="1">
        <f t="array" ref="M5836">msoa_calculations5[[#This Row],[Estimated case time (see and treat)]]*msoa_calculations5[[#This Row],[Population share of ICB]:[Population share of ICB]]</f>
        <v>0.31499345871038992</v>
      </c>
      <c r="N5836" s="94" cm="1">
        <f t="array" ref="N5836">msoa_calculations5[[#This Row],[Weighted estimate]]*msoa_calculations5[[#This Row],[Population share of ICB]:[Population share of ICB]]</f>
        <v>0.41292608801604719</v>
      </c>
    </row>
    <row r="5837" spans="1:14">
      <c r="A5837" s="63" t="s">
        <v>3010</v>
      </c>
      <c r="B5837" s="63" t="s">
        <v>13732</v>
      </c>
      <c r="C5837" s="63" t="s">
        <v>13810</v>
      </c>
      <c r="D5837" s="63" t="s">
        <v>13844</v>
      </c>
      <c r="E5837" s="72">
        <v>8098</v>
      </c>
      <c r="F5837" s="64">
        <v>1</v>
      </c>
      <c r="G5837" s="79">
        <v>0</v>
      </c>
      <c r="H5837" s="133">
        <v>103.09896087646484</v>
      </c>
      <c r="I5837" s="134">
        <v>72.033004760742188</v>
      </c>
      <c r="J5837" s="105">
        <v>94.692794799804688</v>
      </c>
      <c r="K5837" s="96">
        <f>msoa_calculations5[[#This Row],[ Pop20]]/SUMIF(msoa_calculations5[ICB26],msoa_calculations5[[#This Row],[ICB26]],msoa_calculations5[[ Pop20]])</f>
        <v>3.7692079264143373E-3</v>
      </c>
      <c r="L5837" s="98" cm="1">
        <f t="array" ref="L5837">msoa_calculations5[[#This Row],[ Estimated case time (see and convey)]]*msoa_calculations5[[#This Row],[Population share of ICB]:[Population share of ICB]]</f>
        <v>0.38860142054065294</v>
      </c>
      <c r="M5837" s="98" cm="1">
        <f t="array" ref="M5837">msoa_calculations5[[#This Row],[Estimated case time (see and treat)]]*msoa_calculations5[[#This Row],[Population share of ICB]:[Population share of ICB]]</f>
        <v>0.27150737250763113</v>
      </c>
      <c r="N5837" s="94" cm="1">
        <f t="array" ref="N5837">msoa_calculations5[[#This Row],[Weighted estimate]]*msoa_calculations5[[#This Row],[Population share of ICB]:[Population share of ICB]]</f>
        <v>0.35691683273375019</v>
      </c>
    </row>
    <row r="5838" spans="1:14">
      <c r="A5838" s="63" t="s">
        <v>3008</v>
      </c>
      <c r="B5838" s="63" t="s">
        <v>13732</v>
      </c>
      <c r="C5838" s="63" t="s">
        <v>13810</v>
      </c>
      <c r="D5838" s="63" t="s">
        <v>13844</v>
      </c>
      <c r="E5838" s="72">
        <v>7043</v>
      </c>
      <c r="F5838" s="64">
        <v>1</v>
      </c>
      <c r="G5838" s="79">
        <v>0</v>
      </c>
      <c r="H5838" s="133">
        <v>104.39337921142578</v>
      </c>
      <c r="I5838" s="134">
        <v>73.059234619140625</v>
      </c>
      <c r="J5838" s="105">
        <v>95.914642333984375</v>
      </c>
      <c r="K5838" s="96">
        <f>msoa_calculations5[[#This Row],[ Pop20]]/SUMIF(msoa_calculations5[ICB26],msoa_calculations5[[#This Row],[ICB26]],msoa_calculations5[[ Pop20]])</f>
        <v>3.2781589807034054E-3</v>
      </c>
      <c r="L5838" s="98" cm="1">
        <f t="array" ref="L5838">msoa_calculations5[[#This Row],[ Estimated case time (see and convey)]]*msoa_calculations5[[#This Row],[Population share of ICB]:[Population share of ICB]]</f>
        <v>0.34221809358791161</v>
      </c>
      <c r="M5838" s="98" cm="1">
        <f t="array" ref="M5838">msoa_calculations5[[#This Row],[Estimated case time (see and treat)]]*msoa_calculations5[[#This Row],[Population share of ICB]:[Population share of ICB]]</f>
        <v>0.23949978609005299</v>
      </c>
      <c r="N5838" s="94" cm="1">
        <f t="array" ref="N5838">msoa_calculations5[[#This Row],[Weighted estimate]]*msoa_calculations5[[#This Row],[Population share of ICB]:[Population share of ICB]]</f>
        <v>0.31442344614810591</v>
      </c>
    </row>
    <row r="5839" spans="1:14">
      <c r="A5839" s="63" t="s">
        <v>3006</v>
      </c>
      <c r="B5839" s="63" t="s">
        <v>13732</v>
      </c>
      <c r="C5839" s="63" t="s">
        <v>13810</v>
      </c>
      <c r="D5839" s="63" t="s">
        <v>13844</v>
      </c>
      <c r="E5839" s="72">
        <v>5412</v>
      </c>
      <c r="F5839" s="64">
        <v>1</v>
      </c>
      <c r="G5839" s="79">
        <v>0</v>
      </c>
      <c r="H5839" s="133">
        <v>113.11251831054688</v>
      </c>
      <c r="I5839" s="134">
        <v>76.320442199707031</v>
      </c>
      <c r="J5839" s="105">
        <v>103.15692138671875</v>
      </c>
      <c r="K5839" s="96">
        <f>msoa_calculations5[[#This Row],[ Pop20]]/SUMIF(msoa_calculations5[ICB26],msoa_calculations5[[#This Row],[ICB26]],msoa_calculations5[[ Pop20]])</f>
        <v>2.5190112741114343E-3</v>
      </c>
      <c r="L5839" s="98" cm="1">
        <f t="array" ref="L5839">msoa_calculations5[[#This Row],[ Estimated case time (see and convey)]]*msoa_calculations5[[#This Row],[Population share of ICB]:[Population share of ICB]]</f>
        <v>0.28493170886740365</v>
      </c>
      <c r="M5839" s="98" cm="1">
        <f t="array" ref="M5839">msoa_calculations5[[#This Row],[Estimated case time (see and treat)]]*msoa_calculations5[[#This Row],[Population share of ICB]:[Population share of ICB]]</f>
        <v>0.19225205434623208</v>
      </c>
      <c r="N5839" s="94" cm="1">
        <f t="array" ref="N5839">msoa_calculations5[[#This Row],[Weighted estimate]]*msoa_calculations5[[#This Row],[Population share of ICB]:[Population share of ICB]]</f>
        <v>0.25985344797577148</v>
      </c>
    </row>
    <row r="5840" spans="1:14">
      <c r="A5840" s="63" t="s">
        <v>3004</v>
      </c>
      <c r="B5840" s="63" t="s">
        <v>13732</v>
      </c>
      <c r="C5840" s="63" t="s">
        <v>13810</v>
      </c>
      <c r="D5840" s="63" t="s">
        <v>13844</v>
      </c>
      <c r="E5840" s="72">
        <v>7813</v>
      </c>
      <c r="F5840" s="64">
        <v>1</v>
      </c>
      <c r="G5840" s="79">
        <v>0</v>
      </c>
      <c r="H5840" s="133">
        <v>106.13921356201172</v>
      </c>
      <c r="I5840" s="134">
        <v>69.323646545410156</v>
      </c>
      <c r="J5840" s="105">
        <v>96.177253723144531</v>
      </c>
      <c r="K5840" s="96">
        <f>msoa_calculations5[[#This Row],[ Pop20]]/SUMIF(msoa_calculations5[ICB26],msoa_calculations5[[#This Row],[ICB26]],msoa_calculations5[[ Pop20]])</f>
        <v>3.6365548936867398E-3</v>
      </c>
      <c r="L5840" s="98" cm="1">
        <f t="array" ref="L5840">msoa_calculations5[[#This Row],[ Estimated case time (see and convey)]]*msoa_calculations5[[#This Row],[Population share of ICB]:[Population share of ICB]]</f>
        <v>0.38598107649099572</v>
      </c>
      <c r="M5840" s="98" cm="1">
        <f t="array" ref="M5840">msoa_calculations5[[#This Row],[Estimated case time (see and treat)]]*msoa_calculations5[[#This Row],[Population share of ICB]:[Population share of ICB]]</f>
        <v>0.25209924609292117</v>
      </c>
      <c r="N5840" s="94" cm="1">
        <f t="array" ref="N5840">msoa_calculations5[[#This Row],[Weighted estimate]]*msoa_calculations5[[#This Row],[Population share of ICB]:[Population share of ICB]]</f>
        <v>0.34975386268825248</v>
      </c>
    </row>
    <row r="5841" spans="1:14">
      <c r="A5841" s="63" t="s">
        <v>3002</v>
      </c>
      <c r="B5841" s="63" t="s">
        <v>13732</v>
      </c>
      <c r="C5841" s="63" t="s">
        <v>13810</v>
      </c>
      <c r="D5841" s="63" t="s">
        <v>13844</v>
      </c>
      <c r="E5841" s="72">
        <v>8789</v>
      </c>
      <c r="F5841" s="64">
        <v>1</v>
      </c>
      <c r="G5841" s="79">
        <v>0</v>
      </c>
      <c r="H5841" s="133">
        <v>106.29532623291016</v>
      </c>
      <c r="I5841" s="134">
        <v>71.580818176269531</v>
      </c>
      <c r="J5841" s="105">
        <v>96.901893615722656</v>
      </c>
      <c r="K5841" s="96">
        <f>msoa_calculations5[[#This Row],[ Pop20]]/SUMIF(msoa_calculations5[ICB26],msoa_calculations5[[#This Row],[ICB26]],msoa_calculations5[[ Pop20]])</f>
        <v>4.0908333496240566E-3</v>
      </c>
      <c r="L5841" s="98" cm="1">
        <f t="array" ref="L5841">msoa_calculations5[[#This Row],[ Estimated case time (see and convey)]]*msoa_calculations5[[#This Row],[Population share of ICB]:[Population share of ICB]]</f>
        <v>0.43483646546275773</v>
      </c>
      <c r="M5841" s="98" cm="1">
        <f t="array" ref="M5841">msoa_calculations5[[#This Row],[Estimated case time (see and treat)]]*msoa_calculations5[[#This Row],[Population share of ICB]:[Population share of ICB]]</f>
        <v>0.29282519818885921</v>
      </c>
      <c r="N5841" s="94" cm="1">
        <f t="array" ref="N5841">msoa_calculations5[[#This Row],[Weighted estimate]]*msoa_calculations5[[#This Row],[Population share of ICB]:[Population share of ICB]]</f>
        <v>0.39640949804492071</v>
      </c>
    </row>
    <row r="5842" spans="1:14">
      <c r="A5842" s="63" t="s">
        <v>3000</v>
      </c>
      <c r="B5842" s="63" t="s">
        <v>13732</v>
      </c>
      <c r="C5842" s="63" t="s">
        <v>13810</v>
      </c>
      <c r="D5842" s="63" t="s">
        <v>13844</v>
      </c>
      <c r="E5842" s="72">
        <v>8194</v>
      </c>
      <c r="F5842" s="64">
        <v>1</v>
      </c>
      <c r="G5842" s="79">
        <v>0</v>
      </c>
      <c r="H5842" s="133">
        <v>109.838623046875</v>
      </c>
      <c r="I5842" s="134">
        <v>73.109588623046875</v>
      </c>
      <c r="J5842" s="105">
        <v>99.900077819824219</v>
      </c>
      <c r="K5842" s="96">
        <f>msoa_calculations5[[#This Row],[ Pop20]]/SUMIF(msoa_calculations5[ICB26],msoa_calculations5[[#This Row],[ICB26]],msoa_calculations5[[ Pop20]])</f>
        <v>3.8138910532278438E-3</v>
      </c>
      <c r="L5842" s="98" cm="1">
        <f t="array" ref="L5842">msoa_calculations5[[#This Row],[ Estimated case time (see and convey)]]*msoa_calculations5[[#This Row],[Population share of ICB]:[Population share of ICB]]</f>
        <v>0.41891254173734221</v>
      </c>
      <c r="M5842" s="98" cm="1">
        <f t="array" ref="M5842">msoa_calculations5[[#This Row],[Estimated case time (see and treat)]]*msoa_calculations5[[#This Row],[Population share of ICB]:[Population share of ICB]]</f>
        <v>0.27883200595460661</v>
      </c>
      <c r="N5842" s="94" cm="1">
        <f t="array" ref="N5842">msoa_calculations5[[#This Row],[Weighted estimate]]*msoa_calculations5[[#This Row],[Population share of ICB]:[Population share of ICB]]</f>
        <v>0.38100801301379295</v>
      </c>
    </row>
    <row r="5843" spans="1:14">
      <c r="A5843" s="63" t="s">
        <v>2998</v>
      </c>
      <c r="B5843" s="63" t="s">
        <v>13732</v>
      </c>
      <c r="C5843" s="63" t="s">
        <v>13810</v>
      </c>
      <c r="D5843" s="63" t="s">
        <v>13844</v>
      </c>
      <c r="E5843" s="72">
        <v>9538</v>
      </c>
      <c r="F5843" s="64">
        <v>1</v>
      </c>
      <c r="G5843" s="79">
        <v>0</v>
      </c>
      <c r="H5843" s="133">
        <v>106.37296295166016</v>
      </c>
      <c r="I5843" s="134">
        <v>72.8277587890625</v>
      </c>
      <c r="J5843" s="105">
        <v>97.295936584472656</v>
      </c>
      <c r="K5843" s="96">
        <f>msoa_calculations5[[#This Row],[ Pop20]]/SUMIF(msoa_calculations5[ICB26],msoa_calculations5[[#This Row],[ICB26]],msoa_calculations5[[ Pop20]])</f>
        <v>4.4394548286169361E-3</v>
      </c>
      <c r="L5843" s="98" cm="1">
        <f t="array" ref="L5843">msoa_calculations5[[#This Row],[ Estimated case time (see and convey)]]*msoa_calculations5[[#This Row],[Population share of ICB]:[Population share of ICB]]</f>
        <v>0.47223796401003815</v>
      </c>
      <c r="M5843" s="98" cm="1">
        <f t="array" ref="M5843">msoa_calculations5[[#This Row],[Estimated case time (see and treat)]]*msoa_calculations5[[#This Row],[Population share of ICB]:[Population share of ICB]]</f>
        <v>0.32331554541345303</v>
      </c>
      <c r="N5843" s="94" cm="1">
        <f t="array" ref="N5843">msoa_calculations5[[#This Row],[Weighted estimate]]*msoa_calculations5[[#This Row],[Population share of ICB]:[Population share of ICB]]</f>
        <v>0.43194091547474434</v>
      </c>
    </row>
    <row r="5844" spans="1:14">
      <c r="A5844" s="63" t="s">
        <v>2996</v>
      </c>
      <c r="B5844" s="63" t="s">
        <v>13732</v>
      </c>
      <c r="C5844" s="63" t="s">
        <v>13810</v>
      </c>
      <c r="D5844" s="63" t="s">
        <v>13844</v>
      </c>
      <c r="E5844" s="72">
        <v>5435</v>
      </c>
      <c r="F5844" s="64">
        <v>1</v>
      </c>
      <c r="G5844" s="79">
        <v>0</v>
      </c>
      <c r="H5844" s="133">
        <v>105.29834747314453</v>
      </c>
      <c r="I5844" s="134">
        <v>69.883651733398438</v>
      </c>
      <c r="J5844" s="105">
        <v>95.7154541015625</v>
      </c>
      <c r="K5844" s="96">
        <f>msoa_calculations5[[#This Row],[ Pop20]]/SUMIF(msoa_calculations5[ICB26],msoa_calculations5[[#This Row],[ICB26]],msoa_calculations5[[ Pop20]])</f>
        <v>2.52971660657717E-3</v>
      </c>
      <c r="L5844" s="98" cm="1">
        <f t="array" ref="L5844">msoa_calculations5[[#This Row],[ Estimated case time (see and convey)]]*msoa_calculations5[[#This Row],[Population share of ICB]:[Population share of ICB]]</f>
        <v>0.26637497824794693</v>
      </c>
      <c r="M5844" s="98" cm="1">
        <f t="array" ref="M5844">msoa_calculations5[[#This Row],[Estimated case time (see and treat)]]*msoa_calculations5[[#This Row],[Population share of ICB]:[Population share of ICB]]</f>
        <v>0.17678583431823347</v>
      </c>
      <c r="N5844" s="94" cm="1">
        <f t="array" ref="N5844">msoa_calculations5[[#This Row],[Weighted estimate]]*msoa_calculations5[[#This Row],[Population share of ICB]:[Population share of ICB]]</f>
        <v>0.24213297374679754</v>
      </c>
    </row>
    <row r="5845" spans="1:14">
      <c r="A5845" s="63" t="s">
        <v>2994</v>
      </c>
      <c r="B5845" s="63" t="s">
        <v>13732</v>
      </c>
      <c r="C5845" s="63" t="s">
        <v>13810</v>
      </c>
      <c r="D5845" s="63" t="s">
        <v>13844</v>
      </c>
      <c r="E5845" s="72">
        <v>6241</v>
      </c>
      <c r="F5845" s="64">
        <v>1</v>
      </c>
      <c r="G5845" s="79">
        <v>0</v>
      </c>
      <c r="H5845" s="133">
        <v>105.99923706054688</v>
      </c>
      <c r="I5845" s="134">
        <v>72.025184631347656</v>
      </c>
      <c r="J5845" s="105">
        <v>96.806167602539063</v>
      </c>
      <c r="K5845" s="96">
        <f>msoa_calculations5[[#This Row],[ Pop20]]/SUMIF(msoa_calculations5[ICB26],msoa_calculations5[[#This Row],[ICB26]],msoa_calculations5[[ Pop20]])</f>
        <v>2.904868692115569E-3</v>
      </c>
      <c r="L5845" s="98" cm="1">
        <f t="array" ref="L5845">msoa_calculations5[[#This Row],[ Estimated case time (see and convey)]]*msoa_calculations5[[#This Row],[Population share of ICB]:[Population share of ICB]]</f>
        <v>0.30791386512531893</v>
      </c>
      <c r="M5845" s="98" cm="1">
        <f t="array" ref="M5845">msoa_calculations5[[#This Row],[Estimated case time (see and treat)]]*msoa_calculations5[[#This Row],[Population share of ICB]:[Population share of ICB]]</f>
        <v>0.20922370387944525</v>
      </c>
      <c r="N5845" s="94" cm="1">
        <f t="array" ref="N5845">msoa_calculations5[[#This Row],[Weighted estimate]]*msoa_calculations5[[#This Row],[Population share of ICB]:[Population share of ICB]]</f>
        <v>0.28120920547230821</v>
      </c>
    </row>
    <row r="5846" spans="1:14">
      <c r="A5846" s="63" t="s">
        <v>2992</v>
      </c>
      <c r="B5846" s="63" t="s">
        <v>13732</v>
      </c>
      <c r="C5846" s="63" t="s">
        <v>13810</v>
      </c>
      <c r="D5846" s="63" t="s">
        <v>13844</v>
      </c>
      <c r="E5846" s="72">
        <v>10475</v>
      </c>
      <c r="F5846" s="64">
        <v>1</v>
      </c>
      <c r="G5846" s="79">
        <v>0</v>
      </c>
      <c r="H5846" s="133">
        <v>110.15440368652344</v>
      </c>
      <c r="I5846" s="134">
        <v>75.044479370117188</v>
      </c>
      <c r="J5846" s="105">
        <v>100.65397644042969</v>
      </c>
      <c r="K5846" s="96">
        <f>msoa_calculations5[[#This Row],[ Pop20]]/SUMIF(msoa_calculations5[ICB26],msoa_calculations5[[#This Row],[ICB26]],msoa_calculations5[[ Pop20]])</f>
        <v>4.8755807642862662E-3</v>
      </c>
      <c r="L5846" s="98" cm="1">
        <f t="array" ref="L5846">msoa_calculations5[[#This Row],[ Estimated case time (see and convey)]]*msoa_calculations5[[#This Row],[Population share of ICB]:[Population share of ICB]]</f>
        <v>0.53706669171543786</v>
      </c>
      <c r="M5846" s="98" cm="1">
        <f t="array" ref="M5846">msoa_calculations5[[#This Row],[Estimated case time (see and treat)]]*msoa_calculations5[[#This Row],[Population share of ICB]:[Population share of ICB]]</f>
        <v>0.36588542008282088</v>
      </c>
      <c r="N5846" s="94" cm="1">
        <f t="array" ref="N5846">msoa_calculations5[[#This Row],[Weighted estimate]]*msoa_calculations5[[#This Row],[Population share of ICB]:[Population share of ICB]]</f>
        <v>0.49074659138188204</v>
      </c>
    </row>
    <row r="5847" spans="1:14">
      <c r="A5847" s="63" t="s">
        <v>2990</v>
      </c>
      <c r="B5847" s="63" t="s">
        <v>13732</v>
      </c>
      <c r="C5847" s="63" t="s">
        <v>13810</v>
      </c>
      <c r="D5847" s="63" t="s">
        <v>13844</v>
      </c>
      <c r="E5847" s="72">
        <v>5686</v>
      </c>
      <c r="F5847" s="64">
        <v>1</v>
      </c>
      <c r="G5847" s="79">
        <v>0</v>
      </c>
      <c r="H5847" s="133">
        <v>98.878631591796875</v>
      </c>
      <c r="I5847" s="134">
        <v>70.881729125976563</v>
      </c>
      <c r="J5847" s="105">
        <v>91.302925109863281</v>
      </c>
      <c r="K5847" s="96">
        <f>msoa_calculations5[[#This Row],[ Pop20]]/SUMIF(msoa_calculations5[ICB26],msoa_calculations5[[#This Row],[ICB26]],msoa_calculations5[[ Pop20]])</f>
        <v>2.6465443652249842E-3</v>
      </c>
      <c r="L5847" s="98" cm="1">
        <f t="array" ref="L5847">msoa_calculations5[[#This Row],[ Estimated case time (see and convey)]]*msoa_calculations5[[#This Row],[Population share of ICB]:[Population share of ICB]]</f>
        <v>0.2616866852804271</v>
      </c>
      <c r="M5847" s="98" cm="1">
        <f t="array" ref="M5847">msoa_calculations5[[#This Row],[Estimated case time (see and treat)]]*msoa_calculations5[[#This Row],[Population share of ICB]:[Population share of ICB]]</f>
        <v>0.18759164081575691</v>
      </c>
      <c r="N5847" s="94" cm="1">
        <f t="array" ref="N5847">msoa_calculations5[[#This Row],[Weighted estimate]]*msoa_calculations5[[#This Row],[Population share of ICB]:[Population share of ICB]]</f>
        <v>0.24163724197806738</v>
      </c>
    </row>
    <row r="5848" spans="1:14">
      <c r="A5848" s="63" t="s">
        <v>2988</v>
      </c>
      <c r="B5848" s="63" t="s">
        <v>13732</v>
      </c>
      <c r="C5848" s="63" t="s">
        <v>13810</v>
      </c>
      <c r="D5848" s="63" t="s">
        <v>13844</v>
      </c>
      <c r="E5848" s="72">
        <v>6241</v>
      </c>
      <c r="F5848" s="64">
        <v>1</v>
      </c>
      <c r="G5848" s="79">
        <v>0</v>
      </c>
      <c r="H5848" s="133">
        <v>96.058174133300781</v>
      </c>
      <c r="I5848" s="134">
        <v>68.33123779296875</v>
      </c>
      <c r="J5848" s="105">
        <v>88.555519104003906</v>
      </c>
      <c r="K5848" s="96">
        <f>msoa_calculations5[[#This Row],[ Pop20]]/SUMIF(msoa_calculations5[ICB26],msoa_calculations5[[#This Row],[ICB26]],msoa_calculations5[[ Pop20]])</f>
        <v>2.904868692115569E-3</v>
      </c>
      <c r="L5848" s="98" cm="1">
        <f t="array" ref="L5848">msoa_calculations5[[#This Row],[ Estimated case time (see and convey)]]*msoa_calculations5[[#This Row],[Population share of ICB]:[Population share of ICB]]</f>
        <v>0.27903638266161102</v>
      </c>
      <c r="M5848" s="98" cm="1">
        <f t="array" ref="M5848">msoa_calculations5[[#This Row],[Estimated case time (see and treat)]]*msoa_calculations5[[#This Row],[Population share of ICB]:[Population share of ICB]]</f>
        <v>0.19849327335829908</v>
      </c>
      <c r="N5848" s="94" cm="1">
        <f t="array" ref="N5848">msoa_calculations5[[#This Row],[Weighted estimate]]*msoa_calculations5[[#This Row],[Population share of ICB]:[Population share of ICB]]</f>
        <v>0.25724215495926311</v>
      </c>
    </row>
    <row r="5849" spans="1:14">
      <c r="A5849" s="63" t="s">
        <v>2986</v>
      </c>
      <c r="B5849" s="63" t="s">
        <v>13732</v>
      </c>
      <c r="C5849" s="63" t="s">
        <v>13810</v>
      </c>
      <c r="D5849" s="63" t="s">
        <v>13844</v>
      </c>
      <c r="E5849" s="72">
        <v>8153</v>
      </c>
      <c r="F5849" s="64">
        <v>1</v>
      </c>
      <c r="G5849" s="79">
        <v>0</v>
      </c>
      <c r="H5849" s="133">
        <v>102.36269378662109</v>
      </c>
      <c r="I5849" s="134">
        <v>72.509010314941406</v>
      </c>
      <c r="J5849" s="105">
        <v>94.284561157226563</v>
      </c>
      <c r="K5849" s="96">
        <f>msoa_calculations5[[#This Row],[ Pop20]]/SUMIF(msoa_calculations5[ICB26],msoa_calculations5[[#This Row],[ICB26]],msoa_calculations5[[ Pop20]])</f>
        <v>3.7948076344845754E-3</v>
      </c>
      <c r="L5849" s="98" cm="1">
        <f t="array" ref="L5849">msoa_calculations5[[#This Row],[ Estimated case time (see and convey)]]*msoa_calculations5[[#This Row],[Population share of ICB]:[Population share of ICB]]</f>
        <v>0.38844673186787654</v>
      </c>
      <c r="M5849" s="98" cm="1">
        <f t="array" ref="M5849">msoa_calculations5[[#This Row],[Estimated case time (see and treat)]]*msoa_calculations5[[#This Row],[Population share of ICB]:[Population share of ICB]]</f>
        <v>0.27515774591206049</v>
      </c>
      <c r="N5849" s="94" cm="1">
        <f t="array" ref="N5849">msoa_calculations5[[#This Row],[Weighted estimate]]*msoa_calculations5[[#This Row],[Population share of ICB]:[Population share of ICB]]</f>
        <v>0.35779177249347122</v>
      </c>
    </row>
    <row r="5850" spans="1:14">
      <c r="A5850" s="63" t="s">
        <v>2984</v>
      </c>
      <c r="B5850" s="63" t="s">
        <v>13732</v>
      </c>
      <c r="C5850" s="63" t="s">
        <v>13810</v>
      </c>
      <c r="D5850" s="63" t="s">
        <v>13844</v>
      </c>
      <c r="E5850" s="72">
        <v>6260</v>
      </c>
      <c r="F5850" s="64">
        <v>1</v>
      </c>
      <c r="G5850" s="79">
        <v>0</v>
      </c>
      <c r="H5850" s="133">
        <v>97.423362731933594</v>
      </c>
      <c r="I5850" s="134">
        <v>69.555938720703125</v>
      </c>
      <c r="J5850" s="105">
        <v>89.8826904296875</v>
      </c>
      <c r="K5850" s="96">
        <f>msoa_calculations5[[#This Row],[ Pop20]]/SUMIF(msoa_calculations5[ICB26],msoa_calculations5[[#This Row],[ICB26]],msoa_calculations5[[ Pop20]])</f>
        <v>2.9137122276307425E-3</v>
      </c>
      <c r="L5850" s="98" cm="1">
        <f t="array" ref="L5850">msoa_calculations5[[#This Row],[ Estimated case time (see and convey)]]*msoa_calculations5[[#This Row],[Population share of ICB]:[Population share of ICB]]</f>
        <v>0.28386364324894009</v>
      </c>
      <c r="M5850" s="98" cm="1">
        <f t="array" ref="M5850">msoa_calculations5[[#This Row],[Estimated case time (see and treat)]]*msoa_calculations5[[#This Row],[Population share of ICB]:[Population share of ICB]]</f>
        <v>0.20266598915484732</v>
      </c>
      <c r="N5850" s="94" cm="1">
        <f t="array" ref="N5850">msoa_calculations5[[#This Row],[Weighted estimate]]*msoa_calculations5[[#This Row],[Population share of ICB]:[Population share of ICB]]</f>
        <v>0.26189229415732918</v>
      </c>
    </row>
    <row r="5851" spans="1:14">
      <c r="A5851" s="63" t="s">
        <v>2982</v>
      </c>
      <c r="B5851" s="63" t="s">
        <v>13732</v>
      </c>
      <c r="C5851" s="63" t="s">
        <v>13810</v>
      </c>
      <c r="D5851" s="63" t="s">
        <v>13844</v>
      </c>
      <c r="E5851" s="72">
        <v>5924</v>
      </c>
      <c r="F5851" s="64">
        <v>1</v>
      </c>
      <c r="G5851" s="79">
        <v>0</v>
      </c>
      <c r="H5851" s="133">
        <v>97.014930725097656</v>
      </c>
      <c r="I5851" s="134">
        <v>69.883453369140625</v>
      </c>
      <c r="J5851" s="105">
        <v>89.67340087890625</v>
      </c>
      <c r="K5851" s="96">
        <f>msoa_calculations5[[#This Row],[ Pop20]]/SUMIF(msoa_calculations5[ICB26],msoa_calculations5[[#This Row],[ICB26]],msoa_calculations5[[ Pop20]])</f>
        <v>2.7573212837834695E-3</v>
      </c>
      <c r="L5851" s="98" cm="1">
        <f t="array" ref="L5851">msoa_calculations5[[#This Row],[ Estimated case time (see and convey)]]*msoa_calculations5[[#This Row],[Population share of ICB]:[Population share of ICB]]</f>
        <v>0.26750133333309062</v>
      </c>
      <c r="M5851" s="98" cm="1">
        <f t="array" ref="M5851">msoa_calculations5[[#This Row],[Estimated case time (see and treat)]]*msoa_calculations5[[#This Row],[Population share of ICB]:[Population share of ICB]]</f>
        <v>0.19269113335902105</v>
      </c>
      <c r="N5851" s="94" cm="1">
        <f t="array" ref="N5851">msoa_calculations5[[#This Row],[Weighted estimate]]*msoa_calculations5[[#This Row],[Population share of ICB]:[Population share of ICB]]</f>
        <v>0.24725837683265547</v>
      </c>
    </row>
    <row r="5852" spans="1:14">
      <c r="A5852" s="63" t="s">
        <v>2980</v>
      </c>
      <c r="B5852" s="63" t="s">
        <v>13732</v>
      </c>
      <c r="C5852" s="63" t="s">
        <v>13810</v>
      </c>
      <c r="D5852" s="63" t="s">
        <v>13844</v>
      </c>
      <c r="E5852" s="72">
        <v>7689</v>
      </c>
      <c r="F5852" s="64">
        <v>1</v>
      </c>
      <c r="G5852" s="79">
        <v>0</v>
      </c>
      <c r="H5852" s="133">
        <v>100.04856872558594</v>
      </c>
      <c r="I5852" s="134">
        <v>71.451896667480469</v>
      </c>
      <c r="J5852" s="105">
        <v>92.310569763183594</v>
      </c>
      <c r="K5852" s="96">
        <f>msoa_calculations5[[#This Row],[ Pop20]]/SUMIF(msoa_calculations5[ICB26],msoa_calculations5[[#This Row],[ICB26]],msoa_calculations5[[ Pop20]])</f>
        <v>3.5788391882192938E-3</v>
      </c>
      <c r="L5852" s="98" cm="1">
        <f t="array" ref="L5852">msoa_calculations5[[#This Row],[ Estimated case time (see and convey)]]*msoa_calculations5[[#This Row],[Population share of ICB]:[Population share of ICB]]</f>
        <v>0.3580577384803782</v>
      </c>
      <c r="M5852" s="98" cm="1">
        <f t="array" ref="M5852">msoa_calculations5[[#This Row],[Estimated case time (see and treat)]]*msoa_calculations5[[#This Row],[Population share of ICB]:[Population share of ICB]]</f>
        <v>0.25571484786617465</v>
      </c>
      <c r="N5852" s="94" cm="1">
        <f t="array" ref="N5852">msoa_calculations5[[#This Row],[Weighted estimate]]*msoa_calculations5[[#This Row],[Population share of ICB]:[Population share of ICB]]</f>
        <v>0.33036468455533247</v>
      </c>
    </row>
    <row r="5853" spans="1:14">
      <c r="A5853" s="63" t="s">
        <v>2978</v>
      </c>
      <c r="B5853" s="63" t="s">
        <v>13732</v>
      </c>
      <c r="C5853" s="63" t="s">
        <v>13810</v>
      </c>
      <c r="D5853" s="63" t="s">
        <v>13844</v>
      </c>
      <c r="E5853" s="72">
        <v>10096</v>
      </c>
      <c r="F5853" s="64">
        <v>1</v>
      </c>
      <c r="G5853" s="79">
        <v>0</v>
      </c>
      <c r="H5853" s="133">
        <v>98.75787353515625</v>
      </c>
      <c r="I5853" s="134">
        <v>70.379508972167969</v>
      </c>
      <c r="J5853" s="105">
        <v>91.078948974609375</v>
      </c>
      <c r="K5853" s="96">
        <f>msoa_calculations5[[#This Row],[ Pop20]]/SUMIF(msoa_calculations5[ICB26],msoa_calculations5[[#This Row],[ICB26]],msoa_calculations5[[ Pop20]])</f>
        <v>4.6991755032204435E-3</v>
      </c>
      <c r="L5853" s="98" cm="1">
        <f t="array" ref="L5853">msoa_calculations5[[#This Row],[ Estimated case time (see and convey)]]*msoa_calculations5[[#This Row],[Population share of ICB]:[Population share of ICB]]</f>
        <v>0.46408058006654879</v>
      </c>
      <c r="M5853" s="98" cm="1">
        <f t="array" ref="M5853">msoa_calculations5[[#This Row],[Estimated case time (see and treat)]]*msoa_calculations5[[#This Row],[Population share of ICB]:[Population share of ICB]]</f>
        <v>0.33072566449069513</v>
      </c>
      <c r="N5853" s="94" cm="1">
        <f t="array" ref="N5853">msoa_calculations5[[#This Row],[Weighted estimate]]*msoa_calculations5[[#This Row],[Population share of ICB]:[Population share of ICB]]</f>
        <v>0.42799596588054911</v>
      </c>
    </row>
    <row r="5854" spans="1:14">
      <c r="A5854" s="63" t="s">
        <v>2976</v>
      </c>
      <c r="B5854" s="63" t="s">
        <v>13732</v>
      </c>
      <c r="C5854" s="63" t="s">
        <v>13810</v>
      </c>
      <c r="D5854" s="63" t="s">
        <v>13844</v>
      </c>
      <c r="E5854" s="72">
        <v>12184</v>
      </c>
      <c r="F5854" s="64">
        <v>1</v>
      </c>
      <c r="G5854" s="79">
        <v>0</v>
      </c>
      <c r="H5854" s="133">
        <v>99.280792236328125</v>
      </c>
      <c r="I5854" s="134">
        <v>69.054878234863281</v>
      </c>
      <c r="J5854" s="105">
        <v>91.101936340332031</v>
      </c>
      <c r="K5854" s="96">
        <f>msoa_calculations5[[#This Row],[ Pop20]]/SUMIF(msoa_calculations5[ICB26],msoa_calculations5[[#This Row],[ICB26]],msoa_calculations5[[ Pop20]])</f>
        <v>5.671033511414212E-3</v>
      </c>
      <c r="L5854" s="98" cm="1">
        <f t="array" ref="L5854">msoa_calculations5[[#This Row],[ Estimated case time (see and convey)]]*msoa_calculations5[[#This Row],[Population share of ICB]:[Population share of ICB]]</f>
        <v>0.56302469981196868</v>
      </c>
      <c r="M5854" s="98" cm="1">
        <f t="array" ref="M5854">msoa_calculations5[[#This Row],[Estimated case time (see and treat)]]*msoa_calculations5[[#This Row],[Population share of ICB]:[Population share of ICB]]</f>
        <v>0.39161252859653756</v>
      </c>
      <c r="N5854" s="94" cm="1">
        <f t="array" ref="N5854">msoa_calculations5[[#This Row],[Weighted estimate]]*msoa_calculations5[[#This Row],[Population share of ICB]:[Population share of ICB]]</f>
        <v>0.51664213394074721</v>
      </c>
    </row>
    <row r="5855" spans="1:14">
      <c r="A5855" s="63" t="s">
        <v>2974</v>
      </c>
      <c r="B5855" s="63" t="s">
        <v>13732</v>
      </c>
      <c r="C5855" s="63" t="s">
        <v>13810</v>
      </c>
      <c r="D5855" s="63" t="s">
        <v>13844</v>
      </c>
      <c r="E5855" s="72">
        <v>8821</v>
      </c>
      <c r="F5855" s="64">
        <v>1</v>
      </c>
      <c r="G5855" s="79">
        <v>0</v>
      </c>
      <c r="H5855" s="133">
        <v>93.969696044921875</v>
      </c>
      <c r="I5855" s="134">
        <v>66.811370849609375</v>
      </c>
      <c r="J5855" s="105">
        <v>86.620903015136719</v>
      </c>
      <c r="K5855" s="96">
        <f>msoa_calculations5[[#This Row],[ Pop20]]/SUMIF(msoa_calculations5[ICB26],msoa_calculations5[[#This Row],[ICB26]],msoa_calculations5[[ Pop20]])</f>
        <v>4.1057277252285586E-3</v>
      </c>
      <c r="L5855" s="98" cm="1">
        <f t="array" ref="L5855">msoa_calculations5[[#This Row],[ Estimated case time (see and convey)]]*msoa_calculations5[[#This Row],[Population share of ICB]:[Population share of ICB]]</f>
        <v>0.38581398638293618</v>
      </c>
      <c r="M5855" s="98" cm="1">
        <f t="array" ref="M5855">msoa_calculations5[[#This Row],[Estimated case time (see and treat)]]*msoa_calculations5[[#This Row],[Population share of ICB]:[Population share of ICB]]</f>
        <v>0.27430929765776835</v>
      </c>
      <c r="N5855" s="94" cm="1">
        <f t="array" ref="N5855">msoa_calculations5[[#This Row],[Weighted estimate]]*msoa_calculations5[[#This Row],[Population share of ICB]:[Population share of ICB]]</f>
        <v>0.35564184309358088</v>
      </c>
    </row>
    <row r="5856" spans="1:14">
      <c r="A5856" s="63" t="s">
        <v>2972</v>
      </c>
      <c r="B5856" s="63" t="s">
        <v>13732</v>
      </c>
      <c r="C5856" s="63" t="s">
        <v>13810</v>
      </c>
      <c r="D5856" s="63" t="s">
        <v>13844</v>
      </c>
      <c r="E5856" s="72">
        <v>5979</v>
      </c>
      <c r="F5856" s="64">
        <v>1</v>
      </c>
      <c r="G5856" s="79">
        <v>0</v>
      </c>
      <c r="H5856" s="133">
        <v>94.72784423828125</v>
      </c>
      <c r="I5856" s="134">
        <v>67.278961181640625</v>
      </c>
      <c r="J5856" s="105">
        <v>87.300430297851563</v>
      </c>
      <c r="K5856" s="96">
        <f>msoa_calculations5[[#This Row],[ Pop20]]/SUMIF(msoa_calculations5[ICB26],msoa_calculations5[[#This Row],[ICB26]],msoa_calculations5[[ Pop20]])</f>
        <v>2.7829209918537076E-3</v>
      </c>
      <c r="L5856" s="98" cm="1">
        <f t="array" ref="L5856">msoa_calculations5[[#This Row],[ Estimated case time (see and convey)]]*msoa_calculations5[[#This Row],[Population share of ICB]:[Population share of ICB]]</f>
        <v>0.2636201062437612</v>
      </c>
      <c r="M5856" s="98" cm="1">
        <f t="array" ref="M5856">msoa_calculations5[[#This Row],[Estimated case time (see and treat)]]*msoa_calculations5[[#This Row],[Population share of ICB]:[Population share of ICB]]</f>
        <v>0.18723203338249841</v>
      </c>
      <c r="N5856" s="94" cm="1">
        <f t="array" ref="N5856">msoa_calculations5[[#This Row],[Weighted estimate]]*msoa_calculations5[[#This Row],[Population share of ICB]:[Population share of ICB]]</f>
        <v>0.24295020007375254</v>
      </c>
    </row>
    <row r="5857" spans="1:14">
      <c r="A5857" s="63" t="s">
        <v>2970</v>
      </c>
      <c r="B5857" s="63" t="s">
        <v>13732</v>
      </c>
      <c r="C5857" s="63" t="s">
        <v>13810</v>
      </c>
      <c r="D5857" s="63" t="s">
        <v>13844</v>
      </c>
      <c r="E5857" s="72">
        <v>11742</v>
      </c>
      <c r="F5857" s="64">
        <v>1</v>
      </c>
      <c r="G5857" s="79">
        <v>0</v>
      </c>
      <c r="H5857" s="133">
        <v>96.069671630859375</v>
      </c>
      <c r="I5857" s="134">
        <v>67.665008544921875</v>
      </c>
      <c r="J5857" s="105">
        <v>88.383628845214844</v>
      </c>
      <c r="K5857" s="96">
        <f>msoa_calculations5[[#This Row],[ Pop20]]/SUMIF(msoa_calculations5[ICB26],msoa_calculations5[[#This Row],[ICB26]],msoa_calculations5[[ Pop20]])</f>
        <v>5.4653049483770252E-3</v>
      </c>
      <c r="L5857" s="98" cm="1">
        <f t="array" ref="L5857">msoa_calculations5[[#This Row],[ Estimated case time (see and convey)]]*msoa_calculations5[[#This Row],[Population share of ICB]:[Population share of ICB]]</f>
        <v>0.52505005175309161</v>
      </c>
      <c r="M5857" s="98" cm="1">
        <f t="array" ref="M5857">msoa_calculations5[[#This Row],[Estimated case time (see and treat)]]*msoa_calculations5[[#This Row],[Population share of ICB]:[Population share of ICB]]</f>
        <v>0.36980990603253522</v>
      </c>
      <c r="N5857" s="94" cm="1">
        <f t="array" ref="N5857">msoa_calculations5[[#This Row],[Weighted estimate]]*msoa_calculations5[[#This Row],[Population share of ICB]:[Population share of ICB]]</f>
        <v>0.48304348408327108</v>
      </c>
    </row>
    <row r="5858" spans="1:14">
      <c r="A5858" s="63" t="s">
        <v>2968</v>
      </c>
      <c r="B5858" s="63" t="s">
        <v>13732</v>
      </c>
      <c r="C5858" s="63" t="s">
        <v>13810</v>
      </c>
      <c r="D5858" s="63" t="s">
        <v>13844</v>
      </c>
      <c r="E5858" s="72">
        <v>8609</v>
      </c>
      <c r="F5858" s="64">
        <v>1</v>
      </c>
      <c r="G5858" s="79">
        <v>0</v>
      </c>
      <c r="H5858" s="133">
        <v>111.44663238525391</v>
      </c>
      <c r="I5858" s="134">
        <v>75.879035949707031</v>
      </c>
      <c r="J5858" s="105">
        <v>101.82236480712891</v>
      </c>
      <c r="K5858" s="96">
        <f>msoa_calculations5[[#This Row],[ Pop20]]/SUMIF(msoa_calculations5[ICB26],msoa_calculations5[[#This Row],[ICB26]],msoa_calculations5[[ Pop20]])</f>
        <v>4.007052486848732E-3</v>
      </c>
      <c r="L5858" s="98" cm="1">
        <f t="array" ref="L5858">msoa_calculations5[[#This Row],[ Estimated case time (see and convey)]]*msoa_calculations5[[#This Row],[Population share of ICB]:[Population share of ICB]]</f>
        <v>0.44657250545024813</v>
      </c>
      <c r="M5858" s="98" cm="1">
        <f t="array" ref="M5858">msoa_calculations5[[#This Row],[Estimated case time (see and treat)]]*msoa_calculations5[[#This Row],[Population share of ICB]:[Population share of ICB]]</f>
        <v>0.30405127970195789</v>
      </c>
      <c r="N5858" s="94" cm="1">
        <f t="array" ref="N5858">msoa_calculations5[[#This Row],[Weighted estimate]]*msoa_calculations5[[#This Row],[Population share of ICB]:[Population share of ICB]]</f>
        <v>0.40800756011722467</v>
      </c>
    </row>
    <row r="5859" spans="1:14">
      <c r="A5859" s="63" t="s">
        <v>2966</v>
      </c>
      <c r="B5859" s="63" t="s">
        <v>13732</v>
      </c>
      <c r="C5859" s="63" t="s">
        <v>13810</v>
      </c>
      <c r="D5859" s="63" t="s">
        <v>13844</v>
      </c>
      <c r="E5859" s="72">
        <v>8027</v>
      </c>
      <c r="F5859" s="64">
        <v>1</v>
      </c>
      <c r="G5859" s="79">
        <v>0</v>
      </c>
      <c r="H5859" s="133">
        <v>99.565147399902344</v>
      </c>
      <c r="I5859" s="134">
        <v>69.837600708007813</v>
      </c>
      <c r="J5859" s="105">
        <v>91.521141052246094</v>
      </c>
      <c r="K5859" s="96">
        <f>msoa_calculations5[[#This Row],[ Pop20]]/SUMIF(msoa_calculations5[ICB26],msoa_calculations5[[#This Row],[ICB26]],msoa_calculations5[[ Pop20]])</f>
        <v>3.7361610305418481E-3</v>
      </c>
      <c r="L5859" s="98" cm="1">
        <f t="array" ref="L5859">msoa_calculations5[[#This Row],[ Estimated case time (see and convey)]]*msoa_calculations5[[#This Row],[Population share of ICB]:[Population share of ICB]]</f>
        <v>0.37199142371567018</v>
      </c>
      <c r="M5859" s="98" cm="1">
        <f t="array" ref="M5859">msoa_calculations5[[#This Row],[Estimated case time (see and treat)]]*msoa_calculations5[[#This Row],[Population share of ICB]:[Population share of ICB]]</f>
        <v>0.26092452223180057</v>
      </c>
      <c r="N5859" s="94" cm="1">
        <f t="array" ref="N5859">msoa_calculations5[[#This Row],[Weighted estimate]]*msoa_calculations5[[#This Row],[Population share of ICB]:[Population share of ICB]]</f>
        <v>0.34193772067012562</v>
      </c>
    </row>
    <row r="5860" spans="1:14">
      <c r="A5860" s="63" t="s">
        <v>2964</v>
      </c>
      <c r="B5860" s="63" t="s">
        <v>13732</v>
      </c>
      <c r="C5860" s="63" t="s">
        <v>13810</v>
      </c>
      <c r="D5860" s="63" t="s">
        <v>13844</v>
      </c>
      <c r="E5860" s="72">
        <v>9848</v>
      </c>
      <c r="F5860" s="64">
        <v>1</v>
      </c>
      <c r="G5860" s="79">
        <v>0</v>
      </c>
      <c r="H5860" s="133">
        <v>106.72195434570313</v>
      </c>
      <c r="I5860" s="134">
        <v>72.66436767578125</v>
      </c>
      <c r="J5860" s="105">
        <v>97.506278991699219</v>
      </c>
      <c r="K5860" s="96">
        <f>msoa_calculations5[[#This Row],[ Pop20]]/SUMIF(msoa_calculations5[ICB26],msoa_calculations5[[#This Row],[ICB26]],msoa_calculations5[[ Pop20]])</f>
        <v>4.5837440922855514E-3</v>
      </c>
      <c r="L5860" s="98" cm="1">
        <f t="array" ref="L5860">msoa_calculations5[[#This Row],[ Estimated case time (see and convey)]]*msoa_calculations5[[#This Row],[Population share of ICB]:[Population share of ICB]]</f>
        <v>0.48918612774928505</v>
      </c>
      <c r="M5860" s="98" cm="1">
        <f t="array" ref="M5860">msoa_calculations5[[#This Row],[Estimated case time (see and treat)]]*msoa_calculations5[[#This Row],[Population share of ICB]:[Population share of ICB]]</f>
        <v>0.33307486605352749</v>
      </c>
      <c r="N5860" s="94" cm="1">
        <f t="array" ref="N5860">msoa_calculations5[[#This Row],[Weighted estimate]]*msoa_calculations5[[#This Row],[Population share of ICB]:[Population share of ICB]]</f>
        <v>0.44694383028894807</v>
      </c>
    </row>
    <row r="5861" spans="1:14">
      <c r="A5861" s="63" t="s">
        <v>2962</v>
      </c>
      <c r="B5861" s="63" t="s">
        <v>13732</v>
      </c>
      <c r="C5861" s="63" t="s">
        <v>13810</v>
      </c>
      <c r="D5861" s="63" t="s">
        <v>13844</v>
      </c>
      <c r="E5861" s="72">
        <v>9931</v>
      </c>
      <c r="F5861" s="64">
        <v>1</v>
      </c>
      <c r="G5861" s="79">
        <v>0</v>
      </c>
      <c r="H5861" s="133">
        <v>107.27474975585938</v>
      </c>
      <c r="I5861" s="134">
        <v>73.839134216308594</v>
      </c>
      <c r="J5861" s="105">
        <v>98.227378845214844</v>
      </c>
      <c r="K5861" s="96">
        <f>msoa_calculations5[[#This Row],[ Pop20]]/SUMIF(msoa_calculations5[ICB26],msoa_calculations5[[#This Row],[ICB26]],msoa_calculations5[[ Pop20]])</f>
        <v>4.6223763790097291E-3</v>
      </c>
      <c r="L5861" s="98" cm="1">
        <f t="array" ref="L5861">msoa_calculations5[[#This Row],[ Estimated case time (see and convey)]]*msoa_calculations5[[#This Row],[Population share of ICB]:[Population share of ICB]]</f>
        <v>0.49586426933566408</v>
      </c>
      <c r="M5861" s="98" cm="1">
        <f t="array" ref="M5861">msoa_calculations5[[#This Row],[Estimated case time (see and treat)]]*msoa_calculations5[[#This Row],[Population share of ICB]:[Population share of ICB]]</f>
        <v>0.3413122698479939</v>
      </c>
      <c r="N5861" s="94" cm="1">
        <f t="array" ref="N5861">msoa_calculations5[[#This Row],[Weighted estimate]]*msoa_calculations5[[#This Row],[Population share of ICB]:[Population share of ICB]]</f>
        <v>0.45404391574616104</v>
      </c>
    </row>
    <row r="5862" spans="1:14">
      <c r="A5862" s="63" t="s">
        <v>2960</v>
      </c>
      <c r="B5862" s="63" t="s">
        <v>13732</v>
      </c>
      <c r="C5862" s="63" t="s">
        <v>13810</v>
      </c>
      <c r="D5862" s="63" t="s">
        <v>13844</v>
      </c>
      <c r="E5862" s="72">
        <v>8147</v>
      </c>
      <c r="F5862" s="64">
        <v>1</v>
      </c>
      <c r="G5862" s="79">
        <v>0</v>
      </c>
      <c r="H5862" s="133">
        <v>110.30070495605469</v>
      </c>
      <c r="I5862" s="134">
        <v>73.639312744140625</v>
      </c>
      <c r="J5862" s="105">
        <v>100.38046264648438</v>
      </c>
      <c r="K5862" s="96">
        <f>msoa_calculations5[[#This Row],[ Pop20]]/SUMIF(msoa_calculations5[ICB26],msoa_calculations5[[#This Row],[ICB26]],msoa_calculations5[[ Pop20]])</f>
        <v>3.7920149390587312E-3</v>
      </c>
      <c r="L5862" s="98" cm="1">
        <f t="array" ref="L5862">msoa_calculations5[[#This Row],[ Estimated case time (see and convey)]]*msoa_calculations5[[#This Row],[Population share of ICB]:[Population share of ICB]]</f>
        <v>0.41826192098206882</v>
      </c>
      <c r="M5862" s="98" cm="1">
        <f t="array" ref="M5862">msoa_calculations5[[#This Row],[Estimated case time (see and treat)]]*msoa_calculations5[[#This Row],[Population share of ICB]:[Population share of ICB]]</f>
        <v>0.27924137402779925</v>
      </c>
      <c r="N5862" s="94" cm="1">
        <f t="array" ref="N5862">msoa_calculations5[[#This Row],[Weighted estimate]]*msoa_calculations5[[#This Row],[Population share of ICB]:[Population share of ICB]]</f>
        <v>0.38064421394509568</v>
      </c>
    </row>
    <row r="5863" spans="1:14">
      <c r="A5863" s="63" t="s">
        <v>2958</v>
      </c>
      <c r="B5863" s="63" t="s">
        <v>13732</v>
      </c>
      <c r="C5863" s="63" t="s">
        <v>13810</v>
      </c>
      <c r="D5863" s="63" t="s">
        <v>13844</v>
      </c>
      <c r="E5863" s="72">
        <v>9946</v>
      </c>
      <c r="F5863" s="64">
        <v>1</v>
      </c>
      <c r="G5863" s="79">
        <v>0</v>
      </c>
      <c r="H5863" s="133">
        <v>111.28335571289063</v>
      </c>
      <c r="I5863" s="134">
        <v>73.352737426757813</v>
      </c>
      <c r="J5863" s="105">
        <v>101.01967620849609</v>
      </c>
      <c r="K5863" s="96">
        <f>msoa_calculations5[[#This Row],[ Pop20]]/SUMIF(msoa_calculations5[ICB26],msoa_calculations5[[#This Row],[ICB26]],msoa_calculations5[[ Pop20]])</f>
        <v>4.6293581175743392E-3</v>
      </c>
      <c r="L5863" s="98" cm="1">
        <f t="array" ref="L5863">msoa_calculations5[[#This Row],[ Estimated case time (see and convey)]]*msoa_calculations5[[#This Row],[Population share of ICB]:[Population share of ICB]]</f>
        <v>0.51517050612038295</v>
      </c>
      <c r="M5863" s="98" cm="1">
        <f t="array" ref="M5863">msoa_calculations5[[#This Row],[Estimated case time (see and treat)]]*msoa_calculations5[[#This Row],[Population share of ICB]:[Population share of ICB]]</f>
        <v>0.3395760904528603</v>
      </c>
      <c r="N5863" s="94" cm="1">
        <f t="array" ref="N5863">msoa_calculations5[[#This Row],[Weighted estimate]]*msoa_calculations5[[#This Row],[Population share of ICB]:[Population share of ICB]]</f>
        <v>0.46765625809053274</v>
      </c>
    </row>
    <row r="5864" spans="1:14">
      <c r="A5864" s="63" t="s">
        <v>2956</v>
      </c>
      <c r="B5864" s="63" t="s">
        <v>13732</v>
      </c>
      <c r="C5864" s="63" t="s">
        <v>13810</v>
      </c>
      <c r="D5864" s="63" t="s">
        <v>13844</v>
      </c>
      <c r="E5864" s="72">
        <v>13220</v>
      </c>
      <c r="F5864" s="64">
        <v>1</v>
      </c>
      <c r="G5864" s="79">
        <v>0</v>
      </c>
      <c r="H5864" s="133">
        <v>111.06378173828125</v>
      </c>
      <c r="I5864" s="134">
        <v>75.453720092773438</v>
      </c>
      <c r="J5864" s="105">
        <v>101.42802429199219</v>
      </c>
      <c r="K5864" s="96">
        <f>msoa_calculations5[[#This Row],[ Pop20]]/SUMIF(msoa_calculations5[ICB26],msoa_calculations5[[#This Row],[ICB26]],msoa_calculations5[[ Pop20]])</f>
        <v>6.1532389216099699E-3</v>
      </c>
      <c r="L5864" s="98" cm="1">
        <f t="array" ref="L5864">msoa_calculations5[[#This Row],[ Estimated case time (see and convey)]]*msoa_calculations5[[#This Row],[Population share of ICB]:[Population share of ICB]]</f>
        <v>0.68340198457318679</v>
      </c>
      <c r="M5864" s="98" cm="1">
        <f t="array" ref="M5864">msoa_calculations5[[#This Row],[Estimated case time (see and treat)]]*msoa_calculations5[[#This Row],[Population share of ICB]:[Population share of ICB]]</f>
        <v>0.46428476725511775</v>
      </c>
      <c r="N5864" s="94" cm="1">
        <f t="array" ref="N5864">msoa_calculations5[[#This Row],[Weighted estimate]]*msoa_calculations5[[#This Row],[Population share of ICB]:[Population share of ICB]]</f>
        <v>0.62411086681548789</v>
      </c>
    </row>
    <row r="5865" spans="1:14">
      <c r="A5865" s="63" t="s">
        <v>2954</v>
      </c>
      <c r="B5865" s="63" t="s">
        <v>13732</v>
      </c>
      <c r="C5865" s="63" t="s">
        <v>13810</v>
      </c>
      <c r="D5865" s="63" t="s">
        <v>13844</v>
      </c>
      <c r="E5865" s="72">
        <v>6961</v>
      </c>
      <c r="F5865" s="64">
        <v>1</v>
      </c>
      <c r="G5865" s="79">
        <v>0</v>
      </c>
      <c r="H5865" s="133">
        <v>104.83135223388672</v>
      </c>
      <c r="I5865" s="134">
        <v>72.551017761230469</v>
      </c>
      <c r="J5865" s="105">
        <v>96.096588134765625</v>
      </c>
      <c r="K5865" s="96">
        <f>msoa_calculations5[[#This Row],[ Pop20]]/SUMIF(msoa_calculations5[ICB26],msoa_calculations5[[#This Row],[ICB26]],msoa_calculations5[[ Pop20]])</f>
        <v>3.2399921432168686E-3</v>
      </c>
      <c r="L5865" s="98" cm="1">
        <f t="array" ref="L5865">msoa_calculations5[[#This Row],[ Estimated case time (see and convey)]]*msoa_calculations5[[#This Row],[Population share of ICB]:[Population share of ICB]]</f>
        <v>0.3396527576005931</v>
      </c>
      <c r="M5865" s="98" cm="1">
        <f t="array" ref="M5865">msoa_calculations5[[#This Row],[Estimated case time (see and treat)]]*msoa_calculations5[[#This Row],[Population share of ICB]:[Population share of ICB]]</f>
        <v>0.23506472752877422</v>
      </c>
      <c r="N5865" s="94" cm="1">
        <f t="array" ref="N5865">msoa_calculations5[[#This Row],[Weighted estimate]]*msoa_calculations5[[#This Row],[Population share of ICB]:[Population share of ICB]]</f>
        <v>0.31135219054658797</v>
      </c>
    </row>
    <row r="5866" spans="1:14">
      <c r="A5866" s="63" t="s">
        <v>2952</v>
      </c>
      <c r="B5866" s="63" t="s">
        <v>13732</v>
      </c>
      <c r="C5866" s="63" t="s">
        <v>13810</v>
      </c>
      <c r="D5866" s="63" t="s">
        <v>13844</v>
      </c>
      <c r="E5866" s="72">
        <v>6530</v>
      </c>
      <c r="F5866" s="64">
        <v>1</v>
      </c>
      <c r="G5866" s="79">
        <v>0</v>
      </c>
      <c r="H5866" s="133">
        <v>107.88730621337891</v>
      </c>
      <c r="I5866" s="134">
        <v>74.6956787109375</v>
      </c>
      <c r="J5866" s="105">
        <v>98.905952453613281</v>
      </c>
      <c r="K5866" s="96">
        <f>msoa_calculations5[[#This Row],[ Pop20]]/SUMIF(msoa_calculations5[ICB26],msoa_calculations5[[#This Row],[ICB26]],msoa_calculations5[[ Pop20]])</f>
        <v>3.0393835217937299E-3</v>
      </c>
      <c r="L5866" s="98" cm="1">
        <f t="array" ref="L5866">msoa_calculations5[[#This Row],[ Estimated case time (see and convey)]]*msoa_calculations5[[#This Row],[Population share of ICB]:[Population share of ICB]]</f>
        <v>0.32791090071565815</v>
      </c>
      <c r="M5866" s="98" cm="1">
        <f t="array" ref="M5866">msoa_calculations5[[#This Row],[Estimated case time (see and treat)]]*msoa_calculations5[[#This Row],[Population share of ICB]:[Population share of ICB]]</f>
        <v>0.22702881502322214</v>
      </c>
      <c r="N5866" s="94" cm="1">
        <f t="array" ref="N5866">msoa_calculations5[[#This Row],[Weighted estimate]]*msoa_calculations5[[#This Row],[Population share of ICB]:[Population share of ICB]]</f>
        <v>0.30061312209482632</v>
      </c>
    </row>
    <row r="5867" spans="1:14">
      <c r="A5867" s="63" t="s">
        <v>2950</v>
      </c>
      <c r="B5867" s="63" t="s">
        <v>13732</v>
      </c>
      <c r="C5867" s="63" t="s">
        <v>13810</v>
      </c>
      <c r="D5867" s="63" t="s">
        <v>13844</v>
      </c>
      <c r="E5867" s="72">
        <v>6102</v>
      </c>
      <c r="F5867" s="64">
        <v>1</v>
      </c>
      <c r="G5867" s="79">
        <v>0</v>
      </c>
      <c r="H5867" s="133">
        <v>117.166015625</v>
      </c>
      <c r="I5867" s="134">
        <v>77.952766418457031</v>
      </c>
      <c r="J5867" s="105">
        <v>106.55526733398438</v>
      </c>
      <c r="K5867" s="96">
        <f>msoa_calculations5[[#This Row],[ Pop20]]/SUMIF(msoa_calculations5[ICB26],msoa_calculations5[[#This Row],[ICB26]],msoa_calculations5[[ Pop20]])</f>
        <v>2.8401712480835128E-3</v>
      </c>
      <c r="L5867" s="98" cm="1">
        <f t="array" ref="L5867">msoa_calculations5[[#This Row],[ Estimated case time (see and convey)]]*msoa_calculations5[[#This Row],[Population share of ICB]:[Population share of ICB]]</f>
        <v>0.33277154883062859</v>
      </c>
      <c r="M5867" s="98" cm="1">
        <f t="array" ref="M5867">msoa_calculations5[[#This Row],[Estimated case time (see and treat)]]*msoa_calculations5[[#This Row],[Population share of ICB]:[Population share of ICB]]</f>
        <v>0.22139920589027165</v>
      </c>
      <c r="N5867" s="94" cm="1">
        <f t="array" ref="N5867">msoa_calculations5[[#This Row],[Weighted estimate]]*msoa_calculations5[[#This Row],[Population share of ICB]:[Population share of ICB]]</f>
        <v>0.30263520661383475</v>
      </c>
    </row>
    <row r="5868" spans="1:14">
      <c r="A5868" s="63" t="s">
        <v>2948</v>
      </c>
      <c r="B5868" s="63" t="s">
        <v>13732</v>
      </c>
      <c r="C5868" s="63" t="s">
        <v>13810</v>
      </c>
      <c r="D5868" s="63" t="s">
        <v>13844</v>
      </c>
      <c r="E5868" s="72">
        <v>8553</v>
      </c>
      <c r="F5868" s="64">
        <v>1</v>
      </c>
      <c r="G5868" s="79">
        <v>0</v>
      </c>
      <c r="H5868" s="133">
        <v>102.41134643554688</v>
      </c>
      <c r="I5868" s="134">
        <v>72.482986450195313</v>
      </c>
      <c r="J5868" s="105">
        <v>94.313003540039063</v>
      </c>
      <c r="K5868" s="96">
        <f>msoa_calculations5[[#This Row],[ Pop20]]/SUMIF(msoa_calculations5[ICB26],msoa_calculations5[[#This Row],[ICB26]],msoa_calculations5[[ Pop20]])</f>
        <v>3.980987329540853E-3</v>
      </c>
      <c r="L5868" s="98" cm="1">
        <f t="array" ref="L5868">msoa_calculations5[[#This Row],[ Estimated case time (see and convey)]]*msoa_calculations5[[#This Row],[Population share of ICB]:[Population share of ICB]]</f>
        <v>0.40769827256113089</v>
      </c>
      <c r="M5868" s="98" cm="1">
        <f t="array" ref="M5868">msoa_calculations5[[#This Row],[Estimated case time (see and treat)]]*msoa_calculations5[[#This Row],[Population share of ICB]:[Population share of ICB]]</f>
        <v>0.28855385066550887</v>
      </c>
      <c r="N5868" s="94" cm="1">
        <f t="array" ref="N5868">msoa_calculations5[[#This Row],[Weighted estimate]]*msoa_calculations5[[#This Row],[Population share of ICB]:[Population share of ICB]]</f>
        <v>0.3754588721038371</v>
      </c>
    </row>
    <row r="5869" spans="1:14">
      <c r="A5869" s="63" t="s">
        <v>2946</v>
      </c>
      <c r="B5869" s="63" t="s">
        <v>13732</v>
      </c>
      <c r="C5869" s="63" t="s">
        <v>13810</v>
      </c>
      <c r="D5869" s="63" t="s">
        <v>13844</v>
      </c>
      <c r="E5869" s="72">
        <v>5693</v>
      </c>
      <c r="F5869" s="64">
        <v>1</v>
      </c>
      <c r="G5869" s="79">
        <v>0</v>
      </c>
      <c r="H5869" s="133">
        <v>110.588623046875</v>
      </c>
      <c r="I5869" s="134">
        <v>76.050643920898438</v>
      </c>
      <c r="J5869" s="105">
        <v>101.24295806884766</v>
      </c>
      <c r="K5869" s="96">
        <f>msoa_calculations5[[#This Row],[ Pop20]]/SUMIF(msoa_calculations5[ICB26],msoa_calculations5[[#This Row],[ICB26]],msoa_calculations5[[ Pop20]])</f>
        <v>2.6498025098884693E-3</v>
      </c>
      <c r="L5869" s="98" cm="1">
        <f t="array" ref="L5869">msoa_calculations5[[#This Row],[ Estimated case time (see and convey)]]*msoa_calculations5[[#This Row],[Population share of ICB]:[Population share of ICB]]</f>
        <v>0.2930380109147192</v>
      </c>
      <c r="M5869" s="98" cm="1">
        <f t="array" ref="M5869">msoa_calculations5[[#This Row],[Estimated case time (see and treat)]]*msoa_calculations5[[#This Row],[Population share of ICB]:[Population share of ICB]]</f>
        <v>0.20151918714023093</v>
      </c>
      <c r="N5869" s="94" cm="1">
        <f t="array" ref="N5869">msoa_calculations5[[#This Row],[Weighted estimate]]*msoa_calculations5[[#This Row],[Population share of ICB]:[Population share of ICB]]</f>
        <v>0.26827384439936558</v>
      </c>
    </row>
    <row r="5870" spans="1:14">
      <c r="A5870" s="63" t="s">
        <v>2944</v>
      </c>
      <c r="B5870" s="63" t="s">
        <v>13732</v>
      </c>
      <c r="C5870" s="63" t="s">
        <v>13810</v>
      </c>
      <c r="D5870" s="63" t="s">
        <v>13844</v>
      </c>
      <c r="E5870" s="72">
        <v>6451</v>
      </c>
      <c r="F5870" s="64">
        <v>1</v>
      </c>
      <c r="G5870" s="79">
        <v>0</v>
      </c>
      <c r="H5870" s="133">
        <v>104.26313781738281</v>
      </c>
      <c r="I5870" s="134">
        <v>73.374031066894531</v>
      </c>
      <c r="J5870" s="105">
        <v>95.904823303222656</v>
      </c>
      <c r="K5870" s="96">
        <f>msoa_calculations5[[#This Row],[ Pop20]]/SUMIF(msoa_calculations5[ICB26],msoa_calculations5[[#This Row],[ICB26]],msoa_calculations5[[ Pop20]])</f>
        <v>3.0026130320201148E-3</v>
      </c>
      <c r="L5870" s="98" cm="1">
        <f t="array" ref="L5870">msoa_calculations5[[#This Row],[ Estimated case time (see and convey)]]*msoa_calculations5[[#This Row],[Population share of ICB]:[Population share of ICB]]</f>
        <v>0.3130618563697829</v>
      </c>
      <c r="M5870" s="98" cm="1">
        <f t="array" ref="M5870">msoa_calculations5[[#This Row],[Estimated case time (see and treat)]]*msoa_calculations5[[#This Row],[Population share of ICB]:[Population share of ICB]]</f>
        <v>0.22031382189330628</v>
      </c>
      <c r="N5870" s="94" cm="1">
        <f t="array" ref="N5870">msoa_calculations5[[#This Row],[Weighted estimate]]*msoa_calculations5[[#This Row],[Population share of ICB]:[Population share of ICB]]</f>
        <v>0.28796507228384272</v>
      </c>
    </row>
    <row r="5871" spans="1:14">
      <c r="A5871" s="63" t="s">
        <v>2942</v>
      </c>
      <c r="B5871" s="63" t="s">
        <v>13732</v>
      </c>
      <c r="C5871" s="63" t="s">
        <v>13810</v>
      </c>
      <c r="D5871" s="63" t="s">
        <v>13844</v>
      </c>
      <c r="E5871" s="72">
        <v>6370</v>
      </c>
      <c r="F5871" s="64">
        <v>1</v>
      </c>
      <c r="G5871" s="79">
        <v>0</v>
      </c>
      <c r="H5871" s="133">
        <v>110.49710845947266</v>
      </c>
      <c r="I5871" s="134">
        <v>75.6483154296875</v>
      </c>
      <c r="J5871" s="105">
        <v>101.06734466552734</v>
      </c>
      <c r="K5871" s="96">
        <f>msoa_calculations5[[#This Row],[ Pop20]]/SUMIF(msoa_calculations5[ICB26],msoa_calculations5[[#This Row],[ICB26]],msoa_calculations5[[ Pop20]])</f>
        <v>2.9649116437712188E-3</v>
      </c>
      <c r="L5871" s="98" cm="1">
        <f t="array" ref="L5871">msoa_calculations5[[#This Row],[ Estimated case time (see and convey)]]*msoa_calculations5[[#This Row],[Population share of ICB]:[Population share of ICB]]</f>
        <v>0.3276141634745417</v>
      </c>
      <c r="M5871" s="98" cm="1">
        <f t="array" ref="M5871">msoa_calculations5[[#This Row],[Estimated case time (see and treat)]]*msoa_calculations5[[#This Row],[Population share of ICB]:[Population share of ICB]]</f>
        <v>0.22429057124915841</v>
      </c>
      <c r="N5871" s="94" cm="1">
        <f t="array" ref="N5871">msoa_calculations5[[#This Row],[Weighted estimate]]*msoa_calculations5[[#This Row],[Population share of ICB]:[Population share of ICB]]</f>
        <v>0.29965574700386099</v>
      </c>
    </row>
    <row r="5872" spans="1:14">
      <c r="A5872" s="63" t="s">
        <v>2940</v>
      </c>
      <c r="B5872" s="63" t="s">
        <v>13732</v>
      </c>
      <c r="C5872" s="63" t="s">
        <v>13810</v>
      </c>
      <c r="D5872" s="63" t="s">
        <v>13844</v>
      </c>
      <c r="E5872" s="72">
        <v>11734</v>
      </c>
      <c r="F5872" s="64">
        <v>1</v>
      </c>
      <c r="G5872" s="79">
        <v>0</v>
      </c>
      <c r="H5872" s="133">
        <v>101.09539031982422</v>
      </c>
      <c r="I5872" s="134">
        <v>69.756820678710938</v>
      </c>
      <c r="J5872" s="105">
        <v>92.615455627441406</v>
      </c>
      <c r="K5872" s="96">
        <f>msoa_calculations5[[#This Row],[ Pop20]]/SUMIF(msoa_calculations5[ICB26],msoa_calculations5[[#This Row],[ICB26]],msoa_calculations5[[ Pop20]])</f>
        <v>5.4615813544758992E-3</v>
      </c>
      <c r="L5872" s="98" cm="1">
        <f t="array" ref="L5872">msoa_calculations5[[#This Row],[ Estimated case time (see and convey)]]*msoa_calculations5[[#This Row],[Population share of ICB]:[Population share of ICB]]</f>
        <v>0.55214069879421523</v>
      </c>
      <c r="M5872" s="98" cm="1">
        <f t="array" ref="M5872">msoa_calculations5[[#This Row],[Estimated case time (see and treat)]]*msoa_calculations5[[#This Row],[Population share of ICB]:[Population share of ICB]]</f>
        <v>0.38098255116636648</v>
      </c>
      <c r="N5872" s="94" cm="1">
        <f t="array" ref="N5872">msoa_calculations5[[#This Row],[Weighted estimate]]*msoa_calculations5[[#This Row],[Population share of ICB]:[Population share of ICB]]</f>
        <v>0.50582684559112401</v>
      </c>
    </row>
    <row r="5873" spans="1:14">
      <c r="A5873" s="63" t="s">
        <v>2938</v>
      </c>
      <c r="B5873" s="63" t="s">
        <v>13732</v>
      </c>
      <c r="C5873" s="63" t="s">
        <v>13810</v>
      </c>
      <c r="D5873" s="63" t="s">
        <v>13844</v>
      </c>
      <c r="E5873" s="72">
        <v>6600</v>
      </c>
      <c r="F5873" s="64">
        <v>1</v>
      </c>
      <c r="G5873" s="79">
        <v>0</v>
      </c>
      <c r="H5873" s="133">
        <v>104.07240295410156</v>
      </c>
      <c r="I5873" s="134">
        <v>70.192703247070313</v>
      </c>
      <c r="J5873" s="105">
        <v>94.904861450195313</v>
      </c>
      <c r="K5873" s="96">
        <f>msoa_calculations5[[#This Row],[ Pop20]]/SUMIF(msoa_calculations5[ICB26],msoa_calculations5[[#This Row],[ICB26]],msoa_calculations5[[ Pop20]])</f>
        <v>3.0719649684285782E-3</v>
      </c>
      <c r="L5873" s="98" cm="1">
        <f t="array" ref="L5873">msoa_calculations5[[#This Row],[ Estimated case time (see and convey)]]*msoa_calculations5[[#This Row],[Population share of ICB]:[Population share of ICB]]</f>
        <v>0.31970677605518288</v>
      </c>
      <c r="M5873" s="98" cm="1">
        <f t="array" ref="M5873">msoa_calculations5[[#This Row],[Estimated case time (see and treat)]]*msoa_calculations5[[#This Row],[Population share of ICB]:[Population share of ICB]]</f>
        <v>0.21562952541430291</v>
      </c>
      <c r="N5873" s="94" cm="1">
        <f t="array" ref="N5873">msoa_calculations5[[#This Row],[Weighted estimate]]*msoa_calculations5[[#This Row],[Population share of ICB]:[Population share of ICB]]</f>
        <v>0.29154440970856782</v>
      </c>
    </row>
    <row r="5874" spans="1:14">
      <c r="A5874" s="63" t="s">
        <v>2936</v>
      </c>
      <c r="B5874" s="63" t="s">
        <v>13732</v>
      </c>
      <c r="C5874" s="63" t="s">
        <v>13810</v>
      </c>
      <c r="D5874" s="63" t="s">
        <v>13844</v>
      </c>
      <c r="E5874" s="72">
        <v>10929</v>
      </c>
      <c r="F5874" s="64">
        <v>1</v>
      </c>
      <c r="G5874" s="79">
        <v>0</v>
      </c>
      <c r="H5874" s="133">
        <v>103.57788848876953</v>
      </c>
      <c r="I5874" s="134">
        <v>71.405723571777344</v>
      </c>
      <c r="J5874" s="105">
        <v>94.872390747070313</v>
      </c>
      <c r="K5874" s="96">
        <f>msoa_calculations5[[#This Row],[ Pop20]]/SUMIF(msoa_calculations5[ICB26],msoa_calculations5[[#This Row],[ICB26]],msoa_calculations5[[ Pop20]])</f>
        <v>5.0868947181751407E-3</v>
      </c>
      <c r="L5874" s="98" cm="1">
        <f t="array" ref="L5874">msoa_calculations5[[#This Row],[ Estimated case time (see and convey)]]*msoa_calculations5[[#This Row],[Population share of ICB]:[Population share of ICB]]</f>
        <v>0.5268898138732554</v>
      </c>
      <c r="M5874" s="98" cm="1">
        <f t="array" ref="M5874">msoa_calculations5[[#This Row],[Estimated case time (see and treat)]]*msoa_calculations5[[#This Row],[Population share of ICB]:[Population share of ICB]]</f>
        <v>0.3632333980847483</v>
      </c>
      <c r="N5874" s="94" cm="1">
        <f t="array" ref="N5874">msoa_calculations5[[#This Row],[Weighted estimate]]*msoa_calculations5[[#This Row],[Population share of ICB]:[Population share of ICB]]</f>
        <v>0.48260586339192008</v>
      </c>
    </row>
    <row r="5875" spans="1:14">
      <c r="A5875" s="63" t="s">
        <v>2934</v>
      </c>
      <c r="B5875" s="63" t="s">
        <v>13732</v>
      </c>
      <c r="C5875" s="63" t="s">
        <v>13810</v>
      </c>
      <c r="D5875" s="63" t="s">
        <v>13844</v>
      </c>
      <c r="E5875" s="72">
        <v>5507</v>
      </c>
      <c r="F5875" s="64">
        <v>1</v>
      </c>
      <c r="G5875" s="79">
        <v>0</v>
      </c>
      <c r="H5875" s="133">
        <v>101.24075317382813</v>
      </c>
      <c r="I5875" s="134">
        <v>71.711822509765625</v>
      </c>
      <c r="J5875" s="105">
        <v>93.250495910644531</v>
      </c>
      <c r="K5875" s="96">
        <f>msoa_calculations5[[#This Row],[ Pop20]]/SUMIF(msoa_calculations5[ICB26],msoa_calculations5[[#This Row],[ICB26]],msoa_calculations5[[ Pop20]])</f>
        <v>2.5632289516873E-3</v>
      </c>
      <c r="L5875" s="98" cm="1">
        <f t="array" ref="L5875">msoa_calculations5[[#This Row],[ Estimated case time (see and convey)]]*msoa_calculations5[[#This Row],[Population share of ICB]:[Population share of ICB]]</f>
        <v>0.25950322962578415</v>
      </c>
      <c r="M5875" s="98" cm="1">
        <f t="array" ref="M5875">msoa_calculations5[[#This Row],[Estimated case time (see and treat)]]*msoa_calculations5[[#This Row],[Population share of ICB]:[Population share of ICB]]</f>
        <v>0.18381381963529225</v>
      </c>
      <c r="N5875" s="94" cm="1">
        <f t="array" ref="N5875">msoa_calculations5[[#This Row],[Weighted estimate]]*msoa_calculations5[[#This Row],[Population share of ICB]:[Population share of ICB]]</f>
        <v>0.23902237087736225</v>
      </c>
    </row>
    <row r="5876" spans="1:14">
      <c r="A5876" s="63" t="s">
        <v>2932</v>
      </c>
      <c r="B5876" s="63" t="s">
        <v>13732</v>
      </c>
      <c r="C5876" s="63" t="s">
        <v>13810</v>
      </c>
      <c r="D5876" s="63" t="s">
        <v>13844</v>
      </c>
      <c r="E5876" s="72">
        <v>6189</v>
      </c>
      <c r="F5876" s="64">
        <v>1</v>
      </c>
      <c r="G5876" s="79">
        <v>0</v>
      </c>
      <c r="H5876" s="133">
        <v>118.22101593017578</v>
      </c>
      <c r="I5876" s="134">
        <v>78.20477294921875</v>
      </c>
      <c r="J5876" s="105">
        <v>107.39298248291016</v>
      </c>
      <c r="K5876" s="96">
        <f>msoa_calculations5[[#This Row],[ Pop20]]/SUMIF(msoa_calculations5[ICB26],msoa_calculations5[[#This Row],[ICB26]],msoa_calculations5[[ Pop20]])</f>
        <v>2.8806653317582529E-3</v>
      </c>
      <c r="L5876" s="98" cm="1">
        <f t="array" ref="L5876">msoa_calculations5[[#This Row],[ Estimated case time (see and convey)]]*msoa_calculations5[[#This Row],[Population share of ICB]:[Population share of ICB]]</f>
        <v>0.3405551820752975</v>
      </c>
      <c r="M5876" s="98" cm="1">
        <f t="array" ref="M5876">msoa_calculations5[[#This Row],[Estimated case time (see and treat)]]*msoa_calculations5[[#This Row],[Population share of ICB]:[Population share of ICB]]</f>
        <v>0.22528177821284007</v>
      </c>
      <c r="N5876" s="94" cm="1">
        <f t="array" ref="N5876">msoa_calculations5[[#This Row],[Weighted estimate]]*msoa_calculations5[[#This Row],[Population share of ICB]:[Population share of ICB]]</f>
        <v>0.30936324151264061</v>
      </c>
    </row>
    <row r="5877" spans="1:14">
      <c r="A5877" s="63" t="s">
        <v>2930</v>
      </c>
      <c r="B5877" s="63" t="s">
        <v>13732</v>
      </c>
      <c r="C5877" s="63" t="s">
        <v>13810</v>
      </c>
      <c r="D5877" s="63" t="s">
        <v>13844</v>
      </c>
      <c r="E5877" s="72">
        <v>9913</v>
      </c>
      <c r="F5877" s="64">
        <v>1</v>
      </c>
      <c r="G5877" s="79">
        <v>0</v>
      </c>
      <c r="H5877" s="133">
        <v>106.44523620605469</v>
      </c>
      <c r="I5877" s="134">
        <v>69.047317504882813</v>
      </c>
      <c r="J5877" s="105">
        <v>96.325698852539063</v>
      </c>
      <c r="K5877" s="96">
        <f>msoa_calculations5[[#This Row],[ Pop20]]/SUMIF(msoa_calculations5[ICB26],msoa_calculations5[[#This Row],[ICB26]],msoa_calculations5[[ Pop20]])</f>
        <v>4.6139982927321964E-3</v>
      </c>
      <c r="L5877" s="98" cm="1">
        <f t="array" ref="L5877">msoa_calculations5[[#This Row],[ Estimated case time (see and convey)]]*msoa_calculations5[[#This Row],[Population share of ICB]:[Population share of ICB]]</f>
        <v>0.4911381381242117</v>
      </c>
      <c r="M5877" s="98" cm="1">
        <f t="array" ref="M5877">msoa_calculations5[[#This Row],[Estimated case time (see and treat)]]*msoa_calculations5[[#This Row],[Population share of ICB]:[Population share of ICB]]</f>
        <v>0.31858420508526719</v>
      </c>
      <c r="N5877" s="94" cm="1">
        <f t="array" ref="N5877">msoa_calculations5[[#This Row],[Weighted estimate]]*msoa_calculations5[[#This Row],[Population share of ICB]:[Population share of ICB]]</f>
        <v>0.44444661005185093</v>
      </c>
    </row>
    <row r="5878" spans="1:14">
      <c r="A5878" s="63" t="s">
        <v>2928</v>
      </c>
      <c r="B5878" s="63" t="s">
        <v>13732</v>
      </c>
      <c r="C5878" s="63" t="s">
        <v>13810</v>
      </c>
      <c r="D5878" s="63" t="s">
        <v>13844</v>
      </c>
      <c r="E5878" s="72">
        <v>7045</v>
      </c>
      <c r="F5878" s="64">
        <v>1</v>
      </c>
      <c r="G5878" s="79">
        <v>0</v>
      </c>
      <c r="H5878" s="133">
        <v>109.02220916748047</v>
      </c>
      <c r="I5878" s="134">
        <v>71.707748413085938</v>
      </c>
      <c r="J5878" s="105">
        <v>98.925254821777344</v>
      </c>
      <c r="K5878" s="96">
        <f>msoa_calculations5[[#This Row],[ Pop20]]/SUMIF(msoa_calculations5[ICB26],msoa_calculations5[[#This Row],[ICB26]],msoa_calculations5[[ Pop20]])</f>
        <v>3.2790898791786871E-3</v>
      </c>
      <c r="L5878" s="98" cm="1">
        <f t="array" ref="L5878">msoa_calculations5[[#This Row],[ Estimated case time (see and convey)]]*msoa_calculations5[[#This Row],[Population share of ICB]:[Population share of ICB]]</f>
        <v>0.35749362268678708</v>
      </c>
      <c r="M5878" s="98" cm="1">
        <f t="array" ref="M5878">msoa_calculations5[[#This Row],[Estimated case time (see and treat)]]*msoa_calculations5[[#This Row],[Population share of ICB]:[Population share of ICB]]</f>
        <v>0.23513615208004165</v>
      </c>
      <c r="N5878" s="94" cm="1">
        <f t="array" ref="N5878">msoa_calculations5[[#This Row],[Weighted estimate]]*msoa_calculations5[[#This Row],[Population share of ICB]:[Population share of ICB]]</f>
        <v>0.32438480188126273</v>
      </c>
    </row>
    <row r="5879" spans="1:14">
      <c r="A5879" s="63" t="s">
        <v>2926</v>
      </c>
      <c r="B5879" s="63" t="s">
        <v>13732</v>
      </c>
      <c r="C5879" s="63" t="s">
        <v>13810</v>
      </c>
      <c r="D5879" s="63" t="s">
        <v>13844</v>
      </c>
      <c r="E5879" s="72">
        <v>7181</v>
      </c>
      <c r="F5879" s="64">
        <v>1</v>
      </c>
      <c r="G5879" s="79">
        <v>0</v>
      </c>
      <c r="H5879" s="133">
        <v>115.2047119140625</v>
      </c>
      <c r="I5879" s="134">
        <v>76.893569946289063</v>
      </c>
      <c r="J5879" s="105">
        <v>104.83806610107422</v>
      </c>
      <c r="K5879" s="96">
        <f>msoa_calculations5[[#This Row],[ Pop20]]/SUMIF(msoa_calculations5[ICB26],msoa_calculations5[[#This Row],[ICB26]],msoa_calculations5[[ Pop20]])</f>
        <v>3.3423909754978212E-3</v>
      </c>
      <c r="L5879" s="98" cm="1">
        <f t="array" ref="L5879">msoa_calculations5[[#This Row],[ Estimated case time (see and convey)]]*msoa_calculations5[[#This Row],[Population share of ICB]:[Population share of ICB]]</f>
        <v>0.38505918943638884</v>
      </c>
      <c r="M5879" s="98" cm="1">
        <f t="array" ref="M5879">msoa_calculations5[[#This Row],[Estimated case time (see and treat)]]*msoa_calculations5[[#This Row],[Population share of ICB]:[Population share of ICB]]</f>
        <v>0.25700837426228706</v>
      </c>
      <c r="N5879" s="94" cm="1">
        <f t="array" ref="N5879">msoa_calculations5[[#This Row],[Weighted estimate]]*msoa_calculations5[[#This Row],[Population share of ICB]:[Population share of ICB]]</f>
        <v>0.35040980602487454</v>
      </c>
    </row>
    <row r="5880" spans="1:14">
      <c r="A5880" s="63" t="s">
        <v>8274</v>
      </c>
      <c r="B5880" s="63" t="s">
        <v>13740</v>
      </c>
      <c r="C5880" s="63" t="s">
        <v>25</v>
      </c>
      <c r="D5880" s="63" t="s">
        <v>85</v>
      </c>
      <c r="E5880" s="72">
        <v>9820</v>
      </c>
      <c r="F5880" s="64">
        <v>1</v>
      </c>
      <c r="G5880" s="79">
        <v>0</v>
      </c>
      <c r="H5880" s="133">
        <v>100.1373291015625</v>
      </c>
      <c r="I5880" s="134">
        <v>71.328506469726563</v>
      </c>
      <c r="J5880" s="105">
        <v>92.341926574707031</v>
      </c>
      <c r="K5880" s="96">
        <f>msoa_calculations5[[#This Row],[ Pop20]]/SUMIF(msoa_calculations5[ICB26],msoa_calculations5[[#This Row],[ICB26]],msoa_calculations5[[ Pop20]])</f>
        <v>1.937888885161336E-2</v>
      </c>
      <c r="L5880" s="98" cm="1">
        <f t="array" ref="L5880">msoa_calculations5[[#This Row],[ Estimated case time (see and convey)]]*msoa_calculations5[[#This Row],[Population share of ICB]:[Population share of ICB]]</f>
        <v>1.9405501705566077</v>
      </c>
      <c r="M5880" s="98" cm="1">
        <f t="array" ref="M5880">msoa_calculations5[[#This Row],[Estimated case time (see and treat)]]*msoa_calculations5[[#This Row],[Population share of ICB]:[Population share of ICB]]</f>
        <v>1.3822671988284154</v>
      </c>
      <c r="N5880" s="94" cm="1">
        <f t="array" ref="N5880">msoa_calculations5[[#This Row],[Weighted estimate]]*msoa_calculations5[[#This Row],[Population share of ICB]:[Population share of ICB]]</f>
        <v>1.7894839314350897</v>
      </c>
    </row>
    <row r="5881" spans="1:14">
      <c r="A5881" s="63" t="s">
        <v>8272</v>
      </c>
      <c r="B5881" s="63" t="s">
        <v>13740</v>
      </c>
      <c r="C5881" s="63" t="s">
        <v>25</v>
      </c>
      <c r="D5881" s="63" t="s">
        <v>85</v>
      </c>
      <c r="E5881" s="72">
        <v>7106</v>
      </c>
      <c r="F5881" s="64">
        <v>1</v>
      </c>
      <c r="G5881" s="79">
        <v>0</v>
      </c>
      <c r="H5881" s="133">
        <v>105.29708099365234</v>
      </c>
      <c r="I5881" s="134">
        <v>72.613639831542969</v>
      </c>
      <c r="J5881" s="105">
        <v>96.453239440917969</v>
      </c>
      <c r="K5881" s="96">
        <f>msoa_calculations5[[#This Row],[ Pop20]]/SUMIF(msoa_calculations5[ICB26],msoa_calculations5[[#This Row],[ICB26]],msoa_calculations5[[ Pop20]])</f>
        <v>1.4023053378774394E-2</v>
      </c>
      <c r="L5881" s="98" cm="1">
        <f t="array" ref="L5881">msoa_calculations5[[#This Row],[ Estimated case time (see and convey)]]*msoa_calculations5[[#This Row],[Population share of ICB]:[Population share of ICB]]</f>
        <v>1.4765865874031177</v>
      </c>
      <c r="M5881" s="98" cm="1">
        <f t="array" ref="M5881">msoa_calculations5[[#This Row],[Estimated case time (see and treat)]]*msoa_calculations5[[#This Row],[Population share of ICB]:[Population share of ICB]]</f>
        <v>1.0182649473848255</v>
      </c>
      <c r="N5881" s="94" cm="1">
        <f t="array" ref="N5881">msoa_calculations5[[#This Row],[Weighted estimate]]*msoa_calculations5[[#This Row],[Population share of ICB]:[Population share of ICB]]</f>
        <v>1.3525689252357005</v>
      </c>
    </row>
    <row r="5882" spans="1:14">
      <c r="A5882" s="63" t="s">
        <v>8270</v>
      </c>
      <c r="B5882" s="63" t="s">
        <v>13740</v>
      </c>
      <c r="C5882" s="63" t="s">
        <v>25</v>
      </c>
      <c r="D5882" s="63" t="s">
        <v>85</v>
      </c>
      <c r="E5882" s="72">
        <v>11763</v>
      </c>
      <c r="F5882" s="64">
        <v>1</v>
      </c>
      <c r="G5882" s="79">
        <v>0</v>
      </c>
      <c r="H5882" s="133">
        <v>106.19355010986328</v>
      </c>
      <c r="I5882" s="134">
        <v>74.156524658203125</v>
      </c>
      <c r="J5882" s="105">
        <v>97.524620056152344</v>
      </c>
      <c r="K5882" s="96">
        <f>msoa_calculations5[[#This Row],[ Pop20]]/SUMIF(msoa_calculations5[ICB26],msoa_calculations5[[#This Row],[ICB26]],msoa_calculations5[[ Pop20]])</f>
        <v>2.3213225006265579E-2</v>
      </c>
      <c r="L5882" s="98" cm="1">
        <f t="array" ref="L5882">msoa_calculations5[[#This Row],[ Estimated case time (see and convey)]]*msoa_calculations5[[#This Row],[Population share of ICB]:[Population share of ICB]]</f>
        <v>2.4650947729143953</v>
      </c>
      <c r="M5882" s="98" cm="1">
        <f t="array" ref="M5882">msoa_calculations5[[#This Row],[Estimated case time (see and treat)]]*msoa_calculations5[[#This Row],[Population share of ICB]:[Population share of ICB]]</f>
        <v>1.7214120925735508</v>
      </c>
      <c r="N5882" s="94" cm="1">
        <f t="array" ref="N5882">msoa_calculations5[[#This Row],[Weighted estimate]]*msoa_calculations5[[#This Row],[Population share of ICB]:[Population share of ICB]]</f>
        <v>2.2638609490140253</v>
      </c>
    </row>
    <row r="5883" spans="1:14">
      <c r="A5883" s="63" t="s">
        <v>8268</v>
      </c>
      <c r="B5883" s="63" t="s">
        <v>13740</v>
      </c>
      <c r="C5883" s="63" t="s">
        <v>25</v>
      </c>
      <c r="D5883" s="63" t="s">
        <v>85</v>
      </c>
      <c r="E5883" s="72">
        <v>5958</v>
      </c>
      <c r="F5883" s="64">
        <v>1</v>
      </c>
      <c r="G5883" s="79">
        <v>0</v>
      </c>
      <c r="H5883" s="133">
        <v>109.29273986816406</v>
      </c>
      <c r="I5883" s="134">
        <v>74.96942138671875</v>
      </c>
      <c r="J5883" s="105">
        <v>100.00516510009766</v>
      </c>
      <c r="K5883" s="96">
        <f>msoa_calculations5[[#This Row],[ Pop20]]/SUMIF(msoa_calculations5[ICB26],msoa_calculations5[[#This Row],[ICB26]],msoa_calculations5[[ Pop20]])</f>
        <v>1.1757578388789451E-2</v>
      </c>
      <c r="L5883" s="98" cm="1">
        <f t="array" ref="L5883">msoa_calculations5[[#This Row],[ Estimated case time (see and convey)]]*msoa_calculations5[[#This Row],[Population share of ICB]:[Population share of ICB]]</f>
        <v>1.2850179563255131</v>
      </c>
      <c r="M5883" s="98" cm="1">
        <f t="array" ref="M5883">msoa_calculations5[[#This Row],[Estimated case time (see and treat)]]*msoa_calculations5[[#This Row],[Population share of ICB]:[Population share of ICB]]</f>
        <v>0.88145884871653413</v>
      </c>
      <c r="N5883" s="94" cm="1">
        <f t="array" ref="N5883">msoa_calculations5[[#This Row],[Weighted estimate]]*msoa_calculations5[[#This Row],[Population share of ICB]:[Population share of ICB]]</f>
        <v>1.1758185679482294</v>
      </c>
    </row>
    <row r="5884" spans="1:14">
      <c r="A5884" s="63" t="s">
        <v>8266</v>
      </c>
      <c r="B5884" s="63" t="s">
        <v>13740</v>
      </c>
      <c r="C5884" s="63" t="s">
        <v>25</v>
      </c>
      <c r="D5884" s="63" t="s">
        <v>85</v>
      </c>
      <c r="E5884" s="72">
        <v>6393</v>
      </c>
      <c r="F5884" s="64">
        <v>1</v>
      </c>
      <c r="G5884" s="79">
        <v>0</v>
      </c>
      <c r="H5884" s="133">
        <v>108.11780548095703</v>
      </c>
      <c r="I5884" s="134">
        <v>74.720970153808594</v>
      </c>
      <c r="J5884" s="105">
        <v>99.080924987792969</v>
      </c>
      <c r="K5884" s="96">
        <f>msoa_calculations5[[#This Row],[ Pop20]]/SUMIF(msoa_calculations5[ICB26],msoa_calculations5[[#This Row],[ICB26]],msoa_calculations5[[ Pop20]])</f>
        <v>1.2616011856248902E-2</v>
      </c>
      <c r="L5884" s="98" cm="1">
        <f t="array" ref="L5884">msoa_calculations5[[#This Row],[ Estimated case time (see and convey)]]*msoa_calculations5[[#This Row],[Population share of ICB]:[Population share of ICB]]</f>
        <v>1.3640155158193663</v>
      </c>
      <c r="M5884" s="98" cm="1">
        <f t="array" ref="M5884">msoa_calculations5[[#This Row],[Estimated case time (see and treat)]]*msoa_calculations5[[#This Row],[Population share of ICB]:[Population share of ICB]]</f>
        <v>0.94268064537086949</v>
      </c>
      <c r="N5884" s="94" cm="1">
        <f t="array" ref="N5884">msoa_calculations5[[#This Row],[Weighted estimate]]*msoa_calculations5[[#This Row],[Population share of ICB]:[Population share of ICB]]</f>
        <v>1.2500061243741041</v>
      </c>
    </row>
    <row r="5885" spans="1:14">
      <c r="A5885" s="63" t="s">
        <v>8264</v>
      </c>
      <c r="B5885" s="63" t="s">
        <v>13740</v>
      </c>
      <c r="C5885" s="63" t="s">
        <v>25</v>
      </c>
      <c r="D5885" s="63" t="s">
        <v>85</v>
      </c>
      <c r="E5885" s="72">
        <v>7706</v>
      </c>
      <c r="F5885" s="64">
        <v>1</v>
      </c>
      <c r="G5885" s="79">
        <v>0</v>
      </c>
      <c r="H5885" s="133">
        <v>107.49698638916016</v>
      </c>
      <c r="I5885" s="134">
        <v>75.560142517089844</v>
      </c>
      <c r="J5885" s="105">
        <v>98.855171203613281</v>
      </c>
      <c r="K5885" s="96">
        <f>msoa_calculations5[[#This Row],[ Pop20]]/SUMIF(msoa_calculations5[ICB26],msoa_calculations5[[#This Row],[ICB26]],msoa_calculations5[[ Pop20]])</f>
        <v>1.520709954078743E-2</v>
      </c>
      <c r="L5885" s="98" cm="1">
        <f t="array" ref="L5885">msoa_calculations5[[#This Row],[ Estimated case time (see and convey)]]*msoa_calculations5[[#This Row],[Population share of ICB]:[Population share of ICB]]</f>
        <v>1.63471737235463</v>
      </c>
      <c r="M5885" s="98" cm="1">
        <f t="array" ref="M5885">msoa_calculations5[[#This Row],[Estimated case time (see and treat)]]*msoa_calculations5[[#This Row],[Population share of ICB]:[Population share of ICB]]</f>
        <v>1.1490506085734697</v>
      </c>
      <c r="N5885" s="94" cm="1">
        <f t="array" ref="N5885">msoa_calculations5[[#This Row],[Weighted estimate]]*msoa_calculations5[[#This Row],[Population share of ICB]:[Population share of ICB]]</f>
        <v>1.5033004286149303</v>
      </c>
    </row>
    <row r="5886" spans="1:14">
      <c r="A5886" s="63" t="s">
        <v>8262</v>
      </c>
      <c r="B5886" s="63" t="s">
        <v>13740</v>
      </c>
      <c r="C5886" s="63" t="s">
        <v>25</v>
      </c>
      <c r="D5886" s="63" t="s">
        <v>85</v>
      </c>
      <c r="E5886" s="72">
        <v>9696</v>
      </c>
      <c r="F5886" s="64">
        <v>1</v>
      </c>
      <c r="G5886" s="79">
        <v>0</v>
      </c>
      <c r="H5886" s="133">
        <v>120.27210998535156</v>
      </c>
      <c r="I5886" s="134">
        <v>78.116554260253906</v>
      </c>
      <c r="J5886" s="105">
        <v>108.86520385742188</v>
      </c>
      <c r="K5886" s="96">
        <f>msoa_calculations5[[#This Row],[ Pop20]]/SUMIF(msoa_calculations5[ICB26],msoa_calculations5[[#This Row],[ICB26]],msoa_calculations5[[ Pop20]])</f>
        <v>1.9134185978130668E-2</v>
      </c>
      <c r="L5886" s="98" cm="1">
        <f t="array" ref="L5886">msoa_calculations5[[#This Row],[ Estimated case time (see and convey)]]*msoa_calculations5[[#This Row],[Population share of ICB]:[Population share of ICB]]</f>
        <v>2.3013089204419033</v>
      </c>
      <c r="M5886" s="98" cm="1">
        <f t="array" ref="M5886">msoa_calculations5[[#This Row],[Estimated case time (see and treat)]]*msoa_calculations5[[#This Row],[Population share of ICB]:[Population share of ICB]]</f>
        <v>1.4946966771864338</v>
      </c>
      <c r="N5886" s="94" cm="1">
        <f t="array" ref="N5886">msoa_calculations5[[#This Row],[Weighted estimate]]*msoa_calculations5[[#This Row],[Population share of ICB]:[Population share of ICB]]</f>
        <v>2.0830470571550186</v>
      </c>
    </row>
    <row r="5887" spans="1:14">
      <c r="A5887" s="63" t="s">
        <v>8260</v>
      </c>
      <c r="B5887" s="63" t="s">
        <v>13740</v>
      </c>
      <c r="C5887" s="63" t="s">
        <v>25</v>
      </c>
      <c r="D5887" s="63" t="s">
        <v>85</v>
      </c>
      <c r="E5887" s="72">
        <v>10569</v>
      </c>
      <c r="F5887" s="64">
        <v>1</v>
      </c>
      <c r="G5887" s="79">
        <v>0</v>
      </c>
      <c r="H5887" s="133">
        <v>109.71196746826172</v>
      </c>
      <c r="I5887" s="134">
        <v>74.200386047363281</v>
      </c>
      <c r="J5887" s="105">
        <v>100.10285949707031</v>
      </c>
      <c r="K5887" s="96">
        <f>msoa_calculations5[[#This Row],[ Pop20]]/SUMIF(msoa_calculations5[ICB26],msoa_calculations5[[#This Row],[ICB26]],msoa_calculations5[[ Pop20]])</f>
        <v>2.0856973143859637E-2</v>
      </c>
      <c r="L5887" s="98" cm="1">
        <f t="array" ref="L5887">msoa_calculations5[[#This Row],[ Estimated case time (see and convey)]]*msoa_calculations5[[#This Row],[Population share of ICB]:[Population share of ICB]]</f>
        <v>2.288259559045537</v>
      </c>
      <c r="M5887" s="98" cm="1">
        <f t="array" ref="M5887">msoa_calculations5[[#This Row],[Estimated case time (see and treat)]]*msoa_calculations5[[#This Row],[Population share of ICB]:[Population share of ICB]]</f>
        <v>1.5475954590538732</v>
      </c>
      <c r="N5887" s="94" cm="1">
        <f t="array" ref="N5887">msoa_calculations5[[#This Row],[Weighted estimate]]*msoa_calculations5[[#This Row],[Population share of ICB]:[Population share of ICB]]</f>
        <v>2.0878426521539502</v>
      </c>
    </row>
    <row r="5888" spans="1:14">
      <c r="A5888" s="63" t="s">
        <v>8258</v>
      </c>
      <c r="B5888" s="63" t="s">
        <v>13740</v>
      </c>
      <c r="C5888" s="63" t="s">
        <v>25</v>
      </c>
      <c r="D5888" s="63" t="s">
        <v>85</v>
      </c>
      <c r="E5888" s="72">
        <v>8256</v>
      </c>
      <c r="F5888" s="64">
        <v>1</v>
      </c>
      <c r="G5888" s="79">
        <v>0</v>
      </c>
      <c r="H5888" s="133">
        <v>118.03779602050781</v>
      </c>
      <c r="I5888" s="134">
        <v>77.8624267578125</v>
      </c>
      <c r="J5888" s="105">
        <v>107.16670989990234</v>
      </c>
      <c r="K5888" s="96">
        <f>msoa_calculations5[[#This Row],[ Pop20]]/SUMIF(msoa_calculations5[ICB26],msoa_calculations5[[#This Row],[ICB26]],msoa_calculations5[[ Pop20]])</f>
        <v>1.6292475189299379E-2</v>
      </c>
      <c r="L5888" s="98" cm="1">
        <f t="array" ref="L5888">msoa_calculations5[[#This Row],[ Estimated case time (see and convey)]]*msoa_calculations5[[#This Row],[Population share of ICB]:[Population share of ICB]]</f>
        <v>1.9231278630637045</v>
      </c>
      <c r="M5888" s="98" cm="1">
        <f t="array" ref="M5888">msoa_calculations5[[#This Row],[Estimated case time (see and treat)]]*msoa_calculations5[[#This Row],[Population share of ICB]:[Population share of ICB]]</f>
        <v>1.2685716561303002</v>
      </c>
      <c r="N5888" s="94" cm="1">
        <f t="array" ref="N5888">msoa_calculations5[[#This Row],[Weighted estimate]]*msoa_calculations5[[#This Row],[Population share of ICB]:[Population share of ICB]]</f>
        <v>1.7460109621630031</v>
      </c>
    </row>
    <row r="5889" spans="1:14">
      <c r="A5889" s="63" t="s">
        <v>8256</v>
      </c>
      <c r="B5889" s="63" t="s">
        <v>13740</v>
      </c>
      <c r="C5889" s="63" t="s">
        <v>25</v>
      </c>
      <c r="D5889" s="63" t="s">
        <v>85</v>
      </c>
      <c r="E5889" s="72">
        <v>8236</v>
      </c>
      <c r="F5889" s="64">
        <v>1</v>
      </c>
      <c r="G5889" s="79">
        <v>0</v>
      </c>
      <c r="H5889" s="133">
        <v>118.23895263671875</v>
      </c>
      <c r="I5889" s="134">
        <v>77.109390258789063</v>
      </c>
      <c r="J5889" s="105">
        <v>107.10966491699219</v>
      </c>
      <c r="K5889" s="96">
        <f>msoa_calculations5[[#This Row],[ Pop20]]/SUMIF(msoa_calculations5[ICB26],msoa_calculations5[[#This Row],[ICB26]],msoa_calculations5[[ Pop20]])</f>
        <v>1.6253006983898945E-2</v>
      </c>
      <c r="L5889" s="98" cm="1">
        <f t="array" ref="L5889">msoa_calculations5[[#This Row],[ Estimated case time (see and convey)]]*msoa_calculations5[[#This Row],[Population share of ICB]:[Population share of ICB]]</f>
        <v>1.9217385229734865</v>
      </c>
      <c r="M5889" s="98" cm="1">
        <f t="array" ref="M5889">msoa_calculations5[[#This Row],[Estimated case time (see and treat)]]*msoa_calculations5[[#This Row],[Population share of ICB]:[Population share of ICB]]</f>
        <v>1.2532594584002879</v>
      </c>
      <c r="N5889" s="94" cm="1">
        <f t="array" ref="N5889">msoa_calculations5[[#This Row],[Weighted estimate]]*msoa_calculations5[[#This Row],[Population share of ICB]:[Population share of ICB]]</f>
        <v>1.7408541319389499</v>
      </c>
    </row>
    <row r="5890" spans="1:14">
      <c r="A5890" s="63" t="s">
        <v>8254</v>
      </c>
      <c r="B5890" s="63" t="s">
        <v>13740</v>
      </c>
      <c r="C5890" s="63" t="s">
        <v>25</v>
      </c>
      <c r="D5890" s="63" t="s">
        <v>85</v>
      </c>
      <c r="E5890" s="72">
        <v>12501</v>
      </c>
      <c r="F5890" s="64">
        <v>1</v>
      </c>
      <c r="G5890" s="79">
        <v>0</v>
      </c>
      <c r="H5890" s="133">
        <v>106.94245910644531</v>
      </c>
      <c r="I5890" s="134">
        <v>72.69097900390625</v>
      </c>
      <c r="J5890" s="105">
        <v>97.674324035644531</v>
      </c>
      <c r="K5890" s="96">
        <f>msoa_calculations5[[#This Row],[ Pop20]]/SUMIF(msoa_calculations5[ICB26],msoa_calculations5[[#This Row],[ICB26]],msoa_calculations5[[ Pop20]])</f>
        <v>2.4669601785541614E-2</v>
      </c>
      <c r="L5890" s="98" cm="1">
        <f t="array" ref="L5890">msoa_calculations5[[#This Row],[ Estimated case time (see and convey)]]*msoa_calculations5[[#This Row],[Population share of ICB]:[Population share of ICB]]</f>
        <v>2.6382278801225745</v>
      </c>
      <c r="M5890" s="98" cm="1">
        <f t="array" ref="M5890">msoa_calculations5[[#This Row],[Estimated case time (see and treat)]]*msoa_calculations5[[#This Row],[Population share of ICB]:[Population share of ICB]]</f>
        <v>1.7932575054275335</v>
      </c>
      <c r="N5890" s="94" cm="1">
        <f t="array" ref="N5890">msoa_calculations5[[#This Row],[Weighted estimate]]*msoa_calculations5[[#This Row],[Population share of ICB]:[Population share of ICB]]</f>
        <v>2.4095866786313063</v>
      </c>
    </row>
    <row r="5891" spans="1:14">
      <c r="A5891" s="63" t="s">
        <v>8252</v>
      </c>
      <c r="B5891" s="63" t="s">
        <v>13740</v>
      </c>
      <c r="C5891" s="63" t="s">
        <v>25</v>
      </c>
      <c r="D5891" s="63" t="s">
        <v>85</v>
      </c>
      <c r="E5891" s="72">
        <v>6306</v>
      </c>
      <c r="F5891" s="64">
        <v>1</v>
      </c>
      <c r="G5891" s="79">
        <v>0</v>
      </c>
      <c r="H5891" s="133">
        <v>103.56752014160156</v>
      </c>
      <c r="I5891" s="134">
        <v>72.483406066894531</v>
      </c>
      <c r="J5891" s="105">
        <v>95.156440734863281</v>
      </c>
      <c r="K5891" s="96">
        <f>msoa_calculations5[[#This Row],[ Pop20]]/SUMIF(msoa_calculations5[ICB26],msoa_calculations5[[#This Row],[ICB26]],msoa_calculations5[[ Pop20]])</f>
        <v>1.2444325162757012E-2</v>
      </c>
      <c r="L5891" s="98" cm="1">
        <f t="array" ref="L5891">msoa_calculations5[[#This Row],[ Estimated case time (see and convey)]]*msoa_calculations5[[#This Row],[Population share of ICB]:[Population share of ICB]]</f>
        <v>1.288827896942476</v>
      </c>
      <c r="M5891" s="98" cm="1">
        <f t="array" ref="M5891">msoa_calculations5[[#This Row],[Estimated case time (see and treat)]]*msoa_calculations5[[#This Row],[Population share of ICB]:[Population share of ICB]]</f>
        <v>0.90200707400058988</v>
      </c>
      <c r="N5891" s="94" cm="1">
        <f t="array" ref="N5891">msoa_calculations5[[#This Row],[Weighted estimate]]*msoa_calculations5[[#This Row],[Population share of ICB]:[Population share of ICB]]</f>
        <v>1.1841576898352555</v>
      </c>
    </row>
    <row r="5892" spans="1:14">
      <c r="A5892" s="63" t="s">
        <v>8250</v>
      </c>
      <c r="B5892" s="63" t="s">
        <v>13740</v>
      </c>
      <c r="C5892" s="63" t="s">
        <v>25</v>
      </c>
      <c r="D5892" s="63" t="s">
        <v>85</v>
      </c>
      <c r="E5892" s="72">
        <v>7763</v>
      </c>
      <c r="F5892" s="64">
        <v>1</v>
      </c>
      <c r="G5892" s="79">
        <v>0</v>
      </c>
      <c r="H5892" s="133">
        <v>107.84921264648438</v>
      </c>
      <c r="I5892" s="134">
        <v>72.893692016601563</v>
      </c>
      <c r="J5892" s="105">
        <v>98.39056396484375</v>
      </c>
      <c r="K5892" s="96">
        <f>msoa_calculations5[[#This Row],[ Pop20]]/SUMIF(msoa_calculations5[ICB26],msoa_calculations5[[#This Row],[ICB26]],msoa_calculations5[[ Pop20]])</f>
        <v>1.5319583926178668E-2</v>
      </c>
      <c r="L5892" s="98" cm="1">
        <f t="array" ref="L5892">msoa_calculations5[[#This Row],[ Estimated case time (see and convey)]]*msoa_calculations5[[#This Row],[Population share of ICB]:[Population share of ICB]]</f>
        <v>1.6522050645101072</v>
      </c>
      <c r="M5892" s="98" cm="1">
        <f t="array" ref="M5892">msoa_calculations5[[#This Row],[Estimated case time (see and treat)]]*msoa_calculations5[[#This Row],[Population share of ICB]:[Population share of ICB]]</f>
        <v>1.1167010325373476</v>
      </c>
      <c r="N5892" s="94" cm="1">
        <f t="array" ref="N5892">msoa_calculations5[[#This Row],[Weighted estimate]]*msoa_calculations5[[#This Row],[Population share of ICB]:[Population share of ICB]]</f>
        <v>1.5073025022034743</v>
      </c>
    </row>
    <row r="5893" spans="1:14">
      <c r="A5893" s="63" t="s">
        <v>8248</v>
      </c>
      <c r="B5893" s="63" t="s">
        <v>13740</v>
      </c>
      <c r="C5893" s="63" t="s">
        <v>25</v>
      </c>
      <c r="D5893" s="63" t="s">
        <v>85</v>
      </c>
      <c r="E5893" s="72">
        <v>8669</v>
      </c>
      <c r="F5893" s="64">
        <v>1</v>
      </c>
      <c r="G5893" s="79">
        <v>0</v>
      </c>
      <c r="H5893" s="133">
        <v>106.57278442382813</v>
      </c>
      <c r="I5893" s="134">
        <v>73.904754638671875</v>
      </c>
      <c r="J5893" s="105">
        <v>97.733116149902344</v>
      </c>
      <c r="K5893" s="96">
        <f>msoa_calculations5[[#This Row],[ Pop20]]/SUMIF(msoa_calculations5[ICB26],msoa_calculations5[[#This Row],[ICB26]],msoa_calculations5[[ Pop20]])</f>
        <v>1.7107493630818354E-2</v>
      </c>
      <c r="L5893" s="98" cm="1">
        <f t="array" ref="L5893">msoa_calculations5[[#This Row],[ Estimated case time (see and convey)]]*msoa_calculations5[[#This Row],[Population share of ICB]:[Population share of ICB]]</f>
        <v>1.8231932307492171</v>
      </c>
      <c r="M5893" s="98" cm="1">
        <f t="array" ref="M5893">msoa_calculations5[[#This Row],[Estimated case time (see and treat)]]*msoa_calculations5[[#This Row],[Population share of ICB]:[Population share of ICB]]</f>
        <v>1.2643251192682723</v>
      </c>
      <c r="N5893" s="94" cm="1">
        <f t="array" ref="N5893">msoa_calculations5[[#This Row],[Weighted estimate]]*msoa_calculations5[[#This Row],[Population share of ICB]:[Population share of ICB]]</f>
        <v>1.6719686620544847</v>
      </c>
    </row>
    <row r="5894" spans="1:14">
      <c r="A5894" s="63" t="s">
        <v>8246</v>
      </c>
      <c r="B5894" s="63" t="s">
        <v>13740</v>
      </c>
      <c r="C5894" s="63" t="s">
        <v>25</v>
      </c>
      <c r="D5894" s="63" t="s">
        <v>85</v>
      </c>
      <c r="E5894" s="72">
        <v>6456</v>
      </c>
      <c r="F5894" s="64">
        <v>1</v>
      </c>
      <c r="G5894" s="79">
        <v>0</v>
      </c>
      <c r="H5894" s="133">
        <v>103.78514862060547</v>
      </c>
      <c r="I5894" s="134">
        <v>72.457557678222656</v>
      </c>
      <c r="J5894" s="105">
        <v>95.308189392089844</v>
      </c>
      <c r="K5894" s="96">
        <f>msoa_calculations5[[#This Row],[ Pop20]]/SUMIF(msoa_calculations5[ICB26],msoa_calculations5[[#This Row],[ICB26]],msoa_calculations5[[ Pop20]])</f>
        <v>1.2740336703260271E-2</v>
      </c>
      <c r="L5894" s="98" cm="1">
        <f t="array" ref="L5894">msoa_calculations5[[#This Row],[ Estimated case time (see and convey)]]*msoa_calculations5[[#This Row],[Population share of ICB]:[Population share of ICB]]</f>
        <v>1.3222577382244218</v>
      </c>
      <c r="M5894" s="98" cm="1">
        <f t="array" ref="M5894">msoa_calculations5[[#This Row],[Estimated case time (see and treat)]]*msoa_calculations5[[#This Row],[Population share of ICB]:[Population share of ICB]]</f>
        <v>0.92313368151645814</v>
      </c>
      <c r="N5894" s="94" cm="1">
        <f t="array" ref="N5894">msoa_calculations5[[#This Row],[Weighted estimate]]*msoa_calculations5[[#This Row],[Population share of ICB]:[Population share of ICB]]</f>
        <v>1.2142584234333234</v>
      </c>
    </row>
    <row r="5895" spans="1:14">
      <c r="A5895" s="63" t="s">
        <v>8244</v>
      </c>
      <c r="B5895" s="63" t="s">
        <v>13740</v>
      </c>
      <c r="C5895" s="63" t="s">
        <v>25</v>
      </c>
      <c r="D5895" s="63" t="s">
        <v>85</v>
      </c>
      <c r="E5895" s="72">
        <v>10038</v>
      </c>
      <c r="F5895" s="64">
        <v>1</v>
      </c>
      <c r="G5895" s="79">
        <v>0</v>
      </c>
      <c r="H5895" s="133">
        <v>114.81660461425781</v>
      </c>
      <c r="I5895" s="134">
        <v>75.647613525390625</v>
      </c>
      <c r="J5895" s="105">
        <v>104.21783447265625</v>
      </c>
      <c r="K5895" s="96">
        <f>msoa_calculations5[[#This Row],[ Pop20]]/SUMIF(msoa_calculations5[ICB26],msoa_calculations5[[#This Row],[ICB26]],msoa_calculations5[[ Pop20]])</f>
        <v>1.9809092290478097E-2</v>
      </c>
      <c r="L5895" s="98" cm="1">
        <f t="array" ref="L5895">msoa_calculations5[[#This Row],[ Estimated case time (see and convey)]]*msoa_calculations5[[#This Row],[Population share of ICB]:[Population share of ICB]]</f>
        <v>2.2744127172831665</v>
      </c>
      <c r="M5895" s="98" cm="1">
        <f t="array" ref="M5895">msoa_calculations5[[#This Row],[Estimated case time (see and treat)]]*msoa_calculations5[[#This Row],[Population share of ICB]:[Population share of ICB]]</f>
        <v>1.498510557878882</v>
      </c>
      <c r="N5895" s="94" cm="1">
        <f t="array" ref="N5895">msoa_calculations5[[#This Row],[Weighted estimate]]*msoa_calculations5[[#This Row],[Population share of ICB]:[Population share of ICB]]</f>
        <v>2.0644607013826173</v>
      </c>
    </row>
    <row r="5896" spans="1:14">
      <c r="A5896" s="63" t="s">
        <v>8242</v>
      </c>
      <c r="B5896" s="63" t="s">
        <v>13740</v>
      </c>
      <c r="C5896" s="63" t="s">
        <v>25</v>
      </c>
      <c r="D5896" s="63" t="s">
        <v>85</v>
      </c>
      <c r="E5896" s="72">
        <v>10169</v>
      </c>
      <c r="F5896" s="64">
        <v>1</v>
      </c>
      <c r="G5896" s="79">
        <v>0</v>
      </c>
      <c r="H5896" s="133">
        <v>106.67845916748047</v>
      </c>
      <c r="I5896" s="134">
        <v>72.062255859375</v>
      </c>
      <c r="J5896" s="105">
        <v>97.311630249023438</v>
      </c>
      <c r="K5896" s="96">
        <f>msoa_calculations5[[#This Row],[ Pop20]]/SUMIF(msoa_calculations5[ICB26],msoa_calculations5[[#This Row],[ICB26]],msoa_calculations5[[ Pop20]])</f>
        <v>2.0067609035850944E-2</v>
      </c>
      <c r="L5896" s="98" cm="1">
        <f t="array" ref="L5896">msoa_calculations5[[#This Row],[ Estimated case time (see and convey)]]*msoa_calculations5[[#This Row],[Population share of ICB]:[Population share of ICB]]</f>
        <v>2.1407816111199871</v>
      </c>
      <c r="M5896" s="98" cm="1">
        <f t="array" ref="M5896">msoa_calculations5[[#This Row],[Estimated case time (see and treat)]]*msoa_calculations5[[#This Row],[Population share of ICB]:[Population share of ICB]]</f>
        <v>1.4461171768273964</v>
      </c>
      <c r="N5896" s="94" cm="1">
        <f t="array" ref="N5896">msoa_calculations5[[#This Row],[Weighted estimate]]*msoa_calculations5[[#This Row],[Population share of ICB]:[Population share of ICB]]</f>
        <v>1.9528117504786888</v>
      </c>
    </row>
    <row r="5897" spans="1:14">
      <c r="A5897" s="63" t="s">
        <v>8240</v>
      </c>
      <c r="B5897" s="63" t="s">
        <v>13740</v>
      </c>
      <c r="C5897" s="63" t="s">
        <v>25</v>
      </c>
      <c r="D5897" s="63" t="s">
        <v>85</v>
      </c>
      <c r="E5897" s="72">
        <v>9918</v>
      </c>
      <c r="F5897" s="64">
        <v>1</v>
      </c>
      <c r="G5897" s="79">
        <v>0</v>
      </c>
      <c r="H5897" s="133">
        <v>108.40436553955078</v>
      </c>
      <c r="I5897" s="134">
        <v>73.47320556640625</v>
      </c>
      <c r="J5897" s="105">
        <v>98.952308654785156</v>
      </c>
      <c r="K5897" s="96">
        <f>msoa_calculations5[[#This Row],[ Pop20]]/SUMIF(msoa_calculations5[ICB26],msoa_calculations5[[#This Row],[ICB26]],msoa_calculations5[[ Pop20]])</f>
        <v>1.9572283058075492E-2</v>
      </c>
      <c r="L5897" s="98" cm="1">
        <f t="array" ref="L5897">msoa_calculations5[[#This Row],[ Estimated case time (see and convey)]]*msoa_calculations5[[#This Row],[Population share of ICB]:[Population share of ICB]]</f>
        <v>2.1217209270711725</v>
      </c>
      <c r="M5897" s="98" cm="1">
        <f t="array" ref="M5897">msoa_calculations5[[#This Row],[Estimated case time (see and treat)]]*msoa_calculations5[[#This Row],[Population share of ICB]:[Population share of ICB]]</f>
        <v>1.438038376529871</v>
      </c>
      <c r="N5897" s="94" cm="1">
        <f t="array" ref="N5897">msoa_calculations5[[#This Row],[Weighted estimate]]*msoa_calculations5[[#This Row],[Population share of ICB]:[Population share of ICB]]</f>
        <v>1.9367225942415083</v>
      </c>
    </row>
    <row r="5898" spans="1:14">
      <c r="A5898" s="63" t="s">
        <v>8238</v>
      </c>
      <c r="B5898" s="63" t="s">
        <v>13740</v>
      </c>
      <c r="C5898" s="63" t="s">
        <v>25</v>
      </c>
      <c r="D5898" s="63" t="s">
        <v>85</v>
      </c>
      <c r="E5898" s="72">
        <v>7231</v>
      </c>
      <c r="F5898" s="64">
        <v>1</v>
      </c>
      <c r="G5898" s="79">
        <v>0</v>
      </c>
      <c r="H5898" s="133">
        <v>107.10277557373047</v>
      </c>
      <c r="I5898" s="134">
        <v>74.035346984863281</v>
      </c>
      <c r="J5898" s="105">
        <v>98.155029296875</v>
      </c>
      <c r="K5898" s="96">
        <f>msoa_calculations5[[#This Row],[ Pop20]]/SUMIF(msoa_calculations5[ICB26],msoa_calculations5[[#This Row],[ICB26]],msoa_calculations5[[ Pop20]])</f>
        <v>1.426972966252711E-2</v>
      </c>
      <c r="L5898" s="98" cm="1">
        <f t="array" ref="L5898">msoa_calculations5[[#This Row],[ Estimated case time (see and convey)]]*msoa_calculations5[[#This Row],[Population share of ICB]:[Population share of ICB]]</f>
        <v>1.5283276535434456</v>
      </c>
      <c r="M5898" s="98" cm="1">
        <f t="array" ref="M5898">msoa_calculations5[[#This Row],[Estimated case time (see and treat)]]*msoa_calculations5[[#This Row],[Population share of ICB]:[Population share of ICB]]</f>
        <v>1.0564643869453905</v>
      </c>
      <c r="N5898" s="94" cm="1">
        <f t="array" ref="N5898">msoa_calculations5[[#This Row],[Weighted estimate]]*msoa_calculations5[[#This Row],[Population share of ICB]:[Population share of ICB]]</f>
        <v>1.4006457330838347</v>
      </c>
    </row>
    <row r="5899" spans="1:14">
      <c r="A5899" s="63" t="s">
        <v>8236</v>
      </c>
      <c r="B5899" s="63" t="s">
        <v>13740</v>
      </c>
      <c r="C5899" s="63" t="s">
        <v>25</v>
      </c>
      <c r="D5899" s="63" t="s">
        <v>85</v>
      </c>
      <c r="E5899" s="72">
        <v>5506</v>
      </c>
      <c r="F5899" s="64">
        <v>1</v>
      </c>
      <c r="G5899" s="79">
        <v>0</v>
      </c>
      <c r="H5899" s="133">
        <v>112.08541870117188</v>
      </c>
      <c r="I5899" s="134">
        <v>76.992561340332031</v>
      </c>
      <c r="J5899" s="105">
        <v>102.58961486816406</v>
      </c>
      <c r="K5899" s="96">
        <f>msoa_calculations5[[#This Row],[ Pop20]]/SUMIF(msoa_calculations5[ICB26],msoa_calculations5[[#This Row],[ICB26]],msoa_calculations5[[ Pop20]])</f>
        <v>1.0865596946739631E-2</v>
      </c>
      <c r="L5899" s="98" cm="1">
        <f t="array" ref="L5899">msoa_calculations5[[#This Row],[ Estimated case time (see and convey)]]*msoa_calculations5[[#This Row],[Population share of ICB]:[Population share of ICB]]</f>
        <v>1.2178749832134863</v>
      </c>
      <c r="M5899" s="98" cm="1">
        <f t="array" ref="M5899">msoa_calculations5[[#This Row],[Estimated case time (see and treat)]]*msoa_calculations5[[#This Row],[Population share of ICB]:[Population share of ICB]]</f>
        <v>0.83657013942117553</v>
      </c>
      <c r="N5899" s="94" cm="1">
        <f t="array" ref="N5899">msoa_calculations5[[#This Row],[Weighted estimate]]*msoa_calculations5[[#This Row],[Population share of ICB]:[Population share of ICB]]</f>
        <v>1.114697406078718</v>
      </c>
    </row>
    <row r="5900" spans="1:14">
      <c r="A5900" s="63" t="s">
        <v>8234</v>
      </c>
      <c r="B5900" s="63" t="s">
        <v>13740</v>
      </c>
      <c r="C5900" s="63" t="s">
        <v>25</v>
      </c>
      <c r="D5900" s="63" t="s">
        <v>85</v>
      </c>
      <c r="E5900" s="72">
        <v>9553</v>
      </c>
      <c r="F5900" s="64">
        <v>1</v>
      </c>
      <c r="G5900" s="79">
        <v>0</v>
      </c>
      <c r="H5900" s="133">
        <v>95.041328430175781</v>
      </c>
      <c r="I5900" s="134">
        <v>68.078330993652344</v>
      </c>
      <c r="J5900" s="105">
        <v>87.745384216308594</v>
      </c>
      <c r="K5900" s="96">
        <f>msoa_calculations5[[#This Row],[ Pop20]]/SUMIF(msoa_calculations5[ICB26],msoa_calculations5[[#This Row],[ICB26]],msoa_calculations5[[ Pop20]])</f>
        <v>1.8851988309517561E-2</v>
      </c>
      <c r="L5900" s="98" cm="1">
        <f t="array" ref="L5900">msoa_calculations5[[#This Row],[ Estimated case time (see and convey)]]*msoa_calculations5[[#This Row],[Population share of ICB]:[Population share of ICB]]</f>
        <v>1.7917180124866929</v>
      </c>
      <c r="M5900" s="98" cm="1">
        <f t="array" ref="M5900">msoa_calculations5[[#This Row],[Estimated case time (see and treat)]]*msoa_calculations5[[#This Row],[Population share of ICB]:[Population share of ICB]]</f>
        <v>1.2834119000238011</v>
      </c>
      <c r="N5900" s="94" cm="1">
        <f t="array" ref="N5900">msoa_calculations5[[#This Row],[Weighted estimate]]*msoa_calculations5[[#This Row],[Population share of ICB]:[Population share of ICB]]</f>
        <v>1.6541749574599762</v>
      </c>
    </row>
    <row r="5901" spans="1:14">
      <c r="A5901" s="63" t="s">
        <v>8232</v>
      </c>
      <c r="B5901" s="63" t="s">
        <v>13740</v>
      </c>
      <c r="C5901" s="63" t="s">
        <v>25</v>
      </c>
      <c r="D5901" s="63" t="s">
        <v>85</v>
      </c>
      <c r="E5901" s="72">
        <v>8020</v>
      </c>
      <c r="F5901" s="64">
        <v>1</v>
      </c>
      <c r="G5901" s="79">
        <v>0</v>
      </c>
      <c r="H5901" s="133">
        <v>90.432586669921875</v>
      </c>
      <c r="I5901" s="134">
        <v>64.240264892578125</v>
      </c>
      <c r="J5901" s="105">
        <v>83.345184326171875</v>
      </c>
      <c r="K5901" s="96">
        <f>msoa_calculations5[[#This Row],[ Pop20]]/SUMIF(msoa_calculations5[ICB26],msoa_calculations5[[#This Row],[ICB26]],msoa_calculations5[[ Pop20]])</f>
        <v>1.5826750365574252E-2</v>
      </c>
      <c r="L5901" s="98" cm="1">
        <f t="array" ref="L5901">msoa_calculations5[[#This Row],[ Estimated case time (see and convey)]]*msoa_calculations5[[#This Row],[Population share of ICB]:[Population share of ICB]]</f>
        <v>1.4312539741380113</v>
      </c>
      <c r="M5901" s="98" cm="1">
        <f t="array" ref="M5901">msoa_calculations5[[#This Row],[Estimated case time (see and treat)]]*msoa_calculations5[[#This Row],[Population share of ICB]:[Population share of ICB]]</f>
        <v>1.0167146358731975</v>
      </c>
      <c r="N5901" s="94" cm="1">
        <f t="array" ref="N5901">msoa_calculations5[[#This Row],[Weighted estimate]]*msoa_calculations5[[#This Row],[Population share of ICB]:[Population share of ICB]]</f>
        <v>1.3190834265030942</v>
      </c>
    </row>
    <row r="5902" spans="1:14">
      <c r="A5902" s="63" t="s">
        <v>8230</v>
      </c>
      <c r="B5902" s="63" t="s">
        <v>13740</v>
      </c>
      <c r="C5902" s="63" t="s">
        <v>25</v>
      </c>
      <c r="D5902" s="63" t="s">
        <v>85</v>
      </c>
      <c r="E5902" s="72">
        <v>8236</v>
      </c>
      <c r="F5902" s="64">
        <v>1</v>
      </c>
      <c r="G5902" s="79">
        <v>0</v>
      </c>
      <c r="H5902" s="133">
        <v>90.072959899902344</v>
      </c>
      <c r="I5902" s="134">
        <v>64.213729858398438</v>
      </c>
      <c r="J5902" s="105">
        <v>83.075691223144531</v>
      </c>
      <c r="K5902" s="96">
        <f>msoa_calculations5[[#This Row],[ Pop20]]/SUMIF(msoa_calculations5[ICB26],msoa_calculations5[[#This Row],[ICB26]],msoa_calculations5[[ Pop20]])</f>
        <v>1.6253006983898945E-2</v>
      </c>
      <c r="L5902" s="98" cm="1">
        <f t="array" ref="L5902">msoa_calculations5[[#This Row],[ Estimated case time (see and convey)]]*msoa_calculations5[[#This Row],[Population share of ICB]:[Population share of ICB]]</f>
        <v>1.4639564463135624</v>
      </c>
      <c r="M5902" s="98" cm="1">
        <f t="array" ref="M5902">msoa_calculations5[[#This Row],[Estimated case time (see and treat)]]*msoa_calculations5[[#This Row],[Population share of ICB]:[Population share of ICB]]</f>
        <v>1.0436661998507499</v>
      </c>
      <c r="N5902" s="94" cm="1">
        <f t="array" ref="N5902">msoa_calculations5[[#This Row],[Weighted estimate]]*msoa_calculations5[[#This Row],[Population share of ICB]:[Population share of ICB]]</f>
        <v>1.3502297896420004</v>
      </c>
    </row>
    <row r="5903" spans="1:14">
      <c r="A5903" s="63" t="s">
        <v>8228</v>
      </c>
      <c r="B5903" s="63" t="s">
        <v>13740</v>
      </c>
      <c r="C5903" s="63" t="s">
        <v>25</v>
      </c>
      <c r="D5903" s="63" t="s">
        <v>85</v>
      </c>
      <c r="E5903" s="72">
        <v>8286</v>
      </c>
      <c r="F5903" s="64">
        <v>1</v>
      </c>
      <c r="G5903" s="79">
        <v>0</v>
      </c>
      <c r="H5903" s="133">
        <v>86.678085327148438</v>
      </c>
      <c r="I5903" s="134">
        <v>62.321819305419922</v>
      </c>
      <c r="J5903" s="105">
        <v>80.087501525878906</v>
      </c>
      <c r="K5903" s="96">
        <f>msoa_calculations5[[#This Row],[ Pop20]]/SUMIF(msoa_calculations5[ICB26],msoa_calculations5[[#This Row],[ICB26]],msoa_calculations5[[ Pop20]])</f>
        <v>1.6351677497400033E-2</v>
      </c>
      <c r="L5903" s="98" cm="1">
        <f t="array" ref="L5903">msoa_calculations5[[#This Row],[ Estimated case time (see and convey)]]*msoa_calculations5[[#This Row],[Population share of ICB]:[Population share of ICB]]</f>
        <v>1.417332097361653</v>
      </c>
      <c r="M5903" s="98" cm="1">
        <f t="array" ref="M5903">msoa_calculations5[[#This Row],[Estimated case time (see and treat)]]*msoa_calculations5[[#This Row],[Population share of ICB]:[Population share of ICB]]</f>
        <v>1.019066290333466</v>
      </c>
      <c r="N5903" s="94" cm="1">
        <f t="array" ref="N5903">msoa_calculations5[[#This Row],[Weighted estimate]]*msoa_calculations5[[#This Row],[Population share of ICB]:[Population share of ICB]]</f>
        <v>1.3095649965237048</v>
      </c>
    </row>
    <row r="5904" spans="1:14">
      <c r="A5904" s="63" t="s">
        <v>8226</v>
      </c>
      <c r="B5904" s="63" t="s">
        <v>13740</v>
      </c>
      <c r="C5904" s="63" t="s">
        <v>25</v>
      </c>
      <c r="D5904" s="63" t="s">
        <v>85</v>
      </c>
      <c r="E5904" s="72">
        <v>9034</v>
      </c>
      <c r="F5904" s="64">
        <v>1</v>
      </c>
      <c r="G5904" s="79">
        <v>0</v>
      </c>
      <c r="H5904" s="133">
        <v>89.552207946777344</v>
      </c>
      <c r="I5904" s="134">
        <v>64.1383056640625</v>
      </c>
      <c r="J5904" s="105">
        <v>82.675437927246094</v>
      </c>
      <c r="K5904" s="96">
        <f>msoa_calculations5[[#This Row],[ Pop20]]/SUMIF(msoa_calculations5[ICB26],msoa_calculations5[[#This Row],[ICB26]],msoa_calculations5[[ Pop20]])</f>
        <v>1.7827788379376285E-2</v>
      </c>
      <c r="L5904" s="98" cm="1">
        <f t="array" ref="L5904">msoa_calculations5[[#This Row],[ Estimated case time (see and convey)]]*msoa_calculations5[[#This Row],[Population share of ICB]:[Population share of ICB]]</f>
        <v>1.5965178121810457</v>
      </c>
      <c r="M5904" s="98" cm="1">
        <f t="array" ref="M5904">msoa_calculations5[[#This Row],[Estimated case time (see and treat)]]*msoa_calculations5[[#This Row],[Population share of ICB]:[Population share of ICB]]</f>
        <v>1.1434441403906577</v>
      </c>
      <c r="N5904" s="94" cm="1">
        <f t="array" ref="N5904">msoa_calculations5[[#This Row],[Weighted estimate]]*msoa_calculations5[[#This Row],[Population share of ICB]:[Population share of ICB]]</f>
        <v>1.4739202115392032</v>
      </c>
    </row>
    <row r="5905" spans="1:14">
      <c r="A5905" s="63" t="s">
        <v>8224</v>
      </c>
      <c r="B5905" s="63" t="s">
        <v>13740</v>
      </c>
      <c r="C5905" s="63" t="s">
        <v>25</v>
      </c>
      <c r="D5905" s="63" t="s">
        <v>85</v>
      </c>
      <c r="E5905" s="72">
        <v>8855</v>
      </c>
      <c r="F5905" s="64">
        <v>1</v>
      </c>
      <c r="G5905" s="79">
        <v>0</v>
      </c>
      <c r="H5905" s="133">
        <v>86.794868469238281</v>
      </c>
      <c r="I5905" s="134">
        <v>63.555828094482422</v>
      </c>
      <c r="J5905" s="105">
        <v>80.506599426269531</v>
      </c>
      <c r="K5905" s="96">
        <f>msoa_calculations5[[#This Row],[ Pop20]]/SUMIF(msoa_calculations5[ICB26],msoa_calculations5[[#This Row],[ICB26]],msoa_calculations5[[ Pop20]])</f>
        <v>1.7474547941042393E-2</v>
      </c>
      <c r="L5905" s="98" cm="1">
        <f t="array" ref="L5905">msoa_calculations5[[#This Row],[ Estimated case time (see and convey)]]*msoa_calculations5[[#This Row],[Population share of ICB]:[Population share of ICB]]</f>
        <v>1.5167010901021731</v>
      </c>
      <c r="M5905" s="98" cm="1">
        <f t="array" ref="M5905">msoa_calculations5[[#This Row],[Estimated case time (see and treat)]]*msoa_calculations5[[#This Row],[Population share of ICB]:[Population share of ICB]]</f>
        <v>1.1106093649696822</v>
      </c>
      <c r="N5905" s="94" cm="1">
        <f t="array" ref="N5905">msoa_calculations5[[#This Row],[Weighted estimate]]*msoa_calculations5[[#This Row],[Population share of ICB]:[Population share of ICB]]</f>
        <v>1.406816431244643</v>
      </c>
    </row>
    <row r="5906" spans="1:14">
      <c r="A5906" s="63" t="s">
        <v>8222</v>
      </c>
      <c r="B5906" s="63" t="s">
        <v>13740</v>
      </c>
      <c r="C5906" s="63" t="s">
        <v>25</v>
      </c>
      <c r="D5906" s="63" t="s">
        <v>85</v>
      </c>
      <c r="E5906" s="72">
        <v>10617</v>
      </c>
      <c r="F5906" s="64">
        <v>1</v>
      </c>
      <c r="G5906" s="79">
        <v>0</v>
      </c>
      <c r="H5906" s="133">
        <v>83.934669494628906</v>
      </c>
      <c r="I5906" s="134">
        <v>61.127933502197266</v>
      </c>
      <c r="J5906" s="105">
        <v>77.763374328613281</v>
      </c>
      <c r="K5906" s="96">
        <f>msoa_calculations5[[#This Row],[ Pop20]]/SUMIF(msoa_calculations5[ICB26],msoa_calculations5[[#This Row],[ICB26]],msoa_calculations5[[ Pop20]])</f>
        <v>2.0951696836820678E-2</v>
      </c>
      <c r="L5906" s="98" cm="1">
        <f t="array" ref="L5906">msoa_calculations5[[#This Row],[ Estimated case time (see and convey)]]*msoa_calculations5[[#This Row],[Population share of ICB]:[Population share of ICB]]</f>
        <v>1.7585737493502054</v>
      </c>
      <c r="M5906" s="98" cm="1">
        <f t="array" ref="M5906">msoa_calculations5[[#This Row],[Estimated case time (see and treat)]]*msoa_calculations5[[#This Row],[Population share of ICB]:[Population share of ICB]]</f>
        <v>1.2807339309993713</v>
      </c>
      <c r="N5906" s="94" cm="1">
        <f t="array" ref="N5906">msoa_calculations5[[#This Row],[Weighted estimate]]*msoa_calculations5[[#This Row],[Population share of ICB]:[Population share of ICB]]</f>
        <v>1.6292746439413093</v>
      </c>
    </row>
    <row r="5907" spans="1:14">
      <c r="A5907" s="63" t="s">
        <v>8220</v>
      </c>
      <c r="B5907" s="63" t="s">
        <v>13740</v>
      </c>
      <c r="C5907" s="63" t="s">
        <v>25</v>
      </c>
      <c r="D5907" s="63" t="s">
        <v>85</v>
      </c>
      <c r="E5907" s="72">
        <v>5681</v>
      </c>
      <c r="F5907" s="64">
        <v>1</v>
      </c>
      <c r="G5907" s="79">
        <v>0</v>
      </c>
      <c r="H5907" s="133">
        <v>95.285774230957031</v>
      </c>
      <c r="I5907" s="134">
        <v>69.904563903808594</v>
      </c>
      <c r="J5907" s="105">
        <v>88.4178466796875</v>
      </c>
      <c r="K5907" s="96">
        <f>msoa_calculations5[[#This Row],[ Pop20]]/SUMIF(msoa_calculations5[ICB26],msoa_calculations5[[#This Row],[ICB26]],msoa_calculations5[[ Pop20]])</f>
        <v>1.1210943743993432E-2</v>
      </c>
      <c r="L5907" s="98" cm="1">
        <f t="array" ref="L5907">msoa_calculations5[[#This Row],[ Estimated case time (see and convey)]]*msoa_calculations5[[#This Row],[Population share of ICB]:[Population share of ICB]]</f>
        <v>1.0682434545061184</v>
      </c>
      <c r="M5907" s="98" cm="1">
        <f t="array" ref="M5907">msoa_calculations5[[#This Row],[Estimated case time (see and treat)]]*msoa_calculations5[[#This Row],[Population share of ICB]:[Population share of ICB]]</f>
        <v>0.78369613337399202</v>
      </c>
      <c r="N5907" s="94" cm="1">
        <f t="array" ref="N5907">msoa_calculations5[[#This Row],[Weighted estimate]]*msoa_calculations5[[#This Row],[Population share of ICB]:[Population share of ICB]]</f>
        <v>0.991247505091013</v>
      </c>
    </row>
    <row r="5908" spans="1:14">
      <c r="A5908" s="63" t="s">
        <v>8218</v>
      </c>
      <c r="B5908" s="63" t="s">
        <v>13740</v>
      </c>
      <c r="C5908" s="63" t="s">
        <v>25</v>
      </c>
      <c r="D5908" s="63" t="s">
        <v>85</v>
      </c>
      <c r="E5908" s="72">
        <v>6545</v>
      </c>
      <c r="F5908" s="64">
        <v>1</v>
      </c>
      <c r="G5908" s="79">
        <v>0</v>
      </c>
      <c r="H5908" s="133">
        <v>89.810562133789063</v>
      </c>
      <c r="I5908" s="134">
        <v>65.395347595214844</v>
      </c>
      <c r="J5908" s="105">
        <v>83.204025268554688</v>
      </c>
      <c r="K5908" s="96">
        <f>msoa_calculations5[[#This Row],[ Pop20]]/SUMIF(msoa_calculations5[ICB26],msoa_calculations5[[#This Row],[ICB26]],msoa_calculations5[[ Pop20]])</f>
        <v>1.2915970217292206E-2</v>
      </c>
      <c r="L5908" s="98" cm="1">
        <f t="array" ref="L5908">msoa_calculations5[[#This Row],[ Estimated case time (see and convey)]]*msoa_calculations5[[#This Row],[Population share of ICB]:[Population share of ICB]]</f>
        <v>1.1599905457182906</v>
      </c>
      <c r="M5908" s="98" cm="1">
        <f t="array" ref="M5908">msoa_calculations5[[#This Row],[Estimated case time (see and treat)]]*msoa_calculations5[[#This Row],[Population share of ICB]:[Population share of ICB]]</f>
        <v>0.84464436188926639</v>
      </c>
      <c r="N5908" s="94" cm="1">
        <f t="array" ref="N5908">msoa_calculations5[[#This Row],[Weighted estimate]]*msoa_calculations5[[#This Row],[Population share of ICB]:[Population share of ICB]]</f>
        <v>1.0746607123274805</v>
      </c>
    </row>
    <row r="5909" spans="1:14">
      <c r="A5909" s="63" t="s">
        <v>8216</v>
      </c>
      <c r="B5909" s="63" t="s">
        <v>13740</v>
      </c>
      <c r="C5909" s="63" t="s">
        <v>25</v>
      </c>
      <c r="D5909" s="63" t="s">
        <v>85</v>
      </c>
      <c r="E5909" s="72">
        <v>10434</v>
      </c>
      <c r="F5909" s="64">
        <v>1</v>
      </c>
      <c r="G5909" s="79">
        <v>0</v>
      </c>
      <c r="H5909" s="133">
        <v>86.466766357421875</v>
      </c>
      <c r="I5909" s="134">
        <v>62.664688110351563</v>
      </c>
      <c r="J5909" s="105">
        <v>80.026138305664063</v>
      </c>
      <c r="K5909" s="96">
        <f>msoa_calculations5[[#This Row],[ Pop20]]/SUMIF(msoa_calculations5[ICB26],msoa_calculations5[[#This Row],[ICB26]],msoa_calculations5[[ Pop20]])</f>
        <v>2.0590562757406703E-2</v>
      </c>
      <c r="L5909" s="98" cm="1">
        <f t="array" ref="L5909">msoa_calculations5[[#This Row],[ Estimated case time (see and convey)]]*msoa_calculations5[[#This Row],[Population share of ICB]:[Population share of ICB]]</f>
        <v>1.7803993791125177</v>
      </c>
      <c r="M5909" s="98" cm="1">
        <f t="array" ref="M5909">msoa_calculations5[[#This Row],[Estimated case time (see and treat)]]*msoa_calculations5[[#This Row],[Population share of ICB]:[Population share of ICB]]</f>
        <v>1.2903011932095114</v>
      </c>
      <c r="N5909" s="94" cm="1">
        <f t="array" ref="N5909">msoa_calculations5[[#This Row],[Weighted estimate]]*msoa_calculations5[[#This Row],[Population share of ICB]:[Population share of ICB]]</f>
        <v>1.6477832230156844</v>
      </c>
    </row>
    <row r="5910" spans="1:14">
      <c r="A5910" s="63" t="s">
        <v>8214</v>
      </c>
      <c r="B5910" s="63" t="s">
        <v>13740</v>
      </c>
      <c r="C5910" s="63" t="s">
        <v>25</v>
      </c>
      <c r="D5910" s="63" t="s">
        <v>85</v>
      </c>
      <c r="E5910" s="72">
        <v>8367</v>
      </c>
      <c r="F5910" s="64">
        <v>1</v>
      </c>
      <c r="G5910" s="79">
        <v>0</v>
      </c>
      <c r="H5910" s="133">
        <v>96.020736694335938</v>
      </c>
      <c r="I5910" s="134">
        <v>69.205574035644531</v>
      </c>
      <c r="J5910" s="105">
        <v>88.764801025390625</v>
      </c>
      <c r="K5910" s="96">
        <f>msoa_calculations5[[#This Row],[ Pop20]]/SUMIF(msoa_calculations5[ICB26],msoa_calculations5[[#This Row],[ICB26]],msoa_calculations5[[ Pop20]])</f>
        <v>1.6511523729271792E-2</v>
      </c>
      <c r="L5910" s="98" cm="1">
        <f t="array" ref="L5910">msoa_calculations5[[#This Row],[ Estimated case time (see and convey)]]*msoa_calculations5[[#This Row],[Population share of ICB]:[Population share of ICB]]</f>
        <v>1.5854486724306867</v>
      </c>
      <c r="M5910" s="98" cm="1">
        <f t="array" ref="M5910">msoa_calculations5[[#This Row],[Estimated case time (see and treat)]]*msoa_calculations5[[#This Row],[Population share of ICB]:[Population share of ICB]]</f>
        <v>1.1426894778874206</v>
      </c>
      <c r="N5910" s="94" cm="1">
        <f t="array" ref="N5910">msoa_calculations5[[#This Row],[Weighted estimate]]*msoa_calculations5[[#This Row],[Population share of ICB]:[Population share of ICB]]</f>
        <v>1.4656421184548265</v>
      </c>
    </row>
    <row r="5911" spans="1:14">
      <c r="A5911" s="63" t="s">
        <v>8212</v>
      </c>
      <c r="B5911" s="63" t="s">
        <v>13740</v>
      </c>
      <c r="C5911" s="63" t="s">
        <v>25</v>
      </c>
      <c r="D5911" s="63" t="s">
        <v>85</v>
      </c>
      <c r="E5911" s="72">
        <v>8360</v>
      </c>
      <c r="F5911" s="64">
        <v>1</v>
      </c>
      <c r="G5911" s="79">
        <v>0</v>
      </c>
      <c r="H5911" s="133">
        <v>99.228675842285156</v>
      </c>
      <c r="I5911" s="134">
        <v>70.924491882324219</v>
      </c>
      <c r="J5911" s="105">
        <v>91.56982421875</v>
      </c>
      <c r="K5911" s="96">
        <f>msoa_calculations5[[#This Row],[ Pop20]]/SUMIF(msoa_calculations5[ICB26],msoa_calculations5[[#This Row],[ICB26]],msoa_calculations5[[ Pop20]])</f>
        <v>1.6497709857381641E-2</v>
      </c>
      <c r="L5911" s="98" cm="1">
        <f t="array" ref="L5911">msoa_calculations5[[#This Row],[ Estimated case time (see and convey)]]*msoa_calculations5[[#This Row],[Population share of ICB]:[Population share of ICB]]</f>
        <v>1.6370459035781952</v>
      </c>
      <c r="M5911" s="98" cm="1">
        <f t="array" ref="M5911">msoa_calculations5[[#This Row],[Estimated case time (see and treat)]]*msoa_calculations5[[#This Row],[Population share of ICB]:[Population share of ICB]]</f>
        <v>1.1700916888568045</v>
      </c>
      <c r="N5911" s="94" cm="1">
        <f t="array" ref="N5911">msoa_calculations5[[#This Row],[Weighted estimate]]*msoa_calculations5[[#This Row],[Population share of ICB]:[Population share of ICB]]</f>
        <v>1.510692391652376</v>
      </c>
    </row>
    <row r="5912" spans="1:14">
      <c r="A5912" s="63" t="s">
        <v>8210</v>
      </c>
      <c r="B5912" s="63" t="s">
        <v>13740</v>
      </c>
      <c r="C5912" s="63" t="s">
        <v>25</v>
      </c>
      <c r="D5912" s="63" t="s">
        <v>85</v>
      </c>
      <c r="E5912" s="72">
        <v>8014</v>
      </c>
      <c r="F5912" s="64">
        <v>1</v>
      </c>
      <c r="G5912" s="79">
        <v>0</v>
      </c>
      <c r="H5912" s="133">
        <v>107.94742584228516</v>
      </c>
      <c r="I5912" s="134">
        <v>74.710838317871094</v>
      </c>
      <c r="J5912" s="105">
        <v>98.953910827636719</v>
      </c>
      <c r="K5912" s="96">
        <f>msoa_calculations5[[#This Row],[ Pop20]]/SUMIF(msoa_calculations5[ICB26],msoa_calculations5[[#This Row],[ICB26]],msoa_calculations5[[ Pop20]])</f>
        <v>1.5814909903954122E-2</v>
      </c>
      <c r="L5912" s="98" cm="1">
        <f t="array" ref="L5912">msoa_calculations5[[#This Row],[ Estimated case time (see and convey)]]*msoa_calculations5[[#This Row],[Population share of ICB]:[Population share of ICB]]</f>
        <v>1.7071788140595086</v>
      </c>
      <c r="M5912" s="98" cm="1">
        <f t="array" ref="M5912">msoa_calculations5[[#This Row],[Estimated case time (see and treat)]]*msoa_calculations5[[#This Row],[Population share of ICB]:[Population share of ICB]]</f>
        <v>1.1815451768460146</v>
      </c>
      <c r="N5912" s="94" cm="1">
        <f t="array" ref="N5912">msoa_calculations5[[#This Row],[Weighted estimate]]*msoa_calculations5[[#This Row],[Population share of ICB]:[Population share of ICB]]</f>
        <v>1.564947184382985</v>
      </c>
    </row>
    <row r="5913" spans="1:14">
      <c r="A5913" s="63" t="s">
        <v>8208</v>
      </c>
      <c r="B5913" s="63" t="s">
        <v>13740</v>
      </c>
      <c r="C5913" s="63" t="s">
        <v>25</v>
      </c>
      <c r="D5913" s="63" t="s">
        <v>85</v>
      </c>
      <c r="E5913" s="72">
        <v>5927</v>
      </c>
      <c r="F5913" s="64">
        <v>1</v>
      </c>
      <c r="G5913" s="79">
        <v>0</v>
      </c>
      <c r="H5913" s="133">
        <v>114.72965240478516</v>
      </c>
      <c r="I5913" s="134">
        <v>77.719696044921875</v>
      </c>
      <c r="J5913" s="105">
        <v>104.71509552001953</v>
      </c>
      <c r="K5913" s="96">
        <f>msoa_calculations5[[#This Row],[ Pop20]]/SUMIF(msoa_calculations5[ICB26],msoa_calculations5[[#This Row],[ICB26]],msoa_calculations5[[ Pop20]])</f>
        <v>1.1696402670418778E-2</v>
      </c>
      <c r="L5913" s="98" cm="1">
        <f t="array" ref="L5913">msoa_calculations5[[#This Row],[ Estimated case time (see and convey)]]*msoa_calculations5[[#This Row],[Population share of ICB]:[Population share of ICB]]</f>
        <v>1.3419242127635473</v>
      </c>
      <c r="M5913" s="98" cm="1">
        <f t="array" ref="M5913">msoa_calculations5[[#This Row],[Estimated case time (see and treat)]]*msoa_calculations5[[#This Row],[Population share of ICB]:[Population share of ICB]]</f>
        <v>0.90904086036395992</v>
      </c>
      <c r="N5913" s="94" cm="1">
        <f t="array" ref="N5913">msoa_calculations5[[#This Row],[Weighted estimate]]*msoa_calculations5[[#This Row],[Population share of ICB]:[Population share of ICB]]</f>
        <v>1.2247899228735137</v>
      </c>
    </row>
    <row r="5914" spans="1:14">
      <c r="A5914" s="63" t="s">
        <v>8206</v>
      </c>
      <c r="B5914" s="63" t="s">
        <v>13740</v>
      </c>
      <c r="C5914" s="63" t="s">
        <v>25</v>
      </c>
      <c r="D5914" s="63" t="s">
        <v>85</v>
      </c>
      <c r="E5914" s="72">
        <v>5973</v>
      </c>
      <c r="F5914" s="64">
        <v>1</v>
      </c>
      <c r="G5914" s="79">
        <v>0</v>
      </c>
      <c r="H5914" s="133">
        <v>111.72592926025391</v>
      </c>
      <c r="I5914" s="134">
        <v>78.381484985351563</v>
      </c>
      <c r="J5914" s="105">
        <v>102.70322418212891</v>
      </c>
      <c r="K5914" s="96">
        <f>msoa_calculations5[[#This Row],[ Pop20]]/SUMIF(msoa_calculations5[ICB26],msoa_calculations5[[#This Row],[ICB26]],msoa_calculations5[[ Pop20]])</f>
        <v>1.1787179542839777E-2</v>
      </c>
      <c r="L5914" s="98" cm="1">
        <f t="array" ref="L5914">msoa_calculations5[[#This Row],[ Estimated case time (see and convey)]]*msoa_calculations5[[#This Row],[Population share of ICB]:[Population share of ICB]]</f>
        <v>1.3169335877812289</v>
      </c>
      <c r="M5914" s="98" cm="1">
        <f t="array" ref="M5914">msoa_calculations5[[#This Row],[Estimated case time (see and treat)]]*msoa_calculations5[[#This Row],[Population share of ICB]:[Population share of ICB]]</f>
        <v>0.92389663635673902</v>
      </c>
      <c r="N5914" s="94" cm="1">
        <f t="array" ref="N5914">msoa_calculations5[[#This Row],[Weighted estimate]]*msoa_calculations5[[#This Row],[Population share of ICB]:[Population share of ICB]]</f>
        <v>1.2105813430632772</v>
      </c>
    </row>
    <row r="5915" spans="1:14">
      <c r="A5915" s="63" t="s">
        <v>8204</v>
      </c>
      <c r="B5915" s="63" t="s">
        <v>13740</v>
      </c>
      <c r="C5915" s="63" t="s">
        <v>25</v>
      </c>
      <c r="D5915" s="63" t="s">
        <v>85</v>
      </c>
      <c r="E5915" s="72">
        <v>6836</v>
      </c>
      <c r="F5915" s="64">
        <v>1</v>
      </c>
      <c r="G5915" s="79">
        <v>0</v>
      </c>
      <c r="H5915" s="133">
        <v>123.72542572021484</v>
      </c>
      <c r="I5915" s="134">
        <v>78.376197814941406</v>
      </c>
      <c r="J5915" s="105">
        <v>111.45433807373047</v>
      </c>
      <c r="K5915" s="96">
        <f>msoa_calculations5[[#This Row],[ Pop20]]/SUMIF(msoa_calculations5[ICB26],msoa_calculations5[[#This Row],[ICB26]],msoa_calculations5[[ Pop20]])</f>
        <v>1.3490232605868527E-2</v>
      </c>
      <c r="L5915" s="98" cm="1">
        <f t="array" ref="L5915">msoa_calculations5[[#This Row],[ Estimated case time (see and convey)]]*msoa_calculations5[[#This Row],[Population share of ICB]:[Population share of ICB]]</f>
        <v>1.6690847722258066</v>
      </c>
      <c r="M5915" s="98" cm="1">
        <f t="array" ref="M5915">msoa_calculations5[[#This Row],[Estimated case time (see and treat)]]*msoa_calculations5[[#This Row],[Population share of ICB]:[Population share of ICB]]</f>
        <v>1.0573131392871242</v>
      </c>
      <c r="N5915" s="94" cm="1">
        <f t="array" ref="N5915">msoa_calculations5[[#This Row],[Weighted estimate]]*msoa_calculations5[[#This Row],[Population share of ICB]:[Population share of ICB]]</f>
        <v>1.5035449455477328</v>
      </c>
    </row>
    <row r="5916" spans="1:14">
      <c r="A5916" s="63" t="s">
        <v>8202</v>
      </c>
      <c r="B5916" s="63" t="s">
        <v>13740</v>
      </c>
      <c r="C5916" s="63" t="s">
        <v>25</v>
      </c>
      <c r="D5916" s="63" t="s">
        <v>85</v>
      </c>
      <c r="E5916" s="72">
        <v>6458</v>
      </c>
      <c r="F5916" s="64">
        <v>1</v>
      </c>
      <c r="G5916" s="79">
        <v>0</v>
      </c>
      <c r="H5916" s="133">
        <v>128.744140625</v>
      </c>
      <c r="I5916" s="134">
        <v>78.755226135253906</v>
      </c>
      <c r="J5916" s="105">
        <v>115.21759796142578</v>
      </c>
      <c r="K5916" s="96">
        <f>msoa_calculations5[[#This Row],[ Pop20]]/SUMIF(msoa_calculations5[ICB26],msoa_calculations5[[#This Row],[ICB26]],msoa_calculations5[[ Pop20]])</f>
        <v>1.2744283523800314E-2</v>
      </c>
      <c r="L5916" s="98" cm="1">
        <f t="array" ref="L5916">msoa_calculations5[[#This Row],[ Estimated case time (see and convey)]]*msoa_calculations5[[#This Row],[Population share of ICB]:[Population share of ICB]]</f>
        <v>1.6407518301530182</v>
      </c>
      <c r="M5916" s="98" cm="1">
        <f t="array" ref="M5916">msoa_calculations5[[#This Row],[Estimated case time (see and treat)]]*msoa_calculations5[[#This Row],[Population share of ICB]:[Population share of ICB]]</f>
        <v>1.0036789308486842</v>
      </c>
      <c r="N5916" s="94" cm="1">
        <f t="array" ref="N5916">msoa_calculations5[[#This Row],[Weighted estimate]]*msoa_calculations5[[#This Row],[Population share of ICB]:[Population share of ICB]]</f>
        <v>1.4683657353516473</v>
      </c>
    </row>
    <row r="5917" spans="1:14">
      <c r="A5917" s="63" t="s">
        <v>8200</v>
      </c>
      <c r="B5917" s="63" t="s">
        <v>13740</v>
      </c>
      <c r="C5917" s="63" t="s">
        <v>25</v>
      </c>
      <c r="D5917" s="63" t="s">
        <v>85</v>
      </c>
      <c r="E5917" s="72">
        <v>10957</v>
      </c>
      <c r="F5917" s="64">
        <v>1</v>
      </c>
      <c r="G5917" s="79">
        <v>0</v>
      </c>
      <c r="H5917" s="133">
        <v>123.89756011962891</v>
      </c>
      <c r="I5917" s="134">
        <v>74.67388916015625</v>
      </c>
      <c r="J5917" s="105">
        <v>110.57808685302734</v>
      </c>
      <c r="K5917" s="96">
        <f>msoa_calculations5[[#This Row],[ Pop20]]/SUMIF(msoa_calculations5[ICB26],msoa_calculations5[[#This Row],[ICB26]],msoa_calculations5[[ Pop20]])</f>
        <v>2.1622656328628066E-2</v>
      </c>
      <c r="L5917" s="98" cm="1">
        <f t="array" ref="L5917">msoa_calculations5[[#This Row],[ Estimated case time (see and convey)]]*msoa_calculations5[[#This Row],[Population share of ICB]:[Population share of ICB]]</f>
        <v>2.6789943624222703</v>
      </c>
      <c r="M5917" s="98" cm="1">
        <f t="array" ref="M5917">msoa_calculations5[[#This Row],[Estimated case time (see and treat)]]*msoa_calculations5[[#This Row],[Population share of ICB]:[Population share of ICB]]</f>
        <v>1.6146478420321233</v>
      </c>
      <c r="N5917" s="94" cm="1">
        <f t="array" ref="N5917">msoa_calculations5[[#This Row],[Weighted estimate]]*msoa_calculations5[[#This Row],[Population share of ICB]:[Population share of ICB]]</f>
        <v>2.3909919695001958</v>
      </c>
    </row>
    <row r="5918" spans="1:14">
      <c r="A5918" s="63" t="s">
        <v>8198</v>
      </c>
      <c r="B5918" s="63" t="s">
        <v>13740</v>
      </c>
      <c r="C5918" s="63" t="s">
        <v>25</v>
      </c>
      <c r="D5918" s="63" t="s">
        <v>85</v>
      </c>
      <c r="E5918" s="72">
        <v>9202</v>
      </c>
      <c r="F5918" s="64">
        <v>1</v>
      </c>
      <c r="G5918" s="79">
        <v>0</v>
      </c>
      <c r="H5918" s="133">
        <v>124.89830017089844</v>
      </c>
      <c r="I5918" s="134">
        <v>77.191085815429688</v>
      </c>
      <c r="J5918" s="105">
        <v>111.98916625976563</v>
      </c>
      <c r="K5918" s="96">
        <f>msoa_calculations5[[#This Row],[ Pop20]]/SUMIF(msoa_calculations5[ICB26],msoa_calculations5[[#This Row],[ICB26]],msoa_calculations5[[ Pop20]])</f>
        <v>1.8159321304739934E-2</v>
      </c>
      <c r="L5918" s="98" cm="1">
        <f t="array" ref="L5918">msoa_calculations5[[#This Row],[ Estimated case time (see and convey)]]*msoa_calculations5[[#This Row],[Population share of ICB]:[Population share of ICB]]</f>
        <v>2.2680683632191991</v>
      </c>
      <c r="M5918" s="98" cm="1">
        <f t="array" ref="M5918">msoa_calculations5[[#This Row],[Estimated case time (see and treat)]]*msoa_calculations5[[#This Row],[Population share of ICB]:[Population share of ICB]]</f>
        <v>1.4017377291841409</v>
      </c>
      <c r="N5918" s="94" cm="1">
        <f t="array" ref="N5918">msoa_calculations5[[#This Row],[Weighted estimate]]*msoa_calculations5[[#This Row],[Population share of ICB]:[Population share of ICB]]</f>
        <v>2.0336472527610243</v>
      </c>
    </row>
    <row r="5919" spans="1:14">
      <c r="A5919" s="63" t="s">
        <v>1734</v>
      </c>
      <c r="B5919" s="63" t="s">
        <v>13739</v>
      </c>
      <c r="C5919" s="63" t="s">
        <v>18</v>
      </c>
      <c r="D5919" s="63" t="s">
        <v>98</v>
      </c>
      <c r="E5919" s="72">
        <v>8760</v>
      </c>
      <c r="F5919" s="64">
        <v>1</v>
      </c>
      <c r="G5919" s="79">
        <v>0</v>
      </c>
      <c r="H5919" s="133">
        <v>116.18978118896484</v>
      </c>
      <c r="I5919" s="134">
        <v>76.781120300292969</v>
      </c>
      <c r="J5919" s="105">
        <v>105.52615356445313</v>
      </c>
      <c r="K5919" s="96">
        <f>msoa_calculations5[[#This Row],[ Pop20]]/SUMIF(msoa_calculations5[ICB26],msoa_calculations5[[#This Row],[ICB26]],msoa_calculations5[[ Pop20]])</f>
        <v>1.5536019267501521E-2</v>
      </c>
      <c r="L5919" s="98" cm="1">
        <f t="array" ref="L5919">msoa_calculations5[[#This Row],[ Estimated case time (see and convey)]]*msoa_calculations5[[#This Row],[Population share of ICB]:[Population share of ICB]]</f>
        <v>1.8051266792385436</v>
      </c>
      <c r="M5919" s="98" cm="1">
        <f t="array" ref="M5919">msoa_calculations5[[#This Row],[Estimated case time (see and treat)]]*msoa_calculations5[[#This Row],[Population share of ICB]:[Population share of ICB]]</f>
        <v>1.1928729643657037</v>
      </c>
      <c r="N5919" s="94" cm="1">
        <f t="array" ref="N5919">msoa_calculations5[[#This Row],[Weighted estimate]]*msoa_calculations5[[#This Row],[Population share of ICB]:[Population share of ICB]]</f>
        <v>1.639456355002668</v>
      </c>
    </row>
    <row r="5920" spans="1:14">
      <c r="A5920" s="63" t="s">
        <v>1732</v>
      </c>
      <c r="B5920" s="63" t="s">
        <v>13739</v>
      </c>
      <c r="C5920" s="63" t="s">
        <v>18</v>
      </c>
      <c r="D5920" s="63" t="s">
        <v>98</v>
      </c>
      <c r="E5920" s="72">
        <v>7159</v>
      </c>
      <c r="F5920" s="64">
        <v>1</v>
      </c>
      <c r="G5920" s="79">
        <v>0</v>
      </c>
      <c r="H5920" s="133">
        <v>109.20619201660156</v>
      </c>
      <c r="I5920" s="134">
        <v>74.350875854492188</v>
      </c>
      <c r="J5920" s="105">
        <v>99.774658203125</v>
      </c>
      <c r="K5920" s="96">
        <f>msoa_calculations5[[#This Row],[ Pop20]]/SUMIF(msoa_calculations5[ICB26],msoa_calculations5[[#This Row],[ICB26]],msoa_calculations5[[ Pop20]])</f>
        <v>1.2696616659365683E-2</v>
      </c>
      <c r="L5920" s="98" cm="1">
        <f t="array" ref="L5920">msoa_calculations5[[#This Row],[ Estimated case time (see and convey)]]*msoa_calculations5[[#This Row],[Population share of ICB]:[Population share of ICB]]</f>
        <v>1.386549156863871</v>
      </c>
      <c r="M5920" s="98" cm="1">
        <f t="array" ref="M5920">msoa_calculations5[[#This Row],[Estimated case time (see and treat)]]*msoa_calculations5[[#This Row],[Population share of ICB]:[Population share of ICB]]</f>
        <v>0.94400456901257523</v>
      </c>
      <c r="N5920" s="94" cm="1">
        <f t="array" ref="N5920">msoa_calculations5[[#This Row],[Weighted estimate]]*msoa_calculations5[[#This Row],[Population share of ICB]:[Population share of ICB]]</f>
        <v>1.2668005875243138</v>
      </c>
    </row>
    <row r="5921" spans="1:14">
      <c r="A5921" s="63" t="s">
        <v>1730</v>
      </c>
      <c r="B5921" s="63" t="s">
        <v>13739</v>
      </c>
      <c r="C5921" s="63" t="s">
        <v>18</v>
      </c>
      <c r="D5921" s="63" t="s">
        <v>98</v>
      </c>
      <c r="E5921" s="72">
        <v>7347</v>
      </c>
      <c r="F5921" s="64">
        <v>1</v>
      </c>
      <c r="G5921" s="79">
        <v>0</v>
      </c>
      <c r="H5921" s="133">
        <v>107.52122497558594</v>
      </c>
      <c r="I5921" s="134">
        <v>73.38323974609375</v>
      </c>
      <c r="J5921" s="105">
        <v>98.283798217773438</v>
      </c>
      <c r="K5921" s="96">
        <f>msoa_calculations5[[#This Row],[ Pop20]]/SUMIF(msoa_calculations5[ICB26],msoa_calculations5[[#This Row],[ICB26]],msoa_calculations5[[ Pop20]])</f>
        <v>1.3030038077435351E-2</v>
      </c>
      <c r="L5921" s="98" cm="1">
        <f t="array" ref="L5921">msoa_calculations5[[#This Row],[ Estimated case time (see and convey)]]*msoa_calculations5[[#This Row],[Population share of ICB]:[Population share of ICB]]</f>
        <v>1.4010056555643775</v>
      </c>
      <c r="M5921" s="98" cm="1">
        <f t="array" ref="M5921">msoa_calculations5[[#This Row],[Estimated case time (see and treat)]]*msoa_calculations5[[#This Row],[Population share of ICB]:[Population share of ICB]]</f>
        <v>0.95618640813716882</v>
      </c>
      <c r="N5921" s="94" cm="1">
        <f t="array" ref="N5921">msoa_calculations5[[#This Row],[Weighted estimate]]*msoa_calculations5[[#This Row],[Population share of ICB]:[Population share of ICB]]</f>
        <v>1.2806416331725605</v>
      </c>
    </row>
    <row r="5922" spans="1:14">
      <c r="A5922" s="63" t="s">
        <v>1728</v>
      </c>
      <c r="B5922" s="63" t="s">
        <v>13739</v>
      </c>
      <c r="C5922" s="63" t="s">
        <v>18</v>
      </c>
      <c r="D5922" s="63" t="s">
        <v>98</v>
      </c>
      <c r="E5922" s="72">
        <v>8941</v>
      </c>
      <c r="F5922" s="64">
        <v>1</v>
      </c>
      <c r="G5922" s="79">
        <v>0</v>
      </c>
      <c r="H5922" s="133">
        <v>107.80397796630859</v>
      </c>
      <c r="I5922" s="134">
        <v>71.714546203613281</v>
      </c>
      <c r="J5922" s="105">
        <v>98.038505554199219</v>
      </c>
      <c r="K5922" s="96">
        <f>msoa_calculations5[[#This Row],[ Pop20]]/SUMIF(msoa_calculations5[ICB26],msoa_calculations5[[#This Row],[ICB26]],msoa_calculations5[[ Pop20]])</f>
        <v>1.5857026058302637E-2</v>
      </c>
      <c r="L5922" s="98" cm="1">
        <f t="array" ref="L5922">msoa_calculations5[[#This Row],[ Estimated case time (see and convey)]]*msoa_calculations5[[#This Row],[Population share of ICB]:[Population share of ICB]]</f>
        <v>1.7094504878004386</v>
      </c>
      <c r="M5922" s="98" cm="1">
        <f t="array" ref="M5922">msoa_calculations5[[#This Row],[Estimated case time (see and treat)]]*msoa_calculations5[[#This Row],[Population share of ICB]:[Population share of ICB]]</f>
        <v>1.1371794279100442</v>
      </c>
      <c r="N5922" s="94" cm="1">
        <f t="array" ref="N5922">msoa_calculations5[[#This Row],[Weighted estimate]]*msoa_calculations5[[#This Row],[Population share of ICB]:[Population share of ICB]]</f>
        <v>1.5545991372899848</v>
      </c>
    </row>
    <row r="5923" spans="1:14">
      <c r="A5923" s="63" t="s">
        <v>1726</v>
      </c>
      <c r="B5923" s="63" t="s">
        <v>13739</v>
      </c>
      <c r="C5923" s="63" t="s">
        <v>18</v>
      </c>
      <c r="D5923" s="63" t="s">
        <v>98</v>
      </c>
      <c r="E5923" s="72">
        <v>8103</v>
      </c>
      <c r="F5923" s="64">
        <v>1</v>
      </c>
      <c r="G5923" s="79">
        <v>0</v>
      </c>
      <c r="H5923" s="133">
        <v>116.29891204833984</v>
      </c>
      <c r="I5923" s="134">
        <v>77.643974304199219</v>
      </c>
      <c r="J5923" s="105">
        <v>105.83924102783203</v>
      </c>
      <c r="K5923" s="96">
        <f>msoa_calculations5[[#This Row],[ Pop20]]/SUMIF(msoa_calculations5[ICB26],msoa_calculations5[[#This Row],[ICB26]],msoa_calculations5[[ Pop20]])</f>
        <v>1.4370817822438906E-2</v>
      </c>
      <c r="L5923" s="98" cm="1">
        <f t="array" ref="L5923">msoa_calculations5[[#This Row],[ Estimated case time (see and convey)]]*msoa_calculations5[[#This Row],[Population share of ICB]:[Population share of ICB]]</f>
        <v>1.6713104779945371</v>
      </c>
      <c r="M5923" s="98" cm="1">
        <f t="array" ref="M5923">msoa_calculations5[[#This Row],[Estimated case time (see and treat)]]*msoa_calculations5[[#This Row],[Population share of ICB]:[Population share of ICB]]</f>
        <v>1.1158074097357746</v>
      </c>
      <c r="N5923" s="94" cm="1">
        <f t="array" ref="N5923">msoa_calculations5[[#This Row],[Weighted estimate]]*msoa_calculations5[[#This Row],[Population share of ICB]:[Population share of ICB]]</f>
        <v>1.5209964512761756</v>
      </c>
    </row>
    <row r="5924" spans="1:14">
      <c r="A5924" s="63" t="s">
        <v>1724</v>
      </c>
      <c r="B5924" s="63" t="s">
        <v>13739</v>
      </c>
      <c r="C5924" s="63" t="s">
        <v>18</v>
      </c>
      <c r="D5924" s="63" t="s">
        <v>98</v>
      </c>
      <c r="E5924" s="72">
        <v>7786</v>
      </c>
      <c r="F5924" s="64">
        <v>1</v>
      </c>
      <c r="G5924" s="79">
        <v>0</v>
      </c>
      <c r="H5924" s="133">
        <v>114.6842041015625</v>
      </c>
      <c r="I5924" s="134">
        <v>76.596244812011719</v>
      </c>
      <c r="J5924" s="105">
        <v>104.37795257568359</v>
      </c>
      <c r="K5924" s="96">
        <f>msoa_calculations5[[#This Row],[ Pop20]]/SUMIF(msoa_calculations5[ICB26],msoa_calculations5[[#This Row],[ICB26]],msoa_calculations5[[ Pop20]])</f>
        <v>1.3808612558991648E-2</v>
      </c>
      <c r="L5924" s="98" cm="1">
        <f t="array" ref="L5924">msoa_calculations5[[#This Row],[ Estimated case time (see and convey)]]*msoa_calculations5[[#This Row],[Population share of ICB]:[Population share of ICB]]</f>
        <v>1.5836297410747975</v>
      </c>
      <c r="M5924" s="98" cm="1">
        <f t="array" ref="M5924">msoa_calculations5[[#This Row],[Estimated case time (see and treat)]]*msoa_calculations5[[#This Row],[Population share of ICB]:[Population share of ICB]]</f>
        <v>1.057687868082744</v>
      </c>
      <c r="N5924" s="94" cm="1">
        <f t="array" ref="N5924">msoa_calculations5[[#This Row],[Weighted estimate]]*msoa_calculations5[[#This Row],[Population share of ICB]:[Population share of ICB]]</f>
        <v>1.4413147068184191</v>
      </c>
    </row>
    <row r="5925" spans="1:14">
      <c r="A5925" s="63" t="s">
        <v>1722</v>
      </c>
      <c r="B5925" s="63" t="s">
        <v>13739</v>
      </c>
      <c r="C5925" s="63" t="s">
        <v>18</v>
      </c>
      <c r="D5925" s="63" t="s">
        <v>98</v>
      </c>
      <c r="E5925" s="72">
        <v>10807</v>
      </c>
      <c r="F5925" s="64">
        <v>1</v>
      </c>
      <c r="G5925" s="79">
        <v>0</v>
      </c>
      <c r="H5925" s="133">
        <v>108.69715118408203</v>
      </c>
      <c r="I5925" s="134">
        <v>72.37896728515625</v>
      </c>
      <c r="J5925" s="105">
        <v>98.869781494140625</v>
      </c>
      <c r="K5925" s="96">
        <f>msoa_calculations5[[#This Row],[ Pop20]]/SUMIF(msoa_calculations5[ICB26],msoa_calculations5[[#This Row],[ICB26]],msoa_calculations5[[ Pop20]])</f>
        <v>1.9166410984462208E-2</v>
      </c>
      <c r="L5925" s="98" cm="1">
        <f t="array" ref="L5925">msoa_calculations5[[#This Row],[ Estimated case time (see and convey)]]*msoa_calculations5[[#This Row],[Population share of ICB]:[Population share of ICB]]</f>
        <v>2.0833342724343393</v>
      </c>
      <c r="M5925" s="98" cm="1">
        <f t="array" ref="M5925">msoa_calculations5[[#This Row],[Estimated case time (see and treat)]]*msoa_calculations5[[#This Row],[Population share of ICB]:[Population share of ICB]]</f>
        <v>1.3872450336182496</v>
      </c>
      <c r="N5925" s="94" cm="1">
        <f t="array" ref="N5925">msoa_calculations5[[#This Row],[Weighted estimate]]*msoa_calculations5[[#This Row],[Population share of ICB]:[Population share of ICB]]</f>
        <v>1.8949788660606752</v>
      </c>
    </row>
    <row r="5926" spans="1:14">
      <c r="A5926" s="63" t="s">
        <v>1720</v>
      </c>
      <c r="B5926" s="63" t="s">
        <v>13739</v>
      </c>
      <c r="C5926" s="63" t="s">
        <v>18</v>
      </c>
      <c r="D5926" s="63" t="s">
        <v>98</v>
      </c>
      <c r="E5926" s="72">
        <v>8456</v>
      </c>
      <c r="F5926" s="64">
        <v>1</v>
      </c>
      <c r="G5926" s="79">
        <v>0</v>
      </c>
      <c r="H5926" s="133">
        <v>114.18224334716797</v>
      </c>
      <c r="I5926" s="134">
        <v>76.014854431152344</v>
      </c>
      <c r="J5926" s="105">
        <v>103.8544921875</v>
      </c>
      <c r="K5926" s="96">
        <f>msoa_calculations5[[#This Row],[ Pop20]]/SUMIF(msoa_calculations5[ICB26],msoa_calculations5[[#This Row],[ICB26]],msoa_calculations5[[ Pop20]])</f>
        <v>1.4996869740410144E-2</v>
      </c>
      <c r="L5926" s="98" cm="1">
        <f t="array" ref="L5926">msoa_calculations5[[#This Row],[ Estimated case time (see and convey)]]*msoa_calculations5[[#This Row],[Population share of ICB]:[Population share of ICB]]</f>
        <v>1.7123762301452907</v>
      </c>
      <c r="M5926" s="98" cm="1">
        <f t="array" ref="M5926">msoa_calculations5[[#This Row],[Estimated case time (see and treat)]]*msoa_calculations5[[#This Row],[Population share of ICB]:[Population share of ICB]]</f>
        <v>1.1399848702402307</v>
      </c>
      <c r="N5926" s="94" cm="1">
        <f t="array" ref="N5926">msoa_calculations5[[#This Row],[Weighted estimate]]*msoa_calculations5[[#This Row],[Population share of ICB]:[Population share of ICB]]</f>
        <v>1.5574922912923805</v>
      </c>
    </row>
    <row r="5927" spans="1:14">
      <c r="A5927" s="63" t="s">
        <v>1718</v>
      </c>
      <c r="B5927" s="63" t="s">
        <v>13739</v>
      </c>
      <c r="C5927" s="63" t="s">
        <v>18</v>
      </c>
      <c r="D5927" s="63" t="s">
        <v>98</v>
      </c>
      <c r="E5927" s="72">
        <v>9345</v>
      </c>
      <c r="F5927" s="64">
        <v>1</v>
      </c>
      <c r="G5927" s="79">
        <v>0</v>
      </c>
      <c r="H5927" s="133">
        <v>112.30307006835938</v>
      </c>
      <c r="I5927" s="134">
        <v>72.531623840332031</v>
      </c>
      <c r="J5927" s="105">
        <v>101.54128265380859</v>
      </c>
      <c r="K5927" s="96">
        <f>msoa_calculations5[[#This Row],[ Pop20]]/SUMIF(msoa_calculations5[ICB26],msoa_calculations5[[#This Row],[ICB26]],msoa_calculations5[[ Pop20]])</f>
        <v>1.6573527403516176E-2</v>
      </c>
      <c r="L5927" s="98" cm="1">
        <f t="array" ref="L5927">msoa_calculations5[[#This Row],[ Estimated case time (see and convey)]]*msoa_calculations5[[#This Row],[Population share of ICB]:[Population share of ICB]]</f>
        <v>1.8612580092769513</v>
      </c>
      <c r="M5927" s="98" cm="1">
        <f t="array" ref="M5927">msoa_calculations5[[#This Row],[Estimated case time (see and treat)]]*msoa_calculations5[[#This Row],[Population share of ICB]:[Population share of ICB]]</f>
        <v>1.2021048553392701</v>
      </c>
      <c r="N5927" s="94" cm="1">
        <f t="array" ref="N5927">msoa_calculations5[[#This Row],[Weighted estimate]]*msoa_calculations5[[#This Row],[Population share of ICB]:[Population share of ICB]]</f>
        <v>1.6828972306510785</v>
      </c>
    </row>
    <row r="5928" spans="1:14">
      <c r="A5928" s="63" t="s">
        <v>1716</v>
      </c>
      <c r="B5928" s="63" t="s">
        <v>13739</v>
      </c>
      <c r="C5928" s="63" t="s">
        <v>18</v>
      </c>
      <c r="D5928" s="63" t="s">
        <v>98</v>
      </c>
      <c r="E5928" s="72">
        <v>7764</v>
      </c>
      <c r="F5928" s="64">
        <v>1</v>
      </c>
      <c r="G5928" s="79">
        <v>0</v>
      </c>
      <c r="H5928" s="133">
        <v>121.01747894287109</v>
      </c>
      <c r="I5928" s="134">
        <v>77.464645385742188</v>
      </c>
      <c r="J5928" s="105">
        <v>109.23247528076172</v>
      </c>
      <c r="K5928" s="96">
        <f>msoa_calculations5[[#This Row],[ Pop20]]/SUMIF(msoa_calculations5[ICB26],msoa_calculations5[[#This Row],[ICB26]],msoa_calculations5[[ Pop20]])</f>
        <v>1.3769595159004772E-2</v>
      </c>
      <c r="L5928" s="98" cm="1">
        <f t="array" ref="L5928">msoa_calculations5[[#This Row],[ Estimated case time (see and convey)]]*msoa_calculations5[[#This Row],[Population share of ICB]:[Population share of ICB]]</f>
        <v>1.6663616922067197</v>
      </c>
      <c r="M5928" s="98" cm="1">
        <f t="array" ref="M5928">msoa_calculations5[[#This Row],[Estimated case time (see and treat)]]*msoa_calculations5[[#This Row],[Population share of ICB]:[Population share of ICB]]</f>
        <v>1.066656806097537</v>
      </c>
      <c r="N5928" s="94" cm="1">
        <f t="array" ref="N5928">msoa_calculations5[[#This Row],[Weighted estimate]]*msoa_calculations5[[#This Row],[Population share of ICB]:[Population share of ICB]]</f>
        <v>1.504086962832085</v>
      </c>
    </row>
    <row r="5929" spans="1:14">
      <c r="A5929" s="63" t="s">
        <v>1714</v>
      </c>
      <c r="B5929" s="63" t="s">
        <v>13739</v>
      </c>
      <c r="C5929" s="63" t="s">
        <v>18</v>
      </c>
      <c r="D5929" s="63" t="s">
        <v>98</v>
      </c>
      <c r="E5929" s="72">
        <v>7758</v>
      </c>
      <c r="F5929" s="64">
        <v>1</v>
      </c>
      <c r="G5929" s="79">
        <v>0</v>
      </c>
      <c r="H5929" s="133">
        <v>111.15758514404297</v>
      </c>
      <c r="I5929" s="134">
        <v>75.185569763183594</v>
      </c>
      <c r="J5929" s="105">
        <v>101.42388916015625</v>
      </c>
      <c r="K5929" s="96">
        <f>msoa_calculations5[[#This Row],[ Pop20]]/SUMIF(msoa_calculations5[ICB26],msoa_calculations5[[#This Row],[ICB26]],msoa_calculations5[[ Pop20]])</f>
        <v>1.3758954049917442E-2</v>
      </c>
      <c r="L5929" s="98" cm="1">
        <f t="array" ref="L5929">msoa_calculations5[[#This Row],[ Estimated case time (see and convey)]]*msoa_calculations5[[#This Row],[Population share of ICB]:[Population share of ICB]]</f>
        <v>1.5294121062966728</v>
      </c>
      <c r="M5929" s="98" cm="1">
        <f t="array" ref="M5929">msoa_calculations5[[#This Row],[Estimated case time (see and treat)]]*msoa_calculations5[[#This Row],[Population share of ICB]:[Population share of ICB]]</f>
        <v>1.0344747995885053</v>
      </c>
      <c r="N5929" s="94" cm="1">
        <f t="array" ref="N5929">msoa_calculations5[[#This Row],[Weighted estimate]]*msoa_calculations5[[#This Row],[Population share of ICB]:[Population share of ICB]]</f>
        <v>1.3954866305185096</v>
      </c>
    </row>
    <row r="5930" spans="1:14">
      <c r="A5930" s="63" t="s">
        <v>1712</v>
      </c>
      <c r="B5930" s="63" t="s">
        <v>13739</v>
      </c>
      <c r="C5930" s="63" t="s">
        <v>18</v>
      </c>
      <c r="D5930" s="63" t="s">
        <v>98</v>
      </c>
      <c r="E5930" s="72">
        <v>8826</v>
      </c>
      <c r="F5930" s="64">
        <v>1</v>
      </c>
      <c r="G5930" s="79">
        <v>0</v>
      </c>
      <c r="H5930" s="133">
        <v>108.90985107421875</v>
      </c>
      <c r="I5930" s="134">
        <v>73.735671997070313</v>
      </c>
      <c r="J5930" s="105">
        <v>99.392036437988281</v>
      </c>
      <c r="K5930" s="96">
        <f>msoa_calculations5[[#This Row],[ Pop20]]/SUMIF(msoa_calculations5[ICB26],msoa_calculations5[[#This Row],[ICB26]],msoa_calculations5[[ Pop20]])</f>
        <v>1.565307146746215E-2</v>
      </c>
      <c r="L5930" s="98" cm="1">
        <f t="array" ref="L5930">msoa_calculations5[[#This Row],[ Estimated case time (see and convey)]]*msoa_calculations5[[#This Row],[Population share of ICB]:[Population share of ICB]]</f>
        <v>1.7047736823754054</v>
      </c>
      <c r="M5930" s="98" cm="1">
        <f t="array" ref="M5930">msoa_calculations5[[#This Row],[Estimated case time (see and treat)]]*msoa_calculations5[[#This Row],[Population share of ICB]:[Population share of ICB]]</f>
        <v>1.1541897434714892</v>
      </c>
      <c r="N5930" s="94" cm="1">
        <f t="array" ref="N5930">msoa_calculations5[[#This Row],[Weighted estimate]]*msoa_calculations5[[#This Row],[Population share of ICB]:[Population share of ICB]]</f>
        <v>1.5557906496604328</v>
      </c>
    </row>
    <row r="5931" spans="1:14">
      <c r="A5931" s="63" t="s">
        <v>1710</v>
      </c>
      <c r="B5931" s="63" t="s">
        <v>13739</v>
      </c>
      <c r="C5931" s="63" t="s">
        <v>18</v>
      </c>
      <c r="D5931" s="63" t="s">
        <v>98</v>
      </c>
      <c r="E5931" s="72">
        <v>6939</v>
      </c>
      <c r="F5931" s="64">
        <v>1</v>
      </c>
      <c r="G5931" s="79">
        <v>0</v>
      </c>
      <c r="H5931" s="133">
        <v>113.50200653076172</v>
      </c>
      <c r="I5931" s="134">
        <v>77.516654968261719</v>
      </c>
      <c r="J5931" s="105">
        <v>103.76470184326172</v>
      </c>
      <c r="K5931" s="96">
        <f>msoa_calculations5[[#This Row],[ Pop20]]/SUMIF(msoa_calculations5[ICB26],msoa_calculations5[[#This Row],[ICB26]],msoa_calculations5[[ Pop20]])</f>
        <v>1.2306442659496923E-2</v>
      </c>
      <c r="L5931" s="98" cm="1">
        <f t="array" ref="L5931">msoa_calculations5[[#This Row],[ Estimated case time (see and convey)]]*msoa_calculations5[[#This Row],[Population share of ICB]:[Population share of ICB]]</f>
        <v>1.3968059351086644</v>
      </c>
      <c r="M5931" s="98" cm="1">
        <f t="array" ref="M5931">msoa_calculations5[[#This Row],[Estimated case time (see and treat)]]*msoa_calculations5[[#This Row],[Population share of ICB]:[Population share of ICB]]</f>
        <v>0.95395426952292017</v>
      </c>
      <c r="N5931" s="94" cm="1">
        <f t="array" ref="N5931">msoa_calculations5[[#This Row],[Weighted estimate]]*msoa_calculations5[[#This Row],[Population share of ICB]:[Population share of ICB]]</f>
        <v>1.2769743533138951</v>
      </c>
    </row>
    <row r="5932" spans="1:14">
      <c r="A5932" s="63" t="s">
        <v>1708</v>
      </c>
      <c r="B5932" s="63" t="s">
        <v>13739</v>
      </c>
      <c r="C5932" s="63" t="s">
        <v>18</v>
      </c>
      <c r="D5932" s="63" t="s">
        <v>98</v>
      </c>
      <c r="E5932" s="72">
        <v>8297</v>
      </c>
      <c r="F5932" s="64">
        <v>1</v>
      </c>
      <c r="G5932" s="79">
        <v>0</v>
      </c>
      <c r="H5932" s="133">
        <v>106.08296966552734</v>
      </c>
      <c r="I5932" s="134">
        <v>72.399856567382813</v>
      </c>
      <c r="J5932" s="105">
        <v>96.9686279296875</v>
      </c>
      <c r="K5932" s="96">
        <f>msoa_calculations5[[#This Row],[ Pop20]]/SUMIF(msoa_calculations5[ICB26],msoa_calculations5[[#This Row],[ICB26]],msoa_calculations5[[ Pop20]])</f>
        <v>1.4714880349595904E-2</v>
      </c>
      <c r="L5932" s="98" cm="1">
        <f t="array" ref="L5932">msoa_calculations5[[#This Row],[ Estimated case time (see and convey)]]*msoa_calculations5[[#This Row],[Population share of ICB]:[Population share of ICB]]</f>
        <v>1.5609982057580467</v>
      </c>
      <c r="M5932" s="98" cm="1">
        <f t="array" ref="M5932">msoa_calculations5[[#This Row],[Estimated case time (see and treat)]]*msoa_calculations5[[#This Row],[Population share of ICB]:[Population share of ICB]]</f>
        <v>1.0653552267169433</v>
      </c>
      <c r="N5932" s="94" cm="1">
        <f t="array" ref="N5932">msoa_calculations5[[#This Row],[Weighted estimate]]*msoa_calculations5[[#This Row],[Population share of ICB]:[Population share of ICB]]</f>
        <v>1.4268817576498352</v>
      </c>
    </row>
    <row r="5933" spans="1:14">
      <c r="A5933" s="63" t="s">
        <v>1706</v>
      </c>
      <c r="B5933" s="63" t="s">
        <v>13739</v>
      </c>
      <c r="C5933" s="63" t="s">
        <v>18</v>
      </c>
      <c r="D5933" s="63" t="s">
        <v>98</v>
      </c>
      <c r="E5933" s="72">
        <v>9255</v>
      </c>
      <c r="F5933" s="64">
        <v>1</v>
      </c>
      <c r="G5933" s="79">
        <v>0</v>
      </c>
      <c r="H5933" s="133">
        <v>106.81227111816406</v>
      </c>
      <c r="I5933" s="134">
        <v>74.204696655273438</v>
      </c>
      <c r="J5933" s="105">
        <v>97.988960266113281</v>
      </c>
      <c r="K5933" s="96">
        <f>msoa_calculations5[[#This Row],[ Pop20]]/SUMIF(msoa_calculations5[ICB26],msoa_calculations5[[#This Row],[ICB26]],msoa_calculations5[[ Pop20]])</f>
        <v>1.6413910767206229E-2</v>
      </c>
      <c r="L5933" s="98" cm="1">
        <f t="array" ref="L5933">msoa_calculations5[[#This Row],[ Estimated case time (see and convey)]]*msoa_calculations5[[#This Row],[Population share of ICB]:[Population share of ICB]]</f>
        <v>1.753207086976184</v>
      </c>
      <c r="M5933" s="98" cm="1">
        <f t="array" ref="M5933">msoa_calculations5[[#This Row],[Estimated case time (see and treat)]]*msoa_calculations5[[#This Row],[Population share of ICB]:[Population share of ICB]]</f>
        <v>1.2179892694072647</v>
      </c>
      <c r="N5933" s="94" cm="1">
        <f t="array" ref="N5933">msoa_calculations5[[#This Row],[Weighted estimate]]*msoa_calculations5[[#This Row],[Population share of ICB]:[Population share of ICB]]</f>
        <v>1.6083820499793002</v>
      </c>
    </row>
    <row r="5934" spans="1:14">
      <c r="A5934" s="63" t="s">
        <v>1704</v>
      </c>
      <c r="B5934" s="63" t="s">
        <v>13739</v>
      </c>
      <c r="C5934" s="63" t="s">
        <v>18</v>
      </c>
      <c r="D5934" s="63" t="s">
        <v>98</v>
      </c>
      <c r="E5934" s="72">
        <v>11108</v>
      </c>
      <c r="F5934" s="64">
        <v>1</v>
      </c>
      <c r="G5934" s="79">
        <v>0</v>
      </c>
      <c r="H5934" s="133">
        <v>101.50825500488281</v>
      </c>
      <c r="I5934" s="134">
        <v>72.555252075195313</v>
      </c>
      <c r="J5934" s="105">
        <v>93.673835754394531</v>
      </c>
      <c r="K5934" s="96">
        <f>msoa_calculations5[[#This Row],[ Pop20]]/SUMIF(msoa_calculations5[ICB26],msoa_calculations5[[#This Row],[ICB26]],msoa_calculations5[[ Pop20]])</f>
        <v>1.9700239957009921E-2</v>
      </c>
      <c r="L5934" s="98" cm="1">
        <f t="array" ref="L5934">msoa_calculations5[[#This Row],[ Estimated case time (see and convey)]]*msoa_calculations5[[#This Row],[Population share of ICB]:[Population share of ICB]]</f>
        <v>1.9997369812135446</v>
      </c>
      <c r="M5934" s="98" cm="1">
        <f t="array" ref="M5934">msoa_calculations5[[#This Row],[Estimated case time (see and treat)]]*msoa_calculations5[[#This Row],[Population share of ICB]:[Population share of ICB]]</f>
        <v>1.4293558760226897</v>
      </c>
      <c r="N5934" s="94" cm="1">
        <f t="array" ref="N5934">msoa_calculations5[[#This Row],[Weighted estimate]]*msoa_calculations5[[#This Row],[Population share of ICB]:[Population share of ICB]]</f>
        <v>1.8453970420551076</v>
      </c>
    </row>
    <row r="5935" spans="1:14">
      <c r="A5935" s="63" t="s">
        <v>1702</v>
      </c>
      <c r="B5935" s="63" t="s">
        <v>13739</v>
      </c>
      <c r="C5935" s="63" t="s">
        <v>18</v>
      </c>
      <c r="D5935" s="63" t="s">
        <v>98</v>
      </c>
      <c r="E5935" s="72">
        <v>6838</v>
      </c>
      <c r="F5935" s="64">
        <v>1</v>
      </c>
      <c r="G5935" s="79">
        <v>0</v>
      </c>
      <c r="H5935" s="133">
        <v>107.50505065917969</v>
      </c>
      <c r="I5935" s="134">
        <v>74.956069946289063</v>
      </c>
      <c r="J5935" s="105">
        <v>98.697593688964844</v>
      </c>
      <c r="K5935" s="96">
        <f>msoa_calculations5[[#This Row],[ Pop20]]/SUMIF(msoa_calculations5[ICB26],msoa_calculations5[[#This Row],[ICB26]],msoa_calculations5[[ Pop20]])</f>
        <v>1.2127317323193538E-2</v>
      </c>
      <c r="L5935" s="98" cm="1">
        <f t="array" ref="L5935">msoa_calculations5[[#This Row],[ Estimated case time (see and convey)]]*msoa_calculations5[[#This Row],[Population share of ICB]:[Population share of ICB]]</f>
        <v>1.3037478631898687</v>
      </c>
      <c r="M5935" s="98" cm="1">
        <f t="array" ref="M5935">msoa_calculations5[[#This Row],[Estimated case time (see and treat)]]*msoa_calculations5[[#This Row],[Population share of ICB]:[Population share of ICB]]</f>
        <v>0.90901604553813786</v>
      </c>
      <c r="N5935" s="94" cm="1">
        <f t="array" ref="N5935">msoa_calculations5[[#This Row],[Weighted estimate]]*msoa_calculations5[[#This Row],[Population share of ICB]:[Population share of ICB]]</f>
        <v>1.1969370377017006</v>
      </c>
    </row>
    <row r="5936" spans="1:14">
      <c r="A5936" s="63" t="s">
        <v>1700</v>
      </c>
      <c r="B5936" s="63" t="s">
        <v>13739</v>
      </c>
      <c r="C5936" s="63" t="s">
        <v>18</v>
      </c>
      <c r="D5936" s="63" t="s">
        <v>98</v>
      </c>
      <c r="E5936" s="72">
        <v>7585</v>
      </c>
      <c r="F5936" s="64">
        <v>1</v>
      </c>
      <c r="G5936" s="79">
        <v>0</v>
      </c>
      <c r="H5936" s="133">
        <v>98.024085998535156</v>
      </c>
      <c r="I5936" s="134">
        <v>71.798667907714844</v>
      </c>
      <c r="J5936" s="105">
        <v>90.927726745605469</v>
      </c>
      <c r="K5936" s="96">
        <f>msoa_calculations5[[#This Row],[ Pop20]]/SUMIF(msoa_calculations5[ICB26],msoa_calculations5[[#This Row],[ICB26]],msoa_calculations5[[ Pop20]])</f>
        <v>1.34521354045661E-2</v>
      </c>
      <c r="L5936" s="98" cm="1">
        <f t="array" ref="L5936">msoa_calculations5[[#This Row],[ Estimated case time (see and convey)]]*msoa_calculations5[[#This Row],[Population share of ICB]:[Population share of ICB]]</f>
        <v>1.3186332777611269</v>
      </c>
      <c r="M5936" s="98" cm="1">
        <f t="array" ref="M5936">msoa_calculations5[[#This Row],[Estimated case time (see and treat)]]*msoa_calculations5[[#This Row],[Population share of ICB]:[Population share of ICB]]</f>
        <v>0.96584540256205464</v>
      </c>
      <c r="N5936" s="94" cm="1">
        <f t="array" ref="N5936">msoa_calculations5[[#This Row],[Weighted estimate]]*msoa_calculations5[[#This Row],[Population share of ICB]:[Population share of ICB]]</f>
        <v>1.2231720922112712</v>
      </c>
    </row>
    <row r="5937" spans="1:14">
      <c r="A5937" s="63" t="s">
        <v>1698</v>
      </c>
      <c r="B5937" s="63" t="s">
        <v>13739</v>
      </c>
      <c r="C5937" s="63" t="s">
        <v>18</v>
      </c>
      <c r="D5937" s="63" t="s">
        <v>98</v>
      </c>
      <c r="E5937" s="72">
        <v>8788</v>
      </c>
      <c r="F5937" s="64">
        <v>1</v>
      </c>
      <c r="G5937" s="79">
        <v>0</v>
      </c>
      <c r="H5937" s="133">
        <v>97.260848999023438</v>
      </c>
      <c r="I5937" s="134">
        <v>69.199508666992188</v>
      </c>
      <c r="J5937" s="105">
        <v>89.667709350585938</v>
      </c>
      <c r="K5937" s="96">
        <f>msoa_calculations5[[#This Row],[ Pop20]]/SUMIF(msoa_calculations5[ICB26],msoa_calculations5[[#This Row],[ICB26]],msoa_calculations5[[ Pop20]])</f>
        <v>1.5585677776575727E-2</v>
      </c>
      <c r="L5937" s="98" cm="1">
        <f t="array" ref="L5937">msoa_calculations5[[#This Row],[ Estimated case time (see and convey)]]*msoa_calculations5[[#This Row],[Population share of ICB]:[Population share of ICB]]</f>
        <v>1.5158762527749672</v>
      </c>
      <c r="M5937" s="98" cm="1">
        <f t="array" ref="M5937">msoa_calculations5[[#This Row],[Estimated case time (see and treat)]]*msoa_calculations5[[#This Row],[Population share of ICB]:[Population share of ICB]]</f>
        <v>1.0785212443810994</v>
      </c>
      <c r="N5937" s="94" cm="1">
        <f t="array" ref="N5937">msoa_calculations5[[#This Row],[Weighted estimate]]*msoa_calculations5[[#This Row],[Population share of ICB]:[Population share of ICB]]</f>
        <v>1.3975320249018788</v>
      </c>
    </row>
    <row r="5938" spans="1:14">
      <c r="A5938" s="63" t="s">
        <v>1696</v>
      </c>
      <c r="B5938" s="63" t="s">
        <v>13739</v>
      </c>
      <c r="C5938" s="63" t="s">
        <v>18</v>
      </c>
      <c r="D5938" s="63" t="s">
        <v>98</v>
      </c>
      <c r="E5938" s="72">
        <v>8342</v>
      </c>
      <c r="F5938" s="64">
        <v>1</v>
      </c>
      <c r="G5938" s="79">
        <v>0</v>
      </c>
      <c r="H5938" s="133">
        <v>106.93148040771484</v>
      </c>
      <c r="I5938" s="134">
        <v>74.944000244140625</v>
      </c>
      <c r="J5938" s="105">
        <v>98.275962829589844</v>
      </c>
      <c r="K5938" s="96">
        <f>msoa_calculations5[[#This Row],[ Pop20]]/SUMIF(msoa_calculations5[ICB26],msoa_calculations5[[#This Row],[ICB26]],msoa_calculations5[[ Pop20]])</f>
        <v>1.4794688667750877E-2</v>
      </c>
      <c r="L5938" s="98" cm="1">
        <f t="array" ref="L5938">msoa_calculations5[[#This Row],[ Estimated case time (see and convey)]]*msoa_calculations5[[#This Row],[Population share of ICB]:[Population share of ICB]]</f>
        <v>1.5820179614138439</v>
      </c>
      <c r="M5938" s="98" cm="1">
        <f t="array" ref="M5938">msoa_calculations5[[#This Row],[Estimated case time (see and treat)]]*msoa_calculations5[[#This Row],[Population share of ICB]:[Population share of ICB]]</f>
        <v>1.1087731511279062</v>
      </c>
      <c r="N5938" s="94" cm="1">
        <f t="array" ref="N5938">msoa_calculations5[[#This Row],[Weighted estimate]]*msoa_calculations5[[#This Row],[Population share of ICB]:[Population share of ICB]]</f>
        <v>1.4539622735872393</v>
      </c>
    </row>
    <row r="5939" spans="1:14">
      <c r="A5939" s="63" t="s">
        <v>1694</v>
      </c>
      <c r="B5939" s="63" t="s">
        <v>13739</v>
      </c>
      <c r="C5939" s="63" t="s">
        <v>18</v>
      </c>
      <c r="D5939" s="63" t="s">
        <v>98</v>
      </c>
      <c r="E5939" s="72">
        <v>6902</v>
      </c>
      <c r="F5939" s="64">
        <v>1</v>
      </c>
      <c r="G5939" s="79">
        <v>0</v>
      </c>
      <c r="H5939" s="133">
        <v>113.85970306396484</v>
      </c>
      <c r="I5939" s="134">
        <v>77.662223815917969</v>
      </c>
      <c r="J5939" s="105">
        <v>104.06499481201172</v>
      </c>
      <c r="K5939" s="96">
        <f>msoa_calculations5[[#This Row],[ Pop20]]/SUMIF(msoa_calculations5[ICB26],msoa_calculations5[[#This Row],[ICB26]],msoa_calculations5[[ Pop20]])</f>
        <v>1.2240822486791723E-2</v>
      </c>
      <c r="L5939" s="98" cm="1">
        <f t="array" ref="L5939">msoa_calculations5[[#This Row],[ Estimated case time (see and convey)]]*msoa_calculations5[[#This Row],[Population share of ICB]:[Population share of ICB]]</f>
        <v>1.3937364136048094</v>
      </c>
      <c r="M5939" s="98" cm="1">
        <f t="array" ref="M5939">msoa_calculations5[[#This Row],[Estimated case time (see and treat)]]*msoa_calculations5[[#This Row],[Population share of ICB]:[Population share of ICB]]</f>
        <v>0.95064949566014034</v>
      </c>
      <c r="N5939" s="94" cm="1">
        <f t="array" ref="N5939">msoa_calculations5[[#This Row],[Weighted estimate]]*msoa_calculations5[[#This Row],[Population share of ICB]:[Population share of ICB]]</f>
        <v>1.2738411285827371</v>
      </c>
    </row>
    <row r="5940" spans="1:14">
      <c r="A5940" s="63" t="s">
        <v>1692</v>
      </c>
      <c r="B5940" s="63" t="s">
        <v>13739</v>
      </c>
      <c r="C5940" s="63" t="s">
        <v>18</v>
      </c>
      <c r="D5940" s="63" t="s">
        <v>98</v>
      </c>
      <c r="E5940" s="72">
        <v>7919</v>
      </c>
      <c r="F5940" s="64">
        <v>1</v>
      </c>
      <c r="G5940" s="79">
        <v>0</v>
      </c>
      <c r="H5940" s="133">
        <v>102.14849853515625</v>
      </c>
      <c r="I5940" s="134">
        <v>69.573753356933594</v>
      </c>
      <c r="J5940" s="105">
        <v>93.334068298339844</v>
      </c>
      <c r="K5940" s="96">
        <f>msoa_calculations5[[#This Row],[ Pop20]]/SUMIF(msoa_calculations5[ICB26],msoa_calculations5[[#This Row],[ICB26]],msoa_calculations5[[ Pop20]])</f>
        <v>1.4044490477094126E-2</v>
      </c>
      <c r="L5940" s="98" cm="1">
        <f t="array" ref="L5940">msoa_calculations5[[#This Row],[ Estimated case time (see and convey)]]*msoa_calculations5[[#This Row],[Population share of ICB]:[Population share of ICB]]</f>
        <v>1.4346236149264653</v>
      </c>
      <c r="M5940" s="98" cm="1">
        <f t="array" ref="M5940">msoa_calculations5[[#This Row],[Estimated case time (see and treat)]]*msoa_calculations5[[#This Row],[Population share of ICB]:[Population share of ICB]]</f>
        <v>0.97712791647714936</v>
      </c>
      <c r="N5940" s="94" cm="1">
        <f t="array" ref="N5940">msoa_calculations5[[#This Row],[Weighted estimate]]*msoa_calculations5[[#This Row],[Population share of ICB]:[Population share of ICB]]</f>
        <v>1.3108294334044868</v>
      </c>
    </row>
    <row r="5941" spans="1:14">
      <c r="A5941" s="63" t="s">
        <v>1690</v>
      </c>
      <c r="B5941" s="63" t="s">
        <v>13739</v>
      </c>
      <c r="C5941" s="63" t="s">
        <v>18</v>
      </c>
      <c r="D5941" s="63" t="s">
        <v>98</v>
      </c>
      <c r="E5941" s="72">
        <v>10325</v>
      </c>
      <c r="F5941" s="64">
        <v>1</v>
      </c>
      <c r="G5941" s="79">
        <v>0</v>
      </c>
      <c r="H5941" s="133">
        <v>101.29583740234375</v>
      </c>
      <c r="I5941" s="134">
        <v>69.214820861816406</v>
      </c>
      <c r="J5941" s="105">
        <v>92.615005493164063</v>
      </c>
      <c r="K5941" s="96">
        <f>msoa_calculations5[[#This Row],[ Pop20]]/SUMIF(msoa_calculations5[ICB26],msoa_calculations5[[#This Row],[ICB26]],msoa_calculations5[[ Pop20]])</f>
        <v>1.8311575221113378E-2</v>
      </c>
      <c r="L5941" s="98" cm="1">
        <f t="array" ref="L5941">msoa_calculations5[[#This Row],[ Estimated case time (see and convey)]]*msoa_calculations5[[#This Row],[Population share of ICB]:[Population share of ICB]]</f>
        <v>1.8548863461786875</v>
      </c>
      <c r="M5941" s="98" cm="1">
        <f t="array" ref="M5941">msoa_calculations5[[#This Row],[Estimated case time (see and treat)]]*msoa_calculations5[[#This Row],[Population share of ICB]:[Population share of ICB]]</f>
        <v>1.2674323986270386</v>
      </c>
      <c r="N5941" s="94" cm="1">
        <f t="array" ref="N5941">msoa_calculations5[[#This Row],[Weighted estimate]]*msoa_calculations5[[#This Row],[Population share of ICB]:[Population share of ICB]]</f>
        <v>1.6959266396919024</v>
      </c>
    </row>
    <row r="5942" spans="1:14">
      <c r="A5942" s="63" t="s">
        <v>1688</v>
      </c>
      <c r="B5942" s="63" t="s">
        <v>13739</v>
      </c>
      <c r="C5942" s="63" t="s">
        <v>18</v>
      </c>
      <c r="D5942" s="63" t="s">
        <v>98</v>
      </c>
      <c r="E5942" s="72">
        <v>8520</v>
      </c>
      <c r="F5942" s="64">
        <v>1</v>
      </c>
      <c r="G5942" s="79">
        <v>0</v>
      </c>
      <c r="H5942" s="133">
        <v>104.29985809326172</v>
      </c>
      <c r="I5942" s="134">
        <v>71.358795166015625</v>
      </c>
      <c r="J5942" s="105">
        <v>95.386306762695313</v>
      </c>
      <c r="K5942" s="96">
        <f>msoa_calculations5[[#This Row],[ Pop20]]/SUMIF(msoa_calculations5[ICB26],msoa_calculations5[[#This Row],[ICB26]],msoa_calculations5[[ Pop20]])</f>
        <v>1.5110374904008328E-2</v>
      </c>
      <c r="L5942" s="98" cm="1">
        <f t="array" ref="L5942">msoa_calculations5[[#This Row],[ Estimated case time (see and convey)]]*msoa_calculations5[[#This Row],[Population share of ICB]:[Population share of ICB]]</f>
        <v>1.5760099582240517</v>
      </c>
      <c r="M5942" s="98" cm="1">
        <f t="array" ref="M5942">msoa_calculations5[[#This Row],[Estimated case time (see and treat)]]*msoa_calculations5[[#This Row],[Population share of ICB]:[Population share of ICB]]</f>
        <v>1.0782581476568334</v>
      </c>
      <c r="N5942" s="94" cm="1">
        <f t="array" ref="N5942">msoa_calculations5[[#This Row],[Weighted estimate]]*msoa_calculations5[[#This Row],[Population share of ICB]:[Population share of ICB]]</f>
        <v>1.4413228558930711</v>
      </c>
    </row>
    <row r="5943" spans="1:14">
      <c r="A5943" s="63" t="s">
        <v>1686</v>
      </c>
      <c r="B5943" s="63" t="s">
        <v>13739</v>
      </c>
      <c r="C5943" s="63" t="s">
        <v>18</v>
      </c>
      <c r="D5943" s="63" t="s">
        <v>98</v>
      </c>
      <c r="E5943" s="72">
        <v>9614</v>
      </c>
      <c r="F5943" s="64">
        <v>1</v>
      </c>
      <c r="G5943" s="79">
        <v>0</v>
      </c>
      <c r="H5943" s="133">
        <v>106.55503845214844</v>
      </c>
      <c r="I5943" s="134">
        <v>73.333938598632813</v>
      </c>
      <c r="J5943" s="105">
        <v>97.565711975097656</v>
      </c>
      <c r="K5943" s="96">
        <f>msoa_calculations5[[#This Row],[ Pop20]]/SUMIF(msoa_calculations5[ICB26],msoa_calculations5[[#This Row],[ICB26]],msoa_calculations5[[ Pop20]])</f>
        <v>1.7050603794264797E-2</v>
      </c>
      <c r="L5943" s="98" cm="1">
        <f t="array" ref="L5943">msoa_calculations5[[#This Row],[ Estimated case time (see and convey)]]*msoa_calculations5[[#This Row],[Population share of ICB]:[Population share of ICB]]</f>
        <v>1.8168277429302335</v>
      </c>
      <c r="M5943" s="98" cm="1">
        <f t="array" ref="M5943">msoa_calculations5[[#This Row],[Estimated case time (see and treat)]]*msoa_calculations5[[#This Row],[Population share of ICB]:[Population share of ICB]]</f>
        <v>1.2503879317182303</v>
      </c>
      <c r="N5943" s="94" cm="1">
        <f t="array" ref="N5943">msoa_calculations5[[#This Row],[Weighted estimate]]*msoa_calculations5[[#This Row],[Population share of ICB]:[Population share of ICB]]</f>
        <v>1.6635542987927465</v>
      </c>
    </row>
    <row r="5944" spans="1:14">
      <c r="A5944" s="63" t="s">
        <v>1684</v>
      </c>
      <c r="B5944" s="63" t="s">
        <v>13739</v>
      </c>
      <c r="C5944" s="63" t="s">
        <v>18</v>
      </c>
      <c r="D5944" s="63" t="s">
        <v>98</v>
      </c>
      <c r="E5944" s="72">
        <v>9461</v>
      </c>
      <c r="F5944" s="64">
        <v>1</v>
      </c>
      <c r="G5944" s="79">
        <v>0</v>
      </c>
      <c r="H5944" s="133">
        <v>116.72241973876953</v>
      </c>
      <c r="I5944" s="134">
        <v>77.853507995605469</v>
      </c>
      <c r="J5944" s="105">
        <v>106.20484924316406</v>
      </c>
      <c r="K5944" s="96">
        <f>msoa_calculations5[[#This Row],[ Pop20]]/SUMIF(msoa_calculations5[ICB26],msoa_calculations5[[#This Row],[ICB26]],msoa_calculations5[[ Pop20]])</f>
        <v>1.6779255512537887E-2</v>
      </c>
      <c r="L5944" s="98" cm="1">
        <f t="array" ref="L5944">msoa_calculations5[[#This Row],[ Estimated case time (see and convey)]]*msoa_calculations5[[#This Row],[Population share of ICB]:[Population share of ICB]]</f>
        <v>1.9585153048385098</v>
      </c>
      <c r="M5944" s="98" cm="1">
        <f t="array" ref="M5944">msoa_calculations5[[#This Row],[Estimated case time (see and treat)]]*msoa_calculations5[[#This Row],[Population share of ICB]:[Population share of ICB]]</f>
        <v>1.3063239032056755</v>
      </c>
      <c r="N5944" s="94" cm="1">
        <f t="array" ref="N5944">msoa_calculations5[[#This Row],[Weighted estimate]]*msoa_calculations5[[#This Row],[Population share of ICB]:[Population share of ICB]]</f>
        <v>1.7820383021216157</v>
      </c>
    </row>
    <row r="5945" spans="1:14">
      <c r="A5945" s="63" t="s">
        <v>1682</v>
      </c>
      <c r="B5945" s="63" t="s">
        <v>13739</v>
      </c>
      <c r="C5945" s="63" t="s">
        <v>18</v>
      </c>
      <c r="D5945" s="63" t="s">
        <v>98</v>
      </c>
      <c r="E5945" s="72">
        <v>7502</v>
      </c>
      <c r="F5945" s="64">
        <v>1</v>
      </c>
      <c r="G5945" s="79">
        <v>0</v>
      </c>
      <c r="H5945" s="133">
        <v>100.92213439941406</v>
      </c>
      <c r="I5945" s="134">
        <v>69.666297912597656</v>
      </c>
      <c r="J5945" s="105">
        <v>92.464591979980469</v>
      </c>
      <c r="K5945" s="96">
        <f>msoa_calculations5[[#This Row],[ Pop20]]/SUMIF(msoa_calculations5[ICB26],msoa_calculations5[[#This Row],[ICB26]],msoa_calculations5[[ Pop20]])</f>
        <v>1.3304933395524705E-2</v>
      </c>
      <c r="L5945" s="98" cm="1">
        <f t="array" ref="L5945">msoa_calculations5[[#This Row],[ Estimated case time (see and convey)]]*msoa_calculations5[[#This Row],[Population share of ICB]:[Population share of ICB]]</f>
        <v>1.3427622763183968</v>
      </c>
      <c r="M5945" s="98" cm="1">
        <f t="array" ref="M5945">msoa_calculations5[[#This Row],[Estimated case time (see and treat)]]*msoa_calculations5[[#This Row],[Population share of ICB]:[Population share of ICB]]</f>
        <v>0.92690545363989363</v>
      </c>
      <c r="N5945" s="94" cm="1">
        <f t="array" ref="N5945">msoa_calculations5[[#This Row],[Weighted estimate]]*msoa_calculations5[[#This Row],[Population share of ICB]:[Population share of ICB]]</f>
        <v>1.2302352377380079</v>
      </c>
    </row>
    <row r="5946" spans="1:14">
      <c r="A5946" s="63" t="s">
        <v>1680</v>
      </c>
      <c r="B5946" s="63" t="s">
        <v>13739</v>
      </c>
      <c r="C5946" s="63" t="s">
        <v>18</v>
      </c>
      <c r="D5946" s="63" t="s">
        <v>98</v>
      </c>
      <c r="E5946" s="72">
        <v>11287</v>
      </c>
      <c r="F5946" s="64">
        <v>1</v>
      </c>
      <c r="G5946" s="79">
        <v>0</v>
      </c>
      <c r="H5946" s="133">
        <v>102.88831329345703</v>
      </c>
      <c r="I5946" s="134">
        <v>71.373344421386719</v>
      </c>
      <c r="J5946" s="105">
        <v>94.360649108886719</v>
      </c>
      <c r="K5946" s="96">
        <f>msoa_calculations5[[#This Row],[ Pop20]]/SUMIF(msoa_calculations5[ICB26],msoa_calculations5[[#This Row],[ICB26]],msoa_calculations5[[ Pop20]])</f>
        <v>2.0017699711448591E-2</v>
      </c>
      <c r="L5946" s="98" cm="1">
        <f t="array" ref="L5946">msoa_calculations5[[#This Row],[ Estimated case time (see and convey)]]*msoa_calculations5[[#This Row],[Population share of ICB]:[Population share of ICB]]</f>
        <v>2.0595873593258669</v>
      </c>
      <c r="M5946" s="98" cm="1">
        <f t="array" ref="M5946">msoa_calculations5[[#This Row],[Estimated case time (see and treat)]]*msoa_calculations5[[#This Row],[Population share of ICB]:[Population share of ICB]]</f>
        <v>1.4287301760291138</v>
      </c>
      <c r="N5946" s="94" cm="1">
        <f t="array" ref="N5946">msoa_calculations5[[#This Row],[Weighted estimate]]*msoa_calculations5[[#This Row],[Population share of ICB]:[Population share of ICB]]</f>
        <v>1.8888831384390634</v>
      </c>
    </row>
    <row r="5947" spans="1:14">
      <c r="A5947" s="63" t="s">
        <v>1678</v>
      </c>
      <c r="B5947" s="63" t="s">
        <v>13739</v>
      </c>
      <c r="C5947" s="63" t="s">
        <v>18</v>
      </c>
      <c r="D5947" s="63" t="s">
        <v>98</v>
      </c>
      <c r="E5947" s="72">
        <v>5543</v>
      </c>
      <c r="F5947" s="64">
        <v>1</v>
      </c>
      <c r="G5947" s="79">
        <v>0</v>
      </c>
      <c r="H5947" s="133">
        <v>112.34452819824219</v>
      </c>
      <c r="I5947" s="134">
        <v>75.292121887207031</v>
      </c>
      <c r="J5947" s="105">
        <v>102.3184814453125</v>
      </c>
      <c r="K5947" s="96">
        <f>msoa_calculations5[[#This Row],[ Pop20]]/SUMIF(msoa_calculations5[ICB26],msoa_calculations5[[#This Row],[ICB26]],msoa_calculations5[[ Pop20]])</f>
        <v>9.8306112785115224E-3</v>
      </c>
      <c r="L5947" s="98" cm="1">
        <f t="array" ref="L5947">msoa_calculations5[[#This Row],[ Estimated case time (see and convey)]]*msoa_calculations5[[#This Row],[Population share of ICB]:[Population share of ICB]]</f>
        <v>1.1044153859846955</v>
      </c>
      <c r="M5947" s="98" cm="1">
        <f t="array" ref="M5947">msoa_calculations5[[#This Row],[Estimated case time (see and treat)]]*msoa_calculations5[[#This Row],[Population share of ICB]:[Population share of ICB]]</f>
        <v>0.74016758260744164</v>
      </c>
      <c r="N5947" s="94" cm="1">
        <f t="array" ref="N5947">msoa_calculations5[[#This Row],[Weighted estimate]]*msoa_calculations5[[#This Row],[Population share of ICB]:[Population share of ICB]]</f>
        <v>1.005853217696461</v>
      </c>
    </row>
    <row r="5948" spans="1:14">
      <c r="A5948" s="63" t="s">
        <v>1676</v>
      </c>
      <c r="B5948" s="63" t="s">
        <v>13739</v>
      </c>
      <c r="C5948" s="63" t="s">
        <v>18</v>
      </c>
      <c r="D5948" s="63" t="s">
        <v>98</v>
      </c>
      <c r="E5948" s="72">
        <v>8761</v>
      </c>
      <c r="F5948" s="64">
        <v>1</v>
      </c>
      <c r="G5948" s="79">
        <v>0</v>
      </c>
      <c r="H5948" s="133">
        <v>108.35565948486328</v>
      </c>
      <c r="I5948" s="134">
        <v>75.836479187011719</v>
      </c>
      <c r="J5948" s="105">
        <v>99.556266784667969</v>
      </c>
      <c r="K5948" s="96">
        <f>msoa_calculations5[[#This Row],[ Pop20]]/SUMIF(msoa_calculations5[ICB26],msoa_calculations5[[#This Row],[ICB26]],msoa_calculations5[[ Pop20]])</f>
        <v>1.5537792785682743E-2</v>
      </c>
      <c r="L5948" s="98" cm="1">
        <f t="array" ref="L5948">msoa_calculations5[[#This Row],[ Estimated case time (see and convey)]]*msoa_calculations5[[#This Row],[Population share of ICB]:[Population share of ICB]]</f>
        <v>1.6836077842318045</v>
      </c>
      <c r="M5948" s="98" cm="1">
        <f t="array" ref="M5948">msoa_calculations5[[#This Row],[Estimated case time (see and treat)]]*msoa_calculations5[[#This Row],[Population share of ICB]:[Population share of ICB]]</f>
        <v>1.1783314992035301</v>
      </c>
      <c r="N5948" s="94" cm="1">
        <f t="array" ref="N5948">msoa_calculations5[[#This Row],[Weighted estimate]]*msoa_calculations5[[#This Row],[Population share of ICB]:[Population share of ICB]]</f>
        <v>1.5468846438163204</v>
      </c>
    </row>
    <row r="5949" spans="1:14">
      <c r="A5949" s="63" t="s">
        <v>1674</v>
      </c>
      <c r="B5949" s="63" t="s">
        <v>13739</v>
      </c>
      <c r="C5949" s="63" t="s">
        <v>18</v>
      </c>
      <c r="D5949" s="63" t="s">
        <v>98</v>
      </c>
      <c r="E5949" s="72">
        <v>5873</v>
      </c>
      <c r="F5949" s="64">
        <v>1</v>
      </c>
      <c r="G5949" s="79">
        <v>0</v>
      </c>
      <c r="H5949" s="133">
        <v>104.43283081054688</v>
      </c>
      <c r="I5949" s="134">
        <v>74.285675048828125</v>
      </c>
      <c r="J5949" s="105">
        <v>96.275283813476563</v>
      </c>
      <c r="K5949" s="96">
        <f>msoa_calculations5[[#This Row],[ Pop20]]/SUMIF(msoa_calculations5[ICB26],msoa_calculations5[[#This Row],[ICB26]],msoa_calculations5[[ Pop20]])</f>
        <v>1.0415872278314661E-2</v>
      </c>
      <c r="L5949" s="98" cm="1">
        <f t="array" ref="L5949">msoa_calculations5[[#This Row],[ Estimated case time (see and convey)]]*msoa_calculations5[[#This Row],[Population share of ICB]:[Population share of ICB]]</f>
        <v>1.0877590273855005</v>
      </c>
      <c r="M5949" s="98" cm="1">
        <f t="array" ref="M5949">msoa_calculations5[[#This Row],[Estimated case time (see and treat)]]*msoa_calculations5[[#This Row],[Population share of ICB]:[Population share of ICB]]</f>
        <v>0.77375010341697992</v>
      </c>
      <c r="N5949" s="94" cm="1">
        <f t="array" ref="N5949">msoa_calculations5[[#This Row],[Weighted estimate]]*msoa_calculations5[[#This Row],[Population share of ICB]:[Population share of ICB]]</f>
        <v>1.0027910597596668</v>
      </c>
    </row>
    <row r="5950" spans="1:14">
      <c r="A5950" s="63" t="s">
        <v>1672</v>
      </c>
      <c r="B5950" s="63" t="s">
        <v>13739</v>
      </c>
      <c r="C5950" s="63" t="s">
        <v>18</v>
      </c>
      <c r="D5950" s="63" t="s">
        <v>98</v>
      </c>
      <c r="E5950" s="72">
        <v>6176</v>
      </c>
      <c r="F5950" s="64">
        <v>1</v>
      </c>
      <c r="G5950" s="79">
        <v>0</v>
      </c>
      <c r="H5950" s="133">
        <v>108.75615692138672</v>
      </c>
      <c r="I5950" s="134">
        <v>75.634307861328125</v>
      </c>
      <c r="J5950" s="105">
        <v>99.793685913085938</v>
      </c>
      <c r="K5950" s="96">
        <f>msoa_calculations5[[#This Row],[ Pop20]]/SUMIF(msoa_calculations5[ICB26],msoa_calculations5[[#This Row],[ICB26]],msoa_calculations5[[ Pop20]])</f>
        <v>1.0953248287224817E-2</v>
      </c>
      <c r="L5950" s="98" cm="1">
        <f t="array" ref="L5950">msoa_calculations5[[#This Row],[ Estimated case time (see and convey)]]*msoa_calculations5[[#This Row],[Population share of ICB]:[Population share of ICB]]</f>
        <v>1.1912331895243324</v>
      </c>
      <c r="M5950" s="98" cm="1">
        <f t="array" ref="M5950">msoa_calculations5[[#This Row],[Estimated case time (see and treat)]]*msoa_calculations5[[#This Row],[Population share of ICB]:[Population share of ICB]]</f>
        <v>0.82844135303752686</v>
      </c>
      <c r="N5950" s="94" cm="1">
        <f t="array" ref="N5950">msoa_calculations5[[#This Row],[Weighted estimate]]*msoa_calculations5[[#This Row],[Population share of ICB]:[Population share of ICB]]</f>
        <v>1.09306501930336</v>
      </c>
    </row>
    <row r="5951" spans="1:14">
      <c r="A5951" s="63" t="s">
        <v>1670</v>
      </c>
      <c r="B5951" s="63" t="s">
        <v>13739</v>
      </c>
      <c r="C5951" s="63" t="s">
        <v>18</v>
      </c>
      <c r="D5951" s="63" t="s">
        <v>98</v>
      </c>
      <c r="E5951" s="72">
        <v>7957</v>
      </c>
      <c r="F5951" s="64">
        <v>1</v>
      </c>
      <c r="G5951" s="79">
        <v>0</v>
      </c>
      <c r="H5951" s="133">
        <v>110.38352203369141</v>
      </c>
      <c r="I5951" s="134">
        <v>75.654579162597656</v>
      </c>
      <c r="J5951" s="105">
        <v>100.98618316650391</v>
      </c>
      <c r="K5951" s="96">
        <f>msoa_calculations5[[#This Row],[ Pop20]]/SUMIF(msoa_calculations5[ICB26],msoa_calculations5[[#This Row],[ICB26]],msoa_calculations5[[ Pop20]])</f>
        <v>1.4111884167980548E-2</v>
      </c>
      <c r="L5951" s="98" cm="1">
        <f t="array" ref="L5951">msoa_calculations5[[#This Row],[ Estimated case time (see and convey)]]*msoa_calculations5[[#This Row],[Population share of ICB]:[Population share of ICB]]</f>
        <v>1.5577194769931817</v>
      </c>
      <c r="M5951" s="98" cm="1">
        <f t="array" ref="M5951">msoa_calculations5[[#This Row],[Estimated case time (see and treat)]]*msoa_calculations5[[#This Row],[Population share of ICB]:[Population share of ICB]]</f>
        <v>1.0676286579198928</v>
      </c>
      <c r="N5951" s="94" cm="1">
        <f t="array" ref="N5951">msoa_calculations5[[#This Row],[Weighted estimate]]*msoa_calculations5[[#This Row],[Population share of ICB]:[Population share of ICB]]</f>
        <v>1.4251053194121701</v>
      </c>
    </row>
    <row r="5952" spans="1:14">
      <c r="A5952" s="63" t="s">
        <v>1668</v>
      </c>
      <c r="B5952" s="63" t="s">
        <v>13739</v>
      </c>
      <c r="C5952" s="63" t="s">
        <v>18</v>
      </c>
      <c r="D5952" s="63" t="s">
        <v>98</v>
      </c>
      <c r="E5952" s="72">
        <v>7307</v>
      </c>
      <c r="F5952" s="64">
        <v>1</v>
      </c>
      <c r="G5952" s="79">
        <v>0</v>
      </c>
      <c r="H5952" s="133">
        <v>98.275131225585938</v>
      </c>
      <c r="I5952" s="134">
        <v>68.836563110351563</v>
      </c>
      <c r="J5952" s="105">
        <v>90.309326171875</v>
      </c>
      <c r="K5952" s="96">
        <f>msoa_calculations5[[#This Row],[ Pop20]]/SUMIF(msoa_calculations5[ICB26],msoa_calculations5[[#This Row],[ICB26]],msoa_calculations5[[ Pop20]])</f>
        <v>1.2959097350186485E-2</v>
      </c>
      <c r="L5952" s="98" cm="1">
        <f t="array" ref="L5952">msoa_calculations5[[#This Row],[ Estimated case time (see and convey)]]*msoa_calculations5[[#This Row],[Population share of ICB]:[Population share of ICB]]</f>
        <v>1.2735569926547199</v>
      </c>
      <c r="M5952" s="98" cm="1">
        <f t="array" ref="M5952">msoa_calculations5[[#This Row],[Estimated case time (see and treat)]]*msoa_calculations5[[#This Row],[Population share of ICB]:[Population share of ICB]]</f>
        <v>0.89205972259930166</v>
      </c>
      <c r="N5952" s="94" cm="1">
        <f t="array" ref="N5952">msoa_calculations5[[#This Row],[Weighted estimate]]*msoa_calculations5[[#This Row],[Population share of ICB]:[Population share of ICB]]</f>
        <v>1.1703273494910722</v>
      </c>
    </row>
    <row r="5953" spans="1:14">
      <c r="A5953" s="63" t="s">
        <v>1666</v>
      </c>
      <c r="B5953" s="63" t="s">
        <v>13739</v>
      </c>
      <c r="C5953" s="63" t="s">
        <v>18</v>
      </c>
      <c r="D5953" s="63" t="s">
        <v>98</v>
      </c>
      <c r="E5953" s="72">
        <v>5384</v>
      </c>
      <c r="F5953" s="64">
        <v>1</v>
      </c>
      <c r="G5953" s="79">
        <v>0</v>
      </c>
      <c r="H5953" s="133">
        <v>109.51610565185547</v>
      </c>
      <c r="I5953" s="134">
        <v>76.156257629394531</v>
      </c>
      <c r="J5953" s="105">
        <v>100.48923492431641</v>
      </c>
      <c r="K5953" s="96">
        <f>msoa_calculations5[[#This Row],[ Pop20]]/SUMIF(msoa_calculations5[ICB26],msoa_calculations5[[#This Row],[ICB26]],msoa_calculations5[[ Pop20]])</f>
        <v>9.5486218876972822E-3</v>
      </c>
      <c r="L5953" s="98" cm="1">
        <f t="array" ref="L5953">msoa_calculations5[[#This Row],[ Estimated case time (see and convey)]]*msoa_calculations5[[#This Row],[Population share of ICB]:[Population share of ICB]]</f>
        <v>1.0457278834826751</v>
      </c>
      <c r="M5953" s="98" cm="1">
        <f t="array" ref="M5953">msoa_calculations5[[#This Row],[Estimated case time (see and treat)]]*msoa_calculations5[[#This Row],[Population share of ICB]:[Population share of ICB]]</f>
        <v>0.72718730848514979</v>
      </c>
      <c r="N5953" s="94" cm="1">
        <f t="array" ref="N5953">msoa_calculations5[[#This Row],[Weighted estimate]]*msoa_calculations5[[#This Row],[Population share of ICB]:[Population share of ICB]]</f>
        <v>0.9595337080762818</v>
      </c>
    </row>
    <row r="5954" spans="1:14">
      <c r="A5954" s="63" t="s">
        <v>1664</v>
      </c>
      <c r="B5954" s="63" t="s">
        <v>13739</v>
      </c>
      <c r="C5954" s="63" t="s">
        <v>18</v>
      </c>
      <c r="D5954" s="63" t="s">
        <v>98</v>
      </c>
      <c r="E5954" s="72">
        <v>6649</v>
      </c>
      <c r="F5954" s="64">
        <v>1</v>
      </c>
      <c r="G5954" s="79">
        <v>0</v>
      </c>
      <c r="H5954" s="133">
        <v>103.29275512695313</v>
      </c>
      <c r="I5954" s="134">
        <v>72.828147888183594</v>
      </c>
      <c r="J5954" s="105">
        <v>95.049308776855469</v>
      </c>
      <c r="K5954" s="96">
        <f>msoa_calculations5[[#This Row],[ Pop20]]/SUMIF(msoa_calculations5[ICB26],msoa_calculations5[[#This Row],[ICB26]],msoa_calculations5[[ Pop20]])</f>
        <v>1.179212238694265E-2</v>
      </c>
      <c r="L5954" s="98" cm="1">
        <f t="array" ref="L5954">msoa_calculations5[[#This Row],[ Estimated case time (see and convey)]]*msoa_calculations5[[#This Row],[Population share of ICB]:[Population share of ICB]]</f>
        <v>1.2180408101415292</v>
      </c>
      <c r="M5954" s="98" cm="1">
        <f t="array" ref="M5954">msoa_calculations5[[#This Row],[Estimated case time (see and treat)]]*msoa_calculations5[[#This Row],[Population share of ICB]:[Population share of ICB]]</f>
        <v>0.8587984331118198</v>
      </c>
      <c r="N5954" s="94" cm="1">
        <f t="array" ref="N5954">msoa_calculations5[[#This Row],[Weighted estimate]]*msoa_calculations5[[#This Row],[Population share of ICB]:[Population share of ICB]]</f>
        <v>1.120833081890982</v>
      </c>
    </row>
    <row r="5955" spans="1:14">
      <c r="A5955" s="63" t="s">
        <v>1662</v>
      </c>
      <c r="B5955" s="63" t="s">
        <v>13739</v>
      </c>
      <c r="C5955" s="63" t="s">
        <v>18</v>
      </c>
      <c r="D5955" s="63" t="s">
        <v>98</v>
      </c>
      <c r="E5955" s="72">
        <v>5512</v>
      </c>
      <c r="F5955" s="64">
        <v>1</v>
      </c>
      <c r="G5955" s="79">
        <v>0</v>
      </c>
      <c r="H5955" s="133">
        <v>100.74064636230469</v>
      </c>
      <c r="I5955" s="134">
        <v>71.738922119140625</v>
      </c>
      <c r="J5955" s="105">
        <v>92.893043518066406</v>
      </c>
      <c r="K5955" s="96">
        <f>msoa_calculations5[[#This Row],[ Pop20]]/SUMIF(msoa_calculations5[ICB26],msoa_calculations5[[#This Row],[ICB26]],msoa_calculations5[[ Pop20]])</f>
        <v>9.7756322148936509E-3</v>
      </c>
      <c r="L5955" s="98" cm="1">
        <f t="array" ref="L5955">msoa_calculations5[[#This Row],[ Estimated case time (see and convey)]]*msoa_calculations5[[#This Row],[Population share of ICB]:[Population share of ICB]]</f>
        <v>0.98480350792855453</v>
      </c>
      <c r="M5955" s="98" cm="1">
        <f t="array" ref="M5955">msoa_calculations5[[#This Row],[Estimated case time (see and treat)]]*msoa_calculations5[[#This Row],[Population share of ICB]:[Population share of ICB]]</f>
        <v>0.70129331812961782</v>
      </c>
      <c r="N5955" s="94" cm="1">
        <f t="array" ref="N5955">msoa_calculations5[[#This Row],[Weighted estimate]]*msoa_calculations5[[#This Row],[Population share of ICB]:[Population share of ICB]]</f>
        <v>0.90808822875472783</v>
      </c>
    </row>
    <row r="5956" spans="1:14">
      <c r="A5956" s="63" t="s">
        <v>1660</v>
      </c>
      <c r="B5956" s="63" t="s">
        <v>13739</v>
      </c>
      <c r="C5956" s="63" t="s">
        <v>18</v>
      </c>
      <c r="D5956" s="63" t="s">
        <v>98</v>
      </c>
      <c r="E5956" s="72">
        <v>7462</v>
      </c>
      <c r="F5956" s="64">
        <v>1</v>
      </c>
      <c r="G5956" s="79">
        <v>0</v>
      </c>
      <c r="H5956" s="133">
        <v>104.62047576904297</v>
      </c>
      <c r="I5956" s="134">
        <v>74.391548156738281</v>
      </c>
      <c r="J5956" s="105">
        <v>96.440803527832031</v>
      </c>
      <c r="K5956" s="96">
        <f>msoa_calculations5[[#This Row],[ Pop20]]/SUMIF(msoa_calculations5[ICB26],msoa_calculations5[[#This Row],[ICB26]],msoa_calculations5[[ Pop20]])</f>
        <v>1.3233992668275839E-2</v>
      </c>
      <c r="L5956" s="98" cm="1">
        <f t="array" ref="L5956">msoa_calculations5[[#This Row],[ Estimated case time (see and convey)]]*msoa_calculations5[[#This Row],[Population share of ICB]:[Population share of ICB]]</f>
        <v>1.3845466092790448</v>
      </c>
      <c r="M5956" s="98" cm="1">
        <f t="array" ref="M5956">msoa_calculations5[[#This Row],[Estimated case time (see and treat)]]*msoa_calculations5[[#This Row],[Population share of ICB]:[Population share of ICB]]</f>
        <v>0.98449720288796339</v>
      </c>
      <c r="N5956" s="94" cm="1">
        <f t="array" ref="N5956">msoa_calculations5[[#This Row],[Weighted estimate]]*msoa_calculations5[[#This Row],[Population share of ICB]:[Population share of ICB]]</f>
        <v>1.2762968868099598</v>
      </c>
    </row>
    <row r="5957" spans="1:14">
      <c r="A5957" s="63" t="s">
        <v>1658</v>
      </c>
      <c r="B5957" s="63" t="s">
        <v>13739</v>
      </c>
      <c r="C5957" s="63" t="s">
        <v>18</v>
      </c>
      <c r="D5957" s="63" t="s">
        <v>98</v>
      </c>
      <c r="E5957" s="72">
        <v>7325</v>
      </c>
      <c r="F5957" s="64">
        <v>1</v>
      </c>
      <c r="G5957" s="79">
        <v>0</v>
      </c>
      <c r="H5957" s="133">
        <v>86.873970031738281</v>
      </c>
      <c r="I5957" s="134">
        <v>63.005008697509766</v>
      </c>
      <c r="J5957" s="105">
        <v>80.415245056152344</v>
      </c>
      <c r="K5957" s="96">
        <f>msoa_calculations5[[#This Row],[ Pop20]]/SUMIF(msoa_calculations5[ICB26],msoa_calculations5[[#This Row],[ICB26]],msoa_calculations5[[ Pop20]])</f>
        <v>1.2991020677448475E-2</v>
      </c>
      <c r="L5957" s="98" cm="1">
        <f t="array" ref="L5957">msoa_calculations5[[#This Row],[ Estimated case time (see and convey)]]*msoa_calculations5[[#This Row],[Population share of ICB]:[Population share of ICB]]</f>
        <v>1.1285815410143512</v>
      </c>
      <c r="M5957" s="98" cm="1">
        <f t="array" ref="M5957">msoa_calculations5[[#This Row],[Estimated case time (see and treat)]]*msoa_calculations5[[#This Row],[Population share of ICB]:[Population share of ICB]]</f>
        <v>0.81849937077217039</v>
      </c>
      <c r="N5957" s="94" cm="1">
        <f t="array" ref="N5957">msoa_calculations5[[#This Row],[Weighted estimate]]*msoa_calculations5[[#This Row],[Population share of ICB]:[Population share of ICB]]</f>
        <v>1.0446761113065612</v>
      </c>
    </row>
    <row r="5958" spans="1:14">
      <c r="A5958" s="63" t="s">
        <v>1656</v>
      </c>
      <c r="B5958" s="63" t="s">
        <v>13739</v>
      </c>
      <c r="C5958" s="63" t="s">
        <v>18</v>
      </c>
      <c r="D5958" s="63" t="s">
        <v>98</v>
      </c>
      <c r="E5958" s="72">
        <v>7442</v>
      </c>
      <c r="F5958" s="64">
        <v>1</v>
      </c>
      <c r="G5958" s="79">
        <v>0</v>
      </c>
      <c r="H5958" s="133">
        <v>86.798225402832031</v>
      </c>
      <c r="I5958" s="134">
        <v>62.201061248779297</v>
      </c>
      <c r="J5958" s="105">
        <v>80.1424560546875</v>
      </c>
      <c r="K5958" s="96">
        <f>msoa_calculations5[[#This Row],[ Pop20]]/SUMIF(msoa_calculations5[ICB26],msoa_calculations5[[#This Row],[ICB26]],msoa_calculations5[[ Pop20]])</f>
        <v>1.3198522304651406E-2</v>
      </c>
      <c r="L5958" s="98" cm="1">
        <f t="array" ref="L5958">msoa_calculations5[[#This Row],[ Estimated case time (see and convey)]]*msoa_calculations5[[#This Row],[Population share of ICB]:[Population share of ICB]]</f>
        <v>1.1456083139834388</v>
      </c>
      <c r="M5958" s="98" cm="1">
        <f t="array" ref="M5958">msoa_calculations5[[#This Row],[Estimated case time (see and treat)]]*msoa_calculations5[[#This Row],[Population share of ICB]:[Population share of ICB]]</f>
        <v>0.82096209426500177</v>
      </c>
      <c r="N5958" s="94" cm="1">
        <f t="array" ref="N5958">msoa_calculations5[[#This Row],[Weighted estimate]]*msoa_calculations5[[#This Row],[Population share of ICB]:[Population share of ICB]]</f>
        <v>1.0577619937873382</v>
      </c>
    </row>
    <row r="5959" spans="1:14">
      <c r="A5959" s="63" t="s">
        <v>1654</v>
      </c>
      <c r="B5959" s="63" t="s">
        <v>13739</v>
      </c>
      <c r="C5959" s="63" t="s">
        <v>18</v>
      </c>
      <c r="D5959" s="63" t="s">
        <v>98</v>
      </c>
      <c r="E5959" s="72">
        <v>6184</v>
      </c>
      <c r="F5959" s="64">
        <v>1</v>
      </c>
      <c r="G5959" s="79">
        <v>0</v>
      </c>
      <c r="H5959" s="133">
        <v>83.974212646484375</v>
      </c>
      <c r="I5959" s="134">
        <v>60.141212463378906</v>
      </c>
      <c r="J5959" s="105">
        <v>77.525222778320313</v>
      </c>
      <c r="K5959" s="96">
        <f>msoa_calculations5[[#This Row],[ Pop20]]/SUMIF(msoa_calculations5[ICB26],msoa_calculations5[[#This Row],[ICB26]],msoa_calculations5[[ Pop20]])</f>
        <v>1.0967436432674589E-2</v>
      </c>
      <c r="L5959" s="98" cm="1">
        <f t="array" ref="L5959">msoa_calculations5[[#This Row],[ Estimated case time (see and convey)]]*msoa_calculations5[[#This Row],[Population share of ICB]:[Population share of ICB]]</f>
        <v>0.92098183918421594</v>
      </c>
      <c r="M5959" s="98" cm="1">
        <f t="array" ref="M5959">msoa_calculations5[[#This Row],[Estimated case time (see and treat)]]*msoa_calculations5[[#This Row],[Population share of ICB]:[Population share of ICB]]</f>
        <v>0.65959492467608494</v>
      </c>
      <c r="N5959" s="94" cm="1">
        <f t="array" ref="N5959">msoa_calculations5[[#This Row],[Weighted estimate]]*msoa_calculations5[[#This Row],[Population share of ICB]:[Population share of ICB]]</f>
        <v>0.8502529527501641</v>
      </c>
    </row>
    <row r="5960" spans="1:14">
      <c r="A5960" s="63" t="s">
        <v>1652</v>
      </c>
      <c r="B5960" s="63" t="s">
        <v>13739</v>
      </c>
      <c r="C5960" s="63" t="s">
        <v>18</v>
      </c>
      <c r="D5960" s="63" t="s">
        <v>98</v>
      </c>
      <c r="E5960" s="72">
        <v>7908</v>
      </c>
      <c r="F5960" s="64">
        <v>1</v>
      </c>
      <c r="G5960" s="79">
        <v>0</v>
      </c>
      <c r="H5960" s="133">
        <v>83.043769836425781</v>
      </c>
      <c r="I5960" s="134">
        <v>59.859470367431641</v>
      </c>
      <c r="J5960" s="105">
        <v>76.770309448242188</v>
      </c>
      <c r="K5960" s="96">
        <f>msoa_calculations5[[#This Row],[ Pop20]]/SUMIF(msoa_calculations5[ICB26],msoa_calculations5[[#This Row],[ICB26]],msoa_calculations5[[ Pop20]])</f>
        <v>1.4024981777100688E-2</v>
      </c>
      <c r="L5960" s="98" cm="1">
        <f t="array" ref="L5960">msoa_calculations5[[#This Row],[ Estimated case time (see and convey)]]*msoa_calculations5[[#This Row],[Population share of ICB]:[Population share of ICB]]</f>
        <v>1.1646873586576154</v>
      </c>
      <c r="M5960" s="98" cm="1">
        <f t="array" ref="M5960">msoa_calculations5[[#This Row],[Estimated case time (see and treat)]]*msoa_calculations5[[#This Row],[Population share of ICB]:[Population share of ICB]]</f>
        <v>0.83952798109012738</v>
      </c>
      <c r="N5960" s="94" cm="1">
        <f t="array" ref="N5960">msoa_calculations5[[#This Row],[Weighted estimate]]*msoa_calculations5[[#This Row],[Population share of ICB]:[Population share of ICB]]</f>
        <v>1.0767021910339776</v>
      </c>
    </row>
    <row r="5961" spans="1:14">
      <c r="A5961" s="63" t="s">
        <v>1650</v>
      </c>
      <c r="B5961" s="63" t="s">
        <v>13739</v>
      </c>
      <c r="C5961" s="63" t="s">
        <v>18</v>
      </c>
      <c r="D5961" s="63" t="s">
        <v>98</v>
      </c>
      <c r="E5961" s="72">
        <v>6966</v>
      </c>
      <c r="F5961" s="64">
        <v>1</v>
      </c>
      <c r="G5961" s="79">
        <v>0</v>
      </c>
      <c r="H5961" s="133">
        <v>83.036376953125</v>
      </c>
      <c r="I5961" s="134">
        <v>59.666675567626953</v>
      </c>
      <c r="J5961" s="105">
        <v>76.712745666503906</v>
      </c>
      <c r="K5961" s="96">
        <f>msoa_calculations5[[#This Row],[ Pop20]]/SUMIF(msoa_calculations5[ICB26],msoa_calculations5[[#This Row],[ICB26]],msoa_calculations5[[ Pop20]])</f>
        <v>1.2354327650389909E-2</v>
      </c>
      <c r="L5961" s="98" cm="1">
        <f t="array" ref="L5961">msoa_calculations5[[#This Row],[ Estimated case time (see and convey)]]*msoa_calculations5[[#This Row],[Population share of ICB]:[Population share of ICB]]</f>
        <v>1.0258586077801914</v>
      </c>
      <c r="M5961" s="98" cm="1">
        <f t="array" ref="M5961">msoa_calculations5[[#This Row],[Estimated case time (see and treat)]]*msoa_calculations5[[#This Row],[Population share of ICB]:[Population share of ICB]]</f>
        <v>0.73714165977197765</v>
      </c>
      <c r="N5961" s="94" cm="1">
        <f t="array" ref="N5961">msoa_calculations5[[#This Row],[Weighted estimate]]*msoa_calculations5[[#This Row],[Population share of ICB]:[Population share of ICB]]</f>
        <v>0.94773439492501788</v>
      </c>
    </row>
    <row r="5962" spans="1:14">
      <c r="A5962" s="63" t="s">
        <v>1648</v>
      </c>
      <c r="B5962" s="63" t="s">
        <v>13739</v>
      </c>
      <c r="C5962" s="63" t="s">
        <v>18</v>
      </c>
      <c r="D5962" s="63" t="s">
        <v>98</v>
      </c>
      <c r="E5962" s="72">
        <v>7004</v>
      </c>
      <c r="F5962" s="64">
        <v>1</v>
      </c>
      <c r="G5962" s="79">
        <v>0</v>
      </c>
      <c r="H5962" s="133">
        <v>84.667938232421875</v>
      </c>
      <c r="I5962" s="134">
        <v>61.422153472900391</v>
      </c>
      <c r="J5962" s="105">
        <v>78.377838134765625</v>
      </c>
      <c r="K5962" s="96">
        <f>msoa_calculations5[[#This Row],[ Pop20]]/SUMIF(msoa_calculations5[ICB26],msoa_calculations5[[#This Row],[ICB26]],msoa_calculations5[[ Pop20]])</f>
        <v>1.242172134127633E-2</v>
      </c>
      <c r="L5962" s="98" cm="1">
        <f t="array" ref="L5962">msoa_calculations5[[#This Row],[ Estimated case time (see and convey)]]*msoa_calculations5[[#This Row],[Population share of ICB]:[Population share of ICB]]</f>
        <v>1.051721535263541</v>
      </c>
      <c r="M5962" s="98" cm="1">
        <f t="array" ref="M5962">msoa_calculations5[[#This Row],[Estimated case time (see and treat)]]*msoa_calculations5[[#This Row],[Population share of ICB]:[Population share of ICB]]</f>
        <v>0.76296887462147689</v>
      </c>
      <c r="N5962" s="94" cm="1">
        <f t="array" ref="N5962">msoa_calculations5[[#This Row],[Weighted estimate]]*msoa_calculations5[[#This Row],[Population share of ICB]:[Population share of ICB]]</f>
        <v>0.97358766464171997</v>
      </c>
    </row>
    <row r="5963" spans="1:14">
      <c r="A5963" s="63" t="s">
        <v>1646</v>
      </c>
      <c r="B5963" s="63" t="s">
        <v>13739</v>
      </c>
      <c r="C5963" s="63" t="s">
        <v>18</v>
      </c>
      <c r="D5963" s="63" t="s">
        <v>98</v>
      </c>
      <c r="E5963" s="72">
        <v>9694</v>
      </c>
      <c r="F5963" s="64">
        <v>1</v>
      </c>
      <c r="G5963" s="79">
        <v>0</v>
      </c>
      <c r="H5963" s="133">
        <v>103.02456665039063</v>
      </c>
      <c r="I5963" s="134">
        <v>73.214508056640625</v>
      </c>
      <c r="J5963" s="105">
        <v>94.958236694335938</v>
      </c>
      <c r="K5963" s="96">
        <f>msoa_calculations5[[#This Row],[ Pop20]]/SUMIF(msoa_calculations5[ICB26],msoa_calculations5[[#This Row],[ICB26]],msoa_calculations5[[ Pop20]])</f>
        <v>1.7192485248762528E-2</v>
      </c>
      <c r="L5963" s="98" cm="1">
        <f t="array" ref="L5963">msoa_calculations5[[#This Row],[ Estimated case time (see and convey)]]*msoa_calculations5[[#This Row],[Population share of ICB]:[Population share of ICB]]</f>
        <v>1.7712483423969927</v>
      </c>
      <c r="M5963" s="98" cm="1">
        <f t="array" ref="M5963">msoa_calculations5[[#This Row],[Estimated case time (see and treat)]]*msoa_calculations5[[#This Row],[Population share of ICB]:[Population share of ICB]]</f>
        <v>1.2587393497591992</v>
      </c>
      <c r="N5963" s="94" cm="1">
        <f t="array" ref="N5963">msoa_calculations5[[#This Row],[Weighted estimate]]*msoa_calculations5[[#This Row],[Population share of ICB]:[Population share of ICB]]</f>
        <v>1.6325680836158711</v>
      </c>
    </row>
    <row r="5964" spans="1:14">
      <c r="A5964" s="63" t="s">
        <v>1644</v>
      </c>
      <c r="B5964" s="63" t="s">
        <v>13739</v>
      </c>
      <c r="C5964" s="63" t="s">
        <v>18</v>
      </c>
      <c r="D5964" s="63" t="s">
        <v>98</v>
      </c>
      <c r="E5964" s="72">
        <v>6362</v>
      </c>
      <c r="F5964" s="64">
        <v>1</v>
      </c>
      <c r="G5964" s="79">
        <v>0</v>
      </c>
      <c r="H5964" s="133">
        <v>87.0517578125</v>
      </c>
      <c r="I5964" s="134">
        <v>63.667037963867188</v>
      </c>
      <c r="J5964" s="105">
        <v>80.724067687988281</v>
      </c>
      <c r="K5964" s="96">
        <f>msoa_calculations5[[#This Row],[ Pop20]]/SUMIF(msoa_calculations5[ICB26],msoa_calculations5[[#This Row],[ICB26]],msoa_calculations5[[ Pop20]])</f>
        <v>1.1283122668932041E-2</v>
      </c>
      <c r="L5964" s="98" cm="1">
        <f t="array" ref="L5964">msoa_calculations5[[#This Row],[ Estimated case time (see and convey)]]*msoa_calculations5[[#This Row],[Population share of ICB]:[Population share of ICB]]</f>
        <v>0.98221566194460064</v>
      </c>
      <c r="M5964" s="98" cm="1">
        <f t="array" ref="M5964">msoa_calculations5[[#This Row],[Estimated case time (see and treat)]]*msoa_calculations5[[#This Row],[Population share of ICB]:[Population share of ICB]]</f>
        <v>0.71836299931386671</v>
      </c>
      <c r="N5964" s="94" cm="1">
        <f t="array" ref="N5964">msoa_calculations5[[#This Row],[Weighted estimate]]*msoa_calculations5[[#This Row],[Population share of ICB]:[Population share of ICB]]</f>
        <v>0.91081955805874504</v>
      </c>
    </row>
    <row r="5965" spans="1:14">
      <c r="A5965" s="63" t="s">
        <v>1642</v>
      </c>
      <c r="B5965" s="63" t="s">
        <v>13739</v>
      </c>
      <c r="C5965" s="63" t="s">
        <v>18</v>
      </c>
      <c r="D5965" s="63" t="s">
        <v>98</v>
      </c>
      <c r="E5965" s="72">
        <v>8805</v>
      </c>
      <c r="F5965" s="64">
        <v>1</v>
      </c>
      <c r="G5965" s="79">
        <v>0</v>
      </c>
      <c r="H5965" s="133">
        <v>112.02510833740234</v>
      </c>
      <c r="I5965" s="134">
        <v>76.190361022949219</v>
      </c>
      <c r="J5965" s="105">
        <v>102.32855224609375</v>
      </c>
      <c r="K5965" s="96">
        <f>msoa_calculations5[[#This Row],[ Pop20]]/SUMIF(msoa_calculations5[ICB26],msoa_calculations5[[#This Row],[ICB26]],msoa_calculations5[[ Pop20]])</f>
        <v>1.5615827585656494E-2</v>
      </c>
      <c r="L5965" s="98" cm="1">
        <f t="array" ref="L5965">msoa_calculations5[[#This Row],[ Estimated case time (see and convey)]]*msoa_calculations5[[#This Row],[Population share of ICB]:[Population share of ICB]]</f>
        <v>1.749364777061365</v>
      </c>
      <c r="M5965" s="98" cm="1">
        <f t="array" ref="M5965">msoa_calculations5[[#This Row],[Estimated case time (see and treat)]]*msoa_calculations5[[#This Row],[Population share of ICB]:[Population share of ICB]]</f>
        <v>1.1897755414232978</v>
      </c>
      <c r="N5965" s="94" cm="1">
        <f t="array" ref="N5965">msoa_calculations5[[#This Row],[Weighted estimate]]*msoa_calculations5[[#This Row],[Population share of ICB]:[Population share of ICB]]</f>
        <v>1.5979450289648427</v>
      </c>
    </row>
    <row r="5966" spans="1:14">
      <c r="A5966" s="63" t="s">
        <v>1640</v>
      </c>
      <c r="B5966" s="63" t="s">
        <v>13739</v>
      </c>
      <c r="C5966" s="63" t="s">
        <v>18</v>
      </c>
      <c r="D5966" s="63" t="s">
        <v>98</v>
      </c>
      <c r="E5966" s="72">
        <v>5304</v>
      </c>
      <c r="F5966" s="64">
        <v>1</v>
      </c>
      <c r="G5966" s="79">
        <v>0</v>
      </c>
      <c r="H5966" s="133">
        <v>93.79071044921875</v>
      </c>
      <c r="I5966" s="134">
        <v>68.374198913574219</v>
      </c>
      <c r="J5966" s="105">
        <v>86.913230895996094</v>
      </c>
      <c r="K5966" s="96">
        <f>msoa_calculations5[[#This Row],[ Pop20]]/SUMIF(msoa_calculations5[ICB26],msoa_calculations5[[#This Row],[ICB26]],msoa_calculations5[[ Pop20]])</f>
        <v>9.4067404331995511E-3</v>
      </c>
      <c r="L5966" s="98" cm="1">
        <f t="array" ref="L5966">msoa_calculations5[[#This Row],[ Estimated case time (see and convey)]]*msoa_calculations5[[#This Row],[Population share of ICB]:[Population share of ICB]]</f>
        <v>0.88226486824117767</v>
      </c>
      <c r="M5966" s="98" cm="1">
        <f t="array" ref="M5966">msoa_calculations5[[#This Row],[Estimated case time (see and treat)]]*msoa_calculations5[[#This Row],[Population share of ICB]:[Population share of ICB]]</f>
        <v>0.64317834150794739</v>
      </c>
      <c r="N5966" s="94" cm="1">
        <f t="array" ref="N5966">msoa_calculations5[[#This Row],[Weighted estimate]]*msoa_calculations5[[#This Row],[Population share of ICB]:[Population share of ICB]]</f>
        <v>0.8175702032493749</v>
      </c>
    </row>
    <row r="5967" spans="1:14">
      <c r="A5967" s="63" t="s">
        <v>1638</v>
      </c>
      <c r="B5967" s="63" t="s">
        <v>13739</v>
      </c>
      <c r="C5967" s="63" t="s">
        <v>18</v>
      </c>
      <c r="D5967" s="63" t="s">
        <v>98</v>
      </c>
      <c r="E5967" s="72">
        <v>7934</v>
      </c>
      <c r="F5967" s="64">
        <v>1</v>
      </c>
      <c r="G5967" s="79">
        <v>0</v>
      </c>
      <c r="H5967" s="133">
        <v>100.57357788085938</v>
      </c>
      <c r="I5967" s="134">
        <v>71.778022766113281</v>
      </c>
      <c r="J5967" s="105">
        <v>92.781761169433594</v>
      </c>
      <c r="K5967" s="96">
        <f>msoa_calculations5[[#This Row],[ Pop20]]/SUMIF(msoa_calculations5[ICB26],msoa_calculations5[[#This Row],[ICB26]],msoa_calculations5[[ Pop20]])</f>
        <v>1.407109324981245E-2</v>
      </c>
      <c r="L5967" s="98" cm="1">
        <f t="array" ref="L5967">msoa_calculations5[[#This Row],[ Estimated case time (see and convey)]]*msoa_calculations5[[#This Row],[Population share of ICB]:[Population share of ICB]]</f>
        <v>1.415180192828847</v>
      </c>
      <c r="M5967" s="98" cm="1">
        <f t="array" ref="M5967">msoa_calculations5[[#This Row],[Estimated case time (see and treat)]]*msoa_calculations5[[#This Row],[Population share of ICB]:[Population share of ICB]]</f>
        <v>1.0099952516291411</v>
      </c>
      <c r="N5967" s="94" cm="1">
        <f t="array" ref="N5967">msoa_calculations5[[#This Row],[Weighted estimate]]*msoa_calculations5[[#This Row],[Population share of ICB]:[Population share of ICB]]</f>
        <v>1.3055408132969279</v>
      </c>
    </row>
    <row r="5968" spans="1:14">
      <c r="A5968" s="63" t="s">
        <v>1636</v>
      </c>
      <c r="B5968" s="63" t="s">
        <v>13739</v>
      </c>
      <c r="C5968" s="63" t="s">
        <v>18</v>
      </c>
      <c r="D5968" s="63" t="s">
        <v>98</v>
      </c>
      <c r="E5968" s="72">
        <v>7021</v>
      </c>
      <c r="F5968" s="64">
        <v>1</v>
      </c>
      <c r="G5968" s="79">
        <v>0</v>
      </c>
      <c r="H5968" s="133">
        <v>112.59345245361328</v>
      </c>
      <c r="I5968" s="134">
        <v>74.272735595703125</v>
      </c>
      <c r="J5968" s="105">
        <v>102.22421264648438</v>
      </c>
      <c r="K5968" s="96">
        <f>msoa_calculations5[[#This Row],[ Pop20]]/SUMIF(msoa_calculations5[ICB26],msoa_calculations5[[#This Row],[ICB26]],msoa_calculations5[[ Pop20]])</f>
        <v>1.2451871150357098E-2</v>
      </c>
      <c r="L5968" s="98" cm="1">
        <f t="array" ref="L5968">msoa_calculations5[[#This Row],[ Estimated case time (see and convey)]]*msoa_calculations5[[#This Row],[Population share of ICB]:[Population share of ICB]]</f>
        <v>1.4019991623262509</v>
      </c>
      <c r="M5968" s="98" cm="1">
        <f t="array" ref="M5968">msoa_calculations5[[#This Row],[Estimated case time (see and treat)]]*msoa_calculations5[[#This Row],[Population share of ICB]:[Population share of ICB]]</f>
        <v>0.92483453362223644</v>
      </c>
      <c r="N5968" s="94" cm="1">
        <f t="array" ref="N5968">msoa_calculations5[[#This Row],[Weighted estimate]]*msoa_calculations5[[#This Row],[Population share of ICB]:[Population share of ICB]]</f>
        <v>1.2728827243207279</v>
      </c>
    </row>
    <row r="5969" spans="1:14">
      <c r="A5969" s="63" t="s">
        <v>1634</v>
      </c>
      <c r="B5969" s="63" t="s">
        <v>13739</v>
      </c>
      <c r="C5969" s="63" t="s">
        <v>18</v>
      </c>
      <c r="D5969" s="63" t="s">
        <v>98</v>
      </c>
      <c r="E5969" s="72">
        <v>6858</v>
      </c>
      <c r="F5969" s="64">
        <v>1</v>
      </c>
      <c r="G5969" s="79">
        <v>0</v>
      </c>
      <c r="H5969" s="133">
        <v>112.36199951171875</v>
      </c>
      <c r="I5969" s="134">
        <v>74.110618591308594</v>
      </c>
      <c r="J5969" s="105">
        <v>102.01152801513672</v>
      </c>
      <c r="K5969" s="96">
        <f>msoa_calculations5[[#This Row],[ Pop20]]/SUMIF(msoa_calculations5[ICB26],msoa_calculations5[[#This Row],[ICB26]],msoa_calculations5[[ Pop20]])</f>
        <v>1.2162787686817972E-2</v>
      </c>
      <c r="L5969" s="98" cm="1">
        <f t="array" ref="L5969">msoa_calculations5[[#This Row],[ Estimated case time (see and convey)]]*msoa_calculations5[[#This Row],[Population share of ICB]:[Population share of ICB]]</f>
        <v>1.3666351441273799</v>
      </c>
      <c r="M5969" s="98" cm="1">
        <f t="array" ref="M5969">msoa_calculations5[[#This Row],[Estimated case time (see and treat)]]*msoa_calculations5[[#This Row],[Population share of ICB]:[Population share of ICB]]</f>
        <v>0.90139171926483119</v>
      </c>
      <c r="N5969" s="94" cm="1">
        <f t="array" ref="N5969">msoa_calculations5[[#This Row],[Weighted estimate]]*msoa_calculations5[[#This Row],[Population share of ICB]:[Population share of ICB]]</f>
        <v>1.2407445568559914</v>
      </c>
    </row>
    <row r="5970" spans="1:14">
      <c r="A5970" s="63" t="s">
        <v>1632</v>
      </c>
      <c r="B5970" s="63" t="s">
        <v>13739</v>
      </c>
      <c r="C5970" s="63" t="s">
        <v>18</v>
      </c>
      <c r="D5970" s="63" t="s">
        <v>98</v>
      </c>
      <c r="E5970" s="72">
        <v>7265</v>
      </c>
      <c r="F5970" s="64">
        <v>1</v>
      </c>
      <c r="G5970" s="79">
        <v>0</v>
      </c>
      <c r="H5970" s="133">
        <v>114.28370666503906</v>
      </c>
      <c r="I5970" s="134">
        <v>78.292999267578125</v>
      </c>
      <c r="J5970" s="105">
        <v>104.54495239257813</v>
      </c>
      <c r="K5970" s="96">
        <f>msoa_calculations5[[#This Row],[ Pop20]]/SUMIF(msoa_calculations5[ICB26],msoa_calculations5[[#This Row],[ICB26]],msoa_calculations5[[ Pop20]])</f>
        <v>1.2884609586575177E-2</v>
      </c>
      <c r="L5970" s="98" cm="1">
        <f t="array" ref="L5970">msoa_calculations5[[#This Row],[ Estimated case time (see and convey)]]*msoa_calculations5[[#This Row],[Population share of ICB]:[Population share of ICB]]</f>
        <v>1.4725009424857078</v>
      </c>
      <c r="M5970" s="98" cm="1">
        <f t="array" ref="M5970">msoa_calculations5[[#This Row],[Estimated case time (see and treat)]]*msoa_calculations5[[#This Row],[Population share of ICB]:[Population share of ICB]]</f>
        <v>1.0087747289247604</v>
      </c>
      <c r="N5970" s="94" cm="1">
        <f t="array" ref="N5970">msoa_calculations5[[#This Row],[Weighted estimate]]*msoa_calculations5[[#This Row],[Population share of ICB]:[Population share of ICB]]</f>
        <v>1.3470208958254577</v>
      </c>
    </row>
    <row r="5971" spans="1:14">
      <c r="A5971" s="63" t="s">
        <v>1630</v>
      </c>
      <c r="B5971" s="63" t="s">
        <v>13739</v>
      </c>
      <c r="C5971" s="63" t="s">
        <v>18</v>
      </c>
      <c r="D5971" s="63" t="s">
        <v>98</v>
      </c>
      <c r="E5971" s="72">
        <v>6971</v>
      </c>
      <c r="F5971" s="64">
        <v>1</v>
      </c>
      <c r="G5971" s="79">
        <v>0</v>
      </c>
      <c r="H5971" s="133">
        <v>95.850181579589844</v>
      </c>
      <c r="I5971" s="134">
        <v>67.961257934570313</v>
      </c>
      <c r="J5971" s="105">
        <v>88.303695678710938</v>
      </c>
      <c r="K5971" s="96">
        <f>msoa_calculations5[[#This Row],[ Pop20]]/SUMIF(msoa_calculations5[ICB26],msoa_calculations5[[#This Row],[ICB26]],msoa_calculations5[[ Pop20]])</f>
        <v>1.2363195241296017E-2</v>
      </c>
      <c r="L5971" s="98" cm="1">
        <f t="array" ref="L5971">msoa_calculations5[[#This Row],[ Estimated case time (see and convey)]]*msoa_calculations5[[#This Row],[Population share of ICB]:[Population share of ICB]]</f>
        <v>1.1850145087821442</v>
      </c>
      <c r="M5971" s="98" cm="1">
        <f t="array" ref="M5971">msoa_calculations5[[#This Row],[Estimated case time (see and treat)]]*msoa_calculations5[[#This Row],[Population share of ICB]:[Population share of ICB]]</f>
        <v>0.84021830068917081</v>
      </c>
      <c r="N5971" s="94" cm="1">
        <f t="array" ref="N5971">msoa_calculations5[[#This Row],[Weighted estimate]]*msoa_calculations5[[#This Row],[Population share of ICB]:[Population share of ICB]]</f>
        <v>1.0917158302038907</v>
      </c>
    </row>
    <row r="5972" spans="1:14">
      <c r="A5972" s="63" t="s">
        <v>1628</v>
      </c>
      <c r="B5972" s="63" t="s">
        <v>13739</v>
      </c>
      <c r="C5972" s="63" t="s">
        <v>18</v>
      </c>
      <c r="D5972" s="63" t="s">
        <v>98</v>
      </c>
      <c r="E5972" s="72">
        <v>7976</v>
      </c>
      <c r="F5972" s="64">
        <v>1</v>
      </c>
      <c r="G5972" s="79">
        <v>0</v>
      </c>
      <c r="H5972" s="133">
        <v>89.657157897949219</v>
      </c>
      <c r="I5972" s="134">
        <v>64.491096496582031</v>
      </c>
      <c r="J5972" s="105">
        <v>82.847450256347656</v>
      </c>
      <c r="K5972" s="96">
        <f>msoa_calculations5[[#This Row],[ Pop20]]/SUMIF(msoa_calculations5[ICB26],msoa_calculations5[[#This Row],[ICB26]],msoa_calculations5[[ Pop20]])</f>
        <v>1.4145581013423759E-2</v>
      </c>
      <c r="L5972" s="98" cm="1">
        <f t="array" ref="L5972">msoa_calculations5[[#This Row],[ Estimated case time (see and convey)]]*msoa_calculations5[[#This Row],[Population share of ICB]:[Population share of ICB]]</f>
        <v>1.2682525904787665</v>
      </c>
      <c r="M5972" s="98" cm="1">
        <f t="array" ref="M5972">msoa_calculations5[[#This Row],[Estimated case time (see and treat)]]*msoa_calculations5[[#This Row],[Population share of ICB]:[Population share of ICB]]</f>
        <v>0.91226403013693036</v>
      </c>
      <c r="N5972" s="94" cm="1">
        <f t="array" ref="N5972">msoa_calculations5[[#This Row],[Weighted estimate]]*msoa_calculations5[[#This Row],[Population share of ICB]:[Population share of ICB]]</f>
        <v>1.1719253193567607</v>
      </c>
    </row>
    <row r="5973" spans="1:14">
      <c r="A5973" s="63" t="s">
        <v>1626</v>
      </c>
      <c r="B5973" s="63" t="s">
        <v>13739</v>
      </c>
      <c r="C5973" s="63" t="s">
        <v>18</v>
      </c>
      <c r="D5973" s="63" t="s">
        <v>98</v>
      </c>
      <c r="E5973" s="72">
        <v>5763</v>
      </c>
      <c r="F5973" s="64">
        <v>1</v>
      </c>
      <c r="G5973" s="79">
        <v>0</v>
      </c>
      <c r="H5973" s="133">
        <v>105.2236328125</v>
      </c>
      <c r="I5973" s="134">
        <v>74.151962280273438</v>
      </c>
      <c r="J5973" s="105">
        <v>96.815925598144531</v>
      </c>
      <c r="K5973" s="96">
        <f>msoa_calculations5[[#This Row],[ Pop20]]/SUMIF(msoa_calculations5[ICB26],msoa_calculations5[[#This Row],[ICB26]],msoa_calculations5[[ Pop20]])</f>
        <v>1.0220785278380282E-2</v>
      </c>
      <c r="L5973" s="98" cm="1">
        <f t="array" ref="L5973">msoa_calculations5[[#This Row],[ Estimated case time (see and convey)]]*msoa_calculations5[[#This Row],[Population share of ICB]:[Population share of ICB]]</f>
        <v>1.0754681571876923</v>
      </c>
      <c r="M5973" s="98" cm="1">
        <f t="array" ref="M5973">msoa_calculations5[[#This Row],[Estimated case time (see and treat)]]*msoa_calculations5[[#This Row],[Population share of ICB]:[Population share of ICB]]</f>
        <v>0.75789128443722875</v>
      </c>
      <c r="N5973" s="94" cm="1">
        <f t="array" ref="N5973">msoa_calculations5[[#This Row],[Weighted estimate]]*msoa_calculations5[[#This Row],[Population share of ICB]:[Population share of ICB]]</f>
        <v>0.98953478706627629</v>
      </c>
    </row>
    <row r="5974" spans="1:14">
      <c r="A5974" s="63" t="s">
        <v>1624</v>
      </c>
      <c r="B5974" s="63" t="s">
        <v>13739</v>
      </c>
      <c r="C5974" s="63" t="s">
        <v>18</v>
      </c>
      <c r="D5974" s="63" t="s">
        <v>98</v>
      </c>
      <c r="E5974" s="72">
        <v>6762</v>
      </c>
      <c r="F5974" s="64">
        <v>1</v>
      </c>
      <c r="G5974" s="79">
        <v>0</v>
      </c>
      <c r="H5974" s="133">
        <v>86.256607055664063</v>
      </c>
      <c r="I5974" s="134">
        <v>62.509933471679688</v>
      </c>
      <c r="J5974" s="105">
        <v>79.830970764160156</v>
      </c>
      <c r="K5974" s="96">
        <f>msoa_calculations5[[#This Row],[ Pop20]]/SUMIF(msoa_calculations5[ICB26],msoa_calculations5[[#This Row],[ICB26]],msoa_calculations5[[ Pop20]])</f>
        <v>1.1992529941420695E-2</v>
      </c>
      <c r="L5974" s="98" cm="1">
        <f t="array" ref="L5974">msoa_calculations5[[#This Row],[ Estimated case time (see and convey)]]*msoa_calculations5[[#This Row],[Population share of ICB]:[Population share of ICB]]</f>
        <v>1.0344349427604109</v>
      </c>
      <c r="M5974" s="98" cm="1">
        <f t="array" ref="M5974">msoa_calculations5[[#This Row],[Estimated case time (see and treat)]]*msoa_calculations5[[#This Row],[Population share of ICB]:[Population share of ICB]]</f>
        <v>0.74965224879533432</v>
      </c>
      <c r="N5974" s="94" cm="1">
        <f t="array" ref="N5974">msoa_calculations5[[#This Row],[Weighted estimate]]*msoa_calculations5[[#This Row],[Population share of ICB]:[Population share of ICB]]</f>
        <v>0.9573753071418708</v>
      </c>
    </row>
    <row r="5975" spans="1:14">
      <c r="A5975" s="63" t="s">
        <v>1622</v>
      </c>
      <c r="B5975" s="63" t="s">
        <v>13739</v>
      </c>
      <c r="C5975" s="63" t="s">
        <v>18</v>
      </c>
      <c r="D5975" s="63" t="s">
        <v>98</v>
      </c>
      <c r="E5975" s="72">
        <v>7893</v>
      </c>
      <c r="F5975" s="64">
        <v>1</v>
      </c>
      <c r="G5975" s="79">
        <v>0</v>
      </c>
      <c r="H5975" s="133">
        <v>99.382484436035156</v>
      </c>
      <c r="I5975" s="134">
        <v>71.433937072753906</v>
      </c>
      <c r="J5975" s="105">
        <v>91.819862365722656</v>
      </c>
      <c r="K5975" s="96">
        <f>msoa_calculations5[[#This Row],[ Pop20]]/SUMIF(msoa_calculations5[ICB26],msoa_calculations5[[#This Row],[ICB26]],msoa_calculations5[[ Pop20]])</f>
        <v>1.3998379004382364E-2</v>
      </c>
      <c r="L5975" s="98" cm="1">
        <f t="array" ref="L5975">msoa_calculations5[[#This Row],[ Estimated case time (see and convey)]]*msoa_calculations5[[#This Row],[Population share of ICB]:[Population share of ICB]]</f>
        <v>1.3911936835327516</v>
      </c>
      <c r="M5975" s="98" cm="1">
        <f t="array" ref="M5975">msoa_calculations5[[#This Row],[Estimated case time (see and treat)]]*msoa_calculations5[[#This Row],[Population share of ICB]:[Population share of ICB]]</f>
        <v>0.99995932491960926</v>
      </c>
      <c r="N5975" s="94" cm="1">
        <f t="array" ref="N5975">msoa_calculations5[[#This Row],[Weighted estimate]]*msoa_calculations5[[#This Row],[Population share of ICB]:[Population share of ICB]]</f>
        <v>1.2853292335256103</v>
      </c>
    </row>
    <row r="5976" spans="1:14">
      <c r="A5976" s="63" t="s">
        <v>1620</v>
      </c>
      <c r="B5976" s="63" t="s">
        <v>13739</v>
      </c>
      <c r="C5976" s="63" t="s">
        <v>18</v>
      </c>
      <c r="D5976" s="63" t="s">
        <v>98</v>
      </c>
      <c r="E5976" s="72">
        <v>10130</v>
      </c>
      <c r="F5976" s="64">
        <v>1</v>
      </c>
      <c r="G5976" s="79">
        <v>0</v>
      </c>
      <c r="H5976" s="133">
        <v>89.727104187011719</v>
      </c>
      <c r="I5976" s="134">
        <v>64.397903442382813</v>
      </c>
      <c r="J5976" s="105">
        <v>82.873252868652344</v>
      </c>
      <c r="K5976" s="96">
        <f>msoa_calculations5[[#This Row],[ Pop20]]/SUMIF(msoa_calculations5[ICB26],msoa_calculations5[[#This Row],[ICB26]],msoa_calculations5[[ Pop20]])</f>
        <v>1.796573917577516E-2</v>
      </c>
      <c r="L5976" s="98" cm="1">
        <f t="array" ref="L5976">msoa_calculations5[[#This Row],[ Estimated case time (see and convey)]]*msoa_calculations5[[#This Row],[Population share of ICB]:[Population share of ICB]]</f>
        <v>1.6120137508214558</v>
      </c>
      <c r="M5976" s="98" cm="1">
        <f t="array" ref="M5976">msoa_calculations5[[#This Row],[Estimated case time (see and treat)]]*msoa_calculations5[[#This Row],[Population share of ICB]:[Population share of ICB]]</f>
        <v>1.156955936712603</v>
      </c>
      <c r="N5976" s="94" cm="1">
        <f t="array" ref="N5976">msoa_calculations5[[#This Row],[Weighted estimate]]*msoa_calculations5[[#This Row],[Population share of ICB]:[Population share of ICB]]</f>
        <v>1.4888792456862685</v>
      </c>
    </row>
    <row r="5977" spans="1:14">
      <c r="A5977" s="63" t="s">
        <v>1618</v>
      </c>
      <c r="B5977" s="63" t="s">
        <v>13739</v>
      </c>
      <c r="C5977" s="63" t="s">
        <v>18</v>
      </c>
      <c r="D5977" s="63" t="s">
        <v>98</v>
      </c>
      <c r="E5977" s="72">
        <v>11395</v>
      </c>
      <c r="F5977" s="64">
        <v>1</v>
      </c>
      <c r="G5977" s="79">
        <v>0</v>
      </c>
      <c r="H5977" s="133">
        <v>83.936004638671875</v>
      </c>
      <c r="I5977" s="134">
        <v>60.134319305419922</v>
      </c>
      <c r="J5977" s="105">
        <v>77.4954833984375</v>
      </c>
      <c r="K5977" s="96">
        <f>msoa_calculations5[[#This Row],[ Pop20]]/SUMIF(msoa_calculations5[ICB26],msoa_calculations5[[#This Row],[ICB26]],msoa_calculations5[[ Pop20]])</f>
        <v>2.0209239675020529E-2</v>
      </c>
      <c r="L5977" s="98" cm="1">
        <f t="array" ref="L5977">msoa_calculations5[[#This Row],[ Estimated case time (see and convey)]]*msoa_calculations5[[#This Row],[Population share of ICB]:[Population share of ICB]]</f>
        <v>1.6962828351065549</v>
      </c>
      <c r="M5977" s="98" cm="1">
        <f t="array" ref="M5977">msoa_calculations5[[#This Row],[Estimated case time (see and treat)]]*msoa_calculations5[[#This Row],[Population share of ICB]:[Population share of ICB]]</f>
        <v>1.2152688715374453</v>
      </c>
      <c r="N5977" s="94" cm="1">
        <f t="array" ref="N5977">msoa_calculations5[[#This Row],[Weighted estimate]]*msoa_calculations5[[#This Row],[Population share of ICB]:[Population share of ICB]]</f>
        <v>1.5661247977305979</v>
      </c>
    </row>
    <row r="5978" spans="1:14">
      <c r="A5978" s="63" t="s">
        <v>1616</v>
      </c>
      <c r="B5978" s="63" t="s">
        <v>13739</v>
      </c>
      <c r="C5978" s="63" t="s">
        <v>18</v>
      </c>
      <c r="D5978" s="63" t="s">
        <v>98</v>
      </c>
      <c r="E5978" s="72">
        <v>9751</v>
      </c>
      <c r="F5978" s="64">
        <v>1</v>
      </c>
      <c r="G5978" s="79">
        <v>0</v>
      </c>
      <c r="H5978" s="133">
        <v>87.133430480957031</v>
      </c>
      <c r="I5978" s="134">
        <v>62.690990447998047</v>
      </c>
      <c r="J5978" s="105">
        <v>80.51953125</v>
      </c>
      <c r="K5978" s="96">
        <f>msoa_calculations5[[#This Row],[ Pop20]]/SUMIF(msoa_calculations5[ICB26],msoa_calculations5[[#This Row],[ICB26]],msoa_calculations5[[ Pop20]])</f>
        <v>1.729357578509216E-2</v>
      </c>
      <c r="L5978" s="98" cm="1">
        <f t="array" ref="L5978">msoa_calculations5[[#This Row],[ Estimated case time (see and convey)]]*msoa_calculations5[[#This Row],[Population share of ICB]:[Population share of ICB]]</f>
        <v>1.5068485834374896</v>
      </c>
      <c r="M5978" s="98" cm="1">
        <f t="array" ref="M5978">msoa_calculations5[[#This Row],[Estimated case time (see and treat)]]*msoa_calculations5[[#This Row],[Population share of ICB]:[Population share of ICB]]</f>
        <v>1.084151394354943</v>
      </c>
      <c r="N5978" s="94" cm="1">
        <f t="array" ref="N5978">msoa_calculations5[[#This Row],[Weighted estimate]]*msoa_calculations5[[#This Row],[Population share of ICB]:[Population share of ICB]]</f>
        <v>1.3924706158519715</v>
      </c>
    </row>
    <row r="5979" spans="1:14">
      <c r="A5979" s="63" t="s">
        <v>1614</v>
      </c>
      <c r="B5979" s="63" t="s">
        <v>13739</v>
      </c>
      <c r="C5979" s="63" t="s">
        <v>18</v>
      </c>
      <c r="D5979" s="63" t="s">
        <v>98</v>
      </c>
      <c r="E5979" s="72">
        <v>8424</v>
      </c>
      <c r="F5979" s="64">
        <v>1</v>
      </c>
      <c r="G5979" s="79">
        <v>0</v>
      </c>
      <c r="H5979" s="133">
        <v>85.083587646484375</v>
      </c>
      <c r="I5979" s="134">
        <v>61.020042419433594</v>
      </c>
      <c r="J5979" s="105">
        <v>78.572212219238281</v>
      </c>
      <c r="K5979" s="96">
        <f>msoa_calculations5[[#This Row],[ Pop20]]/SUMIF(msoa_calculations5[ICB26],msoa_calculations5[[#This Row],[ICB26]],msoa_calculations5[[ Pop20]])</f>
        <v>1.4940117158611051E-2</v>
      </c>
      <c r="L5979" s="98" cm="1">
        <f t="array" ref="L5979">msoa_calculations5[[#This Row],[ Estimated case time (see and convey)]]*msoa_calculations5[[#This Row],[Population share of ICB]:[Population share of ICB]]</f>
        <v>1.2711587677134284</v>
      </c>
      <c r="M5979" s="98" cm="1">
        <f t="array" ref="M5979">msoa_calculations5[[#This Row],[Estimated case time (see and treat)]]*msoa_calculations5[[#This Row],[Population share of ICB]:[Population share of ICB]]</f>
        <v>0.91164658276975397</v>
      </c>
      <c r="N5979" s="94" cm="1">
        <f t="array" ref="N5979">msoa_calculations5[[#This Row],[Weighted estimate]]*msoa_calculations5[[#This Row],[Population share of ICB]:[Population share of ICB]]</f>
        <v>1.1738780559666706</v>
      </c>
    </row>
    <row r="5980" spans="1:14">
      <c r="A5980" s="63" t="s">
        <v>1612</v>
      </c>
      <c r="B5980" s="63" t="s">
        <v>13739</v>
      </c>
      <c r="C5980" s="63" t="s">
        <v>18</v>
      </c>
      <c r="D5980" s="63" t="s">
        <v>98</v>
      </c>
      <c r="E5980" s="72">
        <v>8997</v>
      </c>
      <c r="F5980" s="64">
        <v>1</v>
      </c>
      <c r="G5980" s="79">
        <v>0</v>
      </c>
      <c r="H5980" s="133">
        <v>85.188858032226563</v>
      </c>
      <c r="I5980" s="134">
        <v>62.680103302001953</v>
      </c>
      <c r="J5980" s="105">
        <v>79.098190307617188</v>
      </c>
      <c r="K5980" s="96">
        <f>msoa_calculations5[[#This Row],[ Pop20]]/SUMIF(msoa_calculations5[ICB26],msoa_calculations5[[#This Row],[ICB26]],msoa_calculations5[[ Pop20]])</f>
        <v>1.5956343076451048E-2</v>
      </c>
      <c r="L5980" s="98" cm="1">
        <f t="array" ref="L5980">msoa_calculations5[[#This Row],[ Estimated case time (see and convey)]]*msoa_calculations5[[#This Row],[Population share of ICB]:[Population share of ICB]]</f>
        <v>1.3593026450532897</v>
      </c>
      <c r="M5980" s="98" cm="1">
        <f t="array" ref="M5980">msoa_calculations5[[#This Row],[Estimated case time (see and treat)]]*msoa_calculations5[[#This Row],[Population share of ICB]:[Population share of ICB]]</f>
        <v>1.0001452323541353</v>
      </c>
      <c r="N5980" s="94" cm="1">
        <f t="array" ref="N5980">msoa_calculations5[[#This Row],[Weighted estimate]]*msoa_calculations5[[#This Row],[Population share of ICB]:[Population share of ICB]]</f>
        <v>1.262117861274755</v>
      </c>
    </row>
    <row r="5981" spans="1:14">
      <c r="A5981" s="63" t="s">
        <v>1610</v>
      </c>
      <c r="B5981" s="63" t="s">
        <v>13739</v>
      </c>
      <c r="C5981" s="63" t="s">
        <v>18</v>
      </c>
      <c r="D5981" s="63" t="s">
        <v>98</v>
      </c>
      <c r="E5981" s="72">
        <v>8066</v>
      </c>
      <c r="F5981" s="64">
        <v>1</v>
      </c>
      <c r="G5981" s="79">
        <v>0</v>
      </c>
      <c r="H5981" s="133">
        <v>88.123184204101563</v>
      </c>
      <c r="I5981" s="134">
        <v>64.841529846191406</v>
      </c>
      <c r="J5981" s="105">
        <v>81.823379516601563</v>
      </c>
      <c r="K5981" s="96">
        <f>msoa_calculations5[[#This Row],[ Pop20]]/SUMIF(msoa_calculations5[ICB26],msoa_calculations5[[#This Row],[ICB26]],msoa_calculations5[[ Pop20]])</f>
        <v>1.4305197649733706E-2</v>
      </c>
      <c r="L5981" s="98" cm="1">
        <f t="array" ref="L5981">msoa_calculations5[[#This Row],[ Estimated case time (see and convey)]]*msoa_calculations5[[#This Row],[Population share of ICB]:[Population share of ICB]]</f>
        <v>1.2606195675635641</v>
      </c>
      <c r="M5981" s="98" cm="1">
        <f t="array" ref="M5981">msoa_calculations5[[#This Row],[Estimated case time (see and treat)]]*msoa_calculations5[[#This Row],[Population share of ICB]:[Population share of ICB]]</f>
        <v>0.92757090036087531</v>
      </c>
      <c r="N5981" s="94" cm="1">
        <f t="array" ref="N5981">msoa_calculations5[[#This Row],[Weighted estimate]]*msoa_calculations5[[#This Row],[Population share of ICB]:[Population share of ICB]]</f>
        <v>1.1704996163541577</v>
      </c>
    </row>
    <row r="5982" spans="1:14">
      <c r="A5982" s="63" t="s">
        <v>1608</v>
      </c>
      <c r="B5982" s="63" t="s">
        <v>13739</v>
      </c>
      <c r="C5982" s="63" t="s">
        <v>18</v>
      </c>
      <c r="D5982" s="63" t="s">
        <v>98</v>
      </c>
      <c r="E5982" s="72">
        <v>9693</v>
      </c>
      <c r="F5982" s="64">
        <v>1</v>
      </c>
      <c r="G5982" s="79">
        <v>0</v>
      </c>
      <c r="H5982" s="133">
        <v>93.085250854492188</v>
      </c>
      <c r="I5982" s="134">
        <v>66.615005493164063</v>
      </c>
      <c r="J5982" s="105">
        <v>85.922645568847656</v>
      </c>
      <c r="K5982" s="96">
        <f>msoa_calculations5[[#This Row],[ Pop20]]/SUMIF(msoa_calculations5[ICB26],msoa_calculations5[[#This Row],[ICB26]],msoa_calculations5[[ Pop20]])</f>
        <v>1.7190711730581305E-2</v>
      </c>
      <c r="L5982" s="98" cm="1">
        <f t="array" ref="L5982">msoa_calculations5[[#This Row],[ Estimated case time (see and convey)]]*msoa_calculations5[[#This Row],[Population share of ICB]:[Population share of ICB]]</f>
        <v>1.6002017138084224</v>
      </c>
      <c r="M5982" s="98" cm="1">
        <f t="array" ref="M5982">msoa_calculations5[[#This Row],[Estimated case time (see and treat)]]*msoa_calculations5[[#This Row],[Population share of ICB]:[Population share of ICB]]</f>
        <v>1.1451593563640734</v>
      </c>
      <c r="N5982" s="94" cm="1">
        <f t="array" ref="N5982">msoa_calculations5[[#This Row],[Weighted estimate]]*msoa_calculations5[[#This Row],[Population share of ICB]:[Population share of ICB]]</f>
        <v>1.4770714311029691</v>
      </c>
    </row>
    <row r="5983" spans="1:14">
      <c r="A5983" s="63" t="s">
        <v>1606</v>
      </c>
      <c r="B5983" s="63" t="s">
        <v>13739</v>
      </c>
      <c r="C5983" s="63" t="s">
        <v>18</v>
      </c>
      <c r="D5983" s="63" t="s">
        <v>98</v>
      </c>
      <c r="E5983" s="72">
        <v>10639</v>
      </c>
      <c r="F5983" s="64">
        <v>1</v>
      </c>
      <c r="G5983" s="79">
        <v>0</v>
      </c>
      <c r="H5983" s="133">
        <v>98.017021179199219</v>
      </c>
      <c r="I5983" s="134">
        <v>70.697257995605469</v>
      </c>
      <c r="J5983" s="105">
        <v>90.624542236328125</v>
      </c>
      <c r="K5983" s="96">
        <f>msoa_calculations5[[#This Row],[ Pop20]]/SUMIF(msoa_calculations5[ICB26],msoa_calculations5[[#This Row],[ICB26]],msoa_calculations5[[ Pop20]])</f>
        <v>1.8868459930016974E-2</v>
      </c>
      <c r="L5983" s="98" cm="1">
        <f t="array" ref="L5983">msoa_calculations5[[#This Row],[ Estimated case time (see and convey)]]*msoa_calculations5[[#This Row],[Population share of ICB]:[Population share of ICB]]</f>
        <v>1.8494302365793456</v>
      </c>
      <c r="M5983" s="98" cm="1">
        <f t="array" ref="M5983">msoa_calculations5[[#This Row],[Estimated case time (see and treat)]]*msoa_calculations5[[#This Row],[Population share of ICB]:[Population share of ICB]]</f>
        <v>1.3339483796521538</v>
      </c>
      <c r="N5983" s="94" cm="1">
        <f t="array" ref="N5983">msoa_calculations5[[#This Row],[Weighted estimate]]*msoa_calculations5[[#This Row],[Population share of ICB]:[Population share of ICB]]</f>
        <v>1.7099455438622881</v>
      </c>
    </row>
    <row r="5984" spans="1:14">
      <c r="A5984" s="63" t="s">
        <v>1604</v>
      </c>
      <c r="B5984" s="63" t="s">
        <v>13739</v>
      </c>
      <c r="C5984" s="63" t="s">
        <v>18</v>
      </c>
      <c r="D5984" s="63" t="s">
        <v>98</v>
      </c>
      <c r="E5984" s="72">
        <v>7956</v>
      </c>
      <c r="F5984" s="64">
        <v>1</v>
      </c>
      <c r="G5984" s="79">
        <v>0</v>
      </c>
      <c r="H5984" s="133">
        <v>93.3394775390625</v>
      </c>
      <c r="I5984" s="134">
        <v>68.142181396484375</v>
      </c>
      <c r="J5984" s="105">
        <v>86.521316528320313</v>
      </c>
      <c r="K5984" s="96">
        <f>msoa_calculations5[[#This Row],[ Pop20]]/SUMIF(msoa_calculations5[ICB26],msoa_calculations5[[#This Row],[ICB26]],msoa_calculations5[[ Pop20]])</f>
        <v>1.4110110649799326E-2</v>
      </c>
      <c r="L5984" s="98" cm="1">
        <f t="array" ref="L5984">msoa_calculations5[[#This Row],[ Estimated case time (see and convey)]]*msoa_calculations5[[#This Row],[Population share of ICB]:[Population share of ICB]]</f>
        <v>1.3170303560706307</v>
      </c>
      <c r="M5984" s="98" cm="1">
        <f t="array" ref="M5984">msoa_calculations5[[#This Row],[Estimated case time (see and treat)]]*msoa_calculations5[[#This Row],[Population share of ICB]:[Population share of ICB]]</f>
        <v>0.9614937194230917</v>
      </c>
      <c r="N5984" s="94" cm="1">
        <f t="array" ref="N5984">msoa_calculations5[[#This Row],[Weighted estimate]]*msoa_calculations5[[#This Row],[Population share of ICB]:[Population share of ICB]]</f>
        <v>1.220825349780911</v>
      </c>
    </row>
    <row r="5985" spans="1:14">
      <c r="A5985" s="63" t="s">
        <v>1602</v>
      </c>
      <c r="B5985" s="63" t="s">
        <v>13739</v>
      </c>
      <c r="C5985" s="63" t="s">
        <v>18</v>
      </c>
      <c r="D5985" s="63" t="s">
        <v>98</v>
      </c>
      <c r="E5985" s="72">
        <v>7399</v>
      </c>
      <c r="F5985" s="64">
        <v>1</v>
      </c>
      <c r="G5985" s="79">
        <v>0</v>
      </c>
      <c r="H5985" s="133">
        <v>116.84186553955078</v>
      </c>
      <c r="I5985" s="134">
        <v>76.264312744140625</v>
      </c>
      <c r="J5985" s="105">
        <v>105.86194610595703</v>
      </c>
      <c r="K5985" s="96">
        <f>msoa_calculations5[[#This Row],[ Pop20]]/SUMIF(msoa_calculations5[ICB26],msoa_calculations5[[#This Row],[ICB26]],msoa_calculations5[[ Pop20]])</f>
        <v>1.3122261022858876E-2</v>
      </c>
      <c r="L5985" s="98" cm="1">
        <f t="array" ref="L5985">msoa_calculations5[[#This Row],[ Estimated case time (see and convey)]]*msoa_calculations5[[#This Row],[Population share of ICB]:[Population share of ICB]]</f>
        <v>1.5332294580077648</v>
      </c>
      <c r="M5985" s="98" cm="1">
        <f t="array" ref="M5985">msoa_calculations5[[#This Row],[Estimated case time (see and treat)]]*msoa_calculations5[[#This Row],[Population share of ICB]:[Population share of ICB]]</f>
        <v>1.0007602185575559</v>
      </c>
      <c r="N5985" s="94" cm="1">
        <f t="array" ref="N5985">msoa_calculations5[[#This Row],[Weighted estimate]]*msoa_calculations5[[#This Row],[Population share of ICB]:[Population share of ICB]]</f>
        <v>1.3891480891901868</v>
      </c>
    </row>
    <row r="5986" spans="1:14">
      <c r="A5986" s="63" t="s">
        <v>1600</v>
      </c>
      <c r="B5986" s="63" t="s">
        <v>13739</v>
      </c>
      <c r="C5986" s="63" t="s">
        <v>18</v>
      </c>
      <c r="D5986" s="63" t="s">
        <v>98</v>
      </c>
      <c r="E5986" s="72">
        <v>6558</v>
      </c>
      <c r="F5986" s="64">
        <v>1</v>
      </c>
      <c r="G5986" s="79">
        <v>0</v>
      </c>
      <c r="H5986" s="133">
        <v>123.30278015136719</v>
      </c>
      <c r="I5986" s="134">
        <v>79.28192138671875</v>
      </c>
      <c r="J5986" s="105">
        <v>111.39113616943359</v>
      </c>
      <c r="K5986" s="96">
        <f>msoa_calculations5[[#This Row],[ Pop20]]/SUMIF(msoa_calculations5[ICB26],msoa_calculations5[[#This Row],[ICB26]],msoa_calculations5[[ Pop20]])</f>
        <v>1.1630732232451481E-2</v>
      </c>
      <c r="L5986" s="98" cm="1">
        <f t="array" ref="L5986">msoa_calculations5[[#This Row],[ Estimated case time (see and convey)]]*msoa_calculations5[[#This Row],[Population share of ICB]:[Population share of ICB]]</f>
        <v>1.434101619457385</v>
      </c>
      <c r="M5986" s="98" cm="1">
        <f t="array" ref="M5986">msoa_calculations5[[#This Row],[Estimated case time (see and treat)]]*msoa_calculations5[[#This Row],[Population share of ICB]:[Population share of ICB]]</f>
        <v>0.92210679852319422</v>
      </c>
      <c r="N5986" s="94" cm="1">
        <f t="array" ref="N5986">msoa_calculations5[[#This Row],[Weighted estimate]]*msoa_calculations5[[#This Row],[Population share of ICB]:[Population share of ICB]]</f>
        <v>1.2955604778552232</v>
      </c>
    </row>
    <row r="5987" spans="1:14">
      <c r="A5987" s="63" t="s">
        <v>1598</v>
      </c>
      <c r="B5987" s="63" t="s">
        <v>13739</v>
      </c>
      <c r="C5987" s="63" t="s">
        <v>18</v>
      </c>
      <c r="D5987" s="63" t="s">
        <v>98</v>
      </c>
      <c r="E5987" s="72">
        <v>7489</v>
      </c>
      <c r="F5987" s="64">
        <v>1</v>
      </c>
      <c r="G5987" s="79">
        <v>0</v>
      </c>
      <c r="H5987" s="133">
        <v>113.66240692138672</v>
      </c>
      <c r="I5987" s="134">
        <v>77.039970397949219</v>
      </c>
      <c r="J5987" s="105">
        <v>103.75270843505859</v>
      </c>
      <c r="K5987" s="96">
        <f>msoa_calculations5[[#This Row],[ Pop20]]/SUMIF(msoa_calculations5[ICB26],msoa_calculations5[[#This Row],[ICB26]],msoa_calculations5[[ Pop20]])</f>
        <v>1.3281877659168823E-2</v>
      </c>
      <c r="L5987" s="98" cm="1">
        <f t="array" ref="L5987">msoa_calculations5[[#This Row],[ Estimated case time (see and convey)]]*msoa_calculations5[[#This Row],[Population share of ICB]:[Population share of ICB]]</f>
        <v>1.5096501831765221</v>
      </c>
      <c r="M5987" s="98" cm="1">
        <f t="array" ref="M5987">msoa_calculations5[[#This Row],[Estimated case time (see and treat)]]*msoa_calculations5[[#This Row],[Population share of ICB]:[Population share of ICB]]</f>
        <v>1.0232354616915491</v>
      </c>
      <c r="N5987" s="94" cm="1">
        <f t="array" ref="N5987">msoa_calculations5[[#This Row],[Weighted estimate]]*msoa_calculations5[[#This Row],[Population share of ICB]:[Population share of ICB]]</f>
        <v>1.3780307802418614</v>
      </c>
    </row>
    <row r="5988" spans="1:14">
      <c r="A5988" s="63" t="s">
        <v>1596</v>
      </c>
      <c r="B5988" s="63" t="s">
        <v>13739</v>
      </c>
      <c r="C5988" s="63" t="s">
        <v>18</v>
      </c>
      <c r="D5988" s="63" t="s">
        <v>98</v>
      </c>
      <c r="E5988" s="72">
        <v>7982</v>
      </c>
      <c r="F5988" s="64">
        <v>1</v>
      </c>
      <c r="G5988" s="79">
        <v>0</v>
      </c>
      <c r="H5988" s="133">
        <v>111.82717895507813</v>
      </c>
      <c r="I5988" s="134">
        <v>77.960609436035156</v>
      </c>
      <c r="J5988" s="105">
        <v>102.66319274902344</v>
      </c>
      <c r="K5988" s="96">
        <f>msoa_calculations5[[#This Row],[ Pop20]]/SUMIF(msoa_calculations5[ICB26],msoa_calculations5[[#This Row],[ICB26]],msoa_calculations5[[ Pop20]])</f>
        <v>1.4156222122511089E-2</v>
      </c>
      <c r="L5988" s="98" cm="1">
        <f t="array" ref="L5988">msoa_calculations5[[#This Row],[ Estimated case time (see and convey)]]*msoa_calculations5[[#This Row],[Population share of ICB]:[Population share of ICB]]</f>
        <v>1.5830503846218835</v>
      </c>
      <c r="M5988" s="98" cm="1">
        <f t="array" ref="M5988">msoa_calculations5[[#This Row],[Estimated case time (see and treat)]]*msoa_calculations5[[#This Row],[Population share of ICB]:[Population share of ICB]]</f>
        <v>1.1036277039828477</v>
      </c>
      <c r="N5988" s="94" cm="1">
        <f t="array" ref="N5988">msoa_calculations5[[#This Row],[Weighted estimate]]*msoa_calculations5[[#This Row],[Population share of ICB]:[Population share of ICB]]</f>
        <v>1.4533229603613456</v>
      </c>
    </row>
    <row r="5989" spans="1:14">
      <c r="A5989" s="63" t="s">
        <v>1594</v>
      </c>
      <c r="B5989" s="63" t="s">
        <v>13739</v>
      </c>
      <c r="C5989" s="63" t="s">
        <v>18</v>
      </c>
      <c r="D5989" s="63" t="s">
        <v>98</v>
      </c>
      <c r="E5989" s="72">
        <v>5577</v>
      </c>
      <c r="F5989" s="64">
        <v>1</v>
      </c>
      <c r="G5989" s="79">
        <v>0</v>
      </c>
      <c r="H5989" s="133">
        <v>126.13731384277344</v>
      </c>
      <c r="I5989" s="134">
        <v>80.846054077148438</v>
      </c>
      <c r="J5989" s="105">
        <v>113.88191223144531</v>
      </c>
      <c r="K5989" s="96">
        <f>msoa_calculations5[[#This Row],[ Pop20]]/SUMIF(msoa_calculations5[ICB26],msoa_calculations5[[#This Row],[ICB26]],msoa_calculations5[[ Pop20]])</f>
        <v>9.890910896673058E-3</v>
      </c>
      <c r="L5989" s="98" cm="1">
        <f t="array" ref="L5989">msoa_calculations5[[#This Row],[ Estimated case time (see and convey)]]*msoa_calculations5[[#This Row],[Population share of ICB]:[Population share of ICB]]</f>
        <v>1.2476129319645572</v>
      </c>
      <c r="M5989" s="98" cm="1">
        <f t="array" ref="M5989">msoa_calculations5[[#This Row],[Estimated case time (see and treat)]]*msoa_calculations5[[#This Row],[Population share of ICB]:[Population share of ICB]]</f>
        <v>0.79964111722468678</v>
      </c>
      <c r="N5989" s="94" cm="1">
        <f t="array" ref="N5989">msoa_calculations5[[#This Row],[Weighted estimate]]*msoa_calculations5[[#This Row],[Population share of ICB]:[Population share of ICB]]</f>
        <v>1.1263958466239672</v>
      </c>
    </row>
    <row r="5990" spans="1:14">
      <c r="A5990" s="63" t="s">
        <v>8848</v>
      </c>
      <c r="B5990" s="63" t="s">
        <v>13738</v>
      </c>
      <c r="C5990" s="63" t="s">
        <v>26</v>
      </c>
      <c r="D5990" s="63" t="s">
        <v>86</v>
      </c>
      <c r="E5990" s="72">
        <v>7499</v>
      </c>
      <c r="F5990" s="64">
        <v>1</v>
      </c>
      <c r="G5990" s="79">
        <v>0</v>
      </c>
      <c r="H5990" s="133">
        <v>100.54517364501953</v>
      </c>
      <c r="I5990" s="134">
        <v>71.346382141113281</v>
      </c>
      <c r="J5990" s="105">
        <v>92.644248962402344</v>
      </c>
      <c r="K5990" s="96">
        <f>msoa_calculations5[[#This Row],[ Pop20]]/SUMIF(msoa_calculations5[ICB26],msoa_calculations5[[#This Row],[ICB26]],msoa_calculations5[[ Pop20]])</f>
        <v>6.5792590590931345E-3</v>
      </c>
      <c r="L5990" s="98" cm="1">
        <f t="array" ref="L5990">msoa_calculations5[[#This Row],[ Estimated case time (see and convey)]]*msoa_calculations5[[#This Row],[Population share of ICB]:[Population share of ICB]]</f>
        <v>0.66151274455208697</v>
      </c>
      <c r="M5990" s="98" cm="1">
        <f t="array" ref="M5990">msoa_calculations5[[#This Row],[Estimated case time (see and treat)]]*msoa_calculations5[[#This Row],[Population share of ICB]:[Population share of ICB]]</f>
        <v>0.46940633103544016</v>
      </c>
      <c r="N5990" s="94" cm="1">
        <f t="array" ref="N5990">msoa_calculations5[[#This Row],[Weighted estimate]]*msoa_calculations5[[#This Row],[Population share of ICB]:[Population share of ICB]]</f>
        <v>0.60953051425876537</v>
      </c>
    </row>
    <row r="5991" spans="1:14">
      <c r="A5991" s="63" t="s">
        <v>8846</v>
      </c>
      <c r="B5991" s="63" t="s">
        <v>13738</v>
      </c>
      <c r="C5991" s="63" t="s">
        <v>26</v>
      </c>
      <c r="D5991" s="63" t="s">
        <v>86</v>
      </c>
      <c r="E5991" s="72">
        <v>8310</v>
      </c>
      <c r="F5991" s="64">
        <v>1</v>
      </c>
      <c r="G5991" s="79">
        <v>0</v>
      </c>
      <c r="H5991" s="133">
        <v>97.266410827636719</v>
      </c>
      <c r="I5991" s="134">
        <v>68.275810241699219</v>
      </c>
      <c r="J5991" s="105">
        <v>89.421821594238281</v>
      </c>
      <c r="K5991" s="96">
        <f>msoa_calculations5[[#This Row],[ Pop20]]/SUMIF(msoa_calculations5[ICB26],msoa_calculations5[[#This Row],[ICB26]],msoa_calculations5[[ Pop20]])</f>
        <v>7.2907911429609213E-3</v>
      </c>
      <c r="L5991" s="98" cm="1">
        <f t="array" ref="L5991">msoa_calculations5[[#This Row],[ Estimated case time (see and convey)]]*msoa_calculations5[[#This Row],[Population share of ICB]:[Population share of ICB]]</f>
        <v>0.70914908656973208</v>
      </c>
      <c r="M5991" s="98" cm="1">
        <f t="array" ref="M5991">msoa_calculations5[[#This Row],[Estimated case time (see and treat)]]*msoa_calculations5[[#This Row],[Population share of ICB]:[Population share of ICB]]</f>
        <v>0.49778467258866121</v>
      </c>
      <c r="N5991" s="94" cm="1">
        <f t="array" ref="N5991">msoa_calculations5[[#This Row],[Weighted estimate]]*msoa_calculations5[[#This Row],[Population share of ICB]:[Population share of ICB]]</f>
        <v>0.65195582486670411</v>
      </c>
    </row>
    <row r="5992" spans="1:14">
      <c r="A5992" s="63" t="s">
        <v>8844</v>
      </c>
      <c r="B5992" s="63" t="s">
        <v>13738</v>
      </c>
      <c r="C5992" s="63" t="s">
        <v>26</v>
      </c>
      <c r="D5992" s="63" t="s">
        <v>86</v>
      </c>
      <c r="E5992" s="72">
        <v>9453</v>
      </c>
      <c r="F5992" s="64">
        <v>1</v>
      </c>
      <c r="G5992" s="79">
        <v>0</v>
      </c>
      <c r="H5992" s="133">
        <v>100.10092926025391</v>
      </c>
      <c r="I5992" s="134">
        <v>69.852325439453125</v>
      </c>
      <c r="J5992" s="105">
        <v>91.915931701660156</v>
      </c>
      <c r="K5992" s="96">
        <f>msoa_calculations5[[#This Row],[ Pop20]]/SUMIF(msoa_calculations5[ICB26],msoa_calculations5[[#This Row],[ICB26]],msoa_calculations5[[ Pop20]])</f>
        <v>8.2936039319385785E-3</v>
      </c>
      <c r="L5992" s="98" cm="1">
        <f t="array" ref="L5992">msoa_calculations5[[#This Row],[ Estimated case time (see and convey)]]*msoa_calculations5[[#This Row],[Population share of ICB]:[Population share of ICB]]</f>
        <v>0.83019746050354726</v>
      </c>
      <c r="M5992" s="98" cm="1">
        <f t="array" ref="M5992">msoa_calculations5[[#This Row],[Estimated case time (see and treat)]]*msoa_calculations5[[#This Row],[Population share of ICB]:[Population share of ICB]]</f>
        <v>0.57932752091970163</v>
      </c>
      <c r="N5992" s="94" cm="1">
        <f t="array" ref="N5992">msoa_calculations5[[#This Row],[Weighted estimate]]*msoa_calculations5[[#This Row],[Population share of ICB]:[Population share of ICB]]</f>
        <v>0.76231433256868653</v>
      </c>
    </row>
    <row r="5993" spans="1:14">
      <c r="A5993" s="63" t="s">
        <v>8842</v>
      </c>
      <c r="B5993" s="63" t="s">
        <v>13738</v>
      </c>
      <c r="C5993" s="63" t="s">
        <v>26</v>
      </c>
      <c r="D5993" s="63" t="s">
        <v>86</v>
      </c>
      <c r="E5993" s="72">
        <v>5806</v>
      </c>
      <c r="F5993" s="64">
        <v>1</v>
      </c>
      <c r="G5993" s="79">
        <v>0</v>
      </c>
      <c r="H5993" s="133">
        <v>104.46226501464844</v>
      </c>
      <c r="I5993" s="134">
        <v>71.631263732910156</v>
      </c>
      <c r="J5993" s="105">
        <v>95.578498840332031</v>
      </c>
      <c r="K5993" s="96">
        <f>msoa_calculations5[[#This Row],[ Pop20]]/SUMIF(msoa_calculations5[ICB26],msoa_calculations5[[#This Row],[ICB26]],msoa_calculations5[[ Pop20]])</f>
        <v>5.0939029333370769E-3</v>
      </c>
      <c r="L5993" s="98" cm="1">
        <f t="array" ref="L5993">msoa_calculations5[[#This Row],[ Estimated case time (see and convey)]]*msoa_calculations5[[#This Row],[Population share of ICB]:[Population share of ICB]]</f>
        <v>0.53212063818115274</v>
      </c>
      <c r="M5993" s="98" cm="1">
        <f t="array" ref="M5993">msoa_calculations5[[#This Row],[Estimated case time (see and treat)]]*msoa_calculations5[[#This Row],[Population share of ICB]:[Population share of ICB]]</f>
        <v>0.36488270444771281</v>
      </c>
      <c r="N5993" s="94" cm="1">
        <f t="array" ref="N5993">msoa_calculations5[[#This Row],[Weighted estimate]]*msoa_calculations5[[#This Row],[Population share of ICB]:[Population share of ICB]]</f>
        <v>0.48686759560672171</v>
      </c>
    </row>
    <row r="5994" spans="1:14">
      <c r="A5994" s="63" t="s">
        <v>8840</v>
      </c>
      <c r="B5994" s="63" t="s">
        <v>13738</v>
      </c>
      <c r="C5994" s="63" t="s">
        <v>26</v>
      </c>
      <c r="D5994" s="63" t="s">
        <v>86</v>
      </c>
      <c r="E5994" s="72">
        <v>8052</v>
      </c>
      <c r="F5994" s="64">
        <v>1</v>
      </c>
      <c r="G5994" s="79">
        <v>0</v>
      </c>
      <c r="H5994" s="133">
        <v>102.24253082275391</v>
      </c>
      <c r="I5994" s="134">
        <v>70.776275634765625</v>
      </c>
      <c r="J5994" s="105">
        <v>93.728050231933594</v>
      </c>
      <c r="K5994" s="96">
        <f>msoa_calculations5[[#This Row],[ Pop20]]/SUMIF(msoa_calculations5[ICB26],msoa_calculations5[[#This Row],[ICB26]],msoa_calculations5[[ Pop20]])</f>
        <v>7.0644344504357803E-3</v>
      </c>
      <c r="L5994" s="98" cm="1">
        <f t="array" ref="L5994">msoa_calculations5[[#This Row],[ Estimated case time (see and convey)]]*msoa_calculations5[[#This Row],[Population share of ICB]:[Population share of ICB]]</f>
        <v>0.72228565704400483</v>
      </c>
      <c r="M5994" s="98" cm="1">
        <f t="array" ref="M5994">msoa_calculations5[[#This Row],[Estimated case time (see and treat)]]*msoa_calculations5[[#This Row],[Population share of ICB]:[Population share of ICB]]</f>
        <v>0.49999435986777679</v>
      </c>
      <c r="N5994" s="94" cm="1">
        <f t="array" ref="N5994">msoa_calculations5[[#This Row],[Weighted estimate]]*msoa_calculations5[[#This Row],[Population share of ICB]:[Population share of ICB]]</f>
        <v>0.66213566703064697</v>
      </c>
    </row>
    <row r="5995" spans="1:14">
      <c r="A5995" s="63" t="s">
        <v>8838</v>
      </c>
      <c r="B5995" s="63" t="s">
        <v>13738</v>
      </c>
      <c r="C5995" s="63" t="s">
        <v>26</v>
      </c>
      <c r="D5995" s="63" t="s">
        <v>86</v>
      </c>
      <c r="E5995" s="72">
        <v>6515</v>
      </c>
      <c r="F5995" s="64">
        <v>1</v>
      </c>
      <c r="G5995" s="79">
        <v>0</v>
      </c>
      <c r="H5995" s="133">
        <v>103.87552642822266</v>
      </c>
      <c r="I5995" s="134">
        <v>71.175132751464844</v>
      </c>
      <c r="J5995" s="105">
        <v>95.027099609375</v>
      </c>
      <c r="K5995" s="96">
        <f>msoa_calculations5[[#This Row],[ Pop20]]/SUMIF(msoa_calculations5[ICB26],msoa_calculations5[[#This Row],[ICB26]],msoa_calculations5[[ Pop20]])</f>
        <v>5.7159451620205056E-3</v>
      </c>
      <c r="L5995" s="98" cm="1">
        <f t="array" ref="L5995">msoa_calculations5[[#This Row],[ Estimated case time (see and convey)]]*msoa_calculations5[[#This Row],[Population share of ICB]:[Population share of ICB]]</f>
        <v>0.59374681273973251</v>
      </c>
      <c r="M5995" s="98" cm="1">
        <f t="array" ref="M5995">msoa_calculations5[[#This Row],[Estimated case time (see and treat)]]*msoa_calculations5[[#This Row],[Population share of ICB]:[Population share of ICB]]</f>
        <v>0.4068331557069027</v>
      </c>
      <c r="N5995" s="94" cm="1">
        <f t="array" ref="N5995">msoa_calculations5[[#This Row],[Weighted estimate]]*msoa_calculations5[[#This Row],[Population share of ICB]:[Population share of ICB]]</f>
        <v>0.54316969027304773</v>
      </c>
    </row>
    <row r="5996" spans="1:14">
      <c r="A5996" s="63" t="s">
        <v>8836</v>
      </c>
      <c r="B5996" s="63" t="s">
        <v>13738</v>
      </c>
      <c r="C5996" s="63" t="s">
        <v>26</v>
      </c>
      <c r="D5996" s="63" t="s">
        <v>86</v>
      </c>
      <c r="E5996" s="72">
        <v>7579</v>
      </c>
      <c r="F5996" s="64">
        <v>1</v>
      </c>
      <c r="G5996" s="79">
        <v>0</v>
      </c>
      <c r="H5996" s="133">
        <v>99.33587646484375</v>
      </c>
      <c r="I5996" s="134">
        <v>69.035209655761719</v>
      </c>
      <c r="J5996" s="105">
        <v>91.136795043945313</v>
      </c>
      <c r="K5996" s="96">
        <f>msoa_calculations5[[#This Row],[ Pop20]]/SUMIF(msoa_calculations5[ICB26],msoa_calculations5[[#This Row],[ICB26]],msoa_calculations5[[ Pop20]])</f>
        <v>6.6494471808063562E-3</v>
      </c>
      <c r="L5996" s="98" cm="1">
        <f t="array" ref="L5996">msoa_calculations5[[#This Row],[ Estimated case time (see and convey)]]*msoa_calculations5[[#This Row],[Population share of ICB]:[Population share of ICB]]</f>
        <v>0.66052866371208374</v>
      </c>
      <c r="M5996" s="98" cm="1">
        <f t="array" ref="M5996">msoa_calculations5[[#This Row],[Estimated case time (see and treat)]]*msoa_calculations5[[#This Row],[Population share of ICB]:[Population share of ICB]]</f>
        <v>0.45904598022188048</v>
      </c>
      <c r="N5996" s="94" cm="1">
        <f t="array" ref="N5996">msoa_calculations5[[#This Row],[Weighted estimate]]*msoa_calculations5[[#This Row],[Population share of ICB]:[Population share of ICB]]</f>
        <v>0.60600930487268889</v>
      </c>
    </row>
    <row r="5997" spans="1:14">
      <c r="A5997" s="63" t="s">
        <v>8834</v>
      </c>
      <c r="B5997" s="63" t="s">
        <v>13738</v>
      </c>
      <c r="C5997" s="63" t="s">
        <v>26</v>
      </c>
      <c r="D5997" s="63" t="s">
        <v>86</v>
      </c>
      <c r="E5997" s="72">
        <v>7514</v>
      </c>
      <c r="F5997" s="64">
        <v>1</v>
      </c>
      <c r="G5997" s="79">
        <v>0</v>
      </c>
      <c r="H5997" s="133">
        <v>99.888015747070313</v>
      </c>
      <c r="I5997" s="134">
        <v>69.739601135253906</v>
      </c>
      <c r="J5997" s="105">
        <v>91.730133056640625</v>
      </c>
      <c r="K5997" s="96">
        <f>msoa_calculations5[[#This Row],[ Pop20]]/SUMIF(msoa_calculations5[ICB26],msoa_calculations5[[#This Row],[ICB26]],msoa_calculations5[[ Pop20]])</f>
        <v>6.5924193319143636E-3</v>
      </c>
      <c r="L5997" s="98" cm="1">
        <f t="array" ref="L5997">msoa_calculations5[[#This Row],[ Estimated case time (see and convey)]]*msoa_calculations5[[#This Row],[Population share of ICB]:[Population share of ICB]]</f>
        <v>0.65850368603755272</v>
      </c>
      <c r="M5997" s="98" cm="1">
        <f t="array" ref="M5997">msoa_calculations5[[#This Row],[Estimated case time (see and treat)]]*msoa_calculations5[[#This Row],[Population share of ICB]:[Population share of ICB]]</f>
        <v>0.45975269472404473</v>
      </c>
      <c r="N5997" s="94" cm="1">
        <f t="array" ref="N5997">msoa_calculations5[[#This Row],[Weighted estimate]]*msoa_calculations5[[#This Row],[Population share of ICB]:[Population share of ICB]]</f>
        <v>0.6047235024816745</v>
      </c>
    </row>
    <row r="5998" spans="1:14">
      <c r="A5998" s="63" t="s">
        <v>8832</v>
      </c>
      <c r="B5998" s="63" t="s">
        <v>13738</v>
      </c>
      <c r="C5998" s="63" t="s">
        <v>26</v>
      </c>
      <c r="D5998" s="63" t="s">
        <v>86</v>
      </c>
      <c r="E5998" s="72">
        <v>8330</v>
      </c>
      <c r="F5998" s="64">
        <v>1</v>
      </c>
      <c r="G5998" s="79">
        <v>0</v>
      </c>
      <c r="H5998" s="133">
        <v>100.9970703125</v>
      </c>
      <c r="I5998" s="134">
        <v>70.289100646972656</v>
      </c>
      <c r="J5998" s="105">
        <v>92.687774658203125</v>
      </c>
      <c r="K5998" s="96">
        <f>msoa_calculations5[[#This Row],[ Pop20]]/SUMIF(msoa_calculations5[ICB26],msoa_calculations5[[#This Row],[ICB26]],msoa_calculations5[[ Pop20]])</f>
        <v>7.3083381733892267E-3</v>
      </c>
      <c r="L5998" s="98" cm="1">
        <f t="array" ref="L5998">msoa_calculations5[[#This Row],[ Estimated case time (see and convey)]]*msoa_calculations5[[#This Row],[Population share of ICB]:[Population share of ICB]]</f>
        <v>0.7381207443653196</v>
      </c>
      <c r="M5998" s="98" cm="1">
        <f t="array" ref="M5998">msoa_calculations5[[#This Row],[Estimated case time (see and treat)]]*msoa_calculations5[[#This Row],[Population share of ICB]:[Population share of ICB]]</f>
        <v>0.51369651743146771</v>
      </c>
      <c r="N5998" s="94" cm="1">
        <f t="array" ref="N5998">msoa_calculations5[[#This Row],[Weighted estimate]]*msoa_calculations5[[#This Row],[Population share of ICB]:[Population share of ICB]]</f>
        <v>0.67739360174104446</v>
      </c>
    </row>
    <row r="5999" spans="1:14">
      <c r="A5999" s="63" t="s">
        <v>8830</v>
      </c>
      <c r="B5999" s="63" t="s">
        <v>13738</v>
      </c>
      <c r="C5999" s="63" t="s">
        <v>26</v>
      </c>
      <c r="D5999" s="63" t="s">
        <v>86</v>
      </c>
      <c r="E5999" s="72">
        <v>7524</v>
      </c>
      <c r="F5999" s="64">
        <v>1</v>
      </c>
      <c r="G5999" s="79">
        <v>0</v>
      </c>
      <c r="H5999" s="133">
        <v>97.720550537109375</v>
      </c>
      <c r="I5999" s="134">
        <v>66.835868835449219</v>
      </c>
      <c r="J5999" s="105">
        <v>89.363433837890625</v>
      </c>
      <c r="K5999" s="96">
        <f>msoa_calculations5[[#This Row],[ Pop20]]/SUMIF(msoa_calculations5[ICB26],msoa_calculations5[[#This Row],[ICB26]],msoa_calculations5[[ Pop20]])</f>
        <v>6.6011928471285163E-3</v>
      </c>
      <c r="L5999" s="98" cm="1">
        <f t="array" ref="L5999">msoa_calculations5[[#This Row],[ Estimated case time (see and convey)]]*msoa_calculations5[[#This Row],[Population share of ICB]:[Population share of ICB]]</f>
        <v>0.64507219922302705</v>
      </c>
      <c r="M5999" s="98" cm="1">
        <f t="array" ref="M5999">msoa_calculations5[[#This Row],[Estimated case time (see and treat)]]*msoa_calculations5[[#This Row],[Population share of ICB]:[Population share of ICB]]</f>
        <v>0.44119645928818713</v>
      </c>
      <c r="N5999" s="94" cm="1">
        <f t="array" ref="N5999">msoa_calculations5[[#This Row],[Weighted estimate]]*msoa_calculations5[[#This Row],[Population share of ICB]:[Population share of ICB]]</f>
        <v>0.58990526024552603</v>
      </c>
    </row>
    <row r="6000" spans="1:14">
      <c r="A6000" s="63" t="s">
        <v>8828</v>
      </c>
      <c r="B6000" s="63" t="s">
        <v>13738</v>
      </c>
      <c r="C6000" s="63" t="s">
        <v>26</v>
      </c>
      <c r="D6000" s="63" t="s">
        <v>86</v>
      </c>
      <c r="E6000" s="72">
        <v>8597</v>
      </c>
      <c r="F6000" s="64">
        <v>1</v>
      </c>
      <c r="G6000" s="79">
        <v>0</v>
      </c>
      <c r="H6000" s="133">
        <v>100.82247924804688</v>
      </c>
      <c r="I6000" s="134">
        <v>71.964401245117188</v>
      </c>
      <c r="J6000" s="105">
        <v>93.013748168945313</v>
      </c>
      <c r="K6000" s="96">
        <f>msoa_calculations5[[#This Row],[ Pop20]]/SUMIF(msoa_calculations5[ICB26],msoa_calculations5[[#This Row],[ICB26]],msoa_calculations5[[ Pop20]])</f>
        <v>7.5425910296071045E-3</v>
      </c>
      <c r="L6000" s="98" cm="1">
        <f t="array" ref="L6000">msoa_calculations5[[#This Row],[ Estimated case time (see and convey)]]*msoa_calculations5[[#This Row],[Population share of ICB]:[Population share of ICB]]</f>
        <v>0.76046272755906685</v>
      </c>
      <c r="M6000" s="98" cm="1">
        <f t="array" ref="M6000">msoa_calculations5[[#This Row],[Estimated case time (see and treat)]]*msoa_calculations5[[#This Row],[Population share of ICB]:[Population share of ICB]]</f>
        <v>0.54279804728246728</v>
      </c>
      <c r="N6000" s="94" cm="1">
        <f t="array" ref="N6000">msoa_calculations5[[#This Row],[Weighted estimate]]*msoa_calculations5[[#This Row],[Population share of ICB]:[Population share of ICB]]</f>
        <v>0.70156466256922112</v>
      </c>
    </row>
    <row r="6001" spans="1:14">
      <c r="A6001" s="63" t="s">
        <v>8826</v>
      </c>
      <c r="B6001" s="63" t="s">
        <v>13738</v>
      </c>
      <c r="C6001" s="63" t="s">
        <v>26</v>
      </c>
      <c r="D6001" s="63" t="s">
        <v>86</v>
      </c>
      <c r="E6001" s="72">
        <v>8589</v>
      </c>
      <c r="F6001" s="64">
        <v>1</v>
      </c>
      <c r="G6001" s="79">
        <v>0</v>
      </c>
      <c r="H6001" s="133">
        <v>98.443344116210938</v>
      </c>
      <c r="I6001" s="134">
        <v>68.775184631347656</v>
      </c>
      <c r="J6001" s="105">
        <v>90.415412902832031</v>
      </c>
      <c r="K6001" s="96">
        <f>msoa_calculations5[[#This Row],[ Pop20]]/SUMIF(msoa_calculations5[ICB26],msoa_calculations5[[#This Row],[ICB26]],msoa_calculations5[[ Pop20]])</f>
        <v>7.535572217435782E-3</v>
      </c>
      <c r="L6001" s="98" cm="1">
        <f t="array" ref="L6001">msoa_calculations5[[#This Row],[ Estimated case time (see and convey)]]*msoa_calculations5[[#This Row],[Population share of ICB]:[Population share of ICB]]</f>
        <v>0.74182692891358937</v>
      </c>
      <c r="M6001" s="98" cm="1">
        <f t="array" ref="M6001">msoa_calculations5[[#This Row],[Estimated case time (see and treat)]]*msoa_calculations5[[#This Row],[Population share of ICB]:[Population share of ICB]]</f>
        <v>0.51826037055699981</v>
      </c>
      <c r="N6001" s="94" cm="1">
        <f t="array" ref="N6001">msoa_calculations5[[#This Row],[Weighted estimate]]*msoa_calculations5[[#This Row],[Population share of ICB]:[Population share of ICB]]</f>
        <v>0.68133187349856583</v>
      </c>
    </row>
    <row r="6002" spans="1:14">
      <c r="A6002" s="63" t="s">
        <v>8824</v>
      </c>
      <c r="B6002" s="63" t="s">
        <v>13738</v>
      </c>
      <c r="C6002" s="63" t="s">
        <v>26</v>
      </c>
      <c r="D6002" s="63" t="s">
        <v>86</v>
      </c>
      <c r="E6002" s="72">
        <v>7716</v>
      </c>
      <c r="F6002" s="64">
        <v>1</v>
      </c>
      <c r="G6002" s="79">
        <v>0</v>
      </c>
      <c r="H6002" s="133">
        <v>103.50397491455078</v>
      </c>
      <c r="I6002" s="134">
        <v>71.739425659179688</v>
      </c>
      <c r="J6002" s="105">
        <v>94.908775329589844</v>
      </c>
      <c r="K6002" s="96">
        <f>msoa_calculations5[[#This Row],[ Pop20]]/SUMIF(msoa_calculations5[ICB26],msoa_calculations5[[#This Row],[ICB26]],msoa_calculations5[[ Pop20]])</f>
        <v>6.7696443392402487E-3</v>
      </c>
      <c r="L6002" s="98" cm="1">
        <f t="array" ref="L6002">msoa_calculations5[[#This Row],[ Estimated case time (see and convey)]]*msoa_calculations5[[#This Row],[Population share of ICB]:[Population share of ICB]]</f>
        <v>0.70068509786915345</v>
      </c>
      <c r="M6002" s="98" cm="1">
        <f t="array" ref="M6002">msoa_calculations5[[#This Row],[Estimated case time (see and treat)]]*msoa_calculations5[[#This Row],[Population share of ICB]:[Population share of ICB]]</f>
        <v>0.4856503968140124</v>
      </c>
      <c r="N6002" s="94" cm="1">
        <f t="array" ref="N6002">msoa_calculations5[[#This Row],[Weighted estimate]]*msoa_calculations5[[#This Row],[Population share of ICB]:[Population share of ICB]]</f>
        <v>0.64249865365418246</v>
      </c>
    </row>
    <row r="6003" spans="1:14">
      <c r="A6003" s="63" t="s">
        <v>8618</v>
      </c>
      <c r="B6003" s="63" t="s">
        <v>13738</v>
      </c>
      <c r="C6003" s="63" t="s">
        <v>26</v>
      </c>
      <c r="D6003" s="63" t="s">
        <v>86</v>
      </c>
      <c r="E6003" s="72">
        <v>7695</v>
      </c>
      <c r="F6003" s="64">
        <v>1</v>
      </c>
      <c r="G6003" s="79">
        <v>0</v>
      </c>
      <c r="H6003" s="133">
        <v>118.31656646728516</v>
      </c>
      <c r="I6003" s="134">
        <v>77.053367614746094</v>
      </c>
      <c r="J6003" s="105">
        <v>107.151123046875</v>
      </c>
      <c r="K6003" s="96">
        <f>msoa_calculations5[[#This Row],[ Pop20]]/SUMIF(msoa_calculations5[ICB26],msoa_calculations5[[#This Row],[ICB26]],msoa_calculations5[[ Pop20]])</f>
        <v>6.7512199572905282E-3</v>
      </c>
      <c r="L6003" s="98" cm="1">
        <f t="array" ref="L6003">msoa_calculations5[[#This Row],[ Estimated case time (see and convey)]]*msoa_calculations5[[#This Row],[Population share of ICB]:[Population share of ICB]]</f>
        <v>0.79878116481202688</v>
      </c>
      <c r="M6003" s="98" cm="1">
        <f t="array" ref="M6003">msoa_calculations5[[#This Row],[Estimated case time (see and treat)]]*msoa_calculations5[[#This Row],[Population share of ICB]:[Population share of ICB]]</f>
        <v>0.52020423321711751</v>
      </c>
      <c r="N6003" s="94" cm="1">
        <f t="array" ref="N6003">msoa_calculations5[[#This Row],[Weighted estimate]]*msoa_calculations5[[#This Row],[Population share of ICB]:[Population share of ICB]]</f>
        <v>0.72340080036015553</v>
      </c>
    </row>
    <row r="6004" spans="1:14">
      <c r="A6004" s="63" t="s">
        <v>8616</v>
      </c>
      <c r="B6004" s="63" t="s">
        <v>13738</v>
      </c>
      <c r="C6004" s="63" t="s">
        <v>26</v>
      </c>
      <c r="D6004" s="63" t="s">
        <v>86</v>
      </c>
      <c r="E6004" s="72">
        <v>6687</v>
      </c>
      <c r="F6004" s="64">
        <v>1</v>
      </c>
      <c r="G6004" s="79">
        <v>0</v>
      </c>
      <c r="H6004" s="133">
        <v>110.43476867675781</v>
      </c>
      <c r="I6004" s="134">
        <v>73.157638549804688</v>
      </c>
      <c r="J6004" s="105">
        <v>100.34791564941406</v>
      </c>
      <c r="K6004" s="96">
        <f>msoa_calculations5[[#This Row],[ Pop20]]/SUMIF(msoa_calculations5[ICB26],msoa_calculations5[[#This Row],[ICB26]],msoa_calculations5[[ Pop20]])</f>
        <v>5.8668496237039326E-3</v>
      </c>
      <c r="L6004" s="98" cm="1">
        <f t="array" ref="L6004">msoa_calculations5[[#This Row],[ Estimated case time (see and convey)]]*msoa_calculations5[[#This Row],[Population share of ICB]:[Population share of ICB]]</f>
        <v>0.64790418105506742</v>
      </c>
      <c r="M6004" s="98" cm="1">
        <f t="array" ref="M6004">msoa_calculations5[[#This Row],[Estimated case time (see and treat)]]*msoa_calculations5[[#This Row],[Population share of ICB]:[Population share of ICB]]</f>
        <v>0.42920486419698994</v>
      </c>
      <c r="N6004" s="94" cm="1">
        <f t="array" ref="N6004">msoa_calculations5[[#This Row],[Weighted estimate]]*msoa_calculations5[[#This Row],[Population share of ICB]:[Population share of ICB]]</f>
        <v>0.58872613116723882</v>
      </c>
    </row>
    <row r="6005" spans="1:14">
      <c r="A6005" s="63" t="s">
        <v>8614</v>
      </c>
      <c r="B6005" s="63" t="s">
        <v>13738</v>
      </c>
      <c r="C6005" s="63" t="s">
        <v>26</v>
      </c>
      <c r="D6005" s="63" t="s">
        <v>86</v>
      </c>
      <c r="E6005" s="72">
        <v>6981</v>
      </c>
      <c r="F6005" s="64">
        <v>1</v>
      </c>
      <c r="G6005" s="79">
        <v>0</v>
      </c>
      <c r="H6005" s="133">
        <v>110.58245849609375</v>
      </c>
      <c r="I6005" s="134">
        <v>73.667655944824219</v>
      </c>
      <c r="J6005" s="105">
        <v>100.59365081787109</v>
      </c>
      <c r="K6005" s="96">
        <f>msoa_calculations5[[#This Row],[ Pop20]]/SUMIF(msoa_calculations5[ICB26],msoa_calculations5[[#This Row],[ICB26]],msoa_calculations5[[ Pop20]])</f>
        <v>6.1247909710000232E-3</v>
      </c>
      <c r="L6005" s="98" cm="1">
        <f t="array" ref="L6005">msoa_calculations5[[#This Row],[ Estimated case time (see and convey)]]*msoa_calculations5[[#This Row],[Population share of ICB]:[Population share of ICB]]</f>
        <v>0.67729444334785982</v>
      </c>
      <c r="M6005" s="98" cm="1">
        <f t="array" ref="M6005">msoa_calculations5[[#This Row],[Estimated case time (see and treat)]]*msoa_calculations5[[#This Row],[Population share of ICB]:[Population share of ICB]]</f>
        <v>0.45119899398559554</v>
      </c>
      <c r="N6005" s="94" cm="1">
        <f t="array" ref="N6005">msoa_calculations5[[#This Row],[Weighted estimate]]*msoa_calculations5[[#This Row],[Population share of ICB]:[Population share of ICB]]</f>
        <v>0.61611508426922601</v>
      </c>
    </row>
    <row r="6006" spans="1:14">
      <c r="A6006" s="63" t="s">
        <v>8612</v>
      </c>
      <c r="B6006" s="63" t="s">
        <v>13738</v>
      </c>
      <c r="C6006" s="63" t="s">
        <v>26</v>
      </c>
      <c r="D6006" s="63" t="s">
        <v>86</v>
      </c>
      <c r="E6006" s="72">
        <v>9798</v>
      </c>
      <c r="F6006" s="64">
        <v>1</v>
      </c>
      <c r="G6006" s="79">
        <v>0</v>
      </c>
      <c r="H6006" s="133">
        <v>91.445938110351563</v>
      </c>
      <c r="I6006" s="134">
        <v>66.630500793457031</v>
      </c>
      <c r="J6006" s="105">
        <v>84.731109619140625</v>
      </c>
      <c r="K6006" s="96">
        <f>msoa_calculations5[[#This Row],[ Pop20]]/SUMIF(msoa_calculations5[ICB26],msoa_calculations5[[#This Row],[ICB26]],msoa_calculations5[[ Pop20]])</f>
        <v>8.5962902068268468E-3</v>
      </c>
      <c r="L6006" s="98" cm="1">
        <f t="array" ref="L6006">msoa_calculations5[[#This Row],[ Estimated case time (see and convey)]]*msoa_calculations5[[#This Row],[Population share of ICB]:[Population share of ICB]]</f>
        <v>0.78609582223210905</v>
      </c>
      <c r="M6006" s="98" cm="1">
        <f t="array" ref="M6006">msoa_calculations5[[#This Row],[Estimated case time (see and treat)]]*msoa_calculations5[[#This Row],[Population share of ICB]:[Population share of ICB]]</f>
        <v>0.57277512144676312</v>
      </c>
      <c r="N6006" s="94" cm="1">
        <f t="array" ref="N6006">msoa_calculations5[[#This Row],[Weighted estimate]]*msoa_calculations5[[#This Row],[Population share of ICB]:[Population share of ICB]]</f>
        <v>0.72837320783259063</v>
      </c>
    </row>
    <row r="6007" spans="1:14">
      <c r="A6007" s="63" t="s">
        <v>8610</v>
      </c>
      <c r="B6007" s="63" t="s">
        <v>13738</v>
      </c>
      <c r="C6007" s="63" t="s">
        <v>26</v>
      </c>
      <c r="D6007" s="63" t="s">
        <v>86</v>
      </c>
      <c r="E6007" s="72">
        <v>7550</v>
      </c>
      <c r="F6007" s="64">
        <v>1</v>
      </c>
      <c r="G6007" s="79">
        <v>0</v>
      </c>
      <c r="H6007" s="133">
        <v>87.48272705078125</v>
      </c>
      <c r="I6007" s="134">
        <v>63.822792053222656</v>
      </c>
      <c r="J6007" s="105">
        <v>81.08056640625</v>
      </c>
      <c r="K6007" s="96">
        <f>msoa_calculations5[[#This Row],[ Pop20]]/SUMIF(msoa_calculations5[ICB26],msoa_calculations5[[#This Row],[ICB26]],msoa_calculations5[[ Pop20]])</f>
        <v>6.6240039866853132E-3</v>
      </c>
      <c r="L6007" s="98" cm="1">
        <f t="array" ref="L6007">msoa_calculations5[[#This Row],[ Estimated case time (see and convey)]]*msoa_calculations5[[#This Row],[Population share of ICB]:[Population share of ICB]]</f>
        <v>0.57948593275047811</v>
      </c>
      <c r="M6007" s="98" cm="1">
        <f t="array" ref="M6007">msoa_calculations5[[#This Row],[Estimated case time (see and treat)]]*msoa_calculations5[[#This Row],[Population share of ICB]:[Population share of ICB]]</f>
        <v>0.42276242900193461</v>
      </c>
      <c r="N6007" s="94" cm="1">
        <f t="array" ref="N6007">msoa_calculations5[[#This Row],[Weighted estimate]]*msoa_calculations5[[#This Row],[Population share of ICB]:[Population share of ICB]]</f>
        <v>0.53707799511770327</v>
      </c>
    </row>
    <row r="6008" spans="1:14">
      <c r="A6008" s="63" t="s">
        <v>8608</v>
      </c>
      <c r="B6008" s="63" t="s">
        <v>13738</v>
      </c>
      <c r="C6008" s="63" t="s">
        <v>26</v>
      </c>
      <c r="D6008" s="63" t="s">
        <v>86</v>
      </c>
      <c r="E6008" s="72">
        <v>8650</v>
      </c>
      <c r="F6008" s="64">
        <v>1</v>
      </c>
      <c r="G6008" s="79">
        <v>0</v>
      </c>
      <c r="H6008" s="133">
        <v>101.31934356689453</v>
      </c>
      <c r="I6008" s="134">
        <v>72.179443359375</v>
      </c>
      <c r="J6008" s="105">
        <v>93.434349060058594</v>
      </c>
      <c r="K6008" s="96">
        <f>msoa_calculations5[[#This Row],[ Pop20]]/SUMIF(msoa_calculations5[ICB26],msoa_calculations5[[#This Row],[ICB26]],msoa_calculations5[[ Pop20]])</f>
        <v>7.5890906602421142E-3</v>
      </c>
      <c r="L6008" s="98" cm="1">
        <f t="array" ref="L6008">msoa_calculations5[[#This Row],[ Estimated case time (see and convey)]]*msoa_calculations5[[#This Row],[Population share of ICB]:[Population share of ICB]]</f>
        <v>0.76892168396538119</v>
      </c>
      <c r="M6008" s="98" cm="1">
        <f t="array" ref="M6008">msoa_calculations5[[#This Row],[Estimated case time (see and treat)]]*msoa_calculations5[[#This Row],[Population share of ICB]:[Population share of ICB]]</f>
        <v>0.54777633946010751</v>
      </c>
      <c r="N6008" s="94" cm="1">
        <f t="array" ref="N6008">msoa_calculations5[[#This Row],[Weighted estimate]]*msoa_calculations5[[#This Row],[Population share of ICB]:[Population share of ICB]]</f>
        <v>0.70908174579749228</v>
      </c>
    </row>
    <row r="6009" spans="1:14">
      <c r="A6009" s="63" t="s">
        <v>8606</v>
      </c>
      <c r="B6009" s="63" t="s">
        <v>13738</v>
      </c>
      <c r="C6009" s="63" t="s">
        <v>26</v>
      </c>
      <c r="D6009" s="63" t="s">
        <v>86</v>
      </c>
      <c r="E6009" s="72">
        <v>9177</v>
      </c>
      <c r="F6009" s="64">
        <v>1</v>
      </c>
      <c r="G6009" s="79">
        <v>0</v>
      </c>
      <c r="H6009" s="133">
        <v>82.6925048828125</v>
      </c>
      <c r="I6009" s="134">
        <v>59.663665771484375</v>
      </c>
      <c r="J6009" s="105">
        <v>76.461112976074219</v>
      </c>
      <c r="K6009" s="96">
        <f>msoa_calculations5[[#This Row],[ Pop20]]/SUMIF(msoa_calculations5[ICB26],msoa_calculations5[[#This Row],[ICB26]],msoa_calculations5[[ Pop20]])</f>
        <v>8.0514549120279631E-3</v>
      </c>
      <c r="L6009" s="98" cm="1">
        <f t="array" ref="L6009">msoa_calculations5[[#This Row],[ Estimated case time (see and convey)]]*msoa_calculations5[[#This Row],[Population share of ICB]:[Population share of ICB]]</f>
        <v>0.66579497462661708</v>
      </c>
      <c r="M6009" s="98" cm="1">
        <f t="array" ref="M6009">msoa_calculations5[[#This Row],[Estimated case time (see and treat)]]*msoa_calculations5[[#This Row],[Population share of ICB]:[Population share of ICB]]</f>
        <v>0.48037931484541252</v>
      </c>
      <c r="N6009" s="94" cm="1">
        <f t="array" ref="N6009">msoa_calculations5[[#This Row],[Weighted estimate]]*msoa_calculations5[[#This Row],[Population share of ICB]:[Population share of ICB]]</f>
        <v>0.61562320365033785</v>
      </c>
    </row>
    <row r="6010" spans="1:14">
      <c r="A6010" s="63" t="s">
        <v>8604</v>
      </c>
      <c r="B6010" s="63" t="s">
        <v>13738</v>
      </c>
      <c r="C6010" s="63" t="s">
        <v>26</v>
      </c>
      <c r="D6010" s="63" t="s">
        <v>86</v>
      </c>
      <c r="E6010" s="72">
        <v>7697</v>
      </c>
      <c r="F6010" s="64">
        <v>1</v>
      </c>
      <c r="G6010" s="79">
        <v>0</v>
      </c>
      <c r="H6010" s="133">
        <v>83.050643920898438</v>
      </c>
      <c r="I6010" s="134">
        <v>58.497024536132813</v>
      </c>
      <c r="J6010" s="105">
        <v>76.406661987304688</v>
      </c>
      <c r="K6010" s="96">
        <f>msoa_calculations5[[#This Row],[ Pop20]]/SUMIF(msoa_calculations5[ICB26],msoa_calculations5[[#This Row],[ICB26]],msoa_calculations5[[ Pop20]])</f>
        <v>6.7529746603333584E-3</v>
      </c>
      <c r="L6010" s="98" cm="1">
        <f t="array" ref="L6010">msoa_calculations5[[#This Row],[ Estimated case time (see and convey)]]*msoa_calculations5[[#This Row],[Population share of ICB]:[Population share of ICB]]</f>
        <v>0.56083889392219588</v>
      </c>
      <c r="M6010" s="98" cm="1">
        <f t="array" ref="M6010">msoa_calculations5[[#This Row],[Estimated case time (see and treat)]]*msoa_calculations5[[#This Row],[Population share of ICB]:[Population share of ICB]]</f>
        <v>0.39502892439740361</v>
      </c>
      <c r="N6010" s="94" cm="1">
        <f t="array" ref="N6010">msoa_calculations5[[#This Row],[Weighted estimate]]*msoa_calculations5[[#This Row],[Population share of ICB]:[Population share of ICB]]</f>
        <v>0.51597225228092458</v>
      </c>
    </row>
    <row r="6011" spans="1:14">
      <c r="A6011" s="63" t="s">
        <v>8602</v>
      </c>
      <c r="B6011" s="63" t="s">
        <v>13738</v>
      </c>
      <c r="C6011" s="63" t="s">
        <v>26</v>
      </c>
      <c r="D6011" s="63" t="s">
        <v>86</v>
      </c>
      <c r="E6011" s="72">
        <v>8511</v>
      </c>
      <c r="F6011" s="64">
        <v>1</v>
      </c>
      <c r="G6011" s="79">
        <v>0</v>
      </c>
      <c r="H6011" s="133">
        <v>83.390266418457031</v>
      </c>
      <c r="I6011" s="134">
        <v>59.012680053710938</v>
      </c>
      <c r="J6011" s="105">
        <v>76.793914794921875</v>
      </c>
      <c r="K6011" s="96">
        <f>msoa_calculations5[[#This Row],[ Pop20]]/SUMIF(msoa_calculations5[ICB26],msoa_calculations5[[#This Row],[ICB26]],msoa_calculations5[[ Pop20]])</f>
        <v>7.4671387987653905E-3</v>
      </c>
      <c r="L6011" s="98" cm="1">
        <f t="array" ref="L6011">msoa_calculations5[[#This Row],[ Estimated case time (see and convey)]]*msoa_calculations5[[#This Row],[Population share of ICB]:[Population share of ICB]]</f>
        <v>0.62268669381264308</v>
      </c>
      <c r="M6011" s="98" cm="1">
        <f t="array" ref="M6011">msoa_calculations5[[#This Row],[Estimated case time (see and treat)]]*msoa_calculations5[[#This Row],[Population share of ICB]:[Population share of ICB]]</f>
        <v>0.44065587284819341</v>
      </c>
      <c r="N6011" s="94" cm="1">
        <f t="array" ref="N6011">msoa_calculations5[[#This Row],[Weighted estimate]]*msoa_calculations5[[#This Row],[Population share of ICB]:[Population share of ICB]]</f>
        <v>0.57343082067424467</v>
      </c>
    </row>
    <row r="6012" spans="1:14">
      <c r="A6012" s="63" t="s">
        <v>8600</v>
      </c>
      <c r="B6012" s="63" t="s">
        <v>13738</v>
      </c>
      <c r="C6012" s="63" t="s">
        <v>26</v>
      </c>
      <c r="D6012" s="63" t="s">
        <v>86</v>
      </c>
      <c r="E6012" s="72">
        <v>8584</v>
      </c>
      <c r="F6012" s="64">
        <v>1</v>
      </c>
      <c r="G6012" s="79">
        <v>0</v>
      </c>
      <c r="H6012" s="133">
        <v>87.131019592285156</v>
      </c>
      <c r="I6012" s="134">
        <v>62.797767639160156</v>
      </c>
      <c r="J6012" s="105">
        <v>80.546661376953125</v>
      </c>
      <c r="K6012" s="96">
        <f>msoa_calculations5[[#This Row],[ Pop20]]/SUMIF(msoa_calculations5[ICB26],msoa_calculations5[[#This Row],[ICB26]],msoa_calculations5[[ Pop20]])</f>
        <v>7.5311854598287056E-3</v>
      </c>
      <c r="L6012" s="98" cm="1">
        <f t="array" ref="L6012">msoa_calculations5[[#This Row],[ Estimated case time (see and convey)]]*msoa_calculations5[[#This Row],[Population share of ICB]:[Population share of ICB]]</f>
        <v>0.65619986785346807</v>
      </c>
      <c r="M6012" s="98" cm="1">
        <f t="array" ref="M6012">msoa_calculations5[[#This Row],[Estimated case time (see and treat)]]*msoa_calculations5[[#This Row],[Population share of ICB]:[Population share of ICB]]</f>
        <v>0.47294163455374461</v>
      </c>
      <c r="N6012" s="94" cm="1">
        <f t="array" ref="N6012">msoa_calculations5[[#This Row],[Weighted estimate]]*msoa_calculations5[[#This Row],[Population share of ICB]:[Population share of ICB]]</f>
        <v>0.60661184499985576</v>
      </c>
    </row>
    <row r="6013" spans="1:14">
      <c r="A6013" s="63" t="s">
        <v>8598</v>
      </c>
      <c r="B6013" s="63" t="s">
        <v>13738</v>
      </c>
      <c r="C6013" s="63" t="s">
        <v>26</v>
      </c>
      <c r="D6013" s="63" t="s">
        <v>86</v>
      </c>
      <c r="E6013" s="72">
        <v>12394</v>
      </c>
      <c r="F6013" s="64">
        <v>1</v>
      </c>
      <c r="G6013" s="79">
        <v>0</v>
      </c>
      <c r="H6013" s="133">
        <v>86.05548095703125</v>
      </c>
      <c r="I6013" s="134">
        <v>60.273372650146484</v>
      </c>
      <c r="J6013" s="105">
        <v>79.079078674316406</v>
      </c>
      <c r="K6013" s="96">
        <f>msoa_calculations5[[#This Row],[ Pop20]]/SUMIF(msoa_calculations5[ICB26],msoa_calculations5[[#This Row],[ICB26]],msoa_calculations5[[ Pop20]])</f>
        <v>1.0873894756420897E-2</v>
      </c>
      <c r="L6013" s="98" cm="1">
        <f t="array" ref="L6013">msoa_calculations5[[#This Row],[ Estimated case time (see and convey)]]*msoa_calculations5[[#This Row],[Population share of ICB]:[Population share of ICB]]</f>
        <v>0.93575824313994038</v>
      </c>
      <c r="M6013" s="98" cm="1">
        <f t="array" ref="M6013">msoa_calculations5[[#This Row],[Estimated case time (see and treat)]]*msoa_calculations5[[#This Row],[Population share of ICB]:[Population share of ICB]]</f>
        <v>0.65540631081223055</v>
      </c>
      <c r="N6013" s="94" cm="1">
        <f t="array" ref="N6013">msoa_calculations5[[#This Row],[Weighted estimate]]*msoa_calculations5[[#This Row],[Population share of ICB]:[Population share of ICB]]</f>
        <v>0.85989757893924468</v>
      </c>
    </row>
    <row r="6014" spans="1:14">
      <c r="A6014" s="63" t="s">
        <v>8596</v>
      </c>
      <c r="B6014" s="63" t="s">
        <v>13738</v>
      </c>
      <c r="C6014" s="63" t="s">
        <v>26</v>
      </c>
      <c r="D6014" s="63" t="s">
        <v>86</v>
      </c>
      <c r="E6014" s="72">
        <v>5139</v>
      </c>
      <c r="F6014" s="64">
        <v>1</v>
      </c>
      <c r="G6014" s="79">
        <v>0</v>
      </c>
      <c r="H6014" s="133">
        <v>89.263481140136719</v>
      </c>
      <c r="I6014" s="134">
        <v>64.873306274414063</v>
      </c>
      <c r="J6014" s="105">
        <v>82.663719177246094</v>
      </c>
      <c r="K6014" s="96">
        <f>msoa_calculations5[[#This Row],[ Pop20]]/SUMIF(msoa_calculations5[ICB26],msoa_calculations5[[#This Row],[ICB26]],msoa_calculations5[[ Pop20]])</f>
        <v>4.5087094685530892E-3</v>
      </c>
      <c r="L6014" s="98" cm="1">
        <f t="array" ref="L6014">msoa_calculations5[[#This Row],[ Estimated case time (see and convey)]]*msoa_calculations5[[#This Row],[Population share of ICB]:[Population share of ICB]]</f>
        <v>0.40246310261254453</v>
      </c>
      <c r="M6014" s="98" cm="1">
        <f t="array" ref="M6014">msoa_calculations5[[#This Row],[Estimated case time (see and treat)]]*msoa_calculations5[[#This Row],[Population share of ICB]:[Population share of ICB]]</f>
        <v>0.29249489025579523</v>
      </c>
      <c r="N6014" s="94" cm="1">
        <f t="array" ref="N6014">msoa_calculations5[[#This Row],[Weighted estimate]]*msoa_calculations5[[#This Row],[Population share of ICB]:[Population share of ICB]]</f>
        <v>0.37270669336026302</v>
      </c>
    </row>
    <row r="6015" spans="1:14">
      <c r="A6015" s="63" t="s">
        <v>8594</v>
      </c>
      <c r="B6015" s="63" t="s">
        <v>13738</v>
      </c>
      <c r="C6015" s="63" t="s">
        <v>26</v>
      </c>
      <c r="D6015" s="63" t="s">
        <v>86</v>
      </c>
      <c r="E6015" s="72">
        <v>8166</v>
      </c>
      <c r="F6015" s="64">
        <v>1</v>
      </c>
      <c r="G6015" s="79">
        <v>0</v>
      </c>
      <c r="H6015" s="133">
        <v>90.410720825195313</v>
      </c>
      <c r="I6015" s="134">
        <v>64.687591552734375</v>
      </c>
      <c r="J6015" s="105">
        <v>83.450279235839844</v>
      </c>
      <c r="K6015" s="96">
        <f>msoa_calculations5[[#This Row],[ Pop20]]/SUMIF(msoa_calculations5[ICB26],msoa_calculations5[[#This Row],[ICB26]],msoa_calculations5[[ Pop20]])</f>
        <v>7.1644525238771213E-3</v>
      </c>
      <c r="L6015" s="98" cm="1">
        <f t="array" ref="L6015">msoa_calculations5[[#This Row],[ Estimated case time (see and convey)]]*msoa_calculations5[[#This Row],[Population share of ICB]:[Population share of ICB]]</f>
        <v>0.64774331700162036</v>
      </c>
      <c r="M6015" s="98" cm="1">
        <f t="array" ref="M6015">msoa_calculations5[[#This Row],[Estimated case time (see and treat)]]*msoa_calculations5[[#This Row],[Population share of ICB]:[Population share of ICB]]</f>
        <v>0.46345117856352014</v>
      </c>
      <c r="N6015" s="94" cm="1">
        <f t="array" ref="N6015">msoa_calculations5[[#This Row],[Weighted estimate]]*msoa_calculations5[[#This Row],[Population share of ICB]:[Population share of ICB]]</f>
        <v>0.59787556368946326</v>
      </c>
    </row>
    <row r="6016" spans="1:14">
      <c r="A6016" s="63" t="s">
        <v>8592</v>
      </c>
      <c r="B6016" s="63" t="s">
        <v>13738</v>
      </c>
      <c r="C6016" s="63" t="s">
        <v>26</v>
      </c>
      <c r="D6016" s="63" t="s">
        <v>86</v>
      </c>
      <c r="E6016" s="72">
        <v>7938</v>
      </c>
      <c r="F6016" s="64">
        <v>1</v>
      </c>
      <c r="G6016" s="79">
        <v>0</v>
      </c>
      <c r="H6016" s="133">
        <v>88.149734497070313</v>
      </c>
      <c r="I6016" s="134">
        <v>63.650554656982422</v>
      </c>
      <c r="J6016" s="105">
        <v>81.520477294921875</v>
      </c>
      <c r="K6016" s="96">
        <f>msoa_calculations5[[#This Row],[ Pop20]]/SUMIF(msoa_calculations5[ICB26],msoa_calculations5[[#This Row],[ICB26]],msoa_calculations5[[ Pop20]])</f>
        <v>6.9644163769944393E-3</v>
      </c>
      <c r="L6016" s="98" cm="1">
        <f t="array" ref="L6016">msoa_calculations5[[#This Row],[ Estimated case time (see and convey)]]*msoa_calculations5[[#This Row],[Population share of ICB]:[Population share of ICB]]</f>
        <v>0.61391145455910812</v>
      </c>
      <c r="M6016" s="98" cm="1">
        <f t="array" ref="M6016">msoa_calculations5[[#This Row],[Estimated case time (see and treat)]]*msoa_calculations5[[#This Row],[Population share of ICB]:[Population share of ICB]]</f>
        <v>0.44328896525786804</v>
      </c>
      <c r="N6016" s="94" cm="1">
        <f t="array" ref="N6016">msoa_calculations5[[#This Row],[Weighted estimate]]*msoa_calculations5[[#This Row],[Population share of ICB]:[Population share of ICB]]</f>
        <v>0.5677425471331573</v>
      </c>
    </row>
    <row r="6017" spans="1:14">
      <c r="A6017" s="63" t="s">
        <v>8590</v>
      </c>
      <c r="B6017" s="63" t="s">
        <v>13738</v>
      </c>
      <c r="C6017" s="63" t="s">
        <v>26</v>
      </c>
      <c r="D6017" s="63" t="s">
        <v>86</v>
      </c>
      <c r="E6017" s="72">
        <v>5956</v>
      </c>
      <c r="F6017" s="64">
        <v>1</v>
      </c>
      <c r="G6017" s="79">
        <v>0</v>
      </c>
      <c r="H6017" s="133">
        <v>97.645797729492188</v>
      </c>
      <c r="I6017" s="134">
        <v>70.272773742675781</v>
      </c>
      <c r="J6017" s="105">
        <v>90.238906860351563</v>
      </c>
      <c r="K6017" s="96">
        <f>msoa_calculations5[[#This Row],[ Pop20]]/SUMIF(msoa_calculations5[ICB26],msoa_calculations5[[#This Row],[ICB26]],msoa_calculations5[[ Pop20]])</f>
        <v>5.2255056615493675E-3</v>
      </c>
      <c r="L6017" s="98" cm="1">
        <f t="array" ref="L6017">msoa_calculations5[[#This Row],[ Estimated case time (see and convey)]]*msoa_calculations5[[#This Row],[Population share of ICB]:[Population share of ICB]]</f>
        <v>0.51024866886196585</v>
      </c>
      <c r="M6017" s="98" cm="1">
        <f t="array" ref="M6017">msoa_calculations5[[#This Row],[Estimated case time (see and treat)]]*msoa_calculations5[[#This Row],[Population share of ICB]:[Population share of ICB]]</f>
        <v>0.36721077704513</v>
      </c>
      <c r="N6017" s="94" cm="1">
        <f t="array" ref="N6017">msoa_calculations5[[#This Row],[Weighted estimate]]*msoa_calculations5[[#This Row],[Population share of ICB]:[Population share of ICB]]</f>
        <v>0.47154391869079315</v>
      </c>
    </row>
    <row r="6018" spans="1:14">
      <c r="A6018" s="63" t="s">
        <v>8822</v>
      </c>
      <c r="B6018" s="63" t="s">
        <v>13738</v>
      </c>
      <c r="C6018" s="63" t="s">
        <v>26</v>
      </c>
      <c r="D6018" s="63" t="s">
        <v>86</v>
      </c>
      <c r="E6018" s="72">
        <v>8639</v>
      </c>
      <c r="F6018" s="64">
        <v>1</v>
      </c>
      <c r="G6018" s="79">
        <v>0</v>
      </c>
      <c r="H6018" s="133">
        <v>108.46239471435547</v>
      </c>
      <c r="I6018" s="134">
        <v>74.566764831542969</v>
      </c>
      <c r="J6018" s="105">
        <v>99.290542602539063</v>
      </c>
      <c r="K6018" s="96">
        <f>msoa_calculations5[[#This Row],[ Pop20]]/SUMIF(msoa_calculations5[ICB26],msoa_calculations5[[#This Row],[ICB26]],msoa_calculations5[[ Pop20]])</f>
        <v>7.5794397935065455E-3</v>
      </c>
      <c r="L6018" s="98" cm="1">
        <f t="array" ref="L6018">msoa_calculations5[[#This Row],[ Estimated case time (see and convey)]]*msoa_calculations5[[#This Row],[Population share of ICB]:[Population share of ICB]]</f>
        <v>0.82208419059699989</v>
      </c>
      <c r="M6018" s="98" cm="1">
        <f t="array" ref="M6018">msoa_calculations5[[#This Row],[Estimated case time (see and treat)]]*msoa_calculations5[[#This Row],[Population share of ICB]:[Population share of ICB]]</f>
        <v>0.56517430463724116</v>
      </c>
      <c r="N6018" s="94" cm="1">
        <f t="array" ref="N6018">msoa_calculations5[[#This Row],[Weighted estimate]]*msoa_calculations5[[#This Row],[Population share of ICB]:[Population share of ICB]]</f>
        <v>0.75256668972054153</v>
      </c>
    </row>
    <row r="6019" spans="1:14">
      <c r="A6019" s="63" t="s">
        <v>8588</v>
      </c>
      <c r="B6019" s="63" t="s">
        <v>13738</v>
      </c>
      <c r="C6019" s="63" t="s">
        <v>26</v>
      </c>
      <c r="D6019" s="63" t="s">
        <v>86</v>
      </c>
      <c r="E6019" s="72">
        <v>8285</v>
      </c>
      <c r="F6019" s="64">
        <v>1</v>
      </c>
      <c r="G6019" s="79">
        <v>0</v>
      </c>
      <c r="H6019" s="133">
        <v>101.23151397705078</v>
      </c>
      <c r="I6019" s="134">
        <v>71.187339782714844</v>
      </c>
      <c r="J6019" s="105">
        <v>93.101837158203125</v>
      </c>
      <c r="K6019" s="96">
        <f>msoa_calculations5[[#This Row],[ Pop20]]/SUMIF(msoa_calculations5[ICB26],msoa_calculations5[[#This Row],[ICB26]],msoa_calculations5[[ Pop20]])</f>
        <v>7.2688573549255396E-3</v>
      </c>
      <c r="L6019" s="98" cm="1">
        <f t="array" ref="L6019">msoa_calculations5[[#This Row],[ Estimated case time (see and convey)]]*msoa_calculations5[[#This Row],[Population share of ICB]:[Population share of ICB]]</f>
        <v>0.73583743492233311</v>
      </c>
      <c r="M6019" s="98" cm="1">
        <f t="array" ref="M6019">msoa_calculations5[[#This Row],[Estimated case time (see and treat)]]*msoa_calculations5[[#This Row],[Population share of ICB]:[Population share of ICB]]</f>
        <v>0.51745061835717021</v>
      </c>
      <c r="N6019" s="94" cm="1">
        <f t="array" ref="N6019">msoa_calculations5[[#This Row],[Weighted estimate]]*msoa_calculations5[[#This Row],[Population share of ICB]:[Population share of ICB]]</f>
        <v>0.6767439737844847</v>
      </c>
    </row>
    <row r="6020" spans="1:14">
      <c r="A6020" s="63" t="s">
        <v>8138</v>
      </c>
      <c r="B6020" s="63" t="s">
        <v>13738</v>
      </c>
      <c r="C6020" s="63" t="s">
        <v>26</v>
      </c>
      <c r="D6020" s="63" t="s">
        <v>86</v>
      </c>
      <c r="E6020" s="72">
        <v>6947</v>
      </c>
      <c r="F6020" s="64">
        <v>1</v>
      </c>
      <c r="G6020" s="79">
        <v>0</v>
      </c>
      <c r="H6020" s="133">
        <v>106.41758728027344</v>
      </c>
      <c r="I6020" s="134">
        <v>74.379653930664063</v>
      </c>
      <c r="J6020" s="105">
        <v>97.7484130859375</v>
      </c>
      <c r="K6020" s="96">
        <f>msoa_calculations5[[#This Row],[ Pop20]]/SUMIF(msoa_calculations5[ICB26],msoa_calculations5[[#This Row],[ICB26]],msoa_calculations5[[ Pop20]])</f>
        <v>6.0949610192719038E-3</v>
      </c>
      <c r="L6020" s="98" cm="1">
        <f t="array" ref="L6020">msoa_calculations5[[#This Row],[ Estimated case time (see and convey)]]*msoa_calculations5[[#This Row],[Population share of ICB]:[Population share of ICB]]</f>
        <v>0.64861104623823218</v>
      </c>
      <c r="M6020" s="98" cm="1">
        <f t="array" ref="M6020">msoa_calculations5[[#This Row],[Estimated case time (see and treat)]]*msoa_calculations5[[#This Row],[Population share of ICB]:[Population share of ICB]]</f>
        <v>0.4533410913343317</v>
      </c>
      <c r="N6020" s="94" cm="1">
        <f t="array" ref="N6020">msoa_calculations5[[#This Row],[Weighted estimate]]*msoa_calculations5[[#This Row],[Population share of ICB]:[Population share of ICB]]</f>
        <v>0.59577276745447671</v>
      </c>
    </row>
    <row r="6021" spans="1:14">
      <c r="A6021" s="63" t="s">
        <v>8136</v>
      </c>
      <c r="B6021" s="63" t="s">
        <v>13738</v>
      </c>
      <c r="C6021" s="63" t="s">
        <v>26</v>
      </c>
      <c r="D6021" s="63" t="s">
        <v>86</v>
      </c>
      <c r="E6021" s="72">
        <v>11341</v>
      </c>
      <c r="F6021" s="64">
        <v>1</v>
      </c>
      <c r="G6021" s="79">
        <v>0</v>
      </c>
      <c r="H6021" s="133">
        <v>99.343757629394531</v>
      </c>
      <c r="I6021" s="134">
        <v>69.514686584472656</v>
      </c>
      <c r="J6021" s="105">
        <v>91.272285461425781</v>
      </c>
      <c r="K6021" s="96">
        <f>msoa_calculations5[[#This Row],[ Pop20]]/SUMIF(msoa_calculations5[ICB26],msoa_calculations5[[#This Row],[ICB26]],msoa_calculations5[[ Pop20]])</f>
        <v>9.9500436043706147E-3</v>
      </c>
      <c r="L6021" s="98" cm="1">
        <f t="array" ref="L6021">msoa_calculations5[[#This Row],[ Estimated case time (see and convey)]]*msoa_calculations5[[#This Row],[Population share of ICB]:[Population share of ICB]]</f>
        <v>0.98847472023450156</v>
      </c>
      <c r="M6021" s="98" cm="1">
        <f t="array" ref="M6021">msoa_calculations5[[#This Row],[Estimated case time (see and treat)]]*msoa_calculations5[[#This Row],[Population share of ICB]:[Population share of ICB]]</f>
        <v>0.69167416265965997</v>
      </c>
      <c r="N6021" s="94" cm="1">
        <f t="array" ref="N6021">msoa_calculations5[[#This Row],[Weighted estimate]]*msoa_calculations5[[#This Row],[Population share of ICB]:[Population share of ICB]]</f>
        <v>0.90816322021174867</v>
      </c>
    </row>
    <row r="6022" spans="1:14">
      <c r="A6022" s="63" t="s">
        <v>8134</v>
      </c>
      <c r="B6022" s="63" t="s">
        <v>13738</v>
      </c>
      <c r="C6022" s="63" t="s">
        <v>26</v>
      </c>
      <c r="D6022" s="63" t="s">
        <v>86</v>
      </c>
      <c r="E6022" s="72">
        <v>11499</v>
      </c>
      <c r="F6022" s="64">
        <v>1</v>
      </c>
      <c r="G6022" s="79">
        <v>0</v>
      </c>
      <c r="H6022" s="133">
        <v>99.375129699707031</v>
      </c>
      <c r="I6022" s="134">
        <v>70.979408264160156</v>
      </c>
      <c r="J6022" s="105">
        <v>91.691505432128906</v>
      </c>
      <c r="K6022" s="96">
        <f>msoa_calculations5[[#This Row],[ Pop20]]/SUMIF(msoa_calculations5[ICB26],msoa_calculations5[[#This Row],[ICB26]],msoa_calculations5[[ Pop20]])</f>
        <v>1.0088665144754228E-2</v>
      </c>
      <c r="L6022" s="98" cm="1">
        <f t="array" ref="L6022">msoa_calculations5[[#This Row],[ Estimated case time (see and convey)]]*msoa_calculations5[[#This Row],[Population share of ICB]:[Population share of ICB]]</f>
        <v>1.0025624072568651</v>
      </c>
      <c r="M6022" s="98" cm="1">
        <f t="array" ref="M6022">msoa_calculations5[[#This Row],[Estimated case time (see and treat)]]*msoa_calculations5[[#This Row],[Population share of ICB]:[Population share of ICB]]</f>
        <v>0.7160874821499128</v>
      </c>
      <c r="N6022" s="94" cm="1">
        <f t="array" ref="N6022">msoa_calculations5[[#This Row],[Weighted estimate]]*msoa_calculations5[[#This Row],[Population share of ICB]:[Population share of ICB]]</f>
        <v>0.92504489492316189</v>
      </c>
    </row>
    <row r="6023" spans="1:14">
      <c r="A6023" s="63" t="s">
        <v>8132</v>
      </c>
      <c r="B6023" s="63" t="s">
        <v>13738</v>
      </c>
      <c r="C6023" s="63" t="s">
        <v>26</v>
      </c>
      <c r="D6023" s="63" t="s">
        <v>86</v>
      </c>
      <c r="E6023" s="72">
        <v>9371</v>
      </c>
      <c r="F6023" s="64">
        <v>1</v>
      </c>
      <c r="G6023" s="79">
        <v>0</v>
      </c>
      <c r="H6023" s="133">
        <v>106.44815826416016</v>
      </c>
      <c r="I6023" s="134">
        <v>72.870925903320313</v>
      </c>
      <c r="J6023" s="105">
        <v>97.362464904785156</v>
      </c>
      <c r="K6023" s="96">
        <f>msoa_calculations5[[#This Row],[ Pop20]]/SUMIF(msoa_calculations5[ICB26],msoa_calculations5[[#This Row],[ICB26]],msoa_calculations5[[ Pop20]])</f>
        <v>8.2216611071825266E-3</v>
      </c>
      <c r="L6023" s="98" cm="1">
        <f t="array" ref="L6023">msoa_calculations5[[#This Row],[ Estimated case time (see and convey)]]*msoa_calculations5[[#This Row],[Population share of ICB]:[Population share of ICB]]</f>
        <v>0.87518068273165583</v>
      </c>
      <c r="M6023" s="98" cm="1">
        <f t="array" ref="M6023">msoa_calculations5[[#This Row],[Estimated case time (see and treat)]]*msoa_calculations5[[#This Row],[Population share of ICB]:[Population share of ICB]]</f>
        <v>0.59912005734370832</v>
      </c>
      <c r="N6023" s="94" cm="1">
        <f t="array" ref="N6023">msoa_calculations5[[#This Row],[Weighted estimate]]*msoa_calculations5[[#This Row],[Population share of ICB]:[Population share of ICB]]</f>
        <v>0.8004811910070958</v>
      </c>
    </row>
    <row r="6024" spans="1:14">
      <c r="A6024" s="63" t="s">
        <v>8130</v>
      </c>
      <c r="B6024" s="63" t="s">
        <v>13738</v>
      </c>
      <c r="C6024" s="63" t="s">
        <v>26</v>
      </c>
      <c r="D6024" s="63" t="s">
        <v>86</v>
      </c>
      <c r="E6024" s="72">
        <v>10342</v>
      </c>
      <c r="F6024" s="64">
        <v>1</v>
      </c>
      <c r="G6024" s="79">
        <v>0</v>
      </c>
      <c r="H6024" s="133">
        <v>97.693275451660156</v>
      </c>
      <c r="I6024" s="134">
        <v>68.916641235351563</v>
      </c>
      <c r="J6024" s="105">
        <v>89.906578063964844</v>
      </c>
      <c r="K6024" s="96">
        <f>msoa_calculations5[[#This Row],[ Pop20]]/SUMIF(msoa_calculations5[ICB26],msoa_calculations5[[#This Row],[ICB26]],msoa_calculations5[[ Pop20]])</f>
        <v>9.0735694344767567E-3</v>
      </c>
      <c r="L6024" s="98" cm="1">
        <f t="array" ref="L6024">msoa_calculations5[[#This Row],[ Estimated case time (see and convey)]]*msoa_calculations5[[#This Row],[Population share of ICB]:[Population share of ICB]]</f>
        <v>0.88642671809210205</v>
      </c>
      <c r="M6024" s="98" cm="1">
        <f t="array" ref="M6024">msoa_calculations5[[#This Row],[Estimated case time (see and treat)]]*msoa_calculations5[[#This Row],[Population share of ICB]:[Population share of ICB]]</f>
        <v>0.62531992943988646</v>
      </c>
      <c r="N6024" s="94" cm="1">
        <f t="array" ref="N6024">msoa_calculations5[[#This Row],[Weighted estimate]]*msoa_calculations5[[#This Row],[Population share of ICB]:[Population share of ICB]]</f>
        <v>0.81577357867958988</v>
      </c>
    </row>
    <row r="6025" spans="1:14">
      <c r="A6025" s="63" t="s">
        <v>8128</v>
      </c>
      <c r="B6025" s="63" t="s">
        <v>13738</v>
      </c>
      <c r="C6025" s="63" t="s">
        <v>26</v>
      </c>
      <c r="D6025" s="63" t="s">
        <v>86</v>
      </c>
      <c r="E6025" s="72">
        <v>8247</v>
      </c>
      <c r="F6025" s="64">
        <v>1</v>
      </c>
      <c r="G6025" s="79">
        <v>0</v>
      </c>
      <c r="H6025" s="133">
        <v>104.54976654052734</v>
      </c>
      <c r="I6025" s="134">
        <v>73.468673706054688</v>
      </c>
      <c r="J6025" s="105">
        <v>96.139503479003906</v>
      </c>
      <c r="K6025" s="96">
        <f>msoa_calculations5[[#This Row],[ Pop20]]/SUMIF(msoa_calculations5[ICB26],msoa_calculations5[[#This Row],[ICB26]],msoa_calculations5[[ Pop20]])</f>
        <v>7.2355179971117589E-3</v>
      </c>
      <c r="L6025" s="98" cm="1">
        <f t="array" ref="L6025">msoa_calculations5[[#This Row],[ Estimated case time (see and convey)]]*msoa_calculations5[[#This Row],[Population share of ICB]:[Population share of ICB]]</f>
        <v>0.75647171739781838</v>
      </c>
      <c r="M6025" s="98" cm="1">
        <f t="array" ref="M6025">msoa_calculations5[[#This Row],[Estimated case time (see and treat)]]*msoa_calculations5[[#This Row],[Population share of ICB]:[Population share of ICB]]</f>
        <v>0.53158391082409018</v>
      </c>
      <c r="N6025" s="94" cm="1">
        <f t="array" ref="N6025">msoa_calculations5[[#This Row],[Weighted estimate]]*msoa_calculations5[[#This Row],[Population share of ICB]:[Population share of ICB]]</f>
        <v>0.69561910765572132</v>
      </c>
    </row>
    <row r="6026" spans="1:14">
      <c r="A6026" s="63" t="s">
        <v>8126</v>
      </c>
      <c r="B6026" s="63" t="s">
        <v>13738</v>
      </c>
      <c r="C6026" s="63" t="s">
        <v>26</v>
      </c>
      <c r="D6026" s="63" t="s">
        <v>86</v>
      </c>
      <c r="E6026" s="72">
        <v>9808</v>
      </c>
      <c r="F6026" s="64">
        <v>1</v>
      </c>
      <c r="G6026" s="79">
        <v>0</v>
      </c>
      <c r="H6026" s="133">
        <v>103.73707580566406</v>
      </c>
      <c r="I6026" s="134">
        <v>73.484748840332031</v>
      </c>
      <c r="J6026" s="105">
        <v>95.551071166992188</v>
      </c>
      <c r="K6026" s="96">
        <f>msoa_calculations5[[#This Row],[ Pop20]]/SUMIF(msoa_calculations5[ICB26],msoa_calculations5[[#This Row],[ICB26]],msoa_calculations5[[ Pop20]])</f>
        <v>8.6050637220410012E-3</v>
      </c>
      <c r="L6026" s="98" cm="1">
        <f t="array" ref="L6026">msoa_calculations5[[#This Row],[ Estimated case time (see and convey)]]*msoa_calculations5[[#This Row],[Population share of ICB]:[Population share of ICB]]</f>
        <v>0.89266414764593705</v>
      </c>
      <c r="M6026" s="98" cm="1">
        <f t="array" ref="M6026">msoa_calculations5[[#This Row],[Estimated case time (see and treat)]]*msoa_calculations5[[#This Row],[Population share of ICB]:[Population share of ICB]]</f>
        <v>0.63234094636923566</v>
      </c>
      <c r="N6026" s="94" cm="1">
        <f t="array" ref="N6026">msoa_calculations5[[#This Row],[Weighted estimate]]*msoa_calculations5[[#This Row],[Population share of ICB]:[Population share of ICB]]</f>
        <v>0.82222305610124236</v>
      </c>
    </row>
    <row r="6027" spans="1:14">
      <c r="A6027" s="63" t="s">
        <v>8124</v>
      </c>
      <c r="B6027" s="63" t="s">
        <v>13738</v>
      </c>
      <c r="C6027" s="63" t="s">
        <v>26</v>
      </c>
      <c r="D6027" s="63" t="s">
        <v>86</v>
      </c>
      <c r="E6027" s="72">
        <v>5836</v>
      </c>
      <c r="F6027" s="64">
        <v>1</v>
      </c>
      <c r="G6027" s="79">
        <v>0</v>
      </c>
      <c r="H6027" s="133">
        <v>99.534500122070313</v>
      </c>
      <c r="I6027" s="134">
        <v>68.934852600097656</v>
      </c>
      <c r="J6027" s="105">
        <v>91.2545166015625</v>
      </c>
      <c r="K6027" s="96">
        <f>msoa_calculations5[[#This Row],[ Pop20]]/SUMIF(msoa_calculations5[ICB26],msoa_calculations5[[#This Row],[ICB26]],msoa_calculations5[[ Pop20]])</f>
        <v>5.120223478979535E-3</v>
      </c>
      <c r="L6027" s="98" cm="1">
        <f t="array" ref="L6027">msoa_calculations5[[#This Row],[ Estimated case time (see and convey)]]*msoa_calculations5[[#This Row],[Population share of ICB]:[Population share of ICB]]</f>
        <v>0.5096388844935158</v>
      </c>
      <c r="M6027" s="98" cm="1">
        <f t="array" ref="M6027">msoa_calculations5[[#This Row],[Estimated case time (see and treat)]]*msoa_calculations5[[#This Row],[Population share of ICB]:[Population share of ICB]]</f>
        <v>0.35296185080301345</v>
      </c>
      <c r="N6027" s="94" cm="1">
        <f t="array" ref="N6027">msoa_calculations5[[#This Row],[Weighted estimate]]*msoa_calculations5[[#This Row],[Population share of ICB]:[Population share of ICB]]</f>
        <v>0.46724351846624806</v>
      </c>
    </row>
    <row r="6028" spans="1:14">
      <c r="A6028" s="63" t="s">
        <v>8122</v>
      </c>
      <c r="B6028" s="63" t="s">
        <v>13738</v>
      </c>
      <c r="C6028" s="63" t="s">
        <v>26</v>
      </c>
      <c r="D6028" s="63" t="s">
        <v>86</v>
      </c>
      <c r="E6028" s="72">
        <v>7910</v>
      </c>
      <c r="F6028" s="64">
        <v>1</v>
      </c>
      <c r="G6028" s="79">
        <v>0</v>
      </c>
      <c r="H6028" s="133">
        <v>96.397682189941406</v>
      </c>
      <c r="I6028" s="134">
        <v>70.171295166015625</v>
      </c>
      <c r="J6028" s="105">
        <v>89.301063537597656</v>
      </c>
      <c r="K6028" s="96">
        <f>msoa_calculations5[[#This Row],[ Pop20]]/SUMIF(msoa_calculations5[ICB26],msoa_calculations5[[#This Row],[ICB26]],msoa_calculations5[[ Pop20]])</f>
        <v>6.9398505343948114E-3</v>
      </c>
      <c r="L6028" s="98" cm="1">
        <f t="array" ref="L6028">msoa_calculations5[[#This Row],[ Estimated case time (see and convey)]]*msoa_calculations5[[#This Row],[Population share of ICB]:[Population share of ICB]]</f>
        <v>0.66898550626028608</v>
      </c>
      <c r="M6028" s="98" cm="1">
        <f t="array" ref="M6028">msoa_calculations5[[#This Row],[Estimated case time (see and treat)]]*msoa_calculations5[[#This Row],[Population share of ICB]:[Population share of ICB]]</f>
        <v>0.48697830025704958</v>
      </c>
      <c r="N6028" s="94" cm="1">
        <f t="array" ref="N6028">msoa_calculations5[[#This Row],[Weighted estimate]]*msoa_calculations5[[#This Row],[Population share of ICB]:[Population share of ICB]]</f>
        <v>0.6197360335134221</v>
      </c>
    </row>
    <row r="6029" spans="1:14">
      <c r="A6029" s="63" t="s">
        <v>8120</v>
      </c>
      <c r="B6029" s="63" t="s">
        <v>13738</v>
      </c>
      <c r="C6029" s="63" t="s">
        <v>26</v>
      </c>
      <c r="D6029" s="63" t="s">
        <v>86</v>
      </c>
      <c r="E6029" s="72">
        <v>7412</v>
      </c>
      <c r="F6029" s="64">
        <v>1</v>
      </c>
      <c r="G6029" s="79">
        <v>0</v>
      </c>
      <c r="H6029" s="133">
        <v>96.437225341796875</v>
      </c>
      <c r="I6029" s="134">
        <v>68.323982238769531</v>
      </c>
      <c r="J6029" s="105">
        <v>88.830039978027344</v>
      </c>
      <c r="K6029" s="96">
        <f>msoa_calculations5[[#This Row],[ Pop20]]/SUMIF(msoa_calculations5[ICB26],msoa_calculations5[[#This Row],[ICB26]],msoa_calculations5[[ Pop20]])</f>
        <v>6.5029294767300055E-3</v>
      </c>
      <c r="L6029" s="98" cm="1">
        <f t="array" ref="L6029">msoa_calculations5[[#This Row],[ Estimated case time (see and convey)]]*msoa_calculations5[[#This Row],[Population share of ICB]:[Population share of ICB]]</f>
        <v>0.62712447532922477</v>
      </c>
      <c r="M6029" s="98" cm="1">
        <f t="array" ref="M6029">msoa_calculations5[[#This Row],[Estimated case time (see and treat)]]*msoa_calculations5[[#This Row],[Population share of ICB]:[Population share of ICB]]</f>
        <v>0.44430603806807173</v>
      </c>
      <c r="N6029" s="94" cm="1">
        <f t="array" ref="N6029">msoa_calculations5[[#This Row],[Weighted estimate]]*msoa_calculations5[[#This Row],[Population share of ICB]:[Population share of ICB]]</f>
        <v>0.57765548539221878</v>
      </c>
    </row>
    <row r="6030" spans="1:14">
      <c r="A6030" s="63" t="s">
        <v>8540</v>
      </c>
      <c r="B6030" s="63" t="s">
        <v>13738</v>
      </c>
      <c r="C6030" s="63" t="s">
        <v>26</v>
      </c>
      <c r="D6030" s="63" t="s">
        <v>86</v>
      </c>
      <c r="E6030" s="72">
        <v>8007</v>
      </c>
      <c r="F6030" s="64">
        <v>1</v>
      </c>
      <c r="G6030" s="79">
        <v>0</v>
      </c>
      <c r="H6030" s="133">
        <v>97.672012329101563</v>
      </c>
      <c r="I6030" s="134">
        <v>69.532600402832031</v>
      </c>
      <c r="J6030" s="105">
        <v>90.057746887207031</v>
      </c>
      <c r="K6030" s="96">
        <f>msoa_calculations5[[#This Row],[ Pop20]]/SUMIF(msoa_calculations5[ICB26],msoa_calculations5[[#This Row],[ICB26]],msoa_calculations5[[ Pop20]])</f>
        <v>7.0249536319720932E-3</v>
      </c>
      <c r="L6030" s="98" cm="1">
        <f t="array" ref="L6030">msoa_calculations5[[#This Row],[ Estimated case time (see and convey)]]*msoa_calculations5[[#This Row],[Population share of ICB]:[Population share of ICB]]</f>
        <v>0.68614135775334506</v>
      </c>
      <c r="M6030" s="98" cm="1">
        <f t="array" ref="M6030">msoa_calculations5[[#This Row],[Estimated case time (see and treat)]]*msoa_calculations5[[#This Row],[Population share of ICB]:[Population share of ICB]]</f>
        <v>0.48846329374033909</v>
      </c>
      <c r="N6030" s="94" cm="1">
        <f t="array" ref="N6030">msoa_calculations5[[#This Row],[Weighted estimate]]*msoa_calculations5[[#This Row],[Population share of ICB]:[Population share of ICB]]</f>
        <v>0.63265149608250848</v>
      </c>
    </row>
    <row r="6031" spans="1:14">
      <c r="A6031" s="63" t="s">
        <v>8538</v>
      </c>
      <c r="B6031" s="63" t="s">
        <v>13738</v>
      </c>
      <c r="C6031" s="63" t="s">
        <v>26</v>
      </c>
      <c r="D6031" s="63" t="s">
        <v>86</v>
      </c>
      <c r="E6031" s="72">
        <v>5776</v>
      </c>
      <c r="F6031" s="64">
        <v>1</v>
      </c>
      <c r="G6031" s="79">
        <v>0</v>
      </c>
      <c r="H6031" s="133">
        <v>95.204307556152344</v>
      </c>
      <c r="I6031" s="134">
        <v>67.598136901855469</v>
      </c>
      <c r="J6031" s="105">
        <v>87.734329223632813</v>
      </c>
      <c r="K6031" s="96">
        <f>msoa_calculations5[[#This Row],[ Pop20]]/SUMIF(msoa_calculations5[ICB26],msoa_calculations5[[#This Row],[ICB26]],msoa_calculations5[[ Pop20]])</f>
        <v>5.0675823876946188E-3</v>
      </c>
      <c r="L6031" s="98" cm="1">
        <f t="array" ref="L6031">msoa_calculations5[[#This Row],[ Estimated case time (see and convey)]]*msoa_calculations5[[#This Row],[Population share of ICB]:[Population share of ICB]]</f>
        <v>0.48245567220421931</v>
      </c>
      <c r="M6031" s="98" cm="1">
        <f t="array" ref="M6031">msoa_calculations5[[#This Row],[Estimated case time (see and treat)]]*msoa_calculations5[[#This Row],[Population share of ICB]:[Population share of ICB]]</f>
        <v>0.34255912800481247</v>
      </c>
      <c r="N6031" s="94" cm="1">
        <f t="array" ref="N6031">msoa_calculations5[[#This Row],[Weighted estimate]]*msoa_calculations5[[#This Row],[Population share of ICB]:[Population share of ICB]]</f>
        <v>0.44460094156988295</v>
      </c>
    </row>
    <row r="6032" spans="1:14">
      <c r="A6032" s="63" t="s">
        <v>8536</v>
      </c>
      <c r="B6032" s="63" t="s">
        <v>13738</v>
      </c>
      <c r="C6032" s="63" t="s">
        <v>26</v>
      </c>
      <c r="D6032" s="63" t="s">
        <v>86</v>
      </c>
      <c r="E6032" s="72">
        <v>8759</v>
      </c>
      <c r="F6032" s="64">
        <v>1</v>
      </c>
      <c r="G6032" s="79">
        <v>0</v>
      </c>
      <c r="H6032" s="133">
        <v>95.710098266601563</v>
      </c>
      <c r="I6032" s="134">
        <v>68.457588195800781</v>
      </c>
      <c r="J6032" s="105">
        <v>88.3358154296875</v>
      </c>
      <c r="K6032" s="96">
        <f>msoa_calculations5[[#This Row],[ Pop20]]/SUMIF(msoa_calculations5[ICB26],msoa_calculations5[[#This Row],[ICB26]],msoa_calculations5[[ Pop20]])</f>
        <v>7.6847219760763788E-3</v>
      </c>
      <c r="L6032" s="98" cm="1">
        <f t="array" ref="L6032">msoa_calculations5[[#This Row],[ Estimated case time (see and convey)]]*msoa_calculations5[[#This Row],[Population share of ICB]:[Population share of ICB]]</f>
        <v>0.73550549548178279</v>
      </c>
      <c r="M6032" s="98" cm="1">
        <f t="array" ref="M6032">msoa_calculations5[[#This Row],[Estimated case time (see and treat)]]*msoa_calculations5[[#This Row],[Population share of ICB]:[Population share of ICB]]</f>
        <v>0.52607753243745714</v>
      </c>
      <c r="N6032" s="94" cm="1">
        <f t="array" ref="N6032">msoa_calculations5[[#This Row],[Weighted estimate]]*msoa_calculations5[[#This Row],[Population share of ICB]:[Population share of ICB]]</f>
        <v>0.67883618210714636</v>
      </c>
    </row>
    <row r="6033" spans="1:14">
      <c r="A6033" s="63" t="s">
        <v>8534</v>
      </c>
      <c r="B6033" s="63" t="s">
        <v>13738</v>
      </c>
      <c r="C6033" s="63" t="s">
        <v>26</v>
      </c>
      <c r="D6033" s="63" t="s">
        <v>86</v>
      </c>
      <c r="E6033" s="72">
        <v>6915</v>
      </c>
      <c r="F6033" s="64">
        <v>1</v>
      </c>
      <c r="G6033" s="79">
        <v>0</v>
      </c>
      <c r="H6033" s="133">
        <v>92.471305847167969</v>
      </c>
      <c r="I6033" s="134">
        <v>66.422531127929688</v>
      </c>
      <c r="J6033" s="105">
        <v>85.422744750976563</v>
      </c>
      <c r="K6033" s="96">
        <f>msoa_calculations5[[#This Row],[ Pop20]]/SUMIF(msoa_calculations5[ICB26],msoa_calculations5[[#This Row],[ICB26]],msoa_calculations5[[ Pop20]])</f>
        <v>6.0668857705866146E-3</v>
      </c>
      <c r="L6033" s="98" cm="1">
        <f t="array" ref="L6033">msoa_calculations5[[#This Row],[ Estimated case time (see and convey)]]*msoa_calculations5[[#This Row],[Population share of ICB]:[Population share of ICB]]</f>
        <v>0.56101284963174614</v>
      </c>
      <c r="M6033" s="98" cm="1">
        <f t="array" ref="M6033">msoa_calculations5[[#This Row],[Estimated case time (see and treat)]]*msoa_calculations5[[#This Row],[Population share of ICB]:[Population share of ICB]]</f>
        <v>0.40297790894638308</v>
      </c>
      <c r="N6033" s="94" cm="1">
        <f t="array" ref="N6033">msoa_calculations5[[#This Row],[Weighted estimate]]*msoa_calculations5[[#This Row],[Population share of ICB]:[Population share of ICB]]</f>
        <v>0.51825003461415209</v>
      </c>
    </row>
    <row r="6034" spans="1:14">
      <c r="A6034" s="63" t="s">
        <v>8532</v>
      </c>
      <c r="B6034" s="63" t="s">
        <v>13738</v>
      </c>
      <c r="C6034" s="63" t="s">
        <v>26</v>
      </c>
      <c r="D6034" s="63" t="s">
        <v>86</v>
      </c>
      <c r="E6034" s="72">
        <v>8557</v>
      </c>
      <c r="F6034" s="64">
        <v>1</v>
      </c>
      <c r="G6034" s="79">
        <v>0</v>
      </c>
      <c r="H6034" s="133">
        <v>100.71762847900391</v>
      </c>
      <c r="I6034" s="134">
        <v>71.24407958984375</v>
      </c>
      <c r="J6034" s="105">
        <v>92.742355346679688</v>
      </c>
      <c r="K6034" s="96">
        <f>msoa_calculations5[[#This Row],[ Pop20]]/SUMIF(msoa_calculations5[ICB26],msoa_calculations5[[#This Row],[ICB26]],msoa_calculations5[[ Pop20]])</f>
        <v>7.5074969687504937E-3</v>
      </c>
      <c r="L6034" s="98" cm="1">
        <f t="array" ref="L6034">msoa_calculations5[[#This Row],[ Estimated case time (see and convey)]]*msoa_calculations5[[#This Row],[Population share of ICB]:[Population share of ICB]]</f>
        <v>0.7561372905058602</v>
      </c>
      <c r="M6034" s="98" cm="1">
        <f t="array" ref="M6034">msoa_calculations5[[#This Row],[Estimated case time (see and treat)]]*msoa_calculations5[[#This Row],[Population share of ICB]:[Population share of ICB]]</f>
        <v>0.53486471156217086</v>
      </c>
      <c r="N6034" s="94" cm="1">
        <f t="array" ref="N6034">msoa_calculations5[[#This Row],[Weighted estimate]]*msoa_calculations5[[#This Row],[Population share of ICB]:[Population share of ICB]]</f>
        <v>0.69626295163997887</v>
      </c>
    </row>
    <row r="6035" spans="1:14">
      <c r="A6035" s="63" t="s">
        <v>8530</v>
      </c>
      <c r="B6035" s="63" t="s">
        <v>13738</v>
      </c>
      <c r="C6035" s="63" t="s">
        <v>26</v>
      </c>
      <c r="D6035" s="63" t="s">
        <v>86</v>
      </c>
      <c r="E6035" s="72">
        <v>8222</v>
      </c>
      <c r="F6035" s="64">
        <v>1</v>
      </c>
      <c r="G6035" s="79">
        <v>0</v>
      </c>
      <c r="H6035" s="133">
        <v>88.255508422851563</v>
      </c>
      <c r="I6035" s="134">
        <v>63.59332275390625</v>
      </c>
      <c r="J6035" s="105">
        <v>81.582145690917969</v>
      </c>
      <c r="K6035" s="96">
        <f>msoa_calculations5[[#This Row],[ Pop20]]/SUMIF(msoa_calculations5[ICB26],msoa_calculations5[[#This Row],[ICB26]],msoa_calculations5[[ Pop20]])</f>
        <v>7.2135842090763772E-3</v>
      </c>
      <c r="L6035" s="98" cm="1">
        <f t="array" ref="L6035">msoa_calculations5[[#This Row],[ Estimated case time (see and convey)]]*msoa_calculations5[[#This Row],[Population share of ICB]:[Population share of ICB]]</f>
        <v>0.63663854192308922</v>
      </c>
      <c r="M6035" s="98" cm="1">
        <f t="array" ref="M6035">msoa_calculations5[[#This Row],[Estimated case time (see and treat)]]*msoa_calculations5[[#This Row],[Population share of ICB]:[Population share of ICB]]</f>
        <v>0.4587357888202756</v>
      </c>
      <c r="N6035" s="94" cm="1">
        <f t="array" ref="N6035">msoa_calculations5[[#This Row],[Weighted estimate]]*msoa_calculations5[[#This Row],[Population share of ICB]:[Population share of ICB]]</f>
        <v>0.58849967789857427</v>
      </c>
    </row>
    <row r="6036" spans="1:14">
      <c r="A6036" s="63" t="s">
        <v>8528</v>
      </c>
      <c r="B6036" s="63" t="s">
        <v>13738</v>
      </c>
      <c r="C6036" s="63" t="s">
        <v>26</v>
      </c>
      <c r="D6036" s="63" t="s">
        <v>86</v>
      </c>
      <c r="E6036" s="72">
        <v>7954</v>
      </c>
      <c r="F6036" s="64">
        <v>1</v>
      </c>
      <c r="G6036" s="79">
        <v>0</v>
      </c>
      <c r="H6036" s="133">
        <v>88.907852172851563</v>
      </c>
      <c r="I6036" s="134">
        <v>63.303478240966797</v>
      </c>
      <c r="J6036" s="105">
        <v>81.979545593261719</v>
      </c>
      <c r="K6036" s="96">
        <f>msoa_calculations5[[#This Row],[ Pop20]]/SUMIF(msoa_calculations5[ICB26],msoa_calculations5[[#This Row],[ICB26]],msoa_calculations5[[ Pop20]])</f>
        <v>6.9784540013370835E-3</v>
      </c>
      <c r="L6036" s="98" cm="1">
        <f t="array" ref="L6036">msoa_calculations5[[#This Row],[ Estimated case time (see and convey)]]*msoa_calculations5[[#This Row],[Population share of ICB]:[Population share of ICB]]</f>
        <v>0.62043935674592188</v>
      </c>
      <c r="M6036" s="98" cm="1">
        <f t="array" ref="M6036">msoa_calculations5[[#This Row],[Estimated case time (see and treat)]]*msoa_calculations5[[#This Row],[Population share of ICB]:[Population share of ICB]]</f>
        <v>0.44176041102922975</v>
      </c>
      <c r="N6036" s="94" cm="1">
        <f t="array" ref="N6036">msoa_calculations5[[#This Row],[Weighted estimate]]*msoa_calculations5[[#This Row],[Population share of ICB]:[Population share of ICB]]</f>
        <v>0.57209048797309314</v>
      </c>
    </row>
    <row r="6037" spans="1:14">
      <c r="A6037" s="63" t="s">
        <v>8526</v>
      </c>
      <c r="B6037" s="63" t="s">
        <v>13738</v>
      </c>
      <c r="C6037" s="63" t="s">
        <v>26</v>
      </c>
      <c r="D6037" s="63" t="s">
        <v>86</v>
      </c>
      <c r="E6037" s="72">
        <v>7990</v>
      </c>
      <c r="F6037" s="64">
        <v>1</v>
      </c>
      <c r="G6037" s="79">
        <v>0</v>
      </c>
      <c r="H6037" s="133">
        <v>88.757911682128906</v>
      </c>
      <c r="I6037" s="134">
        <v>63.924957275390625</v>
      </c>
      <c r="J6037" s="105">
        <v>82.038337707519531</v>
      </c>
      <c r="K6037" s="96">
        <f>msoa_calculations5[[#This Row],[ Pop20]]/SUMIF(msoa_calculations5[ICB26],msoa_calculations5[[#This Row],[ICB26]],msoa_calculations5[[ Pop20]])</f>
        <v>7.0100386561080339E-3</v>
      </c>
      <c r="L6037" s="98" cm="1">
        <f t="array" ref="L6037">msoa_calculations5[[#This Row],[ Estimated case time (see and convey)]]*msoa_calculations5[[#This Row],[Population share of ICB]:[Population share of ICB]]</f>
        <v>0.62219639192714649</v>
      </c>
      <c r="M6037" s="98" cm="1">
        <f t="array" ref="M6037">msoa_calculations5[[#This Row],[Estimated case time (see and treat)]]*msoa_calculations5[[#This Row],[Population share of ICB]:[Population share of ICB]]</f>
        <v>0.44811642159054277</v>
      </c>
      <c r="N6037" s="94" cm="1">
        <f t="array" ref="N6037">msoa_calculations5[[#This Row],[Weighted estimate]]*msoa_calculations5[[#This Row],[Population share of ICB]:[Population share of ICB]]</f>
        <v>0.57509191861255726</v>
      </c>
    </row>
    <row r="6038" spans="1:14">
      <c r="A6038" s="63" t="s">
        <v>8524</v>
      </c>
      <c r="B6038" s="63" t="s">
        <v>13738</v>
      </c>
      <c r="C6038" s="63" t="s">
        <v>26</v>
      </c>
      <c r="D6038" s="63" t="s">
        <v>86</v>
      </c>
      <c r="E6038" s="72">
        <v>7055</v>
      </c>
      <c r="F6038" s="64">
        <v>1</v>
      </c>
      <c r="G6038" s="79">
        <v>0</v>
      </c>
      <c r="H6038" s="133">
        <v>86.031486511230469</v>
      </c>
      <c r="I6038" s="134">
        <v>62.941440582275391</v>
      </c>
      <c r="J6038" s="105">
        <v>79.783531188964844</v>
      </c>
      <c r="K6038" s="96">
        <f>msoa_calculations5[[#This Row],[ Pop20]]/SUMIF(msoa_calculations5[ICB26],msoa_calculations5[[#This Row],[ICB26]],msoa_calculations5[[ Pop20]])</f>
        <v>6.1897149835847534E-3</v>
      </c>
      <c r="L6038" s="98" cm="1">
        <f t="array" ref="L6038">msoa_calculations5[[#This Row],[ Estimated case time (see and convey)]]*msoa_calculations5[[#This Row],[Population share of ICB]:[Population share of ICB]]</f>
        <v>0.5325103811186328</v>
      </c>
      <c r="M6038" s="98" cm="1">
        <f t="array" ref="M6038">msoa_calculations5[[#This Row],[Estimated case time (see and treat)]]*msoa_calculations5[[#This Row],[Population share of ICB]:[Population share of ICB]]</f>
        <v>0.38958957786051945</v>
      </c>
      <c r="N6038" s="94" cm="1">
        <f t="array" ref="N6038">msoa_calculations5[[#This Row],[Weighted estimate]]*msoa_calculations5[[#This Row],[Population share of ICB]:[Population share of ICB]]</f>
        <v>0.49383731844363721</v>
      </c>
    </row>
    <row r="6039" spans="1:14">
      <c r="A6039" s="63" t="s">
        <v>8522</v>
      </c>
      <c r="B6039" s="63" t="s">
        <v>13738</v>
      </c>
      <c r="C6039" s="63" t="s">
        <v>26</v>
      </c>
      <c r="D6039" s="63" t="s">
        <v>86</v>
      </c>
      <c r="E6039" s="72">
        <v>10281</v>
      </c>
      <c r="F6039" s="64">
        <v>1</v>
      </c>
      <c r="G6039" s="79">
        <v>0</v>
      </c>
      <c r="H6039" s="133">
        <v>85.716812133789063</v>
      </c>
      <c r="I6039" s="134">
        <v>61.562026977539063</v>
      </c>
      <c r="J6039" s="105">
        <v>79.180747985839844</v>
      </c>
      <c r="K6039" s="96">
        <f>msoa_calculations5[[#This Row],[ Pop20]]/SUMIF(msoa_calculations5[ICB26],msoa_calculations5[[#This Row],[ICB26]],msoa_calculations5[[ Pop20]])</f>
        <v>9.0200509916704245E-3</v>
      </c>
      <c r="L6039" s="98" cm="1">
        <f t="array" ref="L6039">msoa_calculations5[[#This Row],[ Estimated case time (see and convey)]]*msoa_calculations5[[#This Row],[Population share of ICB]:[Population share of ICB]]</f>
        <v>0.77317001629021154</v>
      </c>
      <c r="M6039" s="98" cm="1">
        <f t="array" ref="M6039">msoa_calculations5[[#This Row],[Estimated case time (see and treat)]]*msoa_calculations5[[#This Row],[Population share of ICB]:[Population share of ICB]]</f>
        <v>0.5552926224879926</v>
      </c>
      <c r="N6039" s="94" cm="1">
        <f t="array" ref="N6039">msoa_calculations5[[#This Row],[Weighted estimate]]*msoa_calculations5[[#This Row],[Population share of ICB]:[Population share of ICB]]</f>
        <v>0.7142143843908807</v>
      </c>
    </row>
    <row r="6040" spans="1:14">
      <c r="A6040" s="63" t="s">
        <v>8520</v>
      </c>
      <c r="B6040" s="63" t="s">
        <v>13738</v>
      </c>
      <c r="C6040" s="63" t="s">
        <v>26</v>
      </c>
      <c r="D6040" s="63" t="s">
        <v>86</v>
      </c>
      <c r="E6040" s="72">
        <v>9407</v>
      </c>
      <c r="F6040" s="64">
        <v>1</v>
      </c>
      <c r="G6040" s="79">
        <v>0</v>
      </c>
      <c r="H6040" s="133">
        <v>84.650131225585938</v>
      </c>
      <c r="I6040" s="134">
        <v>61.297016143798828</v>
      </c>
      <c r="J6040" s="105">
        <v>78.33099365234375</v>
      </c>
      <c r="K6040" s="96">
        <f>msoa_calculations5[[#This Row],[ Pop20]]/SUMIF(msoa_calculations5[ICB26],msoa_calculations5[[#This Row],[ICB26]],msoa_calculations5[[ Pop20]])</f>
        <v>8.2532457619534753E-3</v>
      </c>
      <c r="L6040" s="98" cm="1">
        <f t="array" ref="L6040">msoa_calculations5[[#This Row],[ Estimated case time (see and convey)]]*msoa_calculations5[[#This Row],[Population share of ICB]:[Population share of ICB]]</f>
        <v>0.69863833678637266</v>
      </c>
      <c r="M6040" s="98" cm="1">
        <f t="array" ref="M6040">msoa_calculations5[[#This Row],[Estimated case time (see and treat)]]*msoa_calculations5[[#This Row],[Population share of ICB]:[Population share of ICB]]</f>
        <v>0.50589933870920145</v>
      </c>
      <c r="N6040" s="94" cm="1">
        <f t="array" ref="N6040">msoa_calculations5[[#This Row],[Weighted estimate]]*msoa_calculations5[[#This Row],[Population share of ICB]:[Population share of ICB]]</f>
        <v>0.64648494139081059</v>
      </c>
    </row>
    <row r="6041" spans="1:14">
      <c r="A6041" s="63" t="s">
        <v>8518</v>
      </c>
      <c r="B6041" s="63" t="s">
        <v>13738</v>
      </c>
      <c r="C6041" s="63" t="s">
        <v>26</v>
      </c>
      <c r="D6041" s="63" t="s">
        <v>86</v>
      </c>
      <c r="E6041" s="72">
        <v>9859</v>
      </c>
      <c r="F6041" s="64">
        <v>1</v>
      </c>
      <c r="G6041" s="79">
        <v>0</v>
      </c>
      <c r="H6041" s="133">
        <v>89.9456787109375</v>
      </c>
      <c r="I6041" s="134">
        <v>62.240753173828125</v>
      </c>
      <c r="J6041" s="105">
        <v>82.448974609375</v>
      </c>
      <c r="K6041" s="96">
        <f>msoa_calculations5[[#This Row],[ Pop20]]/SUMIF(msoa_calculations5[ICB26],msoa_calculations5[[#This Row],[ICB26]],msoa_calculations5[[ Pop20]])</f>
        <v>8.649808649633179E-3</v>
      </c>
      <c r="L6041" s="98" cm="1">
        <f t="array" ref="L6041">msoa_calculations5[[#This Row],[ Estimated case time (see and convey)]]*msoa_calculations5[[#This Row],[Population share of ICB]:[Population share of ICB]]</f>
        <v>0.77801290971099413</v>
      </c>
      <c r="M6041" s="98" cm="1">
        <f t="array" ref="M6041">msoa_calculations5[[#This Row],[Estimated case time (see and treat)]]*msoa_calculations5[[#This Row],[Population share of ICB]:[Population share of ICB]]</f>
        <v>0.53837060516266222</v>
      </c>
      <c r="N6041" s="94" cm="1">
        <f t="array" ref="N6041">msoa_calculations5[[#This Row],[Weighted estimate]]*msoa_calculations5[[#This Row],[Population share of ICB]:[Population share of ICB]]</f>
        <v>0.71316785372955827</v>
      </c>
    </row>
    <row r="6042" spans="1:14">
      <c r="A6042" s="63" t="s">
        <v>8516</v>
      </c>
      <c r="B6042" s="63" t="s">
        <v>13738</v>
      </c>
      <c r="C6042" s="63" t="s">
        <v>26</v>
      </c>
      <c r="D6042" s="63" t="s">
        <v>86</v>
      </c>
      <c r="E6042" s="72">
        <v>5265</v>
      </c>
      <c r="F6042" s="64">
        <v>1</v>
      </c>
      <c r="G6042" s="79">
        <v>0</v>
      </c>
      <c r="H6042" s="133">
        <v>99.792289733886719</v>
      </c>
      <c r="I6042" s="134">
        <v>71.406379699707031</v>
      </c>
      <c r="J6042" s="105">
        <v>92.111320495605469</v>
      </c>
      <c r="K6042" s="96">
        <f>msoa_calculations5[[#This Row],[ Pop20]]/SUMIF(msoa_calculations5[ICB26],msoa_calculations5[[#This Row],[ICB26]],msoa_calculations5[[ Pop20]])</f>
        <v>4.619255760251414E-3</v>
      </c>
      <c r="L6042" s="98" cm="1">
        <f t="array" ref="L6042">msoa_calculations5[[#This Row],[ Estimated case time (see and convey)]]*msoa_calculations5[[#This Row],[Population share of ICB]:[Population share of ICB]]</f>
        <v>0.46096610918193426</v>
      </c>
      <c r="M6042" s="98" cm="1">
        <f t="array" ref="M6042">msoa_calculations5[[#This Row],[Estimated case time (see and treat)]]*msoa_calculations5[[#This Row],[Population share of ICB]:[Population share of ICB]]</f>
        <v>0.32984433074657132</v>
      </c>
      <c r="N6042" s="94" cm="1">
        <f t="array" ref="N6042">msoa_calculations5[[#This Row],[Weighted estimate]]*msoa_calculations5[[#This Row],[Population share of ICB]:[Population share of ICB]]</f>
        <v>0.42548574778368969</v>
      </c>
    </row>
    <row r="6043" spans="1:14">
      <c r="A6043" s="63" t="s">
        <v>8514</v>
      </c>
      <c r="B6043" s="63" t="s">
        <v>13738</v>
      </c>
      <c r="C6043" s="63" t="s">
        <v>26</v>
      </c>
      <c r="D6043" s="63" t="s">
        <v>86</v>
      </c>
      <c r="E6043" s="72">
        <v>9160</v>
      </c>
      <c r="F6043" s="64">
        <v>1</v>
      </c>
      <c r="G6043" s="79">
        <v>0</v>
      </c>
      <c r="H6043" s="133">
        <v>87.888542175292969</v>
      </c>
      <c r="I6043" s="134">
        <v>64.345428466796875</v>
      </c>
      <c r="J6043" s="105">
        <v>81.517990112304688</v>
      </c>
      <c r="K6043" s="96">
        <f>msoa_calculations5[[#This Row],[ Pop20]]/SUMIF(msoa_calculations5[ICB26],msoa_calculations5[[#This Row],[ICB26]],msoa_calculations5[[ Pop20]])</f>
        <v>8.0365399361639039E-3</v>
      </c>
      <c r="L6043" s="98" cm="1">
        <f t="array" ref="L6043">msoa_calculations5[[#This Row],[ Estimated case time (see and convey)]]*msoa_calculations5[[#This Row],[Population share of ICB]:[Population share of ICB]]</f>
        <v>0.70631977912296751</v>
      </c>
      <c r="M6043" s="98" cm="1">
        <f t="array" ref="M6043">msoa_calculations5[[#This Row],[Estimated case time (see and treat)]]*msoa_calculations5[[#This Row],[Population share of ICB]:[Population share of ICB]]</f>
        <v>0.51711460558299083</v>
      </c>
      <c r="N6043" s="94" cm="1">
        <f t="array" ref="N6043">msoa_calculations5[[#This Row],[Weighted estimate]]*msoa_calculations5[[#This Row],[Population share of ICB]:[Population share of ICB]]</f>
        <v>0.65512258305335092</v>
      </c>
    </row>
    <row r="6044" spans="1:14">
      <c r="A6044" s="63" t="s">
        <v>8512</v>
      </c>
      <c r="B6044" s="63" t="s">
        <v>13738</v>
      </c>
      <c r="C6044" s="63" t="s">
        <v>26</v>
      </c>
      <c r="D6044" s="63" t="s">
        <v>86</v>
      </c>
      <c r="E6044" s="72">
        <v>9400</v>
      </c>
      <c r="F6044" s="64">
        <v>1</v>
      </c>
      <c r="G6044" s="79">
        <v>0</v>
      </c>
      <c r="H6044" s="133">
        <v>90.111427307128906</v>
      </c>
      <c r="I6044" s="134">
        <v>66.3135986328125</v>
      </c>
      <c r="J6044" s="105">
        <v>83.671951293945313</v>
      </c>
      <c r="K6044" s="96">
        <f>msoa_calculations5[[#This Row],[ Pop20]]/SUMIF(msoa_calculations5[ICB26],msoa_calculations5[[#This Row],[ICB26]],msoa_calculations5[[ Pop20]])</f>
        <v>8.2471043013035688E-3</v>
      </c>
      <c r="L6044" s="98" cm="1">
        <f t="array" ref="L6044">msoa_calculations5[[#This Row],[ Estimated case time (see and convey)]]*msoa_calculations5[[#This Row],[Population share of ICB]:[Population share of ICB]]</f>
        <v>0.74315833974122669</v>
      </c>
      <c r="M6044" s="98" cm="1">
        <f t="array" ref="M6044">msoa_calculations5[[#This Row],[Estimated case time (see and treat)]]*msoa_calculations5[[#This Row],[Population share of ICB]:[Population share of ICB]]</f>
        <v>0.54689516451958642</v>
      </c>
      <c r="N6044" s="94" cm="1">
        <f t="array" ref="N6044">msoa_calculations5[[#This Row],[Weighted estimate]]*msoa_calculations5[[#This Row],[Population share of ICB]:[Population share of ICB]]</f>
        <v>0.69005130941475912</v>
      </c>
    </row>
    <row r="6045" spans="1:14">
      <c r="A6045" s="63" t="s">
        <v>8510</v>
      </c>
      <c r="B6045" s="63" t="s">
        <v>13738</v>
      </c>
      <c r="C6045" s="63" t="s">
        <v>26</v>
      </c>
      <c r="D6045" s="63" t="s">
        <v>86</v>
      </c>
      <c r="E6045" s="72">
        <v>7003</v>
      </c>
      <c r="F6045" s="64">
        <v>1</v>
      </c>
      <c r="G6045" s="79">
        <v>0</v>
      </c>
      <c r="H6045" s="133">
        <v>105.30694580078125</v>
      </c>
      <c r="I6045" s="134">
        <v>74.382904052734375</v>
      </c>
      <c r="J6045" s="105">
        <v>96.939178466796875</v>
      </c>
      <c r="K6045" s="96">
        <f>msoa_calculations5[[#This Row],[ Pop20]]/SUMIF(msoa_calculations5[ICB26],msoa_calculations5[[#This Row],[ICB26]],msoa_calculations5[[ Pop20]])</f>
        <v>6.1440927044711588E-3</v>
      </c>
      <c r="L6045" s="98" cm="1">
        <f t="array" ref="L6045">msoa_calculations5[[#This Row],[ Estimated case time (see and convey)]]*msoa_calculations5[[#This Row],[Population share of ICB]:[Population share of ICB]]</f>
        <v>0.64701563742471979</v>
      </c>
      <c r="M6045" s="98" cm="1">
        <f t="array" ref="M6045">msoa_calculations5[[#This Row],[Estimated case time (see and treat)]]*msoa_calculations5[[#This Row],[Population share of ICB]:[Population share of ICB]]</f>
        <v>0.45701545812778349</v>
      </c>
      <c r="N6045" s="94" cm="1">
        <f t="array" ref="N6045">msoa_calculations5[[#This Row],[Weighted estimate]]*msoa_calculations5[[#This Row],[Population share of ICB]:[Population share of ICB]]</f>
        <v>0.59560329919527433</v>
      </c>
    </row>
    <row r="6046" spans="1:14">
      <c r="A6046" s="63" t="s">
        <v>7936</v>
      </c>
      <c r="B6046" s="63" t="s">
        <v>13738</v>
      </c>
      <c r="C6046" s="63" t="s">
        <v>26</v>
      </c>
      <c r="D6046" s="63" t="s">
        <v>86</v>
      </c>
      <c r="E6046" s="72">
        <v>10603</v>
      </c>
      <c r="F6046" s="64">
        <v>1</v>
      </c>
      <c r="G6046" s="79">
        <v>0</v>
      </c>
      <c r="H6046" s="133">
        <v>100.09508514404297</v>
      </c>
      <c r="I6046" s="134">
        <v>71.326461791992188</v>
      </c>
      <c r="J6046" s="105">
        <v>92.310554504394531</v>
      </c>
      <c r="K6046" s="96">
        <f>msoa_calculations5[[#This Row],[ Pop20]]/SUMIF(msoa_calculations5[ICB26],msoa_calculations5[[#This Row],[ICB26]],msoa_calculations5[[ Pop20]])</f>
        <v>9.302558181566143E-3</v>
      </c>
      <c r="L6046" s="98" cm="1">
        <f t="array" ref="L6046">msoa_calculations5[[#This Row],[ Estimated case time (see and convey)]]*msoa_calculations5[[#This Row],[Population share of ICB]:[Population share of ICB]]</f>
        <v>0.93114035324127664</v>
      </c>
      <c r="M6046" s="98" cm="1">
        <f t="array" ref="M6046">msoa_calculations5[[#This Row],[Estimated case time (see and treat)]]*msoa_calculations5[[#This Row],[Population share of ICB]:[Population share of ICB]]</f>
        <v>0.66351856070526183</v>
      </c>
      <c r="N6046" s="94" cm="1">
        <f t="array" ref="N6046">msoa_calculations5[[#This Row],[Weighted estimate]]*msoa_calculations5[[#This Row],[Population share of ICB]:[Population share of ICB]]</f>
        <v>0.85872430404976274</v>
      </c>
    </row>
    <row r="6047" spans="1:14">
      <c r="A6047" s="63" t="s">
        <v>8820</v>
      </c>
      <c r="B6047" s="63" t="s">
        <v>13738</v>
      </c>
      <c r="C6047" s="63" t="s">
        <v>26</v>
      </c>
      <c r="D6047" s="63" t="s">
        <v>86</v>
      </c>
      <c r="E6047" s="72">
        <v>7289</v>
      </c>
      <c r="F6047" s="64">
        <v>1</v>
      </c>
      <c r="G6047" s="79">
        <v>0</v>
      </c>
      <c r="H6047" s="133">
        <v>103.80062103271484</v>
      </c>
      <c r="I6047" s="134">
        <v>71.181999206542969</v>
      </c>
      <c r="J6047" s="105">
        <v>94.974319458007813</v>
      </c>
      <c r="K6047" s="96">
        <f>msoa_calculations5[[#This Row],[ Pop20]]/SUMIF(msoa_calculations5[ICB26],msoa_calculations5[[#This Row],[ICB26]],msoa_calculations5[[ Pop20]])</f>
        <v>6.3950152395959269E-3</v>
      </c>
      <c r="L6047" s="98" cm="1">
        <f t="array" ref="L6047">msoa_calculations5[[#This Row],[ Estimated case time (see and convey)]]*msoa_calculations5[[#This Row],[Population share of ICB]:[Population share of ICB]]</f>
        <v>0.66380655338373296</v>
      </c>
      <c r="M6047" s="98" cm="1">
        <f t="array" ref="M6047">msoa_calculations5[[#This Row],[Estimated case time (see and treat)]]*msoa_calculations5[[#This Row],[Population share of ICB]:[Population share of ICB]]</f>
        <v>0.45520996971074745</v>
      </c>
      <c r="N6047" s="94" cm="1">
        <f t="array" ref="N6047">msoa_calculations5[[#This Row],[Weighted estimate]]*msoa_calculations5[[#This Row],[Population share of ICB]:[Population share of ICB]]</f>
        <v>0.60736222030421194</v>
      </c>
    </row>
    <row r="6048" spans="1:14">
      <c r="A6048" s="63" t="s">
        <v>7934</v>
      </c>
      <c r="B6048" s="63" t="s">
        <v>13738</v>
      </c>
      <c r="C6048" s="63" t="s">
        <v>26</v>
      </c>
      <c r="D6048" s="63" t="s">
        <v>86</v>
      </c>
      <c r="E6048" s="72">
        <v>7583</v>
      </c>
      <c r="F6048" s="64">
        <v>1</v>
      </c>
      <c r="G6048" s="79">
        <v>0</v>
      </c>
      <c r="H6048" s="133">
        <v>109.53589630126953</v>
      </c>
      <c r="I6048" s="134">
        <v>76.126480102539063</v>
      </c>
      <c r="J6048" s="105">
        <v>100.49561309814453</v>
      </c>
      <c r="K6048" s="96">
        <f>msoa_calculations5[[#This Row],[ Pop20]]/SUMIF(msoa_calculations5[ICB26],msoa_calculations5[[#This Row],[ICB26]],msoa_calculations5[[ Pop20]])</f>
        <v>6.6529565868920174E-3</v>
      </c>
      <c r="L6048" s="98" cm="1">
        <f t="array" ref="L6048">msoa_calculations5[[#This Row],[ Estimated case time (see and convey)]]*msoa_calculations5[[#This Row],[Population share of ICB]:[Population share of ICB]]</f>
        <v>0.72873756279865209</v>
      </c>
      <c r="M6048" s="98" cm="1">
        <f t="array" ref="M6048">msoa_calculations5[[#This Row],[Estimated case time (see and treat)]]*msoa_calculations5[[#This Row],[Population share of ICB]:[Population share of ICB]]</f>
        <v>0.5064661672350913</v>
      </c>
      <c r="N6048" s="94" cm="1">
        <f t="array" ref="N6048">msoa_calculations5[[#This Row],[Weighted estimate]]*msoa_calculations5[[#This Row],[Population share of ICB]:[Population share of ICB]]</f>
        <v>0.66859295111505235</v>
      </c>
    </row>
    <row r="6049" spans="1:14">
      <c r="A6049" s="63" t="s">
        <v>8818</v>
      </c>
      <c r="B6049" s="63" t="s">
        <v>13738</v>
      </c>
      <c r="C6049" s="63" t="s">
        <v>26</v>
      </c>
      <c r="D6049" s="63" t="s">
        <v>86</v>
      </c>
      <c r="E6049" s="72">
        <v>9890</v>
      </c>
      <c r="F6049" s="64">
        <v>1</v>
      </c>
      <c r="G6049" s="79">
        <v>0</v>
      </c>
      <c r="H6049" s="133">
        <v>97.041526794433594</v>
      </c>
      <c r="I6049" s="134">
        <v>69.441246032714844</v>
      </c>
      <c r="J6049" s="105">
        <v>89.573143005371094</v>
      </c>
      <c r="K6049" s="96">
        <f>msoa_calculations5[[#This Row],[ Pop20]]/SUMIF(msoa_calculations5[ICB26],msoa_calculations5[[#This Row],[ICB26]],msoa_calculations5[[ Pop20]])</f>
        <v>8.6770065467970531E-3</v>
      </c>
      <c r="L6049" s="98" cm="1">
        <f t="array" ref="L6049">msoa_calculations5[[#This Row],[ Estimated case time (see and convey)]]*msoa_calculations5[[#This Row],[Population share of ICB]:[Population share of ICB]]</f>
        <v>0.84202996330648194</v>
      </c>
      <c r="M6049" s="98" cm="1">
        <f t="array" ref="M6049">msoa_calculations5[[#This Row],[Estimated case time (see and treat)]]*msoa_calculations5[[#This Row],[Population share of ICB]:[Population share of ICB]]</f>
        <v>0.60254214644361159</v>
      </c>
      <c r="N6049" s="94" cm="1">
        <f t="array" ref="N6049">msoa_calculations5[[#This Row],[Weighted estimate]]*msoa_calculations5[[#This Row],[Population share of ICB]:[Population share of ICB]]</f>
        <v>0.77722674827479366</v>
      </c>
    </row>
    <row r="6050" spans="1:14">
      <c r="A6050" s="63" t="s">
        <v>8816</v>
      </c>
      <c r="B6050" s="63" t="s">
        <v>13738</v>
      </c>
      <c r="C6050" s="63" t="s">
        <v>26</v>
      </c>
      <c r="D6050" s="63" t="s">
        <v>86</v>
      </c>
      <c r="E6050" s="72">
        <v>7798</v>
      </c>
      <c r="F6050" s="64">
        <v>1</v>
      </c>
      <c r="G6050" s="79">
        <v>0</v>
      </c>
      <c r="H6050" s="133">
        <v>95.520172119140625</v>
      </c>
      <c r="I6050" s="134">
        <v>68.476272583007813</v>
      </c>
      <c r="J6050" s="105">
        <v>88.202339172363281</v>
      </c>
      <c r="K6050" s="96">
        <f>msoa_calculations5[[#This Row],[ Pop20]]/SUMIF(msoa_calculations5[ICB26],msoa_calculations5[[#This Row],[ICB26]],msoa_calculations5[[ Pop20]])</f>
        <v>6.8415871639963015E-3</v>
      </c>
      <c r="L6050" s="98" cm="1">
        <f t="array" ref="L6050">msoa_calculations5[[#This Row],[ Estimated case time (see and convey)]]*msoa_calculations5[[#This Row],[Population share of ICB]:[Population share of ICB]]</f>
        <v>0.6535095834730299</v>
      </c>
      <c r="M6050" s="98" cm="1">
        <f t="array" ref="M6050">msoa_calculations5[[#This Row],[Estimated case time (see and treat)]]*msoa_calculations5[[#This Row],[Population share of ICB]:[Population share of ICB]]</f>
        <v>0.46848638754221811</v>
      </c>
      <c r="N6050" s="94" cm="1">
        <f t="array" ref="N6050">msoa_calculations5[[#This Row],[Weighted estimate]]*msoa_calculations5[[#This Row],[Population share of ICB]:[Population share of ICB]]</f>
        <v>0.60344399151608874</v>
      </c>
    </row>
    <row r="6051" spans="1:14">
      <c r="A6051" s="63" t="s">
        <v>7932</v>
      </c>
      <c r="B6051" s="63" t="s">
        <v>13738</v>
      </c>
      <c r="C6051" s="63" t="s">
        <v>26</v>
      </c>
      <c r="D6051" s="63" t="s">
        <v>86</v>
      </c>
      <c r="E6051" s="72">
        <v>9207</v>
      </c>
      <c r="F6051" s="64">
        <v>1</v>
      </c>
      <c r="G6051" s="79">
        <v>0</v>
      </c>
      <c r="H6051" s="133">
        <v>99.229171752929688</v>
      </c>
      <c r="I6051" s="134">
        <v>70.110954284667969</v>
      </c>
      <c r="J6051" s="105">
        <v>91.350044250488281</v>
      </c>
      <c r="K6051" s="96">
        <f>msoa_calculations5[[#This Row],[ Pop20]]/SUMIF(msoa_calculations5[ICB26],msoa_calculations5[[#This Row],[ICB26]],msoa_calculations5[[ Pop20]])</f>
        <v>8.0777754576704212E-3</v>
      </c>
      <c r="L6051" s="98" cm="1">
        <f t="array" ref="L6051">msoa_calculations5[[#This Row],[ Estimated case time (see and convey)]]*msoa_calculations5[[#This Row],[Population share of ICB]:[Population share of ICB]]</f>
        <v>0.80155096827077843</v>
      </c>
      <c r="M6051" s="98" cm="1">
        <f t="array" ref="M6051">msoa_calculations5[[#This Row],[Estimated case time (see and treat)]]*msoa_calculations5[[#This Row],[Population share of ICB]:[Population share of ICB]]</f>
        <v>0.56634054583454374</v>
      </c>
      <c r="N6051" s="94" cm="1">
        <f t="array" ref="N6051">msoa_calculations5[[#This Row],[Weighted estimate]]*msoa_calculations5[[#This Row],[Population share of ICB]:[Population share of ICB]]</f>
        <v>0.73790514550370123</v>
      </c>
    </row>
    <row r="6052" spans="1:14">
      <c r="A6052" s="63" t="s">
        <v>8814</v>
      </c>
      <c r="B6052" s="63" t="s">
        <v>13738</v>
      </c>
      <c r="C6052" s="63" t="s">
        <v>26</v>
      </c>
      <c r="D6052" s="63" t="s">
        <v>86</v>
      </c>
      <c r="E6052" s="72">
        <v>6979</v>
      </c>
      <c r="F6052" s="64">
        <v>1</v>
      </c>
      <c r="G6052" s="79">
        <v>0</v>
      </c>
      <c r="H6052" s="133">
        <v>94.851829528808594</v>
      </c>
      <c r="I6052" s="134">
        <v>68.114273071289063</v>
      </c>
      <c r="J6052" s="105">
        <v>87.616889953613281</v>
      </c>
      <c r="K6052" s="96">
        <f>msoa_calculations5[[#This Row],[ Pop20]]/SUMIF(msoa_calculations5[ICB26],msoa_calculations5[[#This Row],[ICB26]],msoa_calculations5[[ Pop20]])</f>
        <v>6.1230362679571921E-3</v>
      </c>
      <c r="L6052" s="98" cm="1">
        <f t="array" ref="L6052">msoa_calculations5[[#This Row],[ Estimated case time (see and convey)]]*msoa_calculations5[[#This Row],[Population share of ICB]:[Population share of ICB]]</f>
        <v>0.58078119228698799</v>
      </c>
      <c r="M6052" s="98" cm="1">
        <f t="array" ref="M6052">msoa_calculations5[[#This Row],[Estimated case time (see and treat)]]*msoa_calculations5[[#This Row],[Population share of ICB]:[Population share of ICB]]</f>
        <v>0.41706616438104283</v>
      </c>
      <c r="N6052" s="94" cm="1">
        <f t="array" ref="N6052">msoa_calculations5[[#This Row],[Weighted estimate]]*msoa_calculations5[[#This Row],[Population share of ICB]:[Population share of ICB]]</f>
        <v>0.5364813948715883</v>
      </c>
    </row>
    <row r="6053" spans="1:14">
      <c r="A6053" s="63" t="s">
        <v>8118</v>
      </c>
      <c r="B6053" s="63" t="s">
        <v>13738</v>
      </c>
      <c r="C6053" s="63" t="s">
        <v>26</v>
      </c>
      <c r="D6053" s="63" t="s">
        <v>86</v>
      </c>
      <c r="E6053" s="72">
        <v>5737</v>
      </c>
      <c r="F6053" s="64">
        <v>1</v>
      </c>
      <c r="G6053" s="79">
        <v>0</v>
      </c>
      <c r="H6053" s="133">
        <v>97.519744873046875</v>
      </c>
      <c r="I6053" s="134">
        <v>69.812728881835938</v>
      </c>
      <c r="J6053" s="105">
        <v>90.022476196289063</v>
      </c>
      <c r="K6053" s="96">
        <f>msoa_calculations5[[#This Row],[ Pop20]]/SUMIF(msoa_calculations5[ICB26],msoa_calculations5[[#This Row],[ICB26]],msoa_calculations5[[ Pop20]])</f>
        <v>5.033365678359423E-3</v>
      </c>
      <c r="L6053" s="98" cm="1">
        <f t="array" ref="L6053">msoa_calculations5[[#This Row],[ Estimated case time (see and convey)]]*msoa_calculations5[[#This Row],[Population share of ICB]:[Population share of ICB]]</f>
        <v>0.49085253680636143</v>
      </c>
      <c r="M6053" s="98" cm="1">
        <f t="array" ref="M6053">msoa_calculations5[[#This Row],[Estimated case time (see and treat)]]*msoa_calculations5[[#This Row],[Population share of ICB]:[Population share of ICB]]</f>
        <v>0.35139299346644465</v>
      </c>
      <c r="N6053" s="94" cm="1">
        <f t="array" ref="N6053">msoa_calculations5[[#This Row],[Weighted estimate]]*msoa_calculations5[[#This Row],[Population share of ICB]:[Population share of ICB]]</f>
        <v>0.45311604196732952</v>
      </c>
    </row>
    <row r="6054" spans="1:14">
      <c r="A6054" s="63" t="s">
        <v>8116</v>
      </c>
      <c r="B6054" s="63" t="s">
        <v>13738</v>
      </c>
      <c r="C6054" s="63" t="s">
        <v>26</v>
      </c>
      <c r="D6054" s="63" t="s">
        <v>86</v>
      </c>
      <c r="E6054" s="72">
        <v>7231</v>
      </c>
      <c r="F6054" s="64">
        <v>1</v>
      </c>
      <c r="G6054" s="79">
        <v>0</v>
      </c>
      <c r="H6054" s="133">
        <v>96.001655578613281</v>
      </c>
      <c r="I6054" s="134">
        <v>69.649642944335938</v>
      </c>
      <c r="J6054" s="105">
        <v>88.871040344238281</v>
      </c>
      <c r="K6054" s="96">
        <f>msoa_calculations5[[#This Row],[ Pop20]]/SUMIF(msoa_calculations5[ICB26],msoa_calculations5[[#This Row],[ICB26]],msoa_calculations5[[ Pop20]])</f>
        <v>6.3441288513538408E-3</v>
      </c>
      <c r="L6054" s="98" cm="1">
        <f t="array" ref="L6054">msoa_calculations5[[#This Row],[ Estimated case time (see and convey)]]*msoa_calculations5[[#This Row],[Population share of ICB]:[Population share of ICB]]</f>
        <v>0.60904687293401494</v>
      </c>
      <c r="M6054" s="98" cm="1">
        <f t="array" ref="M6054">msoa_calculations5[[#This Row],[Estimated case time (see and treat)]]*msoa_calculations5[[#This Row],[Population share of ICB]:[Population share of ICB]]</f>
        <v>0.44186630928965509</v>
      </c>
      <c r="N6054" s="94" cm="1">
        <f t="array" ref="N6054">msoa_calculations5[[#This Row],[Weighted estimate]]*msoa_calculations5[[#This Row],[Population share of ICB]:[Population share of ICB]]</f>
        <v>0.56380933109771325</v>
      </c>
    </row>
    <row r="6055" spans="1:14">
      <c r="A6055" s="63" t="s">
        <v>8114</v>
      </c>
      <c r="B6055" s="63" t="s">
        <v>13738</v>
      </c>
      <c r="C6055" s="63" t="s">
        <v>26</v>
      </c>
      <c r="D6055" s="63" t="s">
        <v>86</v>
      </c>
      <c r="E6055" s="72">
        <v>7519</v>
      </c>
      <c r="F6055" s="64">
        <v>1</v>
      </c>
      <c r="G6055" s="79">
        <v>0</v>
      </c>
      <c r="H6055" s="133">
        <v>96.86962890625</v>
      </c>
      <c r="I6055" s="134">
        <v>69.097801208496094</v>
      </c>
      <c r="J6055" s="105">
        <v>89.354827880859375</v>
      </c>
      <c r="K6055" s="96">
        <f>msoa_calculations5[[#This Row],[ Pop20]]/SUMIF(msoa_calculations5[ICB26],msoa_calculations5[[#This Row],[ICB26]],msoa_calculations5[[ Pop20]])</f>
        <v>6.5968060895214399E-3</v>
      </c>
      <c r="L6055" s="98" cm="1">
        <f t="array" ref="L6055">msoa_calculations5[[#This Row],[ Estimated case time (see and convey)]]*msoa_calculations5[[#This Row],[Population share of ICB]:[Population share of ICB]]</f>
        <v>0.63903015785843209</v>
      </c>
      <c r="M6055" s="98" cm="1">
        <f t="array" ref="M6055">msoa_calculations5[[#This Row],[Estimated case time (see and treat)]]*msoa_calculations5[[#This Row],[Population share of ICB]:[Population share of ICB]]</f>
        <v>0.45582479578474894</v>
      </c>
      <c r="N6055" s="94" cm="1">
        <f t="array" ref="N6055">msoa_calculations5[[#This Row],[Weighted estimate]]*msoa_calculations5[[#This Row],[Population share of ICB]:[Population share of ICB]]</f>
        <v>0.58945647269259327</v>
      </c>
    </row>
    <row r="6056" spans="1:14">
      <c r="A6056" s="63" t="s">
        <v>8112</v>
      </c>
      <c r="B6056" s="63" t="s">
        <v>13738</v>
      </c>
      <c r="C6056" s="63" t="s">
        <v>26</v>
      </c>
      <c r="D6056" s="63" t="s">
        <v>86</v>
      </c>
      <c r="E6056" s="72">
        <v>5213</v>
      </c>
      <c r="F6056" s="64">
        <v>1</v>
      </c>
      <c r="G6056" s="79">
        <v>0</v>
      </c>
      <c r="H6056" s="133">
        <v>89.279533386230469</v>
      </c>
      <c r="I6056" s="134">
        <v>64.180778503417969</v>
      </c>
      <c r="J6056" s="105">
        <v>82.488037109375</v>
      </c>
      <c r="K6056" s="96">
        <f>msoa_calculations5[[#This Row],[ Pop20]]/SUMIF(msoa_calculations5[ICB26],msoa_calculations5[[#This Row],[ICB26]],msoa_calculations5[[ Pop20]])</f>
        <v>4.5736334811378194E-3</v>
      </c>
      <c r="L6056" s="98" cm="1">
        <f t="array" ref="L6056">msoa_calculations5[[#This Row],[ Estimated case time (see and convey)]]*msoa_calculations5[[#This Row],[Population share of ICB]:[Population share of ICB]]</f>
        <v>0.40833186307562541</v>
      </c>
      <c r="M6056" s="98" cm="1">
        <f t="array" ref="M6056">msoa_calculations5[[#This Row],[Estimated case time (see and treat)]]*msoa_calculations5[[#This Row],[Population share of ICB]:[Population share of ICB]]</f>
        <v>0.29353935740872283</v>
      </c>
      <c r="N6056" s="94" cm="1">
        <f t="array" ref="N6056">msoa_calculations5[[#This Row],[Weighted estimate]]*msoa_calculations5[[#This Row],[Population share of ICB]:[Population share of ICB]]</f>
        <v>0.37727004831677641</v>
      </c>
    </row>
    <row r="6057" spans="1:14">
      <c r="A6057" s="63" t="s">
        <v>8110</v>
      </c>
      <c r="B6057" s="63" t="s">
        <v>13738</v>
      </c>
      <c r="C6057" s="63" t="s">
        <v>26</v>
      </c>
      <c r="D6057" s="63" t="s">
        <v>86</v>
      </c>
      <c r="E6057" s="72">
        <v>7337</v>
      </c>
      <c r="F6057" s="64">
        <v>1</v>
      </c>
      <c r="G6057" s="79">
        <v>0</v>
      </c>
      <c r="H6057" s="133">
        <v>94.987998962402344</v>
      </c>
      <c r="I6057" s="134">
        <v>68.785072326660156</v>
      </c>
      <c r="J6057" s="105">
        <v>87.897727966308594</v>
      </c>
      <c r="K6057" s="96">
        <f>msoa_calculations5[[#This Row],[ Pop20]]/SUMIF(msoa_calculations5[ICB26],msoa_calculations5[[#This Row],[ICB26]],msoa_calculations5[[ Pop20]])</f>
        <v>6.4371281126238602E-3</v>
      </c>
      <c r="L6057" s="98" cm="1">
        <f t="array" ref="L6057">msoa_calculations5[[#This Row],[ Estimated case time (see and convey)]]*msoa_calculations5[[#This Row],[Population share of ICB]:[Population share of ICB]]</f>
        <v>0.6114499184827662</v>
      </c>
      <c r="M6057" s="98" cm="1">
        <f t="array" ref="M6057">msoa_calculations5[[#This Row],[Estimated case time (see and treat)]]*msoa_calculations5[[#This Row],[Population share of ICB]:[Population share of ICB]]</f>
        <v>0.4427783228028096</v>
      </c>
      <c r="N6057" s="94" cm="1">
        <f t="array" ref="N6057">msoa_calculations5[[#This Row],[Weighted estimate]]*msoa_calculations5[[#This Row],[Population share of ICB]:[Population share of ICB]]</f>
        <v>0.56580893572768953</v>
      </c>
    </row>
    <row r="6058" spans="1:14">
      <c r="A6058" s="63" t="s">
        <v>8108</v>
      </c>
      <c r="B6058" s="63" t="s">
        <v>13738</v>
      </c>
      <c r="C6058" s="63" t="s">
        <v>26</v>
      </c>
      <c r="D6058" s="63" t="s">
        <v>86</v>
      </c>
      <c r="E6058" s="72">
        <v>12817</v>
      </c>
      <c r="F6058" s="64">
        <v>1</v>
      </c>
      <c r="G6058" s="79">
        <v>0</v>
      </c>
      <c r="H6058" s="133">
        <v>98.130790710449219</v>
      </c>
      <c r="I6058" s="134">
        <v>70.833854675292969</v>
      </c>
      <c r="J6058" s="105">
        <v>90.744491577148438</v>
      </c>
      <c r="K6058" s="96">
        <f>msoa_calculations5[[#This Row],[ Pop20]]/SUMIF(msoa_calculations5[ICB26],msoa_calculations5[[#This Row],[ICB26]],msoa_calculations5[[ Pop20]])</f>
        <v>1.1245014449979558E-2</v>
      </c>
      <c r="L6058" s="98" cm="1">
        <f t="array" ref="L6058">msoa_calculations5[[#This Row],[ Estimated case time (see and convey)]]*msoa_calculations5[[#This Row],[Population share of ICB]:[Population share of ICB]]</f>
        <v>1.1034821595269213</v>
      </c>
      <c r="M6058" s="98" cm="1">
        <f t="array" ref="M6058">msoa_calculations5[[#This Row],[Estimated case time (see and treat)]]*msoa_calculations5[[#This Row],[Population share of ICB]:[Population share of ICB]]</f>
        <v>0.79652771937142153</v>
      </c>
      <c r="N6058" s="94" cm="1">
        <f t="array" ref="N6058">msoa_calculations5[[#This Row],[Weighted estimate]]*msoa_calculations5[[#This Row],[Population share of ICB]:[Population share of ICB]]</f>
        <v>1.0204231190410824</v>
      </c>
    </row>
    <row r="6059" spans="1:14">
      <c r="A6059" s="63" t="s">
        <v>8106</v>
      </c>
      <c r="B6059" s="63" t="s">
        <v>13738</v>
      </c>
      <c r="C6059" s="63" t="s">
        <v>26</v>
      </c>
      <c r="D6059" s="63" t="s">
        <v>86</v>
      </c>
      <c r="E6059" s="72">
        <v>7166</v>
      </c>
      <c r="F6059" s="64">
        <v>1</v>
      </c>
      <c r="G6059" s="79">
        <v>0</v>
      </c>
      <c r="H6059" s="133">
        <v>100.88865661621094</v>
      </c>
      <c r="I6059" s="134">
        <v>72.810958862304688</v>
      </c>
      <c r="J6059" s="105">
        <v>93.291084289550781</v>
      </c>
      <c r="K6059" s="96">
        <f>msoa_calculations5[[#This Row],[ Pop20]]/SUMIF(msoa_calculations5[ICB26],msoa_calculations5[[#This Row],[ICB26]],msoa_calculations5[[ Pop20]])</f>
        <v>6.2871010024618482E-3</v>
      </c>
      <c r="L6059" s="98" cm="1">
        <f t="array" ref="L6059">msoa_calculations5[[#This Row],[ Estimated case time (see and convey)]]*msoa_calculations5[[#This Row],[Population share of ICB]:[Population share of ICB]]</f>
        <v>0.63429717414880893</v>
      </c>
      <c r="M6059" s="98" cm="1">
        <f t="array" ref="M6059">msoa_calculations5[[#This Row],[Estimated case time (see and treat)]]*msoa_calculations5[[#This Row],[Population share of ICB]:[Population share of ICB]]</f>
        <v>0.45776985245340418</v>
      </c>
      <c r="N6059" s="94" cm="1">
        <f t="array" ref="N6059">msoa_calculations5[[#This Row],[Weighted estimate]]*msoa_calculations5[[#This Row],[Population share of ICB]:[Population share of ICB]]</f>
        <v>0.58653046955758747</v>
      </c>
    </row>
    <row r="6060" spans="1:14">
      <c r="A6060" s="63" t="s">
        <v>7930</v>
      </c>
      <c r="B6060" s="63" t="s">
        <v>13738</v>
      </c>
      <c r="C6060" s="63" t="s">
        <v>26</v>
      </c>
      <c r="D6060" s="63" t="s">
        <v>86</v>
      </c>
      <c r="E6060" s="72">
        <v>6053</v>
      </c>
      <c r="F6060" s="64">
        <v>1</v>
      </c>
      <c r="G6060" s="79">
        <v>0</v>
      </c>
      <c r="H6060" s="133">
        <v>99.000740051269531</v>
      </c>
      <c r="I6060" s="134">
        <v>71.450775146484375</v>
      </c>
      <c r="J6060" s="105">
        <v>91.545967102050781</v>
      </c>
      <c r="K6060" s="96">
        <f>msoa_calculations5[[#This Row],[ Pop20]]/SUMIF(msoa_calculations5[ICB26],msoa_calculations5[[#This Row],[ICB26]],msoa_calculations5[[ Pop20]])</f>
        <v>5.3106087591266492E-3</v>
      </c>
      <c r="L6060" s="98" cm="1">
        <f t="array" ref="L6060">msoa_calculations5[[#This Row],[ Estimated case time (see and convey)]]*msoa_calculations5[[#This Row],[Population share of ICB]:[Population share of ICB]]</f>
        <v>0.52575419727629247</v>
      </c>
      <c r="M6060" s="98" cm="1">
        <f t="array" ref="M6060">msoa_calculations5[[#This Row],[Estimated case time (see and treat)]]*msoa_calculations5[[#This Row],[Population share of ICB]:[Population share of ICB]]</f>
        <v>0.37944711233930861</v>
      </c>
      <c r="N6060" s="94" cm="1">
        <f t="array" ref="N6060">msoa_calculations5[[#This Row],[Weighted estimate]]*msoa_calculations5[[#This Row],[Population share of ICB]:[Population share of ICB]]</f>
        <v>0.48616481475487094</v>
      </c>
    </row>
    <row r="6061" spans="1:14">
      <c r="A6061" s="63" t="s">
        <v>7928</v>
      </c>
      <c r="B6061" s="63" t="s">
        <v>13738</v>
      </c>
      <c r="C6061" s="63" t="s">
        <v>26</v>
      </c>
      <c r="D6061" s="63" t="s">
        <v>86</v>
      </c>
      <c r="E6061" s="72">
        <v>7408</v>
      </c>
      <c r="F6061" s="64">
        <v>1</v>
      </c>
      <c r="G6061" s="79">
        <v>0</v>
      </c>
      <c r="H6061" s="133">
        <v>100.05766296386719</v>
      </c>
      <c r="I6061" s="134">
        <v>71.967140197753906</v>
      </c>
      <c r="J6061" s="105">
        <v>92.456626892089844</v>
      </c>
      <c r="K6061" s="96">
        <f>msoa_calculations5[[#This Row],[ Pop20]]/SUMIF(msoa_calculations5[ICB26],msoa_calculations5[[#This Row],[ICB26]],msoa_calculations5[[ Pop20]])</f>
        <v>6.4994200706443442E-3</v>
      </c>
      <c r="L6061" s="98" cm="1">
        <f t="array" ref="L6061">msoa_calculations5[[#This Row],[ Estimated case time (see and convey)]]*msoa_calculations5[[#This Row],[Population share of ICB]:[Population share of ICB]]</f>
        <v>0.65031678288912564</v>
      </c>
      <c r="M6061" s="98" cm="1">
        <f t="array" ref="M6061">msoa_calculations5[[#This Row],[Estimated case time (see and treat)]]*msoa_calculations5[[#This Row],[Population share of ICB]:[Population share of ICB]]</f>
        <v>0.46774467542815712</v>
      </c>
      <c r="N6061" s="94" cm="1">
        <f t="array" ref="N6061">msoa_calculations5[[#This Row],[Weighted estimate]]*msoa_calculations5[[#This Row],[Population share of ICB]:[Population share of ICB]]</f>
        <v>0.60091445648652431</v>
      </c>
    </row>
    <row r="6062" spans="1:14">
      <c r="A6062" s="63" t="s">
        <v>7926</v>
      </c>
      <c r="B6062" s="63" t="s">
        <v>13738</v>
      </c>
      <c r="C6062" s="63" t="s">
        <v>26</v>
      </c>
      <c r="D6062" s="63" t="s">
        <v>86</v>
      </c>
      <c r="E6062" s="72">
        <v>10880</v>
      </c>
      <c r="F6062" s="64">
        <v>1</v>
      </c>
      <c r="G6062" s="79">
        <v>0</v>
      </c>
      <c r="H6062" s="133">
        <v>100.68376922607422</v>
      </c>
      <c r="I6062" s="134">
        <v>70.785636901855469</v>
      </c>
      <c r="J6062" s="105">
        <v>92.593605041503906</v>
      </c>
      <c r="K6062" s="96">
        <f>msoa_calculations5[[#This Row],[ Pop20]]/SUMIF(msoa_calculations5[ICB26],msoa_calculations5[[#This Row],[ICB26]],msoa_calculations5[[ Pop20]])</f>
        <v>9.5455845529981726E-3</v>
      </c>
      <c r="L6062" s="98" cm="1">
        <f t="array" ref="L6062">msoa_calculations5[[#This Row],[ Estimated case time (see and convey)]]*msoa_calculations5[[#This Row],[Population share of ICB]:[Population share of ICB]]</f>
        <v>0.96108543226204679</v>
      </c>
      <c r="M6062" s="98" cm="1">
        <f t="array" ref="M6062">msoa_calculations5[[#This Row],[Estimated case time (see and treat)]]*msoa_calculations5[[#This Row],[Population share of ICB]:[Population share of ICB]]</f>
        <v>0.67569028218448901</v>
      </c>
      <c r="N6062" s="94" cm="1">
        <f t="array" ref="N6062">msoa_calculations5[[#This Row],[Weighted estimate]]*msoa_calculations5[[#This Row],[Population share of ICB]:[Population share of ICB]]</f>
        <v>0.8838600859905934</v>
      </c>
    </row>
    <row r="6063" spans="1:14">
      <c r="A6063" s="63" t="s">
        <v>7924</v>
      </c>
      <c r="B6063" s="63" t="s">
        <v>13738</v>
      </c>
      <c r="C6063" s="63" t="s">
        <v>26</v>
      </c>
      <c r="D6063" s="63" t="s">
        <v>86</v>
      </c>
      <c r="E6063" s="72">
        <v>8058</v>
      </c>
      <c r="F6063" s="64">
        <v>1</v>
      </c>
      <c r="G6063" s="79">
        <v>0</v>
      </c>
      <c r="H6063" s="133">
        <v>100.74838256835938</v>
      </c>
      <c r="I6063" s="134">
        <v>71.471710205078125</v>
      </c>
      <c r="J6063" s="105">
        <v>92.826385498046875</v>
      </c>
      <c r="K6063" s="96">
        <f>msoa_calculations5[[#This Row],[ Pop20]]/SUMIF(msoa_calculations5[ICB26],msoa_calculations5[[#This Row],[ICB26]],msoa_calculations5[[ Pop20]])</f>
        <v>7.0696985595642718E-3</v>
      </c>
      <c r="L6063" s="98" cm="1">
        <f t="array" ref="L6063">msoa_calculations5[[#This Row],[ Estimated case time (see and convey)]]*msoa_calculations5[[#This Row],[Population share of ICB]:[Population share of ICB]]</f>
        <v>0.71226069512196044</v>
      </c>
      <c r="M6063" s="98" cm="1">
        <f t="array" ref="M6063">msoa_calculations5[[#This Row],[Estimated case time (see and treat)]]*msoa_calculations5[[#This Row],[Population share of ICB]:[Population share of ICB]]</f>
        <v>0.50528344668643588</v>
      </c>
      <c r="N6063" s="94" cm="1">
        <f t="array" ref="N6063">msoa_calculations5[[#This Row],[Weighted estimate]]*msoa_calculations5[[#This Row],[Population share of ICB]:[Population share of ICB]]</f>
        <v>0.65625456384509984</v>
      </c>
    </row>
    <row r="6064" spans="1:14">
      <c r="A6064" s="63" t="s">
        <v>7922</v>
      </c>
      <c r="B6064" s="63" t="s">
        <v>13738</v>
      </c>
      <c r="C6064" s="63" t="s">
        <v>26</v>
      </c>
      <c r="D6064" s="63" t="s">
        <v>86</v>
      </c>
      <c r="E6064" s="72">
        <v>9007</v>
      </c>
      <c r="F6064" s="64">
        <v>1</v>
      </c>
      <c r="G6064" s="79">
        <v>0</v>
      </c>
      <c r="H6064" s="133">
        <v>102.76312255859375</v>
      </c>
      <c r="I6064" s="134">
        <v>73.155990600585938</v>
      </c>
      <c r="J6064" s="105">
        <v>94.751701354980469</v>
      </c>
      <c r="K6064" s="96">
        <f>msoa_calculations5[[#This Row],[ Pop20]]/SUMIF(msoa_calculations5[ICB26],msoa_calculations5[[#This Row],[ICB26]],msoa_calculations5[[ Pop20]])</f>
        <v>7.9023051533873671E-3</v>
      </c>
      <c r="L6064" s="98" cm="1">
        <f t="array" ref="L6064">msoa_calculations5[[#This Row],[ Estimated case time (see and convey)]]*msoa_calculations5[[#This Row],[Population share of ICB]:[Population share of ICB]]</f>
        <v>0.81206555297295302</v>
      </c>
      <c r="M6064" s="98" cm="1">
        <f t="array" ref="M6064">msoa_calculations5[[#This Row],[Estimated case time (see and treat)]]*msoa_calculations5[[#This Row],[Population share of ICB]:[Population share of ICB]]</f>
        <v>0.57810096152416801</v>
      </c>
      <c r="N6064" s="94" cm="1">
        <f t="array" ref="N6064">msoa_calculations5[[#This Row],[Weighted estimate]]*msoa_calculations5[[#This Row],[Population share of ICB]:[Population share of ICB]]</f>
        <v>0.74875685790968294</v>
      </c>
    </row>
    <row r="6065" spans="1:14">
      <c r="A6065" s="63" t="s">
        <v>7920</v>
      </c>
      <c r="B6065" s="63" t="s">
        <v>13738</v>
      </c>
      <c r="C6065" s="63" t="s">
        <v>26</v>
      </c>
      <c r="D6065" s="63" t="s">
        <v>86</v>
      </c>
      <c r="E6065" s="72">
        <v>7117</v>
      </c>
      <c r="F6065" s="64">
        <v>1</v>
      </c>
      <c r="G6065" s="79">
        <v>0</v>
      </c>
      <c r="H6065" s="133">
        <v>92.96142578125</v>
      </c>
      <c r="I6065" s="134">
        <v>67.404556274414063</v>
      </c>
      <c r="J6065" s="105">
        <v>86.045967102050781</v>
      </c>
      <c r="K6065" s="96">
        <f>msoa_calculations5[[#This Row],[ Pop20]]/SUMIF(msoa_calculations5[ICB26],msoa_calculations5[[#This Row],[ICB26]],msoa_calculations5[[ Pop20]])</f>
        <v>6.2441107779124998E-3</v>
      </c>
      <c r="L6065" s="98" cm="1">
        <f t="array" ref="L6065">msoa_calculations5[[#This Row],[ Estimated case time (see and convey)]]*msoa_calculations5[[#This Row],[Population share of ICB]:[Population share of ICB]]</f>
        <v>0.58046144065081606</v>
      </c>
      <c r="M6065" s="98" cm="1">
        <f t="array" ref="M6065">msoa_calculations5[[#This Row],[Estimated case time (see and treat)]]*msoa_calculations5[[#This Row],[Population share of ICB]:[Population share of ICB]]</f>
        <v>0.42088151631347848</v>
      </c>
      <c r="N6065" s="94" cm="1">
        <f t="array" ref="N6065">msoa_calculations5[[#This Row],[Weighted estimate]]*msoa_calculations5[[#This Row],[Population share of ICB]:[Population share of ICB]]</f>
        <v>0.53728055057781965</v>
      </c>
    </row>
    <row r="6066" spans="1:14">
      <c r="A6066" s="63" t="s">
        <v>7918</v>
      </c>
      <c r="B6066" s="63" t="s">
        <v>13738</v>
      </c>
      <c r="C6066" s="63" t="s">
        <v>26</v>
      </c>
      <c r="D6066" s="63" t="s">
        <v>86</v>
      </c>
      <c r="E6066" s="72">
        <v>8485</v>
      </c>
      <c r="F6066" s="64">
        <v>1</v>
      </c>
      <c r="G6066" s="79">
        <v>0</v>
      </c>
      <c r="H6066" s="133">
        <v>87.106315612792969</v>
      </c>
      <c r="I6066" s="134">
        <v>62.536697387695313</v>
      </c>
      <c r="J6066" s="105">
        <v>80.458000183105469</v>
      </c>
      <c r="K6066" s="96">
        <f>msoa_calculations5[[#This Row],[ Pop20]]/SUMIF(msoa_calculations5[ICB26],msoa_calculations5[[#This Row],[ICB26]],msoa_calculations5[[ Pop20]])</f>
        <v>7.4443276592085937E-3</v>
      </c>
      <c r="L6066" s="98" cm="1">
        <f t="array" ref="L6066">msoa_calculations5[[#This Row],[ Estimated case time (see and convey)]]*msoa_calculations5[[#This Row],[Population share of ICB]:[Population share of ICB]]</f>
        <v>0.64844795460806803</v>
      </c>
      <c r="M6066" s="98" cm="1">
        <f t="array" ref="M6066">msoa_calculations5[[#This Row],[Estimated case time (see and treat)]]*msoa_calculations5[[#This Row],[Population share of ICB]:[Population share of ICB]]</f>
        <v>0.46554366607877801</v>
      </c>
      <c r="N6066" s="94" cm="1">
        <f t="array" ref="N6066">msoa_calculations5[[#This Row],[Weighted estimate]]*msoa_calculations5[[#This Row],[Population share of ICB]:[Population share of ICB]]</f>
        <v>0.59895571616770216</v>
      </c>
    </row>
    <row r="6067" spans="1:14">
      <c r="A6067" s="63" t="s">
        <v>7916</v>
      </c>
      <c r="B6067" s="63" t="s">
        <v>13738</v>
      </c>
      <c r="C6067" s="63" t="s">
        <v>26</v>
      </c>
      <c r="D6067" s="63" t="s">
        <v>86</v>
      </c>
      <c r="E6067" s="72">
        <v>8694</v>
      </c>
      <c r="F6067" s="64">
        <v>1</v>
      </c>
      <c r="G6067" s="79">
        <v>0</v>
      </c>
      <c r="H6067" s="133">
        <v>99.621749877929688</v>
      </c>
      <c r="I6067" s="134">
        <v>71.356498718261719</v>
      </c>
      <c r="J6067" s="105">
        <v>91.973426818847656</v>
      </c>
      <c r="K6067" s="96">
        <f>msoa_calculations5[[#This Row],[ Pop20]]/SUMIF(msoa_calculations5[ICB26],msoa_calculations5[[#This Row],[ICB26]],msoa_calculations5[[ Pop20]])</f>
        <v>7.6276941271843863E-3</v>
      </c>
      <c r="L6067" s="98" cm="1">
        <f t="array" ref="L6067">msoa_calculations5[[#This Row],[ Estimated case time (see and convey)]]*msoa_calculations5[[#This Row],[Population share of ICB]:[Population share of ICB]]</f>
        <v>0.75988423648371617</v>
      </c>
      <c r="M6067" s="98" cm="1">
        <f t="array" ref="M6067">msoa_calculations5[[#This Row],[Estimated case time (see and treat)]]*msoa_calculations5[[#This Row],[Population share of ICB]:[Population share of ICB]]</f>
        <v>0.54428554620972514</v>
      </c>
      <c r="N6067" s="94" cm="1">
        <f t="array" ref="N6067">msoa_calculations5[[#This Row],[Weighted estimate]]*msoa_calculations5[[#This Row],[Population share of ICB]:[Population share of ICB]]</f>
        <v>0.70154516760314722</v>
      </c>
    </row>
    <row r="6068" spans="1:14">
      <c r="A6068" s="63" t="s">
        <v>7914</v>
      </c>
      <c r="B6068" s="63" t="s">
        <v>13738</v>
      </c>
      <c r="C6068" s="63" t="s">
        <v>26</v>
      </c>
      <c r="D6068" s="63" t="s">
        <v>86</v>
      </c>
      <c r="E6068" s="72">
        <v>7612</v>
      </c>
      <c r="F6068" s="64">
        <v>1</v>
      </c>
      <c r="G6068" s="79">
        <v>0</v>
      </c>
      <c r="H6068" s="133">
        <v>82.169364929199219</v>
      </c>
      <c r="I6068" s="134">
        <v>58.309627532958984</v>
      </c>
      <c r="J6068" s="105">
        <v>75.713134765625</v>
      </c>
      <c r="K6068" s="96">
        <f>msoa_calculations5[[#This Row],[ Pop20]]/SUMIF(msoa_calculations5[ICB26],msoa_calculations5[[#This Row],[ICB26]],msoa_calculations5[[ Pop20]])</f>
        <v>6.6783997810130604E-3</v>
      </c>
      <c r="L6068" s="98" cm="1">
        <f t="array" ref="L6068">msoa_calculations5[[#This Row],[ Estimated case time (see and convey)]]*msoa_calculations5[[#This Row],[Population share of ICB]:[Population share of ICB]]</f>
        <v>0.54875986874914628</v>
      </c>
      <c r="M6068" s="98" cm="1">
        <f t="array" ref="M6068">msoa_calculations5[[#This Row],[Estimated case time (see and treat)]]*msoa_calculations5[[#This Row],[Population share of ICB]:[Population share of ICB]]</f>
        <v>0.38941500374706639</v>
      </c>
      <c r="N6068" s="94" cm="1">
        <f t="array" ref="N6068">msoa_calculations5[[#This Row],[Weighted estimate]]*msoa_calculations5[[#This Row],[Population share of ICB]:[Population share of ICB]]</f>
        <v>0.50564258263856232</v>
      </c>
    </row>
    <row r="6069" spans="1:14">
      <c r="A6069" s="63" t="s">
        <v>7912</v>
      </c>
      <c r="B6069" s="63" t="s">
        <v>13738</v>
      </c>
      <c r="C6069" s="63" t="s">
        <v>26</v>
      </c>
      <c r="D6069" s="63" t="s">
        <v>86</v>
      </c>
      <c r="E6069" s="72">
        <v>9581</v>
      </c>
      <c r="F6069" s="64">
        <v>1</v>
      </c>
      <c r="G6069" s="79">
        <v>0</v>
      </c>
      <c r="H6069" s="133">
        <v>84.311012268066406</v>
      </c>
      <c r="I6069" s="134">
        <v>60.161895751953125</v>
      </c>
      <c r="J6069" s="105">
        <v>77.776481628417969</v>
      </c>
      <c r="K6069" s="96">
        <f>msoa_calculations5[[#This Row],[ Pop20]]/SUMIF(msoa_calculations5[ICB26],msoa_calculations5[[#This Row],[ICB26]],msoa_calculations5[[ Pop20]])</f>
        <v>8.4059049266797334E-3</v>
      </c>
      <c r="L6069" s="98" cm="1">
        <f t="array" ref="L6069">msoa_calculations5[[#This Row],[ Estimated case time (see and convey)]]*msoa_calculations5[[#This Row],[Population share of ICB]:[Population share of ICB]]</f>
        <v>0.70871035339749489</v>
      </c>
      <c r="M6069" s="98" cm="1">
        <f t="array" ref="M6069">msoa_calculations5[[#This Row],[Estimated case time (see and treat)]]*msoa_calculations5[[#This Row],[Population share of ICB]:[Population share of ICB]]</f>
        <v>0.50571517589973525</v>
      </c>
      <c r="N6069" s="94" cm="1">
        <f t="array" ref="N6069">msoa_calculations5[[#This Row],[Weighted estimate]]*msoa_calculations5[[#This Row],[Population share of ICB]:[Population share of ICB]]</f>
        <v>0.65378171010013442</v>
      </c>
    </row>
    <row r="6070" spans="1:14">
      <c r="A6070" s="63" t="s">
        <v>7910</v>
      </c>
      <c r="B6070" s="63" t="s">
        <v>13738</v>
      </c>
      <c r="C6070" s="63" t="s">
        <v>26</v>
      </c>
      <c r="D6070" s="63" t="s">
        <v>86</v>
      </c>
      <c r="E6070" s="72">
        <v>9476</v>
      </c>
      <c r="F6070" s="64">
        <v>1</v>
      </c>
      <c r="G6070" s="79">
        <v>0</v>
      </c>
      <c r="H6070" s="133">
        <v>87.711135864257813</v>
      </c>
      <c r="I6070" s="134">
        <v>62.836624145507813</v>
      </c>
      <c r="J6070" s="105">
        <v>80.980316162109375</v>
      </c>
      <c r="K6070" s="96">
        <f>msoa_calculations5[[#This Row],[ Pop20]]/SUMIF(msoa_calculations5[ICB26],msoa_calculations5[[#This Row],[ICB26]],msoa_calculations5[[ Pop20]])</f>
        <v>8.31378301693113E-3</v>
      </c>
      <c r="L6070" s="98" cm="1">
        <f t="array" ref="L6070">msoa_calculations5[[#This Row],[ Estimated case time (see and convey)]]*msoa_calculations5[[#This Row],[Population share of ICB]:[Population share of ICB]]</f>
        <v>0.72921135174400553</v>
      </c>
      <c r="M6070" s="98" cm="1">
        <f t="array" ref="M6070">msoa_calculations5[[#This Row],[Estimated case time (see and treat)]]*msoa_calculations5[[#This Row],[Population share of ICB]:[Population share of ICB]]</f>
        <v>0.52241005866220747</v>
      </c>
      <c r="N6070" s="94" cm="1">
        <f t="array" ref="N6070">msoa_calculations5[[#This Row],[Weighted estimate]]*msoa_calculations5[[#This Row],[Population share of ICB]:[Population share of ICB]]</f>
        <v>0.67325277721425847</v>
      </c>
    </row>
    <row r="6071" spans="1:14">
      <c r="A6071" s="63" t="s">
        <v>7908</v>
      </c>
      <c r="B6071" s="63" t="s">
        <v>13738</v>
      </c>
      <c r="C6071" s="63" t="s">
        <v>26</v>
      </c>
      <c r="D6071" s="63" t="s">
        <v>86</v>
      </c>
      <c r="E6071" s="72">
        <v>8303</v>
      </c>
      <c r="F6071" s="64">
        <v>1</v>
      </c>
      <c r="G6071" s="79">
        <v>0</v>
      </c>
      <c r="H6071" s="133">
        <v>91.004196166992188</v>
      </c>
      <c r="I6071" s="134">
        <v>66.095085144042969</v>
      </c>
      <c r="J6071" s="105">
        <v>84.264015197753906</v>
      </c>
      <c r="K6071" s="96">
        <f>msoa_calculations5[[#This Row],[ Pop20]]/SUMIF(msoa_calculations5[ICB26],msoa_calculations5[[#This Row],[ICB26]],msoa_calculations5[[ Pop20]])</f>
        <v>7.2846496823110139E-3</v>
      </c>
      <c r="L6071" s="98" cm="1">
        <f t="array" ref="L6071">msoa_calculations5[[#This Row],[ Estimated case time (see and convey)]]*msoa_calculations5[[#This Row],[Population share of ICB]:[Population share of ICB]]</f>
        <v>0.66293368869684888</v>
      </c>
      <c r="M6071" s="98" cm="1">
        <f t="array" ref="M6071">msoa_calculations5[[#This Row],[Estimated case time (see and treat)]]*msoa_calculations5[[#This Row],[Population share of ICB]:[Population share of ICB]]</f>
        <v>0.48147954099687201</v>
      </c>
      <c r="N6071" s="94" cm="1">
        <f t="array" ref="N6071">msoa_calculations5[[#This Row],[Weighted estimate]]*msoa_calculations5[[#This Row],[Population share of ICB]:[Population share of ICB]]</f>
        <v>0.61383383154056848</v>
      </c>
    </row>
    <row r="6072" spans="1:14">
      <c r="A6072" s="63" t="s">
        <v>7906</v>
      </c>
      <c r="B6072" s="63" t="s">
        <v>13738</v>
      </c>
      <c r="C6072" s="63" t="s">
        <v>26</v>
      </c>
      <c r="D6072" s="63" t="s">
        <v>86</v>
      </c>
      <c r="E6072" s="72">
        <v>7928</v>
      </c>
      <c r="F6072" s="64">
        <v>1</v>
      </c>
      <c r="G6072" s="79">
        <v>0</v>
      </c>
      <c r="H6072" s="133">
        <v>85.958274841308594</v>
      </c>
      <c r="I6072" s="134">
        <v>61.79473876953125</v>
      </c>
      <c r="J6072" s="105">
        <v>79.419845581054688</v>
      </c>
      <c r="K6072" s="96">
        <f>msoa_calculations5[[#This Row],[ Pop20]]/SUMIF(msoa_calculations5[ICB26],msoa_calculations5[[#This Row],[ICB26]],msoa_calculations5[[ Pop20]])</f>
        <v>6.9556428617802866E-3</v>
      </c>
      <c r="L6072" s="98" cm="1">
        <f t="array" ref="L6072">msoa_calculations5[[#This Row],[ Estimated case time (see and convey)]]*msoa_calculations5[[#This Row],[Population share of ICB]:[Population share of ICB]]</f>
        <v>0.59789506081089616</v>
      </c>
      <c r="M6072" s="98" cm="1">
        <f t="array" ref="M6072">msoa_calculations5[[#This Row],[Estimated case time (see and treat)]]*msoa_calculations5[[#This Row],[Population share of ICB]:[Population share of ICB]]</f>
        <v>0.42982213361786759</v>
      </c>
      <c r="N6072" s="94" cm="1">
        <f t="array" ref="N6072">msoa_calculations5[[#This Row],[Weighted estimate]]*msoa_calculations5[[#This Row],[Population share of ICB]:[Population share of ICB]]</f>
        <v>0.55241608199955572</v>
      </c>
    </row>
    <row r="6073" spans="1:14">
      <c r="A6073" s="63" t="s">
        <v>7904</v>
      </c>
      <c r="B6073" s="63" t="s">
        <v>13738</v>
      </c>
      <c r="C6073" s="63" t="s">
        <v>26</v>
      </c>
      <c r="D6073" s="63" t="s">
        <v>86</v>
      </c>
      <c r="E6073" s="72">
        <v>12117</v>
      </c>
      <c r="F6073" s="64">
        <v>1</v>
      </c>
      <c r="G6073" s="79">
        <v>0</v>
      </c>
      <c r="H6073" s="133">
        <v>90.036369323730469</v>
      </c>
      <c r="I6073" s="134">
        <v>65.817237854003906</v>
      </c>
      <c r="J6073" s="105">
        <v>83.482894897460938</v>
      </c>
      <c r="K6073" s="96">
        <f>msoa_calculations5[[#This Row],[ Pop20]]/SUMIF(msoa_calculations5[ICB26],msoa_calculations5[[#This Row],[ICB26]],msoa_calculations5[[ Pop20]])</f>
        <v>1.0630868384988867E-2</v>
      </c>
      <c r="L6073" s="98" cm="1">
        <f t="array" ref="L6073">msoa_calculations5[[#This Row],[ Estimated case time (see and convey)]]*msoa_calculations5[[#This Row],[Population share of ICB]:[Population share of ICB]]</f>
        <v>0.95716479214282768</v>
      </c>
      <c r="M6073" s="98" cm="1">
        <f t="array" ref="M6073">msoa_calculations5[[#This Row],[Estimated case time (see and treat)]]*msoa_calculations5[[#This Row],[Population share of ICB]:[Population share of ICB]]</f>
        <v>0.69969439308942261</v>
      </c>
      <c r="N6073" s="94" cm="1">
        <f t="array" ref="N6073">msoa_calculations5[[#This Row],[Weighted estimate]]*msoa_calculations5[[#This Row],[Population share of ICB]:[Population share of ICB]]</f>
        <v>0.88749566805276592</v>
      </c>
    </row>
    <row r="6074" spans="1:14">
      <c r="A6074" s="63" t="s">
        <v>7902</v>
      </c>
      <c r="B6074" s="63" t="s">
        <v>13738</v>
      </c>
      <c r="C6074" s="63" t="s">
        <v>26</v>
      </c>
      <c r="D6074" s="63" t="s">
        <v>86</v>
      </c>
      <c r="E6074" s="72">
        <v>9189</v>
      </c>
      <c r="F6074" s="64">
        <v>1</v>
      </c>
      <c r="G6074" s="79">
        <v>0</v>
      </c>
      <c r="H6074" s="133">
        <v>101.92097473144531</v>
      </c>
      <c r="I6074" s="134">
        <v>72.517265319824219</v>
      </c>
      <c r="J6074" s="105">
        <v>93.964599609375</v>
      </c>
      <c r="K6074" s="96">
        <f>msoa_calculations5[[#This Row],[ Pop20]]/SUMIF(msoa_calculations5[ICB26],msoa_calculations5[[#This Row],[ICB26]],msoa_calculations5[[ Pop20]])</f>
        <v>8.061983130284946E-3</v>
      </c>
      <c r="L6074" s="98" cm="1">
        <f t="array" ref="L6074">msoa_calculations5[[#This Row],[ Estimated case time (see and convey)]]*msoa_calculations5[[#This Row],[Population share of ICB]:[Population share of ICB]]</f>
        <v>0.82168517890711035</v>
      </c>
      <c r="M6074" s="98" cm="1">
        <f t="array" ref="M6074">msoa_calculations5[[#This Row],[Estimated case time (see and treat)]]*msoa_calculations5[[#This Row],[Population share of ICB]:[Population share of ICB]]</f>
        <v>0.58463296966282041</v>
      </c>
      <c r="N6074" s="94" cm="1">
        <f t="array" ref="N6074">msoa_calculations5[[#This Row],[Weighted estimate]]*msoa_calculations5[[#This Row],[Population share of ICB]:[Population share of ICB]]</f>
        <v>0.75754101689476072</v>
      </c>
    </row>
    <row r="6075" spans="1:14">
      <c r="A6075" s="63" t="s">
        <v>7900</v>
      </c>
      <c r="B6075" s="63" t="s">
        <v>13738</v>
      </c>
      <c r="C6075" s="63" t="s">
        <v>26</v>
      </c>
      <c r="D6075" s="63" t="s">
        <v>86</v>
      </c>
      <c r="E6075" s="72">
        <v>7950</v>
      </c>
      <c r="F6075" s="64">
        <v>1</v>
      </c>
      <c r="G6075" s="79">
        <v>0</v>
      </c>
      <c r="H6075" s="133">
        <v>87.674140930175781</v>
      </c>
      <c r="I6075" s="134">
        <v>62.843620300292969</v>
      </c>
      <c r="J6075" s="105">
        <v>80.955230712890625</v>
      </c>
      <c r="K6075" s="96">
        <f>msoa_calculations5[[#This Row],[ Pop20]]/SUMIF(msoa_calculations5[ICB26],msoa_calculations5[[#This Row],[ICB26]],msoa_calculations5[[ Pop20]])</f>
        <v>6.9749445952514222E-3</v>
      </c>
      <c r="L6075" s="98" cm="1">
        <f t="array" ref="L6075">msoa_calculations5[[#This Row],[ Estimated case time (see and convey)]]*msoa_calculations5[[#This Row],[Population share of ICB]:[Population share of ICB]]</f>
        <v>0.61152227542424109</v>
      </c>
      <c r="M6075" s="98" cm="1">
        <f t="array" ref="M6075">msoa_calculations5[[#This Row],[Estimated case time (see and treat)]]*msoa_calculations5[[#This Row],[Population share of ICB]:[Population share of ICB]]</f>
        <v>0.43833076975956098</v>
      </c>
      <c r="N6075" s="94" cm="1">
        <f t="array" ref="N6075">msoa_calculations5[[#This Row],[Weighted estimate]]*msoa_calculations5[[#This Row],[Population share of ICB]:[Population share of ICB]]</f>
        <v>0.56465824891820837</v>
      </c>
    </row>
    <row r="6076" spans="1:14">
      <c r="A6076" s="63" t="s">
        <v>8508</v>
      </c>
      <c r="B6076" s="63" t="s">
        <v>13738</v>
      </c>
      <c r="C6076" s="63" t="s">
        <v>26</v>
      </c>
      <c r="D6076" s="63" t="s">
        <v>86</v>
      </c>
      <c r="E6076" s="72">
        <v>7622</v>
      </c>
      <c r="F6076" s="64">
        <v>1</v>
      </c>
      <c r="G6076" s="79">
        <v>0</v>
      </c>
      <c r="H6076" s="133">
        <v>108.55052947998047</v>
      </c>
      <c r="I6076" s="134">
        <v>74.643028259277344</v>
      </c>
      <c r="J6076" s="105">
        <v>99.375465393066406</v>
      </c>
      <c r="K6076" s="96">
        <f>msoa_calculations5[[#This Row],[ Pop20]]/SUMIF(msoa_calculations5[ICB26],msoa_calculations5[[#This Row],[ICB26]],msoa_calculations5[[ Pop20]])</f>
        <v>6.6871732962272131E-3</v>
      </c>
      <c r="L6076" s="98" cm="1">
        <f t="array" ref="L6076">msoa_calculations5[[#This Row],[ Estimated case time (see and convey)]]*msoa_calculations5[[#This Row],[Population share of ICB]:[Population share of ICB]]</f>
        <v>0.72589620202985028</v>
      </c>
      <c r="M6076" s="98" cm="1">
        <f t="array" ref="M6076">msoa_calculations5[[#This Row],[Estimated case time (see and treat)]]*msoa_calculations5[[#This Row],[Population share of ICB]:[Population share of ICB]]</f>
        <v>0.49915086532497271</v>
      </c>
      <c r="N6076" s="94" cm="1">
        <f t="array" ref="N6076">msoa_calculations5[[#This Row],[Weighted estimate]]*msoa_calculations5[[#This Row],[Population share of ICB]:[Population share of ICB]]</f>
        <v>0.66454095847666528</v>
      </c>
    </row>
    <row r="6077" spans="1:14">
      <c r="A6077" s="63" t="s">
        <v>8506</v>
      </c>
      <c r="B6077" s="63" t="s">
        <v>13738</v>
      </c>
      <c r="C6077" s="63" t="s">
        <v>26</v>
      </c>
      <c r="D6077" s="63" t="s">
        <v>86</v>
      </c>
      <c r="E6077" s="72">
        <v>7471</v>
      </c>
      <c r="F6077" s="64">
        <v>1</v>
      </c>
      <c r="G6077" s="79">
        <v>0</v>
      </c>
      <c r="H6077" s="133">
        <v>106.94675445556641</v>
      </c>
      <c r="I6077" s="134">
        <v>75.396827697753906</v>
      </c>
      <c r="J6077" s="105">
        <v>98.409629821777344</v>
      </c>
      <c r="K6077" s="96">
        <f>msoa_calculations5[[#This Row],[ Pop20]]/SUMIF(msoa_calculations5[ICB26],msoa_calculations5[[#This Row],[ICB26]],msoa_calculations5[[ Pop20]])</f>
        <v>6.5546932164935066E-3</v>
      </c>
      <c r="L6077" s="98" cm="1">
        <f t="array" ref="L6077">msoa_calculations5[[#This Row],[ Estimated case time (see and convey)]]*msoa_calculations5[[#This Row],[Population share of ICB]:[Population share of ICB]]</f>
        <v>0.70100316595589784</v>
      </c>
      <c r="M6077" s="98" cm="1">
        <f t="array" ref="M6077">msoa_calculations5[[#This Row],[Estimated case time (see and treat)]]*msoa_calculations5[[#This Row],[Population share of ICB]:[Population share of ICB]]</f>
        <v>0.49420307505559724</v>
      </c>
      <c r="N6077" s="94" cm="1">
        <f t="array" ref="N6077">msoa_calculations5[[#This Row],[Weighted estimate]]*msoa_calculations5[[#This Row],[Population share of ICB]:[Population share of ICB]]</f>
        <v>0.64504493303044108</v>
      </c>
    </row>
    <row r="6078" spans="1:14">
      <c r="A6078" s="63" t="s">
        <v>8504</v>
      </c>
      <c r="B6078" s="63" t="s">
        <v>13738</v>
      </c>
      <c r="C6078" s="63" t="s">
        <v>26</v>
      </c>
      <c r="D6078" s="63" t="s">
        <v>86</v>
      </c>
      <c r="E6078" s="72">
        <v>8438</v>
      </c>
      <c r="F6078" s="64">
        <v>1</v>
      </c>
      <c r="G6078" s="79">
        <v>0</v>
      </c>
      <c r="H6078" s="133">
        <v>97.329292297363281</v>
      </c>
      <c r="I6078" s="134">
        <v>67.700096130371094</v>
      </c>
      <c r="J6078" s="105">
        <v>89.311904907226563</v>
      </c>
      <c r="K6078" s="96">
        <f>msoa_calculations5[[#This Row],[ Pop20]]/SUMIF(msoa_calculations5[ICB26],msoa_calculations5[[#This Row],[ICB26]],msoa_calculations5[[ Pop20]])</f>
        <v>7.4030921377020763E-3</v>
      </c>
      <c r="L6078" s="98" cm="1">
        <f t="array" ref="L6078">msoa_calculations5[[#This Row],[ Estimated case time (see and convey)]]*msoa_calculations5[[#This Row],[Population share of ICB]:[Population share of ICB]]</f>
        <v>0.72053771857471738</v>
      </c>
      <c r="M6078" s="98" cm="1">
        <f t="array" ref="M6078">msoa_calculations5[[#This Row],[Estimated case time (see and treat)]]*msoa_calculations5[[#This Row],[Population share of ICB]:[Population share of ICB]]</f>
        <v>0.50119004938442502</v>
      </c>
      <c r="N6078" s="94" cm="1">
        <f t="array" ref="N6078">msoa_calculations5[[#This Row],[Weighted estimate]]*msoa_calculations5[[#This Row],[Population share of ICB]:[Population share of ICB]]</f>
        <v>0.66118426102188443</v>
      </c>
    </row>
    <row r="6079" spans="1:14">
      <c r="A6079" s="63" t="s">
        <v>8502</v>
      </c>
      <c r="B6079" s="63" t="s">
        <v>13738</v>
      </c>
      <c r="C6079" s="63" t="s">
        <v>26</v>
      </c>
      <c r="D6079" s="63" t="s">
        <v>86</v>
      </c>
      <c r="E6079" s="72">
        <v>6232</v>
      </c>
      <c r="F6079" s="64">
        <v>1</v>
      </c>
      <c r="G6079" s="79">
        <v>0</v>
      </c>
      <c r="H6079" s="133">
        <v>101.65052032470703</v>
      </c>
      <c r="I6079" s="134">
        <v>73.19927978515625</v>
      </c>
      <c r="J6079" s="105">
        <v>93.951873779296875</v>
      </c>
      <c r="K6079" s="96">
        <f>msoa_calculations5[[#This Row],[ Pop20]]/SUMIF(msoa_calculations5[ICB26],msoa_calculations5[[#This Row],[ICB26]],msoa_calculations5[[ Pop20]])</f>
        <v>5.4676546814599828E-3</v>
      </c>
      <c r="L6079" s="98" cm="1">
        <f t="array" ref="L6079">msoa_calculations5[[#This Row],[ Estimated case time (see and convey)]]*msoa_calculations5[[#This Row],[Population share of ICB]:[Population share of ICB]]</f>
        <v>0.55578994332622755</v>
      </c>
      <c r="M6079" s="98" cm="1">
        <f t="array" ref="M6079">msoa_calculations5[[#This Row],[Estimated case time (see and treat)]]*msoa_calculations5[[#This Row],[Population share of ICB]:[Population share of ICB]]</f>
        <v>0.40022838479680867</v>
      </c>
      <c r="N6079" s="94" cm="1">
        <f t="array" ref="N6079">msoa_calculations5[[#This Row],[Weighted estimate]]*msoa_calculations5[[#This Row],[Population share of ICB]:[Population share of ICB]]</f>
        <v>0.51369640250130999</v>
      </c>
    </row>
    <row r="6080" spans="1:14">
      <c r="A6080" s="63" t="s">
        <v>8500</v>
      </c>
      <c r="B6080" s="63" t="s">
        <v>13738</v>
      </c>
      <c r="C6080" s="63" t="s">
        <v>26</v>
      </c>
      <c r="D6080" s="63" t="s">
        <v>86</v>
      </c>
      <c r="E6080" s="72">
        <v>8337</v>
      </c>
      <c r="F6080" s="64">
        <v>1</v>
      </c>
      <c r="G6080" s="79">
        <v>0</v>
      </c>
      <c r="H6080" s="133">
        <v>101.88863372802734</v>
      </c>
      <c r="I6080" s="134">
        <v>70.69110107421875</v>
      </c>
      <c r="J6080" s="105">
        <v>93.446868896484375</v>
      </c>
      <c r="K6080" s="96">
        <f>msoa_calculations5[[#This Row],[ Pop20]]/SUMIF(msoa_calculations5[ICB26],msoa_calculations5[[#This Row],[ICB26]],msoa_calculations5[[ Pop20]])</f>
        <v>7.3144796340391333E-3</v>
      </c>
      <c r="L6080" s="98" cm="1">
        <f t="array" ref="L6080">msoa_calculations5[[#This Row],[ Estimated case time (see and convey)]]*msoa_calculations5[[#This Row],[Population share of ICB]:[Population share of ICB]]</f>
        <v>0.74526233634372874</v>
      </c>
      <c r="M6080" s="98" cm="1">
        <f t="array" ref="M6080">msoa_calculations5[[#This Row],[Estimated case time (see and treat)]]*msoa_calculations5[[#This Row],[Population share of ICB]:[Population share of ICB]]</f>
        <v>0.51706861911517499</v>
      </c>
      <c r="N6080" s="94" cm="1">
        <f t="array" ref="N6080">msoa_calculations5[[#This Row],[Weighted estimate]]*msoa_calculations5[[#This Row],[Population share of ICB]:[Population share of ICB]]</f>
        <v>0.68351521940805993</v>
      </c>
    </row>
    <row r="6081" spans="1:14">
      <c r="A6081" s="63" t="s">
        <v>8498</v>
      </c>
      <c r="B6081" s="63" t="s">
        <v>13738</v>
      </c>
      <c r="C6081" s="63" t="s">
        <v>26</v>
      </c>
      <c r="D6081" s="63" t="s">
        <v>86</v>
      </c>
      <c r="E6081" s="72">
        <v>11012</v>
      </c>
      <c r="F6081" s="64">
        <v>1</v>
      </c>
      <c r="G6081" s="79">
        <v>0</v>
      </c>
      <c r="H6081" s="133">
        <v>103.54586791992188</v>
      </c>
      <c r="I6081" s="134">
        <v>72.929908752441406</v>
      </c>
      <c r="J6081" s="105">
        <v>95.261466979980469</v>
      </c>
      <c r="K6081" s="96">
        <f>msoa_calculations5[[#This Row],[ Pop20]]/SUMIF(msoa_calculations5[ICB26],msoa_calculations5[[#This Row],[ICB26]],msoa_calculations5[[ Pop20]])</f>
        <v>9.6613949538249897E-3</v>
      </c>
      <c r="L6081" s="98" cm="1">
        <f t="array" ref="L6081">msoa_calculations5[[#This Row],[ Estimated case time (see and convey)]]*msoa_calculations5[[#This Row],[Population share of ICB]:[Population share of ICB]]</f>
        <v>1.0003975258109621</v>
      </c>
      <c r="M6081" s="98" cm="1">
        <f t="array" ref="M6081">msoa_calculations5[[#This Row],[Estimated case time (see and treat)]]*msoa_calculations5[[#This Row],[Population share of ICB]:[Population share of ICB]]</f>
        <v>0.70460465240375436</v>
      </c>
      <c r="N6081" s="94" cm="1">
        <f t="array" ref="N6081">msoa_calculations5[[#This Row],[Weighted estimate]]*msoa_calculations5[[#This Row],[Population share of ICB]:[Population share of ICB]]</f>
        <v>0.92035865637434922</v>
      </c>
    </row>
    <row r="6082" spans="1:14">
      <c r="A6082" s="63" t="s">
        <v>8496</v>
      </c>
      <c r="B6082" s="63" t="s">
        <v>13738</v>
      </c>
      <c r="C6082" s="63" t="s">
        <v>26</v>
      </c>
      <c r="D6082" s="63" t="s">
        <v>86</v>
      </c>
      <c r="E6082" s="72">
        <v>5497</v>
      </c>
      <c r="F6082" s="64">
        <v>1</v>
      </c>
      <c r="G6082" s="79">
        <v>0</v>
      </c>
      <c r="H6082" s="133">
        <v>121.88548278808594</v>
      </c>
      <c r="I6082" s="134">
        <v>78.689102172851563</v>
      </c>
      <c r="J6082" s="105">
        <v>110.19693756103516</v>
      </c>
      <c r="K6082" s="96">
        <f>msoa_calculations5[[#This Row],[ Pop20]]/SUMIF(msoa_calculations5[ICB26],msoa_calculations5[[#This Row],[ICB26]],msoa_calculations5[[ Pop20]])</f>
        <v>4.8228013132197572E-3</v>
      </c>
      <c r="L6082" s="98" cm="1">
        <f t="array" ref="L6082">msoa_calculations5[[#This Row],[ Estimated case time (see and convey)]]*msoa_calculations5[[#This Row],[Population share of ICB]:[Population share of ICB]]</f>
        <v>0.58782946645280498</v>
      </c>
      <c r="M6082" s="98" cm="1">
        <f t="array" ref="M6082">msoa_calculations5[[#This Row],[Estimated case time (see and treat)]]*msoa_calculations5[[#This Row],[Population share of ICB]:[Population share of ICB]]</f>
        <v>0.37950190529531219</v>
      </c>
      <c r="N6082" s="94" cm="1">
        <f t="array" ref="N6082">msoa_calculations5[[#This Row],[Weighted estimate]]*msoa_calculations5[[#This Row],[Population share of ICB]:[Population share of ICB]]</f>
        <v>0.53145793518215589</v>
      </c>
    </row>
    <row r="6083" spans="1:14">
      <c r="A6083" s="63" t="s">
        <v>7830</v>
      </c>
      <c r="B6083" s="63" t="s">
        <v>13738</v>
      </c>
      <c r="C6083" s="63" t="s">
        <v>26</v>
      </c>
      <c r="D6083" s="63" t="s">
        <v>86</v>
      </c>
      <c r="E6083" s="72">
        <v>6494</v>
      </c>
      <c r="F6083" s="64">
        <v>1</v>
      </c>
      <c r="G6083" s="79">
        <v>0</v>
      </c>
      <c r="H6083" s="133">
        <v>99.908088684082031</v>
      </c>
      <c r="I6083" s="134">
        <v>72.032669067382813</v>
      </c>
      <c r="J6083" s="105">
        <v>92.365257263183594</v>
      </c>
      <c r="K6083" s="96">
        <f>msoa_calculations5[[#This Row],[ Pop20]]/SUMIF(msoa_calculations5[ICB26],msoa_calculations5[[#This Row],[ICB26]],msoa_calculations5[[ Pop20]])</f>
        <v>5.6975207800707851E-3</v>
      </c>
      <c r="L6083" s="98" cm="1">
        <f t="array" ref="L6083">msoa_calculations5[[#This Row],[ Estimated case time (see and convey)]]*msoa_calculations5[[#This Row],[Population share of ICB]:[Population share of ICB]]</f>
        <v>0.56922841137471225</v>
      </c>
      <c r="M6083" s="98" cm="1">
        <f t="array" ref="M6083">msoa_calculations5[[#This Row],[Estimated case time (see and treat)]]*msoa_calculations5[[#This Row],[Population share of ICB]:[Population share of ICB]]</f>
        <v>0.41040762885537563</v>
      </c>
      <c r="N6083" s="94" cm="1">
        <f t="array" ref="N6083">msoa_calculations5[[#This Row],[Weighted estimate]]*msoa_calculations5[[#This Row],[Population share of ICB]:[Population share of ICB]]</f>
        <v>0.52625297261357251</v>
      </c>
    </row>
    <row r="6084" spans="1:14">
      <c r="A6084" s="63" t="s">
        <v>8494</v>
      </c>
      <c r="B6084" s="63" t="s">
        <v>13738</v>
      </c>
      <c r="C6084" s="63" t="s">
        <v>26</v>
      </c>
      <c r="D6084" s="63" t="s">
        <v>86</v>
      </c>
      <c r="E6084" s="72">
        <v>7840</v>
      </c>
      <c r="F6084" s="64">
        <v>1</v>
      </c>
      <c r="G6084" s="79">
        <v>0</v>
      </c>
      <c r="H6084" s="133">
        <v>96.749465942382813</v>
      </c>
      <c r="I6084" s="134">
        <v>70.140777587890625</v>
      </c>
      <c r="J6084" s="105">
        <v>89.549400329589844</v>
      </c>
      <c r="K6084" s="96">
        <f>msoa_calculations5[[#This Row],[ Pop20]]/SUMIF(msoa_calculations5[ICB26],msoa_calculations5[[#This Row],[ICB26]],msoa_calculations5[[ Pop20]])</f>
        <v>6.8784359278957425E-3</v>
      </c>
      <c r="L6084" s="98" cm="1">
        <f t="array" ref="L6084">msoa_calculations5[[#This Row],[ Estimated case time (see and convey)]]*msoa_calculations5[[#This Row],[Population share of ICB]:[Population share of ICB]]</f>
        <v>0.6654850025428114</v>
      </c>
      <c r="M6084" s="98" cm="1">
        <f t="array" ref="M6084">msoa_calculations5[[#This Row],[Estimated case time (see and treat)]]*msoa_calculations5[[#This Row],[Population share of ICB]:[Population share of ICB]]</f>
        <v>0.48245884457109134</v>
      </c>
      <c r="N6084" s="94" cm="1">
        <f t="array" ref="N6084">msoa_calculations5[[#This Row],[Weighted estimate]]*msoa_calculations5[[#This Row],[Population share of ICB]:[Population share of ICB]]</f>
        <v>0.61595981254856957</v>
      </c>
    </row>
    <row r="6085" spans="1:14">
      <c r="A6085" s="63" t="s">
        <v>8492</v>
      </c>
      <c r="B6085" s="63" t="s">
        <v>13738</v>
      </c>
      <c r="C6085" s="63" t="s">
        <v>26</v>
      </c>
      <c r="D6085" s="63" t="s">
        <v>86</v>
      </c>
      <c r="E6085" s="72">
        <v>6599</v>
      </c>
      <c r="F6085" s="64">
        <v>1</v>
      </c>
      <c r="G6085" s="79">
        <v>0</v>
      </c>
      <c r="H6085" s="133">
        <v>108.76184844970703</v>
      </c>
      <c r="I6085" s="134">
        <v>74.936256408691406</v>
      </c>
      <c r="J6085" s="105">
        <v>99.60894775390625</v>
      </c>
      <c r="K6085" s="96">
        <f>msoa_calculations5[[#This Row],[ Pop20]]/SUMIF(msoa_calculations5[ICB26],msoa_calculations5[[#This Row],[ICB26]],msoa_calculations5[[ Pop20]])</f>
        <v>5.7896426898193885E-3</v>
      </c>
      <c r="L6085" s="98" cm="1">
        <f t="array" ref="L6085">msoa_calculations5[[#This Row],[ Estimated case time (see and convey)]]*msoa_calculations5[[#This Row],[Population share of ICB]:[Population share of ICB]]</f>
        <v>0.6296922408080905</v>
      </c>
      <c r="M6085" s="98" cm="1">
        <f t="array" ref="M6085">msoa_calculations5[[#This Row],[Estimated case time (see and treat)]]*msoa_calculations5[[#This Row],[Population share of ICB]:[Population share of ICB]]</f>
        <v>0.43385414911901149</v>
      </c>
      <c r="N6085" s="94" cm="1">
        <f t="array" ref="N6085">msoa_calculations5[[#This Row],[Weighted estimate]]*msoa_calculations5[[#This Row],[Population share of ICB]:[Population share of ICB]]</f>
        <v>0.57670021620400469</v>
      </c>
    </row>
    <row r="6086" spans="1:14">
      <c r="A6086" s="63" t="s">
        <v>8490</v>
      </c>
      <c r="B6086" s="63" t="s">
        <v>13738</v>
      </c>
      <c r="C6086" s="63" t="s">
        <v>26</v>
      </c>
      <c r="D6086" s="63" t="s">
        <v>86</v>
      </c>
      <c r="E6086" s="72">
        <v>6266</v>
      </c>
      <c r="F6086" s="64">
        <v>1</v>
      </c>
      <c r="G6086" s="79">
        <v>0</v>
      </c>
      <c r="H6086" s="133">
        <v>102.75120544433594</v>
      </c>
      <c r="I6086" s="134">
        <v>72.24151611328125</v>
      </c>
      <c r="J6086" s="105">
        <v>94.495559692382813</v>
      </c>
      <c r="K6086" s="96">
        <f>msoa_calculations5[[#This Row],[ Pop20]]/SUMIF(msoa_calculations5[ICB26],msoa_calculations5[[#This Row],[ICB26]],msoa_calculations5[[ Pop20]])</f>
        <v>5.4974846331881022E-3</v>
      </c>
      <c r="L6086" s="98" cm="1">
        <f t="array" ref="L6086">msoa_calculations5[[#This Row],[ Estimated case time (see and convey)]]*msoa_calculations5[[#This Row],[Population share of ICB]:[Population share of ICB]]</f>
        <v>0.56487317297179052</v>
      </c>
      <c r="M6086" s="98" cm="1">
        <f t="array" ref="M6086">msoa_calculations5[[#This Row],[Estimated case time (see and treat)]]*msoa_calculations5[[#This Row],[Population share of ICB]:[Population share of ICB]]</f>
        <v>0.39714662471097434</v>
      </c>
      <c r="N6086" s="94" cm="1">
        <f t="array" ref="N6086">msoa_calculations5[[#This Row],[Weighted estimate]]*msoa_calculations5[[#This Row],[Population share of ICB]:[Population share of ICB]]</f>
        <v>0.51948788731338358</v>
      </c>
    </row>
    <row r="6087" spans="1:14">
      <c r="A6087" s="63" t="s">
        <v>8488</v>
      </c>
      <c r="B6087" s="63" t="s">
        <v>13738</v>
      </c>
      <c r="C6087" s="63" t="s">
        <v>26</v>
      </c>
      <c r="D6087" s="63" t="s">
        <v>86</v>
      </c>
      <c r="E6087" s="72">
        <v>7942</v>
      </c>
      <c r="F6087" s="64">
        <v>1</v>
      </c>
      <c r="G6087" s="79">
        <v>0</v>
      </c>
      <c r="H6087" s="133">
        <v>100.60833740234375</v>
      </c>
      <c r="I6087" s="134">
        <v>71.94989013671875</v>
      </c>
      <c r="J6087" s="105">
        <v>92.853622436523438</v>
      </c>
      <c r="K6087" s="96">
        <f>msoa_calculations5[[#This Row],[ Pop20]]/SUMIF(msoa_calculations5[ICB26],msoa_calculations5[[#This Row],[ICB26]],msoa_calculations5[[ Pop20]])</f>
        <v>6.9679257830801006E-3</v>
      </c>
      <c r="L6087" s="98" cm="1">
        <f t="array" ref="L6087">msoa_calculations5[[#This Row],[ Estimated case time (see and convey)]]*msoa_calculations5[[#This Row],[Population share of ICB]:[Population share of ICB]]</f>
        <v>0.70103142817861308</v>
      </c>
      <c r="M6087" s="98" cm="1">
        <f t="array" ref="M6087">msoa_calculations5[[#This Row],[Estimated case time (see and treat)]]*msoa_calculations5[[#This Row],[Population share of ICB]:[Population share of ICB]]</f>
        <v>0.50134149457342325</v>
      </c>
      <c r="N6087" s="94" cm="1">
        <f t="array" ref="N6087">msoa_calculations5[[#This Row],[Weighted estimate]]*msoa_calculations5[[#This Row],[Population share of ICB]:[Population share of ICB]]</f>
        <v>0.64699714982783652</v>
      </c>
    </row>
    <row r="6088" spans="1:14">
      <c r="A6088" s="63" t="s">
        <v>8486</v>
      </c>
      <c r="B6088" s="63" t="s">
        <v>13738</v>
      </c>
      <c r="C6088" s="63" t="s">
        <v>26</v>
      </c>
      <c r="D6088" s="63" t="s">
        <v>86</v>
      </c>
      <c r="E6088" s="72">
        <v>8677</v>
      </c>
      <c r="F6088" s="64">
        <v>1</v>
      </c>
      <c r="G6088" s="79">
        <v>0</v>
      </c>
      <c r="H6088" s="133">
        <v>104.64366912841797</v>
      </c>
      <c r="I6088" s="134">
        <v>72.965957641601563</v>
      </c>
      <c r="J6088" s="105">
        <v>96.071968078613281</v>
      </c>
      <c r="K6088" s="96">
        <f>msoa_calculations5[[#This Row],[ Pop20]]/SUMIF(msoa_calculations5[ICB26],msoa_calculations5[[#This Row],[ICB26]],msoa_calculations5[[ Pop20]])</f>
        <v>7.6127791513203261E-3</v>
      </c>
      <c r="L6088" s="98" cm="1">
        <f t="array" ref="L6088">msoa_calculations5[[#This Row],[ Estimated case time (see and convey)]]*msoa_calculations5[[#This Row],[Population share of ICB]:[Population share of ICB]]</f>
        <v>0.79662914265848273</v>
      </c>
      <c r="M6088" s="98" cm="1">
        <f t="array" ref="M6088">msoa_calculations5[[#This Row],[Estimated case time (see and treat)]]*msoa_calculations5[[#This Row],[Population share of ICB]:[Population share of ICB]]</f>
        <v>0.5554737210901064</v>
      </c>
      <c r="N6088" s="94" cm="1">
        <f t="array" ref="N6088">msoa_calculations5[[#This Row],[Weighted estimate]]*msoa_calculations5[[#This Row],[Population share of ICB]:[Population share of ICB]]</f>
        <v>0.7313746756151791</v>
      </c>
    </row>
    <row r="6089" spans="1:14">
      <c r="A6089" s="63" t="s">
        <v>8104</v>
      </c>
      <c r="B6089" s="63" t="s">
        <v>13738</v>
      </c>
      <c r="C6089" s="63" t="s">
        <v>26</v>
      </c>
      <c r="D6089" s="63" t="s">
        <v>86</v>
      </c>
      <c r="E6089" s="72">
        <v>9472</v>
      </c>
      <c r="F6089" s="64">
        <v>1</v>
      </c>
      <c r="G6089" s="79">
        <v>0</v>
      </c>
      <c r="H6089" s="133">
        <v>98.975570678710938</v>
      </c>
      <c r="I6089" s="134">
        <v>70.975685119628906</v>
      </c>
      <c r="J6089" s="105">
        <v>91.399055480957031</v>
      </c>
      <c r="K6089" s="96">
        <f>msoa_calculations5[[#This Row],[ Pop20]]/SUMIF(msoa_calculations5[ICB26],msoa_calculations5[[#This Row],[ICB26]],msoa_calculations5[[ Pop20]])</f>
        <v>8.3102736108454679E-3</v>
      </c>
      <c r="L6089" s="98" cm="1">
        <f t="array" ref="L6089">msoa_calculations5[[#This Row],[ Estimated case time (see and convey)]]*msoa_calculations5[[#This Row],[Population share of ICB]:[Population share of ICB]]</f>
        <v>0.82251407312966196</v>
      </c>
      <c r="M6089" s="98" cm="1">
        <f t="array" ref="M6089">msoa_calculations5[[#This Row],[Estimated case time (see and treat)]]*msoa_calculations5[[#This Row],[Population share of ICB]:[Population share of ICB]]</f>
        <v>0.58982736306132943</v>
      </c>
      <c r="N6089" s="94" cm="1">
        <f t="array" ref="N6089">msoa_calculations5[[#This Row],[Weighted estimate]]*msoa_calculations5[[#This Row],[Population share of ICB]:[Population share of ICB]]</f>
        <v>0.759551158819598</v>
      </c>
    </row>
    <row r="6090" spans="1:14">
      <c r="A6090" s="63" t="s">
        <v>8102</v>
      </c>
      <c r="B6090" s="63" t="s">
        <v>13738</v>
      </c>
      <c r="C6090" s="63" t="s">
        <v>26</v>
      </c>
      <c r="D6090" s="63" t="s">
        <v>86</v>
      </c>
      <c r="E6090" s="72">
        <v>8342</v>
      </c>
      <c r="F6090" s="64">
        <v>1</v>
      </c>
      <c r="G6090" s="79">
        <v>0</v>
      </c>
      <c r="H6090" s="133">
        <v>95.657218933105469</v>
      </c>
      <c r="I6090" s="134">
        <v>68.464607238769531</v>
      </c>
      <c r="J6090" s="105">
        <v>88.299148559570313</v>
      </c>
      <c r="K6090" s="96">
        <f>msoa_calculations5[[#This Row],[ Pop20]]/SUMIF(msoa_calculations5[ICB26],msoa_calculations5[[#This Row],[ICB26]],msoa_calculations5[[ Pop20]])</f>
        <v>7.3188663916462096E-3</v>
      </c>
      <c r="L6090" s="98" cm="1">
        <f t="array" ref="L6090">msoa_calculations5[[#This Row],[ Estimated case time (see and convey)]]*msoa_calculations5[[#This Row],[Population share of ICB]:[Population share of ICB]]</f>
        <v>0.70010240476784913</v>
      </c>
      <c r="M6090" s="98" cm="1">
        <f t="array" ref="M6090">msoa_calculations5[[#This Row],[Estimated case time (see and treat)]]*msoa_calculations5[[#This Row],[Population share of ICB]:[Population share of ICB]]</f>
        <v>0.50108331293708808</v>
      </c>
      <c r="N6090" s="94" cm="1">
        <f t="array" ref="N6090">msoa_calculations5[[#This Row],[Weighted estimate]]*msoa_calculations5[[#This Row],[Population share of ICB]:[Population share of ICB]]</f>
        <v>0.64624967080361495</v>
      </c>
    </row>
    <row r="6091" spans="1:14">
      <c r="A6091" s="63" t="s">
        <v>8100</v>
      </c>
      <c r="B6091" s="63" t="s">
        <v>13738</v>
      </c>
      <c r="C6091" s="63" t="s">
        <v>26</v>
      </c>
      <c r="D6091" s="63" t="s">
        <v>86</v>
      </c>
      <c r="E6091" s="72">
        <v>7761</v>
      </c>
      <c r="F6091" s="64">
        <v>1</v>
      </c>
      <c r="G6091" s="79">
        <v>0</v>
      </c>
      <c r="H6091" s="133">
        <v>97.375930786132813</v>
      </c>
      <c r="I6091" s="134">
        <v>67.906379699707031</v>
      </c>
      <c r="J6091" s="105">
        <v>89.401741027832031</v>
      </c>
      <c r="K6091" s="96">
        <f>msoa_calculations5[[#This Row],[ Pop20]]/SUMIF(msoa_calculations5[ICB26],msoa_calculations5[[#This Row],[ICB26]],msoa_calculations5[[ Pop20]])</f>
        <v>6.8091251577039359E-3</v>
      </c>
      <c r="L6091" s="98" cm="1">
        <f t="array" ref="L6091">msoa_calculations5[[#This Row],[ Estimated case time (see and convey)]]*msoa_calculations5[[#This Row],[Population share of ICB]:[Population share of ICB]]</f>
        <v>0.66304490007069417</v>
      </c>
      <c r="M6091" s="98" cm="1">
        <f t="array" ref="M6091">msoa_calculations5[[#This Row],[Estimated case time (see and treat)]]*msoa_calculations5[[#This Row],[Population share of ICB]:[Population share of ICB]]</f>
        <v>0.462383038381871</v>
      </c>
      <c r="N6091" s="94" cm="1">
        <f t="array" ref="N6091">msoa_calculations5[[#This Row],[Weighted estimate]]*msoa_calculations5[[#This Row],[Population share of ICB]:[Population share of ICB]]</f>
        <v>0.60874764397514325</v>
      </c>
    </row>
    <row r="6092" spans="1:14">
      <c r="A6092" s="63" t="s">
        <v>8098</v>
      </c>
      <c r="B6092" s="63" t="s">
        <v>13738</v>
      </c>
      <c r="C6092" s="63" t="s">
        <v>26</v>
      </c>
      <c r="D6092" s="63" t="s">
        <v>86</v>
      </c>
      <c r="E6092" s="72">
        <v>7395</v>
      </c>
      <c r="F6092" s="64">
        <v>1</v>
      </c>
      <c r="G6092" s="79">
        <v>0</v>
      </c>
      <c r="H6092" s="133">
        <v>95.725082397460938</v>
      </c>
      <c r="I6092" s="134">
        <v>68.328781127929688</v>
      </c>
      <c r="J6092" s="105">
        <v>88.3118896484375</v>
      </c>
      <c r="K6092" s="96">
        <f>msoa_calculations5[[#This Row],[ Pop20]]/SUMIF(msoa_calculations5[ICB26],msoa_calculations5[[#This Row],[ICB26]],msoa_calculations5[[ Pop20]])</f>
        <v>6.4880145008659462E-3</v>
      </c>
      <c r="L6092" s="98" cm="1">
        <f t="array" ref="L6092">msoa_calculations5[[#This Row],[ Estimated case time (see and convey)]]*msoa_calculations5[[#This Row],[Population share of ICB]:[Population share of ICB]]</f>
        <v>0.6210657226913141</v>
      </c>
      <c r="M6092" s="98" cm="1">
        <f t="array" ref="M6092">msoa_calculations5[[#This Row],[Estimated case time (see and treat)]]*msoa_calculations5[[#This Row],[Population share of ICB]:[Population share of ICB]]</f>
        <v>0.44331812278450322</v>
      </c>
      <c r="N6092" s="94" cm="1">
        <f t="array" ref="N6092">msoa_calculations5[[#This Row],[Weighted estimate]]*msoa_calculations5[[#This Row],[Population share of ICB]:[Population share of ICB]]</f>
        <v>0.57296882063793575</v>
      </c>
    </row>
    <row r="6093" spans="1:14">
      <c r="A6093" s="63" t="s">
        <v>8096</v>
      </c>
      <c r="B6093" s="63" t="s">
        <v>13738</v>
      </c>
      <c r="C6093" s="63" t="s">
        <v>26</v>
      </c>
      <c r="D6093" s="63" t="s">
        <v>86</v>
      </c>
      <c r="E6093" s="72">
        <v>5929</v>
      </c>
      <c r="F6093" s="64">
        <v>1</v>
      </c>
      <c r="G6093" s="79">
        <v>0</v>
      </c>
      <c r="H6093" s="133">
        <v>93.775665283203125</v>
      </c>
      <c r="I6093" s="134">
        <v>65.887504577636719</v>
      </c>
      <c r="J6093" s="105">
        <v>86.229385375976563</v>
      </c>
      <c r="K6093" s="96">
        <f>msoa_calculations5[[#This Row],[ Pop20]]/SUMIF(msoa_calculations5[ICB26],msoa_calculations5[[#This Row],[ICB26]],msoa_calculations5[[ Pop20]])</f>
        <v>5.2018171704711555E-3</v>
      </c>
      <c r="L6093" s="98" cm="1">
        <f t="array" ref="L6093">msoa_calculations5[[#This Row],[ Estimated case time (see and convey)]]*msoa_calculations5[[#This Row],[Population share of ICB]:[Population share of ICB]]</f>
        <v>0.48780386584252183</v>
      </c>
      <c r="M6093" s="98" cm="1">
        <f t="array" ref="M6093">msoa_calculations5[[#This Row],[Estimated case time (see and treat)]]*msoa_calculations5[[#This Row],[Population share of ICB]:[Population share of ICB]]</f>
        <v>0.34273475263144754</v>
      </c>
      <c r="N6093" s="94" cm="1">
        <f t="array" ref="N6093">msoa_calculations5[[#This Row],[Weighted estimate]]*msoa_calculations5[[#This Row],[Population share of ICB]:[Population share of ICB]]</f>
        <v>0.44854949744792921</v>
      </c>
    </row>
    <row r="6094" spans="1:14">
      <c r="A6094" s="63" t="s">
        <v>8094</v>
      </c>
      <c r="B6094" s="63" t="s">
        <v>13738</v>
      </c>
      <c r="C6094" s="63" t="s">
        <v>26</v>
      </c>
      <c r="D6094" s="63" t="s">
        <v>86</v>
      </c>
      <c r="E6094" s="72">
        <v>6789</v>
      </c>
      <c r="F6094" s="64">
        <v>1</v>
      </c>
      <c r="G6094" s="79">
        <v>0</v>
      </c>
      <c r="H6094" s="133">
        <v>94.45721435546875</v>
      </c>
      <c r="I6094" s="134">
        <v>66.523170471191406</v>
      </c>
      <c r="J6094" s="105">
        <v>86.898513793945313</v>
      </c>
      <c r="K6094" s="96">
        <f>msoa_calculations5[[#This Row],[ Pop20]]/SUMIF(msoa_calculations5[ICB26],msoa_calculations5[[#This Row],[ICB26]],msoa_calculations5[[ Pop20]])</f>
        <v>5.9563394788882907E-3</v>
      </c>
      <c r="L6094" s="98" cm="1">
        <f t="array" ref="L6094">msoa_calculations5[[#This Row],[ Estimated case time (see and convey)]]*msoa_calculations5[[#This Row],[Population share of ICB]:[Population share of ICB]]</f>
        <v>0.56261923493129229</v>
      </c>
      <c r="M6094" s="98" cm="1">
        <f t="array" ref="M6094">msoa_calculations5[[#This Row],[Estimated case time (see and treat)]]*msoa_calculations5[[#This Row],[Population share of ICB]:[Population share of ICB]]</f>
        <v>0.39623458653837312</v>
      </c>
      <c r="N6094" s="94" cm="1">
        <f t="array" ref="N6094">msoa_calculations5[[#This Row],[Weighted estimate]]*msoa_calculations5[[#This Row],[Population share of ICB]:[Population share of ICB]]</f>
        <v>0.51759704836759513</v>
      </c>
    </row>
    <row r="6095" spans="1:14">
      <c r="A6095" s="63" t="s">
        <v>8092</v>
      </c>
      <c r="B6095" s="63" t="s">
        <v>13738</v>
      </c>
      <c r="C6095" s="63" t="s">
        <v>26</v>
      </c>
      <c r="D6095" s="63" t="s">
        <v>86</v>
      </c>
      <c r="E6095" s="72">
        <v>7014</v>
      </c>
      <c r="F6095" s="64">
        <v>1</v>
      </c>
      <c r="G6095" s="79">
        <v>0</v>
      </c>
      <c r="H6095" s="133">
        <v>94.127487182617188</v>
      </c>
      <c r="I6095" s="134">
        <v>64.807640075683594</v>
      </c>
      <c r="J6095" s="105">
        <v>86.193801879882813</v>
      </c>
      <c r="K6095" s="96">
        <f>msoa_calculations5[[#This Row],[ Pop20]]/SUMIF(msoa_calculations5[ICB26],msoa_calculations5[[#This Row],[ICB26]],msoa_calculations5[[ Pop20]])</f>
        <v>6.1537435712067266E-3</v>
      </c>
      <c r="L6095" s="98" cm="1">
        <f t="array" ref="L6095">msoa_calculations5[[#This Row],[ Estimated case time (see and convey)]]*msoa_calculations5[[#This Row],[Population share of ICB]:[Population share of ICB]]</f>
        <v>0.57923641912387402</v>
      </c>
      <c r="M6095" s="98" cm="1">
        <f t="array" ref="M6095">msoa_calculations5[[#This Row],[Estimated case time (see and treat)]]*msoa_calculations5[[#This Row],[Population share of ICB]:[Population share of ICB]]</f>
        <v>0.39880959848081732</v>
      </c>
      <c r="N6095" s="94" cm="1">
        <f t="array" ref="N6095">msoa_calculations5[[#This Row],[Weighted estimate]]*msoa_calculations5[[#This Row],[Population share of ICB]:[Population share of ICB]]</f>
        <v>0.5304145541961951</v>
      </c>
    </row>
    <row r="6096" spans="1:14">
      <c r="A6096" s="63" t="s">
        <v>8090</v>
      </c>
      <c r="B6096" s="63" t="s">
        <v>13738</v>
      </c>
      <c r="C6096" s="63" t="s">
        <v>26</v>
      </c>
      <c r="D6096" s="63" t="s">
        <v>86</v>
      </c>
      <c r="E6096" s="72">
        <v>7409</v>
      </c>
      <c r="F6096" s="64">
        <v>1</v>
      </c>
      <c r="G6096" s="79">
        <v>0</v>
      </c>
      <c r="H6096" s="133">
        <v>101.05351257324219</v>
      </c>
      <c r="I6096" s="134">
        <v>69.091712951660156</v>
      </c>
      <c r="J6096" s="105">
        <v>92.404937744140625</v>
      </c>
      <c r="K6096" s="96">
        <f>msoa_calculations5[[#This Row],[ Pop20]]/SUMIF(msoa_calculations5[ICB26],msoa_calculations5[[#This Row],[ICB26]],msoa_calculations5[[ Pop20]])</f>
        <v>6.5002974221657602E-3</v>
      </c>
      <c r="L6096" s="98" cm="1">
        <f t="array" ref="L6096">msoa_calculations5[[#This Row],[ Estimated case time (see and convey)]]*msoa_calculations5[[#This Row],[Population share of ICB]:[Population share of ICB]]</f>
        <v>0.65687788728064145</v>
      </c>
      <c r="M6096" s="98" cm="1">
        <f t="array" ref="M6096">msoa_calculations5[[#This Row],[Estimated case time (see and treat)]]*msoa_calculations5[[#This Row],[Population share of ICB]:[Population share of ICB]]</f>
        <v>0.44911668359269319</v>
      </c>
      <c r="N6096" s="94" cm="1">
        <f t="array" ref="N6096">msoa_calculations5[[#This Row],[Weighted estimate]]*msoa_calculations5[[#This Row],[Population share of ICB]:[Population share of ICB]]</f>
        <v>0.60065957861362484</v>
      </c>
    </row>
    <row r="6097" spans="1:14">
      <c r="A6097" s="63" t="s">
        <v>8088</v>
      </c>
      <c r="B6097" s="63" t="s">
        <v>13738</v>
      </c>
      <c r="C6097" s="63" t="s">
        <v>26</v>
      </c>
      <c r="D6097" s="63" t="s">
        <v>86</v>
      </c>
      <c r="E6097" s="72">
        <v>7157</v>
      </c>
      <c r="F6097" s="64">
        <v>1</v>
      </c>
      <c r="G6097" s="79">
        <v>0</v>
      </c>
      <c r="H6097" s="133">
        <v>100.62686157226563</v>
      </c>
      <c r="I6097" s="134">
        <v>70.598770141601563</v>
      </c>
      <c r="J6097" s="105">
        <v>92.501533508300781</v>
      </c>
      <c r="K6097" s="96">
        <f>msoa_calculations5[[#This Row],[ Pop20]]/SUMIF(msoa_calculations5[ICB26],msoa_calculations5[[#This Row],[ICB26]],msoa_calculations5[[ Pop20]])</f>
        <v>6.2792048387691106E-3</v>
      </c>
      <c r="L6097" s="98" cm="1">
        <f t="array" ref="L6097">msoa_calculations5[[#This Row],[ Estimated case time (see and convey)]]*msoa_calculations5[[#This Row],[Population share of ICB]:[Population share of ICB]]</f>
        <v>0.63185667609471974</v>
      </c>
      <c r="M6097" s="98" cm="1">
        <f t="array" ref="M6097">msoa_calculations5[[#This Row],[Estimated case time (see and treat)]]*msoa_calculations5[[#This Row],[Population share of ICB]:[Population share of ICB]]</f>
        <v>0.44330413908429273</v>
      </c>
      <c r="N6097" s="94" cm="1">
        <f t="array" ref="N6097">msoa_calculations5[[#This Row],[Weighted estimate]]*msoa_calculations5[[#This Row],[Population share of ICB]:[Population share of ICB]]</f>
        <v>0.58083607679888527</v>
      </c>
    </row>
    <row r="6098" spans="1:14">
      <c r="A6098" s="63" t="s">
        <v>8086</v>
      </c>
      <c r="B6098" s="63" t="s">
        <v>13738</v>
      </c>
      <c r="C6098" s="63" t="s">
        <v>26</v>
      </c>
      <c r="D6098" s="63" t="s">
        <v>86</v>
      </c>
      <c r="E6098" s="72">
        <v>9596</v>
      </c>
      <c r="F6098" s="64">
        <v>1</v>
      </c>
      <c r="G6098" s="79">
        <v>0</v>
      </c>
      <c r="H6098" s="133">
        <v>101.89451599121094</v>
      </c>
      <c r="I6098" s="134">
        <v>69.192085266113281</v>
      </c>
      <c r="J6098" s="105">
        <v>93.045539855957031</v>
      </c>
      <c r="K6098" s="96">
        <f>msoa_calculations5[[#This Row],[ Pop20]]/SUMIF(msoa_calculations5[ICB26],msoa_calculations5[[#This Row],[ICB26]],msoa_calculations5[[ Pop20]])</f>
        <v>8.4190651995009625E-3</v>
      </c>
      <c r="L6098" s="98" cm="1">
        <f t="array" ref="L6098">msoa_calculations5[[#This Row],[ Estimated case time (see and convey)]]*msoa_calculations5[[#This Row],[Population share of ICB]:[Population share of ICB]]</f>
        <v>0.85785657360159828</v>
      </c>
      <c r="M6098" s="98" cm="1">
        <f t="array" ref="M6098">msoa_calculations5[[#This Row],[Estimated case time (see and treat)]]*msoa_calculations5[[#This Row],[Population share of ICB]:[Population share of ICB]]</f>
        <v>0.58253267714483759</v>
      </c>
      <c r="N6098" s="94" cm="1">
        <f t="array" ref="N6098">msoa_calculations5[[#This Row],[Weighted estimate]]*msoa_calculations5[[#This Row],[Population share of ICB]:[Population share of ICB]]</f>
        <v>0.78335646657006763</v>
      </c>
    </row>
    <row r="6099" spans="1:14">
      <c r="A6099" s="63" t="s">
        <v>7156</v>
      </c>
      <c r="B6099" s="63" t="s">
        <v>13706</v>
      </c>
      <c r="C6099" s="63" t="s">
        <v>13813</v>
      </c>
      <c r="D6099" s="63" t="s">
        <v>13839</v>
      </c>
      <c r="E6099" s="72">
        <v>6376</v>
      </c>
      <c r="F6099" s="64">
        <v>1</v>
      </c>
      <c r="G6099" s="79">
        <v>0</v>
      </c>
      <c r="H6099" s="133">
        <v>119.66238403320313</v>
      </c>
      <c r="I6099" s="134">
        <v>78.849555969238281</v>
      </c>
      <c r="J6099" s="105">
        <v>108.61880493164063</v>
      </c>
      <c r="K6099" s="96">
        <f>msoa_calculations5[[#This Row],[ Pop20]]/SUMIF(msoa_calculations5[ICB26],msoa_calculations5[[#This Row],[ICB26]],msoa_calculations5[[ Pop20]])</f>
        <v>3.8059195898011381E-3</v>
      </c>
      <c r="L6099" s="98" cm="1">
        <f t="array" ref="L6099">msoa_calculations5[[#This Row],[ Estimated case time (see and convey)]]*msoa_calculations5[[#This Row],[Population share of ICB]:[Population share of ICB]]</f>
        <v>0.45542541155427468</v>
      </c>
      <c r="M6099" s="98" cm="1">
        <f t="array" ref="M6099">msoa_calculations5[[#This Row],[Estimated case time (see and treat)]]*msoa_calculations5[[#This Row],[Population share of ICB]:[Population share of ICB]]</f>
        <v>0.30009506971044525</v>
      </c>
      <c r="N6099" s="94" cm="1">
        <f t="array" ref="N6099">msoa_calculations5[[#This Row],[Weighted estimate]]*msoa_calculations5[[#This Row],[Population share of ICB]:[Population share of ICB]]</f>
        <v>0.41339443751011951</v>
      </c>
    </row>
    <row r="6100" spans="1:14">
      <c r="A6100" s="63" t="s">
        <v>6324</v>
      </c>
      <c r="B6100" s="63" t="s">
        <v>13706</v>
      </c>
      <c r="C6100" s="63" t="s">
        <v>13813</v>
      </c>
      <c r="D6100" s="63" t="s">
        <v>13839</v>
      </c>
      <c r="E6100" s="72">
        <v>6180</v>
      </c>
      <c r="F6100" s="64">
        <v>1</v>
      </c>
      <c r="G6100" s="79">
        <v>0</v>
      </c>
      <c r="H6100" s="133">
        <v>116.57787322998047</v>
      </c>
      <c r="I6100" s="134">
        <v>76.781425476074219</v>
      </c>
      <c r="J6100" s="105">
        <v>105.80931854248047</v>
      </c>
      <c r="K6100" s="96">
        <f>msoa_calculations5[[#This Row],[ Pop20]]/SUMIF(msoa_calculations5[ICB26],msoa_calculations5[[#This Row],[ICB26]],msoa_calculations5[[ Pop20]])</f>
        <v>3.6889245710431361E-3</v>
      </c>
      <c r="L6100" s="98" cm="1">
        <f t="array" ref="L6100">msoa_calculations5[[#This Row],[ Estimated case time (see and convey)]]*msoa_calculations5[[#This Row],[Population share of ICB]:[Population share of ICB]]</f>
        <v>0.4300469809980268</v>
      </c>
      <c r="M6100" s="98" cm="1">
        <f t="array" ref="M6100">msoa_calculations5[[#This Row],[Estimated case time (see and treat)]]*msoa_calculations5[[#This Row],[Population share of ICB]:[Population share of ICB]]</f>
        <v>0.28324088703840761</v>
      </c>
      <c r="N6100" s="94" cm="1">
        <f t="array" ref="N6100">msoa_calculations5[[#This Row],[Weighted estimate]]*msoa_calculations5[[#This Row],[Population share of ICB]:[Population share of ICB]]</f>
        <v>0.39032259501668631</v>
      </c>
    </row>
    <row r="6101" spans="1:14">
      <c r="A6101" s="63" t="s">
        <v>6322</v>
      </c>
      <c r="B6101" s="63" t="s">
        <v>13706</v>
      </c>
      <c r="C6101" s="63" t="s">
        <v>13813</v>
      </c>
      <c r="D6101" s="63" t="s">
        <v>13839</v>
      </c>
      <c r="E6101" s="72">
        <v>6111</v>
      </c>
      <c r="F6101" s="64">
        <v>1</v>
      </c>
      <c r="G6101" s="79">
        <v>0</v>
      </c>
      <c r="H6101" s="133">
        <v>110.72621917724609</v>
      </c>
      <c r="I6101" s="134">
        <v>76.217308044433594</v>
      </c>
      <c r="J6101" s="105">
        <v>101.38842010498047</v>
      </c>
      <c r="K6101" s="96">
        <f>msoa_calculations5[[#This Row],[ Pop20]]/SUMIF(msoa_calculations5[ICB26],msoa_calculations5[[#This Row],[ICB26]],msoa_calculations5[[ Pop20]])</f>
        <v>3.6477375491334309E-3</v>
      </c>
      <c r="L6101" s="98" cm="1">
        <f t="array" ref="L6101">msoa_calculations5[[#This Row],[ Estimated case time (see and convey)]]*msoa_calculations5[[#This Row],[Population share of ICB]:[Population share of ICB]]</f>
        <v>0.40390018736641875</v>
      </c>
      <c r="M6101" s="98" cm="1">
        <f t="array" ref="M6101">msoa_calculations5[[#This Row],[Estimated case time (see and treat)]]*msoa_calculations5[[#This Row],[Population share of ICB]:[Population share of ICB]]</f>
        <v>0.27802073644754993</v>
      </c>
      <c r="N6101" s="94" cm="1">
        <f t="array" ref="N6101">msoa_calculations5[[#This Row],[Weighted estimate]]*msoa_calculations5[[#This Row],[Population share of ICB]:[Population share of ICB]]</f>
        <v>0.36983834706425212</v>
      </c>
    </row>
    <row r="6102" spans="1:14">
      <c r="A6102" s="63" t="s">
        <v>7154</v>
      </c>
      <c r="B6102" s="63" t="s">
        <v>13706</v>
      </c>
      <c r="C6102" s="63" t="s">
        <v>13813</v>
      </c>
      <c r="D6102" s="63" t="s">
        <v>13839</v>
      </c>
      <c r="E6102" s="72">
        <v>11161</v>
      </c>
      <c r="F6102" s="64">
        <v>1</v>
      </c>
      <c r="G6102" s="79">
        <v>0</v>
      </c>
      <c r="H6102" s="133">
        <v>107.98505401611328</v>
      </c>
      <c r="I6102" s="134">
        <v>74.388084411621094</v>
      </c>
      <c r="J6102" s="105">
        <v>98.894020080566406</v>
      </c>
      <c r="K6102" s="96">
        <f>msoa_calculations5[[#This Row],[ Pop20]]/SUMIF(msoa_calculations5[ICB26],msoa_calculations5[[#This Row],[ICB26]],msoa_calculations5[[ Pop20]])</f>
        <v>6.6621500222350223E-3</v>
      </c>
      <c r="L6102" s="98" cm="1">
        <f t="array" ref="L6102">msoa_calculations5[[#This Row],[ Estimated case time (see and convey)]]*msoa_calculations5[[#This Row],[Population share of ICB]:[Population share of ICB]]</f>
        <v>0.71941263001449918</v>
      </c>
      <c r="M6102" s="98" cm="1">
        <f t="array" ref="M6102">msoa_calculations5[[#This Row],[Estimated case time (see and treat)]]*msoa_calculations5[[#This Row],[Population share of ICB]:[Population share of ICB]]</f>
        <v>0.49558457821690222</v>
      </c>
      <c r="N6102" s="94" cm="1">
        <f t="array" ref="N6102">msoa_calculations5[[#This Row],[Weighted estimate]]*msoa_calculations5[[#This Row],[Population share of ICB]:[Population share of ICB]]</f>
        <v>0.6588467980786562</v>
      </c>
    </row>
    <row r="6103" spans="1:14">
      <c r="A6103" s="63" t="s">
        <v>7152</v>
      </c>
      <c r="B6103" s="63" t="s">
        <v>13706</v>
      </c>
      <c r="C6103" s="63" t="s">
        <v>13813</v>
      </c>
      <c r="D6103" s="63" t="s">
        <v>13839</v>
      </c>
      <c r="E6103" s="72">
        <v>8703</v>
      </c>
      <c r="F6103" s="64">
        <v>1</v>
      </c>
      <c r="G6103" s="79">
        <v>0</v>
      </c>
      <c r="H6103" s="133">
        <v>94.873680114746094</v>
      </c>
      <c r="I6103" s="134">
        <v>67.538307189941406</v>
      </c>
      <c r="J6103" s="105">
        <v>87.476974487304688</v>
      </c>
      <c r="K6103" s="96">
        <f>msoa_calculations5[[#This Row],[ Pop20]]/SUMIF(msoa_calculations5[ICB26],msoa_calculations5[[#This Row],[ICB26]],msoa_calculations5[[ Pop20]])</f>
        <v>5.1949369808719113E-3</v>
      </c>
      <c r="L6103" s="98" cm="1">
        <f t="array" ref="L6103">msoa_calculations5[[#This Row],[ Estimated case time (see and convey)]]*msoa_calculations5[[#This Row],[Population share of ICB]:[Population share of ICB]]</f>
        <v>0.49286278933950656</v>
      </c>
      <c r="M6103" s="98" cm="1">
        <f t="array" ref="M6103">msoa_calculations5[[#This Row],[Estimated case time (see and treat)]]*msoa_calculations5[[#This Row],[Population share of ICB]:[Population share of ICB]]</f>
        <v>0.35085724964651394</v>
      </c>
      <c r="N6103" s="94" cm="1">
        <f t="array" ref="N6103">msoa_calculations5[[#This Row],[Weighted estimate]]*msoa_calculations5[[#This Row],[Population share of ICB]:[Population share of ICB]]</f>
        <v>0.45443736973888782</v>
      </c>
    </row>
    <row r="6104" spans="1:14">
      <c r="A6104" s="63" t="s">
        <v>6320</v>
      </c>
      <c r="B6104" s="63" t="s">
        <v>13706</v>
      </c>
      <c r="C6104" s="63" t="s">
        <v>13813</v>
      </c>
      <c r="D6104" s="63" t="s">
        <v>13839</v>
      </c>
      <c r="E6104" s="72">
        <v>6150</v>
      </c>
      <c r="F6104" s="64">
        <v>1</v>
      </c>
      <c r="G6104" s="79">
        <v>0</v>
      </c>
      <c r="H6104" s="133">
        <v>107.25583648681641</v>
      </c>
      <c r="I6104" s="134">
        <v>75.024314880371094</v>
      </c>
      <c r="J6104" s="105">
        <v>98.534278869628906</v>
      </c>
      <c r="K6104" s="96">
        <f>msoa_calculations5[[#This Row],[ Pop20]]/SUMIF(msoa_calculations5[ICB26],msoa_calculations5[[#This Row],[ICB26]],msoa_calculations5[[ Pop20]])</f>
        <v>3.6710171702128295E-3</v>
      </c>
      <c r="L6104" s="98" cm="1">
        <f t="array" ref="L6104">msoa_calculations5[[#This Row],[ Estimated case time (see and convey)]]*msoa_calculations5[[#This Row],[Population share of ICB]:[Population share of ICB]]</f>
        <v>0.39373801734864272</v>
      </c>
      <c r="M6104" s="98" cm="1">
        <f t="array" ref="M6104">msoa_calculations5[[#This Row],[Estimated case time (see and treat)]]*msoa_calculations5[[#This Row],[Population share of ICB]:[Population share of ICB]]</f>
        <v>0.27541554810929614</v>
      </c>
      <c r="N6104" s="94" cm="1">
        <f t="array" ref="N6104">msoa_calculations5[[#This Row],[Weighted estimate]]*msoa_calculations5[[#This Row],[Population share of ICB]:[Population share of ICB]]</f>
        <v>0.3617210295849469</v>
      </c>
    </row>
    <row r="6105" spans="1:14">
      <c r="A6105" s="63" t="s">
        <v>6318</v>
      </c>
      <c r="B6105" s="63" t="s">
        <v>13706</v>
      </c>
      <c r="C6105" s="63" t="s">
        <v>13813</v>
      </c>
      <c r="D6105" s="63" t="s">
        <v>13839</v>
      </c>
      <c r="E6105" s="72">
        <v>11796</v>
      </c>
      <c r="F6105" s="64">
        <v>1</v>
      </c>
      <c r="G6105" s="79">
        <v>0</v>
      </c>
      <c r="H6105" s="133">
        <v>103.99908447265625</v>
      </c>
      <c r="I6105" s="134">
        <v>72.376670837402344</v>
      </c>
      <c r="J6105" s="105">
        <v>95.442344665527344</v>
      </c>
      <c r="K6105" s="96">
        <f>msoa_calculations5[[#This Row],[ Pop20]]/SUMIF(msoa_calculations5[ICB26],msoa_calculations5[[#This Row],[ICB26]],msoa_calculations5[[ Pop20]])</f>
        <v>7.0411900064765096E-3</v>
      </c>
      <c r="L6105" s="98" cm="1">
        <f t="array" ref="L6105">msoa_calculations5[[#This Row],[ Estimated case time (see and convey)]]*msoa_calculations5[[#This Row],[Population share of ICB]:[Population share of ICB]]</f>
        <v>0.7322773142715735</v>
      </c>
      <c r="M6105" s="98" cm="1">
        <f t="array" ref="M6105">msoa_calculations5[[#This Row],[Estimated case time (see and treat)]]*msoa_calculations5[[#This Row],[Population share of ICB]:[Population share of ICB]]</f>
        <v>0.50961789140235725</v>
      </c>
      <c r="N6105" s="94" cm="1">
        <f t="array" ref="N6105">msoa_calculations5[[#This Row],[Weighted estimate]]*msoa_calculations5[[#This Row],[Population share of ICB]:[Population share of ICB]]</f>
        <v>0.67202768345359776</v>
      </c>
    </row>
    <row r="6106" spans="1:14">
      <c r="A6106" s="63" t="s">
        <v>6316</v>
      </c>
      <c r="B6106" s="63" t="s">
        <v>13706</v>
      </c>
      <c r="C6106" s="63" t="s">
        <v>13813</v>
      </c>
      <c r="D6106" s="63" t="s">
        <v>13839</v>
      </c>
      <c r="E6106" s="72">
        <v>9795</v>
      </c>
      <c r="F6106" s="64">
        <v>1</v>
      </c>
      <c r="G6106" s="79">
        <v>0</v>
      </c>
      <c r="H6106" s="133">
        <v>102.65053558349609</v>
      </c>
      <c r="I6106" s="134">
        <v>70.701179504394531</v>
      </c>
      <c r="J6106" s="105">
        <v>94.005332946777344</v>
      </c>
      <c r="K6106" s="96">
        <f>msoa_calculations5[[#This Row],[ Pop20]]/SUMIF(msoa_calculations5[ICB26],msoa_calculations5[[#This Row],[ICB26]],msoa_calculations5[[ Pop20]])</f>
        <v>5.8467663710950676E-3</v>
      </c>
      <c r="L6106" s="98" cm="1">
        <f t="array" ref="L6106">msoa_calculations5[[#This Row],[ Estimated case time (see and convey)]]*msoa_calculations5[[#This Row],[Population share of ICB]:[Population share of ICB]]</f>
        <v>0.60017369942448262</v>
      </c>
      <c r="M6106" s="98" cm="1">
        <f t="array" ref="M6106">msoa_calculations5[[#This Row],[Estimated case time (see and treat)]]*msoa_calculations5[[#This Row],[Population share of ICB]:[Population share of ICB]]</f>
        <v>0.4133732787230498</v>
      </c>
      <c r="N6106" s="94" cm="1">
        <f t="array" ref="N6106">msoa_calculations5[[#This Row],[Weighted estimate]]*msoa_calculations5[[#This Row],[Population share of ICB]:[Population share of ICB]]</f>
        <v>0.54962721937681303</v>
      </c>
    </row>
    <row r="6107" spans="1:14">
      <c r="A6107" s="63" t="s">
        <v>7150</v>
      </c>
      <c r="B6107" s="63" t="s">
        <v>13706</v>
      </c>
      <c r="C6107" s="63" t="s">
        <v>13813</v>
      </c>
      <c r="D6107" s="63" t="s">
        <v>13839</v>
      </c>
      <c r="E6107" s="72">
        <v>8175</v>
      </c>
      <c r="F6107" s="64">
        <v>1</v>
      </c>
      <c r="G6107" s="79">
        <v>0</v>
      </c>
      <c r="H6107" s="133">
        <v>102.35266876220703</v>
      </c>
      <c r="I6107" s="134">
        <v>73.126800537109375</v>
      </c>
      <c r="J6107" s="105">
        <v>94.444412231445313</v>
      </c>
      <c r="K6107" s="96">
        <f>msoa_calculations5[[#This Row],[ Pop20]]/SUMIF(msoa_calculations5[ICB26],msoa_calculations5[[#This Row],[ICB26]],msoa_calculations5[[ Pop20]])</f>
        <v>4.8797667262585175E-3</v>
      </c>
      <c r="L6107" s="98" cm="1">
        <f t="array" ref="L6107">msoa_calculations5[[#This Row],[ Estimated case time (see and convey)]]*msoa_calculations5[[#This Row],[Population share of ICB]:[Population share of ICB]]</f>
        <v>0.49945714736957741</v>
      </c>
      <c r="M6107" s="98" cm="1">
        <f t="array" ref="M6107">msoa_calculations5[[#This Row],[Estimated case time (see and treat)]]*msoa_calculations5[[#This Row],[Population share of ICB]:[Population share of ICB]]</f>
        <v>0.35684172805872982</v>
      </c>
      <c r="N6107" s="94" cm="1">
        <f t="array" ref="N6107">msoa_calculations5[[#This Row],[Weighted estimate]]*msoa_calculations5[[#This Row],[Population share of ICB]:[Population share of ICB]]</f>
        <v>0.46086670028804977</v>
      </c>
    </row>
    <row r="6108" spans="1:14">
      <c r="A6108" s="63" t="s">
        <v>7148</v>
      </c>
      <c r="B6108" s="63" t="s">
        <v>13706</v>
      </c>
      <c r="C6108" s="63" t="s">
        <v>13813</v>
      </c>
      <c r="D6108" s="63" t="s">
        <v>13839</v>
      </c>
      <c r="E6108" s="72">
        <v>10524</v>
      </c>
      <c r="F6108" s="64">
        <v>1</v>
      </c>
      <c r="G6108" s="79">
        <v>0</v>
      </c>
      <c r="H6108" s="133">
        <v>103.07373046875</v>
      </c>
      <c r="I6108" s="134">
        <v>73.132949829101563</v>
      </c>
      <c r="J6108" s="105">
        <v>94.972030639648438</v>
      </c>
      <c r="K6108" s="96">
        <f>msoa_calculations5[[#This Row],[ Pop20]]/SUMIF(msoa_calculations5[ICB26],msoa_calculations5[[#This Row],[ICB26]],msoa_calculations5[[ Pop20]])</f>
        <v>6.2819162112715153E-3</v>
      </c>
      <c r="L6108" s="98" cm="1">
        <f t="array" ref="L6108">msoa_calculations5[[#This Row],[ Estimated case time (see and convey)]]*msoa_calculations5[[#This Row],[Population share of ICB]:[Population share of ICB]]</f>
        <v>0.64750053838787136</v>
      </c>
      <c r="M6108" s="98" cm="1">
        <f t="array" ref="M6108">msoa_calculations5[[#This Row],[Estimated case time (see and treat)]]*msoa_calculations5[[#This Row],[Population share of ICB]:[Population share of ICB]]</f>
        <v>0.4594150631095395</v>
      </c>
      <c r="N6108" s="94" cm="1">
        <f t="array" ref="N6108">msoa_calculations5[[#This Row],[Weighted estimate]]*msoa_calculations5[[#This Row],[Population share of ICB]:[Population share of ICB]]</f>
        <v>0.59660633889258252</v>
      </c>
    </row>
    <row r="6109" spans="1:14">
      <c r="A6109" s="63" t="s">
        <v>7146</v>
      </c>
      <c r="B6109" s="63" t="s">
        <v>13706</v>
      </c>
      <c r="C6109" s="63" t="s">
        <v>13813</v>
      </c>
      <c r="D6109" s="63" t="s">
        <v>13839</v>
      </c>
      <c r="E6109" s="72">
        <v>7764</v>
      </c>
      <c r="F6109" s="64">
        <v>1</v>
      </c>
      <c r="G6109" s="79">
        <v>0</v>
      </c>
      <c r="H6109" s="133">
        <v>101.68492889404297</v>
      </c>
      <c r="I6109" s="134">
        <v>72.016250610351563</v>
      </c>
      <c r="J6109" s="105">
        <v>93.656852722167969</v>
      </c>
      <c r="K6109" s="96">
        <f>msoa_calculations5[[#This Row],[ Pop20]]/SUMIF(msoa_calculations5[ICB26],msoa_calculations5[[#This Row],[ICB26]],msoa_calculations5[[ Pop20]])</f>
        <v>4.6344353348833182E-3</v>
      </c>
      <c r="L6109" s="98" cm="1">
        <f t="array" ref="L6109">msoa_calculations5[[#This Row],[ Estimated case time (see and convey)]]*msoa_calculations5[[#This Row],[Population share of ICB]:[Population share of ICB]]</f>
        <v>0.47125222749165041</v>
      </c>
      <c r="M6109" s="98" cm="1">
        <f t="array" ref="M6109">msoa_calculations5[[#This Row],[Estimated case time (see and treat)]]*msoa_calculations5[[#This Row],[Population share of ICB]:[Population share of ICB]]</f>
        <v>0.3337546565144256</v>
      </c>
      <c r="N6109" s="94" cm="1">
        <f t="array" ref="N6109">msoa_calculations5[[#This Row],[Weighted estimate]]*msoa_calculations5[[#This Row],[Population share of ICB]:[Population share of ICB]]</f>
        <v>0.43404662760957813</v>
      </c>
    </row>
    <row r="6110" spans="1:14">
      <c r="A6110" s="63" t="s">
        <v>6314</v>
      </c>
      <c r="B6110" s="63" t="s">
        <v>13706</v>
      </c>
      <c r="C6110" s="63" t="s">
        <v>13813</v>
      </c>
      <c r="D6110" s="63" t="s">
        <v>13839</v>
      </c>
      <c r="E6110" s="72">
        <v>9502</v>
      </c>
      <c r="F6110" s="64">
        <v>1</v>
      </c>
      <c r="G6110" s="79">
        <v>0</v>
      </c>
      <c r="H6110" s="133">
        <v>128.85316467285156</v>
      </c>
      <c r="I6110" s="134">
        <v>73.154640197753906</v>
      </c>
      <c r="J6110" s="105">
        <v>113.78165435791016</v>
      </c>
      <c r="K6110" s="96">
        <f>msoa_calculations5[[#This Row],[ Pop20]]/SUMIF(msoa_calculations5[ICB26],msoa_calculations5[[#This Row],[ICB26]],msoa_calculations5[[ Pop20]])</f>
        <v>5.6718707563190741E-3</v>
      </c>
      <c r="L6110" s="98" cm="1">
        <f t="array" ref="L6110">msoa_calculations5[[#This Row],[ Estimated case time (see and convey)]]*msoa_calculations5[[#This Row],[Population share of ICB]:[Population share of ICB]]</f>
        <v>0.73083849656711275</v>
      </c>
      <c r="M6110" s="98" cm="1">
        <f t="array" ref="M6110">msoa_calculations5[[#This Row],[Estimated case time (see and treat)]]*msoa_calculations5[[#This Row],[Population share of ICB]:[Population share of ICB]]</f>
        <v>0.41492366442668421</v>
      </c>
      <c r="N6110" s="94" cm="1">
        <f t="array" ref="N6110">msoa_calculations5[[#This Row],[Weighted estimate]]*msoa_calculations5[[#This Row],[Population share of ICB]:[Population share of ICB]]</f>
        <v>0.64535483795823534</v>
      </c>
    </row>
    <row r="6111" spans="1:14">
      <c r="A6111" s="63" t="s">
        <v>6312</v>
      </c>
      <c r="B6111" s="63" t="s">
        <v>13706</v>
      </c>
      <c r="C6111" s="63" t="s">
        <v>13813</v>
      </c>
      <c r="D6111" s="63" t="s">
        <v>13839</v>
      </c>
      <c r="E6111" s="72">
        <v>7420</v>
      </c>
      <c r="F6111" s="64">
        <v>1</v>
      </c>
      <c r="G6111" s="79">
        <v>0</v>
      </c>
      <c r="H6111" s="133">
        <v>125.86512756347656</v>
      </c>
      <c r="I6111" s="134">
        <v>71.154197692871094</v>
      </c>
      <c r="J6111" s="105">
        <v>111.06085205078125</v>
      </c>
      <c r="K6111" s="96">
        <f>msoa_calculations5[[#This Row],[ Pop20]]/SUMIF(msoa_calculations5[ICB26],msoa_calculations5[[#This Row],[ICB26]],msoa_calculations5[[ Pop20]])</f>
        <v>4.4290971386958039E-3</v>
      </c>
      <c r="L6111" s="98" cm="1">
        <f t="array" ref="L6111">msoa_calculations5[[#This Row],[ Estimated case time (see and convey)]]*msoa_calculations5[[#This Row],[Population share of ICB]:[Population share of ICB]]</f>
        <v>0.55746887635297637</v>
      </c>
      <c r="M6111" s="98" cm="1">
        <f t="array" ref="M6111">msoa_calculations5[[#This Row],[Estimated case time (see and treat)]]*msoa_calculations5[[#This Row],[Population share of ICB]:[Population share of ICB]]</f>
        <v>0.31514885340769094</v>
      </c>
      <c r="N6111" s="94" cm="1">
        <f t="array" ref="N6111">msoa_calculations5[[#This Row],[Weighted estimate]]*msoa_calculations5[[#This Row],[Population share of ICB]:[Population share of ICB]]</f>
        <v>0.49189930203923321</v>
      </c>
    </row>
    <row r="6112" spans="1:14">
      <c r="A6112" s="63" t="s">
        <v>6310</v>
      </c>
      <c r="B6112" s="63" t="s">
        <v>13706</v>
      </c>
      <c r="C6112" s="63" t="s">
        <v>13813</v>
      </c>
      <c r="D6112" s="63" t="s">
        <v>13839</v>
      </c>
      <c r="E6112" s="72">
        <v>10513</v>
      </c>
      <c r="F6112" s="64">
        <v>1</v>
      </c>
      <c r="G6112" s="79">
        <v>0</v>
      </c>
      <c r="H6112" s="133">
        <v>124.86759948730469</v>
      </c>
      <c r="I6112" s="134">
        <v>72.34832763671875</v>
      </c>
      <c r="J6112" s="105">
        <v>110.65636444091797</v>
      </c>
      <c r="K6112" s="96">
        <f>msoa_calculations5[[#This Row],[ Pop20]]/SUMIF(msoa_calculations5[ICB26],msoa_calculations5[[#This Row],[ICB26]],msoa_calculations5[[ Pop20]])</f>
        <v>6.275350164300403E-3</v>
      </c>
      <c r="L6112" s="98" cm="1">
        <f t="array" ref="L6112">msoa_calculations5[[#This Row],[ Estimated case time (see and convey)]]*msoa_calculations5[[#This Row],[Population share of ICB]:[Population share of ICB]]</f>
        <v>0.78358791095845437</v>
      </c>
      <c r="M6112" s="98" cm="1">
        <f t="array" ref="M6112">msoa_calculations5[[#This Row],[Estimated case time (see and treat)]]*msoa_calculations5[[#This Row],[Population share of ICB]:[Population share of ICB]]</f>
        <v>0.45401108972194237</v>
      </c>
      <c r="N6112" s="94" cm="1">
        <f t="array" ref="N6112">msoa_calculations5[[#This Row],[Weighted estimate]]*msoa_calculations5[[#This Row],[Population share of ICB]:[Population share of ICB]]</f>
        <v>0.69440743477519984</v>
      </c>
    </row>
    <row r="6113" spans="1:14">
      <c r="A6113" s="63" t="s">
        <v>6308</v>
      </c>
      <c r="B6113" s="63" t="s">
        <v>13706</v>
      </c>
      <c r="C6113" s="63" t="s">
        <v>13813</v>
      </c>
      <c r="D6113" s="63" t="s">
        <v>13839</v>
      </c>
      <c r="E6113" s="72">
        <v>8713</v>
      </c>
      <c r="F6113" s="64">
        <v>1</v>
      </c>
      <c r="G6113" s="79">
        <v>0</v>
      </c>
      <c r="H6113" s="133">
        <v>120.50698089599609</v>
      </c>
      <c r="I6113" s="134">
        <v>73.156700134277344</v>
      </c>
      <c r="J6113" s="105">
        <v>107.69442749023438</v>
      </c>
      <c r="K6113" s="96">
        <f>msoa_calculations5[[#This Row],[ Pop20]]/SUMIF(msoa_calculations5[ICB26],msoa_calculations5[[#This Row],[ICB26]],msoa_calculations5[[ Pop20]])</f>
        <v>5.2009061144820132E-3</v>
      </c>
      <c r="L6113" s="98" cm="1">
        <f t="array" ref="L6113">msoa_calculations5[[#This Row],[ Estimated case time (see and convey)]]*msoa_calculations5[[#This Row],[Population share of ICB]:[Population share of ICB]]</f>
        <v>0.62674549377975319</v>
      </c>
      <c r="M6113" s="98" cm="1">
        <f t="array" ref="M6113">msoa_calculations5[[#This Row],[Estimated case time (see and treat)]]*msoa_calculations5[[#This Row],[Population share of ICB]:[Population share of ICB]]</f>
        <v>0.38048112904369014</v>
      </c>
      <c r="N6113" s="94" cm="1">
        <f t="array" ref="N6113">msoa_calculations5[[#This Row],[Weighted estimate]]*msoa_calculations5[[#This Row],[Population share of ICB]:[Population share of ICB]]</f>
        <v>0.56010860642959981</v>
      </c>
    </row>
    <row r="6114" spans="1:14">
      <c r="A6114" s="63" t="s">
        <v>6306</v>
      </c>
      <c r="B6114" s="63" t="s">
        <v>13706</v>
      </c>
      <c r="C6114" s="63" t="s">
        <v>13813</v>
      </c>
      <c r="D6114" s="63" t="s">
        <v>13839</v>
      </c>
      <c r="E6114" s="72">
        <v>9764</v>
      </c>
      <c r="F6114" s="64">
        <v>1</v>
      </c>
      <c r="G6114" s="79">
        <v>0</v>
      </c>
      <c r="H6114" s="133">
        <v>120.08159637451172</v>
      </c>
      <c r="I6114" s="134">
        <v>74.045394897460938</v>
      </c>
      <c r="J6114" s="105">
        <v>107.62461853027344</v>
      </c>
      <c r="K6114" s="96">
        <f>msoa_calculations5[[#This Row],[ Pop20]]/SUMIF(msoa_calculations5[ICB26],msoa_calculations5[[#This Row],[ICB26]],msoa_calculations5[[ Pop20]])</f>
        <v>5.8282620569037507E-3</v>
      </c>
      <c r="L6114" s="98" cm="1">
        <f t="array" ref="L6114">msoa_calculations5[[#This Row],[ Estimated case time (see and convey)]]*msoa_calculations5[[#This Row],[Population share of ICB]:[Population share of ICB]]</f>
        <v>0.69986701188199762</v>
      </c>
      <c r="M6114" s="98" cm="1">
        <f t="array" ref="M6114">msoa_calculations5[[#This Row],[Estimated case time (see and treat)]]*msoa_calculations5[[#This Row],[Population share of ICB]:[Population share of ICB]]</f>
        <v>0.43155596556932618</v>
      </c>
      <c r="N6114" s="94" cm="1">
        <f t="array" ref="N6114">msoa_calculations5[[#This Row],[Weighted estimate]]*msoa_calculations5[[#This Row],[Population share of ICB]:[Population share of ICB]]</f>
        <v>0.62726448056873296</v>
      </c>
    </row>
    <row r="6115" spans="1:14">
      <c r="A6115" s="63" t="s">
        <v>6304</v>
      </c>
      <c r="B6115" s="63" t="s">
        <v>13706</v>
      </c>
      <c r="C6115" s="63" t="s">
        <v>13813</v>
      </c>
      <c r="D6115" s="63" t="s">
        <v>13839</v>
      </c>
      <c r="E6115" s="72">
        <v>8626</v>
      </c>
      <c r="F6115" s="64">
        <v>1</v>
      </c>
      <c r="G6115" s="79">
        <v>0</v>
      </c>
      <c r="H6115" s="133">
        <v>110.45547485351563</v>
      </c>
      <c r="I6115" s="134">
        <v>72.924415588378906</v>
      </c>
      <c r="J6115" s="105">
        <v>100.29991149902344</v>
      </c>
      <c r="K6115" s="96">
        <f>msoa_calculations5[[#This Row],[ Pop20]]/SUMIF(msoa_calculations5[ICB26],msoa_calculations5[[#This Row],[ICB26]],msoa_calculations5[[ Pop20]])</f>
        <v>5.1489746520741245E-3</v>
      </c>
      <c r="L6115" s="98" cm="1">
        <f t="array" ref="L6115">msoa_calculations5[[#This Row],[ Estimated case time (see and convey)]]*msoa_calculations5[[#This Row],[Population share of ICB]:[Population share of ICB]]</f>
        <v>0.56873244020356284</v>
      </c>
      <c r="M6115" s="98" cm="1">
        <f t="array" ref="M6115">msoa_calculations5[[#This Row],[Estimated case time (see and treat)]]*msoa_calculations5[[#This Row],[Population share of ICB]:[Population share of ICB]]</f>
        <v>0.37548596738188211</v>
      </c>
      <c r="N6115" s="94" cm="1">
        <f t="array" ref="N6115">msoa_calculations5[[#This Row],[Weighted estimate]]*msoa_calculations5[[#This Row],[Population share of ICB]:[Population share of ICB]]</f>
        <v>0.51644170191374972</v>
      </c>
    </row>
    <row r="6116" spans="1:14">
      <c r="A6116" s="63" t="s">
        <v>7144</v>
      </c>
      <c r="B6116" s="63" t="s">
        <v>13706</v>
      </c>
      <c r="C6116" s="63" t="s">
        <v>13813</v>
      </c>
      <c r="D6116" s="63" t="s">
        <v>13839</v>
      </c>
      <c r="E6116" s="72">
        <v>7717</v>
      </c>
      <c r="F6116" s="64">
        <v>1</v>
      </c>
      <c r="G6116" s="79">
        <v>0</v>
      </c>
      <c r="H6116" s="133">
        <v>89.037742614746094</v>
      </c>
      <c r="I6116" s="134">
        <v>64.274436950683594</v>
      </c>
      <c r="J6116" s="105">
        <v>82.337020874023438</v>
      </c>
      <c r="K6116" s="96">
        <f>msoa_calculations5[[#This Row],[ Pop20]]/SUMIF(msoa_calculations5[ICB26],msoa_calculations5[[#This Row],[ICB26]],msoa_calculations5[[ Pop20]])</f>
        <v>4.606380406915838E-3</v>
      </c>
      <c r="L6116" s="98" cm="1">
        <f t="array" ref="L6116">msoa_calculations5[[#This Row],[ Estimated case time (see and convey)]]*msoa_calculations5[[#This Row],[Population share of ICB]:[Population share of ICB]]</f>
        <v>0.41014171305658176</v>
      </c>
      <c r="M6116" s="98" cm="1">
        <f t="array" ref="M6116">msoa_calculations5[[#This Row],[Estimated case time (see and treat)]]*msoa_calculations5[[#This Row],[Population share of ICB]:[Population share of ICB]]</f>
        <v>0.29607250703517629</v>
      </c>
      <c r="N6116" s="94" cm="1">
        <f t="array" ref="N6116">msoa_calculations5[[#This Row],[Weighted estimate]]*msoa_calculations5[[#This Row],[Population share of ICB]:[Population share of ICB]]</f>
        <v>0.37927563971792194</v>
      </c>
    </row>
    <row r="6117" spans="1:14">
      <c r="A6117" s="63" t="s">
        <v>7142</v>
      </c>
      <c r="B6117" s="63" t="s">
        <v>13706</v>
      </c>
      <c r="C6117" s="63" t="s">
        <v>13813</v>
      </c>
      <c r="D6117" s="63" t="s">
        <v>13839</v>
      </c>
      <c r="E6117" s="72">
        <v>6920</v>
      </c>
      <c r="F6117" s="64">
        <v>1</v>
      </c>
      <c r="G6117" s="79">
        <v>0</v>
      </c>
      <c r="H6117" s="133">
        <v>88.86590576171875</v>
      </c>
      <c r="I6117" s="134">
        <v>64.855583190917969</v>
      </c>
      <c r="J6117" s="105">
        <v>82.368934631347656</v>
      </c>
      <c r="K6117" s="96">
        <f>msoa_calculations5[[#This Row],[ Pop20]]/SUMIF(msoa_calculations5[ICB26],msoa_calculations5[[#This Row],[ICB26]],msoa_calculations5[[ Pop20]])</f>
        <v>4.130640458190696E-3</v>
      </c>
      <c r="L6117" s="98" cm="1">
        <f t="array" ref="L6117">msoa_calculations5[[#This Row],[ Estimated case time (see and convey)]]*msoa_calculations5[[#This Row],[Population share of ICB]:[Population share of ICB]]</f>
        <v>0.36707310569311713</v>
      </c>
      <c r="M6117" s="98" cm="1">
        <f t="array" ref="M6117">msoa_calculations5[[#This Row],[Estimated case time (see and treat)]]*msoa_calculations5[[#This Row],[Population share of ICB]:[Population share of ICB]]</f>
        <v>0.26789509586795818</v>
      </c>
      <c r="N6117" s="94" cm="1">
        <f t="array" ref="N6117">msoa_calculations5[[#This Row],[Weighted estimate]]*msoa_calculations5[[#This Row],[Population share of ICB]:[Population share of ICB]]</f>
        <v>0.34023645388630935</v>
      </c>
    </row>
    <row r="6118" spans="1:14">
      <c r="A6118" s="63" t="s">
        <v>7140</v>
      </c>
      <c r="B6118" s="63" t="s">
        <v>13706</v>
      </c>
      <c r="C6118" s="63" t="s">
        <v>13813</v>
      </c>
      <c r="D6118" s="63" t="s">
        <v>13839</v>
      </c>
      <c r="E6118" s="72">
        <v>8808</v>
      </c>
      <c r="F6118" s="64">
        <v>1</v>
      </c>
      <c r="G6118" s="79">
        <v>0</v>
      </c>
      <c r="H6118" s="133">
        <v>87.785499572753906</v>
      </c>
      <c r="I6118" s="134">
        <v>62.21368408203125</v>
      </c>
      <c r="J6118" s="105">
        <v>80.865997314453125</v>
      </c>
      <c r="K6118" s="96">
        <f>msoa_calculations5[[#This Row],[ Pop20]]/SUMIF(msoa_calculations5[ICB26],msoa_calculations5[[#This Row],[ICB26]],msoa_calculations5[[ Pop20]])</f>
        <v>5.257612883777984E-3</v>
      </c>
      <c r="L6118" s="98" cm="1">
        <f t="array" ref="L6118">msoa_calculations5[[#This Row],[ Estimated case time (see and convey)]]*msoa_calculations5[[#This Row],[Population share of ICB]:[Population share of ICB]]</f>
        <v>0.46154217356259764</v>
      </c>
      <c r="M6118" s="98" cm="1">
        <f t="array" ref="M6118">msoa_calculations5[[#This Row],[Estimated case time (see and treat)]]*msoa_calculations5[[#This Row],[Population share of ICB]:[Population share of ICB]]</f>
        <v>0.32709546697698078</v>
      </c>
      <c r="N6118" s="94" cm="1">
        <f t="array" ref="N6118">msoa_calculations5[[#This Row],[Weighted estimate]]*msoa_calculations5[[#This Row],[Population share of ICB]:[Population share of ICB]]</f>
        <v>0.42516210934002463</v>
      </c>
    </row>
    <row r="6119" spans="1:14">
      <c r="A6119" s="63" t="s">
        <v>7138</v>
      </c>
      <c r="B6119" s="63" t="s">
        <v>13706</v>
      </c>
      <c r="C6119" s="63" t="s">
        <v>13813</v>
      </c>
      <c r="D6119" s="63" t="s">
        <v>13839</v>
      </c>
      <c r="E6119" s="72">
        <v>8114</v>
      </c>
      <c r="F6119" s="64">
        <v>1</v>
      </c>
      <c r="G6119" s="79">
        <v>0</v>
      </c>
      <c r="H6119" s="133">
        <v>84.015090942382813</v>
      </c>
      <c r="I6119" s="134">
        <v>60.656658172607422</v>
      </c>
      <c r="J6119" s="105">
        <v>77.694511413574219</v>
      </c>
      <c r="K6119" s="96">
        <f>msoa_calculations5[[#This Row],[ Pop20]]/SUMIF(msoa_calculations5[ICB26],msoa_calculations5[[#This Row],[ICB26]],msoa_calculations5[[ Pop20]])</f>
        <v>4.8433550112368939E-3</v>
      </c>
      <c r="L6119" s="98" cm="1">
        <f t="array" ref="L6119">msoa_calculations5[[#This Row],[ Estimated case time (see and convey)]]*msoa_calculations5[[#This Row],[Population share of ICB]:[Population share of ICB]]</f>
        <v>0.40691491173531319</v>
      </c>
      <c r="M6119" s="98" cm="1">
        <f t="array" ref="M6119">msoa_calculations5[[#This Row],[Estimated case time (see and treat)]]*msoa_calculations5[[#This Row],[Population share of ICB]:[Population share of ICB]]</f>
        <v>0.29378172932518143</v>
      </c>
      <c r="N6119" s="94" cm="1">
        <f t="array" ref="N6119">msoa_calculations5[[#This Row],[Weighted estimate]]*msoa_calculations5[[#This Row],[Population share of ICB]:[Population share of ICB]]</f>
        <v>0.37630210120053675</v>
      </c>
    </row>
    <row r="6120" spans="1:14">
      <c r="A6120" s="63" t="s">
        <v>7136</v>
      </c>
      <c r="B6120" s="63" t="s">
        <v>13706</v>
      </c>
      <c r="C6120" s="63" t="s">
        <v>13813</v>
      </c>
      <c r="D6120" s="63" t="s">
        <v>13839</v>
      </c>
      <c r="E6120" s="72">
        <v>8130</v>
      </c>
      <c r="F6120" s="64">
        <v>1</v>
      </c>
      <c r="G6120" s="79">
        <v>0</v>
      </c>
      <c r="H6120" s="133">
        <v>87.338111877441406</v>
      </c>
      <c r="I6120" s="134">
        <v>63.606571197509766</v>
      </c>
      <c r="J6120" s="105">
        <v>80.916572570800781</v>
      </c>
      <c r="K6120" s="96">
        <f>msoa_calculations5[[#This Row],[ Pop20]]/SUMIF(msoa_calculations5[ICB26],msoa_calculations5[[#This Row],[ICB26]],msoa_calculations5[[ Pop20]])</f>
        <v>4.8529056250130572E-3</v>
      </c>
      <c r="L6120" s="98" cm="1">
        <f t="array" ref="L6120">msoa_calculations5[[#This Row],[ Estimated case time (see and convey)]]*msoa_calculations5[[#This Row],[Population share of ICB]:[Population share of ICB]]</f>
        <v>0.42384361440805512</v>
      </c>
      <c r="M6120" s="98" cm="1">
        <f t="array" ref="M6120">msoa_calculations5[[#This Row],[Estimated case time (see and treat)]]*msoa_calculations5[[#This Row],[Population share of ICB]:[Population share of ICB]]</f>
        <v>0.30867668715218866</v>
      </c>
      <c r="N6120" s="94" cm="1">
        <f t="array" ref="N6120">msoa_calculations5[[#This Row],[Weighted estimate]]*msoa_calculations5[[#This Row],[Population share of ICB]:[Population share of ICB]]</f>
        <v>0.39268049018561635</v>
      </c>
    </row>
    <row r="6121" spans="1:14">
      <c r="A6121" s="63" t="s">
        <v>7134</v>
      </c>
      <c r="B6121" s="63" t="s">
        <v>13706</v>
      </c>
      <c r="C6121" s="63" t="s">
        <v>13813</v>
      </c>
      <c r="D6121" s="63" t="s">
        <v>13839</v>
      </c>
      <c r="E6121" s="72">
        <v>10871</v>
      </c>
      <c r="F6121" s="64">
        <v>1</v>
      </c>
      <c r="G6121" s="79">
        <v>0</v>
      </c>
      <c r="H6121" s="133">
        <v>84.316604614257813</v>
      </c>
      <c r="I6121" s="134">
        <v>59.344402313232422</v>
      </c>
      <c r="J6121" s="105">
        <v>77.559356689453125</v>
      </c>
      <c r="K6121" s="96">
        <f>msoa_calculations5[[#This Row],[ Pop20]]/SUMIF(msoa_calculations5[ICB26],msoa_calculations5[[#This Row],[ICB26]],msoa_calculations5[[ Pop20]])</f>
        <v>6.4890451475420599E-3</v>
      </c>
      <c r="L6121" s="98" cm="1">
        <f t="array" ref="L6121">msoa_calculations5[[#This Row],[ Estimated case time (see and convey)]]*msoa_calculations5[[#This Row],[Population share of ICB]:[Population share of ICB]]</f>
        <v>0.5471342540293721</v>
      </c>
      <c r="M6121" s="98" cm="1">
        <f t="array" ref="M6121">msoa_calculations5[[#This Row],[Estimated case time (see and treat)]]*msoa_calculations5[[#This Row],[Population share of ICB]:[Population share of ICB]]</f>
        <v>0.38508850586446464</v>
      </c>
      <c r="N6121" s="94" cm="1">
        <f t="array" ref="N6121">msoa_calculations5[[#This Row],[Weighted estimate]]*msoa_calculations5[[#This Row],[Population share of ICB]:[Population share of ICB]]</f>
        <v>0.50328616717217955</v>
      </c>
    </row>
    <row r="6122" spans="1:14">
      <c r="A6122" s="63" t="s">
        <v>7132</v>
      </c>
      <c r="B6122" s="63" t="s">
        <v>13706</v>
      </c>
      <c r="C6122" s="63" t="s">
        <v>13813</v>
      </c>
      <c r="D6122" s="63" t="s">
        <v>13839</v>
      </c>
      <c r="E6122" s="72">
        <v>10959</v>
      </c>
      <c r="F6122" s="64">
        <v>1</v>
      </c>
      <c r="G6122" s="79">
        <v>0</v>
      </c>
      <c r="H6122" s="133">
        <v>83.08380126953125</v>
      </c>
      <c r="I6122" s="134">
        <v>58.648830413818359</v>
      </c>
      <c r="J6122" s="105">
        <v>76.471923828125</v>
      </c>
      <c r="K6122" s="96">
        <f>msoa_calculations5[[#This Row],[ Pop20]]/SUMIF(msoa_calculations5[ICB26],msoa_calculations5[[#This Row],[ICB26]],msoa_calculations5[[ Pop20]])</f>
        <v>6.541573523310959E-3</v>
      </c>
      <c r="L6122" s="98" cm="1">
        <f t="array" ref="L6122">msoa_calculations5[[#This Row],[ Estimated case time (see and convey)]]*msoa_calculations5[[#This Row],[Population share of ICB]:[Population share of ICB]]</f>
        <v>0.54349879460079509</v>
      </c>
      <c r="M6122" s="98" cm="1">
        <f t="array" ref="M6122">msoa_calculations5[[#This Row],[Estimated case time (see and treat)]]*msoa_calculations5[[#This Row],[Population share of ICB]:[Population share of ICB]]</f>
        <v>0.38365563620818871</v>
      </c>
      <c r="N6122" s="94" cm="1">
        <f t="array" ref="N6122">msoa_calculations5[[#This Row],[Weighted estimate]]*msoa_calculations5[[#This Row],[Population share of ICB]:[Population share of ICB]]</f>
        <v>0.50024671219071493</v>
      </c>
    </row>
    <row r="6123" spans="1:14">
      <c r="A6123" s="63" t="s">
        <v>7130</v>
      </c>
      <c r="B6123" s="63" t="s">
        <v>13706</v>
      </c>
      <c r="C6123" s="63" t="s">
        <v>13813</v>
      </c>
      <c r="D6123" s="63" t="s">
        <v>13839</v>
      </c>
      <c r="E6123" s="72">
        <v>9335</v>
      </c>
      <c r="F6123" s="64">
        <v>1</v>
      </c>
      <c r="G6123" s="79">
        <v>0</v>
      </c>
      <c r="H6123" s="133">
        <v>82.742401123046875</v>
      </c>
      <c r="I6123" s="134">
        <v>59.468902587890625</v>
      </c>
      <c r="J6123" s="105">
        <v>76.444801330566406</v>
      </c>
      <c r="K6123" s="96">
        <f>msoa_calculations5[[#This Row],[ Pop20]]/SUMIF(msoa_calculations5[ICB26],msoa_calculations5[[#This Row],[ICB26]],msoa_calculations5[[ Pop20]])</f>
        <v>5.5721862250303683E-3</v>
      </c>
      <c r="L6123" s="98" cm="1">
        <f t="array" ref="L6123">msoa_calculations5[[#This Row],[ Estimated case time (see and convey)]]*msoa_calculations5[[#This Row],[Population share of ICB]:[Population share of ICB]]</f>
        <v>0.46105606776377905</v>
      </c>
      <c r="M6123" s="98" cm="1">
        <f t="array" ref="M6123">msoa_calculations5[[#This Row],[Estimated case time (see and treat)]]*msoa_calculations5[[#This Row],[Population share of ICB]:[Population share of ICB]]</f>
        <v>0.33137179981791698</v>
      </c>
      <c r="N6123" s="94" cm="1">
        <f t="array" ref="N6123">msoa_calculations5[[#This Row],[Weighted estimate]]*msoa_calculations5[[#This Row],[Population share of ICB]:[Population share of ICB]]</f>
        <v>0.4259646689493653</v>
      </c>
    </row>
    <row r="6124" spans="1:14">
      <c r="A6124" s="63" t="s">
        <v>7128</v>
      </c>
      <c r="B6124" s="63" t="s">
        <v>13706</v>
      </c>
      <c r="C6124" s="63" t="s">
        <v>13813</v>
      </c>
      <c r="D6124" s="63" t="s">
        <v>13839</v>
      </c>
      <c r="E6124" s="72">
        <v>6834</v>
      </c>
      <c r="F6124" s="64">
        <v>1</v>
      </c>
      <c r="G6124" s="79">
        <v>0</v>
      </c>
      <c r="H6124" s="133">
        <v>85.294830322265625</v>
      </c>
      <c r="I6124" s="134">
        <v>63.2705078125</v>
      </c>
      <c r="J6124" s="105">
        <v>79.335250854492188</v>
      </c>
      <c r="K6124" s="96">
        <f>msoa_calculations5[[#This Row],[ Pop20]]/SUMIF(msoa_calculations5[ICB26],msoa_calculations5[[#This Row],[ICB26]],msoa_calculations5[[ Pop20]])</f>
        <v>4.0793059091438176E-3</v>
      </c>
      <c r="L6124" s="98" cm="1">
        <f t="array" ref="L6124">msoa_calculations5[[#This Row],[ Estimated case time (see and convey)]]*msoa_calculations5[[#This Row],[Population share of ICB]:[Population share of ICB]]</f>
        <v>0.34794370535303742</v>
      </c>
      <c r="M6124" s="98" cm="1">
        <f t="array" ref="M6124">msoa_calculations5[[#This Row],[Estimated case time (see and treat)]]*msoa_calculations5[[#This Row],[Population share of ICB]:[Population share of ICB]]</f>
        <v>0.25809975639406135</v>
      </c>
      <c r="N6124" s="94" cm="1">
        <f t="array" ref="N6124">msoa_calculations5[[#This Row],[Weighted estimate]]*msoa_calculations5[[#This Row],[Population share of ICB]:[Population share of ICB]]</f>
        <v>0.32363275761413707</v>
      </c>
    </row>
    <row r="6125" spans="1:14">
      <c r="A6125" s="63" t="s">
        <v>7126</v>
      </c>
      <c r="B6125" s="63" t="s">
        <v>13706</v>
      </c>
      <c r="C6125" s="63" t="s">
        <v>13813</v>
      </c>
      <c r="D6125" s="63" t="s">
        <v>13839</v>
      </c>
      <c r="E6125" s="72">
        <v>9422</v>
      </c>
      <c r="F6125" s="64">
        <v>1</v>
      </c>
      <c r="G6125" s="79">
        <v>0</v>
      </c>
      <c r="H6125" s="133">
        <v>88.071372985839844</v>
      </c>
      <c r="I6125" s="134">
        <v>62.286155700683594</v>
      </c>
      <c r="J6125" s="105">
        <v>81.094131469726563</v>
      </c>
      <c r="K6125" s="96">
        <f>msoa_calculations5[[#This Row],[ Pop20]]/SUMIF(msoa_calculations5[ICB26],msoa_calculations5[[#This Row],[ICB26]],msoa_calculations5[[ Pop20]])</f>
        <v>5.624117687438257E-3</v>
      </c>
      <c r="L6125" s="98" cm="1">
        <f t="array" ref="L6125">msoa_calculations5[[#This Row],[ Estimated case time (see and convey)]]*msoa_calculations5[[#This Row],[Population share of ICB]:[Population share of ICB]]</f>
        <v>0.49532376656663374</v>
      </c>
      <c r="M6125" s="98" cm="1">
        <f t="array" ref="M6125">msoa_calculations5[[#This Row],[Estimated case time (see and treat)]]*msoa_calculations5[[#This Row],[Population share of ICB]:[Population share of ICB]]</f>
        <v>0.35030466995874782</v>
      </c>
      <c r="N6125" s="94" cm="1">
        <f t="array" ref="N6125">msoa_calculations5[[#This Row],[Weighted estimate]]*msoa_calculations5[[#This Row],[Population share of ICB]:[Population share of ICB]]</f>
        <v>0.45608293914633252</v>
      </c>
    </row>
    <row r="6126" spans="1:14">
      <c r="A6126" s="63" t="s">
        <v>7124</v>
      </c>
      <c r="B6126" s="63" t="s">
        <v>13706</v>
      </c>
      <c r="C6126" s="63" t="s">
        <v>13813</v>
      </c>
      <c r="D6126" s="63" t="s">
        <v>13839</v>
      </c>
      <c r="E6126" s="72">
        <v>8170</v>
      </c>
      <c r="F6126" s="64">
        <v>1</v>
      </c>
      <c r="G6126" s="79">
        <v>0</v>
      </c>
      <c r="H6126" s="133">
        <v>84.251487731933594</v>
      </c>
      <c r="I6126" s="134">
        <v>59.940818786621094</v>
      </c>
      <c r="J6126" s="105">
        <v>77.673240661621094</v>
      </c>
      <c r="K6126" s="96">
        <f>msoa_calculations5[[#This Row],[ Pop20]]/SUMIF(msoa_calculations5[ICB26],msoa_calculations5[[#This Row],[ICB26]],msoa_calculations5[[ Pop20]])</f>
        <v>4.8767821594534657E-3</v>
      </c>
      <c r="L6126" s="98" cm="1">
        <f t="array" ref="L6126">msoa_calculations5[[#This Row],[ Estimated case time (see and convey)]]*msoa_calculations5[[#This Row],[Population share of ICB]:[Population share of ICB]]</f>
        <v>0.41087615227850627</v>
      </c>
      <c r="M6126" s="98" cm="1">
        <f t="array" ref="M6126">msoa_calculations5[[#This Row],[Estimated case time (see and treat)]]*msoa_calculations5[[#This Row],[Population share of ICB]:[Population share of ICB]]</f>
        <v>0.29231831568162686</v>
      </c>
      <c r="N6126" s="94" cm="1">
        <f t="array" ref="N6126">msoa_calculations5[[#This Row],[Weighted estimate]]*msoa_calculations5[[#This Row],[Population share of ICB]:[Population share of ICB]]</f>
        <v>0.37879547432552924</v>
      </c>
    </row>
    <row r="6127" spans="1:14">
      <c r="A6127" s="63" t="s">
        <v>7122</v>
      </c>
      <c r="B6127" s="63" t="s">
        <v>13706</v>
      </c>
      <c r="C6127" s="63" t="s">
        <v>13813</v>
      </c>
      <c r="D6127" s="63" t="s">
        <v>13839</v>
      </c>
      <c r="E6127" s="72">
        <v>9679</v>
      </c>
      <c r="F6127" s="64">
        <v>1</v>
      </c>
      <c r="G6127" s="79">
        <v>0</v>
      </c>
      <c r="H6127" s="133">
        <v>86.711868286132813</v>
      </c>
      <c r="I6127" s="134">
        <v>61.849533081054688</v>
      </c>
      <c r="J6127" s="105">
        <v>79.984344482421875</v>
      </c>
      <c r="K6127" s="96">
        <f>msoa_calculations5[[#This Row],[ Pop20]]/SUMIF(msoa_calculations5[ICB26],msoa_calculations5[[#This Row],[ICB26]],msoa_calculations5[[ Pop20]])</f>
        <v>5.7775244212178826E-3</v>
      </c>
      <c r="L6127" s="98" cm="1">
        <f t="array" ref="L6127">msoa_calculations5[[#This Row],[ Estimated case time (see and convey)]]*msoa_calculations5[[#This Row],[Population share of ICB]:[Population share of ICB]]</f>
        <v>0.5009799366325608</v>
      </c>
      <c r="M6127" s="98" cm="1">
        <f t="array" ref="M6127">msoa_calculations5[[#This Row],[Estimated case time (see and treat)]]*msoa_calculations5[[#This Row],[Population share of ICB]:[Population share of ICB]]</f>
        <v>0.35733718781671675</v>
      </c>
      <c r="N6127" s="94" cm="1">
        <f t="array" ref="N6127">msoa_calculations5[[#This Row],[Weighted estimate]]*msoa_calculations5[[#This Row],[Population share of ICB]:[Population share of ICB]]</f>
        <v>0.46211150356229619</v>
      </c>
    </row>
    <row r="6128" spans="1:14">
      <c r="A6128" s="63" t="s">
        <v>7120</v>
      </c>
      <c r="B6128" s="63" t="s">
        <v>13706</v>
      </c>
      <c r="C6128" s="63" t="s">
        <v>13813</v>
      </c>
      <c r="D6128" s="63" t="s">
        <v>13839</v>
      </c>
      <c r="E6128" s="72">
        <v>6436</v>
      </c>
      <c r="F6128" s="64">
        <v>1</v>
      </c>
      <c r="G6128" s="79">
        <v>0</v>
      </c>
      <c r="H6128" s="133">
        <v>89.967269897460938</v>
      </c>
      <c r="I6128" s="134">
        <v>65.981468200683594</v>
      </c>
      <c r="J6128" s="105">
        <v>83.4769287109375</v>
      </c>
      <c r="K6128" s="96">
        <f>msoa_calculations5[[#This Row],[ Pop20]]/SUMIF(msoa_calculations5[ICB26],msoa_calculations5[[#This Row],[ICB26]],msoa_calculations5[[ Pop20]])</f>
        <v>3.8417343914617513E-3</v>
      </c>
      <c r="L6128" s="98" cm="1">
        <f t="array" ref="L6128">msoa_calculations5[[#This Row],[ Estimated case time (see and convey)]]*msoa_calculations5[[#This Row],[Population share of ICB]:[Population share of ICB]]</f>
        <v>0.34563035487099725</v>
      </c>
      <c r="M6128" s="98" cm="1">
        <f t="array" ref="M6128">msoa_calculations5[[#This Row],[Estimated case time (see and treat)]]*msoa_calculations5[[#This Row],[Population share of ICB]:[Population share of ICB]]</f>
        <v>0.2534832755857061</v>
      </c>
      <c r="N6128" s="94" cm="1">
        <f t="array" ref="N6128">msoa_calculations5[[#This Row],[Weighted estimate]]*msoa_calculations5[[#This Row],[Population share of ICB]:[Population share of ICB]]</f>
        <v>0.32069618792240945</v>
      </c>
    </row>
    <row r="6129" spans="1:14">
      <c r="A6129" s="63" t="s">
        <v>7118</v>
      </c>
      <c r="B6129" s="63" t="s">
        <v>13706</v>
      </c>
      <c r="C6129" s="63" t="s">
        <v>13813</v>
      </c>
      <c r="D6129" s="63" t="s">
        <v>13839</v>
      </c>
      <c r="E6129" s="72">
        <v>8924</v>
      </c>
      <c r="F6129" s="64">
        <v>1</v>
      </c>
      <c r="G6129" s="79">
        <v>0</v>
      </c>
      <c r="H6129" s="133">
        <v>85.591278076171875</v>
      </c>
      <c r="I6129" s="134">
        <v>60.589801788330078</v>
      </c>
      <c r="J6129" s="105">
        <v>78.826103210449219</v>
      </c>
      <c r="K6129" s="96">
        <f>msoa_calculations5[[#This Row],[ Pop20]]/SUMIF(msoa_calculations5[ICB26],msoa_calculations5[[#This Row],[ICB26]],msoa_calculations5[[ Pop20]])</f>
        <v>5.326854833655169E-3</v>
      </c>
      <c r="L6129" s="98" cm="1">
        <f t="array" ref="L6129">msoa_calculations5[[#This Row],[ Estimated case time (see and convey)]]*msoa_calculations5[[#This Row],[Population share of ICB]:[Population share of ICB]]</f>
        <v>0.45593231333877987</v>
      </c>
      <c r="M6129" s="98" cm="1">
        <f t="array" ref="M6129">msoa_calculations5[[#This Row],[Estimated case time (see and treat)]]*msoa_calculations5[[#This Row],[Population share of ICB]:[Population share of ICB]]</f>
        <v>0.32275307852637469</v>
      </c>
      <c r="N6129" s="94" cm="1">
        <f t="array" ref="N6129">msoa_calculations5[[#This Row],[Weighted estimate]]*msoa_calculations5[[#This Row],[Population share of ICB]:[Population share of ICB]]</f>
        <v>0.41989520890478266</v>
      </c>
    </row>
    <row r="6130" spans="1:14">
      <c r="A6130" s="63" t="s">
        <v>7116</v>
      </c>
      <c r="B6130" s="63" t="s">
        <v>13706</v>
      </c>
      <c r="C6130" s="63" t="s">
        <v>13813</v>
      </c>
      <c r="D6130" s="63" t="s">
        <v>13839</v>
      </c>
      <c r="E6130" s="72">
        <v>6997</v>
      </c>
      <c r="F6130" s="64">
        <v>1</v>
      </c>
      <c r="G6130" s="79">
        <v>0</v>
      </c>
      <c r="H6130" s="133">
        <v>88.576141357421875</v>
      </c>
      <c r="I6130" s="134">
        <v>63.60552978515625</v>
      </c>
      <c r="J6130" s="105">
        <v>81.819320678710938</v>
      </c>
      <c r="K6130" s="96">
        <f>msoa_calculations5[[#This Row],[ Pop20]]/SUMIF(msoa_calculations5[ICB26],msoa_calculations5[[#This Row],[ICB26]],msoa_calculations5[[ Pop20]])</f>
        <v>4.1766027869884828E-3</v>
      </c>
      <c r="L6130" s="98" cm="1">
        <f t="array" ref="L6130">msoa_calculations5[[#This Row],[ Estimated case time (see and convey)]]*msoa_calculations5[[#This Row],[Population share of ICB]:[Population share of ICB]]</f>
        <v>0.36994735885409402</v>
      </c>
      <c r="M6130" s="98" cm="1">
        <f t="array" ref="M6130">msoa_calculations5[[#This Row],[Estimated case time (see and treat)]]*msoa_calculations5[[#This Row],[Population share of ICB]:[Population share of ICB]]</f>
        <v>0.26565503296856252</v>
      </c>
      <c r="N6130" s="94" cm="1">
        <f t="array" ref="N6130">msoa_calculations5[[#This Row],[Weighted estimate]]*msoa_calculations5[[#This Row],[Population share of ICB]:[Population share of ICB]]</f>
        <v>0.34172680277620848</v>
      </c>
    </row>
    <row r="6131" spans="1:14">
      <c r="A6131" s="63" t="s">
        <v>7114</v>
      </c>
      <c r="B6131" s="63" t="s">
        <v>13706</v>
      </c>
      <c r="C6131" s="63" t="s">
        <v>13813</v>
      </c>
      <c r="D6131" s="63" t="s">
        <v>13839</v>
      </c>
      <c r="E6131" s="72">
        <v>8663</v>
      </c>
      <c r="F6131" s="64">
        <v>1</v>
      </c>
      <c r="G6131" s="79">
        <v>0</v>
      </c>
      <c r="H6131" s="133">
        <v>86.365264892578125</v>
      </c>
      <c r="I6131" s="134">
        <v>61.508441925048828</v>
      </c>
      <c r="J6131" s="105">
        <v>79.639236450195313</v>
      </c>
      <c r="K6131" s="96">
        <f>msoa_calculations5[[#This Row],[ Pop20]]/SUMIF(msoa_calculations5[ICB26],msoa_calculations5[[#This Row],[ICB26]],msoa_calculations5[[ Pop20]])</f>
        <v>5.1710604464315028E-3</v>
      </c>
      <c r="L6131" s="98" cm="1">
        <f t="array" ref="L6131">msoa_calculations5[[#This Row],[ Estimated case time (see and convey)]]*msoa_calculations5[[#This Row],[Population share of ICB]:[Population share of ICB]]</f>
        <v>0.44660000523159005</v>
      </c>
      <c r="M6131" s="98" cm="1">
        <f t="array" ref="M6131">msoa_calculations5[[#This Row],[Estimated case time (see and treat)]]*msoa_calculations5[[#This Row],[Population share of ICB]:[Population share of ICB]]</f>
        <v>0.31806387116024915</v>
      </c>
      <c r="N6131" s="94" cm="1">
        <f t="array" ref="N6131">msoa_calculations5[[#This Row],[Weighted estimate]]*msoa_calculations5[[#This Row],[Population share of ICB]:[Population share of ICB]]</f>
        <v>0.41181930559161101</v>
      </c>
    </row>
    <row r="6132" spans="1:14">
      <c r="A6132" s="63" t="s">
        <v>7112</v>
      </c>
      <c r="B6132" s="63" t="s">
        <v>13706</v>
      </c>
      <c r="C6132" s="63" t="s">
        <v>13813</v>
      </c>
      <c r="D6132" s="63" t="s">
        <v>13839</v>
      </c>
      <c r="E6132" s="72">
        <v>8127</v>
      </c>
      <c r="F6132" s="64">
        <v>1</v>
      </c>
      <c r="G6132" s="79">
        <v>0</v>
      </c>
      <c r="H6132" s="133">
        <v>121.34351348876953</v>
      </c>
      <c r="I6132" s="134">
        <v>77.8702392578125</v>
      </c>
      <c r="J6132" s="105">
        <v>109.58003997802734</v>
      </c>
      <c r="K6132" s="96">
        <f>msoa_calculations5[[#This Row],[ Pop20]]/SUMIF(msoa_calculations5[ICB26],msoa_calculations5[[#This Row],[ICB26]],msoa_calculations5[[ Pop20]])</f>
        <v>4.8511148849300269E-3</v>
      </c>
      <c r="L6132" s="98" cm="1">
        <f t="array" ref="L6132">msoa_calculations5[[#This Row],[ Estimated case time (see and convey)]]*msoa_calculations5[[#This Row],[Population share of ICB]:[Population share of ICB]]</f>
        <v>0.5886513244750774</v>
      </c>
      <c r="M6132" s="98" cm="1">
        <f t="array" ref="M6132">msoa_calculations5[[#This Row],[Estimated case time (see and treat)]]*msoa_calculations5[[#This Row],[Population share of ICB]:[Population share of ICB]]</f>
        <v>0.37775747675663673</v>
      </c>
      <c r="N6132" s="94" cm="1">
        <f t="array" ref="N6132">msoa_calculations5[[#This Row],[Weighted estimate]]*msoa_calculations5[[#This Row],[Population share of ICB]:[Population share of ICB]]</f>
        <v>0.5315853630286359</v>
      </c>
    </row>
    <row r="6133" spans="1:14">
      <c r="A6133" s="63" t="s">
        <v>7110</v>
      </c>
      <c r="B6133" s="63" t="s">
        <v>13706</v>
      </c>
      <c r="C6133" s="63" t="s">
        <v>13813</v>
      </c>
      <c r="D6133" s="63" t="s">
        <v>13839</v>
      </c>
      <c r="E6133" s="72">
        <v>9151</v>
      </c>
      <c r="F6133" s="64">
        <v>1</v>
      </c>
      <c r="G6133" s="79">
        <v>0</v>
      </c>
      <c r="H6133" s="133">
        <v>122.19322967529297</v>
      </c>
      <c r="I6133" s="134">
        <v>77.346687316894531</v>
      </c>
      <c r="J6133" s="105">
        <v>110.05816650390625</v>
      </c>
      <c r="K6133" s="96">
        <f>msoa_calculations5[[#This Row],[ Pop20]]/SUMIF(msoa_calculations5[ICB26],msoa_calculations5[[#This Row],[ICB26]],msoa_calculations5[[ Pop20]])</f>
        <v>5.462354166604488E-3</v>
      </c>
      <c r="L6133" s="98" cm="1">
        <f t="array" ref="L6133">msoa_calculations5[[#This Row],[ Estimated case time (see and convey)]]*msoa_calculations5[[#This Row],[Population share of ICB]:[Population share of ICB]]</f>
        <v>0.66746269724769569</v>
      </c>
      <c r="M6133" s="98" cm="1">
        <f t="array" ref="M6133">msoa_calculations5[[#This Row],[Estimated case time (see and treat)]]*msoa_calculations5[[#This Row],[Population share of ICB]:[Population share of ICB]]</f>
        <v>0.42249499973849336</v>
      </c>
      <c r="N6133" s="94" cm="1">
        <f t="array" ref="N6133">msoa_calculations5[[#This Row],[Weighted estimate]]*msoa_calculations5[[#This Row],[Population share of ICB]:[Population share of ICB]]</f>
        <v>0.60117668437146277</v>
      </c>
    </row>
    <row r="6134" spans="1:14">
      <c r="A6134" s="63" t="s">
        <v>7108</v>
      </c>
      <c r="B6134" s="63" t="s">
        <v>13706</v>
      </c>
      <c r="C6134" s="63" t="s">
        <v>13813</v>
      </c>
      <c r="D6134" s="63" t="s">
        <v>13839</v>
      </c>
      <c r="E6134" s="72">
        <v>7769</v>
      </c>
      <c r="F6134" s="64">
        <v>1</v>
      </c>
      <c r="G6134" s="79">
        <v>0</v>
      </c>
      <c r="H6134" s="133">
        <v>124.24330902099609</v>
      </c>
      <c r="I6134" s="134">
        <v>77.869476318359375</v>
      </c>
      <c r="J6134" s="105">
        <v>111.69496917724609</v>
      </c>
      <c r="K6134" s="96">
        <f>msoa_calculations5[[#This Row],[ Pop20]]/SUMIF(msoa_calculations5[ICB26],msoa_calculations5[[#This Row],[ICB26]],msoa_calculations5[[ Pop20]])</f>
        <v>4.6374199016883692E-3</v>
      </c>
      <c r="L6134" s="98" cm="1">
        <f t="array" ref="L6134">msoa_calculations5[[#This Row],[ Estimated case time (see and convey)]]*msoa_calculations5[[#This Row],[Population share of ICB]:[Population share of ICB]]</f>
        <v>0.57616839390558539</v>
      </c>
      <c r="M6134" s="98" cm="1">
        <f t="array" ref="M6134">msoa_calculations5[[#This Row],[Estimated case time (see and treat)]]*msoa_calculations5[[#This Row],[Population share of ICB]:[Population share of ICB]]</f>
        <v>0.36111345921281091</v>
      </c>
      <c r="N6134" s="94" cm="1">
        <f t="array" ref="N6134">msoa_calculations5[[#This Row],[Weighted estimate]]*msoa_calculations5[[#This Row],[Population share of ICB]:[Population share of ICB]]</f>
        <v>0.51797647298103</v>
      </c>
    </row>
    <row r="6135" spans="1:14">
      <c r="A6135" s="63" t="s">
        <v>6302</v>
      </c>
      <c r="B6135" s="63" t="s">
        <v>13706</v>
      </c>
      <c r="C6135" s="63" t="s">
        <v>13813</v>
      </c>
      <c r="D6135" s="63" t="s">
        <v>13839</v>
      </c>
      <c r="E6135" s="72">
        <v>8861</v>
      </c>
      <c r="F6135" s="64">
        <v>1</v>
      </c>
      <c r="G6135" s="79">
        <v>0</v>
      </c>
      <c r="H6135" s="133">
        <v>117.90389251708984</v>
      </c>
      <c r="I6135" s="134">
        <v>75.964912414550781</v>
      </c>
      <c r="J6135" s="105">
        <v>106.55558776855469</v>
      </c>
      <c r="K6135" s="96">
        <f>msoa_calculations5[[#This Row],[ Pop20]]/SUMIF(msoa_calculations5[ICB26],msoa_calculations5[[#This Row],[ICB26]],msoa_calculations5[[ Pop20]])</f>
        <v>5.2892492919115255E-3</v>
      </c>
      <c r="L6135" s="98" cm="1">
        <f t="array" ref="L6135">msoa_calculations5[[#This Row],[ Estimated case time (see and convey)]]*msoa_calculations5[[#This Row],[Population share of ICB]:[Population share of ICB]]</f>
        <v>0.62362308000963007</v>
      </c>
      <c r="M6135" s="98" cm="1">
        <f t="array" ref="M6135">msoa_calculations5[[#This Row],[Estimated case time (see and treat)]]*msoa_calculations5[[#This Row],[Population share of ICB]:[Population share of ICB]]</f>
        <v>0.40179735919878379</v>
      </c>
      <c r="N6135" s="94" cm="1">
        <f t="array" ref="N6135">msoa_calculations5[[#This Row],[Weighted estimate]]*msoa_calculations5[[#This Row],[Population share of ICB]:[Population share of ICB]]</f>
        <v>0.56359906715404429</v>
      </c>
    </row>
    <row r="6136" spans="1:14">
      <c r="A6136" s="63" t="s">
        <v>7106</v>
      </c>
      <c r="B6136" s="63" t="s">
        <v>13706</v>
      </c>
      <c r="C6136" s="63" t="s">
        <v>13813</v>
      </c>
      <c r="D6136" s="63" t="s">
        <v>13839</v>
      </c>
      <c r="E6136" s="72">
        <v>7495</v>
      </c>
      <c r="F6136" s="64">
        <v>1</v>
      </c>
      <c r="G6136" s="79">
        <v>0</v>
      </c>
      <c r="H6136" s="133">
        <v>114.08579254150391</v>
      </c>
      <c r="I6136" s="134">
        <v>76.900016784667969</v>
      </c>
      <c r="J6136" s="105">
        <v>104.02365875244141</v>
      </c>
      <c r="K6136" s="96">
        <f>msoa_calculations5[[#This Row],[ Pop20]]/SUMIF(msoa_calculations5[ICB26],msoa_calculations5[[#This Row],[ICB26]],msoa_calculations5[[ Pop20]])</f>
        <v>4.47386564077157E-3</v>
      </c>
      <c r="L6136" s="98" cm="1">
        <f t="array" ref="L6136">msoa_calculations5[[#This Row],[ Estimated case time (see and convey)]]*msoa_calculations5[[#This Row],[Population share of ICB]:[Population share of ICB]]</f>
        <v>0.51040450735162779</v>
      </c>
      <c r="M6136" s="98" cm="1">
        <f t="array" ref="M6136">msoa_calculations5[[#This Row],[Estimated case time (see and treat)]]*msoa_calculations5[[#This Row],[Population share of ICB]:[Population share of ICB]]</f>
        <v>0.34404034286768304</v>
      </c>
      <c r="N6136" s="94" cm="1">
        <f t="array" ref="N6136">msoa_calculations5[[#This Row],[Weighted estimate]]*msoa_calculations5[[#This Row],[Population share of ICB]:[Population share of ICB]]</f>
        <v>0.4653878727198944</v>
      </c>
    </row>
    <row r="6137" spans="1:14">
      <c r="A6137" s="63" t="s">
        <v>7104</v>
      </c>
      <c r="B6137" s="63" t="s">
        <v>13706</v>
      </c>
      <c r="C6137" s="63" t="s">
        <v>13813</v>
      </c>
      <c r="D6137" s="63" t="s">
        <v>13839</v>
      </c>
      <c r="E6137" s="72">
        <v>9666</v>
      </c>
      <c r="F6137" s="64">
        <v>1</v>
      </c>
      <c r="G6137" s="79">
        <v>0</v>
      </c>
      <c r="H6137" s="133">
        <v>117.29624176025391</v>
      </c>
      <c r="I6137" s="134">
        <v>77.2188720703125</v>
      </c>
      <c r="J6137" s="105">
        <v>106.45166778564453</v>
      </c>
      <c r="K6137" s="96">
        <f>msoa_calculations5[[#This Row],[ Pop20]]/SUMIF(msoa_calculations5[ICB26],msoa_calculations5[[#This Row],[ICB26]],msoa_calculations5[[ Pop20]])</f>
        <v>5.7697645475247496E-3</v>
      </c>
      <c r="L6137" s="98" cm="1">
        <f t="array" ref="L6137">msoa_calculations5[[#This Row],[ Estimated case time (see and convey)]]*msoa_calculations5[[#This Row],[Population share of ICB]:[Population share of ICB]]</f>
        <v>0.67677169726620501</v>
      </c>
      <c r="M6137" s="98" cm="1">
        <f t="array" ref="M6137">msoa_calculations5[[#This Row],[Estimated case time (see and treat)]]*msoa_calculations5[[#This Row],[Population share of ICB]:[Population share of ICB]]</f>
        <v>0.44553471047113813</v>
      </c>
      <c r="N6137" s="94" cm="1">
        <f t="array" ref="N6137">msoa_calculations5[[#This Row],[Weighted estimate]]*msoa_calculations5[[#This Row],[Population share of ICB]:[Population share of ICB]]</f>
        <v>0.61420105881449427</v>
      </c>
    </row>
    <row r="6138" spans="1:14">
      <c r="A6138" s="63" t="s">
        <v>7102</v>
      </c>
      <c r="B6138" s="63" t="s">
        <v>13706</v>
      </c>
      <c r="C6138" s="63" t="s">
        <v>13813</v>
      </c>
      <c r="D6138" s="63" t="s">
        <v>13839</v>
      </c>
      <c r="E6138" s="72">
        <v>8591</v>
      </c>
      <c r="F6138" s="64">
        <v>1</v>
      </c>
      <c r="G6138" s="79">
        <v>0</v>
      </c>
      <c r="H6138" s="133">
        <v>111.53072357177734</v>
      </c>
      <c r="I6138" s="134">
        <v>75.763168334960938</v>
      </c>
      <c r="J6138" s="105">
        <v>101.85234832763672</v>
      </c>
      <c r="K6138" s="96">
        <f>msoa_calculations5[[#This Row],[ Pop20]]/SUMIF(msoa_calculations5[ICB26],msoa_calculations5[[#This Row],[ICB26]],msoa_calculations5[[ Pop20]])</f>
        <v>5.1280826844387669E-3</v>
      </c>
      <c r="L6138" s="98" cm="1">
        <f t="array" ref="L6138">msoa_calculations5[[#This Row],[ Estimated case time (see and convey)]]*msoa_calculations5[[#This Row],[Population share of ICB]:[Population share of ICB]]</f>
        <v>0.57193877233135804</v>
      </c>
      <c r="M6138" s="98" cm="1">
        <f t="array" ref="M6138">msoa_calculations5[[#This Row],[Estimated case time (see and treat)]]*msoa_calculations5[[#This Row],[Population share of ICB]:[Population share of ICB]]</f>
        <v>0.38851979165673267</v>
      </c>
      <c r="N6138" s="94" cm="1">
        <f t="array" ref="N6138">msoa_calculations5[[#This Row],[Weighted estimate]]*msoa_calculations5[[#This Row],[Population share of ICB]:[Population share of ICB]]</f>
        <v>0.52230726382837966</v>
      </c>
    </row>
    <row r="6139" spans="1:14">
      <c r="A6139" s="63" t="s">
        <v>7100</v>
      </c>
      <c r="B6139" s="63" t="s">
        <v>13706</v>
      </c>
      <c r="C6139" s="63" t="s">
        <v>13813</v>
      </c>
      <c r="D6139" s="63" t="s">
        <v>13839</v>
      </c>
      <c r="E6139" s="72">
        <v>6390</v>
      </c>
      <c r="F6139" s="64">
        <v>1</v>
      </c>
      <c r="G6139" s="79">
        <v>0</v>
      </c>
      <c r="H6139" s="133">
        <v>105.85946655273438</v>
      </c>
      <c r="I6139" s="134">
        <v>72.9432373046875</v>
      </c>
      <c r="J6139" s="105">
        <v>96.95263671875</v>
      </c>
      <c r="K6139" s="96">
        <f>msoa_calculations5[[#This Row],[ Pop20]]/SUMIF(msoa_calculations5[ICB26],msoa_calculations5[[#This Row],[ICB26]],msoa_calculations5[[ Pop20]])</f>
        <v>3.8142763768552815E-3</v>
      </c>
      <c r="L6139" s="98" cm="1">
        <f t="array" ref="L6139">msoa_calculations5[[#This Row],[ Estimated case time (see and convey)]]*msoa_calculations5[[#This Row],[Population share of ICB]:[Population share of ICB]]</f>
        <v>0.40377726253859653</v>
      </c>
      <c r="M6139" s="98" cm="1">
        <f t="array" ref="M6139">msoa_calculations5[[#This Row],[Estimated case time (see and treat)]]*msoa_calculations5[[#This Row],[Population share of ICB]:[Population share of ICB]]</f>
        <v>0.27822566690261846</v>
      </c>
      <c r="N6139" s="94" cm="1">
        <f t="array" ref="N6139">msoa_calculations5[[#This Row],[Weighted estimate]]*msoa_calculations5[[#This Row],[Population share of ICB]:[Population share of ICB]]</f>
        <v>0.36980415191016008</v>
      </c>
    </row>
    <row r="6140" spans="1:14">
      <c r="A6140" s="63" t="s">
        <v>7098</v>
      </c>
      <c r="B6140" s="63" t="s">
        <v>13706</v>
      </c>
      <c r="C6140" s="63" t="s">
        <v>13813</v>
      </c>
      <c r="D6140" s="63" t="s">
        <v>13839</v>
      </c>
      <c r="E6140" s="72">
        <v>7617</v>
      </c>
      <c r="F6140" s="64">
        <v>1</v>
      </c>
      <c r="G6140" s="79">
        <v>0</v>
      </c>
      <c r="H6140" s="133">
        <v>111.12752532958984</v>
      </c>
      <c r="I6140" s="134">
        <v>75.255638122558594</v>
      </c>
      <c r="J6140" s="105">
        <v>101.42092132568359</v>
      </c>
      <c r="K6140" s="96">
        <f>msoa_calculations5[[#This Row],[ Pop20]]/SUMIF(msoa_calculations5[ICB26],msoa_calculations5[[#This Row],[ICB26]],msoa_calculations5[[ Pop20]])</f>
        <v>4.5466890708148163E-3</v>
      </c>
      <c r="L6140" s="98" cm="1">
        <f t="array" ref="L6140">msoa_calculations5[[#This Row],[ Estimated case time (see and convey)]]*msoa_calculations5[[#This Row],[Population share of ICB]:[Population share of ICB]]</f>
        <v>0.50526230488274282</v>
      </c>
      <c r="M6140" s="98" cm="1">
        <f t="array" ref="M6140">msoa_calculations5[[#This Row],[Estimated case time (see and treat)]]*msoa_calculations5[[#This Row],[Population share of ICB]:[Population share of ICB]]</f>
        <v>0.34216398736903197</v>
      </c>
      <c r="N6140" s="94" cm="1">
        <f t="array" ref="N6140">msoa_calculations5[[#This Row],[Weighted estimate]]*msoa_calculations5[[#This Row],[Population share of ICB]:[Population share of ICB]]</f>
        <v>0.46112939454345492</v>
      </c>
    </row>
    <row r="6141" spans="1:14">
      <c r="A6141" s="63" t="s">
        <v>7096</v>
      </c>
      <c r="B6141" s="63" t="s">
        <v>13706</v>
      </c>
      <c r="C6141" s="63" t="s">
        <v>13813</v>
      </c>
      <c r="D6141" s="63" t="s">
        <v>13839</v>
      </c>
      <c r="E6141" s="72">
        <v>13569</v>
      </c>
      <c r="F6141" s="64">
        <v>1</v>
      </c>
      <c r="G6141" s="79">
        <v>0</v>
      </c>
      <c r="H6141" s="133">
        <v>105.14094543457031</v>
      </c>
      <c r="I6141" s="134">
        <v>70.543952941894531</v>
      </c>
      <c r="J6141" s="105">
        <v>95.779312133789063</v>
      </c>
      <c r="K6141" s="96">
        <f>msoa_calculations5[[#This Row],[ Pop20]]/SUMIF(msoa_calculations5[ICB26],msoa_calculations5[[#This Row],[ICB26]],msoa_calculations5[[ Pop20]])</f>
        <v>8.099517395547623E-3</v>
      </c>
      <c r="L6141" s="98" cm="1">
        <f t="array" ref="L6141">msoa_calculations5[[#This Row],[ Estimated case time (see and convey)]]*msoa_calculations5[[#This Row],[Population share of ICB]:[Population share of ICB]]</f>
        <v>0.85159091653162566</v>
      </c>
      <c r="M6141" s="98" cm="1">
        <f t="array" ref="M6141">msoa_calculations5[[#This Row],[Estimated case time (see and treat)]]*msoa_calculations5[[#This Row],[Population share of ICB]:[Population share of ICB]]</f>
        <v>0.57137197400356765</v>
      </c>
      <c r="N6141" s="94" cm="1">
        <f t="array" ref="N6141">msoa_calculations5[[#This Row],[Weighted estimate]]*msoa_calculations5[[#This Row],[Population share of ICB]:[Population share of ICB]]</f>
        <v>0.77576620476121005</v>
      </c>
    </row>
    <row r="6142" spans="1:14">
      <c r="A6142" s="63" t="s">
        <v>7094</v>
      </c>
      <c r="B6142" s="63" t="s">
        <v>13706</v>
      </c>
      <c r="C6142" s="63" t="s">
        <v>13813</v>
      </c>
      <c r="D6142" s="63" t="s">
        <v>13839</v>
      </c>
      <c r="E6142" s="72">
        <v>9948</v>
      </c>
      <c r="F6142" s="64">
        <v>1</v>
      </c>
      <c r="G6142" s="79">
        <v>0</v>
      </c>
      <c r="H6142" s="133">
        <v>107.34424591064453</v>
      </c>
      <c r="I6142" s="134">
        <v>73.596443176269531</v>
      </c>
      <c r="J6142" s="105">
        <v>98.212394714355469</v>
      </c>
      <c r="K6142" s="96">
        <f>msoa_calculations5[[#This Row],[ Pop20]]/SUMIF(msoa_calculations5[ICB26],msoa_calculations5[[#This Row],[ICB26]],msoa_calculations5[[ Pop20]])</f>
        <v>5.9380941153296301E-3</v>
      </c>
      <c r="L6142" s="98" cm="1">
        <f t="array" ref="L6142">msoa_calculations5[[#This Row],[ Estimated case time (see and convey)]]*msoa_calculations5[[#This Row],[Population share of ICB]:[Population share of ICB]]</f>
        <v>0.63742023495649502</v>
      </c>
      <c r="M6142" s="98" cm="1">
        <f t="array" ref="M6142">msoa_calculations5[[#This Row],[Estimated case time (see and treat)]]*msoa_calculations5[[#This Row],[Population share of ICB]:[Population share of ICB]]</f>
        <v>0.43702260613419763</v>
      </c>
      <c r="N6142" s="94" cm="1">
        <f t="array" ref="N6142">msoa_calculations5[[#This Row],[Weighted estimate]]*msoa_calculations5[[#This Row],[Population share of ICB]:[Population share of ICB]]</f>
        <v>0.58319444310574509</v>
      </c>
    </row>
    <row r="6143" spans="1:14">
      <c r="A6143" s="63" t="s">
        <v>7092</v>
      </c>
      <c r="B6143" s="63" t="s">
        <v>13706</v>
      </c>
      <c r="C6143" s="63" t="s">
        <v>13813</v>
      </c>
      <c r="D6143" s="63" t="s">
        <v>13839</v>
      </c>
      <c r="E6143" s="72">
        <v>7673</v>
      </c>
      <c r="F6143" s="64">
        <v>1</v>
      </c>
      <c r="G6143" s="79">
        <v>0</v>
      </c>
      <c r="H6143" s="133">
        <v>98.535568237304688</v>
      </c>
      <c r="I6143" s="134">
        <v>70.819007873535156</v>
      </c>
      <c r="J6143" s="105">
        <v>91.035720825195313</v>
      </c>
      <c r="K6143" s="96">
        <f>msoa_calculations5[[#This Row],[ Pop20]]/SUMIF(msoa_calculations5[ICB26],msoa_calculations5[[#This Row],[ICB26]],msoa_calculations5[[ Pop20]])</f>
        <v>4.5801162190313889E-3</v>
      </c>
      <c r="L6143" s="98" cm="1">
        <f t="array" ref="L6143">msoa_calculations5[[#This Row],[ Estimated case time (see and convey)]]*msoa_calculations5[[#This Row],[Population share of ICB]:[Population share of ICB]]</f>
        <v>0.45130435423515336</v>
      </c>
      <c r="M6143" s="98" cm="1">
        <f t="array" ref="M6143">msoa_calculations5[[#This Row],[Estimated case time (see and treat)]]*msoa_calculations5[[#This Row],[Population share of ICB]:[Population share of ICB]]</f>
        <v>0.32435928657729002</v>
      </c>
      <c r="N6143" s="94" cm="1">
        <f t="array" ref="N6143">msoa_calculations5[[#This Row],[Weighted estimate]]*msoa_calculations5[[#This Row],[Population share of ICB]:[Population share of ICB]]</f>
        <v>0.41695418146269064</v>
      </c>
    </row>
    <row r="6144" spans="1:14">
      <c r="A6144" s="63" t="s">
        <v>7090</v>
      </c>
      <c r="B6144" s="63" t="s">
        <v>13706</v>
      </c>
      <c r="C6144" s="63" t="s">
        <v>13813</v>
      </c>
      <c r="D6144" s="63" t="s">
        <v>13839</v>
      </c>
      <c r="E6144" s="72">
        <v>6647</v>
      </c>
      <c r="F6144" s="64">
        <v>1</v>
      </c>
      <c r="G6144" s="79">
        <v>0</v>
      </c>
      <c r="H6144" s="133">
        <v>125.95794677734375</v>
      </c>
      <c r="I6144" s="134">
        <v>76.643936157226563</v>
      </c>
      <c r="J6144" s="105">
        <v>112.61402130126953</v>
      </c>
      <c r="K6144" s="96">
        <f>msoa_calculations5[[#This Row],[ Pop20]]/SUMIF(msoa_calculations5[ICB26],msoa_calculations5[[#This Row],[ICB26]],msoa_calculations5[[ Pop20]])</f>
        <v>3.9676831106349071E-3</v>
      </c>
      <c r="L6144" s="98" cm="1">
        <f t="array" ref="L6144">msoa_calculations5[[#This Row],[ Estimated case time (see and convey)]]*msoa_calculations5[[#This Row],[Population share of ICB]:[Population share of ICB]]</f>
        <v>0.49976121807871732</v>
      </c>
      <c r="M6144" s="98" cm="1">
        <f t="array" ref="M6144">msoa_calculations5[[#This Row],[Estimated case time (see and treat)]]*msoa_calculations5[[#This Row],[Population share of ICB]:[Population share of ICB]]</f>
        <v>0.3040988510236079</v>
      </c>
      <c r="N6144" s="94" cm="1">
        <f t="array" ref="N6144">msoa_calculations5[[#This Row],[Weighted estimate]]*msoa_calculations5[[#This Row],[Population share of ICB]:[Population share of ICB]]</f>
        <v>0.44681675033772678</v>
      </c>
    </row>
    <row r="6145" spans="1:14">
      <c r="A6145" s="63" t="s">
        <v>7088</v>
      </c>
      <c r="B6145" s="63" t="s">
        <v>13706</v>
      </c>
      <c r="C6145" s="63" t="s">
        <v>13813</v>
      </c>
      <c r="D6145" s="63" t="s">
        <v>13839</v>
      </c>
      <c r="E6145" s="72">
        <v>6915</v>
      </c>
      <c r="F6145" s="64">
        <v>1</v>
      </c>
      <c r="G6145" s="79">
        <v>0</v>
      </c>
      <c r="H6145" s="133">
        <v>125.72444152832031</v>
      </c>
      <c r="I6145" s="134">
        <v>73.587982177734375</v>
      </c>
      <c r="J6145" s="105">
        <v>111.61679077148438</v>
      </c>
      <c r="K6145" s="96">
        <f>msoa_calculations5[[#This Row],[ Pop20]]/SUMIF(msoa_calculations5[ICB26],msoa_calculations5[[#This Row],[ICB26]],msoa_calculations5[[ Pop20]])</f>
        <v>4.127655891385645E-3</v>
      </c>
      <c r="L6145" s="98" cm="1">
        <f t="array" ref="L6145">msoa_calculations5[[#This Row],[ Estimated case time (see and convey)]]*msoa_calculations5[[#This Row],[Population share of ICB]:[Population share of ICB]]</f>
        <v>0.51894723176554136</v>
      </c>
      <c r="M6145" s="98" cm="1">
        <f t="array" ref="M6145">msoa_calculations5[[#This Row],[Estimated case time (see and treat)]]*msoa_calculations5[[#This Row],[Population share of ICB]:[Population share of ICB]]</f>
        <v>0.30374586817110716</v>
      </c>
      <c r="N6145" s="94" cm="1">
        <f t="array" ref="N6145">msoa_calculations5[[#This Row],[Weighted estimate]]*msoa_calculations5[[#This Row],[Population share of ICB]:[Population share of ICB]]</f>
        <v>0.4607157040054764</v>
      </c>
    </row>
    <row r="6146" spans="1:14">
      <c r="A6146" s="63" t="s">
        <v>6300</v>
      </c>
      <c r="B6146" s="63" t="s">
        <v>13706</v>
      </c>
      <c r="C6146" s="63" t="s">
        <v>13813</v>
      </c>
      <c r="D6146" s="63" t="s">
        <v>13839</v>
      </c>
      <c r="E6146" s="72">
        <v>7100</v>
      </c>
      <c r="F6146" s="64">
        <v>1</v>
      </c>
      <c r="G6146" s="79">
        <v>0</v>
      </c>
      <c r="H6146" s="133">
        <v>120.40939331054688</v>
      </c>
      <c r="I6146" s="134">
        <v>70.646636962890625</v>
      </c>
      <c r="J6146" s="105">
        <v>106.94404602050781</v>
      </c>
      <c r="K6146" s="96">
        <f>msoa_calculations5[[#This Row],[ Pop20]]/SUMIF(msoa_calculations5[ICB26],msoa_calculations5[[#This Row],[ICB26]],msoa_calculations5[[ Pop20]])</f>
        <v>4.2380848631725348E-3</v>
      </c>
      <c r="L6146" s="98" cm="1">
        <f t="array" ref="L6146">msoa_calculations5[[#This Row],[ Estimated case time (see and convey)]]*msoa_calculations5[[#This Row],[Population share of ICB]:[Population share of ICB]]</f>
        <v>0.51030522717321702</v>
      </c>
      <c r="M6146" s="98" cm="1">
        <f t="array" ref="M6146">msoa_calculations5[[#This Row],[Estimated case time (see and treat)]]*msoa_calculations5[[#This Row],[Population share of ICB]:[Population share of ICB]]</f>
        <v>0.29940644274647205</v>
      </c>
      <c r="N6146" s="94" cm="1">
        <f t="array" ref="N6146">msoa_calculations5[[#This Row],[Weighted estimate]]*msoa_calculations5[[#This Row],[Population share of ICB]:[Population share of ICB]]</f>
        <v>0.45323794264594114</v>
      </c>
    </row>
    <row r="6147" spans="1:14">
      <c r="A6147" s="63" t="s">
        <v>6298</v>
      </c>
      <c r="B6147" s="63" t="s">
        <v>13706</v>
      </c>
      <c r="C6147" s="63" t="s">
        <v>13813</v>
      </c>
      <c r="D6147" s="63" t="s">
        <v>13839</v>
      </c>
      <c r="E6147" s="72">
        <v>7198</v>
      </c>
      <c r="F6147" s="64">
        <v>1</v>
      </c>
      <c r="G6147" s="79">
        <v>0</v>
      </c>
      <c r="H6147" s="133">
        <v>128.38638305664063</v>
      </c>
      <c r="I6147" s="134">
        <v>76.697364807128906</v>
      </c>
      <c r="J6147" s="105">
        <v>114.39980316162109</v>
      </c>
      <c r="K6147" s="96">
        <f>msoa_calculations5[[#This Row],[ Pop20]]/SUMIF(msoa_calculations5[ICB26],msoa_calculations5[[#This Row],[ICB26]],msoa_calculations5[[ Pop20]])</f>
        <v>4.2965823725515358E-3</v>
      </c>
      <c r="L6147" s="98" cm="1">
        <f t="array" ref="L6147">msoa_calculations5[[#This Row],[ Estimated case time (see and convey)]]*msoa_calculations5[[#This Row],[Population share of ICB]:[Population share of ICB]]</f>
        <v>0.55162267031681123</v>
      </c>
      <c r="M6147" s="98" cm="1">
        <f t="array" ref="M6147">msoa_calculations5[[#This Row],[Estimated case time (see and treat)]]*msoa_calculations5[[#This Row],[Population share of ICB]:[Population share of ICB]]</f>
        <v>0.32953654565146456</v>
      </c>
      <c r="N6147" s="94" cm="1">
        <f t="array" ref="N6147">msoa_calculations5[[#This Row],[Weighted estimate]]*msoa_calculations5[[#This Row],[Population share of ICB]:[Population share of ICB]]</f>
        <v>0.49152817768758666</v>
      </c>
    </row>
    <row r="6148" spans="1:14">
      <c r="A6148" s="63" t="s">
        <v>6296</v>
      </c>
      <c r="B6148" s="63" t="s">
        <v>13706</v>
      </c>
      <c r="C6148" s="63" t="s">
        <v>13813</v>
      </c>
      <c r="D6148" s="63" t="s">
        <v>13839</v>
      </c>
      <c r="E6148" s="72">
        <v>7915</v>
      </c>
      <c r="F6148" s="64">
        <v>1</v>
      </c>
      <c r="G6148" s="79">
        <v>0</v>
      </c>
      <c r="H6148" s="133">
        <v>119.25353240966797</v>
      </c>
      <c r="I6148" s="134">
        <v>69.527671813964844</v>
      </c>
      <c r="J6148" s="105">
        <v>105.79816436767578</v>
      </c>
      <c r="K6148" s="96">
        <f>msoa_calculations5[[#This Row],[ Pop20]]/SUMIF(msoa_calculations5[ICB26],msoa_calculations5[[#This Row],[ICB26]],msoa_calculations5[[ Pop20]])</f>
        <v>4.7245692523958608E-3</v>
      </c>
      <c r="L6148" s="98" cm="1">
        <f t="array" ref="L6148">msoa_calculations5[[#This Row],[ Estimated case time (see and convey)]]*msoa_calculations5[[#This Row],[Population share of ICB]:[Population share of ICB]]</f>
        <v>0.5634215724623105</v>
      </c>
      <c r="M6148" s="98" cm="1">
        <f t="array" ref="M6148">msoa_calculations5[[#This Row],[Estimated case time (see and treat)]]*msoa_calculations5[[#This Row],[Population share of ICB]:[Population share of ICB]]</f>
        <v>0.32848830044292865</v>
      </c>
      <c r="N6148" s="94" cm="1">
        <f t="array" ref="N6148">msoa_calculations5[[#This Row],[Weighted estimate]]*msoa_calculations5[[#This Row],[Population share of ICB]:[Population share of ICB]]</f>
        <v>0.49985075433144438</v>
      </c>
    </row>
    <row r="6149" spans="1:14">
      <c r="A6149" s="63" t="s">
        <v>6294</v>
      </c>
      <c r="B6149" s="63" t="s">
        <v>13706</v>
      </c>
      <c r="C6149" s="63" t="s">
        <v>13813</v>
      </c>
      <c r="D6149" s="63" t="s">
        <v>13839</v>
      </c>
      <c r="E6149" s="72">
        <v>8771</v>
      </c>
      <c r="F6149" s="64">
        <v>1</v>
      </c>
      <c r="G6149" s="79">
        <v>0</v>
      </c>
      <c r="H6149" s="133">
        <v>120.81201934814453</v>
      </c>
      <c r="I6149" s="134">
        <v>72.262222290039063</v>
      </c>
      <c r="J6149" s="105">
        <v>107.67488861083984</v>
      </c>
      <c r="K6149" s="96">
        <f>msoa_calculations5[[#This Row],[ Pop20]]/SUMIF(msoa_calculations5[ICB26],msoa_calculations5[[#This Row],[ICB26]],msoa_calculations5[[ Pop20]])</f>
        <v>5.2355270894206057E-3</v>
      </c>
      <c r="L6149" s="98" cm="1">
        <f t="array" ref="L6149">msoa_calculations5[[#This Row],[ Estimated case time (see and convey)]]*msoa_calculations5[[#This Row],[Population share of ICB]:[Population share of ICB]]</f>
        <v>0.63251460002481708</v>
      </c>
      <c r="M6149" s="98" cm="1">
        <f t="array" ref="M6149">msoa_calculations5[[#This Row],[Estimated case time (see and treat)]]*msoa_calculations5[[#This Row],[Population share of ICB]:[Population share of ICB]]</f>
        <v>0.37833082234123305</v>
      </c>
      <c r="N6149" s="94" cm="1">
        <f t="array" ref="N6149">msoa_calculations5[[#This Row],[Weighted estimate]]*msoa_calculations5[[#This Row],[Population share of ICB]:[Population share of ICB]]</f>
        <v>0.5637347961723983</v>
      </c>
    </row>
    <row r="6150" spans="1:14">
      <c r="A6150" s="63" t="s">
        <v>6292</v>
      </c>
      <c r="B6150" s="63" t="s">
        <v>13706</v>
      </c>
      <c r="C6150" s="63" t="s">
        <v>13813</v>
      </c>
      <c r="D6150" s="63" t="s">
        <v>13839</v>
      </c>
      <c r="E6150" s="72">
        <v>8805</v>
      </c>
      <c r="F6150" s="64">
        <v>1</v>
      </c>
      <c r="G6150" s="79">
        <v>0</v>
      </c>
      <c r="H6150" s="133">
        <v>122.07940673828125</v>
      </c>
      <c r="I6150" s="134">
        <v>72.974258422851563</v>
      </c>
      <c r="J6150" s="105">
        <v>108.79199981689453</v>
      </c>
      <c r="K6150" s="96">
        <f>msoa_calculations5[[#This Row],[ Pop20]]/SUMIF(msoa_calculations5[ICB26],msoa_calculations5[[#This Row],[ICB26]],msoa_calculations5[[ Pop20]])</f>
        <v>5.2558221436949538E-3</v>
      </c>
      <c r="L6150" s="98" cm="1">
        <f t="array" ref="L6150">msoa_calculations5[[#This Row],[ Estimated case time (see and convey)]]*msoa_calculations5[[#This Row],[Population share of ICB]:[Population share of ICB]]</f>
        <v>0.64162764922420157</v>
      </c>
      <c r="M6150" s="98" cm="1">
        <f t="array" ref="M6150">msoa_calculations5[[#This Row],[Estimated case time (see and treat)]]*msoa_calculations5[[#This Row],[Population share of ICB]:[Population share of ICB]]</f>
        <v>0.38353972333854125</v>
      </c>
      <c r="N6150" s="94" cm="1">
        <f t="array" ref="N6150">msoa_calculations5[[#This Row],[Weighted estimate]]*msoa_calculations5[[#This Row],[Population share of ICB]:[Population share of ICB]]</f>
        <v>0.57179140169449161</v>
      </c>
    </row>
    <row r="6151" spans="1:14">
      <c r="A6151" s="63" t="s">
        <v>6290</v>
      </c>
      <c r="B6151" s="63" t="s">
        <v>13706</v>
      </c>
      <c r="C6151" s="63" t="s">
        <v>13813</v>
      </c>
      <c r="D6151" s="63" t="s">
        <v>13839</v>
      </c>
      <c r="E6151" s="72">
        <v>9792</v>
      </c>
      <c r="F6151" s="64">
        <v>1</v>
      </c>
      <c r="G6151" s="79">
        <v>0</v>
      </c>
      <c r="H6151" s="133">
        <v>127.84123229980469</v>
      </c>
      <c r="I6151" s="134">
        <v>76.262229919433594</v>
      </c>
      <c r="J6151" s="105">
        <v>113.88442230224609</v>
      </c>
      <c r="K6151" s="96">
        <f>msoa_calculations5[[#This Row],[ Pop20]]/SUMIF(msoa_calculations5[ICB26],msoa_calculations5[[#This Row],[ICB26]],msoa_calculations5[[ Pop20]])</f>
        <v>5.8449756310120365E-3</v>
      </c>
      <c r="L6151" s="98" cm="1">
        <f t="array" ref="L6151">msoa_calculations5[[#This Row],[ Estimated case time (see and convey)]]*msoa_calculations5[[#This Row],[Population share of ICB]:[Population share of ICB]]</f>
        <v>0.74722888743090721</v>
      </c>
      <c r="M6151" s="98" cm="1">
        <f t="array" ref="M6151">msoa_calculations5[[#This Row],[Estimated case time (see and treat)]]*msoa_calculations5[[#This Row],[Population share of ICB]:[Population share of ICB]]</f>
        <v>0.44575087544572639</v>
      </c>
      <c r="N6151" s="94" cm="1">
        <f t="array" ref="N6151">msoa_calculations5[[#This Row],[Weighted estimate]]*msoa_calculations5[[#This Row],[Population share of ICB]:[Population share of ICB]]</f>
        <v>0.66565167310851214</v>
      </c>
    </row>
    <row r="6152" spans="1:14">
      <c r="A6152" s="63" t="s">
        <v>6288</v>
      </c>
      <c r="B6152" s="63" t="s">
        <v>13706</v>
      </c>
      <c r="C6152" s="63" t="s">
        <v>13813</v>
      </c>
      <c r="D6152" s="63" t="s">
        <v>13839</v>
      </c>
      <c r="E6152" s="72">
        <v>8719</v>
      </c>
      <c r="F6152" s="64">
        <v>1</v>
      </c>
      <c r="G6152" s="79">
        <v>0</v>
      </c>
      <c r="H6152" s="133">
        <v>121.69668579101563</v>
      </c>
      <c r="I6152" s="134">
        <v>75.270858764648438</v>
      </c>
      <c r="J6152" s="105">
        <v>109.13427734375</v>
      </c>
      <c r="K6152" s="96">
        <f>msoa_calculations5[[#This Row],[ Pop20]]/SUMIF(msoa_calculations5[ICB26],msoa_calculations5[[#This Row],[ICB26]],msoa_calculations5[[ Pop20]])</f>
        <v>5.2044875946480745E-3</v>
      </c>
      <c r="L6152" s="98" cm="1">
        <f t="array" ref="L6152">msoa_calculations5[[#This Row],[ Estimated case time (see and convey)]]*msoa_calculations5[[#This Row],[Population share of ICB]:[Population share of ICB]]</f>
        <v>0.63336889150912545</v>
      </c>
      <c r="M6152" s="98" cm="1">
        <f t="array" ref="M6152">msoa_calculations5[[#This Row],[Estimated case time (see and treat)]]*msoa_calculations5[[#This Row],[Population share of ICB]:[Population share of ICB]]</f>
        <v>0.39174625067912011</v>
      </c>
      <c r="N6152" s="94" cm="1">
        <f t="array" ref="N6152">msoa_calculations5[[#This Row],[Weighted estimate]]*msoa_calculations5[[#This Row],[Population share of ICB]:[Population share of ICB]]</f>
        <v>0.56798799258642929</v>
      </c>
    </row>
    <row r="6153" spans="1:14">
      <c r="A6153" s="63" t="s">
        <v>6286</v>
      </c>
      <c r="B6153" s="63" t="s">
        <v>13706</v>
      </c>
      <c r="C6153" s="63" t="s">
        <v>13813</v>
      </c>
      <c r="D6153" s="63" t="s">
        <v>13839</v>
      </c>
      <c r="E6153" s="72">
        <v>6356</v>
      </c>
      <c r="F6153" s="64">
        <v>1</v>
      </c>
      <c r="G6153" s="79">
        <v>0</v>
      </c>
      <c r="H6153" s="133">
        <v>123.54960632324219</v>
      </c>
      <c r="I6153" s="134">
        <v>78.836433410644531</v>
      </c>
      <c r="J6153" s="105">
        <v>111.45063018798828</v>
      </c>
      <c r="K6153" s="96">
        <f>msoa_calculations5[[#This Row],[ Pop20]]/SUMIF(msoa_calculations5[ICB26],msoa_calculations5[[#This Row],[ICB26]],msoa_calculations5[[ Pop20]])</f>
        <v>3.7939813225809338E-3</v>
      </c>
      <c r="L6153" s="98" cm="1">
        <f t="array" ref="L6153">msoa_calculations5[[#This Row],[ Estimated case time (see and convey)]]*msoa_calculations5[[#This Row],[Population share of ICB]:[Population share of ICB]]</f>
        <v>0.46874489880260811</v>
      </c>
      <c r="M6153" s="98" cm="1">
        <f t="array" ref="M6153">msoa_calculations5[[#This Row],[Estimated case time (see and treat)]]*msoa_calculations5[[#This Row],[Population share of ICB]:[Population share of ICB]]</f>
        <v>0.29910395589888084</v>
      </c>
      <c r="N6153" s="94" cm="1">
        <f t="array" ref="N6153">msoa_calculations5[[#This Row],[Weighted estimate]]*msoa_calculations5[[#This Row],[Population share of ICB]:[Population share of ICB]]</f>
        <v>0.42284160932310233</v>
      </c>
    </row>
    <row r="6154" spans="1:14">
      <c r="A6154" s="63" t="s">
        <v>6284</v>
      </c>
      <c r="B6154" s="63" t="s">
        <v>13706</v>
      </c>
      <c r="C6154" s="63" t="s">
        <v>13813</v>
      </c>
      <c r="D6154" s="63" t="s">
        <v>13839</v>
      </c>
      <c r="E6154" s="72">
        <v>7623</v>
      </c>
      <c r="F6154" s="64">
        <v>1</v>
      </c>
      <c r="G6154" s="79">
        <v>0</v>
      </c>
      <c r="H6154" s="133">
        <v>116.82091522216797</v>
      </c>
      <c r="I6154" s="134">
        <v>76.893180847167969</v>
      </c>
      <c r="J6154" s="105">
        <v>106.01683044433594</v>
      </c>
      <c r="K6154" s="96">
        <f>msoa_calculations5[[#This Row],[ Pop20]]/SUMIF(msoa_calculations5[ICB26],msoa_calculations5[[#This Row],[ICB26]],msoa_calculations5[[ Pop20]])</f>
        <v>4.5502705509808776E-3</v>
      </c>
      <c r="L6154" s="98" cm="1">
        <f t="array" ref="L6154">msoa_calculations5[[#This Row],[ Estimated case time (see and convey)]]*msoa_calculations5[[#This Row],[Population share of ICB]:[Population share of ICB]]</f>
        <v>0.53156677027406463</v>
      </c>
      <c r="M6154" s="98" cm="1">
        <f t="array" ref="M6154">msoa_calculations5[[#This Row],[Estimated case time (see and treat)]]*msoa_calculations5[[#This Row],[Population share of ICB]:[Population share of ICB]]</f>
        <v>0.34988477638011528</v>
      </c>
      <c r="N6154" s="94" cm="1">
        <f t="array" ref="N6154">msoa_calculations5[[#This Row],[Weighted estimate]]*msoa_calculations5[[#This Row],[Population share of ICB]:[Population share of ICB]]</f>
        <v>0.48240526147919477</v>
      </c>
    </row>
    <row r="6155" spans="1:14">
      <c r="A6155" s="63" t="s">
        <v>6282</v>
      </c>
      <c r="B6155" s="63" t="s">
        <v>13706</v>
      </c>
      <c r="C6155" s="63" t="s">
        <v>13813</v>
      </c>
      <c r="D6155" s="63" t="s">
        <v>13839</v>
      </c>
      <c r="E6155" s="72">
        <v>7957</v>
      </c>
      <c r="F6155" s="64">
        <v>1</v>
      </c>
      <c r="G6155" s="79">
        <v>0</v>
      </c>
      <c r="H6155" s="133">
        <v>105.4642333984375</v>
      </c>
      <c r="I6155" s="134">
        <v>71.216896057128906</v>
      </c>
      <c r="J6155" s="105">
        <v>96.197212219238281</v>
      </c>
      <c r="K6155" s="96">
        <f>msoa_calculations5[[#This Row],[ Pop20]]/SUMIF(msoa_calculations5[ICB26],msoa_calculations5[[#This Row],[ICB26]],msoa_calculations5[[ Pop20]])</f>
        <v>4.7496396135582901E-3</v>
      </c>
      <c r="L6155" s="98" cm="1">
        <f t="array" ref="L6155">msoa_calculations5[[#This Row],[ Estimated case time (see and convey)]]*msoa_calculations5[[#This Row],[Population share of ICB]:[Population share of ICB]]</f>
        <v>0.50091710076277596</v>
      </c>
      <c r="M6155" s="98" cm="1">
        <f t="array" ref="M6155">msoa_calculations5[[#This Row],[Estimated case time (see and treat)]]*msoa_calculations5[[#This Row],[Population share of ICB]:[Population share of ICB]]</f>
        <v>0.33825459066760266</v>
      </c>
      <c r="N6155" s="94" cm="1">
        <f t="array" ref="N6155">msoa_calculations5[[#This Row],[Weighted estimate]]*msoa_calculations5[[#This Row],[Population share of ICB]:[Population share of ICB]]</f>
        <v>0.45690208987036773</v>
      </c>
    </row>
    <row r="6156" spans="1:14">
      <c r="A6156" s="63" t="s">
        <v>6280</v>
      </c>
      <c r="B6156" s="63" t="s">
        <v>13706</v>
      </c>
      <c r="C6156" s="63" t="s">
        <v>13813</v>
      </c>
      <c r="D6156" s="63" t="s">
        <v>13839</v>
      </c>
      <c r="E6156" s="72">
        <v>7707</v>
      </c>
      <c r="F6156" s="64">
        <v>1</v>
      </c>
      <c r="G6156" s="79">
        <v>0</v>
      </c>
      <c r="H6156" s="133">
        <v>105.26258850097656</v>
      </c>
      <c r="I6156" s="134">
        <v>70.019065856933594</v>
      </c>
      <c r="J6156" s="105">
        <v>95.72601318359375</v>
      </c>
      <c r="K6156" s="96">
        <f>msoa_calculations5[[#This Row],[ Pop20]]/SUMIF(msoa_calculations5[ICB26],msoa_calculations5[[#This Row],[ICB26]],msoa_calculations5[[ Pop20]])</f>
        <v>4.6004112733057361E-3</v>
      </c>
      <c r="L6156" s="98" cm="1">
        <f t="array" ref="L6156">msoa_calculations5[[#This Row],[ Estimated case time (see and convey)]]*msoa_calculations5[[#This Row],[Population share of ICB]:[Population share of ICB]]</f>
        <v>0.48425119879723533</v>
      </c>
      <c r="M6156" s="98" cm="1">
        <f t="array" ref="M6156">msoa_calculations5[[#This Row],[Estimated case time (see and treat)]]*msoa_calculations5[[#This Row],[Population share of ICB]:[Population share of ICB]]</f>
        <v>0.32211649991457408</v>
      </c>
      <c r="N6156" s="94" cm="1">
        <f t="array" ref="N6156">msoa_calculations5[[#This Row],[Weighted estimate]]*msoa_calculations5[[#This Row],[Population share of ICB]:[Population share of ICB]]</f>
        <v>0.44037903019841823</v>
      </c>
    </row>
    <row r="6157" spans="1:14">
      <c r="A6157" s="63" t="s">
        <v>6278</v>
      </c>
      <c r="B6157" s="63" t="s">
        <v>13706</v>
      </c>
      <c r="C6157" s="63" t="s">
        <v>13813</v>
      </c>
      <c r="D6157" s="63" t="s">
        <v>13839</v>
      </c>
      <c r="E6157" s="72">
        <v>11665</v>
      </c>
      <c r="F6157" s="64">
        <v>1</v>
      </c>
      <c r="G6157" s="79">
        <v>0</v>
      </c>
      <c r="H6157" s="133">
        <v>106.99050903320313</v>
      </c>
      <c r="I6157" s="134">
        <v>71.159271240234375</v>
      </c>
      <c r="J6157" s="105">
        <v>97.294898986816406</v>
      </c>
      <c r="K6157" s="96">
        <f>msoa_calculations5[[#This Row],[ Pop20]]/SUMIF(msoa_calculations5[ICB26],msoa_calculations5[[#This Row],[ICB26]],msoa_calculations5[[ Pop20]])</f>
        <v>6.9629943561841717E-3</v>
      </c>
      <c r="L6157" s="98" cm="1">
        <f t="array" ref="L6157">msoa_calculations5[[#This Row],[ Estimated case time (see and convey)]]*msoa_calculations5[[#This Row],[Population share of ICB]:[Population share of ICB]]</f>
        <v>0.74497431056346497</v>
      </c>
      <c r="M6157" s="98" cm="1">
        <f t="array" ref="M6157">msoa_calculations5[[#This Row],[Estimated case time (see and treat)]]*msoa_calculations5[[#This Row],[Population share of ICB]:[Population share of ICB]]</f>
        <v>0.49548160403593061</v>
      </c>
      <c r="N6157" s="94" cm="1">
        <f t="array" ref="N6157">msoa_calculations5[[#This Row],[Weighted estimate]]*msoa_calculations5[[#This Row],[Population share of ICB]:[Population share of ICB]]</f>
        <v>0.67746383253071174</v>
      </c>
    </row>
    <row r="6158" spans="1:14">
      <c r="A6158" s="63" t="s">
        <v>7086</v>
      </c>
      <c r="B6158" s="63" t="s">
        <v>13706</v>
      </c>
      <c r="C6158" s="63" t="s">
        <v>13813</v>
      </c>
      <c r="D6158" s="63" t="s">
        <v>13839</v>
      </c>
      <c r="E6158" s="72">
        <v>6227</v>
      </c>
      <c r="F6158" s="64">
        <v>1</v>
      </c>
      <c r="G6158" s="79">
        <v>0</v>
      </c>
      <c r="H6158" s="133">
        <v>125.34983825683594</v>
      </c>
      <c r="I6158" s="134">
        <v>80.254447937011719</v>
      </c>
      <c r="J6158" s="105">
        <v>113.14743804931641</v>
      </c>
      <c r="K6158" s="96">
        <f>msoa_calculations5[[#This Row],[ Pop20]]/SUMIF(msoa_calculations5[ICB26],msoa_calculations5[[#This Row],[ICB26]],msoa_calculations5[[ Pop20]])</f>
        <v>3.7169794990106163E-3</v>
      </c>
      <c r="L6158" s="98" cm="1">
        <f t="array" ref="L6158">msoa_calculations5[[#This Row],[ Estimated case time (see and convey)]]*msoa_calculations5[[#This Row],[Population share of ICB]:[Population share of ICB]]</f>
        <v>0.46592277900495582</v>
      </c>
      <c r="M6158" s="98" cm="1">
        <f t="array" ref="M6158">msoa_calculations5[[#This Row],[Estimated case time (see and treat)]]*msoa_calculations5[[#This Row],[Population share of ICB]:[Population share of ICB]]</f>
        <v>0.29830413768628739</v>
      </c>
      <c r="N6158" s="94" cm="1">
        <f t="array" ref="N6158">msoa_calculations5[[#This Row],[Weighted estimate]]*msoa_calculations5[[#This Row],[Population share of ICB]:[Population share of ICB]]</f>
        <v>0.42056670759488285</v>
      </c>
    </row>
    <row r="6159" spans="1:14">
      <c r="A6159" s="63" t="s">
        <v>7084</v>
      </c>
      <c r="B6159" s="63" t="s">
        <v>13706</v>
      </c>
      <c r="C6159" s="63" t="s">
        <v>13813</v>
      </c>
      <c r="D6159" s="63" t="s">
        <v>13839</v>
      </c>
      <c r="E6159" s="72">
        <v>9715</v>
      </c>
      <c r="F6159" s="64">
        <v>1</v>
      </c>
      <c r="G6159" s="79">
        <v>0</v>
      </c>
      <c r="H6159" s="133">
        <v>113.97587585449219</v>
      </c>
      <c r="I6159" s="134">
        <v>77.187232971191406</v>
      </c>
      <c r="J6159" s="105">
        <v>104.02120208740234</v>
      </c>
      <c r="K6159" s="96">
        <f>msoa_calculations5[[#This Row],[ Pop20]]/SUMIF(msoa_calculations5[ICB26],msoa_calculations5[[#This Row],[ICB26]],msoa_calculations5[[ Pop20]])</f>
        <v>5.7990133022142497E-3</v>
      </c>
      <c r="L6159" s="98" cm="1">
        <f t="array" ref="L6159">msoa_calculations5[[#This Row],[ Estimated case time (see and convey)]]*msoa_calculations5[[#This Row],[Population share of ICB]:[Population share of ICB]]</f>
        <v>0.66094762021172015</v>
      </c>
      <c r="M6159" s="98" cm="1">
        <f t="array" ref="M6159">msoa_calculations5[[#This Row],[Estimated case time (see and treat)]]*msoa_calculations5[[#This Row],[Population share of ICB]:[Population share of ICB]]</f>
        <v>0.44760979076104929</v>
      </c>
      <c r="N6159" s="94" cm="1">
        <f t="array" ref="N6159">msoa_calculations5[[#This Row],[Weighted estimate]]*msoa_calculations5[[#This Row],[Population share of ICB]:[Population share of ICB]]</f>
        <v>0.60322033461716285</v>
      </c>
    </row>
    <row r="6160" spans="1:14">
      <c r="A6160" s="63" t="s">
        <v>7082</v>
      </c>
      <c r="B6160" s="63" t="s">
        <v>13706</v>
      </c>
      <c r="C6160" s="63" t="s">
        <v>13813</v>
      </c>
      <c r="D6160" s="63" t="s">
        <v>13839</v>
      </c>
      <c r="E6160" s="72">
        <v>9693</v>
      </c>
      <c r="F6160" s="64">
        <v>1</v>
      </c>
      <c r="G6160" s="79">
        <v>0</v>
      </c>
      <c r="H6160" s="133">
        <v>115.85108184814453</v>
      </c>
      <c r="I6160" s="134">
        <v>77.786048889160156</v>
      </c>
      <c r="J6160" s="105">
        <v>105.55103302001953</v>
      </c>
      <c r="K6160" s="96">
        <f>msoa_calculations5[[#This Row],[ Pop20]]/SUMIF(msoa_calculations5[ICB26],msoa_calculations5[[#This Row],[ICB26]],msoa_calculations5[[ Pop20]])</f>
        <v>5.7858812082720252E-3</v>
      </c>
      <c r="L6160" s="98" cm="1">
        <f t="array" ref="L6160">msoa_calculations5[[#This Row],[ Estimated case time (see and convey)]]*msoa_calculations5[[#This Row],[Population share of ICB]:[Population share of ICB]]</f>
        <v>0.67030059742316372</v>
      </c>
      <c r="M6160" s="98" cm="1">
        <f t="array" ref="M6160">msoa_calculations5[[#This Row],[Estimated case time (see and treat)]]*msoa_calculations5[[#This Row],[Population share of ICB]:[Population share of ICB]]</f>
        <v>0.4500608385335208</v>
      </c>
      <c r="N6160" s="94" cm="1">
        <f t="array" ref="N6160">msoa_calculations5[[#This Row],[Weighted estimate]]*msoa_calculations5[[#This Row],[Population share of ICB]:[Population share of ICB]]</f>
        <v>0.61070573846423104</v>
      </c>
    </row>
    <row r="6161" spans="1:14">
      <c r="A6161" s="63" t="s">
        <v>7080</v>
      </c>
      <c r="B6161" s="63" t="s">
        <v>13706</v>
      </c>
      <c r="C6161" s="63" t="s">
        <v>13813</v>
      </c>
      <c r="D6161" s="63" t="s">
        <v>13839</v>
      </c>
      <c r="E6161" s="72">
        <v>8228</v>
      </c>
      <c r="F6161" s="64">
        <v>1</v>
      </c>
      <c r="G6161" s="79">
        <v>0</v>
      </c>
      <c r="H6161" s="133">
        <v>119.11686706542969</v>
      </c>
      <c r="I6161" s="134">
        <v>77.916236877441406</v>
      </c>
      <c r="J6161" s="105">
        <v>107.96835327148438</v>
      </c>
      <c r="K6161" s="96">
        <f>msoa_calculations5[[#This Row],[ Pop20]]/SUMIF(msoa_calculations5[ICB26],msoa_calculations5[[#This Row],[ICB26]],msoa_calculations5[[ Pop20]])</f>
        <v>4.9114031343920591E-3</v>
      </c>
      <c r="L6161" s="98" cm="1">
        <f t="array" ref="L6161">msoa_calculations5[[#This Row],[ Estimated case time (see and convey)]]*msoa_calculations5[[#This Row],[Population share of ICB]:[Population share of ICB]]</f>
        <v>0.58503095426411356</v>
      </c>
      <c r="M6161" s="98" cm="1">
        <f t="array" ref="M6161">msoa_calculations5[[#This Row],[Estimated case time (see and treat)]]*msoa_calculations5[[#This Row],[Population share of ICB]:[Population share of ICB]]</f>
        <v>0.38267805001989985</v>
      </c>
      <c r="N6161" s="94" cm="1">
        <f t="array" ref="N6161">msoa_calculations5[[#This Row],[Weighted estimate]]*msoa_calculations5[[#This Row],[Population share of ICB]:[Population share of ICB]]</f>
        <v>0.53027610867271746</v>
      </c>
    </row>
    <row r="6162" spans="1:14">
      <c r="A6162" s="63" t="s">
        <v>7078</v>
      </c>
      <c r="B6162" s="63" t="s">
        <v>13706</v>
      </c>
      <c r="C6162" s="63" t="s">
        <v>13813</v>
      </c>
      <c r="D6162" s="63" t="s">
        <v>13839</v>
      </c>
      <c r="E6162" s="72">
        <v>7740</v>
      </c>
      <c r="F6162" s="64">
        <v>1</v>
      </c>
      <c r="G6162" s="79">
        <v>0</v>
      </c>
      <c r="H6162" s="133">
        <v>100.81720733642578</v>
      </c>
      <c r="I6162" s="134">
        <v>72.370323181152344</v>
      </c>
      <c r="J6162" s="105">
        <v>93.119743347167969</v>
      </c>
      <c r="K6162" s="96">
        <f>msoa_calculations5[[#This Row],[ Pop20]]/SUMIF(msoa_calculations5[ICB26],msoa_calculations5[[#This Row],[ICB26]],msoa_calculations5[[ Pop20]])</f>
        <v>4.620109414219073E-3</v>
      </c>
      <c r="L6162" s="98" cm="1">
        <f t="array" ref="L6162">msoa_calculations5[[#This Row],[ Estimated case time (see and convey)]]*msoa_calculations5[[#This Row],[Population share of ICB]:[Population share of ICB]]</f>
        <v>0.46578652873029697</v>
      </c>
      <c r="M6162" s="98" cm="1">
        <f t="array" ref="M6162">msoa_calculations5[[#This Row],[Estimated case time (see and treat)]]*msoa_calculations5[[#This Row],[Population share of ICB]:[Population share of ICB]]</f>
        <v>0.33435881143931873</v>
      </c>
      <c r="N6162" s="94" cm="1">
        <f t="array" ref="N6162">msoa_calculations5[[#This Row],[Weighted estimate]]*msoa_calculations5[[#This Row],[Population share of ICB]:[Population share of ICB]]</f>
        <v>0.43022340288791461</v>
      </c>
    </row>
    <row r="6163" spans="1:14">
      <c r="A6163" s="63" t="s">
        <v>7076</v>
      </c>
      <c r="B6163" s="63" t="s">
        <v>13706</v>
      </c>
      <c r="C6163" s="63" t="s">
        <v>13813</v>
      </c>
      <c r="D6163" s="63" t="s">
        <v>13839</v>
      </c>
      <c r="E6163" s="72">
        <v>6895</v>
      </c>
      <c r="F6163" s="64">
        <v>1</v>
      </c>
      <c r="G6163" s="79">
        <v>0</v>
      </c>
      <c r="H6163" s="133">
        <v>97.143959045410156</v>
      </c>
      <c r="I6163" s="134">
        <v>70.168708801269531</v>
      </c>
      <c r="J6163" s="105">
        <v>89.844703674316406</v>
      </c>
      <c r="K6163" s="96">
        <f>msoa_calculations5[[#This Row],[ Pop20]]/SUMIF(msoa_calculations5[ICB26],msoa_calculations5[[#This Row],[ICB26]],msoa_calculations5[[ Pop20]])</f>
        <v>4.1157176241654403E-3</v>
      </c>
      <c r="L6163" s="98" cm="1">
        <f t="array" ref="L6163">msoa_calculations5[[#This Row],[ Estimated case time (see and convey)]]*msoa_calculations5[[#This Row],[Population share of ICB]:[Population share of ICB]]</f>
        <v>0.39981710432440032</v>
      </c>
      <c r="M6163" s="98" cm="1">
        <f t="array" ref="M6163">msoa_calculations5[[#This Row],[Estimated case time (see and treat)]]*msoa_calculations5[[#This Row],[Population share of ICB]:[Population share of ICB]]</f>
        <v>0.28879459147831765</v>
      </c>
      <c r="N6163" s="94" cm="1">
        <f t="array" ref="N6163">msoa_calculations5[[#This Row],[Weighted estimate]]*msoa_calculations5[[#This Row],[Population share of ICB]:[Population share of ICB]]</f>
        <v>0.36977543035030552</v>
      </c>
    </row>
    <row r="6164" spans="1:14">
      <c r="A6164" s="63" t="s">
        <v>7074</v>
      </c>
      <c r="B6164" s="63" t="s">
        <v>13706</v>
      </c>
      <c r="C6164" s="63" t="s">
        <v>13813</v>
      </c>
      <c r="D6164" s="63" t="s">
        <v>13839</v>
      </c>
      <c r="E6164" s="72">
        <v>11509</v>
      </c>
      <c r="F6164" s="64">
        <v>1</v>
      </c>
      <c r="G6164" s="79">
        <v>0</v>
      </c>
      <c r="H6164" s="133">
        <v>107.515625</v>
      </c>
      <c r="I6164" s="134">
        <v>73.714958190917969</v>
      </c>
      <c r="J6164" s="105">
        <v>98.369476318359375</v>
      </c>
      <c r="K6164" s="96">
        <f>msoa_calculations5[[#This Row],[ Pop20]]/SUMIF(msoa_calculations5[ICB26],msoa_calculations5[[#This Row],[ICB26]],msoa_calculations5[[ Pop20]])</f>
        <v>6.8698758718665782E-3</v>
      </c>
      <c r="L6164" s="98" cm="1">
        <f t="array" ref="L6164">msoa_calculations5[[#This Row],[ Estimated case time (see and convey)]]*msoa_calculations5[[#This Row],[Population share of ICB]:[Population share of ICB]]</f>
        <v>0.73861899803615505</v>
      </c>
      <c r="M6164" s="98" cm="1">
        <f t="array" ref="M6164">msoa_calculations5[[#This Row],[Estimated case time (see and treat)]]*msoa_calculations5[[#This Row],[Population share of ICB]:[Population share of ICB]]</f>
        <v>0.50641261267144089</v>
      </c>
      <c r="N6164" s="94" cm="1">
        <f t="array" ref="N6164">msoa_calculations5[[#This Row],[Weighted estimate]]*msoa_calculations5[[#This Row],[Population share of ICB]:[Population share of ICB]]</f>
        <v>0.67578609188764782</v>
      </c>
    </row>
    <row r="6165" spans="1:14">
      <c r="A6165" s="63" t="s">
        <v>7072</v>
      </c>
      <c r="B6165" s="63" t="s">
        <v>13706</v>
      </c>
      <c r="C6165" s="63" t="s">
        <v>13813</v>
      </c>
      <c r="D6165" s="63" t="s">
        <v>13839</v>
      </c>
      <c r="E6165" s="72">
        <v>8244</v>
      </c>
      <c r="F6165" s="64">
        <v>1</v>
      </c>
      <c r="G6165" s="79">
        <v>0</v>
      </c>
      <c r="H6165" s="133">
        <v>95.272605895996094</v>
      </c>
      <c r="I6165" s="134">
        <v>70.04254150390625</v>
      </c>
      <c r="J6165" s="105">
        <v>88.445579528808594</v>
      </c>
      <c r="K6165" s="96">
        <f>msoa_calculations5[[#This Row],[ Pop20]]/SUMIF(msoa_calculations5[ICB26],msoa_calculations5[[#This Row],[ICB26]],msoa_calculations5[[ Pop20]])</f>
        <v>4.9209537481682223E-3</v>
      </c>
      <c r="L6165" s="98" cm="1">
        <f t="array" ref="L6165">msoa_calculations5[[#This Row],[ Estimated case time (see and convey)]]*msoa_calculations5[[#This Row],[Population share of ICB]:[Population share of ICB]]</f>
        <v>0.46883208708165586</v>
      </c>
      <c r="M6165" s="98" cm="1">
        <f t="array" ref="M6165">msoa_calculations5[[#This Row],[Estimated case time (see and treat)]]*msoa_calculations5[[#This Row],[Population share of ICB]:[Population share of ICB]]</f>
        <v>0.34467610714487573</v>
      </c>
      <c r="N6165" s="94" cm="1">
        <f t="array" ref="N6165">msoa_calculations5[[#This Row],[Weighted estimate]]*msoa_calculations5[[#This Row],[Population share of ICB]:[Population share of ICB]]</f>
        <v>0.43523660609120124</v>
      </c>
    </row>
    <row r="6166" spans="1:14">
      <c r="A6166" s="63" t="s">
        <v>7070</v>
      </c>
      <c r="B6166" s="63" t="s">
        <v>13706</v>
      </c>
      <c r="C6166" s="63" t="s">
        <v>13813</v>
      </c>
      <c r="D6166" s="63" t="s">
        <v>13839</v>
      </c>
      <c r="E6166" s="72">
        <v>9776</v>
      </c>
      <c r="F6166" s="64">
        <v>1</v>
      </c>
      <c r="G6166" s="79">
        <v>0</v>
      </c>
      <c r="H6166" s="133">
        <v>87.866340637207031</v>
      </c>
      <c r="I6166" s="134">
        <v>64.219886779785156</v>
      </c>
      <c r="J6166" s="105">
        <v>81.467826843261719</v>
      </c>
      <c r="K6166" s="96">
        <f>msoa_calculations5[[#This Row],[ Pop20]]/SUMIF(msoa_calculations5[ICB26],msoa_calculations5[[#This Row],[ICB26]],msoa_calculations5[[ Pop20]])</f>
        <v>5.8354250172358733E-3</v>
      </c>
      <c r="L6166" s="98" cm="1">
        <f t="array" ref="L6166">msoa_calculations5[[#This Row],[ Estimated case time (see and convey)]]*msoa_calculations5[[#This Row],[Population share of ICB]:[Population share of ICB]]</f>
        <v>0.51273744232732699</v>
      </c>
      <c r="M6166" s="98" cm="1">
        <f t="array" ref="M6166">msoa_calculations5[[#This Row],[Estimated case time (see and treat)]]*msoa_calculations5[[#This Row],[Population share of ICB]:[Population share of ICB]]</f>
        <v>0.37475033391881363</v>
      </c>
      <c r="N6166" s="94" cm="1">
        <f t="array" ref="N6166">msoa_calculations5[[#This Row],[Weighted estimate]]*msoa_calculations5[[#This Row],[Population share of ICB]:[Population share of ICB]]</f>
        <v>0.47539939486100968</v>
      </c>
    </row>
    <row r="6167" spans="1:14">
      <c r="A6167" s="63" t="s">
        <v>7068</v>
      </c>
      <c r="B6167" s="63" t="s">
        <v>13706</v>
      </c>
      <c r="C6167" s="63" t="s">
        <v>13813</v>
      </c>
      <c r="D6167" s="63" t="s">
        <v>13839</v>
      </c>
      <c r="E6167" s="72">
        <v>13565</v>
      </c>
      <c r="F6167" s="64">
        <v>1</v>
      </c>
      <c r="G6167" s="79">
        <v>0</v>
      </c>
      <c r="H6167" s="133">
        <v>90.809967041015625</v>
      </c>
      <c r="I6167" s="134">
        <v>64.963027954101563</v>
      </c>
      <c r="J6167" s="105">
        <v>83.816017150878906</v>
      </c>
      <c r="K6167" s="96">
        <f>msoa_calculations5[[#This Row],[ Pop20]]/SUMIF(msoa_calculations5[ICB26],msoa_calculations5[[#This Row],[ICB26]],msoa_calculations5[[ Pop20]])</f>
        <v>8.0971297421035832E-3</v>
      </c>
      <c r="L6167" s="98" cm="1">
        <f t="array" ref="L6167">msoa_calculations5[[#This Row],[ Estimated case time (see and convey)]]*msoa_calculations5[[#This Row],[Population share of ICB]:[Population share of ICB]]</f>
        <v>0.73530008500725375</v>
      </c>
      <c r="M6167" s="98" cm="1">
        <f t="array" ref="M6167">msoa_calculations5[[#This Row],[Estimated case time (see and treat)]]*msoa_calculations5[[#This Row],[Population share of ICB]:[Population share of ICB]]</f>
        <v>0.52601406578426224</v>
      </c>
      <c r="N6167" s="94" cm="1">
        <f t="array" ref="N6167">msoa_calculations5[[#This Row],[Weighted estimate]]*msoa_calculations5[[#This Row],[Population share of ICB]:[Population share of ICB]]</f>
        <v>0.67866916533704558</v>
      </c>
    </row>
    <row r="6168" spans="1:14">
      <c r="A6168" s="63" t="s">
        <v>7066</v>
      </c>
      <c r="B6168" s="63" t="s">
        <v>13706</v>
      </c>
      <c r="C6168" s="63" t="s">
        <v>13813</v>
      </c>
      <c r="D6168" s="63" t="s">
        <v>13839</v>
      </c>
      <c r="E6168" s="72">
        <v>8261</v>
      </c>
      <c r="F6168" s="64">
        <v>1</v>
      </c>
      <c r="G6168" s="79">
        <v>0</v>
      </c>
      <c r="H6168" s="133">
        <v>90.282196044921875</v>
      </c>
      <c r="I6168" s="134">
        <v>65.430282592773438</v>
      </c>
      <c r="J6168" s="105">
        <v>83.5574951171875</v>
      </c>
      <c r="K6168" s="96">
        <f>msoa_calculations5[[#This Row],[ Pop20]]/SUMIF(msoa_calculations5[ICB26],msoa_calculations5[[#This Row],[ICB26]],msoa_calculations5[[ Pop20]])</f>
        <v>4.9311012753053959E-3</v>
      </c>
      <c r="L6168" s="98" cm="1">
        <f t="array" ref="L6168">msoa_calculations5[[#This Row],[ Estimated case time (see and convey)]]*msoa_calculations5[[#This Row],[Population share of ICB]:[Population share of ICB]]</f>
        <v>0.44519065205448605</v>
      </c>
      <c r="M6168" s="98" cm="1">
        <f t="array" ref="M6168">msoa_calculations5[[#This Row],[Estimated case time (see and treat)]]*msoa_calculations5[[#This Row],[Population share of ICB]:[Population share of ICB]]</f>
        <v>0.32264334993681754</v>
      </c>
      <c r="N6168" s="94" cm="1">
        <f t="array" ref="N6168">msoa_calculations5[[#This Row],[Weighted estimate]]*msoa_calculations5[[#This Row],[Population share of ICB]:[Population share of ICB]]</f>
        <v>0.41203047073368765</v>
      </c>
    </row>
    <row r="6169" spans="1:14">
      <c r="A6169" s="63" t="s">
        <v>7064</v>
      </c>
      <c r="B6169" s="63" t="s">
        <v>13706</v>
      </c>
      <c r="C6169" s="63" t="s">
        <v>13813</v>
      </c>
      <c r="D6169" s="63" t="s">
        <v>13839</v>
      </c>
      <c r="E6169" s="72">
        <v>9256</v>
      </c>
      <c r="F6169" s="64">
        <v>1</v>
      </c>
      <c r="G6169" s="79">
        <v>0</v>
      </c>
      <c r="H6169" s="133">
        <v>101.138671875</v>
      </c>
      <c r="I6169" s="134">
        <v>71.519195556640625</v>
      </c>
      <c r="J6169" s="105">
        <v>93.123908996582031</v>
      </c>
      <c r="K6169" s="96">
        <f>msoa_calculations5[[#This Row],[ Pop20]]/SUMIF(msoa_calculations5[ICB26],msoa_calculations5[[#This Row],[ICB26]],msoa_calculations5[[ Pop20]])</f>
        <v>5.5250300695105607E-3</v>
      </c>
      <c r="L6169" s="98" cm="1">
        <f t="array" ref="L6169">msoa_calculations5[[#This Row],[ Estimated case time (see and convey)]]*msoa_calculations5[[#This Row],[Population share of ICB]:[Population share of ICB]]</f>
        <v>0.55879420329973706</v>
      </c>
      <c r="M6169" s="98" cm="1">
        <f t="array" ref="M6169">msoa_calculations5[[#This Row],[Estimated case time (see and treat)]]*msoa_calculations5[[#This Row],[Population share of ICB]:[Population share of ICB]]</f>
        <v>0.39514570599764554</v>
      </c>
      <c r="N6169" s="94" cm="1">
        <f t="array" ref="N6169">msoa_calculations5[[#This Row],[Weighted estimate]]*msoa_calculations5[[#This Row],[Population share of ICB]:[Population share of ICB]]</f>
        <v>0.5145123973964808</v>
      </c>
    </row>
    <row r="6170" spans="1:14">
      <c r="A6170" s="63" t="s">
        <v>7062</v>
      </c>
      <c r="B6170" s="63" t="s">
        <v>13706</v>
      </c>
      <c r="C6170" s="63" t="s">
        <v>13813</v>
      </c>
      <c r="D6170" s="63" t="s">
        <v>13839</v>
      </c>
      <c r="E6170" s="72">
        <v>8305</v>
      </c>
      <c r="F6170" s="64">
        <v>1</v>
      </c>
      <c r="G6170" s="79">
        <v>0</v>
      </c>
      <c r="H6170" s="133">
        <v>102.64692687988281</v>
      </c>
      <c r="I6170" s="134">
        <v>74.713294982910156</v>
      </c>
      <c r="J6170" s="105">
        <v>95.088340759277344</v>
      </c>
      <c r="K6170" s="96">
        <f>msoa_calculations5[[#This Row],[ Pop20]]/SUMIF(msoa_calculations5[ICB26],msoa_calculations5[[#This Row],[ICB26]],msoa_calculations5[[ Pop20]])</f>
        <v>4.957365463189845E-3</v>
      </c>
      <c r="L6170" s="98" cm="1">
        <f t="array" ref="L6170">msoa_calculations5[[#This Row],[ Estimated case time (see and convey)]]*msoa_calculations5[[#This Row],[Population share of ICB]:[Population share of ICB]]</f>
        <v>0.50885833021690441</v>
      </c>
      <c r="M6170" s="98" cm="1">
        <f t="array" ref="M6170">msoa_calculations5[[#This Row],[Estimated case time (see and treat)]]*msoa_calculations5[[#This Row],[Population share of ICB]:[Population share of ICB]]</f>
        <v>0.3703811081893939</v>
      </c>
      <c r="N6170" s="94" cm="1">
        <f t="array" ref="N6170">msoa_calculations5[[#This Row],[Weighted estimate]]*msoa_calculations5[[#This Row],[Population share of ICB]:[Population share of ICB]]</f>
        <v>0.47138765643206876</v>
      </c>
    </row>
    <row r="6171" spans="1:14">
      <c r="A6171" s="63" t="s">
        <v>7060</v>
      </c>
      <c r="B6171" s="63" t="s">
        <v>13706</v>
      </c>
      <c r="C6171" s="63" t="s">
        <v>13813</v>
      </c>
      <c r="D6171" s="63" t="s">
        <v>13839</v>
      </c>
      <c r="E6171" s="72">
        <v>7878</v>
      </c>
      <c r="F6171" s="64">
        <v>1</v>
      </c>
      <c r="G6171" s="79">
        <v>0</v>
      </c>
      <c r="H6171" s="133">
        <v>100.34490203857422</v>
      </c>
      <c r="I6171" s="134">
        <v>70.119888305664063</v>
      </c>
      <c r="J6171" s="105">
        <v>92.166290283203125</v>
      </c>
      <c r="K6171" s="96">
        <f>msoa_calculations5[[#This Row],[ Pop20]]/SUMIF(msoa_calculations5[ICB26],msoa_calculations5[[#This Row],[ICB26]],msoa_calculations5[[ Pop20]])</f>
        <v>4.7024834580384834E-3</v>
      </c>
      <c r="L6171" s="98" cm="1">
        <f t="array" ref="L6171">msoa_calculations5[[#This Row],[ Estimated case time (see and convey)]]*msoa_calculations5[[#This Row],[Population share of ICB]:[Population share of ICB]]</f>
        <v>0.47187024193488736</v>
      </c>
      <c r="M6171" s="98" cm="1">
        <f t="array" ref="M6171">msoa_calculations5[[#This Row],[Estimated case time (see and treat)]]*msoa_calculations5[[#This Row],[Population share of ICB]:[Population share of ICB]]</f>
        <v>0.32973761483689135</v>
      </c>
      <c r="N6171" s="94" cm="1">
        <f t="array" ref="N6171">msoa_calculations5[[#This Row],[Weighted estimate]]*msoa_calculations5[[#This Row],[Population share of ICB]:[Population share of ICB]]</f>
        <v>0.43341045544553569</v>
      </c>
    </row>
    <row r="6172" spans="1:14">
      <c r="A6172" s="63" t="s">
        <v>7058</v>
      </c>
      <c r="B6172" s="63" t="s">
        <v>13706</v>
      </c>
      <c r="C6172" s="63" t="s">
        <v>13813</v>
      </c>
      <c r="D6172" s="63" t="s">
        <v>13839</v>
      </c>
      <c r="E6172" s="72">
        <v>6459</v>
      </c>
      <c r="F6172" s="64">
        <v>1</v>
      </c>
      <c r="G6172" s="79">
        <v>0</v>
      </c>
      <c r="H6172" s="133">
        <v>100.78555297851563</v>
      </c>
      <c r="I6172" s="134">
        <v>71.829559326171875</v>
      </c>
      <c r="J6172" s="105">
        <v>92.950325012207031</v>
      </c>
      <c r="K6172" s="96">
        <f>msoa_calculations5[[#This Row],[ Pop20]]/SUMIF(msoa_calculations5[ICB26],msoa_calculations5[[#This Row],[ICB26]],msoa_calculations5[[ Pop20]])</f>
        <v>3.8554633987649863E-3</v>
      </c>
      <c r="L6172" s="98" cm="1">
        <f t="array" ref="L6172">msoa_calculations5[[#This Row],[ Estimated case time (see and convey)]]*msoa_calculations5[[#This Row],[Population share of ICB]:[Population share of ICB]]</f>
        <v>0.38857501063295641</v>
      </c>
      <c r="M6172" s="98" cm="1">
        <f t="array" ref="M6172">msoa_calculations5[[#This Row],[Estimated case time (see and treat)]]*msoa_calculations5[[#This Row],[Population share of ICB]:[Population share of ICB]]</f>
        <v>0.27693623693147384</v>
      </c>
      <c r="N6172" s="94" cm="1">
        <f t="array" ref="N6172">msoa_calculations5[[#This Row],[Weighted estimate]]*msoa_calculations5[[#This Row],[Population share of ICB]:[Population share of ICB]]</f>
        <v>0.35836657598787386</v>
      </c>
    </row>
    <row r="6173" spans="1:14">
      <c r="A6173" s="63" t="s">
        <v>7030</v>
      </c>
      <c r="B6173" s="63" t="s">
        <v>13711</v>
      </c>
      <c r="C6173" s="63" t="s">
        <v>13813</v>
      </c>
      <c r="D6173" s="63" t="s">
        <v>13839</v>
      </c>
      <c r="E6173" s="72">
        <v>6705</v>
      </c>
      <c r="F6173" s="64">
        <v>1</v>
      </c>
      <c r="G6173" s="79">
        <v>0</v>
      </c>
      <c r="H6173" s="133">
        <v>96.201438903808594</v>
      </c>
      <c r="I6173" s="134">
        <v>70.272369384765625</v>
      </c>
      <c r="J6173" s="105">
        <v>89.185272216796875</v>
      </c>
      <c r="K6173" s="96">
        <f>msoa_calculations5[[#This Row],[ Pop20]]/SUMIF(msoa_calculations5[ICB26],msoa_calculations5[[#This Row],[ICB26]],msoa_calculations5[[ Pop20]])</f>
        <v>4.0023040855734996E-3</v>
      </c>
      <c r="L6173" s="98" cm="1">
        <f t="array" ref="L6173">msoa_calculations5[[#This Row],[ Estimated case time (see and convey)]]*msoa_calculations5[[#This Row],[Population share of ICB]:[Population share of ICB]]</f>
        <v>0.38502741196276252</v>
      </c>
      <c r="M6173" s="98" cm="1">
        <f t="array" ref="M6173">msoa_calculations5[[#This Row],[Estimated case time (see and treat)]]*msoa_calculations5[[#This Row],[Population share of ICB]:[Population share of ICB]]</f>
        <v>0.2812513910915776</v>
      </c>
      <c r="N6173" s="94" cm="1">
        <f t="array" ref="N6173">msoa_calculations5[[#This Row],[Weighted estimate]]*msoa_calculations5[[#This Row],[Population share of ICB]:[Population share of ICB]]</f>
        <v>0.35694657936627083</v>
      </c>
    </row>
    <row r="6174" spans="1:14">
      <c r="A6174" s="63" t="s">
        <v>7028</v>
      </c>
      <c r="B6174" s="63" t="s">
        <v>13711</v>
      </c>
      <c r="C6174" s="63" t="s">
        <v>13813</v>
      </c>
      <c r="D6174" s="63" t="s">
        <v>13839</v>
      </c>
      <c r="E6174" s="72">
        <v>8137</v>
      </c>
      <c r="F6174" s="64">
        <v>1</v>
      </c>
      <c r="G6174" s="79">
        <v>0</v>
      </c>
      <c r="H6174" s="133">
        <v>91.403091430664063</v>
      </c>
      <c r="I6174" s="134">
        <v>65.318977355957031</v>
      </c>
      <c r="J6174" s="105">
        <v>84.344970703125</v>
      </c>
      <c r="K6174" s="96">
        <f>msoa_calculations5[[#This Row],[ Pop20]]/SUMIF(msoa_calculations5[ICB26],msoa_calculations5[[#This Row],[ICB26]],msoa_calculations5[[ Pop20]])</f>
        <v>4.8570840185401289E-3</v>
      </c>
      <c r="L6174" s="98" cm="1">
        <f t="array" ref="L6174">msoa_calculations5[[#This Row],[ Estimated case time (see and convey)]]*msoa_calculations5[[#This Row],[Population share of ICB]:[Population share of ICB]]</f>
        <v>0.4439524946330406</v>
      </c>
      <c r="M6174" s="98" cm="1">
        <f t="array" ref="M6174">msoa_calculations5[[#This Row],[Estimated case time (see and treat)]]*msoa_calculations5[[#This Row],[Population share of ICB]:[Population share of ICB]]</f>
        <v>0.31725976102300346</v>
      </c>
      <c r="N6174" s="94" cm="1">
        <f t="array" ref="N6174">msoa_calculations5[[#This Row],[Weighted estimate]]*msoa_calculations5[[#This Row],[Population share of ICB]:[Population share of ICB]]</f>
        <v>0.40967060924638382</v>
      </c>
    </row>
    <row r="6175" spans="1:14">
      <c r="A6175" s="63" t="s">
        <v>7026</v>
      </c>
      <c r="B6175" s="63" t="s">
        <v>13711</v>
      </c>
      <c r="C6175" s="63" t="s">
        <v>13813</v>
      </c>
      <c r="D6175" s="63" t="s">
        <v>13839</v>
      </c>
      <c r="E6175" s="72">
        <v>7835</v>
      </c>
      <c r="F6175" s="64">
        <v>1</v>
      </c>
      <c r="G6175" s="79">
        <v>0</v>
      </c>
      <c r="H6175" s="133">
        <v>93.964836120605469</v>
      </c>
      <c r="I6175" s="134">
        <v>69.129890441894531</v>
      </c>
      <c r="J6175" s="105">
        <v>87.244728088378906</v>
      </c>
      <c r="K6175" s="96">
        <f>msoa_calculations5[[#This Row],[ Pop20]]/SUMIF(msoa_calculations5[ICB26],msoa_calculations5[[#This Row],[ICB26]],msoa_calculations5[[ Pop20]])</f>
        <v>4.6768161835150437E-3</v>
      </c>
      <c r="L6175" s="98" cm="1">
        <f t="array" ref="L6175">msoa_calculations5[[#This Row],[ Estimated case time (see and convey)]]*msoa_calculations5[[#This Row],[Population share of ICB]:[Population share of ICB]]</f>
        <v>0.43945626625018658</v>
      </c>
      <c r="M6175" s="98" cm="1">
        <f t="array" ref="M6175">msoa_calculations5[[#This Row],[Estimated case time (see and treat)]]*msoa_calculations5[[#This Row],[Population share of ICB]:[Population share of ICB]]</f>
        <v>0.32330779038327428</v>
      </c>
      <c r="N6175" s="94" cm="1">
        <f t="array" ref="N6175">msoa_calculations5[[#This Row],[Weighted estimate]]*msoa_calculations5[[#This Row],[Population share of ICB]:[Population share of ICB]]</f>
        <v>0.40802755625009995</v>
      </c>
    </row>
    <row r="6176" spans="1:14">
      <c r="A6176" s="63" t="s">
        <v>7024</v>
      </c>
      <c r="B6176" s="63" t="s">
        <v>13711</v>
      </c>
      <c r="C6176" s="63" t="s">
        <v>13813</v>
      </c>
      <c r="D6176" s="63" t="s">
        <v>13839</v>
      </c>
      <c r="E6176" s="72">
        <v>10054</v>
      </c>
      <c r="F6176" s="64">
        <v>1</v>
      </c>
      <c r="G6176" s="79">
        <v>0</v>
      </c>
      <c r="H6176" s="133">
        <v>92.071853637695313</v>
      </c>
      <c r="I6176" s="134">
        <v>64.62432861328125</v>
      </c>
      <c r="J6176" s="105">
        <v>84.644805908203125</v>
      </c>
      <c r="K6176" s="96">
        <f>msoa_calculations5[[#This Row],[ Pop20]]/SUMIF(msoa_calculations5[ICB26],msoa_calculations5[[#This Row],[ICB26]],msoa_calculations5[[ Pop20]])</f>
        <v>6.0013669315967131E-3</v>
      </c>
      <c r="L6176" s="98" cm="1">
        <f t="array" ref="L6176">msoa_calculations5[[#This Row],[ Estimated case time (see and convey)]]*msoa_calculations5[[#This Row],[Population share of ICB]:[Population share of ICB]]</f>
        <v>0.55255697775207724</v>
      </c>
      <c r="M6176" s="98" cm="1">
        <f t="array" ref="M6176">msoa_calculations5[[#This Row],[Estimated case time (see and treat)]]*msoa_calculations5[[#This Row],[Population share of ICB]:[Population share of ICB]]</f>
        <v>0.38783430871638536</v>
      </c>
      <c r="N6176" s="94" cm="1">
        <f t="array" ref="N6176">msoa_calculations5[[#This Row],[Weighted estimate]]*msoa_calculations5[[#This Row],[Population share of ICB]:[Population share of ICB]]</f>
        <v>0.50798453910891228</v>
      </c>
    </row>
    <row r="6177" spans="1:14">
      <c r="A6177" s="63" t="s">
        <v>7022</v>
      </c>
      <c r="B6177" s="63" t="s">
        <v>13711</v>
      </c>
      <c r="C6177" s="63" t="s">
        <v>13813</v>
      </c>
      <c r="D6177" s="63" t="s">
        <v>13839</v>
      </c>
      <c r="E6177" s="72">
        <v>7566</v>
      </c>
      <c r="F6177" s="64">
        <v>1</v>
      </c>
      <c r="G6177" s="79">
        <v>0</v>
      </c>
      <c r="H6177" s="133">
        <v>97.596542358398438</v>
      </c>
      <c r="I6177" s="134">
        <v>70.022453308105469</v>
      </c>
      <c r="J6177" s="105">
        <v>90.135246276855469</v>
      </c>
      <c r="K6177" s="96">
        <f>msoa_calculations5[[#This Row],[ Pop20]]/SUMIF(msoa_calculations5[ICB26],msoa_calculations5[[#This Row],[ICB26]],msoa_calculations5[[ Pop20]])</f>
        <v>4.5162464894032955E-3</v>
      </c>
      <c r="L6177" s="98" cm="1">
        <f t="array" ref="L6177">msoa_calculations5[[#This Row],[ Estimated case time (see and convey)]]*msoa_calculations5[[#This Row],[Population share of ICB]:[Population share of ICB]]</f>
        <v>0.44077004180401697</v>
      </c>
      <c r="M6177" s="98" cm="1">
        <f t="array" ref="M6177">msoa_calculations5[[#This Row],[Estimated case time (see and treat)]]*msoa_calculations5[[#This Row],[Population share of ICB]:[Population share of ICB]]</f>
        <v>0.31623865893213748</v>
      </c>
      <c r="N6177" s="94" cm="1">
        <f t="array" ref="N6177">msoa_calculations5[[#This Row],[Weighted estimate]]*msoa_calculations5[[#This Row],[Population share of ICB]:[Population share of ICB]]</f>
        <v>0.40707298956934995</v>
      </c>
    </row>
    <row r="6178" spans="1:14">
      <c r="A6178" s="63" t="s">
        <v>7020</v>
      </c>
      <c r="B6178" s="63" t="s">
        <v>13711</v>
      </c>
      <c r="C6178" s="63" t="s">
        <v>13813</v>
      </c>
      <c r="D6178" s="63" t="s">
        <v>13839</v>
      </c>
      <c r="E6178" s="72">
        <v>7284</v>
      </c>
      <c r="F6178" s="64">
        <v>1</v>
      </c>
      <c r="G6178" s="79">
        <v>0</v>
      </c>
      <c r="H6178" s="133">
        <v>96.56976318359375</v>
      </c>
      <c r="I6178" s="134">
        <v>70.739028930664063</v>
      </c>
      <c r="J6178" s="105">
        <v>89.5802001953125</v>
      </c>
      <c r="K6178" s="96">
        <f>msoa_calculations5[[#This Row],[ Pop20]]/SUMIF(msoa_calculations5[ICB26],msoa_calculations5[[#This Row],[ICB26]],msoa_calculations5[[ Pop20]])</f>
        <v>4.3479169215984142E-3</v>
      </c>
      <c r="L6178" s="98" cm="1">
        <f t="array" ref="L6178">msoa_calculations5[[#This Row],[ Estimated case time (see and convey)]]*msoa_calculations5[[#This Row],[Population share of ICB]:[Population share of ICB]]</f>
        <v>0.41987730746069879</v>
      </c>
      <c r="M6178" s="98" cm="1">
        <f t="array" ref="M6178">msoa_calculations5[[#This Row],[Estimated case time (see and treat)]]*msoa_calculations5[[#This Row],[Population share of ICB]:[Population share of ICB]]</f>
        <v>0.30756742090507405</v>
      </c>
      <c r="N6178" s="94" cm="1">
        <f t="array" ref="N6178">msoa_calculations5[[#This Row],[Weighted estimate]]*msoa_calculations5[[#This Row],[Population share of ICB]:[Population share of ICB]]</f>
        <v>0.3894872682693728</v>
      </c>
    </row>
    <row r="6179" spans="1:14">
      <c r="A6179" s="63" t="s">
        <v>7018</v>
      </c>
      <c r="B6179" s="63" t="s">
        <v>13711</v>
      </c>
      <c r="C6179" s="63" t="s">
        <v>13813</v>
      </c>
      <c r="D6179" s="63" t="s">
        <v>13839</v>
      </c>
      <c r="E6179" s="72">
        <v>7765</v>
      </c>
      <c r="F6179" s="64">
        <v>1</v>
      </c>
      <c r="G6179" s="79">
        <v>0</v>
      </c>
      <c r="H6179" s="133">
        <v>95.2767333984375</v>
      </c>
      <c r="I6179" s="134">
        <v>67.830635070800781</v>
      </c>
      <c r="J6179" s="105">
        <v>87.850067138671875</v>
      </c>
      <c r="K6179" s="96">
        <f>msoa_calculations5[[#This Row],[ Pop20]]/SUMIF(msoa_calculations5[ICB26],msoa_calculations5[[#This Row],[ICB26]],msoa_calculations5[[ Pop20]])</f>
        <v>4.6350322482443286E-3</v>
      </c>
      <c r="L6179" s="98" cm="1">
        <f t="array" ref="L6179">msoa_calculations5[[#This Row],[ Estimated case time (see and convey)]]*msoa_calculations5[[#This Row],[Population share of ICB]:[Population share of ICB]]</f>
        <v>0.44161073180913529</v>
      </c>
      <c r="M6179" s="98" cm="1">
        <f t="array" ref="M6179">msoa_calculations5[[#This Row],[Estimated case time (see and treat)]]*msoa_calculations5[[#This Row],[Population share of ICB]:[Population share of ICB]]</f>
        <v>0.31439718097205432</v>
      </c>
      <c r="N6179" s="94" cm="1">
        <f t="array" ref="N6179">msoa_calculations5[[#This Row],[Weighted estimate]]*msoa_calculations5[[#This Row],[Population share of ICB]:[Population share of ICB]]</f>
        <v>0.40718789419817353</v>
      </c>
    </row>
    <row r="6180" spans="1:14">
      <c r="A6180" s="63" t="s">
        <v>7016</v>
      </c>
      <c r="B6180" s="63" t="s">
        <v>13711</v>
      </c>
      <c r="C6180" s="63" t="s">
        <v>13813</v>
      </c>
      <c r="D6180" s="63" t="s">
        <v>13839</v>
      </c>
      <c r="E6180" s="72">
        <v>6904</v>
      </c>
      <c r="F6180" s="64">
        <v>1</v>
      </c>
      <c r="G6180" s="79">
        <v>0</v>
      </c>
      <c r="H6180" s="133">
        <v>97.031684875488281</v>
      </c>
      <c r="I6180" s="134">
        <v>69.942420959472656</v>
      </c>
      <c r="J6180" s="105">
        <v>89.701576232910156</v>
      </c>
      <c r="K6180" s="96">
        <f>msoa_calculations5[[#This Row],[ Pop20]]/SUMIF(msoa_calculations5[ICB26],msoa_calculations5[[#This Row],[ICB26]],msoa_calculations5[[ Pop20]])</f>
        <v>4.1210898444145327E-3</v>
      </c>
      <c r="L6180" s="98" cm="1">
        <f t="array" ref="L6180">msoa_calculations5[[#This Row],[ Estimated case time (see and convey)]]*msoa_calculations5[[#This Row],[Population share of ICB]:[Population share of ICB]]</f>
        <v>0.39987629112680595</v>
      </c>
      <c r="M6180" s="98" cm="1">
        <f t="array" ref="M6180">msoa_calculations5[[#This Row],[Estimated case time (see and treat)]]*msoa_calculations5[[#This Row],[Population share of ICB]:[Population share of ICB]]</f>
        <v>0.28823900070984892</v>
      </c>
      <c r="N6180" s="94" cm="1">
        <f t="array" ref="N6180">msoa_calculations5[[#This Row],[Weighted estimate]]*msoa_calculations5[[#This Row],[Population share of ICB]:[Population share of ICB]]</f>
        <v>0.36966825484142207</v>
      </c>
    </row>
    <row r="6181" spans="1:14">
      <c r="A6181" s="63" t="s">
        <v>7014</v>
      </c>
      <c r="B6181" s="63" t="s">
        <v>13711</v>
      </c>
      <c r="C6181" s="63" t="s">
        <v>13813</v>
      </c>
      <c r="D6181" s="63" t="s">
        <v>13839</v>
      </c>
      <c r="E6181" s="72">
        <v>8533</v>
      </c>
      <c r="F6181" s="64">
        <v>1</v>
      </c>
      <c r="G6181" s="79">
        <v>0</v>
      </c>
      <c r="H6181" s="133">
        <v>99.926315307617188</v>
      </c>
      <c r="I6181" s="134">
        <v>69.558616638183594</v>
      </c>
      <c r="J6181" s="105">
        <v>91.709091186523438</v>
      </c>
      <c r="K6181" s="96">
        <f>msoa_calculations5[[#This Row],[ Pop20]]/SUMIF(msoa_calculations5[ICB26],msoa_calculations5[[#This Row],[ICB26]],msoa_calculations5[[ Pop20]])</f>
        <v>5.0934617095001744E-3</v>
      </c>
      <c r="L6181" s="98" cm="1">
        <f t="array" ref="L6181">msoa_calculations5[[#This Row],[ Estimated case time (see and convey)]]*msoa_calculations5[[#This Row],[Population share of ICB]:[Population share of ICB]]</f>
        <v>0.50897086079078924</v>
      </c>
      <c r="M6181" s="98" cm="1">
        <f t="array" ref="M6181">msoa_calculations5[[#This Row],[Estimated case time (see and treat)]]*msoa_calculations5[[#This Row],[Population share of ICB]:[Population share of ICB]]</f>
        <v>0.35429415041238987</v>
      </c>
      <c r="N6181" s="94" cm="1">
        <f t="array" ref="N6181">msoa_calculations5[[#This Row],[Weighted estimate]]*msoa_calculations5[[#This Row],[Population share of ICB]:[Population share of ICB]]</f>
        <v>0.46711674437161704</v>
      </c>
    </row>
    <row r="6182" spans="1:14">
      <c r="A6182" s="63" t="s">
        <v>7012</v>
      </c>
      <c r="B6182" s="63" t="s">
        <v>13711</v>
      </c>
      <c r="C6182" s="63" t="s">
        <v>13813</v>
      </c>
      <c r="D6182" s="63" t="s">
        <v>13839</v>
      </c>
      <c r="E6182" s="72">
        <v>8551</v>
      </c>
      <c r="F6182" s="64">
        <v>1</v>
      </c>
      <c r="G6182" s="79">
        <v>0</v>
      </c>
      <c r="H6182" s="133">
        <v>108.24308776855469</v>
      </c>
      <c r="I6182" s="134">
        <v>75.030441284179688</v>
      </c>
      <c r="J6182" s="105">
        <v>99.256050109863281</v>
      </c>
      <c r="K6182" s="96">
        <f>msoa_calculations5[[#This Row],[ Pop20]]/SUMIF(msoa_calculations5[ICB26],msoa_calculations5[[#This Row],[ICB26]],msoa_calculations5[[ Pop20]])</f>
        <v>5.1042061499983584E-3</v>
      </c>
      <c r="L6182" s="98" cm="1">
        <f t="array" ref="L6182">msoa_calculations5[[#This Row],[ Estimated case time (see and convey)]]*msoa_calculations5[[#This Row],[Population share of ICB]:[Population share of ICB]]</f>
        <v>0.5524950342830689</v>
      </c>
      <c r="M6182" s="98" cm="1">
        <f t="array" ref="M6182">msoa_calculations5[[#This Row],[Estimated case time (see and treat)]]*msoa_calculations5[[#This Row],[Population share of ICB]:[Population share of ICB]]</f>
        <v>0.38297083983980068</v>
      </c>
      <c r="N6182" s="94" cm="1">
        <f t="array" ref="N6182">msoa_calculations5[[#This Row],[Weighted estimate]]*msoa_calculations5[[#This Row],[Population share of ICB]:[Population share of ICB]]</f>
        <v>0.5066233413953094</v>
      </c>
    </row>
    <row r="6183" spans="1:14">
      <c r="A6183" s="63" t="s">
        <v>7010</v>
      </c>
      <c r="B6183" s="63" t="s">
        <v>13711</v>
      </c>
      <c r="C6183" s="63" t="s">
        <v>13813</v>
      </c>
      <c r="D6183" s="63" t="s">
        <v>13839</v>
      </c>
      <c r="E6183" s="72">
        <v>8738</v>
      </c>
      <c r="F6183" s="64">
        <v>1</v>
      </c>
      <c r="G6183" s="79">
        <v>0</v>
      </c>
      <c r="H6183" s="133">
        <v>108.67723083496094</v>
      </c>
      <c r="I6183" s="134">
        <v>74.95404052734375</v>
      </c>
      <c r="J6183" s="105">
        <v>99.552040100097656</v>
      </c>
      <c r="K6183" s="96">
        <f>msoa_calculations5[[#This Row],[ Pop20]]/SUMIF(msoa_calculations5[ICB26],msoa_calculations5[[#This Row],[ICB26]],msoa_calculations5[[ Pop20]])</f>
        <v>5.2158289485072689E-3</v>
      </c>
      <c r="L6183" s="98" cm="1">
        <f t="array" ref="L6183">msoa_calculations5[[#This Row],[ Estimated case time (see and convey)]]*msoa_calculations5[[#This Row],[Population share of ICB]:[Population share of ICB]]</f>
        <v>0.56684184663259607</v>
      </c>
      <c r="M6183" s="98" cm="1">
        <f t="array" ref="M6183">msoa_calculations5[[#This Row],[Estimated case time (see and treat)]]*msoa_calculations5[[#This Row],[Population share of ICB]:[Population share of ICB]]</f>
        <v>0.39094745439010659</v>
      </c>
      <c r="N6183" s="94" cm="1">
        <f t="array" ref="N6183">msoa_calculations5[[#This Row],[Weighted estimate]]*msoa_calculations5[[#This Row],[Population share of ICB]:[Population share of ICB]]</f>
        <v>0.51924641263704585</v>
      </c>
    </row>
    <row r="6184" spans="1:14">
      <c r="A6184" s="63" t="s">
        <v>7008</v>
      </c>
      <c r="B6184" s="63" t="s">
        <v>13711</v>
      </c>
      <c r="C6184" s="63" t="s">
        <v>13813</v>
      </c>
      <c r="D6184" s="63" t="s">
        <v>13839</v>
      </c>
      <c r="E6184" s="72">
        <v>10066</v>
      </c>
      <c r="F6184" s="64">
        <v>1</v>
      </c>
      <c r="G6184" s="79">
        <v>0</v>
      </c>
      <c r="H6184" s="133">
        <v>102.2440185546875</v>
      </c>
      <c r="I6184" s="134">
        <v>72.791893005371094</v>
      </c>
      <c r="J6184" s="105">
        <v>94.274543762207031</v>
      </c>
      <c r="K6184" s="96">
        <f>msoa_calculations5[[#This Row],[ Pop20]]/SUMIF(msoa_calculations5[ICB26],msoa_calculations5[[#This Row],[ICB26]],msoa_calculations5[[ Pop20]])</f>
        <v>6.0085298919288358E-3</v>
      </c>
      <c r="L6184" s="98" cm="1">
        <f t="array" ref="L6184">msoa_calculations5[[#This Row],[ Estimated case time (see and convey)]]*msoa_calculations5[[#This Row],[Population share of ICB]:[Population share of ICB]]</f>
        <v>0.61433624175676638</v>
      </c>
      <c r="M6184" s="98" cm="1">
        <f t="array" ref="M6184">msoa_calculations5[[#This Row],[Estimated case time (see and treat)]]*msoa_calculations5[[#This Row],[Population share of ICB]:[Population share of ICB]]</f>
        <v>0.43737226501285775</v>
      </c>
      <c r="N6184" s="94" cm="1">
        <f t="array" ref="N6184">msoa_calculations5[[#This Row],[Weighted estimate]]*msoa_calculations5[[#This Row],[Population share of ICB]:[Population share of ICB]]</f>
        <v>0.56645141424317413</v>
      </c>
    </row>
    <row r="6185" spans="1:14">
      <c r="A6185" s="63" t="s">
        <v>7006</v>
      </c>
      <c r="B6185" s="63" t="s">
        <v>13711</v>
      </c>
      <c r="C6185" s="63" t="s">
        <v>13813</v>
      </c>
      <c r="D6185" s="63" t="s">
        <v>13839</v>
      </c>
      <c r="E6185" s="72">
        <v>7358</v>
      </c>
      <c r="F6185" s="64">
        <v>1</v>
      </c>
      <c r="G6185" s="79">
        <v>0</v>
      </c>
      <c r="H6185" s="133">
        <v>116.84269714355469</v>
      </c>
      <c r="I6185" s="134">
        <v>77.134468078613281</v>
      </c>
      <c r="J6185" s="105">
        <v>106.09801483154297</v>
      </c>
      <c r="K6185" s="96">
        <f>msoa_calculations5[[#This Row],[ Pop20]]/SUMIF(msoa_calculations5[ICB26],msoa_calculations5[[#This Row],[ICB26]],msoa_calculations5[[ Pop20]])</f>
        <v>4.3920885103131708E-3</v>
      </c>
      <c r="L6185" s="98" cm="1">
        <f t="array" ref="L6185">msoa_calculations5[[#This Row],[ Estimated case time (see and convey)]]*msoa_calculations5[[#This Row],[Population share of ICB]:[Population share of ICB]]</f>
        <v>0.5131834676382081</v>
      </c>
      <c r="M6185" s="98" cm="1">
        <f t="array" ref="M6185">msoa_calculations5[[#This Row],[Estimated case time (see and treat)]]*msoa_calculations5[[#This Row],[Population share of ICB]:[Population share of ICB]]</f>
        <v>0.33878141099719544</v>
      </c>
      <c r="N6185" s="94" cm="1">
        <f t="array" ref="N6185">msoa_calculations5[[#This Row],[Weighted estimate]]*msoa_calculations5[[#This Row],[Population share of ICB]:[Population share of ICB]]</f>
        <v>0.46599187190865626</v>
      </c>
    </row>
    <row r="6186" spans="1:14">
      <c r="A6186" s="63" t="s">
        <v>7004</v>
      </c>
      <c r="B6186" s="63" t="s">
        <v>13711</v>
      </c>
      <c r="C6186" s="63" t="s">
        <v>13813</v>
      </c>
      <c r="D6186" s="63" t="s">
        <v>13839</v>
      </c>
      <c r="E6186" s="72">
        <v>5939</v>
      </c>
      <c r="F6186" s="64">
        <v>1</v>
      </c>
      <c r="G6186" s="79">
        <v>0</v>
      </c>
      <c r="H6186" s="133">
        <v>117.1639404296875</v>
      </c>
      <c r="I6186" s="134">
        <v>79.501350402832031</v>
      </c>
      <c r="J6186" s="105">
        <v>106.97278594970703</v>
      </c>
      <c r="K6186" s="96">
        <f>msoa_calculations5[[#This Row],[ Pop20]]/SUMIF(msoa_calculations5[ICB26],msoa_calculations5[[#This Row],[ICB26]],msoa_calculations5[[ Pop20]])</f>
        <v>3.5450684510396737E-3</v>
      </c>
      <c r="L6186" s="98" cm="1">
        <f t="array" ref="L6186">msoa_calculations5[[#This Row],[ Estimated case time (see and convey)]]*msoa_calculations5[[#This Row],[Population share of ICB]:[Population share of ICB]]</f>
        <v>0.41535418881677688</v>
      </c>
      <c r="M6186" s="98" cm="1">
        <f t="array" ref="M6186">msoa_calculations5[[#This Row],[Estimated case time (see and treat)]]*msoa_calculations5[[#This Row],[Population share of ICB]:[Population share of ICB]]</f>
        <v>0.2818377291281301</v>
      </c>
      <c r="N6186" s="94" cm="1">
        <f t="array" ref="N6186">msoa_calculations5[[#This Row],[Weighted estimate]]*msoa_calculations5[[#This Row],[Population share of ICB]:[Population share of ICB]]</f>
        <v>0.37922584859012648</v>
      </c>
    </row>
    <row r="6187" spans="1:14">
      <c r="A6187" s="63" t="s">
        <v>7002</v>
      </c>
      <c r="B6187" s="63" t="s">
        <v>13711</v>
      </c>
      <c r="C6187" s="63" t="s">
        <v>13813</v>
      </c>
      <c r="D6187" s="63" t="s">
        <v>13839</v>
      </c>
      <c r="E6187" s="72">
        <v>7187</v>
      </c>
      <c r="F6187" s="64">
        <v>1</v>
      </c>
      <c r="G6187" s="79">
        <v>0</v>
      </c>
      <c r="H6187" s="133">
        <v>122.44815826416016</v>
      </c>
      <c r="I6187" s="134">
        <v>78.665283203125</v>
      </c>
      <c r="J6187" s="105">
        <v>110.60091400146484</v>
      </c>
      <c r="K6187" s="96">
        <f>msoa_calculations5[[#This Row],[ Pop20]]/SUMIF(msoa_calculations5[ICB26],msoa_calculations5[[#This Row],[ICB26]],msoa_calculations5[[ Pop20]])</f>
        <v>4.2900163255804235E-3</v>
      </c>
      <c r="L6187" s="98" cm="1">
        <f t="array" ref="L6187">msoa_calculations5[[#This Row],[ Estimated case time (see and convey)]]*msoa_calculations5[[#This Row],[Population share of ICB]:[Population share of ICB]]</f>
        <v>0.52530459799050255</v>
      </c>
      <c r="M6187" s="98" cm="1">
        <f t="array" ref="M6187">msoa_calculations5[[#This Row],[Estimated case time (see and treat)]]*msoa_calculations5[[#This Row],[Population share of ICB]:[Population share of ICB]]</f>
        <v>0.33747534919781375</v>
      </c>
      <c r="N6187" s="94" cm="1">
        <f t="array" ref="N6187">msoa_calculations5[[#This Row],[Weighted estimate]]*msoa_calculations5[[#This Row],[Population share of ICB]:[Population share of ICB]]</f>
        <v>0.47447972669040062</v>
      </c>
    </row>
    <row r="6188" spans="1:14">
      <c r="A6188" s="63" t="s">
        <v>836</v>
      </c>
      <c r="B6188" s="63" t="s">
        <v>13730</v>
      </c>
      <c r="C6188" s="63" t="s">
        <v>13812</v>
      </c>
      <c r="D6188" s="63" t="s">
        <v>13848</v>
      </c>
      <c r="E6188" s="72">
        <v>5735</v>
      </c>
      <c r="F6188" s="64">
        <v>1</v>
      </c>
      <c r="G6188" s="79">
        <v>0</v>
      </c>
      <c r="H6188" s="133">
        <v>89.842185974121094</v>
      </c>
      <c r="I6188" s="134">
        <v>65.066635131835938</v>
      </c>
      <c r="J6188" s="105">
        <v>83.138145446777344</v>
      </c>
      <c r="K6188" s="96">
        <f>msoa_calculations5[[#This Row],[ Pop20]]/SUMIF(msoa_calculations5[ICB26],msoa_calculations5[[#This Row],[ICB26]],msoa_calculations5[[ Pop20]])</f>
        <v>1.9653232674056191E-3</v>
      </c>
      <c r="L6188" s="98" cm="1">
        <f t="array" ref="L6188">msoa_calculations5[[#This Row],[ Estimated case time (see and convey)]]*msoa_calculations5[[#This Row],[Population share of ICB]:[Population share of ICB]]</f>
        <v>0.17656893848952296</v>
      </c>
      <c r="M6188" s="98" cm="1">
        <f t="array" ref="M6188">msoa_calculations5[[#This Row],[Estimated case time (see and treat)]]*msoa_calculations5[[#This Row],[Population share of ICB]:[Population share of ICB]]</f>
        <v>0.12787697195638906</v>
      </c>
      <c r="N6188" s="94" cm="1">
        <f t="array" ref="N6188">msoa_calculations5[[#This Row],[Weighted estimate]]*msoa_calculations5[[#This Row],[Population share of ICB]:[Population share of ICB]]</f>
        <v>0.16339333165550404</v>
      </c>
    </row>
    <row r="6189" spans="1:14">
      <c r="A6189" s="63" t="s">
        <v>834</v>
      </c>
      <c r="B6189" s="63" t="s">
        <v>13730</v>
      </c>
      <c r="C6189" s="63" t="s">
        <v>13812</v>
      </c>
      <c r="D6189" s="63" t="s">
        <v>13848</v>
      </c>
      <c r="E6189" s="72">
        <v>6584</v>
      </c>
      <c r="F6189" s="64">
        <v>1</v>
      </c>
      <c r="G6189" s="79">
        <v>0</v>
      </c>
      <c r="H6189" s="133">
        <v>89.482017517089844</v>
      </c>
      <c r="I6189" s="134">
        <v>64.830718994140625</v>
      </c>
      <c r="J6189" s="105">
        <v>82.811599731445313</v>
      </c>
      <c r="K6189" s="96">
        <f>msoa_calculations5[[#This Row],[ Pop20]]/SUMIF(msoa_calculations5[ICB26],msoa_calculations5[[#This Row],[ICB26]],msoa_calculations5[[ Pop20]])</f>
        <v>2.2562665026327109E-3</v>
      </c>
      <c r="L6189" s="98" cm="1">
        <f t="array" ref="L6189">msoa_calculations5[[#This Row],[ Estimated case time (see and convey)]]*msoa_calculations5[[#This Row],[Population share of ICB]:[Population share of ICB]]</f>
        <v>0.20189527871180327</v>
      </c>
      <c r="M6189" s="98" cm="1">
        <f t="array" ref="M6189">msoa_calculations5[[#This Row],[Estimated case time (see and treat)]]*msoa_calculations5[[#This Row],[Population share of ICB]:[Population share of ICB]]</f>
        <v>0.14627537960807374</v>
      </c>
      <c r="N6189" s="94" cm="1">
        <f t="array" ref="N6189">msoa_calculations5[[#This Row],[Weighted estimate]]*msoa_calculations5[[#This Row],[Population share of ICB]:[Population share of ICB]]</f>
        <v>0.18684503850348805</v>
      </c>
    </row>
    <row r="6190" spans="1:14">
      <c r="A6190" s="63" t="s">
        <v>832</v>
      </c>
      <c r="B6190" s="63" t="s">
        <v>13730</v>
      </c>
      <c r="C6190" s="63" t="s">
        <v>13812</v>
      </c>
      <c r="D6190" s="63" t="s">
        <v>13848</v>
      </c>
      <c r="E6190" s="72">
        <v>6807</v>
      </c>
      <c r="F6190" s="64">
        <v>1</v>
      </c>
      <c r="G6190" s="79">
        <v>0</v>
      </c>
      <c r="H6190" s="133">
        <v>89.583724975585938</v>
      </c>
      <c r="I6190" s="134">
        <v>64.221054077148438</v>
      </c>
      <c r="J6190" s="105">
        <v>82.720817565917969</v>
      </c>
      <c r="K6190" s="96">
        <f>msoa_calculations5[[#This Row],[ Pop20]]/SUMIF(msoa_calculations5[ICB26],msoa_calculations5[[#This Row],[ICB26]],msoa_calculations5[[ Pop20]])</f>
        <v>2.3326862216617346E-3</v>
      </c>
      <c r="L6190" s="98" cm="1">
        <f t="array" ref="L6190">msoa_calculations5[[#This Row],[ Estimated case time (see and convey)]]*msoa_calculations5[[#This Row],[Population share of ICB]:[Population share of ICB]]</f>
        <v>0.20897072093568353</v>
      </c>
      <c r="M6190" s="98" cm="1">
        <f t="array" ref="M6190">msoa_calculations5[[#This Row],[Estimated case time (see and treat)]]*msoa_calculations5[[#This Row],[Population share of ICB]:[Population share of ICB]]</f>
        <v>0.14980756798635733</v>
      </c>
      <c r="N6190" s="94" cm="1">
        <f t="array" ref="N6190">msoa_calculations5[[#This Row],[Weighted estimate]]*msoa_calculations5[[#This Row],[Population share of ICB]:[Population share of ICB]]</f>
        <v>0.19296171138061083</v>
      </c>
    </row>
    <row r="6191" spans="1:14">
      <c r="A6191" s="63" t="s">
        <v>3630</v>
      </c>
      <c r="B6191" s="63" t="s">
        <v>13730</v>
      </c>
      <c r="C6191" s="63" t="s">
        <v>13812</v>
      </c>
      <c r="D6191" s="63" t="s">
        <v>13848</v>
      </c>
      <c r="E6191" s="72">
        <v>6739</v>
      </c>
      <c r="F6191" s="64">
        <v>1</v>
      </c>
      <c r="G6191" s="79">
        <v>0</v>
      </c>
      <c r="H6191" s="133">
        <v>96.432273864746094</v>
      </c>
      <c r="I6191" s="134">
        <v>67.128013610839844</v>
      </c>
      <c r="J6191" s="105">
        <v>88.5028076171875</v>
      </c>
      <c r="K6191" s="96">
        <f>msoa_calculations5[[#This Row],[ Pop20]]/SUMIF(msoa_calculations5[ICB26],msoa_calculations5[[#This Row],[ICB26]],msoa_calculations5[[ Pop20]])</f>
        <v>2.3093833476977273E-3</v>
      </c>
      <c r="L6191" s="98" cm="1">
        <f t="array" ref="L6191">msoa_calculations5[[#This Row],[ Estimated case time (see and convey)]]*msoa_calculations5[[#This Row],[Population share of ICB]:[Population share of ICB]]</f>
        <v>0.2226990874438714</v>
      </c>
      <c r="M6191" s="98" cm="1">
        <f t="array" ref="M6191">msoa_calculations5[[#This Row],[Estimated case time (see and treat)]]*msoa_calculations5[[#This Row],[Population share of ICB]:[Population share of ICB]]</f>
        <v>0.15502431679689993</v>
      </c>
      <c r="N6191" s="94" cm="1">
        <f t="array" ref="N6191">msoa_calculations5[[#This Row],[Weighted estimate]]*msoa_calculations5[[#This Row],[Population share of ICB]:[Population share of ICB]]</f>
        <v>0.2043869101356284</v>
      </c>
    </row>
    <row r="6192" spans="1:14">
      <c r="A6192" s="63" t="s">
        <v>830</v>
      </c>
      <c r="B6192" s="63" t="s">
        <v>13730</v>
      </c>
      <c r="C6192" s="63" t="s">
        <v>13812</v>
      </c>
      <c r="D6192" s="63" t="s">
        <v>13848</v>
      </c>
      <c r="E6192" s="72">
        <v>6475</v>
      </c>
      <c r="F6192" s="64">
        <v>1</v>
      </c>
      <c r="G6192" s="79">
        <v>0</v>
      </c>
      <c r="H6192" s="133">
        <v>88.348983764648438</v>
      </c>
      <c r="I6192" s="134">
        <v>63.519989013671875</v>
      </c>
      <c r="J6192" s="105">
        <v>81.630485534667969</v>
      </c>
      <c r="K6192" s="96">
        <f>msoa_calculations5[[#This Row],[ Pop20]]/SUMIF(msoa_calculations5[ICB26],msoa_calculations5[[#This Row],[ICB26]],msoa_calculations5[[ Pop20]])</f>
        <v>2.2189133664256991E-3</v>
      </c>
      <c r="L6192" s="98" cm="1">
        <f t="array" ref="L6192">msoa_calculations5[[#This Row],[ Estimated case time (see and convey)]]*msoa_calculations5[[#This Row],[Population share of ICB]:[Population share of ICB]]</f>
        <v>0.1960387409855055</v>
      </c>
      <c r="M6192" s="98" cm="1">
        <f t="array" ref="M6192">msoa_calculations5[[#This Row],[Estimated case time (see and treat)]]*msoa_calculations5[[#This Row],[Population share of ICB]:[Population share of ICB]]</f>
        <v>0.1409453526576501</v>
      </c>
      <c r="N6192" s="94" cm="1">
        <f t="array" ref="N6192">msoa_calculations5[[#This Row],[Weighted estimate]]*msoa_calculations5[[#This Row],[Population share of ICB]:[Population share of ICB]]</f>
        <v>0.18113097546069443</v>
      </c>
    </row>
    <row r="6193" spans="1:14">
      <c r="A6193" s="63" t="s">
        <v>828</v>
      </c>
      <c r="B6193" s="63" t="s">
        <v>13730</v>
      </c>
      <c r="C6193" s="63" t="s">
        <v>13812</v>
      </c>
      <c r="D6193" s="63" t="s">
        <v>13848</v>
      </c>
      <c r="E6193" s="72">
        <v>6496</v>
      </c>
      <c r="F6193" s="64">
        <v>1</v>
      </c>
      <c r="G6193" s="79">
        <v>0</v>
      </c>
      <c r="H6193" s="133">
        <v>87.747886657714844</v>
      </c>
      <c r="I6193" s="134">
        <v>62.884162902832031</v>
      </c>
      <c r="J6193" s="105">
        <v>81.019989013671875</v>
      </c>
      <c r="K6193" s="96">
        <f>msoa_calculations5[[#This Row],[ Pop20]]/SUMIF(msoa_calculations5[ICB26],msoa_calculations5[[#This Row],[ICB26]],msoa_calculations5[[ Pop20]])</f>
        <v>2.2261098422087012E-3</v>
      </c>
      <c r="L6193" s="98" cm="1">
        <f t="array" ref="L6193">msoa_calculations5[[#This Row],[ Estimated case time (see and convey)]]*msoa_calculations5[[#This Row],[Population share of ICB]:[Population share of ICB]]</f>
        <v>0.19533643412175258</v>
      </c>
      <c r="M6193" s="98" cm="1">
        <f t="array" ref="M6193">msoa_calculations5[[#This Row],[Estimated case time (see and treat)]]*msoa_calculations5[[#This Row],[Population share of ICB]:[Population share of ICB]]</f>
        <v>0.13998705395704966</v>
      </c>
      <c r="N6193" s="94" cm="1">
        <f t="array" ref="N6193">msoa_calculations5[[#This Row],[Weighted estimate]]*msoa_calculations5[[#This Row],[Population share of ICB]:[Population share of ICB]]</f>
        <v>0.18035939495897579</v>
      </c>
    </row>
    <row r="6194" spans="1:14">
      <c r="A6194" s="63" t="s">
        <v>3628</v>
      </c>
      <c r="B6194" s="63" t="s">
        <v>13730</v>
      </c>
      <c r="C6194" s="63" t="s">
        <v>13812</v>
      </c>
      <c r="D6194" s="63" t="s">
        <v>13848</v>
      </c>
      <c r="E6194" s="72">
        <v>7367</v>
      </c>
      <c r="F6194" s="64">
        <v>1</v>
      </c>
      <c r="G6194" s="79">
        <v>0</v>
      </c>
      <c r="H6194" s="133">
        <v>94.918106079101563</v>
      </c>
      <c r="I6194" s="134">
        <v>67.432304382324219</v>
      </c>
      <c r="J6194" s="105">
        <v>87.480697631835938</v>
      </c>
      <c r="K6194" s="96">
        <f>msoa_calculations5[[#This Row],[ Pop20]]/SUMIF(msoa_calculations5[ICB26],msoa_calculations5[[#This Row],[ICB26]],msoa_calculations5[[ Pop20]])</f>
        <v>2.5245922425417952E-3</v>
      </c>
      <c r="L6194" s="98" cm="1">
        <f t="array" ref="L6194">msoa_calculations5[[#This Row],[ Estimated case time (see and convey)]]*msoa_calculations5[[#This Row],[Population share of ICB]:[Population share of ICB]]</f>
        <v>0.23962951428405901</v>
      </c>
      <c r="M6194" s="98" cm="1">
        <f t="array" ref="M6194">msoa_calculations5[[#This Row],[Estimated case time (see and treat)]]*msoa_calculations5[[#This Row],[Population share of ICB]:[Population share of ICB]]</f>
        <v>0.17023907254033283</v>
      </c>
      <c r="N6194" s="94" cm="1">
        <f t="array" ref="N6194">msoa_calculations5[[#This Row],[Weighted estimate]]*msoa_calculations5[[#This Row],[Population share of ICB]:[Population share of ICB]]</f>
        <v>0.22085309061347741</v>
      </c>
    </row>
    <row r="6195" spans="1:14">
      <c r="A6195" s="63" t="s">
        <v>3626</v>
      </c>
      <c r="B6195" s="63" t="s">
        <v>13730</v>
      </c>
      <c r="C6195" s="63" t="s">
        <v>13812</v>
      </c>
      <c r="D6195" s="63" t="s">
        <v>13848</v>
      </c>
      <c r="E6195" s="72">
        <v>7728</v>
      </c>
      <c r="F6195" s="64">
        <v>1</v>
      </c>
      <c r="G6195" s="79">
        <v>0</v>
      </c>
      <c r="H6195" s="133">
        <v>95.882484436035156</v>
      </c>
      <c r="I6195" s="134">
        <v>67.00445556640625</v>
      </c>
      <c r="J6195" s="105">
        <v>88.068351745605469</v>
      </c>
      <c r="K6195" s="96">
        <f>msoa_calculations5[[#This Row],[ Pop20]]/SUMIF(msoa_calculations5[ICB26],msoa_calculations5[[#This Row],[ICB26]],msoa_calculations5[[ Pop20]])</f>
        <v>2.6483030881448342E-3</v>
      </c>
      <c r="L6195" s="98" cm="1">
        <f t="array" ref="L6195">msoa_calculations5[[#This Row],[ Estimated case time (see and convey)]]*msoa_calculations5[[#This Row],[Population share of ICB]:[Population share of ICB]]</f>
        <v>0.25392587963095092</v>
      </c>
      <c r="M6195" s="98" cm="1">
        <f t="array" ref="M6195">msoa_calculations5[[#This Row],[Estimated case time (see and treat)]]*msoa_calculations5[[#This Row],[Population share of ICB]:[Population share of ICB]]</f>
        <v>0.17744810659597698</v>
      </c>
      <c r="N6195" s="94" cm="1">
        <f t="array" ref="N6195">msoa_calculations5[[#This Row],[Weighted estimate]]*msoa_calculations5[[#This Row],[Population share of ICB]:[Population share of ICB]]</f>
        <v>0.23323168789571247</v>
      </c>
    </row>
    <row r="6196" spans="1:14">
      <c r="A6196" s="63" t="s">
        <v>826</v>
      </c>
      <c r="B6196" s="63" t="s">
        <v>13730</v>
      </c>
      <c r="C6196" s="63" t="s">
        <v>13812</v>
      </c>
      <c r="D6196" s="63" t="s">
        <v>13848</v>
      </c>
      <c r="E6196" s="72">
        <v>9506</v>
      </c>
      <c r="F6196" s="64">
        <v>1</v>
      </c>
      <c r="G6196" s="79">
        <v>0</v>
      </c>
      <c r="H6196" s="133">
        <v>89.594535827636719</v>
      </c>
      <c r="I6196" s="134">
        <v>63.964469909667969</v>
      </c>
      <c r="J6196" s="105">
        <v>82.659271240234375</v>
      </c>
      <c r="K6196" s="96">
        <f>msoa_calculations5[[#This Row],[ Pop20]]/SUMIF(msoa_calculations5[ICB26],msoa_calculations5[[#This Row],[ICB26]],msoa_calculations5[[ Pop20]])</f>
        <v>3.2576047044390261E-3</v>
      </c>
      <c r="L6196" s="98" cm="1">
        <f t="array" ref="L6196">msoa_calculations5[[#This Row],[ Estimated case time (see and convey)]]*msoa_calculations5[[#This Row],[Population share of ICB]:[Population share of ICB]]</f>
        <v>0.29186358140414026</v>
      </c>
      <c r="M6196" s="98" cm="1">
        <f t="array" ref="M6196">msoa_calculations5[[#This Row],[Estimated case time (see and treat)]]*msoa_calculations5[[#This Row],[Population share of ICB]:[Population share of ICB]]</f>
        <v>0.2083709580946829</v>
      </c>
      <c r="N6196" s="94" cm="1">
        <f t="array" ref="N6196">msoa_calculations5[[#This Row],[Weighted estimate]]*msoa_calculations5[[#This Row],[Population share of ICB]:[Population share of ICB]]</f>
        <v>0.269271230857689</v>
      </c>
    </row>
    <row r="6197" spans="1:14">
      <c r="A6197" s="63" t="s">
        <v>3624</v>
      </c>
      <c r="B6197" s="63" t="s">
        <v>13730</v>
      </c>
      <c r="C6197" s="63" t="s">
        <v>13812</v>
      </c>
      <c r="D6197" s="63" t="s">
        <v>13848</v>
      </c>
      <c r="E6197" s="72">
        <v>7115</v>
      </c>
      <c r="F6197" s="64">
        <v>1</v>
      </c>
      <c r="G6197" s="79">
        <v>0</v>
      </c>
      <c r="H6197" s="133">
        <v>93.167678833007813</v>
      </c>
      <c r="I6197" s="134">
        <v>66.501419067382813</v>
      </c>
      <c r="J6197" s="105">
        <v>85.952033996582031</v>
      </c>
      <c r="K6197" s="96">
        <f>msoa_calculations5[[#This Row],[ Pop20]]/SUMIF(msoa_calculations5[ICB26],msoa_calculations5[[#This Row],[ICB26]],msoa_calculations5[[ Pop20]])</f>
        <v>2.438234533145768E-3</v>
      </c>
      <c r="L6197" s="98" cm="1">
        <f t="array" ref="L6197">msoa_calculations5[[#This Row],[ Estimated case time (see and convey)]]*msoa_calculations5[[#This Row],[Population share of ICB]:[Population share of ICB]]</f>
        <v>0.22716465190367366</v>
      </c>
      <c r="M6197" s="98" cm="1">
        <f t="array" ref="M6197">msoa_calculations5[[#This Row],[Estimated case time (see and treat)]]*msoa_calculations5[[#This Row],[Population share of ICB]:[Population share of ICB]]</f>
        <v>0.16214605647329122</v>
      </c>
      <c r="N6197" s="94" cm="1">
        <f t="array" ref="N6197">msoa_calculations5[[#This Row],[Weighted estimate]]*msoa_calculations5[[#This Row],[Population share of ICB]:[Population share of ICB]]</f>
        <v>0.20957121748458538</v>
      </c>
    </row>
    <row r="6198" spans="1:14">
      <c r="A6198" s="63" t="s">
        <v>3622</v>
      </c>
      <c r="B6198" s="63" t="s">
        <v>13730</v>
      </c>
      <c r="C6198" s="63" t="s">
        <v>13812</v>
      </c>
      <c r="D6198" s="63" t="s">
        <v>13848</v>
      </c>
      <c r="E6198" s="72">
        <v>6648</v>
      </c>
      <c r="F6198" s="64">
        <v>1</v>
      </c>
      <c r="G6198" s="79">
        <v>0</v>
      </c>
      <c r="H6198" s="133">
        <v>91.410263061523438</v>
      </c>
      <c r="I6198" s="134">
        <v>65.854286193847656</v>
      </c>
      <c r="J6198" s="105">
        <v>84.495048522949219</v>
      </c>
      <c r="K6198" s="96">
        <f>msoa_calculations5[[#This Row],[ Pop20]]/SUMIF(msoa_calculations5[ICB26],msoa_calculations5[[#This Row],[ICB26]],msoa_calculations5[[ Pop20]])</f>
        <v>2.2781986193047177E-3</v>
      </c>
      <c r="L6198" s="98" cm="1">
        <f t="array" ref="L6198">msoa_calculations5[[#This Row],[ Estimated case time (see and convey)]]*msoa_calculations5[[#This Row],[Population share of ICB]:[Population share of ICB]]</f>
        <v>0.20825073509704373</v>
      </c>
      <c r="M6198" s="98" cm="1">
        <f t="array" ref="M6198">msoa_calculations5[[#This Row],[Estimated case time (see and treat)]]*msoa_calculations5[[#This Row],[Population share of ICB]:[Population share of ICB]]</f>
        <v>0.15002914388212146</v>
      </c>
      <c r="N6198" s="94" cm="1">
        <f t="array" ref="N6198">msoa_calculations5[[#This Row],[Weighted estimate]]*msoa_calculations5[[#This Row],[Population share of ICB]:[Population share of ICB]]</f>
        <v>0.19249650288306805</v>
      </c>
    </row>
    <row r="6199" spans="1:14">
      <c r="A6199" s="63" t="s">
        <v>3620</v>
      </c>
      <c r="B6199" s="63" t="s">
        <v>13730</v>
      </c>
      <c r="C6199" s="63" t="s">
        <v>13812</v>
      </c>
      <c r="D6199" s="63" t="s">
        <v>13848</v>
      </c>
      <c r="E6199" s="72">
        <v>9409</v>
      </c>
      <c r="F6199" s="64">
        <v>1</v>
      </c>
      <c r="G6199" s="79">
        <v>0</v>
      </c>
      <c r="H6199" s="133">
        <v>89.943534851074219</v>
      </c>
      <c r="I6199" s="134">
        <v>64.401512145996094</v>
      </c>
      <c r="J6199" s="105">
        <v>83.032096862792969</v>
      </c>
      <c r="K6199" s="96">
        <f>msoa_calculations5[[#This Row],[ Pop20]]/SUMIF(msoa_calculations5[ICB26],msoa_calculations5[[#This Row],[ICB26]],msoa_calculations5[[ Pop20]])</f>
        <v>3.2243638401080158E-3</v>
      </c>
      <c r="L6199" s="98" cm="1">
        <f t="array" ref="L6199">msoa_calculations5[[#This Row],[ Estimated case time (see and convey)]]*msoa_calculations5[[#This Row],[Population share of ICB]:[Population share of ICB]]</f>
        <v>0.29001068142529879</v>
      </c>
      <c r="M6199" s="98" cm="1">
        <f t="array" ref="M6199">msoa_calculations5[[#This Row],[Estimated case time (see and treat)]]*msoa_calculations5[[#This Row],[Population share of ICB]:[Population share of ICB]]</f>
        <v>0.20765390701182698</v>
      </c>
      <c r="N6199" s="94" cm="1">
        <f t="array" ref="N6199">msoa_calculations5[[#This Row],[Weighted estimate]]*msoa_calculations5[[#This Row],[Population share of ICB]:[Population share of ICB]]</f>
        <v>0.26772569069273588</v>
      </c>
    </row>
    <row r="6200" spans="1:14">
      <c r="A6200" s="63" t="s">
        <v>824</v>
      </c>
      <c r="B6200" s="63" t="s">
        <v>13730</v>
      </c>
      <c r="C6200" s="63" t="s">
        <v>13812</v>
      </c>
      <c r="D6200" s="63" t="s">
        <v>13848</v>
      </c>
      <c r="E6200" s="72">
        <v>7584</v>
      </c>
      <c r="F6200" s="64">
        <v>1</v>
      </c>
      <c r="G6200" s="79">
        <v>0</v>
      </c>
      <c r="H6200" s="133">
        <v>102.13306427001953</v>
      </c>
      <c r="I6200" s="134">
        <v>70.952728271484375</v>
      </c>
      <c r="J6200" s="105">
        <v>93.695945739746094</v>
      </c>
      <c r="K6200" s="96">
        <f>msoa_calculations5[[#This Row],[ Pop20]]/SUMIF(msoa_calculations5[ICB26],msoa_calculations5[[#This Row],[ICB26]],msoa_calculations5[[ Pop20]])</f>
        <v>2.5989558256328186E-3</v>
      </c>
      <c r="L6200" s="98" cm="1">
        <f t="array" ref="L6200">msoa_calculations5[[#This Row],[ Estimated case time (see and convey)]]*msoa_calculations5[[#This Row],[Population share of ICB]:[Population share of ICB]]</f>
        <v>0.26543932237429835</v>
      </c>
      <c r="M6200" s="98" cm="1">
        <f t="array" ref="M6200">msoa_calculations5[[#This Row],[Estimated case time (see and treat)]]*msoa_calculations5[[#This Row],[Population share of ICB]:[Population share of ICB]]</f>
        <v>0.1844030064857167</v>
      </c>
      <c r="N6200" s="94" cm="1">
        <f t="array" ref="N6200">msoa_calculations5[[#This Row],[Weighted estimate]]*msoa_calculations5[[#This Row],[Population share of ICB]:[Population share of ICB]]</f>
        <v>0.24351162401848958</v>
      </c>
    </row>
    <row r="6201" spans="1:14">
      <c r="A6201" s="63" t="s">
        <v>3618</v>
      </c>
      <c r="B6201" s="63" t="s">
        <v>13730</v>
      </c>
      <c r="C6201" s="63" t="s">
        <v>13812</v>
      </c>
      <c r="D6201" s="63" t="s">
        <v>13848</v>
      </c>
      <c r="E6201" s="72">
        <v>9683</v>
      </c>
      <c r="F6201" s="64">
        <v>1</v>
      </c>
      <c r="G6201" s="79">
        <v>0</v>
      </c>
      <c r="H6201" s="133">
        <v>95.680397033691406</v>
      </c>
      <c r="I6201" s="134">
        <v>68.310897827148438</v>
      </c>
      <c r="J6201" s="105">
        <v>88.274459838867188</v>
      </c>
      <c r="K6201" s="96">
        <f>msoa_calculations5[[#This Row],[ Pop20]]/SUMIF(msoa_calculations5[ICB26],msoa_calculations5[[#This Row],[ICB26]],msoa_calculations5[[ Pop20]])</f>
        <v>3.3182607146100451E-3</v>
      </c>
      <c r="L6201" s="98" cm="1">
        <f t="array" ref="L6201">msoa_calculations5[[#This Row],[ Estimated case time (see and convey)]]*msoa_calculations5[[#This Row],[Population share of ICB]:[Population share of ICB]]</f>
        <v>0.31749250263518969</v>
      </c>
      <c r="M6201" s="98" cm="1">
        <f t="array" ref="M6201">msoa_calculations5[[#This Row],[Estimated case time (see and treat)]]*msoa_calculations5[[#This Row],[Population share of ICB]:[Population share of ICB]]</f>
        <v>0.22667336863956736</v>
      </c>
      <c r="N6201" s="94" cm="1">
        <f t="array" ref="N6201">msoa_calculations5[[#This Row],[Weighted estimate]]*msoa_calculations5[[#This Row],[Population share of ICB]:[Population share of ICB]]</f>
        <v>0.29291767218673515</v>
      </c>
    </row>
    <row r="6202" spans="1:14">
      <c r="A6202" s="63" t="s">
        <v>822</v>
      </c>
      <c r="B6202" s="63" t="s">
        <v>13730</v>
      </c>
      <c r="C6202" s="63" t="s">
        <v>13812</v>
      </c>
      <c r="D6202" s="63" t="s">
        <v>13848</v>
      </c>
      <c r="E6202" s="72">
        <v>7013</v>
      </c>
      <c r="F6202" s="64">
        <v>1</v>
      </c>
      <c r="G6202" s="79">
        <v>0</v>
      </c>
      <c r="H6202" s="133">
        <v>97.047027587890625</v>
      </c>
      <c r="I6202" s="134">
        <v>68.962059020996094</v>
      </c>
      <c r="J6202" s="105">
        <v>89.447494506835938</v>
      </c>
      <c r="K6202" s="96">
        <f>msoa_calculations5[[#This Row],[ Pop20]]/SUMIF(msoa_calculations5[ICB26],msoa_calculations5[[#This Row],[ICB26]],msoa_calculations5[[ Pop20]])</f>
        <v>2.4032802221997571E-3</v>
      </c>
      <c r="L6202" s="98" cm="1">
        <f t="array" ref="L6202">msoa_calculations5[[#This Row],[ Estimated case time (see and convey)]]*msoa_calculations5[[#This Row],[Population share of ICB]:[Population share of ICB]]</f>
        <v>0.23323120202525174</v>
      </c>
      <c r="M6202" s="98" cm="1">
        <f t="array" ref="M6202">msoa_calculations5[[#This Row],[Estimated case time (see and treat)]]*msoa_calculations5[[#This Row],[Population share of ICB]:[Population share of ICB]]</f>
        <v>0.16573515252733226</v>
      </c>
      <c r="N6202" s="94" cm="1">
        <f t="array" ref="N6202">msoa_calculations5[[#This Row],[Weighted estimate]]*msoa_calculations5[[#This Row],[Population share of ICB]:[Population share of ICB]]</f>
        <v>0.21496739447360022</v>
      </c>
    </row>
    <row r="6203" spans="1:14">
      <c r="A6203" s="63" t="s">
        <v>3616</v>
      </c>
      <c r="B6203" s="63" t="s">
        <v>13730</v>
      </c>
      <c r="C6203" s="63" t="s">
        <v>13812</v>
      </c>
      <c r="D6203" s="63" t="s">
        <v>13848</v>
      </c>
      <c r="E6203" s="72">
        <v>6500</v>
      </c>
      <c r="F6203" s="64">
        <v>1</v>
      </c>
      <c r="G6203" s="79">
        <v>0</v>
      </c>
      <c r="H6203" s="133">
        <v>92.928070068359375</v>
      </c>
      <c r="I6203" s="134">
        <v>66.334312438964844</v>
      </c>
      <c r="J6203" s="105">
        <v>85.732040405273438</v>
      </c>
      <c r="K6203" s="96">
        <f>msoa_calculations5[[#This Row],[ Pop20]]/SUMIF(msoa_calculations5[ICB26],msoa_calculations5[[#This Row],[ICB26]],msoa_calculations5[[ Pop20]])</f>
        <v>2.2274805995007017E-3</v>
      </c>
      <c r="L6203" s="98" cm="1">
        <f t="array" ref="L6203">msoa_calculations5[[#This Row],[ Estimated case time (see and convey)]]*msoa_calculations5[[#This Row],[Population share of ICB]:[Population share of ICB]]</f>
        <v>0.20699547322631234</v>
      </c>
      <c r="M6203" s="98" cm="1">
        <f t="array" ref="M6203">msoa_calculations5[[#This Row],[Estimated case time (see and treat)]]*msoa_calculations5[[#This Row],[Population share of ICB]:[Population share of ICB]]</f>
        <v>0.14775839403901225</v>
      </c>
      <c r="N6203" s="94" cm="1">
        <f t="array" ref="N6203">msoa_calculations5[[#This Row],[Weighted estimate]]*msoa_calculations5[[#This Row],[Population share of ICB]:[Population share of ICB]]</f>
        <v>0.19096645675835686</v>
      </c>
    </row>
    <row r="6204" spans="1:14">
      <c r="A6204" s="63" t="s">
        <v>820</v>
      </c>
      <c r="B6204" s="63" t="s">
        <v>13730</v>
      </c>
      <c r="C6204" s="63" t="s">
        <v>13812</v>
      </c>
      <c r="D6204" s="63" t="s">
        <v>13848</v>
      </c>
      <c r="E6204" s="72">
        <v>10630</v>
      </c>
      <c r="F6204" s="64">
        <v>1</v>
      </c>
      <c r="G6204" s="79">
        <v>0</v>
      </c>
      <c r="H6204" s="133">
        <v>98.737472534179688</v>
      </c>
      <c r="I6204" s="134">
        <v>69.443031311035156</v>
      </c>
      <c r="J6204" s="105">
        <v>90.810661315917969</v>
      </c>
      <c r="K6204" s="96">
        <f>msoa_calculations5[[#This Row],[ Pop20]]/SUMIF(msoa_calculations5[ICB26],msoa_calculations5[[#This Row],[ICB26]],msoa_calculations5[[ Pop20]])</f>
        <v>3.6427875034911474E-3</v>
      </c>
      <c r="L6204" s="98" cm="1">
        <f t="array" ref="L6204">msoa_calculations5[[#This Row],[ Estimated case time (see and convey)]]*msoa_calculations5[[#This Row],[Population share of ICB]:[Population share of ICB]]</f>
        <v>0.35967963107381018</v>
      </c>
      <c r="M6204" s="98" cm="1">
        <f t="array" ref="M6204">msoa_calculations5[[#This Row],[Estimated case time (see and treat)]]*msoa_calculations5[[#This Row],[Population share of ICB]:[Population share of ICB]]</f>
        <v>0.25296620666438335</v>
      </c>
      <c r="N6204" s="94" cm="1">
        <f t="array" ref="N6204">msoa_calculations5[[#This Row],[Weighted estimate]]*msoa_calculations5[[#This Row],[Population share of ICB]:[Population share of ICB]]</f>
        <v>0.33080394222539294</v>
      </c>
    </row>
    <row r="6205" spans="1:14">
      <c r="A6205" s="63" t="s">
        <v>818</v>
      </c>
      <c r="B6205" s="63" t="s">
        <v>13730</v>
      </c>
      <c r="C6205" s="63" t="s">
        <v>13812</v>
      </c>
      <c r="D6205" s="63" t="s">
        <v>13848</v>
      </c>
      <c r="E6205" s="72">
        <v>9196</v>
      </c>
      <c r="F6205" s="64">
        <v>1</v>
      </c>
      <c r="G6205" s="79">
        <v>0</v>
      </c>
      <c r="H6205" s="133">
        <v>96.365219116210938</v>
      </c>
      <c r="I6205" s="134">
        <v>68.486885070800781</v>
      </c>
      <c r="J6205" s="105">
        <v>88.82159423828125</v>
      </c>
      <c r="K6205" s="96">
        <f>msoa_calculations5[[#This Row],[ Pop20]]/SUMIF(msoa_calculations5[ICB26],msoa_calculations5[[#This Row],[ICB26]],msoa_calculations5[[ Pop20]])</f>
        <v>3.1513710143089928E-3</v>
      </c>
      <c r="L6205" s="98" cm="1">
        <f t="array" ref="L6205">msoa_calculations5[[#This Row],[ Estimated case time (see and convey)]]*msoa_calculations5[[#This Row],[Population share of ICB]:[Population share of ICB]]</f>
        <v>0.30368255831036201</v>
      </c>
      <c r="M6205" s="98" cm="1">
        <f t="array" ref="M6205">msoa_calculations5[[#This Row],[Estimated case time (see and treat)]]*msoa_calculations5[[#This Row],[Population share of ICB]:[Population share of ICB]]</f>
        <v>0.21582758447243289</v>
      </c>
      <c r="N6205" s="94" cm="1">
        <f t="array" ref="N6205">msoa_calculations5[[#This Row],[Weighted estimate]]*msoa_calculations5[[#This Row],[Population share of ICB]:[Population share of ICB]]</f>
        <v>0.27990979752723416</v>
      </c>
    </row>
    <row r="6206" spans="1:14">
      <c r="A6206" s="63" t="s">
        <v>816</v>
      </c>
      <c r="B6206" s="63" t="s">
        <v>13730</v>
      </c>
      <c r="C6206" s="63" t="s">
        <v>13812</v>
      </c>
      <c r="D6206" s="63" t="s">
        <v>13848</v>
      </c>
      <c r="E6206" s="72">
        <v>8070</v>
      </c>
      <c r="F6206" s="64">
        <v>1</v>
      </c>
      <c r="G6206" s="79">
        <v>0</v>
      </c>
      <c r="H6206" s="133">
        <v>90.284919738769531</v>
      </c>
      <c r="I6206" s="134">
        <v>65.627090454101563</v>
      </c>
      <c r="J6206" s="105">
        <v>83.612739562988281</v>
      </c>
      <c r="K6206" s="96">
        <f>msoa_calculations5[[#This Row],[ Pop20]]/SUMIF(msoa_calculations5[ICB26],msoa_calculations5[[#This Row],[ICB26]],msoa_calculations5[[ Pop20]])</f>
        <v>2.7655028366108713E-3</v>
      </c>
      <c r="L6206" s="98" cm="1">
        <f t="array" ref="L6206">msoa_calculations5[[#This Row],[ Estimated case time (see and convey)]]*msoa_calculations5[[#This Row],[Population share of ICB]:[Population share of ICB]]</f>
        <v>0.24968320164075197</v>
      </c>
      <c r="M6206" s="98" cm="1">
        <f t="array" ref="M6206">msoa_calculations5[[#This Row],[Estimated case time (see and treat)]]*msoa_calculations5[[#This Row],[Population share of ICB]:[Population share of ICB]]</f>
        <v>0.18149190480933611</v>
      </c>
      <c r="N6206" s="94" cm="1">
        <f t="array" ref="N6206">msoa_calculations5[[#This Row],[Weighted estimate]]*msoa_calculations5[[#This Row],[Population share of ICB]:[Population share of ICB]]</f>
        <v>0.23123126843825012</v>
      </c>
    </row>
    <row r="6207" spans="1:14">
      <c r="A6207" s="63" t="s">
        <v>814</v>
      </c>
      <c r="B6207" s="63" t="s">
        <v>13730</v>
      </c>
      <c r="C6207" s="63" t="s">
        <v>13812</v>
      </c>
      <c r="D6207" s="63" t="s">
        <v>13848</v>
      </c>
      <c r="E6207" s="72">
        <v>7072</v>
      </c>
      <c r="F6207" s="64">
        <v>1</v>
      </c>
      <c r="G6207" s="79">
        <v>0</v>
      </c>
      <c r="H6207" s="133">
        <v>87.170051574707031</v>
      </c>
      <c r="I6207" s="134">
        <v>62.332691192626953</v>
      </c>
      <c r="J6207" s="105">
        <v>80.449287414550781</v>
      </c>
      <c r="K6207" s="96">
        <f>msoa_calculations5[[#This Row],[ Pop20]]/SUMIF(msoa_calculations5[ICB26],msoa_calculations5[[#This Row],[ICB26]],msoa_calculations5[[ Pop20]])</f>
        <v>2.4234988922567633E-3</v>
      </c>
      <c r="L6207" s="98" cm="1">
        <f t="array" ref="L6207">msoa_calculations5[[#This Row],[ Estimated case time (see and convey)]]*msoa_calculations5[[#This Row],[Population share of ICB]:[Population share of ICB]]</f>
        <v>0.21125652342926743</v>
      </c>
      <c r="M6207" s="98" cm="1">
        <f t="array" ref="M6207">msoa_calculations5[[#This Row],[Estimated case time (see and treat)]]*msoa_calculations5[[#This Row],[Population share of ICB]:[Population share of ICB]]</f>
        <v>0.15106320805671433</v>
      </c>
      <c r="N6207" s="94" cm="1">
        <f t="array" ref="N6207">msoa_calculations5[[#This Row],[Weighted estimate]]*msoa_calculations5[[#This Row],[Population share of ICB]:[Population share of ICB]]</f>
        <v>0.19496875893200979</v>
      </c>
    </row>
    <row r="6208" spans="1:14">
      <c r="A6208" s="63" t="s">
        <v>812</v>
      </c>
      <c r="B6208" s="63" t="s">
        <v>13730</v>
      </c>
      <c r="C6208" s="63" t="s">
        <v>13812</v>
      </c>
      <c r="D6208" s="63" t="s">
        <v>13848</v>
      </c>
      <c r="E6208" s="72">
        <v>9028</v>
      </c>
      <c r="F6208" s="64">
        <v>1</v>
      </c>
      <c r="G6208" s="79">
        <v>0</v>
      </c>
      <c r="H6208" s="133">
        <v>88.349166870117188</v>
      </c>
      <c r="I6208" s="134">
        <v>64.225112915039063</v>
      </c>
      <c r="J6208" s="105">
        <v>81.821418762207031</v>
      </c>
      <c r="K6208" s="96">
        <f>msoa_calculations5[[#This Row],[ Pop20]]/SUMIF(msoa_calculations5[ICB26],msoa_calculations5[[#This Row],[ICB26]],msoa_calculations5[[ Pop20]])</f>
        <v>3.0937992080449744E-3</v>
      </c>
      <c r="L6208" s="98" cm="1">
        <f t="array" ref="L6208">msoa_calculations5[[#This Row],[ Estimated case time (see and convey)]]*msoa_calculations5[[#This Row],[Population share of ICB]:[Population share of ICB]]</f>
        <v>0.27333458249420184</v>
      </c>
      <c r="M6208" s="98" cm="1">
        <f t="array" ref="M6208">msoa_calculations5[[#This Row],[Estimated case time (see and treat)]]*msoa_calculations5[[#This Row],[Population share of ICB]:[Population share of ICB]]</f>
        <v>0.19869960347314691</v>
      </c>
      <c r="N6208" s="94" cm="1">
        <f t="array" ref="N6208">msoa_calculations5[[#This Row],[Weighted estimate]]*msoa_calculations5[[#This Row],[Population share of ICB]:[Population share of ICB]]</f>
        <v>0.25313904056763231</v>
      </c>
    </row>
    <row r="6209" spans="1:14">
      <c r="A6209" s="63" t="s">
        <v>810</v>
      </c>
      <c r="B6209" s="63" t="s">
        <v>13730</v>
      </c>
      <c r="C6209" s="63" t="s">
        <v>13812</v>
      </c>
      <c r="D6209" s="63" t="s">
        <v>13848</v>
      </c>
      <c r="E6209" s="72">
        <v>7025</v>
      </c>
      <c r="F6209" s="64">
        <v>1</v>
      </c>
      <c r="G6209" s="79">
        <v>0</v>
      </c>
      <c r="H6209" s="133">
        <v>86.279281616210938</v>
      </c>
      <c r="I6209" s="134">
        <v>62.602241516113281</v>
      </c>
      <c r="J6209" s="105">
        <v>79.872489929199219</v>
      </c>
      <c r="K6209" s="96">
        <f>msoa_calculations5[[#This Row],[ Pop20]]/SUMIF(msoa_calculations5[ICB26],msoa_calculations5[[#This Row],[ICB26]],msoa_calculations5[[ Pop20]])</f>
        <v>2.4073924940757581E-3</v>
      </c>
      <c r="L6209" s="98" cm="1">
        <f t="array" ref="L6209">msoa_calculations5[[#This Row],[ Estimated case time (see and convey)]]*msoa_calculations5[[#This Row],[Population share of ICB]:[Population share of ICB]]</f>
        <v>0.20770809495711476</v>
      </c>
      <c r="M6209" s="98" cm="1">
        <f t="array" ref="M6209">msoa_calculations5[[#This Row],[Estimated case time (see and treat)]]*msoa_calculations5[[#This Row],[Population share of ICB]:[Population share of ICB]]</f>
        <v>0.15070816633820891</v>
      </c>
      <c r="N6209" s="94" cm="1">
        <f t="array" ref="N6209">msoa_calculations5[[#This Row],[Weighted estimate]]*msoa_calculations5[[#This Row],[Population share of ICB]:[Population share of ICB]]</f>
        <v>0.19228443273869578</v>
      </c>
    </row>
    <row r="6210" spans="1:14">
      <c r="A6210" s="63" t="s">
        <v>808</v>
      </c>
      <c r="B6210" s="63" t="s">
        <v>13730</v>
      </c>
      <c r="C6210" s="63" t="s">
        <v>13812</v>
      </c>
      <c r="D6210" s="63" t="s">
        <v>13848</v>
      </c>
      <c r="E6210" s="72">
        <v>10998</v>
      </c>
      <c r="F6210" s="64">
        <v>1</v>
      </c>
      <c r="G6210" s="79">
        <v>0</v>
      </c>
      <c r="H6210" s="133">
        <v>85.782356262207031</v>
      </c>
      <c r="I6210" s="134">
        <v>60.606632232666016</v>
      </c>
      <c r="J6210" s="105">
        <v>78.97003173828125</v>
      </c>
      <c r="K6210" s="96">
        <f>msoa_calculations5[[#This Row],[ Pop20]]/SUMIF(msoa_calculations5[ICB26],msoa_calculations5[[#This Row],[ICB26]],msoa_calculations5[[ Pop20]])</f>
        <v>3.7688971743551872E-3</v>
      </c>
      <c r="L6210" s="98" cm="1">
        <f t="array" ref="L6210">msoa_calculations5[[#This Row],[ Estimated case time (see and convey)]]*msoa_calculations5[[#This Row],[Population share of ICB]:[Population share of ICB]]</f>
        <v>0.3233048801261621</v>
      </c>
      <c r="M6210" s="98" cm="1">
        <f t="array" ref="M6210">msoa_calculations5[[#This Row],[Estimated case time (see and treat)]]*msoa_calculations5[[#This Row],[Population share of ICB]:[Population share of ICB]]</f>
        <v>0.22842016496887896</v>
      </c>
      <c r="N6210" s="94" cm="1">
        <f t="array" ref="N6210">msoa_calculations5[[#This Row],[Weighted estimate]]*msoa_calculations5[[#This Row],[Population share of ICB]:[Population share of ICB]]</f>
        <v>0.29762992947714767</v>
      </c>
    </row>
    <row r="6211" spans="1:14">
      <c r="A6211" s="63" t="s">
        <v>806</v>
      </c>
      <c r="B6211" s="63" t="s">
        <v>13730</v>
      </c>
      <c r="C6211" s="63" t="s">
        <v>13812</v>
      </c>
      <c r="D6211" s="63" t="s">
        <v>13848</v>
      </c>
      <c r="E6211" s="72">
        <v>10055</v>
      </c>
      <c r="F6211" s="64">
        <v>1</v>
      </c>
      <c r="G6211" s="79">
        <v>0</v>
      </c>
      <c r="H6211" s="133">
        <v>84.190811157226563</v>
      </c>
      <c r="I6211" s="134">
        <v>60.703788757324219</v>
      </c>
      <c r="J6211" s="105">
        <v>77.835433959960938</v>
      </c>
      <c r="K6211" s="96">
        <f>msoa_calculations5[[#This Row],[ Pop20]]/SUMIF(msoa_calculations5[ICB26],msoa_calculations5[[#This Row],[ICB26]],msoa_calculations5[[ Pop20]])</f>
        <v>3.4457411427660854E-3</v>
      </c>
      <c r="L6211" s="98" cm="1">
        <f t="array" ref="L6211">msoa_calculations5[[#This Row],[ Estimated case time (see and convey)]]*msoa_calculations5[[#This Row],[Population share of ICB]:[Population share of ICB]]</f>
        <v>0.29009974184730553</v>
      </c>
      <c r="M6211" s="98" cm="1">
        <f t="array" ref="M6211">msoa_calculations5[[#This Row],[Estimated case time (see and treat)]]*msoa_calculations5[[#This Row],[Population share of ICB]:[Population share of ICB]]</f>
        <v>0.2091695424428934</v>
      </c>
      <c r="N6211" s="94" cm="1">
        <f t="array" ref="N6211">msoa_calculations5[[#This Row],[Weighted estimate]]*msoa_calculations5[[#This Row],[Population share of ICB]:[Population share of ICB]]</f>
        <v>0.26820075716088998</v>
      </c>
    </row>
    <row r="6212" spans="1:14">
      <c r="A6212" s="63" t="s">
        <v>804</v>
      </c>
      <c r="B6212" s="63" t="s">
        <v>13730</v>
      </c>
      <c r="C6212" s="63" t="s">
        <v>13812</v>
      </c>
      <c r="D6212" s="63" t="s">
        <v>13848</v>
      </c>
      <c r="E6212" s="72">
        <v>8611</v>
      </c>
      <c r="F6212" s="64">
        <v>1</v>
      </c>
      <c r="G6212" s="79">
        <v>0</v>
      </c>
      <c r="H6212" s="133">
        <v>83.88482666015625</v>
      </c>
      <c r="I6212" s="134">
        <v>60.903190612792969</v>
      </c>
      <c r="J6212" s="105">
        <v>77.666206359863281</v>
      </c>
      <c r="K6212" s="96">
        <f>msoa_calculations5[[#This Row],[ Pop20]]/SUMIF(msoa_calculations5[ICB26],msoa_calculations5[[#This Row],[ICB26]],msoa_calculations5[[ Pop20]])</f>
        <v>2.9508977603539296E-3</v>
      </c>
      <c r="L6212" s="98" cm="1">
        <f t="array" ref="L6212">msoa_calculations5[[#This Row],[ Estimated case time (see and convey)]]*msoa_calculations5[[#This Row],[Population share of ICB]:[Population share of ICB]]</f>
        <v>0.2475355471191327</v>
      </c>
      <c r="M6212" s="98" cm="1">
        <f t="array" ref="M6212">msoa_calculations5[[#This Row],[Estimated case time (see and treat)]]*msoa_calculations5[[#This Row],[Population share of ICB]:[Population share of ICB]]</f>
        <v>0.17971908877769924</v>
      </c>
      <c r="N6212" s="94" cm="1">
        <f t="array" ref="N6212">msoa_calculations5[[#This Row],[Weighted estimate]]*msoa_calculations5[[#This Row],[Population share of ICB]:[Population share of ICB]]</f>
        <v>0.22918503440250668</v>
      </c>
    </row>
    <row r="6213" spans="1:14">
      <c r="A6213" s="63" t="s">
        <v>802</v>
      </c>
      <c r="B6213" s="63" t="s">
        <v>13730</v>
      </c>
      <c r="C6213" s="63" t="s">
        <v>13812</v>
      </c>
      <c r="D6213" s="63" t="s">
        <v>13848</v>
      </c>
      <c r="E6213" s="72">
        <v>8813</v>
      </c>
      <c r="F6213" s="64">
        <v>1</v>
      </c>
      <c r="G6213" s="79">
        <v>0</v>
      </c>
      <c r="H6213" s="133">
        <v>85.215583801269531</v>
      </c>
      <c r="I6213" s="134">
        <v>61.421398162841797</v>
      </c>
      <c r="J6213" s="105">
        <v>78.777091979980469</v>
      </c>
      <c r="K6213" s="96">
        <f>msoa_calculations5[[#This Row],[ Pop20]]/SUMIF(msoa_calculations5[ICB26],msoa_calculations5[[#This Row],[ICB26]],msoa_calculations5[[ Pop20]])</f>
        <v>3.0201210035999512E-3</v>
      </c>
      <c r="L6213" s="98" cm="1">
        <f t="array" ref="L6213">msoa_calculations5[[#This Row],[ Estimated case time (see and convey)]]*msoa_calculations5[[#This Row],[Population share of ICB]:[Population share of ICB]]</f>
        <v>0.25736137447224589</v>
      </c>
      <c r="M6213" s="98" cm="1">
        <f t="array" ref="M6213">msoa_calculations5[[#This Row],[Estimated case time (see and treat)]]*msoa_calculations5[[#This Row],[Population share of ICB]:[Population share of ICB]]</f>
        <v>0.18550005466207398</v>
      </c>
      <c r="N6213" s="94" cm="1">
        <f t="array" ref="N6213">msoa_calculations5[[#This Row],[Weighted estimate]]*msoa_calculations5[[#This Row],[Population share of ICB]:[Population share of ICB]]</f>
        <v>0.23791635009126427</v>
      </c>
    </row>
    <row r="6214" spans="1:14">
      <c r="A6214" s="63" t="s">
        <v>3858</v>
      </c>
      <c r="B6214" s="63" t="s">
        <v>13730</v>
      </c>
      <c r="C6214" s="63" t="s">
        <v>13812</v>
      </c>
      <c r="D6214" s="63" t="s">
        <v>13848</v>
      </c>
      <c r="E6214" s="72">
        <v>8638</v>
      </c>
      <c r="F6214" s="64">
        <v>1</v>
      </c>
      <c r="G6214" s="79">
        <v>0</v>
      </c>
      <c r="H6214" s="133">
        <v>97.278831481933594</v>
      </c>
      <c r="I6214" s="134">
        <v>69.487716674804688</v>
      </c>
      <c r="J6214" s="105">
        <v>89.758811950683594</v>
      </c>
      <c r="K6214" s="96">
        <f>msoa_calculations5[[#This Row],[ Pop20]]/SUMIF(msoa_calculations5[ICB26],msoa_calculations5[[#This Row],[ICB26]],msoa_calculations5[[ Pop20]])</f>
        <v>2.9601503720749324E-3</v>
      </c>
      <c r="L6214" s="98" cm="1">
        <f t="array" ref="L6214">msoa_calculations5[[#This Row],[ Estimated case time (see and convey)]]*msoa_calculations5[[#This Row],[Population share of ICB]:[Population share of ICB]]</f>
        <v>0.28795996920626038</v>
      </c>
      <c r="M6214" s="98" cm="1">
        <f t="array" ref="M6214">msoa_calculations5[[#This Row],[Estimated case time (see and treat)]]*msoa_calculations5[[#This Row],[Population share of ICB]:[Population share of ICB]]</f>
        <v>0.20569409036956057</v>
      </c>
      <c r="N6214" s="94" cm="1">
        <f t="array" ref="N6214">msoa_calculations5[[#This Row],[Weighted estimate]]*msoa_calculations5[[#This Row],[Population share of ICB]:[Population share of ICB]]</f>
        <v>0.26569958059281995</v>
      </c>
    </row>
    <row r="6215" spans="1:14">
      <c r="A6215" s="63" t="s">
        <v>3856</v>
      </c>
      <c r="B6215" s="63" t="s">
        <v>13730</v>
      </c>
      <c r="C6215" s="63" t="s">
        <v>13812</v>
      </c>
      <c r="D6215" s="63" t="s">
        <v>13848</v>
      </c>
      <c r="E6215" s="72">
        <v>6807</v>
      </c>
      <c r="F6215" s="64">
        <v>1</v>
      </c>
      <c r="G6215" s="79">
        <v>0</v>
      </c>
      <c r="H6215" s="133">
        <v>96.338424682617188</v>
      </c>
      <c r="I6215" s="134">
        <v>67.280235290527344</v>
      </c>
      <c r="J6215" s="105">
        <v>88.475540161132813</v>
      </c>
      <c r="K6215" s="96">
        <f>msoa_calculations5[[#This Row],[ Pop20]]/SUMIF(msoa_calculations5[ICB26],msoa_calculations5[[#This Row],[ICB26]],msoa_calculations5[[ Pop20]])</f>
        <v>2.3326862216617346E-3</v>
      </c>
      <c r="L6215" s="98" cm="1">
        <f t="array" ref="L6215">msoa_calculations5[[#This Row],[ Estimated case time (see and convey)]]*msoa_calculations5[[#This Row],[Population share of ICB]:[Population share of ICB]]</f>
        <v>0.22472731587373787</v>
      </c>
      <c r="M6215" s="98" cm="1">
        <f t="array" ref="M6215">msoa_calculations5[[#This Row],[Estimated case time (see and treat)]]*msoa_calculations5[[#This Row],[Population share of ICB]:[Population share of ICB]]</f>
        <v>0.15694367785237273</v>
      </c>
      <c r="N6215" s="94" cm="1">
        <f t="array" ref="N6215">msoa_calculations5[[#This Row],[Weighted estimate]]*msoa_calculations5[[#This Row],[Population share of ICB]:[Population share of ICB]]</f>
        <v>0.20638567348795395</v>
      </c>
    </row>
    <row r="6216" spans="1:14">
      <c r="A6216" s="63" t="s">
        <v>3854</v>
      </c>
      <c r="B6216" s="63" t="s">
        <v>13730</v>
      </c>
      <c r="C6216" s="63" t="s">
        <v>13812</v>
      </c>
      <c r="D6216" s="63" t="s">
        <v>13848</v>
      </c>
      <c r="E6216" s="72">
        <v>10324</v>
      </c>
      <c r="F6216" s="64">
        <v>1</v>
      </c>
      <c r="G6216" s="79">
        <v>0</v>
      </c>
      <c r="H6216" s="133">
        <v>103.53923034667969</v>
      </c>
      <c r="I6216" s="134">
        <v>72.84539794921875</v>
      </c>
      <c r="J6216" s="105">
        <v>95.233757019042969</v>
      </c>
      <c r="K6216" s="96">
        <f>msoa_calculations5[[#This Row],[ Pop20]]/SUMIF(msoa_calculations5[ICB26],msoa_calculations5[[#This Row],[ICB26]],msoa_calculations5[[ Pop20]])</f>
        <v>3.5379245706531146E-3</v>
      </c>
      <c r="L6216" s="98" cm="1">
        <f t="array" ref="L6216">msoa_calculations5[[#This Row],[ Estimated case time (see and convey)]]*msoa_calculations5[[#This Row],[Population share of ICB]:[Population share of ICB]]</f>
        <v>0.36631398707003066</v>
      </c>
      <c r="M6216" s="98" cm="1">
        <f t="array" ref="M6216">msoa_calculations5[[#This Row],[Estimated case time (see and treat)]]*msoa_calculations5[[#This Row],[Population share of ICB]:[Population share of ICB]]</f>
        <v>0.25772152326354503</v>
      </c>
      <c r="N6216" s="94" cm="1">
        <f t="array" ref="N6216">msoa_calculations5[[#This Row],[Weighted estimate]]*msoa_calculations5[[#This Row],[Population share of ICB]:[Population share of ICB]]</f>
        <v>0.33692984891328065</v>
      </c>
    </row>
    <row r="6217" spans="1:14">
      <c r="A6217" s="63" t="s">
        <v>3492</v>
      </c>
      <c r="B6217" s="63" t="s">
        <v>13737</v>
      </c>
      <c r="C6217" s="63" t="s">
        <v>13812</v>
      </c>
      <c r="D6217" s="63" t="s">
        <v>13848</v>
      </c>
      <c r="E6217" s="72">
        <v>7496</v>
      </c>
      <c r="F6217" s="64">
        <v>1</v>
      </c>
      <c r="G6217" s="79">
        <v>0</v>
      </c>
      <c r="H6217" s="133">
        <v>91.386932373046875</v>
      </c>
      <c r="I6217" s="134">
        <v>65.310867309570313</v>
      </c>
      <c r="J6217" s="105">
        <v>84.330986022949219</v>
      </c>
      <c r="K6217" s="96">
        <f>msoa_calculations5[[#This Row],[ Pop20]]/SUMIF(msoa_calculations5[ICB26],msoa_calculations5[[#This Row],[ICB26]],msoa_calculations5[[ Pop20]])</f>
        <v>2.568799165208809E-3</v>
      </c>
      <c r="L6217" s="98" cm="1">
        <f t="array" ref="L6217">msoa_calculations5[[#This Row],[ Estimated case time (see and convey)]]*msoa_calculations5[[#This Row],[Population share of ICB]:[Population share of ICB]]</f>
        <v>0.2347546755908767</v>
      </c>
      <c r="M6217" s="98" cm="1">
        <f t="array" ref="M6217">msoa_calculations5[[#This Row],[Estimated case time (see and treat)]]*msoa_calculations5[[#This Row],[Population share of ICB]:[Population share of ICB]]</f>
        <v>0.1677705014238875</v>
      </c>
      <c r="N6217" s="94" cm="1">
        <f t="array" ref="N6217">msoa_calculations5[[#This Row],[Weighted estimate]]*msoa_calculations5[[#This Row],[Population share of ICB]:[Population share of ICB]]</f>
        <v>0.21662936649698769</v>
      </c>
    </row>
    <row r="6218" spans="1:14">
      <c r="A6218" s="63" t="s">
        <v>3852</v>
      </c>
      <c r="B6218" s="63" t="s">
        <v>13730</v>
      </c>
      <c r="C6218" s="63" t="s">
        <v>13812</v>
      </c>
      <c r="D6218" s="63" t="s">
        <v>13848</v>
      </c>
      <c r="E6218" s="72">
        <v>8977</v>
      </c>
      <c r="F6218" s="64">
        <v>1</v>
      </c>
      <c r="G6218" s="79">
        <v>0</v>
      </c>
      <c r="H6218" s="133">
        <v>89.747795104980469</v>
      </c>
      <c r="I6218" s="134">
        <v>64.536697387695313</v>
      </c>
      <c r="J6218" s="105">
        <v>82.9259033203125</v>
      </c>
      <c r="K6218" s="96">
        <f>msoa_calculations5[[#This Row],[ Pop20]]/SUMIF(msoa_calculations5[ICB26],msoa_calculations5[[#This Row],[ICB26]],msoa_calculations5[[ Pop20]])</f>
        <v>3.0763220525719692E-3</v>
      </c>
      <c r="L6218" s="98" cm="1">
        <f t="array" ref="L6218">msoa_calculations5[[#This Row],[ Estimated case time (see and convey)]]*msoa_calculations5[[#This Row],[Population share of ICB]:[Population share of ICB]]</f>
        <v>0.27609312125116203</v>
      </c>
      <c r="M6218" s="98" cm="1">
        <f t="array" ref="M6218">msoa_calculations5[[#This Row],[Estimated case time (see and treat)]]*msoa_calculations5[[#This Row],[Population share of ICB]:[Population share of ICB]]</f>
        <v>0.19853566537393089</v>
      </c>
      <c r="N6218" s="94" cm="1">
        <f t="array" ref="N6218">msoa_calculations5[[#This Row],[Weighted estimate]]*msoa_calculations5[[#This Row],[Population share of ICB]:[Population share of ICB]]</f>
        <v>0.25510678511372842</v>
      </c>
    </row>
    <row r="6219" spans="1:14">
      <c r="A6219" s="63" t="s">
        <v>3850</v>
      </c>
      <c r="B6219" s="63" t="s">
        <v>13730</v>
      </c>
      <c r="C6219" s="63" t="s">
        <v>13812</v>
      </c>
      <c r="D6219" s="63" t="s">
        <v>13848</v>
      </c>
      <c r="E6219" s="72">
        <v>9222</v>
      </c>
      <c r="F6219" s="64">
        <v>1</v>
      </c>
      <c r="G6219" s="79">
        <v>0</v>
      </c>
      <c r="H6219" s="133">
        <v>84.283309936523438</v>
      </c>
      <c r="I6219" s="134">
        <v>59.905666351318359</v>
      </c>
      <c r="J6219" s="105">
        <v>77.686943054199219</v>
      </c>
      <c r="K6219" s="96">
        <f>msoa_calculations5[[#This Row],[ Pop20]]/SUMIF(msoa_calculations5[ICB26],msoa_calculations5[[#This Row],[ICB26]],msoa_calculations5[[ Pop20]])</f>
        <v>3.1602809367069955E-3</v>
      </c>
      <c r="L6219" s="98" cm="1">
        <f t="array" ref="L6219">msoa_calculations5[[#This Row],[ Estimated case time (see and convey)]]*msoa_calculations5[[#This Row],[Population share of ICB]:[Population share of ICB]]</f>
        <v>0.26635893767496233</v>
      </c>
      <c r="M6219" s="98" cm="1">
        <f t="array" ref="M6219">msoa_calculations5[[#This Row],[Estimated case time (see and treat)]]*msoa_calculations5[[#This Row],[Population share of ICB]:[Population share of ICB]]</f>
        <v>0.18931873537080113</v>
      </c>
      <c r="N6219" s="94" cm="1">
        <f t="array" ref="N6219">msoa_calculations5[[#This Row],[Weighted estimate]]*msoa_calculations5[[#This Row],[Population share of ICB]:[Population share of ICB]]</f>
        <v>0.24551256516522774</v>
      </c>
    </row>
    <row r="6220" spans="1:14">
      <c r="A6220" s="63" t="s">
        <v>3848</v>
      </c>
      <c r="B6220" s="63" t="s">
        <v>13730</v>
      </c>
      <c r="C6220" s="63" t="s">
        <v>13812</v>
      </c>
      <c r="D6220" s="63" t="s">
        <v>13848</v>
      </c>
      <c r="E6220" s="72">
        <v>6692</v>
      </c>
      <c r="F6220" s="64">
        <v>1</v>
      </c>
      <c r="G6220" s="79">
        <v>0</v>
      </c>
      <c r="H6220" s="133">
        <v>86.745613098144531</v>
      </c>
      <c r="I6220" s="134">
        <v>61.676605224609375</v>
      </c>
      <c r="J6220" s="105">
        <v>79.962165832519531</v>
      </c>
      <c r="K6220" s="96">
        <f>msoa_calculations5[[#This Row],[ Pop20]]/SUMIF(msoa_calculations5[ICB26],msoa_calculations5[[#This Row],[ICB26]],msoa_calculations5[[ Pop20]])</f>
        <v>2.2932769495167225E-3</v>
      </c>
      <c r="L6220" s="98" cm="1">
        <f t="array" ref="L6220">msoa_calculations5[[#This Row],[ Estimated case time (see and convey)]]*msoa_calculations5[[#This Row],[Population share of ICB]:[Population share of ICB]]</f>
        <v>0.19893171498967074</v>
      </c>
      <c r="M6220" s="98" cm="1">
        <f t="array" ref="M6220">msoa_calculations5[[#This Row],[Estimated case time (see and treat)]]*msoa_calculations5[[#This Row],[Population share of ICB]:[Population share of ICB]]</f>
        <v>0.14144153708603935</v>
      </c>
      <c r="N6220" s="94" cm="1">
        <f t="array" ref="N6220">msoa_calculations5[[#This Row],[Weighted estimate]]*msoa_calculations5[[#This Row],[Population share of ICB]:[Population share of ICB]]</f>
        <v>0.1833753917371507</v>
      </c>
    </row>
    <row r="6221" spans="1:14">
      <c r="A6221" s="63" t="s">
        <v>3846</v>
      </c>
      <c r="B6221" s="63" t="s">
        <v>13730</v>
      </c>
      <c r="C6221" s="63" t="s">
        <v>13812</v>
      </c>
      <c r="D6221" s="63" t="s">
        <v>13848</v>
      </c>
      <c r="E6221" s="72">
        <v>8815</v>
      </c>
      <c r="F6221" s="64">
        <v>1</v>
      </c>
      <c r="G6221" s="79">
        <v>0</v>
      </c>
      <c r="H6221" s="133">
        <v>89.960258483886719</v>
      </c>
      <c r="I6221" s="134">
        <v>64.138755798339844</v>
      </c>
      <c r="J6221" s="105">
        <v>82.973197937011719</v>
      </c>
      <c r="K6221" s="96">
        <f>msoa_calculations5[[#This Row],[ Pop20]]/SUMIF(msoa_calculations5[ICB26],msoa_calculations5[[#This Row],[ICB26]],msoa_calculations5[[ Pop20]])</f>
        <v>3.0208063822459515E-3</v>
      </c>
      <c r="L6221" s="98" cm="1">
        <f t="array" ref="L6221">msoa_calculations5[[#This Row],[ Estimated case time (see and convey)]]*msoa_calculations5[[#This Row],[Population share of ICB]:[Population share of ICB]]</f>
        <v>0.2717525229766205</v>
      </c>
      <c r="M6221" s="98" cm="1">
        <f t="array" ref="M6221">msoa_calculations5[[#This Row],[Estimated case time (see and treat)]]*msoa_calculations5[[#This Row],[Population share of ICB]:[Population share of ICB]]</f>
        <v>0.19375076286493953</v>
      </c>
      <c r="N6221" s="94" cm="1">
        <f t="array" ref="N6221">msoa_calculations5[[#This Row],[Weighted estimate]]*msoa_calculations5[[#This Row],[Population share of ICB]:[Population share of ICB]]</f>
        <v>0.25064596588348159</v>
      </c>
    </row>
    <row r="6222" spans="1:14">
      <c r="A6222" s="63" t="s">
        <v>3844</v>
      </c>
      <c r="B6222" s="63" t="s">
        <v>13730</v>
      </c>
      <c r="C6222" s="63" t="s">
        <v>13812</v>
      </c>
      <c r="D6222" s="63" t="s">
        <v>13848</v>
      </c>
      <c r="E6222" s="72">
        <v>7065</v>
      </c>
      <c r="F6222" s="64">
        <v>1</v>
      </c>
      <c r="G6222" s="79">
        <v>0</v>
      </c>
      <c r="H6222" s="133">
        <v>84.17791748046875</v>
      </c>
      <c r="I6222" s="134">
        <v>60.074241638183594</v>
      </c>
      <c r="J6222" s="105">
        <v>77.655685424804688</v>
      </c>
      <c r="K6222" s="96">
        <f>msoa_calculations5[[#This Row],[ Pop20]]/SUMIF(msoa_calculations5[ICB26],msoa_calculations5[[#This Row],[ICB26]],msoa_calculations5[[ Pop20]])</f>
        <v>2.4211000669957625E-3</v>
      </c>
      <c r="L6222" s="98" cm="1">
        <f t="array" ref="L6222">msoa_calculations5[[#This Row],[ Estimated case time (see and convey)]]*msoa_calculations5[[#This Row],[Population share of ICB]:[Population share of ICB]]</f>
        <v>0.20380316165152665</v>
      </c>
      <c r="M6222" s="98" cm="1">
        <f t="array" ref="M6222">msoa_calculations5[[#This Row],[Estimated case time (see and treat)]]*msoa_calculations5[[#This Row],[Population share of ICB]:[Population share of ICB]]</f>
        <v>0.14544575045492592</v>
      </c>
      <c r="N6222" s="94" cm="1">
        <f t="array" ref="N6222">msoa_calculations5[[#This Row],[Weighted estimate]]*msoa_calculations5[[#This Row],[Population share of ICB]:[Population share of ICB]]</f>
        <v>0.18801218518459648</v>
      </c>
    </row>
    <row r="6223" spans="1:14">
      <c r="A6223" s="63" t="s">
        <v>3490</v>
      </c>
      <c r="B6223" s="63" t="s">
        <v>13737</v>
      </c>
      <c r="C6223" s="63" t="s">
        <v>13812</v>
      </c>
      <c r="D6223" s="63" t="s">
        <v>13848</v>
      </c>
      <c r="E6223" s="72">
        <v>6390</v>
      </c>
      <c r="F6223" s="64">
        <v>1</v>
      </c>
      <c r="G6223" s="79">
        <v>0</v>
      </c>
      <c r="H6223" s="133">
        <v>93.749496459960938</v>
      </c>
      <c r="I6223" s="134">
        <v>66.734733581542969</v>
      </c>
      <c r="J6223" s="105">
        <v>86.439544677734375</v>
      </c>
      <c r="K6223" s="96">
        <f>msoa_calculations5[[#This Row],[ Pop20]]/SUMIF(msoa_calculations5[ICB26],msoa_calculations5[[#This Row],[ICB26]],msoa_calculations5[[ Pop20]])</f>
        <v>2.1897847739706898E-3</v>
      </c>
      <c r="L6223" s="98" cm="1">
        <f t="array" ref="L6223">msoa_calculations5[[#This Row],[ Estimated case time (see and convey)]]*msoa_calculations5[[#This Row],[Population share of ICB]:[Population share of ICB]]</f>
        <v>0.20529121991544155</v>
      </c>
      <c r="M6223" s="98" cm="1">
        <f t="array" ref="M6223">msoa_calculations5[[#This Row],[Estimated case time (see and treat)]]*msoa_calculations5[[#This Row],[Population share of ICB]:[Population share of ICB]]</f>
        <v>0.14613470349185329</v>
      </c>
      <c r="N6223" s="94" cm="1">
        <f t="array" ref="N6223">msoa_calculations5[[#This Row],[Weighted estimate]]*msoa_calculations5[[#This Row],[Population share of ICB]:[Population share of ICB]]</f>
        <v>0.18928399880426192</v>
      </c>
    </row>
    <row r="6224" spans="1:14">
      <c r="A6224" s="63" t="s">
        <v>3842</v>
      </c>
      <c r="B6224" s="63" t="s">
        <v>13730</v>
      </c>
      <c r="C6224" s="63" t="s">
        <v>13812</v>
      </c>
      <c r="D6224" s="63" t="s">
        <v>13848</v>
      </c>
      <c r="E6224" s="72">
        <v>9823</v>
      </c>
      <c r="F6224" s="64">
        <v>1</v>
      </c>
      <c r="G6224" s="79">
        <v>0</v>
      </c>
      <c r="H6224" s="133">
        <v>89.396804809570313</v>
      </c>
      <c r="I6224" s="134">
        <v>64.61370849609375</v>
      </c>
      <c r="J6224" s="105">
        <v>82.690727233886719</v>
      </c>
      <c r="K6224" s="96">
        <f>msoa_calculations5[[#This Row],[ Pop20]]/SUMIF(msoa_calculations5[ICB26],msoa_calculations5[[#This Row],[ICB26]],msoa_calculations5[[ Pop20]])</f>
        <v>3.3662372198300602E-3</v>
      </c>
      <c r="L6224" s="98" cm="1">
        <f t="array" ref="L6224">msoa_calculations5[[#This Row],[ Estimated case time (see and convey)]]*msoa_calculations5[[#This Row],[Population share of ICB]:[Population share of ICB]]</f>
        <v>0.30093085168385852</v>
      </c>
      <c r="M6224" s="98" cm="1">
        <f t="array" ref="M6224">msoa_calculations5[[#This Row],[Estimated case time (see and treat)]]*msoa_calculations5[[#This Row],[Population share of ICB]:[Population share of ICB]]</f>
        <v>0.21750507045080056</v>
      </c>
      <c r="N6224" s="94" cm="1">
        <f t="array" ref="N6224">msoa_calculations5[[#This Row],[Weighted estimate]]*msoa_calculations5[[#This Row],[Population share of ICB]:[Population share of ICB]]</f>
        <v>0.27835660374952464</v>
      </c>
    </row>
    <row r="6225" spans="1:14">
      <c r="A6225" s="63" t="s">
        <v>3840</v>
      </c>
      <c r="B6225" s="63" t="s">
        <v>13730</v>
      </c>
      <c r="C6225" s="63" t="s">
        <v>13812</v>
      </c>
      <c r="D6225" s="63" t="s">
        <v>13848</v>
      </c>
      <c r="E6225" s="72">
        <v>11462</v>
      </c>
      <c r="F6225" s="64">
        <v>1</v>
      </c>
      <c r="G6225" s="79">
        <v>0</v>
      </c>
      <c r="H6225" s="133">
        <v>81.601676940917969</v>
      </c>
      <c r="I6225" s="134">
        <v>57.267169952392578</v>
      </c>
      <c r="J6225" s="105">
        <v>75.016983032226563</v>
      </c>
      <c r="K6225" s="96">
        <f>msoa_calculations5[[#This Row],[ Pop20]]/SUMIF(msoa_calculations5[ICB26],msoa_calculations5[[#This Row],[ICB26]],msoa_calculations5[[ Pop20]])</f>
        <v>3.9279050202272372E-3</v>
      </c>
      <c r="L6225" s="98" cm="1">
        <f t="array" ref="L6225">msoa_calculations5[[#This Row],[ Estimated case time (see and convey)]]*msoa_calculations5[[#This Row],[Population share of ICB]:[Population share of ICB]]</f>
        <v>0.32052363651519289</v>
      </c>
      <c r="M6225" s="98" cm="1">
        <f t="array" ref="M6225">msoa_calculations5[[#This Row],[Estimated case time (see and treat)]]*msoa_calculations5[[#This Row],[Population share of ICB]:[Population share of ICB]]</f>
        <v>0.22494000435020919</v>
      </c>
      <c r="N6225" s="94" cm="1">
        <f t="array" ref="N6225">msoa_calculations5[[#This Row],[Weighted estimate]]*msoa_calculations5[[#This Row],[Population share of ICB]:[Population share of ICB]]</f>
        <v>0.29465958425458416</v>
      </c>
    </row>
    <row r="6226" spans="1:14">
      <c r="A6226" s="63" t="s">
        <v>3838</v>
      </c>
      <c r="B6226" s="63" t="s">
        <v>13730</v>
      </c>
      <c r="C6226" s="63" t="s">
        <v>13812</v>
      </c>
      <c r="D6226" s="63" t="s">
        <v>13848</v>
      </c>
      <c r="E6226" s="72">
        <v>12692</v>
      </c>
      <c r="F6226" s="64">
        <v>1</v>
      </c>
      <c r="G6226" s="79">
        <v>0</v>
      </c>
      <c r="H6226" s="133">
        <v>85.822525024414063</v>
      </c>
      <c r="I6226" s="134">
        <v>60.937843322753906</v>
      </c>
      <c r="J6226" s="105">
        <v>79.088958740234375</v>
      </c>
      <c r="K6226" s="96">
        <f>msoa_calculations5[[#This Row],[ Pop20]]/SUMIF(msoa_calculations5[ICB26],msoa_calculations5[[#This Row],[ICB26]],msoa_calculations5[[ Pop20]])</f>
        <v>4.3494128875173699E-3</v>
      </c>
      <c r="L6226" s="98" cm="1">
        <f t="array" ref="L6226">msoa_calculations5[[#This Row],[ Estimated case time (see and convey)]]*msoa_calculations5[[#This Row],[Population share of ICB]:[Population share of ICB]]</f>
        <v>0.37327759638046848</v>
      </c>
      <c r="M6226" s="98" cm="1">
        <f t="array" ref="M6226">msoa_calculations5[[#This Row],[Estimated case time (see and treat)]]*msoa_calculations5[[#This Row],[Population share of ICB]:[Population share of ICB]]</f>
        <v>0.26504384108550016</v>
      </c>
      <c r="N6226" s="94" cm="1">
        <f t="array" ref="N6226">msoa_calculations5[[#This Row],[Weighted estimate]]*msoa_calculations5[[#This Row],[Population share of ICB]:[Population share of ICB]]</f>
        <v>0.34399053640510491</v>
      </c>
    </row>
    <row r="6227" spans="1:14">
      <c r="A6227" s="63" t="s">
        <v>3488</v>
      </c>
      <c r="B6227" s="63" t="s">
        <v>13737</v>
      </c>
      <c r="C6227" s="63" t="s">
        <v>13812</v>
      </c>
      <c r="D6227" s="63" t="s">
        <v>13848</v>
      </c>
      <c r="E6227" s="72">
        <v>6606</v>
      </c>
      <c r="F6227" s="64">
        <v>1</v>
      </c>
      <c r="G6227" s="79">
        <v>0</v>
      </c>
      <c r="H6227" s="133">
        <v>94.914886474609375</v>
      </c>
      <c r="I6227" s="134">
        <v>67.970664978027344</v>
      </c>
      <c r="J6227" s="105">
        <v>87.6240234375</v>
      </c>
      <c r="K6227" s="96">
        <f>msoa_calculations5[[#This Row],[ Pop20]]/SUMIF(msoa_calculations5[ICB26],msoa_calculations5[[#This Row],[ICB26]],msoa_calculations5[[ Pop20]])</f>
        <v>2.2638056677387131E-3</v>
      </c>
      <c r="L6227" s="98" cm="1">
        <f t="array" ref="L6227">msoa_calculations5[[#This Row],[ Estimated case time (see and convey)]]*msoa_calculations5[[#This Row],[Population share of ICB]:[Population share of ICB]]</f>
        <v>0.21486885795399721</v>
      </c>
      <c r="M6227" s="98" cm="1">
        <f t="array" ref="M6227">msoa_calculations5[[#This Row],[Estimated case time (see and treat)]]*msoa_calculations5[[#This Row],[Population share of ICB]:[Population share of ICB]]</f>
        <v>0.15387237661722755</v>
      </c>
      <c r="N6227" s="94" cm="1">
        <f t="array" ref="N6227">msoa_calculations5[[#This Row],[Weighted estimate]]*msoa_calculations5[[#This Row],[Population share of ICB]:[Population share of ICB]]</f>
        <v>0.19836376088788232</v>
      </c>
    </row>
    <row r="6228" spans="1:14">
      <c r="A6228" s="63" t="s">
        <v>3836</v>
      </c>
      <c r="B6228" s="63" t="s">
        <v>13730</v>
      </c>
      <c r="C6228" s="63" t="s">
        <v>13812</v>
      </c>
      <c r="D6228" s="63" t="s">
        <v>13848</v>
      </c>
      <c r="E6228" s="72">
        <v>8761</v>
      </c>
      <c r="F6228" s="64">
        <v>1</v>
      </c>
      <c r="G6228" s="79">
        <v>0</v>
      </c>
      <c r="H6228" s="133">
        <v>82.69354248046875</v>
      </c>
      <c r="I6228" s="134">
        <v>57.719795227050781</v>
      </c>
      <c r="J6228" s="105">
        <v>75.935874938964844</v>
      </c>
      <c r="K6228" s="96">
        <f>msoa_calculations5[[#This Row],[ Pop20]]/SUMIF(msoa_calculations5[ICB26],msoa_calculations5[[#This Row],[ICB26]],msoa_calculations5[[ Pop20]])</f>
        <v>3.0023011588039459E-3</v>
      </c>
      <c r="L6228" s="98" cm="1">
        <f t="array" ref="L6228">msoa_calculations5[[#This Row],[ Estimated case time (see and convey)]]*msoa_calculations5[[#This Row],[Population share of ICB]:[Population share of ICB]]</f>
        <v>0.24827091841471466</v>
      </c>
      <c r="M6228" s="98" cm="1">
        <f t="array" ref="M6228">msoa_calculations5[[#This Row],[Estimated case time (see and treat)]]*msoa_calculations5[[#This Row],[Population share of ICB]:[Population share of ICB]]</f>
        <v>0.17329220809610102</v>
      </c>
      <c r="N6228" s="94" cm="1">
        <f t="array" ref="N6228">msoa_calculations5[[#This Row],[Weighted estimate]]*msoa_calculations5[[#This Row],[Population share of ICB]:[Population share of ICB]]</f>
        <v>0.22798236532404567</v>
      </c>
    </row>
    <row r="6229" spans="1:14">
      <c r="A6229" s="63" t="s">
        <v>3834</v>
      </c>
      <c r="B6229" s="63" t="s">
        <v>13730</v>
      </c>
      <c r="C6229" s="63" t="s">
        <v>13812</v>
      </c>
      <c r="D6229" s="63" t="s">
        <v>13848</v>
      </c>
      <c r="E6229" s="72">
        <v>6571</v>
      </c>
      <c r="F6229" s="64">
        <v>1</v>
      </c>
      <c r="G6229" s="79">
        <v>0</v>
      </c>
      <c r="H6229" s="133">
        <v>90.124862670898438</v>
      </c>
      <c r="I6229" s="134">
        <v>65.080589294433594</v>
      </c>
      <c r="J6229" s="105">
        <v>83.348114013671875</v>
      </c>
      <c r="K6229" s="96">
        <f>msoa_calculations5[[#This Row],[ Pop20]]/SUMIF(msoa_calculations5[ICB26],msoa_calculations5[[#This Row],[ICB26]],msoa_calculations5[[ Pop20]])</f>
        <v>2.2518115414337093E-3</v>
      </c>
      <c r="L6229" s="98" cm="1">
        <f t="array" ref="L6229">msoa_calculations5[[#This Row],[ Estimated case time (see and convey)]]*msoa_calculations5[[#This Row],[Population share of ICB]:[Population share of ICB]]</f>
        <v>0.20294420593245718</v>
      </c>
      <c r="M6229" s="98" cm="1">
        <f t="array" ref="M6229">msoa_calculations5[[#This Row],[Estimated case time (see and treat)]]*msoa_calculations5[[#This Row],[Population share of ICB]:[Population share of ICB]]</f>
        <v>0.14654922209651267</v>
      </c>
      <c r="N6229" s="94" cm="1">
        <f t="array" ref="N6229">msoa_calculations5[[#This Row],[Weighted estimate]]*msoa_calculations5[[#This Row],[Population share of ICB]:[Population share of ICB]]</f>
        <v>0.18768424509271903</v>
      </c>
    </row>
    <row r="6230" spans="1:14">
      <c r="A6230" s="63" t="s">
        <v>3832</v>
      </c>
      <c r="B6230" s="63" t="s">
        <v>13730</v>
      </c>
      <c r="C6230" s="63" t="s">
        <v>13812</v>
      </c>
      <c r="D6230" s="63" t="s">
        <v>13848</v>
      </c>
      <c r="E6230" s="72">
        <v>8328</v>
      </c>
      <c r="F6230" s="64">
        <v>1</v>
      </c>
      <c r="G6230" s="79">
        <v>0</v>
      </c>
      <c r="H6230" s="133">
        <v>94.662551879882813</v>
      </c>
      <c r="I6230" s="134">
        <v>67.968223571777344</v>
      </c>
      <c r="J6230" s="105">
        <v>87.439308166503906</v>
      </c>
      <c r="K6230" s="96">
        <f>msoa_calculations5[[#This Row],[ Pop20]]/SUMIF(msoa_calculations5[ICB26],msoa_calculations5[[#This Row],[ICB26]],msoa_calculations5[[ Pop20]])</f>
        <v>2.8539166819448992E-3</v>
      </c>
      <c r="L6230" s="98" cm="1">
        <f t="array" ref="L6230">msoa_calculations5[[#This Row],[ Estimated case time (see and convey)]]*msoa_calculations5[[#This Row],[Population share of ICB]:[Population share of ICB]]</f>
        <v>0.27015903596547203</v>
      </c>
      <c r="M6230" s="98" cm="1">
        <f t="array" ref="M6230">msoa_calculations5[[#This Row],[Estimated case time (see and treat)]]*msoa_calculations5[[#This Row],[Population share of ICB]:[Population share of ICB]]</f>
        <v>0.19397564709365589</v>
      </c>
      <c r="N6230" s="94" cm="1">
        <f t="array" ref="N6230">msoa_calculations5[[#This Row],[Weighted estimate]]*msoa_calculations5[[#This Row],[Population share of ICB]:[Population share of ICB]]</f>
        <v>0.24954450023410635</v>
      </c>
    </row>
    <row r="6231" spans="1:14">
      <c r="A6231" s="63" t="s">
        <v>3830</v>
      </c>
      <c r="B6231" s="63" t="s">
        <v>13730</v>
      </c>
      <c r="C6231" s="63" t="s">
        <v>13812</v>
      </c>
      <c r="D6231" s="63" t="s">
        <v>13848</v>
      </c>
      <c r="E6231" s="72">
        <v>5683</v>
      </c>
      <c r="F6231" s="64">
        <v>1</v>
      </c>
      <c r="G6231" s="79">
        <v>0</v>
      </c>
      <c r="H6231" s="133">
        <v>103.70118713378906</v>
      </c>
      <c r="I6231" s="134">
        <v>72.917167663574219</v>
      </c>
      <c r="J6231" s="105">
        <v>95.371315002441406</v>
      </c>
      <c r="K6231" s="96">
        <f>msoa_calculations5[[#This Row],[ Pop20]]/SUMIF(msoa_calculations5[ICB26],msoa_calculations5[[#This Row],[ICB26]],msoa_calculations5[[ Pop20]])</f>
        <v>1.9475034226096135E-3</v>
      </c>
      <c r="L6231" s="98" cm="1">
        <f t="array" ref="L6231">msoa_calculations5[[#This Row],[ Estimated case time (see and convey)]]*msoa_calculations5[[#This Row],[Population share of ICB]:[Population share of ICB]]</f>
        <v>0.20195841687173421</v>
      </c>
      <c r="M6231" s="98" cm="1">
        <f t="array" ref="M6231">msoa_calculations5[[#This Row],[Estimated case time (see and treat)]]*msoa_calculations5[[#This Row],[Population share of ICB]:[Population share of ICB]]</f>
        <v>0.14200643359180981</v>
      </c>
      <c r="N6231" s="94" cm="1">
        <f t="array" ref="N6231">msoa_calculations5[[#This Row],[Weighted estimate]]*msoa_calculations5[[#This Row],[Population share of ICB]:[Population share of ICB]]</f>
        <v>0.18573596238603421</v>
      </c>
    </row>
    <row r="6232" spans="1:14">
      <c r="A6232" s="63" t="s">
        <v>800</v>
      </c>
      <c r="B6232" s="63" t="s">
        <v>13730</v>
      </c>
      <c r="C6232" s="63" t="s">
        <v>13812</v>
      </c>
      <c r="D6232" s="63" t="s">
        <v>13848</v>
      </c>
      <c r="E6232" s="72">
        <v>6719</v>
      </c>
      <c r="F6232" s="64">
        <v>1</v>
      </c>
      <c r="G6232" s="79">
        <v>0</v>
      </c>
      <c r="H6232" s="133">
        <v>87.269294738769531</v>
      </c>
      <c r="I6232" s="134">
        <v>63.733688354492188</v>
      </c>
      <c r="J6232" s="105">
        <v>80.900772094726563</v>
      </c>
      <c r="K6232" s="96">
        <f>msoa_calculations5[[#This Row],[ Pop20]]/SUMIF(msoa_calculations5[ICB26],msoa_calculations5[[#This Row],[ICB26]],msoa_calculations5[[ Pop20]])</f>
        <v>2.3025295612377253E-3</v>
      </c>
      <c r="L6232" s="98" cm="1">
        <f t="array" ref="L6232">msoa_calculations5[[#This Row],[ Estimated case time (see and convey)]]*msoa_calculations5[[#This Row],[Population share of ICB]:[Population share of ICB]]</f>
        <v>0.20094013092438473</v>
      </c>
      <c r="M6232" s="98" cm="1">
        <f t="array" ref="M6232">msoa_calculations5[[#This Row],[Estimated case time (see and treat)]]*msoa_calculations5[[#This Row],[Population share of ICB]:[Population share of ICB]]</f>
        <v>0.14674870148293082</v>
      </c>
      <c r="N6232" s="94" cm="1">
        <f t="array" ref="N6232">msoa_calculations5[[#This Row],[Weighted estimate]]*msoa_calculations5[[#This Row],[Population share of ICB]:[Population share of ICB]]</f>
        <v>0.18627641927506397</v>
      </c>
    </row>
    <row r="6233" spans="1:14">
      <c r="A6233" s="63" t="s">
        <v>798</v>
      </c>
      <c r="B6233" s="63" t="s">
        <v>13730</v>
      </c>
      <c r="C6233" s="63" t="s">
        <v>13812</v>
      </c>
      <c r="D6233" s="63" t="s">
        <v>13848</v>
      </c>
      <c r="E6233" s="72">
        <v>6202</v>
      </c>
      <c r="F6233" s="64">
        <v>1</v>
      </c>
      <c r="G6233" s="79">
        <v>0</v>
      </c>
      <c r="H6233" s="133">
        <v>88.559852600097656</v>
      </c>
      <c r="I6233" s="134">
        <v>64.63818359375</v>
      </c>
      <c r="J6233" s="105">
        <v>82.086868286132813</v>
      </c>
      <c r="K6233" s="96">
        <f>msoa_calculations5[[#This Row],[ Pop20]]/SUMIF(msoa_calculations5[ICB26],msoa_calculations5[[#This Row],[ICB26]],msoa_calculations5[[ Pop20]])</f>
        <v>2.1253591812466694E-3</v>
      </c>
      <c r="L6233" s="98" cm="1">
        <f t="array" ref="L6233">msoa_calculations5[[#This Row],[ Estimated case time (see and convey)]]*msoa_calculations5[[#This Row],[Population share of ICB]:[Population share of ICB]]</f>
        <v>0.18822149581346928</v>
      </c>
      <c r="M6233" s="98" cm="1">
        <f t="array" ref="M6233">msoa_calculations5[[#This Row],[Estimated case time (see and treat)]]*msoa_calculations5[[#This Row],[Population share of ICB]:[Population share of ICB]]</f>
        <v>0.13737935696008441</v>
      </c>
      <c r="N6233" s="94" cm="1">
        <f t="array" ref="N6233">msoa_calculations5[[#This Row],[Weighted estimate]]*msoa_calculations5[[#This Row],[Population share of ICB]:[Population share of ICB]]</f>
        <v>0.17446407917171844</v>
      </c>
    </row>
    <row r="6234" spans="1:14">
      <c r="A6234" s="63" t="s">
        <v>796</v>
      </c>
      <c r="B6234" s="63" t="s">
        <v>13730</v>
      </c>
      <c r="C6234" s="63" t="s">
        <v>13812</v>
      </c>
      <c r="D6234" s="63" t="s">
        <v>13848</v>
      </c>
      <c r="E6234" s="72">
        <v>7864</v>
      </c>
      <c r="F6234" s="64">
        <v>1</v>
      </c>
      <c r="G6234" s="79">
        <v>0</v>
      </c>
      <c r="H6234" s="133">
        <v>90.192123413085938</v>
      </c>
      <c r="I6234" s="134">
        <v>63.838890075683594</v>
      </c>
      <c r="J6234" s="105">
        <v>83.061180114746094</v>
      </c>
      <c r="K6234" s="96">
        <f>msoa_calculations5[[#This Row],[ Pop20]]/SUMIF(msoa_calculations5[ICB26],msoa_calculations5[[#This Row],[ICB26]],msoa_calculations5[[ Pop20]])</f>
        <v>2.6949088360728487E-3</v>
      </c>
      <c r="L6234" s="98" cm="1">
        <f t="array" ref="L6234">msoa_calculations5[[#This Row],[ Estimated case time (see and convey)]]*msoa_calculations5[[#This Row],[Population share of ICB]:[Population share of ICB]]</f>
        <v>0.24305955033009816</v>
      </c>
      <c r="M6234" s="98" cm="1">
        <f t="array" ref="M6234">msoa_calculations5[[#This Row],[Estimated case time (see and treat)]]*msoa_calculations5[[#This Row],[Population share of ICB]:[Population share of ICB]]</f>
        <v>0.17203998895004302</v>
      </c>
      <c r="N6234" s="94" cm="1">
        <f t="array" ref="N6234">msoa_calculations5[[#This Row],[Weighted estimate]]*msoa_calculations5[[#This Row],[Population share of ICB]:[Population share of ICB]]</f>
        <v>0.22384230822586765</v>
      </c>
    </row>
    <row r="6235" spans="1:14">
      <c r="A6235" s="63" t="s">
        <v>794</v>
      </c>
      <c r="B6235" s="63" t="s">
        <v>13730</v>
      </c>
      <c r="C6235" s="63" t="s">
        <v>13812</v>
      </c>
      <c r="D6235" s="63" t="s">
        <v>13848</v>
      </c>
      <c r="E6235" s="72">
        <v>6233</v>
      </c>
      <c r="F6235" s="64">
        <v>1</v>
      </c>
      <c r="G6235" s="79">
        <v>0</v>
      </c>
      <c r="H6235" s="133">
        <v>91.178085327148438</v>
      </c>
      <c r="I6235" s="134">
        <v>66.553474426269531</v>
      </c>
      <c r="J6235" s="105">
        <v>84.514892578125</v>
      </c>
      <c r="K6235" s="96">
        <f>msoa_calculations5[[#This Row],[ Pop20]]/SUMIF(msoa_calculations5[ICB26],msoa_calculations5[[#This Row],[ICB26]],msoa_calculations5[[ Pop20]])</f>
        <v>2.1359825502596727E-3</v>
      </c>
      <c r="L6235" s="98" cm="1">
        <f t="array" ref="L6235">msoa_calculations5[[#This Row],[ Estimated case time (see and convey)]]*msoa_calculations5[[#This Row],[Population share of ICB]:[Population share of ICB]]</f>
        <v>0.19475479922487657</v>
      </c>
      <c r="M6235" s="98" cm="1">
        <f t="array" ref="M6235">msoa_calculations5[[#This Row],[Estimated case time (see and treat)]]*msoa_calculations5[[#This Row],[Population share of ICB]:[Population share of ICB]]</f>
        <v>0.1421570600336651</v>
      </c>
      <c r="N6235" s="94" cm="1">
        <f t="array" ref="N6235">msoa_calculations5[[#This Row],[Weighted estimate]]*msoa_calculations5[[#This Row],[Population share of ICB]:[Population share of ICB]]</f>
        <v>0.18052233578394572</v>
      </c>
    </row>
    <row r="6236" spans="1:14">
      <c r="A6236" s="63" t="s">
        <v>792</v>
      </c>
      <c r="B6236" s="63" t="s">
        <v>13730</v>
      </c>
      <c r="C6236" s="63" t="s">
        <v>13812</v>
      </c>
      <c r="D6236" s="63" t="s">
        <v>13848</v>
      </c>
      <c r="E6236" s="72">
        <v>7987</v>
      </c>
      <c r="F6236" s="64">
        <v>1</v>
      </c>
      <c r="G6236" s="79">
        <v>0</v>
      </c>
      <c r="H6236" s="133">
        <v>93.422943115234375</v>
      </c>
      <c r="I6236" s="134">
        <v>67.554092407226563</v>
      </c>
      <c r="J6236" s="105">
        <v>86.423065185546875</v>
      </c>
      <c r="K6236" s="96">
        <f>msoa_calculations5[[#This Row],[ Pop20]]/SUMIF(msoa_calculations5[ICB26],msoa_calculations5[[#This Row],[ICB26]],msoa_calculations5[[ Pop20]])</f>
        <v>2.7370596228018622E-3</v>
      </c>
      <c r="L6236" s="98" cm="1">
        <f t="array" ref="L6236">msoa_calculations5[[#This Row],[ Estimated case time (see and convey)]]*msoa_calculations5[[#This Row],[Population share of ICB]:[Population share of ICB]]</f>
        <v>0.25570416544402325</v>
      </c>
      <c r="M6236" s="98" cm="1">
        <f t="array" ref="M6236">msoa_calculations5[[#This Row],[Estimated case time (see and treat)]]*msoa_calculations5[[#This Row],[Population share of ICB]:[Population share of ICB]]</f>
        <v>0.18489957868284568</v>
      </c>
      <c r="N6236" s="94" cm="1">
        <f t="array" ref="N6236">msoa_calculations5[[#This Row],[Weighted estimate]]*msoa_calculations5[[#This Row],[Population share of ICB]:[Population share of ICB]]</f>
        <v>0.23654508219813367</v>
      </c>
    </row>
    <row r="6237" spans="1:14">
      <c r="A6237" s="63" t="s">
        <v>790</v>
      </c>
      <c r="B6237" s="63" t="s">
        <v>13730</v>
      </c>
      <c r="C6237" s="63" t="s">
        <v>13812</v>
      </c>
      <c r="D6237" s="63" t="s">
        <v>13848</v>
      </c>
      <c r="E6237" s="72">
        <v>5815</v>
      </c>
      <c r="F6237" s="64">
        <v>1</v>
      </c>
      <c r="G6237" s="79">
        <v>0</v>
      </c>
      <c r="H6237" s="133">
        <v>96.516975402832031</v>
      </c>
      <c r="I6237" s="134">
        <v>70.016571044921875</v>
      </c>
      <c r="J6237" s="105">
        <v>89.346206665039063</v>
      </c>
      <c r="K6237" s="96">
        <f>msoa_calculations5[[#This Row],[ Pop20]]/SUMIF(msoa_calculations5[ICB26],msoa_calculations5[[#This Row],[ICB26]],msoa_calculations5[[ Pop20]])</f>
        <v>1.9927384132456278E-3</v>
      </c>
      <c r="L6237" s="98" cm="1">
        <f t="array" ref="L6237">msoa_calculations5[[#This Row],[ Estimated case time (see and convey)]]*msoa_calculations5[[#This Row],[Population share of ICB]:[Population share of ICB]]</f>
        <v>0.19233308441550678</v>
      </c>
      <c r="M6237" s="98" cm="1">
        <f t="array" ref="M6237">msoa_calculations5[[#This Row],[Estimated case time (see and treat)]]*msoa_calculations5[[#This Row],[Population share of ICB]:[Population share of ICB]]</f>
        <v>0.13952471068495739</v>
      </c>
      <c r="N6237" s="94" cm="1">
        <f t="array" ref="N6237">msoa_calculations5[[#This Row],[Weighted estimate]]*msoa_calculations5[[#This Row],[Population share of ICB]:[Population share of ICB]]</f>
        <v>0.17804361809920588</v>
      </c>
    </row>
    <row r="6238" spans="1:14">
      <c r="A6238" s="63" t="s">
        <v>788</v>
      </c>
      <c r="B6238" s="63" t="s">
        <v>13730</v>
      </c>
      <c r="C6238" s="63" t="s">
        <v>13812</v>
      </c>
      <c r="D6238" s="63" t="s">
        <v>13848</v>
      </c>
      <c r="E6238" s="72">
        <v>5568</v>
      </c>
      <c r="F6238" s="64">
        <v>1</v>
      </c>
      <c r="G6238" s="79">
        <v>0</v>
      </c>
      <c r="H6238" s="133">
        <v>96.267524719238281</v>
      </c>
      <c r="I6238" s="134">
        <v>69.709999084472656</v>
      </c>
      <c r="J6238" s="105">
        <v>89.081298828125</v>
      </c>
      <c r="K6238" s="96">
        <f>msoa_calculations5[[#This Row],[ Pop20]]/SUMIF(msoa_calculations5[ICB26],msoa_calculations5[[#This Row],[ICB26]],msoa_calculations5[[ Pop20]])</f>
        <v>1.908094150464601E-3</v>
      </c>
      <c r="L6238" s="98" cm="1">
        <f t="array" ref="L6238">msoa_calculations5[[#This Row],[ Estimated case time (see and convey)]]*msoa_calculations5[[#This Row],[Population share of ICB]:[Population share of ICB]]</f>
        <v>0.18368750079648494</v>
      </c>
      <c r="M6238" s="98" cm="1">
        <f t="array" ref="M6238">msoa_calculations5[[#This Row],[Estimated case time (see and treat)]]*msoa_calculations5[[#This Row],[Population share of ICB]:[Population share of ICB]]</f>
        <v>0.13301324148197496</v>
      </c>
      <c r="N6238" s="94" cm="1">
        <f t="array" ref="N6238">msoa_calculations5[[#This Row],[Weighted estimate]]*msoa_calculations5[[#This Row],[Population share of ICB]:[Population share of ICB]]</f>
        <v>0.16997550520973442</v>
      </c>
    </row>
    <row r="6239" spans="1:14">
      <c r="A6239" s="63" t="s">
        <v>786</v>
      </c>
      <c r="B6239" s="63" t="s">
        <v>13730</v>
      </c>
      <c r="C6239" s="63" t="s">
        <v>13812</v>
      </c>
      <c r="D6239" s="63" t="s">
        <v>13848</v>
      </c>
      <c r="E6239" s="72">
        <v>6232</v>
      </c>
      <c r="F6239" s="64">
        <v>1</v>
      </c>
      <c r="G6239" s="79">
        <v>0</v>
      </c>
      <c r="H6239" s="133">
        <v>102.9876708984375</v>
      </c>
      <c r="I6239" s="134">
        <v>73.656753540039063</v>
      </c>
      <c r="J6239" s="105">
        <v>95.050994873046875</v>
      </c>
      <c r="K6239" s="96">
        <f>msoa_calculations5[[#This Row],[ Pop20]]/SUMIF(msoa_calculations5[ICB26],msoa_calculations5[[#This Row],[ICB26]],msoa_calculations5[[ Pop20]])</f>
        <v>2.1356398609366726E-3</v>
      </c>
      <c r="L6239" s="98" cm="1">
        <f t="array" ref="L6239">msoa_calculations5[[#This Row],[ Estimated case time (see and convey)]]*msoa_calculations5[[#This Row],[Population share of ICB]:[Population share of ICB]]</f>
        <v>0.21994457515573088</v>
      </c>
      <c r="M6239" s="98" cm="1">
        <f t="array" ref="M6239">msoa_calculations5[[#This Row],[Estimated case time (see and treat)]]*msoa_calculations5[[#This Row],[Population share of ICB]:[Population share of ICB]]</f>
        <v>0.1573042988872958</v>
      </c>
      <c r="N6239" s="94" cm="1">
        <f t="array" ref="N6239">msoa_calculations5[[#This Row],[Weighted estimate]]*msoa_calculations5[[#This Row],[Population share of ICB]:[Population share of ICB]]</f>
        <v>0.20299469347256621</v>
      </c>
    </row>
    <row r="6240" spans="1:14">
      <c r="A6240" s="63" t="s">
        <v>784</v>
      </c>
      <c r="B6240" s="63" t="s">
        <v>13730</v>
      </c>
      <c r="C6240" s="63" t="s">
        <v>13812</v>
      </c>
      <c r="D6240" s="63" t="s">
        <v>13848</v>
      </c>
      <c r="E6240" s="72">
        <v>6273</v>
      </c>
      <c r="F6240" s="64">
        <v>1</v>
      </c>
      <c r="G6240" s="79">
        <v>0</v>
      </c>
      <c r="H6240" s="133">
        <v>98.785842895507813</v>
      </c>
      <c r="I6240" s="134">
        <v>69.893501281738281</v>
      </c>
      <c r="J6240" s="105">
        <v>90.967842102050781</v>
      </c>
      <c r="K6240" s="96">
        <f>msoa_calculations5[[#This Row],[ Pop20]]/SUMIF(msoa_calculations5[ICB26],msoa_calculations5[[#This Row],[ICB26]],msoa_calculations5[[ Pop20]])</f>
        <v>2.1496901231796771E-3</v>
      </c>
      <c r="L6240" s="98" cm="1">
        <f t="array" ref="L6240">msoa_calculations5[[#This Row],[ Estimated case time (see and convey)]]*msoa_calculations5[[#This Row],[Population share of ICB]:[Population share of ICB]]</f>
        <v>0.21235895078245243</v>
      </c>
      <c r="M6240" s="98" cm="1">
        <f t="array" ref="M6240">msoa_calculations5[[#This Row],[Estimated case time (see and treat)]]*msoa_calculations5[[#This Row],[Population share of ICB]:[Population share of ICB]]</f>
        <v>0.15024936937979888</v>
      </c>
      <c r="N6240" s="94" cm="1">
        <f t="array" ref="N6240">msoa_calculations5[[#This Row],[Weighted estimate]]*msoa_calculations5[[#This Row],[Population share of ICB]:[Population share of ICB]]</f>
        <v>0.19555267169374696</v>
      </c>
    </row>
    <row r="6241" spans="1:14">
      <c r="A6241" s="63" t="s">
        <v>782</v>
      </c>
      <c r="B6241" s="63" t="s">
        <v>13730</v>
      </c>
      <c r="C6241" s="63" t="s">
        <v>13812</v>
      </c>
      <c r="D6241" s="63" t="s">
        <v>13848</v>
      </c>
      <c r="E6241" s="72">
        <v>7394</v>
      </c>
      <c r="F6241" s="64">
        <v>1</v>
      </c>
      <c r="G6241" s="79">
        <v>0</v>
      </c>
      <c r="H6241" s="133">
        <v>98.587104797363281</v>
      </c>
      <c r="I6241" s="134">
        <v>70.111427307128906</v>
      </c>
      <c r="J6241" s="105">
        <v>90.881843566894531</v>
      </c>
      <c r="K6241" s="96">
        <f>msoa_calculations5[[#This Row],[ Pop20]]/SUMIF(msoa_calculations5[ICB26],msoa_calculations5[[#This Row],[ICB26]],msoa_calculations5[[ Pop20]])</f>
        <v>2.533844854262798E-3</v>
      </c>
      <c r="L6241" s="98" cm="1">
        <f t="array" ref="L6241">msoa_calculations5[[#This Row],[ Estimated case time (see and convey)]]*msoa_calculations5[[#This Row],[Population share of ICB]:[Population share of ICB]]</f>
        <v>0.24980442818746615</v>
      </c>
      <c r="M6241" s="98" cm="1">
        <f t="array" ref="M6241">msoa_calculations5[[#This Row],[Estimated case time (see and treat)]]*msoa_calculations5[[#This Row],[Population share of ICB]:[Population share of ICB]]</f>
        <v>0.1776514793071888</v>
      </c>
      <c r="N6241" s="94" cm="1">
        <f t="array" ref="N6241">msoa_calculations5[[#This Row],[Weighted estimate]]*msoa_calculations5[[#This Row],[Population share of ICB]:[Population share of ICB]]</f>
        <v>0.23028049166789227</v>
      </c>
    </row>
    <row r="6242" spans="1:14">
      <c r="A6242" s="63" t="s">
        <v>780</v>
      </c>
      <c r="B6242" s="63" t="s">
        <v>13730</v>
      </c>
      <c r="C6242" s="63" t="s">
        <v>13812</v>
      </c>
      <c r="D6242" s="63" t="s">
        <v>13848</v>
      </c>
      <c r="E6242" s="72">
        <v>6502</v>
      </c>
      <c r="F6242" s="64">
        <v>1</v>
      </c>
      <c r="G6242" s="79">
        <v>0</v>
      </c>
      <c r="H6242" s="133">
        <v>101.18415832519531</v>
      </c>
      <c r="I6242" s="134">
        <v>70.62078857421875</v>
      </c>
      <c r="J6242" s="105">
        <v>92.913986206054688</v>
      </c>
      <c r="K6242" s="96">
        <f>msoa_calculations5[[#This Row],[ Pop20]]/SUMIF(msoa_calculations5[ICB26],msoa_calculations5[[#This Row],[ICB26]],msoa_calculations5[[ Pop20]])</f>
        <v>2.2281659781467019E-3</v>
      </c>
      <c r="L6242" s="98" cm="1">
        <f t="array" ref="L6242">msoa_calculations5[[#This Row],[ Estimated case time (see and convey)]]*msoa_calculations5[[#This Row],[Population share of ICB]:[Population share of ICB]]</f>
        <v>0.22545509910760955</v>
      </c>
      <c r="M6242" s="98" cm="1">
        <f t="array" ref="M6242">msoa_calculations5[[#This Row],[Estimated case time (see and treat)]]*msoa_calculations5[[#This Row],[Population share of ICB]:[Population share of ICB]]</f>
        <v>0.15735483845096554</v>
      </c>
      <c r="N6242" s="94" cm="1">
        <f t="array" ref="N6242">msoa_calculations5[[#This Row],[Weighted estimate]]*msoa_calculations5[[#This Row],[Population share of ICB]:[Population share of ICB]]</f>
        <v>0.20702778295832303</v>
      </c>
    </row>
    <row r="6243" spans="1:14">
      <c r="A6243" s="63" t="s">
        <v>778</v>
      </c>
      <c r="B6243" s="63" t="s">
        <v>13730</v>
      </c>
      <c r="C6243" s="63" t="s">
        <v>13812</v>
      </c>
      <c r="D6243" s="63" t="s">
        <v>13848</v>
      </c>
      <c r="E6243" s="72">
        <v>7643</v>
      </c>
      <c r="F6243" s="64">
        <v>1</v>
      </c>
      <c r="G6243" s="79">
        <v>0</v>
      </c>
      <c r="H6243" s="133">
        <v>109.95057678222656</v>
      </c>
      <c r="I6243" s="134">
        <v>74.917633056640625</v>
      </c>
      <c r="J6243" s="105">
        <v>100.47097778320313</v>
      </c>
      <c r="K6243" s="96">
        <f>msoa_calculations5[[#This Row],[ Pop20]]/SUMIF(msoa_calculations5[ICB26],msoa_calculations5[[#This Row],[ICB26]],msoa_calculations5[[ Pop20]])</f>
        <v>2.6191744956898248E-3</v>
      </c>
      <c r="L6243" s="98" cm="1">
        <f t="array" ref="L6243">msoa_calculations5[[#This Row],[ Estimated case time (see and convey)]]*msoa_calculations5[[#This Row],[Population share of ICB]:[Population share of ICB]]</f>
        <v>0.28797974649439362</v>
      </c>
      <c r="M6243" s="98" cm="1">
        <f t="array" ref="M6243">msoa_calculations5[[#This Row],[Estimated case time (see and treat)]]*msoa_calculations5[[#This Row],[Population share of ICB]:[Population share of ICB]]</f>
        <v>0.19622235377940206</v>
      </c>
      <c r="N6243" s="94" cm="1">
        <f t="array" ref="N6243">msoa_calculations5[[#This Row],[Weighted estimate]]*msoa_calculations5[[#This Row],[Population share of ICB]:[Population share of ICB]]</f>
        <v>0.26315102256678463</v>
      </c>
    </row>
    <row r="6244" spans="1:14">
      <c r="A6244" s="63" t="s">
        <v>776</v>
      </c>
      <c r="B6244" s="63" t="s">
        <v>13730</v>
      </c>
      <c r="C6244" s="63" t="s">
        <v>13812</v>
      </c>
      <c r="D6244" s="63" t="s">
        <v>13848</v>
      </c>
      <c r="E6244" s="72">
        <v>7115</v>
      </c>
      <c r="F6244" s="64">
        <v>1</v>
      </c>
      <c r="G6244" s="79">
        <v>0</v>
      </c>
      <c r="H6244" s="133">
        <v>101.13694763183594</v>
      </c>
      <c r="I6244" s="134">
        <v>71.721298217773438</v>
      </c>
      <c r="J6244" s="105">
        <v>93.177337646484375</v>
      </c>
      <c r="K6244" s="96">
        <f>msoa_calculations5[[#This Row],[ Pop20]]/SUMIF(msoa_calculations5[ICB26],msoa_calculations5[[#This Row],[ICB26]],msoa_calculations5[[ Pop20]])</f>
        <v>2.438234533145768E-3</v>
      </c>
      <c r="L6244" s="98" cm="1">
        <f t="array" ref="L6244">msoa_calculations5[[#This Row],[ Estimated case time (see and convey)]]*msoa_calculations5[[#This Row],[Population share of ICB]:[Population share of ICB]]</f>
        <v>0.24659559829289748</v>
      </c>
      <c r="M6244" s="98" cm="1">
        <f t="array" ref="M6244">msoa_calculations5[[#This Row],[Estimated case time (see and treat)]]*msoa_calculations5[[#This Row],[Population share of ICB]:[Population share of ICB]]</f>
        <v>0.17487334607662122</v>
      </c>
      <c r="N6244" s="94" cm="1">
        <f t="array" ref="N6244">msoa_calculations5[[#This Row],[Weighted estimate]]*msoa_calculations5[[#This Row],[Population share of ICB]:[Population share of ICB]]</f>
        <v>0.22718820235624143</v>
      </c>
    </row>
    <row r="6245" spans="1:14">
      <c r="A6245" s="63" t="s">
        <v>774</v>
      </c>
      <c r="B6245" s="63" t="s">
        <v>13730</v>
      </c>
      <c r="C6245" s="63" t="s">
        <v>13812</v>
      </c>
      <c r="D6245" s="63" t="s">
        <v>13848</v>
      </c>
      <c r="E6245" s="72">
        <v>6692</v>
      </c>
      <c r="F6245" s="64">
        <v>1</v>
      </c>
      <c r="G6245" s="79">
        <v>0</v>
      </c>
      <c r="H6245" s="133">
        <v>88.551116943359375</v>
      </c>
      <c r="I6245" s="134">
        <v>64.1727294921875</v>
      </c>
      <c r="J6245" s="105">
        <v>81.954544067382813</v>
      </c>
      <c r="K6245" s="96">
        <f>msoa_calculations5[[#This Row],[ Pop20]]/SUMIF(msoa_calculations5[ICB26],msoa_calculations5[[#This Row],[ICB26]],msoa_calculations5[[ Pop20]])</f>
        <v>2.2932769495167225E-3</v>
      </c>
      <c r="L6245" s="98" cm="1">
        <f t="array" ref="L6245">msoa_calculations5[[#This Row],[ Estimated case time (see and convey)]]*msoa_calculations5[[#This Row],[Population share of ICB]:[Population share of ICB]]</f>
        <v>0.20307223534016575</v>
      </c>
      <c r="M6245" s="98" cm="1">
        <f t="array" ref="M6245">msoa_calculations5[[#This Row],[Estimated case time (see and treat)]]*msoa_calculations5[[#This Row],[Population share of ICB]:[Population share of ICB]]</f>
        <v>0.14716584133200555</v>
      </c>
      <c r="N6245" s="94" cm="1">
        <f t="array" ref="N6245">msoa_calculations5[[#This Row],[Weighted estimate]]*msoa_calculations5[[#This Row],[Population share of ICB]:[Population share of ICB]]</f>
        <v>0.18794446681788146</v>
      </c>
    </row>
    <row r="6246" spans="1:14">
      <c r="A6246" s="63" t="s">
        <v>772</v>
      </c>
      <c r="B6246" s="63" t="s">
        <v>13730</v>
      </c>
      <c r="C6246" s="63" t="s">
        <v>13812</v>
      </c>
      <c r="D6246" s="63" t="s">
        <v>13848</v>
      </c>
      <c r="E6246" s="72">
        <v>8900</v>
      </c>
      <c r="F6246" s="64">
        <v>1</v>
      </c>
      <c r="G6246" s="79">
        <v>0</v>
      </c>
      <c r="H6246" s="133">
        <v>91.73248291015625</v>
      </c>
      <c r="I6246" s="134">
        <v>66.927787780761719</v>
      </c>
      <c r="J6246" s="105">
        <v>85.020561218261719</v>
      </c>
      <c r="K6246" s="96">
        <f>msoa_calculations5[[#This Row],[ Pop20]]/SUMIF(msoa_calculations5[ICB26],msoa_calculations5[[#This Row],[ICB26]],msoa_calculations5[[ Pop20]])</f>
        <v>3.0499349747009608E-3</v>
      </c>
      <c r="L6246" s="98" cm="1">
        <f t="array" ref="L6246">msoa_calculations5[[#This Row],[ Estimated case time (see and convey)]]*msoa_calculations5[[#This Row],[Population share of ICB]:[Population share of ICB]]</f>
        <v>0.27977810794384372</v>
      </c>
      <c r="M6246" s="98" cm="1">
        <f t="array" ref="M6246">msoa_calculations5[[#This Row],[Estimated case time (see and treat)]]*msoa_calculations5[[#This Row],[Population share of ICB]:[Population share of ICB]]</f>
        <v>0.20412540073190877</v>
      </c>
      <c r="N6246" s="94" cm="1">
        <f t="array" ref="N6246">msoa_calculations5[[#This Row],[Weighted estimate]]*msoa_calculations5[[#This Row],[Population share of ICB]:[Population share of ICB]]</f>
        <v>0.25930718322828056</v>
      </c>
    </row>
    <row r="6247" spans="1:14">
      <c r="A6247" s="63" t="s">
        <v>770</v>
      </c>
      <c r="B6247" s="63" t="s">
        <v>13730</v>
      </c>
      <c r="C6247" s="63" t="s">
        <v>13812</v>
      </c>
      <c r="D6247" s="63" t="s">
        <v>13848</v>
      </c>
      <c r="E6247" s="72">
        <v>6166</v>
      </c>
      <c r="F6247" s="64">
        <v>1</v>
      </c>
      <c r="G6247" s="79">
        <v>0</v>
      </c>
      <c r="H6247" s="133">
        <v>87.621978759765625</v>
      </c>
      <c r="I6247" s="134">
        <v>64.25164794921875</v>
      </c>
      <c r="J6247" s="105">
        <v>81.298179626464844</v>
      </c>
      <c r="K6247" s="96">
        <f>msoa_calculations5[[#This Row],[ Pop20]]/SUMIF(msoa_calculations5[ICB26],msoa_calculations5[[#This Row],[ICB26]],msoa_calculations5[[ Pop20]])</f>
        <v>2.1130223656186655E-3</v>
      </c>
      <c r="L6247" s="98" cm="1">
        <f t="array" ref="L6247">msoa_calculations5[[#This Row],[ Estimated case time (see and convey)]]*msoa_calculations5[[#This Row],[Population share of ICB]:[Population share of ICB]]</f>
        <v>0.18514720083914843</v>
      </c>
      <c r="M6247" s="98" cm="1">
        <f t="array" ref="M6247">msoa_calculations5[[#This Row],[Estimated case time (see and treat)]]*msoa_calculations5[[#This Row],[Population share of ICB]:[Population share of ICB]]</f>
        <v>0.13576516914455589</v>
      </c>
      <c r="N6247" s="94" cm="1">
        <f t="array" ref="N6247">msoa_calculations5[[#This Row],[Weighted estimate]]*msoa_calculations5[[#This Row],[Population share of ICB]:[Population share of ICB]]</f>
        <v>0.17178487183480395</v>
      </c>
    </row>
    <row r="6248" spans="1:14">
      <c r="A6248" s="63" t="s">
        <v>3904</v>
      </c>
      <c r="B6248" s="63" t="s">
        <v>13730</v>
      </c>
      <c r="C6248" s="63" t="s">
        <v>13812</v>
      </c>
      <c r="D6248" s="63" t="s">
        <v>13848</v>
      </c>
      <c r="E6248" s="72">
        <v>9011</v>
      </c>
      <c r="F6248" s="64">
        <v>1</v>
      </c>
      <c r="G6248" s="79">
        <v>0</v>
      </c>
      <c r="H6248" s="133">
        <v>96.026100158691406</v>
      </c>
      <c r="I6248" s="134">
        <v>67.98150634765625</v>
      </c>
      <c r="J6248" s="105">
        <v>88.437492370605469</v>
      </c>
      <c r="K6248" s="96">
        <f>msoa_calculations5[[#This Row],[ Pop20]]/SUMIF(msoa_calculations5[ICB26],msoa_calculations5[[#This Row],[ICB26]],msoa_calculations5[[ Pop20]])</f>
        <v>3.0879734895539728E-3</v>
      </c>
      <c r="L6248" s="98" cm="1">
        <f t="array" ref="L6248">msoa_calculations5[[#This Row],[ Estimated case time (see and convey)]]*msoa_calculations5[[#This Row],[Population share of ICB]:[Population share of ICB]]</f>
        <v>0.2965260515952936</v>
      </c>
      <c r="M6248" s="98" cm="1">
        <f t="array" ref="M6248">msoa_calculations5[[#This Row],[Estimated case time (see and treat)]]*msoa_calculations5[[#This Row],[Population share of ICB]:[Population share of ICB]]</f>
        <v>0.20992508938150761</v>
      </c>
      <c r="N6248" s="94" cm="1">
        <f t="array" ref="N6248">msoa_calculations5[[#This Row],[Weighted estimate]]*msoa_calculations5[[#This Row],[Population share of ICB]:[Population share of ICB]]</f>
        <v>0.27309263192306144</v>
      </c>
    </row>
    <row r="6249" spans="1:14">
      <c r="A6249" s="63" t="s">
        <v>768</v>
      </c>
      <c r="B6249" s="63" t="s">
        <v>13730</v>
      </c>
      <c r="C6249" s="63" t="s">
        <v>13812</v>
      </c>
      <c r="D6249" s="63" t="s">
        <v>13848</v>
      </c>
      <c r="E6249" s="72">
        <v>6713</v>
      </c>
      <c r="F6249" s="64">
        <v>1</v>
      </c>
      <c r="G6249" s="79">
        <v>0</v>
      </c>
      <c r="H6249" s="133">
        <v>86.155525207519531</v>
      </c>
      <c r="I6249" s="134">
        <v>61.627655029296875</v>
      </c>
      <c r="J6249" s="105">
        <v>79.518508911132813</v>
      </c>
      <c r="K6249" s="96">
        <f>msoa_calculations5[[#This Row],[ Pop20]]/SUMIF(msoa_calculations5[ICB26],msoa_calculations5[[#This Row],[ICB26]],msoa_calculations5[[ Pop20]])</f>
        <v>2.3004734252997246E-3</v>
      </c>
      <c r="L6249" s="98" cm="1">
        <f t="array" ref="L6249">msoa_calculations5[[#This Row],[ Estimated case time (see and convey)]]*msoa_calculations5[[#This Row],[Population share of ICB]:[Population share of ICB]]</f>
        <v>0.19819849618263921</v>
      </c>
      <c r="M6249" s="98" cm="1">
        <f t="array" ref="M6249">msoa_calculations5[[#This Row],[Estimated case time (see and treat)]]*msoa_calculations5[[#This Row],[Population share of ICB]:[Population share of ICB]]</f>
        <v>0.14177278265843637</v>
      </c>
      <c r="N6249" s="94" cm="1">
        <f t="array" ref="N6249">msoa_calculations5[[#This Row],[Weighted estimate]]*msoa_calculations5[[#This Row],[Population share of ICB]:[Population share of ICB]]</f>
        <v>0.18293021656952038</v>
      </c>
    </row>
    <row r="6250" spans="1:14">
      <c r="A6250" s="63" t="s">
        <v>766</v>
      </c>
      <c r="B6250" s="63" t="s">
        <v>13730</v>
      </c>
      <c r="C6250" s="63" t="s">
        <v>13812</v>
      </c>
      <c r="D6250" s="63" t="s">
        <v>13848</v>
      </c>
      <c r="E6250" s="72">
        <v>7037</v>
      </c>
      <c r="F6250" s="64">
        <v>1</v>
      </c>
      <c r="G6250" s="79">
        <v>0</v>
      </c>
      <c r="H6250" s="133">
        <v>91.86126708984375</v>
      </c>
      <c r="I6250" s="134">
        <v>66.924781799316406</v>
      </c>
      <c r="J6250" s="105">
        <v>85.113677978515625</v>
      </c>
      <c r="K6250" s="96">
        <f>msoa_calculations5[[#This Row],[ Pop20]]/SUMIF(msoa_calculations5[ICB26],msoa_calculations5[[#This Row],[ICB26]],msoa_calculations5[[ Pop20]])</f>
        <v>2.4115047659517596E-3</v>
      </c>
      <c r="L6250" s="98" cm="1">
        <f t="array" ref="L6250">msoa_calculations5[[#This Row],[ Estimated case time (see and convey)]]*msoa_calculations5[[#This Row],[Population share of ICB]:[Population share of ICB]]</f>
        <v>0.22152388339352572</v>
      </c>
      <c r="M6250" s="98" cm="1">
        <f t="array" ref="M6250">msoa_calculations5[[#This Row],[Estimated case time (see and treat)]]*msoa_calculations5[[#This Row],[Population share of ICB]:[Population share of ICB]]</f>
        <v>0.16138943026933308</v>
      </c>
      <c r="N6250" s="94" cm="1">
        <f t="array" ref="N6250">msoa_calculations5[[#This Row],[Weighted estimate]]*msoa_calculations5[[#This Row],[Population share of ICB]:[Population share of ICB]]</f>
        <v>0.20525204009287376</v>
      </c>
    </row>
    <row r="6251" spans="1:14">
      <c r="A6251" s="63" t="s">
        <v>764</v>
      </c>
      <c r="B6251" s="63" t="s">
        <v>13730</v>
      </c>
      <c r="C6251" s="63" t="s">
        <v>13812</v>
      </c>
      <c r="D6251" s="63" t="s">
        <v>13848</v>
      </c>
      <c r="E6251" s="72">
        <v>7168</v>
      </c>
      <c r="F6251" s="64">
        <v>1</v>
      </c>
      <c r="G6251" s="79">
        <v>0</v>
      </c>
      <c r="H6251" s="133">
        <v>95.366813659667969</v>
      </c>
      <c r="I6251" s="134">
        <v>68.945388793945313</v>
      </c>
      <c r="J6251" s="105">
        <v>88.217414855957031</v>
      </c>
      <c r="K6251" s="96">
        <f>msoa_calculations5[[#This Row],[ Pop20]]/SUMIF(msoa_calculations5[ICB26],msoa_calculations5[[#This Row],[ICB26]],msoa_calculations5[[ Pop20]])</f>
        <v>2.456397067264774E-3</v>
      </c>
      <c r="L6251" s="98" cm="1">
        <f t="array" ref="L6251">msoa_calculations5[[#This Row],[ Estimated case time (see and convey)]]*msoa_calculations5[[#This Row],[Population share of ICB]:[Population share of ICB]]</f>
        <v>0.23425876138799459</v>
      </c>
      <c r="M6251" s="98" cm="1">
        <f t="array" ref="M6251">msoa_calculations5[[#This Row],[Estimated case time (see and treat)]]*msoa_calculations5[[#This Row],[Population share of ICB]:[Population share of ICB]]</f>
        <v>0.16935725083487688</v>
      </c>
      <c r="N6251" s="94" cm="1">
        <f t="array" ref="N6251">msoa_calculations5[[#This Row],[Weighted estimate]]*msoa_calculations5[[#This Row],[Population share of ICB]:[Population share of ICB]]</f>
        <v>0.21669699913385276</v>
      </c>
    </row>
    <row r="6252" spans="1:14">
      <c r="A6252" s="63" t="s">
        <v>3902</v>
      </c>
      <c r="B6252" s="63" t="s">
        <v>13730</v>
      </c>
      <c r="C6252" s="63" t="s">
        <v>13812</v>
      </c>
      <c r="D6252" s="63" t="s">
        <v>13848</v>
      </c>
      <c r="E6252" s="72">
        <v>6630</v>
      </c>
      <c r="F6252" s="64">
        <v>1</v>
      </c>
      <c r="G6252" s="79">
        <v>0</v>
      </c>
      <c r="H6252" s="133">
        <v>89.629280090332031</v>
      </c>
      <c r="I6252" s="134">
        <v>63.751289367675781</v>
      </c>
      <c r="J6252" s="105">
        <v>82.626930236816406</v>
      </c>
      <c r="K6252" s="96">
        <f>msoa_calculations5[[#This Row],[ Pop20]]/SUMIF(msoa_calculations5[ICB26],msoa_calculations5[[#This Row],[ICB26]],msoa_calculations5[[ Pop20]])</f>
        <v>2.2720302114907155E-3</v>
      </c>
      <c r="L6252" s="98" cm="1">
        <f t="array" ref="L6252">msoa_calculations5[[#This Row],[ Estimated case time (see and convey)]]*msoa_calculations5[[#This Row],[Population share of ICB]:[Population share of ICB]]</f>
        <v>0.20364043219939768</v>
      </c>
      <c r="M6252" s="98" cm="1">
        <f t="array" ref="M6252">msoa_calculations5[[#This Row],[Estimated case time (see and treat)]]*msoa_calculations5[[#This Row],[Population share of ICB]:[Population share of ICB]]</f>
        <v>0.14484485546484621</v>
      </c>
      <c r="N6252" s="94" cm="1">
        <f t="array" ref="N6252">msoa_calculations5[[#This Row],[Weighted estimate]]*msoa_calculations5[[#This Row],[Population share of ICB]:[Population share of ICB]]</f>
        <v>0.18773088178078257</v>
      </c>
    </row>
    <row r="6253" spans="1:14">
      <c r="A6253" s="63" t="s">
        <v>3900</v>
      </c>
      <c r="B6253" s="63" t="s">
        <v>13730</v>
      </c>
      <c r="C6253" s="63" t="s">
        <v>13812</v>
      </c>
      <c r="D6253" s="63" t="s">
        <v>13848</v>
      </c>
      <c r="E6253" s="72">
        <v>10263</v>
      </c>
      <c r="F6253" s="64">
        <v>1</v>
      </c>
      <c r="G6253" s="79">
        <v>0</v>
      </c>
      <c r="H6253" s="133">
        <v>91.777557373046875</v>
      </c>
      <c r="I6253" s="134">
        <v>65.869064331054688</v>
      </c>
      <c r="J6253" s="105">
        <v>84.766952514648438</v>
      </c>
      <c r="K6253" s="96">
        <f>msoa_calculations5[[#This Row],[ Pop20]]/SUMIF(msoa_calculations5[ICB26],msoa_calculations5[[#This Row],[ICB26]],msoa_calculations5[[ Pop20]])</f>
        <v>3.5170205219501077E-3</v>
      </c>
      <c r="L6253" s="98" cm="1">
        <f t="array" ref="L6253">msoa_calculations5[[#This Row],[ Estimated case time (see and convey)]]*msoa_calculations5[[#This Row],[Population share of ICB]:[Population share of ICB]]</f>
        <v>0.32278355273545928</v>
      </c>
      <c r="M6253" s="98" cm="1">
        <f t="array" ref="M6253">msoa_calculations5[[#This Row],[Estimated case time (see and treat)]]*msoa_calculations5[[#This Row],[Population share of ICB]:[Population share of ICB]]</f>
        <v>0.23166285101397119</v>
      </c>
      <c r="N6253" s="94" cm="1">
        <f t="array" ref="N6253">msoa_calculations5[[#This Row],[Weighted estimate]]*msoa_calculations5[[#This Row],[Population share of ICB]:[Population share of ICB]]</f>
        <v>0.29812711157718885</v>
      </c>
    </row>
    <row r="6254" spans="1:14">
      <c r="A6254" s="63" t="s">
        <v>3898</v>
      </c>
      <c r="B6254" s="63" t="s">
        <v>13730</v>
      </c>
      <c r="C6254" s="63" t="s">
        <v>13812</v>
      </c>
      <c r="D6254" s="63" t="s">
        <v>13848</v>
      </c>
      <c r="E6254" s="72">
        <v>11200</v>
      </c>
      <c r="F6254" s="64">
        <v>1</v>
      </c>
      <c r="G6254" s="79">
        <v>0</v>
      </c>
      <c r="H6254" s="133">
        <v>86.3162841796875</v>
      </c>
      <c r="I6254" s="134">
        <v>61.966461181640625</v>
      </c>
      <c r="J6254" s="105">
        <v>79.727447509765625</v>
      </c>
      <c r="K6254" s="96">
        <f>msoa_calculations5[[#This Row],[ Pop20]]/SUMIF(msoa_calculations5[ICB26],msoa_calculations5[[#This Row],[ICB26]],msoa_calculations5[[ Pop20]])</f>
        <v>3.8381204176012088E-3</v>
      </c>
      <c r="L6254" s="98" cm="1">
        <f t="array" ref="L6254">msoa_calculations5[[#This Row],[ Estimated case time (see and convey)]]*msoa_calculations5[[#This Row],[Population share of ICB]:[Population share of ICB]]</f>
        <v>0.33129229268152682</v>
      </c>
      <c r="M6254" s="98" cm="1">
        <f t="array" ref="M6254">msoa_calculations5[[#This Row],[Estimated case time (see and treat)]]*msoa_calculations5[[#This Row],[Population share of ICB]:[Population share of ICB]]</f>
        <v>0.23783473986774761</v>
      </c>
      <c r="N6254" s="94" cm="1">
        <f t="array" ref="N6254">msoa_calculations5[[#This Row],[Weighted estimate]]*msoa_calculations5[[#This Row],[Population share of ICB]:[Population share of ICB]]</f>
        <v>0.3060035441304601</v>
      </c>
    </row>
    <row r="6255" spans="1:14">
      <c r="A6255" s="63" t="s">
        <v>3896</v>
      </c>
      <c r="B6255" s="63" t="s">
        <v>13730</v>
      </c>
      <c r="C6255" s="63" t="s">
        <v>13812</v>
      </c>
      <c r="D6255" s="63" t="s">
        <v>13848</v>
      </c>
      <c r="E6255" s="72">
        <v>11918</v>
      </c>
      <c r="F6255" s="64">
        <v>1</v>
      </c>
      <c r="G6255" s="79">
        <v>0</v>
      </c>
      <c r="H6255" s="133">
        <v>85.998039245605469</v>
      </c>
      <c r="I6255" s="134">
        <v>60.617774963378906</v>
      </c>
      <c r="J6255" s="105">
        <v>79.13037109375</v>
      </c>
      <c r="K6255" s="96">
        <f>msoa_calculations5[[#This Row],[ Pop20]]/SUMIF(msoa_calculations5[ICB26],msoa_calculations5[[#This Row],[ICB26]],msoa_calculations5[[ Pop20]])</f>
        <v>4.0841713515152867E-3</v>
      </c>
      <c r="L6255" s="98" cm="1">
        <f t="array" ref="L6255">msoa_calculations5[[#This Row],[ Estimated case time (see and convey)]]*msoa_calculations5[[#This Row],[Population share of ICB]:[Population share of ICB]]</f>
        <v>0.35123072817338913</v>
      </c>
      <c r="M6255" s="98" cm="1">
        <f t="array" ref="M6255">msoa_calculations5[[#This Row],[Estimated case time (see and treat)]]*msoa_calculations5[[#This Row],[Population share of ICB]:[Population share of ICB]]</f>
        <v>0.24757337989803274</v>
      </c>
      <c r="N6255" s="94" cm="1">
        <f t="array" ref="N6255">msoa_calculations5[[#This Row],[Weighted estimate]]*msoa_calculations5[[#This Row],[Population share of ICB]:[Population share of ICB]]</f>
        <v>0.32318199465586711</v>
      </c>
    </row>
    <row r="6256" spans="1:14">
      <c r="A6256" s="63" t="s">
        <v>3894</v>
      </c>
      <c r="B6256" s="63" t="s">
        <v>13730</v>
      </c>
      <c r="C6256" s="63" t="s">
        <v>13812</v>
      </c>
      <c r="D6256" s="63" t="s">
        <v>13848</v>
      </c>
      <c r="E6256" s="72">
        <v>8449</v>
      </c>
      <c r="F6256" s="64">
        <v>1</v>
      </c>
      <c r="G6256" s="79">
        <v>0</v>
      </c>
      <c r="H6256" s="133">
        <v>87.700004577636719</v>
      </c>
      <c r="I6256" s="134">
        <v>62.755901336669922</v>
      </c>
      <c r="J6256" s="105">
        <v>80.950355529785156</v>
      </c>
      <c r="K6256" s="96">
        <f>msoa_calculations5[[#This Row],[ Pop20]]/SUMIF(msoa_calculations5[ICB26],msoa_calculations5[[#This Row],[ICB26]],msoa_calculations5[[ Pop20]])</f>
        <v>2.8953820900279119E-3</v>
      </c>
      <c r="L6256" s="98" cm="1">
        <f t="array" ref="L6256">msoa_calculations5[[#This Row],[ Estimated case time (see and convey)]]*msoa_calculations5[[#This Row],[Population share of ICB]:[Population share of ICB]]</f>
        <v>0.25392502254945526</v>
      </c>
      <c r="M6256" s="98" cm="1">
        <f t="array" ref="M6256">msoa_calculations5[[#This Row],[Estimated case time (see and treat)]]*msoa_calculations5[[#This Row],[Population share of ICB]:[Population share of ICB]]</f>
        <v>0.18170231277375279</v>
      </c>
      <c r="N6256" s="94" cm="1">
        <f t="array" ref="N6256">msoa_calculations5[[#This Row],[Weighted estimate]]*msoa_calculations5[[#This Row],[Population share of ICB]:[Population share of ICB]]</f>
        <v>0.23438220958233189</v>
      </c>
    </row>
    <row r="6257" spans="1:14">
      <c r="A6257" s="63" t="s">
        <v>3892</v>
      </c>
      <c r="B6257" s="63" t="s">
        <v>13730</v>
      </c>
      <c r="C6257" s="63" t="s">
        <v>13812</v>
      </c>
      <c r="D6257" s="63" t="s">
        <v>13848</v>
      </c>
      <c r="E6257" s="72">
        <v>6700</v>
      </c>
      <c r="F6257" s="64">
        <v>1</v>
      </c>
      <c r="G6257" s="79">
        <v>0</v>
      </c>
      <c r="H6257" s="133">
        <v>86.024009704589844</v>
      </c>
      <c r="I6257" s="134">
        <v>61.880252838134766</v>
      </c>
      <c r="J6257" s="105">
        <v>79.490928649902344</v>
      </c>
      <c r="K6257" s="96">
        <f>msoa_calculations5[[#This Row],[ Pop20]]/SUMIF(msoa_calculations5[ICB26],msoa_calculations5[[#This Row],[ICB26]],msoa_calculations5[[ Pop20]])</f>
        <v>2.2960184641007231E-3</v>
      </c>
      <c r="L6257" s="98" cm="1">
        <f t="array" ref="L6257">msoa_calculations5[[#This Row],[ Estimated case time (see and convey)]]*msoa_calculations5[[#This Row],[Population share of ICB]:[Population share of ICB]]</f>
        <v>0.19751271463771808</v>
      </c>
      <c r="M6257" s="98" cm="1">
        <f t="array" ref="M6257">msoa_calculations5[[#This Row],[Estimated case time (see and treat)]]*msoa_calculations5[[#This Row],[Population share of ICB]:[Population share of ICB]]</f>
        <v>0.14207820307957858</v>
      </c>
      <c r="N6257" s="94" cm="1">
        <f t="array" ref="N6257">msoa_calculations5[[#This Row],[Weighted estimate]]*msoa_calculations5[[#This Row],[Population share of ICB]:[Population share of ICB]]</f>
        <v>0.18251263990868893</v>
      </c>
    </row>
    <row r="6258" spans="1:14">
      <c r="A6258" s="63" t="s">
        <v>3890</v>
      </c>
      <c r="B6258" s="63" t="s">
        <v>13730</v>
      </c>
      <c r="C6258" s="63" t="s">
        <v>13812</v>
      </c>
      <c r="D6258" s="63" t="s">
        <v>13848</v>
      </c>
      <c r="E6258" s="72">
        <v>9211</v>
      </c>
      <c r="F6258" s="64">
        <v>1</v>
      </c>
      <c r="G6258" s="79">
        <v>0</v>
      </c>
      <c r="H6258" s="133">
        <v>84.163215637207031</v>
      </c>
      <c r="I6258" s="134">
        <v>60.020393371582031</v>
      </c>
      <c r="J6258" s="105">
        <v>77.630386352539063</v>
      </c>
      <c r="K6258" s="96">
        <f>msoa_calculations5[[#This Row],[ Pop20]]/SUMIF(msoa_calculations5[ICB26],msoa_calculations5[[#This Row],[ICB26]],msoa_calculations5[[ Pop20]])</f>
        <v>3.1565113541539942E-3</v>
      </c>
      <c r="L6258" s="98" cm="1">
        <f t="array" ref="L6258">msoa_calculations5[[#This Row],[ Estimated case time (see and convey)]]*msoa_calculations5[[#This Row],[Population share of ICB]:[Population share of ICB]]</f>
        <v>0.26566214576095498</v>
      </c>
      <c r="M6258" s="98" cm="1">
        <f t="array" ref="M6258">msoa_calculations5[[#This Row],[Estimated case time (see and treat)]]*msoa_calculations5[[#This Row],[Population share of ICB]:[Population share of ICB]]</f>
        <v>0.18945505315818781</v>
      </c>
      <c r="N6258" s="94" cm="1">
        <f t="array" ref="N6258">msoa_calculations5[[#This Row],[Weighted estimate]]*msoa_calculations5[[#This Row],[Population share of ICB]:[Population share of ICB]]</f>
        <v>0.24504119594915083</v>
      </c>
    </row>
    <row r="6259" spans="1:14">
      <c r="A6259" s="63" t="s">
        <v>3888</v>
      </c>
      <c r="B6259" s="63" t="s">
        <v>13730</v>
      </c>
      <c r="C6259" s="63" t="s">
        <v>13812</v>
      </c>
      <c r="D6259" s="63" t="s">
        <v>13848</v>
      </c>
      <c r="E6259" s="72">
        <v>7003</v>
      </c>
      <c r="F6259" s="64">
        <v>1</v>
      </c>
      <c r="G6259" s="79">
        <v>0</v>
      </c>
      <c r="H6259" s="133">
        <v>89.233840942382813</v>
      </c>
      <c r="I6259" s="134">
        <v>64.174957275390625</v>
      </c>
      <c r="J6259" s="105">
        <v>82.453132629394531</v>
      </c>
      <c r="K6259" s="96">
        <f>msoa_calculations5[[#This Row],[ Pop20]]/SUMIF(msoa_calculations5[ICB26],msoa_calculations5[[#This Row],[ICB26]],msoa_calculations5[[ Pop20]])</f>
        <v>2.3998533289697559E-3</v>
      </c>
      <c r="L6259" s="98" cm="1">
        <f t="array" ref="L6259">msoa_calculations5[[#This Row],[ Estimated case time (see and convey)]]*msoa_calculations5[[#This Row],[Population share of ICB]:[Population share of ICB]]</f>
        <v>0.21414813024233509</v>
      </c>
      <c r="M6259" s="98" cm="1">
        <f t="array" ref="M6259">msoa_calculations5[[#This Row],[Estimated case time (see and treat)]]*msoa_calculations5[[#This Row],[Population share of ICB]:[Population share of ICB]]</f>
        <v>0.15401048485383806</v>
      </c>
      <c r="N6259" s="94" cm="1">
        <f t="array" ref="N6259">msoa_calculations5[[#This Row],[Weighted estimate]]*msoa_calculations5[[#This Row],[Population share of ICB]:[Population share of ICB]]</f>
        <v>0.19787542482463727</v>
      </c>
    </row>
    <row r="6260" spans="1:14">
      <c r="A6260" s="63" t="s">
        <v>3886</v>
      </c>
      <c r="B6260" s="63" t="s">
        <v>13730</v>
      </c>
      <c r="C6260" s="63" t="s">
        <v>13812</v>
      </c>
      <c r="D6260" s="63" t="s">
        <v>13848</v>
      </c>
      <c r="E6260" s="72">
        <v>9233</v>
      </c>
      <c r="F6260" s="64">
        <v>1</v>
      </c>
      <c r="G6260" s="79">
        <v>0</v>
      </c>
      <c r="H6260" s="133">
        <v>88.85125732421875</v>
      </c>
      <c r="I6260" s="134">
        <v>63.931602478027344</v>
      </c>
      <c r="J6260" s="105">
        <v>82.108222961425781</v>
      </c>
      <c r="K6260" s="96">
        <f>msoa_calculations5[[#This Row],[ Pop20]]/SUMIF(msoa_calculations5[ICB26],msoa_calculations5[[#This Row],[ICB26]],msoa_calculations5[[ Pop20]])</f>
        <v>3.1640505192599968E-3</v>
      </c>
      <c r="L6260" s="98" cm="1">
        <f t="array" ref="L6260">msoa_calculations5[[#This Row],[ Estimated case time (see and convey)]]*msoa_calculations5[[#This Row],[Population share of ICB]:[Population share of ICB]]</f>
        <v>0.28112986687359792</v>
      </c>
      <c r="M6260" s="98" cm="1">
        <f t="array" ref="M6260">msoa_calculations5[[#This Row],[Estimated case time (see and treat)]]*msoa_calculations5[[#This Row],[Population share of ICB]:[Population share of ICB]]</f>
        <v>0.20228282001772613</v>
      </c>
      <c r="N6260" s="94" cm="1">
        <f t="array" ref="N6260">msoa_calculations5[[#This Row],[Weighted estimate]]*msoa_calculations5[[#This Row],[Population share of ICB]:[Population share of ICB]]</f>
        <v>0.25979456549661484</v>
      </c>
    </row>
    <row r="6261" spans="1:14">
      <c r="A6261" s="63" t="s">
        <v>3884</v>
      </c>
      <c r="B6261" s="63" t="s">
        <v>13730</v>
      </c>
      <c r="C6261" s="63" t="s">
        <v>13812</v>
      </c>
      <c r="D6261" s="63" t="s">
        <v>13848</v>
      </c>
      <c r="E6261" s="72">
        <v>7861</v>
      </c>
      <c r="F6261" s="64">
        <v>1</v>
      </c>
      <c r="G6261" s="79">
        <v>0</v>
      </c>
      <c r="H6261" s="133">
        <v>90.4134521484375</v>
      </c>
      <c r="I6261" s="134">
        <v>64.302848815917969</v>
      </c>
      <c r="J6261" s="105">
        <v>83.348159790039063</v>
      </c>
      <c r="K6261" s="96">
        <f>msoa_calculations5[[#This Row],[ Pop20]]/SUMIF(msoa_calculations5[ICB26],msoa_calculations5[[#This Row],[ICB26]],msoa_calculations5[[ Pop20]])</f>
        <v>2.6938807681038484E-3</v>
      </c>
      <c r="L6261" s="98" cm="1">
        <f t="array" ref="L6261">msoa_calculations5[[#This Row],[ Estimated case time (see and convey)]]*msoa_calculations5[[#This Row],[Population share of ICB]:[Population share of ICB]]</f>
        <v>0.24356305992055335</v>
      </c>
      <c r="M6261" s="98" cm="1">
        <f t="array" ref="M6261">msoa_calculations5[[#This Row],[Estimated case time (see and treat)]]*msoa_calculations5[[#This Row],[Population share of ICB]:[Population share of ICB]]</f>
        <v>0.17322420775949074</v>
      </c>
      <c r="N6261" s="94" cm="1">
        <f t="array" ref="N6261">msoa_calculations5[[#This Row],[Weighted estimate]]*msoa_calculations5[[#This Row],[Population share of ICB]:[Population share of ICB]]</f>
        <v>0.22453000471523271</v>
      </c>
    </row>
    <row r="6262" spans="1:14">
      <c r="A6262" s="63" t="s">
        <v>3882</v>
      </c>
      <c r="B6262" s="63" t="s">
        <v>13730</v>
      </c>
      <c r="C6262" s="63" t="s">
        <v>13812</v>
      </c>
      <c r="D6262" s="63" t="s">
        <v>13848</v>
      </c>
      <c r="E6262" s="72">
        <v>9088</v>
      </c>
      <c r="F6262" s="64">
        <v>1</v>
      </c>
      <c r="G6262" s="79">
        <v>0</v>
      </c>
      <c r="H6262" s="133">
        <v>89.246849060058594</v>
      </c>
      <c r="I6262" s="134">
        <v>64.448867797851563</v>
      </c>
      <c r="J6262" s="105">
        <v>82.5367431640625</v>
      </c>
      <c r="K6262" s="96">
        <f>msoa_calculations5[[#This Row],[ Pop20]]/SUMIF(msoa_calculations5[ICB26],msoa_calculations5[[#This Row],[ICB26]],msoa_calculations5[[ Pop20]])</f>
        <v>3.1143605674249812E-3</v>
      </c>
      <c r="L6262" s="98" cm="1">
        <f t="array" ref="L6262">msoa_calculations5[[#This Row],[ Estimated case time (see and convey)]]*msoa_calculations5[[#This Row],[Population share of ICB]:[Population share of ICB]]</f>
        <v>0.27794686747957575</v>
      </c>
      <c r="M6262" s="98" cm="1">
        <f t="array" ref="M6262">msoa_calculations5[[#This Row],[Estimated case time (see and treat)]]*msoa_calculations5[[#This Row],[Population share of ICB]:[Population share of ICB]]</f>
        <v>0.20071701248481458</v>
      </c>
      <c r="N6262" s="94" cm="1">
        <f t="array" ref="N6262">msoa_calculations5[[#This Row],[Weighted estimate]]*msoa_calculations5[[#This Row],[Population share of ICB]:[Population share of ICB]]</f>
        <v>0.25704917827383961</v>
      </c>
    </row>
    <row r="6263" spans="1:14">
      <c r="A6263" s="63" t="s">
        <v>3614</v>
      </c>
      <c r="B6263" s="63" t="s">
        <v>13730</v>
      </c>
      <c r="C6263" s="63" t="s">
        <v>13812</v>
      </c>
      <c r="D6263" s="63" t="s">
        <v>13848</v>
      </c>
      <c r="E6263" s="72">
        <v>6890</v>
      </c>
      <c r="F6263" s="64">
        <v>1</v>
      </c>
      <c r="G6263" s="79">
        <v>0</v>
      </c>
      <c r="H6263" s="133">
        <v>90.127044677734375</v>
      </c>
      <c r="I6263" s="134">
        <v>63.555656433105469</v>
      </c>
      <c r="J6263" s="105">
        <v>82.93707275390625</v>
      </c>
      <c r="K6263" s="96">
        <f>msoa_calculations5[[#This Row],[ Pop20]]/SUMIF(msoa_calculations5[ICB26],msoa_calculations5[[#This Row],[ICB26]],msoa_calculations5[[ Pop20]])</f>
        <v>2.3611294354707437E-3</v>
      </c>
      <c r="L6263" s="98" cm="1">
        <f t="array" ref="L6263">msoa_calculations5[[#This Row],[ Estimated case time (see and convey)]]*msoa_calculations5[[#This Row],[Population share of ICB]:[Population share of ICB]]</f>
        <v>0.21280161812058546</v>
      </c>
      <c r="M6263" s="98" cm="1">
        <f t="array" ref="M6263">msoa_calculations5[[#This Row],[Estimated case time (see and treat)]]*msoa_calculations5[[#This Row],[Population share of ICB]:[Population share of ICB]]</f>
        <v>0.15006313119487086</v>
      </c>
      <c r="N6263" s="94" cm="1">
        <f t="array" ref="N6263">msoa_calculations5[[#This Row],[Weighted estimate]]*msoa_calculations5[[#This Row],[Population share of ICB]:[Population share of ICB]]</f>
        <v>0.19582516377102666</v>
      </c>
    </row>
    <row r="6264" spans="1:14">
      <c r="A6264" s="63" t="s">
        <v>2480</v>
      </c>
      <c r="B6264" s="63" t="s">
        <v>13737</v>
      </c>
      <c r="C6264" s="63" t="s">
        <v>13812</v>
      </c>
      <c r="D6264" s="63" t="s">
        <v>13848</v>
      </c>
      <c r="E6264" s="72">
        <v>13630</v>
      </c>
      <c r="F6264" s="64">
        <v>1</v>
      </c>
      <c r="G6264" s="79">
        <v>0</v>
      </c>
      <c r="H6264" s="133">
        <v>93.14599609375</v>
      </c>
      <c r="I6264" s="134">
        <v>64.470603942871094</v>
      </c>
      <c r="J6264" s="105">
        <v>85.386695861816406</v>
      </c>
      <c r="K6264" s="96">
        <f>msoa_calculations5[[#This Row],[ Pop20]]/SUMIF(msoa_calculations5[ICB26],msoa_calculations5[[#This Row],[ICB26]],msoa_calculations5[[ Pop20]])</f>
        <v>4.6708554724914711E-3</v>
      </c>
      <c r="L6264" s="98" cm="1">
        <f t="array" ref="L6264">msoa_calculations5[[#This Row],[ Estimated case time (see and convey)]]*msoa_calculations5[[#This Row],[Population share of ICB]:[Population share of ICB]]</f>
        <v>0.4350714855951614</v>
      </c>
      <c r="M6264" s="98" cm="1">
        <f t="array" ref="M6264">msoa_calculations5[[#This Row],[Estimated case time (see and treat)]]*msoa_calculations5[[#This Row],[Population share of ICB]:[Population share of ICB]]</f>
        <v>0.30113287324138965</v>
      </c>
      <c r="N6264" s="94" cm="1">
        <f t="array" ref="N6264">msoa_calculations5[[#This Row],[Weighted estimate]]*msoa_calculations5[[#This Row],[Population share of ICB]:[Population share of ICB]]</f>
        <v>0.39882891564413003</v>
      </c>
    </row>
    <row r="6265" spans="1:14">
      <c r="A6265" s="63" t="s">
        <v>3612</v>
      </c>
      <c r="B6265" s="63" t="s">
        <v>13730</v>
      </c>
      <c r="C6265" s="63" t="s">
        <v>13812</v>
      </c>
      <c r="D6265" s="63" t="s">
        <v>13848</v>
      </c>
      <c r="E6265" s="72">
        <v>9736</v>
      </c>
      <c r="F6265" s="64">
        <v>1</v>
      </c>
      <c r="G6265" s="79">
        <v>0</v>
      </c>
      <c r="H6265" s="133">
        <v>90.42779541015625</v>
      </c>
      <c r="I6265" s="134">
        <v>64.554405212402344</v>
      </c>
      <c r="J6265" s="105">
        <v>83.426689147949219</v>
      </c>
      <c r="K6265" s="96">
        <f>msoa_calculations5[[#This Row],[ Pop20]]/SUMIF(msoa_calculations5[ICB26],msoa_calculations5[[#This Row],[ICB26]],msoa_calculations5[[ Pop20]])</f>
        <v>3.3364232487290511E-3</v>
      </c>
      <c r="L6265" s="98" cm="1">
        <f t="array" ref="L6265">msoa_calculations5[[#This Row],[ Estimated case time (see and convey)]]*msoa_calculations5[[#This Row],[Population share of ICB]:[Population share of ICB]]</f>
        <v>0.30170539893775949</v>
      </c>
      <c r="M6265" s="98" cm="1">
        <f t="array" ref="M6265">msoa_calculations5[[#This Row],[Estimated case time (see and treat)]]*msoa_calculations5[[#This Row],[Population share of ICB]:[Population share of ICB]]</f>
        <v>0.21538081835853501</v>
      </c>
      <c r="N6265" s="94" cm="1">
        <f t="array" ref="N6265">msoa_calculations5[[#This Row],[Weighted estimate]]*msoa_calculations5[[#This Row],[Population share of ICB]:[Population share of ICB]]</f>
        <v>0.27834674523770941</v>
      </c>
    </row>
    <row r="6266" spans="1:14">
      <c r="A6266" s="63" t="s">
        <v>3610</v>
      </c>
      <c r="B6266" s="63" t="s">
        <v>13730</v>
      </c>
      <c r="C6266" s="63" t="s">
        <v>13812</v>
      </c>
      <c r="D6266" s="63" t="s">
        <v>13848</v>
      </c>
      <c r="E6266" s="72">
        <v>6180</v>
      </c>
      <c r="F6266" s="64">
        <v>1</v>
      </c>
      <c r="G6266" s="79">
        <v>0</v>
      </c>
      <c r="H6266" s="133">
        <v>94.07098388671875</v>
      </c>
      <c r="I6266" s="134">
        <v>68.02789306640625</v>
      </c>
      <c r="J6266" s="105">
        <v>87.023963928222656</v>
      </c>
      <c r="K6266" s="96">
        <f>msoa_calculations5[[#This Row],[ Pop20]]/SUMIF(msoa_calculations5[ICB26],msoa_calculations5[[#This Row],[ICB26]],msoa_calculations5[[ Pop20]])</f>
        <v>2.1178200161406672E-3</v>
      </c>
      <c r="L6266" s="98" cm="1">
        <f t="array" ref="L6266">msoa_calculations5[[#This Row],[ Estimated case time (see and convey)]]*msoa_calculations5[[#This Row],[Population share of ICB]:[Population share of ICB]]</f>
        <v>0.19922541261333915</v>
      </c>
      <c r="M6266" s="98" cm="1">
        <f t="array" ref="M6266">msoa_calculations5[[#This Row],[Estimated case time (see and treat)]]*msoa_calculations5[[#This Row],[Population share of ICB]:[Population share of ICB]]</f>
        <v>0.14407083359191206</v>
      </c>
      <c r="N6266" s="94" cm="1">
        <f t="array" ref="N6266">msoa_calculations5[[#This Row],[Weighted estimate]]*msoa_calculations5[[#This Row],[Population share of ICB]:[Population share of ICB]]</f>
        <v>0.18430109269109335</v>
      </c>
    </row>
    <row r="6267" spans="1:14">
      <c r="A6267" s="63" t="s">
        <v>3608</v>
      </c>
      <c r="B6267" s="63" t="s">
        <v>13730</v>
      </c>
      <c r="C6267" s="63" t="s">
        <v>13812</v>
      </c>
      <c r="D6267" s="63" t="s">
        <v>13848</v>
      </c>
      <c r="E6267" s="72">
        <v>6848</v>
      </c>
      <c r="F6267" s="64">
        <v>1</v>
      </c>
      <c r="G6267" s="79">
        <v>0</v>
      </c>
      <c r="H6267" s="133">
        <v>92.347862243652344</v>
      </c>
      <c r="I6267" s="134">
        <v>66.482124328613281</v>
      </c>
      <c r="J6267" s="105">
        <v>85.348831176757813</v>
      </c>
      <c r="K6267" s="96">
        <f>msoa_calculations5[[#This Row],[ Pop20]]/SUMIF(msoa_calculations5[ICB26],msoa_calculations5[[#This Row],[ICB26]],msoa_calculations5[[ Pop20]])</f>
        <v>2.3467364839047391E-3</v>
      </c>
      <c r="L6267" s="98" cm="1">
        <f t="array" ref="L6267">msoa_calculations5[[#This Row],[ Estimated case time (see and convey)]]*msoa_calculations5[[#This Row],[Population share of ICB]:[Population share of ICB]]</f>
        <v>0.21671609753778792</v>
      </c>
      <c r="M6267" s="98" cm="1">
        <f t="array" ref="M6267">msoa_calculations5[[#This Row],[Estimated case time (see and treat)]]*msoa_calculations5[[#This Row],[Population share of ICB]:[Population share of ICB]]</f>
        <v>0.15601602668944764</v>
      </c>
      <c r="N6267" s="94" cm="1">
        <f t="array" ref="N6267">msoa_calculations5[[#This Row],[Weighted estimate]]*msoa_calculations5[[#This Row],[Population share of ICB]:[Population share of ICB]]</f>
        <v>0.20029121598112382</v>
      </c>
    </row>
    <row r="6268" spans="1:14">
      <c r="A6268" s="63" t="s">
        <v>3606</v>
      </c>
      <c r="B6268" s="63" t="s">
        <v>13730</v>
      </c>
      <c r="C6268" s="63" t="s">
        <v>13812</v>
      </c>
      <c r="D6268" s="63" t="s">
        <v>13848</v>
      </c>
      <c r="E6268" s="72">
        <v>8517</v>
      </c>
      <c r="F6268" s="64">
        <v>1</v>
      </c>
      <c r="G6268" s="79">
        <v>0</v>
      </c>
      <c r="H6268" s="133">
        <v>86.192184448242188</v>
      </c>
      <c r="I6268" s="134">
        <v>62.053413391113281</v>
      </c>
      <c r="J6268" s="105">
        <v>79.660453796386719</v>
      </c>
      <c r="K6268" s="96">
        <f>msoa_calculations5[[#This Row],[ Pop20]]/SUMIF(msoa_calculations5[ICB26],msoa_calculations5[[#This Row],[ICB26]],msoa_calculations5[[ Pop20]])</f>
        <v>2.9186849639919192E-3</v>
      </c>
      <c r="L6268" s="98" cm="1">
        <f t="array" ref="L6268">msoa_calculations5[[#This Row],[ Estimated case time (see and convey)]]*msoa_calculations5[[#This Row],[Population share of ICB]:[Population share of ICB]]</f>
        <v>0.25156783276270261</v>
      </c>
      <c r="M6268" s="98" cm="1">
        <f t="array" ref="M6268">msoa_calculations5[[#This Row],[Estimated case time (see and treat)]]*msoa_calculations5[[#This Row],[Population share of ICB]:[Population share of ICB]]</f>
        <v>0.18111436462901714</v>
      </c>
      <c r="N6268" s="94" cm="1">
        <f t="array" ref="N6268">msoa_calculations5[[#This Row],[Weighted estimate]]*msoa_calculations5[[#This Row],[Population share of ICB]:[Population share of ICB]]</f>
        <v>0.23250376872028691</v>
      </c>
    </row>
    <row r="6269" spans="1:14">
      <c r="A6269" s="63" t="s">
        <v>3604</v>
      </c>
      <c r="B6269" s="63" t="s">
        <v>13730</v>
      </c>
      <c r="C6269" s="63" t="s">
        <v>13812</v>
      </c>
      <c r="D6269" s="63" t="s">
        <v>13848</v>
      </c>
      <c r="E6269" s="72">
        <v>12122</v>
      </c>
      <c r="F6269" s="64">
        <v>1</v>
      </c>
      <c r="G6269" s="79">
        <v>0</v>
      </c>
      <c r="H6269" s="133">
        <v>87.192413330078125</v>
      </c>
      <c r="I6269" s="134">
        <v>63.000404357910156</v>
      </c>
      <c r="J6269" s="105">
        <v>80.646278381347656</v>
      </c>
      <c r="K6269" s="96">
        <f>msoa_calculations5[[#This Row],[ Pop20]]/SUMIF(msoa_calculations5[ICB26],msoa_calculations5[[#This Row],[ICB26]],msoa_calculations5[[ Pop20]])</f>
        <v>4.1540799734073085E-3</v>
      </c>
      <c r="L6269" s="98" cm="1">
        <f t="array" ref="L6269">msoa_calculations5[[#This Row],[ Estimated case time (see and convey)]]*msoa_calculations5[[#This Row],[Population share of ICB]:[Population share of ICB]]</f>
        <v>0.36220425804752998</v>
      </c>
      <c r="M6269" s="98" cm="1">
        <f t="array" ref="M6269">msoa_calculations5[[#This Row],[Estimated case time (see and treat)]]*msoa_calculations5[[#This Row],[Population share of ICB]:[Population share of ICB]]</f>
        <v>0.2617087180597571</v>
      </c>
      <c r="N6269" s="94" cm="1">
        <f t="array" ref="N6269">msoa_calculations5[[#This Row],[Weighted estimate]]*msoa_calculations5[[#This Row],[Population share of ICB]:[Population share of ICB]]</f>
        <v>0.33501108995378709</v>
      </c>
    </row>
    <row r="6270" spans="1:14">
      <c r="A6270" s="63" t="s">
        <v>3602</v>
      </c>
      <c r="B6270" s="63" t="s">
        <v>13730</v>
      </c>
      <c r="C6270" s="63" t="s">
        <v>13812</v>
      </c>
      <c r="D6270" s="63" t="s">
        <v>13848</v>
      </c>
      <c r="E6270" s="72">
        <v>5937</v>
      </c>
      <c r="F6270" s="64">
        <v>1</v>
      </c>
      <c r="G6270" s="79">
        <v>0</v>
      </c>
      <c r="H6270" s="133">
        <v>88.426811218261719</v>
      </c>
      <c r="I6270" s="134">
        <v>63.843986511230469</v>
      </c>
      <c r="J6270" s="105">
        <v>81.774925231933594</v>
      </c>
      <c r="K6270" s="96">
        <f>msoa_calculations5[[#This Row],[ Pop20]]/SUMIF(msoa_calculations5[ICB26],msoa_calculations5[[#This Row],[ICB26]],msoa_calculations5[[ Pop20]])</f>
        <v>2.0345465106516407E-3</v>
      </c>
      <c r="L6270" s="98" cm="1">
        <f t="array" ref="L6270">msoa_calculations5[[#This Row],[ Estimated case time (see and convey)]]*msoa_calculations5[[#This Row],[Population share of ICB]:[Population share of ICB]]</f>
        <v>0.17990846021216575</v>
      </c>
      <c r="M6270" s="98" cm="1">
        <f t="array" ref="M6270">msoa_calculations5[[#This Row],[Estimated case time (see and treat)]]*msoa_calculations5[[#This Row],[Population share of ICB]:[Population share of ICB]]</f>
        <v>0.12989355998251437</v>
      </c>
      <c r="N6270" s="94" cm="1">
        <f t="array" ref="N6270">msoa_calculations5[[#This Row],[Weighted estimate]]*msoa_calculations5[[#This Row],[Population share of ICB]:[Population share of ICB]]</f>
        <v>0.1663748887894293</v>
      </c>
    </row>
    <row r="6271" spans="1:14">
      <c r="A6271" s="63" t="s">
        <v>3600</v>
      </c>
      <c r="B6271" s="63" t="s">
        <v>13730</v>
      </c>
      <c r="C6271" s="63" t="s">
        <v>13812</v>
      </c>
      <c r="D6271" s="63" t="s">
        <v>13848</v>
      </c>
      <c r="E6271" s="72">
        <v>10504</v>
      </c>
      <c r="F6271" s="64">
        <v>1</v>
      </c>
      <c r="G6271" s="79">
        <v>0</v>
      </c>
      <c r="H6271" s="133">
        <v>87.256103515625</v>
      </c>
      <c r="I6271" s="134">
        <v>63.217761993408203</v>
      </c>
      <c r="J6271" s="105">
        <v>80.751548767089844</v>
      </c>
      <c r="K6271" s="96">
        <f>msoa_calculations5[[#This Row],[ Pop20]]/SUMIF(msoa_calculations5[ICB26],msoa_calculations5[[#This Row],[ICB26]],msoa_calculations5[[ Pop20]])</f>
        <v>3.599608648793134E-3</v>
      </c>
      <c r="L6271" s="98" cm="1">
        <f t="array" ref="L6271">msoa_calculations5[[#This Row],[ Estimated case time (see and convey)]]*msoa_calculations5[[#This Row],[Population share of ICB]:[Population share of ICB]]</f>
        <v>0.31408782487483272</v>
      </c>
      <c r="M6271" s="98" cm="1">
        <f t="array" ref="M6271">msoa_calculations5[[#This Row],[Estimated case time (see and treat)]]*msoa_calculations5[[#This Row],[Population share of ICB]:[Population share of ICB]]</f>
        <v>0.22755920282881806</v>
      </c>
      <c r="N6271" s="94" cm="1">
        <f t="array" ref="N6271">msoa_calculations5[[#This Row],[Weighted estimate]]*msoa_calculations5[[#This Row],[Population share of ICB]:[Population share of ICB]]</f>
        <v>0.29067397334545714</v>
      </c>
    </row>
    <row r="6272" spans="1:14">
      <c r="A6272" s="63" t="s">
        <v>3598</v>
      </c>
      <c r="B6272" s="63" t="s">
        <v>13730</v>
      </c>
      <c r="C6272" s="63" t="s">
        <v>13812</v>
      </c>
      <c r="D6272" s="63" t="s">
        <v>13848</v>
      </c>
      <c r="E6272" s="72">
        <v>9963</v>
      </c>
      <c r="F6272" s="64">
        <v>1</v>
      </c>
      <c r="G6272" s="79">
        <v>0</v>
      </c>
      <c r="H6272" s="133">
        <v>89.923507690429688</v>
      </c>
      <c r="I6272" s="134">
        <v>65.107322692871094</v>
      </c>
      <c r="J6272" s="105">
        <v>83.208473205566406</v>
      </c>
      <c r="K6272" s="96">
        <f>msoa_calculations5[[#This Row],[ Pop20]]/SUMIF(msoa_calculations5[ICB26],msoa_calculations5[[#This Row],[ICB26]],msoa_calculations5[[ Pop20]])</f>
        <v>3.4142137250500757E-3</v>
      </c>
      <c r="L6272" s="98" cm="1">
        <f t="array" ref="L6272">msoa_calculations5[[#This Row],[ Estimated case time (see and convey)]]*msoa_calculations5[[#This Row],[Population share of ICB]:[Population share of ICB]]</f>
        <v>0.30701807416131105</v>
      </c>
      <c r="M6272" s="98" cm="1">
        <f t="array" ref="M6272">msoa_calculations5[[#This Row],[Estimated case time (see and treat)]]*msoa_calculations5[[#This Row],[Population share of ICB]:[Population share of ICB]]</f>
        <v>0.22229031473926475</v>
      </c>
      <c r="N6272" s="94" cm="1">
        <f t="array" ref="N6272">msoa_calculations5[[#This Row],[Weighted estimate]]*msoa_calculations5[[#This Row],[Population share of ICB]:[Population share of ICB]]</f>
        <v>0.2840915112589063</v>
      </c>
    </row>
    <row r="6273" spans="1:14">
      <c r="A6273" s="63" t="s">
        <v>3596</v>
      </c>
      <c r="B6273" s="63" t="s">
        <v>13730</v>
      </c>
      <c r="C6273" s="63" t="s">
        <v>13812</v>
      </c>
      <c r="D6273" s="63" t="s">
        <v>13848</v>
      </c>
      <c r="E6273" s="72">
        <v>6566</v>
      </c>
      <c r="F6273" s="64">
        <v>1</v>
      </c>
      <c r="G6273" s="79">
        <v>0</v>
      </c>
      <c r="H6273" s="133">
        <v>97.866973876953125</v>
      </c>
      <c r="I6273" s="134">
        <v>68.493576049804688</v>
      </c>
      <c r="J6273" s="105">
        <v>89.918800354003906</v>
      </c>
      <c r="K6273" s="96">
        <f>msoa_calculations5[[#This Row],[ Pop20]]/SUMIF(msoa_calculations5[ICB26],msoa_calculations5[[#This Row],[ICB26]],msoa_calculations5[[ Pop20]])</f>
        <v>2.2500980948187087E-3</v>
      </c>
      <c r="L6273" s="98" cm="1">
        <f t="array" ref="L6273">msoa_calculations5[[#This Row],[ Estimated case time (see and convey)]]*msoa_calculations5[[#This Row],[Population share of ICB]:[Population share of ICB]]</f>
        <v>0.22021029146620455</v>
      </c>
      <c r="M6273" s="98" cm="1">
        <f t="array" ref="M6273">msoa_calculations5[[#This Row],[Estimated case time (see and treat)]]*msoa_calculations5[[#This Row],[Population share of ICB]:[Population share of ICB]]</f>
        <v>0.15411726497698586</v>
      </c>
      <c r="N6273" s="94" cm="1">
        <f t="array" ref="N6273">msoa_calculations5[[#This Row],[Weighted estimate]]*msoa_calculations5[[#This Row],[Population share of ICB]:[Population share of ICB]]</f>
        <v>0.20232612136492803</v>
      </c>
    </row>
    <row r="6274" spans="1:14">
      <c r="A6274" s="63" t="s">
        <v>3594</v>
      </c>
      <c r="B6274" s="63" t="s">
        <v>13730</v>
      </c>
      <c r="C6274" s="63" t="s">
        <v>13812</v>
      </c>
      <c r="D6274" s="63" t="s">
        <v>13848</v>
      </c>
      <c r="E6274" s="72">
        <v>7820</v>
      </c>
      <c r="F6274" s="64">
        <v>1</v>
      </c>
      <c r="G6274" s="79">
        <v>0</v>
      </c>
      <c r="H6274" s="133">
        <v>95.536331176757813</v>
      </c>
      <c r="I6274" s="134">
        <v>66.682304382324219</v>
      </c>
      <c r="J6274" s="105">
        <v>87.728691101074219</v>
      </c>
      <c r="K6274" s="96">
        <f>msoa_calculations5[[#This Row],[ Pop20]]/SUMIF(msoa_calculations5[ICB26],msoa_calculations5[[#This Row],[ICB26]],msoa_calculations5[[ Pop20]])</f>
        <v>2.6798305058608443E-3</v>
      </c>
      <c r="L6274" s="98" cm="1">
        <f t="array" ref="L6274">msoa_calculations5[[#This Row],[ Estimated case time (see and convey)]]*msoa_calculations5[[#This Row],[Population share of ICB]:[Population share of ICB]]</f>
        <v>0.25602117470550007</v>
      </c>
      <c r="M6274" s="98" cm="1">
        <f t="array" ref="M6274">msoa_calculations5[[#This Row],[Estimated case time (see and treat)]]*msoa_calculations5[[#This Row],[Population share of ICB]:[Population share of ICB]]</f>
        <v>0.1786972734848507</v>
      </c>
      <c r="N6274" s="94" cm="1">
        <f t="array" ref="N6274">msoa_calculations5[[#This Row],[Weighted estimate]]*msoa_calculations5[[#This Row],[Population share of ICB]:[Population share of ICB]]</f>
        <v>0.23509802265190147</v>
      </c>
    </row>
    <row r="6275" spans="1:14">
      <c r="A6275" s="63" t="s">
        <v>3592</v>
      </c>
      <c r="B6275" s="63" t="s">
        <v>13730</v>
      </c>
      <c r="C6275" s="63" t="s">
        <v>13812</v>
      </c>
      <c r="D6275" s="63" t="s">
        <v>13848</v>
      </c>
      <c r="E6275" s="72">
        <v>10834</v>
      </c>
      <c r="F6275" s="64">
        <v>1</v>
      </c>
      <c r="G6275" s="79">
        <v>0</v>
      </c>
      <c r="H6275" s="133">
        <v>95.837112426757813</v>
      </c>
      <c r="I6275" s="134">
        <v>68.084671020507813</v>
      </c>
      <c r="J6275" s="105">
        <v>88.327552795410156</v>
      </c>
      <c r="K6275" s="96">
        <f>msoa_calculations5[[#This Row],[ Pop20]]/SUMIF(msoa_calculations5[ICB26],msoa_calculations5[[#This Row],[ICB26]],msoa_calculations5[[ Pop20]])</f>
        <v>3.7126961253831697E-3</v>
      </c>
      <c r="L6275" s="98" cm="1">
        <f t="array" ref="L6275">msoa_calculations5[[#This Row],[ Estimated case time (see and convey)]]*msoa_calculations5[[#This Row],[Population share of ICB]:[Population share of ICB]]</f>
        <v>0.35581407597473497</v>
      </c>
      <c r="M6275" s="98" cm="1">
        <f t="array" ref="M6275">msoa_calculations5[[#This Row],[Estimated case time (see and treat)]]*msoa_calculations5[[#This Row],[Population share of ICB]:[Population share of ICB]]</f>
        <v>0.25277769429582714</v>
      </c>
      <c r="N6275" s="94" cm="1">
        <f t="array" ref="N6275">msoa_calculations5[[#This Row],[Weighted estimate]]*msoa_calculations5[[#This Row],[Population share of ICB]:[Population share of ICB]]</f>
        <v>0.32793336302809667</v>
      </c>
    </row>
    <row r="6276" spans="1:14">
      <c r="A6276" s="63" t="s">
        <v>3590</v>
      </c>
      <c r="B6276" s="63" t="s">
        <v>13730</v>
      </c>
      <c r="C6276" s="63" t="s">
        <v>13812</v>
      </c>
      <c r="D6276" s="63" t="s">
        <v>13848</v>
      </c>
      <c r="E6276" s="72">
        <v>8884</v>
      </c>
      <c r="F6276" s="64">
        <v>1</v>
      </c>
      <c r="G6276" s="79">
        <v>0</v>
      </c>
      <c r="H6276" s="133">
        <v>94.596237182617188</v>
      </c>
      <c r="I6276" s="134">
        <v>66.587554931640625</v>
      </c>
      <c r="J6276" s="105">
        <v>87.017341613769531</v>
      </c>
      <c r="K6276" s="96">
        <f>msoa_calculations5[[#This Row],[ Pop20]]/SUMIF(msoa_calculations5[ICB26],msoa_calculations5[[#This Row],[ICB26]],msoa_calculations5[[ Pop20]])</f>
        <v>3.0444519455329589E-3</v>
      </c>
      <c r="L6276" s="98" cm="1">
        <f t="array" ref="L6276">msoa_calculations5[[#This Row],[ Estimated case time (see and convey)]]*msoa_calculations5[[#This Row],[Population share of ICB]:[Population share of ICB]]</f>
        <v>0.28799369833071614</v>
      </c>
      <c r="M6276" s="98" cm="1">
        <f t="array" ref="M6276">msoa_calculations5[[#This Row],[Estimated case time (see and treat)]]*msoa_calculations5[[#This Row],[Population share of ICB]:[Population share of ICB]]</f>
        <v>0.20272261115991608</v>
      </c>
      <c r="N6276" s="94" cm="1">
        <f t="array" ref="N6276">msoa_calculations5[[#This Row],[Weighted estimate]]*msoa_calculations5[[#This Row],[Population share of ICB]:[Population share of ICB]]</f>
        <v>0.26492011497114676</v>
      </c>
    </row>
    <row r="6277" spans="1:14">
      <c r="A6277" s="63" t="s">
        <v>3588</v>
      </c>
      <c r="B6277" s="63" t="s">
        <v>13730</v>
      </c>
      <c r="C6277" s="63" t="s">
        <v>13812</v>
      </c>
      <c r="D6277" s="63" t="s">
        <v>13848</v>
      </c>
      <c r="E6277" s="72">
        <v>8723</v>
      </c>
      <c r="F6277" s="64">
        <v>1</v>
      </c>
      <c r="G6277" s="79">
        <v>0</v>
      </c>
      <c r="H6277" s="133">
        <v>97.362472534179688</v>
      </c>
      <c r="I6277" s="134">
        <v>69.070541381835938</v>
      </c>
      <c r="J6277" s="105">
        <v>89.706932067871094</v>
      </c>
      <c r="K6277" s="96">
        <f>msoa_calculations5[[#This Row],[ Pop20]]/SUMIF(msoa_calculations5[ICB26],msoa_calculations5[[#This Row],[ICB26]],msoa_calculations5[[ Pop20]])</f>
        <v>2.9892789645299418E-3</v>
      </c>
      <c r="L6277" s="98" cm="1">
        <f t="array" ref="L6277">msoa_calculations5[[#This Row],[ Estimated case time (see and convey)]]*msoa_calculations5[[#This Row],[Population share of ICB]:[Population share of ICB]]</f>
        <v>0.29104359108104755</v>
      </c>
      <c r="M6277" s="98" cm="1">
        <f t="array" ref="M6277">msoa_calculations5[[#This Row],[Estimated case time (see and treat)]]*msoa_calculations5[[#This Row],[Population share of ICB]:[Population share of ICB]]</f>
        <v>0.20647111642141702</v>
      </c>
      <c r="N6277" s="94" cm="1">
        <f t="array" ref="N6277">msoa_calculations5[[#This Row],[Weighted estimate]]*msoa_calculations5[[#This Row],[Population share of ICB]:[Population share of ICB]]</f>
        <v>0.26815904500300353</v>
      </c>
    </row>
    <row r="6278" spans="1:14">
      <c r="A6278" s="63" t="s">
        <v>3586</v>
      </c>
      <c r="B6278" s="63" t="s">
        <v>13730</v>
      </c>
      <c r="C6278" s="63" t="s">
        <v>13812</v>
      </c>
      <c r="D6278" s="63" t="s">
        <v>13848</v>
      </c>
      <c r="E6278" s="72">
        <v>8553</v>
      </c>
      <c r="F6278" s="64">
        <v>1</v>
      </c>
      <c r="G6278" s="79">
        <v>0</v>
      </c>
      <c r="H6278" s="133">
        <v>95.322006225585938</v>
      </c>
      <c r="I6278" s="134">
        <v>67.371841430664063</v>
      </c>
      <c r="J6278" s="105">
        <v>87.758949279785156</v>
      </c>
      <c r="K6278" s="96">
        <f>msoa_calculations5[[#This Row],[ Pop20]]/SUMIF(msoa_calculations5[ICB26],msoa_calculations5[[#This Row],[ICB26]],msoa_calculations5[[ Pop20]])</f>
        <v>2.9310217796199231E-3</v>
      </c>
      <c r="L6278" s="98" cm="1">
        <f t="array" ref="L6278">msoa_calculations5[[#This Row],[ Estimated case time (see and convey)]]*msoa_calculations5[[#This Row],[Population share of ICB]:[Population share of ICB]]</f>
        <v>0.2793908763242583</v>
      </c>
      <c r="M6278" s="98" cm="1">
        <f t="array" ref="M6278">msoa_calculations5[[#This Row],[Estimated case time (see and treat)]]*msoa_calculations5[[#This Row],[Population share of ICB]:[Population share of ICB]]</f>
        <v>0.19746833456637625</v>
      </c>
      <c r="N6278" s="94" cm="1">
        <f t="array" ref="N6278">msoa_calculations5[[#This Row],[Weighted estimate]]*msoa_calculations5[[#This Row],[Population share of ICB]:[Population share of ICB]]</f>
        <v>0.25722339169561048</v>
      </c>
    </row>
    <row r="6279" spans="1:14">
      <c r="A6279" s="63" t="s">
        <v>3584</v>
      </c>
      <c r="B6279" s="63" t="s">
        <v>13730</v>
      </c>
      <c r="C6279" s="63" t="s">
        <v>13812</v>
      </c>
      <c r="D6279" s="63" t="s">
        <v>13848</v>
      </c>
      <c r="E6279" s="72">
        <v>6775</v>
      </c>
      <c r="F6279" s="64">
        <v>1</v>
      </c>
      <c r="G6279" s="79">
        <v>0</v>
      </c>
      <c r="H6279" s="133">
        <v>95.147544860839844</v>
      </c>
      <c r="I6279" s="134">
        <v>67.379669189453125</v>
      </c>
      <c r="J6279" s="105">
        <v>87.633811950683594</v>
      </c>
      <c r="K6279" s="96">
        <f>msoa_calculations5[[#This Row],[ Pop20]]/SUMIF(msoa_calculations5[ICB26],msoa_calculations5[[#This Row],[ICB26]],msoa_calculations5[[ Pop20]])</f>
        <v>2.3217201633257312E-3</v>
      </c>
      <c r="L6279" s="98" cm="1">
        <f t="array" ref="L6279">msoa_calculations5[[#This Row],[ Estimated case time (see and convey)]]*msoa_calculations5[[#This Row],[Population share of ICB]:[Population share of ICB]]</f>
        <v>0.22090597339435142</v>
      </c>
      <c r="M6279" s="98" cm="1">
        <f t="array" ref="M6279">msoa_calculations5[[#This Row],[Estimated case time (see and treat)]]*msoa_calculations5[[#This Row],[Population share of ICB]:[Population share of ICB]]</f>
        <v>0.15643673655537085</v>
      </c>
      <c r="N6279" s="94" cm="1">
        <f t="array" ref="N6279">msoa_calculations5[[#This Row],[Weighted estimate]]*msoa_calculations5[[#This Row],[Population share of ICB]:[Population share of ICB]]</f>
        <v>0.20346118819499753</v>
      </c>
    </row>
    <row r="6280" spans="1:14">
      <c r="A6280" s="63" t="s">
        <v>3582</v>
      </c>
      <c r="B6280" s="63" t="s">
        <v>13730</v>
      </c>
      <c r="C6280" s="63" t="s">
        <v>13812</v>
      </c>
      <c r="D6280" s="63" t="s">
        <v>13848</v>
      </c>
      <c r="E6280" s="72">
        <v>8325</v>
      </c>
      <c r="F6280" s="64">
        <v>1</v>
      </c>
      <c r="G6280" s="79">
        <v>0</v>
      </c>
      <c r="H6280" s="133">
        <v>94.797782897949219</v>
      </c>
      <c r="I6280" s="134">
        <v>66.579872131347656</v>
      </c>
      <c r="J6280" s="105">
        <v>87.162269592285156</v>
      </c>
      <c r="K6280" s="96">
        <f>msoa_calculations5[[#This Row],[ Pop20]]/SUMIF(msoa_calculations5[ICB26],msoa_calculations5[[#This Row],[ICB26]],msoa_calculations5[[ Pop20]])</f>
        <v>2.8528886139758988E-3</v>
      </c>
      <c r="L6280" s="98" cm="1">
        <f t="array" ref="L6280">msoa_calculations5[[#This Row],[ Estimated case time (see and convey)]]*msoa_calculations5[[#This Row],[Population share of ICB]:[Population share of ICB]]</f>
        <v>0.27044751545971851</v>
      </c>
      <c r="M6280" s="98" cm="1">
        <f t="array" ref="M6280">msoa_calculations5[[#This Row],[Estimated case time (see and treat)]]*msoa_calculations5[[#This Row],[Population share of ICB]:[Population share of ICB]]</f>
        <v>0.18994495912349299</v>
      </c>
      <c r="N6280" s="94" cm="1">
        <f t="array" ref="N6280">msoa_calculations5[[#This Row],[Weighted estimate]]*msoa_calculations5[[#This Row],[Population share of ICB]:[Population share of ICB]]</f>
        <v>0.24866424648812804</v>
      </c>
    </row>
    <row r="6281" spans="1:14">
      <c r="A6281" s="63" t="s">
        <v>3580</v>
      </c>
      <c r="B6281" s="63" t="s">
        <v>13730</v>
      </c>
      <c r="C6281" s="63" t="s">
        <v>13812</v>
      </c>
      <c r="D6281" s="63" t="s">
        <v>13848</v>
      </c>
      <c r="E6281" s="72">
        <v>7098</v>
      </c>
      <c r="F6281" s="64">
        <v>1</v>
      </c>
      <c r="G6281" s="79">
        <v>0</v>
      </c>
      <c r="H6281" s="133">
        <v>93.608833312988281</v>
      </c>
      <c r="I6281" s="134">
        <v>67.755928039550781</v>
      </c>
      <c r="J6281" s="105">
        <v>86.613273620605469</v>
      </c>
      <c r="K6281" s="96">
        <f>msoa_calculations5[[#This Row],[ Pop20]]/SUMIF(msoa_calculations5[ICB26],msoa_calculations5[[#This Row],[ICB26]],msoa_calculations5[[ Pop20]])</f>
        <v>2.432408814654766E-3</v>
      </c>
      <c r="L6281" s="98" cm="1">
        <f t="array" ref="L6281">msoa_calculations5[[#This Row],[ Estimated case time (see and convey)]]*msoa_calculations5[[#This Row],[Population share of ICB]:[Population share of ICB]]</f>
        <v>0.2276949512800614</v>
      </c>
      <c r="M6281" s="98" cm="1">
        <f t="array" ref="M6281">msoa_calculations5[[#This Row],[Estimated case time (see and treat)]]*msoa_calculations5[[#This Row],[Population share of ICB]:[Population share of ICB]]</f>
        <v>0.16481011660851733</v>
      </c>
      <c r="N6281" s="94" cm="1">
        <f t="array" ref="N6281">msoa_calculations5[[#This Row],[Weighted estimate]]*msoa_calculations5[[#This Row],[Population share of ICB]:[Population share of ICB]]</f>
        <v>0.21067889022086586</v>
      </c>
    </row>
    <row r="6282" spans="1:14">
      <c r="A6282" s="63" t="s">
        <v>3578</v>
      </c>
      <c r="B6282" s="63" t="s">
        <v>13730</v>
      </c>
      <c r="C6282" s="63" t="s">
        <v>13812</v>
      </c>
      <c r="D6282" s="63" t="s">
        <v>13848</v>
      </c>
      <c r="E6282" s="72">
        <v>7527</v>
      </c>
      <c r="F6282" s="64">
        <v>1</v>
      </c>
      <c r="G6282" s="79">
        <v>0</v>
      </c>
      <c r="H6282" s="133">
        <v>97.583244323730469</v>
      </c>
      <c r="I6282" s="134">
        <v>69.596000671386719</v>
      </c>
      <c r="J6282" s="105">
        <v>90.010154724121094</v>
      </c>
      <c r="K6282" s="96">
        <f>msoa_calculations5[[#This Row],[ Pop20]]/SUMIF(msoa_calculations5[ICB26],msoa_calculations5[[#This Row],[ICB26]],msoa_calculations5[[ Pop20]])</f>
        <v>2.5794225342218127E-3</v>
      </c>
      <c r="L6282" s="98" cm="1">
        <f t="array" ref="L6282">msoa_calculations5[[#This Row],[ Estimated case time (see and convey)]]*msoa_calculations5[[#This Row],[Population share of ICB]:[Population share of ICB]]</f>
        <v>0.25170841937110316</v>
      </c>
      <c r="M6282" s="98" cm="1">
        <f t="array" ref="M6282">msoa_calculations5[[#This Row],[Estimated case time (see and treat)]]*msoa_calculations5[[#This Row],[Population share of ICB]:[Population share of ICB]]</f>
        <v>0.1795174924234913</v>
      </c>
      <c r="N6282" s="94" cm="1">
        <f t="array" ref="N6282">msoa_calculations5[[#This Row],[Weighted estimate]]*msoa_calculations5[[#This Row],[Population share of ICB]:[Population share of ICB]]</f>
        <v>0.23217422140418989</v>
      </c>
    </row>
    <row r="6283" spans="1:14">
      <c r="A6283" s="63" t="s">
        <v>3576</v>
      </c>
      <c r="B6283" s="63" t="s">
        <v>13730</v>
      </c>
      <c r="C6283" s="63" t="s">
        <v>13812</v>
      </c>
      <c r="D6283" s="63" t="s">
        <v>13848</v>
      </c>
      <c r="E6283" s="72">
        <v>6078</v>
      </c>
      <c r="F6283" s="64">
        <v>1</v>
      </c>
      <c r="G6283" s="79">
        <v>0</v>
      </c>
      <c r="H6283" s="133">
        <v>96.972991943359375</v>
      </c>
      <c r="I6283" s="134">
        <v>69.376731872558594</v>
      </c>
      <c r="J6283" s="105">
        <v>89.505699157714844</v>
      </c>
      <c r="K6283" s="96">
        <f>msoa_calculations5[[#This Row],[ Pop20]]/SUMIF(msoa_calculations5[ICB26],msoa_calculations5[[#This Row],[ICB26]],msoa_calculations5[[ Pop20]])</f>
        <v>2.0828657051946563E-3</v>
      </c>
      <c r="L6283" s="98" cm="1">
        <f t="array" ref="L6283">msoa_calculations5[[#This Row],[ Estimated case time (see and convey)]]*msoa_calculations5[[#This Row],[Population share of ICB]:[Population share of ICB]]</f>
        <v>0.20198171924894096</v>
      </c>
      <c r="M6283" s="98" cm="1">
        <f t="array" ref="M6283">msoa_calculations5[[#This Row],[Estimated case time (see and treat)]]*msoa_calculations5[[#This Row],[Population share of ICB]:[Population share of ICB]]</f>
        <v>0.14450241555583734</v>
      </c>
      <c r="N6283" s="94" cm="1">
        <f t="array" ref="N6283">msoa_calculations5[[#This Row],[Weighted estimate]]*msoa_calculations5[[#This Row],[Population share of ICB]:[Population share of ICB]]</f>
        <v>0.18642835119507448</v>
      </c>
    </row>
    <row r="6284" spans="1:14">
      <c r="A6284" s="63" t="s">
        <v>3574</v>
      </c>
      <c r="B6284" s="63" t="s">
        <v>13730</v>
      </c>
      <c r="C6284" s="63" t="s">
        <v>13812</v>
      </c>
      <c r="D6284" s="63" t="s">
        <v>13848</v>
      </c>
      <c r="E6284" s="72">
        <v>6075</v>
      </c>
      <c r="F6284" s="64">
        <v>1</v>
      </c>
      <c r="G6284" s="79">
        <v>0</v>
      </c>
      <c r="H6284" s="133">
        <v>94.982460021972656</v>
      </c>
      <c r="I6284" s="134">
        <v>68.087249755859375</v>
      </c>
      <c r="J6284" s="105">
        <v>87.704864501953125</v>
      </c>
      <c r="K6284" s="96">
        <f>msoa_calculations5[[#This Row],[ Pop20]]/SUMIF(msoa_calculations5[ICB26],msoa_calculations5[[#This Row],[ICB26]],msoa_calculations5[[ Pop20]])</f>
        <v>2.0818376372256559E-3</v>
      </c>
      <c r="L6284" s="98" cm="1">
        <f t="array" ref="L6284">msoa_calculations5[[#This Row],[ Estimated case time (see and convey)]]*msoa_calculations5[[#This Row],[Population share of ICB]:[Population share of ICB]]</f>
        <v>0.19773806015002388</v>
      </c>
      <c r="M6284" s="98" cm="1">
        <f t="array" ref="M6284">msoa_calculations5[[#This Row],[Estimated case time (see and treat)]]*msoa_calculations5[[#This Row],[Population share of ICB]:[Population share of ICB]]</f>
        <v>0.14174659915693141</v>
      </c>
      <c r="N6284" s="94" cm="1">
        <f t="array" ref="N6284">msoa_calculations5[[#This Row],[Weighted estimate]]*msoa_calculations5[[#This Row],[Population share of ICB]:[Population share of ICB]]</f>
        <v>0.1825872878879424</v>
      </c>
    </row>
    <row r="6285" spans="1:14">
      <c r="A6285" s="63" t="s">
        <v>3572</v>
      </c>
      <c r="B6285" s="63" t="s">
        <v>13730</v>
      </c>
      <c r="C6285" s="63" t="s">
        <v>13812</v>
      </c>
      <c r="D6285" s="63" t="s">
        <v>13848</v>
      </c>
      <c r="E6285" s="72">
        <v>6615</v>
      </c>
      <c r="F6285" s="64">
        <v>1</v>
      </c>
      <c r="G6285" s="79">
        <v>0</v>
      </c>
      <c r="H6285" s="133">
        <v>95.433807373046875</v>
      </c>
      <c r="I6285" s="134">
        <v>69.49737548828125</v>
      </c>
      <c r="J6285" s="105">
        <v>88.415641784667969</v>
      </c>
      <c r="K6285" s="96">
        <f>msoa_calculations5[[#This Row],[ Pop20]]/SUMIF(msoa_calculations5[ICB26],msoa_calculations5[[#This Row],[ICB26]],msoa_calculations5[[ Pop20]])</f>
        <v>2.2668898716457142E-3</v>
      </c>
      <c r="L6285" s="98" cm="1">
        <f t="array" ref="L6285">msoa_calculations5[[#This Row],[ Estimated case time (see and convey)]]*msoa_calculations5[[#This Row],[Population share of ICB]:[Population share of ICB]]</f>
        <v>0.21633793134654805</v>
      </c>
      <c r="M6285" s="98" cm="1">
        <f t="array" ref="M6285">msoa_calculations5[[#This Row],[Estimated case time (see and treat)]]*msoa_calculations5[[#This Row],[Population share of ICB]:[Population share of ICB]]</f>
        <v>0.15754289660034387</v>
      </c>
      <c r="N6285" s="94" cm="1">
        <f t="array" ref="N6285">msoa_calculations5[[#This Row],[Weighted estimate]]*msoa_calculations5[[#This Row],[Population share of ICB]:[Population share of ICB]]</f>
        <v>0.20042852285671942</v>
      </c>
    </row>
    <row r="6286" spans="1:14">
      <c r="A6286" s="63" t="s">
        <v>3570</v>
      </c>
      <c r="B6286" s="63" t="s">
        <v>13730</v>
      </c>
      <c r="C6286" s="63" t="s">
        <v>13812</v>
      </c>
      <c r="D6286" s="63" t="s">
        <v>13848</v>
      </c>
      <c r="E6286" s="72">
        <v>8393</v>
      </c>
      <c r="F6286" s="64">
        <v>1</v>
      </c>
      <c r="G6286" s="79">
        <v>0</v>
      </c>
      <c r="H6286" s="133">
        <v>99.466583251953125</v>
      </c>
      <c r="I6286" s="134">
        <v>70.8212890625</v>
      </c>
      <c r="J6286" s="105">
        <v>91.715431213378906</v>
      </c>
      <c r="K6286" s="96">
        <f>msoa_calculations5[[#This Row],[ Pop20]]/SUMIF(msoa_calculations5[ICB26],msoa_calculations5[[#This Row],[ICB26]],msoa_calculations5[[ Pop20]])</f>
        <v>2.8761914879399061E-3</v>
      </c>
      <c r="L6286" s="98" cm="1">
        <f t="array" ref="L6286">msoa_calculations5[[#This Row],[ Estimated case time (see and convey)]]*msoa_calculations5[[#This Row],[Population share of ICB]:[Population share of ICB]]</f>
        <v>0.28608494008373359</v>
      </c>
      <c r="M6286" s="98" cm="1">
        <f t="array" ref="M6286">msoa_calculations5[[#This Row],[Estimated case time (see and treat)]]*msoa_calculations5[[#This Row],[Population share of ICB]:[Population share of ICB]]</f>
        <v>0.20369558876649407</v>
      </c>
      <c r="N6286" s="94" cm="1">
        <f t="array" ref="N6286">msoa_calculations5[[#This Row],[Weighted estimate]]*msoa_calculations5[[#This Row],[Population share of ICB]:[Population share of ICB]]</f>
        <v>0.26379114256865838</v>
      </c>
    </row>
    <row r="6287" spans="1:14">
      <c r="A6287" s="63" t="s">
        <v>3486</v>
      </c>
      <c r="B6287" s="63" t="s">
        <v>13737</v>
      </c>
      <c r="C6287" s="63" t="s">
        <v>13812</v>
      </c>
      <c r="D6287" s="63" t="s">
        <v>13848</v>
      </c>
      <c r="E6287" s="72">
        <v>6018</v>
      </c>
      <c r="F6287" s="64">
        <v>1</v>
      </c>
      <c r="G6287" s="79">
        <v>0</v>
      </c>
      <c r="H6287" s="133">
        <v>93.795272827148438</v>
      </c>
      <c r="I6287" s="134">
        <v>66.868675231933594</v>
      </c>
      <c r="J6287" s="105">
        <v>86.509178161621094</v>
      </c>
      <c r="K6287" s="96">
        <f>msoa_calculations5[[#This Row],[ Pop20]]/SUMIF(msoa_calculations5[ICB26],msoa_calculations5[[#This Row],[ICB26]],msoa_calculations5[[ Pop20]])</f>
        <v>2.0623043458146495E-3</v>
      </c>
      <c r="L6287" s="98" cm="1">
        <f t="array" ref="L6287">msoa_calculations5[[#This Row],[ Estimated case time (see and convey)]]*msoa_calculations5[[#This Row],[Population share of ICB]:[Population share of ICB]]</f>
        <v>0.19343439876829893</v>
      </c>
      <c r="M6287" s="98" cm="1">
        <f t="array" ref="M6287">msoa_calculations5[[#This Row],[Estimated case time (see and treat)]]*msoa_calculations5[[#This Row],[Population share of ICB]:[Population share of ICB]]</f>
        <v>0.13790355952968505</v>
      </c>
      <c r="N6287" s="94" cm="1">
        <f t="array" ref="N6287">msoa_calculations5[[#This Row],[Weighted estimate]]*msoa_calculations5[[#This Row],[Population share of ICB]:[Population share of ICB]]</f>
        <v>0.17840825407556496</v>
      </c>
    </row>
    <row r="6288" spans="1:14">
      <c r="A6288" s="63" t="s">
        <v>3484</v>
      </c>
      <c r="B6288" s="63" t="s">
        <v>13737</v>
      </c>
      <c r="C6288" s="63" t="s">
        <v>13812</v>
      </c>
      <c r="D6288" s="63" t="s">
        <v>13848</v>
      </c>
      <c r="E6288" s="72">
        <v>6610</v>
      </c>
      <c r="F6288" s="64">
        <v>1</v>
      </c>
      <c r="G6288" s="79">
        <v>0</v>
      </c>
      <c r="H6288" s="133">
        <v>93.306358337402344</v>
      </c>
      <c r="I6288" s="134">
        <v>67.232955932617188</v>
      </c>
      <c r="J6288" s="105">
        <v>86.251136779785156</v>
      </c>
      <c r="K6288" s="96">
        <f>msoa_calculations5[[#This Row],[ Pop20]]/SUMIF(msoa_calculations5[ICB26],msoa_calculations5[[#This Row],[ICB26]],msoa_calculations5[[ Pop20]])</f>
        <v>2.2651764250307136E-3</v>
      </c>
      <c r="L6288" s="98" cm="1">
        <f t="array" ref="L6288">msoa_calculations5[[#This Row],[ Estimated case time (see and convey)]]*msoa_calculations5[[#This Row],[Population share of ICB]:[Population share of ICB]]</f>
        <v>0.21135536321135176</v>
      </c>
      <c r="M6288" s="98" cm="1">
        <f t="array" ref="M6288">msoa_calculations5[[#This Row],[Estimated case time (see and treat)]]*msoa_calculations5[[#This Row],[Population share of ICB]:[Population share of ICB]]</f>
        <v>0.1522945067636933</v>
      </c>
      <c r="N6288" s="94" cm="1">
        <f t="array" ref="N6288">msoa_calculations5[[#This Row],[Weighted estimate]]*msoa_calculations5[[#This Row],[Population share of ICB]:[Population share of ICB]]</f>
        <v>0.19537404166566882</v>
      </c>
    </row>
    <row r="6289" spans="1:14">
      <c r="A6289" s="63" t="s">
        <v>3482</v>
      </c>
      <c r="B6289" s="63" t="s">
        <v>13737</v>
      </c>
      <c r="C6289" s="63" t="s">
        <v>13812</v>
      </c>
      <c r="D6289" s="63" t="s">
        <v>13848</v>
      </c>
      <c r="E6289" s="72">
        <v>8108</v>
      </c>
      <c r="F6289" s="64">
        <v>1</v>
      </c>
      <c r="G6289" s="79">
        <v>0</v>
      </c>
      <c r="H6289" s="133">
        <v>89.238014221191406</v>
      </c>
      <c r="I6289" s="134">
        <v>63.338569641113281</v>
      </c>
      <c r="J6289" s="105">
        <v>82.2298583984375</v>
      </c>
      <c r="K6289" s="96">
        <f>msoa_calculations5[[#This Row],[ Pop20]]/SUMIF(msoa_calculations5[ICB26],msoa_calculations5[[#This Row],[ICB26]],msoa_calculations5[[ Pop20]])</f>
        <v>2.7785250308848754E-3</v>
      </c>
      <c r="L6289" s="98" cm="1">
        <f t="array" ref="L6289">msoa_calculations5[[#This Row],[ Estimated case time (see and convey)]]*msoa_calculations5[[#This Row],[Population share of ICB]:[Population share of ICB]]</f>
        <v>0.24795005622004079</v>
      </c>
      <c r="M6289" s="98" cm="1">
        <f t="array" ref="M6289">msoa_calculations5[[#This Row],[Estimated case time (see and treat)]]*msoa_calculations5[[#This Row],[Population share of ICB]:[Population share of ICB]]</f>
        <v>0.17598780116827811</v>
      </c>
      <c r="N6289" s="94" cm="1">
        <f t="array" ref="N6289">msoa_calculations5[[#This Row],[Weighted estimate]]*msoa_calculations5[[#This Row],[Population share of ICB]:[Population share of ICB]]</f>
        <v>0.22847771984617748</v>
      </c>
    </row>
    <row r="6290" spans="1:14">
      <c r="A6290" s="63" t="s">
        <v>3480</v>
      </c>
      <c r="B6290" s="63" t="s">
        <v>13737</v>
      </c>
      <c r="C6290" s="63" t="s">
        <v>13812</v>
      </c>
      <c r="D6290" s="63" t="s">
        <v>13848</v>
      </c>
      <c r="E6290" s="72">
        <v>7735</v>
      </c>
      <c r="F6290" s="64">
        <v>1</v>
      </c>
      <c r="G6290" s="79">
        <v>0</v>
      </c>
      <c r="H6290" s="133">
        <v>89.202865600585938</v>
      </c>
      <c r="I6290" s="134">
        <v>64.8411865234375</v>
      </c>
      <c r="J6290" s="105">
        <v>82.610816955566406</v>
      </c>
      <c r="K6290" s="96">
        <f>msoa_calculations5[[#This Row],[ Pop20]]/SUMIF(msoa_calculations5[ICB26],msoa_calculations5[[#This Row],[ICB26]],msoa_calculations5[[ Pop20]])</f>
        <v>2.650701913405835E-3</v>
      </c>
      <c r="L6290" s="98" cm="1">
        <f t="array" ref="L6290">msoa_calculations5[[#This Row],[ Estimated case time (see and convey)]]*msoa_calculations5[[#This Row],[Population share of ICB]:[Population share of ICB]]</f>
        <v>0.23645020652875667</v>
      </c>
      <c r="M6290" s="98" cm="1">
        <f t="array" ref="M6290">msoa_calculations5[[#This Row],[Estimated case time (see and treat)]]*msoa_calculations5[[#This Row],[Population share of ICB]:[Population share of ICB]]</f>
        <v>0.17187465718518041</v>
      </c>
      <c r="N6290" s="94" cm="1">
        <f t="array" ref="N6290">msoa_calculations5[[#This Row],[Weighted estimate]]*msoa_calculations5[[#This Row],[Population share of ICB]:[Population share of ICB]]</f>
        <v>0.21897665057213908</v>
      </c>
    </row>
    <row r="6291" spans="1:14">
      <c r="A6291" s="63" t="s">
        <v>3568</v>
      </c>
      <c r="B6291" s="63" t="s">
        <v>13730</v>
      </c>
      <c r="C6291" s="63" t="s">
        <v>13812</v>
      </c>
      <c r="D6291" s="63" t="s">
        <v>13848</v>
      </c>
      <c r="E6291" s="72">
        <v>9282</v>
      </c>
      <c r="F6291" s="64">
        <v>1</v>
      </c>
      <c r="G6291" s="79">
        <v>0</v>
      </c>
      <c r="H6291" s="133">
        <v>96.485725402832031</v>
      </c>
      <c r="I6291" s="134">
        <v>67.981163024902344</v>
      </c>
      <c r="J6291" s="105">
        <v>88.772651672363281</v>
      </c>
      <c r="K6291" s="96">
        <f>msoa_calculations5[[#This Row],[ Pop20]]/SUMIF(msoa_calculations5[ICB26],msoa_calculations5[[#This Row],[ICB26]],msoa_calculations5[[ Pop20]])</f>
        <v>3.1808422960870018E-3</v>
      </c>
      <c r="L6291" s="98" cm="1">
        <f t="array" ref="L6291">msoa_calculations5[[#This Row],[ Estimated case time (see and convey)]]*msoa_calculations5[[#This Row],[Population share of ICB]:[Population share of ICB]]</f>
        <v>0.30690587632996419</v>
      </c>
      <c r="M6291" s="98" cm="1">
        <f t="array" ref="M6291">msoa_calculations5[[#This Row],[Estimated case time (see and treat)]]*msoa_calculations5[[#This Row],[Population share of ICB]:[Population share of ICB]]</f>
        <v>0.21623735868679517</v>
      </c>
      <c r="N6291" s="94" cm="1">
        <f t="array" ref="N6291">msoa_calculations5[[#This Row],[Weighted estimate]]*msoa_calculations5[[#This Row],[Population share of ICB]:[Population share of ICB]]</f>
        <v>0.28237180517525162</v>
      </c>
    </row>
    <row r="6292" spans="1:14">
      <c r="A6292" s="63" t="s">
        <v>3478</v>
      </c>
      <c r="B6292" s="63" t="s">
        <v>13737</v>
      </c>
      <c r="C6292" s="63" t="s">
        <v>13812</v>
      </c>
      <c r="D6292" s="63" t="s">
        <v>13848</v>
      </c>
      <c r="E6292" s="72">
        <v>6097</v>
      </c>
      <c r="F6292" s="64">
        <v>1</v>
      </c>
      <c r="G6292" s="79">
        <v>0</v>
      </c>
      <c r="H6292" s="133">
        <v>86.563491821289063</v>
      </c>
      <c r="I6292" s="134">
        <v>62.43731689453125</v>
      </c>
      <c r="J6292" s="105">
        <v>80.035171508789063</v>
      </c>
      <c r="K6292" s="96">
        <f>msoa_calculations5[[#This Row],[ Pop20]]/SUMIF(msoa_calculations5[ICB26],msoa_calculations5[[#This Row],[ICB26]],msoa_calculations5[[ Pop20]])</f>
        <v>2.0893768023316581E-3</v>
      </c>
      <c r="L6292" s="98" cm="1">
        <f t="array" ref="L6292">msoa_calculations5[[#This Row],[ Estimated case time (see and convey)]]*msoa_calculations5[[#This Row],[Population share of ICB]:[Population share of ICB]]</f>
        <v>0.18086375174022759</v>
      </c>
      <c r="M6292" s="98" cm="1">
        <f t="array" ref="M6292">msoa_calculations5[[#This Row],[Estimated case time (see and treat)]]*msoa_calculations5[[#This Row],[Population share of ICB]:[Population share of ICB]]</f>
        <v>0.13045508151926413</v>
      </c>
      <c r="N6292" s="94" cm="1">
        <f t="array" ref="N6292">msoa_calculations5[[#This Row],[Weighted estimate]]*msoa_calculations5[[#This Row],[Population share of ICB]:[Population share of ICB]]</f>
        <v>0.16722363072109953</v>
      </c>
    </row>
    <row r="6293" spans="1:14">
      <c r="A6293" s="63" t="s">
        <v>3476</v>
      </c>
      <c r="B6293" s="63" t="s">
        <v>13737</v>
      </c>
      <c r="C6293" s="63" t="s">
        <v>13812</v>
      </c>
      <c r="D6293" s="63" t="s">
        <v>13848</v>
      </c>
      <c r="E6293" s="72">
        <v>11272</v>
      </c>
      <c r="F6293" s="64">
        <v>1</v>
      </c>
      <c r="G6293" s="79">
        <v>0</v>
      </c>
      <c r="H6293" s="133">
        <v>85.679069519042969</v>
      </c>
      <c r="I6293" s="134">
        <v>61.780990600585938</v>
      </c>
      <c r="J6293" s="105">
        <v>79.21246337890625</v>
      </c>
      <c r="K6293" s="96">
        <f>msoa_calculations5[[#This Row],[ Pop20]]/SUMIF(msoa_calculations5[ICB26],msoa_calculations5[[#This Row],[ICB26]],msoa_calculations5[[ Pop20]])</f>
        <v>3.8627940488572166E-3</v>
      </c>
      <c r="L6293" s="98" cm="1">
        <f t="array" ref="L6293">msoa_calculations5[[#This Row],[ Estimated case time (see and convey)]]*msoa_calculations5[[#This Row],[Population share of ICB]:[Population share of ICB]]</f>
        <v>0.33096059984978293</v>
      </c>
      <c r="M6293" s="98" cm="1">
        <f t="array" ref="M6293">msoa_calculations5[[#This Row],[Estimated case time (see and treat)]]*msoa_calculations5[[#This Row],[Population share of ICB]:[Population share of ICB]]</f>
        <v>0.23864724282444699</v>
      </c>
      <c r="N6293" s="94" cm="1">
        <f t="array" ref="N6293">msoa_calculations5[[#This Row],[Weighted estimate]]*msoa_calculations5[[#This Row],[Population share of ICB]:[Population share of ICB]]</f>
        <v>0.30598143213535928</v>
      </c>
    </row>
    <row r="6294" spans="1:14">
      <c r="A6294" s="63" t="s">
        <v>3474</v>
      </c>
      <c r="B6294" s="63" t="s">
        <v>13737</v>
      </c>
      <c r="C6294" s="63" t="s">
        <v>13812</v>
      </c>
      <c r="D6294" s="63" t="s">
        <v>13848</v>
      </c>
      <c r="E6294" s="72">
        <v>6403</v>
      </c>
      <c r="F6294" s="64">
        <v>1</v>
      </c>
      <c r="G6294" s="79">
        <v>0</v>
      </c>
      <c r="H6294" s="133">
        <v>85.7259521484375</v>
      </c>
      <c r="I6294" s="134">
        <v>62.715145111083984</v>
      </c>
      <c r="J6294" s="105">
        <v>79.499435424804688</v>
      </c>
      <c r="K6294" s="96">
        <f>msoa_calculations5[[#This Row],[ Pop20]]/SUMIF(msoa_calculations5[ICB26],msoa_calculations5[[#This Row],[ICB26]],msoa_calculations5[[ Pop20]])</f>
        <v>2.1942397351696914E-3</v>
      </c>
      <c r="L6294" s="98" cm="1">
        <f t="array" ref="L6294">msoa_calculations5[[#This Row],[ Estimated case time (see and convey)]]*msoa_calculations5[[#This Row],[Population share of ICB]:[Population share of ICB]]</f>
        <v>0.18810329053935712</v>
      </c>
      <c r="M6294" s="98" cm="1">
        <f t="array" ref="M6294">msoa_calculations5[[#This Row],[Estimated case time (see and treat)]]*msoa_calculations5[[#This Row],[Population share of ICB]:[Population share of ICB]]</f>
        <v>0.13761206339967369</v>
      </c>
      <c r="N6294" s="94" cm="1">
        <f t="array" ref="N6294">msoa_calculations5[[#This Row],[Weighted estimate]]*msoa_calculations5[[#This Row],[Population share of ICB]:[Population share of ICB]]</f>
        <v>0.1744408201326634</v>
      </c>
    </row>
    <row r="6295" spans="1:14">
      <c r="A6295" s="63" t="s">
        <v>3472</v>
      </c>
      <c r="B6295" s="63" t="s">
        <v>13737</v>
      </c>
      <c r="C6295" s="63" t="s">
        <v>13812</v>
      </c>
      <c r="D6295" s="63" t="s">
        <v>13848</v>
      </c>
      <c r="E6295" s="72">
        <v>6514</v>
      </c>
      <c r="F6295" s="64">
        <v>1</v>
      </c>
      <c r="G6295" s="79">
        <v>0</v>
      </c>
      <c r="H6295" s="133">
        <v>84.313774108886719</v>
      </c>
      <c r="I6295" s="134">
        <v>61.162403106689453</v>
      </c>
      <c r="J6295" s="105">
        <v>78.049224853515625</v>
      </c>
      <c r="K6295" s="96">
        <f>msoa_calculations5[[#This Row],[ Pop20]]/SUMIF(msoa_calculations5[ICB26],msoa_calculations5[[#This Row],[ICB26]],msoa_calculations5[[ Pop20]])</f>
        <v>2.2322782500227034E-3</v>
      </c>
      <c r="L6295" s="98" cm="1">
        <f t="array" ref="L6295">msoa_calculations5[[#This Row],[ Estimated case time (see and convey)]]*msoa_calculations5[[#This Row],[Population share of ICB]:[Population share of ICB]]</f>
        <v>0.18821180412059516</v>
      </c>
      <c r="M6295" s="98" cm="1">
        <f t="array" ref="M6295">msoa_calculations5[[#This Row],[Estimated case time (see and treat)]]*msoa_calculations5[[#This Row],[Population share of ICB]:[Population share of ICB]]</f>
        <v>0.13653150217418389</v>
      </c>
      <c r="N6295" s="94" cm="1">
        <f t="array" ref="N6295">msoa_calculations5[[#This Row],[Weighted estimate]]*msoa_calculations5[[#This Row],[Population share of ICB]:[Population share of ICB]]</f>
        <v>0.17422758707163435</v>
      </c>
    </row>
    <row r="6296" spans="1:14">
      <c r="A6296" s="63" t="s">
        <v>3470</v>
      </c>
      <c r="B6296" s="63" t="s">
        <v>13737</v>
      </c>
      <c r="C6296" s="63" t="s">
        <v>13812</v>
      </c>
      <c r="D6296" s="63" t="s">
        <v>13848</v>
      </c>
      <c r="E6296" s="72">
        <v>5481</v>
      </c>
      <c r="F6296" s="64">
        <v>1</v>
      </c>
      <c r="G6296" s="79">
        <v>0</v>
      </c>
      <c r="H6296" s="133">
        <v>85.212608337402344</v>
      </c>
      <c r="I6296" s="134">
        <v>61.625820159912109</v>
      </c>
      <c r="J6296" s="105">
        <v>78.830238342285156</v>
      </c>
      <c r="K6296" s="96">
        <f>msoa_calculations5[[#This Row],[ Pop20]]/SUMIF(msoa_calculations5[ICB26],msoa_calculations5[[#This Row],[ICB26]],msoa_calculations5[[ Pop20]])</f>
        <v>1.8782801793635917E-3</v>
      </c>
      <c r="L6296" s="98" cm="1">
        <f t="array" ref="L6296">msoa_calculations5[[#This Row],[ Estimated case time (see and convey)]]*msoa_calculations5[[#This Row],[Population share of ICB]:[Population share of ICB]]</f>
        <v>0.16005315327201555</v>
      </c>
      <c r="M6296" s="98" cm="1">
        <f t="array" ref="M6296">msoa_calculations5[[#This Row],[Estimated case time (see and treat)]]*msoa_calculations5[[#This Row],[Population share of ICB]:[Population share of ICB]]</f>
        <v>0.11575055654338816</v>
      </c>
      <c r="N6296" s="94" cm="1">
        <f t="array" ref="N6296">msoa_calculations5[[#This Row],[Weighted estimate]]*msoa_calculations5[[#This Row],[Population share of ICB]:[Population share of ICB]]</f>
        <v>0.14806527421282203</v>
      </c>
    </row>
    <row r="6297" spans="1:14">
      <c r="A6297" s="63" t="s">
        <v>3468</v>
      </c>
      <c r="B6297" s="63" t="s">
        <v>13737</v>
      </c>
      <c r="C6297" s="63" t="s">
        <v>13812</v>
      </c>
      <c r="D6297" s="63" t="s">
        <v>13848</v>
      </c>
      <c r="E6297" s="72">
        <v>7291</v>
      </c>
      <c r="F6297" s="64">
        <v>1</v>
      </c>
      <c r="G6297" s="79">
        <v>0</v>
      </c>
      <c r="H6297" s="133">
        <v>88.492294311523438</v>
      </c>
      <c r="I6297" s="134">
        <v>63.344127655029297</v>
      </c>
      <c r="J6297" s="105">
        <v>81.687431335449219</v>
      </c>
      <c r="K6297" s="96">
        <f>msoa_calculations5[[#This Row],[ Pop20]]/SUMIF(msoa_calculations5[ICB26],msoa_calculations5[[#This Row],[ICB26]],msoa_calculations5[[ Pop20]])</f>
        <v>2.498547853993787E-3</v>
      </c>
      <c r="L6297" s="98" cm="1">
        <f t="array" ref="L6297">msoa_calculations5[[#This Row],[ Estimated case time (see and convey)]]*msoa_calculations5[[#This Row],[Population share of ICB]:[Population share of ICB]]</f>
        <v>0.22110223204704349</v>
      </c>
      <c r="M6297" s="98" cm="1">
        <f t="array" ref="M6297">msoa_calculations5[[#This Row],[Estimated case time (see and treat)]]*msoa_calculations5[[#This Row],[Population share of ICB]:[Population share of ICB]]</f>
        <v>0.15826833421558195</v>
      </c>
      <c r="N6297" s="94" cm="1">
        <f t="array" ref="N6297">msoa_calculations5[[#This Row],[Weighted estimate]]*msoa_calculations5[[#This Row],[Population share of ICB]:[Population share of ICB]]</f>
        <v>0.20409995626145147</v>
      </c>
    </row>
    <row r="6298" spans="1:14">
      <c r="A6298" s="63" t="s">
        <v>3880</v>
      </c>
      <c r="B6298" s="63" t="s">
        <v>13730</v>
      </c>
      <c r="C6298" s="63" t="s">
        <v>13812</v>
      </c>
      <c r="D6298" s="63" t="s">
        <v>13848</v>
      </c>
      <c r="E6298" s="72">
        <v>7891</v>
      </c>
      <c r="F6298" s="64">
        <v>1</v>
      </c>
      <c r="G6298" s="79">
        <v>0</v>
      </c>
      <c r="H6298" s="133">
        <v>96.761711120605469</v>
      </c>
      <c r="I6298" s="134">
        <v>68.442947387695313</v>
      </c>
      <c r="J6298" s="105">
        <v>89.098915100097656</v>
      </c>
      <c r="K6298" s="96">
        <f>msoa_calculations5[[#This Row],[ Pop20]]/SUMIF(msoa_calculations5[ICB26],msoa_calculations5[[#This Row],[ICB26]],msoa_calculations5[[ Pop20]])</f>
        <v>2.704161447793852E-3</v>
      </c>
      <c r="L6298" s="98" cm="1">
        <f t="array" ref="L6298">msoa_calculations5[[#This Row],[ Estimated case time (see and convey)]]*msoa_calculations5[[#This Row],[Population share of ICB]:[Population share of ICB]]</f>
        <v>0.26165928883490697</v>
      </c>
      <c r="M6298" s="98" cm="1">
        <f t="array" ref="M6298">msoa_calculations5[[#This Row],[Estimated case time (see and treat)]]*msoa_calculations5[[#This Row],[Population share of ICB]:[Population share of ICB]]</f>
        <v>0.1850807796991886</v>
      </c>
      <c r="N6298" s="94" cm="1">
        <f t="array" ref="N6298">msoa_calculations5[[#This Row],[Weighted estimate]]*msoa_calculations5[[#This Row],[Population share of ICB]:[Population share of ICB]]</f>
        <v>0.24093785125394157</v>
      </c>
    </row>
    <row r="6299" spans="1:14">
      <c r="A6299" s="63" t="s">
        <v>3878</v>
      </c>
      <c r="B6299" s="63" t="s">
        <v>13730</v>
      </c>
      <c r="C6299" s="63" t="s">
        <v>13812</v>
      </c>
      <c r="D6299" s="63" t="s">
        <v>13848</v>
      </c>
      <c r="E6299" s="72">
        <v>9896</v>
      </c>
      <c r="F6299" s="64">
        <v>1</v>
      </c>
      <c r="G6299" s="79">
        <v>0</v>
      </c>
      <c r="H6299" s="133">
        <v>94.742462158203125</v>
      </c>
      <c r="I6299" s="134">
        <v>66.627861022949219</v>
      </c>
      <c r="J6299" s="105">
        <v>87.134910583496094</v>
      </c>
      <c r="K6299" s="96">
        <f>msoa_calculations5[[#This Row],[ Pop20]]/SUMIF(msoa_calculations5[ICB26],msoa_calculations5[[#This Row],[ICB26]],msoa_calculations5[[ Pop20]])</f>
        <v>3.3912535404090681E-3</v>
      </c>
      <c r="L6299" s="98" cm="1">
        <f t="array" ref="L6299">msoa_calculations5[[#This Row],[ Estimated case time (see and convey)]]*msoa_calculations5[[#This Row],[Population share of ICB]:[Population share of ICB]]</f>
        <v>0.3212957102210785</v>
      </c>
      <c r="M6299" s="98" cm="1">
        <f t="array" ref="M6299">msoa_calculations5[[#This Row],[Estimated case time (see and treat)]]*msoa_calculations5[[#This Row],[Population share of ICB]:[Population share of ICB]]</f>
        <v>0.22595196958395988</v>
      </c>
      <c r="N6299" s="94" cm="1">
        <f t="array" ref="N6299">msoa_calculations5[[#This Row],[Weighted estimate]]*msoa_calculations5[[#This Row],[Population share of ICB]:[Population share of ICB]]</f>
        <v>0.29549657400950868</v>
      </c>
    </row>
    <row r="6300" spans="1:14">
      <c r="A6300" s="63" t="s">
        <v>3876</v>
      </c>
      <c r="B6300" s="63" t="s">
        <v>13730</v>
      </c>
      <c r="C6300" s="63" t="s">
        <v>13812</v>
      </c>
      <c r="D6300" s="63" t="s">
        <v>13848</v>
      </c>
      <c r="E6300" s="72">
        <v>11502</v>
      </c>
      <c r="F6300" s="64">
        <v>1</v>
      </c>
      <c r="G6300" s="79">
        <v>0</v>
      </c>
      <c r="H6300" s="133">
        <v>99.738998413085938</v>
      </c>
      <c r="I6300" s="134">
        <v>69.637092590332031</v>
      </c>
      <c r="J6300" s="105">
        <v>91.593696594238281</v>
      </c>
      <c r="K6300" s="96">
        <f>msoa_calculations5[[#This Row],[ Pop20]]/SUMIF(msoa_calculations5[ICB26],msoa_calculations5[[#This Row],[ICB26]],msoa_calculations5[[ Pop20]])</f>
        <v>3.941612593147242E-3</v>
      </c>
      <c r="L6300" s="98" cm="1">
        <f t="array" ref="L6300">msoa_calculations5[[#This Row],[ Estimated case time (see and convey)]]*msoa_calculations5[[#This Row],[Population share of ICB]:[Population share of ICB]]</f>
        <v>0.3931324921729123</v>
      </c>
      <c r="M6300" s="98" cm="1">
        <f t="array" ref="M6300">msoa_calculations5[[#This Row],[Estimated case time (see and treat)]]*msoa_calculations5[[#This Row],[Population share of ICB]:[Population share of ICB]]</f>
        <v>0.27448244110421322</v>
      </c>
      <c r="N6300" s="94" cm="1">
        <f t="array" ref="N6300">msoa_calculations5[[#This Row],[Weighted estimate]]*msoa_calculations5[[#This Row],[Population share of ICB]:[Population share of ICB]]</f>
        <v>0.36102686794875727</v>
      </c>
    </row>
    <row r="6301" spans="1:14">
      <c r="A6301" s="63" t="s">
        <v>3874</v>
      </c>
      <c r="B6301" s="63" t="s">
        <v>13730</v>
      </c>
      <c r="C6301" s="63" t="s">
        <v>13812</v>
      </c>
      <c r="D6301" s="63" t="s">
        <v>13848</v>
      </c>
      <c r="E6301" s="72">
        <v>5844</v>
      </c>
      <c r="F6301" s="64">
        <v>1</v>
      </c>
      <c r="G6301" s="79">
        <v>0</v>
      </c>
      <c r="H6301" s="133">
        <v>97.337882995605469</v>
      </c>
      <c r="I6301" s="134">
        <v>69.760108947753906</v>
      </c>
      <c r="J6301" s="105">
        <v>89.875587463378906</v>
      </c>
      <c r="K6301" s="96">
        <f>msoa_calculations5[[#This Row],[ Pop20]]/SUMIF(msoa_calculations5[ICB26],msoa_calculations5[[#This Row],[ICB26]],msoa_calculations5[[ Pop20]])</f>
        <v>2.0026764036126308E-3</v>
      </c>
      <c r="L6301" s="98" cm="1">
        <f t="array" ref="L6301">msoa_calculations5[[#This Row],[ Estimated case time (see and convey)]]*msoa_calculations5[[#This Row],[Population share of ICB]:[Population share of ICB]]</f>
        <v>0.1949362814529062</v>
      </c>
      <c r="M6301" s="98" cm="1">
        <f t="array" ref="M6301">msoa_calculations5[[#This Row],[Estimated case time (see and treat)]]*msoa_calculations5[[#This Row],[Population share of ICB]:[Population share of ICB]]</f>
        <v>0.13970692410311311</v>
      </c>
      <c r="N6301" s="94" cm="1">
        <f t="array" ref="N6301">msoa_calculations5[[#This Row],[Weighted estimate]]*msoa_calculations5[[#This Row],[Population share of ICB]:[Population share of ICB]]</f>
        <v>0.17999171827373212</v>
      </c>
    </row>
    <row r="6302" spans="1:14">
      <c r="A6302" s="63" t="s">
        <v>3872</v>
      </c>
      <c r="B6302" s="63" t="s">
        <v>13730</v>
      </c>
      <c r="C6302" s="63" t="s">
        <v>13812</v>
      </c>
      <c r="D6302" s="63" t="s">
        <v>13848</v>
      </c>
      <c r="E6302" s="72">
        <v>9592</v>
      </c>
      <c r="F6302" s="64">
        <v>1</v>
      </c>
      <c r="G6302" s="79">
        <v>0</v>
      </c>
      <c r="H6302" s="133">
        <v>104.10837554931641</v>
      </c>
      <c r="I6302" s="134">
        <v>73.026100158691406</v>
      </c>
      <c r="J6302" s="105">
        <v>95.697792053222656</v>
      </c>
      <c r="K6302" s="96">
        <f>msoa_calculations5[[#This Row],[ Pop20]]/SUMIF(msoa_calculations5[ICB26],msoa_calculations5[[#This Row],[ICB26]],msoa_calculations5[[ Pop20]])</f>
        <v>3.2870759862170355E-3</v>
      </c>
      <c r="L6302" s="98" cm="1">
        <f t="array" ref="L6302">msoa_calculations5[[#This Row],[ Estimated case time (see and convey)]]*msoa_calculations5[[#This Row],[Population share of ICB]:[Population share of ICB]]</f>
        <v>0.34221214123222271</v>
      </c>
      <c r="M6302" s="98" cm="1">
        <f t="array" ref="M6302">msoa_calculations5[[#This Row],[Estimated case time (see and treat)]]*msoa_calculations5[[#This Row],[Population share of ICB]:[Population share of ICB]]</f>
        <v>0.24004234019871457</v>
      </c>
      <c r="N6302" s="94" cm="1">
        <f t="array" ref="N6302">msoa_calculations5[[#This Row],[Weighted estimate]]*msoa_calculations5[[#This Row],[Population share of ICB]:[Population share of ICB]]</f>
        <v>0.31456591419213964</v>
      </c>
    </row>
    <row r="6303" spans="1:14">
      <c r="A6303" s="63" t="s">
        <v>3870</v>
      </c>
      <c r="B6303" s="63" t="s">
        <v>13730</v>
      </c>
      <c r="C6303" s="63" t="s">
        <v>13812</v>
      </c>
      <c r="D6303" s="63" t="s">
        <v>13848</v>
      </c>
      <c r="E6303" s="72">
        <v>6666</v>
      </c>
      <c r="F6303" s="64">
        <v>1</v>
      </c>
      <c r="G6303" s="79">
        <v>0</v>
      </c>
      <c r="H6303" s="133">
        <v>102.77182006835938</v>
      </c>
      <c r="I6303" s="134">
        <v>71.233161926269531</v>
      </c>
      <c r="J6303" s="105">
        <v>94.237747192382813</v>
      </c>
      <c r="K6303" s="96">
        <f>msoa_calculations5[[#This Row],[ Pop20]]/SUMIF(msoa_calculations5[ICB26],msoa_calculations5[[#This Row],[ICB26]],msoa_calculations5[[ Pop20]])</f>
        <v>2.2843670271187194E-3</v>
      </c>
      <c r="L6303" s="98" cm="1">
        <f t="array" ref="L6303">msoa_calculations5[[#This Row],[ Estimated case time (see and convey)]]*msoa_calculations5[[#This Row],[Population share of ICB]:[Population share of ICB]]</f>
        <v>0.23476855708113806</v>
      </c>
      <c r="M6303" s="98" cm="1">
        <f t="array" ref="M6303">msoa_calculations5[[#This Row],[Estimated case time (see and treat)]]*msoa_calculations5[[#This Row],[Population share of ICB]:[Population share of ICB]]</f>
        <v>0.16272268634177869</v>
      </c>
      <c r="N6303" s="94" cm="1">
        <f t="array" ref="N6303">msoa_calculations5[[#This Row],[Weighted estimate]]*msoa_calculations5[[#This Row],[Population share of ICB]:[Population share of ICB]]</f>
        <v>0.21527360239622897</v>
      </c>
    </row>
    <row r="6304" spans="1:14">
      <c r="A6304" s="63" t="s">
        <v>3868</v>
      </c>
      <c r="B6304" s="63" t="s">
        <v>13730</v>
      </c>
      <c r="C6304" s="63" t="s">
        <v>13812</v>
      </c>
      <c r="D6304" s="63" t="s">
        <v>13848</v>
      </c>
      <c r="E6304" s="72">
        <v>6252</v>
      </c>
      <c r="F6304" s="64">
        <v>1</v>
      </c>
      <c r="G6304" s="79">
        <v>0</v>
      </c>
      <c r="H6304" s="133">
        <v>94.766029357910156</v>
      </c>
      <c r="I6304" s="134">
        <v>67.639686584472656</v>
      </c>
      <c r="J6304" s="105">
        <v>87.425888061523438</v>
      </c>
      <c r="K6304" s="96">
        <f>msoa_calculations5[[#This Row],[ Pop20]]/SUMIF(msoa_calculations5[ICB26],msoa_calculations5[[#This Row],[ICB26]],msoa_calculations5[[ Pop20]])</f>
        <v>2.142493647396675E-3</v>
      </c>
      <c r="L6304" s="98" cm="1">
        <f t="array" ref="L6304">msoa_calculations5[[#This Row],[ Estimated case time (see and convey)]]*msoa_calculations5[[#This Row],[Population share of ICB]:[Population share of ICB]]</f>
        <v>0.2030356158883293</v>
      </c>
      <c r="M6304" s="98" cm="1">
        <f t="array" ref="M6304">msoa_calculations5[[#This Row],[Estimated case time (see and treat)]]*msoa_calculations5[[#This Row],[Population share of ICB]:[Population share of ICB]]</f>
        <v>0.14491759881913477</v>
      </c>
      <c r="N6304" s="94" cm="1">
        <f t="array" ref="N6304">msoa_calculations5[[#This Row],[Weighted estimate]]*msoa_calculations5[[#This Row],[Population share of ICB]:[Population share of ICB]]</f>
        <v>0.18730940978982677</v>
      </c>
    </row>
    <row r="6305" spans="1:14">
      <c r="A6305" s="63" t="s">
        <v>3866</v>
      </c>
      <c r="B6305" s="63" t="s">
        <v>13730</v>
      </c>
      <c r="C6305" s="63" t="s">
        <v>13812</v>
      </c>
      <c r="D6305" s="63" t="s">
        <v>13848</v>
      </c>
      <c r="E6305" s="72">
        <v>6128</v>
      </c>
      <c r="F6305" s="64">
        <v>1</v>
      </c>
      <c r="G6305" s="79">
        <v>0</v>
      </c>
      <c r="H6305" s="133">
        <v>102.4805908203125</v>
      </c>
      <c r="I6305" s="134">
        <v>71.738754272460938</v>
      </c>
      <c r="J6305" s="105">
        <v>94.162132263183594</v>
      </c>
      <c r="K6305" s="96">
        <f>msoa_calculations5[[#This Row],[ Pop20]]/SUMIF(msoa_calculations5[ICB26],msoa_calculations5[[#This Row],[ICB26]],msoa_calculations5[[ Pop20]])</f>
        <v>2.1000001713446614E-3</v>
      </c>
      <c r="L6305" s="98" cm="1">
        <f t="array" ref="L6305">msoa_calculations5[[#This Row],[ Estimated case time (see and convey)]]*msoa_calculations5[[#This Row],[Population share of ICB]:[Population share of ICB]]</f>
        <v>0.21520925828215839</v>
      </c>
      <c r="M6305" s="98" cm="1">
        <f t="array" ref="M6305">msoa_calculations5[[#This Row],[Estimated case time (see and treat)]]*msoa_calculations5[[#This Row],[Population share of ICB]:[Population share of ICB]]</f>
        <v>0.15065139626422053</v>
      </c>
      <c r="N6305" s="94" cm="1">
        <f t="array" ref="N6305">msoa_calculations5[[#This Row],[Weighted estimate]]*msoa_calculations5[[#This Row],[Population share of ICB]:[Population share of ICB]]</f>
        <v>0.19774049388686421</v>
      </c>
    </row>
    <row r="6306" spans="1:14">
      <c r="A6306" s="63" t="s">
        <v>3864</v>
      </c>
      <c r="B6306" s="63" t="s">
        <v>13730</v>
      </c>
      <c r="C6306" s="63" t="s">
        <v>13812</v>
      </c>
      <c r="D6306" s="63" t="s">
        <v>13848</v>
      </c>
      <c r="E6306" s="72">
        <v>8679</v>
      </c>
      <c r="F6306" s="64">
        <v>1</v>
      </c>
      <c r="G6306" s="79">
        <v>0</v>
      </c>
      <c r="H6306" s="133">
        <v>109.82649993896484</v>
      </c>
      <c r="I6306" s="134">
        <v>74.868125915527344</v>
      </c>
      <c r="J6306" s="105">
        <v>100.36708068847656</v>
      </c>
      <c r="K6306" s="96">
        <f>msoa_calculations5[[#This Row],[ Pop20]]/SUMIF(msoa_calculations5[ICB26],msoa_calculations5[[#This Row],[ICB26]],msoa_calculations5[[ Pop20]])</f>
        <v>2.9742006343179369E-3</v>
      </c>
      <c r="L6306" s="98" cm="1">
        <f t="array" ref="L6306">msoa_calculations5[[#This Row],[ Estimated case time (see and convey)]]*msoa_calculations5[[#This Row],[Population share of ICB]:[Population share of ICB]]</f>
        <v>0.32664604578338807</v>
      </c>
      <c r="M6306" s="98" cm="1">
        <f t="array" ref="M6306">msoa_calculations5[[#This Row],[Estimated case time (see and treat)]]*msoa_calculations5[[#This Row],[Population share of ICB]:[Population share of ICB]]</f>
        <v>0.2226728275881566</v>
      </c>
      <c r="N6306" s="94" cm="1">
        <f t="array" ref="N6306">msoa_calculations5[[#This Row],[Weighted estimate]]*msoa_calculations5[[#This Row],[Population share of ICB]:[Population share of ICB]]</f>
        <v>0.29851183504830653</v>
      </c>
    </row>
    <row r="6307" spans="1:14">
      <c r="A6307" s="63" t="s">
        <v>3862</v>
      </c>
      <c r="B6307" s="63" t="s">
        <v>13730</v>
      </c>
      <c r="C6307" s="63" t="s">
        <v>13812</v>
      </c>
      <c r="D6307" s="63" t="s">
        <v>13848</v>
      </c>
      <c r="E6307" s="72">
        <v>8223</v>
      </c>
      <c r="F6307" s="64">
        <v>1</v>
      </c>
      <c r="G6307" s="79">
        <v>0</v>
      </c>
      <c r="H6307" s="133">
        <v>96.37322998046875</v>
      </c>
      <c r="I6307" s="134">
        <v>69.272926330566406</v>
      </c>
      <c r="J6307" s="105">
        <v>89.040138244628906</v>
      </c>
      <c r="K6307" s="96">
        <f>msoa_calculations5[[#This Row],[ Pop20]]/SUMIF(msoa_calculations5[ICB26],msoa_calculations5[[#This Row],[ICB26]],msoa_calculations5[[ Pop20]])</f>
        <v>2.8179343030298874E-3</v>
      </c>
      <c r="L6307" s="98" cm="1">
        <f t="array" ref="L6307">msoa_calculations5[[#This Row],[ Estimated case time (see and convey)]]*msoa_calculations5[[#This Row],[Population share of ICB]:[Population share of ICB]]</f>
        <v>0.27157343065575124</v>
      </c>
      <c r="M6307" s="98" cm="1">
        <f t="array" ref="M6307">msoa_calculations5[[#This Row],[Estimated case time (see and treat)]]*msoa_calculations5[[#This Row],[Population share of ICB]:[Population share of ICB]]</f>
        <v>0.19520655537816539</v>
      </c>
      <c r="N6307" s="94" cm="1">
        <f t="array" ref="N6307">msoa_calculations5[[#This Row],[Weighted estimate]]*msoa_calculations5[[#This Row],[Population share of ICB]:[Population share of ICB]]</f>
        <v>0.25090925990606316</v>
      </c>
    </row>
    <row r="6308" spans="1:14">
      <c r="A6308" s="63" t="s">
        <v>566</v>
      </c>
      <c r="B6308" s="63" t="s">
        <v>13737</v>
      </c>
      <c r="C6308" s="63" t="s">
        <v>13812</v>
      </c>
      <c r="D6308" s="63" t="s">
        <v>13848</v>
      </c>
      <c r="E6308" s="72">
        <v>5958</v>
      </c>
      <c r="F6308" s="64">
        <v>1</v>
      </c>
      <c r="G6308" s="79">
        <v>0</v>
      </c>
      <c r="H6308" s="133">
        <v>99.419761657714844</v>
      </c>
      <c r="I6308" s="134">
        <v>70.323707580566406</v>
      </c>
      <c r="J6308" s="105">
        <v>91.546630859375</v>
      </c>
      <c r="K6308" s="96">
        <f>msoa_calculations5[[#This Row],[ Pop20]]/SUMIF(msoa_calculations5[ICB26],msoa_calculations5[[#This Row],[ICB26]],msoa_calculations5[[ Pop20]])</f>
        <v>2.0417429864346432E-3</v>
      </c>
      <c r="L6308" s="98" cm="1">
        <f t="array" ref="L6308">msoa_calculations5[[#This Row],[ Estimated case time (see and convey)]]*msoa_calculations5[[#This Row],[Population share of ICB]:[Population share of ICB]]</f>
        <v>0.20298960107764313</v>
      </c>
      <c r="M6308" s="98" cm="1">
        <f t="array" ref="M6308">msoa_calculations5[[#This Row],[Estimated case time (see and treat)]]*msoa_calculations5[[#This Row],[Population share of ICB]:[Population share of ICB]]</f>
        <v>0.1435829367327022</v>
      </c>
      <c r="N6308" s="94" cm="1">
        <f t="array" ref="N6308">msoa_calculations5[[#This Row],[Weighted estimate]]*msoa_calculations5[[#This Row],[Population share of ICB]:[Population share of ICB]]</f>
        <v>0.18691469148885018</v>
      </c>
    </row>
    <row r="6309" spans="1:14">
      <c r="A6309" s="63" t="s">
        <v>564</v>
      </c>
      <c r="B6309" s="63" t="s">
        <v>13737</v>
      </c>
      <c r="C6309" s="63" t="s">
        <v>13812</v>
      </c>
      <c r="D6309" s="63" t="s">
        <v>13848</v>
      </c>
      <c r="E6309" s="72">
        <v>6952</v>
      </c>
      <c r="F6309" s="64">
        <v>1</v>
      </c>
      <c r="G6309" s="79">
        <v>0</v>
      </c>
      <c r="H6309" s="133">
        <v>98.838523864746094</v>
      </c>
      <c r="I6309" s="134">
        <v>69.427925109863281</v>
      </c>
      <c r="J6309" s="105">
        <v>90.880287170410156</v>
      </c>
      <c r="K6309" s="96">
        <f>msoa_calculations5[[#This Row],[ Pop20]]/SUMIF(msoa_calculations5[ICB26],msoa_calculations5[[#This Row],[ICB26]],msoa_calculations5[[ Pop20]])</f>
        <v>2.3823761734967502E-3</v>
      </c>
      <c r="L6309" s="98" cm="1">
        <f t="array" ref="L6309">msoa_calculations5[[#This Row],[ Estimated case time (see and convey)]]*msoa_calculations5[[#This Row],[Population share of ICB]:[Population share of ICB]]</f>
        <v>0.23547054427896102</v>
      </c>
      <c r="M6309" s="98" cm="1">
        <f t="array" ref="M6309">msoa_calculations5[[#This Row],[Estimated case time (see and treat)]]*msoa_calculations5[[#This Row],[Population share of ICB]:[Population share of ICB]]</f>
        <v>0.16540343455705503</v>
      </c>
      <c r="N6309" s="94" cm="1">
        <f t="array" ref="N6309">msoa_calculations5[[#This Row],[Weighted estimate]]*msoa_calculations5[[#This Row],[Population share of ICB]:[Population share of ICB]]</f>
        <v>0.21651103079532755</v>
      </c>
    </row>
    <row r="6310" spans="1:14">
      <c r="A6310" s="63" t="s">
        <v>562</v>
      </c>
      <c r="B6310" s="63" t="s">
        <v>13737</v>
      </c>
      <c r="C6310" s="63" t="s">
        <v>13812</v>
      </c>
      <c r="D6310" s="63" t="s">
        <v>13848</v>
      </c>
      <c r="E6310" s="72">
        <v>8386</v>
      </c>
      <c r="F6310" s="64">
        <v>1</v>
      </c>
      <c r="G6310" s="79">
        <v>0</v>
      </c>
      <c r="H6310" s="133">
        <v>99.562095642089844</v>
      </c>
      <c r="I6310" s="134">
        <v>69.705101013183594</v>
      </c>
      <c r="J6310" s="105">
        <v>91.483062744140625</v>
      </c>
      <c r="K6310" s="96">
        <f>msoa_calculations5[[#This Row],[ Pop20]]/SUMIF(msoa_calculations5[ICB26],msoa_calculations5[[#This Row],[ICB26]],msoa_calculations5[[ Pop20]])</f>
        <v>2.8737926626789053E-3</v>
      </c>
      <c r="L6310" s="98" cm="1">
        <f t="array" ref="L6310">msoa_calculations5[[#This Row],[ Estimated case time (see and convey)]]*msoa_calculations5[[#This Row],[Population share of ICB]:[Population share of ICB]]</f>
        <v>0.2861208199371732</v>
      </c>
      <c r="M6310" s="98" cm="1">
        <f t="array" ref="M6310">msoa_calculations5[[#This Row],[Estimated case time (see and treat)]]*msoa_calculations5[[#This Row],[Population share of ICB]:[Population share of ICB]]</f>
        <v>0.20031800784297893</v>
      </c>
      <c r="N6310" s="94" cm="1">
        <f t="array" ref="N6310">msoa_calculations5[[#This Row],[Weighted estimate]]*msoa_calculations5[[#This Row],[Population share of ICB]:[Population share of ICB]]</f>
        <v>0.26290335447350527</v>
      </c>
    </row>
    <row r="6311" spans="1:14">
      <c r="A6311" s="63" t="s">
        <v>560</v>
      </c>
      <c r="B6311" s="63" t="s">
        <v>13737</v>
      </c>
      <c r="C6311" s="63" t="s">
        <v>13812</v>
      </c>
      <c r="D6311" s="63" t="s">
        <v>13848</v>
      </c>
      <c r="E6311" s="72">
        <v>6293</v>
      </c>
      <c r="F6311" s="64">
        <v>1</v>
      </c>
      <c r="G6311" s="79">
        <v>0</v>
      </c>
      <c r="H6311" s="133">
        <v>101.23154449462891</v>
      </c>
      <c r="I6311" s="134">
        <v>71.335037231445313</v>
      </c>
      <c r="J6311" s="105">
        <v>93.141822814941406</v>
      </c>
      <c r="K6311" s="96">
        <f>msoa_calculations5[[#This Row],[ Pop20]]/SUMIF(msoa_calculations5[ICB26],msoa_calculations5[[#This Row],[ICB26]],msoa_calculations5[[ Pop20]])</f>
        <v>2.1565439096396795E-3</v>
      </c>
      <c r="L6311" s="98" cm="1">
        <f t="array" ref="L6311">msoa_calculations5[[#This Row],[ Estimated case time (see and convey)]]*msoa_calculations5[[#This Row],[Population share of ICB]:[Population share of ICB]]</f>
        <v>0.21831027074331019</v>
      </c>
      <c r="M6311" s="98" cm="1">
        <f t="array" ref="M6311">msoa_calculations5[[#This Row],[Estimated case time (see and treat)]]*msoa_calculations5[[#This Row],[Population share of ICB]:[Population share of ICB]]</f>
        <v>0.15383714008539318</v>
      </c>
      <c r="N6311" s="94" cm="1">
        <f t="array" ref="N6311">msoa_calculations5[[#This Row],[Weighted estimate]]*msoa_calculations5[[#This Row],[Population share of ICB]:[Population share of ICB]]</f>
        <v>0.20086443072430005</v>
      </c>
    </row>
    <row r="6312" spans="1:14">
      <c r="A6312" s="63" t="s">
        <v>3828</v>
      </c>
      <c r="B6312" s="63" t="s">
        <v>13730</v>
      </c>
      <c r="C6312" s="63" t="s">
        <v>13812</v>
      </c>
      <c r="D6312" s="63" t="s">
        <v>13848</v>
      </c>
      <c r="E6312" s="72">
        <v>7301</v>
      </c>
      <c r="F6312" s="64">
        <v>1</v>
      </c>
      <c r="G6312" s="79">
        <v>0</v>
      </c>
      <c r="H6312" s="133">
        <v>90.562507629394531</v>
      </c>
      <c r="I6312" s="134">
        <v>65.467018127441406</v>
      </c>
      <c r="J6312" s="105">
        <v>83.771896362304688</v>
      </c>
      <c r="K6312" s="96">
        <f>msoa_calculations5[[#This Row],[ Pop20]]/SUMIF(msoa_calculations5[ICB26],msoa_calculations5[[#This Row],[ICB26]],msoa_calculations5[[ Pop20]])</f>
        <v>2.5019747472237882E-3</v>
      </c>
      <c r="L6312" s="98" cm="1">
        <f t="array" ref="L6312">msoa_calculations5[[#This Row],[ Estimated case time (see and convey)]]*msoa_calculations5[[#This Row],[Population share of ICB]:[Population share of ICB]]</f>
        <v>0.22658510713400676</v>
      </c>
      <c r="M6312" s="98" cm="1">
        <f t="array" ref="M6312">msoa_calculations5[[#This Row],[Estimated case time (see and treat)]]*msoa_calculations5[[#This Row],[Population share of ICB]:[Population share of ICB]]</f>
        <v>0.16379682613090038</v>
      </c>
      <c r="N6312" s="94" cm="1">
        <f t="array" ref="N6312">msoa_calculations5[[#This Row],[Weighted estimate]]*msoa_calculations5[[#This Row],[Population share of ICB]:[Population share of ICB]]</f>
        <v>0.20959516922553464</v>
      </c>
    </row>
    <row r="6313" spans="1:14">
      <c r="A6313" s="63" t="s">
        <v>558</v>
      </c>
      <c r="B6313" s="63" t="s">
        <v>13737</v>
      </c>
      <c r="C6313" s="63" t="s">
        <v>13812</v>
      </c>
      <c r="D6313" s="63" t="s">
        <v>13848</v>
      </c>
      <c r="E6313" s="72">
        <v>7091</v>
      </c>
      <c r="F6313" s="64">
        <v>1</v>
      </c>
      <c r="G6313" s="79">
        <v>0</v>
      </c>
      <c r="H6313" s="133">
        <v>99.127571105957031</v>
      </c>
      <c r="I6313" s="134">
        <v>69.550621032714844</v>
      </c>
      <c r="J6313" s="105">
        <v>91.124320983886719</v>
      </c>
      <c r="K6313" s="96">
        <f>msoa_calculations5[[#This Row],[ Pop20]]/SUMIF(msoa_calculations5[ICB26],msoa_calculations5[[#This Row],[ICB26]],msoa_calculations5[[ Pop20]])</f>
        <v>2.4300099893937656E-3</v>
      </c>
      <c r="L6313" s="98" cm="1">
        <f t="array" ref="L6313">msoa_calculations5[[#This Row],[ Estimated case time (see and convey)]]*msoa_calculations5[[#This Row],[Population share of ICB]:[Population share of ICB]]</f>
        <v>0.2408809880118164</v>
      </c>
      <c r="M6313" s="98" cm="1">
        <f t="array" ref="M6313">msoa_calculations5[[#This Row],[Estimated case time (see and treat)]]*msoa_calculations5[[#This Row],[Population share of ICB]:[Population share of ICB]]</f>
        <v>0.16900870387803721</v>
      </c>
      <c r="N6313" s="94" cm="1">
        <f t="array" ref="N6313">msoa_calculations5[[#This Row],[Weighted estimate]]*msoa_calculations5[[#This Row],[Population share of ICB]:[Population share of ICB]]</f>
        <v>0.22143301026756865</v>
      </c>
    </row>
    <row r="6314" spans="1:14">
      <c r="A6314" s="63" t="s">
        <v>3826</v>
      </c>
      <c r="B6314" s="63" t="s">
        <v>13730</v>
      </c>
      <c r="C6314" s="63" t="s">
        <v>13812</v>
      </c>
      <c r="D6314" s="63" t="s">
        <v>13848</v>
      </c>
      <c r="E6314" s="72">
        <v>8032</v>
      </c>
      <c r="F6314" s="64">
        <v>1</v>
      </c>
      <c r="G6314" s="79">
        <v>0</v>
      </c>
      <c r="H6314" s="133">
        <v>91.100914001464844</v>
      </c>
      <c r="I6314" s="134">
        <v>64.854911804199219</v>
      </c>
      <c r="J6314" s="105">
        <v>83.998985290527344</v>
      </c>
      <c r="K6314" s="96">
        <f>msoa_calculations5[[#This Row],[ Pop20]]/SUMIF(msoa_calculations5[ICB26],msoa_calculations5[[#This Row],[ICB26]],msoa_calculations5[[ Pop20]])</f>
        <v>2.7524806423368671E-3</v>
      </c>
      <c r="L6314" s="98" cm="1">
        <f t="array" ref="L6314">msoa_calculations5[[#This Row],[ Estimated case time (see and convey)]]*msoa_calculations5[[#This Row],[Population share of ICB]:[Population share of ICB]]</f>
        <v>0.25075350228822763</v>
      </c>
      <c r="M6314" s="98" cm="1">
        <f t="array" ref="M6314">msoa_calculations5[[#This Row],[Estimated case time (see and treat)]]*msoa_calculations5[[#This Row],[Population share of ICB]:[Population share of ICB]]</f>
        <v>0.17851188930152315</v>
      </c>
      <c r="N6314" s="94" cm="1">
        <f t="array" ref="N6314">msoa_calculations5[[#This Row],[Weighted estimate]]*msoa_calculations5[[#This Row],[Population share of ICB]:[Population share of ICB]]</f>
        <v>0.23120558098811575</v>
      </c>
    </row>
    <row r="6315" spans="1:14">
      <c r="A6315" s="63" t="s">
        <v>3824</v>
      </c>
      <c r="B6315" s="63" t="s">
        <v>13730</v>
      </c>
      <c r="C6315" s="63" t="s">
        <v>13812</v>
      </c>
      <c r="D6315" s="63" t="s">
        <v>13848</v>
      </c>
      <c r="E6315" s="72">
        <v>6911</v>
      </c>
      <c r="F6315" s="64">
        <v>1</v>
      </c>
      <c r="G6315" s="79">
        <v>0</v>
      </c>
      <c r="H6315" s="133">
        <v>97.147895812988281</v>
      </c>
      <c r="I6315" s="134">
        <v>69.249557495117188</v>
      </c>
      <c r="J6315" s="105">
        <v>89.598861694335938</v>
      </c>
      <c r="K6315" s="96">
        <f>msoa_calculations5[[#This Row],[ Pop20]]/SUMIF(msoa_calculations5[ICB26],msoa_calculations5[[#This Row],[ICB26]],msoa_calculations5[[ Pop20]])</f>
        <v>2.3683259112537462E-3</v>
      </c>
      <c r="L6315" s="98" cm="1">
        <f t="array" ref="L6315">msoa_calculations5[[#This Row],[ Estimated case time (see and convey)]]*msoa_calculations5[[#This Row],[Population share of ICB]:[Population share of ICB]]</f>
        <v>0.23007787887767947</v>
      </c>
      <c r="M6315" s="98" cm="1">
        <f t="array" ref="M6315">msoa_calculations5[[#This Row],[Estimated case time (see and treat)]]*msoa_calculations5[[#This Row],[Population share of ICB]:[Population share of ICB]]</f>
        <v>0.1640055213585421</v>
      </c>
      <c r="N6315" s="94" cm="1">
        <f t="array" ref="N6315">msoa_calculations5[[#This Row],[Weighted estimate]]*msoa_calculations5[[#This Row],[Population share of ICB]:[Population share of ICB]]</f>
        <v>0.21219930576953652</v>
      </c>
    </row>
    <row r="6316" spans="1:14">
      <c r="A6316" s="63" t="s">
        <v>556</v>
      </c>
      <c r="B6316" s="63" t="s">
        <v>13737</v>
      </c>
      <c r="C6316" s="63" t="s">
        <v>13812</v>
      </c>
      <c r="D6316" s="63" t="s">
        <v>13848</v>
      </c>
      <c r="E6316" s="72">
        <v>6417</v>
      </c>
      <c r="F6316" s="64">
        <v>1</v>
      </c>
      <c r="G6316" s="79">
        <v>0</v>
      </c>
      <c r="H6316" s="133">
        <v>101.40994262695313</v>
      </c>
      <c r="I6316" s="134">
        <v>70.8258056640625</v>
      </c>
      <c r="J6316" s="105">
        <v>93.1341552734375</v>
      </c>
      <c r="K6316" s="96">
        <f>msoa_calculations5[[#This Row],[ Pop20]]/SUMIF(msoa_calculations5[ICB26],msoa_calculations5[[#This Row],[ICB26]],msoa_calculations5[[ Pop20]])</f>
        <v>2.1990373856916926E-3</v>
      </c>
      <c r="L6316" s="98" cm="1">
        <f t="array" ref="L6316">msoa_calculations5[[#This Row],[ Estimated case time (see and convey)]]*msoa_calculations5[[#This Row],[Population share of ICB]:[Population share of ICB]]</f>
        <v>0.22300425511751953</v>
      </c>
      <c r="M6316" s="98" cm="1">
        <f t="array" ref="M6316">msoa_calculations5[[#This Row],[Estimated case time (see and treat)]]*msoa_calculations5[[#This Row],[Population share of ICB]:[Population share of ICB]]</f>
        <v>0.15574859452700787</v>
      </c>
      <c r="N6316" s="94" cm="1">
        <f t="array" ref="N6316">msoa_calculations5[[#This Row],[Weighted estimate]]*msoa_calculations5[[#This Row],[Population share of ICB]:[Population share of ICB]]</f>
        <v>0.20480548933110418</v>
      </c>
    </row>
    <row r="6317" spans="1:14">
      <c r="A6317" s="63" t="s">
        <v>3822</v>
      </c>
      <c r="B6317" s="63" t="s">
        <v>13730</v>
      </c>
      <c r="C6317" s="63" t="s">
        <v>13812</v>
      </c>
      <c r="D6317" s="63" t="s">
        <v>13848</v>
      </c>
      <c r="E6317" s="72">
        <v>7410</v>
      </c>
      <c r="F6317" s="64">
        <v>1</v>
      </c>
      <c r="G6317" s="79">
        <v>0</v>
      </c>
      <c r="H6317" s="133">
        <v>95.866920471191406</v>
      </c>
      <c r="I6317" s="134">
        <v>67.699104309082031</v>
      </c>
      <c r="J6317" s="105">
        <v>88.244964599609375</v>
      </c>
      <c r="K6317" s="96">
        <f>msoa_calculations5[[#This Row],[ Pop20]]/SUMIF(msoa_calculations5[ICB26],msoa_calculations5[[#This Row],[ICB26]],msoa_calculations5[[ Pop20]])</f>
        <v>2.5393278834307999E-3</v>
      </c>
      <c r="L6317" s="98" cm="1">
        <f t="array" ref="L6317">msoa_calculations5[[#This Row],[ Estimated case time (see and convey)]]*msoa_calculations5[[#This Row],[Population share of ICB]:[Population share of ICB]]</f>
        <v>0.24343754425113931</v>
      </c>
      <c r="M6317" s="98" cm="1">
        <f t="array" ref="M6317">msoa_calculations5[[#This Row],[Estimated case time (see and treat)]]*msoa_calculations5[[#This Row],[Population share of ICB]:[Population share of ICB]]</f>
        <v>0.17191022325534222</v>
      </c>
      <c r="N6317" s="94" cm="1">
        <f t="array" ref="N6317">msoa_calculations5[[#This Row],[Weighted estimate]]*msoa_calculations5[[#This Row],[Population share of ICB]:[Population share of ICB]]</f>
        <v>0.22408289918015195</v>
      </c>
    </row>
    <row r="6318" spans="1:14">
      <c r="A6318" s="63" t="s">
        <v>3820</v>
      </c>
      <c r="B6318" s="63" t="s">
        <v>13730</v>
      </c>
      <c r="C6318" s="63" t="s">
        <v>13812</v>
      </c>
      <c r="D6318" s="63" t="s">
        <v>13848</v>
      </c>
      <c r="E6318" s="72">
        <v>7002</v>
      </c>
      <c r="F6318" s="64">
        <v>1</v>
      </c>
      <c r="G6318" s="79">
        <v>0</v>
      </c>
      <c r="H6318" s="133">
        <v>97.742088317871094</v>
      </c>
      <c r="I6318" s="134">
        <v>69.916786193847656</v>
      </c>
      <c r="J6318" s="105">
        <v>90.212814331054688</v>
      </c>
      <c r="K6318" s="96">
        <f>msoa_calculations5[[#This Row],[ Pop20]]/SUMIF(msoa_calculations5[ICB26],msoa_calculations5[[#This Row],[ICB26]],msoa_calculations5[[ Pop20]])</f>
        <v>2.3995106396467558E-3</v>
      </c>
      <c r="L6318" s="98" cm="1">
        <f t="array" ref="L6318">msoa_calculations5[[#This Row],[ Estimated case time (see and convey)]]*msoa_calculations5[[#This Row],[Population share of ICB]:[Population share of ICB]]</f>
        <v>0.23453318086002456</v>
      </c>
      <c r="M6318" s="98" cm="1">
        <f t="array" ref="M6318">msoa_calculations5[[#This Row],[Estimated case time (see and treat)]]*msoa_calculations5[[#This Row],[Population share of ICB]:[Population share of ICB]]</f>
        <v>0.16776607236204485</v>
      </c>
      <c r="N6318" s="94" cm="1">
        <f t="array" ref="N6318">msoa_calculations5[[#This Row],[Weighted estimate]]*msoa_calculations5[[#This Row],[Population share of ICB]:[Population share of ICB]]</f>
        <v>0.21646660781984306</v>
      </c>
    </row>
    <row r="6319" spans="1:14">
      <c r="A6319" s="63" t="s">
        <v>3818</v>
      </c>
      <c r="B6319" s="63" t="s">
        <v>13730</v>
      </c>
      <c r="C6319" s="63" t="s">
        <v>13812</v>
      </c>
      <c r="D6319" s="63" t="s">
        <v>13848</v>
      </c>
      <c r="E6319" s="72">
        <v>7202</v>
      </c>
      <c r="F6319" s="64">
        <v>1</v>
      </c>
      <c r="G6319" s="79">
        <v>0</v>
      </c>
      <c r="H6319" s="133">
        <v>100.30066680908203</v>
      </c>
      <c r="I6319" s="134">
        <v>70.55810546875</v>
      </c>
      <c r="J6319" s="105">
        <v>92.252601623535156</v>
      </c>
      <c r="K6319" s="96">
        <f>msoa_calculations5[[#This Row],[ Pop20]]/SUMIF(msoa_calculations5[ICB26],msoa_calculations5[[#This Row],[ICB26]],msoa_calculations5[[ Pop20]])</f>
        <v>2.4680485042467776E-3</v>
      </c>
      <c r="L6319" s="98" cm="1">
        <f t="array" ref="L6319">msoa_calculations5[[#This Row],[ Estimated case time (see and convey)]]*msoa_calculations5[[#This Row],[Population share of ICB]:[Population share of ICB]]</f>
        <v>0.24754691069310933</v>
      </c>
      <c r="M6319" s="98" cm="1">
        <f t="array" ref="M6319">msoa_calculations5[[#This Row],[Estimated case time (see and treat)]]*msoa_calculations5[[#This Row],[Population share of ICB]:[Population share of ICB]]</f>
        <v>0.17414082666463482</v>
      </c>
      <c r="N6319" s="94" cm="1">
        <f t="array" ref="N6319">msoa_calculations5[[#This Row],[Weighted estimate]]*msoa_calculations5[[#This Row],[Population share of ICB]:[Population share of ICB]]</f>
        <v>0.2276838954498398</v>
      </c>
    </row>
    <row r="6320" spans="1:14">
      <c r="A6320" s="63" t="s">
        <v>3816</v>
      </c>
      <c r="B6320" s="63" t="s">
        <v>13730</v>
      </c>
      <c r="C6320" s="63" t="s">
        <v>13812</v>
      </c>
      <c r="D6320" s="63" t="s">
        <v>13848</v>
      </c>
      <c r="E6320" s="72">
        <v>11675</v>
      </c>
      <c r="F6320" s="64">
        <v>1</v>
      </c>
      <c r="G6320" s="79">
        <v>0</v>
      </c>
      <c r="H6320" s="133">
        <v>104.1361083984375</v>
      </c>
      <c r="I6320" s="134">
        <v>72.8514404296875</v>
      </c>
      <c r="J6320" s="105">
        <v>95.670761108398438</v>
      </c>
      <c r="K6320" s="96">
        <f>msoa_calculations5[[#This Row],[ Pop20]]/SUMIF(msoa_calculations5[ICB26],msoa_calculations5[[#This Row],[ICB26]],msoa_calculations5[[ Pop20]])</f>
        <v>4.0008978460262601E-3</v>
      </c>
      <c r="L6320" s="98" cm="1">
        <f t="array" ref="L6320">msoa_calculations5[[#This Row],[ Estimated case time (see and convey)]]*msoa_calculations5[[#This Row],[Population share of ICB]:[Population share of ICB]]</f>
        <v>0.41663793178486574</v>
      </c>
      <c r="M6320" s="98" cm="1">
        <f t="array" ref="M6320">msoa_calculations5[[#This Row],[Estimated case time (see and treat)]]*msoa_calculations5[[#This Row],[Population share of ICB]:[Population share of ICB]]</f>
        <v>0.29147117109504711</v>
      </c>
      <c r="N6320" s="94" cm="1">
        <f t="array" ref="N6320">msoa_calculations5[[#This Row],[Weighted estimate]]*msoa_calculations5[[#This Row],[Population share of ICB]:[Population share of ICB]]</f>
        <v>0.3827689420462842</v>
      </c>
    </row>
    <row r="6321" spans="1:14">
      <c r="A6321" s="63" t="s">
        <v>3814</v>
      </c>
      <c r="B6321" s="63" t="s">
        <v>13730</v>
      </c>
      <c r="C6321" s="63" t="s">
        <v>13812</v>
      </c>
      <c r="D6321" s="63" t="s">
        <v>13848</v>
      </c>
      <c r="E6321" s="72">
        <v>8248</v>
      </c>
      <c r="F6321" s="64">
        <v>1</v>
      </c>
      <c r="G6321" s="79">
        <v>0</v>
      </c>
      <c r="H6321" s="133">
        <v>107.54519653320313</v>
      </c>
      <c r="I6321" s="134">
        <v>74.775337219238281</v>
      </c>
      <c r="J6321" s="105">
        <v>98.677970886230469</v>
      </c>
      <c r="K6321" s="96">
        <f>msoa_calculations5[[#This Row],[ Pop20]]/SUMIF(msoa_calculations5[ICB26],msoa_calculations5[[#This Row],[ICB26]],msoa_calculations5[[ Pop20]])</f>
        <v>2.8265015361048904E-3</v>
      </c>
      <c r="L6321" s="98" cm="1">
        <f t="array" ref="L6321">msoa_calculations5[[#This Row],[ Estimated case time (see and convey)]]*msoa_calculations5[[#This Row],[Population share of ICB]:[Population share of ICB]]</f>
        <v>0.30397666320180095</v>
      </c>
      <c r="M6321" s="98" cm="1">
        <f t="array" ref="M6321">msoa_calculations5[[#This Row],[Estimated case time (see and treat)]]*msoa_calculations5[[#This Row],[Population share of ICB]:[Population share of ICB]]</f>
        <v>0.21135260551293819</v>
      </c>
      <c r="N6321" s="94" cm="1">
        <f t="array" ref="N6321">msoa_calculations5[[#This Row],[Weighted estimate]]*msoa_calculations5[[#This Row],[Population share of ICB]:[Population share of ICB]]</f>
        <v>0.2789134362896441</v>
      </c>
    </row>
    <row r="6322" spans="1:14">
      <c r="A6322" s="63" t="s">
        <v>3812</v>
      </c>
      <c r="B6322" s="63" t="s">
        <v>13730</v>
      </c>
      <c r="C6322" s="63" t="s">
        <v>13812</v>
      </c>
      <c r="D6322" s="63" t="s">
        <v>13848</v>
      </c>
      <c r="E6322" s="72">
        <v>6693</v>
      </c>
      <c r="F6322" s="64">
        <v>1</v>
      </c>
      <c r="G6322" s="79">
        <v>0</v>
      </c>
      <c r="H6322" s="133">
        <v>107.57308959960938</v>
      </c>
      <c r="I6322" s="134">
        <v>73.9622802734375</v>
      </c>
      <c r="J6322" s="105">
        <v>98.478309631347656</v>
      </c>
      <c r="K6322" s="96">
        <f>msoa_calculations5[[#This Row],[ Pop20]]/SUMIF(msoa_calculations5[ICB26],msoa_calculations5[[#This Row],[ICB26]],msoa_calculations5[[ Pop20]])</f>
        <v>2.2936196388397227E-3</v>
      </c>
      <c r="L6322" s="98" cm="1">
        <f t="array" ref="L6322">msoa_calculations5[[#This Row],[ Estimated case time (see and convey)]]*msoa_calculations5[[#This Row],[Population share of ICB]:[Population share of ICB]]</f>
        <v>0.24673175091632918</v>
      </c>
      <c r="M6322" s="98" cm="1">
        <f t="array" ref="M6322">msoa_calculations5[[#This Row],[Estimated case time (see and treat)]]*msoa_calculations5[[#This Row],[Population share of ICB]:[Population share of ICB]]</f>
        <v>0.16964133856852406</v>
      </c>
      <c r="N6322" s="94" cm="1">
        <f t="array" ref="N6322">msoa_calculations5[[#This Row],[Weighted estimate]]*msoa_calculations5[[#This Row],[Population share of ICB]:[Population share of ICB]]</f>
        <v>0.225871784970198</v>
      </c>
    </row>
    <row r="6323" spans="1:14">
      <c r="A6323" s="63" t="s">
        <v>3810</v>
      </c>
      <c r="B6323" s="63" t="s">
        <v>13730</v>
      </c>
      <c r="C6323" s="63" t="s">
        <v>13812</v>
      </c>
      <c r="D6323" s="63" t="s">
        <v>13848</v>
      </c>
      <c r="E6323" s="72">
        <v>6213</v>
      </c>
      <c r="F6323" s="64">
        <v>1</v>
      </c>
      <c r="G6323" s="79">
        <v>0</v>
      </c>
      <c r="H6323" s="133">
        <v>105.22122955322266</v>
      </c>
      <c r="I6323" s="134">
        <v>72.381393432617188</v>
      </c>
      <c r="J6323" s="105">
        <v>96.335067749023438</v>
      </c>
      <c r="K6323" s="96">
        <f>msoa_calculations5[[#This Row],[ Pop20]]/SUMIF(msoa_calculations5[ICB26],msoa_calculations5[[#This Row],[ICB26]],msoa_calculations5[[ Pop20]])</f>
        <v>2.1291287637996707E-3</v>
      </c>
      <c r="L6323" s="98" cm="1">
        <f t="array" ref="L6323">msoa_calculations5[[#This Row],[ Estimated case time (see and convey)]]*msoa_calculations5[[#This Row],[Population share of ICB]:[Population share of ICB]]</f>
        <v>0.22402954640413433</v>
      </c>
      <c r="M6323" s="98" cm="1">
        <f t="array" ref="M6323">msoa_calculations5[[#This Row],[Estimated case time (see and treat)]]*msoa_calculations5[[#This Row],[Population share of ICB]:[Population share of ICB]]</f>
        <v>0.15410930672128584</v>
      </c>
      <c r="N6323" s="94" cm="1">
        <f t="array" ref="N6323">msoa_calculations5[[#This Row],[Weighted estimate]]*msoa_calculations5[[#This Row],[Population share of ICB]:[Population share of ICB]]</f>
        <v>0.20510976370703579</v>
      </c>
    </row>
    <row r="6324" spans="1:14">
      <c r="A6324" s="63" t="s">
        <v>3566</v>
      </c>
      <c r="B6324" s="63" t="s">
        <v>13730</v>
      </c>
      <c r="C6324" s="63" t="s">
        <v>13812</v>
      </c>
      <c r="D6324" s="63" t="s">
        <v>13848</v>
      </c>
      <c r="E6324" s="72">
        <v>7578</v>
      </c>
      <c r="F6324" s="64">
        <v>1</v>
      </c>
      <c r="G6324" s="79">
        <v>0</v>
      </c>
      <c r="H6324" s="133">
        <v>90.536865234375</v>
      </c>
      <c r="I6324" s="134">
        <v>64.730323791503906</v>
      </c>
      <c r="J6324" s="105">
        <v>83.553848266601563</v>
      </c>
      <c r="K6324" s="96">
        <f>msoa_calculations5[[#This Row],[ Pop20]]/SUMIF(msoa_calculations5[ICB26],msoa_calculations5[[#This Row],[ICB26]],msoa_calculations5[[ Pop20]])</f>
        <v>2.5968996896948179E-3</v>
      </c>
      <c r="L6324" s="98" cm="1">
        <f t="array" ref="L6324">msoa_calculations5[[#This Row],[ Estimated case time (see and convey)]]*msoa_calculations5[[#This Row],[Population share of ICB]:[Population share of ICB]]</f>
        <v>0.23511515723308998</v>
      </c>
      <c r="M6324" s="98" cm="1">
        <f t="array" ref="M6324">msoa_calculations5[[#This Row],[Estimated case time (see and treat)]]*msoa_calculations5[[#This Row],[Population share of ICB]:[Population share of ICB]]</f>
        <v>0.16809815776800158</v>
      </c>
      <c r="N6324" s="94" cm="1">
        <f t="array" ref="N6324">msoa_calculations5[[#This Row],[Weighted estimate]]*msoa_calculations5[[#This Row],[Population share of ICB]:[Population share of ICB]]</f>
        <v>0.2169809626363455</v>
      </c>
    </row>
    <row r="6325" spans="1:14">
      <c r="A6325" s="63" t="s">
        <v>3564</v>
      </c>
      <c r="B6325" s="63" t="s">
        <v>13730</v>
      </c>
      <c r="C6325" s="63" t="s">
        <v>13812</v>
      </c>
      <c r="D6325" s="63" t="s">
        <v>13848</v>
      </c>
      <c r="E6325" s="72">
        <v>8806</v>
      </c>
      <c r="F6325" s="64">
        <v>1</v>
      </c>
      <c r="G6325" s="79">
        <v>0</v>
      </c>
      <c r="H6325" s="133">
        <v>92.710342407226563</v>
      </c>
      <c r="I6325" s="134">
        <v>67.014274597167969</v>
      </c>
      <c r="J6325" s="105">
        <v>85.757217407226563</v>
      </c>
      <c r="K6325" s="96">
        <f>msoa_calculations5[[#This Row],[ Pop20]]/SUMIF(msoa_calculations5[ICB26],msoa_calculations5[[#This Row],[ICB26]],msoa_calculations5[[ Pop20]])</f>
        <v>3.0177221783389504E-3</v>
      </c>
      <c r="L6325" s="98" cm="1">
        <f t="array" ref="L6325">msoa_calculations5[[#This Row],[ Estimated case time (see and convey)]]*msoa_calculations5[[#This Row],[Population share of ICB]:[Population share of ICB]]</f>
        <v>0.27977405644368569</v>
      </c>
      <c r="M6325" s="98" cm="1">
        <f t="array" ref="M6325">msoa_calculations5[[#This Row],[Estimated case time (see and treat)]]*msoa_calculations5[[#This Row],[Population share of ICB]:[Population share of ICB]]</f>
        <v>0.20223046271717032</v>
      </c>
      <c r="N6325" s="94" cm="1">
        <f t="array" ref="N6325">msoa_calculations5[[#This Row],[Weighted estimate]]*msoa_calculations5[[#This Row],[Population share of ICB]:[Population share of ICB]]</f>
        <v>0.25879145692242272</v>
      </c>
    </row>
    <row r="6326" spans="1:14">
      <c r="A6326" s="63" t="s">
        <v>3562</v>
      </c>
      <c r="B6326" s="63" t="s">
        <v>13730</v>
      </c>
      <c r="C6326" s="63" t="s">
        <v>13812</v>
      </c>
      <c r="D6326" s="63" t="s">
        <v>13848</v>
      </c>
      <c r="E6326" s="72">
        <v>8836</v>
      </c>
      <c r="F6326" s="64">
        <v>1</v>
      </c>
      <c r="G6326" s="79">
        <v>0</v>
      </c>
      <c r="H6326" s="133">
        <v>92.662551879882813</v>
      </c>
      <c r="I6326" s="134">
        <v>66.609756469726563</v>
      </c>
      <c r="J6326" s="105">
        <v>85.612899780273438</v>
      </c>
      <c r="K6326" s="96">
        <f>msoa_calculations5[[#This Row],[ Pop20]]/SUMIF(msoa_calculations5[ICB26],msoa_calculations5[[#This Row],[ICB26]],msoa_calculations5[[ Pop20]])</f>
        <v>3.028002858028954E-3</v>
      </c>
      <c r="L6326" s="98" cm="1">
        <f t="array" ref="L6326">msoa_calculations5[[#This Row],[ Estimated case time (see and convey)]]*msoa_calculations5[[#This Row],[Population share of ICB]:[Population share of ICB]]</f>
        <v>0.28058247192454139</v>
      </c>
      <c r="M6326" s="98" cm="1">
        <f t="array" ref="M6326">msoa_calculations5[[#This Row],[Estimated case time (see and treat)]]*msoa_calculations5[[#This Row],[Population share of ICB]:[Population share of ICB]]</f>
        <v>0.20169453296294465</v>
      </c>
      <c r="N6326" s="94" cm="1">
        <f t="array" ref="N6326">msoa_calculations5[[#This Row],[Weighted estimate]]*msoa_calculations5[[#This Row],[Population share of ICB]:[Population share of ICB]]</f>
        <v>0.25923610521881435</v>
      </c>
    </row>
    <row r="6327" spans="1:14">
      <c r="A6327" s="63" t="s">
        <v>3560</v>
      </c>
      <c r="B6327" s="63" t="s">
        <v>13730</v>
      </c>
      <c r="C6327" s="63" t="s">
        <v>13812</v>
      </c>
      <c r="D6327" s="63" t="s">
        <v>13848</v>
      </c>
      <c r="E6327" s="72">
        <v>10306</v>
      </c>
      <c r="F6327" s="64">
        <v>1</v>
      </c>
      <c r="G6327" s="79">
        <v>0</v>
      </c>
      <c r="H6327" s="133">
        <v>87.072532653808594</v>
      </c>
      <c r="I6327" s="134">
        <v>60.981071472167969</v>
      </c>
      <c r="J6327" s="105">
        <v>80.012420654296875</v>
      </c>
      <c r="K6327" s="96">
        <f>msoa_calculations5[[#This Row],[ Pop20]]/SUMIF(msoa_calculations5[ICB26],msoa_calculations5[[#This Row],[ICB26]],msoa_calculations5[[ Pop20]])</f>
        <v>3.5317561628391125E-3</v>
      </c>
      <c r="L6327" s="98" cm="1">
        <f t="array" ref="L6327">msoa_calculations5[[#This Row],[ Estimated case time (see and convey)]]*msoa_calculations5[[#This Row],[Population share of ICB]:[Population share of ICB]]</f>
        <v>0.30751895381409838</v>
      </c>
      <c r="M6327" s="98" cm="1">
        <f t="array" ref="M6327">msoa_calculations5[[#This Row],[Estimated case time (see and treat)]]*msoa_calculations5[[#This Row],[Population share of ICB]:[Population share of ICB]]</f>
        <v>0.21537027498836162</v>
      </c>
      <c r="N6327" s="94" cm="1">
        <f t="array" ref="N6327">msoa_calculations5[[#This Row],[Weighted estimate]]*msoa_calculations5[[#This Row],[Population share of ICB]:[Population share of ICB]]</f>
        <v>0.28258435974948848</v>
      </c>
    </row>
    <row r="6328" spans="1:14">
      <c r="A6328" s="63" t="s">
        <v>3558</v>
      </c>
      <c r="B6328" s="63" t="s">
        <v>13730</v>
      </c>
      <c r="C6328" s="63" t="s">
        <v>13812</v>
      </c>
      <c r="D6328" s="63" t="s">
        <v>13848</v>
      </c>
      <c r="E6328" s="72">
        <v>8859</v>
      </c>
      <c r="F6328" s="64">
        <v>1</v>
      </c>
      <c r="G6328" s="79">
        <v>0</v>
      </c>
      <c r="H6328" s="133">
        <v>91.928466796875</v>
      </c>
      <c r="I6328" s="134">
        <v>64.842018127441406</v>
      </c>
      <c r="J6328" s="105">
        <v>84.59912109375</v>
      </c>
      <c r="K6328" s="96">
        <f>msoa_calculations5[[#This Row],[ Pop20]]/SUMIF(msoa_calculations5[ICB26],msoa_calculations5[[#This Row],[ICB26]],msoa_calculations5[[ Pop20]])</f>
        <v>3.0358847124579563E-3</v>
      </c>
      <c r="L6328" s="98" cm="1">
        <f t="array" ref="L6328">msoa_calculations5[[#This Row],[ Estimated case time (see and convey)]]*msoa_calculations5[[#This Row],[Population share of ICB]:[Population share of ICB]]</f>
        <v>0.27908422698833163</v>
      </c>
      <c r="M6328" s="98" cm="1">
        <f t="array" ref="M6328">msoa_calculations5[[#This Row],[Estimated case time (see and treat)]]*msoa_calculations5[[#This Row],[Population share of ICB]:[Population share of ICB]]</f>
        <v>0.19685289155802105</v>
      </c>
      <c r="N6328" s="94" cm="1">
        <f t="array" ref="N6328">msoa_calculations5[[#This Row],[Weighted estimate]]*msoa_calculations5[[#This Row],[Population share of ICB]:[Population share of ICB]]</f>
        <v>0.25683317841589504</v>
      </c>
    </row>
    <row r="6329" spans="1:14">
      <c r="A6329" s="63" t="s">
        <v>3556</v>
      </c>
      <c r="B6329" s="63" t="s">
        <v>13730</v>
      </c>
      <c r="C6329" s="63" t="s">
        <v>13812</v>
      </c>
      <c r="D6329" s="63" t="s">
        <v>13848</v>
      </c>
      <c r="E6329" s="72">
        <v>6743</v>
      </c>
      <c r="F6329" s="64">
        <v>1</v>
      </c>
      <c r="G6329" s="79">
        <v>0</v>
      </c>
      <c r="H6329" s="133">
        <v>92.330528259277344</v>
      </c>
      <c r="I6329" s="134">
        <v>66.553169250488281</v>
      </c>
      <c r="J6329" s="105">
        <v>85.35540771484375</v>
      </c>
      <c r="K6329" s="96">
        <f>msoa_calculations5[[#This Row],[ Pop20]]/SUMIF(msoa_calculations5[ICB26],msoa_calculations5[[#This Row],[ICB26]],msoa_calculations5[[ Pop20]])</f>
        <v>2.3107541049897278E-3</v>
      </c>
      <c r="L6329" s="98" cm="1">
        <f t="array" ref="L6329">msoa_calculations5[[#This Row],[ Estimated case time (see and convey)]]*msoa_calculations5[[#This Row],[Population share of ICB]:[Population share of ICB]]</f>
        <v>0.21335314719099518</v>
      </c>
      <c r="M6329" s="98" cm="1">
        <f t="array" ref="M6329">msoa_calculations5[[#This Row],[Estimated case time (see and treat)]]*msoa_calculations5[[#This Row],[Population share of ICB]:[Population share of ICB]]</f>
        <v>0.15378800904564191</v>
      </c>
      <c r="N6329" s="94" cm="1">
        <f t="array" ref="N6329">msoa_calculations5[[#This Row],[Weighted estimate]]*msoa_calculations5[[#This Row],[Population share of ICB]:[Population share of ICB]]</f>
        <v>0.19723535876014708</v>
      </c>
    </row>
    <row r="6330" spans="1:14">
      <c r="A6330" s="63" t="s">
        <v>3554</v>
      </c>
      <c r="B6330" s="63" t="s">
        <v>13730</v>
      </c>
      <c r="C6330" s="63" t="s">
        <v>13812</v>
      </c>
      <c r="D6330" s="63" t="s">
        <v>13848</v>
      </c>
      <c r="E6330" s="72">
        <v>7979</v>
      </c>
      <c r="F6330" s="64">
        <v>1</v>
      </c>
      <c r="G6330" s="79">
        <v>0</v>
      </c>
      <c r="H6330" s="133">
        <v>93.751266479492188</v>
      </c>
      <c r="I6330" s="134">
        <v>65.848457336425781</v>
      </c>
      <c r="J6330" s="105">
        <v>86.201019287109375</v>
      </c>
      <c r="K6330" s="96">
        <f>msoa_calculations5[[#This Row],[ Pop20]]/SUMIF(msoa_calculations5[ICB26],msoa_calculations5[[#This Row],[ICB26]],msoa_calculations5[[ Pop20]])</f>
        <v>2.7343181082178612E-3</v>
      </c>
      <c r="L6330" s="98" cm="1">
        <f t="array" ref="L6330">msoa_calculations5[[#This Row],[ Estimated case time (see and convey)]]*msoa_calculations5[[#This Row],[Population share of ICB]:[Population share of ICB]]</f>
        <v>0.25634578560323368</v>
      </c>
      <c r="M6330" s="98" cm="1">
        <f t="array" ref="M6330">msoa_calculations5[[#This Row],[Estimated case time (see and treat)]]*msoa_calculations5[[#This Row],[Population share of ICB]:[Population share of ICB]]</f>
        <v>0.18005062929320029</v>
      </c>
      <c r="N6330" s="94" cm="1">
        <f t="array" ref="N6330">msoa_calculations5[[#This Row],[Weighted estimate]]*msoa_calculations5[[#This Row],[Population share of ICB]:[Population share of ICB]]</f>
        <v>0.23570100798358026</v>
      </c>
    </row>
    <row r="6331" spans="1:14">
      <c r="A6331" s="63" t="s">
        <v>3552</v>
      </c>
      <c r="B6331" s="63" t="s">
        <v>13730</v>
      </c>
      <c r="C6331" s="63" t="s">
        <v>13812</v>
      </c>
      <c r="D6331" s="63" t="s">
        <v>13848</v>
      </c>
      <c r="E6331" s="72">
        <v>10899</v>
      </c>
      <c r="F6331" s="64">
        <v>1</v>
      </c>
      <c r="G6331" s="79">
        <v>0</v>
      </c>
      <c r="H6331" s="133">
        <v>89.702239990234375</v>
      </c>
      <c r="I6331" s="134">
        <v>63.749595642089844</v>
      </c>
      <c r="J6331" s="105">
        <v>82.6796875</v>
      </c>
      <c r="K6331" s="96">
        <f>msoa_calculations5[[#This Row],[ Pop20]]/SUMIF(msoa_calculations5[ICB26],msoa_calculations5[[#This Row],[ICB26]],msoa_calculations5[[ Pop20]])</f>
        <v>3.7349709313781766E-3</v>
      </c>
      <c r="L6331" s="98" cm="1">
        <f t="array" ref="L6331">msoa_calculations5[[#This Row],[ Estimated case time (see and convey)]]*msoa_calculations5[[#This Row],[Population share of ICB]:[Population share of ICB]]</f>
        <v>0.33503525884303442</v>
      </c>
      <c r="M6331" s="98" cm="1">
        <f t="array" ref="M6331">msoa_calculations5[[#This Row],[Estimated case time (see and treat)]]*msoa_calculations5[[#This Row],[Population share of ICB]:[Population share of ICB]]</f>
        <v>0.23810288661031845</v>
      </c>
      <c r="N6331" s="94" cm="1">
        <f t="array" ref="N6331">msoa_calculations5[[#This Row],[Weighted estimate]]*msoa_calculations5[[#This Row],[Population share of ICB]:[Population share of ICB]]</f>
        <v>0.30880622942793157</v>
      </c>
    </row>
    <row r="6332" spans="1:14">
      <c r="A6332" s="63" t="s">
        <v>3550</v>
      </c>
      <c r="B6332" s="63" t="s">
        <v>13730</v>
      </c>
      <c r="C6332" s="63" t="s">
        <v>13812</v>
      </c>
      <c r="D6332" s="63" t="s">
        <v>13848</v>
      </c>
      <c r="E6332" s="72">
        <v>6554</v>
      </c>
      <c r="F6332" s="64">
        <v>1</v>
      </c>
      <c r="G6332" s="79">
        <v>0</v>
      </c>
      <c r="H6332" s="133">
        <v>94.537551879882813</v>
      </c>
      <c r="I6332" s="134">
        <v>67.35430908203125</v>
      </c>
      <c r="J6332" s="105">
        <v>87.182014465332031</v>
      </c>
      <c r="K6332" s="96">
        <f>msoa_calculations5[[#This Row],[ Pop20]]/SUMIF(msoa_calculations5[ICB26],msoa_calculations5[[#This Row],[ICB26]],msoa_calculations5[[ Pop20]])</f>
        <v>2.2459858229427073E-3</v>
      </c>
      <c r="L6332" s="98" cm="1">
        <f t="array" ref="L6332">msoa_calculations5[[#This Row],[ Estimated case time (see and convey)]]*msoa_calculations5[[#This Row],[Population share of ICB]:[Population share of ICB]]</f>
        <v>0.21233000125792748</v>
      </c>
      <c r="M6332" s="98" cm="1">
        <f t="array" ref="M6332">msoa_calculations5[[#This Row],[Estimated case time (see and treat)]]*msoa_calculations5[[#This Row],[Population share of ICB]:[Population share of ICB]]</f>
        <v>0.15127682331234343</v>
      </c>
      <c r="N6332" s="94" cm="1">
        <f t="array" ref="N6332">msoa_calculations5[[#This Row],[Weighted estimate]]*msoa_calculations5[[#This Row],[Population share of ICB]:[Population share of ICB]]</f>
        <v>0.19580956850472178</v>
      </c>
    </row>
    <row r="6333" spans="1:14">
      <c r="A6333" s="63" t="s">
        <v>3548</v>
      </c>
      <c r="B6333" s="63" t="s">
        <v>13730</v>
      </c>
      <c r="C6333" s="63" t="s">
        <v>13812</v>
      </c>
      <c r="D6333" s="63" t="s">
        <v>13848</v>
      </c>
      <c r="E6333" s="72">
        <v>5965</v>
      </c>
      <c r="F6333" s="64">
        <v>1</v>
      </c>
      <c r="G6333" s="79">
        <v>0</v>
      </c>
      <c r="H6333" s="133">
        <v>94.452384948730469</v>
      </c>
      <c r="I6333" s="134">
        <v>67.715789794921875</v>
      </c>
      <c r="J6333" s="105">
        <v>87.217704772949219</v>
      </c>
      <c r="K6333" s="96">
        <f>msoa_calculations5[[#This Row],[ Pop20]]/SUMIF(msoa_calculations5[ICB26],msoa_calculations5[[#This Row],[ICB26]],msoa_calculations5[[ Pop20]])</f>
        <v>2.044141811695644E-3</v>
      </c>
      <c r="L6333" s="98" cm="1">
        <f t="array" ref="L6333">msoa_calculations5[[#This Row],[ Estimated case time (see and convey)]]*msoa_calculations5[[#This Row],[Population share of ICB]:[Population share of ICB]]</f>
        <v>0.19307406928807228</v>
      </c>
      <c r="M6333" s="98" cm="1">
        <f t="array" ref="M6333">msoa_calculations5[[#This Row],[Estimated case time (see and treat)]]*msoa_calculations5[[#This Row],[Population share of ICB]:[Population share of ICB]]</f>
        <v>0.13842067723179299</v>
      </c>
      <c r="N6333" s="94" cm="1">
        <f t="array" ref="N6333">msoa_calculations5[[#This Row],[Weighted estimate]]*msoa_calculations5[[#This Row],[Population share of ICB]:[Population share of ICB]]</f>
        <v>0.17828535704651224</v>
      </c>
    </row>
    <row r="6334" spans="1:14">
      <c r="A6334" s="63" t="s">
        <v>3546</v>
      </c>
      <c r="B6334" s="63" t="s">
        <v>13730</v>
      </c>
      <c r="C6334" s="63" t="s">
        <v>13812</v>
      </c>
      <c r="D6334" s="63" t="s">
        <v>13848</v>
      </c>
      <c r="E6334" s="72">
        <v>10611</v>
      </c>
      <c r="F6334" s="64">
        <v>1</v>
      </c>
      <c r="G6334" s="79">
        <v>0</v>
      </c>
      <c r="H6334" s="133">
        <v>95.530876159667969</v>
      </c>
      <c r="I6334" s="134">
        <v>66.941802978515625</v>
      </c>
      <c r="J6334" s="105">
        <v>87.794937133789063</v>
      </c>
      <c r="K6334" s="96">
        <f>msoa_calculations5[[#This Row],[ Pop20]]/SUMIF(msoa_calculations5[ICB26],msoa_calculations5[[#This Row],[ICB26]],msoa_calculations5[[ Pop20]])</f>
        <v>3.6362764063541456E-3</v>
      </c>
      <c r="L6334" s="98" cm="1">
        <f t="array" ref="L6334">msoa_calculations5[[#This Row],[ Estimated case time (see and convey)]]*msoa_calculations5[[#This Row],[Population share of ICB]:[Population share of ICB]]</f>
        <v>0.34737667105774034</v>
      </c>
      <c r="M6334" s="98" cm="1">
        <f t="array" ref="M6334">msoa_calculations5[[#This Row],[Estimated case time (see and treat)]]*msoa_calculations5[[#This Row],[Population share of ICB]:[Population share of ICB]]</f>
        <v>0.24341889876958403</v>
      </c>
      <c r="N6334" s="94" cm="1">
        <f t="array" ref="N6334">msoa_calculations5[[#This Row],[Weighted estimate]]*msoa_calculations5[[#This Row],[Population share of ICB]:[Population share of ICB]]</f>
        <v>0.31924665849694261</v>
      </c>
    </row>
    <row r="6335" spans="1:14">
      <c r="A6335" s="63" t="s">
        <v>3544</v>
      </c>
      <c r="B6335" s="63" t="s">
        <v>13730</v>
      </c>
      <c r="C6335" s="63" t="s">
        <v>13812</v>
      </c>
      <c r="D6335" s="63" t="s">
        <v>13848</v>
      </c>
      <c r="E6335" s="72">
        <v>6872</v>
      </c>
      <c r="F6335" s="64">
        <v>1</v>
      </c>
      <c r="G6335" s="79">
        <v>0</v>
      </c>
      <c r="H6335" s="133">
        <v>95.460464477539063</v>
      </c>
      <c r="I6335" s="134">
        <v>67.886344909667969</v>
      </c>
      <c r="J6335" s="105">
        <v>87.999160766601563</v>
      </c>
      <c r="K6335" s="96">
        <f>msoa_calculations5[[#This Row],[ Pop20]]/SUMIF(msoa_calculations5[ICB26],msoa_calculations5[[#This Row],[ICB26]],msoa_calculations5[[ Pop20]])</f>
        <v>2.3549610276567419E-3</v>
      </c>
      <c r="L6335" s="98" cm="1">
        <f t="array" ref="L6335">msoa_calculations5[[#This Row],[ Estimated case time (see and convey)]]*msoa_calculations5[[#This Row],[Population share of ICB]:[Population share of ICB]]</f>
        <v>0.22480567352661529</v>
      </c>
      <c r="M6335" s="98" cm="1">
        <f t="array" ref="M6335">msoa_calculations5[[#This Row],[Estimated case time (see and treat)]]*msoa_calculations5[[#This Row],[Population share of ICB]:[Population share of ICB]]</f>
        <v>0.15986969657233172</v>
      </c>
      <c r="N6335" s="94" cm="1">
        <f t="array" ref="N6335">msoa_calculations5[[#This Row],[Weighted estimate]]*msoa_calculations5[[#This Row],[Population share of ICB]:[Population share of ICB]]</f>
        <v>0.20723459407184686</v>
      </c>
    </row>
    <row r="6336" spans="1:14">
      <c r="A6336" s="63" t="s">
        <v>8484</v>
      </c>
      <c r="B6336" s="63" t="s">
        <v>13733</v>
      </c>
      <c r="C6336" s="63" t="s">
        <v>10</v>
      </c>
      <c r="D6336" s="63" t="s">
        <v>78</v>
      </c>
      <c r="E6336" s="72">
        <v>11190</v>
      </c>
      <c r="F6336" s="64">
        <v>1</v>
      </c>
      <c r="G6336" s="79">
        <v>0</v>
      </c>
      <c r="H6336" s="133">
        <v>107.41972351074219</v>
      </c>
      <c r="I6336" s="134">
        <v>73.698463439941406</v>
      </c>
      <c r="J6336" s="105">
        <v>98.295059204101563</v>
      </c>
      <c r="K6336" s="96">
        <f>msoa_calculations5[[#This Row],[ Pop20]]/SUMIF(msoa_calculations5[ICB26],msoa_calculations5[[#This Row],[ICB26]],msoa_calculations5[[ Pop20]])</f>
        <v>1.1617850583436205E-2</v>
      </c>
      <c r="L6336" s="98" cm="1">
        <f t="array" ref="L6336">msoa_calculations5[[#This Row],[ Estimated case time (see and convey)]]*msoa_calculations5[[#This Row],[Population share of ICB]:[Population share of ICB]]</f>
        <v>1.2479862974618319</v>
      </c>
      <c r="M6336" s="98" cm="1">
        <f t="array" ref="M6336">msoa_calculations5[[#This Row],[Estimated case time (see and treat)]]*msoa_calculations5[[#This Row],[Population share of ICB]:[Population share of ICB]]</f>
        <v>0.85621773647407506</v>
      </c>
      <c r="N6336" s="94" cm="1">
        <f t="array" ref="N6336">msoa_calculations5[[#This Row],[Weighted estimate]]*msoa_calculations5[[#This Row],[Population share of ICB]:[Population share of ICB]]</f>
        <v>1.1419773109232676</v>
      </c>
    </row>
    <row r="6337" spans="1:14">
      <c r="A6337" s="63" t="s">
        <v>8482</v>
      </c>
      <c r="B6337" s="63" t="s">
        <v>13733</v>
      </c>
      <c r="C6337" s="63" t="s">
        <v>10</v>
      </c>
      <c r="D6337" s="63" t="s">
        <v>78</v>
      </c>
      <c r="E6337" s="72">
        <v>9212</v>
      </c>
      <c r="F6337" s="64">
        <v>1</v>
      </c>
      <c r="G6337" s="79">
        <v>0</v>
      </c>
      <c r="H6337" s="133">
        <v>105.01371765136719</v>
      </c>
      <c r="I6337" s="134">
        <v>72.166343688964844</v>
      </c>
      <c r="J6337" s="105">
        <v>96.125518798828125</v>
      </c>
      <c r="K6337" s="96">
        <f>msoa_calculations5[[#This Row],[ Pop20]]/SUMIF(msoa_calculations5[ICB26],msoa_calculations5[[#This Row],[ICB26]],msoa_calculations5[[ Pop20]])</f>
        <v>9.5642215884373834E-3</v>
      </c>
      <c r="L6337" s="98" cm="1">
        <f t="array" ref="L6337">msoa_calculations5[[#This Row],[ Estimated case time (see and convey)]]*msoa_calculations5[[#This Row],[Population share of ICB]:[Population share of ICB]]</f>
        <v>1.004374465443274</v>
      </c>
      <c r="M6337" s="98" cm="1">
        <f t="array" ref="M6337">msoa_calculations5[[#This Row],[Estimated case time (see and treat)]]*msoa_calculations5[[#This Row],[Population share of ICB]:[Population share of ICB]]</f>
        <v>0.6902149022685895</v>
      </c>
      <c r="N6337" s="94" cm="1">
        <f t="array" ref="N6337">msoa_calculations5[[#This Row],[Weighted estimate]]*msoa_calculations5[[#This Row],[Population share of ICB]:[Population share of ICB]]</f>
        <v>0.91936576209549548</v>
      </c>
    </row>
    <row r="6338" spans="1:14">
      <c r="A6338" s="63" t="s">
        <v>8480</v>
      </c>
      <c r="B6338" s="63" t="s">
        <v>13733</v>
      </c>
      <c r="C6338" s="63" t="s">
        <v>10</v>
      </c>
      <c r="D6338" s="63" t="s">
        <v>78</v>
      </c>
      <c r="E6338" s="72">
        <v>11972</v>
      </c>
      <c r="F6338" s="64">
        <v>1</v>
      </c>
      <c r="G6338" s="79">
        <v>0</v>
      </c>
      <c r="H6338" s="133">
        <v>95.752143859863281</v>
      </c>
      <c r="I6338" s="134">
        <v>68.326164245605469</v>
      </c>
      <c r="J6338" s="105">
        <v>88.330924987792969</v>
      </c>
      <c r="K6338" s="96">
        <f>msoa_calculations5[[#This Row],[ Pop20]]/SUMIF(msoa_calculations5[ICB26],msoa_calculations5[[#This Row],[ICB26]],msoa_calculations5[[ Pop20]])</f>
        <v>1.2429750418668298E-2</v>
      </c>
      <c r="L6338" s="98" cm="1">
        <f t="array" ref="L6338">msoa_calculations5[[#This Row],[ Estimated case time (see and convey)]]*msoa_calculations5[[#This Row],[Population share of ICB]:[Population share of ICB]]</f>
        <v>1.1901752502305227</v>
      </c>
      <c r="M6338" s="98" cm="1">
        <f t="array" ref="M6338">msoa_calculations5[[#This Row],[Estimated case time (see and treat)]]*msoa_calculations5[[#This Row],[Population share of ICB]:[Population share of ICB]]</f>
        <v>0.84927716863781344</v>
      </c>
      <c r="N6338" s="94" cm="1">
        <f t="array" ref="N6338">msoa_calculations5[[#This Row],[Weighted estimate]]*msoa_calculations5[[#This Row],[Population share of ICB]:[Population share of ICB]]</f>
        <v>1.0979313518483778</v>
      </c>
    </row>
    <row r="6339" spans="1:14">
      <c r="A6339" s="63" t="s">
        <v>8478</v>
      </c>
      <c r="B6339" s="63" t="s">
        <v>13733</v>
      </c>
      <c r="C6339" s="63" t="s">
        <v>10</v>
      </c>
      <c r="D6339" s="63" t="s">
        <v>78</v>
      </c>
      <c r="E6339" s="72">
        <v>6863</v>
      </c>
      <c r="F6339" s="64">
        <v>1</v>
      </c>
      <c r="G6339" s="79">
        <v>0</v>
      </c>
      <c r="H6339" s="133">
        <v>103.44660949707031</v>
      </c>
      <c r="I6339" s="134">
        <v>73.054962158203125</v>
      </c>
      <c r="J6339" s="105">
        <v>95.222908020019531</v>
      </c>
      <c r="K6339" s="96">
        <f>msoa_calculations5[[#This Row],[ Pop20]]/SUMIF(msoa_calculations5[ICB26],msoa_calculations5[[#This Row],[ICB26]],msoa_calculations5[[ Pop20]])</f>
        <v>7.1254073774908557E-3</v>
      </c>
      <c r="L6339" s="98" cm="1">
        <f t="array" ref="L6339">msoa_calculations5[[#This Row],[ Estimated case time (see and convey)]]*msoa_calculations5[[#This Row],[Population share of ICB]:[Population share of ICB]]</f>
        <v>0.73709923448684045</v>
      </c>
      <c r="M6339" s="98" cm="1">
        <f t="array" ref="M6339">msoa_calculations5[[#This Row],[Estimated case time (see and treat)]]*msoa_calculations5[[#This Row],[Population share of ICB]:[Population share of ICB]]</f>
        <v>0.52054636632437579</v>
      </c>
      <c r="N6339" s="94" cm="1">
        <f t="array" ref="N6339">msoa_calculations5[[#This Row],[Weighted estimate]]*msoa_calculations5[[#This Row],[Population share of ICB]:[Population share of ICB]]</f>
        <v>0.67850201131198029</v>
      </c>
    </row>
    <row r="6340" spans="1:14">
      <c r="A6340" s="63" t="s">
        <v>8476</v>
      </c>
      <c r="B6340" s="63" t="s">
        <v>13733</v>
      </c>
      <c r="C6340" s="63" t="s">
        <v>10</v>
      </c>
      <c r="D6340" s="63" t="s">
        <v>78</v>
      </c>
      <c r="E6340" s="72">
        <v>9614</v>
      </c>
      <c r="F6340" s="64">
        <v>1</v>
      </c>
      <c r="G6340" s="79">
        <v>0</v>
      </c>
      <c r="H6340" s="133">
        <v>94.064659118652344</v>
      </c>
      <c r="I6340" s="134">
        <v>67.163978576660156</v>
      </c>
      <c r="J6340" s="105">
        <v>86.78558349609375</v>
      </c>
      <c r="K6340" s="96">
        <f>msoa_calculations5[[#This Row],[ Pop20]]/SUMIF(msoa_calculations5[ICB26],msoa_calculations5[[#This Row],[ICB26]],msoa_calculations5[[ Pop20]])</f>
        <v>9.9815920919710168E-3</v>
      </c>
      <c r="L6340" s="98" cm="1">
        <f t="array" ref="L6340">msoa_calculations5[[#This Row],[ Estimated case time (see and convey)]]*msoa_calculations5[[#This Row],[Population share of ICB]:[Population share of ICB]]</f>
        <v>0.93891505759268967</v>
      </c>
      <c r="M6340" s="98" cm="1">
        <f t="array" ref="M6340">msoa_calculations5[[#This Row],[Estimated case time (see and treat)]]*msoa_calculations5[[#This Row],[Population share of ICB]:[Population share of ICB]]</f>
        <v>0.67040343742610176</v>
      </c>
      <c r="N6340" s="94" cm="1">
        <f t="array" ref="N6340">msoa_calculations5[[#This Row],[Weighted estimate]]*msoa_calculations5[[#This Row],[Population share of ICB]:[Population share of ICB]]</f>
        <v>0.86625829392169973</v>
      </c>
    </row>
    <row r="6341" spans="1:14">
      <c r="A6341" s="63" t="s">
        <v>8474</v>
      </c>
      <c r="B6341" s="63" t="s">
        <v>13733</v>
      </c>
      <c r="C6341" s="63" t="s">
        <v>10</v>
      </c>
      <c r="D6341" s="63" t="s">
        <v>78</v>
      </c>
      <c r="E6341" s="72">
        <v>10219</v>
      </c>
      <c r="F6341" s="64">
        <v>1</v>
      </c>
      <c r="G6341" s="79">
        <v>0</v>
      </c>
      <c r="H6341" s="133">
        <v>99.984321594238281</v>
      </c>
      <c r="I6341" s="134">
        <v>70.9351806640625</v>
      </c>
      <c r="J6341" s="105">
        <v>92.123886108398438</v>
      </c>
      <c r="K6341" s="96">
        <f>msoa_calculations5[[#This Row],[ Pop20]]/SUMIF(msoa_calculations5[ICB26],msoa_calculations5[[#This Row],[ICB26]],msoa_calculations5[[ Pop20]])</f>
        <v>1.0609724317438301E-2</v>
      </c>
      <c r="L6341" s="98" cm="1">
        <f t="array" ref="L6341">msoa_calculations5[[#This Row],[ Estimated case time (see and convey)]]*msoa_calculations5[[#This Row],[Population share of ICB]:[Population share of ICB]]</f>
        <v>1.0608060881809613</v>
      </c>
      <c r="M6341" s="98" cm="1">
        <f t="array" ref="M6341">msoa_calculations5[[#This Row],[Estimated case time (see and treat)]]*msoa_calculations5[[#This Row],[Population share of ICB]:[Population share of ICB]]</f>
        <v>0.75260271125338307</v>
      </c>
      <c r="N6341" s="94" cm="1">
        <f t="array" ref="N6341">msoa_calculations5[[#This Row],[Weighted estimate]]*msoa_calculations5[[#This Row],[Population share of ICB]:[Population share of ICB]]</f>
        <v>0.97740903466119133</v>
      </c>
    </row>
    <row r="6342" spans="1:14">
      <c r="A6342" s="63" t="s">
        <v>8472</v>
      </c>
      <c r="B6342" s="63" t="s">
        <v>13733</v>
      </c>
      <c r="C6342" s="63" t="s">
        <v>10</v>
      </c>
      <c r="D6342" s="63" t="s">
        <v>78</v>
      </c>
      <c r="E6342" s="72">
        <v>6382</v>
      </c>
      <c r="F6342" s="64">
        <v>1</v>
      </c>
      <c r="G6342" s="79">
        <v>0</v>
      </c>
      <c r="H6342" s="133">
        <v>97.798805236816406</v>
      </c>
      <c r="I6342" s="134">
        <v>69.801780700683594</v>
      </c>
      <c r="J6342" s="105">
        <v>90.223068237304688</v>
      </c>
      <c r="K6342" s="96">
        <f>msoa_calculations5[[#This Row],[ Pop20]]/SUMIF(msoa_calculations5[ICB26],msoa_calculations5[[#This Row],[ICB26]],msoa_calculations5[[ Pop20]])</f>
        <v>6.6260163023672798E-3</v>
      </c>
      <c r="L6342" s="98" cm="1">
        <f t="array" ref="L6342">msoa_calculations5[[#This Row],[ Estimated case time (see and convey)]]*msoa_calculations5[[#This Row],[Population share of ICB]:[Population share of ICB]]</f>
        <v>0.64801647785118799</v>
      </c>
      <c r="M6342" s="98" cm="1">
        <f t="array" ref="M6342">msoa_calculations5[[#This Row],[Estimated case time (see and treat)]]*msoa_calculations5[[#This Row],[Population share of ICB]:[Population share of ICB]]</f>
        <v>0.46250773685699526</v>
      </c>
      <c r="N6342" s="94" cm="1">
        <f t="array" ref="N6342">msoa_calculations5[[#This Row],[Weighted estimate]]*msoa_calculations5[[#This Row],[Population share of ICB]:[Population share of ICB]]</f>
        <v>0.59781952098997637</v>
      </c>
    </row>
    <row r="6343" spans="1:14">
      <c r="A6343" s="63" t="s">
        <v>8470</v>
      </c>
      <c r="B6343" s="63" t="s">
        <v>13733</v>
      </c>
      <c r="C6343" s="63" t="s">
        <v>10</v>
      </c>
      <c r="D6343" s="63" t="s">
        <v>78</v>
      </c>
      <c r="E6343" s="72">
        <v>8824</v>
      </c>
      <c r="F6343" s="64">
        <v>1</v>
      </c>
      <c r="G6343" s="79">
        <v>0</v>
      </c>
      <c r="H6343" s="133">
        <v>89.003738403320313</v>
      </c>
      <c r="I6343" s="134">
        <v>65.224006652832031</v>
      </c>
      <c r="J6343" s="105">
        <v>82.569160461425781</v>
      </c>
      <c r="K6343" s="96">
        <f>msoa_calculations5[[#This Row],[ Pop20]]/SUMIF(msoa_calculations5[ICB26],msoa_calculations5[[#This Row],[ICB26]],msoa_calculations5[[ Pop20]])</f>
        <v>9.1613863760715876E-3</v>
      </c>
      <c r="L6343" s="98" cm="1">
        <f t="array" ref="L6343">msoa_calculations5[[#This Row],[ Estimated case time (see and convey)]]*msoa_calculations5[[#This Row],[Population share of ICB]:[Population share of ICB]]</f>
        <v>0.81539763642761831</v>
      </c>
      <c r="M6343" s="98" cm="1">
        <f t="array" ref="M6343">msoa_calculations5[[#This Row],[Estimated case time (see and treat)]]*msoa_calculations5[[#This Row],[Population share of ICB]:[Population share of ICB]]</f>
        <v>0.59754232594205792</v>
      </c>
      <c r="N6343" s="94" cm="1">
        <f t="array" ref="N6343">msoa_calculations5[[#This Row],[Weighted estimate]]*msoa_calculations5[[#This Row],[Population share of ICB]:[Population share of ICB]]</f>
        <v>0.75644798173497496</v>
      </c>
    </row>
    <row r="6344" spans="1:14">
      <c r="A6344" s="63" t="s">
        <v>8468</v>
      </c>
      <c r="B6344" s="63" t="s">
        <v>13733</v>
      </c>
      <c r="C6344" s="63" t="s">
        <v>10</v>
      </c>
      <c r="D6344" s="63" t="s">
        <v>78</v>
      </c>
      <c r="E6344" s="72">
        <v>8913</v>
      </c>
      <c r="F6344" s="64">
        <v>1</v>
      </c>
      <c r="G6344" s="79">
        <v>0</v>
      </c>
      <c r="H6344" s="133">
        <v>87.495529174804688</v>
      </c>
      <c r="I6344" s="134">
        <v>62.265029907226563</v>
      </c>
      <c r="J6344" s="105">
        <v>80.668388366699219</v>
      </c>
      <c r="K6344" s="96">
        <f>msoa_calculations5[[#This Row],[ Pop20]]/SUMIF(msoa_calculations5[ICB26],msoa_calculations5[[#This Row],[ICB26]],msoa_calculations5[[ Pop20]])</f>
        <v>9.2537892984957005E-3</v>
      </c>
      <c r="L6344" s="98" cm="1">
        <f t="array" ref="L6344">msoa_calculations5[[#This Row],[ Estimated case time (see and convey)]]*msoa_calculations5[[#This Row],[Population share of ICB]:[Population share of ICB]]</f>
        <v>0.80966519154402594</v>
      </c>
      <c r="M6344" s="98" cm="1">
        <f t="array" ref="M6344">msoa_calculations5[[#This Row],[Estimated case time (see and treat)]]*msoa_calculations5[[#This Row],[Population share of ICB]:[Population share of ICB]]</f>
        <v>0.5761874674260079</v>
      </c>
      <c r="N6344" s="94" cm="1">
        <f t="array" ref="N6344">msoa_calculations5[[#This Row],[Weighted estimate]]*msoa_calculations5[[#This Row],[Population share of ICB]:[Population share of ICB]]</f>
        <v>0.74648826899465626</v>
      </c>
    </row>
    <row r="6345" spans="1:14">
      <c r="A6345" s="63" t="s">
        <v>8466</v>
      </c>
      <c r="B6345" s="63" t="s">
        <v>13733</v>
      </c>
      <c r="C6345" s="63" t="s">
        <v>10</v>
      </c>
      <c r="D6345" s="63" t="s">
        <v>78</v>
      </c>
      <c r="E6345" s="72">
        <v>7923</v>
      </c>
      <c r="F6345" s="64">
        <v>1</v>
      </c>
      <c r="G6345" s="79">
        <v>0</v>
      </c>
      <c r="H6345" s="133">
        <v>88.768630981445313</v>
      </c>
      <c r="I6345" s="134">
        <v>64.887481689453125</v>
      </c>
      <c r="J6345" s="105">
        <v>82.306610107421875</v>
      </c>
      <c r="K6345" s="96">
        <f>msoa_calculations5[[#This Row],[ Pop20]]/SUMIF(msoa_calculations5[ICB26],msoa_calculations5[[#This Row],[ICB26]],msoa_calculations5[[ Pop20]])</f>
        <v>8.2259365659128735E-3</v>
      </c>
      <c r="L6345" s="98" cm="1">
        <f t="array" ref="L6345">msoa_calculations5[[#This Row],[ Estimated case time (see and convey)]]*msoa_calculations5[[#This Row],[Population share of ICB]:[Population share of ICB]]</f>
        <v>0.7302051274962974</v>
      </c>
      <c r="M6345" s="98" cm="1">
        <f t="array" ref="M6345">msoa_calculations5[[#This Row],[Estimated case time (see and treat)]]*msoa_calculations5[[#This Row],[Population share of ICB]:[Population share of ICB]]</f>
        <v>0.53376030829927446</v>
      </c>
      <c r="N6345" s="94" cm="1">
        <f t="array" ref="N6345">msoa_calculations5[[#This Row],[Weighted estimate]]*msoa_calculations5[[#This Row],[Population share of ICB]:[Population share of ICB]]</f>
        <v>0.67704895369897566</v>
      </c>
    </row>
    <row r="6346" spans="1:14">
      <c r="A6346" s="63" t="s">
        <v>8464</v>
      </c>
      <c r="B6346" s="63" t="s">
        <v>13733</v>
      </c>
      <c r="C6346" s="63" t="s">
        <v>10</v>
      </c>
      <c r="D6346" s="63" t="s">
        <v>78</v>
      </c>
      <c r="E6346" s="72">
        <v>7888</v>
      </c>
      <c r="F6346" s="64">
        <v>1</v>
      </c>
      <c r="G6346" s="79">
        <v>0</v>
      </c>
      <c r="H6346" s="133">
        <v>86.952110290527344</v>
      </c>
      <c r="I6346" s="134">
        <v>61.687248229980469</v>
      </c>
      <c r="J6346" s="105">
        <v>80.115669250488281</v>
      </c>
      <c r="K6346" s="96">
        <f>msoa_calculations5[[#This Row],[ Pop20]]/SUMIF(msoa_calculations5[ICB26],msoa_calculations5[[#This Row],[ICB26]],msoa_calculations5[[ Pop20]])</f>
        <v>8.1895983379932785E-3</v>
      </c>
      <c r="L6346" s="98" cm="1">
        <f t="array" ref="L6346">msoa_calculations5[[#This Row],[ Estimated case time (see and convey)]]*msoa_calculations5[[#This Row],[Population share of ICB]:[Population share of ICB]]</f>
        <v>0.71210285792031103</v>
      </c>
      <c r="M6346" s="98" cm="1">
        <f t="array" ref="M6346">msoa_calculations5[[#This Row],[Estimated case time (see and treat)]]*msoa_calculations5[[#This Row],[Population share of ICB]:[Population share of ICB]]</f>
        <v>0.50519378557962691</v>
      </c>
      <c r="N6346" s="94" cm="1">
        <f t="array" ref="N6346">msoa_calculations5[[#This Row],[Weighted estimate]]*msoa_calculations5[[#This Row],[Population share of ICB]:[Population share of ICB]]</f>
        <v>0.65611515174101809</v>
      </c>
    </row>
    <row r="6347" spans="1:14">
      <c r="A6347" s="63" t="s">
        <v>8462</v>
      </c>
      <c r="B6347" s="63" t="s">
        <v>13733</v>
      </c>
      <c r="C6347" s="63" t="s">
        <v>10</v>
      </c>
      <c r="D6347" s="63" t="s">
        <v>78</v>
      </c>
      <c r="E6347" s="72">
        <v>9195</v>
      </c>
      <c r="F6347" s="64">
        <v>1</v>
      </c>
      <c r="G6347" s="79">
        <v>0</v>
      </c>
      <c r="H6347" s="133">
        <v>83.977363586425781</v>
      </c>
      <c r="I6347" s="134">
        <v>59.991134643554688</v>
      </c>
      <c r="J6347" s="105">
        <v>77.486907958984375</v>
      </c>
      <c r="K6347" s="96">
        <f>msoa_calculations5[[#This Row],[ Pop20]]/SUMIF(msoa_calculations5[ICB26],msoa_calculations5[[#This Row],[ICB26]],msoa_calculations5[[ Pop20]])</f>
        <v>9.5465715920192949E-3</v>
      </c>
      <c r="L6347" s="98" cm="1">
        <f t="array" ref="L6347">msoa_calculations5[[#This Row],[ Estimated case time (see and convey)]]*msoa_calculations5[[#This Row],[Population share of ICB]:[Population share of ICB]]</f>
        <v>0.80169591358684789</v>
      </c>
      <c r="M6347" s="98" cm="1">
        <f t="array" ref="M6347">msoa_calculations5[[#This Row],[Estimated case time (see and treat)]]*msoa_calculations5[[#This Row],[Population share of ICB]:[Population share of ICB]]</f>
        <v>0.57270966176116378</v>
      </c>
      <c r="N6347" s="94" cm="1">
        <f t="array" ref="N6347">msoa_calculations5[[#This Row],[Weighted estimate]]*msoa_calculations5[[#This Row],[Population share of ICB]:[Population share of ICB]]</f>
        <v>0.73973431427465408</v>
      </c>
    </row>
    <row r="6348" spans="1:14">
      <c r="A6348" s="63" t="s">
        <v>8460</v>
      </c>
      <c r="B6348" s="63" t="s">
        <v>13733</v>
      </c>
      <c r="C6348" s="63" t="s">
        <v>10</v>
      </c>
      <c r="D6348" s="63" t="s">
        <v>78</v>
      </c>
      <c r="E6348" s="72">
        <v>7548</v>
      </c>
      <c r="F6348" s="64">
        <v>1</v>
      </c>
      <c r="G6348" s="79">
        <v>0</v>
      </c>
      <c r="H6348" s="133">
        <v>83.754829406738281</v>
      </c>
      <c r="I6348" s="134">
        <v>60.212749481201172</v>
      </c>
      <c r="J6348" s="105">
        <v>77.384559631347656</v>
      </c>
      <c r="K6348" s="96">
        <f>msoa_calculations5[[#This Row],[ Pop20]]/SUMIF(msoa_calculations5[ICB26],msoa_calculations5[[#This Row],[ICB26]],msoa_calculations5[[ Pop20]])</f>
        <v>7.836598409631499E-3</v>
      </c>
      <c r="L6348" s="98" cm="1">
        <f t="array" ref="L6348">msoa_calculations5[[#This Row],[ Estimated case time (see and convey)]]*msoa_calculations5[[#This Row],[Population share of ICB]:[Population share of ICB]]</f>
        <v>0.65635296292780276</v>
      </c>
      <c r="M6348" s="98" cm="1">
        <f t="array" ref="M6348">msoa_calculations5[[#This Row],[Estimated case time (see and treat)]]*msoa_calculations5[[#This Row],[Population share of ICB]:[Population share of ICB]]</f>
        <v>0.47186313682392095</v>
      </c>
      <c r="N6348" s="94" cm="1">
        <f t="array" ref="N6348">msoa_calculations5[[#This Row],[Weighted estimate]]*msoa_calculations5[[#This Row],[Population share of ICB]:[Population share of ICB]]</f>
        <v>0.60643171693705289</v>
      </c>
    </row>
    <row r="6349" spans="1:14">
      <c r="A6349" s="63" t="s">
        <v>8458</v>
      </c>
      <c r="B6349" s="63" t="s">
        <v>13733</v>
      </c>
      <c r="C6349" s="63" t="s">
        <v>10</v>
      </c>
      <c r="D6349" s="63" t="s">
        <v>78</v>
      </c>
      <c r="E6349" s="72">
        <v>6971</v>
      </c>
      <c r="F6349" s="64">
        <v>1</v>
      </c>
      <c r="G6349" s="79">
        <v>0</v>
      </c>
      <c r="H6349" s="133">
        <v>85.235092163085938</v>
      </c>
      <c r="I6349" s="134">
        <v>61.060047149658203</v>
      </c>
      <c r="J6349" s="105">
        <v>78.69354248046875</v>
      </c>
      <c r="K6349" s="96">
        <f>msoa_calculations5[[#This Row],[ Pop20]]/SUMIF(msoa_calculations5[ICB26],msoa_calculations5[[#This Row],[ICB26]],msoa_calculations5[[ Pop20]])</f>
        <v>7.2375367664998915E-3</v>
      </c>
      <c r="L6349" s="98" cm="1">
        <f t="array" ref="L6349">msoa_calculations5[[#This Row],[ Estimated case time (see and convey)]]*msoa_calculations5[[#This Row],[Population share of ICB]:[Population share of ICB]]</f>
        <v>0.6168921133263412</v>
      </c>
      <c r="M6349" s="98" cm="1">
        <f t="array" ref="M6349">msoa_calculations5[[#This Row],[Estimated case time (see and treat)]]*msoa_calculations5[[#This Row],[Population share of ICB]:[Population share of ICB]]</f>
        <v>0.44192433620986815</v>
      </c>
      <c r="N6349" s="94" cm="1">
        <f t="array" ref="N6349">msoa_calculations5[[#This Row],[Weighted estimate]]*msoa_calculations5[[#This Row],[Population share of ICB]:[Population share of ICB]]</f>
        <v>0.56954740698851369</v>
      </c>
    </row>
    <row r="6350" spans="1:14">
      <c r="A6350" s="63" t="s">
        <v>8456</v>
      </c>
      <c r="B6350" s="63" t="s">
        <v>13733</v>
      </c>
      <c r="C6350" s="63" t="s">
        <v>10</v>
      </c>
      <c r="D6350" s="63" t="s">
        <v>78</v>
      </c>
      <c r="E6350" s="72">
        <v>7205</v>
      </c>
      <c r="F6350" s="64">
        <v>1</v>
      </c>
      <c r="G6350" s="79">
        <v>0</v>
      </c>
      <c r="H6350" s="133">
        <v>85.759201049804688</v>
      </c>
      <c r="I6350" s="134">
        <v>61.348056793212891</v>
      </c>
      <c r="J6350" s="105">
        <v>79.153770446777344</v>
      </c>
      <c r="K6350" s="96">
        <f>msoa_calculations5[[#This Row],[ Pop20]]/SUMIF(msoa_calculations5[ICB26],msoa_calculations5[[#This Row],[ICB26]],msoa_calculations5[[ Pop20]])</f>
        <v>7.4804837760194687E-3</v>
      </c>
      <c r="L6350" s="98" cm="1">
        <f t="array" ref="L6350">msoa_calculations5[[#This Row],[ Estimated case time (see and convey)]]*msoa_calculations5[[#This Row],[Population share of ICB]:[Population share of ICB]]</f>
        <v>0.64152031209745575</v>
      </c>
      <c r="M6350" s="98" cm="1">
        <f t="array" ref="M6350">msoa_calculations5[[#This Row],[Estimated case time (see and treat)]]*msoa_calculations5[[#This Row],[Population share of ICB]:[Population share of ICB]]</f>
        <v>0.45891314353195001</v>
      </c>
      <c r="N6350" s="94" cm="1">
        <f t="array" ref="N6350">msoa_calculations5[[#This Row],[Weighted estimate]]*msoa_calculations5[[#This Row],[Population share of ICB]:[Population share of ICB]]</f>
        <v>0.59210849563788726</v>
      </c>
    </row>
    <row r="6351" spans="1:14">
      <c r="A6351" s="63" t="s">
        <v>8454</v>
      </c>
      <c r="B6351" s="63" t="s">
        <v>13733</v>
      </c>
      <c r="C6351" s="63" t="s">
        <v>10</v>
      </c>
      <c r="D6351" s="63" t="s">
        <v>78</v>
      </c>
      <c r="E6351" s="72">
        <v>8141</v>
      </c>
      <c r="F6351" s="64">
        <v>1</v>
      </c>
      <c r="G6351" s="79">
        <v>0</v>
      </c>
      <c r="H6351" s="133">
        <v>84.056816101074219</v>
      </c>
      <c r="I6351" s="134">
        <v>60.155399322509766</v>
      </c>
      <c r="J6351" s="105">
        <v>77.589309692382813</v>
      </c>
      <c r="K6351" s="96">
        <f>msoa_calculations5[[#This Row],[ Pop20]]/SUMIF(msoa_calculations5[ICB26],msoa_calculations5[[#This Row],[ICB26]],msoa_calculations5[[ Pop20]])</f>
        <v>8.4522718140977796E-3</v>
      </c>
      <c r="L6351" s="98" cm="1">
        <f t="array" ref="L6351">msoa_calculations5[[#This Row],[ Estimated case time (see and convey)]]*msoa_calculations5[[#This Row],[Population share of ICB]:[Population share of ICB]]</f>
        <v>0.71047105751391004</v>
      </c>
      <c r="M6351" s="98" cm="1">
        <f t="array" ref="M6351">msoa_calculations5[[#This Row],[Estimated case time (see and treat)]]*msoa_calculations5[[#This Row],[Population share of ICB]:[Population share of ICB]]</f>
        <v>0.50844978615944592</v>
      </c>
      <c r="N6351" s="94" cm="1">
        <f t="array" ref="N6351">msoa_calculations5[[#This Row],[Weighted estimate]]*msoa_calculations5[[#This Row],[Population share of ICB]:[Population share of ICB]]</f>
        <v>0.65580593538823095</v>
      </c>
    </row>
    <row r="6352" spans="1:14">
      <c r="A6352" s="63" t="s">
        <v>8452</v>
      </c>
      <c r="B6352" s="63" t="s">
        <v>13733</v>
      </c>
      <c r="C6352" s="63" t="s">
        <v>10</v>
      </c>
      <c r="D6352" s="63" t="s">
        <v>78</v>
      </c>
      <c r="E6352" s="72">
        <v>7455</v>
      </c>
      <c r="F6352" s="64">
        <v>1</v>
      </c>
      <c r="G6352" s="79">
        <v>0</v>
      </c>
      <c r="H6352" s="133">
        <v>84.770401000976563</v>
      </c>
      <c r="I6352" s="134">
        <v>61.012954711914063</v>
      </c>
      <c r="J6352" s="105">
        <v>78.341850280761719</v>
      </c>
      <c r="K6352" s="96">
        <f>msoa_calculations5[[#This Row],[ Pop20]]/SUMIF(msoa_calculations5[ICB26],msoa_calculations5[[#This Row],[ICB26]],msoa_calculations5[[ Pop20]])</f>
        <v>7.7400425468737181E-3</v>
      </c>
      <c r="L6352" s="98" cm="1">
        <f t="array" ref="L6352">msoa_calculations5[[#This Row],[ Estimated case time (see and convey)]]*msoa_calculations5[[#This Row],[Population share of ICB]:[Population share of ICB]]</f>
        <v>0.65612651046310499</v>
      </c>
      <c r="M6352" s="98" cm="1">
        <f t="array" ref="M6352">msoa_calculations5[[#This Row],[Estimated case time (see and treat)]]*msoa_calculations5[[#This Row],[Population share of ICB]:[Population share of ICB]]</f>
        <v>0.47224286538069415</v>
      </c>
      <c r="N6352" s="94" cm="1">
        <f t="array" ref="N6352">msoa_calculations5[[#This Row],[Weighted estimate]]*msoa_calculations5[[#This Row],[Population share of ICB]:[Population share of ICB]]</f>
        <v>0.60636925437390643</v>
      </c>
    </row>
    <row r="6353" spans="1:14">
      <c r="A6353" s="63" t="s">
        <v>8450</v>
      </c>
      <c r="B6353" s="63" t="s">
        <v>13733</v>
      </c>
      <c r="C6353" s="63" t="s">
        <v>10</v>
      </c>
      <c r="D6353" s="63" t="s">
        <v>78</v>
      </c>
      <c r="E6353" s="72">
        <v>6361</v>
      </c>
      <c r="F6353" s="64">
        <v>1</v>
      </c>
      <c r="G6353" s="79">
        <v>0</v>
      </c>
      <c r="H6353" s="133">
        <v>89.082000732421875</v>
      </c>
      <c r="I6353" s="134">
        <v>65.470230102539063</v>
      </c>
      <c r="J6353" s="105">
        <v>82.69287109375</v>
      </c>
      <c r="K6353" s="96">
        <f>msoa_calculations5[[#This Row],[ Pop20]]/SUMIF(msoa_calculations5[ICB26],msoa_calculations5[[#This Row],[ICB26]],msoa_calculations5[[ Pop20]])</f>
        <v>6.6042133656155225E-3</v>
      </c>
      <c r="L6353" s="98" cm="1">
        <f t="array" ref="L6353">msoa_calculations5[[#This Row],[ Estimated case time (see and convey)]]*msoa_calculations5[[#This Row],[Population share of ICB]:[Population share of ICB]]</f>
        <v>0.58831653987283228</v>
      </c>
      <c r="M6353" s="98" cm="1">
        <f t="array" ref="M6353">msoa_calculations5[[#This Row],[Estimated case time (see and treat)]]*msoa_calculations5[[#This Row],[Population share of ICB]:[Population share of ICB]]</f>
        <v>0.43237936869311222</v>
      </c>
      <c r="N6353" s="94" cm="1">
        <f t="array" ref="N6353">msoa_calculations5[[#This Row],[Weighted estimate]]*msoa_calculations5[[#This Row],[Population share of ICB]:[Population share of ICB]]</f>
        <v>0.54612136451846527</v>
      </c>
    </row>
    <row r="6354" spans="1:14">
      <c r="A6354" s="63" t="s">
        <v>8448</v>
      </c>
      <c r="B6354" s="63" t="s">
        <v>13733</v>
      </c>
      <c r="C6354" s="63" t="s">
        <v>10</v>
      </c>
      <c r="D6354" s="63" t="s">
        <v>78</v>
      </c>
      <c r="E6354" s="72">
        <v>6905</v>
      </c>
      <c r="F6354" s="64">
        <v>1</v>
      </c>
      <c r="G6354" s="79">
        <v>0</v>
      </c>
      <c r="H6354" s="133">
        <v>87.60260009765625</v>
      </c>
      <c r="I6354" s="134">
        <v>63.204483032226563</v>
      </c>
      <c r="J6354" s="105">
        <v>81.000694274902344</v>
      </c>
      <c r="K6354" s="96">
        <f>msoa_calculations5[[#This Row],[ Pop20]]/SUMIF(msoa_calculations5[ICB26],msoa_calculations5[[#This Row],[ICB26]],msoa_calculations5[[ Pop20]])</f>
        <v>7.1690132509943695E-3</v>
      </c>
      <c r="L6354" s="98" cm="1">
        <f t="array" ref="L6354">msoa_calculations5[[#This Row],[ Estimated case time (see and convey)]]*msoa_calculations5[[#This Row],[Population share of ICB]:[Population share of ICB]]</f>
        <v>0.62802420092165834</v>
      </c>
      <c r="M6354" s="98" cm="1">
        <f t="array" ref="M6354">msoa_calculations5[[#This Row],[Estimated case time (see and treat)]]*msoa_calculations5[[#This Row],[Population share of ICB]:[Population share of ICB]]</f>
        <v>0.453113776380281</v>
      </c>
      <c r="N6354" s="94" cm="1">
        <f t="array" ref="N6354">msoa_calculations5[[#This Row],[Weighted estimate]]*msoa_calculations5[[#This Row],[Population share of ICB]:[Population share of ICB]]</f>
        <v>0.58069505059651871</v>
      </c>
    </row>
    <row r="6355" spans="1:14">
      <c r="A6355" s="63" t="s">
        <v>8446</v>
      </c>
      <c r="B6355" s="63" t="s">
        <v>13733</v>
      </c>
      <c r="C6355" s="63" t="s">
        <v>10</v>
      </c>
      <c r="D6355" s="63" t="s">
        <v>78</v>
      </c>
      <c r="E6355" s="72">
        <v>6908</v>
      </c>
      <c r="F6355" s="64">
        <v>1</v>
      </c>
      <c r="G6355" s="79">
        <v>0</v>
      </c>
      <c r="H6355" s="133">
        <v>86.554679870605469</v>
      </c>
      <c r="I6355" s="134">
        <v>63.280269622802734</v>
      </c>
      <c r="J6355" s="105">
        <v>80.2568359375</v>
      </c>
      <c r="K6355" s="96">
        <f>msoa_calculations5[[#This Row],[ Pop20]]/SUMIF(msoa_calculations5[ICB26],msoa_calculations5[[#This Row],[ICB26]],msoa_calculations5[[ Pop20]])</f>
        <v>7.1721279562446203E-3</v>
      </c>
      <c r="L6355" s="98" cm="1">
        <f t="array" ref="L6355">msoa_calculations5[[#This Row],[ Estimated case time (see and convey)]]*msoa_calculations5[[#This Row],[Population share of ICB]:[Population share of ICB]]</f>
        <v>0.62078123924377293</v>
      </c>
      <c r="M6355" s="98" cm="1">
        <f t="array" ref="M6355">msoa_calculations5[[#This Row],[Estimated case time (see and treat)]]*msoa_calculations5[[#This Row],[Population share of ICB]:[Population share of ICB]]</f>
        <v>0.45385419084040068</v>
      </c>
      <c r="N6355" s="94" cm="1">
        <f t="array" ref="N6355">msoa_calculations5[[#This Row],[Weighted estimate]]*msoa_calculations5[[#This Row],[Population share of ICB]:[Population share of ICB]]</f>
        <v>0.57561229670708169</v>
      </c>
    </row>
    <row r="6356" spans="1:14">
      <c r="A6356" s="63" t="s">
        <v>8444</v>
      </c>
      <c r="B6356" s="63" t="s">
        <v>13733</v>
      </c>
      <c r="C6356" s="63" t="s">
        <v>10</v>
      </c>
      <c r="D6356" s="63" t="s">
        <v>78</v>
      </c>
      <c r="E6356" s="72">
        <v>6072</v>
      </c>
      <c r="F6356" s="64">
        <v>1</v>
      </c>
      <c r="G6356" s="79">
        <v>0</v>
      </c>
      <c r="H6356" s="133">
        <v>95.679000854492188</v>
      </c>
      <c r="I6356" s="134">
        <v>70.358833312988281</v>
      </c>
      <c r="J6356" s="105">
        <v>88.827590942382813</v>
      </c>
      <c r="K6356" s="96">
        <f>msoa_calculations5[[#This Row],[ Pop20]]/SUMIF(msoa_calculations5[ICB26],msoa_calculations5[[#This Row],[ICB26]],msoa_calculations5[[ Pop20]])</f>
        <v>6.3041634265080101E-3</v>
      </c>
      <c r="L6356" s="98" cm="1">
        <f t="array" ref="L6356">msoa_calculations5[[#This Row],[ Estimated case time (see and convey)]]*msoa_calculations5[[#This Row],[Population share of ICB]:[Population share of ICB]]</f>
        <v>0.60317605787171824</v>
      </c>
      <c r="M6356" s="98" cm="1">
        <f t="array" ref="M6356">msoa_calculations5[[#This Row],[Estimated case time (see and treat)]]*msoa_calculations5[[#This Row],[Population share of ICB]:[Population share of ICB]]</f>
        <v>0.44355358370351411</v>
      </c>
      <c r="N6356" s="94" cm="1">
        <f t="array" ref="N6356">msoa_calculations5[[#This Row],[Weighted estimate]]*msoa_calculations5[[#This Row],[Population share of ICB]:[Population share of ICB]]</f>
        <v>0.55998365008378392</v>
      </c>
    </row>
    <row r="6357" spans="1:14">
      <c r="A6357" s="63" t="s">
        <v>8442</v>
      </c>
      <c r="B6357" s="63" t="s">
        <v>13733</v>
      </c>
      <c r="C6357" s="63" t="s">
        <v>10</v>
      </c>
      <c r="D6357" s="63" t="s">
        <v>78</v>
      </c>
      <c r="E6357" s="72">
        <v>7999</v>
      </c>
      <c r="F6357" s="64">
        <v>1</v>
      </c>
      <c r="G6357" s="79">
        <v>0</v>
      </c>
      <c r="H6357" s="133">
        <v>87.246505737304688</v>
      </c>
      <c r="I6357" s="134">
        <v>62.067134857177734</v>
      </c>
      <c r="J6357" s="105">
        <v>80.433197021484375</v>
      </c>
      <c r="K6357" s="96">
        <f>msoa_calculations5[[#This Row],[ Pop20]]/SUMIF(msoa_calculations5[ICB26],msoa_calculations5[[#This Row],[ICB26]],msoa_calculations5[[ Pop20]])</f>
        <v>8.3048424322525651E-3</v>
      </c>
      <c r="L6357" s="98" cm="1">
        <f t="array" ref="L6357">msoa_calculations5[[#This Row],[ Estimated case time (see and convey)]]*msoa_calculations5[[#This Row],[Population share of ICB]:[Population share of ICB]]</f>
        <v>0.72456848291293485</v>
      </c>
      <c r="M6357" s="98" cm="1">
        <f t="array" ref="M6357">msoa_calculations5[[#This Row],[Estimated case time (see and treat)]]*msoa_calculations5[[#This Row],[Population share of ICB]:[Population share of ICB]]</f>
        <v>0.51545777521023195</v>
      </c>
      <c r="N6357" s="94" cm="1">
        <f t="array" ref="N6357">msoa_calculations5[[#This Row],[Weighted estimate]]*msoa_calculations5[[#This Row],[Population share of ICB]:[Population share of ICB]]</f>
        <v>0.66798502758575407</v>
      </c>
    </row>
    <row r="6358" spans="1:14">
      <c r="A6358" s="63" t="s">
        <v>8440</v>
      </c>
      <c r="B6358" s="63" t="s">
        <v>13733</v>
      </c>
      <c r="C6358" s="63" t="s">
        <v>10</v>
      </c>
      <c r="D6358" s="63" t="s">
        <v>78</v>
      </c>
      <c r="E6358" s="72">
        <v>7588</v>
      </c>
      <c r="F6358" s="64">
        <v>1</v>
      </c>
      <c r="G6358" s="79">
        <v>0</v>
      </c>
      <c r="H6358" s="133">
        <v>89.486946105957031</v>
      </c>
      <c r="I6358" s="134">
        <v>64.274147033691406</v>
      </c>
      <c r="J6358" s="105">
        <v>82.664588928222656</v>
      </c>
      <c r="K6358" s="96">
        <f>msoa_calculations5[[#This Row],[ Pop20]]/SUMIF(msoa_calculations5[ICB26],msoa_calculations5[[#This Row],[ICB26]],msoa_calculations5[[ Pop20]])</f>
        <v>7.8781278129681793E-3</v>
      </c>
      <c r="L6358" s="98" cm="1">
        <f t="array" ref="L6358">msoa_calculations5[[#This Row],[ Estimated case time (see and convey)]]*msoa_calculations5[[#This Row],[Population share of ICB]:[Population share of ICB]]</f>
        <v>0.70498959901492464</v>
      </c>
      <c r="M6358" s="98" cm="1">
        <f t="array" ref="M6358">msoa_calculations5[[#This Row],[Estimated case time (see and treat)]]*msoa_calculations5[[#This Row],[Population share of ICB]:[Population share of ICB]]</f>
        <v>0.50635994540093043</v>
      </c>
      <c r="N6358" s="94" cm="1">
        <f t="array" ref="N6358">msoa_calculations5[[#This Row],[Weighted estimate]]*msoa_calculations5[[#This Row],[Population share of ICB]:[Population share of ICB]]</f>
        <v>0.65124219718301235</v>
      </c>
    </row>
    <row r="6359" spans="1:14">
      <c r="A6359" s="63" t="s">
        <v>8730</v>
      </c>
      <c r="B6359" s="63" t="s">
        <v>13733</v>
      </c>
      <c r="C6359" s="63" t="s">
        <v>10</v>
      </c>
      <c r="D6359" s="63" t="s">
        <v>78</v>
      </c>
      <c r="E6359" s="72">
        <v>14065</v>
      </c>
      <c r="F6359" s="64">
        <v>1</v>
      </c>
      <c r="G6359" s="79">
        <v>0</v>
      </c>
      <c r="H6359" s="133">
        <v>99.575576782226563</v>
      </c>
      <c r="I6359" s="134">
        <v>70.101211547851563</v>
      </c>
      <c r="J6359" s="105">
        <v>91.600082397460938</v>
      </c>
      <c r="K6359" s="96">
        <f>msoa_calculations5[[#This Row],[ Pop20]]/SUMIF(msoa_calculations5[ICB26],msoa_calculations5[[#This Row],[ICB26]],msoa_calculations5[[ Pop20]])</f>
        <v>1.4602776448260074E-2</v>
      </c>
      <c r="L6359" s="98" cm="1">
        <f t="array" ref="L6359">msoa_calculations5[[#This Row],[ Estimated case time (see and convey)]]*msoa_calculations5[[#This Row],[Population share of ICB]:[Population share of ICB]]</f>
        <v>1.4540798874574108</v>
      </c>
      <c r="M6359" s="98" cm="1">
        <f t="array" ref="M6359">msoa_calculations5[[#This Row],[Estimated case time (see and treat)]]*msoa_calculations5[[#This Row],[Population share of ICB]:[Population share of ICB]]</f>
        <v>1.0236723209854639</v>
      </c>
      <c r="N6359" s="94" cm="1">
        <f t="array" ref="N6359">msoa_calculations5[[#This Row],[Weighted estimate]]*msoa_calculations5[[#This Row],[Population share of ICB]:[Population share of ICB]]</f>
        <v>1.3376155258923248</v>
      </c>
    </row>
    <row r="6360" spans="1:14">
      <c r="A6360" s="63" t="s">
        <v>8728</v>
      </c>
      <c r="B6360" s="63" t="s">
        <v>13733</v>
      </c>
      <c r="C6360" s="63" t="s">
        <v>10</v>
      </c>
      <c r="D6360" s="63" t="s">
        <v>78</v>
      </c>
      <c r="E6360" s="72">
        <v>10620</v>
      </c>
      <c r="F6360" s="64">
        <v>1</v>
      </c>
      <c r="G6360" s="79">
        <v>0</v>
      </c>
      <c r="H6360" s="133">
        <v>99.099510192871094</v>
      </c>
      <c r="I6360" s="134">
        <v>67.980453491210938</v>
      </c>
      <c r="J6360" s="105">
        <v>90.678977966308594</v>
      </c>
      <c r="K6360" s="96">
        <f>msoa_calculations5[[#This Row],[ Pop20]]/SUMIF(msoa_calculations5[ICB26],msoa_calculations5[[#This Row],[ICB26]],msoa_calculations5[[ Pop20]])</f>
        <v>1.1026056585888516E-2</v>
      </c>
      <c r="L6360" s="98" cm="1">
        <f t="array" ref="L6360">msoa_calculations5[[#This Row],[ Estimated case time (see and convey)]]*msoa_calculations5[[#This Row],[Population share of ICB]:[Population share of ICB]]</f>
        <v>1.0926768070204325</v>
      </c>
      <c r="M6360" s="98" cm="1">
        <f t="array" ref="M6360">msoa_calculations5[[#This Row],[Estimated case time (see and treat)]]*msoa_calculations5[[#This Row],[Population share of ICB]:[Population share of ICB]]</f>
        <v>0.74955632692845431</v>
      </c>
      <c r="N6360" s="94" cm="1">
        <f t="array" ref="N6360">msoa_calculations5[[#This Row],[Weighted estimate]]*msoa_calculations5[[#This Row],[Population share of ICB]:[Population share of ICB]]</f>
        <v>0.9998315422070565</v>
      </c>
    </row>
    <row r="6361" spans="1:14">
      <c r="A6361" s="63" t="s">
        <v>8726</v>
      </c>
      <c r="B6361" s="63" t="s">
        <v>13733</v>
      </c>
      <c r="C6361" s="63" t="s">
        <v>10</v>
      </c>
      <c r="D6361" s="63" t="s">
        <v>78</v>
      </c>
      <c r="E6361" s="72">
        <v>7555</v>
      </c>
      <c r="F6361" s="64">
        <v>1</v>
      </c>
      <c r="G6361" s="79">
        <v>0</v>
      </c>
      <c r="H6361" s="133">
        <v>101.21846771240234</v>
      </c>
      <c r="I6361" s="134">
        <v>69.801673889160156</v>
      </c>
      <c r="J6361" s="105">
        <v>92.717369079589844</v>
      </c>
      <c r="K6361" s="96">
        <f>msoa_calculations5[[#This Row],[ Pop20]]/SUMIF(msoa_calculations5[ICB26],msoa_calculations5[[#This Row],[ICB26]],msoa_calculations5[[ Pop20]])</f>
        <v>7.8438660552154187E-3</v>
      </c>
      <c r="L6361" s="98" cm="1">
        <f t="array" ref="L6361">msoa_calculations5[[#This Row],[ Estimated case time (see and convey)]]*msoa_calculations5[[#This Row],[Population share of ICB]:[Population share of ICB]]</f>
        <v>0.79394410305023055</v>
      </c>
      <c r="M6361" s="98" cm="1">
        <f t="array" ref="M6361">msoa_calculations5[[#This Row],[Estimated case time (see and treat)]]*msoa_calculations5[[#This Row],[Population share of ICB]:[Population share of ICB]]</f>
        <v>0.54751498041639979</v>
      </c>
      <c r="N6361" s="94" cm="1">
        <f t="array" ref="N6361">msoa_calculations5[[#This Row],[Weighted estimate]]*msoa_calculations5[[#This Row],[Population share of ICB]:[Population share of ICB]]</f>
        <v>0.72726262405227438</v>
      </c>
    </row>
    <row r="6362" spans="1:14">
      <c r="A6362" s="63" t="s">
        <v>8724</v>
      </c>
      <c r="B6362" s="63" t="s">
        <v>13733</v>
      </c>
      <c r="C6362" s="63" t="s">
        <v>10</v>
      </c>
      <c r="D6362" s="63" t="s">
        <v>78</v>
      </c>
      <c r="E6362" s="72">
        <v>7578</v>
      </c>
      <c r="F6362" s="64">
        <v>1</v>
      </c>
      <c r="G6362" s="79">
        <v>0</v>
      </c>
      <c r="H6362" s="133">
        <v>94.103218078613281</v>
      </c>
      <c r="I6362" s="134">
        <v>67.826789855957031</v>
      </c>
      <c r="J6362" s="105">
        <v>86.993057250976563</v>
      </c>
      <c r="K6362" s="96">
        <f>msoa_calculations5[[#This Row],[ Pop20]]/SUMIF(msoa_calculations5[ICB26],msoa_calculations5[[#This Row],[ICB26]],msoa_calculations5[[ Pop20]])</f>
        <v>7.8677454621340088E-3</v>
      </c>
      <c r="L6362" s="98" cm="1">
        <f t="array" ref="L6362">msoa_calculations5[[#This Row],[ Estimated case time (see and convey)]]*msoa_calculations5[[#This Row],[Population share of ICB]:[Population share of ICB]]</f>
        <v>0.74038016701021669</v>
      </c>
      <c r="M6362" s="98" cm="1">
        <f t="array" ref="M6362">msoa_calculations5[[#This Row],[Estimated case time (see and treat)]]*msoa_calculations5[[#This Row],[Population share of ICB]:[Population share of ICB]]</f>
        <v>0.53364391810032297</v>
      </c>
      <c r="N6362" s="94" cm="1">
        <f t="array" ref="N6362">msoa_calculations5[[#This Row],[Weighted estimate]]*msoa_calculations5[[#This Row],[Population share of ICB]:[Population share of ICB]]</f>
        <v>0.68443923142353491</v>
      </c>
    </row>
    <row r="6363" spans="1:14">
      <c r="A6363" s="63" t="s">
        <v>8722</v>
      </c>
      <c r="B6363" s="63" t="s">
        <v>13733</v>
      </c>
      <c r="C6363" s="63" t="s">
        <v>10</v>
      </c>
      <c r="D6363" s="63" t="s">
        <v>78</v>
      </c>
      <c r="E6363" s="72">
        <v>7136</v>
      </c>
      <c r="F6363" s="64">
        <v>1</v>
      </c>
      <c r="G6363" s="79">
        <v>0</v>
      </c>
      <c r="H6363" s="133">
        <v>100.82917785644531</v>
      </c>
      <c r="I6363" s="134">
        <v>68.428009033203125</v>
      </c>
      <c r="J6363" s="105">
        <v>92.061714172363281</v>
      </c>
      <c r="K6363" s="96">
        <f>msoa_calculations5[[#This Row],[ Pop20]]/SUMIF(msoa_calculations5[ICB26],msoa_calculations5[[#This Row],[ICB26]],msoa_calculations5[[ Pop20]])</f>
        <v>7.408845555263696E-3</v>
      </c>
      <c r="L6363" s="98" cm="1">
        <f t="array" ref="L6363">msoa_calculations5[[#This Row],[ Estimated case time (see and convey)]]*msoa_calculations5[[#This Row],[Population share of ICB]:[Population share of ICB]]</f>
        <v>0.74702780620261755</v>
      </c>
      <c r="M6363" s="98" cm="1">
        <f t="array" ref="M6363">msoa_calculations5[[#This Row],[Estimated case time (see and treat)]]*msoa_calculations5[[#This Row],[Population share of ICB]:[Population share of ICB]]</f>
        <v>0.50697255058119106</v>
      </c>
      <c r="N6363" s="94" cm="1">
        <f t="array" ref="N6363">msoa_calculations5[[#This Row],[Weighted estimate]]*msoa_calculations5[[#This Row],[Population share of ICB]:[Population share of ICB]]</f>
        <v>0.68207102185587054</v>
      </c>
    </row>
    <row r="6364" spans="1:14">
      <c r="A6364" s="63" t="s">
        <v>8720</v>
      </c>
      <c r="B6364" s="63" t="s">
        <v>13733</v>
      </c>
      <c r="C6364" s="63" t="s">
        <v>10</v>
      </c>
      <c r="D6364" s="63" t="s">
        <v>78</v>
      </c>
      <c r="E6364" s="72">
        <v>8438</v>
      </c>
      <c r="F6364" s="64">
        <v>1</v>
      </c>
      <c r="G6364" s="79">
        <v>0</v>
      </c>
      <c r="H6364" s="133">
        <v>101.40785980224609</v>
      </c>
      <c r="I6364" s="134">
        <v>68.75689697265625</v>
      </c>
      <c r="J6364" s="105">
        <v>92.572807312011719</v>
      </c>
      <c r="K6364" s="96">
        <f>msoa_calculations5[[#This Row],[ Pop20]]/SUMIF(msoa_calculations5[ICB26],msoa_calculations5[[#This Row],[ICB26]],msoa_calculations5[[ Pop20]])</f>
        <v>8.760627633872628E-3</v>
      </c>
      <c r="L6364" s="98" cm="1">
        <f t="array" ref="L6364">msoa_calculations5[[#This Row],[ Estimated case time (see and convey)]]*msoa_calculations5[[#This Row],[Population share of ICB]:[Population share of ICB]]</f>
        <v>0.88839649887543837</v>
      </c>
      <c r="M6364" s="98" cm="1">
        <f t="array" ref="M6364">msoa_calculations5[[#This Row],[Estimated case time (see and treat)]]*msoa_calculations5[[#This Row],[Population share of ICB]:[Population share of ICB]]</f>
        <v>0.60235357163798553</v>
      </c>
      <c r="N6364" s="94" cm="1">
        <f t="array" ref="N6364">msoa_calculations5[[#This Row],[Weighted estimate]]*msoa_calculations5[[#This Row],[Population share of ICB]:[Population share of ICB]]</f>
        <v>0.81099589388277593</v>
      </c>
    </row>
    <row r="6365" spans="1:14">
      <c r="A6365" s="63" t="s">
        <v>8718</v>
      </c>
      <c r="B6365" s="63" t="s">
        <v>13733</v>
      </c>
      <c r="C6365" s="63" t="s">
        <v>10</v>
      </c>
      <c r="D6365" s="63" t="s">
        <v>78</v>
      </c>
      <c r="E6365" s="72">
        <v>13494</v>
      </c>
      <c r="F6365" s="64">
        <v>1</v>
      </c>
      <c r="G6365" s="79">
        <v>0</v>
      </c>
      <c r="H6365" s="133">
        <v>105.46552276611328</v>
      </c>
      <c r="I6365" s="134">
        <v>70.946426391601563</v>
      </c>
      <c r="J6365" s="105">
        <v>96.124969482421875</v>
      </c>
      <c r="K6365" s="96">
        <f>msoa_calculations5[[#This Row],[ Pop20]]/SUMIF(msoa_calculations5[ICB26],msoa_calculations5[[#This Row],[ICB26]],msoa_calculations5[[ Pop20]])</f>
        <v>1.4009944215628968E-2</v>
      </c>
      <c r="L6365" s="98" cm="1">
        <f t="array" ref="L6365">msoa_calculations5[[#This Row],[ Estimated case time (see and convey)]]*msoa_calculations5[[#This Row],[Population share of ICB]:[Population share of ICB]]</f>
        <v>1.477566090625394</v>
      </c>
      <c r="M6365" s="98" cm="1">
        <f t="array" ref="M6365">msoa_calculations5[[#This Row],[Estimated case time (see and treat)]]*msoa_calculations5[[#This Row],[Population share of ICB]:[Population share of ICB]]</f>
        <v>0.99395547604456469</v>
      </c>
      <c r="N6365" s="94" cm="1">
        <f t="array" ref="N6365">msoa_calculations5[[#This Row],[Weighted estimate]]*msoa_calculations5[[#This Row],[Population share of ICB]:[Population share of ICB]]</f>
        <v>1.3467054601777675</v>
      </c>
    </row>
    <row r="6366" spans="1:14">
      <c r="A6366" s="63" t="s">
        <v>8716</v>
      </c>
      <c r="B6366" s="63" t="s">
        <v>13733</v>
      </c>
      <c r="C6366" s="63" t="s">
        <v>10</v>
      </c>
      <c r="D6366" s="63" t="s">
        <v>78</v>
      </c>
      <c r="E6366" s="72">
        <v>5949</v>
      </c>
      <c r="F6366" s="64">
        <v>1</v>
      </c>
      <c r="G6366" s="79">
        <v>0</v>
      </c>
      <c r="H6366" s="133">
        <v>103.33420562744141</v>
      </c>
      <c r="I6366" s="134">
        <v>71.40216064453125</v>
      </c>
      <c r="J6366" s="105">
        <v>94.693687438964844</v>
      </c>
      <c r="K6366" s="96">
        <f>msoa_calculations5[[#This Row],[ Pop20]]/SUMIF(msoa_calculations5[ICB26],msoa_calculations5[[#This Row],[ICB26]],msoa_calculations5[[ Pop20]])</f>
        <v>6.1764605112477194E-3</v>
      </c>
      <c r="L6366" s="98" cm="1">
        <f t="array" ref="L6366">msoa_calculations5[[#This Row],[ Estimated case time (see and convey)]]*msoa_calculations5[[#This Row],[Population share of ICB]:[Population share of ICB]]</f>
        <v>0.63823964051904369</v>
      </c>
      <c r="M6366" s="98" cm="1">
        <f t="array" ref="M6366">msoa_calculations5[[#This Row],[Estimated case time (see and treat)]]*msoa_calculations5[[#This Row],[Population share of ICB]:[Population share of ICB]]</f>
        <v>0.4410126256387133</v>
      </c>
      <c r="N6366" s="94" cm="1">
        <f t="array" ref="N6366">msoa_calculations5[[#This Row],[Weighted estimate]]*msoa_calculations5[[#This Row],[Population share of ICB]:[Population share of ICB]]</f>
        <v>0.58487182113120051</v>
      </c>
    </row>
    <row r="6367" spans="1:14">
      <c r="A6367" s="63" t="s">
        <v>8714</v>
      </c>
      <c r="B6367" s="63" t="s">
        <v>13733</v>
      </c>
      <c r="C6367" s="63" t="s">
        <v>10</v>
      </c>
      <c r="D6367" s="63" t="s">
        <v>78</v>
      </c>
      <c r="E6367" s="72">
        <v>6048</v>
      </c>
      <c r="F6367" s="64">
        <v>1</v>
      </c>
      <c r="G6367" s="79">
        <v>0</v>
      </c>
      <c r="H6367" s="133">
        <v>104.56355285644531</v>
      </c>
      <c r="I6367" s="134">
        <v>72.104537963867188</v>
      </c>
      <c r="J6367" s="105">
        <v>95.780441284179688</v>
      </c>
      <c r="K6367" s="96">
        <f>msoa_calculations5[[#This Row],[ Pop20]]/SUMIF(msoa_calculations5[ICB26],msoa_calculations5[[#This Row],[ICB26]],msoa_calculations5[[ Pop20]])</f>
        <v>6.2792457845060028E-3</v>
      </c>
      <c r="L6367" s="98" cm="1">
        <f t="array" ref="L6367">msoa_calculations5[[#This Row],[ Estimated case time (see and convey)]]*msoa_calculations5[[#This Row],[Population share of ICB]:[Population share of ICB]]</f>
        <v>0.65658024848680485</v>
      </c>
      <c r="M6367" s="98" cm="1">
        <f t="array" ref="M6367">msoa_calculations5[[#This Row],[Estimated case time (see and treat)]]*msoa_calculations5[[#This Row],[Population share of ICB]:[Population share of ICB]]</f>
        <v>0.45276211605336608</v>
      </c>
      <c r="N6367" s="94" cm="1">
        <f t="array" ref="N6367">msoa_calculations5[[#This Row],[Weighted estimate]]*msoa_calculations5[[#This Row],[Population share of ICB]:[Population share of ICB]]</f>
        <v>0.60142893217181004</v>
      </c>
    </row>
    <row r="6368" spans="1:14">
      <c r="A6368" s="63" t="s">
        <v>8712</v>
      </c>
      <c r="B6368" s="63" t="s">
        <v>13733</v>
      </c>
      <c r="C6368" s="63" t="s">
        <v>10</v>
      </c>
      <c r="D6368" s="63" t="s">
        <v>78</v>
      </c>
      <c r="E6368" s="72">
        <v>10097</v>
      </c>
      <c r="F6368" s="64">
        <v>1</v>
      </c>
      <c r="G6368" s="79">
        <v>0</v>
      </c>
      <c r="H6368" s="133">
        <v>106.32188415527344</v>
      </c>
      <c r="I6368" s="134">
        <v>73.273567199707031</v>
      </c>
      <c r="J6368" s="105">
        <v>97.379310607910156</v>
      </c>
      <c r="K6368" s="96">
        <f>msoa_calculations5[[#This Row],[ Pop20]]/SUMIF(msoa_calculations5[ICB26],msoa_calculations5[[#This Row],[ICB26]],msoa_calculations5[[ Pop20]])</f>
        <v>1.0483059637261427E-2</v>
      </c>
      <c r="L6368" s="98" cm="1">
        <f t="array" ref="L6368">msoa_calculations5[[#This Row],[ Estimated case time (see and convey)]]*msoa_calculations5[[#This Row],[Population share of ICB]:[Population share of ICB]]</f>
        <v>1.1145786523457322</v>
      </c>
      <c r="M6368" s="98" cm="1">
        <f t="array" ref="M6368">msoa_calculations5[[#This Row],[Estimated case time (see and treat)]]*msoa_calculations5[[#This Row],[Population share of ICB]:[Population share of ICB]]</f>
        <v>0.76813117478941162</v>
      </c>
      <c r="N6368" s="94" cm="1">
        <f t="array" ref="N6368">msoa_calculations5[[#This Row],[Weighted estimate]]*msoa_calculations5[[#This Row],[Population share of ICB]:[Population share of ICB]]</f>
        <v>1.0208331205381265</v>
      </c>
    </row>
    <row r="6369" spans="1:14">
      <c r="A6369" s="63" t="s">
        <v>8710</v>
      </c>
      <c r="B6369" s="63" t="s">
        <v>13733</v>
      </c>
      <c r="C6369" s="63" t="s">
        <v>10</v>
      </c>
      <c r="D6369" s="63" t="s">
        <v>78</v>
      </c>
      <c r="E6369" s="72">
        <v>10728</v>
      </c>
      <c r="F6369" s="64">
        <v>1</v>
      </c>
      <c r="G6369" s="79">
        <v>0</v>
      </c>
      <c r="H6369" s="133">
        <v>104.55522918701172</v>
      </c>
      <c r="I6369" s="134">
        <v>73.39990234375</v>
      </c>
      <c r="J6369" s="105">
        <v>96.1248779296875</v>
      </c>
      <c r="K6369" s="96">
        <f>msoa_calculations5[[#This Row],[ Pop20]]/SUMIF(msoa_calculations5[ICB26],msoa_calculations5[[#This Row],[ICB26]],msoa_calculations5[[ Pop20]])</f>
        <v>1.1138185974897552E-2</v>
      </c>
      <c r="L6369" s="98" cm="1">
        <f t="array" ref="L6369">msoa_calculations5[[#This Row],[ Estimated case time (see and convey)]]*msoa_calculations5[[#This Row],[Population share of ICB]:[Population share of ICB]]</f>
        <v>1.1645555873329732</v>
      </c>
      <c r="M6369" s="98" cm="1">
        <f t="array" ref="M6369">msoa_calculations5[[#This Row],[Estimated case time (see and treat)]]*msoa_calculations5[[#This Row],[Population share of ICB]:[Population share of ICB]]</f>
        <v>0.81754176284400615</v>
      </c>
      <c r="N6369" s="94" cm="1">
        <f t="array" ref="N6369">msoa_calculations5[[#This Row],[Weighted estimate]]*msoa_calculations5[[#This Row],[Population share of ICB]:[Population share of ICB]]</f>
        <v>1.0706567671951845</v>
      </c>
    </row>
    <row r="6370" spans="1:14">
      <c r="A6370" s="63" t="s">
        <v>8708</v>
      </c>
      <c r="B6370" s="63" t="s">
        <v>13733</v>
      </c>
      <c r="C6370" s="63" t="s">
        <v>10</v>
      </c>
      <c r="D6370" s="63" t="s">
        <v>78</v>
      </c>
      <c r="E6370" s="72">
        <v>8942</v>
      </c>
      <c r="F6370" s="64">
        <v>1</v>
      </c>
      <c r="G6370" s="79">
        <v>0</v>
      </c>
      <c r="H6370" s="133">
        <v>107.04841613769531</v>
      </c>
      <c r="I6370" s="134">
        <v>75.520469665527344</v>
      </c>
      <c r="J6370" s="105">
        <v>98.517242431640625</v>
      </c>
      <c r="K6370" s="96">
        <f>msoa_calculations5[[#This Row],[ Pop20]]/SUMIF(msoa_calculations5[ICB26],msoa_calculations5[[#This Row],[ICB26]],msoa_calculations5[[ Pop20]])</f>
        <v>9.2838981159147939E-3</v>
      </c>
      <c r="L6370" s="98" cm="1">
        <f t="array" ref="L6370">msoa_calculations5[[#This Row],[ Estimated case time (see and convey)]]*msoa_calculations5[[#This Row],[Population share of ICB]:[Population share of ICB]]</f>
        <v>0.99382658889241238</v>
      </c>
      <c r="M6370" s="98" cm="1">
        <f t="array" ref="M6370">msoa_calculations5[[#This Row],[Estimated case time (see and treat)]]*msoa_calculations5[[#This Row],[Population share of ICB]:[Population share of ICB]]</f>
        <v>0.70112434604078966</v>
      </c>
      <c r="N6370" s="94" cm="1">
        <f t="array" ref="N6370">msoa_calculations5[[#This Row],[Weighted estimate]]*msoa_calculations5[[#This Row],[Population share of ICB]:[Population share of ICB]]</f>
        <v>0.91462404139622944</v>
      </c>
    </row>
    <row r="6371" spans="1:14">
      <c r="A6371" s="63" t="s">
        <v>8084</v>
      </c>
      <c r="B6371" s="63" t="s">
        <v>13733</v>
      </c>
      <c r="C6371" s="63" t="s">
        <v>10</v>
      </c>
      <c r="D6371" s="63" t="s">
        <v>78</v>
      </c>
      <c r="E6371" s="72">
        <v>5862</v>
      </c>
      <c r="F6371" s="64">
        <v>1</v>
      </c>
      <c r="G6371" s="79">
        <v>0</v>
      </c>
      <c r="H6371" s="133">
        <v>97.648712158203125</v>
      </c>
      <c r="I6371" s="134">
        <v>70.715827941894531</v>
      </c>
      <c r="J6371" s="105">
        <v>90.360916137695313</v>
      </c>
      <c r="K6371" s="96">
        <f>msoa_calculations5[[#This Row],[ Pop20]]/SUMIF(msoa_calculations5[ICB26],msoa_calculations5[[#This Row],[ICB26]],msoa_calculations5[[ Pop20]])</f>
        <v>6.086134058990441E-3</v>
      </c>
      <c r="L6371" s="98" cm="1">
        <f t="array" ref="L6371">msoa_calculations5[[#This Row],[ Estimated case time (see and convey)]]*msoa_calculations5[[#This Row],[Population share of ICB]:[Population share of ICB]]</f>
        <v>0.59430315288259405</v>
      </c>
      <c r="M6371" s="98" cm="1">
        <f t="array" ref="M6371">msoa_calculations5[[#This Row],[Estimated case time (see and treat)]]*msoa_calculations5[[#This Row],[Population share of ICB]:[Population share of ICB]]</f>
        <v>0.43038600894687223</v>
      </c>
      <c r="N6371" s="94" cm="1">
        <f t="array" ref="N6371">msoa_calculations5[[#This Row],[Weighted estimate]]*msoa_calculations5[[#This Row],[Population share of ICB]:[Population share of ICB]]</f>
        <v>0.54994864930720644</v>
      </c>
    </row>
    <row r="6372" spans="1:14">
      <c r="A6372" s="63" t="s">
        <v>8082</v>
      </c>
      <c r="B6372" s="63" t="s">
        <v>13733</v>
      </c>
      <c r="C6372" s="63" t="s">
        <v>10</v>
      </c>
      <c r="D6372" s="63" t="s">
        <v>78</v>
      </c>
      <c r="E6372" s="72">
        <v>6754</v>
      </c>
      <c r="F6372" s="64">
        <v>1</v>
      </c>
      <c r="G6372" s="79">
        <v>0</v>
      </c>
      <c r="H6372" s="133">
        <v>100.77733612060547</v>
      </c>
      <c r="I6372" s="134">
        <v>73.00360107421875</v>
      </c>
      <c r="J6372" s="105">
        <v>93.262016296386719</v>
      </c>
      <c r="K6372" s="96">
        <f>msoa_calculations5[[#This Row],[ Pop20]]/SUMIF(msoa_calculations5[ICB26],msoa_calculations5[[#This Row],[ICB26]],msoa_calculations5[[ Pop20]])</f>
        <v>7.0122397533984027E-3</v>
      </c>
      <c r="L6372" s="98" cm="1">
        <f t="array" ref="L6372">msoa_calculations5[[#This Row],[ Estimated case time (see and convey)]]*msoa_calculations5[[#This Row],[Population share of ICB]:[Population share of ICB]]</f>
        <v>0.70667484258650248</v>
      </c>
      <c r="M6372" s="98" cm="1">
        <f t="array" ref="M6372">msoa_calculations5[[#This Row],[Estimated case time (see and treat)]]*msoa_calculations5[[#This Row],[Population share of ICB]:[Population share of ICB]]</f>
        <v>0.51191875359387506</v>
      </c>
      <c r="N6372" s="94" cm="1">
        <f t="array" ref="N6372">msoa_calculations5[[#This Row],[Weighted estimate]]*msoa_calculations5[[#This Row],[Population share of ICB]:[Population share of ICB]]</f>
        <v>0.65397561815561267</v>
      </c>
    </row>
    <row r="6373" spans="1:14">
      <c r="A6373" s="63" t="s">
        <v>8080</v>
      </c>
      <c r="B6373" s="63" t="s">
        <v>13733</v>
      </c>
      <c r="C6373" s="63" t="s">
        <v>10</v>
      </c>
      <c r="D6373" s="63" t="s">
        <v>78</v>
      </c>
      <c r="E6373" s="72">
        <v>5933</v>
      </c>
      <c r="F6373" s="64">
        <v>1</v>
      </c>
      <c r="G6373" s="79">
        <v>0</v>
      </c>
      <c r="H6373" s="133">
        <v>88.581588745117188</v>
      </c>
      <c r="I6373" s="134">
        <v>64.50323486328125</v>
      </c>
      <c r="J6373" s="105">
        <v>82.066207885742188</v>
      </c>
      <c r="K6373" s="96">
        <f>msoa_calculations5[[#This Row],[ Pop20]]/SUMIF(msoa_calculations5[ICB26],msoa_calculations5[[#This Row],[ICB26]],msoa_calculations5[[ Pop20]])</f>
        <v>6.1598487499130482E-3</v>
      </c>
      <c r="L6373" s="98" cm="1">
        <f t="array" ref="L6373">msoa_calculations5[[#This Row],[ Estimated case time (see and convey)]]*msoa_calculations5[[#This Row],[Population share of ICB]:[Population share of ICB]]</f>
        <v>0.54564918869692181</v>
      </c>
      <c r="M6373" s="98" cm="1">
        <f t="array" ref="M6373">msoa_calculations5[[#This Row],[Estimated case time (see and treat)]]*msoa_calculations5[[#This Row],[Population share of ICB]:[Population share of ICB]]</f>
        <v>0.39733017063793075</v>
      </c>
      <c r="N6373" s="94" cm="1">
        <f t="array" ref="N6373">msoa_calculations5[[#This Row],[Weighted estimate]]*msoa_calculations5[[#This Row],[Population share of ICB]:[Population share of ICB]]</f>
        <v>0.50551542805509331</v>
      </c>
    </row>
    <row r="6374" spans="1:14">
      <c r="A6374" s="63" t="s">
        <v>8078</v>
      </c>
      <c r="B6374" s="63" t="s">
        <v>13733</v>
      </c>
      <c r="C6374" s="63" t="s">
        <v>10</v>
      </c>
      <c r="D6374" s="63" t="s">
        <v>78</v>
      </c>
      <c r="E6374" s="72">
        <v>10102</v>
      </c>
      <c r="F6374" s="64">
        <v>1</v>
      </c>
      <c r="G6374" s="79">
        <v>0</v>
      </c>
      <c r="H6374" s="133">
        <v>107.41866302490234</v>
      </c>
      <c r="I6374" s="134">
        <v>73.724006652832031</v>
      </c>
      <c r="J6374" s="105">
        <v>98.301193237304688</v>
      </c>
      <c r="K6374" s="96">
        <f>msoa_calculations5[[#This Row],[ Pop20]]/SUMIF(msoa_calculations5[ICB26],msoa_calculations5[[#This Row],[ICB26]],msoa_calculations5[[ Pop20]])</f>
        <v>1.0488250812678512E-2</v>
      </c>
      <c r="L6374" s="98" cm="1">
        <f t="array" ref="L6374">msoa_calculations5[[#This Row],[ Estimated case time (see and convey)]]*msoa_calculations5[[#This Row],[Population share of ICB]:[Population share of ICB]]</f>
        <v>1.1266338797677713</v>
      </c>
      <c r="M6374" s="98" cm="1">
        <f t="array" ref="M6374">msoa_calculations5[[#This Row],[Estimated case time (see and treat)]]*msoa_calculations5[[#This Row],[Population share of ICB]:[Population share of ICB]]</f>
        <v>0.77323587269048155</v>
      </c>
      <c r="N6374" s="94" cm="1">
        <f t="array" ref="N6374">msoa_calculations5[[#This Row],[Weighted estimate]]*msoa_calculations5[[#This Row],[Population share of ICB]:[Population share of ICB]]</f>
        <v>1.0310075698584285</v>
      </c>
    </row>
    <row r="6375" spans="1:14">
      <c r="A6375" s="63" t="s">
        <v>8076</v>
      </c>
      <c r="B6375" s="63" t="s">
        <v>13733</v>
      </c>
      <c r="C6375" s="63" t="s">
        <v>10</v>
      </c>
      <c r="D6375" s="63" t="s">
        <v>78</v>
      </c>
      <c r="E6375" s="72">
        <v>10627</v>
      </c>
      <c r="F6375" s="64">
        <v>1</v>
      </c>
      <c r="G6375" s="79">
        <v>0</v>
      </c>
      <c r="H6375" s="133">
        <v>110.23581695556641</v>
      </c>
      <c r="I6375" s="134">
        <v>75.562248229980469</v>
      </c>
      <c r="J6375" s="105">
        <v>100.85346221923828</v>
      </c>
      <c r="K6375" s="96">
        <f>msoa_calculations5[[#This Row],[ Pop20]]/SUMIF(msoa_calculations5[ICB26],msoa_calculations5[[#This Row],[ICB26]],msoa_calculations5[[ Pop20]])</f>
        <v>1.1033324231472436E-2</v>
      </c>
      <c r="L6375" s="98" cm="1">
        <f t="array" ref="L6375">msoa_calculations5[[#This Row],[ Estimated case time (see and convey)]]*msoa_calculations5[[#This Row],[Population share of ICB]:[Population share of ICB]]</f>
        <v>1.2162675103920109</v>
      </c>
      <c r="M6375" s="98" cm="1">
        <f t="array" ref="M6375">msoa_calculations5[[#This Row],[Estimated case time (see and treat)]]*msoa_calculations5[[#This Row],[Population share of ICB]:[Population share of ICB]]</f>
        <v>0.8337027843803787</v>
      </c>
      <c r="N6375" s="94" cm="1">
        <f t="array" ref="N6375">msoa_calculations5[[#This Row],[Weighted estimate]]*msoa_calculations5[[#This Row],[Population share of ICB]:[Population share of ICB]]</f>
        <v>1.1127489485314115</v>
      </c>
    </row>
    <row r="6376" spans="1:14">
      <c r="A6376" s="63" t="s">
        <v>8074</v>
      </c>
      <c r="B6376" s="63" t="s">
        <v>13733</v>
      </c>
      <c r="C6376" s="63" t="s">
        <v>10</v>
      </c>
      <c r="D6376" s="63" t="s">
        <v>78</v>
      </c>
      <c r="E6376" s="72">
        <v>6080</v>
      </c>
      <c r="F6376" s="64">
        <v>1</v>
      </c>
      <c r="G6376" s="79">
        <v>0</v>
      </c>
      <c r="H6376" s="133">
        <v>95.942703247070313</v>
      </c>
      <c r="I6376" s="134">
        <v>69.2767333984375</v>
      </c>
      <c r="J6376" s="105">
        <v>88.727134704589844</v>
      </c>
      <c r="K6376" s="96">
        <f>msoa_calculations5[[#This Row],[ Pop20]]/SUMIF(msoa_calculations5[ICB26],msoa_calculations5[[#This Row],[ICB26]],msoa_calculations5[[ Pop20]])</f>
        <v>6.3124693071753462E-3</v>
      </c>
      <c r="L6376" s="98" cm="1">
        <f t="array" ref="L6376">msoa_calculations5[[#This Row],[ Estimated case time (see and convey)]]*msoa_calculations5[[#This Row],[Population share of ICB]:[Population share of ICB]]</f>
        <v>0.60563536949456376</v>
      </c>
      <c r="M6376" s="98" cm="1">
        <f t="array" ref="M6376">msoa_calculations5[[#This Row],[Estimated case time (see and treat)]]*msoa_calculations5[[#This Row],[Population share of ICB]:[Population share of ICB]]</f>
        <v>0.43730725327900594</v>
      </c>
      <c r="N6376" s="94" cm="1">
        <f t="array" ref="N6376">msoa_calculations5[[#This Row],[Weighted estimate]]*msoa_calculations5[[#This Row],[Population share of ICB]:[Population share of ICB]]</f>
        <v>0.56008731453633587</v>
      </c>
    </row>
    <row r="6377" spans="1:14">
      <c r="A6377" s="63" t="s">
        <v>8072</v>
      </c>
      <c r="B6377" s="63" t="s">
        <v>13733</v>
      </c>
      <c r="C6377" s="63" t="s">
        <v>10</v>
      </c>
      <c r="D6377" s="63" t="s">
        <v>78</v>
      </c>
      <c r="E6377" s="72">
        <v>7013</v>
      </c>
      <c r="F6377" s="64">
        <v>1</v>
      </c>
      <c r="G6377" s="79">
        <v>0</v>
      </c>
      <c r="H6377" s="133">
        <v>103.73151397705078</v>
      </c>
      <c r="I6377" s="134">
        <v>74.043815612792969</v>
      </c>
      <c r="J6377" s="105">
        <v>95.698295593261719</v>
      </c>
      <c r="K6377" s="96">
        <f>msoa_calculations5[[#This Row],[ Pop20]]/SUMIF(msoa_calculations5[ICB26],msoa_calculations5[[#This Row],[ICB26]],msoa_calculations5[[ Pop20]])</f>
        <v>7.2811426400034053E-3</v>
      </c>
      <c r="L6377" s="98" cm="1">
        <f t="array" ref="L6377">msoa_calculations5[[#This Row],[ Estimated case time (see and convey)]]*msoa_calculations5[[#This Row],[Population share of ICB]:[Population share of ICB]]</f>
        <v>0.75528394953041367</v>
      </c>
      <c r="M6377" s="98" cm="1">
        <f t="array" ref="M6377">msoa_calculations5[[#This Row],[Estimated case time (see and treat)]]*msoa_calculations5[[#This Row],[Population share of ICB]:[Population share of ICB]]</f>
        <v>0.53912358308685671</v>
      </c>
      <c r="N6377" s="94" cm="1">
        <f t="array" ref="N6377">msoa_calculations5[[#This Row],[Weighted estimate]]*msoa_calculations5[[#This Row],[Population share of ICB]:[Population share of ICB]]</f>
        <v>0.69679294061974784</v>
      </c>
    </row>
    <row r="6378" spans="1:14">
      <c r="A6378" s="63" t="s">
        <v>8070</v>
      </c>
      <c r="B6378" s="63" t="s">
        <v>13733</v>
      </c>
      <c r="C6378" s="63" t="s">
        <v>10</v>
      </c>
      <c r="D6378" s="63" t="s">
        <v>78</v>
      </c>
      <c r="E6378" s="72">
        <v>10234</v>
      </c>
      <c r="F6378" s="64">
        <v>1</v>
      </c>
      <c r="G6378" s="79">
        <v>0</v>
      </c>
      <c r="H6378" s="133">
        <v>101.40370178222656</v>
      </c>
      <c r="I6378" s="134">
        <v>72.274787902832031</v>
      </c>
      <c r="J6378" s="105">
        <v>93.521682739257813</v>
      </c>
      <c r="K6378" s="96">
        <f>msoa_calculations5[[#This Row],[ Pop20]]/SUMIF(msoa_calculations5[ICB26],msoa_calculations5[[#This Row],[ICB26]],msoa_calculations5[[ Pop20]])</f>
        <v>1.0625297843689555E-2</v>
      </c>
      <c r="L6378" s="98" cm="1">
        <f t="array" ref="L6378">msoa_calculations5[[#This Row],[ Estimated case time (see and convey)]]*msoa_calculations5[[#This Row],[Population share of ICB]:[Population share of ICB]]</f>
        <v>1.0774445338888305</v>
      </c>
      <c r="M6378" s="98" cm="1">
        <f t="array" ref="M6378">msoa_calculations5[[#This Row],[Estimated case time (see and treat)]]*msoa_calculations5[[#This Row],[Population share of ICB]:[Population share of ICB]]</f>
        <v>0.76794114805708114</v>
      </c>
      <c r="N6378" s="94" cm="1">
        <f t="array" ref="N6378">msoa_calculations5[[#This Row],[Weighted estimate]]*msoa_calculations5[[#This Row],[Population share of ICB]:[Population share of ICB]]</f>
        <v>0.99369573394765465</v>
      </c>
    </row>
    <row r="6379" spans="1:14">
      <c r="A6379" s="63" t="s">
        <v>8068</v>
      </c>
      <c r="B6379" s="63" t="s">
        <v>13733</v>
      </c>
      <c r="C6379" s="63" t="s">
        <v>10</v>
      </c>
      <c r="D6379" s="63" t="s">
        <v>78</v>
      </c>
      <c r="E6379" s="72">
        <v>12484</v>
      </c>
      <c r="F6379" s="64">
        <v>1</v>
      </c>
      <c r="G6379" s="79">
        <v>0</v>
      </c>
      <c r="H6379" s="133">
        <v>99.493148803710938</v>
      </c>
      <c r="I6379" s="134">
        <v>70.218818664550781</v>
      </c>
      <c r="J6379" s="105">
        <v>91.571784973144531</v>
      </c>
      <c r="K6379" s="96">
        <f>msoa_calculations5[[#This Row],[ Pop20]]/SUMIF(msoa_calculations5[ICB26],msoa_calculations5[[#This Row],[ICB26]],msoa_calculations5[[ Pop20]])</f>
        <v>1.29613267813778E-2</v>
      </c>
      <c r="L6379" s="98" cm="1">
        <f t="array" ref="L6379">msoa_calculations5[[#This Row],[ Estimated case time (see and convey)]]*msoa_calculations5[[#This Row],[Population share of ICB]:[Population share of ICB]]</f>
        <v>1.2895632141531452</v>
      </c>
      <c r="M6379" s="98" cm="1">
        <f t="array" ref="M6379">msoa_calculations5[[#This Row],[Estimated case time (see and treat)]]*msoa_calculations5[[#This Row],[Population share of ICB]:[Population share of ICB]]</f>
        <v>0.91012905491355334</v>
      </c>
      <c r="N6379" s="94" cm="1">
        <f t="array" ref="N6379">msoa_calculations5[[#This Row],[Weighted estimate]]*msoa_calculations5[[#This Row],[Population share of ICB]:[Population share of ICB]]</f>
        <v>1.1868918289909873</v>
      </c>
    </row>
    <row r="6380" spans="1:14">
      <c r="A6380" s="63" t="s">
        <v>8066</v>
      </c>
      <c r="B6380" s="63" t="s">
        <v>13733</v>
      </c>
      <c r="C6380" s="63" t="s">
        <v>10</v>
      </c>
      <c r="D6380" s="63" t="s">
        <v>78</v>
      </c>
      <c r="E6380" s="72">
        <v>8499</v>
      </c>
      <c r="F6380" s="64">
        <v>1</v>
      </c>
      <c r="G6380" s="79">
        <v>0</v>
      </c>
      <c r="H6380" s="133">
        <v>101.60150146484375</v>
      </c>
      <c r="I6380" s="134">
        <v>71.660163879394531</v>
      </c>
      <c r="J6380" s="105">
        <v>93.499649047851563</v>
      </c>
      <c r="K6380" s="96">
        <f>msoa_calculations5[[#This Row],[ Pop20]]/SUMIF(msoa_calculations5[ICB26],msoa_calculations5[[#This Row],[ICB26]],msoa_calculations5[[ Pop20]])</f>
        <v>8.8239599739610639E-3</v>
      </c>
      <c r="L6380" s="98" cm="1">
        <f t="array" ref="L6380">msoa_calculations5[[#This Row],[ Estimated case time (see and convey)]]*msoa_calculations5[[#This Row],[Population share of ICB]:[Population share of ICB]]</f>
        <v>0.89652758222012763</v>
      </c>
      <c r="M6380" s="98" cm="1">
        <f t="array" ref="M6380">msoa_calculations5[[#This Row],[Estimated case time (see and treat)]]*msoa_calculations5[[#This Row],[Population share of ICB]:[Population share of ICB]]</f>
        <v>0.63232641779926768</v>
      </c>
      <c r="N6380" s="94" cm="1">
        <f t="array" ref="N6380">msoa_calculations5[[#This Row],[Weighted estimate]]*msoa_calculations5[[#This Row],[Population share of ICB]:[Population share of ICB]]</f>
        <v>0.82503716077764888</v>
      </c>
    </row>
    <row r="6381" spans="1:14">
      <c r="A6381" s="63" t="s">
        <v>8064</v>
      </c>
      <c r="B6381" s="63" t="s">
        <v>13733</v>
      </c>
      <c r="C6381" s="63" t="s">
        <v>10</v>
      </c>
      <c r="D6381" s="63" t="s">
        <v>78</v>
      </c>
      <c r="E6381" s="72">
        <v>9342</v>
      </c>
      <c r="F6381" s="64">
        <v>1</v>
      </c>
      <c r="G6381" s="79">
        <v>0</v>
      </c>
      <c r="H6381" s="133">
        <v>100.144287109375</v>
      </c>
      <c r="I6381" s="134">
        <v>71.802352905273438</v>
      </c>
      <c r="J6381" s="105">
        <v>92.4752197265625</v>
      </c>
      <c r="K6381" s="96">
        <f>msoa_calculations5[[#This Row],[ Pop20]]/SUMIF(msoa_calculations5[ICB26],msoa_calculations5[[#This Row],[ICB26]],msoa_calculations5[[ Pop20]])</f>
        <v>9.6991921492815929E-3</v>
      </c>
      <c r="L6381" s="98" cm="1">
        <f t="array" ref="L6381">msoa_calculations5[[#This Row],[ Estimated case time (see and convey)]]*msoa_calculations5[[#This Row],[Population share of ICB]:[Population share of ICB]]</f>
        <v>0.97131868332665183</v>
      </c>
      <c r="M6381" s="98" cm="1">
        <f t="array" ref="M6381">msoa_calculations5[[#This Row],[Estimated case time (see and treat)]]*msoa_calculations5[[#This Row],[Population share of ICB]:[Population share of ICB]]</f>
        <v>0.6964248175987745</v>
      </c>
      <c r="N6381" s="94" cm="1">
        <f t="array" ref="N6381">msoa_calculations5[[#This Row],[Weighted estimate]]*msoa_calculations5[[#This Row],[Population share of ICB]:[Population share of ICB]]</f>
        <v>0.89693492517496531</v>
      </c>
    </row>
    <row r="6382" spans="1:14">
      <c r="A6382" s="63" t="s">
        <v>8062</v>
      </c>
      <c r="B6382" s="63" t="s">
        <v>13733</v>
      </c>
      <c r="C6382" s="63" t="s">
        <v>10</v>
      </c>
      <c r="D6382" s="63" t="s">
        <v>78</v>
      </c>
      <c r="E6382" s="72">
        <v>10888</v>
      </c>
      <c r="F6382" s="64">
        <v>1</v>
      </c>
      <c r="G6382" s="79">
        <v>0</v>
      </c>
      <c r="H6382" s="133">
        <v>104.55729675292969</v>
      </c>
      <c r="I6382" s="134">
        <v>73.445388793945313</v>
      </c>
      <c r="J6382" s="105">
        <v>96.138694763183594</v>
      </c>
      <c r="K6382" s="96">
        <f>msoa_calculations5[[#This Row],[ Pop20]]/SUMIF(msoa_calculations5[ICB26],msoa_calculations5[[#This Row],[ICB26]],msoa_calculations5[[ Pop20]])</f>
        <v>1.1304303588244273E-2</v>
      </c>
      <c r="L6382" s="98" cm="1">
        <f t="array" ref="L6382">msoa_calculations5[[#This Row],[ Estimated case time (see and convey)]]*msoa_calculations5[[#This Row],[Population share of ICB]:[Population share of ICB]]</f>
        <v>1.1819474248612643</v>
      </c>
      <c r="M6382" s="98" cm="1">
        <f t="array" ref="M6382">msoa_calculations5[[#This Row],[Estimated case time (see and treat)]]*msoa_calculations5[[#This Row],[Population share of ICB]:[Population share of ICB]]</f>
        <v>0.83024897208339166</v>
      </c>
      <c r="N6382" s="94" cm="1">
        <f t="array" ref="N6382">msoa_calculations5[[#This Row],[Weighted estimate]]*msoa_calculations5[[#This Row],[Population share of ICB]:[Population share of ICB]]</f>
        <v>1.0867809921805771</v>
      </c>
    </row>
    <row r="6383" spans="1:14">
      <c r="A6383" s="63" t="s">
        <v>8060</v>
      </c>
      <c r="B6383" s="63" t="s">
        <v>13733</v>
      </c>
      <c r="C6383" s="63" t="s">
        <v>10</v>
      </c>
      <c r="D6383" s="63" t="s">
        <v>78</v>
      </c>
      <c r="E6383" s="72">
        <v>9512</v>
      </c>
      <c r="F6383" s="64">
        <v>1</v>
      </c>
      <c r="G6383" s="79">
        <v>0</v>
      </c>
      <c r="H6383" s="133">
        <v>110.44227600097656</v>
      </c>
      <c r="I6383" s="134">
        <v>75.5634765625</v>
      </c>
      <c r="J6383" s="105">
        <v>101.00438690185547</v>
      </c>
      <c r="K6383" s="96">
        <f>msoa_calculations5[[#This Row],[ Pop20]]/SUMIF(msoa_calculations5[ICB26],msoa_calculations5[[#This Row],[ICB26]],msoa_calculations5[[ Pop20]])</f>
        <v>9.8756921134624826E-3</v>
      </c>
      <c r="L6383" s="98" cm="1">
        <f t="array" ref="L6383">msoa_calculations5[[#This Row],[ Estimated case time (see and convey)]]*msoa_calculations5[[#This Row],[Population share of ICB]:[Population share of ICB]]</f>
        <v>1.0906939140956911</v>
      </c>
      <c r="M6383" s="98" cm="1">
        <f t="array" ref="M6383">msoa_calculations5[[#This Row],[Estimated case time (see and treat)]]*msoa_calculations5[[#This Row],[Population share of ICB]:[Population share of ICB]]</f>
        <v>0.74624162955408835</v>
      </c>
      <c r="N6383" s="94" cm="1">
        <f t="array" ref="N6383">msoa_calculations5[[#This Row],[Weighted estimate]]*msoa_calculations5[[#This Row],[Population share of ICB]:[Population share of ICB]]</f>
        <v>0.99748822715176733</v>
      </c>
    </row>
    <row r="6384" spans="1:14">
      <c r="A6384" s="63" t="s">
        <v>8058</v>
      </c>
      <c r="B6384" s="63" t="s">
        <v>13733</v>
      </c>
      <c r="C6384" s="63" t="s">
        <v>10</v>
      </c>
      <c r="D6384" s="63" t="s">
        <v>78</v>
      </c>
      <c r="E6384" s="72">
        <v>9379</v>
      </c>
      <c r="F6384" s="64">
        <v>1</v>
      </c>
      <c r="G6384" s="79">
        <v>0</v>
      </c>
      <c r="H6384" s="133">
        <v>112.31945037841797</v>
      </c>
      <c r="I6384" s="134">
        <v>76.257598876953125</v>
      </c>
      <c r="J6384" s="105">
        <v>102.56143951416016</v>
      </c>
      <c r="K6384" s="96">
        <f>msoa_calculations5[[#This Row],[ Pop20]]/SUMIF(msoa_calculations5[ICB26],msoa_calculations5[[#This Row],[ICB26]],msoa_calculations5[[ Pop20]])</f>
        <v>9.7376068473680223E-3</v>
      </c>
      <c r="L6384" s="98" cm="1">
        <f t="array" ref="L6384">msoa_calculations5[[#This Row],[ Estimated case time (see and convey)]]*msoa_calculations5[[#This Row],[Population share of ICB]:[Population share of ICB]]</f>
        <v>1.0937226490974956</v>
      </c>
      <c r="M6384" s="98" cm="1">
        <f t="array" ref="M6384">msoa_calculations5[[#This Row],[Estimated case time (see and treat)]]*msoa_calculations5[[#This Row],[Population share of ICB]:[Population share of ICB]]</f>
        <v>0.74256651698806275</v>
      </c>
      <c r="N6384" s="94" cm="1">
        <f t="array" ref="N6384">msoa_calculations5[[#This Row],[Weighted estimate]]*msoa_calculations5[[#This Row],[Population share of ICB]:[Population share of ICB]]</f>
        <v>0.99870297568900723</v>
      </c>
    </row>
    <row r="6385" spans="1:14">
      <c r="A6385" s="63" t="s">
        <v>8056</v>
      </c>
      <c r="B6385" s="63" t="s">
        <v>13733</v>
      </c>
      <c r="C6385" s="63" t="s">
        <v>10</v>
      </c>
      <c r="D6385" s="63" t="s">
        <v>78</v>
      </c>
      <c r="E6385" s="72">
        <v>9693</v>
      </c>
      <c r="F6385" s="64">
        <v>1</v>
      </c>
      <c r="G6385" s="79">
        <v>0</v>
      </c>
      <c r="H6385" s="133">
        <v>111.37114715576172</v>
      </c>
      <c r="I6385" s="134">
        <v>76.92340087890625</v>
      </c>
      <c r="J6385" s="105">
        <v>102.04990386962891</v>
      </c>
      <c r="K6385" s="96">
        <f>msoa_calculations5[[#This Row],[ Pop20]]/SUMIF(msoa_calculations5[ICB26],msoa_calculations5[[#This Row],[ICB26]],msoa_calculations5[[ Pop20]])</f>
        <v>1.0063612663560959E-2</v>
      </c>
      <c r="L6385" s="98" cm="1">
        <f t="array" ref="L6385">msoa_calculations5[[#This Row],[ Estimated case time (see and convey)]]*msoa_calculations5[[#This Row],[Population share of ICB]:[Population share of ICB]]</f>
        <v>1.1207960868720348</v>
      </c>
      <c r="M6385" s="98" cm="1">
        <f t="array" ref="M6385">msoa_calculations5[[#This Row],[Estimated case time (see and treat)]]*msoa_calculations5[[#This Row],[Population share of ICB]:[Population share of ICB]]</f>
        <v>0.77412731120913714</v>
      </c>
      <c r="N6385" s="94" cm="1">
        <f t="array" ref="N6385">msoa_calculations5[[#This Row],[Weighted estimate]]*msoa_calculations5[[#This Row],[Population share of ICB]:[Population share of ICB]]</f>
        <v>1.0269907048975759</v>
      </c>
    </row>
    <row r="6386" spans="1:14">
      <c r="A6386" s="63" t="s">
        <v>8054</v>
      </c>
      <c r="B6386" s="63" t="s">
        <v>13733</v>
      </c>
      <c r="C6386" s="63" t="s">
        <v>10</v>
      </c>
      <c r="D6386" s="63" t="s">
        <v>78</v>
      </c>
      <c r="E6386" s="72">
        <v>7475</v>
      </c>
      <c r="F6386" s="64">
        <v>1</v>
      </c>
      <c r="G6386" s="79">
        <v>0</v>
      </c>
      <c r="H6386" s="133">
        <v>94.645584106445313</v>
      </c>
      <c r="I6386" s="134">
        <v>68.684158325195313</v>
      </c>
      <c r="J6386" s="105">
        <v>87.620658874511719</v>
      </c>
      <c r="K6386" s="96">
        <f>msoa_calculations5[[#This Row],[ Pop20]]/SUMIF(msoa_calculations5[ICB26],msoa_calculations5[[#This Row],[ICB26]],msoa_calculations5[[ Pop20]])</f>
        <v>7.7608072485420582E-3</v>
      </c>
      <c r="L6386" s="98" cm="1">
        <f t="array" ref="L6386">msoa_calculations5[[#This Row],[ Estimated case time (see and convey)]]*msoa_calculations5[[#This Row],[Population share of ICB]:[Population share of ICB]]</f>
        <v>0.73452613517579779</v>
      </c>
      <c r="M6386" s="98" cm="1">
        <f t="array" ref="M6386">msoa_calculations5[[#This Row],[Estimated case time (see and treat)]]*msoa_calculations5[[#This Row],[Population share of ICB]:[Population share of ICB]]</f>
        <v>0.53304451379018614</v>
      </c>
      <c r="N6386" s="94" cm="1">
        <f t="array" ref="N6386">msoa_calculations5[[#This Row],[Weighted estimate]]*msoa_calculations5[[#This Row],[Population share of ICB]:[Population share of ICB]]</f>
        <v>0.68000704451534155</v>
      </c>
    </row>
    <row r="6387" spans="1:14">
      <c r="A6387" s="63" t="s">
        <v>8052</v>
      </c>
      <c r="B6387" s="63" t="s">
        <v>13733</v>
      </c>
      <c r="C6387" s="63" t="s">
        <v>10</v>
      </c>
      <c r="D6387" s="63" t="s">
        <v>78</v>
      </c>
      <c r="E6387" s="72">
        <v>7992</v>
      </c>
      <c r="F6387" s="64">
        <v>1</v>
      </c>
      <c r="G6387" s="79">
        <v>0</v>
      </c>
      <c r="H6387" s="133">
        <v>93.481544494628906</v>
      </c>
      <c r="I6387" s="134">
        <v>67.421401977539063</v>
      </c>
      <c r="J6387" s="105">
        <v>86.429908752441406</v>
      </c>
      <c r="K6387" s="96">
        <f>msoa_calculations5[[#This Row],[ Pop20]]/SUMIF(msoa_calculations5[ICB26],msoa_calculations5[[#This Row],[ICB26]],msoa_calculations5[[ Pop20]])</f>
        <v>8.2975747866686454E-3</v>
      </c>
      <c r="L6387" s="98" cm="1">
        <f t="array" ref="L6387">msoa_calculations5[[#This Row],[ Estimated case time (see and convey)]]*msoa_calculations5[[#This Row],[Population share of ICB]:[Population share of ICB]]</f>
        <v>0.77567010661747593</v>
      </c>
      <c r="M6387" s="98" cm="1">
        <f t="array" ref="M6387">msoa_calculations5[[#This Row],[Estimated case time (see and treat)]]*msoa_calculations5[[#This Row],[Population share of ICB]:[Population share of ICB]]</f>
        <v>0.55943412513067969</v>
      </c>
      <c r="N6387" s="94" cm="1">
        <f t="array" ref="N6387">msoa_calculations5[[#This Row],[Weighted estimate]]*msoa_calculations5[[#This Row],[Population share of ICB]:[Population share of ICB]]</f>
        <v>0.71715863167832949</v>
      </c>
    </row>
    <row r="6388" spans="1:14">
      <c r="A6388" s="63" t="s">
        <v>8050</v>
      </c>
      <c r="B6388" s="63" t="s">
        <v>13733</v>
      </c>
      <c r="C6388" s="63" t="s">
        <v>10</v>
      </c>
      <c r="D6388" s="63" t="s">
        <v>78</v>
      </c>
      <c r="E6388" s="72">
        <v>7111</v>
      </c>
      <c r="F6388" s="64">
        <v>1</v>
      </c>
      <c r="G6388" s="79">
        <v>0</v>
      </c>
      <c r="H6388" s="133">
        <v>91.496978759765625</v>
      </c>
      <c r="I6388" s="134">
        <v>67.08453369140625</v>
      </c>
      <c r="J6388" s="105">
        <v>84.891197204589844</v>
      </c>
      <c r="K6388" s="96">
        <f>msoa_calculations5[[#This Row],[ Pop20]]/SUMIF(msoa_calculations5[ICB26],msoa_calculations5[[#This Row],[ICB26]],msoa_calculations5[[ Pop20]])</f>
        <v>7.3828896781782715E-3</v>
      </c>
      <c r="L6388" s="98" cm="1">
        <f t="array" ref="L6388">msoa_calculations5[[#This Row],[ Estimated case time (see and convey)]]*msoa_calculations5[[#This Row],[Population share of ICB]:[Population share of ICB]]</f>
        <v>0.6755121000699702</v>
      </c>
      <c r="M6388" s="98" cm="1">
        <f t="array" ref="M6388">msoa_calculations5[[#This Row],[Estimated case time (see and treat)]]*msoa_calculations5[[#This Row],[Population share of ICB]:[Population share of ICB]]</f>
        <v>0.49527771135568571</v>
      </c>
      <c r="N6388" s="94" cm="1">
        <f t="array" ref="N6388">msoa_calculations5[[#This Row],[Weighted estimate]]*msoa_calculations5[[#This Row],[Population share of ICB]:[Population share of ICB]]</f>
        <v>0.6267423436099625</v>
      </c>
    </row>
    <row r="6389" spans="1:14">
      <c r="A6389" s="63" t="s">
        <v>8048</v>
      </c>
      <c r="B6389" s="63" t="s">
        <v>13733</v>
      </c>
      <c r="C6389" s="63" t="s">
        <v>10</v>
      </c>
      <c r="D6389" s="63" t="s">
        <v>78</v>
      </c>
      <c r="E6389" s="72">
        <v>5314</v>
      </c>
      <c r="F6389" s="64">
        <v>1</v>
      </c>
      <c r="G6389" s="79">
        <v>0</v>
      </c>
      <c r="H6389" s="133">
        <v>105.16249847412109</v>
      </c>
      <c r="I6389" s="134">
        <v>73.960342407226563</v>
      </c>
      <c r="J6389" s="105">
        <v>96.719482421875</v>
      </c>
      <c r="K6389" s="96">
        <f>msoa_calculations5[[#This Row],[ Pop20]]/SUMIF(msoa_calculations5[ICB26],msoa_calculations5[[#This Row],[ICB26]],msoa_calculations5[[ Pop20]])</f>
        <v>5.517181233277926E-3</v>
      </c>
      <c r="L6389" s="98" cm="1">
        <f t="array" ref="L6389">msoa_calculations5[[#This Row],[ Estimated case time (see and convey)]]*msoa_calculations5[[#This Row],[Population share of ICB]:[Population share of ICB]]</f>
        <v>0.5802005630260394</v>
      </c>
      <c r="M6389" s="98" cm="1">
        <f t="array" ref="M6389">msoa_calculations5[[#This Row],[Estimated case time (see and treat)]]*msoa_calculations5[[#This Row],[Population share of ICB]:[Population share of ICB]]</f>
        <v>0.40805261313595992</v>
      </c>
      <c r="N6389" s="94" cm="1">
        <f t="array" ref="N6389">msoa_calculations5[[#This Row],[Weighted estimate]]*msoa_calculations5[[#This Row],[Population share of ICB]:[Population share of ICB]]</f>
        <v>0.53361891331032296</v>
      </c>
    </row>
    <row r="6390" spans="1:14">
      <c r="A6390" s="63" t="s">
        <v>8046</v>
      </c>
      <c r="B6390" s="63" t="s">
        <v>13733</v>
      </c>
      <c r="C6390" s="63" t="s">
        <v>10</v>
      </c>
      <c r="D6390" s="63" t="s">
        <v>78</v>
      </c>
      <c r="E6390" s="72">
        <v>13113</v>
      </c>
      <c r="F6390" s="64">
        <v>1</v>
      </c>
      <c r="G6390" s="79">
        <v>0</v>
      </c>
      <c r="H6390" s="133">
        <v>94.276390075683594</v>
      </c>
      <c r="I6390" s="134">
        <v>67.092506408691406</v>
      </c>
      <c r="J6390" s="105">
        <v>86.920677185058594</v>
      </c>
      <c r="K6390" s="96">
        <f>msoa_calculations5[[#This Row],[ Pop20]]/SUMIF(msoa_calculations5[ICB26],msoa_calculations5[[#This Row],[ICB26]],msoa_calculations5[[ Pop20]])</f>
        <v>1.3614376648847092E-2</v>
      </c>
      <c r="L6390" s="98" cm="1">
        <f t="array" ref="L6390">msoa_calculations5[[#This Row],[ Estimated case time (see and convey)]]*msoa_calculations5[[#This Row],[Population share of ICB]:[Population share of ICB]]</f>
        <v>1.2835142835839863</v>
      </c>
      <c r="M6390" s="98" cm="1">
        <f t="array" ref="M6390">msoa_calculations5[[#This Row],[Estimated case time (see and treat)]]*msoa_calculations5[[#This Row],[Population share of ICB]:[Population share of ICB]]</f>
        <v>0.91342265256311217</v>
      </c>
      <c r="N6390" s="94" cm="1">
        <f t="array" ref="N6390">msoa_calculations5[[#This Row],[Weighted estimate]]*msoa_calculations5[[#This Row],[Population share of ICB]:[Population share of ICB]]</f>
        <v>1.1833708377702379</v>
      </c>
    </row>
    <row r="6391" spans="1:14">
      <c r="A6391" s="63" t="s">
        <v>8044</v>
      </c>
      <c r="B6391" s="63" t="s">
        <v>13733</v>
      </c>
      <c r="C6391" s="63" t="s">
        <v>10</v>
      </c>
      <c r="D6391" s="63" t="s">
        <v>78</v>
      </c>
      <c r="E6391" s="72">
        <v>5457</v>
      </c>
      <c r="F6391" s="64">
        <v>1</v>
      </c>
      <c r="G6391" s="79">
        <v>0</v>
      </c>
      <c r="H6391" s="133">
        <v>87.244583129882813</v>
      </c>
      <c r="I6391" s="134">
        <v>62.748771667480469</v>
      </c>
      <c r="J6391" s="105">
        <v>80.616241455078125</v>
      </c>
      <c r="K6391" s="96">
        <f>msoa_calculations5[[#This Row],[ Pop20]]/SUMIF(msoa_calculations5[ICB26],msoa_calculations5[[#This Row],[ICB26]],msoa_calculations5[[ Pop20]])</f>
        <v>5.6656488502065568E-3</v>
      </c>
      <c r="L6391" s="98" cm="1">
        <f t="array" ref="L6391">msoa_calculations5[[#This Row],[ Estimated case time (see and convey)]]*msoa_calculations5[[#This Row],[Population share of ICB]:[Population share of ICB]]</f>
        <v>0.49429717209657092</v>
      </c>
      <c r="M6391" s="98" cm="1">
        <f t="array" ref="M6391">msoa_calculations5[[#This Row],[Estimated case time (see and treat)]]*msoa_calculations5[[#This Row],[Population share of ICB]:[Population share of ICB]]</f>
        <v>0.3555125060497345</v>
      </c>
      <c r="N6391" s="94" cm="1">
        <f t="array" ref="N6391">msoa_calculations5[[#This Row],[Weighted estimate]]*msoa_calculations5[[#This Row],[Population share of ICB]:[Population share of ICB]]</f>
        <v>0.45674331570793752</v>
      </c>
    </row>
    <row r="6392" spans="1:14">
      <c r="A6392" s="63" t="s">
        <v>8042</v>
      </c>
      <c r="B6392" s="63" t="s">
        <v>13733</v>
      </c>
      <c r="C6392" s="63" t="s">
        <v>10</v>
      </c>
      <c r="D6392" s="63" t="s">
        <v>78</v>
      </c>
      <c r="E6392" s="72">
        <v>13750</v>
      </c>
      <c r="F6392" s="64">
        <v>1</v>
      </c>
      <c r="G6392" s="79">
        <v>0</v>
      </c>
      <c r="H6392" s="133">
        <v>86.711891174316406</v>
      </c>
      <c r="I6392" s="134">
        <v>62.76043701171875</v>
      </c>
      <c r="J6392" s="105">
        <v>80.230842590332031</v>
      </c>
      <c r="K6392" s="96">
        <f>msoa_calculations5[[#This Row],[ Pop20]]/SUMIF(msoa_calculations5[ICB26],msoa_calculations5[[#This Row],[ICB26]],msoa_calculations5[[ Pop20]])</f>
        <v>1.427573239698372E-2</v>
      </c>
      <c r="L6392" s="98" cm="1">
        <f t="array" ref="L6392">msoa_calculations5[[#This Row],[ Estimated case time (see and convey)]]*msoa_calculations5[[#This Row],[Population share of ICB]:[Population share of ICB]]</f>
        <v>1.2378757540409153</v>
      </c>
      <c r="M6392" s="98" cm="1">
        <f t="array" ref="M6392">msoa_calculations5[[#This Row],[Estimated case time (see and treat)]]*msoa_calculations5[[#This Row],[Population share of ICB]:[Population share of ICB]]</f>
        <v>0.89595120389704941</v>
      </c>
      <c r="N6392" s="94" cm="1">
        <f t="array" ref="N6392">msoa_calculations5[[#This Row],[Weighted estimate]]*msoa_calculations5[[#This Row],[Population share of ICB]:[Population share of ICB]]</f>
        <v>1.1453540388041041</v>
      </c>
    </row>
    <row r="6393" spans="1:14">
      <c r="A6393" s="63" t="s">
        <v>8040</v>
      </c>
      <c r="B6393" s="63" t="s">
        <v>13733</v>
      </c>
      <c r="C6393" s="63" t="s">
        <v>10</v>
      </c>
      <c r="D6393" s="63" t="s">
        <v>78</v>
      </c>
      <c r="E6393" s="72">
        <v>8481</v>
      </c>
      <c r="F6393" s="64">
        <v>1</v>
      </c>
      <c r="G6393" s="79">
        <v>0</v>
      </c>
      <c r="H6393" s="133">
        <v>85.005615234375</v>
      </c>
      <c r="I6393" s="134">
        <v>61.808486938476563</v>
      </c>
      <c r="J6393" s="105">
        <v>78.728683471679688</v>
      </c>
      <c r="K6393" s="96">
        <f>msoa_calculations5[[#This Row],[ Pop20]]/SUMIF(msoa_calculations5[ICB26],msoa_calculations5[[#This Row],[ICB26]],msoa_calculations5[[ Pop20]])</f>
        <v>8.8052717424595573E-3</v>
      </c>
      <c r="L6393" s="98" cm="1">
        <f t="array" ref="L6393">msoa_calculations5[[#This Row],[ Estimated case time (see and convey)]]*msoa_calculations5[[#This Row],[Population share of ICB]:[Population share of ICB]]</f>
        <v>0.74849754177363181</v>
      </c>
      <c r="M6393" s="98" cm="1">
        <f t="array" ref="M6393">msoa_calculations5[[#This Row],[Estimated case time (see and treat)]]*msoa_calculations5[[#This Row],[Population share of ICB]:[Population share of ICB]]</f>
        <v>0.54424052348354834</v>
      </c>
      <c r="N6393" s="94" cm="1">
        <f t="array" ref="N6393">msoa_calculations5[[#This Row],[Weighted estimate]]*msoa_calculations5[[#This Row],[Population share of ICB]:[Population share of ICB]]</f>
        <v>0.69322745189422397</v>
      </c>
    </row>
    <row r="6394" spans="1:14">
      <c r="A6394" s="63" t="s">
        <v>8038</v>
      </c>
      <c r="B6394" s="63" t="s">
        <v>13733</v>
      </c>
      <c r="C6394" s="63" t="s">
        <v>10</v>
      </c>
      <c r="D6394" s="63" t="s">
        <v>78</v>
      </c>
      <c r="E6394" s="72">
        <v>9803</v>
      </c>
      <c r="F6394" s="64">
        <v>1</v>
      </c>
      <c r="G6394" s="79">
        <v>0</v>
      </c>
      <c r="H6394" s="133">
        <v>85.525581359863281</v>
      </c>
      <c r="I6394" s="134">
        <v>61.969814300537109</v>
      </c>
      <c r="J6394" s="105">
        <v>79.151603698730469</v>
      </c>
      <c r="K6394" s="96">
        <f>msoa_calculations5[[#This Row],[ Pop20]]/SUMIF(msoa_calculations5[ICB26],msoa_calculations5[[#This Row],[ICB26]],msoa_calculations5[[ Pop20]])</f>
        <v>1.0177818522736829E-2</v>
      </c>
      <c r="L6394" s="98" cm="1">
        <f t="array" ref="L6394">msoa_calculations5[[#This Row],[ Estimated case time (see and convey)]]*msoa_calculations5[[#This Row],[Population share of ICB]:[Population share of ICB]]</f>
        <v>0.87046384613225225</v>
      </c>
      <c r="M6394" s="98" cm="1">
        <f t="array" ref="M6394">msoa_calculations5[[#This Row],[Estimated case time (see and treat)]]*msoa_calculations5[[#This Row],[Population share of ICB]:[Population share of ICB]]</f>
        <v>0.63071752383856827</v>
      </c>
      <c r="N6394" s="94" cm="1">
        <f t="array" ref="N6394">msoa_calculations5[[#This Row],[Weighted estimate]]*msoa_calculations5[[#This Row],[Population share of ICB]:[Population share of ICB]]</f>
        <v>0.8055906582292639</v>
      </c>
    </row>
    <row r="6395" spans="1:14">
      <c r="A6395" s="63" t="s">
        <v>8036</v>
      </c>
      <c r="B6395" s="63" t="s">
        <v>13733</v>
      </c>
      <c r="C6395" s="63" t="s">
        <v>10</v>
      </c>
      <c r="D6395" s="63" t="s">
        <v>78</v>
      </c>
      <c r="E6395" s="72">
        <v>11054</v>
      </c>
      <c r="F6395" s="64">
        <v>1</v>
      </c>
      <c r="G6395" s="79">
        <v>0</v>
      </c>
      <c r="H6395" s="133">
        <v>87.690299987792969</v>
      </c>
      <c r="I6395" s="134">
        <v>61.926841735839844</v>
      </c>
      <c r="J6395" s="105">
        <v>80.718940734863281</v>
      </c>
      <c r="K6395" s="96">
        <f>msoa_calculations5[[#This Row],[ Pop20]]/SUMIF(msoa_calculations5[ICB26],msoa_calculations5[[#This Row],[ICB26]],msoa_calculations5[[ Pop20]])</f>
        <v>1.1476650612091494E-2</v>
      </c>
      <c r="L6395" s="98" cm="1">
        <f t="array" ref="L6395">msoa_calculations5[[#This Row],[ Estimated case time (see and convey)]]*msoa_calculations5[[#This Row],[Population share of ICB]:[Population share of ICB]]</f>
        <v>1.0063909350293909</v>
      </c>
      <c r="M6395" s="98" cm="1">
        <f t="array" ref="M6395">msoa_calculations5[[#This Row],[Estimated case time (see and treat)]]*msoa_calculations5[[#This Row],[Population share of ICB]:[Population share of ICB]]</f>
        <v>0.71071272611251934</v>
      </c>
      <c r="N6395" s="94" cm="1">
        <f t="array" ref="N6395">msoa_calculations5[[#This Row],[Weighted estimate]]*msoa_calculations5[[#This Row],[Population share of ICB]:[Population share of ICB]]</f>
        <v>0.92638308059214569</v>
      </c>
    </row>
    <row r="6396" spans="1:14">
      <c r="A6396" s="63" t="s">
        <v>8034</v>
      </c>
      <c r="B6396" s="63" t="s">
        <v>13733</v>
      </c>
      <c r="C6396" s="63" t="s">
        <v>10</v>
      </c>
      <c r="D6396" s="63" t="s">
        <v>78</v>
      </c>
      <c r="E6396" s="72">
        <v>12717</v>
      </c>
      <c r="F6396" s="64">
        <v>1</v>
      </c>
      <c r="G6396" s="79">
        <v>0</v>
      </c>
      <c r="H6396" s="133">
        <v>85.311248779296875</v>
      </c>
      <c r="I6396" s="134">
        <v>60.981998443603516</v>
      </c>
      <c r="J6396" s="105">
        <v>78.727973937988281</v>
      </c>
      <c r="K6396" s="96">
        <f>msoa_calculations5[[#This Row],[ Pop20]]/SUMIF(msoa_calculations5[ICB26],msoa_calculations5[[#This Row],[ICB26]],msoa_calculations5[[ Pop20]])</f>
        <v>1.3203235555813961E-2</v>
      </c>
      <c r="L6396" s="98" cm="1">
        <f t="array" ref="L6396">msoa_calculations5[[#This Row],[ Estimated case time (see and convey)]]*msoa_calculations5[[#This Row],[Population share of ICB]:[Population share of ICB]]</f>
        <v>1.1263845131937029</v>
      </c>
      <c r="M6396" s="98" cm="1">
        <f t="array" ref="M6396">msoa_calculations5[[#This Row],[Estimated case time (see and treat)]]*msoa_calculations5[[#This Row],[Population share of ICB]:[Population share of ICB]]</f>
        <v>0.80515969011517763</v>
      </c>
      <c r="N6396" s="94" cm="1">
        <f t="array" ref="N6396">msoa_calculations5[[#This Row],[Weighted estimate]]*msoa_calculations5[[#This Row],[Population share of ICB]:[Population share of ICB]]</f>
        <v>1.0394639847352418</v>
      </c>
    </row>
    <row r="6397" spans="1:14">
      <c r="A6397" s="63" t="s">
        <v>8032</v>
      </c>
      <c r="B6397" s="63" t="s">
        <v>13733</v>
      </c>
      <c r="C6397" s="63" t="s">
        <v>10</v>
      </c>
      <c r="D6397" s="63" t="s">
        <v>78</v>
      </c>
      <c r="E6397" s="72">
        <v>11999</v>
      </c>
      <c r="F6397" s="64">
        <v>1</v>
      </c>
      <c r="G6397" s="79">
        <v>0</v>
      </c>
      <c r="H6397" s="133">
        <v>86.4822998046875</v>
      </c>
      <c r="I6397" s="134">
        <v>62.235443115234375</v>
      </c>
      <c r="J6397" s="105">
        <v>79.921318054199219</v>
      </c>
      <c r="K6397" s="96">
        <f>msoa_calculations5[[#This Row],[ Pop20]]/SUMIF(msoa_calculations5[ICB26],msoa_calculations5[[#This Row],[ICB26]],msoa_calculations5[[ Pop20]])</f>
        <v>1.2457782765920557E-2</v>
      </c>
      <c r="L6397" s="98" cm="1">
        <f t="array" ref="L6397">msoa_calculations5[[#This Row],[ Estimated case time (see and convey)]]*msoa_calculations5[[#This Row],[Population share of ICB]:[Population share of ICB]]</f>
        <v>1.0773777040640107</v>
      </c>
      <c r="M6397" s="98" cm="1">
        <f t="array" ref="M6397">msoa_calculations5[[#This Row],[Estimated case time (see and treat)]]*msoa_calculations5[[#This Row],[Population share of ICB]:[Population share of ICB]]</f>
        <v>0.77531563067039599</v>
      </c>
      <c r="N6397" s="94" cm="1">
        <f t="array" ref="N6397">msoa_calculations5[[#This Row],[Weighted estimate]]*msoa_calculations5[[#This Row],[Population share of ICB]:[Population share of ICB]]</f>
        <v>0.99564241868525849</v>
      </c>
    </row>
    <row r="6398" spans="1:14">
      <c r="A6398" s="63" t="s">
        <v>8030</v>
      </c>
      <c r="B6398" s="63" t="s">
        <v>13733</v>
      </c>
      <c r="C6398" s="63" t="s">
        <v>10</v>
      </c>
      <c r="D6398" s="63" t="s">
        <v>78</v>
      </c>
      <c r="E6398" s="72">
        <v>10751</v>
      </c>
      <c r="F6398" s="64">
        <v>1</v>
      </c>
      <c r="G6398" s="79">
        <v>0</v>
      </c>
      <c r="H6398" s="133">
        <v>85.793113708496094</v>
      </c>
      <c r="I6398" s="134">
        <v>60.041358947753906</v>
      </c>
      <c r="J6398" s="105">
        <v>78.824920654296875</v>
      </c>
      <c r="K6398" s="96">
        <f>msoa_calculations5[[#This Row],[ Pop20]]/SUMIF(msoa_calculations5[ICB26],msoa_calculations5[[#This Row],[ICB26]],msoa_calculations5[[ Pop20]])</f>
        <v>1.1162065381816143E-2</v>
      </c>
      <c r="L6398" s="98" cm="1">
        <f t="array" ref="L6398">msoa_calculations5[[#This Row],[ Estimated case time (see and convey)]]*msoa_calculations5[[#This Row],[Population share of ICB]:[Population share of ICB]]</f>
        <v>0.95762834452382029</v>
      </c>
      <c r="M6398" s="98" cm="1">
        <f t="array" ref="M6398">msoa_calculations5[[#This Row],[Estimated case time (see and treat)]]*msoa_calculations5[[#This Row],[Population share of ICB]:[Population share of ICB]]</f>
        <v>0.6701855741879208</v>
      </c>
      <c r="N6398" s="94" cm="1">
        <f t="array" ref="N6398">msoa_calculations5[[#This Row],[Weighted estimate]]*msoa_calculations5[[#This Row],[Population share of ICB]:[Population share of ICB]]</f>
        <v>0.87984891805973142</v>
      </c>
    </row>
    <row r="6399" spans="1:14">
      <c r="A6399" s="63" t="s">
        <v>8028</v>
      </c>
      <c r="B6399" s="63" t="s">
        <v>13733</v>
      </c>
      <c r="C6399" s="63" t="s">
        <v>10</v>
      </c>
      <c r="D6399" s="63" t="s">
        <v>78</v>
      </c>
      <c r="E6399" s="72">
        <v>10183</v>
      </c>
      <c r="F6399" s="64">
        <v>1</v>
      </c>
      <c r="G6399" s="79">
        <v>0</v>
      </c>
      <c r="H6399" s="133">
        <v>91.607582092285156</v>
      </c>
      <c r="I6399" s="134">
        <v>65.565292358398438</v>
      </c>
      <c r="J6399" s="105">
        <v>84.560775756835938</v>
      </c>
      <c r="K6399" s="96">
        <f>msoa_calculations5[[#This Row],[ Pop20]]/SUMIF(msoa_calculations5[ICB26],msoa_calculations5[[#This Row],[ICB26]],msoa_calculations5[[ Pop20]])</f>
        <v>1.0572347854435289E-2</v>
      </c>
      <c r="L6399" s="98" cm="1">
        <f t="array" ref="L6399">msoa_calculations5[[#This Row],[ Estimated case time (see and convey)]]*msoa_calculations5[[#This Row],[Population share of ICB]:[Population share of ICB]]</f>
        <v>0.96850722398337563</v>
      </c>
      <c r="M6399" s="98" cm="1">
        <f t="array" ref="M6399">msoa_calculations5[[#This Row],[Estimated case time (see and treat)]]*msoa_calculations5[[#This Row],[Population share of ICB]:[Population share of ICB]]</f>
        <v>0.69317907799073619</v>
      </c>
      <c r="N6399" s="94" cm="1">
        <f t="array" ref="N6399">msoa_calculations5[[#This Row],[Weighted estimate]]*msoa_calculations5[[#This Row],[Population share of ICB]:[Population share of ICB]]</f>
        <v>0.89400593614216806</v>
      </c>
    </row>
    <row r="6400" spans="1:14">
      <c r="A6400" s="63" t="s">
        <v>8026</v>
      </c>
      <c r="B6400" s="63" t="s">
        <v>13733</v>
      </c>
      <c r="C6400" s="63" t="s">
        <v>10</v>
      </c>
      <c r="D6400" s="63" t="s">
        <v>78</v>
      </c>
      <c r="E6400" s="72">
        <v>9709</v>
      </c>
      <c r="F6400" s="64">
        <v>1</v>
      </c>
      <c r="G6400" s="79">
        <v>0</v>
      </c>
      <c r="H6400" s="133">
        <v>88.848220825195313</v>
      </c>
      <c r="I6400" s="134">
        <v>63.615318298339844</v>
      </c>
      <c r="J6400" s="105">
        <v>82.020423889160156</v>
      </c>
      <c r="K6400" s="96">
        <f>msoa_calculations5[[#This Row],[ Pop20]]/SUMIF(msoa_calculations5[ICB26],msoa_calculations5[[#This Row],[ICB26]],msoa_calculations5[[ Pop20]])</f>
        <v>1.0080224424895631E-2</v>
      </c>
      <c r="L6400" s="98" cm="1">
        <f t="array" ref="L6400">msoa_calculations5[[#This Row],[ Estimated case time (see and convey)]]*msoa_calculations5[[#This Row],[Population share of ICB]:[Population share of ICB]]</f>
        <v>0.89561000567065452</v>
      </c>
      <c r="M6400" s="98" cm="1">
        <f t="array" ref="M6400">msoa_calculations5[[#This Row],[Estimated case time (see and treat)]]*msoa_calculations5[[#This Row],[Population share of ICB]:[Population share of ICB]]</f>
        <v>0.64125668530843527</v>
      </c>
      <c r="N6400" s="94" cm="1">
        <f t="array" ref="N6400">msoa_calculations5[[#This Row],[Weighted estimate]]*msoa_calculations5[[#This Row],[Population share of ICB]:[Population share of ICB]]</f>
        <v>0.82678428022780537</v>
      </c>
    </row>
    <row r="6401" spans="1:14">
      <c r="A6401" s="63" t="s">
        <v>4114</v>
      </c>
      <c r="B6401" s="63" t="s">
        <v>13726</v>
      </c>
      <c r="C6401" s="63" t="s">
        <v>13812</v>
      </c>
      <c r="D6401" s="63" t="s">
        <v>13848</v>
      </c>
      <c r="E6401" s="72">
        <v>8890</v>
      </c>
      <c r="F6401" s="64">
        <v>1</v>
      </c>
      <c r="G6401" s="79">
        <v>0</v>
      </c>
      <c r="H6401" s="133">
        <v>97.603904724121094</v>
      </c>
      <c r="I6401" s="134">
        <v>69.699226379394531</v>
      </c>
      <c r="J6401" s="105">
        <v>90.053153991699219</v>
      </c>
      <c r="K6401" s="96">
        <f>msoa_calculations5[[#This Row],[ Pop20]]/SUMIF(msoa_calculations5[ICB26],msoa_calculations5[[#This Row],[ICB26]],msoa_calculations5[[ Pop20]])</f>
        <v>3.0465080814709596E-3</v>
      </c>
      <c r="L6401" s="98" cm="1">
        <f t="array" ref="L6401">msoa_calculations5[[#This Row],[ Estimated case time (see and convey)]]*msoa_calculations5[[#This Row],[Population share of ICB]:[Population share of ICB]]</f>
        <v>0.29735108452515646</v>
      </c>
      <c r="M6401" s="98" cm="1">
        <f t="array" ref="M6401">msoa_calculations5[[#This Row],[Estimated case time (see and treat)]]*msoa_calculations5[[#This Row],[Population share of ICB]:[Population share of ICB]]</f>
        <v>0.21233925643709933</v>
      </c>
      <c r="N6401" s="94" cm="1">
        <f t="array" ref="N6401">msoa_calculations5[[#This Row],[Weighted estimate]]*msoa_calculations5[[#This Row],[Population share of ICB]:[Population share of ICB]]</f>
        <v>0.27434766139766048</v>
      </c>
    </row>
    <row r="6402" spans="1:14">
      <c r="A6402" s="63" t="s">
        <v>4112</v>
      </c>
      <c r="B6402" s="63" t="s">
        <v>13726</v>
      </c>
      <c r="C6402" s="63" t="s">
        <v>13812</v>
      </c>
      <c r="D6402" s="63" t="s">
        <v>13848</v>
      </c>
      <c r="E6402" s="72">
        <v>7341</v>
      </c>
      <c r="F6402" s="64">
        <v>1</v>
      </c>
      <c r="G6402" s="79">
        <v>0</v>
      </c>
      <c r="H6402" s="133">
        <v>96.439857482910156</v>
      </c>
      <c r="I6402" s="134">
        <v>69.650154113769531</v>
      </c>
      <c r="J6402" s="105">
        <v>89.190811157226563</v>
      </c>
      <c r="K6402" s="96">
        <f>msoa_calculations5[[#This Row],[ Pop20]]/SUMIF(msoa_calculations5[ICB26],msoa_calculations5[[#This Row],[ICB26]],msoa_calculations5[[ Pop20]])</f>
        <v>2.5156823201437925E-3</v>
      </c>
      <c r="L6402" s="98" cm="1">
        <f t="array" ref="L6402">msoa_calculations5[[#This Row],[ Estimated case time (see and convey)]]*msoa_calculations5[[#This Row],[Population share of ICB]:[Population share of ICB]]</f>
        <v>0.24261204442694412</v>
      </c>
      <c r="M6402" s="98" cm="1">
        <f t="array" ref="M6402">msoa_calculations5[[#This Row],[Estimated case time (see and treat)]]*msoa_calculations5[[#This Row],[Population share of ICB]:[Population share of ICB]]</f>
        <v>0.17521766129930044</v>
      </c>
      <c r="N6402" s="94" cm="1">
        <f t="array" ref="N6402">msoa_calculations5[[#This Row],[Weighted estimate]]*msoa_calculations5[[#This Row],[Population share of ICB]:[Population share of ICB]]</f>
        <v>0.22437574674751859</v>
      </c>
    </row>
    <row r="6403" spans="1:14">
      <c r="A6403" s="63" t="s">
        <v>4110</v>
      </c>
      <c r="B6403" s="63" t="s">
        <v>13726</v>
      </c>
      <c r="C6403" s="63" t="s">
        <v>13812</v>
      </c>
      <c r="D6403" s="63" t="s">
        <v>13848</v>
      </c>
      <c r="E6403" s="72">
        <v>7359</v>
      </c>
      <c r="F6403" s="64">
        <v>1</v>
      </c>
      <c r="G6403" s="79">
        <v>0</v>
      </c>
      <c r="H6403" s="133">
        <v>92.1416015625</v>
      </c>
      <c r="I6403" s="134">
        <v>66.353019714355469</v>
      </c>
      <c r="J6403" s="105">
        <v>85.163444519042969</v>
      </c>
      <c r="K6403" s="96">
        <f>msoa_calculations5[[#This Row],[ Pop20]]/SUMIF(msoa_calculations5[ICB26],msoa_calculations5[[#This Row],[ICB26]],msoa_calculations5[[ Pop20]])</f>
        <v>2.5218507279577943E-3</v>
      </c>
      <c r="L6403" s="98" cm="1">
        <f t="array" ref="L6403">msoa_calculations5[[#This Row],[ Estimated case time (see and convey)]]*msoa_calculations5[[#This Row],[Population share of ICB]:[Population share of ICB]]</f>
        <v>0.23236736497558766</v>
      </c>
      <c r="M6403" s="98" cm="1">
        <f t="array" ref="M6403">msoa_calculations5[[#This Row],[Estimated case time (see and treat)]]*msoa_calculations5[[#This Row],[Population share of ICB]:[Population share of ICB]]</f>
        <v>0.16733241106884522</v>
      </c>
      <c r="N6403" s="94" cm="1">
        <f t="array" ref="N6403">msoa_calculations5[[#This Row],[Weighted estimate]]*msoa_calculations5[[#This Row],[Population share of ICB]:[Population share of ICB]]</f>
        <v>0.21476949455574174</v>
      </c>
    </row>
    <row r="6404" spans="1:14">
      <c r="A6404" s="63" t="s">
        <v>4108</v>
      </c>
      <c r="B6404" s="63" t="s">
        <v>13726</v>
      </c>
      <c r="C6404" s="63" t="s">
        <v>13812</v>
      </c>
      <c r="D6404" s="63" t="s">
        <v>13848</v>
      </c>
      <c r="E6404" s="72">
        <v>10613</v>
      </c>
      <c r="F6404" s="64">
        <v>1</v>
      </c>
      <c r="G6404" s="79">
        <v>0</v>
      </c>
      <c r="H6404" s="133">
        <v>95.748153686523438</v>
      </c>
      <c r="I6404" s="134">
        <v>67.892997741699219</v>
      </c>
      <c r="J6404" s="105">
        <v>88.210800170898438</v>
      </c>
      <c r="K6404" s="96">
        <f>msoa_calculations5[[#This Row],[ Pop20]]/SUMIF(msoa_calculations5[ICB26],msoa_calculations5[[#This Row],[ICB26]],msoa_calculations5[[ Pop20]])</f>
        <v>3.6369617850001458E-3</v>
      </c>
      <c r="L6404" s="98" cm="1">
        <f t="array" ref="L6404">msoa_calculations5[[#This Row],[ Estimated case time (see and convey)]]*msoa_calculations5[[#This Row],[Population share of ICB]:[Population share of ICB]]</f>
        <v>0.34823237594220657</v>
      </c>
      <c r="M6404" s="98" cm="1">
        <f t="array" ref="M6404">msoa_calculations5[[#This Row],[Estimated case time (see and treat)]]*msoa_calculations5[[#This Row],[Population share of ICB]:[Population share of ICB]]</f>
        <v>0.24692423825566126</v>
      </c>
      <c r="N6404" s="94" cm="1">
        <f t="array" ref="N6404">msoa_calculations5[[#This Row],[Weighted estimate]]*msoa_calculations5[[#This Row],[Population share of ICB]:[Population share of ICB]]</f>
        <v>0.32081930924584195</v>
      </c>
    </row>
    <row r="6405" spans="1:14">
      <c r="A6405" s="63" t="s">
        <v>4106</v>
      </c>
      <c r="B6405" s="63" t="s">
        <v>13726</v>
      </c>
      <c r="C6405" s="63" t="s">
        <v>13812</v>
      </c>
      <c r="D6405" s="63" t="s">
        <v>13848</v>
      </c>
      <c r="E6405" s="72">
        <v>9123</v>
      </c>
      <c r="F6405" s="64">
        <v>1</v>
      </c>
      <c r="G6405" s="79">
        <v>0</v>
      </c>
      <c r="H6405" s="133">
        <v>89.981903076171875</v>
      </c>
      <c r="I6405" s="134">
        <v>65.328475952148438</v>
      </c>
      <c r="J6405" s="105">
        <v>83.3109130859375</v>
      </c>
      <c r="K6405" s="96">
        <f>msoa_calculations5[[#This Row],[ Pop20]]/SUMIF(msoa_calculations5[ICB26],msoa_calculations5[[#This Row],[ICB26]],msoa_calculations5[[ Pop20]])</f>
        <v>3.1263546937299849E-3</v>
      </c>
      <c r="L6405" s="98" cm="1">
        <f t="array" ref="L6405">msoa_calculations5[[#This Row],[ Estimated case time (see and convey)]]*msoa_calculations5[[#This Row],[Population share of ICB]:[Population share of ICB]]</f>
        <v>0.28131534503294653</v>
      </c>
      <c r="M6405" s="98" cm="1">
        <f t="array" ref="M6405">msoa_calculations5[[#This Row],[Estimated case time (see and treat)]]*msoa_calculations5[[#This Row],[Population share of ICB]:[Population share of ICB]]</f>
        <v>0.20423998742722571</v>
      </c>
      <c r="N6405" s="94" cm="1">
        <f t="array" ref="N6405">msoa_calculations5[[#This Row],[Weighted estimate]]*msoa_calculations5[[#This Row],[Population share of ICB]:[Population share of ICB]]</f>
        <v>0.26045946416515153</v>
      </c>
    </row>
    <row r="6406" spans="1:14">
      <c r="A6406" s="63" t="s">
        <v>4104</v>
      </c>
      <c r="B6406" s="63" t="s">
        <v>13726</v>
      </c>
      <c r="C6406" s="63" t="s">
        <v>13812</v>
      </c>
      <c r="D6406" s="63" t="s">
        <v>13848</v>
      </c>
      <c r="E6406" s="72">
        <v>7173</v>
      </c>
      <c r="F6406" s="64">
        <v>1</v>
      </c>
      <c r="G6406" s="79">
        <v>0</v>
      </c>
      <c r="H6406" s="133">
        <v>92.122245788574219</v>
      </c>
      <c r="I6406" s="134">
        <v>66.84539794921875</v>
      </c>
      <c r="J6406" s="105">
        <v>85.282562255859375</v>
      </c>
      <c r="K6406" s="96">
        <f>msoa_calculations5[[#This Row],[ Pop20]]/SUMIF(msoa_calculations5[ICB26],msoa_calculations5[[#This Row],[ICB26]],msoa_calculations5[[ Pop20]])</f>
        <v>2.4581105138797741E-3</v>
      </c>
      <c r="L6406" s="98" cm="1">
        <f t="array" ref="L6406">msoa_calculations5[[#This Row],[ Estimated case time (see and convey)]]*msoa_calculations5[[#This Row],[Population share of ICB]:[Population share of ICB]]</f>
        <v>0.22644666093511104</v>
      </c>
      <c r="M6406" s="98" cm="1">
        <f t="array" ref="M6406">msoa_calculations5[[#This Row],[Estimated case time (see and treat)]]*msoa_calculations5[[#This Row],[Population share of ICB]:[Population share of ICB]]</f>
        <v>0.1643133755034521</v>
      </c>
      <c r="N6406" s="94" cm="1">
        <f t="array" ref="N6406">msoa_calculations5[[#This Row],[Weighted estimate]]*msoa_calculations5[[#This Row],[Population share of ICB]:[Population share of ICB]]</f>
        <v>0.20963396293173431</v>
      </c>
    </row>
    <row r="6407" spans="1:14">
      <c r="A6407" s="63" t="s">
        <v>4102</v>
      </c>
      <c r="B6407" s="63" t="s">
        <v>13726</v>
      </c>
      <c r="C6407" s="63" t="s">
        <v>13812</v>
      </c>
      <c r="D6407" s="63" t="s">
        <v>13848</v>
      </c>
      <c r="E6407" s="72">
        <v>5805</v>
      </c>
      <c r="F6407" s="64">
        <v>1</v>
      </c>
      <c r="G6407" s="79">
        <v>0</v>
      </c>
      <c r="H6407" s="133">
        <v>89.831787109375</v>
      </c>
      <c r="I6407" s="134">
        <v>65.955986022949219</v>
      </c>
      <c r="J6407" s="105">
        <v>83.3712158203125</v>
      </c>
      <c r="K6407" s="96">
        <f>msoa_calculations5[[#This Row],[ Pop20]]/SUMIF(msoa_calculations5[ICB26],msoa_calculations5[[#This Row],[ICB26]],msoa_calculations5[[ Pop20]])</f>
        <v>1.9893115200156266E-3</v>
      </c>
      <c r="L6407" s="98" cm="1">
        <f t="array" ref="L6407">msoa_calculations5[[#This Row],[ Estimated case time (see and convey)]]*msoa_calculations5[[#This Row],[Population share of ICB]:[Population share of ICB]]</f>
        <v>0.17870340896027095</v>
      </c>
      <c r="M6407" s="98" cm="1">
        <f t="array" ref="M6407">msoa_calculations5[[#This Row],[Estimated case time (see and treat)]]*msoa_calculations5[[#This Row],[Population share of ICB]:[Population share of ICB]]</f>
        <v>0.13120700280944253</v>
      </c>
      <c r="N6407" s="94" cm="1">
        <f t="array" ref="N6407">msoa_calculations5[[#This Row],[Weighted estimate]]*msoa_calculations5[[#This Row],[Population share of ICB]:[Population share of ICB]]</f>
        <v>0.1658513200690567</v>
      </c>
    </row>
    <row r="6408" spans="1:14">
      <c r="A6408" s="63" t="s">
        <v>4100</v>
      </c>
      <c r="B6408" s="63" t="s">
        <v>13726</v>
      </c>
      <c r="C6408" s="63" t="s">
        <v>13812</v>
      </c>
      <c r="D6408" s="63" t="s">
        <v>13848</v>
      </c>
      <c r="E6408" s="72">
        <v>7883</v>
      </c>
      <c r="F6408" s="64">
        <v>1</v>
      </c>
      <c r="G6408" s="79">
        <v>0</v>
      </c>
      <c r="H6408" s="133">
        <v>87.429046630859375</v>
      </c>
      <c r="I6408" s="134">
        <v>64.746467590332031</v>
      </c>
      <c r="J6408" s="105">
        <v>81.291343688964844</v>
      </c>
      <c r="K6408" s="96">
        <f>msoa_calculations5[[#This Row],[ Pop20]]/SUMIF(msoa_calculations5[ICB26],msoa_calculations5[[#This Row],[ICB26]],msoa_calculations5[[ Pop20]])</f>
        <v>2.701419933209851E-3</v>
      </c>
      <c r="L6408" s="98" cm="1">
        <f t="array" ref="L6408">msoa_calculations5[[#This Row],[ Estimated case time (see and convey)]]*msoa_calculations5[[#This Row],[Population share of ICB]:[Population share of ICB]]</f>
        <v>0.23618256931013709</v>
      </c>
      <c r="M6408" s="98" cm="1">
        <f t="array" ref="M6408">msoa_calculations5[[#This Row],[Estimated case time (see and treat)]]*msoa_calculations5[[#This Row],[Population share of ICB]:[Population share of ICB]]</f>
        <v>0.17490739815344855</v>
      </c>
      <c r="N6408" s="94" cm="1">
        <f t="array" ref="N6408">msoa_calculations5[[#This Row],[Weighted estimate]]*msoa_calculations5[[#This Row],[Population share of ICB]:[Population share of ICB]]</f>
        <v>0.21960205623878246</v>
      </c>
    </row>
    <row r="6409" spans="1:14">
      <c r="A6409" s="63" t="s">
        <v>4098</v>
      </c>
      <c r="B6409" s="63" t="s">
        <v>13726</v>
      </c>
      <c r="C6409" s="63" t="s">
        <v>13812</v>
      </c>
      <c r="D6409" s="63" t="s">
        <v>13848</v>
      </c>
      <c r="E6409" s="72">
        <v>5629</v>
      </c>
      <c r="F6409" s="64">
        <v>1</v>
      </c>
      <c r="G6409" s="79">
        <v>0</v>
      </c>
      <c r="H6409" s="133">
        <v>104.9998779296875</v>
      </c>
      <c r="I6409" s="134">
        <v>74.701560974121094</v>
      </c>
      <c r="J6409" s="105">
        <v>96.801429748535156</v>
      </c>
      <c r="K6409" s="96">
        <f>msoa_calculations5[[#This Row],[ Pop20]]/SUMIF(msoa_calculations5[ICB26],msoa_calculations5[[#This Row],[ICB26]],msoa_calculations5[[ Pop20]])</f>
        <v>1.9289981991676077E-3</v>
      </c>
      <c r="L6409" s="98" cm="1">
        <f t="array" ref="L6409">msoa_calculations5[[#This Row],[ Estimated case time (see and convey)]]*msoa_calculations5[[#This Row],[Population share of ICB]:[Population share of ICB]]</f>
        <v>0.20254457543918583</v>
      </c>
      <c r="M6409" s="98" cm="1">
        <f t="array" ref="M6409">msoa_calculations5[[#This Row],[Estimated case time (see and treat)]]*msoa_calculations5[[#This Row],[Population share of ICB]:[Population share of ICB]]</f>
        <v>0.14409917659408883</v>
      </c>
      <c r="N6409" s="94" cm="1">
        <f t="array" ref="N6409">msoa_calculations5[[#This Row],[Weighted estimate]]*msoa_calculations5[[#This Row],[Population share of ICB]:[Population share of ICB]]</f>
        <v>0.18672978366177401</v>
      </c>
    </row>
    <row r="6410" spans="1:14">
      <c r="A6410" s="63" t="s">
        <v>4096</v>
      </c>
      <c r="B6410" s="63" t="s">
        <v>13726</v>
      </c>
      <c r="C6410" s="63" t="s">
        <v>13812</v>
      </c>
      <c r="D6410" s="63" t="s">
        <v>13848</v>
      </c>
      <c r="E6410" s="72">
        <v>5427</v>
      </c>
      <c r="F6410" s="64">
        <v>1</v>
      </c>
      <c r="G6410" s="79">
        <v>0</v>
      </c>
      <c r="H6410" s="133">
        <v>98.875411987304688</v>
      </c>
      <c r="I6410" s="134">
        <v>71.185379028320313</v>
      </c>
      <c r="J6410" s="105">
        <v>91.382743835449219</v>
      </c>
      <c r="K6410" s="96">
        <f>msoa_calculations5[[#This Row],[ Pop20]]/SUMIF(msoa_calculations5[ICB26],msoa_calculations5[[#This Row],[ICB26]],msoa_calculations5[[ Pop20]])</f>
        <v>1.8597749559215858E-3</v>
      </c>
      <c r="L6410" s="98" cm="1">
        <f t="array" ref="L6410">msoa_calculations5[[#This Row],[ Estimated case time (see and convey)]]*msoa_calculations5[[#This Row],[Population share of ICB]:[Population share of ICB]]</f>
        <v>0.1838860149704182</v>
      </c>
      <c r="M6410" s="98" cm="1">
        <f t="array" ref="M6410">msoa_calculations5[[#This Row],[Estimated case time (see and treat)]]*msoa_calculations5[[#This Row],[Population share of ICB]:[Population share of ICB]]</f>
        <v>0.1323887851446558</v>
      </c>
      <c r="N6410" s="94" cm="1">
        <f t="array" ref="N6410">msoa_calculations5[[#This Row],[Weighted estimate]]*msoa_calculations5[[#This Row],[Population share of ICB]:[Population share of ICB]]</f>
        <v>0.16995133838856613</v>
      </c>
    </row>
    <row r="6411" spans="1:14">
      <c r="A6411" s="63" t="s">
        <v>4094</v>
      </c>
      <c r="B6411" s="63" t="s">
        <v>13726</v>
      </c>
      <c r="C6411" s="63" t="s">
        <v>13812</v>
      </c>
      <c r="D6411" s="63" t="s">
        <v>13848</v>
      </c>
      <c r="E6411" s="72">
        <v>11059</v>
      </c>
      <c r="F6411" s="64">
        <v>1</v>
      </c>
      <c r="G6411" s="79">
        <v>0</v>
      </c>
      <c r="H6411" s="133">
        <v>98.562271118164063</v>
      </c>
      <c r="I6411" s="134">
        <v>70.736763000488281</v>
      </c>
      <c r="J6411" s="105">
        <v>91.032943725585938</v>
      </c>
      <c r="K6411" s="96">
        <f>msoa_calculations5[[#This Row],[ Pop20]]/SUMIF(msoa_calculations5[ICB26],msoa_calculations5[[#This Row],[ICB26]],msoa_calculations5[[ Pop20]])</f>
        <v>3.7898012230581936E-3</v>
      </c>
      <c r="L6411" s="98" cm="1">
        <f t="array" ref="L6411">msoa_calculations5[[#This Row],[ Estimated case time (see and convey)]]*msoa_calculations5[[#This Row],[Population share of ICB]:[Population share of ICB]]</f>
        <v>0.37353141563101144</v>
      </c>
      <c r="M6411" s="98" cm="1">
        <f t="array" ref="M6411">msoa_calculations5[[#This Row],[Estimated case time (see and treat)]]*msoa_calculations5[[#This Row],[Population share of ICB]:[Population share of ICB]]</f>
        <v>0.26807827093442804</v>
      </c>
      <c r="N6411" s="94" cm="1">
        <f t="array" ref="N6411">msoa_calculations5[[#This Row],[Weighted estimate]]*msoa_calculations5[[#This Row],[Population share of ICB]:[Population share of ICB]]</f>
        <v>0.34499676146981328</v>
      </c>
    </row>
    <row r="6412" spans="1:14">
      <c r="A6412" s="63" t="s">
        <v>4092</v>
      </c>
      <c r="B6412" s="63" t="s">
        <v>13726</v>
      </c>
      <c r="C6412" s="63" t="s">
        <v>13812</v>
      </c>
      <c r="D6412" s="63" t="s">
        <v>13848</v>
      </c>
      <c r="E6412" s="72">
        <v>10928</v>
      </c>
      <c r="F6412" s="64">
        <v>1</v>
      </c>
      <c r="G6412" s="79">
        <v>0</v>
      </c>
      <c r="H6412" s="133">
        <v>100.07140350341797</v>
      </c>
      <c r="I6412" s="134">
        <v>69.333877563476563</v>
      </c>
      <c r="J6412" s="105">
        <v>91.754112243652344</v>
      </c>
      <c r="K6412" s="96">
        <f>msoa_calculations5[[#This Row],[ Pop20]]/SUMIF(msoa_calculations5[ICB26],msoa_calculations5[[#This Row],[ICB26]],msoa_calculations5[[ Pop20]])</f>
        <v>3.7449089217451797E-3</v>
      </c>
      <c r="L6412" s="98" cm="1">
        <f t="array" ref="L6412">msoa_calculations5[[#This Row],[ Estimated case time (see and convey)]]*msoa_calculations5[[#This Row],[Population share of ICB]:[Population share of ICB]]</f>
        <v>0.37475829179151177</v>
      </c>
      <c r="M6412" s="98" cm="1">
        <f t="array" ref="M6412">msoa_calculations5[[#This Row],[Estimated case time (see and treat)]]*msoa_calculations5[[#This Row],[Population share of ICB]:[Population share of ICB]]</f>
        <v>0.25964905666665133</v>
      </c>
      <c r="N6412" s="94" cm="1">
        <f t="array" ref="N6412">msoa_calculations5[[#This Row],[Weighted estimate]]*msoa_calculations5[[#This Row],[Population share of ICB]:[Population share of ICB]]</f>
        <v>0.34361079354806229</v>
      </c>
    </row>
    <row r="6413" spans="1:14">
      <c r="A6413" s="63" t="s">
        <v>4090</v>
      </c>
      <c r="B6413" s="63" t="s">
        <v>13726</v>
      </c>
      <c r="C6413" s="63" t="s">
        <v>13812</v>
      </c>
      <c r="D6413" s="63" t="s">
        <v>13848</v>
      </c>
      <c r="E6413" s="72">
        <v>10462</v>
      </c>
      <c r="F6413" s="64">
        <v>1</v>
      </c>
      <c r="G6413" s="79">
        <v>0</v>
      </c>
      <c r="H6413" s="133">
        <v>94.529441833496094</v>
      </c>
      <c r="I6413" s="134">
        <v>68.744956970214844</v>
      </c>
      <c r="J6413" s="105">
        <v>87.552398681640625</v>
      </c>
      <c r="K6413" s="96">
        <f>msoa_calculations5[[#This Row],[ Pop20]]/SUMIF(msoa_calculations5[ICB26],msoa_calculations5[[#This Row],[ICB26]],msoa_calculations5[[ Pop20]])</f>
        <v>3.5852156972271294E-3</v>
      </c>
      <c r="L6413" s="98" cm="1">
        <f t="array" ref="L6413">msoa_calculations5[[#This Row],[ Estimated case time (see and convey)]]*msoa_calculations5[[#This Row],[Population share of ICB]:[Population share of ICB]]</f>
        <v>0.33890843871156906</v>
      </c>
      <c r="M6413" s="98" cm="1">
        <f t="array" ref="M6413">msoa_calculations5[[#This Row],[Estimated case time (see and treat)]]*msoa_calculations5[[#This Row],[Population share of ICB]:[Population share of ICB]]</f>
        <v>0.24646549883481783</v>
      </c>
      <c r="N6413" s="94" cm="1">
        <f t="array" ref="N6413">msoa_calculations5[[#This Row],[Weighted estimate]]*msoa_calculations5[[#This Row],[Population share of ICB]:[Population share of ICB]]</f>
        <v>0.3138942340833058</v>
      </c>
    </row>
    <row r="6414" spans="1:14">
      <c r="A6414" s="63" t="s">
        <v>4088</v>
      </c>
      <c r="B6414" s="63" t="s">
        <v>13726</v>
      </c>
      <c r="C6414" s="63" t="s">
        <v>13812</v>
      </c>
      <c r="D6414" s="63" t="s">
        <v>13848</v>
      </c>
      <c r="E6414" s="72">
        <v>6501</v>
      </c>
      <c r="F6414" s="64">
        <v>1</v>
      </c>
      <c r="G6414" s="79">
        <v>0</v>
      </c>
      <c r="H6414" s="133">
        <v>102.39260101318359</v>
      </c>
      <c r="I6414" s="134">
        <v>71.813133239746094</v>
      </c>
      <c r="J6414" s="105">
        <v>94.118072509765625</v>
      </c>
      <c r="K6414" s="96">
        <f>msoa_calculations5[[#This Row],[ Pop20]]/SUMIF(msoa_calculations5[ICB26],msoa_calculations5[[#This Row],[ICB26]],msoa_calculations5[[ Pop20]])</f>
        <v>2.2278232888237018E-3</v>
      </c>
      <c r="L6414" s="98" cm="1">
        <f t="array" ref="L6414">msoa_calculations5[[#This Row],[ Estimated case time (see and convey)]]*msoa_calculations5[[#This Row],[Population share of ICB]:[Population share of ICB]]</f>
        <v>0.22811262114040379</v>
      </c>
      <c r="M6414" s="98" cm="1">
        <f t="array" ref="M6414">msoa_calculations5[[#This Row],[Estimated case time (see and treat)]]*msoa_calculations5[[#This Row],[Population share of ICB]:[Population share of ICB]]</f>
        <v>0.15998697067490583</v>
      </c>
      <c r="N6414" s="94" cm="1">
        <f t="array" ref="N6414">msoa_calculations5[[#This Row],[Weighted estimate]]*msoa_calculations5[[#This Row],[Population share of ICB]:[Population share of ICB]]</f>
        <v>0.20967843383645368</v>
      </c>
    </row>
    <row r="6415" spans="1:14">
      <c r="A6415" s="63" t="s">
        <v>4086</v>
      </c>
      <c r="B6415" s="63" t="s">
        <v>13726</v>
      </c>
      <c r="C6415" s="63" t="s">
        <v>13812</v>
      </c>
      <c r="D6415" s="63" t="s">
        <v>13848</v>
      </c>
      <c r="E6415" s="72">
        <v>9585</v>
      </c>
      <c r="F6415" s="64">
        <v>1</v>
      </c>
      <c r="G6415" s="79">
        <v>0</v>
      </c>
      <c r="H6415" s="133">
        <v>96.717575073242188</v>
      </c>
      <c r="I6415" s="134">
        <v>68.939498901367188</v>
      </c>
      <c r="J6415" s="105">
        <v>89.201080322265625</v>
      </c>
      <c r="K6415" s="96">
        <f>msoa_calculations5[[#This Row],[ Pop20]]/SUMIF(msoa_calculations5[ICB26],msoa_calculations5[[#This Row],[ICB26]],msoa_calculations5[[ Pop20]])</f>
        <v>3.2846771609560347E-3</v>
      </c>
      <c r="L6415" s="98" cm="1">
        <f t="array" ref="L6415">msoa_calculations5[[#This Row],[ Estimated case time (see and convey)]]*msoa_calculations5[[#This Row],[Population share of ICB]:[Population share of ICB]]</f>
        <v>0.31768600990612927</v>
      </c>
      <c r="M6415" s="98" cm="1">
        <f t="array" ref="M6415">msoa_calculations5[[#This Row],[Estimated case time (see and treat)]]*msoa_calculations5[[#This Row],[Population share of ICB]:[Population share of ICB]]</f>
        <v>0.22644399752907446</v>
      </c>
      <c r="N6415" s="94" cm="1">
        <f t="array" ref="N6415">msoa_calculations5[[#This Row],[Weighted estimate]]*msoa_calculations5[[#This Row],[Population share of ICB]:[Population share of ICB]]</f>
        <v>0.29299675126715069</v>
      </c>
    </row>
    <row r="6416" spans="1:14">
      <c r="A6416" s="63" t="s">
        <v>4084</v>
      </c>
      <c r="B6416" s="63" t="s">
        <v>13726</v>
      </c>
      <c r="C6416" s="63" t="s">
        <v>13812</v>
      </c>
      <c r="D6416" s="63" t="s">
        <v>13848</v>
      </c>
      <c r="E6416" s="72">
        <v>5921</v>
      </c>
      <c r="F6416" s="64">
        <v>1</v>
      </c>
      <c r="G6416" s="79">
        <v>0</v>
      </c>
      <c r="H6416" s="133">
        <v>94.910118103027344</v>
      </c>
      <c r="I6416" s="134">
        <v>71.914756774902344</v>
      </c>
      <c r="J6416" s="105">
        <v>88.687782287597656</v>
      </c>
      <c r="K6416" s="96">
        <f>msoa_calculations5[[#This Row],[ Pop20]]/SUMIF(msoa_calculations5[ICB26],msoa_calculations5[[#This Row],[ICB26]],msoa_calculations5[[ Pop20]])</f>
        <v>2.0290634814836392E-3</v>
      </c>
      <c r="L6416" s="98" cm="1">
        <f t="array" ref="L6416">msoa_calculations5[[#This Row],[ Estimated case time (see and convey)]]*msoa_calculations5[[#This Row],[Population share of ICB]:[Population share of ICB]]</f>
        <v>0.19257865466615204</v>
      </c>
      <c r="M6416" s="98" cm="1">
        <f t="array" ref="M6416">msoa_calculations5[[#This Row],[Estimated case time (see and treat)]]*msoa_calculations5[[#This Row],[Population share of ICB]:[Population share of ICB]]</f>
        <v>0.14591960675173249</v>
      </c>
      <c r="N6416" s="94" cm="1">
        <f t="array" ref="N6416">msoa_calculations5[[#This Row],[Weighted estimate]]*msoa_calculations5[[#This Row],[Population share of ICB]:[Population share of ICB]]</f>
        <v>0.17995314029353593</v>
      </c>
    </row>
    <row r="6417" spans="1:14">
      <c r="A6417" s="63" t="s">
        <v>4082</v>
      </c>
      <c r="B6417" s="63" t="s">
        <v>13726</v>
      </c>
      <c r="C6417" s="63" t="s">
        <v>13812</v>
      </c>
      <c r="D6417" s="63" t="s">
        <v>13848</v>
      </c>
      <c r="E6417" s="72">
        <v>9171</v>
      </c>
      <c r="F6417" s="64">
        <v>1</v>
      </c>
      <c r="G6417" s="79">
        <v>0</v>
      </c>
      <c r="H6417" s="133">
        <v>97.777565002441406</v>
      </c>
      <c r="I6417" s="134">
        <v>70.996528625488281</v>
      </c>
      <c r="J6417" s="105">
        <v>90.530860900878906</v>
      </c>
      <c r="K6417" s="96">
        <f>msoa_calculations5[[#This Row],[ Pop20]]/SUMIF(msoa_calculations5[ICB26],msoa_calculations5[[#This Row],[ICB26]],msoa_calculations5[[ Pop20]])</f>
        <v>3.1428037812339898E-3</v>
      </c>
      <c r="L6417" s="98" cm="1">
        <f t="array" ref="L6417">msoa_calculations5[[#This Row],[ Estimated case time (see and convey)]]*msoa_calculations5[[#This Row],[Population share of ICB]:[Population share of ICB]]</f>
        <v>0.30729570100952508</v>
      </c>
      <c r="M6417" s="98" cm="1">
        <f t="array" ref="M6417">msoa_calculations5[[#This Row],[Estimated case time (see and treat)]]*msoa_calculations5[[#This Row],[Population share of ICB]:[Population share of ICB]]</f>
        <v>0.22312815861867177</v>
      </c>
      <c r="N6417" s="94" cm="1">
        <f t="array" ref="N6417">msoa_calculations5[[#This Row],[Weighted estimate]]*msoa_calculations5[[#This Row],[Population share of ICB]:[Population share of ICB]]</f>
        <v>0.2845207319576506</v>
      </c>
    </row>
    <row r="6418" spans="1:14">
      <c r="A6418" s="63" t="s">
        <v>4080</v>
      </c>
      <c r="B6418" s="63" t="s">
        <v>13726</v>
      </c>
      <c r="C6418" s="63" t="s">
        <v>13812</v>
      </c>
      <c r="D6418" s="63" t="s">
        <v>13848</v>
      </c>
      <c r="E6418" s="72">
        <v>7951</v>
      </c>
      <c r="F6418" s="64">
        <v>1</v>
      </c>
      <c r="G6418" s="79">
        <v>0</v>
      </c>
      <c r="H6418" s="133">
        <v>98.538192749023438</v>
      </c>
      <c r="I6418" s="134">
        <v>74.866935729980469</v>
      </c>
      <c r="J6418" s="105">
        <v>92.132965087890625</v>
      </c>
      <c r="K6418" s="96">
        <f>msoa_calculations5[[#This Row],[ Pop20]]/SUMIF(msoa_calculations5[ICB26],msoa_calculations5[[#This Row],[ICB26]],msoa_calculations5[[ Pop20]])</f>
        <v>2.7247228071738583E-3</v>
      </c>
      <c r="L6418" s="98" cm="1">
        <f t="array" ref="L6418">msoa_calculations5[[#This Row],[ Estimated case time (see and convey)]]*msoa_calculations5[[#This Row],[Population share of ICB]:[Population share of ICB]]</f>
        <v>0.26848926116095789</v>
      </c>
      <c r="M6418" s="98" cm="1">
        <f t="array" ref="M6418">msoa_calculations5[[#This Row],[Estimated case time (see and treat)]]*msoa_calculations5[[#This Row],[Population share of ICB]:[Population share of ICB]]</f>
        <v>0.20399164728669722</v>
      </c>
      <c r="N6418" s="94" cm="1">
        <f t="array" ref="N6418">msoa_calculations5[[#This Row],[Weighted estimate]]*msoa_calculations5[[#This Row],[Population share of ICB]:[Population share of ICB]]</f>
        <v>0.25103679126752843</v>
      </c>
    </row>
    <row r="6419" spans="1:14">
      <c r="A6419" s="63" t="s">
        <v>4078</v>
      </c>
      <c r="B6419" s="63" t="s">
        <v>13726</v>
      </c>
      <c r="C6419" s="63" t="s">
        <v>13812</v>
      </c>
      <c r="D6419" s="63" t="s">
        <v>13848</v>
      </c>
      <c r="E6419" s="72">
        <v>7403</v>
      </c>
      <c r="F6419" s="64">
        <v>1</v>
      </c>
      <c r="G6419" s="79">
        <v>0</v>
      </c>
      <c r="H6419" s="133">
        <v>97.555252075195313</v>
      </c>
      <c r="I6419" s="134">
        <v>69.225975036621094</v>
      </c>
      <c r="J6419" s="105">
        <v>89.889610290527344</v>
      </c>
      <c r="K6419" s="96">
        <f>msoa_calculations5[[#This Row],[ Pop20]]/SUMIF(msoa_calculations5[ICB26],msoa_calculations5[[#This Row],[ICB26]],msoa_calculations5[[ Pop20]])</f>
        <v>2.5369290581697991E-3</v>
      </c>
      <c r="L6419" s="98" cm="1">
        <f t="array" ref="L6419">msoa_calculations5[[#This Row],[ Estimated case time (see and convey)]]*msoa_calculations5[[#This Row],[Population share of ICB]:[Population share of ICB]]</f>
        <v>0.24749075376664259</v>
      </c>
      <c r="M6419" s="98" cm="1">
        <f t="array" ref="M6419">msoa_calculations5[[#This Row],[Estimated case time (see and treat)]]*msoa_calculations5[[#This Row],[Population share of ICB]:[Population share of ICB]]</f>
        <v>0.17562138765054117</v>
      </c>
      <c r="N6419" s="94" cm="1">
        <f t="array" ref="N6419">msoa_calculations5[[#This Row],[Weighted estimate]]*msoa_calculations5[[#This Row],[Population share of ICB]:[Population share of ICB]]</f>
        <v>0.22804356437359782</v>
      </c>
    </row>
    <row r="6420" spans="1:14">
      <c r="A6420" s="63" t="s">
        <v>4076</v>
      </c>
      <c r="B6420" s="63" t="s">
        <v>13726</v>
      </c>
      <c r="C6420" s="63" t="s">
        <v>13812</v>
      </c>
      <c r="D6420" s="63" t="s">
        <v>13848</v>
      </c>
      <c r="E6420" s="72">
        <v>9164</v>
      </c>
      <c r="F6420" s="64">
        <v>1</v>
      </c>
      <c r="G6420" s="79">
        <v>0</v>
      </c>
      <c r="H6420" s="133">
        <v>94.03485107421875</v>
      </c>
      <c r="I6420" s="134">
        <v>67.512626647949219</v>
      </c>
      <c r="J6420" s="105">
        <v>86.858177185058594</v>
      </c>
      <c r="K6420" s="96">
        <f>msoa_calculations5[[#This Row],[ Pop20]]/SUMIF(msoa_calculations5[ICB26],msoa_calculations5[[#This Row],[ICB26]],msoa_calculations5[[ Pop20]])</f>
        <v>3.1404049559729894E-3</v>
      </c>
      <c r="L6420" s="98" cm="1">
        <f t="array" ref="L6420">msoa_calculations5[[#This Row],[ Estimated case time (see and convey)]]*msoa_calculations5[[#This Row],[Population share of ICB]:[Population share of ICB]]</f>
        <v>0.29530751234765856</v>
      </c>
      <c r="M6420" s="98" cm="1">
        <f t="array" ref="M6420">msoa_calculations5[[#This Row],[Estimated case time (see and treat)]]*msoa_calculations5[[#This Row],[Population share of ICB]:[Population share of ICB]]</f>
        <v>0.21201698731597385</v>
      </c>
      <c r="N6420" s="94" cm="1">
        <f t="array" ref="N6420">msoa_calculations5[[#This Row],[Weighted estimate]]*msoa_calculations5[[#This Row],[Population share of ICB]:[Population share of ICB]]</f>
        <v>0.27276985009873805</v>
      </c>
    </row>
    <row r="6421" spans="1:14">
      <c r="A6421" s="63" t="s">
        <v>4074</v>
      </c>
      <c r="B6421" s="63" t="s">
        <v>13726</v>
      </c>
      <c r="C6421" s="63" t="s">
        <v>13812</v>
      </c>
      <c r="D6421" s="63" t="s">
        <v>13848</v>
      </c>
      <c r="E6421" s="72">
        <v>6592</v>
      </c>
      <c r="F6421" s="64">
        <v>1</v>
      </c>
      <c r="G6421" s="79">
        <v>0</v>
      </c>
      <c r="H6421" s="133">
        <v>100.44477844238281</v>
      </c>
      <c r="I6421" s="134">
        <v>72.74176025390625</v>
      </c>
      <c r="J6421" s="105">
        <v>92.948593139648438</v>
      </c>
      <c r="K6421" s="96">
        <f>msoa_calculations5[[#This Row],[ Pop20]]/SUMIF(msoa_calculations5[ICB26],msoa_calculations5[[#This Row],[ICB26]],msoa_calculations5[[ Pop20]])</f>
        <v>2.2590080172167114E-3</v>
      </c>
      <c r="L6421" s="98" cm="1">
        <f t="array" ref="L6421">msoa_calculations5[[#This Row],[ Estimated case time (see and convey)]]*msoa_calculations5[[#This Row],[Population share of ICB]:[Population share of ICB]]</f>
        <v>0.22690555978889906</v>
      </c>
      <c r="M6421" s="98" cm="1">
        <f t="array" ref="M6421">msoa_calculations5[[#This Row],[Estimated case time (see and treat)]]*msoa_calculations5[[#This Row],[Population share of ICB]:[Population share of ICB]]</f>
        <v>0.16432421960003013</v>
      </c>
      <c r="N6421" s="94" cm="1">
        <f t="array" ref="N6421">msoa_calculations5[[#This Row],[Weighted estimate]]*msoa_calculations5[[#This Row],[Population share of ICB]:[Population share of ICB]]</f>
        <v>0.20997161709148005</v>
      </c>
    </row>
    <row r="6422" spans="1:14">
      <c r="A6422" s="63" t="s">
        <v>4072</v>
      </c>
      <c r="B6422" s="63" t="s">
        <v>13726</v>
      </c>
      <c r="C6422" s="63" t="s">
        <v>13812</v>
      </c>
      <c r="D6422" s="63" t="s">
        <v>13848</v>
      </c>
      <c r="E6422" s="72">
        <v>7852</v>
      </c>
      <c r="F6422" s="64">
        <v>1</v>
      </c>
      <c r="G6422" s="79">
        <v>0</v>
      </c>
      <c r="H6422" s="133">
        <v>92.250511169433594</v>
      </c>
      <c r="I6422" s="134">
        <v>65.73858642578125</v>
      </c>
      <c r="J6422" s="105">
        <v>85.076629638671875</v>
      </c>
      <c r="K6422" s="96">
        <f>msoa_calculations5[[#This Row],[ Pop20]]/SUMIF(msoa_calculations5[ICB26],msoa_calculations5[[#This Row],[ICB26]],msoa_calculations5[[ Pop20]])</f>
        <v>2.6907965641968477E-3</v>
      </c>
      <c r="L6422" s="98" cm="1">
        <f t="array" ref="L6422">msoa_calculations5[[#This Row],[ Estimated case time (see and convey)]]*msoa_calculations5[[#This Row],[Population share of ICB]:[Population share of ICB]]</f>
        <v>0.24822735850011485</v>
      </c>
      <c r="M6422" s="98" cm="1">
        <f t="array" ref="M6422">msoa_calculations5[[#This Row],[Estimated case time (see and treat)]]*msoa_calculations5[[#This Row],[Population share of ICB]:[Population share of ICB]]</f>
        <v>0.17688916248964973</v>
      </c>
      <c r="N6422" s="94" cm="1">
        <f t="array" ref="N6422">msoa_calculations5[[#This Row],[Weighted estimate]]*msoa_calculations5[[#This Row],[Population share of ICB]:[Population share of ICB]]</f>
        <v>0.22892390272518598</v>
      </c>
    </row>
    <row r="6423" spans="1:14">
      <c r="A6423" s="63" t="s">
        <v>4070</v>
      </c>
      <c r="B6423" s="63" t="s">
        <v>13726</v>
      </c>
      <c r="C6423" s="63" t="s">
        <v>13812</v>
      </c>
      <c r="D6423" s="63" t="s">
        <v>13848</v>
      </c>
      <c r="E6423" s="72">
        <v>10009</v>
      </c>
      <c r="F6423" s="64">
        <v>1</v>
      </c>
      <c r="G6423" s="79">
        <v>0</v>
      </c>
      <c r="H6423" s="133">
        <v>97.845794677734375</v>
      </c>
      <c r="I6423" s="134">
        <v>71.410568237304688</v>
      </c>
      <c r="J6423" s="105">
        <v>90.692665100097656</v>
      </c>
      <c r="K6423" s="96">
        <f>msoa_calculations5[[#This Row],[ Pop20]]/SUMIF(msoa_calculations5[ICB26],msoa_calculations5[[#This Row],[ICB26]],msoa_calculations5[[ Pop20]])</f>
        <v>3.4299774339080803E-3</v>
      </c>
      <c r="L6423" s="98" cm="1">
        <f t="array" ref="L6423">msoa_calculations5[[#This Row],[ Estimated case time (see and convey)]]*msoa_calculations5[[#This Row],[Population share of ICB]:[Population share of ICB]]</f>
        <v>0.33560886774743226</v>
      </c>
      <c r="M6423" s="98" cm="1">
        <f t="array" ref="M6423">msoa_calculations5[[#This Row],[Estimated case time (see and treat)]]*msoa_calculations5[[#This Row],[Population share of ICB]:[Population share of ICB]]</f>
        <v>0.24493663759650819</v>
      </c>
      <c r="N6423" s="94" cm="1">
        <f t="array" ref="N6423">msoa_calculations5[[#This Row],[Weighted estimate]]*msoa_calculations5[[#This Row],[Population share of ICB]:[Population share of ICB]]</f>
        <v>0.3110737947143179</v>
      </c>
    </row>
    <row r="6424" spans="1:14">
      <c r="A6424" s="63" t="s">
        <v>4068</v>
      </c>
      <c r="B6424" s="63" t="s">
        <v>13726</v>
      </c>
      <c r="C6424" s="63" t="s">
        <v>13812</v>
      </c>
      <c r="D6424" s="63" t="s">
        <v>13848</v>
      </c>
      <c r="E6424" s="72">
        <v>8032</v>
      </c>
      <c r="F6424" s="64">
        <v>1</v>
      </c>
      <c r="G6424" s="79">
        <v>0</v>
      </c>
      <c r="H6424" s="133">
        <v>92.068832397460938</v>
      </c>
      <c r="I6424" s="134">
        <v>65.364303588867188</v>
      </c>
      <c r="J6424" s="105">
        <v>84.842826843261719</v>
      </c>
      <c r="K6424" s="96">
        <f>msoa_calculations5[[#This Row],[ Pop20]]/SUMIF(msoa_calculations5[ICB26],msoa_calculations5[[#This Row],[ICB26]],msoa_calculations5[[ Pop20]])</f>
        <v>2.7524806423368671E-3</v>
      </c>
      <c r="L6424" s="98" cm="1">
        <f t="array" ref="L6424">msoa_calculations5[[#This Row],[ Estimated case time (see and convey)]]*msoa_calculations5[[#This Row],[Population share of ICB]:[Population share of ICB]]</f>
        <v>0.25341767893656864</v>
      </c>
      <c r="M6424" s="98" cm="1">
        <f t="array" ref="M6424">msoa_calculations5[[#This Row],[Estimated case time (see and treat)]]*msoa_calculations5[[#This Row],[Population share of ICB]:[Population share of ICB]]</f>
        <v>0.17991398032818715</v>
      </c>
      <c r="N6424" s="94" cm="1">
        <f t="array" ref="N6424">msoa_calculations5[[#This Row],[Weighted estimate]]*msoa_calculations5[[#This Row],[Population share of ICB]:[Population share of ICB]]</f>
        <v>0.2335282385272166</v>
      </c>
    </row>
    <row r="6425" spans="1:14">
      <c r="A6425" s="63" t="s">
        <v>4066</v>
      </c>
      <c r="B6425" s="63" t="s">
        <v>13726</v>
      </c>
      <c r="C6425" s="63" t="s">
        <v>13812</v>
      </c>
      <c r="D6425" s="63" t="s">
        <v>13848</v>
      </c>
      <c r="E6425" s="72">
        <v>11802</v>
      </c>
      <c r="F6425" s="64">
        <v>1</v>
      </c>
      <c r="G6425" s="79">
        <v>0</v>
      </c>
      <c r="H6425" s="133">
        <v>93.6732177734375</v>
      </c>
      <c r="I6425" s="134">
        <v>67.610427856445313</v>
      </c>
      <c r="J6425" s="105">
        <v>86.620864868164063</v>
      </c>
      <c r="K6425" s="96">
        <f>msoa_calculations5[[#This Row],[ Pop20]]/SUMIF(msoa_calculations5[ICB26],msoa_calculations5[[#This Row],[ICB26]],msoa_calculations5[[ Pop20]])</f>
        <v>4.0444193900472736E-3</v>
      </c>
      <c r="L6425" s="98" cm="1">
        <f t="array" ref="L6425">msoa_calculations5[[#This Row],[ Estimated case time (see and convey)]]*msoa_calculations5[[#This Row],[Population share of ICB]:[Population share of ICB]]</f>
        <v>0.37885377829101152</v>
      </c>
      <c r="M6425" s="98" cm="1">
        <f t="array" ref="M6425">msoa_calculations5[[#This Row],[Estimated case time (see and treat)]]*msoa_calculations5[[#This Row],[Population share of ICB]:[Population share of ICB]]</f>
        <v>0.27344492539199977</v>
      </c>
      <c r="N6425" s="94" cm="1">
        <f t="array" ref="N6425">msoa_calculations5[[#This Row],[Weighted estimate]]*msoa_calculations5[[#This Row],[Population share of ICB]:[Population share of ICB]]</f>
        <v>0.35033110545546742</v>
      </c>
    </row>
    <row r="6426" spans="1:14">
      <c r="A6426" s="63" t="s">
        <v>4064</v>
      </c>
      <c r="B6426" s="63" t="s">
        <v>13726</v>
      </c>
      <c r="C6426" s="63" t="s">
        <v>13812</v>
      </c>
      <c r="D6426" s="63" t="s">
        <v>13848</v>
      </c>
      <c r="E6426" s="72">
        <v>8317</v>
      </c>
      <c r="F6426" s="64">
        <v>1</v>
      </c>
      <c r="G6426" s="79">
        <v>0</v>
      </c>
      <c r="H6426" s="133">
        <v>96.586517333984375</v>
      </c>
      <c r="I6426" s="134">
        <v>72.660377502441406</v>
      </c>
      <c r="J6426" s="105">
        <v>90.112319946289063</v>
      </c>
      <c r="K6426" s="96">
        <f>msoa_calculations5[[#This Row],[ Pop20]]/SUMIF(msoa_calculations5[ICB26],msoa_calculations5[[#This Row],[ICB26]],msoa_calculations5[[ Pop20]])</f>
        <v>2.8501470993918978E-3</v>
      </c>
      <c r="L6426" s="98" cm="1">
        <f t="array" ref="L6426">msoa_calculations5[[#This Row],[ Estimated case time (see and convey)]]*msoa_calculations5[[#This Row],[Population share of ICB]:[Population share of ICB]]</f>
        <v>0.27528578221982081</v>
      </c>
      <c r="M6426" s="98" cm="1">
        <f t="array" ref="M6426">msoa_calculations5[[#This Row],[Estimated case time (see and treat)]]*msoa_calculations5[[#This Row],[Population share of ICB]:[Population share of ICB]]</f>
        <v>0.2070927641793037</v>
      </c>
      <c r="N6426" s="94" cm="1">
        <f t="array" ref="N6426">msoa_calculations5[[#This Row],[Weighted estimate]]*msoa_calculations5[[#This Row],[Population share of ICB]:[Population share of ICB]]</f>
        <v>0.25683336731439044</v>
      </c>
    </row>
    <row r="6427" spans="1:14">
      <c r="A6427" s="63" t="s">
        <v>4062</v>
      </c>
      <c r="B6427" s="63" t="s">
        <v>13726</v>
      </c>
      <c r="C6427" s="63" t="s">
        <v>13812</v>
      </c>
      <c r="D6427" s="63" t="s">
        <v>13848</v>
      </c>
      <c r="E6427" s="72">
        <v>9318</v>
      </c>
      <c r="F6427" s="64">
        <v>1</v>
      </c>
      <c r="G6427" s="79">
        <v>0</v>
      </c>
      <c r="H6427" s="133">
        <v>96.990478515625</v>
      </c>
      <c r="I6427" s="134">
        <v>71.390312194824219</v>
      </c>
      <c r="J6427" s="105">
        <v>90.063308715820313</v>
      </c>
      <c r="K6427" s="96">
        <f>msoa_calculations5[[#This Row],[ Pop20]]/SUMIF(msoa_calculations5[ICB26],msoa_calculations5[[#This Row],[ICB26]],msoa_calculations5[[ Pop20]])</f>
        <v>3.1931791117150057E-3</v>
      </c>
      <c r="L6427" s="98" cm="1">
        <f t="array" ref="L6427">msoa_calculations5[[#This Row],[ Estimated case time (see and convey)]]*msoa_calculations5[[#This Row],[Population share of ICB]:[Population share of ICB]]</f>
        <v>0.30970797003133677</v>
      </c>
      <c r="M6427" s="98" cm="1">
        <f t="array" ref="M6427">msoa_calculations5[[#This Row],[Estimated case time (see and treat)]]*msoa_calculations5[[#This Row],[Population share of ICB]:[Population share of ICB]]</f>
        <v>0.22796205367932573</v>
      </c>
      <c r="N6427" s="94" cm="1">
        <f t="array" ref="N6427">msoa_calculations5[[#This Row],[Weighted estimate]]*msoa_calculations5[[#This Row],[Population share of ICB]:[Population share of ICB]]</f>
        <v>0.28758827612329746</v>
      </c>
    </row>
    <row r="6428" spans="1:14">
      <c r="A6428" s="63" t="s">
        <v>3808</v>
      </c>
      <c r="B6428" s="63" t="s">
        <v>13726</v>
      </c>
      <c r="C6428" s="63" t="s">
        <v>13812</v>
      </c>
      <c r="D6428" s="63" t="s">
        <v>13848</v>
      </c>
      <c r="E6428" s="72">
        <v>6686</v>
      </c>
      <c r="F6428" s="64">
        <v>1</v>
      </c>
      <c r="G6428" s="79">
        <v>0</v>
      </c>
      <c r="H6428" s="133">
        <v>110.59687805175781</v>
      </c>
      <c r="I6428" s="134">
        <v>74.816375732421875</v>
      </c>
      <c r="J6428" s="105">
        <v>100.91500091552734</v>
      </c>
      <c r="K6428" s="96">
        <f>msoa_calculations5[[#This Row],[ Pop20]]/SUMIF(msoa_calculations5[ICB26],msoa_calculations5[[#This Row],[ICB26]],msoa_calculations5[[ Pop20]])</f>
        <v>2.2912208135787218E-3</v>
      </c>
      <c r="L6428" s="98" cm="1">
        <f t="array" ref="L6428">msoa_calculations5[[#This Row],[ Estimated case time (see and convey)]]*msoa_calculations5[[#This Row],[Population share of ICB]:[Population share of ICB]]</f>
        <v>0.25340186890901523</v>
      </c>
      <c r="M6428" s="98" cm="1">
        <f t="array" ref="M6428">msoa_calculations5[[#This Row],[Estimated case time (see and treat)]]*msoa_calculations5[[#This Row],[Population share of ICB]:[Population share of ICB]]</f>
        <v>0.17142083727465099</v>
      </c>
      <c r="N6428" s="94" cm="1">
        <f t="array" ref="N6428">msoa_calculations5[[#This Row],[Weighted estimate]]*msoa_calculations5[[#This Row],[Population share of ICB]:[Population share of ICB]]</f>
        <v>0.23121855049997203</v>
      </c>
    </row>
    <row r="6429" spans="1:14">
      <c r="A6429" s="63" t="s">
        <v>4060</v>
      </c>
      <c r="B6429" s="63" t="s">
        <v>13726</v>
      </c>
      <c r="C6429" s="63" t="s">
        <v>13812</v>
      </c>
      <c r="D6429" s="63" t="s">
        <v>13848</v>
      </c>
      <c r="E6429" s="72">
        <v>6087</v>
      </c>
      <c r="F6429" s="64">
        <v>1</v>
      </c>
      <c r="G6429" s="79">
        <v>0</v>
      </c>
      <c r="H6429" s="133">
        <v>112.75417327880859</v>
      </c>
      <c r="I6429" s="134">
        <v>76.588394165039063</v>
      </c>
      <c r="J6429" s="105">
        <v>102.96804046630859</v>
      </c>
      <c r="K6429" s="96">
        <f>msoa_calculations5[[#This Row],[ Pop20]]/SUMIF(msoa_calculations5[ICB26],msoa_calculations5[[#This Row],[ICB26]],msoa_calculations5[[ Pop20]])</f>
        <v>2.0859499091016569E-3</v>
      </c>
      <c r="L6429" s="98" cm="1">
        <f t="array" ref="L6429">msoa_calculations5[[#This Row],[ Estimated case time (see and convey)]]*msoa_calculations5[[#This Row],[Population share of ICB]:[Population share of ICB]]</f>
        <v>0.23519955750176327</v>
      </c>
      <c r="M6429" s="98" cm="1">
        <f t="array" ref="M6429">msoa_calculations5[[#This Row],[Estimated case time (see and treat)]]*msoa_calculations5[[#This Row],[Population share of ICB]:[Population share of ICB]]</f>
        <v>0.1597595538468051</v>
      </c>
      <c r="N6429" s="94" cm="1">
        <f t="array" ref="N6429">msoa_calculations5[[#This Row],[Weighted estimate]]*msoa_calculations5[[#This Row],[Population share of ICB]:[Population share of ICB]]</f>
        <v>0.21478617465107214</v>
      </c>
    </row>
    <row r="6430" spans="1:14">
      <c r="A6430" s="63" t="s">
        <v>4058</v>
      </c>
      <c r="B6430" s="63" t="s">
        <v>13726</v>
      </c>
      <c r="C6430" s="63" t="s">
        <v>13812</v>
      </c>
      <c r="D6430" s="63" t="s">
        <v>13848</v>
      </c>
      <c r="E6430" s="72">
        <v>5763</v>
      </c>
      <c r="F6430" s="64">
        <v>1</v>
      </c>
      <c r="G6430" s="79">
        <v>0</v>
      </c>
      <c r="H6430" s="133">
        <v>121.015380859375</v>
      </c>
      <c r="I6430" s="134">
        <v>78.711341857910156</v>
      </c>
      <c r="J6430" s="105">
        <v>109.56829071044922</v>
      </c>
      <c r="K6430" s="96">
        <f>msoa_calculations5[[#This Row],[ Pop20]]/SUMIF(msoa_calculations5[ICB26],msoa_calculations5[[#This Row],[ICB26]],msoa_calculations5[[ Pop20]])</f>
        <v>1.974918568449622E-3</v>
      </c>
      <c r="L6430" s="98" cm="1">
        <f t="array" ref="L6430">msoa_calculations5[[#This Row],[ Estimated case time (see and convey)]]*msoa_calculations5[[#This Row],[Population share of ICB]:[Population share of ICB]]</f>
        <v>0.23899552272718266</v>
      </c>
      <c r="M6430" s="98" cm="1">
        <f t="array" ref="M6430">msoa_calculations5[[#This Row],[Estimated case time (see and treat)]]*msoa_calculations5[[#This Row],[Population share of ICB]:[Population share of ICB]]</f>
        <v>0.15544849058277274</v>
      </c>
      <c r="N6430" s="94" cm="1">
        <f t="array" ref="N6430">msoa_calculations5[[#This Row],[Weighted estimate]]*msoa_calculations5[[#This Row],[Population share of ICB]:[Population share of ICB]]</f>
        <v>0.21638845183735239</v>
      </c>
    </row>
    <row r="6431" spans="1:14">
      <c r="A6431" s="63" t="s">
        <v>4056</v>
      </c>
      <c r="B6431" s="63" t="s">
        <v>13726</v>
      </c>
      <c r="C6431" s="63" t="s">
        <v>13812</v>
      </c>
      <c r="D6431" s="63" t="s">
        <v>13848</v>
      </c>
      <c r="E6431" s="72">
        <v>7906</v>
      </c>
      <c r="F6431" s="64">
        <v>1</v>
      </c>
      <c r="G6431" s="79">
        <v>0</v>
      </c>
      <c r="H6431" s="133">
        <v>106.16571044921875</v>
      </c>
      <c r="I6431" s="134">
        <v>74.989593505859375</v>
      </c>
      <c r="J6431" s="105">
        <v>97.729736328125</v>
      </c>
      <c r="K6431" s="96">
        <f>msoa_calculations5[[#This Row],[ Pop20]]/SUMIF(msoa_calculations5[ICB26],msoa_calculations5[[#This Row],[ICB26]],msoa_calculations5[[ Pop20]])</f>
        <v>2.7093017876388533E-3</v>
      </c>
      <c r="L6431" s="98" cm="1">
        <f t="array" ref="L6431">msoa_calculations5[[#This Row],[ Estimated case time (see and convey)]]*msoa_calculations5[[#This Row],[Population share of ICB]:[Population share of ICB]]</f>
        <v>0.28763494910601722</v>
      </c>
      <c r="M6431" s="98" cm="1">
        <f t="array" ref="M6431">msoa_calculations5[[#This Row],[Estimated case time (see and treat)]]*msoa_calculations5[[#This Row],[Population share of ICB]:[Population share of ICB]]</f>
        <v>0.20316943973973575</v>
      </c>
      <c r="N6431" s="94" cm="1">
        <f t="array" ref="N6431">msoa_calculations5[[#This Row],[Weighted estimate]]*msoa_calculations5[[#This Row],[Population share of ICB]:[Population share of ICB]]</f>
        <v>0.26477934933926284</v>
      </c>
    </row>
    <row r="6432" spans="1:14">
      <c r="A6432" s="63" t="s">
        <v>4054</v>
      </c>
      <c r="B6432" s="63" t="s">
        <v>13726</v>
      </c>
      <c r="C6432" s="63" t="s">
        <v>13812</v>
      </c>
      <c r="D6432" s="63" t="s">
        <v>13848</v>
      </c>
      <c r="E6432" s="72">
        <v>7976</v>
      </c>
      <c r="F6432" s="64">
        <v>1</v>
      </c>
      <c r="G6432" s="79">
        <v>0</v>
      </c>
      <c r="H6432" s="133">
        <v>110.44135284423828</v>
      </c>
      <c r="I6432" s="134">
        <v>76.654609680175781</v>
      </c>
      <c r="J6432" s="105">
        <v>101.29896545410156</v>
      </c>
      <c r="K6432" s="96">
        <f>msoa_calculations5[[#This Row],[ Pop20]]/SUMIF(msoa_calculations5[ICB26],msoa_calculations5[[#This Row],[ICB26]],msoa_calculations5[[ Pop20]])</f>
        <v>2.7332900402488609E-3</v>
      </c>
      <c r="L6432" s="98" cm="1">
        <f t="array" ref="L6432">msoa_calculations5[[#This Row],[ Estimated case time (see and convey)]]*msoa_calculations5[[#This Row],[Population share of ICB]:[Population share of ICB]]</f>
        <v>0.3018682497607667</v>
      </c>
      <c r="M6432" s="98" cm="1">
        <f t="array" ref="M6432">msoa_calculations5[[#This Row],[Estimated case time (see and treat)]]*msoa_calculations5[[#This Row],[Population share of ICB]:[Population share of ICB]]</f>
        <v>0.20951928117798838</v>
      </c>
      <c r="N6432" s="94" cm="1">
        <f t="array" ref="N6432">msoa_calculations5[[#This Row],[Weighted estimate]]*msoa_calculations5[[#This Row],[Population share of ICB]:[Population share of ICB]]</f>
        <v>0.27687945336320924</v>
      </c>
    </row>
    <row r="6433" spans="1:14">
      <c r="A6433" s="63" t="s">
        <v>4052</v>
      </c>
      <c r="B6433" s="63" t="s">
        <v>13726</v>
      </c>
      <c r="C6433" s="63" t="s">
        <v>13812</v>
      </c>
      <c r="D6433" s="63" t="s">
        <v>13848</v>
      </c>
      <c r="E6433" s="72">
        <v>8067</v>
      </c>
      <c r="F6433" s="64">
        <v>1</v>
      </c>
      <c r="G6433" s="79">
        <v>0</v>
      </c>
      <c r="H6433" s="133">
        <v>93.041374206542969</v>
      </c>
      <c r="I6433" s="134">
        <v>67.937843322753906</v>
      </c>
      <c r="J6433" s="105">
        <v>86.248588562011719</v>
      </c>
      <c r="K6433" s="96">
        <f>msoa_calculations5[[#This Row],[ Pop20]]/SUMIF(msoa_calculations5[ICB26],msoa_calculations5[[#This Row],[ICB26]],msoa_calculations5[[ Pop20]])</f>
        <v>2.7644747686418709E-3</v>
      </c>
      <c r="L6433" s="98" cm="1">
        <f t="array" ref="L6433">msoa_calculations5[[#This Row],[ Estimated case time (see and convey)]]*msoa_calculations5[[#This Row],[Population share of ICB]:[Population share of ICB]]</f>
        <v>0.25721053143375461</v>
      </c>
      <c r="M6433" s="98" cm="1">
        <f t="array" ref="M6433">msoa_calculations5[[#This Row],[Estimated case time (see and treat)]]*msoa_calculations5[[#This Row],[Population share of ICB]:[Population share of ICB]]</f>
        <v>0.18781245370169777</v>
      </c>
      <c r="N6433" s="94" cm="1">
        <f t="array" ref="N6433">msoa_calculations5[[#This Row],[Weighted estimate]]*msoa_calculations5[[#This Row],[Population share of ICB]:[Population share of ICB]]</f>
        <v>0.23843204691065525</v>
      </c>
    </row>
    <row r="6434" spans="1:14">
      <c r="A6434" s="63" t="s">
        <v>4050</v>
      </c>
      <c r="B6434" s="63" t="s">
        <v>13726</v>
      </c>
      <c r="C6434" s="63" t="s">
        <v>13812</v>
      </c>
      <c r="D6434" s="63" t="s">
        <v>13848</v>
      </c>
      <c r="E6434" s="72">
        <v>7351</v>
      </c>
      <c r="F6434" s="64">
        <v>1</v>
      </c>
      <c r="G6434" s="79">
        <v>0</v>
      </c>
      <c r="H6434" s="133">
        <v>101.39246368408203</v>
      </c>
      <c r="I6434" s="134">
        <v>72.278564453125</v>
      </c>
      <c r="J6434" s="105">
        <v>93.514511108398438</v>
      </c>
      <c r="K6434" s="96">
        <f>msoa_calculations5[[#This Row],[ Pop20]]/SUMIF(msoa_calculations5[ICB26],msoa_calculations5[[#This Row],[ICB26]],msoa_calculations5[[ Pop20]])</f>
        <v>2.5191092133737933E-3</v>
      </c>
      <c r="L6434" s="98" cm="1">
        <f t="array" ref="L6434">msoa_calculations5[[#This Row],[ Estimated case time (see and convey)]]*msoa_calculations5[[#This Row],[Population share of ICB]:[Population share of ICB]]</f>
        <v>0.25541868943323881</v>
      </c>
      <c r="M6434" s="98" cm="1">
        <f t="array" ref="M6434">msoa_calculations5[[#This Row],[Estimated case time (see and treat)]]*msoa_calculations5[[#This Row],[Population share of ICB]:[Population share of ICB]]</f>
        <v>0.18207759764329873</v>
      </c>
      <c r="N6434" s="94" cm="1">
        <f t="array" ref="N6434">msoa_calculations5[[#This Row],[Weighted estimate]]*msoa_calculations5[[#This Row],[Population share of ICB]:[Population share of ICB]]</f>
        <v>0.23557326651731245</v>
      </c>
    </row>
    <row r="6435" spans="1:14">
      <c r="A6435" s="63" t="s">
        <v>4048</v>
      </c>
      <c r="B6435" s="63" t="s">
        <v>13726</v>
      </c>
      <c r="C6435" s="63" t="s">
        <v>13812</v>
      </c>
      <c r="D6435" s="63" t="s">
        <v>13848</v>
      </c>
      <c r="E6435" s="72">
        <v>11980</v>
      </c>
      <c r="F6435" s="64">
        <v>1</v>
      </c>
      <c r="G6435" s="79">
        <v>0</v>
      </c>
      <c r="H6435" s="133">
        <v>83.446014404296875</v>
      </c>
      <c r="I6435" s="134">
        <v>60.215534210205078</v>
      </c>
      <c r="J6435" s="105">
        <v>77.160057067871094</v>
      </c>
      <c r="K6435" s="96">
        <f>msoa_calculations5[[#This Row],[ Pop20]]/SUMIF(msoa_calculations5[ICB26],msoa_calculations5[[#This Row],[ICB26]],msoa_calculations5[[ Pop20]])</f>
        <v>4.1054180895412932E-3</v>
      </c>
      <c r="L6435" s="98" cm="1">
        <f t="array" ref="L6435">msoa_calculations5[[#This Row],[ Estimated case time (see and convey)]]*msoa_calculations5[[#This Row],[Population share of ICB]:[Population share of ICB]]</f>
        <v>0.3425807770355237</v>
      </c>
      <c r="M6435" s="98" cm="1">
        <f t="array" ref="M6435">msoa_calculations5[[#This Row],[Estimated case time (see and treat)]]*msoa_calculations5[[#This Row],[Population share of ICB]:[Population share of ICB]]</f>
        <v>0.24720994341796851</v>
      </c>
      <c r="N6435" s="94" cm="1">
        <f t="array" ref="N6435">msoa_calculations5[[#This Row],[Weighted estimate]]*msoa_calculations5[[#This Row],[Population share of ICB]:[Population share of ICB]]</f>
        <v>0.3167742940764765</v>
      </c>
    </row>
    <row r="6436" spans="1:14">
      <c r="A6436" s="63" t="s">
        <v>4046</v>
      </c>
      <c r="B6436" s="63" t="s">
        <v>13726</v>
      </c>
      <c r="C6436" s="63" t="s">
        <v>13812</v>
      </c>
      <c r="D6436" s="63" t="s">
        <v>13848</v>
      </c>
      <c r="E6436" s="72">
        <v>8794</v>
      </c>
      <c r="F6436" s="64">
        <v>1</v>
      </c>
      <c r="G6436" s="79">
        <v>0</v>
      </c>
      <c r="H6436" s="133">
        <v>98.694900512695313</v>
      </c>
      <c r="I6436" s="134">
        <v>70.720420837402344</v>
      </c>
      <c r="J6436" s="105">
        <v>91.125259399414063</v>
      </c>
      <c r="K6436" s="96">
        <f>msoa_calculations5[[#This Row],[ Pop20]]/SUMIF(msoa_calculations5[ICB26],msoa_calculations5[[#This Row],[ICB26]],msoa_calculations5[[ Pop20]])</f>
        <v>3.0136099064629494E-3</v>
      </c>
      <c r="L6436" s="98" cm="1">
        <f t="array" ref="L6436">msoa_calculations5[[#This Row],[ Estimated case time (see and convey)]]*msoa_calculations5[[#This Row],[Population share of ICB]:[Population share of ICB]]</f>
        <v>0.29742792990243383</v>
      </c>
      <c r="M6436" s="98" cm="1">
        <f t="array" ref="M6436">msoa_calculations5[[#This Row],[Estimated case time (see and treat)]]*msoa_calculations5[[#This Row],[Population share of ICB]:[Population share of ICB]]</f>
        <v>0.21312376082482448</v>
      </c>
      <c r="N6436" s="94" cm="1">
        <f t="array" ref="N6436">msoa_calculations5[[#This Row],[Weighted estimate]]*msoa_calculations5[[#This Row],[Population share of ICB]:[Population share of ICB]]</f>
        <v>0.27461598445508023</v>
      </c>
    </row>
    <row r="6437" spans="1:14">
      <c r="A6437" s="63" t="s">
        <v>4044</v>
      </c>
      <c r="B6437" s="63" t="s">
        <v>13726</v>
      </c>
      <c r="C6437" s="63" t="s">
        <v>13812</v>
      </c>
      <c r="D6437" s="63" t="s">
        <v>13848</v>
      </c>
      <c r="E6437" s="72">
        <v>9346</v>
      </c>
      <c r="F6437" s="64">
        <v>1</v>
      </c>
      <c r="G6437" s="79">
        <v>0</v>
      </c>
      <c r="H6437" s="133">
        <v>84.557411193847656</v>
      </c>
      <c r="I6437" s="134">
        <v>61.917484283447266</v>
      </c>
      <c r="J6437" s="105">
        <v>78.431251525878906</v>
      </c>
      <c r="K6437" s="96">
        <f>msoa_calculations5[[#This Row],[ Pop20]]/SUMIF(msoa_calculations5[ICB26],msoa_calculations5[[#This Row],[ICB26]],msoa_calculations5[[ Pop20]])</f>
        <v>3.2027744127590091E-3</v>
      </c>
      <c r="L6437" s="98" cm="1">
        <f t="array" ref="L6437">msoa_calculations5[[#This Row],[ Estimated case time (see and convey)]]*msoa_calculations5[[#This Row],[Population share of ICB]:[Population share of ICB]]</f>
        <v>0.2708183129807975</v>
      </c>
      <c r="M6437" s="98" cm="1">
        <f t="array" ref="M6437">msoa_calculations5[[#This Row],[Estimated case time (see and treat)]]*msoa_calculations5[[#This Row],[Population share of ICB]:[Population share of ICB]]</f>
        <v>0.198307734365433</v>
      </c>
      <c r="N6437" s="94" cm="1">
        <f t="array" ref="N6437">msoa_calculations5[[#This Row],[Weighted estimate]]*msoa_calculations5[[#This Row],[Population share of ICB]:[Population share of ICB]]</f>
        <v>0.25119760554775095</v>
      </c>
    </row>
    <row r="6438" spans="1:14">
      <c r="A6438" s="63" t="s">
        <v>4042</v>
      </c>
      <c r="B6438" s="63" t="s">
        <v>13726</v>
      </c>
      <c r="C6438" s="63" t="s">
        <v>13812</v>
      </c>
      <c r="D6438" s="63" t="s">
        <v>13848</v>
      </c>
      <c r="E6438" s="72">
        <v>8834</v>
      </c>
      <c r="F6438" s="64">
        <v>1</v>
      </c>
      <c r="G6438" s="79">
        <v>0</v>
      </c>
      <c r="H6438" s="133">
        <v>90.551872253417969</v>
      </c>
      <c r="I6438" s="134">
        <v>66.292900085449219</v>
      </c>
      <c r="J6438" s="105">
        <v>83.987617492675781</v>
      </c>
      <c r="K6438" s="96">
        <f>msoa_calculations5[[#This Row],[ Pop20]]/SUMIF(msoa_calculations5[ICB26],msoa_calculations5[[#This Row],[ICB26]],msoa_calculations5[[ Pop20]])</f>
        <v>3.0273174793829538E-3</v>
      </c>
      <c r="L6438" s="98" cm="1">
        <f t="array" ref="L6438">msoa_calculations5[[#This Row],[ Estimated case time (see and convey)]]*msoa_calculations5[[#This Row],[Population share of ICB]:[Population share of ICB]]</f>
        <v>0.2741292656636245</v>
      </c>
      <c r="M6438" s="98" cm="1">
        <f t="array" ref="M6438">msoa_calculations5[[#This Row],[Estimated case time (see and treat)]]*msoa_calculations5[[#This Row],[Population share of ICB]:[Population share of ICB]]</f>
        <v>0.20068965518766813</v>
      </c>
      <c r="N6438" s="94" cm="1">
        <f t="array" ref="N6438">msoa_calculations5[[#This Row],[Weighted estimate]]*msoa_calculations5[[#This Row],[Population share of ICB]:[Population share of ICB]]</f>
        <v>0.25425718248730694</v>
      </c>
    </row>
    <row r="6439" spans="1:14">
      <c r="A6439" s="63" t="s">
        <v>4040</v>
      </c>
      <c r="B6439" s="63" t="s">
        <v>13726</v>
      </c>
      <c r="C6439" s="63" t="s">
        <v>13812</v>
      </c>
      <c r="D6439" s="63" t="s">
        <v>13848</v>
      </c>
      <c r="E6439" s="72">
        <v>10806</v>
      </c>
      <c r="F6439" s="64">
        <v>1</v>
      </c>
      <c r="G6439" s="79">
        <v>0</v>
      </c>
      <c r="H6439" s="133">
        <v>89.031341552734375</v>
      </c>
      <c r="I6439" s="134">
        <v>63.781974792480469</v>
      </c>
      <c r="J6439" s="105">
        <v>82.1990966796875</v>
      </c>
      <c r="K6439" s="96">
        <f>msoa_calculations5[[#This Row],[ Pop20]]/SUMIF(msoa_calculations5[ICB26],msoa_calculations5[[#This Row],[ICB26]],msoa_calculations5[[ Pop20]])</f>
        <v>3.7031008243391663E-3</v>
      </c>
      <c r="L6439" s="98" cm="1">
        <f t="array" ref="L6439">msoa_calculations5[[#This Row],[ Estimated case time (see and convey)]]*msoa_calculations5[[#This Row],[Population share of ICB]:[Population share of ICB]]</f>
        <v>0.32969203429595256</v>
      </c>
      <c r="M6439" s="98" cm="1">
        <f t="array" ref="M6439">msoa_calculations5[[#This Row],[Estimated case time (see and treat)]]*msoa_calculations5[[#This Row],[Population share of ICB]:[Population share of ICB]]</f>
        <v>0.23619108343201436</v>
      </c>
      <c r="N6439" s="94" cm="1">
        <f t="array" ref="N6439">msoa_calculations5[[#This Row],[Weighted estimate]]*msoa_calculations5[[#This Row],[Population share of ICB]:[Population share of ICB]]</f>
        <v>0.30439154267448559</v>
      </c>
    </row>
    <row r="6440" spans="1:14">
      <c r="A6440" s="63" t="s">
        <v>4038</v>
      </c>
      <c r="B6440" s="63" t="s">
        <v>13726</v>
      </c>
      <c r="C6440" s="63" t="s">
        <v>13812</v>
      </c>
      <c r="D6440" s="63" t="s">
        <v>13848</v>
      </c>
      <c r="E6440" s="72">
        <v>11244</v>
      </c>
      <c r="F6440" s="64">
        <v>1</v>
      </c>
      <c r="G6440" s="79">
        <v>0</v>
      </c>
      <c r="H6440" s="133">
        <v>101.08774566650391</v>
      </c>
      <c r="I6440" s="134">
        <v>73.417633056640625</v>
      </c>
      <c r="J6440" s="105">
        <v>93.6004638671875</v>
      </c>
      <c r="K6440" s="96">
        <f>msoa_calculations5[[#This Row],[ Pop20]]/SUMIF(msoa_calculations5[ICB26],msoa_calculations5[[#This Row],[ICB26]],msoa_calculations5[[ Pop20]])</f>
        <v>3.8531987478132136E-3</v>
      </c>
      <c r="L6440" s="98" cm="1">
        <f t="array" ref="L6440">msoa_calculations5[[#This Row],[ Estimated case time (see and convey)]]*msoa_calculations5[[#This Row],[Population share of ICB]:[Population share of ICB]]</f>
        <v>0.38951117502143345</v>
      </c>
      <c r="M6440" s="98" cm="1">
        <f t="array" ref="M6440">msoa_calculations5[[#This Row],[Estimated case time (see and treat)]]*msoa_calculations5[[#This Row],[Population share of ICB]:[Population share of ICB]]</f>
        <v>0.28289273176125768</v>
      </c>
      <c r="N6440" s="94" cm="1">
        <f t="array" ref="N6440">msoa_calculations5[[#This Row],[Weighted estimate]]*msoa_calculations5[[#This Row],[Population share of ICB]:[Population share of ICB]]</f>
        <v>0.36066119016778281</v>
      </c>
    </row>
    <row r="6441" spans="1:14">
      <c r="A6441" s="63" t="s">
        <v>4036</v>
      </c>
      <c r="B6441" s="63" t="s">
        <v>13726</v>
      </c>
      <c r="C6441" s="63" t="s">
        <v>13812</v>
      </c>
      <c r="D6441" s="63" t="s">
        <v>13848</v>
      </c>
      <c r="E6441" s="72">
        <v>10668</v>
      </c>
      <c r="F6441" s="64">
        <v>1</v>
      </c>
      <c r="G6441" s="79">
        <v>0</v>
      </c>
      <c r="H6441" s="133">
        <v>100.75792694091797</v>
      </c>
      <c r="I6441" s="134">
        <v>73.273551940917969</v>
      </c>
      <c r="J6441" s="105">
        <v>93.320907592773438</v>
      </c>
      <c r="K6441" s="96">
        <f>msoa_calculations5[[#This Row],[ Pop20]]/SUMIF(msoa_calculations5[ICB26],msoa_calculations5[[#This Row],[ICB26]],msoa_calculations5[[ Pop20]])</f>
        <v>3.6558096977651515E-3</v>
      </c>
      <c r="L6441" s="98" cm="1">
        <f t="array" ref="L6441">msoa_calculations5[[#This Row],[ Estimated case time (see and convey)]]*msoa_calculations5[[#This Row],[Population share of ICB]:[Population share of ICB]]</f>
        <v>0.36835180643732052</v>
      </c>
      <c r="M6441" s="98" cm="1">
        <f t="array" ref="M6441">msoa_calculations5[[#This Row],[Estimated case time (see and treat)]]*msoa_calculations5[[#This Row],[Population share of ICB]:[Population share of ICB]]</f>
        <v>0.26787416177530643</v>
      </c>
      <c r="N6441" s="94" cm="1">
        <f t="array" ref="N6441">msoa_calculations5[[#This Row],[Weighted estimate]]*msoa_calculations5[[#This Row],[Population share of ICB]:[Population share of ICB]]</f>
        <v>0.34116347898190669</v>
      </c>
    </row>
    <row r="6442" spans="1:14">
      <c r="A6442" s="63" t="s">
        <v>3996</v>
      </c>
      <c r="B6442" s="63" t="s">
        <v>13726</v>
      </c>
      <c r="C6442" s="63" t="s">
        <v>13812</v>
      </c>
      <c r="D6442" s="63" t="s">
        <v>13848</v>
      </c>
      <c r="E6442" s="72">
        <v>8618</v>
      </c>
      <c r="F6442" s="64">
        <v>1</v>
      </c>
      <c r="G6442" s="79">
        <v>0</v>
      </c>
      <c r="H6442" s="133">
        <v>96.912101745605469</v>
      </c>
      <c r="I6442" s="134">
        <v>67.118858337402344</v>
      </c>
      <c r="J6442" s="105">
        <v>88.850318908691406</v>
      </c>
      <c r="K6442" s="96">
        <f>msoa_calculations5[[#This Row],[ Pop20]]/SUMIF(msoa_calculations5[ICB26],msoa_calculations5[[#This Row],[ICB26]],msoa_calculations5[[ Pop20]])</f>
        <v>2.9532965856149305E-3</v>
      </c>
      <c r="L6442" s="98" cm="1">
        <f t="array" ref="L6442">msoa_calculations5[[#This Row],[ Estimated case time (see and convey)]]*msoa_calculations5[[#This Row],[Population share of ICB]:[Population share of ICB]]</f>
        <v>0.28621017919006336</v>
      </c>
      <c r="M6442" s="98" cm="1">
        <f t="array" ref="M6442">msoa_calculations5[[#This Row],[Estimated case time (see and treat)]]*msoa_calculations5[[#This Row],[Population share of ICB]:[Population share of ICB]]</f>
        <v>0.19822189515822256</v>
      </c>
      <c r="N6442" s="94" cm="1">
        <f t="array" ref="N6442">msoa_calculations5[[#This Row],[Weighted estimate]]*msoa_calculations5[[#This Row],[Population share of ICB]:[Population share of ICB]]</f>
        <v>0.26240134346383603</v>
      </c>
    </row>
    <row r="6443" spans="1:14">
      <c r="A6443" s="63" t="s">
        <v>3994</v>
      </c>
      <c r="B6443" s="63" t="s">
        <v>13726</v>
      </c>
      <c r="C6443" s="63" t="s">
        <v>13812</v>
      </c>
      <c r="D6443" s="63" t="s">
        <v>13848</v>
      </c>
      <c r="E6443" s="72">
        <v>9277</v>
      </c>
      <c r="F6443" s="64">
        <v>1</v>
      </c>
      <c r="G6443" s="79">
        <v>0</v>
      </c>
      <c r="H6443" s="133">
        <v>95.911155700683594</v>
      </c>
      <c r="I6443" s="134">
        <v>67.626846313476563</v>
      </c>
      <c r="J6443" s="105">
        <v>88.257682800292969</v>
      </c>
      <c r="K6443" s="96">
        <f>msoa_calculations5[[#This Row],[ Pop20]]/SUMIF(msoa_calculations5[ICB26],msoa_calculations5[[#This Row],[ICB26]],msoa_calculations5[[ Pop20]])</f>
        <v>3.1791288494720012E-3</v>
      </c>
      <c r="L6443" s="98" cm="1">
        <f t="array" ref="L6443">msoa_calculations5[[#This Row],[ Estimated case time (see and convey)]]*msoa_calculations5[[#This Row],[Population share of ICB]:[Population share of ICB]]</f>
        <v>0.30491392207424423</v>
      </c>
      <c r="M6443" s="98" cm="1">
        <f t="array" ref="M6443">msoa_calculations5[[#This Row],[Estimated case time (see and treat)]]*msoa_calculations5[[#This Row],[Population share of ICB]:[Population share of ICB]]</f>
        <v>0.2149944581139826</v>
      </c>
      <c r="N6443" s="94" cm="1">
        <f t="array" ref="N6443">msoa_calculations5[[#This Row],[Weighted estimate]]*msoa_calculations5[[#This Row],[Population share of ICB]:[Population share of ICB]]</f>
        <v>0.2805825455779602</v>
      </c>
    </row>
    <row r="6444" spans="1:14">
      <c r="A6444" s="63" t="s">
        <v>3992</v>
      </c>
      <c r="B6444" s="63" t="s">
        <v>13726</v>
      </c>
      <c r="C6444" s="63" t="s">
        <v>13812</v>
      </c>
      <c r="D6444" s="63" t="s">
        <v>13848</v>
      </c>
      <c r="E6444" s="72">
        <v>8540</v>
      </c>
      <c r="F6444" s="64">
        <v>1</v>
      </c>
      <c r="G6444" s="79">
        <v>0</v>
      </c>
      <c r="H6444" s="133">
        <v>96.465652465820313</v>
      </c>
      <c r="I6444" s="134">
        <v>68.179283142089844</v>
      </c>
      <c r="J6444" s="105">
        <v>88.811614990234375</v>
      </c>
      <c r="K6444" s="96">
        <f>msoa_calculations5[[#This Row],[ Pop20]]/SUMIF(msoa_calculations5[ICB26],msoa_calculations5[[#This Row],[ICB26]],msoa_calculations5[[ Pop20]])</f>
        <v>2.926566818420922E-3</v>
      </c>
      <c r="L6444" s="98" cm="1">
        <f t="array" ref="L6444">msoa_calculations5[[#This Row],[ Estimated case time (see and convey)]]*msoa_calculations5[[#This Row],[Population share of ICB]:[Population share of ICB]]</f>
        <v>0.2823131776237941</v>
      </c>
      <c r="M6444" s="98" cm="1">
        <f t="array" ref="M6444">msoa_calculations5[[#This Row],[Estimated case time (see and treat)]]*msoa_calculations5[[#This Row],[Population share of ICB]:[Population share of ICB]]</f>
        <v>0.19953122774736506</v>
      </c>
      <c r="N6444" s="94" cm="1">
        <f t="array" ref="N6444">msoa_calculations5[[#This Row],[Weighted estimate]]*msoa_calculations5[[#This Row],[Population share of ICB]:[Population share of ICB]]</f>
        <v>0.2599131255207941</v>
      </c>
    </row>
    <row r="6445" spans="1:14">
      <c r="A6445" s="63" t="s">
        <v>3990</v>
      </c>
      <c r="B6445" s="63" t="s">
        <v>13726</v>
      </c>
      <c r="C6445" s="63" t="s">
        <v>13812</v>
      </c>
      <c r="D6445" s="63" t="s">
        <v>13848</v>
      </c>
      <c r="E6445" s="72">
        <v>11530</v>
      </c>
      <c r="F6445" s="64">
        <v>1</v>
      </c>
      <c r="G6445" s="79">
        <v>0</v>
      </c>
      <c r="H6445" s="133">
        <v>96.538665771484375</v>
      </c>
      <c r="I6445" s="134">
        <v>67.1767578125</v>
      </c>
      <c r="J6445" s="105">
        <v>88.593597412109375</v>
      </c>
      <c r="K6445" s="96">
        <f>msoa_calculations5[[#This Row],[ Pop20]]/SUMIF(msoa_calculations5[ICB26],msoa_calculations5[[#This Row],[ICB26]],msoa_calculations5[[ Pop20]])</f>
        <v>3.9512078941912445E-3</v>
      </c>
      <c r="L6445" s="98" cm="1">
        <f t="array" ref="L6445">msoa_calculations5[[#This Row],[ Estimated case time (see and convey)]]*msoa_calculations5[[#This Row],[Population share of ICB]:[Population share of ICB]]</f>
        <v>0.38144433829097912</v>
      </c>
      <c r="M6445" s="98" cm="1">
        <f t="array" ref="M6445">msoa_calculations5[[#This Row],[Estimated case time (see and treat)]]*msoa_calculations5[[#This Row],[Population share of ICB]:[Population share of ICB]]</f>
        <v>0.26542933577492334</v>
      </c>
      <c r="N6445" s="94" cm="1">
        <f t="array" ref="N6445">msoa_calculations5[[#This Row],[Weighted estimate]]*msoa_calculations5[[#This Row],[Population share of ICB]:[Population share of ICB]]</f>
        <v>0.35005172146952757</v>
      </c>
    </row>
    <row r="6446" spans="1:14">
      <c r="A6446" s="63" t="s">
        <v>3988</v>
      </c>
      <c r="B6446" s="63" t="s">
        <v>13726</v>
      </c>
      <c r="C6446" s="63" t="s">
        <v>13812</v>
      </c>
      <c r="D6446" s="63" t="s">
        <v>13848</v>
      </c>
      <c r="E6446" s="72">
        <v>8076</v>
      </c>
      <c r="F6446" s="64">
        <v>1</v>
      </c>
      <c r="G6446" s="79">
        <v>0</v>
      </c>
      <c r="H6446" s="133">
        <v>95.305740356445313</v>
      </c>
      <c r="I6446" s="134">
        <v>67.149909973144531</v>
      </c>
      <c r="J6446" s="105">
        <v>87.687026977539063</v>
      </c>
      <c r="K6446" s="96">
        <f>msoa_calculations5[[#This Row],[ Pop20]]/SUMIF(msoa_calculations5[ICB26],msoa_calculations5[[#This Row],[ICB26]],msoa_calculations5[[ Pop20]])</f>
        <v>2.767558972548872E-3</v>
      </c>
      <c r="L6446" s="98" cm="1">
        <f t="array" ref="L6446">msoa_calculations5[[#This Row],[ Estimated case time (see and convey)]]*msoa_calculations5[[#This Row],[Population share of ICB]:[Population share of ICB]]</f>
        <v>0.26376425685889338</v>
      </c>
      <c r="M6446" s="98" cm="1">
        <f t="array" ref="M6446">msoa_calculations5[[#This Row],[Estimated case time (see and treat)]]*msoa_calculations5[[#This Row],[Population share of ICB]:[Population share of ICB]]</f>
        <v>0.18584133585202514</v>
      </c>
      <c r="N6446" s="94" cm="1">
        <f t="array" ref="N6446">msoa_calculations5[[#This Row],[Weighted estimate]]*msoa_calculations5[[#This Row],[Population share of ICB]:[Population share of ICB]]</f>
        <v>0.24267901828782323</v>
      </c>
    </row>
    <row r="6447" spans="1:14">
      <c r="A6447" s="63" t="s">
        <v>3986</v>
      </c>
      <c r="B6447" s="63" t="s">
        <v>13726</v>
      </c>
      <c r="C6447" s="63" t="s">
        <v>13812</v>
      </c>
      <c r="D6447" s="63" t="s">
        <v>13848</v>
      </c>
      <c r="E6447" s="72">
        <v>8175</v>
      </c>
      <c r="F6447" s="64">
        <v>1</v>
      </c>
      <c r="G6447" s="79">
        <v>0</v>
      </c>
      <c r="H6447" s="133">
        <v>97.733695983886719</v>
      </c>
      <c r="I6447" s="134">
        <v>68.623710632324219</v>
      </c>
      <c r="J6447" s="105">
        <v>89.856796264648438</v>
      </c>
      <c r="K6447" s="96">
        <f>msoa_calculations5[[#This Row],[ Pop20]]/SUMIF(msoa_calculations5[ICB26],msoa_calculations5[[#This Row],[ICB26]],msoa_calculations5[[ Pop20]])</f>
        <v>2.8014852155258826E-3</v>
      </c>
      <c r="L6447" s="98" cm="1">
        <f t="array" ref="L6447">msoa_calculations5[[#This Row],[ Estimated case time (see and convey)]]*msoa_calculations5[[#This Row],[Population share of ICB]:[Population share of ICB]]</f>
        <v>0.27379950435755995</v>
      </c>
      <c r="M6447" s="98" cm="1">
        <f t="array" ref="M6447">msoa_calculations5[[#This Row],[Estimated case time (see and treat)]]*msoa_calculations5[[#This Row],[Population share of ICB]:[Population share of ICB]]</f>
        <v>0.19224831077098262</v>
      </c>
      <c r="N6447" s="94" cm="1">
        <f t="array" ref="N6447">msoa_calculations5[[#This Row],[Weighted estimate]]*msoa_calculations5[[#This Row],[Population share of ICB]:[Population share of ICB]]</f>
        <v>0.25173248624993394</v>
      </c>
    </row>
    <row r="6448" spans="1:14">
      <c r="A6448" s="63" t="s">
        <v>3984</v>
      </c>
      <c r="B6448" s="63" t="s">
        <v>13726</v>
      </c>
      <c r="C6448" s="63" t="s">
        <v>13812</v>
      </c>
      <c r="D6448" s="63" t="s">
        <v>13848</v>
      </c>
      <c r="E6448" s="72">
        <v>9369</v>
      </c>
      <c r="F6448" s="64">
        <v>1</v>
      </c>
      <c r="G6448" s="79">
        <v>0</v>
      </c>
      <c r="H6448" s="133">
        <v>96.814476013183594</v>
      </c>
      <c r="I6448" s="134">
        <v>67.884788513183594</v>
      </c>
      <c r="J6448" s="105">
        <v>88.986366271972656</v>
      </c>
      <c r="K6448" s="96">
        <f>msoa_calculations5[[#This Row],[ Pop20]]/SUMIF(msoa_calculations5[ICB26],msoa_calculations5[[#This Row],[ICB26]],msoa_calculations5[[ Pop20]])</f>
        <v>3.2106562671880114E-3</v>
      </c>
      <c r="L6448" s="98" cm="1">
        <f t="array" ref="L6448">msoa_calculations5[[#This Row],[ Estimated case time (see and convey)]]*msoa_calculations5[[#This Row],[Population share of ICB]:[Population share of ICB]]</f>
        <v>0.31083800416625129</v>
      </c>
      <c r="M6448" s="98" cm="1">
        <f t="array" ref="M6448">msoa_calculations5[[#This Row],[Estimated case time (see and treat)]]*msoa_calculations5[[#This Row],[Population share of ICB]:[Population share of ICB]]</f>
        <v>0.21795472168658564</v>
      </c>
      <c r="N6448" s="94" cm="1">
        <f t="array" ref="N6448">msoa_calculations5[[#This Row],[Weighted estimate]]*msoa_calculations5[[#This Row],[Population share of ICB]:[Population share of ICB]]</f>
        <v>0.28570463456539691</v>
      </c>
    </row>
    <row r="6449" spans="1:14">
      <c r="A6449" s="63" t="s">
        <v>3982</v>
      </c>
      <c r="B6449" s="63" t="s">
        <v>13726</v>
      </c>
      <c r="C6449" s="63" t="s">
        <v>13812</v>
      </c>
      <c r="D6449" s="63" t="s">
        <v>13848</v>
      </c>
      <c r="E6449" s="72">
        <v>7692</v>
      </c>
      <c r="F6449" s="64">
        <v>1</v>
      </c>
      <c r="G6449" s="79">
        <v>0</v>
      </c>
      <c r="H6449" s="133">
        <v>96.071617126464844</v>
      </c>
      <c r="I6449" s="134">
        <v>66.370513916015625</v>
      </c>
      <c r="J6449" s="105">
        <v>88.034767150878906</v>
      </c>
      <c r="K6449" s="96">
        <f>msoa_calculations5[[#This Row],[ Pop20]]/SUMIF(msoa_calculations5[ICB26],msoa_calculations5[[#This Row],[ICB26]],msoa_calculations5[[ Pop20]])</f>
        <v>2.6359662725168303E-3</v>
      </c>
      <c r="L6449" s="98" cm="1">
        <f t="array" ref="L6449">msoa_calculations5[[#This Row],[ Estimated case time (see and convey)]]*msoa_calculations5[[#This Row],[Population share of ICB]:[Population share of ICB]]</f>
        <v>0.2532415424915116</v>
      </c>
      <c r="M6449" s="98" cm="1">
        <f t="array" ref="M6449">msoa_calculations5[[#This Row],[Estimated case time (see and treat)]]*msoa_calculations5[[#This Row],[Population share of ICB]:[Population share of ICB]]</f>
        <v>0.17495043617222611</v>
      </c>
      <c r="N6449" s="94" cm="1">
        <f t="array" ref="N6449">msoa_calculations5[[#This Row],[Weighted estimate]]*msoa_calculations5[[#This Row],[Population share of ICB]:[Population share of ICB]]</f>
        <v>0.23205667701858937</v>
      </c>
    </row>
    <row r="6450" spans="1:14">
      <c r="A6450" s="63" t="s">
        <v>3980</v>
      </c>
      <c r="B6450" s="63" t="s">
        <v>13726</v>
      </c>
      <c r="C6450" s="63" t="s">
        <v>13812</v>
      </c>
      <c r="D6450" s="63" t="s">
        <v>13848</v>
      </c>
      <c r="E6450" s="72">
        <v>9082</v>
      </c>
      <c r="F6450" s="64">
        <v>1</v>
      </c>
      <c r="G6450" s="79">
        <v>0</v>
      </c>
      <c r="H6450" s="133">
        <v>97.6964111328125</v>
      </c>
      <c r="I6450" s="134">
        <v>68.572746276855469</v>
      </c>
      <c r="J6450" s="105">
        <v>89.815811157226563</v>
      </c>
      <c r="K6450" s="96">
        <f>msoa_calculations5[[#This Row],[ Pop20]]/SUMIF(msoa_calculations5[ICB26],msoa_calculations5[[#This Row],[ICB26]],msoa_calculations5[[ Pop20]])</f>
        <v>3.1123044314869805E-3</v>
      </c>
      <c r="L6450" s="98" cm="1">
        <f t="array" ref="L6450">msoa_calculations5[[#This Row],[ Estimated case time (see and convey)]]*msoa_calculations5[[#This Row],[Population share of ICB]:[Population share of ICB]]</f>
        <v>0.30406097330902632</v>
      </c>
      <c r="M6450" s="98" cm="1">
        <f t="array" ref="M6450">msoa_calculations5[[#This Row],[Estimated case time (see and treat)]]*msoa_calculations5[[#This Row],[Population share of ICB]:[Population share of ICB]]</f>
        <v>0.21341926211668963</v>
      </c>
      <c r="N6450" s="94" cm="1">
        <f t="array" ref="N6450">msoa_calculations5[[#This Row],[Weighted estimate]]*msoa_calculations5[[#This Row],[Population share of ICB]:[Population share of ICB]]</f>
        <v>0.27953414708223401</v>
      </c>
    </row>
    <row r="6451" spans="1:14">
      <c r="A6451" s="63" t="s">
        <v>3978</v>
      </c>
      <c r="B6451" s="63" t="s">
        <v>13726</v>
      </c>
      <c r="C6451" s="63" t="s">
        <v>13812</v>
      </c>
      <c r="D6451" s="63" t="s">
        <v>13848</v>
      </c>
      <c r="E6451" s="72">
        <v>7585</v>
      </c>
      <c r="F6451" s="64">
        <v>1</v>
      </c>
      <c r="G6451" s="79">
        <v>0</v>
      </c>
      <c r="H6451" s="133">
        <v>97.930427551269531</v>
      </c>
      <c r="I6451" s="134">
        <v>66.89544677734375</v>
      </c>
      <c r="J6451" s="105">
        <v>89.532646179199219</v>
      </c>
      <c r="K6451" s="96">
        <f>msoa_calculations5[[#This Row],[ Pop20]]/SUMIF(msoa_calculations5[ICB26],msoa_calculations5[[#This Row],[ICB26]],msoa_calculations5[[ Pop20]])</f>
        <v>2.5992985149558188E-3</v>
      </c>
      <c r="L6451" s="98" cm="1">
        <f t="array" ref="L6451">msoa_calculations5[[#This Row],[ Estimated case time (see and convey)]]*msoa_calculations5[[#This Row],[Population share of ICB]:[Population share of ICB]]</f>
        <v>0.25455041490300329</v>
      </c>
      <c r="M6451" s="98" cm="1">
        <f t="array" ref="M6451">msoa_calculations5[[#This Row],[Estimated case time (see and treat)]]*msoa_calculations5[[#This Row],[Population share of ICB]:[Population share of ICB]]</f>
        <v>0.17388123546565562</v>
      </c>
      <c r="N6451" s="94" cm="1">
        <f t="array" ref="N6451">msoa_calculations5[[#This Row],[Weighted estimate]]*msoa_calculations5[[#This Row],[Population share of ICB]:[Population share of ICB]]</f>
        <v>0.23272207425365729</v>
      </c>
    </row>
    <row r="6452" spans="1:14">
      <c r="A6452" s="63" t="s">
        <v>3976</v>
      </c>
      <c r="B6452" s="63" t="s">
        <v>13726</v>
      </c>
      <c r="C6452" s="63" t="s">
        <v>13812</v>
      </c>
      <c r="D6452" s="63" t="s">
        <v>13848</v>
      </c>
      <c r="E6452" s="72">
        <v>7727</v>
      </c>
      <c r="F6452" s="64">
        <v>1</v>
      </c>
      <c r="G6452" s="79">
        <v>0</v>
      </c>
      <c r="H6452" s="133">
        <v>98.161659240722656</v>
      </c>
      <c r="I6452" s="134">
        <v>68.607467651367188</v>
      </c>
      <c r="J6452" s="105">
        <v>90.164566040039063</v>
      </c>
      <c r="K6452" s="96">
        <f>msoa_calculations5[[#This Row],[ Pop20]]/SUMIF(msoa_calculations5[ICB26],msoa_calculations5[[#This Row],[ICB26]],msoa_calculations5[[ Pop20]])</f>
        <v>2.647960398821834E-3</v>
      </c>
      <c r="L6452" s="98" cm="1">
        <f t="array" ref="L6452">msoa_calculations5[[#This Row],[ Estimated case time (see and convey)]]*msoa_calculations5[[#This Row],[Population share of ICB]:[Population share of ICB]]</f>
        <v>0.25992818635207693</v>
      </c>
      <c r="M6452" s="98" cm="1">
        <f t="array" ref="M6452">msoa_calculations5[[#This Row],[Estimated case time (see and treat)]]*msoa_calculations5[[#This Row],[Population share of ICB]:[Population share of ICB]]</f>
        <v>0.18166985740427033</v>
      </c>
      <c r="N6452" s="94" cm="1">
        <f t="array" ref="N6452">msoa_calculations5[[#This Row],[Weighted estimate]]*msoa_calculations5[[#This Row],[Population share of ICB]:[Population share of ICB]]</f>
        <v>0.23875220025097943</v>
      </c>
    </row>
    <row r="6453" spans="1:14">
      <c r="A6453" s="63" t="s">
        <v>3974</v>
      </c>
      <c r="B6453" s="63" t="s">
        <v>13726</v>
      </c>
      <c r="C6453" s="63" t="s">
        <v>13812</v>
      </c>
      <c r="D6453" s="63" t="s">
        <v>13848</v>
      </c>
      <c r="E6453" s="72">
        <v>7988</v>
      </c>
      <c r="F6453" s="64">
        <v>1</v>
      </c>
      <c r="G6453" s="79">
        <v>0</v>
      </c>
      <c r="H6453" s="133">
        <v>96.747291564941406</v>
      </c>
      <c r="I6453" s="134">
        <v>65.562179565429688</v>
      </c>
      <c r="J6453" s="105">
        <v>88.308883666992188</v>
      </c>
      <c r="K6453" s="96">
        <f>msoa_calculations5[[#This Row],[ Pop20]]/SUMIF(msoa_calculations5[ICB26],msoa_calculations5[[#This Row],[ICB26]],msoa_calculations5[[ Pop20]])</f>
        <v>2.7374023121248623E-3</v>
      </c>
      <c r="L6453" s="98" cm="1">
        <f t="array" ref="L6453">msoa_calculations5[[#This Row],[ Estimated case time (see and convey)]]*msoa_calculations5[[#This Row],[Population share of ICB]:[Population share of ICB]]</f>
        <v>0.26483625962168877</v>
      </c>
      <c r="M6453" s="98" cm="1">
        <f t="array" ref="M6453">msoa_calculations5[[#This Row],[Estimated case time (see and treat)]]*msoa_calculations5[[#This Row],[Population share of ICB]:[Population share of ICB]]</f>
        <v>0.17947006193035261</v>
      </c>
      <c r="N6453" s="94" cm="1">
        <f t="array" ref="N6453">msoa_calculations5[[#This Row],[Weighted estimate]]*msoa_calculations5[[#This Row],[Population share of ICB]:[Population share of ICB]]</f>
        <v>0.24173694233118989</v>
      </c>
    </row>
    <row r="6454" spans="1:14">
      <c r="A6454" s="63" t="s">
        <v>3972</v>
      </c>
      <c r="B6454" s="63" t="s">
        <v>13726</v>
      </c>
      <c r="C6454" s="63" t="s">
        <v>13812</v>
      </c>
      <c r="D6454" s="63" t="s">
        <v>13848</v>
      </c>
      <c r="E6454" s="72">
        <v>8815</v>
      </c>
      <c r="F6454" s="64">
        <v>1</v>
      </c>
      <c r="G6454" s="79">
        <v>0</v>
      </c>
      <c r="H6454" s="133">
        <v>99.671890258789063</v>
      </c>
      <c r="I6454" s="134">
        <v>67.340087890625</v>
      </c>
      <c r="J6454" s="105">
        <v>90.923202514648438</v>
      </c>
      <c r="K6454" s="96">
        <f>msoa_calculations5[[#This Row],[ Pop20]]/SUMIF(msoa_calculations5[ICB26],msoa_calculations5[[#This Row],[ICB26]],msoa_calculations5[[ Pop20]])</f>
        <v>3.0208063822459515E-3</v>
      </c>
      <c r="L6454" s="98" cm="1">
        <f t="array" ref="L6454">msoa_calculations5[[#This Row],[ Estimated case time (see and convey)]]*msoa_calculations5[[#This Row],[Population share of ICB]:[Population share of ICB]]</f>
        <v>0.30108948222426807</v>
      </c>
      <c r="M6454" s="98" cm="1">
        <f t="array" ref="M6454">msoa_calculations5[[#This Row],[Estimated case time (see and treat)]]*msoa_calculations5[[#This Row],[Population share of ICB]:[Population share of ICB]]</f>
        <v>0.20342136728100332</v>
      </c>
      <c r="N6454" s="94" cm="1">
        <f t="array" ref="N6454">msoa_calculations5[[#This Row],[Weighted estimate]]*msoa_calculations5[[#This Row],[Population share of ICB]:[Population share of ICB]]</f>
        <v>0.27466139045049115</v>
      </c>
    </row>
    <row r="6455" spans="1:14">
      <c r="A6455" s="63" t="s">
        <v>3684</v>
      </c>
      <c r="B6455" s="63" t="s">
        <v>13726</v>
      </c>
      <c r="C6455" s="63" t="s">
        <v>13812</v>
      </c>
      <c r="D6455" s="63" t="s">
        <v>13848</v>
      </c>
      <c r="E6455" s="72">
        <v>9573</v>
      </c>
      <c r="F6455" s="64">
        <v>1</v>
      </c>
      <c r="G6455" s="79">
        <v>0</v>
      </c>
      <c r="H6455" s="133">
        <v>111.30609130859375</v>
      </c>
      <c r="I6455" s="134">
        <v>74.350364685058594</v>
      </c>
      <c r="J6455" s="105">
        <v>101.30620574951172</v>
      </c>
      <c r="K6455" s="96">
        <f>msoa_calculations5[[#This Row],[ Pop20]]/SUMIF(msoa_calculations5[ICB26],msoa_calculations5[[#This Row],[ICB26]],msoa_calculations5[[ Pop20]])</f>
        <v>3.2805648890800333E-3</v>
      </c>
      <c r="L6455" s="98" cm="1">
        <f t="array" ref="L6455">msoa_calculations5[[#This Row],[ Estimated case time (see and convey)]]*msoa_calculations5[[#This Row],[Population share of ICB]:[Population share of ICB]]</f>
        <v>0.36514685508770889</v>
      </c>
      <c r="M6455" s="98" cm="1">
        <f t="array" ref="M6455">msoa_calculations5[[#This Row],[Estimated case time (see and treat)]]*msoa_calculations5[[#This Row],[Population share of ICB]:[Population share of ICB]]</f>
        <v>0.24391119587609927</v>
      </c>
      <c r="N6455" s="94" cm="1">
        <f t="array" ref="N6455">msoa_calculations5[[#This Row],[Weighted estimate]]*msoa_calculations5[[#This Row],[Population share of ICB]:[Population share of ICB]]</f>
        <v>0.33234158162776595</v>
      </c>
    </row>
    <row r="6456" spans="1:14">
      <c r="A6456" s="63" t="s">
        <v>3682</v>
      </c>
      <c r="B6456" s="63" t="s">
        <v>13726</v>
      </c>
      <c r="C6456" s="63" t="s">
        <v>13812</v>
      </c>
      <c r="D6456" s="63" t="s">
        <v>13848</v>
      </c>
      <c r="E6456" s="72">
        <v>11408</v>
      </c>
      <c r="F6456" s="64">
        <v>1</v>
      </c>
      <c r="G6456" s="79">
        <v>0</v>
      </c>
      <c r="H6456" s="133">
        <v>109.11104583740234</v>
      </c>
      <c r="I6456" s="134">
        <v>73.070991516113281</v>
      </c>
      <c r="J6456" s="105">
        <v>99.358932495117188</v>
      </c>
      <c r="K6456" s="96">
        <f>msoa_calculations5[[#This Row],[ Pop20]]/SUMIF(msoa_calculations5[ICB26],msoa_calculations5[[#This Row],[ICB26]],msoa_calculations5[[ Pop20]])</f>
        <v>3.9093997967852316E-3</v>
      </c>
      <c r="L6456" s="98" cm="1">
        <f t="array" ref="L6456">msoa_calculations5[[#This Row],[ Estimated case time (see and convey)]]*msoa_calculations5[[#This Row],[Population share of ICB]:[Population share of ICB]]</f>
        <v>0.42655870042376481</v>
      </c>
      <c r="M6456" s="98" cm="1">
        <f t="array" ref="M6456">msoa_calculations5[[#This Row],[Estimated case time (see and treat)]]*msoa_calculations5[[#This Row],[Population share of ICB]:[Population share of ICB]]</f>
        <v>0.28566371938398866</v>
      </c>
      <c r="N6456" s="94" cm="1">
        <f t="array" ref="N6456">msoa_calculations5[[#This Row],[Weighted estimate]]*msoa_calculations5[[#This Row],[Population share of ICB]:[Population share of ICB]]</f>
        <v>0.38843379050520865</v>
      </c>
    </row>
    <row r="6457" spans="1:14">
      <c r="A6457" s="63" t="s">
        <v>3680</v>
      </c>
      <c r="B6457" s="63" t="s">
        <v>13726</v>
      </c>
      <c r="C6457" s="63" t="s">
        <v>13812</v>
      </c>
      <c r="D6457" s="63" t="s">
        <v>13848</v>
      </c>
      <c r="E6457" s="72">
        <v>9188</v>
      </c>
      <c r="F6457" s="64">
        <v>1</v>
      </c>
      <c r="G6457" s="79">
        <v>0</v>
      </c>
      <c r="H6457" s="133">
        <v>115.46770477294922</v>
      </c>
      <c r="I6457" s="134">
        <v>74.625801086425781</v>
      </c>
      <c r="J6457" s="105">
        <v>104.416259765625</v>
      </c>
      <c r="K6457" s="96">
        <f>msoa_calculations5[[#This Row],[ Pop20]]/SUMIF(msoa_calculations5[ICB26],msoa_calculations5[[#This Row],[ICB26]],msoa_calculations5[[ Pop20]])</f>
        <v>3.1486294997249919E-3</v>
      </c>
      <c r="L6457" s="98" cm="1">
        <f t="array" ref="L6457">msoa_calculations5[[#This Row],[ Estimated case time (see and convey)]]*msoa_calculations5[[#This Row],[Population share of ICB]:[Population share of ICB]]</f>
        <v>0.36356502151364417</v>
      </c>
      <c r="M6457" s="98" cm="1">
        <f t="array" ref="M6457">msoa_calculations5[[#This Row],[Estimated case time (see and treat)]]*msoa_calculations5[[#This Row],[Population share of ICB]:[Population share of ICB]]</f>
        <v>0.23496899874132957</v>
      </c>
      <c r="N6457" s="94" cm="1">
        <f t="array" ref="N6457">msoa_calculations5[[#This Row],[Weighted estimate]]*msoa_calculations5[[#This Row],[Population share of ICB]:[Population share of ICB]]</f>
        <v>0.32876811574899462</v>
      </c>
    </row>
    <row r="6458" spans="1:14">
      <c r="A6458" s="63" t="s">
        <v>3678</v>
      </c>
      <c r="B6458" s="63" t="s">
        <v>13726</v>
      </c>
      <c r="C6458" s="63" t="s">
        <v>13812</v>
      </c>
      <c r="D6458" s="63" t="s">
        <v>13848</v>
      </c>
      <c r="E6458" s="72">
        <v>8489</v>
      </c>
      <c r="F6458" s="64">
        <v>1</v>
      </c>
      <c r="G6458" s="79">
        <v>0</v>
      </c>
      <c r="H6458" s="133">
        <v>107.72901916503906</v>
      </c>
      <c r="I6458" s="134">
        <v>72.178077697753906</v>
      </c>
      <c r="J6458" s="105">
        <v>98.109260559082031</v>
      </c>
      <c r="K6458" s="96">
        <f>msoa_calculations5[[#This Row],[ Pop20]]/SUMIF(msoa_calculations5[ICB26],msoa_calculations5[[#This Row],[ICB26]],msoa_calculations5[[ Pop20]])</f>
        <v>2.9090896629479163E-3</v>
      </c>
      <c r="L6458" s="98" cm="1">
        <f t="array" ref="L6458">msoa_calculations5[[#This Row],[ Estimated case time (see and convey)]]*msoa_calculations5[[#This Row],[Population share of ICB]:[Population share of ICB]]</f>
        <v>0.31339337605253309</v>
      </c>
      <c r="M6458" s="98" cm="1">
        <f t="array" ref="M6458">msoa_calculations5[[#This Row],[Estimated case time (see and treat)]]*msoa_calculations5[[#This Row],[Population share of ICB]:[Population share of ICB]]</f>
        <v>0.20997249972198742</v>
      </c>
      <c r="N6458" s="94" cm="1">
        <f t="array" ref="N6458">msoa_calculations5[[#This Row],[Weighted estimate]]*msoa_calculations5[[#This Row],[Population share of ICB]:[Population share of ICB]]</f>
        <v>0.28540863573188924</v>
      </c>
    </row>
    <row r="6459" spans="1:14">
      <c r="A6459" s="63" t="s">
        <v>3676</v>
      </c>
      <c r="B6459" s="63" t="s">
        <v>13726</v>
      </c>
      <c r="C6459" s="63" t="s">
        <v>13812</v>
      </c>
      <c r="D6459" s="63" t="s">
        <v>13848</v>
      </c>
      <c r="E6459" s="72">
        <v>6766</v>
      </c>
      <c r="F6459" s="64">
        <v>1</v>
      </c>
      <c r="G6459" s="79">
        <v>0</v>
      </c>
      <c r="H6459" s="133">
        <v>114.79579162597656</v>
      </c>
      <c r="I6459" s="134">
        <v>76.227607727050781</v>
      </c>
      <c r="J6459" s="105">
        <v>104.35959625244141</v>
      </c>
      <c r="K6459" s="96">
        <f>msoa_calculations5[[#This Row],[ Pop20]]/SUMIF(msoa_calculations5[ICB26],msoa_calculations5[[#This Row],[ICB26]],msoa_calculations5[[ Pop20]])</f>
        <v>2.3186359594187305E-3</v>
      </c>
      <c r="L6459" s="98" cm="1">
        <f t="array" ref="L6459">msoa_calculations5[[#This Row],[ Estimated case time (see and convey)]]*msoa_calculations5[[#This Row],[Population share of ICB]:[Population share of ICB]]</f>
        <v>0.26616965045392882</v>
      </c>
      <c r="M6459" s="98" cm="1">
        <f t="array" ref="M6459">msoa_calculations5[[#This Row],[Estimated case time (see and treat)]]*msoa_calculations5[[#This Row],[Population share of ICB]:[Population share of ICB]]</f>
        <v>0.17674407237640502</v>
      </c>
      <c r="N6459" s="94" cm="1">
        <f t="array" ref="N6459">msoa_calculations5[[#This Row],[Weighted estimate]]*msoa_calculations5[[#This Row],[Population share of ICB]:[Population share of ICB]]</f>
        <v>0.24197191258133083</v>
      </c>
    </row>
    <row r="6460" spans="1:14">
      <c r="A6460" s="63" t="s">
        <v>3674</v>
      </c>
      <c r="B6460" s="63" t="s">
        <v>13726</v>
      </c>
      <c r="C6460" s="63" t="s">
        <v>13812</v>
      </c>
      <c r="D6460" s="63" t="s">
        <v>13848</v>
      </c>
      <c r="E6460" s="72">
        <v>11560</v>
      </c>
      <c r="F6460" s="64">
        <v>1</v>
      </c>
      <c r="G6460" s="79">
        <v>0</v>
      </c>
      <c r="H6460" s="133">
        <v>110.91658782958984</v>
      </c>
      <c r="I6460" s="134">
        <v>73.278549194335938</v>
      </c>
      <c r="J6460" s="105">
        <v>100.73207855224609</v>
      </c>
      <c r="K6460" s="96">
        <f>msoa_calculations5[[#This Row],[ Pop20]]/SUMIF(msoa_calculations5[ICB26],msoa_calculations5[[#This Row],[ICB26]],msoa_calculations5[[ Pop20]])</f>
        <v>3.9614885738812481E-3</v>
      </c>
      <c r="L6460" s="98" cm="1">
        <f t="array" ref="L6460">msoa_calculations5[[#This Row],[ Estimated case time (see and convey)]]*msoa_calculations5[[#This Row],[Population share of ICB]:[Population share of ICB]]</f>
        <v>0.43939479534081605</v>
      </c>
      <c r="M6460" s="98" cm="1">
        <f t="array" ref="M6460">msoa_calculations5[[#This Row],[Estimated case time (see and treat)]]*msoa_calculations5[[#This Row],[Population share of ICB]:[Population share of ICB]]</f>
        <v>0.29029213534395676</v>
      </c>
      <c r="N6460" s="94" cm="1">
        <f t="array" ref="N6460">msoa_calculations5[[#This Row],[Weighted estimate]]*msoa_calculations5[[#This Row],[Population share of ICB]:[Population share of ICB]]</f>
        <v>0.39904897820803126</v>
      </c>
    </row>
    <row r="6461" spans="1:14">
      <c r="A6461" s="63" t="s">
        <v>3672</v>
      </c>
      <c r="B6461" s="63" t="s">
        <v>13726</v>
      </c>
      <c r="C6461" s="63" t="s">
        <v>13812</v>
      </c>
      <c r="D6461" s="63" t="s">
        <v>13848</v>
      </c>
      <c r="E6461" s="72">
        <v>10602</v>
      </c>
      <c r="F6461" s="64">
        <v>1</v>
      </c>
      <c r="G6461" s="79">
        <v>0</v>
      </c>
      <c r="H6461" s="133">
        <v>112.80128479003906</v>
      </c>
      <c r="I6461" s="134">
        <v>73.786842346191406</v>
      </c>
      <c r="J6461" s="105">
        <v>102.24433135986328</v>
      </c>
      <c r="K6461" s="96">
        <f>msoa_calculations5[[#This Row],[ Pop20]]/SUMIF(msoa_calculations5[ICB26],msoa_calculations5[[#This Row],[ICB26]],msoa_calculations5[[ Pop20]])</f>
        <v>3.6331922024471445E-3</v>
      </c>
      <c r="L6461" s="98" cm="1">
        <f t="array" ref="L6461">msoa_calculations5[[#This Row],[ Estimated case time (see and convey)]]*msoa_calculations5[[#This Row],[Population share of ICB]:[Population share of ICB]]</f>
        <v>0.40982874832518962</v>
      </c>
      <c r="M6461" s="98" cm="1">
        <f t="array" ref="M6461">msoa_calculations5[[#This Row],[Estimated case time (see and treat)]]*msoa_calculations5[[#This Row],[Population share of ICB]:[Population share of ICB]]</f>
        <v>0.26808178025537938</v>
      </c>
      <c r="N6461" s="94" cm="1">
        <f t="array" ref="N6461">msoa_calculations5[[#This Row],[Weighted estimate]]*msoa_calculations5[[#This Row],[Population share of ICB]:[Population share of ICB]]</f>
        <v>0.37147330744107732</v>
      </c>
    </row>
    <row r="6462" spans="1:14">
      <c r="A6462" s="63" t="s">
        <v>3670</v>
      </c>
      <c r="B6462" s="63" t="s">
        <v>13726</v>
      </c>
      <c r="C6462" s="63" t="s">
        <v>13812</v>
      </c>
      <c r="D6462" s="63" t="s">
        <v>13848</v>
      </c>
      <c r="E6462" s="72">
        <v>8875</v>
      </c>
      <c r="F6462" s="64">
        <v>1</v>
      </c>
      <c r="G6462" s="79">
        <v>0</v>
      </c>
      <c r="H6462" s="133">
        <v>116.35734558105469</v>
      </c>
      <c r="I6462" s="134">
        <v>75.594375610351563</v>
      </c>
      <c r="J6462" s="105">
        <v>105.32725524902344</v>
      </c>
      <c r="K6462" s="96">
        <f>msoa_calculations5[[#This Row],[ Pop20]]/SUMIF(msoa_calculations5[ICB26],msoa_calculations5[[#This Row],[ICB26]],msoa_calculations5[[ Pop20]])</f>
        <v>3.0413677416259582E-3</v>
      </c>
      <c r="L6462" s="98" cm="1">
        <f t="array" ref="L6462">msoa_calculations5[[#This Row],[ Estimated case time (see and convey)]]*msoa_calculations5[[#This Row],[Population share of ICB]:[Population share of ICB]]</f>
        <v>0.35388547735144349</v>
      </c>
      <c r="M6462" s="98" cm="1">
        <f t="array" ref="M6462">msoa_calculations5[[#This Row],[Estimated case time (see and treat)]]*msoa_calculations5[[#This Row],[Population share of ICB]:[Population share of ICB]]</f>
        <v>0.22991029542967936</v>
      </c>
      <c r="N6462" s="94" cm="1">
        <f t="array" ref="N6462">msoa_calculations5[[#This Row],[Weighted estimate]]*msoa_calculations5[[#This Row],[Population share of ICB]:[Population share of ICB]]</f>
        <v>0.32033891642838325</v>
      </c>
    </row>
    <row r="6463" spans="1:14">
      <c r="A6463" s="63" t="s">
        <v>3668</v>
      </c>
      <c r="B6463" s="63" t="s">
        <v>13726</v>
      </c>
      <c r="C6463" s="63" t="s">
        <v>13812</v>
      </c>
      <c r="D6463" s="63" t="s">
        <v>13848</v>
      </c>
      <c r="E6463" s="72">
        <v>9425</v>
      </c>
      <c r="F6463" s="64">
        <v>1</v>
      </c>
      <c r="G6463" s="79">
        <v>0</v>
      </c>
      <c r="H6463" s="133">
        <v>107.47102355957031</v>
      </c>
      <c r="I6463" s="134">
        <v>71.548957824707031</v>
      </c>
      <c r="J6463" s="105">
        <v>97.750839233398438</v>
      </c>
      <c r="K6463" s="96">
        <f>msoa_calculations5[[#This Row],[ Pop20]]/SUMIF(msoa_calculations5[ICB26],msoa_calculations5[[#This Row],[ICB26]],msoa_calculations5[[ Pop20]])</f>
        <v>3.2298468692760172E-3</v>
      </c>
      <c r="L6463" s="98" cm="1">
        <f t="array" ref="L6463">msoa_calculations5[[#This Row],[ Estimated case time (see and convey)]]*msoa_calculations5[[#This Row],[Population share of ICB]:[Population share of ICB]]</f>
        <v>0.34711494898176726</v>
      </c>
      <c r="M6463" s="98" cm="1">
        <f t="array" ref="M6463">msoa_calculations5[[#This Row],[Estimated case time (see and treat)]]*msoa_calculations5[[#This Row],[Population share of ICB]:[Population share of ICB]]</f>
        <v>0.23109217743009181</v>
      </c>
      <c r="N6463" s="94" cm="1">
        <f t="array" ref="N6463">msoa_calculations5[[#This Row],[Weighted estimate]]*msoa_calculations5[[#This Row],[Population share of ICB]:[Population share of ICB]]</f>
        <v>0.3157202420670952</v>
      </c>
    </row>
    <row r="6464" spans="1:14">
      <c r="A6464" s="63" t="s">
        <v>4034</v>
      </c>
      <c r="B6464" s="63" t="s">
        <v>13726</v>
      </c>
      <c r="C6464" s="63" t="s">
        <v>13812</v>
      </c>
      <c r="D6464" s="63" t="s">
        <v>13848</v>
      </c>
      <c r="E6464" s="72">
        <v>11311</v>
      </c>
      <c r="F6464" s="64">
        <v>1</v>
      </c>
      <c r="G6464" s="79">
        <v>0</v>
      </c>
      <c r="H6464" s="133">
        <v>113.23889923095703</v>
      </c>
      <c r="I6464" s="134">
        <v>75.202461242675781</v>
      </c>
      <c r="J6464" s="105">
        <v>102.94658660888672</v>
      </c>
      <c r="K6464" s="96">
        <f>msoa_calculations5[[#This Row],[ Pop20]]/SUMIF(msoa_calculations5[ICB26],msoa_calculations5[[#This Row],[ICB26]],msoa_calculations5[[ Pop20]])</f>
        <v>3.8761589324542208E-3</v>
      </c>
      <c r="L6464" s="98" cm="1">
        <f t="array" ref="L6464">msoa_calculations5[[#This Row],[ Estimated case time (see and convey)]]*msoa_calculations5[[#This Row],[Population share of ICB]:[Population share of ICB]]</f>
        <v>0.4389319707553575</v>
      </c>
      <c r="M6464" s="98" cm="1">
        <f t="array" ref="M6464">msoa_calculations5[[#This Row],[Estimated case time (see and treat)]]*msoa_calculations5[[#This Row],[Population share of ICB]:[Population share of ICB]]</f>
        <v>0.2914966918883401</v>
      </c>
      <c r="N6464" s="94" cm="1">
        <f t="array" ref="N6464">msoa_calculations5[[#This Row],[Weighted estimate]]*msoa_calculations5[[#This Row],[Population share of ICB]:[Population share of ICB]]</f>
        <v>0.3990373312497083</v>
      </c>
    </row>
    <row r="6465" spans="1:14">
      <c r="A6465" s="63" t="s">
        <v>3666</v>
      </c>
      <c r="B6465" s="63" t="s">
        <v>13726</v>
      </c>
      <c r="C6465" s="63" t="s">
        <v>13812</v>
      </c>
      <c r="D6465" s="63" t="s">
        <v>13848</v>
      </c>
      <c r="E6465" s="72">
        <v>5567</v>
      </c>
      <c r="F6465" s="64">
        <v>1</v>
      </c>
      <c r="G6465" s="79">
        <v>0</v>
      </c>
      <c r="H6465" s="133">
        <v>111.97284698486328</v>
      </c>
      <c r="I6465" s="134">
        <v>75.408363342285156</v>
      </c>
      <c r="J6465" s="105">
        <v>102.07883453369141</v>
      </c>
      <c r="K6465" s="96">
        <f>msoa_calculations5[[#This Row],[ Pop20]]/SUMIF(msoa_calculations5[ICB26],msoa_calculations5[[#This Row],[ICB26]],msoa_calculations5[[ Pop20]])</f>
        <v>1.9077514611416009E-3</v>
      </c>
      <c r="L6465" s="98" cm="1">
        <f t="array" ref="L6465">msoa_calculations5[[#This Row],[ Estimated case time (see and convey)]]*msoa_calculations5[[#This Row],[Population share of ICB]:[Population share of ICB]]</f>
        <v>0.21361636244355783</v>
      </c>
      <c r="M6465" s="98" cm="1">
        <f t="array" ref="M6465">msoa_calculations5[[#This Row],[Estimated case time (see and treat)]]*msoa_calculations5[[#This Row],[Population share of ICB]:[Population share of ICB]]</f>
        <v>0.14386041534854124</v>
      </c>
      <c r="N6465" s="94" cm="1">
        <f t="array" ref="N6465">msoa_calculations5[[#This Row],[Weighted estimate]]*msoa_calculations5[[#This Row],[Population share of ICB]:[Population share of ICB]]</f>
        <v>0.19474104573328149</v>
      </c>
    </row>
    <row r="6466" spans="1:14">
      <c r="A6466" s="63" t="s">
        <v>4032</v>
      </c>
      <c r="B6466" s="63" t="s">
        <v>13726</v>
      </c>
      <c r="C6466" s="63" t="s">
        <v>13812</v>
      </c>
      <c r="D6466" s="63" t="s">
        <v>13848</v>
      </c>
      <c r="E6466" s="72">
        <v>6792</v>
      </c>
      <c r="F6466" s="64">
        <v>1</v>
      </c>
      <c r="G6466" s="79">
        <v>0</v>
      </c>
      <c r="H6466" s="133">
        <v>106.96136474609375</v>
      </c>
      <c r="I6466" s="134">
        <v>76.636543273925781</v>
      </c>
      <c r="J6466" s="105">
        <v>98.755744934082031</v>
      </c>
      <c r="K6466" s="96">
        <f>msoa_calculations5[[#This Row],[ Pop20]]/SUMIF(msoa_calculations5[ICB26],msoa_calculations5[[#This Row],[ICB26]],msoa_calculations5[[ Pop20]])</f>
        <v>2.3275458818167332E-3</v>
      </c>
      <c r="L6466" s="98" cm="1">
        <f t="array" ref="L6466">msoa_calculations5[[#This Row],[ Estimated case time (see and convey)]]*msoa_calculations5[[#This Row],[Population share of ICB]:[Population share of ICB]]</f>
        <v>0.24895748402826801</v>
      </c>
      <c r="M6466" s="98" cm="1">
        <f t="array" ref="M6466">msoa_calculations5[[#This Row],[Estimated case time (see and treat)]]*msoa_calculations5[[#This Row],[Population share of ICB]:[Population share of ICB]]</f>
        <v>0.17837507069389583</v>
      </c>
      <c r="N6466" s="94" cm="1">
        <f t="array" ref="N6466">msoa_calculations5[[#This Row],[Weighted estimate]]*msoa_calculations5[[#This Row],[Population share of ICB]:[Population share of ICB]]</f>
        <v>0.22985852742706633</v>
      </c>
    </row>
    <row r="6467" spans="1:14">
      <c r="A6467" s="63" t="s">
        <v>4030</v>
      </c>
      <c r="B6467" s="63" t="s">
        <v>13726</v>
      </c>
      <c r="C6467" s="63" t="s">
        <v>13812</v>
      </c>
      <c r="D6467" s="63" t="s">
        <v>13848</v>
      </c>
      <c r="E6467" s="72">
        <v>9947</v>
      </c>
      <c r="F6467" s="64">
        <v>1</v>
      </c>
      <c r="G6467" s="79">
        <v>0</v>
      </c>
      <c r="H6467" s="133">
        <v>106.38213348388672</v>
      </c>
      <c r="I6467" s="134">
        <v>74.820144653320313</v>
      </c>
      <c r="J6467" s="105">
        <v>97.841743469238281</v>
      </c>
      <c r="K6467" s="96">
        <f>msoa_calculations5[[#This Row],[ Pop20]]/SUMIF(msoa_calculations5[ICB26],msoa_calculations5[[#This Row],[ICB26]],msoa_calculations5[[ Pop20]])</f>
        <v>3.4087306958820738E-3</v>
      </c>
      <c r="L6467" s="98" cm="1">
        <f t="array" ref="L6467">msoa_calculations5[[#This Row],[ Estimated case time (see and convey)]]*msoa_calculations5[[#This Row],[Population share of ICB]:[Population share of ICB]]</f>
        <v>0.36262804389994885</v>
      </c>
      <c r="M6467" s="98" cm="1">
        <f t="array" ref="M6467">msoa_calculations5[[#This Row],[Estimated case time (see and treat)]]*msoa_calculations5[[#This Row],[Population share of ICB]:[Population share of ICB]]</f>
        <v>0.25504172375010997</v>
      </c>
      <c r="N6467" s="94" cm="1">
        <f t="array" ref="N6467">msoa_calculations5[[#This Row],[Weighted estimate]]*msoa_calculations5[[#This Row],[Population share of ICB]:[Population share of ICB]]</f>
        <v>0.33351615430221193</v>
      </c>
    </row>
    <row r="6468" spans="1:14">
      <c r="A6468" s="63" t="s">
        <v>4028</v>
      </c>
      <c r="B6468" s="63" t="s">
        <v>13726</v>
      </c>
      <c r="C6468" s="63" t="s">
        <v>13812</v>
      </c>
      <c r="D6468" s="63" t="s">
        <v>13848</v>
      </c>
      <c r="E6468" s="72">
        <v>8895</v>
      </c>
      <c r="F6468" s="64">
        <v>1</v>
      </c>
      <c r="G6468" s="79">
        <v>0</v>
      </c>
      <c r="H6468" s="133">
        <v>108.26239776611328</v>
      </c>
      <c r="I6468" s="134">
        <v>75.42498779296875</v>
      </c>
      <c r="J6468" s="105">
        <v>99.37689208984375</v>
      </c>
      <c r="K6468" s="96">
        <f>msoa_calculations5[[#This Row],[ Pop20]]/SUMIF(msoa_calculations5[ICB26],msoa_calculations5[[#This Row],[ICB26]],msoa_calculations5[[ Pop20]])</f>
        <v>3.0482215280859602E-3</v>
      </c>
      <c r="L6468" s="98" cm="1">
        <f t="array" ref="L6468">msoa_calculations5[[#This Row],[ Estimated case time (see and convey)]]*msoa_calculations5[[#This Row],[Population share of ICB]:[Population share of ICB]]</f>
        <v>0.33000777155287186</v>
      </c>
      <c r="M6468" s="98" cm="1">
        <f t="array" ref="M6468">msoa_calculations5[[#This Row],[Estimated case time (see and treat)]]*msoa_calculations5[[#This Row],[Population share of ICB]:[Population share of ICB]]</f>
        <v>0.22991207154614809</v>
      </c>
      <c r="N6468" s="94" cm="1">
        <f t="array" ref="N6468">msoa_calculations5[[#This Row],[Weighted estimate]]*msoa_calculations5[[#This Row],[Population share of ICB]:[Population share of ICB]]</f>
        <v>0.30292278186253707</v>
      </c>
    </row>
    <row r="6469" spans="1:14">
      <c r="A6469" s="63" t="s">
        <v>4026</v>
      </c>
      <c r="B6469" s="63" t="s">
        <v>13726</v>
      </c>
      <c r="C6469" s="63" t="s">
        <v>13812</v>
      </c>
      <c r="D6469" s="63" t="s">
        <v>13848</v>
      </c>
      <c r="E6469" s="72">
        <v>8453</v>
      </c>
      <c r="F6469" s="64">
        <v>1</v>
      </c>
      <c r="G6469" s="79">
        <v>0</v>
      </c>
      <c r="H6469" s="133">
        <v>102.66345977783203</v>
      </c>
      <c r="I6469" s="134">
        <v>72.255462646484375</v>
      </c>
      <c r="J6469" s="105">
        <v>94.435333251953125</v>
      </c>
      <c r="K6469" s="96">
        <f>msoa_calculations5[[#This Row],[ Pop20]]/SUMIF(msoa_calculations5[ICB26],msoa_calculations5[[#This Row],[ICB26]],msoa_calculations5[[ Pop20]])</f>
        <v>2.8967528473199124E-3</v>
      </c>
      <c r="L6469" s="98" cm="1">
        <f t="array" ref="L6469">msoa_calculations5[[#This Row],[ Estimated case time (see and convey)]]*msoa_calculations5[[#This Row],[Population share of ICB]:[Population share of ICB]]</f>
        <v>0.29739066942714826</v>
      </c>
      <c r="M6469" s="98" cm="1">
        <f t="array" ref="M6469">msoa_calculations5[[#This Row],[Estimated case time (see and treat)]]*msoa_calculations5[[#This Row],[Population share of ICB]:[Population share of ICB]]</f>
        <v>0.2093062171556212</v>
      </c>
      <c r="N6469" s="94" cm="1">
        <f t="array" ref="N6469">msoa_calculations5[[#This Row],[Weighted estimate]]*msoa_calculations5[[#This Row],[Population share of ICB]:[Population share of ICB]]</f>
        <v>0.2735558204852</v>
      </c>
    </row>
    <row r="6470" spans="1:14">
      <c r="A6470" s="63" t="s">
        <v>4024</v>
      </c>
      <c r="B6470" s="63" t="s">
        <v>13726</v>
      </c>
      <c r="C6470" s="63" t="s">
        <v>13812</v>
      </c>
      <c r="D6470" s="63" t="s">
        <v>13848</v>
      </c>
      <c r="E6470" s="72">
        <v>8623</v>
      </c>
      <c r="F6470" s="64">
        <v>1</v>
      </c>
      <c r="G6470" s="79">
        <v>0</v>
      </c>
      <c r="H6470" s="133">
        <v>102.28693389892578</v>
      </c>
      <c r="I6470" s="134">
        <v>73.026390075683594</v>
      </c>
      <c r="J6470" s="105">
        <v>94.369300842285156</v>
      </c>
      <c r="K6470" s="96">
        <f>msoa_calculations5[[#This Row],[ Pop20]]/SUMIF(msoa_calculations5[ICB26],msoa_calculations5[[#This Row],[ICB26]],msoa_calculations5[[ Pop20]])</f>
        <v>2.9550100322299306E-3</v>
      </c>
      <c r="L6470" s="98" cm="1">
        <f t="array" ref="L6470">msoa_calculations5[[#This Row],[ Estimated case time (see and convey)]]*msoa_calculations5[[#This Row],[Population share of ICB]:[Population share of ICB]]</f>
        <v>0.30225891583736547</v>
      </c>
      <c r="M6470" s="98" cm="1">
        <f t="array" ref="M6470">msoa_calculations5[[#This Row],[Estimated case time (see and treat)]]*msoa_calculations5[[#This Row],[Population share of ICB]:[Population share of ICB]]</f>
        <v>0.21579371529118127</v>
      </c>
      <c r="N6470" s="94" cm="1">
        <f t="array" ref="N6470">msoa_calculations5[[#This Row],[Weighted estimate]]*msoa_calculations5[[#This Row],[Population share of ICB]:[Population share of ICB]]</f>
        <v>0.2788622307234771</v>
      </c>
    </row>
    <row r="6471" spans="1:14">
      <c r="A6471" s="63" t="s">
        <v>3664</v>
      </c>
      <c r="B6471" s="63" t="s">
        <v>13726</v>
      </c>
      <c r="C6471" s="63" t="s">
        <v>13812</v>
      </c>
      <c r="D6471" s="63" t="s">
        <v>13848</v>
      </c>
      <c r="E6471" s="72">
        <v>13184</v>
      </c>
      <c r="F6471" s="64">
        <v>1</v>
      </c>
      <c r="G6471" s="79">
        <v>0</v>
      </c>
      <c r="H6471" s="133">
        <v>102.25640106201172</v>
      </c>
      <c r="I6471" s="134">
        <v>70.985115051269531</v>
      </c>
      <c r="J6471" s="105">
        <v>93.794677734375</v>
      </c>
      <c r="K6471" s="96">
        <f>msoa_calculations5[[#This Row],[ Pop20]]/SUMIF(msoa_calculations5[ICB26],msoa_calculations5[[#This Row],[ICB26]],msoa_calculations5[[ Pop20]])</f>
        <v>4.5180160344334228E-3</v>
      </c>
      <c r="L6471" s="98" cm="1">
        <f t="array" ref="L6471">msoa_calculations5[[#This Row],[ Estimated case time (see and convey)]]*msoa_calculations5[[#This Row],[Population share of ICB]:[Population share of ICB]]</f>
        <v>0.46199605962162382</v>
      </c>
      <c r="M6471" s="98" cm="1">
        <f t="array" ref="M6471">msoa_calculations5[[#This Row],[Estimated case time (see and treat)]]*msoa_calculations5[[#This Row],[Population share of ICB]:[Population share of ICB]]</f>
        <v>0.32071188800773703</v>
      </c>
      <c r="N6471" s="94" cm="1">
        <f t="array" ref="N6471">msoa_calculations5[[#This Row],[Weighted estimate]]*msoa_calculations5[[#This Row],[Population share of ICB]:[Population share of ICB]]</f>
        <v>0.42376585794842181</v>
      </c>
    </row>
    <row r="6472" spans="1:14">
      <c r="A6472" s="63" t="s">
        <v>3662</v>
      </c>
      <c r="B6472" s="63" t="s">
        <v>13726</v>
      </c>
      <c r="C6472" s="63" t="s">
        <v>13812</v>
      </c>
      <c r="D6472" s="63" t="s">
        <v>13848</v>
      </c>
      <c r="E6472" s="72">
        <v>6481</v>
      </c>
      <c r="F6472" s="64">
        <v>1</v>
      </c>
      <c r="G6472" s="79">
        <v>0</v>
      </c>
      <c r="H6472" s="133">
        <v>98.459487915039063</v>
      </c>
      <c r="I6472" s="134">
        <v>69.281204223632813</v>
      </c>
      <c r="J6472" s="105">
        <v>90.564109802246094</v>
      </c>
      <c r="K6472" s="96">
        <f>msoa_calculations5[[#This Row],[ Pop20]]/SUMIF(msoa_calculations5[ICB26],msoa_calculations5[[#This Row],[ICB26]],msoa_calculations5[[ Pop20]])</f>
        <v>2.2209695023636994E-3</v>
      </c>
      <c r="L6472" s="98" cm="1">
        <f t="array" ref="L6472">msoa_calculations5[[#This Row],[ Estimated case time (see and convey)]]*msoa_calculations5[[#This Row],[Population share of ICB]:[Population share of ICB]]</f>
        <v>0.21867551987764899</v>
      </c>
      <c r="M6472" s="98" cm="1">
        <f t="array" ref="M6472">msoa_calculations5[[#This Row],[Estimated case time (see and treat)]]*msoa_calculations5[[#This Row],[Population share of ICB]:[Population share of ICB]]</f>
        <v>0.1538714416677196</v>
      </c>
      <c r="N6472" s="94" cm="1">
        <f t="array" ref="N6472">msoa_calculations5[[#This Row],[Weighted estimate]]*msoa_calculations5[[#This Row],[Population share of ICB]:[Population share of ICB]]</f>
        <v>0.20114012587950594</v>
      </c>
    </row>
    <row r="6473" spans="1:14">
      <c r="A6473" s="63" t="s">
        <v>3660</v>
      </c>
      <c r="B6473" s="63" t="s">
        <v>13726</v>
      </c>
      <c r="C6473" s="63" t="s">
        <v>13812</v>
      </c>
      <c r="D6473" s="63" t="s">
        <v>13848</v>
      </c>
      <c r="E6473" s="72">
        <v>8513</v>
      </c>
      <c r="F6473" s="64">
        <v>1</v>
      </c>
      <c r="G6473" s="79">
        <v>0</v>
      </c>
      <c r="H6473" s="133">
        <v>105.43196868896484</v>
      </c>
      <c r="I6473" s="134">
        <v>72.181983947753906</v>
      </c>
      <c r="J6473" s="105">
        <v>96.434822082519531</v>
      </c>
      <c r="K6473" s="96">
        <f>msoa_calculations5[[#This Row],[ Pop20]]/SUMIF(msoa_calculations5[ICB26],msoa_calculations5[[#This Row],[ICB26]],msoa_calculations5[[ Pop20]])</f>
        <v>2.9173142066999187E-3</v>
      </c>
      <c r="L6473" s="98" cm="1">
        <f t="array" ref="L6473">msoa_calculations5[[#This Row],[ Estimated case time (see and convey)]]*msoa_calculations5[[#This Row],[Population share of ICB]:[Population share of ICB]]</f>
        <v>0.30757818009665816</v>
      </c>
      <c r="M6473" s="98" cm="1">
        <f t="array" ref="M6473">msoa_calculations5[[#This Row],[Estimated case time (see and treat)]]*msoa_calculations5[[#This Row],[Population share of ICB]:[Population share of ICB]]</f>
        <v>0.21057752723856796</v>
      </c>
      <c r="N6473" s="94" cm="1">
        <f t="array" ref="N6473">msoa_calculations5[[#This Row],[Weighted estimate]]*msoa_calculations5[[#This Row],[Population share of ICB]:[Population share of ICB]]</f>
        <v>0.28133067648191329</v>
      </c>
    </row>
    <row r="6474" spans="1:14">
      <c r="A6474" s="63" t="s">
        <v>3658</v>
      </c>
      <c r="B6474" s="63" t="s">
        <v>13726</v>
      </c>
      <c r="C6474" s="63" t="s">
        <v>13812</v>
      </c>
      <c r="D6474" s="63" t="s">
        <v>13848</v>
      </c>
      <c r="E6474" s="72">
        <v>8038</v>
      </c>
      <c r="F6474" s="64">
        <v>1</v>
      </c>
      <c r="G6474" s="79">
        <v>0</v>
      </c>
      <c r="H6474" s="133">
        <v>105.64057922363281</v>
      </c>
      <c r="I6474" s="134">
        <v>73.187507629394531</v>
      </c>
      <c r="J6474" s="105">
        <v>96.859077453613281</v>
      </c>
      <c r="K6474" s="96">
        <f>msoa_calculations5[[#This Row],[ Pop20]]/SUMIF(msoa_calculations5[ICB26],msoa_calculations5[[#This Row],[ICB26]],msoa_calculations5[[ Pop20]])</f>
        <v>2.7545367782748679E-3</v>
      </c>
      <c r="L6474" s="98" cm="1">
        <f t="array" ref="L6474">msoa_calculations5[[#This Row],[ Estimated case time (see and convey)]]*msoa_calculations5[[#This Row],[Population share of ICB]:[Population share of ICB]]</f>
        <v>0.2909908607497565</v>
      </c>
      <c r="M6474" s="98" cm="1">
        <f t="array" ref="M6474">msoa_calculations5[[#This Row],[Estimated case time (see and treat)]]*msoa_calculations5[[#This Row],[Population share of ICB]:[Population share of ICB]]</f>
        <v>0.20159768147543972</v>
      </c>
      <c r="N6474" s="94" cm="1">
        <f t="array" ref="N6474">msoa_calculations5[[#This Row],[Weighted estimate]]*msoa_calculations5[[#This Row],[Population share of ICB]:[Population share of ICB]]</f>
        <v>0.26680189115575181</v>
      </c>
    </row>
    <row r="6475" spans="1:14">
      <c r="A6475" s="63" t="s">
        <v>3656</v>
      </c>
      <c r="B6475" s="63" t="s">
        <v>13726</v>
      </c>
      <c r="C6475" s="63" t="s">
        <v>13812</v>
      </c>
      <c r="D6475" s="63" t="s">
        <v>13848</v>
      </c>
      <c r="E6475" s="72">
        <v>6363</v>
      </c>
      <c r="F6475" s="64">
        <v>1</v>
      </c>
      <c r="G6475" s="79">
        <v>0</v>
      </c>
      <c r="H6475" s="133">
        <v>102.73635101318359</v>
      </c>
      <c r="I6475" s="134">
        <v>72.564643859863281</v>
      </c>
      <c r="J6475" s="105">
        <v>94.572158813476563</v>
      </c>
      <c r="K6475" s="96">
        <f>msoa_calculations5[[#This Row],[ Pop20]]/SUMIF(msoa_calculations5[ICB26],msoa_calculations5[[#This Row],[ICB26]],msoa_calculations5[[ Pop20]])</f>
        <v>2.180532162249687E-3</v>
      </c>
      <c r="L6475" s="98" cm="1">
        <f t="array" ref="L6475">msoa_calculations5[[#This Row],[ Estimated case time (see and convey)]]*msoa_calculations5[[#This Row],[Population share of ICB]:[Population share of ICB]]</f>
        <v>0.22401991761642004</v>
      </c>
      <c r="M6475" s="98" cm="1">
        <f t="array" ref="M6475">msoa_calculations5[[#This Row],[Estimated case time (see and treat)]]*msoa_calculations5[[#This Row],[Population share of ICB]:[Population share of ICB]]</f>
        <v>0.15822953977862617</v>
      </c>
      <c r="N6475" s="94" cm="1">
        <f t="array" ref="N6475">msoa_calculations5[[#This Row],[Weighted estimate]]*msoa_calculations5[[#This Row],[Population share of ICB]:[Population share of ICB]]</f>
        <v>0.20621763394617085</v>
      </c>
    </row>
    <row r="6476" spans="1:14">
      <c r="A6476" s="63" t="s">
        <v>3654</v>
      </c>
      <c r="B6476" s="63" t="s">
        <v>13726</v>
      </c>
      <c r="C6476" s="63" t="s">
        <v>13812</v>
      </c>
      <c r="D6476" s="63" t="s">
        <v>13848</v>
      </c>
      <c r="E6476" s="72">
        <v>6870</v>
      </c>
      <c r="F6476" s="64">
        <v>1</v>
      </c>
      <c r="G6476" s="79">
        <v>0</v>
      </c>
      <c r="H6476" s="133">
        <v>111.33538818359375</v>
      </c>
      <c r="I6476" s="134">
        <v>75.227958679199219</v>
      </c>
      <c r="J6476" s="105">
        <v>101.56504821777344</v>
      </c>
      <c r="K6476" s="96">
        <f>msoa_calculations5[[#This Row],[ Pop20]]/SUMIF(msoa_calculations5[ICB26],msoa_calculations5[[#This Row],[ICB26]],msoa_calculations5[[ Pop20]])</f>
        <v>2.3542756490107417E-3</v>
      </c>
      <c r="L6476" s="98" cm="1">
        <f t="array" ref="L6476">msoa_calculations5[[#This Row],[ Estimated case time (see and convey)]]*msoa_calculations5[[#This Row],[Population share of ICB]:[Population share of ICB]]</f>
        <v>0.26211419327379304</v>
      </c>
      <c r="M6476" s="98" cm="1">
        <f t="array" ref="M6476">msoa_calculations5[[#This Row],[Estimated case time (see and treat)]]*msoa_calculations5[[#This Row],[Population share of ICB]:[Population share of ICB]]</f>
        <v>0.17710735124322499</v>
      </c>
      <c r="N6476" s="94" cm="1">
        <f t="array" ref="N6476">msoa_calculations5[[#This Row],[Weighted estimate]]*msoa_calculations5[[#This Row],[Population share of ICB]:[Population share of ICB]]</f>
        <v>0.23911211980970584</v>
      </c>
    </row>
    <row r="6477" spans="1:14">
      <c r="A6477" s="63" t="s">
        <v>3652</v>
      </c>
      <c r="B6477" s="63" t="s">
        <v>13726</v>
      </c>
      <c r="C6477" s="63" t="s">
        <v>13812</v>
      </c>
      <c r="D6477" s="63" t="s">
        <v>13848</v>
      </c>
      <c r="E6477" s="72">
        <v>7606</v>
      </c>
      <c r="F6477" s="64">
        <v>1</v>
      </c>
      <c r="G6477" s="79">
        <v>0</v>
      </c>
      <c r="H6477" s="133">
        <v>111.30879974365234</v>
      </c>
      <c r="I6477" s="134">
        <v>75.200454711914063</v>
      </c>
      <c r="J6477" s="105">
        <v>101.5382080078125</v>
      </c>
      <c r="K6477" s="96">
        <f>msoa_calculations5[[#This Row],[ Pop20]]/SUMIF(msoa_calculations5[ICB26],msoa_calculations5[[#This Row],[ICB26]],msoa_calculations5[[ Pop20]])</f>
        <v>2.6064949907388208E-3</v>
      </c>
      <c r="L6477" s="98" cm="1">
        <f t="array" ref="L6477">msoa_calculations5[[#This Row],[ Estimated case time (see and convey)]]*msoa_calculations5[[#This Row],[Population share of ICB]:[Population share of ICB]]</f>
        <v>0.29012582895698036</v>
      </c>
      <c r="M6477" s="98" cm="1">
        <f t="array" ref="M6477">msoa_calculations5[[#This Row],[Estimated case time (see and treat)]]*msoa_calculations5[[#This Row],[Population share of ICB]:[Population share of ICB]]</f>
        <v>0.19600960850788557</v>
      </c>
      <c r="N6477" s="94" cm="1">
        <f t="array" ref="N6477">msoa_calculations5[[#This Row],[Weighted estimate]]*msoa_calculations5[[#This Row],[Population share of ICB]:[Population share of ICB]]</f>
        <v>0.26465883054095973</v>
      </c>
    </row>
    <row r="6478" spans="1:14">
      <c r="A6478" s="63" t="s">
        <v>3650</v>
      </c>
      <c r="B6478" s="63" t="s">
        <v>13726</v>
      </c>
      <c r="C6478" s="63" t="s">
        <v>13812</v>
      </c>
      <c r="D6478" s="63" t="s">
        <v>13848</v>
      </c>
      <c r="E6478" s="72">
        <v>11536</v>
      </c>
      <c r="F6478" s="64">
        <v>1</v>
      </c>
      <c r="G6478" s="79">
        <v>0</v>
      </c>
      <c r="H6478" s="133">
        <v>111.03562927246094</v>
      </c>
      <c r="I6478" s="134">
        <v>74.304405212402344</v>
      </c>
      <c r="J6478" s="105">
        <v>101.09649658203125</v>
      </c>
      <c r="K6478" s="96">
        <f>msoa_calculations5[[#This Row],[ Pop20]]/SUMIF(msoa_calculations5[ICB26],msoa_calculations5[[#This Row],[ICB26]],msoa_calculations5[[ Pop20]])</f>
        <v>3.9532640301292452E-3</v>
      </c>
      <c r="L6478" s="98" cm="1">
        <f t="array" ref="L6478">msoa_calculations5[[#This Row],[ Estimated case time (see and convey)]]*msoa_calculations5[[#This Row],[Population share of ICB]:[Population share of ICB]]</f>
        <v>0.4389531592655857</v>
      </c>
      <c r="M6478" s="98" cm="1">
        <f t="array" ref="M6478">msoa_calculations5[[#This Row],[Estimated case time (see and treat)]]*msoa_calculations5[[#This Row],[Population share of ICB]:[Population share of ICB]]</f>
        <v>0.2937449324063382</v>
      </c>
      <c r="N6478" s="94" cm="1">
        <f t="array" ref="N6478">msoa_calculations5[[#This Row],[Weighted estimate]]*msoa_calculations5[[#This Row],[Population share of ICB]:[Population share of ICB]]</f>
        <v>0.39966114350982834</v>
      </c>
    </row>
    <row r="6479" spans="1:14">
      <c r="A6479" s="63" t="s">
        <v>3648</v>
      </c>
      <c r="B6479" s="63" t="s">
        <v>13726</v>
      </c>
      <c r="C6479" s="63" t="s">
        <v>13812</v>
      </c>
      <c r="D6479" s="63" t="s">
        <v>13848</v>
      </c>
      <c r="E6479" s="72">
        <v>12189</v>
      </c>
      <c r="F6479" s="64">
        <v>1</v>
      </c>
      <c r="G6479" s="79">
        <v>0</v>
      </c>
      <c r="H6479" s="133">
        <v>107.88912200927734</v>
      </c>
      <c r="I6479" s="134">
        <v>72.130203247070313</v>
      </c>
      <c r="J6479" s="105">
        <v>98.213081359863281</v>
      </c>
      <c r="K6479" s="96">
        <f>msoa_calculations5[[#This Row],[ Pop20]]/SUMIF(msoa_calculations5[ICB26],msoa_calculations5[[#This Row],[ICB26]],msoa_calculations5[[ Pop20]])</f>
        <v>4.1770401580483157E-3</v>
      </c>
      <c r="L6479" s="98" cm="1">
        <f t="array" ref="L6479">msoa_calculations5[[#This Row],[ Estimated case time (see and convey)]]*msoa_calculations5[[#This Row],[Population share of ICB]:[Population share of ICB]]</f>
        <v>0.45065719524932585</v>
      </c>
      <c r="M6479" s="98" cm="1">
        <f t="array" ref="M6479">msoa_calculations5[[#This Row],[Estimated case time (see and treat)]]*msoa_calculations5[[#This Row],[Population share of ICB]:[Population share of ICB]]</f>
        <v>0.30129075557119972</v>
      </c>
      <c r="N6479" s="94" cm="1">
        <f t="array" ref="N6479">msoa_calculations5[[#This Row],[Weighted estimate]]*msoa_calculations5[[#This Row],[Population share of ICB]:[Population share of ICB]]</f>
        <v>0.41023998488581542</v>
      </c>
    </row>
    <row r="6480" spans="1:14">
      <c r="A6480" s="63" t="s">
        <v>3646</v>
      </c>
      <c r="B6480" s="63" t="s">
        <v>13726</v>
      </c>
      <c r="C6480" s="63" t="s">
        <v>13812</v>
      </c>
      <c r="D6480" s="63" t="s">
        <v>13848</v>
      </c>
      <c r="E6480" s="72">
        <v>7945</v>
      </c>
      <c r="F6480" s="64">
        <v>1</v>
      </c>
      <c r="G6480" s="79">
        <v>0</v>
      </c>
      <c r="H6480" s="133">
        <v>108.54053497314453</v>
      </c>
      <c r="I6480" s="134">
        <v>71.573112487792969</v>
      </c>
      <c r="J6480" s="105">
        <v>98.537490844726563</v>
      </c>
      <c r="K6480" s="96">
        <f>msoa_calculations5[[#This Row],[ Pop20]]/SUMIF(msoa_calculations5[ICB26],msoa_calculations5[[#This Row],[ICB26]],msoa_calculations5[[ Pop20]])</f>
        <v>2.7226666712358576E-3</v>
      </c>
      <c r="L6480" s="98" cm="1">
        <f t="array" ref="L6480">msoa_calculations5[[#This Row],[ Estimated case time (see and convey)]]*msoa_calculations5[[#This Row],[Population share of ICB]:[Population share of ICB]]</f>
        <v>0.2955196970494906</v>
      </c>
      <c r="M6480" s="98" cm="1">
        <f t="array" ref="M6480">msoa_calculations5[[#This Row],[Estimated case time (see and treat)]]*msoa_calculations5[[#This Row],[Population share of ICB]:[Population share of ICB]]</f>
        <v>0.19486972792712887</v>
      </c>
      <c r="N6480" s="94" cm="1">
        <f t="array" ref="N6480">msoa_calculations5[[#This Row],[Weighted estimate]]*msoa_calculations5[[#This Row],[Population share of ICB]:[Population share of ICB]]</f>
        <v>0.26828474219014548</v>
      </c>
    </row>
    <row r="6481" spans="1:14">
      <c r="A6481" s="63" t="s">
        <v>3644</v>
      </c>
      <c r="B6481" s="63" t="s">
        <v>13726</v>
      </c>
      <c r="C6481" s="63" t="s">
        <v>13812</v>
      </c>
      <c r="D6481" s="63" t="s">
        <v>13848</v>
      </c>
      <c r="E6481" s="72">
        <v>12396</v>
      </c>
      <c r="F6481" s="64">
        <v>1</v>
      </c>
      <c r="G6481" s="79">
        <v>0</v>
      </c>
      <c r="H6481" s="133">
        <v>111.65714263916016</v>
      </c>
      <c r="I6481" s="134">
        <v>74.151351928710938</v>
      </c>
      <c r="J6481" s="105">
        <v>101.50841522216797</v>
      </c>
      <c r="K6481" s="96">
        <f>msoa_calculations5[[#This Row],[ Pop20]]/SUMIF(msoa_calculations5[ICB26],msoa_calculations5[[#This Row],[ICB26]],msoa_calculations5[[ Pop20]])</f>
        <v>4.2479768479093379E-3</v>
      </c>
      <c r="L6481" s="98" cm="1">
        <f t="array" ref="L6481">msoa_calculations5[[#This Row],[ Estimated case time (see and convey)]]*msoa_calculations5[[#This Row],[Population share of ICB]:[Population share of ICB]]</f>
        <v>0.47431695683486291</v>
      </c>
      <c r="M6481" s="98" cm="1">
        <f t="array" ref="M6481">msoa_calculations5[[#This Row],[Estimated case time (see and treat)]]*msoa_calculations5[[#This Row],[Population share of ICB]:[Population share of ICB]]</f>
        <v>0.31499322623434151</v>
      </c>
      <c r="N6481" s="94" cm="1">
        <f t="array" ref="N6481">msoa_calculations5[[#This Row],[Weighted estimate]]*msoa_calculations5[[#This Row],[Population share of ICB]:[Population share of ICB]]</f>
        <v>0.43120539773173733</v>
      </c>
    </row>
    <row r="6482" spans="1:14">
      <c r="A6482" s="63" t="s">
        <v>3642</v>
      </c>
      <c r="B6482" s="63" t="s">
        <v>13726</v>
      </c>
      <c r="C6482" s="63" t="s">
        <v>13812</v>
      </c>
      <c r="D6482" s="63" t="s">
        <v>13848</v>
      </c>
      <c r="E6482" s="72">
        <v>7099</v>
      </c>
      <c r="F6482" s="64">
        <v>1</v>
      </c>
      <c r="G6482" s="79">
        <v>0</v>
      </c>
      <c r="H6482" s="133">
        <v>102.94536590576172</v>
      </c>
      <c r="I6482" s="134">
        <v>69.807113647460938</v>
      </c>
      <c r="J6482" s="105">
        <v>93.97845458984375</v>
      </c>
      <c r="K6482" s="96">
        <f>msoa_calculations5[[#This Row],[ Pop20]]/SUMIF(msoa_calculations5[ICB26],msoa_calculations5[[#This Row],[ICB26]],msoa_calculations5[[ Pop20]])</f>
        <v>2.4327515039777661E-3</v>
      </c>
      <c r="L6482" s="98" cm="1">
        <f t="array" ref="L6482">msoa_calculations5[[#This Row],[ Estimated case time (see and convey)]]*msoa_calculations5[[#This Row],[Population share of ICB]:[Population share of ICB]]</f>
        <v>0.25044049373478328</v>
      </c>
      <c r="M6482" s="98" cm="1">
        <f t="array" ref="M6482">msoa_calculations5[[#This Row],[Estimated case time (see and treat)]]*msoa_calculations5[[#This Row],[Population share of ICB]:[Population share of ICB]]</f>
        <v>0.16982336071420745</v>
      </c>
      <c r="N6482" s="94" cm="1">
        <f t="array" ref="N6482">msoa_calculations5[[#This Row],[Weighted estimate]]*msoa_calculations5[[#This Row],[Population share of ICB]:[Population share of ICB]]</f>
        <v>0.22862622674494859</v>
      </c>
    </row>
    <row r="6483" spans="1:14">
      <c r="A6483" s="63" t="s">
        <v>3640</v>
      </c>
      <c r="B6483" s="63" t="s">
        <v>13726</v>
      </c>
      <c r="C6483" s="63" t="s">
        <v>13812</v>
      </c>
      <c r="D6483" s="63" t="s">
        <v>13848</v>
      </c>
      <c r="E6483" s="72">
        <v>9304</v>
      </c>
      <c r="F6483" s="64">
        <v>1</v>
      </c>
      <c r="G6483" s="79">
        <v>0</v>
      </c>
      <c r="H6483" s="133">
        <v>101.23954010009766</v>
      </c>
      <c r="I6483" s="134">
        <v>70.740913391113281</v>
      </c>
      <c r="J6483" s="105">
        <v>92.986892700195313</v>
      </c>
      <c r="K6483" s="96">
        <f>msoa_calculations5[[#This Row],[ Pop20]]/SUMIF(msoa_calculations5[ICB26],msoa_calculations5[[#This Row],[ICB26]],msoa_calculations5[[ Pop20]])</f>
        <v>3.1883814611930045E-3</v>
      </c>
      <c r="L6483" s="98" cm="1">
        <f t="array" ref="L6483">msoa_calculations5[[#This Row],[ Estimated case time (see and convey)]]*msoa_calculations5[[#This Row],[Population share of ICB]:[Population share of ICB]]</f>
        <v>0.32279027279485711</v>
      </c>
      <c r="M6483" s="98" cm="1">
        <f t="array" ref="M6483">msoa_calculations5[[#This Row],[Estimated case time (see and treat)]]*msoa_calculations5[[#This Row],[Population share of ICB]:[Population share of ICB]]</f>
        <v>0.22554901680408554</v>
      </c>
      <c r="N6483" s="94" cm="1">
        <f t="array" ref="N6483">msoa_calculations5[[#This Row],[Weighted estimate]]*msoa_calculations5[[#This Row],[Population share of ICB]:[Population share of ICB]]</f>
        <v>0.29647768481924586</v>
      </c>
    </row>
    <row r="6484" spans="1:14">
      <c r="A6484" s="63" t="s">
        <v>3638</v>
      </c>
      <c r="B6484" s="63" t="s">
        <v>13726</v>
      </c>
      <c r="C6484" s="63" t="s">
        <v>13812</v>
      </c>
      <c r="D6484" s="63" t="s">
        <v>13848</v>
      </c>
      <c r="E6484" s="72">
        <v>9285</v>
      </c>
      <c r="F6484" s="64">
        <v>1</v>
      </c>
      <c r="G6484" s="79">
        <v>0</v>
      </c>
      <c r="H6484" s="133">
        <v>99.460433959960938</v>
      </c>
      <c r="I6484" s="134">
        <v>69.261016845703125</v>
      </c>
      <c r="J6484" s="105">
        <v>91.288749694824219</v>
      </c>
      <c r="K6484" s="96">
        <f>msoa_calculations5[[#This Row],[ Pop20]]/SUMIF(msoa_calculations5[ICB26],msoa_calculations5[[#This Row],[ICB26]],msoa_calculations5[[ Pop20]])</f>
        <v>3.1818703640560022E-3</v>
      </c>
      <c r="L6484" s="98" cm="1">
        <f t="array" ref="L6484">msoa_calculations5[[#This Row],[ Estimated case time (see and convey)]]*msoa_calculations5[[#This Row],[Population share of ICB]:[Population share of ICB]]</f>
        <v>0.3164702072133489</v>
      </c>
      <c r="M6484" s="98" cm="1">
        <f t="array" ref="M6484">msoa_calculations5[[#This Row],[Estimated case time (see and treat)]]*msoa_calculations5[[#This Row],[Population share of ICB]:[Population share of ICB]]</f>
        <v>0.22037957688572629</v>
      </c>
      <c r="N6484" s="94" cm="1">
        <f t="array" ref="N6484">msoa_calculations5[[#This Row],[Weighted estimate]]*msoa_calculations5[[#This Row],[Population share of ICB]:[Population share of ICB]]</f>
        <v>0.2904689672256876</v>
      </c>
    </row>
    <row r="6485" spans="1:14">
      <c r="A6485" s="63" t="s">
        <v>3636</v>
      </c>
      <c r="B6485" s="63" t="s">
        <v>13726</v>
      </c>
      <c r="C6485" s="63" t="s">
        <v>13812</v>
      </c>
      <c r="D6485" s="63" t="s">
        <v>13848</v>
      </c>
      <c r="E6485" s="72">
        <v>6300</v>
      </c>
      <c r="F6485" s="64">
        <v>1</v>
      </c>
      <c r="G6485" s="79">
        <v>0</v>
      </c>
      <c r="H6485" s="133">
        <v>100.42794036865234</v>
      </c>
      <c r="I6485" s="134">
        <v>71.482833862304688</v>
      </c>
      <c r="J6485" s="105">
        <v>92.595657348632813</v>
      </c>
      <c r="K6485" s="96">
        <f>msoa_calculations5[[#This Row],[ Pop20]]/SUMIF(msoa_calculations5[ICB26],msoa_calculations5[[#This Row],[ICB26]],msoa_calculations5[[ Pop20]])</f>
        <v>2.1589427349006799E-3</v>
      </c>
      <c r="L6485" s="98" cm="1">
        <f t="array" ref="L6485">msoa_calculations5[[#This Row],[ Estimated case time (see and convey)]]*msoa_calculations5[[#This Row],[Population share of ICB]:[Population share of ICB]]</f>
        <v>0.21681817223994068</v>
      </c>
      <c r="M6485" s="98" cm="1">
        <f t="array" ref="M6485">msoa_calculations5[[#This Row],[Estimated case time (see and treat)]]*msoa_calculations5[[#This Row],[Population share of ICB]:[Population share of ICB]]</f>
        <v>0.15432734483713501</v>
      </c>
      <c r="N6485" s="94" cm="1">
        <f t="array" ref="N6485">msoa_calculations5[[#This Row],[Weighted estimate]]*msoa_calculations5[[#This Row],[Population share of ICB]:[Population share of ICB]]</f>
        <v>0.19990872171618357</v>
      </c>
    </row>
    <row r="6486" spans="1:14">
      <c r="A6486" s="63" t="s">
        <v>3634</v>
      </c>
      <c r="B6486" s="63" t="s">
        <v>13726</v>
      </c>
      <c r="C6486" s="63" t="s">
        <v>13812</v>
      </c>
      <c r="D6486" s="63" t="s">
        <v>13848</v>
      </c>
      <c r="E6486" s="72">
        <v>9102</v>
      </c>
      <c r="F6486" s="64">
        <v>1</v>
      </c>
      <c r="G6486" s="79">
        <v>0</v>
      </c>
      <c r="H6486" s="133">
        <v>103.43083953857422</v>
      </c>
      <c r="I6486" s="134">
        <v>71.445152282714844</v>
      </c>
      <c r="J6486" s="105">
        <v>94.775802612304688</v>
      </c>
      <c r="K6486" s="96">
        <f>msoa_calculations5[[#This Row],[ Pop20]]/SUMIF(msoa_calculations5[ICB26],msoa_calculations5[[#This Row],[ICB26]],msoa_calculations5[[ Pop20]])</f>
        <v>3.1191582179469824E-3</v>
      </c>
      <c r="L6486" s="98" cm="1">
        <f t="array" ref="L6486">msoa_calculations5[[#This Row],[ Estimated case time (see and convey)]]*msoa_calculations5[[#This Row],[Population share of ICB]:[Population share of ICB]]</f>
        <v>0.32261715313589945</v>
      </c>
      <c r="M6486" s="98" cm="1">
        <f t="array" ref="M6486">msoa_calculations5[[#This Row],[Estimated case time (see and treat)]]*msoa_calculations5[[#This Row],[Population share of ICB]:[Population share of ICB]]</f>
        <v>0.22284873387510362</v>
      </c>
      <c r="N6486" s="94" cm="1">
        <f t="array" ref="N6486">msoa_calculations5[[#This Row],[Weighted estimate]]*msoa_calculations5[[#This Row],[Population share of ICB]:[Population share of ICB]]</f>
        <v>0.29562072358069125</v>
      </c>
    </row>
    <row r="6487" spans="1:14">
      <c r="A6487" s="63" t="s">
        <v>3632</v>
      </c>
      <c r="B6487" s="63" t="s">
        <v>13726</v>
      </c>
      <c r="C6487" s="63" t="s">
        <v>13812</v>
      </c>
      <c r="D6487" s="63" t="s">
        <v>13848</v>
      </c>
      <c r="E6487" s="72">
        <v>9931</v>
      </c>
      <c r="F6487" s="64">
        <v>1</v>
      </c>
      <c r="G6487" s="79">
        <v>0</v>
      </c>
      <c r="H6487" s="133">
        <v>99.802841186523438</v>
      </c>
      <c r="I6487" s="134">
        <v>71.580917358398438</v>
      </c>
      <c r="J6487" s="105">
        <v>92.166244506835938</v>
      </c>
      <c r="K6487" s="96">
        <f>msoa_calculations5[[#This Row],[ Pop20]]/SUMIF(msoa_calculations5[ICB26],msoa_calculations5[[#This Row],[ICB26]],msoa_calculations5[[ Pop20]])</f>
        <v>3.4032476667140718E-3</v>
      </c>
      <c r="L6487" s="98" cm="1">
        <f t="array" ref="L6487">msoa_calculations5[[#This Row],[ Estimated case time (see and convey)]]*msoa_calculations5[[#This Row],[Population share of ICB]:[Population share of ICB]]</f>
        <v>0.33965378639947097</v>
      </c>
      <c r="M6487" s="98" cm="1">
        <f t="array" ref="M6487">msoa_calculations5[[#This Row],[Estimated case time (see and treat)]]*msoa_calculations5[[#This Row],[Population share of ICB]:[Population share of ICB]]</f>
        <v>0.24360758998122228</v>
      </c>
      <c r="N6487" s="94" cm="1">
        <f t="array" ref="N6487">msoa_calculations5[[#This Row],[Weighted estimate]]*msoa_calculations5[[#This Row],[Population share of ICB]:[Population share of ICB]]</f>
        <v>0.31366455656768805</v>
      </c>
    </row>
    <row r="6488" spans="1:14">
      <c r="A6488" s="63" t="s">
        <v>4022</v>
      </c>
      <c r="B6488" s="63" t="s">
        <v>13726</v>
      </c>
      <c r="C6488" s="63" t="s">
        <v>13812</v>
      </c>
      <c r="D6488" s="63" t="s">
        <v>13848</v>
      </c>
      <c r="E6488" s="72">
        <v>7608</v>
      </c>
      <c r="F6488" s="64">
        <v>1</v>
      </c>
      <c r="G6488" s="79">
        <v>0</v>
      </c>
      <c r="H6488" s="133">
        <v>91.573295593261719</v>
      </c>
      <c r="I6488" s="134">
        <v>68.373176574707031</v>
      </c>
      <c r="J6488" s="105">
        <v>85.295555114746094</v>
      </c>
      <c r="K6488" s="96">
        <f>msoa_calculations5[[#This Row],[ Pop20]]/SUMIF(msoa_calculations5[ICB26],msoa_calculations5[[#This Row],[ICB26]],msoa_calculations5[[ Pop20]])</f>
        <v>2.6071803693848211E-3</v>
      </c>
      <c r="L6488" s="98" cm="1">
        <f t="array" ref="L6488">msoa_calculations5[[#This Row],[ Estimated case time (see and convey)]]*msoa_calculations5[[#This Row],[Population share of ICB]:[Population share of ICB]]</f>
        <v>0.23874809863062549</v>
      </c>
      <c r="M6488" s="98" cm="1">
        <f t="array" ref="M6488">msoa_calculations5[[#This Row],[Estimated case time (see and treat)]]*msoa_calculations5[[#This Row],[Population share of ICB]:[Population share of ICB]]</f>
        <v>0.17826120375805826</v>
      </c>
      <c r="N6488" s="94" cm="1">
        <f t="array" ref="N6488">msoa_calculations5[[#This Row],[Weighted estimate]]*msoa_calculations5[[#This Row],[Population share of ICB]:[Population share of ICB]]</f>
        <v>0.22238089689094709</v>
      </c>
    </row>
    <row r="6489" spans="1:14">
      <c r="A6489" s="63" t="s">
        <v>4020</v>
      </c>
      <c r="B6489" s="63" t="s">
        <v>13726</v>
      </c>
      <c r="C6489" s="63" t="s">
        <v>13812</v>
      </c>
      <c r="D6489" s="63" t="s">
        <v>13848</v>
      </c>
      <c r="E6489" s="72">
        <v>7961</v>
      </c>
      <c r="F6489" s="64">
        <v>1</v>
      </c>
      <c r="G6489" s="79">
        <v>0</v>
      </c>
      <c r="H6489" s="133">
        <v>87.404624938964844</v>
      </c>
      <c r="I6489" s="134">
        <v>64.377273559570313</v>
      </c>
      <c r="J6489" s="105">
        <v>81.173629760742188</v>
      </c>
      <c r="K6489" s="96">
        <f>msoa_calculations5[[#This Row],[ Pop20]]/SUMIF(msoa_calculations5[ICB26],msoa_calculations5[[#This Row],[ICB26]],msoa_calculations5[[ Pop20]])</f>
        <v>2.7281497004038595E-3</v>
      </c>
      <c r="L6489" s="98" cm="1">
        <f t="array" ref="L6489">msoa_calculations5[[#This Row],[ Estimated case time (see and convey)]]*msoa_calculations5[[#This Row],[Population share of ICB]:[Population share of ICB]]</f>
        <v>0.23845290134114863</v>
      </c>
      <c r="M6489" s="98" cm="1">
        <f t="array" ref="M6489">msoa_calculations5[[#This Row],[Estimated case time (see and treat)]]*msoa_calculations5[[#This Row],[Population share of ICB]:[Population share of ICB]]</f>
        <v>0.17563083957435904</v>
      </c>
      <c r="N6489" s="94" cm="1">
        <f t="array" ref="N6489">msoa_calculations5[[#This Row],[Weighted estimate]]*msoa_calculations5[[#This Row],[Population share of ICB]:[Population share of ICB]]</f>
        <v>0.22145381371246262</v>
      </c>
    </row>
    <row r="6490" spans="1:14">
      <c r="A6490" s="63" t="s">
        <v>4018</v>
      </c>
      <c r="B6490" s="63" t="s">
        <v>13726</v>
      </c>
      <c r="C6490" s="63" t="s">
        <v>13812</v>
      </c>
      <c r="D6490" s="63" t="s">
        <v>13848</v>
      </c>
      <c r="E6490" s="72">
        <v>8033</v>
      </c>
      <c r="F6490" s="64">
        <v>1</v>
      </c>
      <c r="G6490" s="79">
        <v>0</v>
      </c>
      <c r="H6490" s="133">
        <v>88.420402526855469</v>
      </c>
      <c r="I6490" s="134">
        <v>64.041679382324219</v>
      </c>
      <c r="J6490" s="105">
        <v>81.823745727539063</v>
      </c>
      <c r="K6490" s="96">
        <f>msoa_calculations5[[#This Row],[ Pop20]]/SUMIF(msoa_calculations5[ICB26],msoa_calculations5[[#This Row],[ICB26]],msoa_calculations5[[ Pop20]])</f>
        <v>2.7528233316598673E-3</v>
      </c>
      <c r="L6490" s="98" cm="1">
        <f t="array" ref="L6490">msoa_calculations5[[#This Row],[ Estimated case time (see and convey)]]*msoa_calculations5[[#This Row],[Population share of ICB]:[Population share of ICB]]</f>
        <v>0.24340574707068482</v>
      </c>
      <c r="M6490" s="98" cm="1">
        <f t="array" ref="M6490">msoa_calculations5[[#This Row],[Estimated case time (see and treat)]]*msoa_calculations5[[#This Row],[Population share of ICB]:[Population share of ICB]]</f>
        <v>0.17629542920234278</v>
      </c>
      <c r="N6490" s="94" cm="1">
        <f t="array" ref="N6490">msoa_calculations5[[#This Row],[Weighted estimate]]*msoa_calculations5[[#This Row],[Population share of ICB]:[Population share of ICB]]</f>
        <v>0.22524631632257391</v>
      </c>
    </row>
    <row r="6491" spans="1:14">
      <c r="A6491" s="63" t="s">
        <v>4016</v>
      </c>
      <c r="B6491" s="63" t="s">
        <v>13726</v>
      </c>
      <c r="C6491" s="63" t="s">
        <v>13812</v>
      </c>
      <c r="D6491" s="63" t="s">
        <v>13848</v>
      </c>
      <c r="E6491" s="72">
        <v>7418</v>
      </c>
      <c r="F6491" s="64">
        <v>1</v>
      </c>
      <c r="G6491" s="79">
        <v>0</v>
      </c>
      <c r="H6491" s="133">
        <v>87.145988464355469</v>
      </c>
      <c r="I6491" s="134">
        <v>63.138832092285156</v>
      </c>
      <c r="J6491" s="105">
        <v>80.649871826171875</v>
      </c>
      <c r="K6491" s="96">
        <f>msoa_calculations5[[#This Row],[ Pop20]]/SUMIF(msoa_calculations5[ICB26],msoa_calculations5[[#This Row],[ICB26]],msoa_calculations5[[ Pop20]])</f>
        <v>2.5420693980148009E-3</v>
      </c>
      <c r="L6491" s="98" cm="1">
        <f t="array" ref="L6491">msoa_calculations5[[#This Row],[ Estimated case time (see and convey)]]*msoa_calculations5[[#This Row],[Population share of ICB]:[Population share of ICB]]</f>
        <v>0.22153115043498889</v>
      </c>
      <c r="M6491" s="98" cm="1">
        <f t="array" ref="M6491">msoa_calculations5[[#This Row],[Estimated case time (see and treat)]]*msoa_calculations5[[#This Row],[Population share of ICB]:[Population share of ICB]]</f>
        <v>0.16050329288819293</v>
      </c>
      <c r="N6491" s="94" cm="1">
        <f t="array" ref="N6491">msoa_calculations5[[#This Row],[Weighted estimate]]*msoa_calculations5[[#This Row],[Population share of ICB]:[Population share of ICB]]</f>
        <v>0.2050175711231276</v>
      </c>
    </row>
    <row r="6492" spans="1:14">
      <c r="A6492" s="63" t="s">
        <v>4014</v>
      </c>
      <c r="B6492" s="63" t="s">
        <v>13726</v>
      </c>
      <c r="C6492" s="63" t="s">
        <v>13812</v>
      </c>
      <c r="D6492" s="63" t="s">
        <v>13848</v>
      </c>
      <c r="E6492" s="72">
        <v>7986</v>
      </c>
      <c r="F6492" s="64">
        <v>1</v>
      </c>
      <c r="G6492" s="79">
        <v>0</v>
      </c>
      <c r="H6492" s="133">
        <v>83.926414489746094</v>
      </c>
      <c r="I6492" s="134">
        <v>60.1815185546875</v>
      </c>
      <c r="J6492" s="105">
        <v>77.501258850097656</v>
      </c>
      <c r="K6492" s="96">
        <f>msoa_calculations5[[#This Row],[ Pop20]]/SUMIF(msoa_calculations5[ICB26],msoa_calculations5[[#This Row],[ICB26]],msoa_calculations5[[ Pop20]])</f>
        <v>2.7367169334788621E-3</v>
      </c>
      <c r="L6492" s="98" cm="1">
        <f t="array" ref="L6492">msoa_calculations5[[#This Row],[ Estimated case time (see and convey)]]*msoa_calculations5[[#This Row],[Population share of ICB]:[Population share of ICB]]</f>
        <v>0.22968283970025385</v>
      </c>
      <c r="M6492" s="98" cm="1">
        <f t="array" ref="M6492">msoa_calculations5[[#This Row],[Estimated case time (see and treat)]]*msoa_calculations5[[#This Row],[Population share of ICB]:[Population share of ICB]]</f>
        <v>0.16469978091108561</v>
      </c>
      <c r="N6492" s="94" cm="1">
        <f t="array" ref="N6492">msoa_calculations5[[#This Row],[Weighted estimate]]*msoa_calculations5[[#This Row],[Population share of ICB]:[Population share of ICB]]</f>
        <v>0.21209900746099078</v>
      </c>
    </row>
    <row r="6493" spans="1:14">
      <c r="A6493" s="63" t="s">
        <v>4012</v>
      </c>
      <c r="B6493" s="63" t="s">
        <v>13726</v>
      </c>
      <c r="C6493" s="63" t="s">
        <v>13812</v>
      </c>
      <c r="D6493" s="63" t="s">
        <v>13848</v>
      </c>
      <c r="E6493" s="72">
        <v>9682</v>
      </c>
      <c r="F6493" s="64">
        <v>1</v>
      </c>
      <c r="G6493" s="79">
        <v>0</v>
      </c>
      <c r="H6493" s="133">
        <v>89.615509033203125</v>
      </c>
      <c r="I6493" s="134">
        <v>63.621673583984375</v>
      </c>
      <c r="J6493" s="105">
        <v>82.581817626953125</v>
      </c>
      <c r="K6493" s="96">
        <f>msoa_calculations5[[#This Row],[ Pop20]]/SUMIF(msoa_calculations5[ICB26],msoa_calculations5[[#This Row],[ICB26]],msoa_calculations5[[ Pop20]])</f>
        <v>3.317918025287045E-3</v>
      </c>
      <c r="L6493" s="98" cm="1">
        <f t="array" ref="L6493">msoa_calculations5[[#This Row],[ Estimated case time (see and convey)]]*msoa_calculations5[[#This Row],[Population share of ICB]:[Population share of ICB]]</f>
        <v>0.29733691276653867</v>
      </c>
      <c r="M6493" s="98" cm="1">
        <f t="array" ref="M6493">msoa_calculations5[[#This Row],[Estimated case time (see and treat)]]*msoa_calculations5[[#This Row],[Population share of ICB]:[Population share of ICB]]</f>
        <v>0.2110914975832304</v>
      </c>
      <c r="N6493" s="94" cm="1">
        <f t="array" ref="N6493">msoa_calculations5[[#This Row],[Weighted estimate]]*msoa_calculations5[[#This Row],[Population share of ICB]:[Population share of ICB]]</f>
        <v>0.27399970126543521</v>
      </c>
    </row>
    <row r="6494" spans="1:14">
      <c r="A6494" s="63" t="s">
        <v>4010</v>
      </c>
      <c r="B6494" s="63" t="s">
        <v>13726</v>
      </c>
      <c r="C6494" s="63" t="s">
        <v>13812</v>
      </c>
      <c r="D6494" s="63" t="s">
        <v>13848</v>
      </c>
      <c r="E6494" s="72">
        <v>9344</v>
      </c>
      <c r="F6494" s="64">
        <v>1</v>
      </c>
      <c r="G6494" s="79">
        <v>0</v>
      </c>
      <c r="H6494" s="133">
        <v>86.741569519042969</v>
      </c>
      <c r="I6494" s="134">
        <v>63.665103912353516</v>
      </c>
      <c r="J6494" s="105">
        <v>80.497291564941406</v>
      </c>
      <c r="K6494" s="96">
        <f>msoa_calculations5[[#This Row],[ Pop20]]/SUMIF(msoa_calculations5[ICB26],msoa_calculations5[[#This Row],[ICB26]],msoa_calculations5[[ Pop20]])</f>
        <v>3.2020890341130088E-3</v>
      </c>
      <c r="L6494" s="98" cm="1">
        <f t="array" ref="L6494">msoa_calculations5[[#This Row],[ Estimated case time (see and convey)]]*msoa_calculations5[[#This Row],[Population share of ICB]:[Population share of ICB]]</f>
        <v>0.27775422855867871</v>
      </c>
      <c r="M6494" s="98" cm="1">
        <f t="array" ref="M6494">msoa_calculations5[[#This Row],[Estimated case time (see and treat)]]*msoa_calculations5[[#This Row],[Population share of ICB]:[Population share of ICB]]</f>
        <v>0.2038613310934124</v>
      </c>
      <c r="N6494" s="94" cm="1">
        <f t="array" ref="N6494">msoa_calculations5[[#This Row],[Weighted estimate]]*msoa_calculations5[[#This Row],[Population share of ICB]:[Population share of ICB]]</f>
        <v>0.25775949459589648</v>
      </c>
    </row>
    <row r="6495" spans="1:14">
      <c r="A6495" s="63" t="s">
        <v>4008</v>
      </c>
      <c r="B6495" s="63" t="s">
        <v>13726</v>
      </c>
      <c r="C6495" s="63" t="s">
        <v>13812</v>
      </c>
      <c r="D6495" s="63" t="s">
        <v>13848</v>
      </c>
      <c r="E6495" s="72">
        <v>9272</v>
      </c>
      <c r="F6495" s="64">
        <v>1</v>
      </c>
      <c r="G6495" s="79">
        <v>0</v>
      </c>
      <c r="H6495" s="133">
        <v>82.291091918945313</v>
      </c>
      <c r="I6495" s="134">
        <v>58.877117156982422</v>
      </c>
      <c r="J6495" s="105">
        <v>75.955482482910156</v>
      </c>
      <c r="K6495" s="96">
        <f>msoa_calculations5[[#This Row],[ Pop20]]/SUMIF(msoa_calculations5[ICB26],msoa_calculations5[[#This Row],[ICB26]],msoa_calculations5[[ Pop20]])</f>
        <v>3.1774154028570011E-3</v>
      </c>
      <c r="L6495" s="98" cm="1">
        <f t="array" ref="L6495">msoa_calculations5[[#This Row],[ Estimated case time (see and convey)]]*msoa_calculations5[[#This Row],[Population share of ICB]:[Population share of ICB]]</f>
        <v>0.2614729829811781</v>
      </c>
      <c r="M6495" s="98" cm="1">
        <f t="array" ref="M6495">msoa_calculations5[[#This Row],[Estimated case time (see and treat)]]*msoa_calculations5[[#This Row],[Population share of ICB]:[Population share of ICB]]</f>
        <v>0.18707705893041215</v>
      </c>
      <c r="N6495" s="94" cm="1">
        <f t="array" ref="N6495">msoa_calculations5[[#This Row],[Weighted estimate]]*msoa_calculations5[[#This Row],[Population share of ICB]:[Population share of ICB]]</f>
        <v>0.24134211997263386</v>
      </c>
    </row>
    <row r="6496" spans="1:14">
      <c r="A6496" s="63" t="s">
        <v>4006</v>
      </c>
      <c r="B6496" s="63" t="s">
        <v>13726</v>
      </c>
      <c r="C6496" s="63" t="s">
        <v>13812</v>
      </c>
      <c r="D6496" s="63" t="s">
        <v>13848</v>
      </c>
      <c r="E6496" s="72">
        <v>8015</v>
      </c>
      <c r="F6496" s="64">
        <v>1</v>
      </c>
      <c r="G6496" s="79">
        <v>0</v>
      </c>
      <c r="H6496" s="133">
        <v>83.220901489257813</v>
      </c>
      <c r="I6496" s="134">
        <v>60.346591949462891</v>
      </c>
      <c r="J6496" s="105">
        <v>77.031318664550781</v>
      </c>
      <c r="K6496" s="96">
        <f>msoa_calculations5[[#This Row],[ Pop20]]/SUMIF(msoa_calculations5[ICB26],msoa_calculations5[[#This Row],[ICB26]],msoa_calculations5[[ Pop20]])</f>
        <v>2.7466549238458651E-3</v>
      </c>
      <c r="L6496" s="98" cm="1">
        <f t="array" ref="L6496">msoa_calculations5[[#This Row],[ Estimated case time (see and convey)]]*msoa_calculations5[[#This Row],[Population share of ICB]:[Population share of ICB]]</f>
        <v>0.22857909884236166</v>
      </c>
      <c r="M6496" s="98" cm="1">
        <f t="array" ref="M6496">msoa_calculations5[[#This Row],[Estimated case time (see and treat)]]*msoa_calculations5[[#This Row],[Population share of ICB]:[Population share of ICB]]</f>
        <v>0.1657512639153095</v>
      </c>
      <c r="N6496" s="94" cm="1">
        <f t="array" ref="N6496">msoa_calculations5[[#This Row],[Weighted estimate]]*msoa_calculations5[[#This Row],[Population share of ICB]:[Population share of ICB]]</f>
        <v>0.2115784507003283</v>
      </c>
    </row>
    <row r="6497" spans="1:14">
      <c r="A6497" s="63" t="s">
        <v>4004</v>
      </c>
      <c r="B6497" s="63" t="s">
        <v>13726</v>
      </c>
      <c r="C6497" s="63" t="s">
        <v>13812</v>
      </c>
      <c r="D6497" s="63" t="s">
        <v>13848</v>
      </c>
      <c r="E6497" s="72">
        <v>8858</v>
      </c>
      <c r="F6497" s="64">
        <v>1</v>
      </c>
      <c r="G6497" s="79">
        <v>0</v>
      </c>
      <c r="H6497" s="133">
        <v>84.866111755371094</v>
      </c>
      <c r="I6497" s="134">
        <v>63.261703491210938</v>
      </c>
      <c r="J6497" s="105">
        <v>79.020156860351563</v>
      </c>
      <c r="K6497" s="96">
        <f>msoa_calculations5[[#This Row],[ Pop20]]/SUMIF(msoa_calculations5[ICB26],msoa_calculations5[[#This Row],[ICB26]],msoa_calculations5[[ Pop20]])</f>
        <v>3.0355420231349562E-3</v>
      </c>
      <c r="L6497" s="98" cm="1">
        <f t="array" ref="L6497">msoa_calculations5[[#This Row],[ Estimated case time (see and convey)]]*msoa_calculations5[[#This Row],[Population share of ICB]:[Population share of ICB]]</f>
        <v>0.25761464857349647</v>
      </c>
      <c r="M6497" s="98" cm="1">
        <f t="array" ref="M6497">msoa_calculations5[[#This Row],[Estimated case time (see and treat)]]*msoa_calculations5[[#This Row],[Population share of ICB]:[Population share of ICB]]</f>
        <v>0.19203355940267416</v>
      </c>
      <c r="N6497" s="94" cm="1">
        <f t="array" ref="N6497">msoa_calculations5[[#This Row],[Weighted estimate]]*msoa_calculations5[[#This Row],[Population share of ICB]:[Population share of ICB]]</f>
        <v>0.23986900682431317</v>
      </c>
    </row>
    <row r="6498" spans="1:14">
      <c r="A6498" s="63" t="s">
        <v>4002</v>
      </c>
      <c r="B6498" s="63" t="s">
        <v>13726</v>
      </c>
      <c r="C6498" s="63" t="s">
        <v>13812</v>
      </c>
      <c r="D6498" s="63" t="s">
        <v>13848</v>
      </c>
      <c r="E6498" s="72">
        <v>10241</v>
      </c>
      <c r="F6498" s="64">
        <v>1</v>
      </c>
      <c r="G6498" s="79">
        <v>0</v>
      </c>
      <c r="H6498" s="133">
        <v>82.30059814453125</v>
      </c>
      <c r="I6498" s="134">
        <v>59.850124359130859</v>
      </c>
      <c r="J6498" s="105">
        <v>76.2257080078125</v>
      </c>
      <c r="K6498" s="96">
        <f>msoa_calculations5[[#This Row],[ Pop20]]/SUMIF(msoa_calculations5[ICB26],msoa_calculations5[[#This Row],[ICB26]],msoa_calculations5[[ Pop20]])</f>
        <v>3.5094813568441055E-3</v>
      </c>
      <c r="L6498" s="98" cm="1">
        <f t="array" ref="L6498">msoa_calculations5[[#This Row],[ Estimated case time (see and convey)]]*msoa_calculations5[[#This Row],[Population share of ICB]:[Population share of ICB]]</f>
        <v>0.28883241484535099</v>
      </c>
      <c r="M6498" s="98" cm="1">
        <f t="array" ref="M6498">msoa_calculations5[[#This Row],[Estimated case time (see and treat)]]*msoa_calculations5[[#This Row],[Population share of ICB]:[Population share of ICB]]</f>
        <v>0.21004289564317102</v>
      </c>
      <c r="N6498" s="94" cm="1">
        <f t="array" ref="N6498">msoa_calculations5[[#This Row],[Weighted estimate]]*msoa_calculations5[[#This Row],[Population share of ICB]:[Population share of ICB]]</f>
        <v>0.26751270116566039</v>
      </c>
    </row>
    <row r="6499" spans="1:14">
      <c r="A6499" s="63" t="s">
        <v>4000</v>
      </c>
      <c r="B6499" s="63" t="s">
        <v>13726</v>
      </c>
      <c r="C6499" s="63" t="s">
        <v>13812</v>
      </c>
      <c r="D6499" s="63" t="s">
        <v>13848</v>
      </c>
      <c r="E6499" s="72">
        <v>8202</v>
      </c>
      <c r="F6499" s="64">
        <v>1</v>
      </c>
      <c r="G6499" s="79">
        <v>0</v>
      </c>
      <c r="H6499" s="133">
        <v>86.371345520019531</v>
      </c>
      <c r="I6499" s="134">
        <v>64.069427490234375</v>
      </c>
      <c r="J6499" s="105">
        <v>80.336647033691406</v>
      </c>
      <c r="K6499" s="96">
        <f>msoa_calculations5[[#This Row],[ Pop20]]/SUMIF(msoa_calculations5[ICB26],msoa_calculations5[[#This Row],[ICB26]],msoa_calculations5[[ Pop20]])</f>
        <v>2.8107378272468854E-3</v>
      </c>
      <c r="L6499" s="98" cm="1">
        <f t="array" ref="L6499">msoa_calculations5[[#This Row],[ Estimated case time (see and convey)]]*msoa_calculations5[[#This Row],[Population share of ICB]:[Population share of ICB]]</f>
        <v>0.24276720804332971</v>
      </c>
      <c r="M6499" s="98" cm="1">
        <f t="array" ref="M6499">msoa_calculations5[[#This Row],[Estimated case time (see and treat)]]*msoa_calculations5[[#This Row],[Population share of ICB]:[Population share of ICB]]</f>
        <v>0.18008236341685324</v>
      </c>
      <c r="N6499" s="94" cm="1">
        <f t="array" ref="N6499">msoa_calculations5[[#This Row],[Weighted estimate]]*msoa_calculations5[[#This Row],[Population share of ICB]:[Population share of ICB]]</f>
        <v>0.22580525273177773</v>
      </c>
    </row>
    <row r="6500" spans="1:14">
      <c r="A6500" s="63" t="s">
        <v>3998</v>
      </c>
      <c r="B6500" s="63" t="s">
        <v>13726</v>
      </c>
      <c r="C6500" s="63" t="s">
        <v>13812</v>
      </c>
      <c r="D6500" s="63" t="s">
        <v>13848</v>
      </c>
      <c r="E6500" s="72">
        <v>8107</v>
      </c>
      <c r="F6500" s="64">
        <v>1</v>
      </c>
      <c r="G6500" s="79">
        <v>0</v>
      </c>
      <c r="H6500" s="133">
        <v>89.920166015625</v>
      </c>
      <c r="I6500" s="134">
        <v>67.604583740234375</v>
      </c>
      <c r="J6500" s="105">
        <v>83.88177490234375</v>
      </c>
      <c r="K6500" s="96">
        <f>msoa_calculations5[[#This Row],[ Pop20]]/SUMIF(msoa_calculations5[ICB26],msoa_calculations5[[#This Row],[ICB26]],msoa_calculations5[[ Pop20]])</f>
        <v>2.7781823415618753E-3</v>
      </c>
      <c r="L6500" s="98" cm="1">
        <f t="array" ref="L6500">msoa_calculations5[[#This Row],[ Estimated case time (see and convey)]]*msoa_calculations5[[#This Row],[Population share of ICB]:[Population share of ICB]]</f>
        <v>0.24981461737492161</v>
      </c>
      <c r="M6500" s="98" cm="1">
        <f t="array" ref="M6500">msoa_calculations5[[#This Row],[Estimated case time (see and treat)]]*msoa_calculations5[[#This Row],[Population share of ICB]:[Population share of ICB]]</f>
        <v>0.18781786075576021</v>
      </c>
      <c r="N6500" s="94" cm="1">
        <f t="array" ref="N6500">msoa_calculations5[[#This Row],[Weighted estimate]]*msoa_calculations5[[#This Row],[Population share of ICB]:[Population share of ICB]]</f>
        <v>0.2330388658125595</v>
      </c>
    </row>
    <row r="6501" spans="1:14">
      <c r="A6501" s="63" t="s">
        <v>554</v>
      </c>
      <c r="B6501" s="63" t="s">
        <v>13727</v>
      </c>
      <c r="C6501" s="63" t="s">
        <v>22</v>
      </c>
      <c r="D6501" s="63" t="s">
        <v>92</v>
      </c>
      <c r="E6501" s="72">
        <v>8607</v>
      </c>
      <c r="F6501" s="64">
        <v>1</v>
      </c>
      <c r="G6501" s="79">
        <v>0</v>
      </c>
      <c r="H6501" s="133">
        <v>103.21888732910156</v>
      </c>
      <c r="I6501" s="134">
        <v>72.790618896484375</v>
      </c>
      <c r="J6501" s="105">
        <v>94.985275268554688</v>
      </c>
      <c r="K6501" s="96">
        <f>msoa_calculations5[[#This Row],[ Pop20]]/SUMIF(msoa_calculations5[ICB26],msoa_calculations5[[#This Row],[ICB26]],msoa_calculations5[[ Pop20]])</f>
        <v>9.2551969753667876E-3</v>
      </c>
      <c r="L6501" s="98" cm="1">
        <f t="array" ref="L6501">msoa_calculations5[[#This Row],[ Estimated case time (see and convey)]]*msoa_calculations5[[#This Row],[Population share of ICB]:[Population share of ICB]]</f>
        <v>0.95531113380902599</v>
      </c>
      <c r="M6501" s="98" cm="1">
        <f t="array" ref="M6501">msoa_calculations5[[#This Row],[Estimated case time (see and treat)]]*msoa_calculations5[[#This Row],[Population share of ICB]:[Population share of ICB]]</f>
        <v>0.67369151584581877</v>
      </c>
      <c r="N6501" s="94" cm="1">
        <f t="array" ref="N6501">msoa_calculations5[[#This Row],[Weighted estimate]]*msoa_calculations5[[#This Row],[Population share of ICB]:[Population share of ICB]]</f>
        <v>0.87910743236990907</v>
      </c>
    </row>
    <row r="6502" spans="1:14">
      <c r="A6502" s="63" t="s">
        <v>552</v>
      </c>
      <c r="B6502" s="63" t="s">
        <v>13727</v>
      </c>
      <c r="C6502" s="63" t="s">
        <v>22</v>
      </c>
      <c r="D6502" s="63" t="s">
        <v>92</v>
      </c>
      <c r="E6502" s="72">
        <v>8593</v>
      </c>
      <c r="F6502" s="64">
        <v>1</v>
      </c>
      <c r="G6502" s="79">
        <v>0</v>
      </c>
      <c r="H6502" s="133">
        <v>97.747306823730469</v>
      </c>
      <c r="I6502" s="134">
        <v>69.417396545410156</v>
      </c>
      <c r="J6502" s="105">
        <v>90.081489562988281</v>
      </c>
      <c r="K6502" s="96">
        <f>msoa_calculations5[[#This Row],[ Pop20]]/SUMIF(msoa_calculations5[ICB26],msoa_calculations5[[#This Row],[ICB26]],msoa_calculations5[[ Pop20]])</f>
        <v>9.2401426291770436E-3</v>
      </c>
      <c r="L6502" s="98" cm="1">
        <f t="array" ref="L6502">msoa_calculations5[[#This Row],[ Estimated case time (see and convey)]]*msoa_calculations5[[#This Row],[Population share of ICB]:[Population share of ICB]]</f>
        <v>0.90319905666919997</v>
      </c>
      <c r="M6502" s="98" cm="1">
        <f t="array" ref="M6502">msoa_calculations5[[#This Row],[Estimated case time (see and treat)]]*msoa_calculations5[[#This Row],[Population share of ICB]:[Population share of ICB]]</f>
        <v>0.64142664502573166</v>
      </c>
      <c r="N6502" s="94" cm="1">
        <f t="array" ref="N6502">msoa_calculations5[[#This Row],[Weighted estimate]]*msoa_calculations5[[#This Row],[Population share of ICB]:[Population share of ICB]]</f>
        <v>0.83236581181073499</v>
      </c>
    </row>
    <row r="6503" spans="1:14">
      <c r="A6503" s="63" t="s">
        <v>550</v>
      </c>
      <c r="B6503" s="63" t="s">
        <v>13727</v>
      </c>
      <c r="C6503" s="63" t="s">
        <v>22</v>
      </c>
      <c r="D6503" s="63" t="s">
        <v>92</v>
      </c>
      <c r="E6503" s="72">
        <v>6941</v>
      </c>
      <c r="F6503" s="64">
        <v>1</v>
      </c>
      <c r="G6503" s="79">
        <v>0</v>
      </c>
      <c r="H6503" s="133">
        <v>111.65699005126953</v>
      </c>
      <c r="I6503" s="134">
        <v>76.104141235351563</v>
      </c>
      <c r="J6503" s="105">
        <v>102.03671264648438</v>
      </c>
      <c r="K6503" s="96">
        <f>msoa_calculations5[[#This Row],[ Pop20]]/SUMIF(msoa_calculations5[ICB26],msoa_calculations5[[#This Row],[ICB26]],msoa_calculations5[[ Pop20]])</f>
        <v>7.463729778787136E-3</v>
      </c>
      <c r="L6503" s="98" cm="1">
        <f t="array" ref="L6503">msoa_calculations5[[#This Row],[ Estimated case time (see and convey)]]*msoa_calculations5[[#This Row],[Population share of ICB]:[Population share of ICB]]</f>
        <v>0.83337760165539942</v>
      </c>
      <c r="M6503" s="98" cm="1">
        <f t="array" ref="M6503">msoa_calculations5[[#This Row],[Estimated case time (see and treat)]]*msoa_calculations5[[#This Row],[Population share of ICB]:[Population share of ICB]]</f>
        <v>0.56802074522731549</v>
      </c>
      <c r="N6503" s="94" cm="1">
        <f t="array" ref="N6503">msoa_calculations5[[#This Row],[Weighted estimate]]*msoa_calculations5[[#This Row],[Population share of ICB]:[Population share of ICB]]</f>
        <v>0.76157445070911134</v>
      </c>
    </row>
    <row r="6504" spans="1:14">
      <c r="A6504" s="63" t="s">
        <v>548</v>
      </c>
      <c r="B6504" s="63" t="s">
        <v>13727</v>
      </c>
      <c r="C6504" s="63" t="s">
        <v>22</v>
      </c>
      <c r="D6504" s="63" t="s">
        <v>92</v>
      </c>
      <c r="E6504" s="72">
        <v>10936</v>
      </c>
      <c r="F6504" s="64">
        <v>1</v>
      </c>
      <c r="G6504" s="79">
        <v>0</v>
      </c>
      <c r="H6504" s="133">
        <v>113.2493896484375</v>
      </c>
      <c r="I6504" s="134">
        <v>73.182418823242188</v>
      </c>
      <c r="J6504" s="105">
        <v>102.40763092041016</v>
      </c>
      <c r="K6504" s="96">
        <f>msoa_calculations5[[#This Row],[ Pop20]]/SUMIF(msoa_calculations5[ICB26],msoa_calculations5[[#This Row],[ICB26]],msoa_calculations5[[ Pop20]])</f>
        <v>1.1759594995075078E-2</v>
      </c>
      <c r="L6504" s="98" cm="1">
        <f t="array" ref="L6504">msoa_calculations5[[#This Row],[ Estimated case time (see and convey)]]*msoa_calculations5[[#This Row],[Population share of ICB]:[Population share of ICB]]</f>
        <v>1.3317669557050729</v>
      </c>
      <c r="M6504" s="98" cm="1">
        <f t="array" ref="M6504">msoa_calculations5[[#This Row],[Estimated case time (see and treat)]]*msoa_calculations5[[#This Row],[Population share of ICB]:[Population share of ICB]]</f>
        <v>0.86059560612128705</v>
      </c>
      <c r="N6504" s="94" cm="1">
        <f t="array" ref="N6504">msoa_calculations5[[#This Row],[Weighted estimate]]*msoa_calculations5[[#This Row],[Population share of ICB]:[Population share of ICB]]</f>
        <v>1.204272264029151</v>
      </c>
    </row>
    <row r="6505" spans="1:14">
      <c r="A6505" s="63" t="s">
        <v>546</v>
      </c>
      <c r="B6505" s="63" t="s">
        <v>13727</v>
      </c>
      <c r="C6505" s="63" t="s">
        <v>22</v>
      </c>
      <c r="D6505" s="63" t="s">
        <v>92</v>
      </c>
      <c r="E6505" s="72">
        <v>6212</v>
      </c>
      <c r="F6505" s="64">
        <v>1</v>
      </c>
      <c r="G6505" s="79">
        <v>0</v>
      </c>
      <c r="H6505" s="133">
        <v>115.01320648193359</v>
      </c>
      <c r="I6505" s="134">
        <v>75.894813537597656</v>
      </c>
      <c r="J6505" s="105">
        <v>104.42812347412109</v>
      </c>
      <c r="K6505" s="96">
        <f>msoa_calculations5[[#This Row],[ Pop20]]/SUMIF(msoa_calculations5[ICB26],msoa_calculations5[[#This Row],[ICB26]],msoa_calculations5[[ Pop20]])</f>
        <v>6.6798284664782723E-3</v>
      </c>
      <c r="L6505" s="98" cm="1">
        <f t="array" ref="L6505">msoa_calculations5[[#This Row],[ Estimated case time (see and convey)]]*msoa_calculations5[[#This Row],[Population share of ICB]:[Population share of ICB]]</f>
        <v>0.76826849067896341</v>
      </c>
      <c r="M6505" s="98" cm="1">
        <f t="array" ref="M6505">msoa_calculations5[[#This Row],[Estimated case time (see and treat)]]*msoa_calculations5[[#This Row],[Population share of ICB]:[Population share of ICB]]</f>
        <v>0.50696433592650536</v>
      </c>
      <c r="N6505" s="94" cm="1">
        <f t="array" ref="N6505">msoa_calculations5[[#This Row],[Weighted estimate]]*msoa_calculations5[[#This Row],[Population share of ICB]:[Population share of ICB]]</f>
        <v>0.69756195188334202</v>
      </c>
    </row>
    <row r="6506" spans="1:14">
      <c r="A6506" s="63" t="s">
        <v>544</v>
      </c>
      <c r="B6506" s="63" t="s">
        <v>13727</v>
      </c>
      <c r="C6506" s="63" t="s">
        <v>22</v>
      </c>
      <c r="D6506" s="63" t="s">
        <v>92</v>
      </c>
      <c r="E6506" s="72">
        <v>8373</v>
      </c>
      <c r="F6506" s="64">
        <v>1</v>
      </c>
      <c r="G6506" s="79">
        <v>0</v>
      </c>
      <c r="H6506" s="133">
        <v>120.73429870605469</v>
      </c>
      <c r="I6506" s="134">
        <v>77.21759033203125</v>
      </c>
      <c r="J6506" s="105">
        <v>108.95907592773438</v>
      </c>
      <c r="K6506" s="96">
        <f>msoa_calculations5[[#This Row],[ Pop20]]/SUMIF(msoa_calculations5[ICB26],msoa_calculations5[[#This Row],[ICB26]],msoa_calculations5[[ Pop20]])</f>
        <v>9.0035743319096216E-3</v>
      </c>
      <c r="L6506" s="98" cm="1">
        <f t="array" ref="L6506">msoa_calculations5[[#This Row],[ Estimated case time (see and convey)]]*msoa_calculations5[[#This Row],[Population share of ICB]:[Population share of ICB]]</f>
        <v>1.087040232810943</v>
      </c>
      <c r="M6506" s="98" cm="1">
        <f t="array" ref="M6506">msoa_calculations5[[#This Row],[Estimated case time (see and treat)]]*msoa_calculations5[[#This Row],[Population share of ICB]:[Population share of ICB]]</f>
        <v>0.69523431428538907</v>
      </c>
      <c r="N6506" s="94" cm="1">
        <f t="array" ref="N6506">msoa_calculations5[[#This Row],[Weighted estimate]]*msoa_calculations5[[#This Row],[Population share of ICB]:[Population share of ICB]]</f>
        <v>0.98102113925154077</v>
      </c>
    </row>
    <row r="6507" spans="1:14">
      <c r="A6507" s="63" t="s">
        <v>542</v>
      </c>
      <c r="B6507" s="63" t="s">
        <v>13727</v>
      </c>
      <c r="C6507" s="63" t="s">
        <v>22</v>
      </c>
      <c r="D6507" s="63" t="s">
        <v>92</v>
      </c>
      <c r="E6507" s="72">
        <v>7358</v>
      </c>
      <c r="F6507" s="64">
        <v>1</v>
      </c>
      <c r="G6507" s="79">
        <v>0</v>
      </c>
      <c r="H6507" s="133">
        <v>113.57131195068359</v>
      </c>
      <c r="I6507" s="134">
        <v>76.455894470214844</v>
      </c>
      <c r="J6507" s="105">
        <v>103.52822113037109</v>
      </c>
      <c r="K6507" s="96">
        <f>msoa_calculations5[[#This Row],[ Pop20]]/SUMIF(msoa_calculations5[ICB26],msoa_calculations5[[#This Row],[ICB26]],msoa_calculations5[[ Pop20]])</f>
        <v>7.9121342331531109E-3</v>
      </c>
      <c r="L6507" s="98" cm="1">
        <f t="array" ref="L6507">msoa_calculations5[[#This Row],[ Estimated case time (see and convey)]]*msoa_calculations5[[#This Row],[Population share of ICB]:[Population share of ICB]]</f>
        <v>0.8985914651891147</v>
      </c>
      <c r="M6507" s="98" cm="1">
        <f t="array" ref="M6507">msoa_calculations5[[#This Row],[Estimated case time (see and treat)]]*msoa_calculations5[[#This Row],[Population share of ICB]:[Population share of ICB]]</f>
        <v>0.60492929996412848</v>
      </c>
      <c r="N6507" s="94" cm="1">
        <f t="array" ref="N6507">msoa_calculations5[[#This Row],[Weighted estimate]]*msoa_calculations5[[#This Row],[Population share of ICB]:[Population share of ICB]]</f>
        <v>0.81912918250305433</v>
      </c>
    </row>
    <row r="6508" spans="1:14">
      <c r="A6508" s="63" t="s">
        <v>540</v>
      </c>
      <c r="B6508" s="63" t="s">
        <v>13727</v>
      </c>
      <c r="C6508" s="63" t="s">
        <v>22</v>
      </c>
      <c r="D6508" s="63" t="s">
        <v>92</v>
      </c>
      <c r="E6508" s="72">
        <v>8303</v>
      </c>
      <c r="F6508" s="64">
        <v>1</v>
      </c>
      <c r="G6508" s="79">
        <v>0</v>
      </c>
      <c r="H6508" s="133">
        <v>120.84453582763672</v>
      </c>
      <c r="I6508" s="134">
        <v>76.633049011230469</v>
      </c>
      <c r="J6508" s="105">
        <v>108.88130950927734</v>
      </c>
      <c r="K6508" s="96">
        <f>msoa_calculations5[[#This Row],[ Pop20]]/SUMIF(msoa_calculations5[ICB26],msoa_calculations5[[#This Row],[ICB26]],msoa_calculations5[[ Pop20]])</f>
        <v>8.9283026009608982E-3</v>
      </c>
      <c r="L6508" s="98" cm="1">
        <f t="array" ref="L6508">msoa_calculations5[[#This Row],[ Estimated case time (see and convey)]]*msoa_calculations5[[#This Row],[Population share of ICB]:[Population share of ICB]]</f>
        <v>1.0789365835418014</v>
      </c>
      <c r="M6508" s="98" cm="1">
        <f t="array" ref="M6508">msoa_calculations5[[#This Row],[Estimated case time (see and treat)]]*msoa_calculations5[[#This Row],[Population share of ICB]:[Population share of ICB]]</f>
        <v>0.68420305080653299</v>
      </c>
      <c r="N6508" s="94" cm="1">
        <f t="array" ref="N6508">msoa_calculations5[[#This Row],[Weighted estimate]]*msoa_calculations5[[#This Row],[Population share of ICB]:[Population share of ICB]]</f>
        <v>0.9721252788877095</v>
      </c>
    </row>
    <row r="6509" spans="1:14">
      <c r="A6509" s="63" t="s">
        <v>538</v>
      </c>
      <c r="B6509" s="63" t="s">
        <v>13727</v>
      </c>
      <c r="C6509" s="63" t="s">
        <v>22</v>
      </c>
      <c r="D6509" s="63" t="s">
        <v>92</v>
      </c>
      <c r="E6509" s="72">
        <v>5701</v>
      </c>
      <c r="F6509" s="64">
        <v>1</v>
      </c>
      <c r="G6509" s="79">
        <v>0</v>
      </c>
      <c r="H6509" s="133">
        <v>117.41341400146484</v>
      </c>
      <c r="I6509" s="134">
        <v>77.067817687988281</v>
      </c>
      <c r="J6509" s="105">
        <v>106.49626159667969</v>
      </c>
      <c r="K6509" s="96">
        <f>msoa_calculations5[[#This Row],[ Pop20]]/SUMIF(msoa_calculations5[ICB26],msoa_calculations5[[#This Row],[ICB26]],msoa_calculations5[[ Pop20]])</f>
        <v>6.1303448305525809E-3</v>
      </c>
      <c r="L6509" s="98" cm="1">
        <f t="array" ref="L6509">msoa_calculations5[[#This Row],[ Estimated case time (see and convey)]]*msoa_calculations5[[#This Row],[Population share of ICB]:[Population share of ICB]]</f>
        <v>0.71978471556140999</v>
      </c>
      <c r="M6509" s="98" cm="1">
        <f t="array" ref="M6509">msoa_calculations5[[#This Row],[Estimated case time (see and treat)]]*msoa_calculations5[[#This Row],[Population share of ICB]:[Population share of ICB]]</f>
        <v>0.47245229776552772</v>
      </c>
      <c r="N6509" s="94" cm="1">
        <f t="array" ref="N6509">msoa_calculations5[[#This Row],[Weighted estimate]]*msoa_calculations5[[#This Row],[Population share of ICB]:[Population share of ICB]]</f>
        <v>0.65285880675238073</v>
      </c>
    </row>
    <row r="6510" spans="1:14">
      <c r="A6510" s="63" t="s">
        <v>536</v>
      </c>
      <c r="B6510" s="63" t="s">
        <v>13727</v>
      </c>
      <c r="C6510" s="63" t="s">
        <v>22</v>
      </c>
      <c r="D6510" s="63" t="s">
        <v>92</v>
      </c>
      <c r="E6510" s="72">
        <v>19365</v>
      </c>
      <c r="F6510" s="64">
        <v>1</v>
      </c>
      <c r="G6510" s="79">
        <v>0</v>
      </c>
      <c r="H6510" s="133">
        <v>109.76935577392578</v>
      </c>
      <c r="I6510" s="134">
        <v>69.507858276367188</v>
      </c>
      <c r="J6510" s="105">
        <v>98.874961853027344</v>
      </c>
      <c r="K6510" s="96">
        <f>msoa_calculations5[[#This Row],[ Pop20]]/SUMIF(msoa_calculations5[ICB26],msoa_calculations5[[#This Row],[ICB26]],msoa_calculations5[[ Pop20]])</f>
        <v>2.0823386711743681E-2</v>
      </c>
      <c r="L6510" s="98" cm="1">
        <f t="array" ref="L6510">msoa_calculations5[[#This Row],[ Estimated case time (see and convey)]]*msoa_calculations5[[#This Row],[Population share of ICB]:[Population share of ICB]]</f>
        <v>2.2857697443794307</v>
      </c>
      <c r="M6510" s="98" cm="1">
        <f t="array" ref="M6510">msoa_calculations5[[#This Row],[Estimated case time (see and treat)]]*msoa_calculations5[[#This Row],[Population share of ICB]:[Population share of ICB]]</f>
        <v>1.4473890123938675</v>
      </c>
      <c r="N6510" s="94" cm="1">
        <f t="array" ref="N6510">msoa_calculations5[[#This Row],[Weighted estimate]]*msoa_calculations5[[#This Row],[Population share of ICB]:[Population share of ICB]]</f>
        <v>2.0589115667744928</v>
      </c>
    </row>
    <row r="6511" spans="1:14">
      <c r="A6511" s="63" t="s">
        <v>534</v>
      </c>
      <c r="B6511" s="63" t="s">
        <v>13727</v>
      </c>
      <c r="C6511" s="63" t="s">
        <v>22</v>
      </c>
      <c r="D6511" s="63" t="s">
        <v>92</v>
      </c>
      <c r="E6511" s="72">
        <v>6599</v>
      </c>
      <c r="F6511" s="64">
        <v>1</v>
      </c>
      <c r="G6511" s="79">
        <v>0</v>
      </c>
      <c r="H6511" s="133">
        <v>104.30176544189453</v>
      </c>
      <c r="I6511" s="134">
        <v>72.868476867675781</v>
      </c>
      <c r="J6511" s="105">
        <v>95.79620361328125</v>
      </c>
      <c r="K6511" s="96">
        <f>msoa_calculations5[[#This Row],[ Pop20]]/SUMIF(msoa_calculations5[ICB26],msoa_calculations5[[#This Row],[ICB26]],msoa_calculations5[[ Pop20]])</f>
        <v>7.0959736075805087E-3</v>
      </c>
      <c r="L6511" s="98" cm="1">
        <f t="array" ref="L6511">msoa_calculations5[[#This Row],[ Estimated case time (see and convey)]]*msoa_calculations5[[#This Row],[Population share of ICB]:[Population share of ICB]]</f>
        <v>0.74012257479973642</v>
      </c>
      <c r="M6511" s="98" cm="1">
        <f t="array" ref="M6511">msoa_calculations5[[#This Row],[Estimated case time (see and treat)]]*msoa_calculations5[[#This Row],[Population share of ICB]:[Population share of ICB]]</f>
        <v>0.51707278867761819</v>
      </c>
      <c r="N6511" s="94" cm="1">
        <f t="array" ref="N6511">msoa_calculations5[[#This Row],[Weighted estimate]]*msoa_calculations5[[#This Row],[Population share of ICB]:[Population share of ICB]]</f>
        <v>0.67976733254625232</v>
      </c>
    </row>
    <row r="6512" spans="1:14">
      <c r="A6512" s="63" t="s">
        <v>532</v>
      </c>
      <c r="B6512" s="63" t="s">
        <v>13727</v>
      </c>
      <c r="C6512" s="63" t="s">
        <v>22</v>
      </c>
      <c r="D6512" s="63" t="s">
        <v>92</v>
      </c>
      <c r="E6512" s="72">
        <v>7802</v>
      </c>
      <c r="F6512" s="64">
        <v>1</v>
      </c>
      <c r="G6512" s="79">
        <v>0</v>
      </c>
      <c r="H6512" s="133">
        <v>113.62350463867188</v>
      </c>
      <c r="I6512" s="134">
        <v>74.84210205078125</v>
      </c>
      <c r="J6512" s="105">
        <v>103.12960815429688</v>
      </c>
      <c r="K6512" s="96">
        <f>msoa_calculations5[[#This Row],[ Pop20]]/SUMIF(msoa_calculations5[ICB26],msoa_calculations5[[#This Row],[ICB26]],msoa_calculations5[[ Pop20]])</f>
        <v>8.3895720694564524E-3</v>
      </c>
      <c r="L6512" s="98" cm="1">
        <f t="array" ref="L6512">msoa_calculations5[[#This Row],[ Estimated case time (see and convey)]]*msoa_calculations5[[#This Row],[Population share of ICB]:[Population share of ICB]]</f>
        <v>0.95325258095035725</v>
      </c>
      <c r="M6512" s="98" cm="1">
        <f t="array" ref="M6512">msoa_calculations5[[#This Row],[Estimated case time (see and treat)]]*msoa_calculations5[[#This Row],[Population share of ICB]:[Population share of ICB]]</f>
        <v>0.62789320898464385</v>
      </c>
      <c r="N6512" s="94" cm="1">
        <f t="array" ref="N6512">msoa_calculations5[[#This Row],[Weighted estimate]]*msoa_calculations5[[#This Row],[Population share of ICB]:[Population share of ICB]]</f>
        <v>0.86521328010527743</v>
      </c>
    </row>
    <row r="6513" spans="1:14">
      <c r="A6513" s="63" t="s">
        <v>530</v>
      </c>
      <c r="B6513" s="63" t="s">
        <v>13727</v>
      </c>
      <c r="C6513" s="63" t="s">
        <v>22</v>
      </c>
      <c r="D6513" s="63" t="s">
        <v>92</v>
      </c>
      <c r="E6513" s="72">
        <v>7848</v>
      </c>
      <c r="F6513" s="64">
        <v>1</v>
      </c>
      <c r="G6513" s="79">
        <v>0</v>
      </c>
      <c r="H6513" s="133">
        <v>104.54178619384766</v>
      </c>
      <c r="I6513" s="134">
        <v>73.535812377929688</v>
      </c>
      <c r="J6513" s="105">
        <v>96.15185546875</v>
      </c>
      <c r="K6513" s="96">
        <f>msoa_calculations5[[#This Row],[ Pop20]]/SUMIF(msoa_calculations5[ICB26],msoa_calculations5[[#This Row],[ICB26]],msoa_calculations5[[ Pop20]])</f>
        <v>8.4390363497941854E-3</v>
      </c>
      <c r="L6513" s="98" cm="1">
        <f t="array" ref="L6513">msoa_calculations5[[#This Row],[ Estimated case time (see and convey)]]*msoa_calculations5[[#This Row],[Population share of ICB]:[Population share of ICB]]</f>
        <v>0.88223193376229225</v>
      </c>
      <c r="M6513" s="98" cm="1">
        <f t="array" ref="M6513">msoa_calculations5[[#This Row],[Estimated case time (see and treat)]]*msoa_calculations5[[#This Row],[Population share of ICB]:[Population share of ICB]]</f>
        <v>0.62057139366899383</v>
      </c>
      <c r="N6513" s="94" cm="1">
        <f t="array" ref="N6513">msoa_calculations5[[#This Row],[Weighted estimate]]*msoa_calculations5[[#This Row],[Population share of ICB]:[Population share of ICB]]</f>
        <v>0.81142900340093804</v>
      </c>
    </row>
    <row r="6514" spans="1:14">
      <c r="A6514" s="63" t="s">
        <v>528</v>
      </c>
      <c r="B6514" s="63" t="s">
        <v>13727</v>
      </c>
      <c r="C6514" s="63" t="s">
        <v>22</v>
      </c>
      <c r="D6514" s="63" t="s">
        <v>92</v>
      </c>
      <c r="E6514" s="72">
        <v>5884</v>
      </c>
      <c r="F6514" s="64">
        <v>1</v>
      </c>
      <c r="G6514" s="79">
        <v>0</v>
      </c>
      <c r="H6514" s="133">
        <v>110.49050903320313</v>
      </c>
      <c r="I6514" s="134">
        <v>76.026290893554688</v>
      </c>
      <c r="J6514" s="105">
        <v>101.16480255126953</v>
      </c>
      <c r="K6514" s="96">
        <f>msoa_calculations5[[#This Row],[ Pop20]]/SUMIF(msoa_calculations5[ICB26],msoa_calculations5[[#This Row],[ICB26]],msoa_calculations5[[ Pop20]])</f>
        <v>6.3271266414613898E-3</v>
      </c>
      <c r="L6514" s="98" cm="1">
        <f t="array" ref="L6514">msoa_calculations5[[#This Row],[ Estimated case time (see and convey)]]*msoa_calculations5[[#This Row],[Population share of ICB]:[Population share of ICB]]</f>
        <v>0.69908744333260986</v>
      </c>
      <c r="M6514" s="98" cm="1">
        <f t="array" ref="M6514">msoa_calculations5[[#This Row],[Estimated case time (see and treat)]]*msoa_calculations5[[#This Row],[Population share of ICB]:[Population share of ICB]]</f>
        <v>0.48102797056410329</v>
      </c>
      <c r="N6514" s="94" cm="1">
        <f t="array" ref="N6514">msoa_calculations5[[#This Row],[Weighted estimate]]*msoa_calculations5[[#This Row],[Population share of ICB]:[Population share of ICB]]</f>
        <v>0.64008251740031863</v>
      </c>
    </row>
    <row r="6515" spans="1:14">
      <c r="A6515" s="63" t="s">
        <v>526</v>
      </c>
      <c r="B6515" s="63" t="s">
        <v>13727</v>
      </c>
      <c r="C6515" s="63" t="s">
        <v>22</v>
      </c>
      <c r="D6515" s="63" t="s">
        <v>92</v>
      </c>
      <c r="E6515" s="72">
        <v>6164</v>
      </c>
      <c r="F6515" s="64">
        <v>1</v>
      </c>
      <c r="G6515" s="79">
        <v>0</v>
      </c>
      <c r="H6515" s="133">
        <v>120.05142211914063</v>
      </c>
      <c r="I6515" s="134">
        <v>76.619979858398438</v>
      </c>
      <c r="J6515" s="105">
        <v>108.29927062988281</v>
      </c>
      <c r="K6515" s="96">
        <f>msoa_calculations5[[#This Row],[ Pop20]]/SUMIF(msoa_calculations5[ICB26],msoa_calculations5[[#This Row],[ICB26]],msoa_calculations5[[ Pop20]])</f>
        <v>6.6282135652562897E-3</v>
      </c>
      <c r="L6515" s="98" cm="1">
        <f t="array" ref="L6515">msoa_calculations5[[#This Row],[ Estimated case time (see and convey)]]*msoa_calculations5[[#This Row],[Population share of ICB]:[Population share of ICB]]</f>
        <v>0.79572646461839691</v>
      </c>
      <c r="M6515" s="98" cm="1">
        <f t="array" ref="M6515">msoa_calculations5[[#This Row],[Estimated case time (see and treat)]]*msoa_calculations5[[#This Row],[Population share of ICB]:[Population share of ICB]]</f>
        <v>0.50785358986710016</v>
      </c>
      <c r="N6515" s="94" cm="1">
        <f t="array" ref="N6515">msoa_calculations5[[#This Row],[Weighted estimate]]*msoa_calculations5[[#This Row],[Population share of ICB]:[Population share of ICB]]</f>
        <v>0.7178306946963513</v>
      </c>
    </row>
    <row r="6516" spans="1:14">
      <c r="A6516" s="63" t="s">
        <v>524</v>
      </c>
      <c r="B6516" s="63" t="s">
        <v>13727</v>
      </c>
      <c r="C6516" s="63" t="s">
        <v>22</v>
      </c>
      <c r="D6516" s="63" t="s">
        <v>92</v>
      </c>
      <c r="E6516" s="72">
        <v>7490</v>
      </c>
      <c r="F6516" s="64">
        <v>1</v>
      </c>
      <c r="G6516" s="79">
        <v>0</v>
      </c>
      <c r="H6516" s="133">
        <v>96.437362670898438</v>
      </c>
      <c r="I6516" s="134">
        <v>69.029136657714844</v>
      </c>
      <c r="J6516" s="105">
        <v>89.020942687988281</v>
      </c>
      <c r="K6516" s="96">
        <f>msoa_calculations5[[#This Row],[ Pop20]]/SUMIF(msoa_calculations5[ICB26],msoa_calculations5[[#This Row],[ICB26]],msoa_calculations5[[ Pop20]])</f>
        <v>8.0540752115135644E-3</v>
      </c>
      <c r="L6516" s="98" cm="1">
        <f t="array" ref="L6516">msoa_calculations5[[#This Row],[ Estimated case time (see and convey)]]*msoa_calculations5[[#This Row],[Population share of ICB]:[Population share of ICB]]</f>
        <v>0.77671377215142667</v>
      </c>
      <c r="M6516" s="98" cm="1">
        <f t="array" ref="M6516">msoa_calculations5[[#This Row],[Estimated case time (see and treat)]]*msoa_calculations5[[#This Row],[Population share of ICB]:[Population share of ICB]]</f>
        <v>0.55596585842708346</v>
      </c>
      <c r="N6516" s="94" cm="1">
        <f t="array" ref="N6516">msoa_calculations5[[#This Row],[Weighted estimate]]*msoa_calculations5[[#This Row],[Population share of ICB]:[Population share of ICB]]</f>
        <v>0.7169813678088961</v>
      </c>
    </row>
    <row r="6517" spans="1:14">
      <c r="A6517" s="63" t="s">
        <v>522</v>
      </c>
      <c r="B6517" s="63" t="s">
        <v>13727</v>
      </c>
      <c r="C6517" s="63" t="s">
        <v>22</v>
      </c>
      <c r="D6517" s="63" t="s">
        <v>92</v>
      </c>
      <c r="E6517" s="72">
        <v>13084</v>
      </c>
      <c r="F6517" s="64">
        <v>1</v>
      </c>
      <c r="G6517" s="79">
        <v>0</v>
      </c>
      <c r="H6517" s="133">
        <v>104.09821319580078</v>
      </c>
      <c r="I6517" s="134">
        <v>71.850669860839844</v>
      </c>
      <c r="J6517" s="105">
        <v>95.372322082519531</v>
      </c>
      <c r="K6517" s="96">
        <f>msoa_calculations5[[#This Row],[ Pop20]]/SUMIF(msoa_calculations5[ICB26],msoa_calculations5[[#This Row],[ICB26]],msoa_calculations5[[ Pop20]])</f>
        <v>1.4069361824758807E-2</v>
      </c>
      <c r="L6517" s="98" cm="1">
        <f t="array" ref="L6517">msoa_calculations5[[#This Row],[ Estimated case time (see and convey)]]*msoa_calculations5[[#This Row],[Population share of ICB]:[Population share of ICB]]</f>
        <v>1.4645954267626029</v>
      </c>
      <c r="M6517" s="98" cm="1">
        <f t="array" ref="M6517">msoa_calculations5[[#This Row],[Estimated case time (see and treat)]]*msoa_calculations5[[#This Row],[Population share of ICB]:[Population share of ICB]]</f>
        <v>1.0108930716234483</v>
      </c>
      <c r="N6517" s="94" cm="1">
        <f t="array" ref="N6517">msoa_calculations5[[#This Row],[Weighted estimate]]*msoa_calculations5[[#This Row],[Population share of ICB]:[Population share of ICB]]</f>
        <v>1.3418277074464016</v>
      </c>
    </row>
    <row r="6518" spans="1:14">
      <c r="A6518" s="63" t="s">
        <v>520</v>
      </c>
      <c r="B6518" s="63" t="s">
        <v>13727</v>
      </c>
      <c r="C6518" s="63" t="s">
        <v>22</v>
      </c>
      <c r="D6518" s="63" t="s">
        <v>92</v>
      </c>
      <c r="E6518" s="72">
        <v>7498</v>
      </c>
      <c r="F6518" s="64">
        <v>1</v>
      </c>
      <c r="G6518" s="79">
        <v>0</v>
      </c>
      <c r="H6518" s="133">
        <v>118.50996398925781</v>
      </c>
      <c r="I6518" s="134">
        <v>76.68182373046875</v>
      </c>
      <c r="J6518" s="105">
        <v>107.191650390625</v>
      </c>
      <c r="K6518" s="96">
        <f>msoa_calculations5[[#This Row],[ Pop20]]/SUMIF(msoa_calculations5[ICB26],msoa_calculations5[[#This Row],[ICB26]],msoa_calculations5[[ Pop20]])</f>
        <v>8.0626776950505612E-3</v>
      </c>
      <c r="L6518" s="98" cm="1">
        <f t="array" ref="L6518">msoa_calculations5[[#This Row],[ Estimated case time (see and convey)]]*msoa_calculations5[[#This Row],[Population share of ICB]:[Population share of ICB]]</f>
        <v>0.95550764329743421</v>
      </c>
      <c r="M6518" s="98" cm="1">
        <f t="array" ref="M6518">msoa_calculations5[[#This Row],[Estimated case time (see and treat)]]*msoa_calculations5[[#This Row],[Population share of ICB]:[Population share of ICB]]</f>
        <v>0.61826082980744923</v>
      </c>
      <c r="N6518" s="94" cm="1">
        <f t="array" ref="N6518">msoa_calculations5[[#This Row],[Weighted estimate]]*msoa_calculations5[[#This Row],[Population share of ICB]:[Population share of ICB]]</f>
        <v>0.86425172870014999</v>
      </c>
    </row>
    <row r="6519" spans="1:14">
      <c r="A6519" s="63" t="s">
        <v>518</v>
      </c>
      <c r="B6519" s="63" t="s">
        <v>13727</v>
      </c>
      <c r="C6519" s="63" t="s">
        <v>22</v>
      </c>
      <c r="D6519" s="63" t="s">
        <v>92</v>
      </c>
      <c r="E6519" s="72">
        <v>9575</v>
      </c>
      <c r="F6519" s="64">
        <v>1</v>
      </c>
      <c r="G6519" s="79">
        <v>0</v>
      </c>
      <c r="H6519" s="133">
        <v>113.08742523193359</v>
      </c>
      <c r="I6519" s="134">
        <v>72.104515075683594</v>
      </c>
      <c r="J6519" s="105">
        <v>101.99782562255859</v>
      </c>
      <c r="K6519" s="96">
        <f>msoa_calculations5[[#This Row],[ Pop20]]/SUMIF(msoa_calculations5[ICB26],msoa_calculations5[[#This Row],[ICB26]],msoa_calculations5[[ Pop20]])</f>
        <v>1.0296097483343441E-2</v>
      </c>
      <c r="L6519" s="98" cm="1">
        <f t="array" ref="L6519">msoa_calculations5[[#This Row],[ Estimated case time (see and convey)]]*msoa_calculations5[[#This Row],[Population share of ICB]:[Population share of ICB]]</f>
        <v>1.1643591543283009</v>
      </c>
      <c r="M6519" s="98" cm="1">
        <f t="array" ref="M6519">msoa_calculations5[[#This Row],[Estimated case time (see and treat)]]*msoa_calculations5[[#This Row],[Population share of ICB]:[Population share of ICB]]</f>
        <v>0.74239511620844501</v>
      </c>
      <c r="N6519" s="94" cm="1">
        <f t="array" ref="N6519">msoa_calculations5[[#This Row],[Weighted estimate]]*msoa_calculations5[[#This Row],[Population share of ICB]:[Population share of ICB]]</f>
        <v>1.0501795556989286</v>
      </c>
    </row>
    <row r="6520" spans="1:14">
      <c r="A6520" s="63" t="s">
        <v>516</v>
      </c>
      <c r="B6520" s="63" t="s">
        <v>13727</v>
      </c>
      <c r="C6520" s="63" t="s">
        <v>22</v>
      </c>
      <c r="D6520" s="63" t="s">
        <v>92</v>
      </c>
      <c r="E6520" s="72">
        <v>9632</v>
      </c>
      <c r="F6520" s="64">
        <v>1</v>
      </c>
      <c r="G6520" s="79">
        <v>0</v>
      </c>
      <c r="H6520" s="133">
        <v>114.0321044921875</v>
      </c>
      <c r="I6520" s="134">
        <v>72.47735595703125</v>
      </c>
      <c r="J6520" s="105">
        <v>102.78776550292969</v>
      </c>
      <c r="K6520" s="96">
        <f>msoa_calculations5[[#This Row],[ Pop20]]/SUMIF(msoa_calculations5[ICB26],msoa_calculations5[[#This Row],[ICB26]],msoa_calculations5[[ Pop20]])</f>
        <v>1.0357390178544547E-2</v>
      </c>
      <c r="L6520" s="98" cm="1">
        <f t="array" ref="L6520">msoa_calculations5[[#This Row],[ Estimated case time (see and convey)]]*msoa_calculations5[[#This Row],[Population share of ICB]:[Population share of ICB]]</f>
        <v>1.1810749991061482</v>
      </c>
      <c r="M6520" s="98" cm="1">
        <f t="array" ref="M6520">msoa_calculations5[[#This Row],[Estimated case time (see and treat)]]*msoa_calculations5[[#This Row],[Population share of ICB]:[Population share of ICB]]</f>
        <v>0.75067625475623256</v>
      </c>
      <c r="N6520" s="94" cm="1">
        <f t="array" ref="N6520">msoa_calculations5[[#This Row],[Weighted estimate]]*msoa_calculations5[[#This Row],[Population share of ICB]:[Population share of ICB]]</f>
        <v>1.064612992894584</v>
      </c>
    </row>
    <row r="6521" spans="1:14">
      <c r="A6521" s="63" t="s">
        <v>514</v>
      </c>
      <c r="B6521" s="63" t="s">
        <v>13727</v>
      </c>
      <c r="C6521" s="63" t="s">
        <v>22</v>
      </c>
      <c r="D6521" s="63" t="s">
        <v>92</v>
      </c>
      <c r="E6521" s="72">
        <v>9353</v>
      </c>
      <c r="F6521" s="64">
        <v>1</v>
      </c>
      <c r="G6521" s="79">
        <v>0</v>
      </c>
      <c r="H6521" s="133">
        <v>114.94777679443359</v>
      </c>
      <c r="I6521" s="134">
        <v>73.470413208007813</v>
      </c>
      <c r="J6521" s="105">
        <v>103.72438049316406</v>
      </c>
      <c r="K6521" s="96">
        <f>msoa_calculations5[[#This Row],[ Pop20]]/SUMIF(msoa_calculations5[ICB26],msoa_calculations5[[#This Row],[ICB26]],msoa_calculations5[[ Pop20]])</f>
        <v>1.0057378565191771E-2</v>
      </c>
      <c r="L6521" s="98" cm="1">
        <f t="array" ref="L6521">msoa_calculations5[[#This Row],[ Estimated case time (see and convey)]]*msoa_calculations5[[#This Row],[Population share of ICB]:[Population share of ICB]]</f>
        <v>1.1560733064487845</v>
      </c>
      <c r="M6521" s="98" cm="1">
        <f t="array" ref="M6521">msoa_calculations5[[#This Row],[Estimated case time (see and treat)]]*msoa_calculations5[[#This Row],[Population share of ICB]:[Population share of ICB]]</f>
        <v>0.73891975897400008</v>
      </c>
      <c r="N6521" s="94" cm="1">
        <f t="array" ref="N6521">msoa_calculations5[[#This Row],[Weighted estimate]]*msoa_calculations5[[#This Row],[Population share of ICB]:[Population share of ICB]]</f>
        <v>1.0431953610597438</v>
      </c>
    </row>
    <row r="6522" spans="1:14">
      <c r="A6522" s="63" t="s">
        <v>512</v>
      </c>
      <c r="B6522" s="63" t="s">
        <v>13727</v>
      </c>
      <c r="C6522" s="63" t="s">
        <v>22</v>
      </c>
      <c r="D6522" s="63" t="s">
        <v>92</v>
      </c>
      <c r="E6522" s="72">
        <v>7592</v>
      </c>
      <c r="F6522" s="64">
        <v>1</v>
      </c>
      <c r="G6522" s="79">
        <v>0</v>
      </c>
      <c r="H6522" s="133">
        <v>116.45386505126953</v>
      </c>
      <c r="I6522" s="134">
        <v>77.169075012207031</v>
      </c>
      <c r="J6522" s="105">
        <v>105.82376098632813</v>
      </c>
      <c r="K6522" s="96">
        <f>msoa_calculations5[[#This Row],[ Pop20]]/SUMIF(msoa_calculations5[ICB26],msoa_calculations5[[#This Row],[ICB26]],msoa_calculations5[[ Pop20]])</f>
        <v>8.1637568766102769E-3</v>
      </c>
      <c r="L6522" s="98" cm="1">
        <f t="array" ref="L6522">msoa_calculations5[[#This Row],[ Estimated case time (see and convey)]]*msoa_calculations5[[#This Row],[Population share of ICB]:[Population share of ICB]]</f>
        <v>0.95070104162014679</v>
      </c>
      <c r="M6522" s="98" cm="1">
        <f t="array" ref="M6522">msoa_calculations5[[#This Row],[Estimated case time (see and treat)]]*msoa_calculations5[[#This Row],[Population share of ICB]:[Population share of ICB]]</f>
        <v>0.62998956679255946</v>
      </c>
      <c r="N6522" s="94" cm="1">
        <f t="array" ref="N6522">msoa_calculations5[[#This Row],[Weighted estimate]]*msoa_calculations5[[#This Row],[Population share of ICB]:[Population share of ICB]]</f>
        <v>0.86391945646089852</v>
      </c>
    </row>
    <row r="6523" spans="1:14">
      <c r="A6523" s="63" t="s">
        <v>510</v>
      </c>
      <c r="B6523" s="63" t="s">
        <v>13727</v>
      </c>
      <c r="C6523" s="63" t="s">
        <v>22</v>
      </c>
      <c r="D6523" s="63" t="s">
        <v>92</v>
      </c>
      <c r="E6523" s="72">
        <v>6761</v>
      </c>
      <c r="F6523" s="64">
        <v>1</v>
      </c>
      <c r="G6523" s="79">
        <v>0</v>
      </c>
      <c r="H6523" s="133">
        <v>116.13761901855469</v>
      </c>
      <c r="I6523" s="134">
        <v>71.916229248046875</v>
      </c>
      <c r="J6523" s="105">
        <v>104.17171478271484</v>
      </c>
      <c r="K6523" s="96">
        <f>msoa_calculations5[[#This Row],[ Pop20]]/SUMIF(msoa_calculations5[ICB26],msoa_calculations5[[#This Row],[ICB26]],msoa_calculations5[[ Pop20]])</f>
        <v>7.2701738992047007E-3</v>
      </c>
      <c r="L6523" s="98" cm="1">
        <f t="array" ref="L6523">msoa_calculations5[[#This Row],[ Estimated case time (see and convey)]]*msoa_calculations5[[#This Row],[Population share of ICB]:[Population share of ICB]]</f>
        <v>0.84434068650447569</v>
      </c>
      <c r="M6523" s="98" cm="1">
        <f t="array" ref="M6523">msoa_calculations5[[#This Row],[Estimated case time (see and treat)]]*msoa_calculations5[[#This Row],[Population share of ICB]:[Population share of ICB]]</f>
        <v>0.52284349280837206</v>
      </c>
      <c r="N6523" s="94" cm="1">
        <f t="array" ref="N6523">msoa_calculations5[[#This Row],[Weighted estimate]]*msoa_calculations5[[#This Row],[Population share of ICB]:[Population share of ICB]]</f>
        <v>0.75734648184868991</v>
      </c>
    </row>
    <row r="6524" spans="1:14">
      <c r="A6524" s="63" t="s">
        <v>508</v>
      </c>
      <c r="B6524" s="63" t="s">
        <v>13727</v>
      </c>
      <c r="C6524" s="63" t="s">
        <v>22</v>
      </c>
      <c r="D6524" s="63" t="s">
        <v>92</v>
      </c>
      <c r="E6524" s="72">
        <v>10931</v>
      </c>
      <c r="F6524" s="64">
        <v>1</v>
      </c>
      <c r="G6524" s="79">
        <v>0</v>
      </c>
      <c r="H6524" s="133">
        <v>108.57942962646484</v>
      </c>
      <c r="I6524" s="134">
        <v>70.852676391601563</v>
      </c>
      <c r="J6524" s="105">
        <v>98.37091064453125</v>
      </c>
      <c r="K6524" s="96">
        <f>msoa_calculations5[[#This Row],[ Pop20]]/SUMIF(msoa_calculations5[ICB26],msoa_calculations5[[#This Row],[ICB26]],msoa_calculations5[[ Pop20]])</f>
        <v>1.1754218442864455E-2</v>
      </c>
      <c r="L6524" s="98" cm="1">
        <f t="array" ref="L6524">msoa_calculations5[[#This Row],[ Estimated case time (see and convey)]]*msoa_calculations5[[#This Row],[Population share of ICB]:[Population share of ICB]]</f>
        <v>1.2762663342310963</v>
      </c>
      <c r="M6524" s="98" cm="1">
        <f t="array" ref="M6524">msoa_calculations5[[#This Row],[Estimated case time (see and treat)]]*msoa_calculations5[[#This Row],[Population share of ICB]:[Population share of ICB]]</f>
        <v>0.83281783556847011</v>
      </c>
      <c r="N6524" s="94" cm="1">
        <f t="array" ref="N6524">msoa_calculations5[[#This Row],[Weighted estimate]]*msoa_calculations5[[#This Row],[Population share of ICB]:[Population share of ICB]]</f>
        <v>1.1562731721393207</v>
      </c>
    </row>
    <row r="6525" spans="1:14">
      <c r="A6525" s="63" t="s">
        <v>506</v>
      </c>
      <c r="B6525" s="63" t="s">
        <v>13727</v>
      </c>
      <c r="C6525" s="63" t="s">
        <v>22</v>
      </c>
      <c r="D6525" s="63" t="s">
        <v>92</v>
      </c>
      <c r="E6525" s="72">
        <v>7640</v>
      </c>
      <c r="F6525" s="64">
        <v>1</v>
      </c>
      <c r="G6525" s="79">
        <v>0</v>
      </c>
      <c r="H6525" s="133">
        <v>112.34170532226563</v>
      </c>
      <c r="I6525" s="134">
        <v>74.136756896972656</v>
      </c>
      <c r="J6525" s="105">
        <v>102.00379180908203</v>
      </c>
      <c r="K6525" s="96">
        <f>msoa_calculations5[[#This Row],[ Pop20]]/SUMIF(msoa_calculations5[ICB26],msoa_calculations5[[#This Row],[ICB26]],msoa_calculations5[[ Pop20]])</f>
        <v>8.2153717778322595E-3</v>
      </c>
      <c r="L6525" s="98" cm="1">
        <f t="array" ref="L6525">msoa_calculations5[[#This Row],[ Estimated case time (see and convey)]]*msoa_calculations5[[#This Row],[Population share of ICB]:[Population share of ICB]]</f>
        <v>0.92292887537808921</v>
      </c>
      <c r="M6525" s="98" cm="1">
        <f t="array" ref="M6525">msoa_calculations5[[#This Row],[Estimated case time (see and treat)]]*msoa_calculations5[[#This Row],[Population share of ICB]:[Population share of ICB]]</f>
        <v>0.6090610203114003</v>
      </c>
      <c r="N6525" s="94" cm="1">
        <f t="array" ref="N6525">msoa_calculations5[[#This Row],[Weighted estimate]]*msoa_calculations5[[#This Row],[Population share of ICB]:[Population share of ICB]]</f>
        <v>0.83799907246020988</v>
      </c>
    </row>
    <row r="6526" spans="1:14">
      <c r="A6526" s="63" t="s">
        <v>504</v>
      </c>
      <c r="B6526" s="63" t="s">
        <v>13727</v>
      </c>
      <c r="C6526" s="63" t="s">
        <v>22</v>
      </c>
      <c r="D6526" s="63" t="s">
        <v>92</v>
      </c>
      <c r="E6526" s="72">
        <v>8166</v>
      </c>
      <c r="F6526" s="64">
        <v>1</v>
      </c>
      <c r="G6526" s="79">
        <v>0</v>
      </c>
      <c r="H6526" s="133">
        <v>99.009712219238281</v>
      </c>
      <c r="I6526" s="134">
        <v>69.244956970214844</v>
      </c>
      <c r="J6526" s="105">
        <v>90.955642700195313</v>
      </c>
      <c r="K6526" s="96">
        <f>msoa_calculations5[[#This Row],[ Pop20]]/SUMIF(msoa_calculations5[ICB26],msoa_calculations5[[#This Row],[ICB26]],msoa_calculations5[[ Pop20]])</f>
        <v>8.7809850703898223E-3</v>
      </c>
      <c r="L6526" s="98" cm="1">
        <f t="array" ref="L6526">msoa_calculations5[[#This Row],[ Estimated case time (see and convey)]]*msoa_calculations5[[#This Row],[Population share of ICB]:[Population share of ICB]]</f>
        <v>0.86940280482072407</v>
      </c>
      <c r="M6526" s="98" cm="1">
        <f t="array" ref="M6526">msoa_calculations5[[#This Row],[Estimated case time (see and treat)]]*msoa_calculations5[[#This Row],[Population share of ICB]:[Population share of ICB]]</f>
        <v>0.60803893335524217</v>
      </c>
      <c r="N6526" s="94" cm="1">
        <f t="array" ref="N6526">msoa_calculations5[[#This Row],[Weighted estimate]]*msoa_calculations5[[#This Row],[Population share of ICB]:[Population share of ICB]]</f>
        <v>0.79868014061812609</v>
      </c>
    </row>
    <row r="6527" spans="1:14">
      <c r="A6527" s="63" t="s">
        <v>502</v>
      </c>
      <c r="B6527" s="63" t="s">
        <v>13727</v>
      </c>
      <c r="C6527" s="63" t="s">
        <v>22</v>
      </c>
      <c r="D6527" s="63" t="s">
        <v>92</v>
      </c>
      <c r="E6527" s="72">
        <v>13448</v>
      </c>
      <c r="F6527" s="64">
        <v>1</v>
      </c>
      <c r="G6527" s="79">
        <v>0</v>
      </c>
      <c r="H6527" s="133">
        <v>102.80788421630859</v>
      </c>
      <c r="I6527" s="134">
        <v>71.719451904296875</v>
      </c>
      <c r="J6527" s="105">
        <v>94.395637512207031</v>
      </c>
      <c r="K6527" s="96">
        <f>msoa_calculations5[[#This Row],[ Pop20]]/SUMIF(msoa_calculations5[ICB26],msoa_calculations5[[#This Row],[ICB26]],msoa_calculations5[[ Pop20]])</f>
        <v>1.4460774825692177E-2</v>
      </c>
      <c r="L6527" s="98" cm="1">
        <f t="array" ref="L6527">msoa_calculations5[[#This Row],[ Estimated case time (see and convey)]]*msoa_calculations5[[#This Row],[Population share of ICB]:[Population share of ICB]]</f>
        <v>1.4866816639578715</v>
      </c>
      <c r="M6527" s="98" cm="1">
        <f t="array" ref="M6527">msoa_calculations5[[#This Row],[Estimated case time (see and treat)]]*msoa_calculations5[[#This Row],[Population share of ICB]:[Population share of ICB]]</f>
        <v>1.0371188446100972</v>
      </c>
      <c r="N6527" s="94" cm="1">
        <f t="array" ref="N6527">msoa_calculations5[[#This Row],[Weighted estimate]]*msoa_calculations5[[#This Row],[Population share of ICB]:[Population share of ICB]]</f>
        <v>1.3650340585916876</v>
      </c>
    </row>
    <row r="6528" spans="1:14">
      <c r="A6528" s="63" t="s">
        <v>500</v>
      </c>
      <c r="B6528" s="63" t="s">
        <v>13727</v>
      </c>
      <c r="C6528" s="63" t="s">
        <v>22</v>
      </c>
      <c r="D6528" s="63" t="s">
        <v>92</v>
      </c>
      <c r="E6528" s="72">
        <v>11295</v>
      </c>
      <c r="F6528" s="64">
        <v>1</v>
      </c>
      <c r="G6528" s="79">
        <v>0</v>
      </c>
      <c r="H6528" s="133">
        <v>104.82746124267578</v>
      </c>
      <c r="I6528" s="134">
        <v>69.212730407714844</v>
      </c>
      <c r="J6528" s="105">
        <v>95.190437316894531</v>
      </c>
      <c r="K6528" s="96">
        <f>msoa_calculations5[[#This Row],[ Pop20]]/SUMIF(msoa_calculations5[ICB26],msoa_calculations5[[#This Row],[ICB26]],msoa_calculations5[[ Pop20]])</f>
        <v>1.2145631443797824E-2</v>
      </c>
      <c r="L6528" s="98" cm="1">
        <f t="array" ref="L6528">msoa_calculations5[[#This Row],[ Estimated case time (see and convey)]]*msoa_calculations5[[#This Row],[Population share of ICB]:[Population share of ICB]]</f>
        <v>1.2731957094425406</v>
      </c>
      <c r="M6528" s="98" cm="1">
        <f t="array" ref="M6528">msoa_calculations5[[#This Row],[Estimated case time (see and treat)]]*msoa_calculations5[[#This Row],[Population share of ICB]:[Population share of ICB]]</f>
        <v>0.84063231475104316</v>
      </c>
      <c r="N6528" s="94" cm="1">
        <f t="array" ref="N6528">msoa_calculations5[[#This Row],[Weighted estimate]]*msoa_calculations5[[#This Row],[Population share of ICB]:[Population share of ICB]]</f>
        <v>1.1561479686249398</v>
      </c>
    </row>
    <row r="6529" spans="1:14">
      <c r="A6529" s="63" t="s">
        <v>498</v>
      </c>
      <c r="B6529" s="63" t="s">
        <v>13727</v>
      </c>
      <c r="C6529" s="63" t="s">
        <v>22</v>
      </c>
      <c r="D6529" s="63" t="s">
        <v>92</v>
      </c>
      <c r="E6529" s="72">
        <v>6420</v>
      </c>
      <c r="F6529" s="64">
        <v>1</v>
      </c>
      <c r="G6529" s="79">
        <v>0</v>
      </c>
      <c r="H6529" s="133">
        <v>102.81982421875</v>
      </c>
      <c r="I6529" s="134">
        <v>71.155342102050781</v>
      </c>
      <c r="J6529" s="105">
        <v>94.251701354980469</v>
      </c>
      <c r="K6529" s="96">
        <f>msoa_calculations5[[#This Row],[ Pop20]]/SUMIF(msoa_calculations5[ICB26],msoa_calculations5[[#This Row],[ICB26]],msoa_calculations5[[ Pop20]])</f>
        <v>6.9034930384401973E-3</v>
      </c>
      <c r="L6529" s="98" cm="1">
        <f t="array" ref="L6529">msoa_calculations5[[#This Row],[ Estimated case time (see and convey)]]*msoa_calculations5[[#This Row],[Population share of ICB]:[Population share of ICB]]</f>
        <v>0.70981594070778542</v>
      </c>
      <c r="M6529" s="98" cm="1">
        <f t="array" ref="M6529">msoa_calculations5[[#This Row],[Estimated case time (see and treat)]]*msoa_calculations5[[#This Row],[Population share of ICB]:[Population share of ICB]]</f>
        <v>0.49122040884933826</v>
      </c>
      <c r="N6529" s="94" cm="1">
        <f t="array" ref="N6529">msoa_calculations5[[#This Row],[Weighted estimate]]*msoa_calculations5[[#This Row],[Population share of ICB]:[Population share of ICB]]</f>
        <v>0.65066596416525213</v>
      </c>
    </row>
    <row r="6530" spans="1:14">
      <c r="A6530" s="63" t="s">
        <v>496</v>
      </c>
      <c r="B6530" s="63" t="s">
        <v>13727</v>
      </c>
      <c r="C6530" s="63" t="s">
        <v>22</v>
      </c>
      <c r="D6530" s="63" t="s">
        <v>92</v>
      </c>
      <c r="E6530" s="72">
        <v>12605</v>
      </c>
      <c r="F6530" s="64">
        <v>1</v>
      </c>
      <c r="G6530" s="79">
        <v>0</v>
      </c>
      <c r="H6530" s="133">
        <v>100.72737884521484</v>
      </c>
      <c r="I6530" s="134">
        <v>69.672111511230469</v>
      </c>
      <c r="J6530" s="105">
        <v>92.324104309082031</v>
      </c>
      <c r="K6530" s="96">
        <f>msoa_calculations5[[#This Row],[ Pop20]]/SUMIF(msoa_calculations5[ICB26],msoa_calculations5[[#This Row],[ICB26]],msoa_calculations5[[ Pop20]])</f>
        <v>1.3554288122981104E-2</v>
      </c>
      <c r="L6530" s="98" cm="1">
        <f t="array" ref="L6530">msoa_calculations5[[#This Row],[ Estimated case time (see and convey)]]*msoa_calculations5[[#This Row],[Population share of ICB]:[Population share of ICB]]</f>
        <v>1.3652879147407138</v>
      </c>
      <c r="M6530" s="98" cm="1">
        <f t="array" ref="M6530">msoa_calculations5[[#This Row],[Estimated case time (see and treat)]]*msoa_calculations5[[#This Row],[Population share of ICB]:[Population share of ICB]]</f>
        <v>0.9443558735596862</v>
      </c>
      <c r="N6530" s="94" cm="1">
        <f t="array" ref="N6530">msoa_calculations5[[#This Row],[Weighted estimate]]*msoa_calculations5[[#This Row],[Population share of ICB]:[Population share of ICB]]</f>
        <v>1.2513875105014591</v>
      </c>
    </row>
    <row r="6531" spans="1:14">
      <c r="A6531" s="63" t="s">
        <v>494</v>
      </c>
      <c r="B6531" s="63" t="s">
        <v>13727</v>
      </c>
      <c r="C6531" s="63" t="s">
        <v>22</v>
      </c>
      <c r="D6531" s="63" t="s">
        <v>92</v>
      </c>
      <c r="E6531" s="72">
        <v>6413</v>
      </c>
      <c r="F6531" s="64">
        <v>1</v>
      </c>
      <c r="G6531" s="79">
        <v>0</v>
      </c>
      <c r="H6531" s="133">
        <v>99.975234985351563</v>
      </c>
      <c r="I6531" s="134">
        <v>71.464225769042969</v>
      </c>
      <c r="J6531" s="105">
        <v>92.260414123535156</v>
      </c>
      <c r="K6531" s="96">
        <f>msoa_calculations5[[#This Row],[ Pop20]]/SUMIF(msoa_calculations5[ICB26],msoa_calculations5[[#This Row],[ICB26]],msoa_calculations5[[ Pop20]])</f>
        <v>6.8959658653453253E-3</v>
      </c>
      <c r="L6531" s="98" cm="1">
        <f t="array" ref="L6531">msoa_calculations5[[#This Row],[ Estimated case time (see and convey)]]*msoa_calculations5[[#This Row],[Population share of ICB]:[Population share of ICB]]</f>
        <v>0.68942580783886209</v>
      </c>
      <c r="M6531" s="98" cm="1">
        <f t="array" ref="M6531">msoa_calculations5[[#This Row],[Estimated case time (see and treat)]]*msoa_calculations5[[#This Row],[Population share of ICB]:[Population share of ICB]]</f>
        <v>0.4928148614966521</v>
      </c>
      <c r="N6531" s="94" cm="1">
        <f t="array" ref="N6531">msoa_calculations5[[#This Row],[Weighted estimate]]*msoa_calculations5[[#This Row],[Population share of ICB]:[Population share of ICB]]</f>
        <v>0.63622466651852216</v>
      </c>
    </row>
    <row r="6532" spans="1:14">
      <c r="A6532" s="63" t="s">
        <v>492</v>
      </c>
      <c r="B6532" s="63" t="s">
        <v>13727</v>
      </c>
      <c r="C6532" s="63" t="s">
        <v>22</v>
      </c>
      <c r="D6532" s="63" t="s">
        <v>92</v>
      </c>
      <c r="E6532" s="72">
        <v>6762</v>
      </c>
      <c r="F6532" s="64">
        <v>1</v>
      </c>
      <c r="G6532" s="79">
        <v>0</v>
      </c>
      <c r="H6532" s="133">
        <v>121.70626068115234</v>
      </c>
      <c r="I6532" s="134">
        <v>79.342765808105469</v>
      </c>
      <c r="J6532" s="105">
        <v>110.24308776855469</v>
      </c>
      <c r="K6532" s="96">
        <f>msoa_calculations5[[#This Row],[ Pop20]]/SUMIF(msoa_calculations5[ICB26],msoa_calculations5[[#This Row],[ICB26]],msoa_calculations5[[ Pop20]])</f>
        <v>7.2712492096468247E-3</v>
      </c>
      <c r="L6532" s="98" cm="1">
        <f t="array" ref="L6532">msoa_calculations5[[#This Row],[ Estimated case time (see and convey)]]*msoa_calculations5[[#This Row],[Population share of ICB]:[Population share of ICB]]</f>
        <v>0.88495655178689936</v>
      </c>
      <c r="M6532" s="98" cm="1">
        <f t="array" ref="M6532">msoa_calculations5[[#This Row],[Estimated case time (see and treat)]]*msoa_calculations5[[#This Row],[Population share of ICB]:[Population share of ICB]]</f>
        <v>0.57692102317338001</v>
      </c>
      <c r="N6532" s="94" cm="1">
        <f t="array" ref="N6532">msoa_calculations5[[#This Row],[Weighted estimate]]*msoa_calculations5[[#This Row],[Population share of ICB]:[Population share of ICB]]</f>
        <v>0.80160496480612875</v>
      </c>
    </row>
    <row r="6533" spans="1:14">
      <c r="A6533" s="63" t="s">
        <v>490</v>
      </c>
      <c r="B6533" s="63" t="s">
        <v>13727</v>
      </c>
      <c r="C6533" s="63" t="s">
        <v>22</v>
      </c>
      <c r="D6533" s="63" t="s">
        <v>92</v>
      </c>
      <c r="E6533" s="72">
        <v>6610</v>
      </c>
      <c r="F6533" s="64">
        <v>1</v>
      </c>
      <c r="G6533" s="79">
        <v>0</v>
      </c>
      <c r="H6533" s="133">
        <v>88.8135986328125</v>
      </c>
      <c r="I6533" s="134">
        <v>64.508392333984375</v>
      </c>
      <c r="J6533" s="105">
        <v>82.236831665039063</v>
      </c>
      <c r="K6533" s="96">
        <f>msoa_calculations5[[#This Row],[ Pop20]]/SUMIF(msoa_calculations5[ICB26],msoa_calculations5[[#This Row],[ICB26]],msoa_calculations5[[ Pop20]])</f>
        <v>7.10780202244388E-3</v>
      </c>
      <c r="L6533" s="98" cm="1">
        <f t="array" ref="L6533">msoa_calculations5[[#This Row],[ Estimated case time (see and convey)]]*msoa_calculations5[[#This Row],[Population share of ICB]:[Population share of ICB]]</f>
        <v>0.63126947598282368</v>
      </c>
      <c r="M6533" s="98" cm="1">
        <f t="array" ref="M6533">msoa_calculations5[[#This Row],[Estimated case time (see and treat)]]*msoa_calculations5[[#This Row],[Population share of ICB]:[Population share of ICB]]</f>
        <v>0.45851288149609742</v>
      </c>
      <c r="N6533" s="94" cm="1">
        <f t="array" ref="N6533">msoa_calculations5[[#This Row],[Weighted estimate]]*msoa_calculations5[[#This Row],[Population share of ICB]:[Population share of ICB]]</f>
        <v>0.58452311842814153</v>
      </c>
    </row>
    <row r="6534" spans="1:14">
      <c r="A6534" s="63" t="s">
        <v>488</v>
      </c>
      <c r="B6534" s="63" t="s">
        <v>13727</v>
      </c>
      <c r="C6534" s="63" t="s">
        <v>22</v>
      </c>
      <c r="D6534" s="63" t="s">
        <v>92</v>
      </c>
      <c r="E6534" s="72">
        <v>7010</v>
      </c>
      <c r="F6534" s="64">
        <v>1</v>
      </c>
      <c r="G6534" s="79">
        <v>0</v>
      </c>
      <c r="H6534" s="133">
        <v>90.385162353515625</v>
      </c>
      <c r="I6534" s="134">
        <v>63.689876556396484</v>
      </c>
      <c r="J6534" s="105">
        <v>83.161659240722656</v>
      </c>
      <c r="K6534" s="96">
        <f>msoa_calculations5[[#This Row],[ Pop20]]/SUMIF(msoa_calculations5[ICB26],msoa_calculations5[[#This Row],[ICB26]],msoa_calculations5[[ Pop20]])</f>
        <v>7.5379261992937364E-3</v>
      </c>
      <c r="L6534" s="98" cm="1">
        <f t="array" ref="L6534">msoa_calculations5[[#This Row],[ Estimated case time (see and convey)]]*msoa_calculations5[[#This Row],[Population share of ICB]:[Population share of ICB]]</f>
        <v>0.68131668333198336</v>
      </c>
      <c r="M6534" s="98" cm="1">
        <f t="array" ref="M6534">msoa_calculations5[[#This Row],[Estimated case time (see and treat)]]*msoa_calculations5[[#This Row],[Population share of ICB]:[Population share of ICB]]</f>
        <v>0.48008958912424499</v>
      </c>
      <c r="N6534" s="94" cm="1">
        <f t="array" ref="N6534">msoa_calculations5[[#This Row],[Weighted estimate]]*msoa_calculations5[[#This Row],[Population share of ICB]:[Population share of ICB]]</f>
        <v>0.62686644996738139</v>
      </c>
    </row>
    <row r="6535" spans="1:14">
      <c r="A6535" s="63" t="s">
        <v>486</v>
      </c>
      <c r="B6535" s="63" t="s">
        <v>13727</v>
      </c>
      <c r="C6535" s="63" t="s">
        <v>22</v>
      </c>
      <c r="D6535" s="63" t="s">
        <v>92</v>
      </c>
      <c r="E6535" s="72">
        <v>5829</v>
      </c>
      <c r="F6535" s="64">
        <v>1</v>
      </c>
      <c r="G6535" s="79">
        <v>0</v>
      </c>
      <c r="H6535" s="133">
        <v>90.564064025878906</v>
      </c>
      <c r="I6535" s="134">
        <v>66.230743408203125</v>
      </c>
      <c r="J6535" s="105">
        <v>83.979690551757813</v>
      </c>
      <c r="K6535" s="96">
        <f>msoa_calculations5[[#This Row],[ Pop20]]/SUMIF(msoa_calculations5[ICB26],msoa_calculations5[[#This Row],[ICB26]],msoa_calculations5[[ Pop20]])</f>
        <v>6.2679845671445343E-3</v>
      </c>
      <c r="L6535" s="98" cm="1">
        <f t="array" ref="L6535">msoa_calculations5[[#This Row],[ Estimated case time (see and convey)]]*msoa_calculations5[[#This Row],[Population share of ICB]:[Population share of ICB]]</f>
        <v>0.56765415565209854</v>
      </c>
      <c r="M6535" s="98" cm="1">
        <f t="array" ref="M6535">msoa_calculations5[[#This Row],[Estimated case time (see and treat)]]*msoa_calculations5[[#This Row],[Population share of ICB]:[Population share of ICB]]</f>
        <v>0.41513327755312679</v>
      </c>
      <c r="N6535" s="94" cm="1">
        <f t="array" ref="N6535">msoa_calculations5[[#This Row],[Weighted estimate]]*msoa_calculations5[[#This Row],[Population share of ICB]:[Population share of ICB]]</f>
        <v>0.5263834043319916</v>
      </c>
    </row>
    <row r="6536" spans="1:14">
      <c r="A6536" s="63" t="s">
        <v>484</v>
      </c>
      <c r="B6536" s="63" t="s">
        <v>13727</v>
      </c>
      <c r="C6536" s="63" t="s">
        <v>22</v>
      </c>
      <c r="D6536" s="63" t="s">
        <v>92</v>
      </c>
      <c r="E6536" s="72">
        <v>10424</v>
      </c>
      <c r="F6536" s="64">
        <v>1</v>
      </c>
      <c r="G6536" s="79">
        <v>0</v>
      </c>
      <c r="H6536" s="133">
        <v>100.68808746337891</v>
      </c>
      <c r="I6536" s="134">
        <v>72.054367065429688</v>
      </c>
      <c r="J6536" s="105">
        <v>92.9400634765625</v>
      </c>
      <c r="K6536" s="96">
        <f>msoa_calculations5[[#This Row],[ Pop20]]/SUMIF(msoa_calculations5[ICB26],msoa_calculations5[[#This Row],[ICB26]],msoa_calculations5[[ Pop20]])</f>
        <v>1.1209036048707263E-2</v>
      </c>
      <c r="L6536" s="98" cm="1">
        <f t="array" ref="L6536">msoa_calculations5[[#This Row],[ Estimated case time (see and convey)]]*msoa_calculations5[[#This Row],[Population share of ICB]:[Population share of ICB]]</f>
        <v>1.1286164020524039</v>
      </c>
      <c r="M6536" s="98" cm="1">
        <f t="array" ref="M6536">msoa_calculations5[[#This Row],[Estimated case time (see and treat)]]*msoa_calculations5[[#This Row],[Population share of ICB]:[Population share of ICB]]</f>
        <v>0.80765999790318665</v>
      </c>
      <c r="N6536" s="94" cm="1">
        <f t="array" ref="N6536">msoa_calculations5[[#This Row],[Weighted estimate]]*msoa_calculations5[[#This Row],[Population share of ICB]:[Population share of ICB]]</f>
        <v>1.0417685218779302</v>
      </c>
    </row>
    <row r="6537" spans="1:14">
      <c r="A6537" s="63" t="s">
        <v>482</v>
      </c>
      <c r="B6537" s="63" t="s">
        <v>13727</v>
      </c>
      <c r="C6537" s="63" t="s">
        <v>22</v>
      </c>
      <c r="D6537" s="63" t="s">
        <v>92</v>
      </c>
      <c r="E6537" s="72">
        <v>6682</v>
      </c>
      <c r="F6537" s="64">
        <v>1</v>
      </c>
      <c r="G6537" s="79">
        <v>0</v>
      </c>
      <c r="H6537" s="133">
        <v>89.032707214355469</v>
      </c>
      <c r="I6537" s="134">
        <v>63.971023559570313</v>
      </c>
      <c r="J6537" s="105">
        <v>82.251243591308594</v>
      </c>
      <c r="K6537" s="96">
        <f>msoa_calculations5[[#This Row],[ Pop20]]/SUMIF(msoa_calculations5[ICB26],msoa_calculations5[[#This Row],[ICB26]],msoa_calculations5[[ Pop20]])</f>
        <v>7.1852243742768539E-3</v>
      </c>
      <c r="L6537" s="98" cm="1">
        <f t="array" ref="L6537">msoa_calculations5[[#This Row],[ Estimated case time (see and convey)]]*msoa_calculations5[[#This Row],[Population share of ICB]:[Population share of ICB]]</f>
        <v>0.63971997798444158</v>
      </c>
      <c r="M6537" s="98" cm="1">
        <f t="array" ref="M6537">msoa_calculations5[[#This Row],[Estimated case time (see and treat)]]*msoa_calculations5[[#This Row],[Population share of ICB]:[Population share of ICB]]</f>
        <v>0.45964615772766348</v>
      </c>
      <c r="N6537" s="94" cm="1">
        <f t="array" ref="N6537">msoa_calculations5[[#This Row],[Weighted estimate]]*msoa_calculations5[[#This Row],[Population share of ICB]:[Population share of ICB]]</f>
        <v>0.59099364026685341</v>
      </c>
    </row>
    <row r="6538" spans="1:14">
      <c r="A6538" s="63" t="s">
        <v>480</v>
      </c>
      <c r="B6538" s="63" t="s">
        <v>13727</v>
      </c>
      <c r="C6538" s="63" t="s">
        <v>22</v>
      </c>
      <c r="D6538" s="63" t="s">
        <v>92</v>
      </c>
      <c r="E6538" s="72">
        <v>6171</v>
      </c>
      <c r="F6538" s="64">
        <v>1</v>
      </c>
      <c r="G6538" s="79">
        <v>0</v>
      </c>
      <c r="H6538" s="133">
        <v>86.725631713867188</v>
      </c>
      <c r="I6538" s="134">
        <v>62.928401947021484</v>
      </c>
      <c r="J6538" s="105">
        <v>80.28631591796875</v>
      </c>
      <c r="K6538" s="96">
        <f>msoa_calculations5[[#This Row],[ Pop20]]/SUMIF(msoa_calculations5[ICB26],msoa_calculations5[[#This Row],[ICB26]],msoa_calculations5[[ Pop20]])</f>
        <v>6.6357407383511617E-3</v>
      </c>
      <c r="L6538" s="98" cm="1">
        <f t="array" ref="L6538">msoa_calculations5[[#This Row],[ Estimated case time (see and convey)]]*msoa_calculations5[[#This Row],[Population share of ICB]:[Population share of ICB]]</f>
        <v>0.57548880742294795</v>
      </c>
      <c r="M6538" s="98" cm="1">
        <f t="array" ref="M6538">msoa_calculations5[[#This Row],[Estimated case time (see and treat)]]*msoa_calculations5[[#This Row],[Population share of ICB]:[Population share of ICB]]</f>
        <v>0.417576560399187</v>
      </c>
      <c r="N6538" s="94" cm="1">
        <f t="array" ref="N6538">msoa_calculations5[[#This Row],[Weighted estimate]]*msoa_calculations5[[#This Row],[Population share of ICB]:[Population share of ICB]]</f>
        <v>0.53275917726899658</v>
      </c>
    </row>
    <row r="6539" spans="1:14">
      <c r="A6539" s="63" t="s">
        <v>478</v>
      </c>
      <c r="B6539" s="63" t="s">
        <v>13727</v>
      </c>
      <c r="C6539" s="63" t="s">
        <v>22</v>
      </c>
      <c r="D6539" s="63" t="s">
        <v>92</v>
      </c>
      <c r="E6539" s="72">
        <v>9249</v>
      </c>
      <c r="F6539" s="64">
        <v>1</v>
      </c>
      <c r="G6539" s="79">
        <v>0</v>
      </c>
      <c r="H6539" s="133">
        <v>92.548751831054688</v>
      </c>
      <c r="I6539" s="134">
        <v>66.3642578125</v>
      </c>
      <c r="J6539" s="105">
        <v>85.463462829589844</v>
      </c>
      <c r="K6539" s="96">
        <f>msoa_calculations5[[#This Row],[ Pop20]]/SUMIF(msoa_calculations5[ICB26],msoa_calculations5[[#This Row],[ICB26]],msoa_calculations5[[ Pop20]])</f>
        <v>9.9455462792108085E-3</v>
      </c>
      <c r="L6539" s="98" cm="1">
        <f t="array" ref="L6539">msoa_calculations5[[#This Row],[ Estimated case time (see and convey)]]*msoa_calculations5[[#This Row],[Population share of ICB]:[Population share of ICB]]</f>
        <v>0.92044789441895047</v>
      </c>
      <c r="M6539" s="98" cm="1">
        <f t="array" ref="M6539">msoa_calculations5[[#This Row],[Estimated case time (see and treat)]]*msoa_calculations5[[#This Row],[Population share of ICB]:[Population share of ICB]]</f>
        <v>0.66002879735969622</v>
      </c>
      <c r="N6539" s="94" cm="1">
        <f t="array" ref="N6539">msoa_calculations5[[#This Row],[Weighted estimate]]*msoa_calculations5[[#This Row],[Population share of ICB]:[Population share of ICB]]</f>
        <v>0.8499808247532985</v>
      </c>
    </row>
    <row r="6540" spans="1:14">
      <c r="A6540" s="63" t="s">
        <v>476</v>
      </c>
      <c r="B6540" s="63" t="s">
        <v>13727</v>
      </c>
      <c r="C6540" s="63" t="s">
        <v>22</v>
      </c>
      <c r="D6540" s="63" t="s">
        <v>92</v>
      </c>
      <c r="E6540" s="72">
        <v>5013</v>
      </c>
      <c r="F6540" s="64">
        <v>1</v>
      </c>
      <c r="G6540" s="79">
        <v>0</v>
      </c>
      <c r="H6540" s="133">
        <v>87.362030029296875</v>
      </c>
      <c r="I6540" s="134">
        <v>64.906944274902344</v>
      </c>
      <c r="J6540" s="105">
        <v>81.285888671875</v>
      </c>
      <c r="K6540" s="96">
        <f>msoa_calculations5[[#This Row],[ Pop20]]/SUMIF(msoa_calculations5[ICB26],msoa_calculations5[[#This Row],[ICB26]],msoa_calculations5[[ Pop20]])</f>
        <v>5.390531246370827E-3</v>
      </c>
      <c r="L6540" s="98" cm="1">
        <f t="array" ref="L6540">msoa_calculations5[[#This Row],[ Estimated case time (see and convey)]]*msoa_calculations5[[#This Row],[Population share of ICB]:[Population share of ICB]]</f>
        <v>0.4709277526193113</v>
      </c>
      <c r="M6540" s="98" cm="1">
        <f t="array" ref="M6540">msoa_calculations5[[#This Row],[Estimated case time (see and treat)]]*msoa_calculations5[[#This Row],[Population share of ICB]:[Population share of ICB]]</f>
        <v>0.34988291122031112</v>
      </c>
      <c r="N6540" s="94" cm="1">
        <f t="array" ref="N6540">msoa_calculations5[[#This Row],[Weighted estimate]]*msoa_calculations5[[#This Row],[Population share of ICB]:[Population share of ICB]]</f>
        <v>0.43817412277476264</v>
      </c>
    </row>
    <row r="6541" spans="1:14">
      <c r="A6541" s="63" t="s">
        <v>474</v>
      </c>
      <c r="B6541" s="63" t="s">
        <v>13727</v>
      </c>
      <c r="C6541" s="63" t="s">
        <v>22</v>
      </c>
      <c r="D6541" s="63" t="s">
        <v>92</v>
      </c>
      <c r="E6541" s="72">
        <v>5954</v>
      </c>
      <c r="F6541" s="64">
        <v>1</v>
      </c>
      <c r="G6541" s="79">
        <v>0</v>
      </c>
      <c r="H6541" s="133">
        <v>84.576400756835938</v>
      </c>
      <c r="I6541" s="134">
        <v>61.230148315429688</v>
      </c>
      <c r="J6541" s="105">
        <v>78.259117126464844</v>
      </c>
      <c r="K6541" s="96">
        <f>msoa_calculations5[[#This Row],[ Pop20]]/SUMIF(msoa_calculations5[ICB26],msoa_calculations5[[#This Row],[ICB26]],msoa_calculations5[[ Pop20]])</f>
        <v>6.402398372410115E-3</v>
      </c>
      <c r="L6541" s="98" cm="1">
        <f t="array" ref="L6541">msoa_calculations5[[#This Row],[ Estimated case time (see and convey)]]*msoa_calculations5[[#This Row],[Population share of ICB]:[Population share of ICB]]</f>
        <v>0.54149181054987205</v>
      </c>
      <c r="M6541" s="98" cm="1">
        <f t="array" ref="M6541">msoa_calculations5[[#This Row],[Estimated case time (see and treat)]]*msoa_calculations5[[#This Row],[Population share of ICB]:[Population share of ICB]]</f>
        <v>0.39201980191713698</v>
      </c>
      <c r="N6541" s="94" cm="1">
        <f t="array" ref="N6541">msoa_calculations5[[#This Row],[Weighted estimate]]*msoa_calculations5[[#This Row],[Population share of ICB]:[Population share of ICB]]</f>
        <v>0.50104604411673104</v>
      </c>
    </row>
    <row r="6542" spans="1:14">
      <c r="A6542" s="63" t="s">
        <v>472</v>
      </c>
      <c r="B6542" s="63" t="s">
        <v>13727</v>
      </c>
      <c r="C6542" s="63" t="s">
        <v>22</v>
      </c>
      <c r="D6542" s="63" t="s">
        <v>92</v>
      </c>
      <c r="E6542" s="72">
        <v>7994</v>
      </c>
      <c r="F6542" s="64">
        <v>1</v>
      </c>
      <c r="G6542" s="79">
        <v>0</v>
      </c>
      <c r="H6542" s="133">
        <v>100.29957580566406</v>
      </c>
      <c r="I6542" s="134">
        <v>71.6187744140625</v>
      </c>
      <c r="J6542" s="105">
        <v>92.538810729980469</v>
      </c>
      <c r="K6542" s="96">
        <f>msoa_calculations5[[#This Row],[ Pop20]]/SUMIF(msoa_calculations5[ICB26],msoa_calculations5[[#This Row],[ICB26]],msoa_calculations5[[ Pop20]])</f>
        <v>8.5960316743443829E-3</v>
      </c>
      <c r="L6542" s="98" cm="1">
        <f t="array" ref="L6542">msoa_calculations5[[#This Row],[ Estimated case time (see and convey)]]*msoa_calculations5[[#This Row],[Population share of ICB]:[Population share of ICB]]</f>
        <v>0.86217833054879378</v>
      </c>
      <c r="M6542" s="98" cm="1">
        <f t="array" ref="M6542">msoa_calculations5[[#This Row],[Estimated case time (see and treat)]]*msoa_calculations5[[#This Row],[Population share of ICB]:[Population share of ICB]]</f>
        <v>0.61563725334100627</v>
      </c>
      <c r="N6542" s="94" cm="1">
        <f t="array" ref="N6542">msoa_calculations5[[#This Row],[Weighted estimate]]*msoa_calculations5[[#This Row],[Population share of ICB]:[Population share of ICB]]</f>
        <v>0.79546654814107198</v>
      </c>
    </row>
    <row r="6543" spans="1:14">
      <c r="A6543" s="63" t="s">
        <v>470</v>
      </c>
      <c r="B6543" s="63" t="s">
        <v>13727</v>
      </c>
      <c r="C6543" s="63" t="s">
        <v>22</v>
      </c>
      <c r="D6543" s="63" t="s">
        <v>92</v>
      </c>
      <c r="E6543" s="72">
        <v>6333</v>
      </c>
      <c r="F6543" s="64">
        <v>1</v>
      </c>
      <c r="G6543" s="79">
        <v>0</v>
      </c>
      <c r="H6543" s="133">
        <v>115.20692443847656</v>
      </c>
      <c r="I6543" s="134">
        <v>77.747695922851563</v>
      </c>
      <c r="J6543" s="105">
        <v>105.07080078125</v>
      </c>
      <c r="K6543" s="96">
        <f>msoa_calculations5[[#This Row],[ Pop20]]/SUMIF(msoa_calculations5[ICB26],msoa_calculations5[[#This Row],[ICB26]],msoa_calculations5[[ Pop20]])</f>
        <v>6.8099410299753537E-3</v>
      </c>
      <c r="L6543" s="98" cm="1">
        <f t="array" ref="L6543">msoa_calculations5[[#This Row],[ Estimated case time (see and convey)]]*msoa_calculations5[[#This Row],[Population share of ICB]:[Population share of ICB]]</f>
        <v>0.78455236167085185</v>
      </c>
      <c r="M6543" s="98" cm="1">
        <f t="array" ref="M6543">msoa_calculations5[[#This Row],[Estimated case time (see and treat)]]*msoa_calculations5[[#This Row],[Population share of ICB]:[Population share of ICB]]</f>
        <v>0.52945722445107435</v>
      </c>
      <c r="N6543" s="94" cm="1">
        <f t="array" ref="N6543">msoa_calculations5[[#This Row],[Weighted estimate]]*msoa_calculations5[[#This Row],[Population share of ICB]:[Population share of ICB]]</f>
        <v>0.71552595729260082</v>
      </c>
    </row>
    <row r="6544" spans="1:14">
      <c r="A6544" s="63" t="s">
        <v>468</v>
      </c>
      <c r="B6544" s="63" t="s">
        <v>13727</v>
      </c>
      <c r="C6544" s="63" t="s">
        <v>22</v>
      </c>
      <c r="D6544" s="63" t="s">
        <v>92</v>
      </c>
      <c r="E6544" s="72">
        <v>8030</v>
      </c>
      <c r="F6544" s="64">
        <v>1</v>
      </c>
      <c r="G6544" s="79">
        <v>0</v>
      </c>
      <c r="H6544" s="133">
        <v>99.63043212890625</v>
      </c>
      <c r="I6544" s="134">
        <v>71.687675476074219</v>
      </c>
      <c r="J6544" s="105">
        <v>92.069374084472656</v>
      </c>
      <c r="K6544" s="96">
        <f>msoa_calculations5[[#This Row],[ Pop20]]/SUMIF(msoa_calculations5[ICB26],msoa_calculations5[[#This Row],[ICB26]],msoa_calculations5[[ Pop20]])</f>
        <v>8.6347428502608695E-3</v>
      </c>
      <c r="L6544" s="98" cm="1">
        <f t="array" ref="L6544">msoa_calculations5[[#This Row],[ Estimated case time (see and convey)]]*msoa_calculations5[[#This Row],[Population share of ICB]:[Population share of ICB]]</f>
        <v>0.86028316149347406</v>
      </c>
      <c r="M6544" s="98" cm="1">
        <f t="array" ref="M6544">msoa_calculations5[[#This Row],[Estimated case time (see and treat)]]*msoa_calculations5[[#This Row],[Population share of ICB]:[Population share of ICB]]</f>
        <v>0.61900464326885329</v>
      </c>
      <c r="N6544" s="94" cm="1">
        <f t="array" ref="N6544">msoa_calculations5[[#This Row],[Weighted estimate]]*msoa_calculations5[[#This Row],[Population share of ICB]:[Population share of ICB]]</f>
        <v>0.79499536960389361</v>
      </c>
    </row>
    <row r="6545" spans="1:14">
      <c r="A6545" s="63" t="s">
        <v>466</v>
      </c>
      <c r="B6545" s="63" t="s">
        <v>13727</v>
      </c>
      <c r="C6545" s="63" t="s">
        <v>22</v>
      </c>
      <c r="D6545" s="63" t="s">
        <v>92</v>
      </c>
      <c r="E6545" s="72">
        <v>7628</v>
      </c>
      <c r="F6545" s="64">
        <v>1</v>
      </c>
      <c r="G6545" s="79">
        <v>0</v>
      </c>
      <c r="H6545" s="133">
        <v>104.26448822021484</v>
      </c>
      <c r="I6545" s="134">
        <v>71.28399658203125</v>
      </c>
      <c r="J6545" s="105">
        <v>95.34027099609375</v>
      </c>
      <c r="K6545" s="96">
        <f>msoa_calculations5[[#This Row],[ Pop20]]/SUMIF(msoa_calculations5[ICB26],msoa_calculations5[[#This Row],[ICB26]],msoa_calculations5[[ Pop20]])</f>
        <v>8.2024680525267651E-3</v>
      </c>
      <c r="L6545" s="98" cm="1">
        <f t="array" ref="L6545">msoa_calculations5[[#This Row],[ Estimated case time (see and convey)]]*msoa_calculations5[[#This Row],[Population share of ICB]:[Population share of ICB]]</f>
        <v>0.8552261336393655</v>
      </c>
      <c r="M6545" s="98" cm="1">
        <f t="array" ref="M6545">msoa_calculations5[[#This Row],[Estimated case time (see and treat)]]*msoa_calculations5[[#This Row],[Population share of ICB]:[Population share of ICB]]</f>
        <v>0.58470470462053847</v>
      </c>
      <c r="N6545" s="94" cm="1">
        <f t="array" ref="N6545">msoa_calculations5[[#This Row],[Weighted estimate]]*msoa_calculations5[[#This Row],[Population share of ICB]:[Population share of ICB]]</f>
        <v>0.78202552696470318</v>
      </c>
    </row>
    <row r="6546" spans="1:14">
      <c r="A6546" s="63" t="s">
        <v>464</v>
      </c>
      <c r="B6546" s="63" t="s">
        <v>13727</v>
      </c>
      <c r="C6546" s="63" t="s">
        <v>22</v>
      </c>
      <c r="D6546" s="63" t="s">
        <v>92</v>
      </c>
      <c r="E6546" s="72">
        <v>11579</v>
      </c>
      <c r="F6546" s="64">
        <v>1</v>
      </c>
      <c r="G6546" s="79">
        <v>0</v>
      </c>
      <c r="H6546" s="133">
        <v>108.59811401367188</v>
      </c>
      <c r="I6546" s="134">
        <v>74.202911376953125</v>
      </c>
      <c r="J6546" s="105">
        <v>99.291084289550781</v>
      </c>
      <c r="K6546" s="96">
        <f>msoa_calculations5[[#This Row],[ Pop20]]/SUMIF(msoa_calculations5[ICB26],msoa_calculations5[[#This Row],[ICB26]],msoa_calculations5[[ Pop20]])</f>
        <v>1.2451019609361222E-2</v>
      </c>
      <c r="L6546" s="98" cm="1">
        <f t="array" ref="L6546">msoa_calculations5[[#This Row],[ Estimated case time (see and convey)]]*msoa_calculations5[[#This Row],[Population share of ICB]:[Population share of ICB]]</f>
        <v>1.3521572471238743</v>
      </c>
      <c r="M6546" s="98" cm="1">
        <f t="array" ref="M6546">msoa_calculations5[[#This Row],[Estimated case time (see and treat)]]*msoa_calculations5[[#This Row],[Population share of ICB]:[Population share of ICB]]</f>
        <v>0.92390190462613631</v>
      </c>
      <c r="N6546" s="94" cm="1">
        <f t="array" ref="N6546">msoa_calculations5[[#This Row],[Weighted estimate]]*msoa_calculations5[[#This Row],[Population share of ICB]:[Population share of ICB]]</f>
        <v>1.2362752375239348</v>
      </c>
    </row>
    <row r="6547" spans="1:14">
      <c r="A6547" s="63" t="s">
        <v>462</v>
      </c>
      <c r="B6547" s="63" t="s">
        <v>13727</v>
      </c>
      <c r="C6547" s="63" t="s">
        <v>22</v>
      </c>
      <c r="D6547" s="63" t="s">
        <v>92</v>
      </c>
      <c r="E6547" s="72">
        <v>7379</v>
      </c>
      <c r="F6547" s="64">
        <v>1</v>
      </c>
      <c r="G6547" s="79">
        <v>0</v>
      </c>
      <c r="H6547" s="133">
        <v>104.59815979003906</v>
      </c>
      <c r="I6547" s="134">
        <v>72.296211242675781</v>
      </c>
      <c r="J6547" s="105">
        <v>95.8575439453125</v>
      </c>
      <c r="K6547" s="96">
        <f>msoa_calculations5[[#This Row],[ Pop20]]/SUMIF(msoa_calculations5[ICB26],msoa_calculations5[[#This Row],[ICB26]],msoa_calculations5[[ Pop20]])</f>
        <v>7.9347157524377286E-3</v>
      </c>
      <c r="L6547" s="98" cm="1">
        <f t="array" ref="L6547">msoa_calculations5[[#This Row],[ Estimated case time (see and convey)]]*msoa_calculations5[[#This Row],[Population share of ICB]:[Population share of ICB]]</f>
        <v>0.82995666616202157</v>
      </c>
      <c r="M6547" s="98" cm="1">
        <f t="array" ref="M6547">msoa_calculations5[[#This Row],[Estimated case time (see and treat)]]*msoa_calculations5[[#This Row],[Population share of ICB]:[Population share of ICB]]</f>
        <v>0.57364988618882518</v>
      </c>
      <c r="N6547" s="94" cm="1">
        <f t="array" ref="N6547">msoa_calculations5[[#This Row],[Weighted estimate]]*msoa_calculations5[[#This Row],[Population share of ICB]:[Population share of ICB]]</f>
        <v>0.76060236393286296</v>
      </c>
    </row>
    <row r="6548" spans="1:14">
      <c r="A6548" s="63" t="s">
        <v>460</v>
      </c>
      <c r="B6548" s="63" t="s">
        <v>13727</v>
      </c>
      <c r="C6548" s="63" t="s">
        <v>22</v>
      </c>
      <c r="D6548" s="63" t="s">
        <v>92</v>
      </c>
      <c r="E6548" s="72">
        <v>5797</v>
      </c>
      <c r="F6548" s="64">
        <v>1</v>
      </c>
      <c r="G6548" s="79">
        <v>0</v>
      </c>
      <c r="H6548" s="133">
        <v>102.66796875</v>
      </c>
      <c r="I6548" s="134">
        <v>73.455642700195313</v>
      </c>
      <c r="J6548" s="105">
        <v>94.763381958007813</v>
      </c>
      <c r="K6548" s="96">
        <f>msoa_calculations5[[#This Row],[ Pop20]]/SUMIF(msoa_calculations5[ICB26],msoa_calculations5[[#This Row],[ICB26]],msoa_calculations5[[ Pop20]])</f>
        <v>6.2335746329965462E-3</v>
      </c>
      <c r="L6548" s="98" cm="1">
        <f t="array" ref="L6548">msoa_calculations5[[#This Row],[ Estimated case time (see and convey)]]*msoa_calculations5[[#This Row],[Population share of ICB]:[Population share of ICB]]</f>
        <v>0.6399884456212821</v>
      </c>
      <c r="M6548" s="98" cm="1">
        <f t="array" ref="M6548">msoa_calculations5[[#This Row],[Estimated case time (see and treat)]]*msoa_calculations5[[#This Row],[Population share of ICB]:[Population share of ICB]]</f>
        <v>0.45789123098639545</v>
      </c>
      <c r="N6548" s="94" cm="1">
        <f t="array" ref="N6548">msoa_calculations5[[#This Row],[Weighted estimate]]*msoa_calculations5[[#This Row],[Population share of ICB]:[Population share of ICB]]</f>
        <v>0.59071461391040003</v>
      </c>
    </row>
    <row r="6549" spans="1:14">
      <c r="A6549" s="63" t="s">
        <v>458</v>
      </c>
      <c r="B6549" s="63" t="s">
        <v>13727</v>
      </c>
      <c r="C6549" s="63" t="s">
        <v>22</v>
      </c>
      <c r="D6549" s="63" t="s">
        <v>92</v>
      </c>
      <c r="E6549" s="72">
        <v>10048</v>
      </c>
      <c r="F6549" s="64">
        <v>1</v>
      </c>
      <c r="G6549" s="79">
        <v>0</v>
      </c>
      <c r="H6549" s="133">
        <v>100.41027069091797</v>
      </c>
      <c r="I6549" s="134">
        <v>71.857749938964844</v>
      </c>
      <c r="J6549" s="105">
        <v>92.684219360351563</v>
      </c>
      <c r="K6549" s="96">
        <f>msoa_calculations5[[#This Row],[ Pop20]]/SUMIF(msoa_calculations5[ICB26],msoa_calculations5[[#This Row],[ICB26]],msoa_calculations5[[ Pop20]])</f>
        <v>1.0804719322468397E-2</v>
      </c>
      <c r="L6549" s="98" cm="1">
        <f t="array" ref="L6549">msoa_calculations5[[#This Row],[ Estimated case time (see and convey)]]*msoa_calculations5[[#This Row],[Population share of ICB]:[Population share of ICB]]</f>
        <v>1.0849047919084436</v>
      </c>
      <c r="M6549" s="98" cm="1">
        <f t="array" ref="M6549">msoa_calculations5[[#This Row],[Estimated case time (see and treat)]]*msoa_calculations5[[#This Row],[Population share of ICB]:[Population share of ICB]]</f>
        <v>0.77640281923463572</v>
      </c>
      <c r="N6549" s="94" cm="1">
        <f t="array" ref="N6549">msoa_calculations5[[#This Row],[Weighted estimate]]*msoa_calculations5[[#This Row],[Population share of ICB]:[Population share of ICB]]</f>
        <v>1.00142697581069</v>
      </c>
    </row>
    <row r="6550" spans="1:14">
      <c r="A6550" s="63" t="s">
        <v>456</v>
      </c>
      <c r="B6550" s="63" t="s">
        <v>13727</v>
      </c>
      <c r="C6550" s="63" t="s">
        <v>22</v>
      </c>
      <c r="D6550" s="63" t="s">
        <v>92</v>
      </c>
      <c r="E6550" s="72">
        <v>8423</v>
      </c>
      <c r="F6550" s="64">
        <v>1</v>
      </c>
      <c r="G6550" s="79">
        <v>0</v>
      </c>
      <c r="H6550" s="133">
        <v>103.16854095458984</v>
      </c>
      <c r="I6550" s="134">
        <v>70.873680114746094</v>
      </c>
      <c r="J6550" s="105">
        <v>94.429847717285156</v>
      </c>
      <c r="K6550" s="96">
        <f>msoa_calculations5[[#This Row],[ Pop20]]/SUMIF(msoa_calculations5[ICB26],msoa_calculations5[[#This Row],[ICB26]],msoa_calculations5[[ Pop20]])</f>
        <v>9.0573398540158539E-3</v>
      </c>
      <c r="L6550" s="98" cm="1">
        <f t="array" ref="L6550">msoa_calculations5[[#This Row],[ Estimated case time (see and convey)]]*msoa_calculations5[[#This Row],[Population share of ICB]:[Population share of ICB]]</f>
        <v>0.9344325376686734</v>
      </c>
      <c r="M6550" s="98" cm="1">
        <f t="array" ref="M6550">msoa_calculations5[[#This Row],[Estimated case time (see and treat)]]*msoa_calculations5[[#This Row],[Population share of ICB]:[Population share of ICB]]</f>
        <v>0.64192700750406073</v>
      </c>
      <c r="N6550" s="94" cm="1">
        <f t="array" ref="N6550">msoa_calculations5[[#This Row],[Weighted estimate]]*msoa_calculations5[[#This Row],[Population share of ICB]:[Population share of ICB]]</f>
        <v>0.85528322313841487</v>
      </c>
    </row>
    <row r="6551" spans="1:14">
      <c r="A6551" s="63" t="s">
        <v>454</v>
      </c>
      <c r="B6551" s="63" t="s">
        <v>13727</v>
      </c>
      <c r="C6551" s="63" t="s">
        <v>22</v>
      </c>
      <c r="D6551" s="63" t="s">
        <v>92</v>
      </c>
      <c r="E6551" s="72">
        <v>6697</v>
      </c>
      <c r="F6551" s="64">
        <v>1</v>
      </c>
      <c r="G6551" s="79">
        <v>0</v>
      </c>
      <c r="H6551" s="133">
        <v>101.84793853759766</v>
      </c>
      <c r="I6551" s="134">
        <v>69.929573059082031</v>
      </c>
      <c r="J6551" s="105">
        <v>93.21112060546875</v>
      </c>
      <c r="K6551" s="96">
        <f>msoa_calculations5[[#This Row],[ Pop20]]/SUMIF(msoa_calculations5[ICB26],msoa_calculations5[[#This Row],[ICB26]],msoa_calculations5[[ Pop20]])</f>
        <v>7.2013540309087236E-3</v>
      </c>
      <c r="L6551" s="98" cm="1">
        <f t="array" ref="L6551">msoa_calculations5[[#This Row],[ Estimated case time (see and convey)]]*msoa_calculations5[[#This Row],[Population share of ICB]:[Population share of ICB]]</f>
        <v>0.73344306272747284</v>
      </c>
      <c r="M6551" s="98" cm="1">
        <f t="array" ref="M6551">msoa_calculations5[[#This Row],[Estimated case time (see and treat)]]*msoa_calculations5[[#This Row],[Population share of ICB]:[Population share of ICB]]</f>
        <v>0.50358761282874642</v>
      </c>
      <c r="N6551" s="94" cm="1">
        <f t="array" ref="N6551">msoa_calculations5[[#This Row],[Weighted estimate]]*msoa_calculations5[[#This Row],[Population share of ICB]:[Population share of ICB]]</f>
        <v>0.67124627909771162</v>
      </c>
    </row>
    <row r="6552" spans="1:14">
      <c r="A6552" s="63" t="s">
        <v>452</v>
      </c>
      <c r="B6552" s="63" t="s">
        <v>13727</v>
      </c>
      <c r="C6552" s="63" t="s">
        <v>22</v>
      </c>
      <c r="D6552" s="63" t="s">
        <v>92</v>
      </c>
      <c r="E6552" s="72">
        <v>10338</v>
      </c>
      <c r="F6552" s="64">
        <v>1</v>
      </c>
      <c r="G6552" s="79">
        <v>0</v>
      </c>
      <c r="H6552" s="133">
        <v>103.0435791015625</v>
      </c>
      <c r="I6552" s="134">
        <v>71.158859252929688</v>
      </c>
      <c r="J6552" s="105">
        <v>94.415863037109375</v>
      </c>
      <c r="K6552" s="96">
        <f>msoa_calculations5[[#This Row],[ Pop20]]/SUMIF(msoa_calculations5[ICB26],msoa_calculations5[[#This Row],[ICB26]],msoa_calculations5[[ Pop20]])</f>
        <v>1.1116559350684542E-2</v>
      </c>
      <c r="L6552" s="98" cm="1">
        <f t="array" ref="L6552">msoa_calculations5[[#This Row],[ Estimated case time (see and convey)]]*msoa_calculations5[[#This Row],[Population share of ICB]:[Population share of ICB]]</f>
        <v>1.1454900627894768</v>
      </c>
      <c r="M6552" s="98" cm="1">
        <f t="array" ref="M6552">msoa_calculations5[[#This Row],[Estimated case time (see and treat)]]*msoa_calculations5[[#This Row],[Population share of ICB]:[Population share of ICB]]</f>
        <v>0.79104168221220073</v>
      </c>
      <c r="N6552" s="94" cm="1">
        <f t="array" ref="N6552">msoa_calculations5[[#This Row],[Weighted estimate]]*msoa_calculations5[[#This Row],[Population share of ICB]:[Population share of ICB]]</f>
        <v>1.0495795450981293</v>
      </c>
    </row>
    <row r="6553" spans="1:14">
      <c r="A6553" s="63" t="s">
        <v>450</v>
      </c>
      <c r="B6553" s="63" t="s">
        <v>13727</v>
      </c>
      <c r="C6553" s="63" t="s">
        <v>22</v>
      </c>
      <c r="D6553" s="63" t="s">
        <v>92</v>
      </c>
      <c r="E6553" s="72">
        <v>5545</v>
      </c>
      <c r="F6553" s="64">
        <v>1</v>
      </c>
      <c r="G6553" s="79">
        <v>0</v>
      </c>
      <c r="H6553" s="133">
        <v>104.2576904296875</v>
      </c>
      <c r="I6553" s="134">
        <v>71.785430908203125</v>
      </c>
      <c r="J6553" s="105">
        <v>95.470993041992188</v>
      </c>
      <c r="K6553" s="96">
        <f>msoa_calculations5[[#This Row],[ Pop20]]/SUMIF(msoa_calculations5[ICB26],msoa_calculations5[[#This Row],[ICB26]],msoa_calculations5[[ Pop20]])</f>
        <v>5.9625964015811361E-3</v>
      </c>
      <c r="L6553" s="98" cm="1">
        <f t="array" ref="L6553">msoa_calculations5[[#This Row],[ Estimated case time (see and convey)]]*msoa_calculations5[[#This Row],[Population share of ICB]:[Population share of ICB]]</f>
        <v>0.62164652979321477</v>
      </c>
      <c r="M6553" s="98" cm="1">
        <f t="array" ref="M6553">msoa_calculations5[[#This Row],[Estimated case time (see and treat)]]*msoa_calculations5[[#This Row],[Population share of ICB]:[Population share of ICB]]</f>
        <v>0.42802755201920323</v>
      </c>
      <c r="N6553" s="94" cm="1">
        <f t="array" ref="N6553">msoa_calculations5[[#This Row],[Weighted estimate]]*msoa_calculations5[[#This Row],[Population share of ICB]:[Population share of ICB]]</f>
        <v>0.56925499956756032</v>
      </c>
    </row>
    <row r="6554" spans="1:14">
      <c r="A6554" s="63" t="s">
        <v>448</v>
      </c>
      <c r="B6554" s="63" t="s">
        <v>13727</v>
      </c>
      <c r="C6554" s="63" t="s">
        <v>22</v>
      </c>
      <c r="D6554" s="63" t="s">
        <v>92</v>
      </c>
      <c r="E6554" s="72">
        <v>7793</v>
      </c>
      <c r="F6554" s="64">
        <v>1</v>
      </c>
      <c r="G6554" s="79">
        <v>0</v>
      </c>
      <c r="H6554" s="133">
        <v>101.33673858642578</v>
      </c>
      <c r="I6554" s="134">
        <v>69.150390625</v>
      </c>
      <c r="J6554" s="105">
        <v>92.627403259277344</v>
      </c>
      <c r="K6554" s="96">
        <f>msoa_calculations5[[#This Row],[ Pop20]]/SUMIF(msoa_calculations5[ICB26],msoa_calculations5[[#This Row],[ICB26]],msoa_calculations5[[ Pop20]])</f>
        <v>8.3798942754773308E-3</v>
      </c>
      <c r="L6554" s="98" cm="1">
        <f t="array" ref="L6554">msoa_calculations5[[#This Row],[ Estimated case time (see and convey)]]*msoa_calculations5[[#This Row],[Population share of ICB]:[Population share of ICB]]</f>
        <v>0.84919115557593217</v>
      </c>
      <c r="M6554" s="98" cm="1">
        <f t="array" ref="M6554">msoa_calculations5[[#This Row],[Estimated case time (see and treat)]]*msoa_calculations5[[#This Row],[Population share of ICB]:[Population share of ICB]]</f>
        <v>0.57947296254545877</v>
      </c>
      <c r="N6554" s="94" cm="1">
        <f t="array" ref="N6554">msoa_calculations5[[#This Row],[Weighted estimate]]*msoa_calculations5[[#This Row],[Population share of ICB]:[Population share of ICB]]</f>
        <v>0.77620784632474848</v>
      </c>
    </row>
    <row r="6555" spans="1:14">
      <c r="A6555" s="63" t="s">
        <v>446</v>
      </c>
      <c r="B6555" s="63" t="s">
        <v>13727</v>
      </c>
      <c r="C6555" s="63" t="s">
        <v>22</v>
      </c>
      <c r="D6555" s="63" t="s">
        <v>92</v>
      </c>
      <c r="E6555" s="72">
        <v>5586</v>
      </c>
      <c r="F6555" s="64">
        <v>1</v>
      </c>
      <c r="G6555" s="79">
        <v>0</v>
      </c>
      <c r="H6555" s="133">
        <v>101.99570465087891</v>
      </c>
      <c r="I6555" s="134">
        <v>70.187881469726563</v>
      </c>
      <c r="J6555" s="105">
        <v>93.3887939453125</v>
      </c>
      <c r="K6555" s="96">
        <f>msoa_calculations5[[#This Row],[ Pop20]]/SUMIF(msoa_calculations5[ICB26],msoa_calculations5[[#This Row],[ICB26]],msoa_calculations5[[ Pop20]])</f>
        <v>6.0066841297082467E-3</v>
      </c>
      <c r="L6555" s="98" cm="1">
        <f t="array" ref="L6555">msoa_calculations5[[#This Row],[ Estimated case time (see and convey)]]*msoa_calculations5[[#This Row],[Population share of ICB]:[Population share of ICB]]</f>
        <v>0.61265598042484393</v>
      </c>
      <c r="M6555" s="98" cm="1">
        <f t="array" ref="M6555">msoa_calculations5[[#This Row],[Estimated case time (see and treat)]]*msoa_calculations5[[#This Row],[Population share of ICB]:[Population share of ICB]]</f>
        <v>0.42159643372205008</v>
      </c>
      <c r="N6555" s="94" cm="1">
        <f t="array" ref="N6555">msoa_calculations5[[#This Row],[Weighted estimate]]*msoa_calculations5[[#This Row],[Population share of ICB]:[Population share of ICB]]</f>
        <v>0.56095698648390224</v>
      </c>
    </row>
    <row r="6556" spans="1:14">
      <c r="A6556" s="63" t="s">
        <v>444</v>
      </c>
      <c r="B6556" s="63" t="s">
        <v>13727</v>
      </c>
      <c r="C6556" s="63" t="s">
        <v>22</v>
      </c>
      <c r="D6556" s="63" t="s">
        <v>92</v>
      </c>
      <c r="E6556" s="72">
        <v>6837</v>
      </c>
      <c r="F6556" s="64">
        <v>1</v>
      </c>
      <c r="G6556" s="79">
        <v>0</v>
      </c>
      <c r="H6556" s="133">
        <v>108.77957153320313</v>
      </c>
      <c r="I6556" s="134">
        <v>74.987678527832031</v>
      </c>
      <c r="J6556" s="105">
        <v>99.635795593261719</v>
      </c>
      <c r="K6556" s="96">
        <f>msoa_calculations5[[#This Row],[ Pop20]]/SUMIF(msoa_calculations5[ICB26],msoa_calculations5[[#This Row],[ICB26]],msoa_calculations5[[ Pop20]])</f>
        <v>7.3518974928061731E-3</v>
      </c>
      <c r="L6556" s="98" cm="1">
        <f t="array" ref="L6556">msoa_calculations5[[#This Row],[ Estimated case time (see and convey)]]*msoa_calculations5[[#This Row],[Population share of ICB]:[Population share of ICB]]</f>
        <v>0.79973625922348579</v>
      </c>
      <c r="M6556" s="98" cm="1">
        <f t="array" ref="M6556">msoa_calculations5[[#This Row],[Estimated case time (see and treat)]]*msoa_calculations5[[#This Row],[Population share of ICB]:[Population share of ICB]]</f>
        <v>0.5513017257601236</v>
      </c>
      <c r="N6556" s="94" cm="1">
        <f t="array" ref="N6556">msoa_calculations5[[#This Row],[Weighted estimate]]*msoa_calculations5[[#This Row],[Population share of ICB]:[Population share of ICB]]</f>
        <v>0.73251215581584916</v>
      </c>
    </row>
    <row r="6557" spans="1:14">
      <c r="A6557" s="63" t="s">
        <v>442</v>
      </c>
      <c r="B6557" s="63" t="s">
        <v>13727</v>
      </c>
      <c r="C6557" s="63" t="s">
        <v>22</v>
      </c>
      <c r="D6557" s="63" t="s">
        <v>92</v>
      </c>
      <c r="E6557" s="72">
        <v>6639</v>
      </c>
      <c r="F6557" s="64">
        <v>1</v>
      </c>
      <c r="G6557" s="79">
        <v>0</v>
      </c>
      <c r="H6557" s="133">
        <v>116.97768402099609</v>
      </c>
      <c r="I6557" s="134">
        <v>77.450447082519531</v>
      </c>
      <c r="J6557" s="105">
        <v>106.28197479248047</v>
      </c>
      <c r="K6557" s="96">
        <f>msoa_calculations5[[#This Row],[ Pop20]]/SUMIF(msoa_calculations5[ICB26],msoa_calculations5[[#This Row],[ICB26]],msoa_calculations5[[ Pop20]])</f>
        <v>7.1389860252654945E-3</v>
      </c>
      <c r="L6557" s="98" cm="1">
        <f t="array" ref="L6557">msoa_calculations5[[#This Row],[ Estimated case time (see and convey)]]*msoa_calculations5[[#This Row],[Population share of ICB]:[Population share of ICB]]</f>
        <v>0.83510205149381389</v>
      </c>
      <c r="M6557" s="98" cm="1">
        <f t="array" ref="M6557">msoa_calculations5[[#This Row],[Estimated case time (see and treat)]]*msoa_calculations5[[#This Row],[Population share of ICB]:[Population share of ICB]]</f>
        <v>0.55291765937267168</v>
      </c>
      <c r="N6557" s="94" cm="1">
        <f t="array" ref="N6557">msoa_calculations5[[#This Row],[Weighted estimate]]*msoa_calculations5[[#This Row],[Population share of ICB]:[Population share of ICB]]</f>
        <v>0.75874553278113765</v>
      </c>
    </row>
    <row r="6558" spans="1:14">
      <c r="A6558" s="63" t="s">
        <v>440</v>
      </c>
      <c r="B6558" s="63" t="s">
        <v>13727</v>
      </c>
      <c r="C6558" s="63" t="s">
        <v>22</v>
      </c>
      <c r="D6558" s="63" t="s">
        <v>92</v>
      </c>
      <c r="E6558" s="72">
        <v>14630</v>
      </c>
      <c r="F6558" s="64">
        <v>1</v>
      </c>
      <c r="G6558" s="79">
        <v>0</v>
      </c>
      <c r="H6558" s="133">
        <v>109.81836700439453</v>
      </c>
      <c r="I6558" s="134">
        <v>72.232070922851563</v>
      </c>
      <c r="J6558" s="105">
        <v>99.647857666015625</v>
      </c>
      <c r="K6558" s="96">
        <f>msoa_calculations5[[#This Row],[ Pop20]]/SUMIF(msoa_calculations5[ICB26],msoa_calculations5[[#This Row],[ICB26]],msoa_calculations5[[ Pop20]])</f>
        <v>1.5731791768283505E-2</v>
      </c>
      <c r="L6558" s="98" cm="1">
        <f t="array" ref="L6558">msoa_calculations5[[#This Row],[ Estimated case time (see and convey)]]*msoa_calculations5[[#This Row],[Population share of ICB]:[Population share of ICB]]</f>
        <v>1.7276396820460707</v>
      </c>
      <c r="M6558" s="98" cm="1">
        <f t="array" ref="M6558">msoa_calculations5[[#This Row],[Estimated case time (see and treat)]]*msoa_calculations5[[#This Row],[Population share of ICB]:[Population share of ICB]]</f>
        <v>1.1363398987501865</v>
      </c>
      <c r="N6558" s="94" cm="1">
        <f t="array" ref="N6558">msoa_calculations5[[#This Row],[Weighted estimate]]*msoa_calculations5[[#This Row],[Population share of ICB]:[Population share of ICB]]</f>
        <v>1.5676393469573109</v>
      </c>
    </row>
    <row r="6559" spans="1:14">
      <c r="A6559" s="63" t="s">
        <v>438</v>
      </c>
      <c r="B6559" s="63" t="s">
        <v>13727</v>
      </c>
      <c r="C6559" s="63" t="s">
        <v>22</v>
      </c>
      <c r="D6559" s="63" t="s">
        <v>92</v>
      </c>
      <c r="E6559" s="72">
        <v>5787</v>
      </c>
      <c r="F6559" s="64">
        <v>1</v>
      </c>
      <c r="G6559" s="79">
        <v>0</v>
      </c>
      <c r="H6559" s="133">
        <v>114.59346008300781</v>
      </c>
      <c r="I6559" s="134">
        <v>73.605659484863281</v>
      </c>
      <c r="J6559" s="105">
        <v>103.50253295898438</v>
      </c>
      <c r="K6559" s="96">
        <f>msoa_calculations5[[#This Row],[ Pop20]]/SUMIF(msoa_calculations5[ICB26],msoa_calculations5[[#This Row],[ICB26]],msoa_calculations5[[ Pop20]])</f>
        <v>6.2228215285752998E-3</v>
      </c>
      <c r="L6559" s="98" cm="1">
        <f t="array" ref="L6559">msoa_calculations5[[#This Row],[ Estimated case time (see and convey)]]*msoa_calculations5[[#This Row],[Population share of ICB]:[Population share of ICB]]</f>
        <v>0.71309465043847531</v>
      </c>
      <c r="M6559" s="98" cm="1">
        <f t="array" ref="M6559">msoa_calculations5[[#This Row],[Estimated case time (see and treat)]]*msoa_calculations5[[#This Row],[Population share of ICB]:[Population share of ICB]]</f>
        <v>0.45803488246738994</v>
      </c>
      <c r="N6559" s="94" cm="1">
        <f t="array" ref="N6559">msoa_calculations5[[#This Row],[Weighted estimate]]*msoa_calculations5[[#This Row],[Population share of ICB]:[Population share of ICB]]</f>
        <v>0.64407779035924251</v>
      </c>
    </row>
    <row r="6560" spans="1:14">
      <c r="A6560" s="63" t="s">
        <v>436</v>
      </c>
      <c r="B6560" s="63" t="s">
        <v>13727</v>
      </c>
      <c r="C6560" s="63" t="s">
        <v>22</v>
      </c>
      <c r="D6560" s="63" t="s">
        <v>92</v>
      </c>
      <c r="E6560" s="72">
        <v>6087</v>
      </c>
      <c r="F6560" s="64">
        <v>1</v>
      </c>
      <c r="G6560" s="79">
        <v>0</v>
      </c>
      <c r="H6560" s="133">
        <v>113.69927215576172</v>
      </c>
      <c r="I6560" s="134">
        <v>74.857933044433594</v>
      </c>
      <c r="J6560" s="105">
        <v>103.18916320800781</v>
      </c>
      <c r="K6560" s="96">
        <f>msoa_calculations5[[#This Row],[ Pop20]]/SUMIF(msoa_calculations5[ICB26],msoa_calculations5[[#This Row],[ICB26]],msoa_calculations5[[ Pop20]])</f>
        <v>6.5454146612126925E-3</v>
      </c>
      <c r="L6560" s="98" cm="1">
        <f t="array" ref="L6560">msoa_calculations5[[#This Row],[ Estimated case time (see and convey)]]*msoa_calculations5[[#This Row],[Population share of ICB]:[Population share of ICB]]</f>
        <v>0.74420888293753484</v>
      </c>
      <c r="M6560" s="98" cm="1">
        <f t="array" ref="M6560">msoa_calculations5[[#This Row],[Estimated case time (see and treat)]]*msoa_calculations5[[#This Row],[Population share of ICB]:[Population share of ICB]]</f>
        <v>0.48997621245711376</v>
      </c>
      <c r="N6560" s="94" cm="1">
        <f t="array" ref="N6560">msoa_calculations5[[#This Row],[Weighted estimate]]*msoa_calculations5[[#This Row],[Population share of ICB]:[Population share of ICB]]</f>
        <v>0.67541586173996371</v>
      </c>
    </row>
    <row r="6561" spans="1:14">
      <c r="A6561" s="63" t="s">
        <v>434</v>
      </c>
      <c r="B6561" s="63" t="s">
        <v>13727</v>
      </c>
      <c r="C6561" s="63" t="s">
        <v>22</v>
      </c>
      <c r="D6561" s="63" t="s">
        <v>92</v>
      </c>
      <c r="E6561" s="72">
        <v>6169</v>
      </c>
      <c r="F6561" s="64">
        <v>1</v>
      </c>
      <c r="G6561" s="79">
        <v>0</v>
      </c>
      <c r="H6561" s="133">
        <v>112.50384521484375</v>
      </c>
      <c r="I6561" s="134">
        <v>74.788063049316406</v>
      </c>
      <c r="J6561" s="105">
        <v>102.29830169677734</v>
      </c>
      <c r="K6561" s="96">
        <f>msoa_calculations5[[#This Row],[ Pop20]]/SUMIF(msoa_calculations5[ICB26],msoa_calculations5[[#This Row],[ICB26]],msoa_calculations5[[ Pop20]])</f>
        <v>6.6335901174669129E-3</v>
      </c>
      <c r="L6561" s="98" cm="1">
        <f t="array" ref="L6561">msoa_calculations5[[#This Row],[ Estimated case time (see and convey)]]*msoa_calculations5[[#This Row],[Population share of ICB]:[Population share of ICB]]</f>
        <v>0.7463043957942147</v>
      </c>
      <c r="M6561" s="98" cm="1">
        <f t="array" ref="M6561">msoa_calculations5[[#This Row],[Estimated case time (see and treat)]]*msoa_calculations5[[#This Row],[Population share of ICB]:[Population share of ICB]]</f>
        <v>0.4961133559484377</v>
      </c>
      <c r="N6561" s="94" cm="1">
        <f t="array" ref="N6561">msoa_calculations5[[#This Row],[Weighted estimate]]*msoa_calculations5[[#This Row],[Population share of ICB]:[Population share of ICB]]</f>
        <v>0.67860500316939087</v>
      </c>
    </row>
    <row r="6562" spans="1:14">
      <c r="A6562" s="63" t="s">
        <v>432</v>
      </c>
      <c r="B6562" s="63" t="s">
        <v>13727</v>
      </c>
      <c r="C6562" s="63" t="s">
        <v>22</v>
      </c>
      <c r="D6562" s="63" t="s">
        <v>92</v>
      </c>
      <c r="E6562" s="72">
        <v>6458</v>
      </c>
      <c r="F6562" s="64">
        <v>1</v>
      </c>
      <c r="G6562" s="79">
        <v>0</v>
      </c>
      <c r="H6562" s="133">
        <v>120.49476623535156</v>
      </c>
      <c r="I6562" s="134">
        <v>79.17913818359375</v>
      </c>
      <c r="J6562" s="105">
        <v>109.31513214111328</v>
      </c>
      <c r="K6562" s="96">
        <f>msoa_calculations5[[#This Row],[ Pop20]]/SUMIF(msoa_calculations5[ICB26],msoa_calculations5[[#This Row],[ICB26]],msoa_calculations5[[ Pop20]])</f>
        <v>6.9443548352409344E-3</v>
      </c>
      <c r="L6562" s="98" cm="1">
        <f t="array" ref="L6562">msoa_calculations5[[#This Row],[ Estimated case time (see and convey)]]*msoa_calculations5[[#This Row],[Population share of ICB]:[Population share of ICB]]</f>
        <v>0.83675841252768968</v>
      </c>
      <c r="M6562" s="98" cm="1">
        <f t="array" ref="M6562">msoa_calculations5[[#This Row],[Estimated case time (see and treat)]]*msoa_calculations5[[#This Row],[Population share of ICB]:[Population share of ICB]]</f>
        <v>0.54984803109544933</v>
      </c>
      <c r="N6562" s="94" cm="1">
        <f t="array" ref="N6562">msoa_calculations5[[#This Row],[Weighted estimate]]*msoa_calculations5[[#This Row],[Population share of ICB]:[Population share of ICB]]</f>
        <v>0.75912306644914174</v>
      </c>
    </row>
    <row r="6563" spans="1:14">
      <c r="A6563" s="63" t="s">
        <v>8436</v>
      </c>
      <c r="B6563" s="63" t="s">
        <v>13736</v>
      </c>
      <c r="C6563" s="63" t="s">
        <v>36</v>
      </c>
      <c r="D6563" s="63" t="s">
        <v>80</v>
      </c>
      <c r="E6563" s="72">
        <v>7263</v>
      </c>
      <c r="F6563" s="64">
        <v>1</v>
      </c>
      <c r="G6563" s="79">
        <v>0</v>
      </c>
      <c r="H6563" s="133">
        <v>96.443344116210938</v>
      </c>
      <c r="I6563" s="134">
        <v>69.301383972167969</v>
      </c>
      <c r="J6563" s="105">
        <v>89.098976135253906</v>
      </c>
      <c r="K6563" s="96">
        <f>msoa_calculations5[[#This Row],[ Pop20]]/SUMIF(msoa_calculations5[ICB26],msoa_calculations5[[#This Row],[ICB26]],msoa_calculations5[[ Pop20]])</f>
        <v>9.1741033365543116E-3</v>
      </c>
      <c r="L6563" s="98" cm="1">
        <f t="array" ref="L6563">msoa_calculations5[[#This Row],[ Estimated case time (see and convey)]]*msoa_calculations5[[#This Row],[Population share of ICB]:[Population share of ICB]]</f>
        <v>0.88478120504498636</v>
      </c>
      <c r="M6563" s="98" cm="1">
        <f t="array" ref="M6563">msoa_calculations5[[#This Row],[Estimated case time (see and treat)]]*msoa_calculations5[[#This Row],[Population share of ICB]:[Population share of ICB]]</f>
        <v>0.63577805792689768</v>
      </c>
      <c r="N6563" s="94" cm="1">
        <f t="array" ref="N6563">msoa_calculations5[[#This Row],[Weighted estimate]]*msoa_calculations5[[#This Row],[Population share of ICB]:[Population share of ICB]]</f>
        <v>0.81740321424600582</v>
      </c>
    </row>
    <row r="6564" spans="1:14">
      <c r="A6564" s="63" t="s">
        <v>8434</v>
      </c>
      <c r="B6564" s="63" t="s">
        <v>13736</v>
      </c>
      <c r="C6564" s="63" t="s">
        <v>36</v>
      </c>
      <c r="D6564" s="63" t="s">
        <v>80</v>
      </c>
      <c r="E6564" s="72">
        <v>7559</v>
      </c>
      <c r="F6564" s="64">
        <v>1</v>
      </c>
      <c r="G6564" s="79">
        <v>0</v>
      </c>
      <c r="H6564" s="133">
        <v>112.63048553466797</v>
      </c>
      <c r="I6564" s="134">
        <v>77.006149291992188</v>
      </c>
      <c r="J6564" s="105">
        <v>102.99086761474609</v>
      </c>
      <c r="K6564" s="96">
        <f>msoa_calculations5[[#This Row],[ Pop20]]/SUMIF(msoa_calculations5[ICB26],msoa_calculations5[[#This Row],[ICB26]],msoa_calculations5[[ Pop20]])</f>
        <v>9.5479894149819687E-3</v>
      </c>
      <c r="L6564" s="98" cm="1">
        <f t="array" ref="L6564">msoa_calculations5[[#This Row],[ Estimated case time (see and convey)]]*msoa_calculations5[[#This Row],[Population share of ICB]:[Population share of ICB]]</f>
        <v>1.0753946836892896</v>
      </c>
      <c r="M6564" s="98" cm="1">
        <f t="array" ref="M6564">msoa_calculations5[[#This Row],[Estimated case time (see and treat)]]*msoa_calculations5[[#This Row],[Population share of ICB]:[Population share of ICB]]</f>
        <v>0.73525389832846266</v>
      </c>
      <c r="N6564" s="94" cm="1">
        <f t="array" ref="N6564">msoa_calculations5[[#This Row],[Weighted estimate]]*msoa_calculations5[[#This Row],[Population share of ICB]:[Population share of ICB]]</f>
        <v>0.98335571382540499</v>
      </c>
    </row>
    <row r="6565" spans="1:14">
      <c r="A6565" s="63" t="s">
        <v>8432</v>
      </c>
      <c r="B6565" s="63" t="s">
        <v>13736</v>
      </c>
      <c r="C6565" s="63" t="s">
        <v>36</v>
      </c>
      <c r="D6565" s="63" t="s">
        <v>80</v>
      </c>
      <c r="E6565" s="72">
        <v>6607</v>
      </c>
      <c r="F6565" s="64">
        <v>1</v>
      </c>
      <c r="G6565" s="79">
        <v>0</v>
      </c>
      <c r="H6565" s="133">
        <v>94.957466125488281</v>
      </c>
      <c r="I6565" s="134">
        <v>68.581779479980469</v>
      </c>
      <c r="J6565" s="105">
        <v>87.820442199707031</v>
      </c>
      <c r="K6565" s="96">
        <f>msoa_calculations5[[#This Row],[ Pop20]]/SUMIF(msoa_calculations5[ICB26],msoa_calculations5[[#This Row],[ICB26]],msoa_calculations5[[ Pop20]])</f>
        <v>8.3454909465254488E-3</v>
      </c>
      <c r="L6565" s="98" cm="1">
        <f t="array" ref="L6565">msoa_calculations5[[#This Row],[ Estimated case time (see and convey)]]*msoa_calculations5[[#This Row],[Population share of ICB]:[Population share of ICB]]</f>
        <v>0.79246667385525948</v>
      </c>
      <c r="M6565" s="98" cm="1">
        <f t="array" ref="M6565">msoa_calculations5[[#This Row],[Estimated case time (see and treat)]]*msoa_calculations5[[#This Row],[Population share of ICB]:[Population share of ICB]]</f>
        <v>0.57234861974678186</v>
      </c>
      <c r="N6565" s="94" cm="1">
        <f t="array" ref="N6565">msoa_calculations5[[#This Row],[Weighted estimate]]*msoa_calculations5[[#This Row],[Population share of ICB]:[Population share of ICB]]</f>
        <v>0.7329047052975165</v>
      </c>
    </row>
    <row r="6566" spans="1:14">
      <c r="A6566" s="63" t="s">
        <v>8430</v>
      </c>
      <c r="B6566" s="63" t="s">
        <v>13736</v>
      </c>
      <c r="C6566" s="63" t="s">
        <v>36</v>
      </c>
      <c r="D6566" s="63" t="s">
        <v>80</v>
      </c>
      <c r="E6566" s="72">
        <v>6179</v>
      </c>
      <c r="F6566" s="64">
        <v>1</v>
      </c>
      <c r="G6566" s="79">
        <v>0</v>
      </c>
      <c r="H6566" s="133">
        <v>102.50537109375</v>
      </c>
      <c r="I6566" s="134">
        <v>72.458778381347656</v>
      </c>
      <c r="J6566" s="105">
        <v>94.375038146972656</v>
      </c>
      <c r="K6566" s="96">
        <f>msoa_calculations5[[#This Row],[ Pop20]]/SUMIF(msoa_calculations5[ICB26],msoa_calculations5[[#This Row],[ICB26]],msoa_calculations5[[ Pop20]])</f>
        <v>7.8048718871773495E-3</v>
      </c>
      <c r="L6566" s="98" cm="1">
        <f t="array" ref="L6566">msoa_calculations5[[#This Row],[ Estimated case time (see and convey)]]*msoa_calculations5[[#This Row],[Population share of ICB]:[Population share of ICB]]</f>
        <v>0.80004128913429107</v>
      </c>
      <c r="M6566" s="98" cm="1">
        <f t="array" ref="M6566">msoa_calculations5[[#This Row],[Estimated case time (see and treat)]]*msoa_calculations5[[#This Row],[Population share of ICB]:[Population share of ICB]]</f>
        <v>0.56553148236779427</v>
      </c>
      <c r="N6566" s="94" cm="1">
        <f t="array" ref="N6566">msoa_calculations5[[#This Row],[Weighted estimate]]*msoa_calculations5[[#This Row],[Population share of ICB]:[Population share of ICB]]</f>
        <v>0.73658508208459683</v>
      </c>
    </row>
    <row r="6567" spans="1:14">
      <c r="A6567" s="63" t="s">
        <v>8428</v>
      </c>
      <c r="B6567" s="63" t="s">
        <v>13736</v>
      </c>
      <c r="C6567" s="63" t="s">
        <v>36</v>
      </c>
      <c r="D6567" s="63" t="s">
        <v>80</v>
      </c>
      <c r="E6567" s="72">
        <v>6204</v>
      </c>
      <c r="F6567" s="64">
        <v>1</v>
      </c>
      <c r="G6567" s="79">
        <v>0</v>
      </c>
      <c r="H6567" s="133">
        <v>105.58425903320313</v>
      </c>
      <c r="I6567" s="134">
        <v>74.826019287109375</v>
      </c>
      <c r="J6567" s="105">
        <v>97.261360168457031</v>
      </c>
      <c r="K6567" s="96">
        <f>msoa_calculations5[[#This Row],[ Pop20]]/SUMIF(msoa_calculations5[ICB26],msoa_calculations5[[#This Row],[ICB26]],msoa_calculations5[[ Pop20]])</f>
        <v>7.8364501032607663E-3</v>
      </c>
      <c r="L6567" s="98" cm="1">
        <f t="array" ref="L6567">msoa_calculations5[[#This Row],[ Estimated case time (see and convey)]]*msoa_calculations5[[#This Row],[Population share of ICB]:[Population share of ICB]]</f>
        <v>0.82740577760345613</v>
      </c>
      <c r="M6567" s="98" cm="1">
        <f t="array" ref="M6567">msoa_calculations5[[#This Row],[Estimated case time (see and treat)]]*msoa_calculations5[[#This Row],[Population share of ICB]:[Population share of ICB]]</f>
        <v>0.58637036656906039</v>
      </c>
      <c r="N6567" s="94" cm="1">
        <f t="array" ref="N6567">msoa_calculations5[[#This Row],[Weighted estimate]]*msoa_calculations5[[#This Row],[Population share of ICB]:[Population share of ICB]]</f>
        <v>0.76218379593538765</v>
      </c>
    </row>
    <row r="6568" spans="1:14">
      <c r="A6568" s="63" t="s">
        <v>8426</v>
      </c>
      <c r="B6568" s="63" t="s">
        <v>13736</v>
      </c>
      <c r="C6568" s="63" t="s">
        <v>36</v>
      </c>
      <c r="D6568" s="63" t="s">
        <v>80</v>
      </c>
      <c r="E6568" s="72">
        <v>7215</v>
      </c>
      <c r="F6568" s="64">
        <v>1</v>
      </c>
      <c r="G6568" s="79">
        <v>0</v>
      </c>
      <c r="H6568" s="133">
        <v>98.053184509277344</v>
      </c>
      <c r="I6568" s="134">
        <v>70.594520568847656</v>
      </c>
      <c r="J6568" s="105">
        <v>90.623123168945313</v>
      </c>
      <c r="K6568" s="96">
        <f>msoa_calculations5[[#This Row],[ Pop20]]/SUMIF(msoa_calculations5[ICB26],msoa_calculations5[[#This Row],[ICB26]],msoa_calculations5[[ Pop20]])</f>
        <v>9.1134731616741502E-3</v>
      </c>
      <c r="L6568" s="98" cm="1">
        <f t="array" ref="L6568">msoa_calculations5[[#This Row],[ Estimated case time (see and convey)]]*msoa_calculations5[[#This Row],[Population share of ICB]:[Population share of ICB]]</f>
        <v>0.89360506544198259</v>
      </c>
      <c r="M6568" s="98" cm="1">
        <f t="array" ref="M6568">msoa_calculations5[[#This Row],[Estimated case time (see and treat)]]*msoa_calculations5[[#This Row],[Population share of ICB]:[Population share of ICB]]</f>
        <v>0.64336126856544684</v>
      </c>
      <c r="N6568" s="94" cm="1">
        <f t="array" ref="N6568">msoa_calculations5[[#This Row],[Weighted estimate]]*msoa_calculations5[[#This Row],[Population share of ICB]:[Population share of ICB]]</f>
        <v>0.82589140082727397</v>
      </c>
    </row>
    <row r="6569" spans="1:14">
      <c r="A6569" s="63" t="s">
        <v>8424</v>
      </c>
      <c r="B6569" s="63" t="s">
        <v>13736</v>
      </c>
      <c r="C6569" s="63" t="s">
        <v>36</v>
      </c>
      <c r="D6569" s="63" t="s">
        <v>80</v>
      </c>
      <c r="E6569" s="72">
        <v>6153</v>
      </c>
      <c r="F6569" s="64">
        <v>1</v>
      </c>
      <c r="G6569" s="79">
        <v>0</v>
      </c>
      <c r="H6569" s="133">
        <v>104.64026641845703</v>
      </c>
      <c r="I6569" s="134">
        <v>71.846420288085938</v>
      </c>
      <c r="J6569" s="105">
        <v>95.766548156738281</v>
      </c>
      <c r="K6569" s="96">
        <f>msoa_calculations5[[#This Row],[ Pop20]]/SUMIF(msoa_calculations5[ICB26],msoa_calculations5[[#This Row],[ICB26]],msoa_calculations5[[ Pop20]])</f>
        <v>7.7720305424505958E-3</v>
      </c>
      <c r="L6569" s="98" cm="1">
        <f t="array" ref="L6569">msoa_calculations5[[#This Row],[ Estimated case time (see and convey)]]*msoa_calculations5[[#This Row],[Population share of ICB]:[Population share of ICB]]</f>
        <v>0.81326734657441546</v>
      </c>
      <c r="M6569" s="98" cm="1">
        <f t="array" ref="M6569">msoa_calculations5[[#This Row],[Estimated case time (see and treat)]]*msoa_calculations5[[#This Row],[Population share of ICB]:[Population share of ICB]]</f>
        <v>0.55839257284474608</v>
      </c>
      <c r="N6569" s="94" cm="1">
        <f t="array" ref="N6569">msoa_calculations5[[#This Row],[Weighted estimate]]*msoa_calculations5[[#This Row],[Population share of ICB]:[Population share of ICB]]</f>
        <v>0.74430053721923572</v>
      </c>
    </row>
    <row r="6570" spans="1:14">
      <c r="A6570" s="63" t="s">
        <v>8422</v>
      </c>
      <c r="B6570" s="63" t="s">
        <v>13736</v>
      </c>
      <c r="C6570" s="63" t="s">
        <v>36</v>
      </c>
      <c r="D6570" s="63" t="s">
        <v>80</v>
      </c>
      <c r="E6570" s="72">
        <v>7921</v>
      </c>
      <c r="F6570" s="64">
        <v>1</v>
      </c>
      <c r="G6570" s="79">
        <v>0</v>
      </c>
      <c r="H6570" s="133">
        <v>106.98825073242188</v>
      </c>
      <c r="I6570" s="134">
        <v>73.799613952636719</v>
      </c>
      <c r="J6570" s="105">
        <v>98.007705688476563</v>
      </c>
      <c r="K6570" s="96">
        <f>msoa_calculations5[[#This Row],[ Pop20]]/SUMIF(msoa_calculations5[ICB26],msoa_calculations5[[#This Row],[ICB26]],msoa_calculations5[[ Pop20]])</f>
        <v>1.0005241983869846E-2</v>
      </c>
      <c r="L6570" s="98" cm="1">
        <f t="array" ref="L6570">msoa_calculations5[[#This Row],[ Estimated case time (see and convey)]]*msoa_calculations5[[#This Row],[Population share of ICB]:[Population share of ICB]]</f>
        <v>1.0704433380088212</v>
      </c>
      <c r="M6570" s="98" cm="1">
        <f t="array" ref="M6570">msoa_calculations5[[#This Row],[Estimated case time (see and treat)]]*msoa_calculations5[[#This Row],[Population share of ICB]:[Population share of ICB]]</f>
        <v>0.73838299591230783</v>
      </c>
      <c r="N6570" s="94" cm="1">
        <f t="array" ref="N6570">msoa_calculations5[[#This Row],[Weighted estimate]]*msoa_calculations5[[#This Row],[Population share of ICB]:[Population share of ICB]]</f>
        <v>0.98059081169710527</v>
      </c>
    </row>
    <row r="6571" spans="1:14">
      <c r="A6571" s="63" t="s">
        <v>8420</v>
      </c>
      <c r="B6571" s="63" t="s">
        <v>13736</v>
      </c>
      <c r="C6571" s="63" t="s">
        <v>36</v>
      </c>
      <c r="D6571" s="63" t="s">
        <v>80</v>
      </c>
      <c r="E6571" s="72">
        <v>7067</v>
      </c>
      <c r="F6571" s="64">
        <v>1</v>
      </c>
      <c r="G6571" s="79">
        <v>0</v>
      </c>
      <c r="H6571" s="133">
        <v>98.241737365722656</v>
      </c>
      <c r="I6571" s="134">
        <v>70.513542175292969</v>
      </c>
      <c r="J6571" s="105">
        <v>90.738739013671875</v>
      </c>
      <c r="K6571" s="96">
        <f>msoa_calculations5[[#This Row],[ Pop20]]/SUMIF(msoa_calculations5[ICB26],msoa_calculations5[[#This Row],[ICB26]],msoa_calculations5[[ Pop20]])</f>
        <v>8.9265301224603216E-3</v>
      </c>
      <c r="L6571" s="98" cm="1">
        <f t="array" ref="L6571">msoa_calculations5[[#This Row],[ Estimated case time (see and convey)]]*msoa_calculations5[[#This Row],[Population share of ICB]:[Population share of ICB]]</f>
        <v>0.87695782787795906</v>
      </c>
      <c r="M6571" s="98" cm="1">
        <f t="array" ref="M6571">msoa_calculations5[[#This Row],[Estimated case time (see and treat)]]*msoa_calculations5[[#This Row],[Population share of ICB]:[Population share of ICB]]</f>
        <v>0.629441258269129</v>
      </c>
      <c r="N6571" s="94" cm="1">
        <f t="array" ref="N6571">msoa_calculations5[[#This Row],[Weighted estimate]]*msoa_calculations5[[#This Row],[Population share of ICB]:[Population share of ICB]]</f>
        <v>0.80998208707960762</v>
      </c>
    </row>
    <row r="6572" spans="1:14">
      <c r="A6572" s="63" t="s">
        <v>8418</v>
      </c>
      <c r="B6572" s="63" t="s">
        <v>13736</v>
      </c>
      <c r="C6572" s="63" t="s">
        <v>36</v>
      </c>
      <c r="D6572" s="63" t="s">
        <v>80</v>
      </c>
      <c r="E6572" s="72">
        <v>7261</v>
      </c>
      <c r="F6572" s="64">
        <v>1</v>
      </c>
      <c r="G6572" s="79">
        <v>0</v>
      </c>
      <c r="H6572" s="133">
        <v>102.56326293945313</v>
      </c>
      <c r="I6572" s="134">
        <v>70.918121337890625</v>
      </c>
      <c r="J6572" s="105">
        <v>94.000373840332031</v>
      </c>
      <c r="K6572" s="96">
        <f>msoa_calculations5[[#This Row],[ Pop20]]/SUMIF(msoa_calculations5[ICB26],msoa_calculations5[[#This Row],[ICB26]],msoa_calculations5[[ Pop20]])</f>
        <v>9.1715770792676378E-3</v>
      </c>
      <c r="L6572" s="98" cm="1">
        <f t="array" ref="L6572">msoa_calculations5[[#This Row],[ Estimated case time (see and convey)]]*msoa_calculations5[[#This Row],[Population share of ICB]:[Population share of ICB]]</f>
        <v>0.94066687155038831</v>
      </c>
      <c r="M6572" s="98" cm="1">
        <f t="array" ref="M6572">msoa_calculations5[[#This Row],[Estimated case time (see and treat)]]*msoa_calculations5[[#This Row],[Population share of ICB]:[Population share of ICB]]</f>
        <v>0.6504310161673188</v>
      </c>
      <c r="N6572" s="94" cm="1">
        <f t="array" ref="N6572">msoa_calculations5[[#This Row],[Weighted estimate]]*msoa_calculations5[[#This Row],[Population share of ICB]:[Population share of ICB]]</f>
        <v>0.86213167415657854</v>
      </c>
    </row>
    <row r="6573" spans="1:14">
      <c r="A6573" s="63" t="s">
        <v>8416</v>
      </c>
      <c r="B6573" s="63" t="s">
        <v>13736</v>
      </c>
      <c r="C6573" s="63" t="s">
        <v>36</v>
      </c>
      <c r="D6573" s="63" t="s">
        <v>80</v>
      </c>
      <c r="E6573" s="72">
        <v>7566</v>
      </c>
      <c r="F6573" s="64">
        <v>1</v>
      </c>
      <c r="G6573" s="79">
        <v>0</v>
      </c>
      <c r="H6573" s="133">
        <v>102.38343811035156</v>
      </c>
      <c r="I6573" s="134">
        <v>71.890975952148438</v>
      </c>
      <c r="J6573" s="105">
        <v>94.132453918457031</v>
      </c>
      <c r="K6573" s="96">
        <f>msoa_calculations5[[#This Row],[ Pop20]]/SUMIF(msoa_calculations5[ICB26],msoa_calculations5[[#This Row],[ICB26]],msoa_calculations5[[ Pop20]])</f>
        <v>9.5568313154853254E-3</v>
      </c>
      <c r="L6573" s="98" cm="1">
        <f t="array" ref="L6573">msoa_calculations5[[#This Row],[ Estimated case time (see and convey)]]*msoa_calculations5[[#This Row],[Population share of ICB]:[Population share of ICB]]</f>
        <v>0.97846124752006147</v>
      </c>
      <c r="M6573" s="98" cm="1">
        <f t="array" ref="M6573">msoa_calculations5[[#This Row],[Estimated case time (see and treat)]]*msoa_calculations5[[#This Row],[Population share of ICB]:[Population share of ICB]]</f>
        <v>0.6870499302802946</v>
      </c>
      <c r="N6573" s="94" cm="1">
        <f t="array" ref="N6573">msoa_calculations5[[#This Row],[Weighted estimate]]*msoa_calculations5[[#This Row],[Population share of ICB]:[Population share of ICB]]</f>
        <v>0.89960798341138948</v>
      </c>
    </row>
    <row r="6574" spans="1:14">
      <c r="A6574" s="63" t="s">
        <v>8414</v>
      </c>
      <c r="B6574" s="63" t="s">
        <v>13736</v>
      </c>
      <c r="C6574" s="63" t="s">
        <v>36</v>
      </c>
      <c r="D6574" s="63" t="s">
        <v>80</v>
      </c>
      <c r="E6574" s="72">
        <v>6950</v>
      </c>
      <c r="F6574" s="64">
        <v>1</v>
      </c>
      <c r="G6574" s="79">
        <v>0</v>
      </c>
      <c r="H6574" s="133">
        <v>95.587486267089844</v>
      </c>
      <c r="I6574" s="134">
        <v>67.796707153320313</v>
      </c>
      <c r="J6574" s="105">
        <v>88.067558288574219</v>
      </c>
      <c r="K6574" s="96">
        <f>msoa_calculations5[[#This Row],[ Pop20]]/SUMIF(msoa_calculations5[ICB26],msoa_calculations5[[#This Row],[ICB26]],msoa_calculations5[[ Pop20]])</f>
        <v>8.7787440711899305E-3</v>
      </c>
      <c r="L6574" s="98" cm="1">
        <f t="array" ref="L6574">msoa_calculations5[[#This Row],[ Estimated case time (see and convey)]]*msoa_calculations5[[#This Row],[Population share of ICB]:[Population share of ICB]]</f>
        <v>0.83913807834716392</v>
      </c>
      <c r="M6574" s="98" cm="1">
        <f t="array" ref="M6574">msoa_calculations5[[#This Row],[Estimated case time (see and treat)]]*msoa_calculations5[[#This Row],[Population share of ICB]:[Population share of ICB]]</f>
        <v>0.59516994096841069</v>
      </c>
      <c r="N6574" s="94" cm="1">
        <f t="array" ref="N6574">msoa_calculations5[[#This Row],[Weighted estimate]]*msoa_calculations5[[#This Row],[Population share of ICB]:[Population share of ICB]]</f>
        <v>0.77312255518999451</v>
      </c>
    </row>
    <row r="6575" spans="1:14">
      <c r="A6575" s="63" t="s">
        <v>8412</v>
      </c>
      <c r="B6575" s="63" t="s">
        <v>13736</v>
      </c>
      <c r="C6575" s="63" t="s">
        <v>36</v>
      </c>
      <c r="D6575" s="63" t="s">
        <v>80</v>
      </c>
      <c r="E6575" s="72">
        <v>8481</v>
      </c>
      <c r="F6575" s="64">
        <v>1</v>
      </c>
      <c r="G6575" s="79">
        <v>0</v>
      </c>
      <c r="H6575" s="133">
        <v>101.65319061279297</v>
      </c>
      <c r="I6575" s="134">
        <v>69.207832336425781</v>
      </c>
      <c r="J6575" s="105">
        <v>92.873771667480469</v>
      </c>
      <c r="K6575" s="96">
        <f>msoa_calculations5[[#This Row],[ Pop20]]/SUMIF(msoa_calculations5[ICB26],msoa_calculations5[[#This Row],[ICB26]],msoa_calculations5[[ Pop20]])</f>
        <v>1.0712594024138388E-2</v>
      </c>
      <c r="L6575" s="98" cm="1">
        <f t="array" ref="L6575">msoa_calculations5[[#This Row],[ Estimated case time (see and convey)]]*msoa_calculations5[[#This Row],[Population share of ICB]:[Population share of ICB]]</f>
        <v>1.0889693622932064</v>
      </c>
      <c r="M6575" s="98" cm="1">
        <f t="array" ref="M6575">msoa_calculations5[[#This Row],[Estimated case time (see and treat)]]*msoa_calculations5[[#This Row],[Population share of ICB]:[Population share of ICB]]</f>
        <v>0.74139541111076634</v>
      </c>
      <c r="N6575" s="94" cm="1">
        <f t="array" ref="N6575">msoa_calculations5[[#This Row],[Weighted estimate]]*msoa_calculations5[[#This Row],[Population share of ICB]:[Population share of ICB]]</f>
        <v>0.99491901136424443</v>
      </c>
    </row>
    <row r="6576" spans="1:14">
      <c r="A6576" s="63" t="s">
        <v>8410</v>
      </c>
      <c r="B6576" s="63" t="s">
        <v>13736</v>
      </c>
      <c r="C6576" s="63" t="s">
        <v>36</v>
      </c>
      <c r="D6576" s="63" t="s">
        <v>80</v>
      </c>
      <c r="E6576" s="72">
        <v>8143</v>
      </c>
      <c r="F6576" s="64">
        <v>1</v>
      </c>
      <c r="G6576" s="79">
        <v>0</v>
      </c>
      <c r="H6576" s="133">
        <v>104.95305633544922</v>
      </c>
      <c r="I6576" s="134">
        <v>73.064598083496094</v>
      </c>
      <c r="J6576" s="105">
        <v>96.324333190917969</v>
      </c>
      <c r="K6576" s="96">
        <f>msoa_calculations5[[#This Row],[ Pop20]]/SUMIF(msoa_calculations5[ICB26],msoa_calculations5[[#This Row],[ICB26]],msoa_calculations5[[ Pop20]])</f>
        <v>1.0285656542690591E-2</v>
      </c>
      <c r="L6576" s="98" cm="1">
        <f t="array" ref="L6576">msoa_calculations5[[#This Row],[ Estimated case time (see and convey)]]*msoa_calculations5[[#This Row],[Population share of ICB]:[Population share of ICB]]</f>
        <v>1.0795110905720875</v>
      </c>
      <c r="M6576" s="98" cm="1">
        <f t="array" ref="M6576">msoa_calculations5[[#This Row],[Estimated case time (see and treat)]]*msoa_calculations5[[#This Row],[Population share of ICB]:[Population share of ICB]]</f>
        <v>0.75151736131656999</v>
      </c>
      <c r="N6576" s="94" cm="1">
        <f t="array" ref="N6576">msoa_calculations5[[#This Row],[Weighted estimate]]*msoa_calculations5[[#This Row],[Population share of ICB]:[Population share of ICB]]</f>
        <v>0.99075900790547389</v>
      </c>
    </row>
    <row r="6577" spans="1:14">
      <c r="A6577" s="63" t="s">
        <v>8024</v>
      </c>
      <c r="B6577" s="63" t="s">
        <v>13736</v>
      </c>
      <c r="C6577" s="63" t="s">
        <v>36</v>
      </c>
      <c r="D6577" s="63" t="s">
        <v>80</v>
      </c>
      <c r="E6577" s="72">
        <v>8335</v>
      </c>
      <c r="F6577" s="64">
        <v>1</v>
      </c>
      <c r="G6577" s="79">
        <v>0</v>
      </c>
      <c r="H6577" s="133">
        <v>122.05267333984375</v>
      </c>
      <c r="I6577" s="134">
        <v>78.497459411621094</v>
      </c>
      <c r="J6577" s="105">
        <v>110.26702880859375</v>
      </c>
      <c r="K6577" s="96">
        <f>msoa_calculations5[[#This Row],[ Pop20]]/SUMIF(msoa_calculations5[ICB26],msoa_calculations5[[#This Row],[ICB26]],msoa_calculations5[[ Pop20]])</f>
        <v>1.0528177242211233E-2</v>
      </c>
      <c r="L6577" s="98" cm="1">
        <f t="array" ref="L6577">msoa_calculations5[[#This Row],[ Estimated case time (see and convey)]]*msoa_calculations5[[#This Row],[Population share of ICB]:[Population share of ICB]]</f>
        <v>1.2849921778075848</v>
      </c>
      <c r="M6577" s="98" cm="1">
        <f t="array" ref="M6577">msoa_calculations5[[#This Row],[Estimated case time (see and treat)]]*msoa_calculations5[[#This Row],[Population share of ICB]:[Population share of ICB]]</f>
        <v>0.82643516574882925</v>
      </c>
      <c r="N6577" s="94" cm="1">
        <f t="array" ref="N6577">msoa_calculations5[[#This Row],[Weighted estimate]]*msoa_calculations5[[#This Row],[Population share of ICB]:[Population share of ICB]]</f>
        <v>1.1609108232688872</v>
      </c>
    </row>
    <row r="6578" spans="1:14">
      <c r="A6578" s="63" t="s">
        <v>8022</v>
      </c>
      <c r="B6578" s="63" t="s">
        <v>13736</v>
      </c>
      <c r="C6578" s="63" t="s">
        <v>36</v>
      </c>
      <c r="D6578" s="63" t="s">
        <v>80</v>
      </c>
      <c r="E6578" s="72">
        <v>8517</v>
      </c>
      <c r="F6578" s="64">
        <v>1</v>
      </c>
      <c r="G6578" s="79">
        <v>0</v>
      </c>
      <c r="H6578" s="133">
        <v>107.25018310546875</v>
      </c>
      <c r="I6578" s="134">
        <v>75.182929992675781</v>
      </c>
      <c r="J6578" s="105">
        <v>98.573074340820313</v>
      </c>
      <c r="K6578" s="96">
        <f>msoa_calculations5[[#This Row],[ Pop20]]/SUMIF(msoa_calculations5[ICB26],msoa_calculations5[[#This Row],[ICB26]],msoa_calculations5[[ Pop20]])</f>
        <v>1.0758066655298508E-2</v>
      </c>
      <c r="L6578" s="98" cm="1">
        <f t="array" ref="L6578">msoa_calculations5[[#This Row],[ Estimated case time (see and convey)]]*msoa_calculations5[[#This Row],[Population share of ICB]:[Population share of ICB]]</f>
        <v>1.1538046186416029</v>
      </c>
      <c r="M6578" s="98" cm="1">
        <f t="array" ref="M6578">msoa_calculations5[[#This Row],[Estimated case time (see and treat)]]*msoa_calculations5[[#This Row],[Population share of ICB]:[Population share of ICB]]</f>
        <v>0.8088229722018474</v>
      </c>
      <c r="N6578" s="94" cm="1">
        <f t="array" ref="N6578">msoa_calculations5[[#This Row],[Weighted estimate]]*msoa_calculations5[[#This Row],[Population share of ICB]:[Population share of ICB]]</f>
        <v>1.0604557041762399</v>
      </c>
    </row>
    <row r="6579" spans="1:14">
      <c r="A6579" s="63" t="s">
        <v>8020</v>
      </c>
      <c r="B6579" s="63" t="s">
        <v>13736</v>
      </c>
      <c r="C6579" s="63" t="s">
        <v>36</v>
      </c>
      <c r="D6579" s="63" t="s">
        <v>80</v>
      </c>
      <c r="E6579" s="72">
        <v>7546</v>
      </c>
      <c r="F6579" s="64">
        <v>1</v>
      </c>
      <c r="G6579" s="79">
        <v>0</v>
      </c>
      <c r="H6579" s="133">
        <v>100.16368865966797</v>
      </c>
      <c r="I6579" s="134">
        <v>72.115211486816406</v>
      </c>
      <c r="J6579" s="105">
        <v>92.574028015136719</v>
      </c>
      <c r="K6579" s="96">
        <f>msoa_calculations5[[#This Row],[ Pop20]]/SUMIF(msoa_calculations5[ICB26],msoa_calculations5[[#This Row],[ICB26]],msoa_calculations5[[ Pop20]])</f>
        <v>9.5315687426185923E-3</v>
      </c>
      <c r="L6579" s="98" cm="1">
        <f t="array" ref="L6579">msoa_calculations5[[#This Row],[ Estimated case time (see and convey)]]*msoa_calculations5[[#This Row],[Population share of ICB]:[Population share of ICB]]</f>
        <v>0.95471708397387156</v>
      </c>
      <c r="M6579" s="98" cm="1">
        <f t="array" ref="M6579">msoa_calculations5[[#This Row],[Estimated case time (see and treat)]]*msoa_calculations5[[#This Row],[Population share of ICB]:[Population share of ICB]]</f>
        <v>0.68737109567506849</v>
      </c>
      <c r="N6579" s="94" cm="1">
        <f t="array" ref="N6579">msoa_calculations5[[#This Row],[Weighted estimate]]*msoa_calculations5[[#This Row],[Population share of ICB]:[Population share of ICB]]</f>
        <v>0.88237571180737506</v>
      </c>
    </row>
    <row r="6580" spans="1:14">
      <c r="A6580" s="63" t="s">
        <v>8018</v>
      </c>
      <c r="B6580" s="63" t="s">
        <v>13736</v>
      </c>
      <c r="C6580" s="63" t="s">
        <v>36</v>
      </c>
      <c r="D6580" s="63" t="s">
        <v>80</v>
      </c>
      <c r="E6580" s="72">
        <v>6455</v>
      </c>
      <c r="F6580" s="64">
        <v>1</v>
      </c>
      <c r="G6580" s="79">
        <v>0</v>
      </c>
      <c r="H6580" s="133">
        <v>99.574531555175781</v>
      </c>
      <c r="I6580" s="134">
        <v>71.281089782714844</v>
      </c>
      <c r="J6580" s="105">
        <v>91.918586730957031</v>
      </c>
      <c r="K6580" s="96">
        <f>msoa_calculations5[[#This Row],[ Pop20]]/SUMIF(msoa_calculations5[ICB26],msoa_calculations5[[#This Row],[ICB26]],msoa_calculations5[[ Pop20]])</f>
        <v>8.1534953927382726E-3</v>
      </c>
      <c r="L6580" s="98" cm="1">
        <f t="array" ref="L6580">msoa_calculations5[[#This Row],[ Estimated case time (see and convey)]]*msoa_calculations5[[#This Row],[Population share of ICB]:[Population share of ICB]]</f>
        <v>0.81188048426919746</v>
      </c>
      <c r="M6580" s="98" cm="1">
        <f t="array" ref="M6580">msoa_calculations5[[#This Row],[Estimated case time (see and treat)]]*msoa_calculations5[[#This Row],[Population share of ICB]:[Population share of ICB]]</f>
        <v>0.58119003713272865</v>
      </c>
      <c r="N6580" s="94" cm="1">
        <f t="array" ref="N6580">msoa_calculations5[[#This Row],[Weighted estimate]]*msoa_calculations5[[#This Row],[Population share of ICB]:[Population share of ICB]]</f>
        <v>0.74945777341787145</v>
      </c>
    </row>
    <row r="6581" spans="1:14">
      <c r="A6581" s="63" t="s">
        <v>8016</v>
      </c>
      <c r="B6581" s="63" t="s">
        <v>13736</v>
      </c>
      <c r="C6581" s="63" t="s">
        <v>36</v>
      </c>
      <c r="D6581" s="63" t="s">
        <v>80</v>
      </c>
      <c r="E6581" s="72">
        <v>5702</v>
      </c>
      <c r="F6581" s="64">
        <v>1</v>
      </c>
      <c r="G6581" s="79">
        <v>0</v>
      </c>
      <c r="H6581" s="133">
        <v>100.82511901855469</v>
      </c>
      <c r="I6581" s="134">
        <v>72.849365234375</v>
      </c>
      <c r="J6581" s="105">
        <v>93.255134582519531</v>
      </c>
      <c r="K6581" s="96">
        <f>msoa_calculations5[[#This Row],[ Pop20]]/SUMIF(msoa_calculations5[ICB26],msoa_calculations5[[#This Row],[ICB26]],msoa_calculations5[[ Pop20]])</f>
        <v>7.2023595243057527E-3</v>
      </c>
      <c r="L6581" s="98" cm="1">
        <f t="array" ref="L6581">msoa_calculations5[[#This Row],[ Estimated case time (see and convey)]]*msoa_calculations5[[#This Row],[Population share of ICB]:[Population share of ICB]]</f>
        <v>0.72617875625254846</v>
      </c>
      <c r="M6581" s="98" cm="1">
        <f t="array" ref="M6581">msoa_calculations5[[#This Row],[Estimated case time (see and treat)]]*msoa_calculations5[[#This Row],[Population share of ICB]:[Population share of ICB]]</f>
        <v>0.52468731953542913</v>
      </c>
      <c r="N6581" s="94" cm="1">
        <f t="array" ref="N6581">msoa_calculations5[[#This Row],[Weighted estimate]]*msoa_calculations5[[#This Row],[Population share of ICB]:[Population share of ICB]]</f>
        <v>0.67165700675082429</v>
      </c>
    </row>
    <row r="6582" spans="1:14">
      <c r="A6582" s="63" t="s">
        <v>8014</v>
      </c>
      <c r="B6582" s="63" t="s">
        <v>13736</v>
      </c>
      <c r="C6582" s="63" t="s">
        <v>36</v>
      </c>
      <c r="D6582" s="63" t="s">
        <v>80</v>
      </c>
      <c r="E6582" s="72">
        <v>8727</v>
      </c>
      <c r="F6582" s="64">
        <v>1</v>
      </c>
      <c r="G6582" s="79">
        <v>0</v>
      </c>
      <c r="H6582" s="133">
        <v>100.50822448730469</v>
      </c>
      <c r="I6582" s="134">
        <v>70.5179443359375</v>
      </c>
      <c r="J6582" s="105">
        <v>92.39312744140625</v>
      </c>
      <c r="K6582" s="96">
        <f>msoa_calculations5[[#This Row],[ Pop20]]/SUMIF(msoa_calculations5[ICB26],msoa_calculations5[[#This Row],[ICB26]],msoa_calculations5[[ Pop20]])</f>
        <v>1.1023323670399212E-2</v>
      </c>
      <c r="L6582" s="98" cm="1">
        <f t="array" ref="L6582">msoa_calculations5[[#This Row],[ Estimated case time (see and convey)]]*msoa_calculations5[[#This Row],[Population share of ICB]:[Population share of ICB]]</f>
        <v>1.1079346900607034</v>
      </c>
      <c r="M6582" s="98" cm="1">
        <f t="array" ref="M6582">msoa_calculations5[[#This Row],[Estimated case time (see and treat)]]*msoa_calculations5[[#This Row],[Population share of ICB]:[Population share of ICB]]</f>
        <v>0.7773421249862339</v>
      </c>
      <c r="N6582" s="94" cm="1">
        <f t="array" ref="N6582">msoa_calculations5[[#This Row],[Weighted estimate]]*msoa_calculations5[[#This Row],[Population share of ICB]:[Population share of ICB]]</f>
        <v>1.0184793487070645</v>
      </c>
    </row>
    <row r="6583" spans="1:14">
      <c r="A6583" s="63" t="s">
        <v>8012</v>
      </c>
      <c r="B6583" s="63" t="s">
        <v>13736</v>
      </c>
      <c r="C6583" s="63" t="s">
        <v>36</v>
      </c>
      <c r="D6583" s="63" t="s">
        <v>80</v>
      </c>
      <c r="E6583" s="72">
        <v>6447</v>
      </c>
      <c r="F6583" s="64">
        <v>1</v>
      </c>
      <c r="G6583" s="79">
        <v>0</v>
      </c>
      <c r="H6583" s="133">
        <v>98.448860168457031</v>
      </c>
      <c r="I6583" s="134">
        <v>68.761276245117188</v>
      </c>
      <c r="J6583" s="105">
        <v>90.415672302246094</v>
      </c>
      <c r="K6583" s="96">
        <f>msoa_calculations5[[#This Row],[ Pop20]]/SUMIF(msoa_calculations5[ICB26],msoa_calculations5[[#This Row],[ICB26]],msoa_calculations5[[ Pop20]])</f>
        <v>8.1433903635915808E-3</v>
      </c>
      <c r="L6583" s="98" cm="1">
        <f t="array" ref="L6583">msoa_calculations5[[#This Row],[ Estimated case time (see and convey)]]*msoa_calculations5[[#This Row],[Population share of ICB]:[Population share of ICB]]</f>
        <v>0.80170749920238804</v>
      </c>
      <c r="M6583" s="98" cm="1">
        <f t="array" ref="M6583">msoa_calculations5[[#This Row],[Estimated case time (see and treat)]]*msoa_calculations5[[#This Row],[Population share of ICB]:[Population share of ICB]]</f>
        <v>0.55994991436274599</v>
      </c>
      <c r="N6583" s="94" cm="1">
        <f t="array" ref="N6583">msoa_calculations5[[#This Row],[Weighted estimate]]*msoa_calculations5[[#This Row],[Population share of ICB]:[Population share of ICB]]</f>
        <v>0.73629011454376503</v>
      </c>
    </row>
    <row r="6584" spans="1:14">
      <c r="A6584" s="63" t="s">
        <v>8010</v>
      </c>
      <c r="B6584" s="63" t="s">
        <v>13736</v>
      </c>
      <c r="C6584" s="63" t="s">
        <v>36</v>
      </c>
      <c r="D6584" s="63" t="s">
        <v>80</v>
      </c>
      <c r="E6584" s="72">
        <v>6569</v>
      </c>
      <c r="F6584" s="64">
        <v>1</v>
      </c>
      <c r="G6584" s="79">
        <v>0</v>
      </c>
      <c r="H6584" s="133">
        <v>99.104843139648438</v>
      </c>
      <c r="I6584" s="134">
        <v>72.213546752929688</v>
      </c>
      <c r="J6584" s="105">
        <v>91.828300476074219</v>
      </c>
      <c r="K6584" s="96">
        <f>msoa_calculations5[[#This Row],[ Pop20]]/SUMIF(msoa_calculations5[ICB26],msoa_calculations5[[#This Row],[ICB26]],msoa_calculations5[[ Pop20]])</f>
        <v>8.2974920580786548E-3</v>
      </c>
      <c r="L6584" s="98" cm="1">
        <f t="array" ref="L6584">msoa_calculations5[[#This Row],[ Estimated case time (see and convey)]]*msoa_calculations5[[#This Row],[Population share of ICB]:[Population share of ICB]]</f>
        <v>0.82232164886836379</v>
      </c>
      <c r="M6584" s="98" cm="1">
        <f t="array" ref="M6584">msoa_calculations5[[#This Row],[Estimated case time (see and treat)]]*msoa_calculations5[[#This Row],[Population share of ICB]:[Population share of ICB]]</f>
        <v>0.59919133066812569</v>
      </c>
      <c r="N6584" s="94" cm="1">
        <f t="array" ref="N6584">msoa_calculations5[[#This Row],[Weighted estimate]]*msoa_calculations5[[#This Row],[Population share of ICB]:[Population share of ICB]]</f>
        <v>0.76194459390708613</v>
      </c>
    </row>
    <row r="6585" spans="1:14">
      <c r="A6585" s="63" t="s">
        <v>8008</v>
      </c>
      <c r="B6585" s="63" t="s">
        <v>13736</v>
      </c>
      <c r="C6585" s="63" t="s">
        <v>36</v>
      </c>
      <c r="D6585" s="63" t="s">
        <v>80</v>
      </c>
      <c r="E6585" s="72">
        <v>6261</v>
      </c>
      <c r="F6585" s="64">
        <v>1</v>
      </c>
      <c r="G6585" s="79">
        <v>0</v>
      </c>
      <c r="H6585" s="133">
        <v>102.30958557128906</v>
      </c>
      <c r="I6585" s="134">
        <v>73.128532409667969</v>
      </c>
      <c r="J6585" s="105">
        <v>94.413459777832031</v>
      </c>
      <c r="K6585" s="96">
        <f>msoa_calculations5[[#This Row],[ Pop20]]/SUMIF(msoa_calculations5[ICB26],msoa_calculations5[[#This Row],[ICB26]],msoa_calculations5[[ Pop20]])</f>
        <v>7.9084484359309582E-3</v>
      </c>
      <c r="L6585" s="98" cm="1">
        <f t="array" ref="L6585">msoa_calculations5[[#This Row],[ Estimated case time (see and convey)]]*msoa_calculations5[[#This Row],[Population share of ICB]:[Population share of ICB]]</f>
        <v>0.80911008199200551</v>
      </c>
      <c r="M6585" s="98" cm="1">
        <f t="array" ref="M6585">msoa_calculations5[[#This Row],[Estimated case time (see and treat)]]*msoa_calculations5[[#This Row],[Population share of ICB]:[Population share of ICB]]</f>
        <v>0.578333227757165</v>
      </c>
      <c r="N6585" s="94" cm="1">
        <f t="array" ref="N6585">msoa_calculations5[[#This Row],[Weighted estimate]]*msoa_calculations5[[#This Row],[Population share of ICB]:[Population share of ICB]]</f>
        <v>0.7466639783108262</v>
      </c>
    </row>
    <row r="6586" spans="1:14">
      <c r="A6586" s="63" t="s">
        <v>8006</v>
      </c>
      <c r="B6586" s="63" t="s">
        <v>13736</v>
      </c>
      <c r="C6586" s="63" t="s">
        <v>36</v>
      </c>
      <c r="D6586" s="63" t="s">
        <v>80</v>
      </c>
      <c r="E6586" s="72">
        <v>7640</v>
      </c>
      <c r="F6586" s="64">
        <v>1</v>
      </c>
      <c r="G6586" s="79">
        <v>0</v>
      </c>
      <c r="H6586" s="133">
        <v>104.09857177734375</v>
      </c>
      <c r="I6586" s="134">
        <v>73.75225830078125</v>
      </c>
      <c r="J6586" s="105">
        <v>95.887138366699219</v>
      </c>
      <c r="K6586" s="96">
        <f>msoa_calculations5[[#This Row],[ Pop20]]/SUMIF(msoa_calculations5[ICB26],msoa_calculations5[[#This Row],[ICB26]],msoa_calculations5[[ Pop20]])</f>
        <v>9.6503028350922396E-3</v>
      </c>
      <c r="L6586" s="98" cm="1">
        <f t="array" ref="L6586">msoa_calculations5[[#This Row],[ Estimated case time (see and convey)]]*msoa_calculations5[[#This Row],[Population share of ICB]:[Population share of ICB]]</f>
        <v>1.0045827423519533</v>
      </c>
      <c r="M6586" s="98" cm="1">
        <f t="array" ref="M6586">msoa_calculations5[[#This Row],[Estimated case time (see and treat)]]*msoa_calculations5[[#This Row],[Population share of ICB]:[Population share of ICB]]</f>
        <v>0.71173162737448448</v>
      </c>
      <c r="N6586" s="94" cm="1">
        <f t="array" ref="N6586">msoa_calculations5[[#This Row],[Weighted estimate]]*msoa_calculations5[[#This Row],[Population share of ICB]:[Population share of ICB]]</f>
        <v>0.92533992322903935</v>
      </c>
    </row>
    <row r="6587" spans="1:14">
      <c r="A6587" s="63" t="s">
        <v>8004</v>
      </c>
      <c r="B6587" s="63" t="s">
        <v>13736</v>
      </c>
      <c r="C6587" s="63" t="s">
        <v>36</v>
      </c>
      <c r="D6587" s="63" t="s">
        <v>80</v>
      </c>
      <c r="E6587" s="72">
        <v>7246</v>
      </c>
      <c r="F6587" s="64">
        <v>1</v>
      </c>
      <c r="G6587" s="79">
        <v>0</v>
      </c>
      <c r="H6587" s="133">
        <v>110.38722991943359</v>
      </c>
      <c r="I6587" s="134">
        <v>76.917991638183594</v>
      </c>
      <c r="J6587" s="105">
        <v>101.33075714111328</v>
      </c>
      <c r="K6587" s="96">
        <f>msoa_calculations5[[#This Row],[ Pop20]]/SUMIF(msoa_calculations5[ICB26],msoa_calculations5[[#This Row],[ICB26]],msoa_calculations5[[ Pop20]])</f>
        <v>9.1526301496175876E-3</v>
      </c>
      <c r="L6587" s="98" cm="1">
        <f t="array" ref="L6587">msoa_calculations5[[#This Row],[ Estimated case time (see and convey)]]*msoa_calculations5[[#This Row],[Population share of ICB]:[Population share of ICB]]</f>
        <v>1.0103334886933766</v>
      </c>
      <c r="M6587" s="98" cm="1">
        <f t="array" ref="M6587">msoa_calculations5[[#This Row],[Estimated case time (see and treat)]]*msoa_calculations5[[#This Row],[Population share of ICB]:[Population share of ICB]]</f>
        <v>0.70400192931567263</v>
      </c>
      <c r="N6587" s="94" cm="1">
        <f t="array" ref="N6587">msoa_calculations5[[#This Row],[Weighted estimate]]*msoa_calculations5[[#This Row],[Population share of ICB]:[Population share of ICB]]</f>
        <v>0.92744294289333107</v>
      </c>
    </row>
    <row r="6588" spans="1:14">
      <c r="A6588" s="63" t="s">
        <v>8408</v>
      </c>
      <c r="B6588" s="63" t="s">
        <v>13736</v>
      </c>
      <c r="C6588" s="63" t="s">
        <v>36</v>
      </c>
      <c r="D6588" s="63" t="s">
        <v>80</v>
      </c>
      <c r="E6588" s="72">
        <v>6280</v>
      </c>
      <c r="F6588" s="64">
        <v>1</v>
      </c>
      <c r="G6588" s="79">
        <v>0</v>
      </c>
      <c r="H6588" s="133">
        <v>92.817359924316406</v>
      </c>
      <c r="I6588" s="134">
        <v>67.063255310058594</v>
      </c>
      <c r="J6588" s="105">
        <v>85.848533630371094</v>
      </c>
      <c r="K6588" s="96">
        <f>msoa_calculations5[[#This Row],[ Pop20]]/SUMIF(msoa_calculations5[ICB26],msoa_calculations5[[#This Row],[ICB26]],msoa_calculations5[[ Pop20]])</f>
        <v>7.9324478801543544E-3</v>
      </c>
      <c r="L6588" s="98" cm="1">
        <f t="array" ref="L6588">msoa_calculations5[[#This Row],[ Estimated case time (see and convey)]]*msoa_calculations5[[#This Row],[Population share of ICB]:[Population share of ICB]]</f>
        <v>0.73626886997316743</v>
      </c>
      <c r="M6588" s="98" cm="1">
        <f t="array" ref="M6588">msoa_calculations5[[#This Row],[Estimated case time (see and treat)]]*msoa_calculations5[[#This Row],[Population share of ICB]:[Population share of ICB]]</f>
        <v>0.53197577742052449</v>
      </c>
      <c r="N6588" s="94" cm="1">
        <f t="array" ref="N6588">msoa_calculations5[[#This Row],[Weighted estimate]]*msoa_calculations5[[#This Row],[Population share of ICB]:[Population share of ICB]]</f>
        <v>0.68098901861059702</v>
      </c>
    </row>
    <row r="6589" spans="1:14">
      <c r="A6589" s="63" t="s">
        <v>8406</v>
      </c>
      <c r="B6589" s="63" t="s">
        <v>13736</v>
      </c>
      <c r="C6589" s="63" t="s">
        <v>36</v>
      </c>
      <c r="D6589" s="63" t="s">
        <v>80</v>
      </c>
      <c r="E6589" s="72">
        <v>5354</v>
      </c>
      <c r="F6589" s="64">
        <v>1</v>
      </c>
      <c r="G6589" s="79">
        <v>0</v>
      </c>
      <c r="H6589" s="133">
        <v>87.887481689453125</v>
      </c>
      <c r="I6589" s="134">
        <v>61.925914764404297</v>
      </c>
      <c r="J6589" s="105">
        <v>80.862518310546875</v>
      </c>
      <c r="K6589" s="96">
        <f>msoa_calculations5[[#This Row],[ Pop20]]/SUMIF(msoa_calculations5[ICB26],msoa_calculations5[[#This Row],[ICB26]],msoa_calculations5[[ Pop20]])</f>
        <v>6.7627907564245882E-3</v>
      </c>
      <c r="L6589" s="98" cm="1">
        <f t="array" ref="L6589">msoa_calculations5[[#This Row],[ Estimated case time (see and convey)]]*msoa_calculations5[[#This Row],[Population share of ICB]:[Population share of ICB]]</f>
        <v>0.59436464877486883</v>
      </c>
      <c r="M6589" s="98" cm="1">
        <f t="array" ref="M6589">msoa_calculations5[[#This Row],[Estimated case time (see and treat)]]*msoa_calculations5[[#This Row],[Population share of ICB]:[Population share of ICB]]</f>
        <v>0.41879200395185029</v>
      </c>
      <c r="N6589" s="94" cm="1">
        <f t="array" ref="N6589">msoa_calculations5[[#This Row],[Weighted estimate]]*msoa_calculations5[[#This Row],[Population share of ICB]:[Population share of ICB]]</f>
        <v>0.54685629137178038</v>
      </c>
    </row>
    <row r="6590" spans="1:14">
      <c r="A6590" s="63" t="s">
        <v>8404</v>
      </c>
      <c r="B6590" s="63" t="s">
        <v>13736</v>
      </c>
      <c r="C6590" s="63" t="s">
        <v>36</v>
      </c>
      <c r="D6590" s="63" t="s">
        <v>80</v>
      </c>
      <c r="E6590" s="72">
        <v>8930</v>
      </c>
      <c r="F6590" s="64">
        <v>1</v>
      </c>
      <c r="G6590" s="79">
        <v>0</v>
      </c>
      <c r="H6590" s="133">
        <v>88.251144409179688</v>
      </c>
      <c r="I6590" s="134">
        <v>62.464420318603516</v>
      </c>
      <c r="J6590" s="105">
        <v>81.273490905761719</v>
      </c>
      <c r="K6590" s="96">
        <f>msoa_calculations5[[#This Row],[ Pop20]]/SUMIF(msoa_calculations5[ICB26],msoa_calculations5[[#This Row],[ICB26]],msoa_calculations5[[ Pop20]])</f>
        <v>1.1279738784996558E-2</v>
      </c>
      <c r="L6590" s="98" cm="1">
        <f t="array" ref="L6590">msoa_calculations5[[#This Row],[ Estimated case time (see and convey)]]*msoa_calculations5[[#This Row],[Population share of ICB]:[Population share of ICB]]</f>
        <v>0.99544985641255634</v>
      </c>
      <c r="M6590" s="98" cm="1">
        <f t="array" ref="M6590">msoa_calculations5[[#This Row],[Estimated case time (see and treat)]]*msoa_calculations5[[#This Row],[Population share of ICB]:[Population share of ICB]]</f>
        <v>0.70458234455007918</v>
      </c>
      <c r="N6590" s="94" cm="1">
        <f t="array" ref="N6590">msoa_calculations5[[#This Row],[Weighted estimate]]*msoa_calculations5[[#This Row],[Population share of ICB]:[Population share of ICB]]</f>
        <v>0.91674374756178556</v>
      </c>
    </row>
    <row r="6591" spans="1:14">
      <c r="A6591" s="63" t="s">
        <v>8402</v>
      </c>
      <c r="B6591" s="63" t="s">
        <v>13736</v>
      </c>
      <c r="C6591" s="63" t="s">
        <v>36</v>
      </c>
      <c r="D6591" s="63" t="s">
        <v>80</v>
      </c>
      <c r="E6591" s="72">
        <v>7185</v>
      </c>
      <c r="F6591" s="64">
        <v>1</v>
      </c>
      <c r="G6591" s="79">
        <v>0</v>
      </c>
      <c r="H6591" s="133">
        <v>85.794082641601563</v>
      </c>
      <c r="I6591" s="134">
        <v>60.210487365722656</v>
      </c>
      <c r="J6591" s="105">
        <v>78.871391296386719</v>
      </c>
      <c r="K6591" s="96">
        <f>msoa_calculations5[[#This Row],[ Pop20]]/SUMIF(msoa_calculations5[ICB26],msoa_calculations5[[#This Row],[ICB26]],msoa_calculations5[[ Pop20]])</f>
        <v>9.0755793023740497E-3</v>
      </c>
      <c r="L6591" s="98" cm="1">
        <f t="array" ref="L6591">msoa_calculations5[[#This Row],[ Estimated case time (see and convey)]]*msoa_calculations5[[#This Row],[Population share of ICB]:[Population share of ICB]]</f>
        <v>0.77863100068828783</v>
      </c>
      <c r="M6591" s="98" cm="1">
        <f t="array" ref="M6591">msoa_calculations5[[#This Row],[Estimated case time (see and treat)]]*msoa_calculations5[[#This Row],[Population share of ICB]:[Population share of ICB]]</f>
        <v>0.5464450529222068</v>
      </c>
      <c r="N6591" s="94" cm="1">
        <f t="array" ref="N6591">msoa_calculations5[[#This Row],[Weighted estimate]]*msoa_calculations5[[#This Row],[Population share of ICB]:[Population share of ICB]]</f>
        <v>0.71580356639893206</v>
      </c>
    </row>
    <row r="6592" spans="1:14">
      <c r="A6592" s="63" t="s">
        <v>8400</v>
      </c>
      <c r="B6592" s="63" t="s">
        <v>13736</v>
      </c>
      <c r="C6592" s="63" t="s">
        <v>36</v>
      </c>
      <c r="D6592" s="63" t="s">
        <v>80</v>
      </c>
      <c r="E6592" s="72">
        <v>5566</v>
      </c>
      <c r="F6592" s="64">
        <v>1</v>
      </c>
      <c r="G6592" s="79">
        <v>0</v>
      </c>
      <c r="H6592" s="133">
        <v>87.394905090332031</v>
      </c>
      <c r="I6592" s="134">
        <v>62.404037475585938</v>
      </c>
      <c r="J6592" s="105">
        <v>80.632606506347656</v>
      </c>
      <c r="K6592" s="96">
        <f>msoa_calculations5[[#This Row],[ Pop20]]/SUMIF(msoa_calculations5[ICB26],msoa_calculations5[[#This Row],[ICB26]],msoa_calculations5[[ Pop20]])</f>
        <v>7.0305740288119645E-3</v>
      </c>
      <c r="L6592" s="98" cm="1">
        <f t="array" ref="L6592">msoa_calculations5[[#This Row],[ Estimated case time (see and convey)]]*msoa_calculations5[[#This Row],[Population share of ICB]:[Population share of ICB]]</f>
        <v>0.61443634997857488</v>
      </c>
      <c r="M6592" s="98" cm="1">
        <f t="array" ref="M6592">msoa_calculations5[[#This Row],[Estimated case time (see and treat)]]*msoa_calculations5[[#This Row],[Population share of ICB]:[Population share of ICB]]</f>
        <v>0.43873620516886302</v>
      </c>
      <c r="N6592" s="94" cm="1">
        <f t="array" ref="N6592">msoa_calculations5[[#This Row],[Weighted estimate]]*msoa_calculations5[[#This Row],[Population share of ICB]:[Population share of ICB]]</f>
        <v>0.56689350917894243</v>
      </c>
    </row>
    <row r="6593" spans="1:14">
      <c r="A6593" s="63" t="s">
        <v>8398</v>
      </c>
      <c r="B6593" s="63" t="s">
        <v>13736</v>
      </c>
      <c r="C6593" s="63" t="s">
        <v>36</v>
      </c>
      <c r="D6593" s="63" t="s">
        <v>80</v>
      </c>
      <c r="E6593" s="72">
        <v>6546</v>
      </c>
      <c r="F6593" s="64">
        <v>1</v>
      </c>
      <c r="G6593" s="79">
        <v>0</v>
      </c>
      <c r="H6593" s="133">
        <v>86.474945068359375</v>
      </c>
      <c r="I6593" s="134">
        <v>61.848178863525391</v>
      </c>
      <c r="J6593" s="105">
        <v>79.811164855957031</v>
      </c>
      <c r="K6593" s="96">
        <f>msoa_calculations5[[#This Row],[ Pop20]]/SUMIF(msoa_calculations5[ICB26],msoa_calculations5[[#This Row],[ICB26]],msoa_calculations5[[ Pop20]])</f>
        <v>8.268440099281911E-3</v>
      </c>
      <c r="L6593" s="98" cm="1">
        <f t="array" ref="L6593">msoa_calculations5[[#This Row],[ Estimated case time (see and convey)]]*msoa_calculations5[[#This Row],[Population share of ICB]:[Population share of ICB]]</f>
        <v>0.7150129033864232</v>
      </c>
      <c r="M6593" s="98" cm="1">
        <f t="array" ref="M6593">msoa_calculations5[[#This Row],[Estimated case time (see and treat)]]*msoa_calculations5[[#This Row],[Population share of ICB]:[Population share of ICB]]</f>
        <v>0.5113879621827333</v>
      </c>
      <c r="N6593" s="94" cm="1">
        <f t="array" ref="N6593">msoa_calculations5[[#This Row],[Weighted estimate]]*msoa_calculations5[[#This Row],[Population share of ICB]:[Population share of ICB]]</f>
        <v>0.65991383586539432</v>
      </c>
    </row>
    <row r="6594" spans="1:14">
      <c r="A6594" s="63" t="s">
        <v>8396</v>
      </c>
      <c r="B6594" s="63" t="s">
        <v>13736</v>
      </c>
      <c r="C6594" s="63" t="s">
        <v>36</v>
      </c>
      <c r="D6594" s="63" t="s">
        <v>80</v>
      </c>
      <c r="E6594" s="72">
        <v>5997</v>
      </c>
      <c r="F6594" s="64">
        <v>1</v>
      </c>
      <c r="G6594" s="79">
        <v>0</v>
      </c>
      <c r="H6594" s="133">
        <v>87.646133422851563</v>
      </c>
      <c r="I6594" s="134">
        <v>63.464920043945313</v>
      </c>
      <c r="J6594" s="105">
        <v>81.102920532226563</v>
      </c>
      <c r="K6594" s="96">
        <f>msoa_calculations5[[#This Row],[ Pop20]]/SUMIF(msoa_calculations5[ICB26],msoa_calculations5[[#This Row],[ICB26]],msoa_calculations5[[ Pop20]])</f>
        <v>7.5749824740900737E-3</v>
      </c>
      <c r="L6594" s="98" cm="1">
        <f t="array" ref="L6594">msoa_calculations5[[#This Row],[ Estimated case time (see and convey)]]*msoa_calculations5[[#This Row],[Population share of ICB]:[Population share of ICB]]</f>
        <v>0.66391792459986088</v>
      </c>
      <c r="M6594" s="98" cm="1">
        <f t="array" ref="M6594">msoa_calculations5[[#This Row],[Estimated case time (see and treat)]]*msoa_calculations5[[#This Row],[Population share of ICB]:[Population share of ICB]]</f>
        <v>0.48074565705241357</v>
      </c>
      <c r="N6594" s="94" cm="1">
        <f t="array" ref="N6594">msoa_calculations5[[#This Row],[Weighted estimate]]*msoa_calculations5[[#This Row],[Population share of ICB]:[Population share of ICB]]</f>
        <v>0.6143532016291362</v>
      </c>
    </row>
    <row r="6595" spans="1:14">
      <c r="A6595" s="63" t="s">
        <v>8394</v>
      </c>
      <c r="B6595" s="63" t="s">
        <v>13736</v>
      </c>
      <c r="C6595" s="63" t="s">
        <v>36</v>
      </c>
      <c r="D6595" s="63" t="s">
        <v>80</v>
      </c>
      <c r="E6595" s="72">
        <v>7300</v>
      </c>
      <c r="F6595" s="64">
        <v>1</v>
      </c>
      <c r="G6595" s="79">
        <v>0</v>
      </c>
      <c r="H6595" s="133">
        <v>89.192916870117188</v>
      </c>
      <c r="I6595" s="134">
        <v>65.151115417480469</v>
      </c>
      <c r="J6595" s="105">
        <v>82.687423706054688</v>
      </c>
      <c r="K6595" s="96">
        <f>msoa_calculations5[[#This Row],[ Pop20]]/SUMIF(msoa_calculations5[ICB26],msoa_calculations5[[#This Row],[ICB26]],msoa_calculations5[[ Pop20]])</f>
        <v>9.2208390963577688E-3</v>
      </c>
      <c r="L6595" s="98" cm="1">
        <f t="array" ref="L6595">msoa_calculations5[[#This Row],[ Estimated case time (see and convey)]]*msoa_calculations5[[#This Row],[Population share of ICB]:[Population share of ICB]]</f>
        <v>0.82243353499416494</v>
      </c>
      <c r="M6595" s="98" cm="1">
        <f t="array" ref="M6595">msoa_calculations5[[#This Row],[Estimated case time (see and treat)]]*msoa_calculations5[[#This Row],[Population share of ICB]:[Population share of ICB]]</f>
        <v>0.60074795221282129</v>
      </c>
      <c r="N6595" s="94" cm="1">
        <f t="array" ref="N6595">msoa_calculations5[[#This Row],[Weighted estimate]]*msoa_calculations5[[#This Row],[Population share of ICB]:[Population share of ICB]]</f>
        <v>0.76244742928588927</v>
      </c>
    </row>
    <row r="6596" spans="1:14">
      <c r="A6596" s="63" t="s">
        <v>8392</v>
      </c>
      <c r="B6596" s="63" t="s">
        <v>13736</v>
      </c>
      <c r="C6596" s="63" t="s">
        <v>36</v>
      </c>
      <c r="D6596" s="63" t="s">
        <v>80</v>
      </c>
      <c r="E6596" s="72">
        <v>7217</v>
      </c>
      <c r="F6596" s="64">
        <v>1</v>
      </c>
      <c r="G6596" s="79">
        <v>0</v>
      </c>
      <c r="H6596" s="133">
        <v>86.448333740234375</v>
      </c>
      <c r="I6596" s="134">
        <v>62.079933166503906</v>
      </c>
      <c r="J6596" s="105">
        <v>79.854469299316406</v>
      </c>
      <c r="K6596" s="96">
        <f>msoa_calculations5[[#This Row],[ Pop20]]/SUMIF(msoa_calculations5[ICB26],msoa_calculations5[[#This Row],[ICB26]],msoa_calculations5[[ Pop20]])</f>
        <v>9.115999418960824E-3</v>
      </c>
      <c r="L6596" s="98" cm="1">
        <f t="array" ref="L6596">msoa_calculations5[[#This Row],[ Estimated case time (see and convey)]]*msoa_calculations5[[#This Row],[Population share of ICB]:[Population share of ICB]]</f>
        <v>0.78806296014610799</v>
      </c>
      <c r="M6596" s="98" cm="1">
        <f t="array" ref="M6596">msoa_calculations5[[#This Row],[Estimated case time (see and treat)]]*msoa_calculations5[[#This Row],[Population share of ICB]:[Population share of ICB]]</f>
        <v>0.56592063467497644</v>
      </c>
      <c r="N6596" s="94" cm="1">
        <f t="array" ref="N6596">msoa_calculations5[[#This Row],[Weighted estimate]]*msoa_calculations5[[#This Row],[Population share of ICB]:[Population share of ICB]]</f>
        <v>0.72795329573399337</v>
      </c>
    </row>
    <row r="6597" spans="1:14">
      <c r="A6597" s="63" t="s">
        <v>8390</v>
      </c>
      <c r="B6597" s="63" t="s">
        <v>13736</v>
      </c>
      <c r="C6597" s="63" t="s">
        <v>36</v>
      </c>
      <c r="D6597" s="63" t="s">
        <v>80</v>
      </c>
      <c r="E6597" s="72">
        <v>6655</v>
      </c>
      <c r="F6597" s="64">
        <v>1</v>
      </c>
      <c r="G6597" s="79">
        <v>0</v>
      </c>
      <c r="H6597" s="133">
        <v>82.837181091308594</v>
      </c>
      <c r="I6597" s="134">
        <v>58.612510681152344</v>
      </c>
      <c r="J6597" s="105">
        <v>76.282203674316406</v>
      </c>
      <c r="K6597" s="96">
        <f>msoa_calculations5[[#This Row],[ Pop20]]/SUMIF(msoa_calculations5[ICB26],msoa_calculations5[[#This Row],[ICB26]],msoa_calculations5[[ Pop20]])</f>
        <v>8.4061211214056103E-3</v>
      </c>
      <c r="L6597" s="98" cm="1">
        <f t="array" ref="L6597">msoa_calculations5[[#This Row],[ Estimated case time (see and convey)]]*msoa_calculations5[[#This Row],[Population share of ICB]:[Population share of ICB]]</f>
        <v>0.69633937760935061</v>
      </c>
      <c r="M6597" s="98" cm="1">
        <f t="array" ref="M6597">msoa_calculations5[[#This Row],[Estimated case time (see and treat)]]*msoa_calculations5[[#This Row],[Population share of ICB]:[Population share of ICB]]</f>
        <v>0.49270386401544664</v>
      </c>
      <c r="N6597" s="94" cm="1">
        <f t="array" ref="N6597">msoa_calculations5[[#This Row],[Weighted estimate]]*msoa_calculations5[[#This Row],[Population share of ICB]:[Population share of ICB]]</f>
        <v>0.64123744349403577</v>
      </c>
    </row>
    <row r="6598" spans="1:14">
      <c r="A6598" s="63" t="s">
        <v>8388</v>
      </c>
      <c r="B6598" s="63" t="s">
        <v>13736</v>
      </c>
      <c r="C6598" s="63" t="s">
        <v>36</v>
      </c>
      <c r="D6598" s="63" t="s">
        <v>80</v>
      </c>
      <c r="E6598" s="72">
        <v>5620</v>
      </c>
      <c r="F6598" s="64">
        <v>1</v>
      </c>
      <c r="G6598" s="79">
        <v>0</v>
      </c>
      <c r="H6598" s="133">
        <v>85.71295166015625</v>
      </c>
      <c r="I6598" s="134">
        <v>62.259384155273438</v>
      </c>
      <c r="J6598" s="105">
        <v>79.366630554199219</v>
      </c>
      <c r="K6598" s="96">
        <f>msoa_calculations5[[#This Row],[ Pop20]]/SUMIF(msoa_calculations5[ICB26],msoa_calculations5[[#This Row],[ICB26]],msoa_calculations5[[ Pop20]])</f>
        <v>7.0987829755521448E-3</v>
      </c>
      <c r="L6598" s="98" cm="1">
        <f t="array" ref="L6598">msoa_calculations5[[#This Row],[ Estimated case time (see and convey)]]*msoa_calculations5[[#This Row],[Population share of ICB]:[Population share of ICB]]</f>
        <v>0.60845764202944108</v>
      </c>
      <c r="M6598" s="98" cm="1">
        <f t="array" ref="M6598">msoa_calculations5[[#This Row],[Estimated case time (see and treat)]]*msoa_calculations5[[#This Row],[Population share of ICB]:[Population share of ICB]]</f>
        <v>0.44196585630981605</v>
      </c>
      <c r="N6598" s="94" cm="1">
        <f t="array" ref="N6598">msoa_calculations5[[#This Row],[Weighted estimate]]*msoa_calculations5[[#This Row],[Population share of ICB]:[Population share of ICB]]</f>
        <v>0.56340648580508612</v>
      </c>
    </row>
    <row r="6599" spans="1:14">
      <c r="A6599" s="63" t="s">
        <v>8386</v>
      </c>
      <c r="B6599" s="63" t="s">
        <v>13736</v>
      </c>
      <c r="C6599" s="63" t="s">
        <v>36</v>
      </c>
      <c r="D6599" s="63" t="s">
        <v>80</v>
      </c>
      <c r="E6599" s="72">
        <v>6862</v>
      </c>
      <c r="F6599" s="64">
        <v>1</v>
      </c>
      <c r="G6599" s="79">
        <v>0</v>
      </c>
      <c r="H6599" s="133">
        <v>87.021316528320313</v>
      </c>
      <c r="I6599" s="134">
        <v>63.179622650146484</v>
      </c>
      <c r="J6599" s="105">
        <v>80.569969177246094</v>
      </c>
      <c r="K6599" s="96">
        <f>msoa_calculations5[[#This Row],[ Pop20]]/SUMIF(msoa_calculations5[ICB26],msoa_calculations5[[#This Row],[ICB26]],msoa_calculations5[[ Pop20]])</f>
        <v>8.6675887505763029E-3</v>
      </c>
      <c r="L6599" s="98" cm="1">
        <f t="array" ref="L6599">msoa_calculations5[[#This Row],[ Estimated case time (see and convey)]]*msoa_calculations5[[#This Row],[Population share of ICB]:[Population share of ICB]]</f>
        <v>0.7542649842012088</v>
      </c>
      <c r="M6599" s="98" cm="1">
        <f t="array" ref="M6599">msoa_calculations5[[#This Row],[Estimated case time (see and treat)]]*msoa_calculations5[[#This Row],[Population share of ICB]:[Population share of ICB]]</f>
        <v>0.5476149865480654</v>
      </c>
      <c r="N6599" s="94" cm="1">
        <f t="array" ref="N6599">msoa_calculations5[[#This Row],[Weighted estimate]]*msoa_calculations5[[#This Row],[Population share of ICB]:[Population share of ICB]]</f>
        <v>0.69834735847497775</v>
      </c>
    </row>
    <row r="6600" spans="1:14">
      <c r="A6600" s="63" t="s">
        <v>8384</v>
      </c>
      <c r="B6600" s="63" t="s">
        <v>13736</v>
      </c>
      <c r="C6600" s="63" t="s">
        <v>36</v>
      </c>
      <c r="D6600" s="63" t="s">
        <v>80</v>
      </c>
      <c r="E6600" s="72">
        <v>6056</v>
      </c>
      <c r="F6600" s="64">
        <v>1</v>
      </c>
      <c r="G6600" s="79">
        <v>0</v>
      </c>
      <c r="H6600" s="133">
        <v>91.027389526367188</v>
      </c>
      <c r="I6600" s="134">
        <v>65.589088439941406</v>
      </c>
      <c r="J6600" s="105">
        <v>84.144020080566406</v>
      </c>
      <c r="K6600" s="96">
        <f>msoa_calculations5[[#This Row],[ Pop20]]/SUMIF(msoa_calculations5[ICB26],msoa_calculations5[[#This Row],[ICB26]],msoa_calculations5[[ Pop20]])</f>
        <v>7.6495070640469377E-3</v>
      </c>
      <c r="L6600" s="98" cm="1">
        <f t="array" ref="L6600">msoa_calculations5[[#This Row],[ Estimated case time (see and convey)]]*msoa_calculations5[[#This Row],[Population share of ICB]:[Population share of ICB]]</f>
        <v>0.69631465920369806</v>
      </c>
      <c r="M6600" s="98" cm="1">
        <f t="array" ref="M6600">msoa_calculations5[[#This Row],[Estimated case time (see and treat)]]*msoa_calculations5[[#This Row],[Population share of ICB]:[Population share of ICB]]</f>
        <v>0.50172419534573109</v>
      </c>
      <c r="N6600" s="94" cm="1">
        <f t="array" ref="N6600">msoa_calculations5[[#This Row],[Weighted estimate]]*msoa_calculations5[[#This Row],[Population share of ICB]:[Population share of ICB]]</f>
        <v>0.6436602760036001</v>
      </c>
    </row>
    <row r="6601" spans="1:14">
      <c r="A6601" s="63" t="s">
        <v>8002</v>
      </c>
      <c r="B6601" s="63" t="s">
        <v>13736</v>
      </c>
      <c r="C6601" s="63" t="s">
        <v>36</v>
      </c>
      <c r="D6601" s="63" t="s">
        <v>80</v>
      </c>
      <c r="E6601" s="72">
        <v>8017</v>
      </c>
      <c r="F6601" s="64">
        <v>1</v>
      </c>
      <c r="G6601" s="79">
        <v>0</v>
      </c>
      <c r="H6601" s="133">
        <v>93.02178955078125</v>
      </c>
      <c r="I6601" s="134">
        <v>67.337310791015625</v>
      </c>
      <c r="J6601" s="105">
        <v>86.071800231933594</v>
      </c>
      <c r="K6601" s="96">
        <f>msoa_calculations5[[#This Row],[ Pop20]]/SUMIF(msoa_calculations5[ICB26],msoa_calculations5[[#This Row],[ICB26]],msoa_calculations5[[ Pop20]])</f>
        <v>1.0126502333630169E-2</v>
      </c>
      <c r="L6601" s="98" cm="1">
        <f t="array" ref="L6601">msoa_calculations5[[#This Row],[ Estimated case time (see and convey)]]*msoa_calculations5[[#This Row],[Population share of ICB]:[Population share of ICB]]</f>
        <v>0.94198536896444085</v>
      </c>
      <c r="M6601" s="98" cm="1">
        <f t="array" ref="M6601">msoa_calculations5[[#This Row],[Estimated case time (see and treat)]]*msoa_calculations5[[#This Row],[Population share of ICB]:[Population share of ICB]]</f>
        <v>0.68189143486559967</v>
      </c>
      <c r="N6601" s="94" cm="1">
        <f t="array" ref="N6601">msoa_calculations5[[#This Row],[Weighted estimate]]*msoa_calculations5[[#This Row],[Population share of ICB]:[Population share of ICB]]</f>
        <v>0.87160628590842526</v>
      </c>
    </row>
    <row r="6602" spans="1:14">
      <c r="A6602" s="63" t="s">
        <v>8000</v>
      </c>
      <c r="B6602" s="63" t="s">
        <v>13736</v>
      </c>
      <c r="C6602" s="63" t="s">
        <v>36</v>
      </c>
      <c r="D6602" s="63" t="s">
        <v>80</v>
      </c>
      <c r="E6602" s="72">
        <v>5419</v>
      </c>
      <c r="F6602" s="64">
        <v>1</v>
      </c>
      <c r="G6602" s="79">
        <v>0</v>
      </c>
      <c r="H6602" s="133">
        <v>84.360336303710938</v>
      </c>
      <c r="I6602" s="134">
        <v>60.600837707519531</v>
      </c>
      <c r="J6602" s="105">
        <v>77.931236267089844</v>
      </c>
      <c r="K6602" s="96">
        <f>msoa_calculations5[[#This Row],[ Pop20]]/SUMIF(msoa_calculations5[ICB26],msoa_calculations5[[#This Row],[ICB26]],msoa_calculations5[[ Pop20]])</f>
        <v>6.844894118241472E-3</v>
      </c>
      <c r="L6602" s="98" cm="1">
        <f t="array" ref="L6602">msoa_calculations5[[#This Row],[ Estimated case time (see and convey)]]*msoa_calculations5[[#This Row],[Population share of ICB]:[Population share of ICB]]</f>
        <v>0.57743756977814353</v>
      </c>
      <c r="M6602" s="98" cm="1">
        <f t="array" ref="M6602">msoa_calculations5[[#This Row],[Estimated case time (see and treat)]]*msoa_calculations5[[#This Row],[Population share of ICB]:[Population share of ICB]]</f>
        <v>0.41480631758470643</v>
      </c>
      <c r="N6602" s="94" cm="1">
        <f t="array" ref="N6602">msoa_calculations5[[#This Row],[Weighted estimate]]*msoa_calculations5[[#This Row],[Population share of ICB]:[Population share of ICB]]</f>
        <v>0.53343106075188973</v>
      </c>
    </row>
    <row r="6603" spans="1:14">
      <c r="A6603" s="63" t="s">
        <v>7998</v>
      </c>
      <c r="B6603" s="63" t="s">
        <v>13736</v>
      </c>
      <c r="C6603" s="63" t="s">
        <v>36</v>
      </c>
      <c r="D6603" s="63" t="s">
        <v>80</v>
      </c>
      <c r="E6603" s="72">
        <v>6288</v>
      </c>
      <c r="F6603" s="64">
        <v>1</v>
      </c>
      <c r="G6603" s="79">
        <v>0</v>
      </c>
      <c r="H6603" s="133">
        <v>85.273353576660156</v>
      </c>
      <c r="I6603" s="134">
        <v>60.355148315429688</v>
      </c>
      <c r="J6603" s="105">
        <v>78.530715942382813</v>
      </c>
      <c r="K6603" s="96">
        <f>msoa_calculations5[[#This Row],[ Pop20]]/SUMIF(msoa_calculations5[ICB26],msoa_calculations5[[#This Row],[ICB26]],msoa_calculations5[[ Pop20]])</f>
        <v>7.9425529093010479E-3</v>
      </c>
      <c r="L6603" s="98" cm="1">
        <f t="array" ref="L6603">msoa_calculations5[[#This Row],[ Estimated case time (see and convey)]]*msoa_calculations5[[#This Row],[Population share of ICB]:[Population share of ICB]]</f>
        <v>0.677288122536159</v>
      </c>
      <c r="M6603" s="98" cm="1">
        <f t="array" ref="M6603">msoa_calculations5[[#This Row],[Estimated case time (see and treat)]]*msoa_calculations5[[#This Row],[Population share of ICB]:[Population share of ICB]]</f>
        <v>0.47937395884401229</v>
      </c>
      <c r="N6603" s="94" cm="1">
        <f t="array" ref="N6603">msoa_calculations5[[#This Row],[Weighted estimate]]*msoa_calculations5[[#This Row],[Population share of ICB]:[Population share of ICB]]</f>
        <v>0.62373436637766677</v>
      </c>
    </row>
    <row r="6604" spans="1:14">
      <c r="A6604" s="63" t="s">
        <v>7996</v>
      </c>
      <c r="B6604" s="63" t="s">
        <v>13736</v>
      </c>
      <c r="C6604" s="63" t="s">
        <v>36</v>
      </c>
      <c r="D6604" s="63" t="s">
        <v>80</v>
      </c>
      <c r="E6604" s="72">
        <v>8031</v>
      </c>
      <c r="F6604" s="64">
        <v>1</v>
      </c>
      <c r="G6604" s="79">
        <v>0</v>
      </c>
      <c r="H6604" s="133">
        <v>86.548683166503906</v>
      </c>
      <c r="I6604" s="134">
        <v>62.540016174316406</v>
      </c>
      <c r="J6604" s="105">
        <v>80.052154541015625</v>
      </c>
      <c r="K6604" s="96">
        <f>msoa_calculations5[[#This Row],[ Pop20]]/SUMIF(msoa_calculations5[ICB26],msoa_calculations5[[#This Row],[ICB26]],msoa_calculations5[[ Pop20]])</f>
        <v>1.0144186134636883E-2</v>
      </c>
      <c r="L6604" s="98" cm="1">
        <f t="array" ref="L6604">msoa_calculations5[[#This Row],[ Estimated case time (see and convey)]]*msoa_calculations5[[#This Row],[Population share of ICB]:[Population share of ICB]]</f>
        <v>0.87796595174872949</v>
      </c>
      <c r="M6604" s="98" cm="1">
        <f t="array" ref="M6604">msoa_calculations5[[#This Row],[Estimated case time (see and treat)]]*msoa_calculations5[[#This Row],[Population share of ICB]:[Population share of ICB]]</f>
        <v>0.63441756493546686</v>
      </c>
      <c r="N6604" s="94" cm="1">
        <f t="array" ref="N6604">msoa_calculations5[[#This Row],[Weighted estimate]]*msoa_calculations5[[#This Row],[Population share of ICB]:[Population share of ICB]]</f>
        <v>0.81206395614277971</v>
      </c>
    </row>
    <row r="6605" spans="1:14">
      <c r="A6605" s="63" t="s">
        <v>7994</v>
      </c>
      <c r="B6605" s="63" t="s">
        <v>13736</v>
      </c>
      <c r="C6605" s="63" t="s">
        <v>36</v>
      </c>
      <c r="D6605" s="63" t="s">
        <v>80</v>
      </c>
      <c r="E6605" s="72">
        <v>8919</v>
      </c>
      <c r="F6605" s="64">
        <v>1</v>
      </c>
      <c r="G6605" s="79">
        <v>0</v>
      </c>
      <c r="H6605" s="133">
        <v>84.187049865722656</v>
      </c>
      <c r="I6605" s="134">
        <v>59.761646270751953</v>
      </c>
      <c r="J6605" s="105">
        <v>77.5777587890625</v>
      </c>
      <c r="K6605" s="96">
        <f>msoa_calculations5[[#This Row],[ Pop20]]/SUMIF(msoa_calculations5[ICB26],msoa_calculations5[[#This Row],[ICB26]],msoa_calculations5[[ Pop20]])</f>
        <v>1.1265844369919854E-2</v>
      </c>
      <c r="L6605" s="98" cm="1">
        <f t="array" ref="L6605">msoa_calculations5[[#This Row],[ Estimated case time (see and convey)]]*msoa_calculations5[[#This Row],[Population share of ICB]:[Population share of ICB]]</f>
        <v>0.94843820174991356</v>
      </c>
      <c r="M6605" s="98" cm="1">
        <f t="array" ref="M6605">msoa_calculations5[[#This Row],[Estimated case time (see and treat)]]*msoa_calculations5[[#This Row],[Population share of ICB]:[Population share of ICB]]</f>
        <v>0.67326540617649278</v>
      </c>
      <c r="N6605" s="94" cm="1">
        <f t="array" ref="N6605">msoa_calculations5[[#This Row],[Weighted estimate]]*msoa_calculations5[[#This Row],[Population share of ICB]:[Population share of ICB]]</f>
        <v>0.87397895708476026</v>
      </c>
    </row>
    <row r="6606" spans="1:14">
      <c r="A6606" s="63" t="s">
        <v>7992</v>
      </c>
      <c r="B6606" s="63" t="s">
        <v>13736</v>
      </c>
      <c r="C6606" s="63" t="s">
        <v>36</v>
      </c>
      <c r="D6606" s="63" t="s">
        <v>80</v>
      </c>
      <c r="E6606" s="72">
        <v>5537</v>
      </c>
      <c r="F6606" s="64">
        <v>1</v>
      </c>
      <c r="G6606" s="79">
        <v>0</v>
      </c>
      <c r="H6606" s="133">
        <v>88.447601318359375</v>
      </c>
      <c r="I6606" s="134">
        <v>63.753948211669922</v>
      </c>
      <c r="J6606" s="105">
        <v>81.765724182128906</v>
      </c>
      <c r="K6606" s="96">
        <f>msoa_calculations5[[#This Row],[ Pop20]]/SUMIF(msoa_calculations5[ICB26],msoa_calculations5[[#This Row],[ICB26]],msoa_calculations5[[ Pop20]])</f>
        <v>6.9939432981552009E-3</v>
      </c>
      <c r="L6606" s="98" cm="1">
        <f t="array" ref="L6606">msoa_calculations5[[#This Row],[ Estimated case time (see and convey)]]*msoa_calculations5[[#This Row],[Population share of ICB]:[Population share of ICB]]</f>
        <v>0.61859750847844264</v>
      </c>
      <c r="M6606" s="98" cm="1">
        <f t="array" ref="M6606">msoa_calculations5[[#This Row],[Estimated case time (see and treat)]]*msoa_calculations5[[#This Row],[Population share of ICB]:[Population share of ICB]]</f>
        <v>0.44589149882594259</v>
      </c>
      <c r="N6606" s="94" cm="1">
        <f t="array" ref="N6606">msoa_calculations5[[#This Row],[Weighted estimate]]*msoa_calculations5[[#This Row],[Population share of ICB]:[Population share of ICB]]</f>
        <v>0.57186483866240712</v>
      </c>
    </row>
    <row r="6607" spans="1:14">
      <c r="A6607" s="63" t="s">
        <v>7990</v>
      </c>
      <c r="B6607" s="63" t="s">
        <v>13736</v>
      </c>
      <c r="C6607" s="63" t="s">
        <v>36</v>
      </c>
      <c r="D6607" s="63" t="s">
        <v>80</v>
      </c>
      <c r="E6607" s="72">
        <v>7680</v>
      </c>
      <c r="F6607" s="64">
        <v>1</v>
      </c>
      <c r="G6607" s="79">
        <v>0</v>
      </c>
      <c r="H6607" s="133">
        <v>85.66851806640625</v>
      </c>
      <c r="I6607" s="134">
        <v>61.206375122070313</v>
      </c>
      <c r="J6607" s="105">
        <v>79.049285888671875</v>
      </c>
      <c r="K6607" s="96">
        <f>msoa_calculations5[[#This Row],[ Pop20]]/SUMIF(msoa_calculations5[ICB26],msoa_calculations5[[#This Row],[ICB26]],msoa_calculations5[[ Pop20]])</f>
        <v>9.7008279808257075E-3</v>
      </c>
      <c r="L6607" s="98" cm="1">
        <f t="array" ref="L6607">msoa_calculations5[[#This Row],[ Estimated case time (see and convey)]]*msoa_calculations5[[#This Row],[Population share of ICB]:[Population share of ICB]]</f>
        <v>0.83105555713446644</v>
      </c>
      <c r="M6607" s="98" cm="1">
        <f t="array" ref="M6607">msoa_calculations5[[#This Row],[Estimated case time (see and treat)]]*msoa_calculations5[[#This Row],[Population share of ICB]:[Population share of ICB]]</f>
        <v>0.59375251638909421</v>
      </c>
      <c r="N6607" s="94" cm="1">
        <f t="array" ref="N6607">msoa_calculations5[[#This Row],[Weighted estimate]]*msoa_calculations5[[#This Row],[Population share of ICB]:[Population share of ICB]]</f>
        <v>0.76684352441311887</v>
      </c>
    </row>
    <row r="6608" spans="1:14">
      <c r="A6608" s="63" t="s">
        <v>7988</v>
      </c>
      <c r="B6608" s="63" t="s">
        <v>13736</v>
      </c>
      <c r="C6608" s="63" t="s">
        <v>36</v>
      </c>
      <c r="D6608" s="63" t="s">
        <v>80</v>
      </c>
      <c r="E6608" s="72">
        <v>5939</v>
      </c>
      <c r="F6608" s="64">
        <v>1</v>
      </c>
      <c r="G6608" s="79">
        <v>0</v>
      </c>
      <c r="H6608" s="133">
        <v>83.140670776367188</v>
      </c>
      <c r="I6608" s="134">
        <v>58.818492889404297</v>
      </c>
      <c r="J6608" s="105">
        <v>76.559310913085938</v>
      </c>
      <c r="K6608" s="96">
        <f>msoa_calculations5[[#This Row],[ Pop20]]/SUMIF(msoa_calculations5[ICB26],msoa_calculations5[[#This Row],[ICB26]],msoa_calculations5[[ Pop20]])</f>
        <v>7.5017210127765466E-3</v>
      </c>
      <c r="L6608" s="98" cm="1">
        <f t="array" ref="L6608">msoa_calculations5[[#This Row],[ Estimated case time (see and convey)]]*msoa_calculations5[[#This Row],[Population share of ICB]:[Population share of ICB]]</f>
        <v>0.62369811697941069</v>
      </c>
      <c r="M6608" s="98" cm="1">
        <f t="array" ref="M6608">msoa_calculations5[[#This Row],[Estimated case time (see and treat)]]*msoa_calculations5[[#This Row],[Population share of ICB]:[Population share of ICB]]</f>
        <v>0.4412399240482921</v>
      </c>
      <c r="N6608" s="94" cm="1">
        <f t="array" ref="N6608">msoa_calculations5[[#This Row],[Weighted estimate]]*msoa_calculations5[[#This Row],[Population share of ICB]:[Population share of ICB]]</f>
        <v>0.57432659140038955</v>
      </c>
    </row>
    <row r="6609" spans="1:14">
      <c r="A6609" s="63" t="s">
        <v>7986</v>
      </c>
      <c r="B6609" s="63" t="s">
        <v>13736</v>
      </c>
      <c r="C6609" s="63" t="s">
        <v>36</v>
      </c>
      <c r="D6609" s="63" t="s">
        <v>80</v>
      </c>
      <c r="E6609" s="72">
        <v>8736</v>
      </c>
      <c r="F6609" s="64">
        <v>1</v>
      </c>
      <c r="G6609" s="79">
        <v>0</v>
      </c>
      <c r="H6609" s="133">
        <v>87.304847717285156</v>
      </c>
      <c r="I6609" s="134">
        <v>62.420452117919922</v>
      </c>
      <c r="J6609" s="105">
        <v>80.571357727050781</v>
      </c>
      <c r="K6609" s="96">
        <f>msoa_calculations5[[#This Row],[ Pop20]]/SUMIF(msoa_calculations5[ICB26],msoa_calculations5[[#This Row],[ICB26]],msoa_calculations5[[ Pop20]])</f>
        <v>1.1034691828189242E-2</v>
      </c>
      <c r="L6609" s="98" cm="1">
        <f t="array" ref="L6609">msoa_calculations5[[#This Row],[ Estimated case time (see and convey)]]*msoa_calculations5[[#This Row],[Population share of ICB]:[Population share of ICB]]</f>
        <v>0.96338208966723271</v>
      </c>
      <c r="M6609" s="98" cm="1">
        <f t="array" ref="M6609">msoa_calculations5[[#This Row],[Estimated case time (see and treat)]]*msoa_calculations5[[#This Row],[Population share of ICB]:[Population share of ICB]]</f>
        <v>0.68879045289748886</v>
      </c>
      <c r="N6609" s="94" cm="1">
        <f t="array" ref="N6609">msoa_calculations5[[#This Row],[Weighted estimate]]*msoa_calculations5[[#This Row],[Population share of ICB]:[Population share of ICB]]</f>
        <v>0.88908010269679938</v>
      </c>
    </row>
    <row r="6610" spans="1:14">
      <c r="A6610" s="63" t="s">
        <v>7984</v>
      </c>
      <c r="B6610" s="63" t="s">
        <v>13736</v>
      </c>
      <c r="C6610" s="63" t="s">
        <v>36</v>
      </c>
      <c r="D6610" s="63" t="s">
        <v>80</v>
      </c>
      <c r="E6610" s="72">
        <v>6487</v>
      </c>
      <c r="F6610" s="64">
        <v>1</v>
      </c>
      <c r="G6610" s="79">
        <v>0</v>
      </c>
      <c r="H6610" s="133">
        <v>83.548828125</v>
      </c>
      <c r="I6610" s="134">
        <v>59.638458251953125</v>
      </c>
      <c r="J6610" s="105">
        <v>77.078903198242188</v>
      </c>
      <c r="K6610" s="96">
        <f>msoa_calculations5[[#This Row],[ Pop20]]/SUMIF(msoa_calculations5[ICB26],msoa_calculations5[[#This Row],[ICB26]],msoa_calculations5[[ Pop20]])</f>
        <v>8.1939155093250469E-3</v>
      </c>
      <c r="L6610" s="98" cm="1">
        <f t="array" ref="L6610">msoa_calculations5[[#This Row],[ Estimated case time (see and convey)]]*msoa_calculations5[[#This Row],[Population share of ICB]:[Population share of ICB]]</f>
        <v>0.68459203855937023</v>
      </c>
      <c r="M6610" s="98" cm="1">
        <f t="array" ref="M6610">msoa_calculations5[[#This Row],[Estimated case time (see and treat)]]*msoa_calculations5[[#This Row],[Population share of ICB]:[Population share of ICB]]</f>
        <v>0.48867248802291302</v>
      </c>
      <c r="N6610" s="94" cm="1">
        <f t="array" ref="N6610">msoa_calculations5[[#This Row],[Weighted estimate]]*msoa_calculations5[[#This Row],[Population share of ICB]:[Population share of ICB]]</f>
        <v>0.63157802035784061</v>
      </c>
    </row>
    <row r="6611" spans="1:14">
      <c r="A6611" s="63" t="s">
        <v>7982</v>
      </c>
      <c r="B6611" s="63" t="s">
        <v>13736</v>
      </c>
      <c r="C6611" s="63" t="s">
        <v>36</v>
      </c>
      <c r="D6611" s="63" t="s">
        <v>80</v>
      </c>
      <c r="E6611" s="72">
        <v>7399</v>
      </c>
      <c r="F6611" s="64">
        <v>1</v>
      </c>
      <c r="G6611" s="79">
        <v>0</v>
      </c>
      <c r="H6611" s="133">
        <v>84.7125244140625</v>
      </c>
      <c r="I6611" s="134">
        <v>60.544967651367188</v>
      </c>
      <c r="J6611" s="105">
        <v>78.173004150390625</v>
      </c>
      <c r="K6611" s="96">
        <f>msoa_calculations5[[#This Row],[ Pop20]]/SUMIF(msoa_calculations5[ICB26],msoa_calculations5[[#This Row],[ICB26]],msoa_calculations5[[ Pop20]])</f>
        <v>9.3458888320481007E-3</v>
      </c>
      <c r="L6611" s="98" cm="1">
        <f t="array" ref="L6611">msoa_calculations5[[#This Row],[ Estimated case time (see and convey)]]*msoa_calculations5[[#This Row],[Population share of ICB]:[Population share of ICB]]</f>
        <v>0.79171383585598876</v>
      </c>
      <c r="M6611" s="98" cm="1">
        <f t="array" ref="M6611">msoa_calculations5[[#This Row],[Estimated case time (see and treat)]]*msoa_calculations5[[#This Row],[Population share of ICB]:[Population share of ICB]]</f>
        <v>0.56584653700962617</v>
      </c>
      <c r="N6611" s="94" cm="1">
        <f t="array" ref="N6611">msoa_calculations5[[#This Row],[Weighted estimate]]*msoa_calculations5[[#This Row],[Population share of ICB]:[Population share of ICB]]</f>
        <v>0.73059620645678558</v>
      </c>
    </row>
    <row r="6612" spans="1:14">
      <c r="A6612" s="63" t="s">
        <v>7980</v>
      </c>
      <c r="B6612" s="63" t="s">
        <v>13736</v>
      </c>
      <c r="C6612" s="63" t="s">
        <v>36</v>
      </c>
      <c r="D6612" s="63" t="s">
        <v>80</v>
      </c>
      <c r="E6612" s="72">
        <v>8107</v>
      </c>
      <c r="F6612" s="64">
        <v>1</v>
      </c>
      <c r="G6612" s="79">
        <v>0</v>
      </c>
      <c r="H6612" s="133">
        <v>89.915992736816406</v>
      </c>
      <c r="I6612" s="134">
        <v>65.396186828613281</v>
      </c>
      <c r="J6612" s="105">
        <v>83.281158447265625</v>
      </c>
      <c r="K6612" s="96">
        <f>msoa_calculations5[[#This Row],[ Pop20]]/SUMIF(msoa_calculations5[ICB26],msoa_calculations5[[#This Row],[ICB26]],msoa_calculations5[[ Pop20]])</f>
        <v>1.0240183911530469E-2</v>
      </c>
      <c r="L6612" s="98" cm="1">
        <f t="array" ref="L6612">msoa_calculations5[[#This Row],[ Estimated case time (see and convey)]]*msoa_calculations5[[#This Row],[Population share of ICB]:[Population share of ICB]]</f>
        <v>0.92075630221283788</v>
      </c>
      <c r="M6612" s="98" cm="1">
        <f t="array" ref="M6612">msoa_calculations5[[#This Row],[Estimated case time (see and treat)]]*msoa_calculations5[[#This Row],[Population share of ICB]:[Population share of ICB]]</f>
        <v>0.66966898023780652</v>
      </c>
      <c r="N6612" s="94" cm="1">
        <f t="array" ref="N6612">msoa_calculations5[[#This Row],[Weighted estimate]]*msoa_calculations5[[#This Row],[Population share of ICB]:[Population share of ICB]]</f>
        <v>0.85281437886530931</v>
      </c>
    </row>
    <row r="6613" spans="1:14">
      <c r="A6613" s="63" t="s">
        <v>7978</v>
      </c>
      <c r="B6613" s="63" t="s">
        <v>13736</v>
      </c>
      <c r="C6613" s="63" t="s">
        <v>36</v>
      </c>
      <c r="D6613" s="63" t="s">
        <v>80</v>
      </c>
      <c r="E6613" s="72">
        <v>8396</v>
      </c>
      <c r="F6613" s="64">
        <v>1</v>
      </c>
      <c r="G6613" s="79">
        <v>0</v>
      </c>
      <c r="H6613" s="133">
        <v>88.03692626953125</v>
      </c>
      <c r="I6613" s="134">
        <v>63.5521240234375</v>
      </c>
      <c r="J6613" s="105">
        <v>81.41156005859375</v>
      </c>
      <c r="K6613" s="96">
        <f>msoa_calculations5[[#This Row],[ Pop20]]/SUMIF(msoa_calculations5[ICB26],msoa_calculations5[[#This Row],[ICB26]],msoa_calculations5[[ Pop20]])</f>
        <v>1.0605228089454771E-2</v>
      </c>
      <c r="L6613" s="98" cm="1">
        <f t="array" ref="L6613">msoa_calculations5[[#This Row],[ Estimated case time (see and convey)]]*msoa_calculations5[[#This Row],[Population share of ICB]:[Population share of ICB]]</f>
        <v>0.93365168338289151</v>
      </c>
      <c r="M6613" s="98" cm="1">
        <f t="array" ref="M6613">msoa_calculations5[[#This Row],[Estimated case time (see and treat)]]*msoa_calculations5[[#This Row],[Population share of ICB]:[Population share of ICB]]</f>
        <v>0.67398477083787278</v>
      </c>
      <c r="N6613" s="94" cm="1">
        <f t="array" ref="N6613">msoa_calculations5[[#This Row],[Weighted estimate]]*msoa_calculations5[[#This Row],[Population share of ICB]:[Population share of ICB]]</f>
        <v>0.86338816353973258</v>
      </c>
    </row>
    <row r="6614" spans="1:14">
      <c r="A6614" s="63" t="s">
        <v>7976</v>
      </c>
      <c r="B6614" s="63" t="s">
        <v>13736</v>
      </c>
      <c r="C6614" s="63" t="s">
        <v>36</v>
      </c>
      <c r="D6614" s="63" t="s">
        <v>80</v>
      </c>
      <c r="E6614" s="72">
        <v>5310</v>
      </c>
      <c r="F6614" s="64">
        <v>1</v>
      </c>
      <c r="G6614" s="79">
        <v>0</v>
      </c>
      <c r="H6614" s="133">
        <v>88.412528991699219</v>
      </c>
      <c r="I6614" s="134">
        <v>63.364082336425781</v>
      </c>
      <c r="J6614" s="105">
        <v>81.634651184082031</v>
      </c>
      <c r="K6614" s="96">
        <f>msoa_calculations5[[#This Row],[ Pop20]]/SUMIF(msoa_calculations5[ICB26],msoa_calculations5[[#This Row],[ICB26]],msoa_calculations5[[ Pop20]])</f>
        <v>6.7072130961177744E-3</v>
      </c>
      <c r="L6614" s="98" cm="1">
        <f t="array" ref="L6614">msoa_calculations5[[#This Row],[ Estimated case time (see and convey)]]*msoa_calculations5[[#This Row],[Population share of ICB]:[Population share of ICB]]</f>
        <v>0.59300167231401746</v>
      </c>
      <c r="M6614" s="98" cm="1">
        <f t="array" ref="M6614">msoa_calculations5[[#This Row],[Estimated case time (see and treat)]]*msoa_calculations5[[#This Row],[Population share of ICB]:[Population share of ICB]]</f>
        <v>0.42499640287035995</v>
      </c>
      <c r="N6614" s="94" cm="1">
        <f t="array" ref="N6614">msoa_calculations5[[#This Row],[Weighted estimate]]*msoa_calculations5[[#This Row],[Population share of ICB]:[Population share of ICB]]</f>
        <v>0.54754100151888141</v>
      </c>
    </row>
    <row r="6615" spans="1:14">
      <c r="A6615" s="63" t="s">
        <v>7974</v>
      </c>
      <c r="B6615" s="63" t="s">
        <v>13736</v>
      </c>
      <c r="C6615" s="63" t="s">
        <v>36</v>
      </c>
      <c r="D6615" s="63" t="s">
        <v>80</v>
      </c>
      <c r="E6615" s="72">
        <v>8294</v>
      </c>
      <c r="F6615" s="64">
        <v>1</v>
      </c>
      <c r="G6615" s="79">
        <v>0</v>
      </c>
      <c r="H6615" s="133">
        <v>105.49276733398438</v>
      </c>
      <c r="I6615" s="134">
        <v>74.240036010742188</v>
      </c>
      <c r="J6615" s="105">
        <v>97.036064147949219</v>
      </c>
      <c r="K6615" s="96">
        <f>msoa_calculations5[[#This Row],[ Pop20]]/SUMIF(msoa_calculations5[ICB26],msoa_calculations5[[#This Row],[ICB26]],msoa_calculations5[[ Pop20]])</f>
        <v>1.0476388967834429E-2</v>
      </c>
      <c r="L6615" s="98" cm="1">
        <f t="array" ref="L6615">msoa_calculations5[[#This Row],[ Estimated case time (see and convey)]]*msoa_calculations5[[#This Row],[Population share of ICB]:[Population share of ICB]]</f>
        <v>1.1051832638840782</v>
      </c>
      <c r="M6615" s="98" cm="1">
        <f t="array" ref="M6615">msoa_calculations5[[#This Row],[Estimated case time (see and treat)]]*msoa_calculations5[[#This Row],[Population share of ICB]:[Population share of ICB]]</f>
        <v>0.77776749423457014</v>
      </c>
      <c r="N6615" s="94" cm="1">
        <f t="array" ref="N6615">msoa_calculations5[[#This Row],[Weighted estimate]]*msoa_calculations5[[#This Row],[Population share of ICB]:[Population share of ICB]]</f>
        <v>1.0165875519216492</v>
      </c>
    </row>
    <row r="6616" spans="1:14">
      <c r="A6616" s="63" t="s">
        <v>7972</v>
      </c>
      <c r="B6616" s="63" t="s">
        <v>13736</v>
      </c>
      <c r="C6616" s="63" t="s">
        <v>36</v>
      </c>
      <c r="D6616" s="63" t="s">
        <v>80</v>
      </c>
      <c r="E6616" s="72">
        <v>5217</v>
      </c>
      <c r="F6616" s="64">
        <v>1</v>
      </c>
      <c r="G6616" s="79">
        <v>0</v>
      </c>
      <c r="H6616" s="133">
        <v>96.010246276855469</v>
      </c>
      <c r="I6616" s="134">
        <v>67.240592956542969</v>
      </c>
      <c r="J6616" s="105">
        <v>88.225440979003906</v>
      </c>
      <c r="K6616" s="96">
        <f>msoa_calculations5[[#This Row],[ Pop20]]/SUMIF(msoa_calculations5[ICB26],msoa_calculations5[[#This Row],[ICB26]],msoa_calculations5[[ Pop20]])</f>
        <v>6.5897421322874631E-3</v>
      </c>
      <c r="L6616" s="98" cm="1">
        <f t="array" ref="L6616">msoa_calculations5[[#This Row],[ Estimated case time (see and convey)]]*msoa_calculations5[[#This Row],[Population share of ICB]:[Population share of ICB]]</f>
        <v>0.63268276502189003</v>
      </c>
      <c r="M6616" s="98" cm="1">
        <f t="array" ref="M6616">msoa_calculations5[[#This Row],[Estimated case time (see and treat)]]*msoa_calculations5[[#This Row],[Population share of ICB]:[Population share of ICB]]</f>
        <v>0.44309816840572286</v>
      </c>
      <c r="N6616" s="94" cm="1">
        <f t="array" ref="N6616">msoa_calculations5[[#This Row],[Weighted estimate]]*msoa_calculations5[[#This Row],[Population share of ICB]:[Population share of ICB]]</f>
        <v>0.58138290555898298</v>
      </c>
    </row>
    <row r="6617" spans="1:14">
      <c r="A6617" s="63" t="s">
        <v>7970</v>
      </c>
      <c r="B6617" s="63" t="s">
        <v>13736</v>
      </c>
      <c r="C6617" s="63" t="s">
        <v>36</v>
      </c>
      <c r="D6617" s="63" t="s">
        <v>80</v>
      </c>
      <c r="E6617" s="72">
        <v>5446</v>
      </c>
      <c r="F6617" s="64">
        <v>1</v>
      </c>
      <c r="G6617" s="79">
        <v>0</v>
      </c>
      <c r="H6617" s="133">
        <v>93.981964111328125</v>
      </c>
      <c r="I6617" s="134">
        <v>68.527084350585938</v>
      </c>
      <c r="J6617" s="105">
        <v>87.094108581542969</v>
      </c>
      <c r="K6617" s="96">
        <f>msoa_calculations5[[#This Row],[ Pop20]]/SUMIF(msoa_calculations5[ICB26],msoa_calculations5[[#This Row],[ICB26]],msoa_calculations5[[ Pop20]])</f>
        <v>6.8789985916115626E-3</v>
      </c>
      <c r="L6617" s="98" cm="1">
        <f t="array" ref="L6617">msoa_calculations5[[#This Row],[ Estimated case time (see and convey)]]*msoa_calculations5[[#This Row],[Population share of ICB]:[Population share of ICB]]</f>
        <v>0.64650179875871461</v>
      </c>
      <c r="M6617" s="98" cm="1">
        <f t="array" ref="M6617">msoa_calculations5[[#This Row],[Estimated case time (see and treat)]]*msoa_calculations5[[#This Row],[Population share of ICB]:[Population share of ICB]]</f>
        <v>0.47139771673492742</v>
      </c>
      <c r="N6617" s="94" cm="1">
        <f t="array" ref="N6617">msoa_calculations5[[#This Row],[Weighted estimate]]*msoa_calculations5[[#This Row],[Population share of ICB]:[Population share of ICB]]</f>
        <v>0.59912025027009863</v>
      </c>
    </row>
    <row r="6618" spans="1:14">
      <c r="A6618" s="63" t="s">
        <v>7968</v>
      </c>
      <c r="B6618" s="63" t="s">
        <v>13736</v>
      </c>
      <c r="C6618" s="63" t="s">
        <v>36</v>
      </c>
      <c r="D6618" s="63" t="s">
        <v>80</v>
      </c>
      <c r="E6618" s="72">
        <v>6028</v>
      </c>
      <c r="F6618" s="64">
        <v>1</v>
      </c>
      <c r="G6618" s="79">
        <v>0</v>
      </c>
      <c r="H6618" s="133">
        <v>94.945304870605469</v>
      </c>
      <c r="I6618" s="134">
        <v>68.508636474609375</v>
      </c>
      <c r="J6618" s="105">
        <v>87.791786193847656</v>
      </c>
      <c r="K6618" s="96">
        <f>msoa_calculations5[[#This Row],[ Pop20]]/SUMIF(msoa_calculations5[ICB26],msoa_calculations5[[#This Row],[ICB26]],msoa_calculations5[[ Pop20]])</f>
        <v>7.6141394620335111E-3</v>
      </c>
      <c r="L6618" s="98" cm="1">
        <f t="array" ref="L6618">msoa_calculations5[[#This Row],[ Estimated case time (see and convey)]]*msoa_calculations5[[#This Row],[Population share of ICB]:[Population share of ICB]]</f>
        <v>0.72292679255007963</v>
      </c>
      <c r="M6618" s="98" cm="1">
        <f t="array" ref="M6618">msoa_calculations5[[#This Row],[Estimated case time (see and treat)]]*msoa_calculations5[[#This Row],[Population share of ICB]:[Population share of ICB]]</f>
        <v>0.52163431247143155</v>
      </c>
      <c r="N6618" s="94" cm="1">
        <f t="array" ref="N6618">msoa_calculations5[[#This Row],[Weighted estimate]]*msoa_calculations5[[#This Row],[Population share of ICB]:[Population share of ICB]]</f>
        <v>0.66845890370098426</v>
      </c>
    </row>
    <row r="6619" spans="1:14">
      <c r="A6619" s="63" t="s">
        <v>7966</v>
      </c>
      <c r="B6619" s="63" t="s">
        <v>13736</v>
      </c>
      <c r="C6619" s="63" t="s">
        <v>36</v>
      </c>
      <c r="D6619" s="63" t="s">
        <v>80</v>
      </c>
      <c r="E6619" s="72">
        <v>7827</v>
      </c>
      <c r="F6619" s="64">
        <v>1</v>
      </c>
      <c r="G6619" s="79">
        <v>0</v>
      </c>
      <c r="H6619" s="133">
        <v>93.041557312011719</v>
      </c>
      <c r="I6619" s="134">
        <v>67.319374084472656</v>
      </c>
      <c r="J6619" s="105">
        <v>86.081367492675781</v>
      </c>
      <c r="K6619" s="96">
        <f>msoa_calculations5[[#This Row],[ Pop20]]/SUMIF(msoa_calculations5[ICB26],msoa_calculations5[[#This Row],[ICB26]],msoa_calculations5[[ Pop20]])</f>
        <v>9.8865078913961991E-3</v>
      </c>
      <c r="L6619" s="98" cm="1">
        <f t="array" ref="L6619">msoa_calculations5[[#This Row],[ Estimated case time (see and convey)]]*msoa_calculations5[[#This Row],[Population share of ICB]:[Population share of ICB]]</f>
        <v>0.91985609059299556</v>
      </c>
      <c r="M6619" s="98" cm="1">
        <f t="array" ref="M6619">msoa_calculations5[[#This Row],[Estimated case time (see and treat)]]*msoa_calculations5[[#This Row],[Population share of ICB]:[Population share of ICB]]</f>
        <v>0.66555352312999172</v>
      </c>
      <c r="N6619" s="94" cm="1">
        <f t="array" ref="N6619">msoa_calculations5[[#This Row],[Weighted estimate]]*msoa_calculations5[[#This Row],[Population share of ICB]:[Population share of ICB]]</f>
        <v>0.8510441190185154</v>
      </c>
    </row>
    <row r="6620" spans="1:14">
      <c r="A6620" s="63" t="s">
        <v>7964</v>
      </c>
      <c r="B6620" s="63" t="s">
        <v>13736</v>
      </c>
      <c r="C6620" s="63" t="s">
        <v>36</v>
      </c>
      <c r="D6620" s="63" t="s">
        <v>80</v>
      </c>
      <c r="E6620" s="72">
        <v>7112</v>
      </c>
      <c r="F6620" s="64">
        <v>1</v>
      </c>
      <c r="G6620" s="79">
        <v>0</v>
      </c>
      <c r="H6620" s="133">
        <v>96.482215881347656</v>
      </c>
      <c r="I6620" s="134">
        <v>69.613540649414063</v>
      </c>
      <c r="J6620" s="105">
        <v>89.211799621582031</v>
      </c>
      <c r="K6620" s="96">
        <f>msoa_calculations5[[#This Row],[ Pop20]]/SUMIF(msoa_calculations5[ICB26],msoa_calculations5[[#This Row],[ICB26]],msoa_calculations5[[ Pop20]])</f>
        <v>8.9833709114104723E-3</v>
      </c>
      <c r="L6620" s="98" cm="1">
        <f t="array" ref="L6620">msoa_calculations5[[#This Row],[ Estimated case time (see and convey)]]*msoa_calculations5[[#This Row],[Population share of ICB]:[Population share of ICB]]</f>
        <v>0.86673553161692407</v>
      </c>
      <c r="M6620" s="98" cm="1">
        <f t="array" ref="M6620">msoa_calculations5[[#This Row],[Estimated case time (see and treat)]]*msoa_calculations5[[#This Row],[Population share of ICB]:[Population share of ICB]]</f>
        <v>0.62536425611023672</v>
      </c>
      <c r="N6620" s="94" cm="1">
        <f t="array" ref="N6620">msoa_calculations5[[#This Row],[Weighted estimate]]*msoa_calculations5[[#This Row],[Population share of ICB]:[Population share of ICB]]</f>
        <v>0.80142268567509978</v>
      </c>
    </row>
    <row r="6621" spans="1:14">
      <c r="A6621" s="63" t="s">
        <v>7962</v>
      </c>
      <c r="B6621" s="63" t="s">
        <v>13736</v>
      </c>
      <c r="C6621" s="63" t="s">
        <v>36</v>
      </c>
      <c r="D6621" s="63" t="s">
        <v>80</v>
      </c>
      <c r="E6621" s="72">
        <v>5660</v>
      </c>
      <c r="F6621" s="64">
        <v>1</v>
      </c>
      <c r="G6621" s="79">
        <v>0</v>
      </c>
      <c r="H6621" s="133">
        <v>95.592742919921875</v>
      </c>
      <c r="I6621" s="134">
        <v>68.917678833007813</v>
      </c>
      <c r="J6621" s="105">
        <v>88.374710083007813</v>
      </c>
      <c r="K6621" s="96">
        <f>msoa_calculations5[[#This Row],[ Pop20]]/SUMIF(msoa_calculations5[ICB26],msoa_calculations5[[#This Row],[ICB26]],msoa_calculations5[[ Pop20]])</f>
        <v>7.1493081212856127E-3</v>
      </c>
      <c r="L6621" s="98" cm="1">
        <f t="array" ref="L6621">msoa_calculations5[[#This Row],[ Estimated case time (see and convey)]]*msoa_calculations5[[#This Row],[Population share of ICB]:[Population share of ICB]]</f>
        <v>0.68342197329336518</v>
      </c>
      <c r="M6621" s="98" cm="1">
        <f t="array" ref="M6621">msoa_calculations5[[#This Row],[Estimated case time (see and treat)]]*msoa_calculations5[[#This Row],[Population share of ICB]:[Population share of ICB]]</f>
        <v>0.49271372098097632</v>
      </c>
      <c r="N6621" s="94" cm="1">
        <f t="array" ref="N6621">msoa_calculations5[[#This Row],[Weighted estimate]]*msoa_calculations5[[#This Row],[Population share of ICB]:[Population share of ICB]]</f>
        <v>0.63181803251270929</v>
      </c>
    </row>
    <row r="6622" spans="1:14">
      <c r="A6622" s="63" t="s">
        <v>7960</v>
      </c>
      <c r="B6622" s="63" t="s">
        <v>13736</v>
      </c>
      <c r="C6622" s="63" t="s">
        <v>36</v>
      </c>
      <c r="D6622" s="63" t="s">
        <v>80</v>
      </c>
      <c r="E6622" s="72">
        <v>5729</v>
      </c>
      <c r="F6622" s="64">
        <v>1</v>
      </c>
      <c r="G6622" s="79">
        <v>0</v>
      </c>
      <c r="H6622" s="133">
        <v>100.82044982910156</v>
      </c>
      <c r="I6622" s="134">
        <v>72.697837829589844</v>
      </c>
      <c r="J6622" s="105">
        <v>93.210723876953125</v>
      </c>
      <c r="K6622" s="96">
        <f>msoa_calculations5[[#This Row],[ Pop20]]/SUMIF(msoa_calculations5[ICB26],msoa_calculations5[[#This Row],[ICB26]],msoa_calculations5[[ Pop20]])</f>
        <v>7.2364639976758433E-3</v>
      </c>
      <c r="L6622" s="98" cm="1">
        <f t="array" ref="L6622">msoa_calculations5[[#This Row],[ Estimated case time (see and convey)]]*msoa_calculations5[[#This Row],[Population share of ICB]:[Population share of ICB]]</f>
        <v>0.72958355541777709</v>
      </c>
      <c r="M6622" s="98" cm="1">
        <f t="array" ref="M6622">msoa_calculations5[[#This Row],[Estimated case time (see and treat)]]*msoa_calculations5[[#This Row],[Population share of ICB]:[Population share of ICB]]</f>
        <v>0.52607528616270383</v>
      </c>
      <c r="N6622" s="94" cm="1">
        <f t="array" ref="N6622">msoa_calculations5[[#This Row],[Weighted estimate]]*msoa_calculations5[[#This Row],[Population share of ICB]:[Population share of ICB]]</f>
        <v>0.67451604753287542</v>
      </c>
    </row>
    <row r="6623" spans="1:14">
      <c r="A6623" s="63" t="s">
        <v>7958</v>
      </c>
      <c r="B6623" s="63" t="s">
        <v>13736</v>
      </c>
      <c r="C6623" s="63" t="s">
        <v>36</v>
      </c>
      <c r="D6623" s="63" t="s">
        <v>80</v>
      </c>
      <c r="E6623" s="72">
        <v>6541</v>
      </c>
      <c r="F6623" s="64">
        <v>1</v>
      </c>
      <c r="G6623" s="79">
        <v>0</v>
      </c>
      <c r="H6623" s="133">
        <v>93.986839294433594</v>
      </c>
      <c r="I6623" s="134">
        <v>67.136131286621094</v>
      </c>
      <c r="J6623" s="105">
        <v>86.721282958984375</v>
      </c>
      <c r="K6623" s="96">
        <f>msoa_calculations5[[#This Row],[ Pop20]]/SUMIF(msoa_calculations5[ICB26],msoa_calculations5[[#This Row],[ICB26]],msoa_calculations5[[ Pop20]])</f>
        <v>8.2621244560652281E-3</v>
      </c>
      <c r="L6623" s="98" cm="1">
        <f t="array" ref="L6623">msoa_calculations5[[#This Row],[ Estimated case time (see and convey)]]*msoa_calculations5[[#This Row],[Population share of ICB]:[Population share of ICB]]</f>
        <v>0.77653096348281214</v>
      </c>
      <c r="M6623" s="98" cm="1">
        <f t="array" ref="M6623">msoa_calculations5[[#This Row],[Estimated case time (see and treat)]]*msoa_calculations5[[#This Row],[Population share of ICB]:[Population share of ICB]]</f>
        <v>0.55468707218879809</v>
      </c>
      <c r="N6623" s="94" cm="1">
        <f t="array" ref="N6623">msoa_calculations5[[#This Row],[Weighted estimate]]*msoa_calculations5[[#This Row],[Population share of ICB]:[Population share of ICB]]</f>
        <v>0.71650203279677749</v>
      </c>
    </row>
    <row r="6624" spans="1:14">
      <c r="A6624" s="63" t="s">
        <v>7956</v>
      </c>
      <c r="B6624" s="63" t="s">
        <v>13736</v>
      </c>
      <c r="C6624" s="63" t="s">
        <v>36</v>
      </c>
      <c r="D6624" s="63" t="s">
        <v>80</v>
      </c>
      <c r="E6624" s="72">
        <v>7140</v>
      </c>
      <c r="F6624" s="64">
        <v>1</v>
      </c>
      <c r="G6624" s="79">
        <v>0</v>
      </c>
      <c r="H6624" s="133">
        <v>104.74267578125</v>
      </c>
      <c r="I6624" s="134">
        <v>74.750930786132813</v>
      </c>
      <c r="J6624" s="105">
        <v>96.627182006835938</v>
      </c>
      <c r="K6624" s="96">
        <f>msoa_calculations5[[#This Row],[ Pop20]]/SUMIF(msoa_calculations5[ICB26],msoa_calculations5[[#This Row],[ICB26]],msoa_calculations5[[ Pop20]])</f>
        <v>9.018738513423899E-3</v>
      </c>
      <c r="L6624" s="98" cm="1">
        <f t="array" ref="L6624">msoa_calculations5[[#This Row],[ Estimated case time (see and convey)]]*msoa_calculations5[[#This Row],[Population share of ICB]:[Population share of ICB]]</f>
        <v>0.94464680406743207</v>
      </c>
      <c r="M6624" s="98" cm="1">
        <f t="array" ref="M6624">msoa_calculations5[[#This Row],[Estimated case time (see and treat)]]*msoa_calculations5[[#This Row],[Population share of ICB]:[Population share of ICB]]</f>
        <v>0.67415909839518018</v>
      </c>
      <c r="N6624" s="94" cm="1">
        <f t="array" ref="N6624">msoa_calculations5[[#This Row],[Weighted estimate]]*msoa_calculations5[[#This Row],[Population share of ICB]:[Population share of ICB]]</f>
        <v>0.8714552878086721</v>
      </c>
    </row>
    <row r="6625" spans="1:14">
      <c r="A6625" s="63" t="s">
        <v>7954</v>
      </c>
      <c r="B6625" s="63" t="s">
        <v>13736</v>
      </c>
      <c r="C6625" s="63" t="s">
        <v>36</v>
      </c>
      <c r="D6625" s="63" t="s">
        <v>80</v>
      </c>
      <c r="E6625" s="72">
        <v>6067</v>
      </c>
      <c r="F6625" s="64">
        <v>1</v>
      </c>
      <c r="G6625" s="79">
        <v>0</v>
      </c>
      <c r="H6625" s="133">
        <v>112.06014251708984</v>
      </c>
      <c r="I6625" s="134">
        <v>75.642501831054688</v>
      </c>
      <c r="J6625" s="105">
        <v>102.20586395263672</v>
      </c>
      <c r="K6625" s="96">
        <f>msoa_calculations5[[#This Row],[ Pop20]]/SUMIF(msoa_calculations5[ICB26],msoa_calculations5[[#This Row],[ICB26]],msoa_calculations5[[ Pop20]])</f>
        <v>7.6634014791236412E-3</v>
      </c>
      <c r="L6625" s="98" cm="1">
        <f t="array" ref="L6625">msoa_calculations5[[#This Row],[ Estimated case time (see and convey)]]*msoa_calculations5[[#This Row],[Population share of ICB]:[Population share of ICB]]</f>
        <v>0.85876186191627235</v>
      </c>
      <c r="M6625" s="98" cm="1">
        <f t="array" ref="M6625">msoa_calculations5[[#This Row],[Estimated case time (see and treat)]]*msoa_calculations5[[#This Row],[Population share of ICB]:[Population share of ICB]]</f>
        <v>0.57967886041671723</v>
      </c>
      <c r="N6625" s="94" cm="1">
        <f t="array" ref="N6625">msoa_calculations5[[#This Row],[Weighted estimate]]*msoa_calculations5[[#This Row],[Population share of ICB]:[Population share of ICB]]</f>
        <v>0.78324456898974582</v>
      </c>
    </row>
    <row r="6626" spans="1:14">
      <c r="A6626" s="63" t="s">
        <v>7952</v>
      </c>
      <c r="B6626" s="63" t="s">
        <v>13736</v>
      </c>
      <c r="C6626" s="63" t="s">
        <v>36</v>
      </c>
      <c r="D6626" s="63" t="s">
        <v>80</v>
      </c>
      <c r="E6626" s="72">
        <v>8206</v>
      </c>
      <c r="F6626" s="64">
        <v>1</v>
      </c>
      <c r="G6626" s="79">
        <v>0</v>
      </c>
      <c r="H6626" s="133">
        <v>100.08821105957031</v>
      </c>
      <c r="I6626" s="134">
        <v>72.226272583007813</v>
      </c>
      <c r="J6626" s="105">
        <v>92.549026489257813</v>
      </c>
      <c r="K6626" s="96">
        <f>msoa_calculations5[[#This Row],[ Pop20]]/SUMIF(msoa_calculations5[ICB26],msoa_calculations5[[#This Row],[ICB26]],msoa_calculations5[[ Pop20]])</f>
        <v>1.0365233647220801E-2</v>
      </c>
      <c r="L6626" s="98" cm="1">
        <f t="array" ref="L6626">msoa_calculations5[[#This Row],[ Estimated case time (see and convey)]]*msoa_calculations5[[#This Row],[Population share of ICB]:[Population share of ICB]]</f>
        <v>1.0374376929647953</v>
      </c>
      <c r="M6626" s="98" cm="1">
        <f t="array" ref="M6626">msoa_calculations5[[#This Row],[Estimated case time (see and treat)]]*msoa_calculations5[[#This Row],[Population share of ICB]:[Population share of ICB]]</f>
        <v>0.7486421907907338</v>
      </c>
      <c r="N6626" s="94" cm="1">
        <f t="array" ref="N6626">msoa_calculations5[[#This Row],[Weighted estimate]]*msoa_calculations5[[#This Row],[Population share of ICB]:[Population share of ICB]]</f>
        <v>0.95929228338398431</v>
      </c>
    </row>
    <row r="6627" spans="1:14">
      <c r="A6627" s="63" t="s">
        <v>7950</v>
      </c>
      <c r="B6627" s="63" t="s">
        <v>13736</v>
      </c>
      <c r="C6627" s="63" t="s">
        <v>36</v>
      </c>
      <c r="D6627" s="63" t="s">
        <v>80</v>
      </c>
      <c r="E6627" s="72">
        <v>9256</v>
      </c>
      <c r="F6627" s="64">
        <v>1</v>
      </c>
      <c r="G6627" s="79">
        <v>0</v>
      </c>
      <c r="H6627" s="133">
        <v>110.53720855712891</v>
      </c>
      <c r="I6627" s="134">
        <v>75.575370788574219</v>
      </c>
      <c r="J6627" s="105">
        <v>101.07685089111328</v>
      </c>
      <c r="K6627" s="96">
        <f>msoa_calculations5[[#This Row],[ Pop20]]/SUMIF(msoa_calculations5[ICB26],msoa_calculations5[[#This Row],[ICB26]],msoa_calculations5[[ Pop20]])</f>
        <v>1.1691518722724316E-2</v>
      </c>
      <c r="L6627" s="98" cm="1">
        <f t="array" ref="L6627">msoa_calculations5[[#This Row],[ Estimated case time (see and convey)]]*msoa_calculations5[[#This Row],[Population share of ICB]:[Population share of ICB]]</f>
        <v>1.2923478434033551</v>
      </c>
      <c r="M6627" s="98" cm="1">
        <f t="array" ref="M6627">msoa_calculations5[[#This Row],[Estimated case time (see and treat)]]*msoa_calculations5[[#This Row],[Population share of ICB]:[Population share of ICB]]</f>
        <v>0.88359086255144781</v>
      </c>
      <c r="N6627" s="94" cm="1">
        <f t="array" ref="N6627">msoa_calculations5[[#This Row],[Weighted estimate]]*msoa_calculations5[[#This Row],[Population share of ICB]:[Population share of ICB]]</f>
        <v>1.1817418946274649</v>
      </c>
    </row>
    <row r="6628" spans="1:14">
      <c r="A6628" s="63" t="s">
        <v>7948</v>
      </c>
      <c r="B6628" s="63" t="s">
        <v>13736</v>
      </c>
      <c r="C6628" s="63" t="s">
        <v>36</v>
      </c>
      <c r="D6628" s="63" t="s">
        <v>80</v>
      </c>
      <c r="E6628" s="72">
        <v>6742</v>
      </c>
      <c r="F6628" s="64">
        <v>1</v>
      </c>
      <c r="G6628" s="79">
        <v>0</v>
      </c>
      <c r="H6628" s="133">
        <v>104.9012451171875</v>
      </c>
      <c r="I6628" s="134">
        <v>71.1636962890625</v>
      </c>
      <c r="J6628" s="105">
        <v>95.772171020507813</v>
      </c>
      <c r="K6628" s="96">
        <f>msoa_calculations5[[#This Row],[ Pop20]]/SUMIF(msoa_calculations5[ICB26],msoa_calculations5[[#This Row],[ICB26]],msoa_calculations5[[ Pop20]])</f>
        <v>8.516013313375901E-3</v>
      </c>
      <c r="L6628" s="98" cm="1">
        <f t="array" ref="L6628">msoa_calculations5[[#This Row],[ Estimated case time (see and convey)]]*msoa_calculations5[[#This Row],[Population share of ICB]:[Population share of ICB]]</f>
        <v>0.89334040000767745</v>
      </c>
      <c r="M6628" s="98" cm="1">
        <f t="array" ref="M6628">msoa_calculations5[[#This Row],[Estimated case time (see and treat)]]*msoa_calculations5[[#This Row],[Population share of ICB]:[Population share of ICB]]</f>
        <v>0.6060309850266955</v>
      </c>
      <c r="N6628" s="94" cm="1">
        <f t="array" ref="N6628">msoa_calculations5[[#This Row],[Weighted estimate]]*msoa_calculations5[[#This Row],[Population share of ICB]:[Population share of ICB]]</f>
        <v>0.81559708346155813</v>
      </c>
    </row>
    <row r="6629" spans="1:14">
      <c r="A6629" s="63" t="s">
        <v>7946</v>
      </c>
      <c r="B6629" s="63" t="s">
        <v>13736</v>
      </c>
      <c r="C6629" s="63" t="s">
        <v>36</v>
      </c>
      <c r="D6629" s="63" t="s">
        <v>80</v>
      </c>
      <c r="E6629" s="72">
        <v>6955</v>
      </c>
      <c r="F6629" s="64">
        <v>1</v>
      </c>
      <c r="G6629" s="79">
        <v>0</v>
      </c>
      <c r="H6629" s="133">
        <v>108.89924621582031</v>
      </c>
      <c r="I6629" s="134">
        <v>74.098472595214844</v>
      </c>
      <c r="J6629" s="105">
        <v>99.482475280761719</v>
      </c>
      <c r="K6629" s="96">
        <f>msoa_calculations5[[#This Row],[ Pop20]]/SUMIF(msoa_calculations5[ICB26],msoa_calculations5[[#This Row],[ICB26]],msoa_calculations5[[ Pop20]])</f>
        <v>8.7850597144066133E-3</v>
      </c>
      <c r="L6629" s="98" cm="1">
        <f t="array" ref="L6629">msoa_calculations5[[#This Row],[ Estimated case time (see and convey)]]*msoa_calculations5[[#This Row],[Population share of ICB]:[Population share of ICB]]</f>
        <v>0.95668638085984981</v>
      </c>
      <c r="M6629" s="98" cm="1">
        <f t="array" ref="M6629">msoa_calculations5[[#This Row],[Estimated case time (see and treat)]]*msoa_calculations5[[#This Row],[Population share of ICB]:[Population share of ICB]]</f>
        <v>0.65095950649528433</v>
      </c>
      <c r="N6629" s="94" cm="1">
        <f t="array" ref="N6629">msoa_calculations5[[#This Row],[Weighted estimate]]*msoa_calculations5[[#This Row],[Population share of ICB]:[Population share of ICB]]</f>
        <v>0.8739594858784715</v>
      </c>
    </row>
    <row r="6630" spans="1:14">
      <c r="A6630" s="63" t="s">
        <v>7944</v>
      </c>
      <c r="B6630" s="63" t="s">
        <v>13736</v>
      </c>
      <c r="C6630" s="63" t="s">
        <v>36</v>
      </c>
      <c r="D6630" s="63" t="s">
        <v>80</v>
      </c>
      <c r="E6630" s="72">
        <v>8747</v>
      </c>
      <c r="F6630" s="64">
        <v>1</v>
      </c>
      <c r="G6630" s="79">
        <v>0</v>
      </c>
      <c r="H6630" s="133">
        <v>107.48428344726563</v>
      </c>
      <c r="I6630" s="134">
        <v>73.010261535644531</v>
      </c>
      <c r="J6630" s="105">
        <v>98.155929565429688</v>
      </c>
      <c r="K6630" s="96">
        <f>msoa_calculations5[[#This Row],[ Pop20]]/SUMIF(msoa_calculations5[ICB26],msoa_calculations5[[#This Row],[ICB26]],msoa_calculations5[[ Pop20]])</f>
        <v>1.1048586243265945E-2</v>
      </c>
      <c r="L6630" s="98" cm="1">
        <f t="array" ref="L6630">msoa_calculations5[[#This Row],[ Estimated case time (see and convey)]]*msoa_calculations5[[#This Row],[Population share of ICB]:[Population share of ICB]]</f>
        <v>1.1875493754627564</v>
      </c>
      <c r="M6630" s="98" cm="1">
        <f t="array" ref="M6630">msoa_calculations5[[#This Row],[Estimated case time (see and treat)]]*msoa_calculations5[[#This Row],[Population share of ICB]:[Population share of ICB]]</f>
        <v>0.80666017121997091</v>
      </c>
      <c r="N6630" s="94" cm="1">
        <f t="array" ref="N6630">msoa_calculations5[[#This Row],[Weighted estimate]]*msoa_calculations5[[#This Row],[Population share of ICB]:[Population share of ICB]]</f>
        <v>1.0844842530915875</v>
      </c>
    </row>
    <row r="6631" spans="1:14">
      <c r="A6631" s="63" t="s">
        <v>7942</v>
      </c>
      <c r="B6631" s="63" t="s">
        <v>13736</v>
      </c>
      <c r="C6631" s="63" t="s">
        <v>36</v>
      </c>
      <c r="D6631" s="63" t="s">
        <v>80</v>
      </c>
      <c r="E6631" s="72">
        <v>6124</v>
      </c>
      <c r="F6631" s="64">
        <v>1</v>
      </c>
      <c r="G6631" s="79">
        <v>0</v>
      </c>
      <c r="H6631" s="133">
        <v>106.79204559326172</v>
      </c>
      <c r="I6631" s="134">
        <v>71.287879943847656</v>
      </c>
      <c r="J6631" s="105">
        <v>97.184944152832031</v>
      </c>
      <c r="K6631" s="96">
        <f>msoa_calculations5[[#This Row],[ Pop20]]/SUMIF(msoa_calculations5[ICB26],msoa_calculations5[[#This Row],[ICB26]],msoa_calculations5[[ Pop20]])</f>
        <v>7.7353998117938323E-3</v>
      </c>
      <c r="L6631" s="98" cm="1">
        <f t="array" ref="L6631">msoa_calculations5[[#This Row],[ Estimated case time (see and convey)]]*msoa_calculations5[[#This Row],[Population share of ICB]:[Population share of ICB]]</f>
        <v>0.82607916938319503</v>
      </c>
      <c r="M6631" s="98" cm="1">
        <f t="array" ref="M6631">msoa_calculations5[[#This Row],[Estimated case time (see and treat)]]*msoa_calculations5[[#This Row],[Population share of ICB]:[Population share of ICB]]</f>
        <v>0.55144025310082045</v>
      </c>
      <c r="N6631" s="94" cm="1">
        <f t="array" ref="N6631">msoa_calculations5[[#This Row],[Weighted estimate]]*msoa_calculations5[[#This Row],[Population share of ICB]:[Population share of ICB]]</f>
        <v>0.75176439870901102</v>
      </c>
    </row>
    <row r="6632" spans="1:14">
      <c r="A6632" s="63" t="s">
        <v>7940</v>
      </c>
      <c r="B6632" s="63" t="s">
        <v>13736</v>
      </c>
      <c r="C6632" s="63" t="s">
        <v>36</v>
      </c>
      <c r="D6632" s="63" t="s">
        <v>80</v>
      </c>
      <c r="E6632" s="72">
        <v>6242</v>
      </c>
      <c r="F6632" s="64">
        <v>1</v>
      </c>
      <c r="G6632" s="79">
        <v>0</v>
      </c>
      <c r="H6632" s="133">
        <v>116.80436706542969</v>
      </c>
      <c r="I6632" s="134">
        <v>78.820304870605469</v>
      </c>
      <c r="J6632" s="105">
        <v>106.52622222900391</v>
      </c>
      <c r="K6632" s="96">
        <f>msoa_calculations5[[#This Row],[ Pop20]]/SUMIF(msoa_calculations5[ICB26],msoa_calculations5[[#This Row],[ICB26]],msoa_calculations5[[ Pop20]])</f>
        <v>7.8844489917075603E-3</v>
      </c>
      <c r="L6632" s="98" cm="1">
        <f t="array" ref="L6632">msoa_calculations5[[#This Row],[ Estimated case time (see and convey)]]*msoa_calculations5[[#This Row],[Population share of ICB]:[Population share of ICB]]</f>
        <v>0.92093807413606688</v>
      </c>
      <c r="M6632" s="98" cm="1">
        <f t="array" ref="M6632">msoa_calculations5[[#This Row],[Estimated case time (see and treat)]]*msoa_calculations5[[#This Row],[Population share of ICB]:[Population share of ICB]]</f>
        <v>0.62145467326312775</v>
      </c>
      <c r="N6632" s="94" cm="1">
        <f t="array" ref="N6632">msoa_calculations5[[#This Row],[Weighted estimate]]*msoa_calculations5[[#This Row],[Population share of ICB]:[Population share of ICB]]</f>
        <v>0.83990056544388536</v>
      </c>
    </row>
    <row r="6633" spans="1:14">
      <c r="A6633" s="63" t="s">
        <v>7938</v>
      </c>
      <c r="B6633" s="63" t="s">
        <v>13736</v>
      </c>
      <c r="C6633" s="63" t="s">
        <v>36</v>
      </c>
      <c r="D6633" s="63" t="s">
        <v>80</v>
      </c>
      <c r="E6633" s="72">
        <v>7751</v>
      </c>
      <c r="F6633" s="64">
        <v>1</v>
      </c>
      <c r="G6633" s="79">
        <v>0</v>
      </c>
      <c r="H6633" s="133">
        <v>111.80518341064453</v>
      </c>
      <c r="I6633" s="134">
        <v>77.069358825683594</v>
      </c>
      <c r="J6633" s="105">
        <v>102.40598297119141</v>
      </c>
      <c r="K6633" s="96">
        <f>msoa_calculations5[[#This Row],[ Pop20]]/SUMIF(msoa_calculations5[ICB26],msoa_calculations5[[#This Row],[ICB26]],msoa_calculations5[[ Pop20]])</f>
        <v>9.790510114502611E-3</v>
      </c>
      <c r="L6633" s="98" cm="1">
        <f t="array" ref="L6633">msoa_calculations5[[#This Row],[ Estimated case time (see and convey)]]*msoa_calculations5[[#This Row],[Population share of ICB]:[Population share of ICB]]</f>
        <v>1.0946297790357349</v>
      </c>
      <c r="M6633" s="98" cm="1">
        <f t="array" ref="M6633">msoa_calculations5[[#This Row],[Estimated case time (see and treat)]]*msoa_calculations5[[#This Row],[Population share of ICB]:[Population share of ICB]]</f>
        <v>0.75454833710108626</v>
      </c>
      <c r="N6633" s="94" cm="1">
        <f t="array" ref="N6633">msoa_calculations5[[#This Row],[Weighted estimate]]*msoa_calculations5[[#This Row],[Population share of ICB]:[Population share of ICB]]</f>
        <v>1.0026068120650315</v>
      </c>
    </row>
    <row r="6634" spans="1:14">
      <c r="A6634" s="63" t="s">
        <v>7638</v>
      </c>
      <c r="B6634" s="63" t="s">
        <v>13736</v>
      </c>
      <c r="C6634" s="63" t="s">
        <v>36</v>
      </c>
      <c r="D6634" s="63" t="s">
        <v>80</v>
      </c>
      <c r="E6634" s="72">
        <v>9187</v>
      </c>
      <c r="F6634" s="64">
        <v>1</v>
      </c>
      <c r="G6634" s="79">
        <v>0</v>
      </c>
      <c r="H6634" s="133">
        <v>103.20893096923828</v>
      </c>
      <c r="I6634" s="134">
        <v>73.505584716796875</v>
      </c>
      <c r="J6634" s="105">
        <v>95.171478271484375</v>
      </c>
      <c r="K6634" s="96">
        <f>msoa_calculations5[[#This Row],[ Pop20]]/SUMIF(msoa_calculations5[ICB26],msoa_calculations5[[#This Row],[ICB26]],msoa_calculations5[[ Pop20]])</f>
        <v>1.1604362846334084E-2</v>
      </c>
      <c r="L6634" s="98" cm="1">
        <f t="array" ref="L6634">msoa_calculations5[[#This Row],[ Estimated case time (see and convey)]]*msoa_calculations5[[#This Row],[Population share of ICB]:[Population share of ICB]]</f>
        <v>1.197673883949288</v>
      </c>
      <c r="M6634" s="98" cm="1">
        <f t="array" ref="M6634">msoa_calculations5[[#This Row],[Estimated case time (see and treat)]]*msoa_calculations5[[#This Row],[Population share of ICB]:[Population share of ICB]]</f>
        <v>0.85298547628566013</v>
      </c>
      <c r="N6634" s="94" cm="1">
        <f t="array" ref="N6634">msoa_calculations5[[#This Row],[Weighted estimate]]*msoa_calculations5[[#This Row],[Population share of ICB]:[Population share of ICB]]</f>
        <v>1.1044043664843048</v>
      </c>
    </row>
    <row r="6635" spans="1:14">
      <c r="A6635" s="63" t="s">
        <v>7636</v>
      </c>
      <c r="B6635" s="63" t="s">
        <v>13736</v>
      </c>
      <c r="C6635" s="63" t="s">
        <v>36</v>
      </c>
      <c r="D6635" s="63" t="s">
        <v>80</v>
      </c>
      <c r="E6635" s="72">
        <v>6856</v>
      </c>
      <c r="F6635" s="64">
        <v>1</v>
      </c>
      <c r="G6635" s="79">
        <v>0</v>
      </c>
      <c r="H6635" s="133">
        <v>101.88733673095703</v>
      </c>
      <c r="I6635" s="134">
        <v>71.610404968261719</v>
      </c>
      <c r="J6635" s="105">
        <v>93.694671630859375</v>
      </c>
      <c r="K6635" s="96">
        <f>msoa_calculations5[[#This Row],[ Pop20]]/SUMIF(msoa_calculations5[ICB26],msoa_calculations5[[#This Row],[ICB26]],msoa_calculations5[[ Pop20]])</f>
        <v>8.6600099787162831E-3</v>
      </c>
      <c r="L6635" s="98" cm="1">
        <f t="array" ref="L6635">msoa_calculations5[[#This Row],[ Estimated case time (see and convey)]]*msoa_calculations5[[#This Row],[Population share of ICB]:[Population share of ICB]]</f>
        <v>0.882345352794914</v>
      </c>
      <c r="M6635" s="98" cm="1">
        <f t="array" ref="M6635">msoa_calculations5[[#This Row],[Estimated case time (see and treat)]]*msoa_calculations5[[#This Row],[Population share of ICB]:[Population share of ICB]]</f>
        <v>0.62014682160506063</v>
      </c>
      <c r="N6635" s="94" cm="1">
        <f t="array" ref="N6635">msoa_calculations5[[#This Row],[Weighted estimate]]*msoa_calculations5[[#This Row],[Population share of ICB]:[Population share of ICB]]</f>
        <v>0.81139679127578768</v>
      </c>
    </row>
    <row r="6636" spans="1:14">
      <c r="A6636" s="63" t="s">
        <v>7634</v>
      </c>
      <c r="B6636" s="63" t="s">
        <v>13736</v>
      </c>
      <c r="C6636" s="63" t="s">
        <v>36</v>
      </c>
      <c r="D6636" s="63" t="s">
        <v>80</v>
      </c>
      <c r="E6636" s="72">
        <v>7031</v>
      </c>
      <c r="F6636" s="64">
        <v>1</v>
      </c>
      <c r="G6636" s="79">
        <v>0</v>
      </c>
      <c r="H6636" s="133">
        <v>99.800262451171875</v>
      </c>
      <c r="I6636" s="134">
        <v>70.35772705078125</v>
      </c>
      <c r="J6636" s="105">
        <v>91.833381652832031</v>
      </c>
      <c r="K6636" s="96">
        <f>msoa_calculations5[[#This Row],[ Pop20]]/SUMIF(msoa_calculations5[ICB26],msoa_calculations5[[#This Row],[ICB26]],msoa_calculations5[[ Pop20]])</f>
        <v>8.8810574913002014E-3</v>
      </c>
      <c r="L6636" s="98" cm="1">
        <f t="array" ref="L6636">msoa_calculations5[[#This Row],[ Estimated case time (see and convey)]]*msoa_calculations5[[#This Row],[Population share of ICB]:[Population share of ICB]]</f>
        <v>0.88633186847570622</v>
      </c>
      <c r="M6636" s="98" cm="1">
        <f t="array" ref="M6636">msoa_calculations5[[#This Row],[Estimated case time (see and treat)]]*msoa_calculations5[[#This Row],[Population share of ICB]:[Population share of ICB]]</f>
        <v>0.62485101889519568</v>
      </c>
      <c r="N6636" s="94" cm="1">
        <f t="array" ref="N6636">msoa_calculations5[[#This Row],[Weighted estimate]]*msoa_calculations5[[#This Row],[Population share of ICB]:[Population share of ICB]]</f>
        <v>0.81557754207931443</v>
      </c>
    </row>
    <row r="6637" spans="1:14">
      <c r="A6637" s="63" t="s">
        <v>7632</v>
      </c>
      <c r="B6637" s="63" t="s">
        <v>13736</v>
      </c>
      <c r="C6637" s="63" t="s">
        <v>36</v>
      </c>
      <c r="D6637" s="63" t="s">
        <v>80</v>
      </c>
      <c r="E6637" s="72">
        <v>8496</v>
      </c>
      <c r="F6637" s="64">
        <v>1</v>
      </c>
      <c r="G6637" s="79">
        <v>0</v>
      </c>
      <c r="H6637" s="133">
        <v>99.077194213867188</v>
      </c>
      <c r="I6637" s="134">
        <v>68.191329956054688</v>
      </c>
      <c r="J6637" s="105">
        <v>90.719757080078125</v>
      </c>
      <c r="K6637" s="96">
        <f>msoa_calculations5[[#This Row],[ Pop20]]/SUMIF(msoa_calculations5[ICB26],msoa_calculations5[[#This Row],[ICB26]],msoa_calculations5[[ Pop20]])</f>
        <v>1.0731540953788438E-2</v>
      </c>
      <c r="L6637" s="98" cm="1">
        <f t="array" ref="L6637">msoa_calculations5[[#This Row],[ Estimated case time (see and convey)]]*msoa_calculations5[[#This Row],[Population share of ICB]:[Population share of ICB]]</f>
        <v>1.0632509672925665</v>
      </c>
      <c r="M6637" s="98" cm="1">
        <f t="array" ref="M6637">msoa_calculations5[[#This Row],[Estimated case time (see and treat)]]*msoa_calculations5[[#This Row],[Population share of ICB]:[Population share of ICB]]</f>
        <v>0.73179805011670118</v>
      </c>
      <c r="N6637" s="94" cm="1">
        <f t="array" ref="N6637">msoa_calculations5[[#This Row],[Weighted estimate]]*msoa_calculations5[[#This Row],[Population share of ICB]:[Population share of ICB]]</f>
        <v>0.97356278842259703</v>
      </c>
    </row>
    <row r="6638" spans="1:14">
      <c r="A6638" s="63" t="s">
        <v>7630</v>
      </c>
      <c r="B6638" s="63" t="s">
        <v>13736</v>
      </c>
      <c r="C6638" s="63" t="s">
        <v>36</v>
      </c>
      <c r="D6638" s="63" t="s">
        <v>80</v>
      </c>
      <c r="E6638" s="72">
        <v>6767</v>
      </c>
      <c r="F6638" s="64">
        <v>1</v>
      </c>
      <c r="G6638" s="79">
        <v>0</v>
      </c>
      <c r="H6638" s="133">
        <v>109.47330474853516</v>
      </c>
      <c r="I6638" s="134">
        <v>75.884506225585938</v>
      </c>
      <c r="J6638" s="105">
        <v>100.38448333740234</v>
      </c>
      <c r="K6638" s="96">
        <f>msoa_calculations5[[#This Row],[ Pop20]]/SUMIF(msoa_calculations5[ICB26],msoa_calculations5[[#This Row],[ICB26]],msoa_calculations5[[ Pop20]])</f>
        <v>8.5475915294593186E-3</v>
      </c>
      <c r="L6638" s="98" cm="1">
        <f t="array" ref="L6638">msoa_calculations5[[#This Row],[ Estimated case time (see and convey)]]*msoa_calculations5[[#This Row],[Population share of ICB]:[Population share of ICB]]</f>
        <v>0.93573309237049773</v>
      </c>
      <c r="M6638" s="98" cm="1">
        <f t="array" ref="M6638">msoa_calculations5[[#This Row],[Estimated case time (see and treat)]]*msoa_calculations5[[#This Row],[Population share of ICB]:[Population share of ICB]]</f>
        <v>0.64862976263102123</v>
      </c>
      <c r="N6638" s="94" cm="1">
        <f t="array" ref="N6638">msoa_calculations5[[#This Row],[Weighted estimate]]*msoa_calculations5[[#This Row],[Population share of ICB]:[Population share of ICB]]</f>
        <v>0.85804555946393035</v>
      </c>
    </row>
    <row r="6639" spans="1:14">
      <c r="A6639" s="63" t="s">
        <v>7628</v>
      </c>
      <c r="B6639" s="63" t="s">
        <v>13736</v>
      </c>
      <c r="C6639" s="63" t="s">
        <v>36</v>
      </c>
      <c r="D6639" s="63" t="s">
        <v>80</v>
      </c>
      <c r="E6639" s="72">
        <v>6548</v>
      </c>
      <c r="F6639" s="64">
        <v>1</v>
      </c>
      <c r="G6639" s="79">
        <v>0</v>
      </c>
      <c r="H6639" s="133">
        <v>102.92112731933594</v>
      </c>
      <c r="I6639" s="134">
        <v>72.633506774902344</v>
      </c>
      <c r="J6639" s="105">
        <v>94.725570678710938</v>
      </c>
      <c r="K6639" s="96">
        <f>msoa_calculations5[[#This Row],[ Pop20]]/SUMIF(msoa_calculations5[ICB26],msoa_calculations5[[#This Row],[ICB26]],msoa_calculations5[[ Pop20]])</f>
        <v>8.2709663565685848E-3</v>
      </c>
      <c r="L6639" s="98" cm="1">
        <f t="array" ref="L6639">msoa_calculations5[[#This Row],[ Estimated case time (see and convey)]]*msoa_calculations5[[#This Row],[Population share of ICB]:[Population share of ICB]]</f>
        <v>0.85125718143833939</v>
      </c>
      <c r="M6639" s="98" cm="1">
        <f t="array" ref="M6639">msoa_calculations5[[#This Row],[Estimated case time (see and treat)]]*msoa_calculations5[[#This Row],[Population share of ICB]:[Population share of ICB]]</f>
        <v>0.60074929089481366</v>
      </c>
      <c r="N6639" s="94" cm="1">
        <f t="array" ref="N6639">msoa_calculations5[[#This Row],[Weighted estimate]]*msoa_calculations5[[#This Row],[Population share of ICB]:[Population share of ICB]]</f>
        <v>0.78347200819037777</v>
      </c>
    </row>
    <row r="6640" spans="1:14">
      <c r="A6640" s="63" t="s">
        <v>7626</v>
      </c>
      <c r="B6640" s="63" t="s">
        <v>13736</v>
      </c>
      <c r="C6640" s="63" t="s">
        <v>36</v>
      </c>
      <c r="D6640" s="63" t="s">
        <v>80</v>
      </c>
      <c r="E6640" s="72">
        <v>8339</v>
      </c>
      <c r="F6640" s="64">
        <v>1</v>
      </c>
      <c r="G6640" s="79">
        <v>0</v>
      </c>
      <c r="H6640" s="133">
        <v>111.29542541503906</v>
      </c>
      <c r="I6640" s="134">
        <v>74.502037048339844</v>
      </c>
      <c r="J6640" s="105">
        <v>101.33946990966797</v>
      </c>
      <c r="K6640" s="96">
        <f>msoa_calculations5[[#This Row],[ Pop20]]/SUMIF(msoa_calculations5[ICB26],msoa_calculations5[[#This Row],[ICB26]],msoa_calculations5[[ Pop20]])</f>
        <v>1.0533229756784579E-2</v>
      </c>
      <c r="L6640" s="98" cm="1">
        <f t="array" ref="L6640">msoa_calculations5[[#This Row],[ Estimated case time (see and convey)]]*msoa_calculations5[[#This Row],[Population share of ICB]:[Population share of ICB]]</f>
        <v>1.1723002867756882</v>
      </c>
      <c r="M6640" s="98" cm="1">
        <f t="array" ref="M6640">msoa_calculations5[[#This Row],[Estimated case time (see and treat)]]*msoa_calculations5[[#This Row],[Population share of ICB]:[Population share of ICB]]</f>
        <v>0.78474707357864038</v>
      </c>
      <c r="N6640" s="94" cm="1">
        <f t="array" ref="N6640">msoa_calculations5[[#This Row],[Weighted estimate]]*msoa_calculations5[[#This Row],[Population share of ICB]:[Population share of ICB]]</f>
        <v>1.0674319199892901</v>
      </c>
    </row>
    <row r="6641" spans="1:14">
      <c r="A6641" s="63" t="s">
        <v>7624</v>
      </c>
      <c r="B6641" s="63" t="s">
        <v>13736</v>
      </c>
      <c r="C6641" s="63" t="s">
        <v>36</v>
      </c>
      <c r="D6641" s="63" t="s">
        <v>80</v>
      </c>
      <c r="E6641" s="72">
        <v>7543</v>
      </c>
      <c r="F6641" s="64">
        <v>1</v>
      </c>
      <c r="G6641" s="79">
        <v>0</v>
      </c>
      <c r="H6641" s="133">
        <v>101.37291717529297</v>
      </c>
      <c r="I6641" s="134">
        <v>70.144805908203125</v>
      </c>
      <c r="J6641" s="105">
        <v>92.922874450683594</v>
      </c>
      <c r="K6641" s="96">
        <f>msoa_calculations5[[#This Row],[ Pop20]]/SUMIF(msoa_calculations5[ICB26],msoa_calculations5[[#This Row],[ICB26]],msoa_calculations5[[ Pop20]])</f>
        <v>9.5277793566885816E-3</v>
      </c>
      <c r="L6641" s="98" cm="1">
        <f t="array" ref="L6641">msoa_calculations5[[#This Row],[ Estimated case time (see and convey)]]*msoa_calculations5[[#This Row],[Population share of ICB]:[Population share of ICB]]</f>
        <v>0.96585878759005772</v>
      </c>
      <c r="M6641" s="98" cm="1">
        <f t="array" ref="M6641">msoa_calculations5[[#This Row],[Estimated case time (see and treat)]]*msoa_calculations5[[#This Row],[Population share of ICB]:[Population share of ICB]]</f>
        <v>0.66832423371110494</v>
      </c>
      <c r="N6641" s="94" cm="1">
        <f t="array" ref="N6641">msoa_calculations5[[#This Row],[Weighted estimate]]*msoa_calculations5[[#This Row],[Population share of ICB]:[Population share of ICB]]</f>
        <v>0.88534864495538801</v>
      </c>
    </row>
    <row r="6642" spans="1:14">
      <c r="A6642" s="63" t="s">
        <v>7622</v>
      </c>
      <c r="B6642" s="63" t="s">
        <v>13736</v>
      </c>
      <c r="C6642" s="63" t="s">
        <v>36</v>
      </c>
      <c r="D6642" s="63" t="s">
        <v>80</v>
      </c>
      <c r="E6642" s="72">
        <v>6076</v>
      </c>
      <c r="F6642" s="64">
        <v>1</v>
      </c>
      <c r="G6642" s="79">
        <v>0</v>
      </c>
      <c r="H6642" s="133">
        <v>108.18765258789063</v>
      </c>
      <c r="I6642" s="134">
        <v>71.443916320800781</v>
      </c>
      <c r="J6642" s="105">
        <v>98.245132446289063</v>
      </c>
      <c r="K6642" s="96">
        <f>msoa_calculations5[[#This Row],[ Pop20]]/SUMIF(msoa_calculations5[ICB26],msoa_calculations5[[#This Row],[ICB26]],msoa_calculations5[[ Pop20]])</f>
        <v>7.6747696369136717E-3</v>
      </c>
      <c r="L6642" s="98" cm="1">
        <f t="array" ref="L6642">msoa_calculations5[[#This Row],[ Estimated case time (see and convey)]]*msoa_calculations5[[#This Row],[Population share of ICB]:[Population share of ICB]]</f>
        <v>0.83031531117050783</v>
      </c>
      <c r="M6642" s="98" cm="1">
        <f t="array" ref="M6642">msoa_calculations5[[#This Row],[Estimated case time (see and treat)]]*msoa_calculations5[[#This Row],[Population share of ICB]:[Population share of ICB]]</f>
        <v>0.5483155997210829</v>
      </c>
      <c r="N6642" s="94" cm="1">
        <f t="array" ref="N6642">msoa_calculations5[[#This Row],[Weighted estimate]]*msoa_calculations5[[#This Row],[Population share of ICB]:[Population share of ICB]]</f>
        <v>0.75400875947334145</v>
      </c>
    </row>
    <row r="6643" spans="1:14">
      <c r="A6643" s="63" t="s">
        <v>7620</v>
      </c>
      <c r="B6643" s="63" t="s">
        <v>13736</v>
      </c>
      <c r="C6643" s="63" t="s">
        <v>36</v>
      </c>
      <c r="D6643" s="63" t="s">
        <v>80</v>
      </c>
      <c r="E6643" s="72">
        <v>6470</v>
      </c>
      <c r="F6643" s="64">
        <v>1</v>
      </c>
      <c r="G6643" s="79">
        <v>0</v>
      </c>
      <c r="H6643" s="133">
        <v>111.19590759277344</v>
      </c>
      <c r="I6643" s="134">
        <v>73.665435791015625</v>
      </c>
      <c r="J6643" s="105">
        <v>101.04050445556641</v>
      </c>
      <c r="K6643" s="96">
        <f>msoa_calculations5[[#This Row],[ Pop20]]/SUMIF(msoa_calculations5[ICB26],msoa_calculations5[[#This Row],[ICB26]],msoa_calculations5[[ Pop20]])</f>
        <v>8.1724423223883229E-3</v>
      </c>
      <c r="L6643" s="98" cm="1">
        <f t="array" ref="L6643">msoa_calculations5[[#This Row],[ Estimated case time (see and convey)]]*msoa_calculations5[[#This Row],[Population share of ICB]:[Population share of ICB]]</f>
        <v>0.9087421412875627</v>
      </c>
      <c r="M6643" s="98" cm="1">
        <f t="array" ref="M6643">msoa_calculations5[[#This Row],[Estimated case time (see and treat)]]*msoa_calculations5[[#This Row],[Population share of ICB]:[Population share of ICB]]</f>
        <v>0.60202652515567556</v>
      </c>
      <c r="N6643" s="94" cm="1">
        <f t="array" ref="N6643">msoa_calculations5[[#This Row],[Weighted estimate]]*msoa_calculations5[[#This Row],[Population share of ICB]:[Population share of ICB]]</f>
        <v>0.82574769488813682</v>
      </c>
    </row>
    <row r="6644" spans="1:14">
      <c r="A6644" s="63" t="s">
        <v>7618</v>
      </c>
      <c r="B6644" s="63" t="s">
        <v>13736</v>
      </c>
      <c r="C6644" s="63" t="s">
        <v>36</v>
      </c>
      <c r="D6644" s="63" t="s">
        <v>80</v>
      </c>
      <c r="E6644" s="72">
        <v>7071</v>
      </c>
      <c r="F6644" s="64">
        <v>1</v>
      </c>
      <c r="G6644" s="79">
        <v>0</v>
      </c>
      <c r="H6644" s="133">
        <v>114.42619323730469</v>
      </c>
      <c r="I6644" s="134">
        <v>78.099525451660156</v>
      </c>
      <c r="J6644" s="105">
        <v>104.59652709960938</v>
      </c>
      <c r="K6644" s="96">
        <f>msoa_calculations5[[#This Row],[ Pop20]]/SUMIF(msoa_calculations5[ICB26],msoa_calculations5[[#This Row],[ICB26]],msoa_calculations5[[ Pop20]])</f>
        <v>8.9315826370336693E-3</v>
      </c>
      <c r="L6644" s="98" cm="1">
        <f t="array" ref="L6644">msoa_calculations5[[#This Row],[ Estimated case time (see and convey)]]*msoa_calculations5[[#This Row],[Population share of ICB]:[Population share of ICB]]</f>
        <v>1.02200700074017</v>
      </c>
      <c r="M6644" s="98" cm="1">
        <f t="array" ref="M6644">msoa_calculations5[[#This Row],[Estimated case time (see and treat)]]*msoa_calculations5[[#This Row],[Population share of ICB]:[Population share of ICB]]</f>
        <v>0.69755236548461697</v>
      </c>
      <c r="N6644" s="94" cm="1">
        <f t="array" ref="N6644">msoa_calculations5[[#This Row],[Weighted estimate]]*msoa_calculations5[[#This Row],[Population share of ICB]:[Population share of ICB]]</f>
        <v>0.93421252533689281</v>
      </c>
    </row>
    <row r="6645" spans="1:14">
      <c r="A6645" s="63" t="s">
        <v>7616</v>
      </c>
      <c r="B6645" s="63" t="s">
        <v>13736</v>
      </c>
      <c r="C6645" s="63" t="s">
        <v>36</v>
      </c>
      <c r="D6645" s="63" t="s">
        <v>80</v>
      </c>
      <c r="E6645" s="72">
        <v>6971</v>
      </c>
      <c r="F6645" s="64">
        <v>1</v>
      </c>
      <c r="G6645" s="79">
        <v>0</v>
      </c>
      <c r="H6645" s="133">
        <v>106.34002685546875</v>
      </c>
      <c r="I6645" s="134">
        <v>73.662452697753906</v>
      </c>
      <c r="J6645" s="105">
        <v>97.497772216796875</v>
      </c>
      <c r="K6645" s="96">
        <f>msoa_calculations5[[#This Row],[ Pop20]]/SUMIF(msoa_calculations5[ICB26],msoa_calculations5[[#This Row],[ICB26]],msoa_calculations5[[ Pop20]])</f>
        <v>8.8052697727000005E-3</v>
      </c>
      <c r="L6645" s="98" cm="1">
        <f t="array" ref="L6645">msoa_calculations5[[#This Row],[ Estimated case time (see and convey)]]*msoa_calculations5[[#This Row],[Population share of ICB]:[Population share of ICB]]</f>
        <v>0.93635262409856523</v>
      </c>
      <c r="M6645" s="98" cm="1">
        <f t="array" ref="M6645">msoa_calculations5[[#This Row],[Estimated case time (see and treat)]]*msoa_calculations5[[#This Row],[Population share of ICB]:[Population share of ICB]]</f>
        <v>0.64861776812247607</v>
      </c>
      <c r="N6645" s="94" cm="1">
        <f t="array" ref="N6645">msoa_calculations5[[#This Row],[Weighted estimate]]*msoa_calculations5[[#This Row],[Population share of ICB]:[Population share of ICB]]</f>
        <v>0.8584941866061514</v>
      </c>
    </row>
    <row r="6646" spans="1:14">
      <c r="A6646" s="63" t="s">
        <v>7614</v>
      </c>
      <c r="B6646" s="63" t="s">
        <v>13736</v>
      </c>
      <c r="C6646" s="63" t="s">
        <v>36</v>
      </c>
      <c r="D6646" s="63" t="s">
        <v>80</v>
      </c>
      <c r="E6646" s="72">
        <v>7978</v>
      </c>
      <c r="F6646" s="64">
        <v>1</v>
      </c>
      <c r="G6646" s="79">
        <v>0</v>
      </c>
      <c r="H6646" s="133">
        <v>104.57997131347656</v>
      </c>
      <c r="I6646" s="134">
        <v>72.532646179199219</v>
      </c>
      <c r="J6646" s="105">
        <v>95.908256530761719</v>
      </c>
      <c r="K6646" s="96">
        <f>msoa_calculations5[[#This Row],[ Pop20]]/SUMIF(msoa_calculations5[ICB26],msoa_calculations5[[#This Row],[ICB26]],msoa_calculations5[[ Pop20]])</f>
        <v>1.0077240316540038E-2</v>
      </c>
      <c r="L6646" s="98" cm="1">
        <f t="array" ref="L6646">msoa_calculations5[[#This Row],[ Estimated case time (see and convey)]]*msoa_calculations5[[#This Row],[Population share of ICB]:[Population share of ICB]]</f>
        <v>1.0538775032227667</v>
      </c>
      <c r="M6646" s="98" cm="1">
        <f t="array" ref="M6646">msoa_calculations5[[#This Row],[Estimated case time (see and treat)]]*msoa_calculations5[[#This Row],[Population share of ICB]:[Population share of ICB]]</f>
        <v>0.73092890634236019</v>
      </c>
      <c r="N6646" s="94" cm="1">
        <f t="array" ref="N6646">msoa_calculations5[[#This Row],[Weighted estimate]]*msoa_calculations5[[#This Row],[Population share of ICB]:[Population share of ICB]]</f>
        <v>0.96649054940085644</v>
      </c>
    </row>
    <row r="6647" spans="1:14">
      <c r="A6647" s="63" t="s">
        <v>7612</v>
      </c>
      <c r="B6647" s="63" t="s">
        <v>13736</v>
      </c>
      <c r="C6647" s="63" t="s">
        <v>36</v>
      </c>
      <c r="D6647" s="63" t="s">
        <v>80</v>
      </c>
      <c r="E6647" s="72">
        <v>5806</v>
      </c>
      <c r="F6647" s="64">
        <v>1</v>
      </c>
      <c r="G6647" s="79">
        <v>0</v>
      </c>
      <c r="H6647" s="133">
        <v>106.79743194580078</v>
      </c>
      <c r="I6647" s="134">
        <v>74.241455078125</v>
      </c>
      <c r="J6647" s="105">
        <v>97.988082885742188</v>
      </c>
      <c r="K6647" s="96">
        <f>msoa_calculations5[[#This Row],[ Pop20]]/SUMIF(msoa_calculations5[ICB26],msoa_calculations5[[#This Row],[ICB26]],msoa_calculations5[[ Pop20]])</f>
        <v>7.3337249032127674E-3</v>
      </c>
      <c r="L6647" s="98" cm="1">
        <f t="array" ref="L6647">msoa_calculations5[[#This Row],[ Estimated case time (see and convey)]]*msoa_calculations5[[#This Row],[Population share of ICB]:[Population share of ICB]]</f>
        <v>0.7832229862600899</v>
      </c>
      <c r="M6647" s="98" cm="1">
        <f t="array" ref="M6647">msoa_calculations5[[#This Row],[Estimated case time (see and treat)]]*msoa_calculations5[[#This Row],[Population share of ICB]:[Population share of ICB]]</f>
        <v>0.54446640795719725</v>
      </c>
      <c r="N6647" s="94" cm="1">
        <f t="array" ref="N6647">msoa_calculations5[[#This Row],[Weighted estimate]]*msoa_calculations5[[#This Row],[Population share of ICB]:[Population share of ICB]]</f>
        <v>0.71861764367724423</v>
      </c>
    </row>
    <row r="6648" spans="1:14">
      <c r="A6648" s="63" t="s">
        <v>1788</v>
      </c>
      <c r="B6648" s="63" t="s">
        <v>13735</v>
      </c>
      <c r="C6648" s="63" t="s">
        <v>16</v>
      </c>
      <c r="D6648" s="63" t="s">
        <v>94</v>
      </c>
      <c r="E6648" s="72">
        <v>2226</v>
      </c>
      <c r="F6648" s="64">
        <v>1</v>
      </c>
      <c r="G6648" s="79">
        <v>0</v>
      </c>
      <c r="H6648" s="133">
        <v>130.413818359375</v>
      </c>
      <c r="I6648" s="134">
        <v>73.246208190917969</v>
      </c>
      <c r="J6648" s="105">
        <v>114.94478607177734</v>
      </c>
      <c r="K6648" s="96">
        <f>msoa_calculations5[[#This Row],[ Pop20]]/SUMIF(msoa_calculations5[ICB26],msoa_calculations5[[#This Row],[ICB26]],msoa_calculations5[[ Pop20]])</f>
        <v>3.8677729030016073E-3</v>
      </c>
      <c r="L6648" s="98" cm="1">
        <f t="array" ref="L6648">msoa_calculations5[[#This Row],[ Estimated case time (see and convey)]]*msoa_calculations5[[#This Row],[Population share of ICB]:[Population share of ICB]]</f>
        <v>0.5044110328273641</v>
      </c>
      <c r="M6648" s="98" cm="1">
        <f t="array" ref="M6648">msoa_calculations5[[#This Row],[Estimated case time (see and treat)]]*msoa_calculations5[[#This Row],[Population share of ICB]:[Population share of ICB]]</f>
        <v>0.28329969928844689</v>
      </c>
      <c r="N6648" s="94" cm="1">
        <f t="array" ref="N6648">msoa_calculations5[[#This Row],[Weighted estimate]]*msoa_calculations5[[#This Row],[Population share of ICB]:[Population share of ICB]]</f>
        <v>0.44458032890973698</v>
      </c>
    </row>
    <row r="6649" spans="1:14">
      <c r="A6649" s="63" t="s">
        <v>5952</v>
      </c>
      <c r="B6649" s="63" t="s">
        <v>13703</v>
      </c>
      <c r="C6649" s="63" t="s">
        <v>29</v>
      </c>
      <c r="D6649" s="63" t="s">
        <v>88</v>
      </c>
      <c r="E6649" s="72">
        <v>8030</v>
      </c>
      <c r="F6649" s="64">
        <v>1</v>
      </c>
      <c r="G6649" s="79">
        <v>0</v>
      </c>
      <c r="H6649" s="133">
        <v>89.461822509765625</v>
      </c>
      <c r="I6649" s="134">
        <v>64.326927185058594</v>
      </c>
      <c r="J6649" s="105">
        <v>82.660545349121094</v>
      </c>
      <c r="K6649" s="96">
        <f>msoa_calculations5[[#This Row],[ Pop20]]/SUMIF(msoa_calculations5[ICB26],msoa_calculations5[[#This Row],[ICB26]],msoa_calculations5[[ Pop20]])</f>
        <v>4.416392681657836E-3</v>
      </c>
      <c r="L6649" s="98" cm="1">
        <f t="array" ref="L6649">msoa_calculations5[[#This Row],[ Estimated case time (see and convey)]]*msoa_calculations5[[#This Row],[Population share of ICB]:[Population share of ICB]]</f>
        <v>0.39509853821990115</v>
      </c>
      <c r="M6649" s="98" cm="1">
        <f t="array" ref="M6649">msoa_calculations5[[#This Row],[Estimated case time (see and treat)]]*msoa_calculations5[[#This Row],[Population share of ICB]:[Population share of ICB]]</f>
        <v>0.28409297045362925</v>
      </c>
      <c r="N6649" s="94" cm="1">
        <f t="array" ref="N6649">msoa_calculations5[[#This Row],[Weighted estimate]]*msoa_calculations5[[#This Row],[Population share of ICB]:[Population share of ICB]]</f>
        <v>0.36506142754170406</v>
      </c>
    </row>
    <row r="6650" spans="1:14">
      <c r="A6650" s="63" t="s">
        <v>4944</v>
      </c>
      <c r="B6650" s="63" t="s">
        <v>13703</v>
      </c>
      <c r="C6650" s="63" t="s">
        <v>29</v>
      </c>
      <c r="D6650" s="63" t="s">
        <v>88</v>
      </c>
      <c r="E6650" s="72">
        <v>7627</v>
      </c>
      <c r="F6650" s="64">
        <v>1</v>
      </c>
      <c r="G6650" s="79">
        <v>0</v>
      </c>
      <c r="H6650" s="133">
        <v>85.432853698730469</v>
      </c>
      <c r="I6650" s="134">
        <v>60.198951721191406</v>
      </c>
      <c r="J6650" s="105">
        <v>78.604789733886719</v>
      </c>
      <c r="K6650" s="96">
        <f>msoa_calculations5[[#This Row],[ Pop20]]/SUMIF(msoa_calculations5[ICB26],msoa_calculations5[[#This Row],[ICB26]],msoa_calculations5[[ Pop20]])</f>
        <v>4.1947480676219565E-3</v>
      </c>
      <c r="L6650" s="98" cm="1">
        <f t="array" ref="L6650">msoa_calculations5[[#This Row],[ Estimated case time (see and convey)]]*msoa_calculations5[[#This Row],[Population share of ICB]:[Population share of ICB]]</f>
        <v>0.35836929796417893</v>
      </c>
      <c r="M6650" s="98" cm="1">
        <f t="array" ref="M6650">msoa_calculations5[[#This Row],[Estimated case time (see and treat)]]*msoa_calculations5[[#This Row],[Population share of ICB]:[Population share of ICB]]</f>
        <v>0.25251943640533508</v>
      </c>
      <c r="N6650" s="94" cm="1">
        <f t="array" ref="N6650">msoa_calculations5[[#This Row],[Weighted estimate]]*msoa_calculations5[[#This Row],[Population share of ICB]:[Population share of ICB]]</f>
        <v>0.32972728984205152</v>
      </c>
    </row>
    <row r="6651" spans="1:14">
      <c r="A6651" s="63" t="s">
        <v>4942</v>
      </c>
      <c r="B6651" s="63" t="s">
        <v>13703</v>
      </c>
      <c r="C6651" s="63" t="s">
        <v>29</v>
      </c>
      <c r="D6651" s="63" t="s">
        <v>88</v>
      </c>
      <c r="E6651" s="72">
        <v>8052</v>
      </c>
      <c r="F6651" s="64">
        <v>1</v>
      </c>
      <c r="G6651" s="79">
        <v>0</v>
      </c>
      <c r="H6651" s="133">
        <v>85.47906494140625</v>
      </c>
      <c r="I6651" s="134">
        <v>61.171123504638672</v>
      </c>
      <c r="J6651" s="105">
        <v>78.901557922363281</v>
      </c>
      <c r="K6651" s="96">
        <f>msoa_calculations5[[#This Row],[ Pop20]]/SUMIF(msoa_calculations5[ICB26],msoa_calculations5[[#This Row],[ICB26]],msoa_calculations5[[ Pop20]])</f>
        <v>4.4284923876349806E-3</v>
      </c>
      <c r="L6651" s="98" cm="1">
        <f t="array" ref="L6651">msoa_calculations5[[#This Row],[ Estimated case time (see and convey)]]*msoa_calculations5[[#This Row],[Population share of ICB]:[Population share of ICB]]</f>
        <v>0.37854338839517371</v>
      </c>
      <c r="M6651" s="98" cm="1">
        <f t="array" ref="M6651">msoa_calculations5[[#This Row],[Estimated case time (see and treat)]]*msoa_calculations5[[#This Row],[Population share of ICB]:[Population share of ICB]]</f>
        <v>0.27089585478337158</v>
      </c>
      <c r="N6651" s="94" cm="1">
        <f t="array" ref="N6651">msoa_calculations5[[#This Row],[Weighted estimate]]*msoa_calculations5[[#This Row],[Population share of ICB]:[Population share of ICB]]</f>
        <v>0.34941494863172629</v>
      </c>
    </row>
    <row r="6652" spans="1:14">
      <c r="A6652" s="63" t="s">
        <v>6094</v>
      </c>
      <c r="B6652" s="63" t="s">
        <v>13703</v>
      </c>
      <c r="C6652" s="63" t="s">
        <v>29</v>
      </c>
      <c r="D6652" s="63" t="s">
        <v>88</v>
      </c>
      <c r="E6652" s="72">
        <v>6708</v>
      </c>
      <c r="F6652" s="64">
        <v>1</v>
      </c>
      <c r="G6652" s="79">
        <v>0</v>
      </c>
      <c r="H6652" s="133">
        <v>97.047210693359375</v>
      </c>
      <c r="I6652" s="134">
        <v>68.519721984863281</v>
      </c>
      <c r="J6652" s="105">
        <v>89.327934265136719</v>
      </c>
      <c r="K6652" s="96">
        <f>msoa_calculations5[[#This Row],[ Pop20]]/SUMIF(msoa_calculations5[ICB26],msoa_calculations5[[#This Row],[ICB26]],msoa_calculations5[[ Pop20]])</f>
        <v>3.6893103497585007E-3</v>
      </c>
      <c r="L6652" s="98" cm="1">
        <f t="array" ref="L6652">msoa_calculations5[[#This Row],[ Estimated case time (see and convey)]]*msoa_calculations5[[#This Row],[Population share of ICB]:[Population share of ICB]]</f>
        <v>0.35803727882620456</v>
      </c>
      <c r="M6652" s="98" cm="1">
        <f t="array" ref="M6652">msoa_calculations5[[#This Row],[Estimated case time (see and treat)]]*msoa_calculations5[[#This Row],[Population share of ICB]:[Population share of ICB]]</f>
        <v>0.25279051948133119</v>
      </c>
      <c r="N6652" s="94" cm="1">
        <f t="array" ref="N6652">msoa_calculations5[[#This Row],[Weighted estimate]]*msoa_calculations5[[#This Row],[Population share of ICB]:[Population share of ICB]]</f>
        <v>0.32955847240691588</v>
      </c>
    </row>
    <row r="6653" spans="1:14">
      <c r="A6653" s="63" t="s">
        <v>5484</v>
      </c>
      <c r="B6653" s="63" t="s">
        <v>13703</v>
      </c>
      <c r="C6653" s="63" t="s">
        <v>29</v>
      </c>
      <c r="D6653" s="63" t="s">
        <v>88</v>
      </c>
      <c r="E6653" s="72">
        <v>7470</v>
      </c>
      <c r="F6653" s="64">
        <v>1</v>
      </c>
      <c r="G6653" s="79">
        <v>0</v>
      </c>
      <c r="H6653" s="133">
        <v>89.391777038574219</v>
      </c>
      <c r="I6653" s="134">
        <v>62.576084136962891</v>
      </c>
      <c r="J6653" s="105">
        <v>82.135696411132813</v>
      </c>
      <c r="K6653" s="96">
        <f>msoa_calculations5[[#This Row],[ Pop20]]/SUMIF(msoa_calculations5[ICB26],msoa_calculations5[[#This Row],[ICB26]],msoa_calculations5[[ Pop20]])</f>
        <v>4.1084001658759691E-3</v>
      </c>
      <c r="L6653" s="98" cm="1">
        <f t="array" ref="L6653">msoa_calculations5[[#This Row],[ Estimated case time (see and convey)]]*msoa_calculations5[[#This Row],[Population share of ICB]:[Population share of ICB]]</f>
        <v>0.36725719161322595</v>
      </c>
      <c r="M6653" s="98" cm="1">
        <f t="array" ref="M6653">msoa_calculations5[[#This Row],[Estimated case time (see and treat)]]*msoa_calculations5[[#This Row],[Population share of ICB]:[Population share of ICB]]</f>
        <v>0.25708759444816692</v>
      </c>
      <c r="N6653" s="94" cm="1">
        <f t="array" ref="N6653">msoa_calculations5[[#This Row],[Weighted estimate]]*msoa_calculations5[[#This Row],[Population share of ICB]:[Population share of ICB]]</f>
        <v>0.33744630875983628</v>
      </c>
    </row>
    <row r="6654" spans="1:14">
      <c r="A6654" s="63" t="s">
        <v>5950</v>
      </c>
      <c r="B6654" s="63" t="s">
        <v>13703</v>
      </c>
      <c r="C6654" s="63" t="s">
        <v>29</v>
      </c>
      <c r="D6654" s="63" t="s">
        <v>88</v>
      </c>
      <c r="E6654" s="72">
        <v>8156</v>
      </c>
      <c r="F6654" s="64">
        <v>1</v>
      </c>
      <c r="G6654" s="79">
        <v>0</v>
      </c>
      <c r="H6654" s="133">
        <v>88.874031066894531</v>
      </c>
      <c r="I6654" s="134">
        <v>63.501232147216797</v>
      </c>
      <c r="J6654" s="105">
        <v>82.008384704589844</v>
      </c>
      <c r="K6654" s="96">
        <f>msoa_calculations5[[#This Row],[ Pop20]]/SUMIF(msoa_calculations5[ICB26],msoa_calculations5[[#This Row],[ICB26]],msoa_calculations5[[ Pop20]])</f>
        <v>4.4856909977087555E-3</v>
      </c>
      <c r="L6654" s="98" cm="1">
        <f t="array" ref="L6654">msoa_calculations5[[#This Row],[ Estimated case time (see and convey)]]*msoa_calculations5[[#This Row],[Population share of ICB]:[Population share of ICB]]</f>
        <v>0.39866144108685708</v>
      </c>
      <c r="M6654" s="98" cm="1">
        <f t="array" ref="M6654">msoa_calculations5[[#This Row],[Estimated case time (see and treat)]]*msoa_calculations5[[#This Row],[Population share of ICB]:[Population share of ICB]]</f>
        <v>0.28484690538618423</v>
      </c>
      <c r="N6654" s="94" cm="1">
        <f t="array" ref="N6654">msoa_calculations5[[#This Row],[Weighted estimate]]*msoa_calculations5[[#This Row],[Population share of ICB]:[Population share of ICB]]</f>
        <v>0.36786427300601504</v>
      </c>
    </row>
    <row r="6655" spans="1:14">
      <c r="A6655" s="63" t="s">
        <v>5746</v>
      </c>
      <c r="B6655" s="63" t="s">
        <v>13731</v>
      </c>
      <c r="C6655" s="63" t="s">
        <v>12</v>
      </c>
      <c r="D6655" s="63" t="s">
        <v>89</v>
      </c>
      <c r="E6655" s="72">
        <v>7539</v>
      </c>
      <c r="F6655" s="64">
        <v>1</v>
      </c>
      <c r="G6655" s="79">
        <v>0</v>
      </c>
      <c r="H6655" s="133">
        <v>91.422454833984375</v>
      </c>
      <c r="I6655" s="134">
        <v>63.6328125</v>
      </c>
      <c r="J6655" s="105">
        <v>83.90283203125</v>
      </c>
      <c r="K6655" s="96">
        <f>msoa_calculations5[[#This Row],[ Pop20]]/SUMIF(msoa_calculations5[ICB26],msoa_calculations5[[#This Row],[ICB26]],msoa_calculations5[[ Pop20]])</f>
        <v>4.9935717450874028E-3</v>
      </c>
      <c r="L6655" s="98" cm="1">
        <f t="array" ref="L6655">msoa_calculations5[[#This Row],[ Estimated case time (see and convey)]]*msoa_calculations5[[#This Row],[Population share of ICB]:[Population share of ICB]]</f>
        <v>0.4565245873255136</v>
      </c>
      <c r="M6655" s="98" cm="1">
        <f t="array" ref="M6655">msoa_calculations5[[#This Row],[Estimated case time (see and treat)]]*msoa_calculations5[[#This Row],[Population share of ICB]:[Population share of ICB]]</f>
        <v>0.31775501456044453</v>
      </c>
      <c r="N6655" s="94" cm="1">
        <f t="array" ref="N6655">msoa_calculations5[[#This Row],[Weighted estimate]]*msoa_calculations5[[#This Row],[Population share of ICB]:[Population share of ICB]]</f>
        <v>0.41897481136406428</v>
      </c>
    </row>
    <row r="6656" spans="1:14">
      <c r="A6656" s="63" t="s">
        <v>5948</v>
      </c>
      <c r="B6656" s="63" t="s">
        <v>13703</v>
      </c>
      <c r="C6656" s="63" t="s">
        <v>29</v>
      </c>
      <c r="D6656" s="63" t="s">
        <v>88</v>
      </c>
      <c r="E6656" s="72">
        <v>6450</v>
      </c>
      <c r="F6656" s="64">
        <v>1</v>
      </c>
      <c r="G6656" s="79">
        <v>0</v>
      </c>
      <c r="H6656" s="133">
        <v>96.026519775390625</v>
      </c>
      <c r="I6656" s="134">
        <v>69.180870056152344</v>
      </c>
      <c r="J6656" s="105">
        <v>88.7623291015625</v>
      </c>
      <c r="K6656" s="96">
        <f>msoa_calculations5[[#This Row],[ Pop20]]/SUMIF(msoa_calculations5[ICB26],msoa_calculations5[[#This Row],[ICB26]],msoa_calculations5[[ Pop20]])</f>
        <v>3.5474137978447123E-3</v>
      </c>
      <c r="L6656" s="98" cm="1">
        <f t="array" ref="L6656">msoa_calculations5[[#This Row],[ Estimated case time (see and convey)]]*msoa_calculations5[[#This Row],[Population share of ICB]:[Population share of ICB]]</f>
        <v>0.3406458012102288</v>
      </c>
      <c r="M6656" s="98" cm="1">
        <f t="array" ref="M6656">msoa_calculations5[[#This Row],[Estimated case time (see and treat)]]*msoa_calculations5[[#This Row],[Population share of ICB]:[Population share of ICB]]</f>
        <v>0.24541317298409693</v>
      </c>
      <c r="N6656" s="94" cm="1">
        <f t="array" ref="N6656">msoa_calculations5[[#This Row],[Weighted estimate]]*msoa_calculations5[[#This Row],[Population share of ICB]:[Population share of ICB]]</f>
        <v>0.31487671098371606</v>
      </c>
    </row>
    <row r="6657" spans="1:14">
      <c r="A6657" s="63" t="s">
        <v>3860</v>
      </c>
      <c r="B6657" s="63" t="s">
        <v>13730</v>
      </c>
      <c r="C6657" s="63" t="s">
        <v>13812</v>
      </c>
      <c r="D6657" s="63" t="s">
        <v>13848</v>
      </c>
      <c r="E6657" s="72">
        <v>7869</v>
      </c>
      <c r="F6657" s="64">
        <v>1</v>
      </c>
      <c r="G6657" s="79">
        <v>0</v>
      </c>
      <c r="H6657" s="133">
        <v>102.17950439453125</v>
      </c>
      <c r="I6657" s="134">
        <v>72.176887512207031</v>
      </c>
      <c r="J6657" s="105">
        <v>94.061073303222656</v>
      </c>
      <c r="K6657" s="96">
        <f>msoa_calculations5[[#This Row],[ Pop20]]/SUMIF(msoa_calculations5[ICB26],msoa_calculations5[[#This Row],[ICB26]],msoa_calculations5[[ Pop20]])</f>
        <v>2.6966222826878493E-3</v>
      </c>
      <c r="L6657" s="98" cm="1">
        <f t="array" ref="L6657">msoa_calculations5[[#This Row],[ Estimated case time (see and convey)]]*msoa_calculations5[[#This Row],[Population share of ICB]:[Population share of ICB]]</f>
        <v>0.27553952838429402</v>
      </c>
      <c r="M6657" s="98" cm="1">
        <f t="array" ref="M6657">msoa_calculations5[[#This Row],[Estimated case time (see and treat)]]*msoa_calculations5[[#This Row],[Population share of ICB]:[Population share of ICB]]</f>
        <v>0.19463380316047185</v>
      </c>
      <c r="N6657" s="94" cm="1">
        <f t="array" ref="N6657">msoa_calculations5[[#This Row],[Weighted estimate]]*msoa_calculations5[[#This Row],[Population share of ICB]:[Population share of ICB]]</f>
        <v>0.25364718620300541</v>
      </c>
    </row>
    <row r="6658" spans="1:14">
      <c r="A6658" s="63" t="s">
        <v>5668</v>
      </c>
      <c r="B6658" s="63" t="s">
        <v>13719</v>
      </c>
      <c r="C6658" s="63" t="s">
        <v>13809</v>
      </c>
      <c r="D6658" s="63" t="s">
        <v>13886</v>
      </c>
      <c r="E6658" s="72">
        <v>6814</v>
      </c>
      <c r="F6658" s="64">
        <v>1</v>
      </c>
      <c r="G6658" s="79">
        <v>0</v>
      </c>
      <c r="H6658" s="133">
        <v>85.142570495605469</v>
      </c>
      <c r="I6658" s="134">
        <v>60.851215362548828</v>
      </c>
      <c r="J6658" s="105">
        <v>78.569549560546875</v>
      </c>
      <c r="K6658" s="96">
        <f>msoa_calculations5[[#This Row],[ Pop20]]/SUMIF(msoa_calculations5[ICB26],msoa_calculations5[[#This Row],[ICB26]],msoa_calculations5[[ Pop20]])</f>
        <v>1.872980890042498E-3</v>
      </c>
      <c r="L6658" s="98" cm="1">
        <f t="array" ref="L6658">msoa_calculations5[[#This Row],[ Estimated case time (see and convey)]]*msoa_calculations5[[#This Row],[Population share of ICB]:[Population share of ICB]]</f>
        <v>0.15947040746736527</v>
      </c>
      <c r="M6658" s="98" cm="1">
        <f t="array" ref="M6658">msoa_calculations5[[#This Row],[Estimated case time (see and treat)]]*msoa_calculations5[[#This Row],[Population share of ICB]:[Population share of ICB]]</f>
        <v>0.11397316350991443</v>
      </c>
      <c r="N6658" s="94" cm="1">
        <f t="array" ref="N6658">msoa_calculations5[[#This Row],[Weighted estimate]]*msoa_calculations5[[#This Row],[Population share of ICB]:[Population share of ICB]]</f>
        <v>0.14715926486615125</v>
      </c>
    </row>
    <row r="6659" spans="1:14">
      <c r="A6659" s="63" t="s">
        <v>5540</v>
      </c>
      <c r="B6659" s="63" t="s">
        <v>13719</v>
      </c>
      <c r="C6659" s="63" t="s">
        <v>13809</v>
      </c>
      <c r="D6659" s="63" t="s">
        <v>13886</v>
      </c>
      <c r="E6659" s="72">
        <v>8908</v>
      </c>
      <c r="F6659" s="64">
        <v>1</v>
      </c>
      <c r="G6659" s="79">
        <v>0</v>
      </c>
      <c r="H6659" s="133">
        <v>87.064559936523438</v>
      </c>
      <c r="I6659" s="134">
        <v>62.488838195800781</v>
      </c>
      <c r="J6659" s="105">
        <v>80.414596557617188</v>
      </c>
      <c r="K6659" s="96">
        <f>msoa_calculations5[[#This Row],[ Pop20]]/SUMIF(msoa_calculations5[ICB26],msoa_calculations5[[#This Row],[ICB26]],msoa_calculations5[[ Pop20]])</f>
        <v>2.4485638051803013E-3</v>
      </c>
      <c r="L6659" s="98" cm="1">
        <f t="array" ref="L6659">msoa_calculations5[[#This Row],[ Estimated case time (see and convey)]]*msoa_calculations5[[#This Row],[Population share of ICB]:[Population share of ICB]]</f>
        <v>0.21318313017452223</v>
      </c>
      <c r="M6659" s="98" cm="1">
        <f t="array" ref="M6659">msoa_calculations5[[#This Row],[Estimated case time (see and treat)]]*msoa_calculations5[[#This Row],[Population share of ICB]:[Population share of ICB]]</f>
        <v>0.15300790743400611</v>
      </c>
      <c r="N6659" s="94" cm="1">
        <f t="array" ref="N6659">msoa_calculations5[[#This Row],[Weighted estimate]]*msoa_calculations5[[#This Row],[Population share of ICB]:[Population share of ICB]]</f>
        <v>0.1969002705391579</v>
      </c>
    </row>
    <row r="6660" spans="1:14">
      <c r="A6660" s="63" t="s">
        <v>5596</v>
      </c>
      <c r="B6660" s="63" t="s">
        <v>13734</v>
      </c>
      <c r="C6660" s="63" t="s">
        <v>13809</v>
      </c>
      <c r="D6660" s="63" t="s">
        <v>13886</v>
      </c>
      <c r="E6660" s="72">
        <v>10182</v>
      </c>
      <c r="F6660" s="64">
        <v>1</v>
      </c>
      <c r="G6660" s="79">
        <v>0</v>
      </c>
      <c r="H6660" s="133">
        <v>79.388839721679688</v>
      </c>
      <c r="I6660" s="134">
        <v>55.721954345703125</v>
      </c>
      <c r="J6660" s="105">
        <v>72.984794616699219</v>
      </c>
      <c r="K6660" s="96">
        <f>msoa_calculations5[[#This Row],[ Pop20]]/SUMIF(msoa_calculations5[ICB26],msoa_calculations5[[#This Row],[ICB26]],msoa_calculations5[[ Pop20]])</f>
        <v>2.7987513094236446E-3</v>
      </c>
      <c r="L6660" s="98" cm="1">
        <f t="array" ref="L6660">msoa_calculations5[[#This Row],[ Estimated case time (see and convey)]]*msoa_calculations5[[#This Row],[Population share of ICB]:[Population share of ICB]]</f>
        <v>0.22218961912467489</v>
      </c>
      <c r="M6660" s="98" cm="1">
        <f t="array" ref="M6660">msoa_calculations5[[#This Row],[Estimated case time (see and treat)]]*msoa_calculations5[[#This Row],[Population share of ICB]:[Population share of ICB]]</f>
        <v>0.15595189268868118</v>
      </c>
      <c r="N6660" s="94" cm="1">
        <f t="array" ref="N6660">msoa_calculations5[[#This Row],[Weighted estimate]]*msoa_calculations5[[#This Row],[Population share of ICB]:[Population share of ICB]]</f>
        <v>0.20426628950150272</v>
      </c>
    </row>
    <row r="6661" spans="1:14">
      <c r="A6661" s="63" t="s">
        <v>5352</v>
      </c>
      <c r="B6661" s="63" t="s">
        <v>13734</v>
      </c>
      <c r="C6661" s="63" t="s">
        <v>13809</v>
      </c>
      <c r="D6661" s="63" t="s">
        <v>13886</v>
      </c>
      <c r="E6661" s="72">
        <v>8465</v>
      </c>
      <c r="F6661" s="64">
        <v>1</v>
      </c>
      <c r="G6661" s="79">
        <v>0</v>
      </c>
      <c r="H6661" s="133">
        <v>80.65740966796875</v>
      </c>
      <c r="I6661" s="134">
        <v>56.705371856689453</v>
      </c>
      <c r="J6661" s="105">
        <v>74.17620849609375</v>
      </c>
      <c r="K6661" s="96">
        <f>msoa_calculations5[[#This Row],[ Pop20]]/SUMIF(msoa_calculations5[ICB26],msoa_calculations5[[#This Row],[ICB26]],msoa_calculations5[[ Pop20]])</f>
        <v>2.3267953088068308E-3</v>
      </c>
      <c r="L6661" s="98" cm="1">
        <f t="array" ref="L6661">msoa_calculations5[[#This Row],[ Estimated case time (see and convey)]]*msoa_calculations5[[#This Row],[Population share of ICB]:[Population share of ICB]]</f>
        <v>0.18767328243594042</v>
      </c>
      <c r="M6661" s="98" cm="1">
        <f t="array" ref="M6661">msoa_calculations5[[#This Row],[Estimated case time (see and treat)]]*msoa_calculations5[[#This Row],[Population share of ICB]:[Population share of ICB]]</f>
        <v>0.1319417932202919</v>
      </c>
      <c r="N6661" s="94" cm="1">
        <f t="array" ref="N6661">msoa_calculations5[[#This Row],[Weighted estimate]]*msoa_calculations5[[#This Row],[Population share of ICB]:[Population share of ICB]]</f>
        <v>0.17259285395378832</v>
      </c>
    </row>
    <row r="6662" spans="1:14">
      <c r="A6662" s="63" t="s">
        <v>5294</v>
      </c>
      <c r="B6662" s="63" t="s">
        <v>13719</v>
      </c>
      <c r="C6662" s="63" t="s">
        <v>13809</v>
      </c>
      <c r="D6662" s="63" t="s">
        <v>13886</v>
      </c>
      <c r="E6662" s="72">
        <v>8013</v>
      </c>
      <c r="F6662" s="64">
        <v>1</v>
      </c>
      <c r="G6662" s="79">
        <v>0</v>
      </c>
      <c r="H6662" s="133">
        <v>86.039619445800781</v>
      </c>
      <c r="I6662" s="134">
        <v>61.506103515625</v>
      </c>
      <c r="J6662" s="105">
        <v>79.401077270507813</v>
      </c>
      <c r="K6662" s="96">
        <f>msoa_calculations5[[#This Row],[ Pop20]]/SUMIF(msoa_calculations5[ICB26],msoa_calculations5[[#This Row],[ICB26]],msoa_calculations5[[ Pop20]])</f>
        <v>2.2025529603625677E-3</v>
      </c>
      <c r="L6662" s="98" cm="1">
        <f t="array" ref="L6662">msoa_calculations5[[#This Row],[ Estimated case time (see and convey)]]*msoa_calculations5[[#This Row],[Population share of ICB]:[Population share of ICB]]</f>
        <v>0.18950681851881726</v>
      </c>
      <c r="M6662" s="98" cm="1">
        <f t="array" ref="M6662">msoa_calculations5[[#This Row],[Estimated case time (see and treat)]]*msoa_calculations5[[#This Row],[Population share of ICB]:[Population share of ICB]]</f>
        <v>0.13547045037870636</v>
      </c>
      <c r="N6662" s="94" cm="1">
        <f t="array" ref="N6662">msoa_calculations5[[#This Row],[Weighted estimate]]*msoa_calculations5[[#This Row],[Population share of ICB]:[Population share of ICB]]</f>
        <v>0.17488507779813398</v>
      </c>
    </row>
    <row r="6663" spans="1:14">
      <c r="A6663" s="63" t="s">
        <v>5168</v>
      </c>
      <c r="B6663" s="63" t="s">
        <v>13719</v>
      </c>
      <c r="C6663" s="63" t="s">
        <v>13809</v>
      </c>
      <c r="D6663" s="63" t="s">
        <v>13886</v>
      </c>
      <c r="E6663" s="72">
        <v>9267</v>
      </c>
      <c r="F6663" s="64">
        <v>1</v>
      </c>
      <c r="G6663" s="79">
        <v>0</v>
      </c>
      <c r="H6663" s="133">
        <v>89.721687316894531</v>
      </c>
      <c r="I6663" s="134">
        <v>63.648143768310547</v>
      </c>
      <c r="J6663" s="105">
        <v>82.666427612304688</v>
      </c>
      <c r="K6663" s="96">
        <f>msoa_calculations5[[#This Row],[ Pop20]]/SUMIF(msoa_calculations5[ICB26],msoa_calculations5[[#This Row],[ICB26]],msoa_calculations5[[ Pop20]])</f>
        <v>2.5472430155597048E-3</v>
      </c>
      <c r="L6663" s="98" cm="1">
        <f t="array" ref="L6663">msoa_calculations5[[#This Row],[ Estimated case time (see and convey)]]*msoa_calculations5[[#This Row],[Population share of ICB]:[Population share of ICB]]</f>
        <v>0.22854294136219136</v>
      </c>
      <c r="M6663" s="98" cm="1">
        <f t="array" ref="M6663">msoa_calculations5[[#This Row],[Estimated case time (see and treat)]]*msoa_calculations5[[#This Row],[Population share of ICB]:[Population share of ICB]]</f>
        <v>0.16212728966716899</v>
      </c>
      <c r="N6663" s="94" cm="1">
        <f t="array" ref="N6663">msoa_calculations5[[#This Row],[Weighted estimate]]*msoa_calculations5[[#This Row],[Population share of ICB]:[Population share of ICB]]</f>
        <v>0.21057148035671505</v>
      </c>
    </row>
    <row r="6664" spans="1:14">
      <c r="A6664" s="63" t="s">
        <v>4940</v>
      </c>
      <c r="B6664" s="63" t="s">
        <v>13703</v>
      </c>
      <c r="C6664" s="63" t="s">
        <v>29</v>
      </c>
      <c r="D6664" s="63" t="s">
        <v>88</v>
      </c>
      <c r="E6664" s="72">
        <v>8304</v>
      </c>
      <c r="F6664" s="64">
        <v>1</v>
      </c>
      <c r="G6664" s="79">
        <v>0</v>
      </c>
      <c r="H6664" s="133">
        <v>83.423233032226563</v>
      </c>
      <c r="I6664" s="134">
        <v>58.589473724365234</v>
      </c>
      <c r="J6664" s="105">
        <v>76.703445434570313</v>
      </c>
      <c r="K6664" s="96">
        <f>msoa_calculations5[[#This Row],[ Pop20]]/SUMIF(msoa_calculations5[ICB26],msoa_calculations5[[#This Row],[ICB26]],msoa_calculations5[[ Pop20]])</f>
        <v>4.5670890197368206E-3</v>
      </c>
      <c r="L6664" s="98" cm="1">
        <f t="array" ref="L6664">msoa_calculations5[[#This Row],[ Estimated case time (see and convey)]]*msoa_calculations5[[#This Row],[Population share of ICB]:[Population share of ICB]]</f>
        <v>0.38100133157242794</v>
      </c>
      <c r="M6664" s="98" cm="1">
        <f t="array" ref="M6664">msoa_calculations5[[#This Row],[Estimated case time (see and treat)]]*msoa_calculations5[[#This Row],[Population share of ICB]:[Population share of ICB]]</f>
        <v>0.26758334211870743</v>
      </c>
      <c r="N6664" s="94" cm="1">
        <f t="array" ref="N6664">msoa_calculations5[[#This Row],[Weighted estimate]]*msoa_calculations5[[#This Row],[Population share of ICB]:[Population share of ICB]]</f>
        <v>0.35031146342020841</v>
      </c>
    </row>
    <row r="6665" spans="1:14">
      <c r="A6665" s="63" t="s">
        <v>6232</v>
      </c>
      <c r="B6665" s="63" t="s">
        <v>13705</v>
      </c>
      <c r="C6665" s="63" t="s">
        <v>27</v>
      </c>
      <c r="D6665" s="63" t="s">
        <v>87</v>
      </c>
      <c r="E6665" s="72">
        <v>11010</v>
      </c>
      <c r="F6665" s="64">
        <v>1</v>
      </c>
      <c r="G6665" s="79">
        <v>0</v>
      </c>
      <c r="H6665" s="133">
        <v>83.255538940429688</v>
      </c>
      <c r="I6665" s="134">
        <v>58.755836486816406</v>
      </c>
      <c r="J6665" s="105">
        <v>76.626144409179688</v>
      </c>
      <c r="K6665" s="96">
        <f>msoa_calculations5[[#This Row],[ Pop20]]/SUMIF(msoa_calculations5[ICB26],msoa_calculations5[[#This Row],[ICB26]],msoa_calculations5[[ Pop20]])</f>
        <v>5.4064140399809474E-3</v>
      </c>
      <c r="L6665" s="98" cm="1">
        <f t="array" ref="L6665">msoa_calculations5[[#This Row],[ Estimated case time (see and convey)]]*msoa_calculations5[[#This Row],[Population share of ICB]:[Population share of ICB]]</f>
        <v>0.45011391463371953</v>
      </c>
      <c r="M6665" s="98" cm="1">
        <f t="array" ref="M6665">msoa_calculations5[[#This Row],[Estimated case time (see and treat)]]*msoa_calculations5[[#This Row],[Population share of ICB]:[Population share of ICB]]</f>
        <v>0.31765837931314905</v>
      </c>
      <c r="N6665" s="94" cm="1">
        <f t="array" ref="N6665">msoa_calculations5[[#This Row],[Weighted estimate]]*msoa_calculations5[[#This Row],[Population share of ICB]:[Population share of ICB]]</f>
        <v>0.41427266296339665</v>
      </c>
    </row>
    <row r="6666" spans="1:14">
      <c r="A6666" s="63" t="s">
        <v>4808</v>
      </c>
      <c r="B6666" s="63" t="s">
        <v>13705</v>
      </c>
      <c r="C6666" s="63" t="s">
        <v>27</v>
      </c>
      <c r="D6666" s="63" t="s">
        <v>87</v>
      </c>
      <c r="E6666" s="72">
        <v>14455</v>
      </c>
      <c r="F6666" s="64">
        <v>1</v>
      </c>
      <c r="G6666" s="79">
        <v>0</v>
      </c>
      <c r="H6666" s="133">
        <v>82.095069885253906</v>
      </c>
      <c r="I6666" s="134">
        <v>57.767902374267578</v>
      </c>
      <c r="J6666" s="105">
        <v>75.512359619140625</v>
      </c>
      <c r="K6666" s="96">
        <f>msoa_calculations5[[#This Row],[ Pop20]]/SUMIF(msoa_calculations5[ICB26],msoa_calculations5[[#This Row],[ICB26]],msoa_calculations5[[ Pop20]])</f>
        <v>7.0980667527633604E-3</v>
      </c>
      <c r="L6666" s="98" cm="1">
        <f t="array" ref="L6666">msoa_calculations5[[#This Row],[ Estimated case time (see and convey)]]*msoa_calculations5[[#This Row],[Population share of ICB]:[Population share of ICB]]</f>
        <v>0.58271628611830528</v>
      </c>
      <c r="M6666" s="98" cm="1">
        <f t="array" ref="M6666">msoa_calculations5[[#This Row],[Estimated case time (see and treat)]]*msoa_calculations5[[#This Row],[Population share of ICB]:[Population share of ICB]]</f>
        <v>0.41004042721966827</v>
      </c>
      <c r="N6666" s="94" cm="1">
        <f t="array" ref="N6666">msoa_calculations5[[#This Row],[Weighted estimate]]*msoa_calculations5[[#This Row],[Population share of ICB]:[Population share of ICB]]</f>
        <v>0.53599176923533265</v>
      </c>
    </row>
    <row r="6667" spans="1:14">
      <c r="A6667" s="63" t="s">
        <v>5012</v>
      </c>
      <c r="B6667" s="63" t="s">
        <v>13703</v>
      </c>
      <c r="C6667" s="63" t="s">
        <v>29</v>
      </c>
      <c r="D6667" s="63" t="s">
        <v>88</v>
      </c>
      <c r="E6667" s="72">
        <v>11429</v>
      </c>
      <c r="F6667" s="64">
        <v>1</v>
      </c>
      <c r="G6667" s="79">
        <v>0</v>
      </c>
      <c r="H6667" s="133">
        <v>81.1357421875</v>
      </c>
      <c r="I6667" s="134">
        <v>57.945716857910156</v>
      </c>
      <c r="J6667" s="105">
        <v>74.860733032226563</v>
      </c>
      <c r="K6667" s="96">
        <f>msoa_calculations5[[#This Row],[ Pop20]]/SUMIF(msoa_calculations5[ICB26],msoa_calculations5[[#This Row],[ICB26]],msoa_calculations5[[ Pop20]])</f>
        <v>6.2857972551267002E-3</v>
      </c>
      <c r="L6667" s="98" cm="1">
        <f t="array" ref="L6667">msoa_calculations5[[#This Row],[ Estimated case time (see and convey)]]*msoa_calculations5[[#This Row],[Population share of ICB]:[Population share of ICB]]</f>
        <v>0.5100028255348551</v>
      </c>
      <c r="M6667" s="98" cm="1">
        <f t="array" ref="M6667">msoa_calculations5[[#This Row],[Estimated case time (see and treat)]]*msoa_calculations5[[#This Row],[Population share of ICB]:[Population share of ICB]]</f>
        <v>0.36423502797180063</v>
      </c>
      <c r="N6667" s="94" cm="1">
        <f t="array" ref="N6667">msoa_calculations5[[#This Row],[Weighted estimate]]*msoa_calculations5[[#This Row],[Population share of ICB]:[Population share of ICB]]</f>
        <v>0.47055939021074245</v>
      </c>
    </row>
    <row r="6668" spans="1:14">
      <c r="A6668" s="63" t="s">
        <v>4692</v>
      </c>
      <c r="B6668" s="63" t="s">
        <v>13703</v>
      </c>
      <c r="C6668" s="63" t="s">
        <v>29</v>
      </c>
      <c r="D6668" s="63" t="s">
        <v>88</v>
      </c>
      <c r="E6668" s="72">
        <v>8503</v>
      </c>
      <c r="F6668" s="64">
        <v>1</v>
      </c>
      <c r="G6668" s="79">
        <v>0</v>
      </c>
      <c r="H6668" s="133">
        <v>80.585968017578125</v>
      </c>
      <c r="I6668" s="134">
        <v>57.080863952636719</v>
      </c>
      <c r="J6668" s="105">
        <v>74.225700378417969</v>
      </c>
      <c r="K6668" s="96">
        <f>msoa_calculations5[[#This Row],[ Pop20]]/SUMIF(msoa_calculations5[ICB26],msoa_calculations5[[#This Row],[ICB26]],msoa_calculations5[[ Pop20]])</f>
        <v>4.6765363601664481E-3</v>
      </c>
      <c r="L6668" s="98" cm="1">
        <f t="array" ref="L6668">msoa_calculations5[[#This Row],[ Estimated case time (see and convey)]]*msoa_calculations5[[#This Row],[Population share of ICB]:[Population share of ICB]]</f>
        <v>0.37686320955341462</v>
      </c>
      <c r="M6668" s="98" cm="1">
        <f t="array" ref="M6668">msoa_calculations5[[#This Row],[Estimated case time (see and treat)]]*msoa_calculations5[[#This Row],[Population share of ICB]:[Population share of ICB]]</f>
        <v>0.26694073574421995</v>
      </c>
      <c r="N6668" s="94" cm="1">
        <f t="array" ref="N6668">msoa_calculations5[[#This Row],[Weighted estimate]]*msoa_calculations5[[#This Row],[Population share of ICB]:[Population share of ICB]]</f>
        <v>0.34711918667849212</v>
      </c>
    </row>
    <row r="6669" spans="1:14">
      <c r="A6669" s="63" t="s">
        <v>10198</v>
      </c>
      <c r="B6669" s="63" t="s">
        <v>13723</v>
      </c>
      <c r="C6669" s="63" t="s">
        <v>37</v>
      </c>
      <c r="D6669" s="63" t="s">
        <v>71</v>
      </c>
      <c r="E6669" s="72">
        <v>9128</v>
      </c>
      <c r="F6669" s="64">
        <v>1</v>
      </c>
      <c r="G6669" s="79">
        <v>0</v>
      </c>
      <c r="H6669" s="133">
        <v>100.40155029296875</v>
      </c>
      <c r="I6669" s="134">
        <v>70.185821533203125</v>
      </c>
      <c r="J6669" s="105">
        <v>92.225448608398438</v>
      </c>
      <c r="K6669" s="96">
        <f>msoa_calculations5[[#This Row],[ Pop20]]/SUMIF(msoa_calculations5[ICB26],msoa_calculations5[[#This Row],[ICB26]],msoa_calculations5[[ Pop20]])</f>
        <v>6.4506372194983374E-3</v>
      </c>
      <c r="L6669" s="98" cm="1">
        <f t="array" ref="L6669">msoa_calculations5[[#This Row],[ Estimated case time (see and convey)]]*msoa_calculations5[[#This Row],[Population share of ICB]:[Population share of ICB]]</f>
        <v>0.64765397721515838</v>
      </c>
      <c r="M6669" s="98" cm="1">
        <f t="array" ref="M6669">msoa_calculations5[[#This Row],[Estimated case time (see and treat)]]*msoa_calculations5[[#This Row],[Population share of ICB]:[Population share of ICB]]</f>
        <v>0.45274327266314796</v>
      </c>
      <c r="N6669" s="94" cm="1">
        <f t="array" ref="N6669">msoa_calculations5[[#This Row],[Weighted estimate]]*msoa_calculations5[[#This Row],[Population share of ICB]:[Population share of ICB]]</f>
        <v>0.59491291137826607</v>
      </c>
    </row>
    <row r="6670" spans="1:14">
      <c r="A6670" s="63" t="s">
        <v>9310</v>
      </c>
      <c r="B6670" s="63" t="s">
        <v>13707</v>
      </c>
      <c r="C6670" s="63" t="s">
        <v>33</v>
      </c>
      <c r="D6670" s="63" t="s">
        <v>79</v>
      </c>
      <c r="E6670" s="72">
        <v>8372</v>
      </c>
      <c r="F6670" s="64">
        <v>1</v>
      </c>
      <c r="G6670" s="79">
        <v>0</v>
      </c>
      <c r="H6670" s="133">
        <v>100.74668884277344</v>
      </c>
      <c r="I6670" s="134">
        <v>70.571495056152344</v>
      </c>
      <c r="J6670" s="105">
        <v>92.581558227539063</v>
      </c>
      <c r="K6670" s="96">
        <f>msoa_calculations5[[#This Row],[ Pop20]]/SUMIF(msoa_calculations5[ICB26],msoa_calculations5[[#This Row],[ICB26]],msoa_calculations5[[ Pop20]])</f>
        <v>7.8684432380918372E-3</v>
      </c>
      <c r="L6670" s="98" cm="1">
        <f t="array" ref="L6670">msoa_calculations5[[#This Row],[ Estimated case time (see and convey)]]*msoa_calculations5[[#This Row],[Population share of ICB]:[Population share of ICB]]</f>
        <v>0.79271960258506302</v>
      </c>
      <c r="M6670" s="98" cm="1">
        <f t="array" ref="M6670">msoa_calculations5[[#This Row],[Estimated case time (see and treat)]]*msoa_calculations5[[#This Row],[Population share of ICB]:[Population share of ICB]]</f>
        <v>0.55528780307661341</v>
      </c>
      <c r="N6670" s="94" cm="1">
        <f t="array" ref="N6670">msoa_calculations5[[#This Row],[Weighted estimate]]*msoa_calculations5[[#This Row],[Population share of ICB]:[Population share of ICB]]</f>
        <v>0.72847273580748539</v>
      </c>
    </row>
    <row r="6671" spans="1:14">
      <c r="A6671" s="63" t="s">
        <v>8706</v>
      </c>
      <c r="B6671" s="63" t="s">
        <v>13733</v>
      </c>
      <c r="C6671" s="63" t="s">
        <v>10</v>
      </c>
      <c r="D6671" s="63" t="s">
        <v>78</v>
      </c>
      <c r="E6671" s="72">
        <v>9702</v>
      </c>
      <c r="F6671" s="64">
        <v>1</v>
      </c>
      <c r="G6671" s="79">
        <v>0</v>
      </c>
      <c r="H6671" s="133">
        <v>89.246734619140625</v>
      </c>
      <c r="I6671" s="134">
        <v>62.598537445068359</v>
      </c>
      <c r="J6671" s="105">
        <v>82.035972595214844</v>
      </c>
      <c r="K6671" s="96">
        <f>msoa_calculations5[[#This Row],[ Pop20]]/SUMIF(msoa_calculations5[ICB26],msoa_calculations5[[#This Row],[ICB26]],msoa_calculations5[[ Pop20]])</f>
        <v>1.0072956779311712E-2</v>
      </c>
      <c r="L6671" s="98" cm="1">
        <f t="array" ref="L6671">msoa_calculations5[[#This Row],[ Estimated case time (see and convey)]]*msoa_calculations5[[#This Row],[Population share of ICB]:[Population share of ICB]]</f>
        <v>0.89897850051330574</v>
      </c>
      <c r="M6671" s="98" cm="1">
        <f t="array" ref="M6671">msoa_calculations5[[#This Row],[Estimated case time (see and treat)]]*msoa_calculations5[[#This Row],[Population share of ICB]:[Population share of ICB]]</f>
        <v>0.63055236213229937</v>
      </c>
      <c r="N6671" s="94" cm="1">
        <f t="array" ref="N6671">msoa_calculations5[[#This Row],[Weighted estimate]]*msoa_calculations5[[#This Row],[Population share of ICB]:[Population share of ICB]]</f>
        <v>0.82634480630039919</v>
      </c>
    </row>
    <row r="6672" spans="1:14">
      <c r="A6672" s="63" t="s">
        <v>8438</v>
      </c>
      <c r="B6672" s="63" t="s">
        <v>13733</v>
      </c>
      <c r="C6672" s="63" t="s">
        <v>10</v>
      </c>
      <c r="D6672" s="63" t="s">
        <v>78</v>
      </c>
      <c r="E6672" s="72">
        <v>8477</v>
      </c>
      <c r="F6672" s="64">
        <v>1</v>
      </c>
      <c r="G6672" s="79">
        <v>0</v>
      </c>
      <c r="H6672" s="133">
        <v>90.956581115722656</v>
      </c>
      <c r="I6672" s="134">
        <v>65.467689514160156</v>
      </c>
      <c r="J6672" s="105">
        <v>84.059516906738281</v>
      </c>
      <c r="K6672" s="96">
        <f>msoa_calculations5[[#This Row],[ Pop20]]/SUMIF(msoa_calculations5[ICB26],msoa_calculations5[[#This Row],[ICB26]],msoa_calculations5[[ Pop20]])</f>
        <v>8.8011188021258902E-3</v>
      </c>
      <c r="L6672" s="98" cm="1">
        <f t="array" ref="L6672">msoa_calculations5[[#This Row],[ Estimated case time (see and convey)]]*msoa_calculations5[[#This Row],[Population share of ICB]:[Population share of ICB]]</f>
        <v>0.80051967623467535</v>
      </c>
      <c r="M6672" s="98" cm="1">
        <f t="array" ref="M6672">msoa_calculations5[[#This Row],[Estimated case time (see and treat)]]*msoa_calculations5[[#This Row],[Population share of ICB]:[Population share of ICB]]</f>
        <v>0.5761889131148149</v>
      </c>
      <c r="N6672" s="94" cm="1">
        <f t="array" ref="N6672">msoa_calculations5[[#This Row],[Weighted estimate]]*msoa_calculations5[[#This Row],[Population share of ICB]:[Population share of ICB]]</f>
        <v>0.73981779474551346</v>
      </c>
    </row>
    <row r="6673" spans="1:14">
      <c r="A6673" s="63" t="s">
        <v>1206</v>
      </c>
      <c r="B6673" s="63" t="s">
        <v>13713</v>
      </c>
      <c r="C6673" s="63" t="s">
        <v>35</v>
      </c>
      <c r="D6673" s="63" t="s">
        <v>76</v>
      </c>
      <c r="E6673" s="72">
        <v>7741</v>
      </c>
      <c r="F6673" s="64">
        <v>1</v>
      </c>
      <c r="G6673" s="79">
        <v>0</v>
      </c>
      <c r="H6673" s="133">
        <v>87.103416442871094</v>
      </c>
      <c r="I6673" s="134">
        <v>62.477981567382813</v>
      </c>
      <c r="J6673" s="105">
        <v>80.439994812011719</v>
      </c>
      <c r="K6673" s="96">
        <f>msoa_calculations5[[#This Row],[ Pop20]]/SUMIF(msoa_calculations5[ICB26],msoa_calculations5[[#This Row],[ICB26]],msoa_calculations5[[ Pop20]])</f>
        <v>5.700244180463796E-3</v>
      </c>
      <c r="L6673" s="98" cm="1">
        <f t="array" ref="L6673">msoa_calculations5[[#This Row],[ Estimated case time (see and convey)]]*msoa_calculations5[[#This Row],[Population share of ICB]:[Population share of ICB]]</f>
        <v>0.49651074267699047</v>
      </c>
      <c r="M6673" s="98" cm="1">
        <f t="array" ref="M6673">msoa_calculations5[[#This Row],[Estimated case time (see and treat)]]*msoa_calculations5[[#This Row],[Population share of ICB]:[Population share of ICB]]</f>
        <v>0.35613975083659821</v>
      </c>
      <c r="N6673" s="94" cm="1">
        <f t="array" ref="N6673">msoa_calculations5[[#This Row],[Weighted estimate]]*msoa_calculations5[[#This Row],[Population share of ICB]:[Population share of ICB]]</f>
        <v>0.45852761230370775</v>
      </c>
    </row>
    <row r="6674" spans="1:14">
      <c r="A6674" s="63" t="s">
        <v>8140</v>
      </c>
      <c r="B6674" s="63" t="s">
        <v>13713</v>
      </c>
      <c r="C6674" s="63" t="s">
        <v>35</v>
      </c>
      <c r="D6674" s="63" t="s">
        <v>76</v>
      </c>
      <c r="E6674" s="72">
        <v>6647</v>
      </c>
      <c r="F6674" s="64">
        <v>1</v>
      </c>
      <c r="G6674" s="79">
        <v>0</v>
      </c>
      <c r="H6674" s="133">
        <v>87.083763122558594</v>
      </c>
      <c r="I6674" s="134">
        <v>62.58251953125</v>
      </c>
      <c r="J6674" s="105">
        <v>80.453948974609375</v>
      </c>
      <c r="K6674" s="96">
        <f>msoa_calculations5[[#This Row],[ Pop20]]/SUMIF(msoa_calculations5[ICB26],msoa_calculations5[[#This Row],[ICB26]],msoa_calculations5[[ Pop20]])</f>
        <v>4.894654833683355E-3</v>
      </c>
      <c r="L6674" s="98" cm="1">
        <f t="array" ref="L6674">msoa_calculations5[[#This Row],[ Estimated case time (see and convey)]]*msoa_calculations5[[#This Row],[Population share of ICB]:[Population share of ICB]]</f>
        <v>0.4262449621031677</v>
      </c>
      <c r="M6674" s="98" cm="1">
        <f t="array" ref="M6674">msoa_calculations5[[#This Row],[Estimated case time (see and treat)]]*msoa_calculations5[[#This Row],[Population share of ICB]:[Population share of ICB]]</f>
        <v>0.30631983172771576</v>
      </c>
      <c r="N6674" s="94" cm="1">
        <f t="array" ref="N6674">msoa_calculations5[[#This Row],[Weighted estimate]]*msoa_calculations5[[#This Row],[Population share of ICB]:[Population share of ICB]]</f>
        <v>0.39379431023748579</v>
      </c>
    </row>
    <row r="6675" spans="1:14">
      <c r="A6675" s="63" t="s">
        <v>8280</v>
      </c>
      <c r="B6675" s="63" t="s">
        <v>13713</v>
      </c>
      <c r="C6675" s="63" t="s">
        <v>35</v>
      </c>
      <c r="D6675" s="63" t="s">
        <v>76</v>
      </c>
      <c r="E6675" s="72">
        <v>10098</v>
      </c>
      <c r="F6675" s="64">
        <v>1</v>
      </c>
      <c r="G6675" s="79">
        <v>0</v>
      </c>
      <c r="H6675" s="133">
        <v>87.7008056640625</v>
      </c>
      <c r="I6675" s="134">
        <v>62.610393524169922</v>
      </c>
      <c r="J6675" s="105">
        <v>80.911567687988281</v>
      </c>
      <c r="K6675" s="96">
        <f>msoa_calculations5[[#This Row],[ Pop20]]/SUMIF(msoa_calculations5[ICB26],msoa_calculations5[[#This Row],[ICB26]],msoa_calculations5[[ Pop20]])</f>
        <v>7.4358694915803393E-3</v>
      </c>
      <c r="L6675" s="98" cm="1">
        <f t="array" ref="L6675">msoa_calculations5[[#This Row],[ Estimated case time (see and convey)]]*msoa_calculations5[[#This Row],[Population share of ICB]:[Population share of ICB]]</f>
        <v>0.65213174522441852</v>
      </c>
      <c r="M6675" s="98" cm="1">
        <f t="array" ref="M6675">msoa_calculations5[[#This Row],[Estimated case time (see and treat)]]*msoa_calculations5[[#This Row],[Population share of ICB]:[Population share of ICB]]</f>
        <v>0.46556271506221436</v>
      </c>
      <c r="N6675" s="94" cm="1">
        <f t="array" ref="N6675">msoa_calculations5[[#This Row],[Weighted estimate]]*msoa_calculations5[[#This Row],[Population share of ICB]:[Population share of ICB]]</f>
        <v>0.60164785768704965</v>
      </c>
    </row>
    <row r="6676" spans="1:14">
      <c r="A6676" s="63" t="s">
        <v>8278</v>
      </c>
      <c r="B6676" s="63" t="s">
        <v>13714</v>
      </c>
      <c r="C6676" s="63" t="s">
        <v>15</v>
      </c>
      <c r="D6676" s="63" t="s">
        <v>77</v>
      </c>
      <c r="E6676" s="72">
        <v>10307</v>
      </c>
      <c r="F6676" s="64">
        <v>1</v>
      </c>
      <c r="G6676" s="79">
        <v>0</v>
      </c>
      <c r="H6676" s="133">
        <v>85.959136962890625</v>
      </c>
      <c r="I6676" s="134">
        <v>62.420608520507813</v>
      </c>
      <c r="J6676" s="105">
        <v>79.589828491210938</v>
      </c>
      <c r="K6676" s="96">
        <f>msoa_calculations5[[#This Row],[ Pop20]]/SUMIF(msoa_calculations5[ICB26],msoa_calculations5[[#This Row],[ICB26]],msoa_calculations5[[ Pop20]])</f>
        <v>8.5711101945235377E-3</v>
      </c>
      <c r="L6676" s="98" cm="1">
        <f t="array" ref="L6676">msoa_calculations5[[#This Row],[ Estimated case time (see and convey)]]*msoa_calculations5[[#This Row],[Population share of ICB]:[Population share of ICB]]</f>
        <v>0.73676523513507686</v>
      </c>
      <c r="M6676" s="98" cm="1">
        <f t="array" ref="M6676">msoa_calculations5[[#This Row],[Estimated case time (see and treat)]]*msoa_calculations5[[#This Row],[Population share of ICB]:[Population share of ICB]]</f>
        <v>0.5350139140384873</v>
      </c>
      <c r="N6676" s="94" cm="1">
        <f t="array" ref="N6676">msoa_calculations5[[#This Row],[Weighted estimate]]*msoa_calculations5[[#This Row],[Population share of ICB]:[Population share of ICB]]</f>
        <v>0.68217319036139801</v>
      </c>
    </row>
    <row r="6677" spans="1:14">
      <c r="A6677" s="63" t="s">
        <v>13204</v>
      </c>
      <c r="B6677" s="63" t="s">
        <v>13710</v>
      </c>
      <c r="C6677" s="63" t="s">
        <v>34</v>
      </c>
      <c r="D6677" s="63" t="s">
        <v>70</v>
      </c>
      <c r="E6677" s="72">
        <v>10281</v>
      </c>
      <c r="F6677" s="64">
        <v>1</v>
      </c>
      <c r="G6677" s="79">
        <v>0</v>
      </c>
      <c r="H6677" s="133">
        <v>89.472770690917969</v>
      </c>
      <c r="I6677" s="134">
        <v>65.387535095214844</v>
      </c>
      <c r="J6677" s="105">
        <v>82.955528259277344</v>
      </c>
      <c r="K6677" s="96">
        <f>msoa_calculations5[[#This Row],[ Pop20]]/SUMIF(msoa_calculations5[ICB26],msoa_calculations5[[#This Row],[ICB26]],msoa_calculations5[[ Pop20]])</f>
        <v>3.4265065830520404E-3</v>
      </c>
      <c r="L6677" s="98" cm="1">
        <f t="array" ref="L6677">msoa_calculations5[[#This Row],[ Estimated case time (see and convey)]]*msoa_calculations5[[#This Row],[Population share of ICB]:[Population share of ICB]]</f>
        <v>0.30657903777633611</v>
      </c>
      <c r="M6677" s="98" cm="1">
        <f t="array" ref="M6677">msoa_calculations5[[#This Row],[Estimated case time (see and treat)]]*msoa_calculations5[[#This Row],[Population share of ICB]:[Population share of ICB]]</f>
        <v>0.22405081945329999</v>
      </c>
      <c r="N6677" s="94" cm="1">
        <f t="array" ref="N6677">msoa_calculations5[[#This Row],[Weighted estimate]]*msoa_calculations5[[#This Row],[Population share of ICB]:[Population share of ICB]]</f>
        <v>0.28424766368097337</v>
      </c>
    </row>
    <row r="6678" spans="1:14">
      <c r="A6678" s="63" t="s">
        <v>13202</v>
      </c>
      <c r="B6678" s="63" t="s">
        <v>13710</v>
      </c>
      <c r="C6678" s="63" t="s">
        <v>34</v>
      </c>
      <c r="D6678" s="63" t="s">
        <v>70</v>
      </c>
      <c r="E6678" s="72">
        <v>7551</v>
      </c>
      <c r="F6678" s="64">
        <v>1</v>
      </c>
      <c r="G6678" s="79">
        <v>0</v>
      </c>
      <c r="H6678" s="133">
        <v>89.59197998046875</v>
      </c>
      <c r="I6678" s="134">
        <v>65.3592529296875</v>
      </c>
      <c r="J6678" s="105">
        <v>83.034828186035156</v>
      </c>
      <c r="K6678" s="96">
        <f>msoa_calculations5[[#This Row],[ Pop20]]/SUMIF(msoa_calculations5[ICB26],msoa_calculations5[[#This Row],[ICB26]],msoa_calculations5[[ Pop20]])</f>
        <v>2.5166376041849976E-3</v>
      </c>
      <c r="L6678" s="98" cm="1">
        <f t="array" ref="L6678">msoa_calculations5[[#This Row],[ Estimated case time (see and convey)]]*msoa_calculations5[[#This Row],[Population share of ICB]:[Population share of ICB]]</f>
        <v>0.22547054585223714</v>
      </c>
      <c r="M6678" s="98" cm="1">
        <f t="array" ref="M6678">msoa_calculations5[[#This Row],[Estimated case time (see and treat)]]*msoa_calculations5[[#This Row],[Population share of ICB]:[Population share of ICB]]</f>
        <v>0.16448555370429002</v>
      </c>
      <c r="N6678" s="94" cm="1">
        <f t="array" ref="N6678">msoa_calculations5[[#This Row],[Weighted estimate]]*msoa_calculations5[[#This Row],[Population share of ICB]:[Population share of ICB]]</f>
        <v>0.20896857107001643</v>
      </c>
    </row>
    <row r="6679" spans="1:14">
      <c r="A6679" s="63" t="s">
        <v>10634</v>
      </c>
      <c r="B6679" s="63" t="s">
        <v>13715</v>
      </c>
      <c r="C6679" s="63" t="s">
        <v>23</v>
      </c>
      <c r="D6679" s="63" t="s">
        <v>69</v>
      </c>
      <c r="E6679" s="72">
        <v>7771</v>
      </c>
      <c r="F6679" s="64">
        <v>1</v>
      </c>
      <c r="G6679" s="79">
        <v>0</v>
      </c>
      <c r="H6679" s="133">
        <v>87.932167053222656</v>
      </c>
      <c r="I6679" s="134">
        <v>64.196647644042969</v>
      </c>
      <c r="J6679" s="105">
        <v>81.509552001953125</v>
      </c>
      <c r="K6679" s="96">
        <f>msoa_calculations5[[#This Row],[ Pop20]]/SUMIF(msoa_calculations5[ICB26],msoa_calculations5[[#This Row],[ICB26]],msoa_calculations5[[ Pop20]])</f>
        <v>4.5478406974097029E-3</v>
      </c>
      <c r="L6679" s="98" cm="1">
        <f t="array" ref="L6679">msoa_calculations5[[#This Row],[ Estimated case time (see and convey)]]*msoa_calculations5[[#This Row],[Population share of ICB]:[Population share of ICB]]</f>
        <v>0.39990148793607461</v>
      </c>
      <c r="M6679" s="98" cm="1">
        <f t="array" ref="M6679">msoa_calculations5[[#This Row],[Estimated case time (see and treat)]]*msoa_calculations5[[#This Row],[Population share of ICB]:[Population share of ICB]]</f>
        <v>0.29195612679284932</v>
      </c>
      <c r="N6679" s="94" cm="1">
        <f t="array" ref="N6679">msoa_calculations5[[#This Row],[Weighted estimate]]*msoa_calculations5[[#This Row],[Population share of ICB]:[Population share of ICB]]</f>
        <v>0.37069245782211496</v>
      </c>
    </row>
    <row r="6680" spans="1:14">
      <c r="A6680" s="63" t="s">
        <v>10928</v>
      </c>
      <c r="B6680" s="63" t="s">
        <v>13715</v>
      </c>
      <c r="C6680" s="63" t="s">
        <v>23</v>
      </c>
      <c r="D6680" s="63" t="s">
        <v>69</v>
      </c>
      <c r="E6680" s="72">
        <v>8183</v>
      </c>
      <c r="F6680" s="64">
        <v>1</v>
      </c>
      <c r="G6680" s="79">
        <v>0</v>
      </c>
      <c r="H6680" s="133">
        <v>87.274398803710938</v>
      </c>
      <c r="I6680" s="134">
        <v>63.587924957275391</v>
      </c>
      <c r="J6680" s="105">
        <v>80.86505126953125</v>
      </c>
      <c r="K6680" s="96">
        <f>msoa_calculations5[[#This Row],[ Pop20]]/SUMIF(msoa_calculations5[ICB26],msoa_calculations5[[#This Row],[ICB26]],msoa_calculations5[[ Pop20]])</f>
        <v>4.7889564312062283E-3</v>
      </c>
      <c r="L6680" s="98" cm="1">
        <f t="array" ref="L6680">msoa_calculations5[[#This Row],[ Estimated case time (see and convey)]]*msoa_calculations5[[#This Row],[Population share of ICB]:[Population share of ICB]]</f>
        <v>0.41795329343068865</v>
      </c>
      <c r="M6680" s="98" cm="1">
        <f t="array" ref="M6680">msoa_calculations5[[#This Row],[Estimated case time (see and treat)]]*msoa_calculations5[[#This Row],[Population share of ICB]:[Population share of ICB]]</f>
        <v>0.304519802171203</v>
      </c>
      <c r="N6680" s="94" cm="1">
        <f t="array" ref="N6680">msoa_calculations5[[#This Row],[Weighted estimate]]*msoa_calculations5[[#This Row],[Population share of ICB]:[Population share of ICB]]</f>
        <v>0.38725920733704305</v>
      </c>
    </row>
    <row r="6681" spans="1:14">
      <c r="A6681" s="63" t="s">
        <v>9740</v>
      </c>
      <c r="B6681" s="63" t="s">
        <v>13709</v>
      </c>
      <c r="C6681" s="63" t="s">
        <v>30</v>
      </c>
      <c r="D6681" s="63" t="s">
        <v>81</v>
      </c>
      <c r="E6681" s="72">
        <v>10724</v>
      </c>
      <c r="F6681" s="64">
        <v>1</v>
      </c>
      <c r="G6681" s="79">
        <v>0</v>
      </c>
      <c r="H6681" s="133">
        <v>89.508781433105469</v>
      </c>
      <c r="I6681" s="134">
        <v>64.182083129882813</v>
      </c>
      <c r="J6681" s="105">
        <v>82.655609130859375</v>
      </c>
      <c r="K6681" s="96">
        <f>msoa_calculations5[[#This Row],[ Pop20]]/SUMIF(msoa_calculations5[ICB26],msoa_calculations5[[#This Row],[ICB26]],msoa_calculations5[[ Pop20]])</f>
        <v>9.6822219634036567E-3</v>
      </c>
      <c r="L6681" s="98" cm="1">
        <f t="array" ref="L6681">msoa_calculations5[[#This Row],[ Estimated case time (see and convey)]]*msoa_calculations5[[#This Row],[Population share of ICB]:[Population share of ICB]]</f>
        <v>0.8666438895091112</v>
      </c>
      <c r="M6681" s="98" cm="1">
        <f t="array" ref="M6681">msoa_calculations5[[#This Row],[Estimated case time (see and treat)]]*msoa_calculations5[[#This Row],[Population share of ICB]:[Population share of ICB]]</f>
        <v>0.62142517493715066</v>
      </c>
      <c r="N6681" s="94" cm="1">
        <f t="array" ref="N6681">msoa_calculations5[[#This Row],[Weighted estimate]]*msoa_calculations5[[#This Row],[Population share of ICB]:[Population share of ICB]]</f>
        <v>0.80028995412531445</v>
      </c>
    </row>
    <row r="6682" spans="1:14">
      <c r="A6682" s="63" t="s">
        <v>9870</v>
      </c>
      <c r="B6682" s="63" t="s">
        <v>13709</v>
      </c>
      <c r="C6682" s="63" t="s">
        <v>30</v>
      </c>
      <c r="D6682" s="63" t="s">
        <v>81</v>
      </c>
      <c r="E6682" s="72">
        <v>7996</v>
      </c>
      <c r="F6682" s="64">
        <v>1</v>
      </c>
      <c r="G6682" s="79">
        <v>0</v>
      </c>
      <c r="H6682" s="133">
        <v>95.545143127441406</v>
      </c>
      <c r="I6682" s="134">
        <v>68.945381164550781</v>
      </c>
      <c r="J6682" s="105">
        <v>88.347488403320313</v>
      </c>
      <c r="K6682" s="96">
        <f>msoa_calculations5[[#This Row],[ Pop20]]/SUMIF(msoa_calculations5[ICB26],msoa_calculations5[[#This Row],[ICB26]],msoa_calculations5[[ Pop20]])</f>
        <v>7.2192322658873216E-3</v>
      </c>
      <c r="L6682" s="98" cm="1">
        <f t="array" ref="L6682">msoa_calculations5[[#This Row],[ Estimated case time (see and convey)]]*msoa_calculations5[[#This Row],[Population share of ICB]:[Population share of ICB]]</f>
        <v>0.68976258011444724</v>
      </c>
      <c r="M6682" s="98" cm="1">
        <f t="array" ref="M6682">msoa_calculations5[[#This Row],[Estimated case time (see and treat)]]*msoa_calculations5[[#This Row],[Population share of ICB]:[Population share of ICB]]</f>
        <v>0.49773272028702498</v>
      </c>
      <c r="N6682" s="94" cm="1">
        <f t="array" ref="N6682">msoa_calculations5[[#This Row],[Weighted estimate]]*msoa_calculations5[[#This Row],[Population share of ICB]:[Population share of ICB]]</f>
        <v>0.63780103889135598</v>
      </c>
    </row>
    <row r="6683" spans="1:14">
      <c r="A6683" s="63" t="s">
        <v>9738</v>
      </c>
      <c r="B6683" s="63" t="s">
        <v>13709</v>
      </c>
      <c r="C6683" s="63" t="s">
        <v>30</v>
      </c>
      <c r="D6683" s="63" t="s">
        <v>81</v>
      </c>
      <c r="E6683" s="72">
        <v>8844</v>
      </c>
      <c r="F6683" s="64">
        <v>1</v>
      </c>
      <c r="G6683" s="79">
        <v>0</v>
      </c>
      <c r="H6683" s="133">
        <v>85.56658935546875</v>
      </c>
      <c r="I6683" s="134">
        <v>60.870220184326172</v>
      </c>
      <c r="J6683" s="105">
        <v>78.883979797363281</v>
      </c>
      <c r="K6683" s="96">
        <f>msoa_calculations5[[#This Row],[ Pop20]]/SUMIF(msoa_calculations5[ICB26],msoa_calculations5[[#This Row],[ICB26]],msoa_calculations5[[ Pop20]])</f>
        <v>7.984853696786828E-3</v>
      </c>
      <c r="L6683" s="98" cm="1">
        <f t="array" ref="L6683">msoa_calculations5[[#This Row],[ Estimated case time (see and convey)]]*msoa_calculations5[[#This Row],[Population share of ICB]:[Population share of ICB]]</f>
        <v>0.68323669733645509</v>
      </c>
      <c r="M6683" s="98" cm="1">
        <f t="array" ref="M6683">msoa_calculations5[[#This Row],[Estimated case time (see and treat)]]*msoa_calculations5[[#This Row],[Population share of ICB]:[Population share of ICB]]</f>
        <v>0.48603980266304503</v>
      </c>
      <c r="N6683" s="94" cm="1">
        <f t="array" ref="N6683">msoa_calculations5[[#This Row],[Weighted estimate]]*msoa_calculations5[[#This Row],[Population share of ICB]:[Population share of ICB]]</f>
        <v>0.62987703770223369</v>
      </c>
    </row>
    <row r="6684" spans="1:14">
      <c r="A6684" s="63" t="s">
        <v>9868</v>
      </c>
      <c r="B6684" s="63" t="s">
        <v>13709</v>
      </c>
      <c r="C6684" s="63" t="s">
        <v>30</v>
      </c>
      <c r="D6684" s="63" t="s">
        <v>81</v>
      </c>
      <c r="E6684" s="72">
        <v>8185</v>
      </c>
      <c r="F6684" s="64">
        <v>1</v>
      </c>
      <c r="G6684" s="79">
        <v>0</v>
      </c>
      <c r="H6684" s="133">
        <v>87.465118408203125</v>
      </c>
      <c r="I6684" s="134">
        <v>64.12213134765625</v>
      </c>
      <c r="J6684" s="105">
        <v>81.148719787597656</v>
      </c>
      <c r="K6684" s="96">
        <f>msoa_calculations5[[#This Row],[ Pop20]]/SUMIF(msoa_calculations5[ICB26],msoa_calculations5[[#This Row],[ICB26]],msoa_calculations5[[ Pop20]])</f>
        <v>7.389871948009971E-3</v>
      </c>
      <c r="L6684" s="98" cm="1">
        <f t="array" ref="L6684">msoa_calculations5[[#This Row],[ Estimated case time (see and convey)]]*msoa_calculations5[[#This Row],[Population share of ICB]:[Population share of ICB]]</f>
        <v>0.64635602495415079</v>
      </c>
      <c r="M6684" s="98" cm="1">
        <f t="array" ref="M6684">msoa_calculations5[[#This Row],[Estimated case time (see and treat)]]*msoa_calculations5[[#This Row],[Population share of ICB]:[Population share of ICB]]</f>
        <v>0.47385433969265572</v>
      </c>
      <c r="N6684" s="94" cm="1">
        <f t="array" ref="N6684">msoa_calculations5[[#This Row],[Weighted estimate]]*msoa_calculations5[[#This Row],[Population share of ICB]:[Population share of ICB]]</f>
        <v>0.59967864797528958</v>
      </c>
    </row>
    <row r="6685" spans="1:14">
      <c r="A6685" s="63" t="s">
        <v>9736</v>
      </c>
      <c r="B6685" s="63" t="s">
        <v>13709</v>
      </c>
      <c r="C6685" s="63" t="s">
        <v>30</v>
      </c>
      <c r="D6685" s="63" t="s">
        <v>81</v>
      </c>
      <c r="E6685" s="72">
        <v>8076</v>
      </c>
      <c r="F6685" s="64">
        <v>1</v>
      </c>
      <c r="G6685" s="79">
        <v>0</v>
      </c>
      <c r="H6685" s="133">
        <v>86.511459350585938</v>
      </c>
      <c r="I6685" s="134">
        <v>60.825599670410156</v>
      </c>
      <c r="J6685" s="105">
        <v>79.56109619140625</v>
      </c>
      <c r="K6685" s="96">
        <f>msoa_calculations5[[#This Row],[ Pop20]]/SUMIF(msoa_calculations5[ICB26],msoa_calculations5[[#This Row],[ICB26]],msoa_calculations5[[ Pop20]])</f>
        <v>7.2914607027646334E-3</v>
      </c>
      <c r="L6685" s="98" cm="1">
        <f t="array" ref="L6685">msoa_calculations5[[#This Row],[ Estimated case time (see and convey)]]*msoa_calculations5[[#This Row],[Population share of ICB]:[Population share of ICB]]</f>
        <v>0.63079490619361733</v>
      </c>
      <c r="M6685" s="98" cm="1">
        <f t="array" ref="M6685">msoa_calculations5[[#This Row],[Estimated case time (see and treat)]]*msoa_calculations5[[#This Row],[Population share of ICB]:[Population share of ICB]]</f>
        <v>0.4435074697188891</v>
      </c>
      <c r="N6685" s="94" cm="1">
        <f t="array" ref="N6685">msoa_calculations5[[#This Row],[Weighted estimate]]*msoa_calculations5[[#This Row],[Population share of ICB]:[Population share of ICB]]</f>
        <v>0.58011660634851558</v>
      </c>
    </row>
    <row r="6686" spans="1:14">
      <c r="A6686" s="63" t="s">
        <v>9866</v>
      </c>
      <c r="B6686" s="63" t="s">
        <v>13709</v>
      </c>
      <c r="C6686" s="63" t="s">
        <v>30</v>
      </c>
      <c r="D6686" s="63" t="s">
        <v>81</v>
      </c>
      <c r="E6686" s="72">
        <v>10673</v>
      </c>
      <c r="F6686" s="64">
        <v>1</v>
      </c>
      <c r="G6686" s="79">
        <v>0</v>
      </c>
      <c r="H6686" s="133">
        <v>90.80206298828125</v>
      </c>
      <c r="I6686" s="134">
        <v>66.392562866210938</v>
      </c>
      <c r="J6686" s="105">
        <v>84.197074890136719</v>
      </c>
      <c r="K6686" s="96">
        <f>msoa_calculations5[[#This Row],[ Pop20]]/SUMIF(msoa_calculations5[ICB26],msoa_calculations5[[#This Row],[ICB26]],msoa_calculations5[[ Pop20]])</f>
        <v>9.6361763348943707E-3</v>
      </c>
      <c r="L6686" s="98" cm="1">
        <f t="array" ref="L6686">msoa_calculations5[[#This Row],[ Estimated case time (see and convey)]]*msoa_calculations5[[#This Row],[Population share of ICB]:[Population share of ICB]]</f>
        <v>0.8749846905272638</v>
      </c>
      <c r="M6686" s="98" cm="1">
        <f t="array" ref="M6686">msoa_calculations5[[#This Row],[Estimated case time (see and treat)]]*msoa_calculations5[[#This Row],[Population share of ICB]:[Population share of ICB]]</f>
        <v>0.63977044310436859</v>
      </c>
      <c r="N6686" s="94" cm="1">
        <f t="array" ref="N6686">msoa_calculations5[[#This Row],[Weighted estimate]]*msoa_calculations5[[#This Row],[Population share of ICB]:[Population share of ICB]]</f>
        <v>0.81133786052366452</v>
      </c>
    </row>
    <row r="6687" spans="1:14">
      <c r="A6687" s="63" t="s">
        <v>2874</v>
      </c>
      <c r="B6687" s="63" t="s">
        <v>13729</v>
      </c>
      <c r="C6687" s="63" t="s">
        <v>19</v>
      </c>
      <c r="D6687" s="63" t="s">
        <v>90</v>
      </c>
      <c r="E6687" s="72">
        <v>6550</v>
      </c>
      <c r="F6687" s="64">
        <v>1</v>
      </c>
      <c r="G6687" s="79">
        <v>0</v>
      </c>
      <c r="H6687" s="133">
        <v>89.359542846679688</v>
      </c>
      <c r="I6687" s="134">
        <v>64.573265075683594</v>
      </c>
      <c r="J6687" s="105">
        <v>82.652603149414063</v>
      </c>
      <c r="K6687" s="96">
        <f>msoa_calculations5[[#This Row],[ Pop20]]/SUMIF(msoa_calculations5[ICB26],msoa_calculations5[[#This Row],[ICB26]],msoa_calculations5[[ Pop20]])</f>
        <v>3.2765301395751814E-3</v>
      </c>
      <c r="L6687" s="98" cm="1">
        <f t="array" ref="L6687">msoa_calculations5[[#This Row],[ Estimated case time (see and convey)]]*msoa_calculations5[[#This Row],[Population share of ICB]:[Population share of ICB]]</f>
        <v>0.29278923539580581</v>
      </c>
      <c r="M6687" s="98" cm="1">
        <f t="array" ref="M6687">msoa_calculations5[[#This Row],[Estimated case time (see and treat)]]*msoa_calculations5[[#This Row],[Population share of ICB]:[Population share of ICB]]</f>
        <v>0.21157624923125476</v>
      </c>
      <c r="N6687" s="94" cm="1">
        <f t="array" ref="N6687">msoa_calculations5[[#This Row],[Weighted estimate]]*msoa_calculations5[[#This Row],[Population share of ICB]:[Population share of ICB]]</f>
        <v>0.27081374533340175</v>
      </c>
    </row>
    <row r="6688" spans="1:14">
      <c r="A6688" s="63" t="s">
        <v>2798</v>
      </c>
      <c r="B6688" s="63" t="s">
        <v>13729</v>
      </c>
      <c r="C6688" s="63" t="s">
        <v>19</v>
      </c>
      <c r="D6688" s="63" t="s">
        <v>90</v>
      </c>
      <c r="E6688" s="72">
        <v>9170</v>
      </c>
      <c r="F6688" s="64">
        <v>1</v>
      </c>
      <c r="G6688" s="79">
        <v>0</v>
      </c>
      <c r="H6688" s="133">
        <v>92.280693054199219</v>
      </c>
      <c r="I6688" s="134">
        <v>67.116348266601563</v>
      </c>
      <c r="J6688" s="105">
        <v>85.471450805664063</v>
      </c>
      <c r="K6688" s="96">
        <f>msoa_calculations5[[#This Row],[ Pop20]]/SUMIF(msoa_calculations5[ICB26],msoa_calculations5[[#This Row],[ICB26]],msoa_calculations5[[ Pop20]])</f>
        <v>4.5871421954052543E-3</v>
      </c>
      <c r="L6688" s="98" cm="1">
        <f t="array" ref="L6688">msoa_calculations5[[#This Row],[ Estimated case time (see and convey)]]*msoa_calculations5[[#This Row],[Population share of ICB]:[Population share of ICB]]</f>
        <v>0.42330466093015778</v>
      </c>
      <c r="M6688" s="98" cm="1">
        <f t="array" ref="M6688">msoa_calculations5[[#This Row],[Estimated case time (see and treat)]]*msoa_calculations5[[#This Row],[Population share of ICB]:[Population share of ICB]]</f>
        <v>0.30787223313524231</v>
      </c>
      <c r="N6688" s="94" cm="1">
        <f t="array" ref="N6688">msoa_calculations5[[#This Row],[Weighted estimate]]*msoa_calculations5[[#This Row],[Population share of ICB]:[Population share of ICB]]</f>
        <v>0.39206969849316603</v>
      </c>
    </row>
    <row r="6689" spans="1:14">
      <c r="A6689" s="63" t="s">
        <v>3296</v>
      </c>
      <c r="B6689" s="63" t="s">
        <v>13732</v>
      </c>
      <c r="C6689" s="63" t="s">
        <v>13810</v>
      </c>
      <c r="D6689" s="63" t="s">
        <v>13844</v>
      </c>
      <c r="E6689" s="72">
        <v>8776</v>
      </c>
      <c r="F6689" s="64">
        <v>1</v>
      </c>
      <c r="G6689" s="79">
        <v>0</v>
      </c>
      <c r="H6689" s="133">
        <v>105.44644165039063</v>
      </c>
      <c r="I6689" s="134">
        <v>73.793937683105469</v>
      </c>
      <c r="J6689" s="105">
        <v>96.881561279296875</v>
      </c>
      <c r="K6689" s="96">
        <f>msoa_calculations5[[#This Row],[ Pop20]]/SUMIF(msoa_calculations5[ICB26],msoa_calculations5[[#This Row],[ICB26]],msoa_calculations5[[ Pop20]])</f>
        <v>4.0847825095347273E-3</v>
      </c>
      <c r="L6689" s="98" cm="1">
        <f t="array" ref="L6689">msoa_calculations5[[#This Row],[ Estimated case time (see and convey)]]*msoa_calculations5[[#This Row],[Population share of ICB]:[Population share of ICB]]</f>
        <v>0.43072578054618982</v>
      </c>
      <c r="M6689" s="98" cm="1">
        <f t="array" ref="M6689">msoa_calculations5[[#This Row],[Estimated case time (see and treat)]]*msoa_calculations5[[#This Row],[Population share of ICB]:[Population share of ICB]]</f>
        <v>0.30143218595764482</v>
      </c>
      <c r="N6689" s="94" cm="1">
        <f t="array" ref="N6689">msoa_calculations5[[#This Row],[Weighted estimate]]*msoa_calculations5[[#This Row],[Population share of ICB]:[Population share of ICB]]</f>
        <v>0.39574010701008877</v>
      </c>
    </row>
    <row r="6690" spans="1:14">
      <c r="A6690" s="63" t="s">
        <v>3294</v>
      </c>
      <c r="B6690" s="63" t="s">
        <v>13732</v>
      </c>
      <c r="C6690" s="63" t="s">
        <v>13810</v>
      </c>
      <c r="D6690" s="63" t="s">
        <v>13844</v>
      </c>
      <c r="E6690" s="72">
        <v>9191</v>
      </c>
      <c r="F6690" s="64">
        <v>1</v>
      </c>
      <c r="G6690" s="79">
        <v>0</v>
      </c>
      <c r="H6690" s="133">
        <v>102.70082092285156</v>
      </c>
      <c r="I6690" s="134">
        <v>71.527641296386719</v>
      </c>
      <c r="J6690" s="105">
        <v>94.265640258789063</v>
      </c>
      <c r="K6690" s="96">
        <f>msoa_calculations5[[#This Row],[ Pop20]]/SUMIF(msoa_calculations5[ICB26],msoa_calculations5[[#This Row],[ICB26]],msoa_calculations5[[ Pop20]])</f>
        <v>4.2779439431556154E-3</v>
      </c>
      <c r="L6690" s="98" cm="1">
        <f t="array" ref="L6690">msoa_calculations5[[#This Row],[ Estimated case time (see and convey)]]*msoa_calculations5[[#This Row],[Population share of ICB]:[Population share of ICB]]</f>
        <v>0.43934835482402235</v>
      </c>
      <c r="M6690" s="98" cm="1">
        <f t="array" ref="M6690">msoa_calculations5[[#This Row],[Estimated case time (see and treat)]]*msoa_calculations5[[#This Row],[Population share of ICB]:[Population share of ICB]]</f>
        <v>0.30599123985208504</v>
      </c>
      <c r="N6690" s="94" cm="1">
        <f t="array" ref="N6690">msoa_calculations5[[#This Row],[Weighted estimate]]*msoa_calculations5[[#This Row],[Population share of ICB]:[Population share of ICB]]</f>
        <v>0.40326312479277282</v>
      </c>
    </row>
    <row r="6691" spans="1:14">
      <c r="A6691" s="63" t="s">
        <v>7308</v>
      </c>
      <c r="B6691" s="63" t="s">
        <v>13721</v>
      </c>
      <c r="C6691" s="63" t="s">
        <v>13814</v>
      </c>
      <c r="D6691" s="63" t="s">
        <v>13835</v>
      </c>
      <c r="E6691" s="72">
        <v>6558</v>
      </c>
      <c r="F6691" s="64">
        <v>1</v>
      </c>
      <c r="G6691" s="79">
        <v>0</v>
      </c>
      <c r="H6691" s="133">
        <v>114.94936370849609</v>
      </c>
      <c r="I6691" s="134">
        <v>76.603614807128906</v>
      </c>
      <c r="J6691" s="105">
        <v>104.57335662841797</v>
      </c>
      <c r="K6691" s="96">
        <f>msoa_calculations5[[#This Row],[ Pop20]]/SUMIF(msoa_calculations5[ICB26],msoa_calculations5[[#This Row],[ICB26]],msoa_calculations5[[ Pop20]])</f>
        <v>2.1754129901147747E-3</v>
      </c>
      <c r="L6691" s="98" cm="1">
        <f t="array" ref="L6691">msoa_calculations5[[#This Row],[ Estimated case time (see and convey)]]*msoa_calculations5[[#This Row],[Population share of ICB]:[Population share of ICB]]</f>
        <v>0.25006233901689023</v>
      </c>
      <c r="M6691" s="98" cm="1">
        <f t="array" ref="M6691">msoa_calculations5[[#This Row],[Estimated case time (see and treat)]]*msoa_calculations5[[#This Row],[Population share of ICB]:[Population share of ICB]]</f>
        <v>0.16664449874117673</v>
      </c>
      <c r="N6691" s="94" cm="1">
        <f t="array" ref="N6691">msoa_calculations5[[#This Row],[Weighted estimate]]*msoa_calculations5[[#This Row],[Population share of ICB]:[Population share of ICB]]</f>
        <v>0.22749023842936544</v>
      </c>
    </row>
    <row r="6692" spans="1:14">
      <c r="A6692" s="63" t="s">
        <v>6276</v>
      </c>
      <c r="B6692" s="63" t="s">
        <v>13706</v>
      </c>
      <c r="C6692" s="63" t="s">
        <v>13813</v>
      </c>
      <c r="D6692" s="63" t="s">
        <v>13839</v>
      </c>
      <c r="E6692" s="72">
        <v>9594</v>
      </c>
      <c r="F6692" s="64">
        <v>1</v>
      </c>
      <c r="G6692" s="79">
        <v>0</v>
      </c>
      <c r="H6692" s="133">
        <v>108.39913177490234</v>
      </c>
      <c r="I6692" s="134">
        <v>73.139373779296875</v>
      </c>
      <c r="J6692" s="105">
        <v>98.858161926269531</v>
      </c>
      <c r="K6692" s="96">
        <f>msoa_calculations5[[#This Row],[ Pop20]]/SUMIF(msoa_calculations5[ICB26],msoa_calculations5[[#This Row],[ICB26]],msoa_calculations5[[ Pop20]])</f>
        <v>5.7267867855320138E-3</v>
      </c>
      <c r="L6692" s="98" cm="1">
        <f t="array" ref="L6692">msoa_calculations5[[#This Row],[ Estimated case time (see and convey)]]*msoa_calculations5[[#This Row],[Population share of ICB]:[Population share of ICB]]</f>
        <v>0.62077871541165419</v>
      </c>
      <c r="M6692" s="98" cm="1">
        <f t="array" ref="M6692">msoa_calculations5[[#This Row],[Estimated case time (see and treat)]]*msoa_calculations5[[#This Row],[Population share of ICB]:[Population share of ICB]]</f>
        <v>0.41885359926136401</v>
      </c>
      <c r="N6692" s="94" cm="1">
        <f t="array" ref="N6692">msoa_calculations5[[#This Row],[Weighted estimate]]*msoa_calculations5[[#This Row],[Population share of ICB]:[Population share of ICB]]</f>
        <v>0.56613961536134438</v>
      </c>
    </row>
    <row r="6693" spans="1:14">
      <c r="A6693" s="63" t="s">
        <v>8984</v>
      </c>
      <c r="B6693" s="63" t="s">
        <v>13707</v>
      </c>
      <c r="C6693" s="63" t="s">
        <v>33</v>
      </c>
      <c r="D6693" s="63" t="s">
        <v>79</v>
      </c>
      <c r="E6693" s="72">
        <v>8112</v>
      </c>
      <c r="F6693" s="64">
        <v>1</v>
      </c>
      <c r="G6693" s="79">
        <v>0</v>
      </c>
      <c r="H6693" s="133">
        <v>106.39650726318359</v>
      </c>
      <c r="I6693" s="134">
        <v>72.618881225585938</v>
      </c>
      <c r="J6693" s="105">
        <v>97.256591796875</v>
      </c>
      <c r="K6693" s="96">
        <f>msoa_calculations5[[#This Row],[ Pop20]]/SUMIF(msoa_calculations5[ICB26],msoa_calculations5[[#This Row],[ICB26]],msoa_calculations5[[ Pop20]])</f>
        <v>7.6240816468467485E-3</v>
      </c>
      <c r="L6693" s="98" cm="1">
        <f t="array" ref="L6693">msoa_calculations5[[#This Row],[ Estimated case time (see and convey)]]*msoa_calculations5[[#This Row],[Population share of ICB]:[Population share of ICB]]</f>
        <v>0.81117565831383476</v>
      </c>
      <c r="M6693" s="98" cm="1">
        <f t="array" ref="M6693">msoa_calculations5[[#This Row],[Estimated case time (see and treat)]]*msoa_calculations5[[#This Row],[Population share of ICB]:[Population share of ICB]]</f>
        <v>0.55365227956653362</v>
      </c>
      <c r="N6693" s="94" cm="1">
        <f t="array" ref="N6693">msoa_calculations5[[#This Row],[Weighted estimate]]*msoa_calculations5[[#This Row],[Population share of ICB]:[Population share of ICB]]</f>
        <v>0.74149219655342069</v>
      </c>
    </row>
    <row r="6694" spans="1:14">
      <c r="A6694" s="63" t="s">
        <v>9838</v>
      </c>
      <c r="B6694" s="63" t="s">
        <v>13707</v>
      </c>
      <c r="C6694" s="63" t="s">
        <v>33</v>
      </c>
      <c r="D6694" s="63" t="s">
        <v>79</v>
      </c>
      <c r="E6694" s="72">
        <v>7102</v>
      </c>
      <c r="F6694" s="64">
        <v>1</v>
      </c>
      <c r="G6694" s="79">
        <v>0</v>
      </c>
      <c r="H6694" s="133">
        <v>94.635124206542969</v>
      </c>
      <c r="I6694" s="134">
        <v>66.740211486816406</v>
      </c>
      <c r="J6694" s="105">
        <v>87.087013244628906</v>
      </c>
      <c r="K6694" s="96">
        <f>msoa_calculations5[[#This Row],[ Pop20]]/SUMIF(msoa_calculations5[ICB26],msoa_calculations5[[#This Row],[ICB26]],msoa_calculations5[[ Pop20]])</f>
        <v>6.6748308500869831E-3</v>
      </c>
      <c r="L6694" s="98" cm="1">
        <f t="array" ref="L6694">msoa_calculations5[[#This Row],[ Estimated case time (see and convey)]]*msoa_calculations5[[#This Row],[Population share of ICB]:[Population share of ICB]]</f>
        <v>0.63167344655564639</v>
      </c>
      <c r="M6694" s="98" cm="1">
        <f t="array" ref="M6694">msoa_calculations5[[#This Row],[Estimated case time (see and treat)]]*msoa_calculations5[[#This Row],[Population share of ICB]:[Population share of ICB]]</f>
        <v>0.4454796225735318</v>
      </c>
      <c r="N6694" s="94" cm="1">
        <f t="array" ref="N6694">msoa_calculations5[[#This Row],[Weighted estimate]]*msoa_calculations5[[#This Row],[Population share of ICB]:[Population share of ICB]]</f>
        <v>0.58129108264718277</v>
      </c>
    </row>
    <row r="6695" spans="1:14">
      <c r="A6695" s="63" t="s">
        <v>2796</v>
      </c>
      <c r="B6695" s="63" t="s">
        <v>13729</v>
      </c>
      <c r="C6695" s="63" t="s">
        <v>19</v>
      </c>
      <c r="D6695" s="63" t="s">
        <v>90</v>
      </c>
      <c r="E6695" s="72">
        <v>7205</v>
      </c>
      <c r="F6695" s="64">
        <v>1</v>
      </c>
      <c r="G6695" s="79">
        <v>0</v>
      </c>
      <c r="H6695" s="133">
        <v>101.40106964111328</v>
      </c>
      <c r="I6695" s="134">
        <v>73.012161254882813</v>
      </c>
      <c r="J6695" s="105">
        <v>93.719291687011719</v>
      </c>
      <c r="K6695" s="96">
        <f>msoa_calculations5[[#This Row],[ Pop20]]/SUMIF(msoa_calculations5[ICB26],msoa_calculations5[[#This Row],[ICB26]],msoa_calculations5[[ Pop20]])</f>
        <v>3.6041831535327E-3</v>
      </c>
      <c r="L6695" s="98" cm="1">
        <f t="array" ref="L6695">msoa_calculations5[[#This Row],[ Estimated case time (see and convey)]]*msoa_calculations5[[#This Row],[Population share of ICB]:[Population share of ICB]]</f>
        <v>0.36546802695069658</v>
      </c>
      <c r="M6695" s="98" cm="1">
        <f t="array" ref="M6695">msoa_calculations5[[#This Row],[Estimated case time (see and treat)]]*msoa_calculations5[[#This Row],[Population share of ICB]:[Population share of ICB]]</f>
        <v>0.26314920159786154</v>
      </c>
      <c r="N6695" s="94" cm="1">
        <f t="array" ref="N6695">msoa_calculations5[[#This Row],[Weighted estimate]]*msoa_calculations5[[#This Row],[Population share of ICB]:[Population share of ICB]]</f>
        <v>0.33778149225934484</v>
      </c>
    </row>
    <row r="6696" spans="1:14">
      <c r="A6696" s="63" t="s">
        <v>2794</v>
      </c>
      <c r="B6696" s="63" t="s">
        <v>13729</v>
      </c>
      <c r="C6696" s="63" t="s">
        <v>19</v>
      </c>
      <c r="D6696" s="63" t="s">
        <v>90</v>
      </c>
      <c r="E6696" s="72">
        <v>6927</v>
      </c>
      <c r="F6696" s="64">
        <v>1</v>
      </c>
      <c r="G6696" s="79">
        <v>0</v>
      </c>
      <c r="H6696" s="133">
        <v>89.928916931152344</v>
      </c>
      <c r="I6696" s="134">
        <v>63.767807006835938</v>
      </c>
      <c r="J6696" s="105">
        <v>82.849960327148438</v>
      </c>
      <c r="K6696" s="96">
        <f>msoa_calculations5[[#This Row],[ Pop20]]/SUMIF(msoa_calculations5[ICB26],msoa_calculations5[[#This Row],[ICB26]],msoa_calculations5[[ Pop20]])</f>
        <v>3.4651182102041654E-3</v>
      </c>
      <c r="L6696" s="98" cm="1">
        <f t="array" ref="L6696">msoa_calculations5[[#This Row],[ Estimated case time (see and convey)]]*msoa_calculations5[[#This Row],[Population share of ICB]:[Population share of ICB]]</f>
        <v>0.3116143276820737</v>
      </c>
      <c r="M6696" s="98" cm="1">
        <f t="array" ref="M6696">msoa_calculations5[[#This Row],[Estimated case time (see and treat)]]*msoa_calculations5[[#This Row],[Population share of ICB]:[Population share of ICB]]</f>
        <v>0.22096298928417199</v>
      </c>
      <c r="N6696" s="94" cm="1">
        <f t="array" ref="N6696">msoa_calculations5[[#This Row],[Weighted estimate]]*msoa_calculations5[[#This Row],[Population share of ICB]:[Population share of ICB]]</f>
        <v>0.28708490624429472</v>
      </c>
    </row>
    <row r="6697" spans="1:14">
      <c r="A6697" s="63" t="s">
        <v>2792</v>
      </c>
      <c r="B6697" s="63" t="s">
        <v>13729</v>
      </c>
      <c r="C6697" s="63" t="s">
        <v>19</v>
      </c>
      <c r="D6697" s="63" t="s">
        <v>90</v>
      </c>
      <c r="E6697" s="72">
        <v>6311</v>
      </c>
      <c r="F6697" s="64">
        <v>1</v>
      </c>
      <c r="G6697" s="79">
        <v>0</v>
      </c>
      <c r="H6697" s="133">
        <v>91.982192993164063</v>
      </c>
      <c r="I6697" s="134">
        <v>67.512672424316406</v>
      </c>
      <c r="J6697" s="105">
        <v>85.3609619140625</v>
      </c>
      <c r="K6697" s="96">
        <f>msoa_calculations5[[#This Row],[ Pop20]]/SUMIF(msoa_calculations5[ICB26],msoa_calculations5[[#This Row],[ICB26]],msoa_calculations5[[ Pop20]])</f>
        <v>3.1569743070013695E-3</v>
      </c>
      <c r="L6697" s="98" cm="1">
        <f t="array" ref="L6697">msoa_calculations5[[#This Row],[ Estimated case time (see and convey)]]*msoa_calculations5[[#This Row],[Population share of ICB]:[Population share of ICB]]</f>
        <v>0.29038541998106032</v>
      </c>
      <c r="M6697" s="98" cm="1">
        <f t="array" ref="M6697">msoa_calculations5[[#This Row],[Estimated case time (see and treat)]]*msoa_calculations5[[#This Row],[Population share of ICB]:[Population share of ICB]]</f>
        <v>0.21313577224056676</v>
      </c>
      <c r="N6697" s="94" cm="1">
        <f t="array" ref="N6697">msoa_calculations5[[#This Row],[Weighted estimate]]*msoa_calculations5[[#This Row],[Population share of ICB]:[Population share of ICB]]</f>
        <v>0.26948236358361777</v>
      </c>
    </row>
    <row r="6698" spans="1:14">
      <c r="A6698" s="63" t="s">
        <v>3906</v>
      </c>
      <c r="B6698" s="63" t="s">
        <v>13720</v>
      </c>
      <c r="C6698" s="63" t="s">
        <v>28</v>
      </c>
      <c r="D6698" s="63" t="s">
        <v>91</v>
      </c>
      <c r="E6698" s="72">
        <v>6025</v>
      </c>
      <c r="F6698" s="64">
        <v>1</v>
      </c>
      <c r="G6698" s="79">
        <v>0</v>
      </c>
      <c r="H6698" s="133">
        <v>100.9443359375</v>
      </c>
      <c r="I6698" s="134">
        <v>70.062393188476563</v>
      </c>
      <c r="J6698" s="105">
        <v>92.587966918945313</v>
      </c>
      <c r="K6698" s="96">
        <f>msoa_calculations5[[#This Row],[ Pop20]]/SUMIF(msoa_calculations5[ICB26],msoa_calculations5[[#This Row],[ICB26]],msoa_calculations5[[ Pop20]])</f>
        <v>3.2250311663800271E-3</v>
      </c>
      <c r="L6698" s="98" cm="1">
        <f t="array" ref="L6698">msoa_calculations5[[#This Row],[ Estimated case time (see and convey)]]*msoa_calculations5[[#This Row],[Population share of ICB]:[Population share of ICB]]</f>
        <v>0.32554862946797292</v>
      </c>
      <c r="M6698" s="98" cm="1">
        <f t="array" ref="M6698">msoa_calculations5[[#This Row],[Estimated case time (see and treat)]]*msoa_calculations5[[#This Row],[Population share of ICB]:[Population share of ICB]]</f>
        <v>0.22595340162400865</v>
      </c>
      <c r="N6698" s="94" cm="1">
        <f t="array" ref="N6698">msoa_calculations5[[#This Row],[Weighted estimate]]*msoa_calculations5[[#This Row],[Population share of ICB]:[Population share of ICB]]</f>
        <v>0.29859907894536158</v>
      </c>
    </row>
    <row r="6699" spans="1:14">
      <c r="A6699" s="63" t="s">
        <v>654</v>
      </c>
      <c r="B6699" s="63" t="s">
        <v>13720</v>
      </c>
      <c r="C6699" s="63" t="s">
        <v>28</v>
      </c>
      <c r="D6699" s="63" t="s">
        <v>91</v>
      </c>
      <c r="E6699" s="72">
        <v>12236</v>
      </c>
      <c r="F6699" s="64">
        <v>1</v>
      </c>
      <c r="G6699" s="79">
        <v>0</v>
      </c>
      <c r="H6699" s="133">
        <v>94.494194030761719</v>
      </c>
      <c r="I6699" s="134">
        <v>67.989173889160156</v>
      </c>
      <c r="J6699" s="105">
        <v>87.322174072265625</v>
      </c>
      <c r="K6699" s="96">
        <f>msoa_calculations5[[#This Row],[ Pop20]]/SUMIF(msoa_calculations5[ICB26],msoa_calculations5[[#This Row],[ICB26]],msoa_calculations5[[ Pop20]])</f>
        <v>6.5496234608839847E-3</v>
      </c>
      <c r="L6699" s="98" cm="1">
        <f t="array" ref="L6699">msoa_calculations5[[#This Row],[ Estimated case time (see and convey)]]*msoa_calculations5[[#This Row],[Population share of ICB]:[Population share of ICB]]</f>
        <v>0.61890139014120038</v>
      </c>
      <c r="M6699" s="98" cm="1">
        <f t="array" ref="M6699">msoa_calculations5[[#This Row],[Estimated case time (see and treat)]]*msoa_calculations5[[#This Row],[Population share of ICB]:[Population share of ICB]]</f>
        <v>0.44530348839056416</v>
      </c>
      <c r="N6699" s="94" cm="1">
        <f t="array" ref="N6699">msoa_calculations5[[#This Row],[Weighted estimate]]*msoa_calculations5[[#This Row],[Population share of ICB]:[Population share of ICB]]</f>
        <v>0.57192735995910615</v>
      </c>
    </row>
    <row r="6700" spans="1:14">
      <c r="A6700" s="63" t="s">
        <v>9236</v>
      </c>
      <c r="B6700" s="63" t="s">
        <v>13712</v>
      </c>
      <c r="C6700" s="63" t="s">
        <v>17</v>
      </c>
      <c r="D6700" s="63" t="s">
        <v>84</v>
      </c>
      <c r="E6700" s="72">
        <v>7495</v>
      </c>
      <c r="F6700" s="64">
        <v>1</v>
      </c>
      <c r="G6700" s="79">
        <v>0</v>
      </c>
      <c r="H6700" s="133">
        <v>91.250511169433594</v>
      </c>
      <c r="I6700" s="134">
        <v>65.30364990234375</v>
      </c>
      <c r="J6700" s="105">
        <v>84.229530334472656</v>
      </c>
      <c r="K6700" s="96">
        <f>msoa_calculations5[[#This Row],[ Pop20]]/SUMIF(msoa_calculations5[ICB26],msoa_calculations5[[#This Row],[ICB26]],msoa_calculations5[[ Pop20]])</f>
        <v>6.4033832418462586E-3</v>
      </c>
      <c r="L6700" s="98" cm="1">
        <f t="array" ref="L6700">msoa_calculations5[[#This Row],[ Estimated case time (see and convey)]]*msoa_calculations5[[#This Row],[Population share of ICB]:[Population share of ICB]]</f>
        <v>0.58431199403225587</v>
      </c>
      <c r="M6700" s="98" cm="1">
        <f t="array" ref="M6700">msoa_calculations5[[#This Row],[Estimated case time (see and treat)]]*msoa_calculations5[[#This Row],[Population share of ICB]:[Population share of ICB]]</f>
        <v>0.41816429741606304</v>
      </c>
      <c r="N6700" s="94" cm="1">
        <f t="array" ref="N6700">msoa_calculations5[[#This Row],[Weighted estimate]]*msoa_calculations5[[#This Row],[Population share of ICB]:[Population share of ICB]]</f>
        <v>0.53935396301234328</v>
      </c>
    </row>
    <row r="6701" spans="1:14">
      <c r="A6701" s="63" t="s">
        <v>9196</v>
      </c>
      <c r="B6701" s="63" t="s">
        <v>13712</v>
      </c>
      <c r="C6701" s="63" t="s">
        <v>17</v>
      </c>
      <c r="D6701" s="63" t="s">
        <v>84</v>
      </c>
      <c r="E6701" s="72">
        <v>6008</v>
      </c>
      <c r="F6701" s="64">
        <v>1</v>
      </c>
      <c r="G6701" s="79">
        <v>0</v>
      </c>
      <c r="H6701" s="133">
        <v>95.42791748046875</v>
      </c>
      <c r="I6701" s="134">
        <v>67.616600036621094</v>
      </c>
      <c r="J6701" s="105">
        <v>87.902427673339844</v>
      </c>
      <c r="K6701" s="96">
        <f>msoa_calculations5[[#This Row],[ Pop20]]/SUMIF(msoa_calculations5[ICB26],msoa_calculations5[[#This Row],[ICB26]],msoa_calculations5[[ Pop20]])</f>
        <v>5.1329588414959736E-3</v>
      </c>
      <c r="L6701" s="98" cm="1">
        <f t="array" ref="L6701">msoa_calculations5[[#This Row],[ Estimated case time (see and convey)]]*msoa_calculations5[[#This Row],[Population share of ICB]:[Population share of ICB]]</f>
        <v>0.48982757275692024</v>
      </c>
      <c r="M6701" s="98" cm="1">
        <f t="array" ref="M6701">msoa_calculations5[[#This Row],[Estimated case time (see and treat)]]*msoa_calculations5[[#This Row],[Population share of ICB]:[Population share of ICB]]</f>
        <v>0.3470732249898712</v>
      </c>
      <c r="N6701" s="94" cm="1">
        <f t="array" ref="N6701">msoa_calculations5[[#This Row],[Weighted estimate]]*msoa_calculations5[[#This Row],[Population share of ICB]:[Population share of ICB]]</f>
        <v>0.45119954331483009</v>
      </c>
    </row>
    <row r="6702" spans="1:14">
      <c r="A6702" s="63" t="s">
        <v>4594</v>
      </c>
      <c r="B6702" s="63" t="s">
        <v>13731</v>
      </c>
      <c r="C6702" s="63" t="s">
        <v>12</v>
      </c>
      <c r="D6702" s="63" t="s">
        <v>89</v>
      </c>
      <c r="E6702" s="72">
        <v>8493</v>
      </c>
      <c r="F6702" s="64">
        <v>1</v>
      </c>
      <c r="G6702" s="79">
        <v>0</v>
      </c>
      <c r="H6702" s="133">
        <v>89.6668701171875</v>
      </c>
      <c r="I6702" s="134">
        <v>65.273330688476563</v>
      </c>
      <c r="J6702" s="105">
        <v>83.066200256347656</v>
      </c>
      <c r="K6702" s="96">
        <f>msoa_calculations5[[#This Row],[ Pop20]]/SUMIF(msoa_calculations5[ICB26],msoa_calculations5[[#This Row],[ICB26]],msoa_calculations5[[ Pop20]])</f>
        <v>5.625468209447846E-3</v>
      </c>
      <c r="L6702" s="98" cm="1">
        <f t="array" ref="L6702">msoa_calculations5[[#This Row],[ Estimated case time (see and convey)]]*msoa_calculations5[[#This Row],[Population share of ICB]:[Population share of ICB]]</f>
        <v>0.5044181272849273</v>
      </c>
      <c r="M6702" s="98" cm="1">
        <f t="array" ref="M6702">msoa_calculations5[[#This Row],[Estimated case time (see and treat)]]*msoa_calculations5[[#This Row],[Population share of ICB]:[Population share of ICB]]</f>
        <v>0.3671930467128014</v>
      </c>
      <c r="N6702" s="94" cm="1">
        <f t="array" ref="N6702">msoa_calculations5[[#This Row],[Weighted estimate]]*msoa_calculations5[[#This Row],[Population share of ICB]:[Population share of ICB]]</f>
        <v>0.46728626882171226</v>
      </c>
    </row>
    <row r="6703" spans="1:14">
      <c r="A6703" s="63" t="s">
        <v>762</v>
      </c>
      <c r="B6703" s="63" t="s">
        <v>13730</v>
      </c>
      <c r="C6703" s="63" t="s">
        <v>13812</v>
      </c>
      <c r="D6703" s="63" t="s">
        <v>13848</v>
      </c>
      <c r="E6703" s="72">
        <v>11331</v>
      </c>
      <c r="F6703" s="64">
        <v>1</v>
      </c>
      <c r="G6703" s="79">
        <v>0</v>
      </c>
      <c r="H6703" s="133">
        <v>88.1746826171875</v>
      </c>
      <c r="I6703" s="134">
        <v>64.256072998046875</v>
      </c>
      <c r="J6703" s="105">
        <v>81.702522277832031</v>
      </c>
      <c r="K6703" s="96">
        <f>msoa_calculations5[[#This Row],[ Pop20]]/SUMIF(msoa_calculations5[ICB26],msoa_calculations5[[#This Row],[ICB26]],msoa_calculations5[[ Pop20]])</f>
        <v>3.8830127189142232E-3</v>
      </c>
      <c r="L6703" s="98" cm="1">
        <f t="array" ref="L6703">msoa_calculations5[[#This Row],[ Estimated case time (see and convey)]]*msoa_calculations5[[#This Row],[Population share of ICB]:[Population share of ICB]]</f>
        <v>0.34238341408876394</v>
      </c>
      <c r="M6703" s="98" cm="1">
        <f t="array" ref="M6703">msoa_calculations5[[#This Row],[Estimated case time (see and treat)]]*msoa_calculations5[[#This Row],[Population share of ICB]:[Population share of ICB]]</f>
        <v>0.24950714871889679</v>
      </c>
      <c r="N6703" s="94" cm="1">
        <f t="array" ref="N6703">msoa_calculations5[[#This Row],[Weighted estimate]]*msoa_calculations5[[#This Row],[Population share of ICB]:[Population share of ICB]]</f>
        <v>0.31725193317219447</v>
      </c>
    </row>
    <row r="6704" spans="1:14">
      <c r="A6704" s="63" t="s">
        <v>2790</v>
      </c>
      <c r="B6704" s="63" t="s">
        <v>13729</v>
      </c>
      <c r="C6704" s="63" t="s">
        <v>19</v>
      </c>
      <c r="D6704" s="63" t="s">
        <v>90</v>
      </c>
      <c r="E6704" s="72">
        <v>6993</v>
      </c>
      <c r="F6704" s="64">
        <v>1</v>
      </c>
      <c r="G6704" s="79">
        <v>0</v>
      </c>
      <c r="H6704" s="133">
        <v>109.41864013671875</v>
      </c>
      <c r="I6704" s="134">
        <v>76.061393737792969</v>
      </c>
      <c r="J6704" s="105">
        <v>100.39247131347656</v>
      </c>
      <c r="K6704" s="96">
        <f>msoa_calculations5[[#This Row],[ Pop20]]/SUMIF(msoa_calculations5[ICB26],msoa_calculations5[[#This Row],[ICB26]],msoa_calculations5[[ Pop20]])</f>
        <v>3.4981336284044648E-3</v>
      </c>
      <c r="L6704" s="98" cm="1">
        <f t="array" ref="L6704">msoa_calculations5[[#This Row],[ Estimated case time (see and convey)]]*msoa_calculations5[[#This Row],[Population share of ICB]:[Population share of ICB]]</f>
        <v>0.38276102463654238</v>
      </c>
      <c r="M6704" s="98" cm="1">
        <f t="array" ref="M6704">msoa_calculations5[[#This Row],[Estimated case time (see and treat)]]*msoa_calculations5[[#This Row],[Population share of ICB]:[Population share of ICB]]</f>
        <v>0.26607291925748633</v>
      </c>
      <c r="N6704" s="94" cm="1">
        <f t="array" ref="N6704">msoa_calculations5[[#This Row],[Weighted estimate]]*msoa_calculations5[[#This Row],[Population share of ICB]:[Population share of ICB]]</f>
        <v>0.35118627994030294</v>
      </c>
    </row>
    <row r="6705" spans="1:14">
      <c r="A6705" s="63" t="s">
        <v>3806</v>
      </c>
      <c r="B6705" s="63" t="s">
        <v>13737</v>
      </c>
      <c r="C6705" s="63" t="s">
        <v>13812</v>
      </c>
      <c r="D6705" s="63" t="s">
        <v>13848</v>
      </c>
      <c r="E6705" s="72">
        <v>8772</v>
      </c>
      <c r="F6705" s="64">
        <v>1</v>
      </c>
      <c r="G6705" s="79">
        <v>0</v>
      </c>
      <c r="H6705" s="133">
        <v>107.82430267333984</v>
      </c>
      <c r="I6705" s="134">
        <v>74.598861694335938</v>
      </c>
      <c r="J6705" s="105">
        <v>98.83380126953125</v>
      </c>
      <c r="K6705" s="96">
        <f>msoa_calculations5[[#This Row],[ Pop20]]/SUMIF(msoa_calculations5[ICB26],msoa_calculations5[[#This Row],[ICB26]],msoa_calculations5[[ Pop20]])</f>
        <v>3.0060707413569468E-3</v>
      </c>
      <c r="L6705" s="98" cm="1">
        <f t="array" ref="L6705">msoa_calculations5[[#This Row],[ Estimated case time (see and convey)]]*msoa_calculations5[[#This Row],[Population share of ICB]:[Population share of ICB]]</f>
        <v>0.32412748147354253</v>
      </c>
      <c r="M6705" s="98" cm="1">
        <f t="array" ref="M6705">msoa_calculations5[[#This Row],[Estimated case time (see and treat)]]*msoa_calculations5[[#This Row],[Population share of ICB]:[Population share of ICB]]</f>
        <v>0.22424945547787678</v>
      </c>
      <c r="N6705" s="94" cm="1">
        <f t="array" ref="N6705">msoa_calculations5[[#This Row],[Weighted estimate]]*msoa_calculations5[[#This Row],[Population share of ICB]:[Population share of ICB]]</f>
        <v>0.29710139825342496</v>
      </c>
    </row>
    <row r="6706" spans="1:14">
      <c r="A6706" s="63" t="s">
        <v>120</v>
      </c>
      <c r="B6706" s="63" t="s">
        <v>13728</v>
      </c>
      <c r="C6706" s="63" t="s">
        <v>32</v>
      </c>
      <c r="D6706" s="63" t="s">
        <v>95</v>
      </c>
      <c r="E6706" s="72">
        <v>10895</v>
      </c>
      <c r="F6706" s="64">
        <v>1</v>
      </c>
      <c r="G6706" s="79">
        <v>0</v>
      </c>
      <c r="H6706" s="133">
        <v>87.097465515136719</v>
      </c>
      <c r="I6706" s="134">
        <v>63.604778289794922</v>
      </c>
      <c r="J6706" s="105">
        <v>80.740554809570313</v>
      </c>
      <c r="K6706" s="96">
        <f>msoa_calculations5[[#This Row],[ Pop20]]/SUMIF(msoa_calculations5[ICB26],msoa_calculations5[[#This Row],[ICB26]],msoa_calculations5[[ Pop20]])</f>
        <v>9.0058217533371971E-3</v>
      </c>
      <c r="L6706" s="98" cm="1">
        <f t="array" ref="L6706">msoa_calculations5[[#This Row],[ Estimated case time (see and convey)]]*msoa_calculations5[[#This Row],[Population share of ICB]:[Population share of ICB]]</f>
        <v>0.78438424959675468</v>
      </c>
      <c r="M6706" s="98" cm="1">
        <f t="array" ref="M6706">msoa_calculations5[[#This Row],[Estimated case time (see and treat)]]*msoa_calculations5[[#This Row],[Population share of ICB]:[Population share of ICB]]</f>
        <v>0.57281329593842456</v>
      </c>
      <c r="N6706" s="94" cm="1">
        <f t="array" ref="N6706">msoa_calculations5[[#This Row],[Weighted estimate]]*msoa_calculations5[[#This Row],[Population share of ICB]:[Population share of ICB]]</f>
        <v>0.72713504488054259</v>
      </c>
    </row>
    <row r="6707" spans="1:14">
      <c r="A6707" s="63" t="s">
        <v>13548</v>
      </c>
      <c r="B6707" s="63" t="s">
        <v>13710</v>
      </c>
      <c r="C6707" s="63" t="s">
        <v>34</v>
      </c>
      <c r="D6707" s="63" t="s">
        <v>70</v>
      </c>
      <c r="E6707" s="72">
        <v>9880</v>
      </c>
      <c r="F6707" s="64">
        <v>1</v>
      </c>
      <c r="G6707" s="79">
        <v>0</v>
      </c>
      <c r="H6707" s="133">
        <v>87.1326904296875</v>
      </c>
      <c r="I6707" s="134">
        <v>61.661594390869141</v>
      </c>
      <c r="J6707" s="105">
        <v>80.240440368652344</v>
      </c>
      <c r="K6707" s="96">
        <f>msoa_calculations5[[#This Row],[ Pop20]]/SUMIF(msoa_calculations5[ICB26],msoa_calculations5[[#This Row],[ICB26]],msoa_calculations5[[ Pop20]])</f>
        <v>3.2928591616140611E-3</v>
      </c>
      <c r="L6707" s="98" cm="1">
        <f t="array" ref="L6707">msoa_calculations5[[#This Row],[ Estimated case time (see and convey)]]*msoa_calculations5[[#This Row],[Population share of ICB]:[Population share of ICB]]</f>
        <v>0.2869156779574783</v>
      </c>
      <c r="M6707" s="98" cm="1">
        <f t="array" ref="M6707">msoa_calculations5[[#This Row],[Estimated case time (see and treat)]]*msoa_calculations5[[#This Row],[Population share of ICB]:[Population share of ICB]]</f>
        <v>0.20304294600970366</v>
      </c>
      <c r="N6707" s="94" cm="1">
        <f t="array" ref="N6707">msoa_calculations5[[#This Row],[Weighted estimate]]*msoa_calculations5[[#This Row],[Population share of ICB]:[Population share of ICB]]</f>
        <v>0.26422046919986364</v>
      </c>
    </row>
    <row r="6708" spans="1:14">
      <c r="A6708" s="63" t="s">
        <v>13546</v>
      </c>
      <c r="B6708" s="63" t="s">
        <v>13710</v>
      </c>
      <c r="C6708" s="63" t="s">
        <v>34</v>
      </c>
      <c r="D6708" s="63" t="s">
        <v>70</v>
      </c>
      <c r="E6708" s="72">
        <v>5447</v>
      </c>
      <c r="F6708" s="64">
        <v>1</v>
      </c>
      <c r="G6708" s="79">
        <v>0</v>
      </c>
      <c r="H6708" s="133">
        <v>86.237747192382813</v>
      </c>
      <c r="I6708" s="134">
        <v>61.671482086181641</v>
      </c>
      <c r="J6708" s="105">
        <v>79.590339660644531</v>
      </c>
      <c r="K6708" s="96">
        <f>msoa_calculations5[[#This Row],[ Pop20]]/SUMIF(msoa_calculations5[ICB26],msoa_calculations5[[#This Row],[ICB26]],msoa_calculations5[[ Pop20]])</f>
        <v>1.81540524831091E-3</v>
      </c>
      <c r="L6708" s="98" cm="1">
        <f t="array" ref="L6708">msoa_calculations5[[#This Row],[ Estimated case time (see and convey)]]*msoa_calculations5[[#This Row],[Population share of ICB]:[Population share of ICB]]</f>
        <v>0.15655645885556121</v>
      </c>
      <c r="M6708" s="98" cm="1">
        <f t="array" ref="M6708">msoa_calculations5[[#This Row],[Estimated case time (see and treat)]]*msoa_calculations5[[#This Row],[Population share of ICB]:[Population share of ICB]]</f>
        <v>0.11195873225036641</v>
      </c>
      <c r="N6708" s="94" cm="1">
        <f t="array" ref="N6708">msoa_calculations5[[#This Row],[Weighted estimate]]*msoa_calculations5[[#This Row],[Population share of ICB]:[Population share of ICB]]</f>
        <v>0.14448872033478205</v>
      </c>
    </row>
    <row r="6709" spans="1:14">
      <c r="A6709" s="63" t="s">
        <v>10196</v>
      </c>
      <c r="B6709" s="63" t="s">
        <v>13723</v>
      </c>
      <c r="C6709" s="63" t="s">
        <v>37</v>
      </c>
      <c r="D6709" s="63" t="s">
        <v>71</v>
      </c>
      <c r="E6709" s="72">
        <v>23504</v>
      </c>
      <c r="F6709" s="64">
        <v>1</v>
      </c>
      <c r="G6709" s="79">
        <v>0</v>
      </c>
      <c r="H6709" s="133">
        <v>81.957122802734375</v>
      </c>
      <c r="I6709" s="134">
        <v>55.46514892578125</v>
      </c>
      <c r="J6709" s="105">
        <v>74.78863525390625</v>
      </c>
      <c r="K6709" s="96">
        <f>msoa_calculations5[[#This Row],[ Pop20]]/SUMIF(msoa_calculations5[ICB26],msoa_calculations5[[#This Row],[ICB26]],msoa_calculations5[[ Pop20]])</f>
        <v>1.6609966828121048E-2</v>
      </c>
      <c r="L6709" s="98" cm="1">
        <f t="array" ref="L6709">msoa_calculations5[[#This Row],[ Estimated case time (see and convey)]]*msoa_calculations5[[#This Row],[Population share of ICB]:[Population share of ICB]]</f>
        <v>1.3613050910816611</v>
      </c>
      <c r="M6709" s="98" cm="1">
        <f t="array" ref="M6709">msoa_calculations5[[#This Row],[Estimated case time (see and treat)]]*msoa_calculations5[[#This Row],[Population share of ICB]:[Population share of ICB]]</f>
        <v>0.92127428377402032</v>
      </c>
      <c r="N6709" s="94" cm="1">
        <f t="array" ref="N6709">msoa_calculations5[[#This Row],[Weighted estimate]]*msoa_calculations5[[#This Row],[Population share of ICB]:[Population share of ICB]]</f>
        <v>1.2422367506878271</v>
      </c>
    </row>
    <row r="6710" spans="1:14">
      <c r="A6710" s="63" t="s">
        <v>10194</v>
      </c>
      <c r="B6710" s="63" t="s">
        <v>13723</v>
      </c>
      <c r="C6710" s="63" t="s">
        <v>37</v>
      </c>
      <c r="D6710" s="63" t="s">
        <v>71</v>
      </c>
      <c r="E6710" s="72">
        <v>11821</v>
      </c>
      <c r="F6710" s="64">
        <v>1</v>
      </c>
      <c r="G6710" s="79">
        <v>0</v>
      </c>
      <c r="H6710" s="133">
        <v>83.007530212402344</v>
      </c>
      <c r="I6710" s="134">
        <v>56.458553314208984</v>
      </c>
      <c r="J6710" s="105">
        <v>75.823616027832031</v>
      </c>
      <c r="K6710" s="96">
        <f>msoa_calculations5[[#This Row],[ Pop20]]/SUMIF(msoa_calculations5[ICB26],msoa_calculations5[[#This Row],[ICB26]],msoa_calculations5[[ Pop20]])</f>
        <v>8.3537448040852148E-3</v>
      </c>
      <c r="L6710" s="98" cm="1">
        <f t="array" ref="L6710">msoa_calculations5[[#This Row],[ Estimated case time (see and convey)]]*msoa_calculations5[[#This Row],[Population share of ICB]:[Population share of ICB]]</f>
        <v>0.69342372421180254</v>
      </c>
      <c r="M6710" s="98" cm="1">
        <f t="array" ref="M6710">msoa_calculations5[[#This Row],[Estimated case time (see and treat)]]*msoa_calculations5[[#This Row],[Population share of ICB]:[Population share of ICB]]</f>
        <v>0.47164034639474139</v>
      </c>
      <c r="N6710" s="94" cm="1">
        <f t="array" ref="N6710">msoa_calculations5[[#This Row],[Weighted estimate]]*msoa_calculations5[[#This Row],[Population share of ICB]:[Population share of ICB]]</f>
        <v>0.63341113841945429</v>
      </c>
    </row>
    <row r="6711" spans="1:14">
      <c r="A6711" s="63" t="s">
        <v>1738</v>
      </c>
      <c r="B6711" s="63" t="s">
        <v>13716</v>
      </c>
      <c r="C6711" s="63" t="s">
        <v>14</v>
      </c>
      <c r="D6711" s="63" t="s">
        <v>93</v>
      </c>
      <c r="E6711" s="72">
        <v>9894</v>
      </c>
      <c r="F6711" s="64">
        <v>1</v>
      </c>
      <c r="G6711" s="79">
        <v>0</v>
      </c>
      <c r="H6711" s="133">
        <v>92.654396057128906</v>
      </c>
      <c r="I6711" s="134">
        <v>64.964500427246094</v>
      </c>
      <c r="J6711" s="105">
        <v>85.161766052246094</v>
      </c>
      <c r="K6711" s="96">
        <f>msoa_calculations5[[#This Row],[ Pop20]]/SUMIF(msoa_calculations5[ICB26],msoa_calculations5[[#This Row],[ICB26]],msoa_calculations5[[ Pop20]])</f>
        <v>1.0207829510469887E-2</v>
      </c>
      <c r="L6711" s="98" cm="1">
        <f t="array" ref="L6711">msoa_calculations5[[#This Row],[ Estimated case time (see and convey)]]*msoa_calculations5[[#This Row],[Population share of ICB]:[Population share of ICB]]</f>
        <v>0.9458002783467252</v>
      </c>
      <c r="M6711" s="98" cm="1">
        <f t="array" ref="M6711">msoa_calculations5[[#This Row],[Estimated case time (see and treat)]]*msoa_calculations5[[#This Row],[Population share of ICB]:[Population share of ICB]]</f>
        <v>0.66314654459417621</v>
      </c>
      <c r="N6711" s="94" cm="1">
        <f t="array" ref="N6711">msoa_calculations5[[#This Row],[Weighted estimate]]*msoa_calculations5[[#This Row],[Population share of ICB]:[Population share of ICB]]</f>
        <v>0.86931678867185025</v>
      </c>
    </row>
    <row r="6712" spans="1:14">
      <c r="A6712" s="63" t="s">
        <v>1736</v>
      </c>
      <c r="B6712" s="63" t="s">
        <v>13716</v>
      </c>
      <c r="C6712" s="63" t="s">
        <v>14</v>
      </c>
      <c r="D6712" s="63" t="s">
        <v>93</v>
      </c>
      <c r="E6712" s="72">
        <v>9453</v>
      </c>
      <c r="F6712" s="64">
        <v>1</v>
      </c>
      <c r="G6712" s="79">
        <v>0</v>
      </c>
      <c r="H6712" s="133">
        <v>87.969711303710938</v>
      </c>
      <c r="I6712" s="134">
        <v>60.694549560546875</v>
      </c>
      <c r="J6712" s="105">
        <v>80.589302062988281</v>
      </c>
      <c r="K6712" s="96">
        <f>msoa_calculations5[[#This Row],[ Pop20]]/SUMIF(msoa_calculations5[ICB26],msoa_calculations5[[#This Row],[ICB26]],msoa_calculations5[[ Pop20]])</f>
        <v>9.7528413546060077E-3</v>
      </c>
      <c r="L6712" s="98" cm="1">
        <f t="array" ref="L6712">msoa_calculations5[[#This Row],[ Estimated case time (see and convey)]]*msoa_calculations5[[#This Row],[Population share of ICB]:[Population share of ICB]]</f>
        <v>0.85795463835558361</v>
      </c>
      <c r="M6712" s="98" cm="1">
        <f t="array" ref="M6712">msoa_calculations5[[#This Row],[Estimated case time (see and treat)]]*msoa_calculations5[[#This Row],[Population share of ICB]:[Population share of ICB]]</f>
        <v>0.59194431295328542</v>
      </c>
      <c r="N6712" s="94" cm="1">
        <f t="array" ref="N6712">msoa_calculations5[[#This Row],[Weighted estimate]]*msoa_calculations5[[#This Row],[Population share of ICB]:[Population share of ICB]]</f>
        <v>0.78597467789874731</v>
      </c>
    </row>
    <row r="6713" spans="1:14">
      <c r="A6713" s="63" t="s">
        <v>1480</v>
      </c>
      <c r="B6713" s="63" t="s">
        <v>13727</v>
      </c>
      <c r="C6713" s="63" t="s">
        <v>22</v>
      </c>
      <c r="D6713" s="63" t="s">
        <v>92</v>
      </c>
      <c r="E6713" s="72">
        <v>9574</v>
      </c>
      <c r="F6713" s="64">
        <v>1</v>
      </c>
      <c r="G6713" s="79">
        <v>0</v>
      </c>
      <c r="H6713" s="133">
        <v>93.158920288085938</v>
      </c>
      <c r="I6713" s="134">
        <v>63.316448211669922</v>
      </c>
      <c r="J6713" s="105">
        <v>85.083816528320313</v>
      </c>
      <c r="K6713" s="96">
        <f>msoa_calculations5[[#This Row],[ Pop20]]/SUMIF(msoa_calculations5[ICB26],msoa_calculations5[[#This Row],[ICB26]],msoa_calculations5[[ Pop20]])</f>
        <v>1.0295022172901317E-2</v>
      </c>
      <c r="L6713" s="98" cm="1">
        <f t="array" ref="L6713">msoa_calculations5[[#This Row],[ Estimated case time (see and convey)]]*msoa_calculations5[[#This Row],[Population share of ICB]:[Population share of ICB]]</f>
        <v>0.95907314996939108</v>
      </c>
      <c r="M6713" s="98" cm="1">
        <f t="array" ref="M6713">msoa_calculations5[[#This Row],[Estimated case time (see and treat)]]*msoa_calculations5[[#This Row],[Population share of ICB]:[Population share of ICB]]</f>
        <v>0.6518442382484998</v>
      </c>
      <c r="N6713" s="94" cm="1">
        <f t="array" ref="N6713">msoa_calculations5[[#This Row],[Weighted estimate]]*msoa_calculations5[[#This Row],[Population share of ICB]:[Population share of ICB]]</f>
        <v>0.87593977771412523</v>
      </c>
    </row>
    <row r="6714" spans="1:14">
      <c r="A6714" s="63" t="s">
        <v>1478</v>
      </c>
      <c r="B6714" s="63" t="s">
        <v>13727</v>
      </c>
      <c r="C6714" s="63" t="s">
        <v>22</v>
      </c>
      <c r="D6714" s="63" t="s">
        <v>92</v>
      </c>
      <c r="E6714" s="72">
        <v>8209</v>
      </c>
      <c r="F6714" s="64">
        <v>1</v>
      </c>
      <c r="G6714" s="79">
        <v>0</v>
      </c>
      <c r="H6714" s="133">
        <v>91.255630493164063</v>
      </c>
      <c r="I6714" s="134">
        <v>62.214248657226563</v>
      </c>
      <c r="J6714" s="105">
        <v>83.397300720214844</v>
      </c>
      <c r="K6714" s="96">
        <f>msoa_calculations5[[#This Row],[ Pop20]]/SUMIF(msoa_calculations5[ICB26],msoa_calculations5[[#This Row],[ICB26]],msoa_calculations5[[ Pop20]])</f>
        <v>8.8272234194011808E-3</v>
      </c>
      <c r="L6714" s="98" cm="1">
        <f t="array" ref="L6714">msoa_calculations5[[#This Row],[ Estimated case time (see and convey)]]*msoa_calculations5[[#This Row],[Population share of ICB]:[Population share of ICB]]</f>
        <v>0.80553383864147832</v>
      </c>
      <c r="M6714" s="98" cm="1">
        <f t="array" ref="M6714">msoa_calculations5[[#This Row],[Estimated case time (see and treat)]]*msoa_calculations5[[#This Row],[Population share of ICB]:[Population share of ICB]]</f>
        <v>0.54917907276751876</v>
      </c>
      <c r="N6714" s="94" cm="1">
        <f t="array" ref="N6714">msoa_calculations5[[#This Row],[Weighted estimate]]*msoa_calculations5[[#This Row],[Population share of ICB]:[Population share of ICB]]</f>
        <v>0.73616660603232342</v>
      </c>
    </row>
    <row r="6715" spans="1:14">
      <c r="A6715" s="63" t="s">
        <v>1476</v>
      </c>
      <c r="B6715" s="63" t="s">
        <v>13727</v>
      </c>
      <c r="C6715" s="63" t="s">
        <v>22</v>
      </c>
      <c r="D6715" s="63" t="s">
        <v>92</v>
      </c>
      <c r="E6715" s="72">
        <v>9579</v>
      </c>
      <c r="F6715" s="64">
        <v>1</v>
      </c>
      <c r="G6715" s="79">
        <v>0</v>
      </c>
      <c r="H6715" s="133">
        <v>92.213584899902344</v>
      </c>
      <c r="I6715" s="134">
        <v>63.840129852294922</v>
      </c>
      <c r="J6715" s="105">
        <v>84.535987854003906</v>
      </c>
      <c r="K6715" s="96">
        <f>msoa_calculations5[[#This Row],[ Pop20]]/SUMIF(msoa_calculations5[ICB26],msoa_calculations5[[#This Row],[ICB26]],msoa_calculations5[[ Pop20]])</f>
        <v>1.030039872511194E-2</v>
      </c>
      <c r="L6715" s="98" cm="1">
        <f t="array" ref="L6715">msoa_calculations5[[#This Row],[ Estimated case time (see and convey)]]*msoa_calculations5[[#This Row],[Population share of ICB]:[Population share of ICB]]</f>
        <v>0.94983669234095569</v>
      </c>
      <c r="M6715" s="98" cm="1">
        <f t="array" ref="M6715">msoa_calculations5[[#This Row],[Estimated case time (see and treat)]]*msoa_calculations5[[#This Row],[Population share of ICB]:[Population share of ICB]]</f>
        <v>0.65757879214155934</v>
      </c>
      <c r="N6715" s="94" cm="1">
        <f t="array" ref="N6715">msoa_calculations5[[#This Row],[Weighted estimate]]*msoa_calculations5[[#This Row],[Population share of ICB]:[Population share of ICB]]</f>
        <v>0.87075438151746021</v>
      </c>
    </row>
    <row r="6716" spans="1:14">
      <c r="A6716" s="63" t="s">
        <v>9734</v>
      </c>
      <c r="B6716" s="63" t="s">
        <v>13709</v>
      </c>
      <c r="C6716" s="63" t="s">
        <v>30</v>
      </c>
      <c r="D6716" s="63" t="s">
        <v>81</v>
      </c>
      <c r="E6716" s="72">
        <v>13594</v>
      </c>
      <c r="F6716" s="64">
        <v>1</v>
      </c>
      <c r="G6716" s="79">
        <v>0</v>
      </c>
      <c r="H6716" s="133">
        <v>78.429550170898438</v>
      </c>
      <c r="I6716" s="134">
        <v>53.658538818359375</v>
      </c>
      <c r="J6716" s="105">
        <v>71.726737976074219</v>
      </c>
      <c r="K6716" s="96">
        <f>msoa_calculations5[[#This Row],[ Pop20]]/SUMIF(msoa_calculations5[ICB26],msoa_calculations5[[#This Row],[ICB26]],msoa_calculations5[[ Pop20]])</f>
        <v>1.227341713637722E-2</v>
      </c>
      <c r="L6716" s="98" cm="1">
        <f t="array" ref="L6716">msoa_calculations5[[#This Row],[ Estimated case time (see and convey)]]*msoa_calculations5[[#This Row],[Population share of ICB]:[Population share of ICB]]</f>
        <v>0.96259858506586182</v>
      </c>
      <c r="M6716" s="98" cm="1">
        <f t="array" ref="M6716">msoa_calculations5[[#This Row],[Estimated case time (see and treat)]]*msoa_calculations5[[#This Row],[Population share of ICB]:[Population share of ICB]]</f>
        <v>0.65857362984621426</v>
      </c>
      <c r="N6716" s="94" cm="1">
        <f t="array" ref="N6716">msoa_calculations5[[#This Row],[Weighted estimate]]*msoa_calculations5[[#This Row],[Population share of ICB]:[Population share of ICB]]</f>
        <v>0.88033217501198802</v>
      </c>
    </row>
    <row r="6717" spans="1:14">
      <c r="A6717" s="63" t="s">
        <v>9732</v>
      </c>
      <c r="B6717" s="63" t="s">
        <v>13709</v>
      </c>
      <c r="C6717" s="63" t="s">
        <v>30</v>
      </c>
      <c r="D6717" s="63" t="s">
        <v>81</v>
      </c>
      <c r="E6717" s="72">
        <v>12146</v>
      </c>
      <c r="F6717" s="64">
        <v>1</v>
      </c>
      <c r="G6717" s="79">
        <v>0</v>
      </c>
      <c r="H6717" s="133">
        <v>79.774772644042969</v>
      </c>
      <c r="I6717" s="134">
        <v>54.52545166015625</v>
      </c>
      <c r="J6717" s="105">
        <v>72.942535400390625</v>
      </c>
      <c r="K6717" s="96">
        <f>msoa_calculations5[[#This Row],[ Pop20]]/SUMIF(msoa_calculations5[ICB26],msoa_calculations5[[#This Row],[ICB26]],msoa_calculations5[[ Pop20]])</f>
        <v>1.0966082428897876E-2</v>
      </c>
      <c r="L6717" s="98" cm="1">
        <f t="array" ref="L6717">msoa_calculations5[[#This Row],[ Estimated case time (see and convey)]]*msoa_calculations5[[#This Row],[Population share of ICB]:[Population share of ICB]]</f>
        <v>0.87481673256116255</v>
      </c>
      <c r="M6717" s="98" cm="1">
        <f t="array" ref="M6717">msoa_calculations5[[#This Row],[Estimated case time (see and treat)]]*msoa_calculations5[[#This Row],[Population share of ICB]:[Population share of ICB]]</f>
        <v>0.59793059737816001</v>
      </c>
      <c r="N6717" s="94" cm="1">
        <f t="array" ref="N6717">msoa_calculations5[[#This Row],[Weighted estimate]]*msoa_calculations5[[#This Row],[Population share of ICB]:[Population share of ICB]]</f>
        <v>0.79989385577348493</v>
      </c>
    </row>
    <row r="6718" spans="1:14">
      <c r="A6718" s="63" t="s">
        <v>10778</v>
      </c>
      <c r="B6718" s="63" t="s">
        <v>13722</v>
      </c>
      <c r="C6718" s="63" t="s">
        <v>11</v>
      </c>
      <c r="D6718" s="63" t="s">
        <v>72</v>
      </c>
      <c r="E6718" s="72">
        <v>11799</v>
      </c>
      <c r="F6718" s="64">
        <v>1</v>
      </c>
      <c r="G6718" s="79">
        <v>0</v>
      </c>
      <c r="H6718" s="133">
        <v>86.918968200683594</v>
      </c>
      <c r="I6718" s="134">
        <v>61.099395751953125</v>
      </c>
      <c r="J6718" s="105">
        <v>79.932426452636719</v>
      </c>
      <c r="K6718" s="96">
        <f>msoa_calculations5[[#This Row],[ Pop20]]/SUMIF(msoa_calculations5[ICB26],msoa_calculations5[[#This Row],[ICB26]],msoa_calculations5[[ Pop20]])</f>
        <v>4.9233950771056497E-3</v>
      </c>
      <c r="L6718" s="98" cm="1">
        <f t="array" ref="L6718">msoa_calculations5[[#This Row],[ Estimated case time (see and convey)]]*msoa_calculations5[[#This Row],[Population share of ICB]:[Population share of ICB]]</f>
        <v>0.42793642014634814</v>
      </c>
      <c r="M6718" s="98" cm="1">
        <f t="array" ref="M6718">msoa_calculations5[[#This Row],[Estimated case time (see and treat)]]*msoa_calculations5[[#This Row],[Population share of ICB]:[Population share of ICB]]</f>
        <v>0.30081646425929587</v>
      </c>
      <c r="N6718" s="94" cm="1">
        <f t="array" ref="N6718">msoa_calculations5[[#This Row],[Weighted estimate]]*msoa_calculations5[[#This Row],[Population share of ICB]:[Population share of ICB]]</f>
        <v>0.39353891489802101</v>
      </c>
    </row>
    <row r="6719" spans="1:14">
      <c r="A6719" s="63" t="s">
        <v>4532</v>
      </c>
      <c r="B6719" s="63" t="s">
        <v>13705</v>
      </c>
      <c r="C6719" s="63" t="s">
        <v>27</v>
      </c>
      <c r="D6719" s="63" t="s">
        <v>87</v>
      </c>
      <c r="E6719" s="72">
        <v>11559</v>
      </c>
      <c r="F6719" s="64">
        <v>1</v>
      </c>
      <c r="G6719" s="79">
        <v>0</v>
      </c>
      <c r="H6719" s="133">
        <v>82.722503662109375</v>
      </c>
      <c r="I6719" s="134">
        <v>57.603012084960938</v>
      </c>
      <c r="J6719" s="105">
        <v>75.925399780273438</v>
      </c>
      <c r="K6719" s="96">
        <f>msoa_calculations5[[#This Row],[ Pop20]]/SUMIF(msoa_calculations5[ICB26],msoa_calculations5[[#This Row],[ICB26]],msoa_calculations5[[ Pop20]])</f>
        <v>5.675998173309698E-3</v>
      </c>
      <c r="L6719" s="98" cm="1">
        <f t="array" ref="L6719">msoa_calculations5[[#This Row],[ Estimated case time (see and convey)]]*msoa_calculations5[[#This Row],[Population share of ICB]:[Population share of ICB]]</f>
        <v>0.4695327796777376</v>
      </c>
      <c r="M6719" s="98" cm="1">
        <f t="array" ref="M6719">msoa_calculations5[[#This Row],[Estimated case time (see and treat)]]*msoa_calculations5[[#This Row],[Population share of ICB]:[Population share of ICB]]</f>
        <v>0.32695459137137473</v>
      </c>
      <c r="N6719" s="94" cm="1">
        <f t="array" ref="N6719">msoa_calculations5[[#This Row],[Weighted estimate]]*msoa_calculations5[[#This Row],[Population share of ICB]:[Population share of ICB]]</f>
        <v>0.43095243046064058</v>
      </c>
    </row>
    <row r="6720" spans="1:14">
      <c r="A6720" s="63" t="s">
        <v>4530</v>
      </c>
      <c r="B6720" s="63" t="s">
        <v>13705</v>
      </c>
      <c r="C6720" s="63" t="s">
        <v>27</v>
      </c>
      <c r="D6720" s="63" t="s">
        <v>87</v>
      </c>
      <c r="E6720" s="72">
        <v>8356</v>
      </c>
      <c r="F6720" s="64">
        <v>1</v>
      </c>
      <c r="G6720" s="79">
        <v>0</v>
      </c>
      <c r="H6720" s="133">
        <v>83.418014526367188</v>
      </c>
      <c r="I6720" s="134">
        <v>58.137649536132813</v>
      </c>
      <c r="J6720" s="105">
        <v>76.577377319335938</v>
      </c>
      <c r="K6720" s="96">
        <f>msoa_calculations5[[#This Row],[ Pop20]]/SUMIF(msoa_calculations5[ICB26],msoa_calculations5[[#This Row],[ICB26]],msoa_calculations5[[ Pop20]])</f>
        <v>4.1031785393352222E-3</v>
      </c>
      <c r="L6720" s="98" cm="1">
        <f t="array" ref="L6720">msoa_calculations5[[#This Row],[ Estimated case time (see and convey)]]*msoa_calculations5[[#This Row],[Population share of ICB]:[Population share of ICB]]</f>
        <v>0.34227900699854369</v>
      </c>
      <c r="M6720" s="98" cm="1">
        <f t="array" ref="M6720">msoa_calculations5[[#This Row],[Estimated case time (see and treat)]]*msoa_calculations5[[#This Row],[Population share of ICB]:[Population share of ICB]]</f>
        <v>0.23854915590405248</v>
      </c>
      <c r="N6720" s="94" cm="1">
        <f t="array" ref="N6720">msoa_calculations5[[#This Row],[Weighted estimate]]*msoa_calculations5[[#This Row],[Population share of ICB]:[Population share of ICB]]</f>
        <v>0.31421065121527503</v>
      </c>
    </row>
    <row r="6721" spans="1:14">
      <c r="A6721" s="63" t="s">
        <v>4166</v>
      </c>
      <c r="B6721" s="63" t="s">
        <v>13720</v>
      </c>
      <c r="C6721" s="63" t="s">
        <v>28</v>
      </c>
      <c r="D6721" s="63" t="s">
        <v>91</v>
      </c>
      <c r="E6721" s="72">
        <v>7142</v>
      </c>
      <c r="F6721" s="64">
        <v>1</v>
      </c>
      <c r="G6721" s="79">
        <v>0</v>
      </c>
      <c r="H6721" s="133">
        <v>102.16584014892578</v>
      </c>
      <c r="I6721" s="134">
        <v>68.41796875</v>
      </c>
      <c r="J6721" s="105">
        <v>93.033973693847656</v>
      </c>
      <c r="K6721" s="96">
        <f>msoa_calculations5[[#This Row],[ Pop20]]/SUMIF(msoa_calculations5[ICB26],msoa_calculations5[[#This Row],[ICB26]],msoa_calculations5[[ Pop20]])</f>
        <v>3.8229332100060006E-3</v>
      </c>
      <c r="L6721" s="98" cm="1">
        <f t="array" ref="L6721">msoa_calculations5[[#This Row],[ Estimated case time (see and convey)]]*msoa_calculations5[[#This Row],[Population share of ICB]:[Population share of ICB]]</f>
        <v>0.39057318323349277</v>
      </c>
      <c r="M6721" s="98" cm="1">
        <f t="array" ref="M6721">msoa_calculations5[[#This Row],[Estimated case time (see and treat)]]*msoa_calculations5[[#This Row],[Population share of ICB]:[Population share of ICB]]</f>
        <v>0.26155732489552774</v>
      </c>
      <c r="N6721" s="94" cm="1">
        <f t="array" ref="N6721">msoa_calculations5[[#This Row],[Weighted estimate]]*msoa_calculations5[[#This Row],[Population share of ICB]:[Population share of ICB]]</f>
        <v>0.35566266769303484</v>
      </c>
    </row>
    <row r="6722" spans="1:14">
      <c r="A6722" s="63" t="s">
        <v>4164</v>
      </c>
      <c r="B6722" s="63" t="s">
        <v>13720</v>
      </c>
      <c r="C6722" s="63" t="s">
        <v>28</v>
      </c>
      <c r="D6722" s="63" t="s">
        <v>91</v>
      </c>
      <c r="E6722" s="72">
        <v>12839</v>
      </c>
      <c r="F6722" s="64">
        <v>1</v>
      </c>
      <c r="G6722" s="79">
        <v>0</v>
      </c>
      <c r="H6722" s="133">
        <v>102.21428680419922</v>
      </c>
      <c r="I6722" s="134">
        <v>68.720382690429688</v>
      </c>
      <c r="J6722" s="105">
        <v>93.151138305664063</v>
      </c>
      <c r="K6722" s="96">
        <f>msoa_calculations5[[#This Row],[ Pop20]]/SUMIF(msoa_calculations5[ICB26],msoa_calculations5[[#This Row],[ICB26]],msoa_calculations5[[ Pop20]])</f>
        <v>6.8723942149631814E-3</v>
      </c>
      <c r="L6722" s="98" cm="1">
        <f t="array" ref="L6722">msoa_calculations5[[#This Row],[ Estimated case time (see and convey)]]*msoa_calculations5[[#This Row],[Population share of ICB]:[Population share of ICB]]</f>
        <v>0.70245687331976614</v>
      </c>
      <c r="M6722" s="98" cm="1">
        <f t="array" ref="M6722">msoa_calculations5[[#This Row],[Estimated case time (see and treat)]]*msoa_calculations5[[#This Row],[Population share of ICB]:[Population share of ICB]]</f>
        <v>0.47227356045176494</v>
      </c>
      <c r="N6722" s="94" cm="1">
        <f t="array" ref="N6722">msoa_calculations5[[#This Row],[Weighted estimate]]*msoa_calculations5[[#This Row],[Population share of ICB]:[Population share of ICB]]</f>
        <v>0.64017134400908093</v>
      </c>
    </row>
    <row r="6723" spans="1:14">
      <c r="A6723" s="63" t="s">
        <v>4118</v>
      </c>
      <c r="B6723" s="63" t="s">
        <v>13726</v>
      </c>
      <c r="C6723" s="63" t="s">
        <v>13812</v>
      </c>
      <c r="D6723" s="63" t="s">
        <v>13848</v>
      </c>
      <c r="E6723" s="72">
        <v>8965</v>
      </c>
      <c r="F6723" s="64">
        <v>1</v>
      </c>
      <c r="G6723" s="79">
        <v>0</v>
      </c>
      <c r="H6723" s="133">
        <v>88.908119201660156</v>
      </c>
      <c r="I6723" s="134">
        <v>64.986160278320313</v>
      </c>
      <c r="J6723" s="105">
        <v>82.43505859375</v>
      </c>
      <c r="K6723" s="96">
        <f>msoa_calculations5[[#This Row],[ Pop20]]/SUMIF(msoa_calculations5[ICB26],msoa_calculations5[[#This Row],[ICB26]],msoa_calculations5[[ Pop20]])</f>
        <v>3.0722097806959677E-3</v>
      </c>
      <c r="L6723" s="98" cm="1">
        <f t="array" ref="L6723">msoa_calculations5[[#This Row],[ Estimated case time (see and convey)]]*msoa_calculations5[[#This Row],[Population share of ICB]:[Population share of ICB]]</f>
        <v>0.27314439339462332</v>
      </c>
      <c r="M6723" s="98" cm="1">
        <f t="array" ref="M6723">msoa_calculations5[[#This Row],[Estimated case time (see and treat)]]*msoa_calculations5[[#This Row],[Population share of ICB]:[Population share of ICB]]</f>
        <v>0.19965111721693146</v>
      </c>
      <c r="N6723" s="94" cm="1">
        <f t="array" ref="N6723">msoa_calculations5[[#This Row],[Weighted estimate]]*msoa_calculations5[[#This Row],[Population share of ICB]:[Population share of ICB]]</f>
        <v>0.25325779328396392</v>
      </c>
    </row>
    <row r="6724" spans="1:14">
      <c r="A6724" s="63" t="s">
        <v>4116</v>
      </c>
      <c r="B6724" s="63" t="s">
        <v>13726</v>
      </c>
      <c r="C6724" s="63" t="s">
        <v>13812</v>
      </c>
      <c r="D6724" s="63" t="s">
        <v>13848</v>
      </c>
      <c r="E6724" s="72">
        <v>7376</v>
      </c>
      <c r="F6724" s="64">
        <v>1</v>
      </c>
      <c r="G6724" s="79">
        <v>0</v>
      </c>
      <c r="H6724" s="133">
        <v>89.174308776855469</v>
      </c>
      <c r="I6724" s="134">
        <v>64.622482299804688</v>
      </c>
      <c r="J6724" s="105">
        <v>82.530807495117188</v>
      </c>
      <c r="K6724" s="96">
        <f>msoa_calculations5[[#This Row],[ Pop20]]/SUMIF(msoa_calculations5[ICB26],msoa_calculations5[[#This Row],[ICB26]],msoa_calculations5[[ Pop20]])</f>
        <v>2.5276764464487963E-3</v>
      </c>
      <c r="L6724" s="98" cm="1">
        <f t="array" ref="L6724">msoa_calculations5[[#This Row],[ Estimated case time (see and convey)]]*msoa_calculations5[[#This Row],[Population share of ICB]:[Population share of ICB]]</f>
        <v>0.22540379992360973</v>
      </c>
      <c r="M6724" s="98" cm="1">
        <f t="array" ref="M6724">msoa_calculations5[[#This Row],[Estimated case time (see and treat)]]*msoa_calculations5[[#This Row],[Population share of ICB]:[Population share of ICB]]</f>
        <v>0.16334472642027054</v>
      </c>
      <c r="N6724" s="94" cm="1">
        <f t="array" ref="N6724">msoa_calculations5[[#This Row],[Weighted estimate]]*msoa_calculations5[[#This Row],[Population share of ICB]:[Population share of ICB]]</f>
        <v>0.2086111782118075</v>
      </c>
    </row>
    <row r="6725" spans="1:14">
      <c r="A6725" s="63" t="s">
        <v>6446</v>
      </c>
      <c r="B6725" s="63" t="s">
        <v>13704</v>
      </c>
      <c r="C6725" s="63" t="s">
        <v>13811</v>
      </c>
      <c r="D6725" s="63" t="s">
        <v>13837</v>
      </c>
      <c r="E6725" s="72">
        <v>8160</v>
      </c>
      <c r="F6725" s="64">
        <v>1</v>
      </c>
      <c r="G6725" s="79">
        <v>0</v>
      </c>
      <c r="H6725" s="133">
        <v>91.396484375</v>
      </c>
      <c r="I6725" s="134">
        <v>62.234565734863281</v>
      </c>
      <c r="J6725" s="105">
        <v>83.505531311035156</v>
      </c>
      <c r="K6725" s="96">
        <f>msoa_calculations5[[#This Row],[ Pop20]]/SUMIF(msoa_calculations5[ICB26],msoa_calculations5[[#This Row],[ICB26]],msoa_calculations5[[ Pop20]])</f>
        <v>4.3964024928033153E-3</v>
      </c>
      <c r="L6725" s="98" cm="1">
        <f t="array" ref="L6725">msoa_calculations5[[#This Row],[ Estimated case time (see and convey)]]*msoa_calculations5[[#This Row],[Population share of ICB]:[Population share of ICB]]</f>
        <v>0.40181573173970925</v>
      </c>
      <c r="M6725" s="98" cm="1">
        <f t="array" ref="M6725">msoa_calculations5[[#This Row],[Estimated case time (see and treat)]]*msoa_calculations5[[#This Row],[Population share of ICB]:[Population share of ICB]]</f>
        <v>0.27360819993528473</v>
      </c>
      <c r="N6725" s="94" cm="1">
        <f t="array" ref="N6725">msoa_calculations5[[#This Row],[Weighted estimate]]*msoa_calculations5[[#This Row],[Population share of ICB]:[Population share of ICB]]</f>
        <v>0.36712392601870025</v>
      </c>
    </row>
    <row r="6726" spans="1:14">
      <c r="A6726" s="63" t="s">
        <v>12732</v>
      </c>
      <c r="B6726" s="63" t="s">
        <v>13708</v>
      </c>
      <c r="C6726" s="63" t="s">
        <v>24</v>
      </c>
      <c r="D6726" s="63" t="s">
        <v>74</v>
      </c>
      <c r="E6726" s="72">
        <v>15705</v>
      </c>
      <c r="F6726" s="64">
        <v>1</v>
      </c>
      <c r="G6726" s="79">
        <v>0</v>
      </c>
      <c r="H6726" s="133">
        <v>82.274703979492188</v>
      </c>
      <c r="I6726" s="134">
        <v>57.209270477294922</v>
      </c>
      <c r="J6726" s="105">
        <v>75.492225646972656</v>
      </c>
      <c r="K6726" s="96">
        <f>msoa_calculations5[[#This Row],[ Pop20]]/SUMIF(msoa_calculations5[ICB26],msoa_calculations5[[#This Row],[ICB26]],msoa_calculations5[[ Pop20]])</f>
        <v>5.5138423599315521E-3</v>
      </c>
      <c r="L6726" s="98" cm="1">
        <f t="array" ref="L6726">msoa_calculations5[[#This Row],[ Estimated case time (see and convey)]]*msoa_calculations5[[#This Row],[Population share of ICB]:[Population share of ICB]]</f>
        <v>0.45364974795295304</v>
      </c>
      <c r="M6726" s="98" cm="1">
        <f t="array" ref="M6726">msoa_calculations5[[#This Row],[Estimated case time (see and treat)]]*msoa_calculations5[[#This Row],[Population share of ICB]:[Population share of ICB]]</f>
        <v>0.31544289893849031</v>
      </c>
      <c r="N6726" s="94" cm="1">
        <f t="array" ref="N6726">msoa_calculations5[[#This Row],[Weighted estimate]]*msoa_calculations5[[#This Row],[Population share of ICB]:[Population share of ICB]]</f>
        <v>0.41625223161778896</v>
      </c>
    </row>
    <row r="6727" spans="1:14">
      <c r="A6727" s="63" t="s">
        <v>11110</v>
      </c>
      <c r="B6727" s="63" t="s">
        <v>13722</v>
      </c>
      <c r="C6727" s="63" t="s">
        <v>11</v>
      </c>
      <c r="D6727" s="63" t="s">
        <v>72</v>
      </c>
      <c r="E6727" s="72">
        <v>13722</v>
      </c>
      <c r="F6727" s="64">
        <v>1</v>
      </c>
      <c r="G6727" s="79">
        <v>0</v>
      </c>
      <c r="H6727" s="133">
        <v>81.233955383300781</v>
      </c>
      <c r="I6727" s="134">
        <v>55.454395294189453</v>
      </c>
      <c r="J6727" s="105">
        <v>74.25823974609375</v>
      </c>
      <c r="K6727" s="96">
        <f>msoa_calculations5[[#This Row],[ Pop20]]/SUMIF(msoa_calculations5[ICB26],msoa_calculations5[[#This Row],[ICB26]],msoa_calculations5[[ Pop20]])</f>
        <v>5.7258095811546506E-3</v>
      </c>
      <c r="L6727" s="98" cm="1">
        <f t="array" ref="L6727">msoa_calculations5[[#This Row],[ Estimated case time (see and convey)]]*msoa_calculations5[[#This Row],[Population share of ICB]:[Population share of ICB]]</f>
        <v>0.46513016004879304</v>
      </c>
      <c r="M6727" s="98" cm="1">
        <f t="array" ref="M6727">msoa_calculations5[[#This Row],[Estimated case time (see and treat)]]*msoa_calculations5[[#This Row],[Population share of ICB]:[Population share of ICB]]</f>
        <v>0.31752130789260735</v>
      </c>
      <c r="N6727" s="94" cm="1">
        <f t="array" ref="N6727">msoa_calculations5[[#This Row],[Weighted estimate]]*msoa_calculations5[[#This Row],[Population share of ICB]:[Population share of ICB]]</f>
        <v>0.42518854061786265</v>
      </c>
    </row>
    <row r="6728" spans="1:14">
      <c r="A6728" s="63" t="s">
        <v>9946</v>
      </c>
      <c r="B6728" s="63" t="s">
        <v>13725</v>
      </c>
      <c r="C6728" s="63" t="s">
        <v>21</v>
      </c>
      <c r="D6728" s="63" t="s">
        <v>83</v>
      </c>
      <c r="E6728" s="72">
        <v>6529</v>
      </c>
      <c r="F6728" s="64">
        <v>1</v>
      </c>
      <c r="G6728" s="79">
        <v>0</v>
      </c>
      <c r="H6728" s="133">
        <v>92.403427124023438</v>
      </c>
      <c r="I6728" s="134">
        <v>65.81134033203125</v>
      </c>
      <c r="J6728" s="105">
        <v>85.207847595214844</v>
      </c>
      <c r="K6728" s="96">
        <f>msoa_calculations5[[#This Row],[ Pop20]]/SUMIF(msoa_calculations5[ICB26],msoa_calculations5[[#This Row],[ICB26]],msoa_calculations5[[ Pop20]])</f>
        <v>8.6227731546354176E-3</v>
      </c>
      <c r="L6728" s="98" cm="1">
        <f t="array" ref="L6728">msoa_calculations5[[#This Row],[ Estimated case time (see and convey)]]*msoa_calculations5[[#This Row],[Population share of ICB]:[Population share of ICB]]</f>
        <v>0.79677379080133948</v>
      </c>
      <c r="M6728" s="98" cm="1">
        <f t="array" ref="M6728">msoa_calculations5[[#This Row],[Estimated case time (see and treat)]]*msoa_calculations5[[#This Row],[Population share of ICB]:[Population share of ICB]]</f>
        <v>0.56747625868561424</v>
      </c>
      <c r="N6728" s="94" cm="1">
        <f t="array" ref="N6728">msoa_calculations5[[#This Row],[Weighted estimate]]*msoa_calculations5[[#This Row],[Population share of ICB]:[Population share of ICB]]</f>
        <v>0.73472794080828463</v>
      </c>
    </row>
    <row r="6729" spans="1:14">
      <c r="A6729" s="63" t="s">
        <v>9944</v>
      </c>
      <c r="B6729" s="63" t="s">
        <v>13725</v>
      </c>
      <c r="C6729" s="63" t="s">
        <v>21</v>
      </c>
      <c r="D6729" s="63" t="s">
        <v>83</v>
      </c>
      <c r="E6729" s="72">
        <v>12383</v>
      </c>
      <c r="F6729" s="64">
        <v>1</v>
      </c>
      <c r="G6729" s="79">
        <v>0</v>
      </c>
      <c r="H6729" s="133">
        <v>90.684440612792969</v>
      </c>
      <c r="I6729" s="134">
        <v>62.158740997314453</v>
      </c>
      <c r="J6729" s="105">
        <v>82.965644836425781</v>
      </c>
      <c r="K6729" s="96">
        <f>msoa_calculations5[[#This Row],[ Pop20]]/SUMIF(msoa_calculations5[ICB26],msoa_calculations5[[#This Row],[ICB26]],msoa_calculations5[[ Pop20]])</f>
        <v>1.6354081784936494E-2</v>
      </c>
      <c r="L6729" s="98" cm="1">
        <f t="array" ref="L6729">msoa_calculations5[[#This Row],[ Estimated case time (see and convey)]]*msoa_calculations5[[#This Row],[Population share of ICB]:[Population share of ICB]]</f>
        <v>1.4830607584028328</v>
      </c>
      <c r="M6729" s="98" cm="1">
        <f t="array" ref="M6729">msoa_calculations5[[#This Row],[Estimated case time (see and treat)]]*msoa_calculations5[[#This Row],[Population share of ICB]:[Population share of ICB]]</f>
        <v>1.0165491339187656</v>
      </c>
      <c r="N6729" s="94" cm="1">
        <f t="array" ref="N6729">msoa_calculations5[[#This Row],[Weighted estimate]]*msoa_calculations5[[#This Row],[Population share of ICB]:[Population share of ICB]]</f>
        <v>1.3568269409949014</v>
      </c>
    </row>
    <row r="6730" spans="1:14">
      <c r="A6730" s="63" t="s">
        <v>9962</v>
      </c>
      <c r="B6730" s="63" t="s">
        <v>13724</v>
      </c>
      <c r="C6730" s="63" t="s">
        <v>31</v>
      </c>
      <c r="D6730" s="63" t="s">
        <v>82</v>
      </c>
      <c r="E6730" s="72">
        <v>8708</v>
      </c>
      <c r="F6730" s="64">
        <v>1</v>
      </c>
      <c r="G6730" s="79">
        <v>0</v>
      </c>
      <c r="H6730" s="133">
        <v>89.025054931640625</v>
      </c>
      <c r="I6730" s="134">
        <v>64.792388916015625</v>
      </c>
      <c r="J6730" s="105">
        <v>82.467918395996094</v>
      </c>
      <c r="K6730" s="96">
        <f>msoa_calculations5[[#This Row],[ Pop20]]/SUMIF(msoa_calculations5[ICB26],msoa_calculations5[[#This Row],[ICB26]],msoa_calculations5[[ Pop20]])</f>
        <v>1.1363206334583008E-2</v>
      </c>
      <c r="L6730" s="98" cm="1">
        <f t="array" ref="L6730">msoa_calculations5[[#This Row],[ Estimated case time (see and convey)]]*msoa_calculations5[[#This Row],[Population share of ICB]:[Population share of ICB]]</f>
        <v>1.0116100681358189</v>
      </c>
      <c r="M6730" s="98" cm="1">
        <f t="array" ref="M6730">msoa_calculations5[[#This Row],[Estimated case time (see and treat)]]*msoa_calculations5[[#This Row],[Population share of ICB]:[Population share of ICB]]</f>
        <v>0.73624928416323465</v>
      </c>
      <c r="N6730" s="94" cm="1">
        <f t="array" ref="N6730">msoa_calculations5[[#This Row],[Weighted estimate]]*msoa_calculations5[[#This Row],[Population share of ICB]:[Population share of ICB]]</f>
        <v>0.93709997271725742</v>
      </c>
    </row>
    <row r="6731" spans="1:14">
      <c r="A6731" s="63" t="s">
        <v>9960</v>
      </c>
      <c r="B6731" s="63" t="s">
        <v>13724</v>
      </c>
      <c r="C6731" s="63" t="s">
        <v>31</v>
      </c>
      <c r="D6731" s="63" t="s">
        <v>82</v>
      </c>
      <c r="E6731" s="72">
        <v>8188</v>
      </c>
      <c r="F6731" s="64">
        <v>1</v>
      </c>
      <c r="G6731" s="79">
        <v>0</v>
      </c>
      <c r="H6731" s="133">
        <v>89.658210754394531</v>
      </c>
      <c r="I6731" s="134">
        <v>65.322471618652344</v>
      </c>
      <c r="J6731" s="105">
        <v>83.07318115234375</v>
      </c>
      <c r="K6731" s="96">
        <f>msoa_calculations5[[#This Row],[ Pop20]]/SUMIF(msoa_calculations5[ICB26],msoa_calculations5[[#This Row],[ICB26]],msoa_calculations5[[ Pop20]])</f>
        <v>1.0684650145563352E-2</v>
      </c>
      <c r="L6731" s="98" cm="1">
        <f t="array" ref="L6731">msoa_calculations5[[#This Row],[ Estimated case time (see and convey)]]*msoa_calculations5[[#This Row],[Population share of ICB]:[Population share of ICB]]</f>
        <v>0.95796661458789123</v>
      </c>
      <c r="M6731" s="98" cm="1">
        <f t="array" ref="M6731">msoa_calculations5[[#This Row],[Estimated case time (see and treat)]]*msoa_calculations5[[#This Row],[Population share of ICB]:[Population share of ICB]]</f>
        <v>0.69794775588879165</v>
      </c>
      <c r="N6731" s="94" cm="1">
        <f t="array" ref="N6731">msoa_calculations5[[#This Row],[Weighted estimate]]*msoa_calculations5[[#This Row],[Population share of ICB]:[Population share of ICB]]</f>
        <v>0.88760787709180033</v>
      </c>
    </row>
    <row r="6732" spans="1:14">
      <c r="A6732" s="63" t="s">
        <v>9680</v>
      </c>
      <c r="B6732" s="63" t="s">
        <v>13724</v>
      </c>
      <c r="C6732" s="63" t="s">
        <v>31</v>
      </c>
      <c r="D6732" s="63" t="s">
        <v>82</v>
      </c>
      <c r="E6732" s="72">
        <v>8575</v>
      </c>
      <c r="F6732" s="64">
        <v>1</v>
      </c>
      <c r="G6732" s="79">
        <v>0</v>
      </c>
      <c r="H6732" s="133">
        <v>92.508094787597656</v>
      </c>
      <c r="I6732" s="134">
        <v>66.598907470703125</v>
      </c>
      <c r="J6732" s="105">
        <v>85.497306823730469</v>
      </c>
      <c r="K6732" s="96">
        <f>msoa_calculations5[[#This Row],[ Pop20]]/SUMIF(msoa_calculations5[ICB26],msoa_calculations5[[#This Row],[ICB26]],msoa_calculations5[[ Pop20]])</f>
        <v>1.118965254008375E-2</v>
      </c>
      <c r="L6732" s="98" cm="1">
        <f t="array" ref="L6732">msoa_calculations5[[#This Row],[ Estimated case time (see and convey)]]*msoa_calculations5[[#This Row],[Population share of ICB]:[Population share of ICB]]</f>
        <v>1.0351334378183503</v>
      </c>
      <c r="M6732" s="98" cm="1">
        <f t="array" ref="M6732">msoa_calculations5[[#This Row],[Estimated case time (see and treat)]]*msoa_calculations5[[#This Row],[Population share of ICB]:[Population share of ICB]]</f>
        <v>0.74521863414635581</v>
      </c>
      <c r="N6732" s="94" cm="1">
        <f t="array" ref="N6732">msoa_calculations5[[#This Row],[Weighted estimate]]*msoa_calculations5[[#This Row],[Population share of ICB]:[Population share of ICB]]</f>
        <v>0.95668515647047536</v>
      </c>
    </row>
    <row r="6733" spans="1:14">
      <c r="A6733" s="63" t="s">
        <v>9678</v>
      </c>
      <c r="B6733" s="63" t="s">
        <v>13724</v>
      </c>
      <c r="C6733" s="63" t="s">
        <v>31</v>
      </c>
      <c r="D6733" s="63" t="s">
        <v>82</v>
      </c>
      <c r="E6733" s="72">
        <v>8013</v>
      </c>
      <c r="F6733" s="64">
        <v>1</v>
      </c>
      <c r="G6733" s="79">
        <v>0</v>
      </c>
      <c r="H6733" s="133">
        <v>93.131927490234375</v>
      </c>
      <c r="I6733" s="134">
        <v>68.247932434082031</v>
      </c>
      <c r="J6733" s="105">
        <v>86.398544311523438</v>
      </c>
      <c r="K6733" s="96">
        <f>msoa_calculations5[[#This Row],[ Pop20]]/SUMIF(msoa_calculations5[ICB26],msoa_calculations5[[#This Row],[ICB26]],msoa_calculations5[[ Pop20]])</f>
        <v>1.0456289889643275E-2</v>
      </c>
      <c r="L6733" s="98" cm="1">
        <f t="array" ref="L6733">msoa_calculations5[[#This Row],[ Estimated case time (see and convey)]]*msoa_calculations5[[#This Row],[Population share of ICB]:[Population share of ICB]]</f>
        <v>0.97381443181912819</v>
      </c>
      <c r="M6733" s="98" cm="1">
        <f t="array" ref="M6733">msoa_calculations5[[#This Row],[Estimated case time (see and treat)]]*msoa_calculations5[[#This Row],[Population share of ICB]:[Population share of ICB]]</f>
        <v>0.71362016589954924</v>
      </c>
      <c r="N6733" s="94" cm="1">
        <f t="array" ref="N6733">msoa_calculations5[[#This Row],[Weighted estimate]]*msoa_calculations5[[#This Row],[Population share of ICB]:[Population share of ICB]]</f>
        <v>0.90340822536447896</v>
      </c>
    </row>
    <row r="6734" spans="1:14">
      <c r="A6734" s="63" t="s">
        <v>10192</v>
      </c>
      <c r="B6734" s="63" t="s">
        <v>13723</v>
      </c>
      <c r="C6734" s="63" t="s">
        <v>37</v>
      </c>
      <c r="D6734" s="63" t="s">
        <v>71</v>
      </c>
      <c r="E6734" s="72">
        <v>13678</v>
      </c>
      <c r="F6734" s="64">
        <v>1</v>
      </c>
      <c r="G6734" s="79">
        <v>0</v>
      </c>
      <c r="H6734" s="133">
        <v>88.009483337402344</v>
      </c>
      <c r="I6734" s="134">
        <v>61.965553283691406</v>
      </c>
      <c r="J6734" s="105">
        <v>80.962234497070313</v>
      </c>
      <c r="K6734" s="96">
        <f>msoa_calculations5[[#This Row],[ Pop20]]/SUMIF(msoa_calculations5[ICB26],msoa_calculations5[[#This Row],[ICB26]],msoa_calculations5[[ Pop20]])</f>
        <v>9.666062213880177E-3</v>
      </c>
      <c r="L6734" s="98" cm="1">
        <f t="array" ref="L6734">msoa_calculations5[[#This Row],[ Estimated case time (see and convey)]]*msoa_calculations5[[#This Row],[Population share of ICB]:[Population share of ICB]]</f>
        <v>0.8507051413507819</v>
      </c>
      <c r="M6734" s="98" cm="1">
        <f t="array" ref="M6734">msoa_calculations5[[#This Row],[Estimated case time (see and treat)]]*msoa_calculations5[[#This Row],[Population share of ICB]:[Population share of ICB]]</f>
        <v>0.59896289315766826</v>
      </c>
      <c r="N6734" s="94" cm="1">
        <f t="array" ref="N6734">msoa_calculations5[[#This Row],[Weighted estimate]]*msoa_calculations5[[#This Row],[Population share of ICB]:[Population share of ICB]]</f>
        <v>0.78258599562343756</v>
      </c>
    </row>
    <row r="6735" spans="1:14">
      <c r="A6735" s="63" t="s">
        <v>10190</v>
      </c>
      <c r="B6735" s="63" t="s">
        <v>13723</v>
      </c>
      <c r="C6735" s="63" t="s">
        <v>37</v>
      </c>
      <c r="D6735" s="63" t="s">
        <v>71</v>
      </c>
      <c r="E6735" s="72">
        <v>11004</v>
      </c>
      <c r="F6735" s="64">
        <v>1</v>
      </c>
      <c r="G6735" s="79">
        <v>0</v>
      </c>
      <c r="H6735" s="133">
        <v>95.985145568847656</v>
      </c>
      <c r="I6735" s="134">
        <v>68.165679931640625</v>
      </c>
      <c r="J6735" s="105">
        <v>88.457450866699219</v>
      </c>
      <c r="K6735" s="96">
        <f>msoa_calculations5[[#This Row],[ Pop20]]/SUMIF(msoa_calculations5[ICB26],msoa_calculations5[[#This Row],[ICB26]],msoa_calculations5[[ Pop20]])</f>
        <v>7.7763816787203878E-3</v>
      </c>
      <c r="L6735" s="98" cm="1">
        <f t="array" ref="L6735">msoa_calculations5[[#This Row],[ Estimated case time (see and convey)]]*msoa_calculations5[[#This Row],[Population share of ICB]:[Population share of ICB]]</f>
        <v>0.74641712743089628</v>
      </c>
      <c r="M6735" s="98" cm="1">
        <f t="array" ref="M6735">msoa_calculations5[[#This Row],[Estimated case time (see and treat)]]*msoa_calculations5[[#This Row],[Population share of ICB]:[Population share of ICB]]</f>
        <v>0.53008234453792813</v>
      </c>
      <c r="N6735" s="94" cm="1">
        <f t="array" ref="N6735">msoa_calculations5[[#This Row],[Weighted estimate]]*msoa_calculations5[[#This Row],[Population share of ICB]:[Population share of ICB]]</f>
        <v>0.68787890026610865</v>
      </c>
    </row>
    <row r="6736" spans="1:14">
      <c r="A6736" s="63" t="s">
        <v>10330</v>
      </c>
      <c r="B6736" s="63" t="s">
        <v>13715</v>
      </c>
      <c r="C6736" s="63" t="s">
        <v>23</v>
      </c>
      <c r="D6736" s="63" t="s">
        <v>69</v>
      </c>
      <c r="E6736" s="72">
        <v>14625</v>
      </c>
      <c r="F6736" s="64">
        <v>1</v>
      </c>
      <c r="G6736" s="79">
        <v>0</v>
      </c>
      <c r="H6736" s="133">
        <v>111.71002960205078</v>
      </c>
      <c r="I6736" s="134">
        <v>74.922782897949219</v>
      </c>
      <c r="J6736" s="105">
        <v>101.7557373046875</v>
      </c>
      <c r="K6736" s="96">
        <f>msoa_calculations5[[#This Row],[ Pop20]]/SUMIF(msoa_calculations5[ICB26],msoa_calculations5[[#This Row],[ICB26]],msoa_calculations5[[ Pop20]])</f>
        <v>8.5590233174130618E-3</v>
      </c>
      <c r="L6736" s="98" cm="1">
        <f t="array" ref="L6736">msoa_calculations5[[#This Row],[ Estimated case time (see and convey)]]*msoa_calculations5[[#This Row],[Population share of ICB]:[Population share of ICB]]</f>
        <v>0.95612874815285598</v>
      </c>
      <c r="M6736" s="98" cm="1">
        <f t="array" ref="M6736">msoa_calculations5[[#This Row],[Estimated case time (see and treat)]]*msoa_calculations5[[#This Row],[Population share of ICB]:[Population share of ICB]]</f>
        <v>0.64126584582902391</v>
      </c>
      <c r="N6736" s="94" cm="1">
        <f t="array" ref="N6736">msoa_calculations5[[#This Row],[Weighted estimate]]*msoa_calculations5[[#This Row],[Population share of ICB]:[Population share of ICB]]</f>
        <v>0.87092972827137849</v>
      </c>
    </row>
    <row r="6737" spans="1:14">
      <c r="A6737" s="63" t="s">
        <v>12178</v>
      </c>
      <c r="B6737" s="63" t="s">
        <v>13718</v>
      </c>
      <c r="C6737" s="63" t="s">
        <v>38</v>
      </c>
      <c r="D6737" s="63" t="s">
        <v>75</v>
      </c>
      <c r="E6737" s="72">
        <v>11959</v>
      </c>
      <c r="F6737" s="64">
        <v>1</v>
      </c>
      <c r="G6737" s="79">
        <v>0</v>
      </c>
      <c r="H6737" s="133">
        <v>88.557792663574219</v>
      </c>
      <c r="I6737" s="134">
        <v>64.541481018066406</v>
      </c>
      <c r="J6737" s="105">
        <v>82.059196472167969</v>
      </c>
      <c r="K6737" s="96">
        <f>msoa_calculations5[[#This Row],[ Pop20]]/SUMIF(msoa_calculations5[ICB26],msoa_calculations5[[#This Row],[ICB26]],msoa_calculations5[[ Pop20]])</f>
        <v>7.0278640499983839E-3</v>
      </c>
      <c r="L6737" s="98" cm="1">
        <f t="array" ref="L6737">msoa_calculations5[[#This Row],[ Estimated case time (see and convey)]]*msoa_calculations5[[#This Row],[Population share of ICB]:[Population share of ICB]]</f>
        <v>0.62237212740754388</v>
      </c>
      <c r="M6737" s="98" cm="1">
        <f t="array" ref="M6737">msoa_calculations5[[#This Row],[Estimated case time (see and treat)]]*msoa_calculations5[[#This Row],[Population share of ICB]:[Population share of ICB]]</f>
        <v>0.45358875418052197</v>
      </c>
      <c r="N6737" s="94" cm="1">
        <f t="array" ref="N6737">msoa_calculations5[[#This Row],[Weighted estimate]]*msoa_calculations5[[#This Row],[Population share of ICB]:[Population share of ICB]]</f>
        <v>0.57670087685850346</v>
      </c>
    </row>
    <row r="6738" spans="1:14">
      <c r="A6738" s="63" t="s">
        <v>9308</v>
      </c>
      <c r="B6738" s="63" t="s">
        <v>13707</v>
      </c>
      <c r="C6738" s="63" t="s">
        <v>33</v>
      </c>
      <c r="D6738" s="63" t="s">
        <v>79</v>
      </c>
      <c r="E6738" s="72">
        <v>13020</v>
      </c>
      <c r="F6738" s="64">
        <v>1</v>
      </c>
      <c r="G6738" s="79">
        <v>0</v>
      </c>
      <c r="H6738" s="133">
        <v>107.29268646240234</v>
      </c>
      <c r="I6738" s="134">
        <v>74.648628234863281</v>
      </c>
      <c r="J6738" s="105">
        <v>98.459503173828125</v>
      </c>
      <c r="K6738" s="96">
        <f>msoa_calculations5[[#This Row],[ Pop20]]/SUMIF(msoa_calculations5[ICB26],msoa_calculations5[[#This Row],[ICB26]],msoa_calculations5[[ Pop20]])</f>
        <v>1.2236876607734795E-2</v>
      </c>
      <c r="L6738" s="98" cm="1">
        <f t="array" ref="L6738">msoa_calculations5[[#This Row],[ Estimated case time (see and convey)]]*msoa_calculations5[[#This Row],[Population share of ICB]:[Population share of ICB]]</f>
        <v>1.3129273651527951</v>
      </c>
      <c r="M6738" s="98" cm="1">
        <f t="array" ref="M6738">msoa_calculations5[[#This Row],[Estimated case time (see and treat)]]*msoa_calculations5[[#This Row],[Population share of ICB]:[Population share of ICB]]</f>
        <v>0.91346605264668967</v>
      </c>
      <c r="N6738" s="94" cm="1">
        <f t="array" ref="N6738">msoa_calculations5[[#This Row],[Weighted estimate]]*msoa_calculations5[[#This Row],[Population share of ICB]:[Population share of ICB]]</f>
        <v>1.2048367911970073</v>
      </c>
    </row>
    <row r="6739" spans="1:14">
      <c r="A6739" s="63" t="s">
        <v>7306</v>
      </c>
      <c r="B6739" s="63" t="s">
        <v>13721</v>
      </c>
      <c r="C6739" s="63" t="s">
        <v>13814</v>
      </c>
      <c r="D6739" s="63" t="s">
        <v>13835</v>
      </c>
      <c r="E6739" s="72">
        <v>9578</v>
      </c>
      <c r="F6739" s="64">
        <v>1</v>
      </c>
      <c r="G6739" s="79">
        <v>0</v>
      </c>
      <c r="H6739" s="133">
        <v>99.285057067871094</v>
      </c>
      <c r="I6739" s="134">
        <v>65.926170349121094</v>
      </c>
      <c r="J6739" s="105">
        <v>90.258445739746094</v>
      </c>
      <c r="K6739" s="96">
        <f>msoa_calculations5[[#This Row],[ Pop20]]/SUMIF(msoa_calculations5[ICB26],msoa_calculations5[[#This Row],[ICB26]],msoa_calculations5[[ Pop20]])</f>
        <v>3.177204272540304E-3</v>
      </c>
      <c r="L6739" s="98" cm="1">
        <f t="array" ref="L6739">msoa_calculations5[[#This Row],[ Estimated case time (see and convey)]]*msoa_calculations5[[#This Row],[Population share of ICB]:[Population share of ICB]]</f>
        <v>0.31544890751544796</v>
      </c>
      <c r="M6739" s="98" cm="1">
        <f t="array" ref="M6739">msoa_calculations5[[#This Row],[Estimated case time (see and treat)]]*msoa_calculations5[[#This Row],[Population share of ICB]:[Population share of ICB]]</f>
        <v>0.20946091010544746</v>
      </c>
      <c r="N6739" s="94" cm="1">
        <f t="array" ref="N6739">msoa_calculations5[[#This Row],[Weighted estimate]]*msoa_calculations5[[#This Row],[Population share of ICB]:[Population share of ICB]]</f>
        <v>0.2867695194371685</v>
      </c>
    </row>
    <row r="6740" spans="1:14">
      <c r="A6740" s="63" t="s">
        <v>7304</v>
      </c>
      <c r="B6740" s="63" t="s">
        <v>13721</v>
      </c>
      <c r="C6740" s="63" t="s">
        <v>13814</v>
      </c>
      <c r="D6740" s="63" t="s">
        <v>13835</v>
      </c>
      <c r="E6740" s="72">
        <v>9931</v>
      </c>
      <c r="F6740" s="64">
        <v>1</v>
      </c>
      <c r="G6740" s="79">
        <v>0</v>
      </c>
      <c r="H6740" s="133">
        <v>100.18699645996094</v>
      </c>
      <c r="I6740" s="134">
        <v>69.628463745117188</v>
      </c>
      <c r="J6740" s="105">
        <v>91.918136596679688</v>
      </c>
      <c r="K6740" s="96">
        <f>msoa_calculations5[[#This Row],[ Pop20]]/SUMIF(msoa_calculations5[ICB26],msoa_calculations5[[#This Row],[ICB26]],msoa_calculations5[[ Pop20]])</f>
        <v>3.2943010681350761E-3</v>
      </c>
      <c r="L6740" s="98" cm="1">
        <f t="array" ref="L6740">msoa_calculations5[[#This Row],[ Estimated case time (see and convey)]]*msoa_calculations5[[#This Row],[Population share of ICB]:[Population share of ICB]]</f>
        <v>0.33004612945129441</v>
      </c>
      <c r="M6740" s="98" cm="1">
        <f t="array" ref="M6740">msoa_calculations5[[#This Row],[Estimated case time (see and treat)]]*msoa_calculations5[[#This Row],[Population share of ICB]:[Population share of ICB]]</f>
        <v>0.22937712248814396</v>
      </c>
      <c r="N6740" s="94" cm="1">
        <f t="array" ref="N6740">msoa_calculations5[[#This Row],[Weighted estimate]]*msoa_calculations5[[#This Row],[Population share of ICB]:[Population share of ICB]]</f>
        <v>0.30280601557142772</v>
      </c>
    </row>
    <row r="6741" spans="1:14">
      <c r="A6741" s="63" t="s">
        <v>10568</v>
      </c>
      <c r="B6741" s="63" t="s">
        <v>13722</v>
      </c>
      <c r="C6741" s="63" t="s">
        <v>11</v>
      </c>
      <c r="D6741" s="63" t="s">
        <v>72</v>
      </c>
      <c r="E6741" s="72">
        <v>14425</v>
      </c>
      <c r="F6741" s="64">
        <v>1</v>
      </c>
      <c r="G6741" s="79">
        <v>0</v>
      </c>
      <c r="H6741" s="133">
        <v>80.513946533203125</v>
      </c>
      <c r="I6741" s="134">
        <v>54.946662902832031</v>
      </c>
      <c r="J6741" s="105">
        <v>73.595672607421875</v>
      </c>
      <c r="K6741" s="96">
        <f>msoa_calculations5[[#This Row],[ Pop20]]/SUMIF(msoa_calculations5[ICB26],msoa_calculations5[[#This Row],[ICB26]],msoa_calculations5[[ Pop20]])</f>
        <v>6.0191519609499953E-3</v>
      </c>
      <c r="L6741" s="98" cm="1">
        <f t="array" ref="L6741">msoa_calculations5[[#This Row],[ Estimated case time (see and convey)]]*msoa_calculations5[[#This Row],[Population share of ICB]:[Population share of ICB]]</f>
        <v>0.48462567915915267</v>
      </c>
      <c r="M6741" s="98" cm="1">
        <f t="array" ref="M6741">msoa_calculations5[[#This Row],[Estimated case time (see and treat)]]*msoa_calculations5[[#This Row],[Population share of ICB]:[Population share of ICB]]</f>
        <v>0.33073231375923978</v>
      </c>
      <c r="N6741" s="94" cm="1">
        <f t="array" ref="N6741">msoa_calculations5[[#This Row],[Weighted estimate]]*msoa_calculations5[[#This Row],[Population share of ICB]:[Population share of ICB]]</f>
        <v>0.44298353709239724</v>
      </c>
    </row>
    <row r="6742" spans="1:14">
      <c r="A6742" s="63" t="s">
        <v>10566</v>
      </c>
      <c r="B6742" s="63" t="s">
        <v>13722</v>
      </c>
      <c r="C6742" s="63" t="s">
        <v>11</v>
      </c>
      <c r="D6742" s="63" t="s">
        <v>72</v>
      </c>
      <c r="E6742" s="72">
        <v>8638</v>
      </c>
      <c r="F6742" s="64">
        <v>1</v>
      </c>
      <c r="G6742" s="79">
        <v>0</v>
      </c>
      <c r="H6742" s="133">
        <v>85.7703857421875</v>
      </c>
      <c r="I6742" s="134">
        <v>60.171966552734375</v>
      </c>
      <c r="J6742" s="105">
        <v>78.84368896484375</v>
      </c>
      <c r="K6742" s="96">
        <f>msoa_calculations5[[#This Row],[ Pop20]]/SUMIF(msoa_calculations5[ICB26],msoa_calculations5[[#This Row],[ICB26]],msoa_calculations5[[ Pop20]])</f>
        <v>3.6043975486090857E-3</v>
      </c>
      <c r="L6742" s="98" cm="1">
        <f t="array" ref="L6742">msoa_calculations5[[#This Row],[ Estimated case time (see and convey)]]*msoa_calculations5[[#This Row],[Population share of ICB]:[Population share of ICB]]</f>
        <v>0.30915056811239633</v>
      </c>
      <c r="M6742" s="98" cm="1">
        <f t="array" ref="M6742">msoa_calculations5[[#This Row],[Estimated case time (see and treat)]]*msoa_calculations5[[#This Row],[Population share of ICB]:[Population share of ICB]]</f>
        <v>0.21688368873766367</v>
      </c>
      <c r="N6742" s="94" cm="1">
        <f t="array" ref="N6742">msoa_calculations5[[#This Row],[Weighted estimate]]*msoa_calculations5[[#This Row],[Population share of ICB]:[Population share of ICB]]</f>
        <v>0.28418399922818005</v>
      </c>
    </row>
    <row r="6743" spans="1:14">
      <c r="A6743" s="63" t="s">
        <v>7302</v>
      </c>
      <c r="B6743" s="63" t="s">
        <v>13721</v>
      </c>
      <c r="C6743" s="63" t="s">
        <v>13814</v>
      </c>
      <c r="D6743" s="63" t="s">
        <v>13835</v>
      </c>
      <c r="E6743" s="72">
        <v>9851</v>
      </c>
      <c r="F6743" s="64">
        <v>1</v>
      </c>
      <c r="G6743" s="79">
        <v>0</v>
      </c>
      <c r="H6743" s="133">
        <v>88.807464599609375</v>
      </c>
      <c r="I6743" s="134">
        <v>62.849910736083984</v>
      </c>
      <c r="J6743" s="105">
        <v>81.783584594726563</v>
      </c>
      <c r="K6743" s="96">
        <f>msoa_calculations5[[#This Row],[ Pop20]]/SUMIF(msoa_calculations5[ICB26],msoa_calculations5[[#This Row],[ICB26]],msoa_calculations5[[ Pop20]])</f>
        <v>3.2677635507198303E-3</v>
      </c>
      <c r="L6743" s="98" cm="1">
        <f t="array" ref="L6743">msoa_calculations5[[#This Row],[ Estimated case time (see and convey)]]*msoa_calculations5[[#This Row],[Population share of ICB]:[Population share of ICB]]</f>
        <v>0.29020179585044514</v>
      </c>
      <c r="M6743" s="98" cm="1">
        <f t="array" ref="M6743">msoa_calculations5[[#This Row],[Estimated case time (see and treat)]]*msoa_calculations5[[#This Row],[Population share of ICB]:[Population share of ICB]]</f>
        <v>0.20537864746937018</v>
      </c>
      <c r="N6743" s="94" cm="1">
        <f t="array" ref="N6743">msoa_calculations5[[#This Row],[Weighted estimate]]*msoa_calculations5[[#This Row],[Population share of ICB]:[Population share of ICB]]</f>
        <v>0.26724941678585928</v>
      </c>
    </row>
    <row r="6744" spans="1:14">
      <c r="A6744" s="63" t="s">
        <v>7300</v>
      </c>
      <c r="B6744" s="63" t="s">
        <v>13721</v>
      </c>
      <c r="C6744" s="63" t="s">
        <v>13814</v>
      </c>
      <c r="D6744" s="63" t="s">
        <v>13835</v>
      </c>
      <c r="E6744" s="72">
        <v>11784</v>
      </c>
      <c r="F6744" s="64">
        <v>1</v>
      </c>
      <c r="G6744" s="79">
        <v>0</v>
      </c>
      <c r="H6744" s="133">
        <v>89.920211791992188</v>
      </c>
      <c r="I6744" s="134">
        <v>61.392116546630859</v>
      </c>
      <c r="J6744" s="105">
        <v>82.200767517089844</v>
      </c>
      <c r="K6744" s="96">
        <f>msoa_calculations5[[#This Row],[ Pop20]]/SUMIF(msoa_calculations5[ICB26],msoa_calculations5[[#This Row],[ICB26]],msoa_calculations5[[ Pop20]])</f>
        <v>3.9089763152657065E-3</v>
      </c>
      <c r="L6744" s="98" cm="1">
        <f t="array" ref="L6744">msoa_calculations5[[#This Row],[ Estimated case time (see and convey)]]*msoa_calculations5[[#This Row],[Population share of ICB]:[Population share of ICB]]</f>
        <v>0.35149597815857353</v>
      </c>
      <c r="M6744" s="98" cm="1">
        <f t="array" ref="M6744">msoa_calculations5[[#This Row],[Estimated case time (see and treat)]]*msoa_calculations5[[#This Row],[Population share of ICB]:[Population share of ICB]]</f>
        <v>0.23998032952481191</v>
      </c>
      <c r="N6744" s="94" cm="1">
        <f t="array" ref="N6744">msoa_calculations5[[#This Row],[Weighted estimate]]*msoa_calculations5[[#This Row],[Population share of ICB]:[Population share of ICB]]</f>
        <v>0.32132085332096683</v>
      </c>
    </row>
    <row r="6745" spans="1:14">
      <c r="A6745" s="63" t="s">
        <v>3496</v>
      </c>
      <c r="B6745" s="63" t="s">
        <v>13720</v>
      </c>
      <c r="C6745" s="63" t="s">
        <v>28</v>
      </c>
      <c r="D6745" s="63" t="s">
        <v>91</v>
      </c>
      <c r="E6745" s="72">
        <v>7620</v>
      </c>
      <c r="F6745" s="64">
        <v>1</v>
      </c>
      <c r="G6745" s="79">
        <v>0</v>
      </c>
      <c r="H6745" s="133">
        <v>101.67266082763672</v>
      </c>
      <c r="I6745" s="134">
        <v>69.590751647949219</v>
      </c>
      <c r="J6745" s="105">
        <v>92.991584777832031</v>
      </c>
      <c r="K6745" s="96">
        <f>msoa_calculations5[[#This Row],[ Pop20]]/SUMIF(msoa_calculations5[ICB26],msoa_calculations5[[#This Row],[ICB26]],msoa_calculations5[[ Pop20]])</f>
        <v>4.0787946037868558E-3</v>
      </c>
      <c r="L6745" s="98" cm="1">
        <f t="array" ref="L6745">msoa_calculations5[[#This Row],[ Estimated case time (see and convey)]]*msoa_calculations5[[#This Row],[Population share of ICB]:[Population share of ICB]]</f>
        <v>0.41470190033641591</v>
      </c>
      <c r="M6745" s="98" cm="1">
        <f t="array" ref="M6745">msoa_calculations5[[#This Row],[Estimated case time (see and treat)]]*msoa_calculations5[[#This Row],[Population share of ICB]:[Population share of ICB]]</f>
        <v>0.28384638229512649</v>
      </c>
      <c r="N6745" s="94" cm="1">
        <f t="array" ref="N6745">msoa_calculations5[[#This Row],[Weighted estimate]]*msoa_calculations5[[#This Row],[Population share of ICB]:[Population share of ICB]]</f>
        <v>0.37929357418940923</v>
      </c>
    </row>
    <row r="6746" spans="1:14">
      <c r="A6746" s="63" t="s">
        <v>3494</v>
      </c>
      <c r="B6746" s="63" t="s">
        <v>13720</v>
      </c>
      <c r="C6746" s="63" t="s">
        <v>28</v>
      </c>
      <c r="D6746" s="63" t="s">
        <v>91</v>
      </c>
      <c r="E6746" s="72">
        <v>7136</v>
      </c>
      <c r="F6746" s="64">
        <v>1</v>
      </c>
      <c r="G6746" s="79">
        <v>0</v>
      </c>
      <c r="H6746" s="133">
        <v>103.322265625</v>
      </c>
      <c r="I6746" s="134">
        <v>72.271430969238281</v>
      </c>
      <c r="J6746" s="105">
        <v>94.920188903808594</v>
      </c>
      <c r="K6746" s="96">
        <f>msoa_calculations5[[#This Row],[ Pop20]]/SUMIF(msoa_calculations5[ICB26],msoa_calculations5[[#This Row],[ICB26]],msoa_calculations5[[ Pop20]])</f>
        <v>3.8197215607116801E-3</v>
      </c>
      <c r="L6746" s="98" cm="1">
        <f t="array" ref="L6746">msoa_calculations5[[#This Row],[ Estimated case time (see and convey)]]*msoa_calculations5[[#This Row],[Population share of ICB]:[Population share of ICB]]</f>
        <v>0.39466228570939177</v>
      </c>
      <c r="M6746" s="98" cm="1">
        <f t="array" ref="M6746">msoa_calculations5[[#This Row],[Estimated case time (see and treat)]]*msoa_calculations5[[#This Row],[Population share of ICB]:[Population share of ICB]]</f>
        <v>0.27605674309668532</v>
      </c>
      <c r="N6746" s="94" cm="1">
        <f t="array" ref="N6746">msoa_calculations5[[#This Row],[Weighted estimate]]*msoa_calculations5[[#This Row],[Population share of ICB]:[Population share of ICB]]</f>
        <v>0.36256869210270326</v>
      </c>
    </row>
    <row r="6747" spans="1:14">
      <c r="A6747" s="63" t="s">
        <v>12638</v>
      </c>
      <c r="B6747" s="63" t="s">
        <v>13718</v>
      </c>
      <c r="C6747" s="63" t="s">
        <v>38</v>
      </c>
      <c r="D6747" s="63" t="s">
        <v>75</v>
      </c>
      <c r="E6747" s="72">
        <v>10073</v>
      </c>
      <c r="F6747" s="64">
        <v>1</v>
      </c>
      <c r="G6747" s="79">
        <v>0</v>
      </c>
      <c r="H6747" s="133">
        <v>101.04270935058594</v>
      </c>
      <c r="I6747" s="134">
        <v>70.43817138671875</v>
      </c>
      <c r="J6747" s="105">
        <v>92.761398315429688</v>
      </c>
      <c r="K6747" s="96">
        <f>msoa_calculations5[[#This Row],[ Pop20]]/SUMIF(msoa_calculations5[ICB26],msoa_calculations5[[#This Row],[ICB26]],msoa_calculations5[[ Pop20]])</f>
        <v>5.9195312798422713E-3</v>
      </c>
      <c r="L6747" s="98" cm="1">
        <f t="array" ref="L6747">msoa_calculations5[[#This Row],[ Estimated case time (see and convey)]]*msoa_calculations5[[#This Row],[Population share of ICB]:[Population share of ICB]]</f>
        <v>0.59812547860080456</v>
      </c>
      <c r="M6747" s="98" cm="1">
        <f t="array" ref="M6747">msoa_calculations5[[#This Row],[Estimated case time (see and treat)]]*msoa_calculations5[[#This Row],[Population share of ICB]:[Population share of ICB]]</f>
        <v>0.41696095881857248</v>
      </c>
      <c r="N6747" s="94" cm="1">
        <f t="array" ref="N6747">msoa_calculations5[[#This Row],[Weighted estimate]]*msoa_calculations5[[#This Row],[Population share of ICB]:[Population share of ICB]]</f>
        <v>0.5491039988900942</v>
      </c>
    </row>
    <row r="6748" spans="1:14">
      <c r="A6748" s="63" t="s">
        <v>5292</v>
      </c>
      <c r="B6748" s="63" t="s">
        <v>13719</v>
      </c>
      <c r="C6748" s="63" t="s">
        <v>13809</v>
      </c>
      <c r="D6748" s="63" t="s">
        <v>13886</v>
      </c>
      <c r="E6748" s="72">
        <v>14246</v>
      </c>
      <c r="F6748" s="64">
        <v>1</v>
      </c>
      <c r="G6748" s="79">
        <v>0</v>
      </c>
      <c r="H6748" s="133">
        <v>84.090675354003906</v>
      </c>
      <c r="I6748" s="134">
        <v>60.648601531982422</v>
      </c>
      <c r="J6748" s="105">
        <v>77.747467041015625</v>
      </c>
      <c r="K6748" s="96">
        <f>msoa_calculations5[[#This Row],[ Pop20]]/SUMIF(msoa_calculations5[ICB26],msoa_calculations5[[#This Row],[ICB26]],msoa_calculations5[[ Pop20]])</f>
        <v>3.9158329556127714E-3</v>
      </c>
      <c r="L6748" s="98" cm="1">
        <f t="array" ref="L6748">msoa_calculations5[[#This Row],[ Estimated case time (see and convey)]]*msoa_calculations5[[#This Row],[Population share of ICB]:[Population share of ICB]]</f>
        <v>0.32928503781094315</v>
      </c>
      <c r="M6748" s="98" cm="1">
        <f t="array" ref="M6748">msoa_calculations5[[#This Row],[Estimated case time (see and treat)]]*msoa_calculations5[[#This Row],[Population share of ICB]:[Population share of ICB]]</f>
        <v>0.23748979259076397</v>
      </c>
      <c r="N6748" s="94" cm="1">
        <f t="array" ref="N6748">msoa_calculations5[[#This Row],[Weighted estimate]]*msoa_calculations5[[#This Row],[Population share of ICB]:[Population share of ICB]]</f>
        <v>0.30444609365462677</v>
      </c>
    </row>
    <row r="6749" spans="1:14">
      <c r="A6749" s="63" t="s">
        <v>2088</v>
      </c>
      <c r="B6749" s="63" t="s">
        <v>13717</v>
      </c>
      <c r="C6749" s="63" t="s">
        <v>13</v>
      </c>
      <c r="D6749" s="63" t="s">
        <v>96</v>
      </c>
      <c r="E6749" s="72">
        <v>5878</v>
      </c>
      <c r="F6749" s="64">
        <v>1</v>
      </c>
      <c r="G6749" s="79">
        <v>0</v>
      </c>
      <c r="H6749" s="133">
        <v>90.294120788574219</v>
      </c>
      <c r="I6749" s="134">
        <v>66.366287231445313</v>
      </c>
      <c r="J6749" s="105">
        <v>83.819465637207031</v>
      </c>
      <c r="K6749" s="96">
        <f>msoa_calculations5[[#This Row],[ Pop20]]/SUMIF(msoa_calculations5[ICB26],msoa_calculations5[[#This Row],[ICB26]],msoa_calculations5[[ Pop20]])</f>
        <v>7.5671361260588581E-3</v>
      </c>
      <c r="L6749" s="98" cm="1">
        <f t="array" ref="L6749">msoa_calculations5[[#This Row],[ Estimated case time (see and convey)]]*msoa_calculations5[[#This Row],[Population share of ICB]:[Population share of ICB]]</f>
        <v>0.68326790338994214</v>
      </c>
      <c r="M6749" s="98" cm="1">
        <f t="array" ref="M6749">msoa_calculations5[[#This Row],[Estimated case time (see and treat)]]*msoa_calculations5[[#This Row],[Population share of ICB]:[Population share of ICB]]</f>
        <v>0.50220272966146851</v>
      </c>
      <c r="N6749" s="94" cm="1">
        <f t="array" ref="N6749">msoa_calculations5[[#This Row],[Weighted estimate]]*msoa_calculations5[[#This Row],[Population share of ICB]:[Population share of ICB]]</f>
        <v>0.63427330649025837</v>
      </c>
    </row>
    <row r="6750" spans="1:14">
      <c r="A6750" s="63" t="s">
        <v>12636</v>
      </c>
      <c r="B6750" s="63" t="s">
        <v>13718</v>
      </c>
      <c r="C6750" s="63" t="s">
        <v>38</v>
      </c>
      <c r="D6750" s="63" t="s">
        <v>75</v>
      </c>
      <c r="E6750" s="72">
        <v>12577</v>
      </c>
      <c r="F6750" s="64">
        <v>1</v>
      </c>
      <c r="G6750" s="79">
        <v>0</v>
      </c>
      <c r="H6750" s="133">
        <v>101.31330871582031</v>
      </c>
      <c r="I6750" s="134">
        <v>70.578704833984375</v>
      </c>
      <c r="J6750" s="105">
        <v>92.996803283691406</v>
      </c>
      <c r="K6750" s="96">
        <f>msoa_calculations5[[#This Row],[ Pop20]]/SUMIF(msoa_calculations5[ICB26],msoa_calculations5[[#This Row],[ICB26]],msoa_calculations5[[ Pop20]])</f>
        <v>7.3910398993920629E-3</v>
      </c>
      <c r="L6750" s="98" cm="1">
        <f t="array" ref="L6750">msoa_calculations5[[#This Row],[ Estimated case time (see and convey)]]*msoa_calculations5[[#This Row],[Population share of ICB]:[Population share of ICB]]</f>
        <v>0.74881070705805353</v>
      </c>
      <c r="M6750" s="98" cm="1">
        <f t="array" ref="M6750">msoa_calculations5[[#This Row],[Estimated case time (see and treat)]]*msoa_calculations5[[#This Row],[Population share of ICB]:[Population share of ICB]]</f>
        <v>0.52165002347539402</v>
      </c>
      <c r="N6750" s="94" cm="1">
        <f t="array" ref="N6750">msoa_calculations5[[#This Row],[Weighted estimate]]*msoa_calculations5[[#This Row],[Population share of ICB]:[Population share of ICB]]</f>
        <v>0.68734308358567797</v>
      </c>
    </row>
    <row r="6751" spans="1:14">
      <c r="A6751" s="63" t="s">
        <v>2086</v>
      </c>
      <c r="B6751" s="63" t="s">
        <v>13717</v>
      </c>
      <c r="C6751" s="63" t="s">
        <v>13</v>
      </c>
      <c r="D6751" s="63" t="s">
        <v>96</v>
      </c>
      <c r="E6751" s="72">
        <v>8136</v>
      </c>
      <c r="F6751" s="64">
        <v>1</v>
      </c>
      <c r="G6751" s="79">
        <v>0</v>
      </c>
      <c r="H6751" s="133">
        <v>90.860885620117188</v>
      </c>
      <c r="I6751" s="134">
        <v>66.6273193359375</v>
      </c>
      <c r="J6751" s="105">
        <v>84.303504943847656</v>
      </c>
      <c r="K6751" s="96">
        <f>msoa_calculations5[[#This Row],[ Pop20]]/SUMIF(msoa_calculations5[ICB26],msoa_calculations5[[#This Row],[ICB26]],msoa_calculations5[[ Pop20]])</f>
        <v>1.0474008084657175E-2</v>
      </c>
      <c r="L6751" s="98" cm="1">
        <f t="array" ref="L6751">msoa_calculations5[[#This Row],[ Estimated case time (see and convey)]]*msoa_calculations5[[#This Row],[Population share of ICB]:[Population share of ICB]]</f>
        <v>0.95167765056421827</v>
      </c>
      <c r="M6751" s="98" cm="1">
        <f t="array" ref="M6751">msoa_calculations5[[#This Row],[Estimated case time (see and treat)]]*msoa_calculations5[[#This Row],[Population share of ICB]:[Population share of ICB]]</f>
        <v>0.69785508138364472</v>
      </c>
      <c r="N6751" s="94" cm="1">
        <f t="array" ref="N6751">msoa_calculations5[[#This Row],[Weighted estimate]]*msoa_calculations5[[#This Row],[Population share of ICB]:[Population share of ICB]]</f>
        <v>0.88299559234679648</v>
      </c>
    </row>
    <row r="6752" spans="1:14">
      <c r="A6752" s="63" t="s">
        <v>2282</v>
      </c>
      <c r="B6752" s="63" t="s">
        <v>13716</v>
      </c>
      <c r="C6752" s="63" t="s">
        <v>14</v>
      </c>
      <c r="D6752" s="63" t="s">
        <v>93</v>
      </c>
      <c r="E6752" s="72">
        <v>10204</v>
      </c>
      <c r="F6752" s="64">
        <v>1</v>
      </c>
      <c r="G6752" s="79">
        <v>0</v>
      </c>
      <c r="H6752" s="133">
        <v>82.263801574707031</v>
      </c>
      <c r="I6752" s="134">
        <v>57.28424072265625</v>
      </c>
      <c r="J6752" s="105">
        <v>75.504562377929688</v>
      </c>
      <c r="K6752" s="96">
        <f>msoa_calculations5[[#This Row],[ Pop20]]/SUMIF(msoa_calculations5[ICB26],msoa_calculations5[[#This Row],[ICB26]],msoa_calculations5[[ Pop20]])</f>
        <v>1.0527662454501185E-2</v>
      </c>
      <c r="L6752" s="98" cm="1">
        <f t="array" ref="L6752">msoa_calculations5[[#This Row],[ Estimated case time (see and convey)]]*msoa_calculations5[[#This Row],[Population share of ICB]:[Population share of ICB]]</f>
        <v>0.86604553520257865</v>
      </c>
      <c r="M6752" s="98" cm="1">
        <f t="array" ref="M6752">msoa_calculations5[[#This Row],[Estimated case time (see and treat)]]*msoa_calculations5[[#This Row],[Population share of ICB]:[Population share of ICB]]</f>
        <v>0.603069150290516</v>
      </c>
      <c r="N6752" s="94" cm="1">
        <f t="array" ref="N6752">msoa_calculations5[[#This Row],[Weighted estimate]]*msoa_calculations5[[#This Row],[Population share of ICB]:[Population share of ICB]]</f>
        <v>0.79488654648967305</v>
      </c>
    </row>
    <row r="6753" spans="1:14">
      <c r="A6753" s="63" t="s">
        <v>2280</v>
      </c>
      <c r="B6753" s="63" t="s">
        <v>13716</v>
      </c>
      <c r="C6753" s="63" t="s">
        <v>14</v>
      </c>
      <c r="D6753" s="63" t="s">
        <v>93</v>
      </c>
      <c r="E6753" s="72">
        <v>7267</v>
      </c>
      <c r="F6753" s="64">
        <v>1</v>
      </c>
      <c r="G6753" s="79">
        <v>0</v>
      </c>
      <c r="H6753" s="133">
        <v>81.932937622070313</v>
      </c>
      <c r="I6753" s="134">
        <v>57.215450286865234</v>
      </c>
      <c r="J6753" s="105">
        <v>75.244613647460938</v>
      </c>
      <c r="K6753" s="96">
        <f>msoa_calculations5[[#This Row],[ Pop20]]/SUMIF(msoa_calculations5[ICB26],msoa_calculations5[[#This Row],[ICB26]],msoa_calculations5[[ Pop20]])</f>
        <v>7.4975032395982076E-3</v>
      </c>
      <c r="L6753" s="98" cm="1">
        <f t="array" ref="L6753">msoa_calculations5[[#This Row],[ Estimated case time (see and convey)]]*msoa_calculations5[[#This Row],[Population share of ICB]:[Population share of ICB]]</f>
        <v>0.61429246525127001</v>
      </c>
      <c r="M6753" s="98" cm="1">
        <f t="array" ref="M6753">msoa_calculations5[[#This Row],[Estimated case time (see and treat)]]*msoa_calculations5[[#This Row],[Population share of ICB]:[Population share of ICB]]</f>
        <v>0.4289730238808423</v>
      </c>
      <c r="N6753" s="94" cm="1">
        <f t="array" ref="N6753">msoa_calculations5[[#This Row],[Weighted estimate]]*msoa_calculations5[[#This Row],[Population share of ICB]:[Population share of ICB]]</f>
        <v>0.56414673458415387</v>
      </c>
    </row>
    <row r="6754" spans="1:14">
      <c r="A6754" s="63" t="s">
        <v>2278</v>
      </c>
      <c r="B6754" s="63" t="s">
        <v>13716</v>
      </c>
      <c r="C6754" s="63" t="s">
        <v>14</v>
      </c>
      <c r="D6754" s="63" t="s">
        <v>93</v>
      </c>
      <c r="E6754" s="72">
        <v>8377</v>
      </c>
      <c r="F6754" s="64">
        <v>1</v>
      </c>
      <c r="G6754" s="79">
        <v>0</v>
      </c>
      <c r="H6754" s="133">
        <v>82.327247619628906</v>
      </c>
      <c r="I6754" s="134">
        <v>57.050117492675781</v>
      </c>
      <c r="J6754" s="105">
        <v>75.48748779296875</v>
      </c>
      <c r="K6754" s="96">
        <f>msoa_calculations5[[#This Row],[ Pop20]]/SUMIF(msoa_calculations5[ICB26],msoa_calculations5[[#This Row],[ICB26]],msoa_calculations5[[ Pop20]])</f>
        <v>8.6427115230651146E-3</v>
      </c>
      <c r="L6754" s="98" cm="1">
        <f t="array" ref="L6754">msoa_calculations5[[#This Row],[ Estimated case time (see and convey)]]*msoa_calculations5[[#This Row],[Population share of ICB]:[Population share of ICB]]</f>
        <v>0.71153065166440177</v>
      </c>
      <c r="M6754" s="98" cm="1">
        <f t="array" ref="M6754">msoa_calculations5[[#This Row],[Estimated case time (see and treat)]]*msoa_calculations5[[#This Row],[Population share of ICB]:[Population share of ICB]]</f>
        <v>0.49306770784616766</v>
      </c>
      <c r="N6754" s="94" cm="1">
        <f t="array" ref="N6754">msoa_calculations5[[#This Row],[Weighted estimate]]*msoa_calculations5[[#This Row],[Population share of ICB]:[Population share of ICB]]</f>
        <v>0.65241658059552821</v>
      </c>
    </row>
    <row r="6755" spans="1:14">
      <c r="A6755" s="63" t="s">
        <v>2276</v>
      </c>
      <c r="B6755" s="63" t="s">
        <v>13716</v>
      </c>
      <c r="C6755" s="63" t="s">
        <v>14</v>
      </c>
      <c r="D6755" s="63" t="s">
        <v>93</v>
      </c>
      <c r="E6755" s="72">
        <v>8816</v>
      </c>
      <c r="F6755" s="64">
        <v>1</v>
      </c>
      <c r="G6755" s="79">
        <v>0</v>
      </c>
      <c r="H6755" s="133">
        <v>82.942314147949219</v>
      </c>
      <c r="I6755" s="134">
        <v>58.202060699462891</v>
      </c>
      <c r="J6755" s="105">
        <v>76.247825622558594</v>
      </c>
      <c r="K6755" s="96">
        <f>msoa_calculations5[[#This Row],[ Pop20]]/SUMIF(msoa_calculations5[ICB26],msoa_calculations5[[#This Row],[ICB26]],msoa_calculations5[[ Pop20]])</f>
        <v>9.0956362405804035E-3</v>
      </c>
      <c r="L6755" s="98" cm="1">
        <f t="array" ref="L6755">msoa_calculations5[[#This Row],[ Estimated case time (see and convey)]]*msoa_calculations5[[#This Row],[Population share of ICB]:[Population share of ICB]]</f>
        <v>0.75441311844169168</v>
      </c>
      <c r="M6755" s="98" cm="1">
        <f t="array" ref="M6755">msoa_calculations5[[#This Row],[Estimated case time (see and treat)]]*msoa_calculations5[[#This Row],[Population share of ICB]:[Population share of ICB]]</f>
        <v>0.52938477257449512</v>
      </c>
      <c r="N6755" s="94" cm="1">
        <f t="array" ref="N6755">msoa_calculations5[[#This Row],[Weighted estimate]]*msoa_calculations5[[#This Row],[Population share of ICB]:[Population share of ICB]]</f>
        <v>0.69352248599799904</v>
      </c>
    </row>
    <row r="6756" spans="1:14">
      <c r="A6756" s="63" t="s">
        <v>10926</v>
      </c>
      <c r="B6756" s="63" t="s">
        <v>13715</v>
      </c>
      <c r="C6756" s="63" t="s">
        <v>23</v>
      </c>
      <c r="D6756" s="63" t="s">
        <v>69</v>
      </c>
      <c r="E6756" s="72">
        <v>7776</v>
      </c>
      <c r="F6756" s="64">
        <v>1</v>
      </c>
      <c r="G6756" s="79">
        <v>0</v>
      </c>
      <c r="H6756" s="133">
        <v>118.21405029296875</v>
      </c>
      <c r="I6756" s="134">
        <v>76.715164184570313</v>
      </c>
      <c r="J6756" s="105">
        <v>106.98483276367188</v>
      </c>
      <c r="K6756" s="96">
        <f>msoa_calculations5[[#This Row],[ Pop20]]/SUMIF(msoa_calculations5[ICB26],msoa_calculations5[[#This Row],[ICB26]],msoa_calculations5[[ Pop20]])</f>
        <v>4.5507668592276217E-3</v>
      </c>
      <c r="L6756" s="98" cm="1">
        <f t="array" ref="L6756">msoa_calculations5[[#This Row],[ Estimated case time (see and convey)]]*msoa_calculations5[[#This Row],[Population share of ICB]:[Population share of ICB]]</f>
        <v>0.53796458236830946</v>
      </c>
      <c r="M6756" s="98" cm="1">
        <f t="array" ref="M6756">msoa_calculations5[[#This Row],[Estimated case time (see and treat)]]*msoa_calculations5[[#This Row],[Population share of ICB]:[Population share of ICB]]</f>
        <v>0.34911282677134836</v>
      </c>
      <c r="N6756" s="94" cm="1">
        <f t="array" ref="N6756">msoa_calculations5[[#This Row],[Weighted estimate]]*msoa_calculations5[[#This Row],[Population share of ICB]:[Population share of ICB]]</f>
        <v>0.4868630313809274</v>
      </c>
    </row>
    <row r="6757" spans="1:14">
      <c r="A6757" s="63" t="s">
        <v>10924</v>
      </c>
      <c r="B6757" s="63" t="s">
        <v>13715</v>
      </c>
      <c r="C6757" s="63" t="s">
        <v>23</v>
      </c>
      <c r="D6757" s="63" t="s">
        <v>69</v>
      </c>
      <c r="E6757" s="72">
        <v>6375</v>
      </c>
      <c r="F6757" s="64">
        <v>1</v>
      </c>
      <c r="G6757" s="79">
        <v>0</v>
      </c>
      <c r="H6757" s="133">
        <v>112.68838500976563</v>
      </c>
      <c r="I6757" s="134">
        <v>74.297988891601563</v>
      </c>
      <c r="J6757" s="105">
        <v>102.30029296875</v>
      </c>
      <c r="K6757" s="96">
        <f>msoa_calculations5[[#This Row],[ Pop20]]/SUMIF(msoa_calculations5[ICB26],msoa_calculations5[[#This Row],[ICB26]],msoa_calculations5[[ Pop20]])</f>
        <v>3.7308563178467193E-3</v>
      </c>
      <c r="L6757" s="98" cm="1">
        <f t="array" ref="L6757">msoa_calculations5[[#This Row],[ Estimated case time (see and convey)]]*msoa_calculations5[[#This Row],[Population share of ICB]:[Population share of ICB]]</f>
        <v>0.42042417316162761</v>
      </c>
      <c r="M6757" s="98" cm="1">
        <f t="array" ref="M6757">msoa_calculations5[[#This Row],[Estimated case time (see and treat)]]*msoa_calculations5[[#This Row],[Population share of ICB]:[Population share of ICB]]</f>
        <v>0.27719512125953705</v>
      </c>
      <c r="N6757" s="94" cm="1">
        <f t="array" ref="N6757">msoa_calculations5[[#This Row],[Weighted estimate]]*msoa_calculations5[[#This Row],[Population share of ICB]:[Population share of ICB]]</f>
        <v>0.38166769434003123</v>
      </c>
    </row>
    <row r="6758" spans="1:14">
      <c r="A6758" s="63" t="s">
        <v>13488</v>
      </c>
      <c r="B6758" s="63" t="s">
        <v>13710</v>
      </c>
      <c r="C6758" s="63" t="s">
        <v>34</v>
      </c>
      <c r="D6758" s="63" t="s">
        <v>70</v>
      </c>
      <c r="E6758" s="72">
        <v>10178</v>
      </c>
      <c r="F6758" s="64">
        <v>1</v>
      </c>
      <c r="G6758" s="79">
        <v>0</v>
      </c>
      <c r="H6758" s="133">
        <v>91.313339233398438</v>
      </c>
      <c r="I6758" s="134">
        <v>67.266998291015625</v>
      </c>
      <c r="J6758" s="105">
        <v>84.806617736816406</v>
      </c>
      <c r="K6758" s="96">
        <f>msoa_calculations5[[#This Row],[ Pop20]]/SUMIF(msoa_calculations5[ICB26],msoa_calculations5[[#This Row],[ICB26]],msoa_calculations5[[ Pop20]])</f>
        <v>3.3921781930068735E-3</v>
      </c>
      <c r="L6758" s="98" cm="1">
        <f t="array" ref="L6758">msoa_calculations5[[#This Row],[ Estimated case time (see and convey)]]*msoa_calculations5[[#This Row],[Population share of ICB]:[Population share of ICB]]</f>
        <v>0.30975111807817318</v>
      </c>
      <c r="M6758" s="98" cm="1">
        <f t="array" ref="M6758">msoa_calculations5[[#This Row],[Estimated case time (see and treat)]]*msoa_calculations5[[#This Row],[Population share of ICB]:[Population share of ICB]]</f>
        <v>0.22818164471181385</v>
      </c>
      <c r="N6758" s="94" cm="1">
        <f t="array" ref="N6758">msoa_calculations5[[#This Row],[Weighted estimate]]*msoa_calculations5[[#This Row],[Population share of ICB]:[Population share of ICB]]</f>
        <v>0.28767915930949856</v>
      </c>
    </row>
    <row r="6759" spans="1:14">
      <c r="A6759" s="63" t="s">
        <v>7640</v>
      </c>
      <c r="B6759" s="63" t="s">
        <v>13714</v>
      </c>
      <c r="C6759" s="63" t="s">
        <v>15</v>
      </c>
      <c r="D6759" s="63" t="s">
        <v>77</v>
      </c>
      <c r="E6759" s="72">
        <v>14882</v>
      </c>
      <c r="F6759" s="64">
        <v>1</v>
      </c>
      <c r="G6759" s="79">
        <v>0</v>
      </c>
      <c r="H6759" s="133">
        <v>84.491104125976563</v>
      </c>
      <c r="I6759" s="134">
        <v>60.039634704589844</v>
      </c>
      <c r="J6759" s="105">
        <v>77.874755859375</v>
      </c>
      <c r="K6759" s="96">
        <f>msoa_calculations5[[#This Row],[ Pop20]]/SUMIF(msoa_calculations5[ICB26],msoa_calculations5[[#This Row],[ICB26]],msoa_calculations5[[ Pop20]])</f>
        <v>1.2375595412331354E-2</v>
      </c>
      <c r="L6759" s="98" cm="1">
        <f t="array" ref="L6759">msoa_calculations5[[#This Row],[ Estimated case time (see and convey)]]*msoa_calculations5[[#This Row],[Population share of ICB]:[Population share of ICB]]</f>
        <v>1.0456277206042464</v>
      </c>
      <c r="M6759" s="98" cm="1">
        <f t="array" ref="M6759">msoa_calculations5[[#This Row],[Estimated case time (see and treat)]]*msoa_calculations5[[#This Row],[Population share of ICB]:[Population share of ICB]]</f>
        <v>0.7430262278081724</v>
      </c>
      <c r="N6759" s="94" cm="1">
        <f t="array" ref="N6759">msoa_calculations5[[#This Row],[Weighted estimate]]*msoa_calculations5[[#This Row],[Population share of ICB]:[Population share of ICB]]</f>
        <v>0.96374647134970548</v>
      </c>
    </row>
    <row r="6760" spans="1:14">
      <c r="A6760" s="63" t="s">
        <v>1204</v>
      </c>
      <c r="B6760" s="63" t="s">
        <v>13713</v>
      </c>
      <c r="C6760" s="63" t="s">
        <v>35</v>
      </c>
      <c r="D6760" s="63" t="s">
        <v>76</v>
      </c>
      <c r="E6760" s="72">
        <v>10127</v>
      </c>
      <c r="F6760" s="64">
        <v>1</v>
      </c>
      <c r="G6760" s="79">
        <v>0</v>
      </c>
      <c r="H6760" s="133">
        <v>82.59649658203125</v>
      </c>
      <c r="I6760" s="134">
        <v>57.152702331542969</v>
      </c>
      <c r="J6760" s="105">
        <v>75.711639404296875</v>
      </c>
      <c r="K6760" s="96">
        <f>msoa_calculations5[[#This Row],[ Pop20]]/SUMIF(msoa_calculations5[ICB26],msoa_calculations5[[#This Row],[ICB26]],msoa_calculations5[[ Pop20]])</f>
        <v>7.4572242366046839E-3</v>
      </c>
      <c r="L6760" s="98" cm="1">
        <f t="array" ref="L6760">msoa_calculations5[[#This Row],[ Estimated case time (see and convey)]]*msoa_calculations5[[#This Row],[Population share of ICB]:[Population share of ICB]]</f>
        <v>0.61594059617015939</v>
      </c>
      <c r="M6760" s="98" cm="1">
        <f t="array" ref="M6760">msoa_calculations5[[#This Row],[Estimated case time (see and treat)]]*msoa_calculations5[[#This Row],[Population share of ICB]:[Population share of ICB]]</f>
        <v>0.42620051701423528</v>
      </c>
      <c r="N6760" s="94" cm="1">
        <f t="array" ref="N6760">msoa_calculations5[[#This Row],[Weighted estimate]]*msoa_calculations5[[#This Row],[Population share of ICB]:[Population share of ICB]]</f>
        <v>0.5645986723587969</v>
      </c>
    </row>
    <row r="6761" spans="1:14">
      <c r="A6761" s="63" t="s">
        <v>1202</v>
      </c>
      <c r="B6761" s="63" t="s">
        <v>13713</v>
      </c>
      <c r="C6761" s="63" t="s">
        <v>35</v>
      </c>
      <c r="D6761" s="63" t="s">
        <v>76</v>
      </c>
      <c r="E6761" s="72">
        <v>7814</v>
      </c>
      <c r="F6761" s="64">
        <v>1</v>
      </c>
      <c r="G6761" s="79">
        <v>0</v>
      </c>
      <c r="H6761" s="133">
        <v>83.622222900390625</v>
      </c>
      <c r="I6761" s="134">
        <v>58.220432281494141</v>
      </c>
      <c r="J6761" s="105">
        <v>76.748733520507813</v>
      </c>
      <c r="K6761" s="96">
        <f>msoa_calculations5[[#This Row],[ Pop20]]/SUMIF(msoa_calculations5[ICB26],msoa_calculations5[[#This Row],[ICB26]],msoa_calculations5[[ Pop20]])</f>
        <v>5.7539992282836967E-3</v>
      </c>
      <c r="L6761" s="98" cm="1">
        <f t="array" ref="L6761">msoa_calculations5[[#This Row],[ Estimated case time (see and convey)]]*msoa_calculations5[[#This Row],[Population share of ICB]:[Population share of ICB]]</f>
        <v>0.4811622060362149</v>
      </c>
      <c r="M6761" s="98" cm="1">
        <f t="array" ref="M6761">msoa_calculations5[[#This Row],[Estimated case time (see and treat)]]*msoa_calculations5[[#This Row],[Population share of ICB]:[Population share of ICB]]</f>
        <v>0.33500032241806049</v>
      </c>
      <c r="N6761" s="94" cm="1">
        <f t="array" ref="N6761">msoa_calculations5[[#This Row],[Weighted estimate]]*msoa_calculations5[[#This Row],[Population share of ICB]:[Population share of ICB]]</f>
        <v>0.44161215344875304</v>
      </c>
    </row>
    <row r="6762" spans="1:14">
      <c r="A6762" s="63" t="s">
        <v>1200</v>
      </c>
      <c r="B6762" s="63" t="s">
        <v>13713</v>
      </c>
      <c r="C6762" s="63" t="s">
        <v>35</v>
      </c>
      <c r="D6762" s="63" t="s">
        <v>76</v>
      </c>
      <c r="E6762" s="72">
        <v>8736</v>
      </c>
      <c r="F6762" s="64">
        <v>1</v>
      </c>
      <c r="G6762" s="79">
        <v>0</v>
      </c>
      <c r="H6762" s="133">
        <v>82.092239379882813</v>
      </c>
      <c r="I6762" s="134">
        <v>57.134521484375</v>
      </c>
      <c r="J6762" s="105">
        <v>75.338905334472656</v>
      </c>
      <c r="K6762" s="96">
        <f>msoa_calculations5[[#This Row],[ Pop20]]/SUMIF(msoa_calculations5[ICB26],msoa_calculations5[[#This Row],[ICB26]],msoa_calculations5[[ Pop20]])</f>
        <v>6.4329328459542335E-3</v>
      </c>
      <c r="L6762" s="98" cm="1">
        <f t="array" ref="L6762">msoa_calculations5[[#This Row],[ Estimated case time (see and convey)]]*msoa_calculations5[[#This Row],[Population share of ICB]:[Population share of ICB]]</f>
        <v>0.52809386310478579</v>
      </c>
      <c r="M6762" s="98" cm="1">
        <f t="array" ref="M6762">msoa_calculations5[[#This Row],[Estimated case time (see and treat)]]*msoa_calculations5[[#This Row],[Population share of ICB]:[Population share of ICB]]</f>
        <v>0.36754253989471375</v>
      </c>
      <c r="N6762" s="94" cm="1">
        <f t="array" ref="N6762">msoa_calculations5[[#This Row],[Weighted estimate]]*msoa_calculations5[[#This Row],[Population share of ICB]:[Population share of ICB]]</f>
        <v>0.48465011870436575</v>
      </c>
    </row>
    <row r="6763" spans="1:14">
      <c r="A6763" s="63" t="s">
        <v>1198</v>
      </c>
      <c r="B6763" s="63" t="s">
        <v>13713</v>
      </c>
      <c r="C6763" s="63" t="s">
        <v>35</v>
      </c>
      <c r="D6763" s="63" t="s">
        <v>76</v>
      </c>
      <c r="E6763" s="72">
        <v>8690</v>
      </c>
      <c r="F6763" s="64">
        <v>1</v>
      </c>
      <c r="G6763" s="79">
        <v>0</v>
      </c>
      <c r="H6763" s="133">
        <v>81.644584655761719</v>
      </c>
      <c r="I6763" s="134">
        <v>57.193851470947266</v>
      </c>
      <c r="J6763" s="105">
        <v>75.0284423828125</v>
      </c>
      <c r="K6763" s="96">
        <f>msoa_calculations5[[#This Row],[ Pop20]]/SUMIF(msoa_calculations5[ICB26],msoa_calculations5[[#This Row],[ICB26]],msoa_calculations5[[ Pop20]])</f>
        <v>6.3990598021225146E-3</v>
      </c>
      <c r="L6763" s="98" cm="1">
        <f t="array" ref="L6763">msoa_calculations5[[#This Row],[ Estimated case time (see and convey)]]*msoa_calculations5[[#This Row],[Population share of ICB]:[Population share of ICB]]</f>
        <v>0.52244857973167347</v>
      </c>
      <c r="M6763" s="98" cm="1">
        <f t="array" ref="M6763">msoa_calculations5[[#This Row],[Estimated case time (see and treat)]]*msoa_calculations5[[#This Row],[Population share of ICB]:[Population share of ICB]]</f>
        <v>0.3659868758763043</v>
      </c>
      <c r="N6763" s="94" cm="1">
        <f t="array" ref="N6763">msoa_calculations5[[#This Row],[Weighted estimate]]*msoa_calculations5[[#This Row],[Population share of ICB]:[Population share of ICB]]</f>
        <v>0.48011148966772066</v>
      </c>
    </row>
    <row r="6764" spans="1:14">
      <c r="A6764" s="63" t="s">
        <v>8276</v>
      </c>
      <c r="B6764" s="63" t="s">
        <v>13713</v>
      </c>
      <c r="C6764" s="63" t="s">
        <v>35</v>
      </c>
      <c r="D6764" s="63" t="s">
        <v>76</v>
      </c>
      <c r="E6764" s="72">
        <v>8925</v>
      </c>
      <c r="F6764" s="64">
        <v>1</v>
      </c>
      <c r="G6764" s="79">
        <v>0</v>
      </c>
      <c r="H6764" s="133">
        <v>81.861434936523438</v>
      </c>
      <c r="I6764" s="134">
        <v>56.680400848388672</v>
      </c>
      <c r="J6764" s="105">
        <v>75.047676086425781</v>
      </c>
      <c r="K6764" s="96">
        <f>msoa_calculations5[[#This Row],[ Pop20]]/SUMIF(msoa_calculations5[ICB26],msoa_calculations5[[#This Row],[ICB26]],msoa_calculations5[[ Pop20]])</f>
        <v>6.5721068738715119E-3</v>
      </c>
      <c r="L6764" s="98" cm="1">
        <f t="array" ref="L6764">msoa_calculations5[[#This Row],[ Estimated case time (see and convey)]]*msoa_calculations5[[#This Row],[Population share of ICB]:[Population share of ICB]]</f>
        <v>0.53800209925131126</v>
      </c>
      <c r="M6764" s="98" cm="1">
        <f t="array" ref="M6764">msoa_calculations5[[#This Row],[Estimated case time (see and treat)]]*msoa_calculations5[[#This Row],[Population share of ICB]:[Population share of ICB]]</f>
        <v>0.37250965202948788</v>
      </c>
      <c r="N6764" s="94" cm="1">
        <f t="array" ref="N6764">msoa_calculations5[[#This Row],[Weighted estimate]]*msoa_calculations5[[#This Row],[Population share of ICB]:[Population share of ICB]]</f>
        <v>0.49322134787568156</v>
      </c>
    </row>
    <row r="6765" spans="1:14">
      <c r="A6765" s="63" t="s">
        <v>1196</v>
      </c>
      <c r="B6765" s="63" t="s">
        <v>13713</v>
      </c>
      <c r="C6765" s="63" t="s">
        <v>35</v>
      </c>
      <c r="D6765" s="63" t="s">
        <v>76</v>
      </c>
      <c r="E6765" s="72">
        <v>15420</v>
      </c>
      <c r="F6765" s="64">
        <v>1</v>
      </c>
      <c r="G6765" s="79">
        <v>0</v>
      </c>
      <c r="H6765" s="133">
        <v>80.99981689453125</v>
      </c>
      <c r="I6765" s="134">
        <v>55.914390563964844</v>
      </c>
      <c r="J6765" s="105">
        <v>74.211929321289063</v>
      </c>
      <c r="K6765" s="96">
        <f>msoa_calculations5[[#This Row],[ Pop20]]/SUMIF(msoa_calculations5[ICB26],msoa_calculations5[[#This Row],[ICB26]],msoa_calculations5[[ Pop20]])</f>
        <v>1.1354833388806579E-2</v>
      </c>
      <c r="L6765" s="98" cm="1">
        <f t="array" ref="L6765">msoa_calculations5[[#This Row],[ Estimated case time (see and convey)]]*msoa_calculations5[[#This Row],[Population share of ICB]:[Population share of ICB]]</f>
        <v>0.91973942536124265</v>
      </c>
      <c r="M6765" s="98" cm="1">
        <f t="array" ref="M6765">msoa_calculations5[[#This Row],[Estimated case time (see and treat)]]*msoa_calculations5[[#This Row],[Population share of ICB]:[Population share of ICB]]</f>
        <v>0.63489858889047956</v>
      </c>
      <c r="N6765" s="94" cm="1">
        <f t="array" ref="N6765">msoa_calculations5[[#This Row],[Weighted estimate]]*msoa_calculations5[[#This Row],[Population share of ICB]:[Population share of ICB]]</f>
        <v>0.842664092905127</v>
      </c>
    </row>
    <row r="6766" spans="1:14">
      <c r="A6766" s="63" t="s">
        <v>1194</v>
      </c>
      <c r="B6766" s="63" t="s">
        <v>13713</v>
      </c>
      <c r="C6766" s="63" t="s">
        <v>35</v>
      </c>
      <c r="D6766" s="63" t="s">
        <v>76</v>
      </c>
      <c r="E6766" s="72">
        <v>15592</v>
      </c>
      <c r="F6766" s="64">
        <v>1</v>
      </c>
      <c r="G6766" s="79">
        <v>0</v>
      </c>
      <c r="H6766" s="133">
        <v>84.665153503417969</v>
      </c>
      <c r="I6766" s="134">
        <v>58.410621643066406</v>
      </c>
      <c r="J6766" s="105">
        <v>77.5609130859375</v>
      </c>
      <c r="K6766" s="96">
        <f>msoa_calculations5[[#This Row],[ Pop20]]/SUMIF(msoa_calculations5[ICB26],msoa_calculations5[[#This Row],[ICB26]],msoa_calculations5[[ Pop20]])</f>
        <v>1.1481489117916483E-2</v>
      </c>
      <c r="L6766" s="98" cm="1">
        <f t="array" ref="L6766">msoa_calculations5[[#This Row],[ Estimated case time (see and convey)]]*msoa_calculations5[[#This Row],[Population share of ICB]:[Population share of ICB]]</f>
        <v>0.972082038616222</v>
      </c>
      <c r="M6766" s="98" cm="1">
        <f t="array" ref="M6766">msoa_calculations5[[#This Row],[Estimated case time (see and treat)]]*msoa_calculations5[[#This Row],[Population share of ICB]:[Population share of ICB]]</f>
        <v>0.670640916765604</v>
      </c>
      <c r="N6766" s="94" cm="1">
        <f t="array" ref="N6766">msoa_calculations5[[#This Row],[Weighted estimate]]*msoa_calculations5[[#This Row],[Population share of ICB]:[Population share of ICB]]</f>
        <v>0.89051477957185754</v>
      </c>
    </row>
    <row r="6767" spans="1:14">
      <c r="A6767" s="63" t="s">
        <v>12150</v>
      </c>
      <c r="B6767" s="63" t="s">
        <v>13708</v>
      </c>
      <c r="C6767" s="63" t="s">
        <v>24</v>
      </c>
      <c r="D6767" s="63" t="s">
        <v>74</v>
      </c>
      <c r="E6767" s="72">
        <v>7494</v>
      </c>
      <c r="F6767" s="64">
        <v>1</v>
      </c>
      <c r="G6767" s="79">
        <v>0</v>
      </c>
      <c r="H6767" s="133">
        <v>84.417816162109375</v>
      </c>
      <c r="I6767" s="134">
        <v>58.658397674560547</v>
      </c>
      <c r="J6767" s="105">
        <v>77.447555541992188</v>
      </c>
      <c r="K6767" s="96">
        <f>msoa_calculations5[[#This Row],[ Pop20]]/SUMIF(msoa_calculations5[ICB26],msoa_calculations5[[#This Row],[ICB26]],msoa_calculations5[[ Pop20]])</f>
        <v>2.6310560105270329E-3</v>
      </c>
      <c r="L6767" s="98" cm="1">
        <f t="array" ref="L6767">msoa_calculations5[[#This Row],[ Estimated case time (see and convey)]]*msoa_calculations5[[#This Row],[Population share of ICB]:[Population share of ICB]]</f>
        <v>0.22210800260888397</v>
      </c>
      <c r="M6767" s="98" cm="1">
        <f t="array" ref="M6767">msoa_calculations5[[#This Row],[Estimated case time (see and treat)]]*msoa_calculations5[[#This Row],[Population share of ICB]:[Population share of ICB]]</f>
        <v>0.15433352976953746</v>
      </c>
      <c r="N6767" s="94" cm="1">
        <f t="array" ref="N6767">msoa_calculations5[[#This Row],[Weighted estimate]]*msoa_calculations5[[#This Row],[Population share of ICB]:[Population share of ICB]]</f>
        <v>0.20376885650938475</v>
      </c>
    </row>
    <row r="6768" spans="1:14">
      <c r="A6768" s="63" t="s">
        <v>11302</v>
      </c>
      <c r="B6768" s="63" t="s">
        <v>13712</v>
      </c>
      <c r="C6768" s="63" t="s">
        <v>17</v>
      </c>
      <c r="D6768" s="63" t="s">
        <v>84</v>
      </c>
      <c r="E6768" s="72">
        <v>11228</v>
      </c>
      <c r="F6768" s="64">
        <v>1</v>
      </c>
      <c r="G6768" s="79">
        <v>0</v>
      </c>
      <c r="H6768" s="133">
        <v>83.669944763183594</v>
      </c>
      <c r="I6768" s="134">
        <v>61.744853973388672</v>
      </c>
      <c r="J6768" s="105">
        <v>77.737213134765625</v>
      </c>
      <c r="K6768" s="96">
        <f>msoa_calculations5[[#This Row],[ Pop20]]/SUMIF(msoa_calculations5[ICB26],msoa_calculations5[[#This Row],[ICB26]],msoa_calculations5[[ Pop20]])</f>
        <v>9.5926867297464712E-3</v>
      </c>
      <c r="L6768" s="98" cm="1">
        <f t="array" ref="L6768">msoa_calculations5[[#This Row],[ Estimated case time (see and convey)]]*msoa_calculations5[[#This Row],[Population share of ICB]:[Population share of ICB]]</f>
        <v>0.80261956880841145</v>
      </c>
      <c r="M6768" s="98" cm="1">
        <f t="array" ref="M6768">msoa_calculations5[[#This Row],[Estimated case time (see and treat)]]*msoa_calculations5[[#This Row],[Population share of ICB]:[Population share of ICB]]</f>
        <v>0.59229904134065914</v>
      </c>
      <c r="N6768" s="94" cm="1">
        <f t="array" ref="N6768">msoa_calculations5[[#This Row],[Weighted estimate]]*msoa_calculations5[[#This Row],[Population share of ICB]:[Population share of ICB]]</f>
        <v>0.74570873284533934</v>
      </c>
    </row>
    <row r="6769" spans="1:14">
      <c r="A6769" s="63" t="s">
        <v>9234</v>
      </c>
      <c r="B6769" s="63" t="s">
        <v>13712</v>
      </c>
      <c r="C6769" s="63" t="s">
        <v>17</v>
      </c>
      <c r="D6769" s="63" t="s">
        <v>84</v>
      </c>
      <c r="E6769" s="72">
        <v>13194</v>
      </c>
      <c r="F6769" s="64">
        <v>1</v>
      </c>
      <c r="G6769" s="79">
        <v>0</v>
      </c>
      <c r="H6769" s="133">
        <v>83.473381042480469</v>
      </c>
      <c r="I6769" s="134">
        <v>57.769424438476563</v>
      </c>
      <c r="J6769" s="105">
        <v>76.51812744140625</v>
      </c>
      <c r="K6769" s="96">
        <f>msoa_calculations5[[#This Row],[ Pop20]]/SUMIF(msoa_calculations5[ICB26],msoa_calculations5[[#This Row],[ICB26]],msoa_calculations5[[ Pop20]])</f>
        <v>1.1272346696853841E-2</v>
      </c>
      <c r="L6769" s="98" cm="1">
        <f t="array" ref="L6769">msoa_calculations5[[#This Row],[ Estimated case time (see and convey)]]*msoa_calculations5[[#This Row],[Population share of ICB]:[Population share of ICB]]</f>
        <v>0.9409408910694268</v>
      </c>
      <c r="M6769" s="98" cm="1">
        <f t="array" ref="M6769">msoa_calculations5[[#This Row],[Estimated case time (see and treat)]]*msoa_calculations5[[#This Row],[Population share of ICB]:[Population share of ICB]]</f>
        <v>0.65119698074820886</v>
      </c>
      <c r="N6769" s="94" cm="1">
        <f t="array" ref="N6769">msoa_calculations5[[#This Row],[Weighted estimate]]*msoa_calculations5[[#This Row],[Population share of ICB]:[Population share of ICB]]</f>
        <v>0.86253886111357703</v>
      </c>
    </row>
    <row r="6770" spans="1:14">
      <c r="A6770" s="63" t="s">
        <v>9232</v>
      </c>
      <c r="B6770" s="63" t="s">
        <v>13712</v>
      </c>
      <c r="C6770" s="63" t="s">
        <v>17</v>
      </c>
      <c r="D6770" s="63" t="s">
        <v>84</v>
      </c>
      <c r="E6770" s="72">
        <v>7864</v>
      </c>
      <c r="F6770" s="64">
        <v>1</v>
      </c>
      <c r="G6770" s="79">
        <v>0</v>
      </c>
      <c r="H6770" s="133">
        <v>85.150016784667969</v>
      </c>
      <c r="I6770" s="134">
        <v>59.797431945800781</v>
      </c>
      <c r="J6770" s="105">
        <v>78.289840698242188</v>
      </c>
      <c r="K6770" s="96">
        <f>msoa_calculations5[[#This Row],[ Pop20]]/SUMIF(msoa_calculations5[ICB26],msoa_calculations5[[#This Row],[ICB26]],msoa_calculations5[[ Pop20]])</f>
        <v>6.7186398684294839E-3</v>
      </c>
      <c r="L6770" s="98" cm="1">
        <f t="array" ref="L6770">msoa_calculations5[[#This Row],[ Estimated case time (see and convey)]]*msoa_calculations5[[#This Row],[Population share of ICB]:[Population share of ICB]]</f>
        <v>0.57209229756690994</v>
      </c>
      <c r="M6770" s="98" cm="1">
        <f t="array" ref="M6770">msoa_calculations5[[#This Row],[Estimated case time (see and treat)]]*msoa_calculations5[[#This Row],[Population share of ICB]:[Population share of ICB]]</f>
        <v>0.40175741030075596</v>
      </c>
      <c r="N6770" s="94" cm="1">
        <f t="array" ref="N6770">msoa_calculations5[[#This Row],[Weighted estimate]]*msoa_calculations5[[#This Row],[Population share of ICB]:[Population share of ICB]]</f>
        <v>0.52600124500820311</v>
      </c>
    </row>
    <row r="6771" spans="1:14">
      <c r="A6771" s="63" t="s">
        <v>9168</v>
      </c>
      <c r="B6771" s="63" t="s">
        <v>13712</v>
      </c>
      <c r="C6771" s="63" t="s">
        <v>17</v>
      </c>
      <c r="D6771" s="63" t="s">
        <v>84</v>
      </c>
      <c r="E6771" s="72">
        <v>12609</v>
      </c>
      <c r="F6771" s="64">
        <v>1</v>
      </c>
      <c r="G6771" s="79">
        <v>0</v>
      </c>
      <c r="H6771" s="133">
        <v>96.334922790527344</v>
      </c>
      <c r="I6771" s="134">
        <v>68.701255798339844</v>
      </c>
      <c r="J6771" s="105">
        <v>88.857505798339844</v>
      </c>
      <c r="K6771" s="96">
        <f>msoa_calculations5[[#This Row],[ Pop20]]/SUMIF(msoa_calculations5[ICB26],msoa_calculations5[[#This Row],[ICB26]],msoa_calculations5[[ Pop20]])</f>
        <v>1.0772549605929218E-2</v>
      </c>
      <c r="L6771" s="98" cm="1">
        <f t="array" ref="L6771">msoa_calculations5[[#This Row],[ Estimated case time (see and convey)]]*msoa_calculations5[[#This Row],[Population share of ICB]:[Population share of ICB]]</f>
        <v>1.0377727345443168</v>
      </c>
      <c r="M6771" s="98" cm="1">
        <f t="array" ref="M6771">msoa_calculations5[[#This Row],[Estimated case time (see and treat)]]*msoa_calculations5[[#This Row],[Population share of ICB]:[Population share of ICB]]</f>
        <v>0.74008768607724829</v>
      </c>
      <c r="N6771" s="94" cm="1">
        <f t="array" ref="N6771">msoa_calculations5[[#This Row],[Weighted estimate]]*msoa_calculations5[[#This Row],[Population share of ICB]:[Population share of ICB]]</f>
        <v>0.95722188907175909</v>
      </c>
    </row>
    <row r="6772" spans="1:14">
      <c r="A6772" s="63" t="s">
        <v>6542</v>
      </c>
      <c r="B6772" s="63" t="s">
        <v>13711</v>
      </c>
      <c r="C6772" s="63" t="s">
        <v>13813</v>
      </c>
      <c r="D6772" s="63" t="s">
        <v>13839</v>
      </c>
      <c r="E6772" s="72">
        <v>6982</v>
      </c>
      <c r="F6772" s="64">
        <v>1</v>
      </c>
      <c r="G6772" s="79">
        <v>0</v>
      </c>
      <c r="H6772" s="133">
        <v>90.218803405761719</v>
      </c>
      <c r="I6772" s="134">
        <v>64.45159912109375</v>
      </c>
      <c r="J6772" s="105">
        <v>83.246429443359375</v>
      </c>
      <c r="K6772" s="96">
        <f>msoa_calculations5[[#This Row],[ Pop20]]/SUMIF(msoa_calculations5[ICB26],msoa_calculations5[[#This Row],[ICB26]],msoa_calculations5[[ Pop20]])</f>
        <v>4.1676490865733291E-3</v>
      </c>
      <c r="L6772" s="98" cm="1">
        <f t="array" ref="L6772">msoa_calculations5[[#This Row],[ Estimated case time (see and convey)]]*msoa_calculations5[[#This Row],[Population share of ICB]:[Population share of ICB]]</f>
        <v>0.37600031360576158</v>
      </c>
      <c r="M6772" s="98" cm="1">
        <f t="array" ref="M6772">msoa_calculations5[[#This Row],[Estimated case time (see and treat)]]*msoa_calculations5[[#This Row],[Population share of ICB]:[Population share of ICB]]</f>
        <v>0.26861164820521677</v>
      </c>
      <c r="N6772" s="94" cm="1">
        <f t="array" ref="N6772">msoa_calculations5[[#This Row],[Weighted estimate]]*msoa_calculations5[[#This Row],[Population share of ICB]:[Population share of ICB]]</f>
        <v>0.34694190563010779</v>
      </c>
    </row>
    <row r="6773" spans="1:14">
      <c r="A6773" s="63" t="s">
        <v>6540</v>
      </c>
      <c r="B6773" s="63" t="s">
        <v>13711</v>
      </c>
      <c r="C6773" s="63" t="s">
        <v>13813</v>
      </c>
      <c r="D6773" s="63" t="s">
        <v>13839</v>
      </c>
      <c r="E6773" s="72">
        <v>5750</v>
      </c>
      <c r="F6773" s="64">
        <v>1</v>
      </c>
      <c r="G6773" s="79">
        <v>0</v>
      </c>
      <c r="H6773" s="133">
        <v>90.1727294921875</v>
      </c>
      <c r="I6773" s="134">
        <v>64.444038391113281</v>
      </c>
      <c r="J6773" s="105">
        <v>83.210777282714844</v>
      </c>
      <c r="K6773" s="96">
        <f>msoa_calculations5[[#This Row],[ Pop20]]/SUMIF(msoa_calculations5[ICB26],msoa_calculations5[[#This Row],[ICB26]],msoa_calculations5[[ Pop20]])</f>
        <v>3.4322518258087429E-3</v>
      </c>
      <c r="L6773" s="98" cm="1">
        <f t="array" ref="L6773">msoa_calculations5[[#This Row],[ Estimated case time (see and convey)]]*msoa_calculations5[[#This Row],[Population share of ICB]:[Population share of ICB]]</f>
        <v>0.30949551543771842</v>
      </c>
      <c r="M6773" s="98" cm="1">
        <f t="array" ref="M6773">msoa_calculations5[[#This Row],[Estimated case time (see and treat)]]*msoa_calculations5[[#This Row],[Population share of ICB]:[Population share of ICB]]</f>
        <v>0.22118816843038727</v>
      </c>
      <c r="N6773" s="94" cm="1">
        <f t="array" ref="N6773">msoa_calculations5[[#This Row],[Weighted estimate]]*msoa_calculations5[[#This Row],[Population share of ICB]:[Population share of ICB]]</f>
        <v>0.28560034225556269</v>
      </c>
    </row>
    <row r="6774" spans="1:14">
      <c r="A6774" s="63" t="s">
        <v>13356</v>
      </c>
      <c r="B6774" s="63" t="s">
        <v>13710</v>
      </c>
      <c r="C6774" s="63" t="s">
        <v>34</v>
      </c>
      <c r="D6774" s="63" t="s">
        <v>70</v>
      </c>
      <c r="E6774" s="72">
        <v>12116</v>
      </c>
      <c r="F6774" s="64">
        <v>1</v>
      </c>
      <c r="G6774" s="79">
        <v>0</v>
      </c>
      <c r="H6774" s="133">
        <v>105.54996490478516</v>
      </c>
      <c r="I6774" s="134">
        <v>74.014144897460938</v>
      </c>
      <c r="J6774" s="105">
        <v>97.01666259765625</v>
      </c>
      <c r="K6774" s="96">
        <f>msoa_calculations5[[#This Row],[ Pop20]]/SUMIF(msoa_calculations5[ICB26],msoa_calculations5[[#This Row],[ICB26]],msoa_calculations5[[ Pop20]])</f>
        <v>4.0380851824004006E-3</v>
      </c>
      <c r="L6774" s="98" cm="1">
        <f t="array" ref="L6774">msoa_calculations5[[#This Row],[ Estimated case time (see and convey)]]*msoa_calculations5[[#This Row],[Population share of ICB]:[Population share of ICB]]</f>
        <v>0.42621974928489526</v>
      </c>
      <c r="M6774" s="98" cm="1">
        <f t="array" ref="M6774">msoa_calculations5[[#This Row],[Estimated case time (see and treat)]]*msoa_calculations5[[#This Row],[Population share of ICB]:[Population share of ICB]]</f>
        <v>0.29887542179847321</v>
      </c>
      <c r="N6774" s="94" cm="1">
        <f t="array" ref="N6774">msoa_calculations5[[#This Row],[Weighted estimate]]*msoa_calculations5[[#This Row],[Population share of ICB]:[Population share of ICB]]</f>
        <v>0.39176154768153487</v>
      </c>
    </row>
    <row r="6775" spans="1:14">
      <c r="A6775" s="63" t="s">
        <v>13200</v>
      </c>
      <c r="B6775" s="63" t="s">
        <v>13710</v>
      </c>
      <c r="C6775" s="63" t="s">
        <v>34</v>
      </c>
      <c r="D6775" s="63" t="s">
        <v>70</v>
      </c>
      <c r="E6775" s="72">
        <v>10337</v>
      </c>
      <c r="F6775" s="64">
        <v>1</v>
      </c>
      <c r="G6775" s="79">
        <v>0</v>
      </c>
      <c r="H6775" s="133">
        <v>90.793312072753906</v>
      </c>
      <c r="I6775" s="134">
        <v>65.410835266113281</v>
      </c>
      <c r="J6775" s="105">
        <v>83.925048828125</v>
      </c>
      <c r="K6775" s="96">
        <f>msoa_calculations5[[#This Row],[ Pop20]]/SUMIF(msoa_calculations5[ICB26],msoa_calculations5[[#This Row],[ICB26]],msoa_calculations5[[ Pop20]])</f>
        <v>3.4451705621057235E-3</v>
      </c>
      <c r="L6775" s="98" cm="1">
        <f t="array" ref="L6775">msoa_calculations5[[#This Row],[ Estimated case time (see and convey)]]*msoa_calculations5[[#This Row],[Population share of ICB]:[Population share of ICB]]</f>
        <v>0.31279844598912993</v>
      </c>
      <c r="M6775" s="98" cm="1">
        <f t="array" ref="M6775">msoa_calculations5[[#This Row],[Estimated case time (see and treat)]]*msoa_calculations5[[#This Row],[Population share of ICB]:[Population share of ICB]]</f>
        <v>0.22535148410156039</v>
      </c>
      <c r="N6775" s="94" cm="1">
        <f t="array" ref="N6775">msoa_calculations5[[#This Row],[Weighted estimate]]*msoa_calculations5[[#This Row],[Population share of ICB]:[Population share of ICB]]</f>
        <v>0.28913610764594172</v>
      </c>
    </row>
    <row r="6776" spans="1:14">
      <c r="A6776" s="63" t="s">
        <v>9864</v>
      </c>
      <c r="B6776" s="63" t="s">
        <v>13709</v>
      </c>
      <c r="C6776" s="63" t="s">
        <v>30</v>
      </c>
      <c r="D6776" s="63" t="s">
        <v>81</v>
      </c>
      <c r="E6776" s="72">
        <v>15581</v>
      </c>
      <c r="F6776" s="64">
        <v>1</v>
      </c>
      <c r="G6776" s="79">
        <v>0</v>
      </c>
      <c r="H6776" s="133">
        <v>89.571250915527344</v>
      </c>
      <c r="I6776" s="134">
        <v>63.597049713134766</v>
      </c>
      <c r="J6776" s="105">
        <v>82.542869567871094</v>
      </c>
      <c r="K6776" s="96">
        <f>msoa_calculations5[[#This Row],[ Pop20]]/SUMIF(msoa_calculations5[ICB26],msoa_calculations5[[#This Row],[ICB26]],msoa_calculations5[[ Pop20]])</f>
        <v>1.4067390937317454E-2</v>
      </c>
      <c r="L6776" s="98" cm="1">
        <f t="array" ref="L6776">msoa_calculations5[[#This Row],[ Estimated case time (see and convey)]]*msoa_calculations5[[#This Row],[Population share of ICB]:[Population share of ICB]]</f>
        <v>1.260033803373277</v>
      </c>
      <c r="M6776" s="98" cm="1">
        <f t="array" ref="M6776">msoa_calculations5[[#This Row],[Estimated case time (see and treat)]]*msoa_calculations5[[#This Row],[Population share of ICB]:[Population share of ICB]]</f>
        <v>0.89464456077467958</v>
      </c>
      <c r="N6776" s="94" cm="1">
        <f t="array" ref="N6776">msoa_calculations5[[#This Row],[Weighted estimate]]*msoa_calculations5[[#This Row],[Population share of ICB]:[Population share of ICB]]</f>
        <v>1.1611628152992464</v>
      </c>
    </row>
    <row r="6777" spans="1:14">
      <c r="A6777" s="63" t="s">
        <v>12148</v>
      </c>
      <c r="B6777" s="63" t="s">
        <v>13708</v>
      </c>
      <c r="C6777" s="63" t="s">
        <v>24</v>
      </c>
      <c r="D6777" s="63" t="s">
        <v>74</v>
      </c>
      <c r="E6777" s="72">
        <v>19715</v>
      </c>
      <c r="F6777" s="64">
        <v>1</v>
      </c>
      <c r="G6777" s="79">
        <v>0</v>
      </c>
      <c r="H6777" s="133">
        <v>81.77374267578125</v>
      </c>
      <c r="I6777" s="134">
        <v>56.324886322021484</v>
      </c>
      <c r="J6777" s="105">
        <v>74.88751220703125</v>
      </c>
      <c r="K6777" s="96">
        <f>msoa_calculations5[[#This Row],[ Pop20]]/SUMIF(msoa_calculations5[ICB26],msoa_calculations5[[#This Row],[ICB26]],msoa_calculations5[[ Pop20]])</f>
        <v>6.921706598284021E-3</v>
      </c>
      <c r="L6777" s="98" cm="1">
        <f t="array" ref="L6777">msoa_calculations5[[#This Row],[ Estimated case time (see and convey)]]*msoa_calculations5[[#This Row],[Population share of ICB]:[Population share of ICB]]</f>
        <v>0.56601385424533468</v>
      </c>
      <c r="M6777" s="98" cm="1">
        <f t="array" ref="M6777">msoa_calculations5[[#This Row],[Estimated case time (see and treat)]]*msoa_calculations5[[#This Row],[Population share of ICB]:[Population share of ICB]]</f>
        <v>0.38986433730273351</v>
      </c>
      <c r="N6777" s="94" cm="1">
        <f t="array" ref="N6777">msoa_calculations5[[#This Row],[Weighted estimate]]*msoa_calculations5[[#This Row],[Population share of ICB]:[Population share of ICB]]</f>
        <v>0.51834938737248337</v>
      </c>
    </row>
    <row r="6778" spans="1:14">
      <c r="A6778" s="63" t="s">
        <v>12146</v>
      </c>
      <c r="B6778" s="63" t="s">
        <v>13708</v>
      </c>
      <c r="C6778" s="63" t="s">
        <v>24</v>
      </c>
      <c r="D6778" s="63" t="s">
        <v>74</v>
      </c>
      <c r="E6778" s="72">
        <v>7313</v>
      </c>
      <c r="F6778" s="64">
        <v>1</v>
      </c>
      <c r="G6778" s="79">
        <v>0</v>
      </c>
      <c r="H6778" s="133">
        <v>83.093406677246094</v>
      </c>
      <c r="I6778" s="134">
        <v>57.643661499023438</v>
      </c>
      <c r="J6778" s="105">
        <v>76.206939697265625</v>
      </c>
      <c r="K6778" s="96">
        <f>msoa_calculations5[[#This Row],[ Pop20]]/SUMIF(msoa_calculations5[ICB26],msoa_calculations5[[#This Row],[ICB26]],msoa_calculations5[[ Pop20]])</f>
        <v>2.567509021214864E-3</v>
      </c>
      <c r="L6778" s="98" cm="1">
        <f t="array" ref="L6778">msoa_calculations5[[#This Row],[ Estimated case time (see and convey)]]*msoa_calculations5[[#This Row],[Population share of ICB]:[Population share of ICB]]</f>
        <v>0.21334307124730476</v>
      </c>
      <c r="M6778" s="98" cm="1">
        <f t="array" ref="M6778">msoa_calculations5[[#This Row],[Estimated case time (see and treat)]]*msoa_calculations5[[#This Row],[Population share of ICB]:[Population share of ICB]]</f>
        <v>0.14800062091459862</v>
      </c>
      <c r="N6778" s="94" cm="1">
        <f t="array" ref="N6778">msoa_calculations5[[#This Row],[Weighted estimate]]*msoa_calculations5[[#This Row],[Population share of ICB]:[Population share of ICB]]</f>
        <v>0.19566200515190663</v>
      </c>
    </row>
    <row r="6779" spans="1:14">
      <c r="A6779" s="63" t="s">
        <v>12846</v>
      </c>
      <c r="B6779" s="63" t="s">
        <v>13708</v>
      </c>
      <c r="C6779" s="63" t="s">
        <v>24</v>
      </c>
      <c r="D6779" s="63" t="s">
        <v>74</v>
      </c>
      <c r="E6779" s="72">
        <v>11096</v>
      </c>
      <c r="F6779" s="64">
        <v>1</v>
      </c>
      <c r="G6779" s="79">
        <v>0</v>
      </c>
      <c r="H6779" s="133">
        <v>79.908615112304688</v>
      </c>
      <c r="I6779" s="134">
        <v>54.325244903564453</v>
      </c>
      <c r="J6779" s="105">
        <v>72.985984802246094</v>
      </c>
      <c r="K6779" s="96">
        <f>msoa_calculations5[[#This Row],[ Pop20]]/SUMIF(msoa_calculations5[ICB26],msoa_calculations5[[#This Row],[ICB26]],msoa_calculations5[[ Pop20]])</f>
        <v>3.8956762066730656E-3</v>
      </c>
      <c r="L6779" s="98" cm="1">
        <f t="array" ref="L6779">msoa_calculations5[[#This Row],[ Estimated case time (see and convey)]]*msoa_calculations5[[#This Row],[Population share of ICB]:[Population share of ICB]]</f>
        <v>0.31129809060120112</v>
      </c>
      <c r="M6779" s="98" cm="1">
        <f t="array" ref="M6779">msoa_calculations5[[#This Row],[Estimated case time (see and treat)]]*msoa_calculations5[[#This Row],[Population share of ICB]:[Population share of ICB]]</f>
        <v>0.21163356399250327</v>
      </c>
      <c r="N6779" s="94" cm="1">
        <f t="array" ref="N6779">msoa_calculations5[[#This Row],[Weighted estimate]]*msoa_calculations5[[#This Row],[Population share of ICB]:[Population share of ICB]]</f>
        <v>0.28432976441471208</v>
      </c>
    </row>
    <row r="6780" spans="1:14">
      <c r="A6780" s="63" t="s">
        <v>12144</v>
      </c>
      <c r="B6780" s="63" t="s">
        <v>13708</v>
      </c>
      <c r="C6780" s="63" t="s">
        <v>24</v>
      </c>
      <c r="D6780" s="63" t="s">
        <v>74</v>
      </c>
      <c r="E6780" s="72">
        <v>9502</v>
      </c>
      <c r="F6780" s="64">
        <v>1</v>
      </c>
      <c r="G6780" s="79">
        <v>0</v>
      </c>
      <c r="H6780" s="133">
        <v>82.612350463867188</v>
      </c>
      <c r="I6780" s="134">
        <v>57.053874969482422</v>
      </c>
      <c r="J6780" s="105">
        <v>75.696456909179688</v>
      </c>
      <c r="K6780" s="96">
        <f>msoa_calculations5[[#This Row],[ Pop20]]/SUMIF(msoa_calculations5[ICB26],msoa_calculations5[[#This Row],[ICB26]],msoa_calculations5[[ Pop20]])</f>
        <v>3.3360413947194911E-3</v>
      </c>
      <c r="L6780" s="98" cm="1">
        <f t="array" ref="L6780">msoa_calculations5[[#This Row],[ Estimated case time (see and convey)]]*msoa_calculations5[[#This Row],[Population share of ICB]:[Population share of ICB]]</f>
        <v>0.27559822086253488</v>
      </c>
      <c r="M6780" s="98" cm="1">
        <f t="array" ref="M6780">msoa_calculations5[[#This Row],[Estimated case time (see and treat)]]*msoa_calculations5[[#This Row],[Population share of ICB]:[Population share of ICB]]</f>
        <v>0.19033408862734361</v>
      </c>
      <c r="N6780" s="94" cm="1">
        <f t="array" ref="N6780">msoa_calculations5[[#This Row],[Weighted estimate]]*msoa_calculations5[[#This Row],[Population share of ICB]:[Population share of ICB]]</f>
        <v>0.25252651368262369</v>
      </c>
    </row>
    <row r="6781" spans="1:14">
      <c r="A6781" s="63" t="s">
        <v>12844</v>
      </c>
      <c r="B6781" s="63" t="s">
        <v>13708</v>
      </c>
      <c r="C6781" s="63" t="s">
        <v>24</v>
      </c>
      <c r="D6781" s="63" t="s">
        <v>74</v>
      </c>
      <c r="E6781" s="72">
        <v>6759</v>
      </c>
      <c r="F6781" s="64">
        <v>1</v>
      </c>
      <c r="G6781" s="79">
        <v>0</v>
      </c>
      <c r="H6781" s="133">
        <v>84.47998046875</v>
      </c>
      <c r="I6781" s="134">
        <v>58.839431762695313</v>
      </c>
      <c r="J6781" s="105">
        <v>77.541885375976563</v>
      </c>
      <c r="K6781" s="96">
        <f>msoa_calculations5[[#This Row],[ Pop20]]/SUMIF(msoa_calculations5[ICB26],msoa_calculations5[[#This Row],[ICB26]],msoa_calculations5[[ Pop20]])</f>
        <v>2.3730060815522038E-3</v>
      </c>
      <c r="L6781" s="98" cm="1">
        <f t="array" ref="L6781">msoa_calculations5[[#This Row],[ Estimated case time (see and convey)]]*msoa_calculations5[[#This Row],[Population share of ICB]:[Population share of ICB]]</f>
        <v>0.20047150742175515</v>
      </c>
      <c r="M6781" s="98" cm="1">
        <f t="array" ref="M6781">msoa_calculations5[[#This Row],[Estimated case time (see and treat)]]*msoa_calculations5[[#This Row],[Population share of ICB]:[Population share of ICB]]</f>
        <v>0.13962632940795189</v>
      </c>
      <c r="N6781" s="94" cm="1">
        <f t="array" ref="N6781">msoa_calculations5[[#This Row],[Weighted estimate]]*msoa_calculations5[[#This Row],[Population share of ICB]:[Population share of ICB]]</f>
        <v>0.18400736557221628</v>
      </c>
    </row>
    <row r="6782" spans="1:14">
      <c r="A6782" s="63" t="s">
        <v>12142</v>
      </c>
      <c r="B6782" s="63" t="s">
        <v>13708</v>
      </c>
      <c r="C6782" s="63" t="s">
        <v>24</v>
      </c>
      <c r="D6782" s="63" t="s">
        <v>74</v>
      </c>
      <c r="E6782" s="72">
        <v>7650</v>
      </c>
      <c r="F6782" s="64">
        <v>1</v>
      </c>
      <c r="G6782" s="79">
        <v>0</v>
      </c>
      <c r="H6782" s="133">
        <v>85.194671630859375</v>
      </c>
      <c r="I6782" s="134">
        <v>59.064281463623047</v>
      </c>
      <c r="J6782" s="105">
        <v>78.1240234375</v>
      </c>
      <c r="K6782" s="96">
        <f>msoa_calculations5[[#This Row],[ Pop20]]/SUMIF(msoa_calculations5[ICB26],msoa_calculations5[[#This Row],[ICB26]],msoa_calculations5[[ Pop20]])</f>
        <v>2.6858257913706701E-3</v>
      </c>
      <c r="L6782" s="98" cm="1">
        <f t="array" ref="L6782">msoa_calculations5[[#This Row],[ Estimated case time (see and convey)]]*msoa_calculations5[[#This Row],[Population share of ICB]:[Population share of ICB]]</f>
        <v>0.22881804635351727</v>
      </c>
      <c r="M6782" s="98" cm="1">
        <f t="array" ref="M6782">msoa_calculations5[[#This Row],[Estimated case time (see and treat)]]*msoa_calculations5[[#This Row],[Population share of ICB]:[Population share of ICB]]</f>
        <v>0.15863637050377538</v>
      </c>
      <c r="N6782" s="94" cm="1">
        <f t="array" ref="N6782">msoa_calculations5[[#This Row],[Weighted estimate]]*msoa_calculations5[[#This Row],[Population share of ICB]:[Population share of ICB]]</f>
        <v>0.20982751707408423</v>
      </c>
    </row>
    <row r="6783" spans="1:14">
      <c r="A6783" s="63" t="s">
        <v>5836</v>
      </c>
      <c r="B6783" s="63" t="s">
        <v>13705</v>
      </c>
      <c r="C6783" s="63" t="s">
        <v>27</v>
      </c>
      <c r="D6783" s="63" t="s">
        <v>87</v>
      </c>
      <c r="E6783" s="72">
        <v>9389</v>
      </c>
      <c r="F6783" s="64">
        <v>1</v>
      </c>
      <c r="G6783" s="79">
        <v>0</v>
      </c>
      <c r="H6783" s="133">
        <v>81.088600158691406</v>
      </c>
      <c r="I6783" s="134">
        <v>56.558025360107422</v>
      </c>
      <c r="J6783" s="105">
        <v>74.450851440429688</v>
      </c>
      <c r="K6783" s="96">
        <f>msoa_calculations5[[#This Row],[ Pop20]]/SUMIF(msoa_calculations5[ICB26],msoa_calculations5[[#This Row],[ICB26]],msoa_calculations5[[ Pop20]])</f>
        <v>4.6104288302798472E-3</v>
      </c>
      <c r="L6783" s="98" cm="1">
        <f t="array" ref="L6783">msoa_calculations5[[#This Row],[ Estimated case time (see and convey)]]*msoa_calculations5[[#This Row],[Population share of ICB]:[Population share of ICB]]</f>
        <v>0.37385321997866583</v>
      </c>
      <c r="M6783" s="98" cm="1">
        <f t="array" ref="M6783">msoa_calculations5[[#This Row],[Estimated case time (see and treat)]]*msoa_calculations5[[#This Row],[Population share of ICB]:[Population share of ICB]]</f>
        <v>0.260756750703938</v>
      </c>
      <c r="N6783" s="94" cm="1">
        <f t="array" ref="N6783">msoa_calculations5[[#This Row],[Weighted estimate]]*msoa_calculations5[[#This Row],[Population share of ICB]:[Population share of ICB]]</f>
        <v>0.34325035191983894</v>
      </c>
    </row>
    <row r="6784" spans="1:14">
      <c r="A6784" s="63" t="s">
        <v>8982</v>
      </c>
      <c r="B6784" s="63" t="s">
        <v>13707</v>
      </c>
      <c r="C6784" s="63" t="s">
        <v>33</v>
      </c>
      <c r="D6784" s="63" t="s">
        <v>79</v>
      </c>
      <c r="E6784" s="72">
        <v>11104</v>
      </c>
      <c r="F6784" s="64">
        <v>1</v>
      </c>
      <c r="G6784" s="79">
        <v>0</v>
      </c>
      <c r="H6784" s="133">
        <v>93.585426330566406</v>
      </c>
      <c r="I6784" s="134">
        <v>65.3040771484375</v>
      </c>
      <c r="J6784" s="105">
        <v>85.932754516601563</v>
      </c>
      <c r="K6784" s="96">
        <f>msoa_calculations5[[#This Row],[ Pop20]]/SUMIF(msoa_calculations5[ICB26],msoa_calculations5[[#This Row],[ICB26]],msoa_calculations5[[ Pop20]])</f>
        <v>1.0436119650713302E-2</v>
      </c>
      <c r="L6784" s="98" cm="1">
        <f t="array" ref="L6784">msoa_calculations5[[#This Row],[ Estimated case time (see and convey)]]*msoa_calculations5[[#This Row],[Population share of ICB]:[Population share of ICB]]</f>
        <v>0.97666870674880613</v>
      </c>
      <c r="M6784" s="98" cm="1">
        <f t="array" ref="M6784">msoa_calculations5[[#This Row],[Estimated case time (see and treat)]]*msoa_calculations5[[#This Row],[Population share of ICB]:[Population share of ICB]]</f>
        <v>0.68152116280050601</v>
      </c>
      <c r="N6784" s="94" cm="1">
        <f t="array" ref="N6784">msoa_calculations5[[#This Row],[Weighted estimate]]*msoa_calculations5[[#This Row],[Population share of ICB]:[Population share of ICB]]</f>
        <v>0.89680450805062784</v>
      </c>
    </row>
    <row r="6785" spans="1:14">
      <c r="A6785" s="63" t="s">
        <v>8980</v>
      </c>
      <c r="B6785" s="63" t="s">
        <v>13707</v>
      </c>
      <c r="C6785" s="63" t="s">
        <v>33</v>
      </c>
      <c r="D6785" s="63" t="s">
        <v>79</v>
      </c>
      <c r="E6785" s="72">
        <v>8712</v>
      </c>
      <c r="F6785" s="64">
        <v>1</v>
      </c>
      <c r="G6785" s="79">
        <v>0</v>
      </c>
      <c r="H6785" s="133">
        <v>93.573677062988281</v>
      </c>
      <c r="I6785" s="134">
        <v>65.164588928222656</v>
      </c>
      <c r="J6785" s="105">
        <v>85.886436462402344</v>
      </c>
      <c r="K6785" s="96">
        <f>msoa_calculations5[[#This Row],[ Pop20]]/SUMIF(msoa_calculations5[ICB26],msoa_calculations5[[#This Row],[ICB26]],msoa_calculations5[[ Pop20]])</f>
        <v>8.18799301125849E-3</v>
      </c>
      <c r="L6785" s="98" cm="1">
        <f t="array" ref="L6785">msoa_calculations5[[#This Row],[ Estimated case time (see and convey)]]*msoa_calculations5[[#This Row],[Population share of ICB]:[Population share of ICB]]</f>
        <v>0.76618061382950686</v>
      </c>
      <c r="M6785" s="98" cm="1">
        <f t="array" ref="M6785">msoa_calculations5[[#This Row],[Estimated case time (see and treat)]]*msoa_calculations5[[#This Row],[Population share of ICB]:[Population share of ICB]]</f>
        <v>0.53356719872581948</v>
      </c>
      <c r="N6785" s="94" cm="1">
        <f t="array" ref="N6785">msoa_calculations5[[#This Row],[Weighted estimate]]*msoa_calculations5[[#This Row],[Population share of ICB]:[Population share of ICB]]</f>
        <v>0.70323754151604678</v>
      </c>
    </row>
    <row r="6786" spans="1:14">
      <c r="A6786" s="63" t="s">
        <v>5834</v>
      </c>
      <c r="B6786" s="63" t="s">
        <v>13705</v>
      </c>
      <c r="C6786" s="63" t="s">
        <v>27</v>
      </c>
      <c r="D6786" s="63" t="s">
        <v>87</v>
      </c>
      <c r="E6786" s="72">
        <v>8646</v>
      </c>
      <c r="F6786" s="64">
        <v>1</v>
      </c>
      <c r="G6786" s="79">
        <v>0</v>
      </c>
      <c r="H6786" s="133">
        <v>80.697799682617188</v>
      </c>
      <c r="I6786" s="134">
        <v>56.115489959716797</v>
      </c>
      <c r="J6786" s="105">
        <v>74.046051025390625</v>
      </c>
      <c r="K6786" s="96">
        <f>msoa_calculations5[[#This Row],[ Pop20]]/SUMIF(msoa_calculations5[ICB26],msoa_calculations5[[#This Row],[ICB26]],msoa_calculations5[[ Pop20]])</f>
        <v>4.2455818155926681E-3</v>
      </c>
      <c r="L6786" s="98" cm="1">
        <f t="array" ref="L6786">msoa_calculations5[[#This Row],[ Estimated case time (see and convey)]]*msoa_calculations5[[#This Row],[Population share of ICB]:[Population share of ICB]]</f>
        <v>0.34260911089085933</v>
      </c>
      <c r="M6786" s="98" cm="1">
        <f t="array" ref="M6786">msoa_calculations5[[#This Row],[Estimated case time (see and treat)]]*msoa_calculations5[[#This Row],[Population share of ICB]:[Population share of ICB]]</f>
        <v>0.23824290374604656</v>
      </c>
      <c r="N6786" s="94" cm="1">
        <f t="array" ref="N6786">msoa_calculations5[[#This Row],[Weighted estimate]]*msoa_calculations5[[#This Row],[Population share of ICB]:[Population share of ICB]]</f>
        <v>0.31436856774984528</v>
      </c>
    </row>
    <row r="6787" spans="1:14">
      <c r="A6787" s="63" t="s">
        <v>6632</v>
      </c>
      <c r="B6787" s="63" t="s">
        <v>13706</v>
      </c>
      <c r="C6787" s="63" t="s">
        <v>13811</v>
      </c>
      <c r="D6787" s="63" t="s">
        <v>13837</v>
      </c>
      <c r="E6787" s="72">
        <v>14041</v>
      </c>
      <c r="F6787" s="64">
        <v>1</v>
      </c>
      <c r="G6787" s="79">
        <v>0</v>
      </c>
      <c r="H6787" s="133">
        <v>88.716178894042969</v>
      </c>
      <c r="I6787" s="134">
        <v>64.480918884277344</v>
      </c>
      <c r="J6787" s="105">
        <v>82.158340454101563</v>
      </c>
      <c r="K6787" s="96">
        <f>msoa_calculations5[[#This Row],[ Pop20]]/SUMIF(msoa_calculations5[ICB26],msoa_calculations5[[#This Row],[ICB26]],msoa_calculations5[[ Pop20]])</f>
        <v>7.5649371815504109E-3</v>
      </c>
      <c r="L6787" s="98" cm="1">
        <f t="array" ref="L6787">msoa_calculations5[[#This Row],[ Estimated case time (see and convey)]]*msoa_calculations5[[#This Row],[Population share of ICB]:[Population share of ICB]]</f>
        <v>0.67113232032062342</v>
      </c>
      <c r="M6787" s="98" cm="1">
        <f t="array" ref="M6787">msoa_calculations5[[#This Row],[Estimated case time (see and treat)]]*msoa_calculations5[[#This Row],[Population share of ICB]:[Population share of ICB]]</f>
        <v>0.48779410076820573</v>
      </c>
      <c r="N6787" s="94" cm="1">
        <f t="array" ref="N6787">msoa_calculations5[[#This Row],[Weighted estimate]]*msoa_calculations5[[#This Row],[Population share of ICB]:[Population share of ICB]]</f>
        <v>0.62152268447571013</v>
      </c>
    </row>
    <row r="6788" spans="1:14">
      <c r="A6788" s="63" t="s">
        <v>4806</v>
      </c>
      <c r="B6788" s="63" t="s">
        <v>13705</v>
      </c>
      <c r="C6788" s="63" t="s">
        <v>27</v>
      </c>
      <c r="D6788" s="63" t="s">
        <v>87</v>
      </c>
      <c r="E6788" s="72">
        <v>13775</v>
      </c>
      <c r="F6788" s="64">
        <v>1</v>
      </c>
      <c r="G6788" s="79">
        <v>0</v>
      </c>
      <c r="H6788" s="133">
        <v>86.818649291992188</v>
      </c>
      <c r="I6788" s="134">
        <v>61.697113037109375</v>
      </c>
      <c r="J6788" s="105">
        <v>80.020988464355469</v>
      </c>
      <c r="K6788" s="96">
        <f>msoa_calculations5[[#This Row],[ Pop20]]/SUMIF(msoa_calculations5[ICB26],msoa_calculations5[[#This Row],[ICB26]],msoa_calculations5[[ Pop20]])</f>
        <v>6.7641556222286601E-3</v>
      </c>
      <c r="L6788" s="98" cm="1">
        <f t="array" ref="L6788">msoa_calculations5[[#This Row],[ Estimated case time (see and convey)]]*msoa_calculations5[[#This Row],[Population share of ICB]:[Population share of ICB]]</f>
        <v>0.5872548547227272</v>
      </c>
      <c r="M6788" s="98" cm="1">
        <f t="array" ref="M6788">msoa_calculations5[[#This Row],[Estimated case time (see and treat)]]*msoa_calculations5[[#This Row],[Population share of ICB]:[Population share of ICB]]</f>
        <v>0.41732887402524055</v>
      </c>
      <c r="N6788" s="94" cm="1">
        <f t="array" ref="N6788">msoa_calculations5[[#This Row],[Weighted estimate]]*msoa_calculations5[[#This Row],[Population share of ICB]:[Population share of ICB]]</f>
        <v>0.54127441901746476</v>
      </c>
    </row>
    <row r="6789" spans="1:14">
      <c r="A6789" s="63" t="s">
        <v>4804</v>
      </c>
      <c r="B6789" s="63" t="s">
        <v>13705</v>
      </c>
      <c r="C6789" s="63" t="s">
        <v>27</v>
      </c>
      <c r="D6789" s="63" t="s">
        <v>87</v>
      </c>
      <c r="E6789" s="72">
        <v>13911</v>
      </c>
      <c r="F6789" s="64">
        <v>1</v>
      </c>
      <c r="G6789" s="79">
        <v>0</v>
      </c>
      <c r="H6789" s="133">
        <v>87.471748352050781</v>
      </c>
      <c r="I6789" s="134">
        <v>62.544326782226563</v>
      </c>
      <c r="J6789" s="105">
        <v>80.726615905761719</v>
      </c>
      <c r="K6789" s="96">
        <f>msoa_calculations5[[#This Row],[ Pop20]]/SUMIF(msoa_calculations5[ICB26],msoa_calculations5[[#This Row],[ICB26]],msoa_calculations5[[ Pop20]])</f>
        <v>6.8309378483356002E-3</v>
      </c>
      <c r="L6789" s="98" cm="1">
        <f t="array" ref="L6789">msoa_calculations5[[#This Row],[ Estimated case time (see and convey)]]*msoa_calculations5[[#This Row],[Population share of ICB]:[Population share of ICB]]</f>
        <v>0.59751407647811083</v>
      </c>
      <c r="M6789" s="98" cm="1">
        <f t="array" ref="M6789">msoa_calculations5[[#This Row],[Estimated case time (see and treat)]]*msoa_calculations5[[#This Row],[Population share of ICB]:[Population share of ICB]]</f>
        <v>0.42723640901538135</v>
      </c>
      <c r="N6789" s="94" cm="1">
        <f t="array" ref="N6789">msoa_calculations5[[#This Row],[Weighted estimate]]*msoa_calculations5[[#This Row],[Population share of ICB]:[Population share of ICB]]</f>
        <v>0.55143849595871841</v>
      </c>
    </row>
    <row r="6790" spans="1:14">
      <c r="A6790" s="63" t="s">
        <v>6444</v>
      </c>
      <c r="B6790" s="63" t="s">
        <v>13704</v>
      </c>
      <c r="C6790" s="63" t="s">
        <v>13811</v>
      </c>
      <c r="D6790" s="63" t="s">
        <v>13837</v>
      </c>
      <c r="E6790" s="72">
        <v>8324</v>
      </c>
      <c r="F6790" s="64">
        <v>1</v>
      </c>
      <c r="G6790" s="79">
        <v>0</v>
      </c>
      <c r="H6790" s="133">
        <v>94.684455871582031</v>
      </c>
      <c r="I6790" s="134">
        <v>64.712730407714844</v>
      </c>
      <c r="J6790" s="105">
        <v>86.574378967285156</v>
      </c>
      <c r="K6790" s="96">
        <f>msoa_calculations5[[#This Row],[ Pop20]]/SUMIF(msoa_calculations5[ICB26],msoa_calculations5[[#This Row],[ICB26]],msoa_calculations5[[ Pop20]])</f>
        <v>4.4847615625116174E-3</v>
      </c>
      <c r="L6790" s="98" cm="1">
        <f t="array" ref="L6790">msoa_calculations5[[#This Row],[ Estimated case time (see and convey)]]*msoa_calculations5[[#This Row],[Population share of ICB]:[Population share of ICB]]</f>
        <v>0.42463720826019852</v>
      </c>
      <c r="M6790" s="98" cm="1">
        <f t="array" ref="M6790">msoa_calculations5[[#This Row],[Estimated case time (see and treat)]]*msoa_calculations5[[#This Row],[Population share of ICB]:[Population share of ICB]]</f>
        <v>0.29022116593769626</v>
      </c>
      <c r="N6790" s="94" cm="1">
        <f t="array" ref="N6790">msoa_calculations5[[#This Row],[Weighted estimate]]*msoa_calculations5[[#This Row],[Population share of ICB]:[Population share of ICB]]</f>
        <v>0.38826544709079469</v>
      </c>
    </row>
    <row r="6791" spans="1:14">
      <c r="A6791" s="63" t="s">
        <v>5482</v>
      </c>
      <c r="B6791" s="63" t="s">
        <v>13703</v>
      </c>
      <c r="C6791" s="63" t="s">
        <v>29</v>
      </c>
      <c r="D6791" s="63" t="s">
        <v>88</v>
      </c>
      <c r="E6791" s="72">
        <v>10680</v>
      </c>
      <c r="F6791" s="64">
        <v>1</v>
      </c>
      <c r="G6791" s="79">
        <v>0</v>
      </c>
      <c r="H6791" s="133">
        <v>86.759796142578125</v>
      </c>
      <c r="I6791" s="134">
        <v>62.147510528564453</v>
      </c>
      <c r="J6791" s="105">
        <v>80.099937438964844</v>
      </c>
      <c r="K6791" s="96">
        <f>msoa_calculations5[[#This Row],[ Pop20]]/SUMIF(msoa_calculations5[ICB26],msoa_calculations5[[#This Row],[ICB26]],msoa_calculations5[[ Pop20]])</f>
        <v>5.8738572652684536E-3</v>
      </c>
      <c r="L6791" s="98" cm="1">
        <f t="array" ref="L6791">msoa_calculations5[[#This Row],[ Estimated case time (see and convey)]]*msoa_calculations5[[#This Row],[Population share of ICB]:[Population share of ICB]]</f>
        <v>0.50961465890529245</v>
      </c>
      <c r="M6791" s="98" cm="1">
        <f t="array" ref="M6791">msoa_calculations5[[#This Row],[Estimated case time (see and treat)]]*msoa_calculations5[[#This Row],[Population share of ICB]:[Population share of ICB]]</f>
        <v>0.36504560623655602</v>
      </c>
      <c r="N6791" s="94" cm="1">
        <f t="array" ref="N6791">msoa_calculations5[[#This Row],[Weighted estimate]]*msoa_calculations5[[#This Row],[Population share of ICB]:[Population share of ICB]]</f>
        <v>0.47049559947341224</v>
      </c>
    </row>
    <row r="6792" spans="1:14">
      <c r="A6792" s="63" t="s">
        <v>5480</v>
      </c>
      <c r="B6792" s="63" t="s">
        <v>13703</v>
      </c>
      <c r="C6792" s="63" t="s">
        <v>29</v>
      </c>
      <c r="D6792" s="63" t="s">
        <v>88</v>
      </c>
      <c r="E6792" s="72">
        <v>12660</v>
      </c>
      <c r="F6792" s="64">
        <v>1</v>
      </c>
      <c r="G6792" s="79">
        <v>0</v>
      </c>
      <c r="H6792" s="133">
        <v>82.214179992675781</v>
      </c>
      <c r="I6792" s="134">
        <v>57.084724426269531</v>
      </c>
      <c r="J6792" s="105">
        <v>75.414375305175781</v>
      </c>
      <c r="K6792" s="96">
        <f>msoa_calculations5[[#This Row],[ Pop20]]/SUMIF(msoa_calculations5[ICB26],msoa_calculations5[[#This Row],[ICB26]],msoa_calculations5[[ Pop20]])</f>
        <v>6.9628308032114823E-3</v>
      </c>
      <c r="L6792" s="98" cm="1">
        <f t="array" ref="L6792">msoa_calculations5[[#This Row],[ Estimated case time (see and convey)]]*msoa_calculations5[[#This Row],[Population share of ICB]:[Population share of ICB]]</f>
        <v>0.57244342491377609</v>
      </c>
      <c r="M6792" s="98" cm="1">
        <f t="array" ref="M6792">msoa_calculations5[[#This Row],[Estimated case time (see and treat)]]*msoa_calculations5[[#This Row],[Population share of ICB]:[Population share of ICB]]</f>
        <v>0.39747127762806839</v>
      </c>
      <c r="N6792" s="94" cm="1">
        <f t="array" ref="N6792">msoa_calculations5[[#This Row],[Weighted estimate]]*msoa_calculations5[[#This Row],[Population share of ICB]:[Population share of ICB]]</f>
        <v>0.52509753537982928</v>
      </c>
    </row>
    <row r="6793" spans="1:14">
      <c r="A6793" s="63" t="s">
        <v>5478</v>
      </c>
      <c r="B6793" s="63" t="s">
        <v>13703</v>
      </c>
      <c r="C6793" s="63" t="s">
        <v>29</v>
      </c>
      <c r="D6793" s="63" t="s">
        <v>88</v>
      </c>
      <c r="E6793" s="72">
        <v>13649</v>
      </c>
      <c r="F6793" s="64">
        <v>1</v>
      </c>
      <c r="G6793" s="79">
        <v>0</v>
      </c>
      <c r="H6793" s="133">
        <v>87.750213623046875</v>
      </c>
      <c r="I6793" s="134">
        <v>61.408409118652344</v>
      </c>
      <c r="J6793" s="105">
        <v>80.622360229492188</v>
      </c>
      <c r="K6793" s="96">
        <f>msoa_calculations5[[#This Row],[ Pop20]]/SUMIF(msoa_calculations5[ICB26],msoa_calculations5[[#This Row],[ICB26]],msoa_calculations5[[ Pop20]])</f>
        <v>7.5067675855476712E-3</v>
      </c>
      <c r="L6793" s="98" cm="1">
        <f t="array" ref="L6793">msoa_calculations5[[#This Row],[ Estimated case time (see and convey)]]*msoa_calculations5[[#This Row],[Population share of ICB]:[Population share of ICB]]</f>
        <v>0.65872045925037193</v>
      </c>
      <c r="M6793" s="98" cm="1">
        <f t="array" ref="M6793">msoa_calculations5[[#This Row],[Estimated case time (see and treat)]]*msoa_calculations5[[#This Row],[Population share of ICB]:[Population share of ICB]]</f>
        <v>0.46097865505194946</v>
      </c>
      <c r="N6793" s="94" cm="1">
        <f t="array" ref="N6793">msoa_calculations5[[#This Row],[Weighted estimate]]*msoa_calculations5[[#This Row],[Population share of ICB]:[Population share of ICB]]</f>
        <v>0.60521332044109966</v>
      </c>
    </row>
    <row r="6794" spans="1:14">
      <c r="A6794" s="63" t="s">
        <v>5476</v>
      </c>
      <c r="B6794" s="63" t="s">
        <v>13703</v>
      </c>
      <c r="C6794" s="63" t="s">
        <v>29</v>
      </c>
      <c r="D6794" s="63" t="s">
        <v>88</v>
      </c>
      <c r="E6794" s="72">
        <v>9263</v>
      </c>
      <c r="F6794" s="64">
        <v>1</v>
      </c>
      <c r="G6794" s="79">
        <v>0</v>
      </c>
      <c r="H6794" s="133">
        <v>85.246063232421875</v>
      </c>
      <c r="I6794" s="134">
        <v>60.299888610839844</v>
      </c>
      <c r="J6794" s="105">
        <v>78.495857238769531</v>
      </c>
      <c r="K6794" s="96">
        <f>msoa_calculations5[[#This Row],[ Pop20]]/SUMIF(msoa_calculations5[ICB26],msoa_calculations5[[#This Row],[ICB26]],msoa_calculations5[[ Pop20]])</f>
        <v>5.0945262030132671E-3</v>
      </c>
      <c r="L6794" s="98" cm="1">
        <f t="array" ref="L6794">msoa_calculations5[[#This Row],[ Estimated case time (see and convey)]]*msoa_calculations5[[#This Row],[Population share of ICB]:[Population share of ICB]]</f>
        <v>0.4342883028412991</v>
      </c>
      <c r="M6794" s="98" cm="1">
        <f t="array" ref="M6794">msoa_calculations5[[#This Row],[Estimated case time (see and treat)]]*msoa_calculations5[[#This Row],[Population share of ICB]:[Population share of ICB]]</f>
        <v>0.30719936256670488</v>
      </c>
      <c r="N6794" s="94" cm="1">
        <f t="array" ref="N6794">msoa_calculations5[[#This Row],[Weighted estimate]]*msoa_calculations5[[#This Row],[Population share of ICB]:[Population share of ICB]]</f>
        <v>0.39989920153090003</v>
      </c>
    </row>
    <row r="6795" spans="1:14">
      <c r="A6795" s="63" t="s">
        <v>5474</v>
      </c>
      <c r="B6795" s="63" t="s">
        <v>13703</v>
      </c>
      <c r="C6795" s="63" t="s">
        <v>29</v>
      </c>
      <c r="D6795" s="63" t="s">
        <v>88</v>
      </c>
      <c r="E6795" s="72">
        <v>9764</v>
      </c>
      <c r="F6795" s="64">
        <v>1</v>
      </c>
      <c r="G6795" s="79">
        <v>0</v>
      </c>
      <c r="H6795" s="133">
        <v>83.79266357421875</v>
      </c>
      <c r="I6795" s="134">
        <v>59.591335296630859</v>
      </c>
      <c r="J6795" s="105">
        <v>77.244003295898438</v>
      </c>
      <c r="K6795" s="96">
        <f>msoa_calculations5[[#This Row],[ Pop20]]/SUMIF(msoa_calculations5[ICB26],msoa_calculations5[[#This Row],[ICB26]],msoa_calculations5[[ Pop20]])</f>
        <v>5.3700695073109726E-3</v>
      </c>
      <c r="L6795" s="98" cm="1">
        <f t="array" ref="L6795">msoa_calculations5[[#This Row],[ Estimated case time (see and convey)]]*msoa_calculations5[[#This Row],[Population share of ICB]:[Population share of ICB]]</f>
        <v>0.44997242759627898</v>
      </c>
      <c r="M6795" s="98" cm="1">
        <f t="array" ref="M6795">msoa_calculations5[[#This Row],[Estimated case time (see and treat)]]*msoa_calculations5[[#This Row],[Population share of ICB]:[Population share of ICB]]</f>
        <v>0.32000961257638144</v>
      </c>
      <c r="N6795" s="94" cm="1">
        <f t="array" ref="N6795">msoa_calculations5[[#This Row],[Weighted estimate]]*msoa_calculations5[[#This Row],[Population share of ICB]:[Population share of ICB]]</f>
        <v>0.41480566672193248</v>
      </c>
    </row>
    <row r="6796" spans="1:14">
      <c r="A6796" s="63" t="s">
        <v>1076</v>
      </c>
      <c r="B6796" s="63" t="s">
        <v>13702</v>
      </c>
      <c r="C6796" s="63" t="s">
        <v>9</v>
      </c>
      <c r="D6796" s="63" t="s">
        <v>73</v>
      </c>
      <c r="E6796" s="72">
        <v>19410</v>
      </c>
      <c r="F6796" s="64">
        <v>1</v>
      </c>
      <c r="G6796" s="79">
        <v>0</v>
      </c>
      <c r="H6796" s="133">
        <v>79.469932556152344</v>
      </c>
      <c r="I6796" s="134">
        <v>53.953399658203125</v>
      </c>
      <c r="J6796" s="105">
        <v>72.565391540527344</v>
      </c>
      <c r="K6796" s="96">
        <f>msoa_calculations5[[#This Row],[ Pop20]]/SUMIF(msoa_calculations5[ICB26],msoa_calculations5[[#This Row],[ICB26]],msoa_calculations5[[ Pop20]])</f>
        <v>7.751900833179573E-3</v>
      </c>
      <c r="L6796" s="98" cm="1">
        <f t="array" ref="L6796">msoa_calculations5[[#This Row],[ Estimated case time (see and convey)]]*msoa_calculations5[[#This Row],[Population share of ICB]:[Population share of ICB]]</f>
        <v>0.61604303639476188</v>
      </c>
      <c r="M6796" s="98" cm="1">
        <f t="array" ref="M6796">msoa_calculations5[[#This Row],[Estimated case time (see and treat)]]*msoa_calculations5[[#This Row],[Population share of ICB]:[Population share of ICB]]</f>
        <v>0.41824140376329527</v>
      </c>
      <c r="N6796" s="94" cm="1">
        <f t="array" ref="N6796">msoa_calculations5[[#This Row],[Weighted estimate]]*msoa_calculations5[[#This Row],[Population share of ICB]:[Population share of ICB]]</f>
        <v>0.56251971914301591</v>
      </c>
    </row>
    <row r="6797" spans="1:14">
      <c r="A6797" s="63" t="s">
        <v>1074</v>
      </c>
      <c r="B6797" s="63" t="s">
        <v>13702</v>
      </c>
      <c r="C6797" s="63" t="s">
        <v>9</v>
      </c>
      <c r="D6797" s="63" t="s">
        <v>73</v>
      </c>
      <c r="E6797" s="72">
        <v>8828</v>
      </c>
      <c r="F6797" s="64">
        <v>1</v>
      </c>
      <c r="G6797" s="79">
        <v>0</v>
      </c>
      <c r="H6797" s="133">
        <v>84.627616882324219</v>
      </c>
      <c r="I6797" s="134">
        <v>59.600193023681641</v>
      </c>
      <c r="J6797" s="105">
        <v>77.855422973632813</v>
      </c>
      <c r="K6797" s="96">
        <f>msoa_calculations5[[#This Row],[ Pop20]]/SUMIF(msoa_calculations5[ICB26],msoa_calculations5[[#This Row],[ICB26]],msoa_calculations5[[ Pop20]])</f>
        <v>3.5256970919788394E-3</v>
      </c>
      <c r="L6797" s="98" cm="1">
        <f t="array" ref="L6797">msoa_calculations5[[#This Row],[ Estimated case time (see and convey)]]*msoa_calculations5[[#This Row],[Population share of ICB]:[Population share of ICB]]</f>
        <v>0.29837134274310984</v>
      </c>
      <c r="M6797" s="98" cm="1">
        <f t="array" ref="M6797">msoa_calculations5[[#This Row],[Estimated case time (see and treat)]]*msoa_calculations5[[#This Row],[Population share of ICB]:[Population share of ICB]]</f>
        <v>0.21013222722497188</v>
      </c>
      <c r="N6797" s="94" cm="1">
        <f t="array" ref="N6797">msoa_calculations5[[#This Row],[Weighted estimate]]*msoa_calculations5[[#This Row],[Population share of ICB]:[Population share of ICB]]</f>
        <v>0.27449463837291971</v>
      </c>
    </row>
    <row r="6798" spans="1:14">
      <c r="A6798" s="63" t="s">
        <v>1072</v>
      </c>
      <c r="B6798" s="63" t="s">
        <v>13702</v>
      </c>
      <c r="C6798" s="63" t="s">
        <v>9</v>
      </c>
      <c r="D6798" s="63" t="s">
        <v>73</v>
      </c>
      <c r="E6798" s="72">
        <v>8738</v>
      </c>
      <c r="F6798" s="64">
        <v>1</v>
      </c>
      <c r="G6798" s="79">
        <v>0</v>
      </c>
      <c r="H6798" s="133">
        <v>82.058311462402344</v>
      </c>
      <c r="I6798" s="134">
        <v>56.716289520263672</v>
      </c>
      <c r="J6798" s="105">
        <v>75.20098876953125</v>
      </c>
      <c r="K6798" s="96">
        <f>msoa_calculations5[[#This Row],[ Pop20]]/SUMIF(msoa_calculations5[ICB26],msoa_calculations5[[#This Row],[ICB26]],msoa_calculations5[[ Pop20]])</f>
        <v>3.4897531932160286E-3</v>
      </c>
      <c r="L6798" s="98" cm="1">
        <f t="array" ref="L6798">msoa_calculations5[[#This Row],[ Estimated case time (see and convey)]]*msoa_calculations5[[#This Row],[Population share of ICB]:[Population share of ICB]]</f>
        <v>0.28636325445583405</v>
      </c>
      <c r="M6798" s="98" cm="1">
        <f t="array" ref="M6798">msoa_calculations5[[#This Row],[Estimated case time (see and treat)]]*msoa_calculations5[[#This Row],[Population share of ICB]:[Population share of ICB]]</f>
        <v>0.19792585246070493</v>
      </c>
      <c r="N6798" s="94" cm="1">
        <f t="array" ref="N6798">msoa_calculations5[[#This Row],[Weighted estimate]]*msoa_calculations5[[#This Row],[Population share of ICB]:[Population share of ICB]]</f>
        <v>0.26243289069147441</v>
      </c>
    </row>
  </sheetData>
  <pageMargins left="0.7" right="0.7" top="0.75" bottom="0.75" header="0.3" footer="0.3"/>
  <pageSetup paperSize="9" scale="93" fitToHeight="0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2A4E9-E01F-497E-95F8-F7F9CDEC587E}">
  <sheetPr>
    <tabColor rgb="FF7C2855"/>
  </sheetPr>
  <dimension ref="A1:I6793"/>
  <sheetViews>
    <sheetView workbookViewId="0">
      <selection activeCell="K11" sqref="K11"/>
    </sheetView>
  </sheetViews>
  <sheetFormatPr defaultColWidth="9" defaultRowHeight="12.75"/>
  <cols>
    <col min="1" max="1" width="9" style="65" bestFit="1" customWidth="1"/>
    <col min="2" max="2" width="28.375" style="65" customWidth="1"/>
    <col min="3" max="4" width="7.625" style="65" customWidth="1"/>
    <col min="5" max="5" width="9.625" style="65" customWidth="1"/>
    <col min="6" max="6" width="7.625" style="65" customWidth="1"/>
    <col min="7" max="7" width="9.625" style="65" customWidth="1"/>
    <col min="8" max="8" width="9.125" style="65" customWidth="1"/>
    <col min="9" max="9" width="9.375" style="65" customWidth="1"/>
    <col min="10" max="16384" width="9" style="65"/>
  </cols>
  <sheetData>
    <row r="1" spans="1:9" ht="39.75" customHeight="1">
      <c r="A1" s="104" t="s">
        <v>13752</v>
      </c>
      <c r="B1" s="68"/>
      <c r="C1" s="67"/>
      <c r="D1" s="67"/>
      <c r="E1" s="67"/>
      <c r="F1" s="67"/>
      <c r="G1" s="67"/>
      <c r="H1" s="67"/>
      <c r="I1" s="69" t="s">
        <v>111</v>
      </c>
    </row>
    <row r="2" spans="1:9" ht="51">
      <c r="A2" s="66" t="s">
        <v>13701</v>
      </c>
      <c r="B2" s="66" t="s">
        <v>13751</v>
      </c>
      <c r="C2" s="101" t="s">
        <v>13747</v>
      </c>
      <c r="D2" s="102" t="s">
        <v>13748</v>
      </c>
      <c r="E2" s="102" t="s">
        <v>13749</v>
      </c>
      <c r="F2" s="102" t="s">
        <v>13750</v>
      </c>
      <c r="G2" s="103" t="s">
        <v>13786</v>
      </c>
      <c r="H2" s="102" t="s">
        <v>13785</v>
      </c>
      <c r="I2" s="102" t="s">
        <v>13788</v>
      </c>
    </row>
    <row r="3" spans="1:9">
      <c r="A3" s="65" t="s">
        <v>10696</v>
      </c>
      <c r="B3" s="65" t="s">
        <v>10695</v>
      </c>
      <c r="C3" s="131">
        <v>3.4180000000000001</v>
      </c>
      <c r="D3" s="132">
        <v>11.682723999023438</v>
      </c>
      <c r="E3" s="132">
        <v>3.3131421403502634</v>
      </c>
      <c r="F3" s="132">
        <v>31.460681060207126</v>
      </c>
      <c r="G3" s="92">
        <v>86.496002197265625</v>
      </c>
      <c r="H3" s="91">
        <v>60.065505981445313</v>
      </c>
      <c r="I3" s="90">
        <v>79.344154357910156</v>
      </c>
    </row>
    <row r="4" spans="1:9">
      <c r="A4" s="65" t="s">
        <v>10694</v>
      </c>
      <c r="B4" s="65" t="s">
        <v>10693</v>
      </c>
      <c r="C4" s="131">
        <v>2.58</v>
      </c>
      <c r="D4" s="132">
        <v>6.656400203704834</v>
      </c>
      <c r="E4" s="132">
        <v>3.7793443509674542</v>
      </c>
      <c r="F4" s="132">
        <v>35.838138533317384</v>
      </c>
      <c r="G4" s="92">
        <v>85.492782592773438</v>
      </c>
      <c r="H4" s="91">
        <v>60.756290435791016</v>
      </c>
      <c r="I4" s="90">
        <v>78.79931640625</v>
      </c>
    </row>
    <row r="5" spans="1:9">
      <c r="A5" s="65" t="s">
        <v>10692</v>
      </c>
      <c r="B5" s="65" t="s">
        <v>10691</v>
      </c>
      <c r="C5" s="131">
        <v>4.5449999999999999</v>
      </c>
      <c r="D5" s="132">
        <v>20.657024383544922</v>
      </c>
      <c r="E5" s="132">
        <v>4.0885607644562665</v>
      </c>
      <c r="F5" s="132">
        <v>33.361409084889416</v>
      </c>
      <c r="G5" s="92">
        <v>87.576522827148438</v>
      </c>
      <c r="H5" s="91">
        <v>61.374942779541016</v>
      </c>
      <c r="I5" s="90">
        <v>80.486610412597656</v>
      </c>
    </row>
    <row r="6" spans="1:9">
      <c r="A6" s="65" t="s">
        <v>10690</v>
      </c>
      <c r="B6" s="65" t="s">
        <v>10689</v>
      </c>
      <c r="C6" s="131">
        <v>1.9550000000000001</v>
      </c>
      <c r="D6" s="132">
        <v>3.8220250606536865</v>
      </c>
      <c r="E6" s="132">
        <v>3.0705803983241311</v>
      </c>
      <c r="F6" s="132">
        <v>35.096522917137051</v>
      </c>
      <c r="G6" s="92">
        <v>85.327690124511719</v>
      </c>
      <c r="H6" s="91">
        <v>60.311866760253906</v>
      </c>
      <c r="I6" s="90">
        <v>78.558639526367188</v>
      </c>
    </row>
    <row r="7" spans="1:9">
      <c r="A7" s="65" t="s">
        <v>10688</v>
      </c>
      <c r="B7" s="65" t="s">
        <v>10687</v>
      </c>
      <c r="C7" s="131">
        <v>3.786</v>
      </c>
      <c r="D7" s="132">
        <v>14.333795547485352</v>
      </c>
      <c r="E7" s="132">
        <v>3.8901516034533747</v>
      </c>
      <c r="F7" s="132">
        <v>46.234931890278034</v>
      </c>
      <c r="G7" s="92">
        <v>89.545333862304688</v>
      </c>
      <c r="H7" s="91">
        <v>66.291000366210938</v>
      </c>
      <c r="I7" s="90">
        <v>83.252922058105469</v>
      </c>
    </row>
    <row r="8" spans="1:9">
      <c r="A8" s="65" t="s">
        <v>10686</v>
      </c>
      <c r="B8" s="65" t="s">
        <v>10685</v>
      </c>
      <c r="C8" s="131">
        <v>3.2610000000000001</v>
      </c>
      <c r="D8" s="132">
        <v>10.634120941162109</v>
      </c>
      <c r="E8" s="132">
        <v>3.6065286306024289</v>
      </c>
      <c r="F8" s="132">
        <v>40.529585006693438</v>
      </c>
      <c r="G8" s="92">
        <v>87.854499816894531</v>
      </c>
      <c r="H8" s="91">
        <v>63.559944152832031</v>
      </c>
      <c r="I8" s="90">
        <v>81.280616760253906</v>
      </c>
    </row>
    <row r="9" spans="1:9">
      <c r="A9" s="65" t="s">
        <v>10684</v>
      </c>
      <c r="B9" s="65" t="s">
        <v>10683</v>
      </c>
      <c r="C9" s="131">
        <v>1.2709999999999999</v>
      </c>
      <c r="D9" s="132">
        <v>1.6154409646987915</v>
      </c>
      <c r="E9" s="132">
        <v>3.7703971061399746</v>
      </c>
      <c r="F9" s="132">
        <v>41.757755871267037</v>
      </c>
      <c r="G9" s="92">
        <v>84.722373962402344</v>
      </c>
      <c r="H9" s="91">
        <v>61.910037994384766</v>
      </c>
      <c r="I9" s="90">
        <v>78.549560546875</v>
      </c>
    </row>
    <row r="10" spans="1:9">
      <c r="A10" s="65" t="s">
        <v>10682</v>
      </c>
      <c r="B10" s="65" t="s">
        <v>10681</v>
      </c>
      <c r="C10" s="131">
        <v>4.0750000000000002</v>
      </c>
      <c r="D10" s="132">
        <v>16.605625152587891</v>
      </c>
      <c r="E10" s="132">
        <v>3.9998153793085609</v>
      </c>
      <c r="F10" s="132">
        <v>35.69212497716061</v>
      </c>
      <c r="G10" s="92">
        <v>87.494606018066406</v>
      </c>
      <c r="H10" s="91">
        <v>61.995746612548828</v>
      </c>
      <c r="I10" s="90">
        <v>80.5948486328125</v>
      </c>
    </row>
    <row r="11" spans="1:9">
      <c r="A11" s="65" t="s">
        <v>10680</v>
      </c>
      <c r="B11" s="65" t="s">
        <v>10679</v>
      </c>
      <c r="C11" s="131">
        <v>0.85599999999999998</v>
      </c>
      <c r="D11" s="132">
        <v>0.73273599147796631</v>
      </c>
      <c r="E11" s="132">
        <v>3.7413777368437109</v>
      </c>
      <c r="F11" s="132">
        <v>40.468700532450711</v>
      </c>
      <c r="G11" s="92">
        <v>83.80157470703125</v>
      </c>
      <c r="H11" s="91">
        <v>60.928733825683594</v>
      </c>
      <c r="I11" s="90">
        <v>77.612388610839844</v>
      </c>
    </row>
    <row r="12" spans="1:9">
      <c r="A12" s="65" t="s">
        <v>10678</v>
      </c>
      <c r="B12" s="65" t="s">
        <v>10677</v>
      </c>
      <c r="C12" s="131">
        <v>0.65300000000000002</v>
      </c>
      <c r="D12" s="132">
        <v>0.42640900611877441</v>
      </c>
      <c r="E12" s="132">
        <v>3.6729774654007872</v>
      </c>
      <c r="F12" s="132">
        <v>40.557381161419791</v>
      </c>
      <c r="G12" s="92">
        <v>83.585784912109375</v>
      </c>
      <c r="H12" s="91">
        <v>60.791275024414063</v>
      </c>
      <c r="I12" s="90">
        <v>77.417800903320313</v>
      </c>
    </row>
    <row r="13" spans="1:9">
      <c r="A13" s="65" t="s">
        <v>10676</v>
      </c>
      <c r="B13" s="65" t="s">
        <v>10675</v>
      </c>
      <c r="C13" s="131">
        <v>0.71399999999999997</v>
      </c>
      <c r="D13" s="132">
        <v>0.50979602336883545</v>
      </c>
      <c r="E13" s="132">
        <v>3.6002893036558934</v>
      </c>
      <c r="F13" s="132">
        <v>43.164442591048093</v>
      </c>
      <c r="G13" s="92">
        <v>84.367752075195313</v>
      </c>
      <c r="H13" s="91">
        <v>62.022167205810547</v>
      </c>
      <c r="I13" s="90">
        <v>78.321243286132813</v>
      </c>
    </row>
    <row r="14" spans="1:9">
      <c r="A14" s="65" t="s">
        <v>10674</v>
      </c>
      <c r="B14" s="65" t="s">
        <v>10673</v>
      </c>
      <c r="C14" s="131">
        <v>2.7320000000000002</v>
      </c>
      <c r="D14" s="132">
        <v>7.4638237953186035</v>
      </c>
      <c r="E14" s="132">
        <v>3.3232940817504</v>
      </c>
      <c r="F14" s="132">
        <v>32.471527178602244</v>
      </c>
      <c r="G14" s="92">
        <v>85.626365661621094</v>
      </c>
      <c r="H14" s="91">
        <v>59.808792114257813</v>
      </c>
      <c r="I14" s="90">
        <v>78.640365600585938</v>
      </c>
    </row>
    <row r="15" spans="1:9">
      <c r="A15" s="65" t="s">
        <v>10672</v>
      </c>
      <c r="B15" s="65" t="s">
        <v>10671</v>
      </c>
      <c r="C15" s="131">
        <v>1.8779999999999999</v>
      </c>
      <c r="D15" s="132">
        <v>3.5268840789794922</v>
      </c>
      <c r="E15" s="132">
        <v>3.7908227174051303</v>
      </c>
      <c r="F15" s="132">
        <v>40</v>
      </c>
      <c r="G15" s="92">
        <v>85.28179931640625</v>
      </c>
      <c r="H15" s="91">
        <v>61.794357299804688</v>
      </c>
      <c r="I15" s="90">
        <v>78.926315307617188</v>
      </c>
    </row>
    <row r="16" spans="1:9">
      <c r="A16" s="65" t="s">
        <v>10670</v>
      </c>
      <c r="B16" s="65" t="s">
        <v>10669</v>
      </c>
      <c r="C16" s="131">
        <v>2.99</v>
      </c>
      <c r="D16" s="132">
        <v>8.9400997161865234</v>
      </c>
      <c r="E16" s="132">
        <v>3.6753769166407393</v>
      </c>
      <c r="F16" s="132">
        <v>39.691536882771942</v>
      </c>
      <c r="G16" s="92">
        <v>87.144851684570313</v>
      </c>
      <c r="H16" s="91">
        <v>62.885116577148438</v>
      </c>
      <c r="I16" s="90">
        <v>80.580390930175781</v>
      </c>
    </row>
    <row r="17" spans="1:9">
      <c r="A17" s="65" t="s">
        <v>10668</v>
      </c>
      <c r="B17" s="65" t="s">
        <v>10667</v>
      </c>
      <c r="C17" s="131">
        <v>2.17</v>
      </c>
      <c r="D17" s="132">
        <v>4.708899974822998</v>
      </c>
      <c r="E17" s="132">
        <v>4.1834110638246047</v>
      </c>
      <c r="F17" s="132">
        <v>31.816998553787965</v>
      </c>
      <c r="G17" s="92">
        <v>83.376960754394531</v>
      </c>
      <c r="H17" s="91">
        <v>58.328926086425781</v>
      </c>
      <c r="I17" s="90">
        <v>76.599189758300781</v>
      </c>
    </row>
    <row r="18" spans="1:9">
      <c r="A18" s="65" t="s">
        <v>10666</v>
      </c>
      <c r="B18" s="65" t="s">
        <v>10665</v>
      </c>
      <c r="C18" s="131">
        <v>2.7759999999999998</v>
      </c>
      <c r="D18" s="132">
        <v>7.7061758041381836</v>
      </c>
      <c r="E18" s="132">
        <v>3.024877973077047</v>
      </c>
      <c r="F18" s="132">
        <v>38.6579878307627</v>
      </c>
      <c r="G18" s="92">
        <v>87.491928100585938</v>
      </c>
      <c r="H18" s="91">
        <v>62.704708099365234</v>
      </c>
      <c r="I18" s="90">
        <v>80.78472900390625</v>
      </c>
    </row>
    <row r="19" spans="1:9">
      <c r="A19" s="65" t="s">
        <v>10664</v>
      </c>
      <c r="B19" s="65" t="s">
        <v>10663</v>
      </c>
      <c r="C19" s="131">
        <v>1.345</v>
      </c>
      <c r="D19" s="132">
        <v>1.8090250492095947</v>
      </c>
      <c r="E19" s="132">
        <v>3.8712010109078907</v>
      </c>
      <c r="F19" s="132">
        <v>37.30140398550725</v>
      </c>
      <c r="G19" s="92">
        <v>83.709159851074219</v>
      </c>
      <c r="H19" s="91">
        <v>60.019027709960938</v>
      </c>
      <c r="I19" s="90">
        <v>77.298828125</v>
      </c>
    </row>
    <row r="20" spans="1:9">
      <c r="A20" s="65" t="s">
        <v>10662</v>
      </c>
      <c r="B20" s="65" t="s">
        <v>10661</v>
      </c>
      <c r="C20" s="131">
        <v>1.754</v>
      </c>
      <c r="D20" s="132">
        <v>3.0765159130096436</v>
      </c>
      <c r="E20" s="132">
        <v>4.3058825674160026</v>
      </c>
      <c r="F20" s="132">
        <v>33.661360688598045</v>
      </c>
      <c r="G20" s="92">
        <v>82.948036193847656</v>
      </c>
      <c r="H20" s="91">
        <v>58.589370727539063</v>
      </c>
      <c r="I20" s="90">
        <v>76.356803894042969</v>
      </c>
    </row>
    <row r="21" spans="1:9">
      <c r="A21" s="65" t="s">
        <v>10660</v>
      </c>
      <c r="B21" s="65" t="s">
        <v>10659</v>
      </c>
      <c r="C21" s="131">
        <v>2.8</v>
      </c>
      <c r="D21" s="132">
        <v>7.8400001525878906</v>
      </c>
      <c r="E21" s="132">
        <v>3.6519924643068751</v>
      </c>
      <c r="F21" s="132">
        <v>41.407070707070709</v>
      </c>
      <c r="G21" s="92">
        <v>87.259300231933594</v>
      </c>
      <c r="H21" s="91">
        <v>63.442630767822266</v>
      </c>
      <c r="I21" s="90">
        <v>80.814727783203125</v>
      </c>
    </row>
    <row r="22" spans="1:9">
      <c r="A22" s="65" t="s">
        <v>10658</v>
      </c>
      <c r="B22" s="65" t="s">
        <v>10657</v>
      </c>
      <c r="C22" s="131">
        <v>2.101</v>
      </c>
      <c r="D22" s="132">
        <v>4.4142007827758789</v>
      </c>
      <c r="E22" s="132">
        <v>2.4517490128255526</v>
      </c>
      <c r="F22" s="132">
        <v>37.696866163996233</v>
      </c>
      <c r="G22" s="92">
        <v>87.010406494140625</v>
      </c>
      <c r="H22" s="91">
        <v>62.022281646728516</v>
      </c>
      <c r="I22" s="90">
        <v>80.248847961425781</v>
      </c>
    </row>
    <row r="23" spans="1:9">
      <c r="A23" s="65" t="s">
        <v>10656</v>
      </c>
      <c r="B23" s="65" t="s">
        <v>10655</v>
      </c>
      <c r="C23" s="131">
        <v>1.9259999999999999</v>
      </c>
      <c r="D23" s="132">
        <v>3.7094759941101074</v>
      </c>
      <c r="E23" s="132">
        <v>3.535122142565442</v>
      </c>
      <c r="F23" s="132">
        <v>34.992712550607287</v>
      </c>
      <c r="G23" s="92">
        <v>84.604652404785156</v>
      </c>
      <c r="H23" s="91">
        <v>59.898891448974609</v>
      </c>
      <c r="I23" s="90">
        <v>77.919502258300781</v>
      </c>
    </row>
    <row r="24" spans="1:9">
      <c r="A24" s="65" t="s">
        <v>10654</v>
      </c>
      <c r="B24" s="65" t="s">
        <v>10653</v>
      </c>
      <c r="C24" s="131">
        <v>2.5430000000000001</v>
      </c>
      <c r="D24" s="132">
        <v>6.4668488502502441</v>
      </c>
      <c r="E24" s="132">
        <v>4.4796166643618207</v>
      </c>
      <c r="F24" s="132">
        <v>37.450089354097521</v>
      </c>
      <c r="G24" s="92">
        <v>84.807586669921875</v>
      </c>
      <c r="H24" s="91">
        <v>60.894973754882813</v>
      </c>
      <c r="I24" s="90">
        <v>78.337051391601563</v>
      </c>
    </row>
    <row r="25" spans="1:9">
      <c r="A25" s="65" t="s">
        <v>10652</v>
      </c>
      <c r="B25" s="65" t="s">
        <v>10651</v>
      </c>
      <c r="C25" s="131">
        <v>2.95</v>
      </c>
      <c r="D25" s="132">
        <v>8.7025003433227539</v>
      </c>
      <c r="E25" s="132">
        <v>4.0199794267837063</v>
      </c>
      <c r="F25" s="132">
        <v>39.01613135532191</v>
      </c>
      <c r="G25" s="92">
        <v>86.446792602539063</v>
      </c>
      <c r="H25" s="91">
        <v>62.306671142578125</v>
      </c>
      <c r="I25" s="90">
        <v>79.914695739746094</v>
      </c>
    </row>
    <row r="26" spans="1:9">
      <c r="A26" s="65" t="s">
        <v>10650</v>
      </c>
      <c r="B26" s="65" t="s">
        <v>10649</v>
      </c>
      <c r="C26" s="131">
        <v>1.4039999999999999</v>
      </c>
      <c r="D26" s="132">
        <v>1.9712159633636475</v>
      </c>
      <c r="E26" s="132">
        <v>3.7790128265828073</v>
      </c>
      <c r="F26" s="132">
        <v>35.687294504462187</v>
      </c>
      <c r="G26" s="92">
        <v>83.575263977050781</v>
      </c>
      <c r="H26" s="91">
        <v>59.462429046630859</v>
      </c>
      <c r="I26" s="90">
        <v>77.050552368164063</v>
      </c>
    </row>
    <row r="27" spans="1:9">
      <c r="A27" s="65" t="s">
        <v>10648</v>
      </c>
      <c r="B27" s="65" t="s">
        <v>10647</v>
      </c>
      <c r="C27" s="131">
        <v>1.627</v>
      </c>
      <c r="D27" s="132">
        <v>2.6471290588378906</v>
      </c>
      <c r="E27" s="132">
        <v>4.09473927310151</v>
      </c>
      <c r="F27" s="132">
        <v>37.001710076295709</v>
      </c>
      <c r="G27" s="92">
        <v>83.783599853515625</v>
      </c>
      <c r="H27" s="91">
        <v>60.030750274658203</v>
      </c>
      <c r="I27" s="90">
        <v>77.356292724609375</v>
      </c>
    </row>
    <row r="28" spans="1:9">
      <c r="A28" s="65" t="s">
        <v>10646</v>
      </c>
      <c r="B28" s="65" t="s">
        <v>10645</v>
      </c>
      <c r="C28" s="131">
        <v>2.7530000000000001</v>
      </c>
      <c r="D28" s="132">
        <v>7.5790090560913086</v>
      </c>
      <c r="E28" s="132">
        <v>3.4981985150333061</v>
      </c>
      <c r="F28" s="132">
        <v>37.454717427287775</v>
      </c>
      <c r="G28" s="92">
        <v>86.522079467773438</v>
      </c>
      <c r="H28" s="91">
        <v>61.824432373046875</v>
      </c>
      <c r="I28" s="90">
        <v>79.839118957519531</v>
      </c>
    </row>
    <row r="29" spans="1:9">
      <c r="A29" s="65" t="s">
        <v>10644</v>
      </c>
      <c r="B29" s="65" t="s">
        <v>10643</v>
      </c>
      <c r="C29" s="131">
        <v>1.2829999999999999</v>
      </c>
      <c r="D29" s="132">
        <v>1.6460889577865601</v>
      </c>
      <c r="E29" s="132">
        <v>4.2397234796575418</v>
      </c>
      <c r="F29" s="132">
        <v>36.152132155205535</v>
      </c>
      <c r="G29" s="92">
        <v>82.834709167480469</v>
      </c>
      <c r="H29" s="91">
        <v>59.194259643554688</v>
      </c>
      <c r="I29" s="90">
        <v>76.437820434570313</v>
      </c>
    </row>
    <row r="30" spans="1:9">
      <c r="A30" s="65" t="s">
        <v>10642</v>
      </c>
      <c r="B30" s="65" t="s">
        <v>10641</v>
      </c>
      <c r="C30" s="131">
        <v>1.913</v>
      </c>
      <c r="D30" s="132">
        <v>3.6595690250396729</v>
      </c>
      <c r="E30" s="132">
        <v>3.8968843949277581</v>
      </c>
      <c r="F30" s="132">
        <v>42.142008639308855</v>
      </c>
      <c r="G30" s="92">
        <v>85.665260314941406</v>
      </c>
      <c r="H30" s="91">
        <v>62.665962219238281</v>
      </c>
      <c r="I30" s="90">
        <v>79.441856384277344</v>
      </c>
    </row>
    <row r="31" spans="1:9">
      <c r="A31" s="65" t="s">
        <v>10640</v>
      </c>
      <c r="B31" s="65" t="s">
        <v>10639</v>
      </c>
      <c r="C31" s="131">
        <v>0.54700000000000004</v>
      </c>
      <c r="D31" s="132">
        <v>0.29920899868011475</v>
      </c>
      <c r="E31" s="132">
        <v>3.3040676410828795</v>
      </c>
      <c r="F31" s="132">
        <v>36.98497495826377</v>
      </c>
      <c r="G31" s="92">
        <v>83.136398315429688</v>
      </c>
      <c r="H31" s="91">
        <v>59.420490264892578</v>
      </c>
      <c r="I31" s="90">
        <v>76.719093322753906</v>
      </c>
    </row>
    <row r="32" spans="1:9">
      <c r="A32" s="65" t="s">
        <v>10638</v>
      </c>
      <c r="B32" s="65" t="s">
        <v>10637</v>
      </c>
      <c r="C32" s="131">
        <v>0.81799999999999995</v>
      </c>
      <c r="D32" s="132">
        <v>0.66912400722503662</v>
      </c>
      <c r="E32" s="132">
        <v>3.2883990371645786</v>
      </c>
      <c r="F32" s="132">
        <v>35.00118764845606</v>
      </c>
      <c r="G32" s="92">
        <v>83.160507202148438</v>
      </c>
      <c r="H32" s="91">
        <v>58.888607025146484</v>
      </c>
      <c r="I32" s="90">
        <v>76.592750549316406</v>
      </c>
    </row>
    <row r="33" spans="1:9">
      <c r="A33" s="65" t="s">
        <v>10636</v>
      </c>
      <c r="B33" s="65" t="s">
        <v>10635</v>
      </c>
      <c r="C33" s="131">
        <v>2.75</v>
      </c>
      <c r="D33" s="132">
        <v>7.5625</v>
      </c>
      <c r="E33" s="132">
        <v>3.6071304953599461</v>
      </c>
      <c r="F33" s="132">
        <v>37.451560951437067</v>
      </c>
      <c r="G33" s="92">
        <v>86.3634033203125</v>
      </c>
      <c r="H33" s="91">
        <v>61.74072265625</v>
      </c>
      <c r="I33" s="90">
        <v>79.700729370117188</v>
      </c>
    </row>
    <row r="34" spans="1:9">
      <c r="A34" s="65" t="s">
        <v>11004</v>
      </c>
      <c r="B34" s="65" t="s">
        <v>11003</v>
      </c>
      <c r="C34" s="131">
        <v>18.274999999999999</v>
      </c>
      <c r="D34" s="132">
        <v>333.97561645507813</v>
      </c>
      <c r="E34" s="132">
        <v>0.60324479229943617</v>
      </c>
      <c r="F34" s="132">
        <v>50.276584867075663</v>
      </c>
      <c r="G34" s="92">
        <v>114.92826080322266</v>
      </c>
      <c r="H34" s="91">
        <v>78.916358947753906</v>
      </c>
      <c r="I34" s="90">
        <v>105.18376922607422</v>
      </c>
    </row>
    <row r="35" spans="1:9">
      <c r="A35" s="65" t="s">
        <v>11002</v>
      </c>
      <c r="B35" s="65" t="s">
        <v>11001</v>
      </c>
      <c r="C35" s="131">
        <v>18.247</v>
      </c>
      <c r="D35" s="132">
        <v>332.9530029296875</v>
      </c>
      <c r="E35" s="132">
        <v>1.5934289145473084</v>
      </c>
      <c r="F35" s="132">
        <v>48.968889439762023</v>
      </c>
      <c r="G35" s="92">
        <v>113.21135711669922</v>
      </c>
      <c r="H35" s="91">
        <v>77.632110595703125</v>
      </c>
      <c r="I35" s="90">
        <v>103.58393859863281</v>
      </c>
    </row>
    <row r="36" spans="1:9">
      <c r="A36" s="65" t="s">
        <v>11000</v>
      </c>
      <c r="B36" s="65" t="s">
        <v>10999</v>
      </c>
      <c r="C36" s="131">
        <v>17.341999999999999</v>
      </c>
      <c r="D36" s="132">
        <v>300.74496459960938</v>
      </c>
      <c r="E36" s="132">
        <v>2.5543924403135025</v>
      </c>
      <c r="F36" s="132">
        <v>41.875157947940359</v>
      </c>
      <c r="G36" s="92">
        <v>109.19807434082031</v>
      </c>
      <c r="H36" s="91">
        <v>73.690528869628906</v>
      </c>
      <c r="I36" s="90">
        <v>99.590057373046875</v>
      </c>
    </row>
    <row r="37" spans="1:9">
      <c r="A37" s="65" t="s">
        <v>10998</v>
      </c>
      <c r="B37" s="65" t="s">
        <v>10997</v>
      </c>
      <c r="C37" s="131">
        <v>18.091000000000001</v>
      </c>
      <c r="D37" s="132">
        <v>327.28427124023438</v>
      </c>
      <c r="E37" s="132">
        <v>3.883421450275589</v>
      </c>
      <c r="F37" s="132">
        <v>44.532599633149907</v>
      </c>
      <c r="G37" s="92">
        <v>108.81806182861328</v>
      </c>
      <c r="H37" s="91">
        <v>74.039955139160156</v>
      </c>
      <c r="I37" s="90">
        <v>99.407424926757813</v>
      </c>
    </row>
    <row r="38" spans="1:9">
      <c r="A38" s="65" t="s">
        <v>10996</v>
      </c>
      <c r="B38" s="65" t="s">
        <v>10995</v>
      </c>
      <c r="C38" s="131">
        <v>18.353999999999999</v>
      </c>
      <c r="D38" s="132">
        <v>336.86932373046875</v>
      </c>
      <c r="E38" s="132">
        <v>4.0690599425614629</v>
      </c>
      <c r="F38" s="132">
        <v>43.317554585152841</v>
      </c>
      <c r="G38" s="92">
        <v>108.59867095947266</v>
      </c>
      <c r="H38" s="91">
        <v>73.445899963378906</v>
      </c>
      <c r="I38" s="90">
        <v>99.086654663085938</v>
      </c>
    </row>
    <row r="39" spans="1:9">
      <c r="A39" s="65" t="s">
        <v>10994</v>
      </c>
      <c r="B39" s="65" t="s">
        <v>10993</v>
      </c>
      <c r="C39" s="131">
        <v>20.527999999999999</v>
      </c>
      <c r="D39" s="132">
        <v>421.39877319335938</v>
      </c>
      <c r="E39" s="132">
        <v>-1.1771211171188536</v>
      </c>
      <c r="F39" s="132">
        <v>46.758251105818303</v>
      </c>
      <c r="G39" s="92">
        <v>119.25473785400391</v>
      </c>
      <c r="H39" s="91">
        <v>79.081733703613281</v>
      </c>
      <c r="I39" s="90">
        <v>108.38429260253906</v>
      </c>
    </row>
    <row r="40" spans="1:9">
      <c r="A40" s="65" t="s">
        <v>10992</v>
      </c>
      <c r="B40" s="65" t="s">
        <v>10991</v>
      </c>
      <c r="C40" s="131">
        <v>22.434000000000001</v>
      </c>
      <c r="D40" s="132">
        <v>503.28436279296875</v>
      </c>
      <c r="E40" s="132">
        <v>-1.0567096442907822</v>
      </c>
      <c r="F40" s="132">
        <v>45.210208359018615</v>
      </c>
      <c r="G40" s="92">
        <v>120.84302520751953</v>
      </c>
      <c r="H40" s="91">
        <v>78.444046020507813</v>
      </c>
      <c r="I40" s="90">
        <v>109.37024688720703</v>
      </c>
    </row>
    <row r="41" spans="1:9">
      <c r="A41" s="65" t="s">
        <v>10188</v>
      </c>
      <c r="B41" s="65" t="s">
        <v>10187</v>
      </c>
      <c r="C41" s="131">
        <v>10.565</v>
      </c>
      <c r="D41" s="132">
        <v>111.61922454833984</v>
      </c>
      <c r="E41" s="132">
        <v>0.17691297167268366</v>
      </c>
      <c r="F41" s="132">
        <v>43.876117207828941</v>
      </c>
      <c r="G41" s="92">
        <v>104.20579528808594</v>
      </c>
      <c r="H41" s="91">
        <v>73.29852294921875</v>
      </c>
      <c r="I41" s="90">
        <v>95.842567443847656</v>
      </c>
    </row>
    <row r="42" spans="1:9">
      <c r="A42" s="65" t="s">
        <v>10990</v>
      </c>
      <c r="B42" s="65" t="s">
        <v>10989</v>
      </c>
      <c r="C42" s="131">
        <v>14.808999999999999</v>
      </c>
      <c r="D42" s="132">
        <v>219.30648803710938</v>
      </c>
      <c r="E42" s="132">
        <v>-0.76736841339104811</v>
      </c>
      <c r="F42" s="132">
        <v>45.099008457276177</v>
      </c>
      <c r="G42" s="92">
        <v>111.44322204589844</v>
      </c>
      <c r="H42" s="91">
        <v>76.643203735351563</v>
      </c>
      <c r="I42" s="90">
        <v>102.02665710449219</v>
      </c>
    </row>
    <row r="43" spans="1:9">
      <c r="A43" s="65" t="s">
        <v>10186</v>
      </c>
      <c r="B43" s="65" t="s">
        <v>10185</v>
      </c>
      <c r="C43" s="131">
        <v>14.064</v>
      </c>
      <c r="D43" s="132">
        <v>197.79609680175781</v>
      </c>
      <c r="E43" s="132">
        <v>-0.2585190946895265</v>
      </c>
      <c r="F43" s="132">
        <v>43.216461203770848</v>
      </c>
      <c r="G43" s="92">
        <v>109.35254669189453</v>
      </c>
      <c r="H43" s="91">
        <v>75.162086486816406</v>
      </c>
      <c r="I43" s="90">
        <v>100.10092163085938</v>
      </c>
    </row>
    <row r="44" spans="1:9">
      <c r="A44" s="65" t="s">
        <v>10988</v>
      </c>
      <c r="B44" s="65" t="s">
        <v>10987</v>
      </c>
      <c r="C44" s="131">
        <v>13.878</v>
      </c>
      <c r="D44" s="132">
        <v>192.598876953125</v>
      </c>
      <c r="E44" s="132">
        <v>1.5448231839821143</v>
      </c>
      <c r="F44" s="132">
        <v>47.281185221314473</v>
      </c>
      <c r="G44" s="92">
        <v>107.47915649414063</v>
      </c>
      <c r="H44" s="91">
        <v>75.497825622558594</v>
      </c>
      <c r="I44" s="90">
        <v>98.825302124023438</v>
      </c>
    </row>
    <row r="45" spans="1:9">
      <c r="A45" s="65" t="s">
        <v>10986</v>
      </c>
      <c r="B45" s="65" t="s">
        <v>10985</v>
      </c>
      <c r="C45" s="131">
        <v>14.412000000000001</v>
      </c>
      <c r="D45" s="132">
        <v>207.70574951171875</v>
      </c>
      <c r="E45" s="132">
        <v>-0.68212211859453753</v>
      </c>
      <c r="F45" s="132">
        <v>43.366250410778839</v>
      </c>
      <c r="G45" s="92">
        <v>110.43011474609375</v>
      </c>
      <c r="H45" s="91">
        <v>75.682197570800781</v>
      </c>
      <c r="I45" s="90">
        <v>101.02764129638672</v>
      </c>
    </row>
    <row r="46" spans="1:9">
      <c r="A46" s="65" t="s">
        <v>10984</v>
      </c>
      <c r="B46" s="65" t="s">
        <v>10983</v>
      </c>
      <c r="C46" s="131">
        <v>9.1859999999999999</v>
      </c>
      <c r="D46" s="132">
        <v>84.382598876953125</v>
      </c>
      <c r="E46" s="132">
        <v>-0.47866830724279541</v>
      </c>
      <c r="F46" s="132">
        <v>45.072753396029256</v>
      </c>
      <c r="G46" s="92">
        <v>103.46308135986328</v>
      </c>
      <c r="H46" s="91">
        <v>73.394821166992188</v>
      </c>
      <c r="I46" s="90">
        <v>95.326881408691406</v>
      </c>
    </row>
    <row r="47" spans="1:9">
      <c r="A47" s="65" t="s">
        <v>10982</v>
      </c>
      <c r="B47" s="65" t="s">
        <v>10981</v>
      </c>
      <c r="C47" s="131">
        <v>20.266999999999999</v>
      </c>
      <c r="D47" s="132">
        <v>410.75128173828125</v>
      </c>
      <c r="E47" s="132">
        <v>0.12448770932706049</v>
      </c>
      <c r="F47" s="132">
        <v>42.474428167566181</v>
      </c>
      <c r="G47" s="92">
        <v>116.17584228515625</v>
      </c>
      <c r="H47" s="91">
        <v>76.280281066894531</v>
      </c>
      <c r="I47" s="90">
        <v>105.38047027587891</v>
      </c>
    </row>
    <row r="48" spans="1:9">
      <c r="A48" s="65" t="s">
        <v>10980</v>
      </c>
      <c r="B48" s="65" t="s">
        <v>10979</v>
      </c>
      <c r="C48" s="131">
        <v>10.407999999999999</v>
      </c>
      <c r="D48" s="132">
        <v>108.32646179199219</v>
      </c>
      <c r="E48" s="132">
        <v>2.6197788800273201</v>
      </c>
      <c r="F48" s="132">
        <v>44.546399406087602</v>
      </c>
      <c r="G48" s="92">
        <v>100.7012939453125</v>
      </c>
      <c r="H48" s="91">
        <v>71.708023071289063</v>
      </c>
      <c r="I48" s="90">
        <v>92.855979919433594</v>
      </c>
    </row>
    <row r="49" spans="1:9">
      <c r="A49" s="65" t="s">
        <v>10978</v>
      </c>
      <c r="B49" s="65" t="s">
        <v>10977</v>
      </c>
      <c r="C49" s="131">
        <v>9.0690000000000008</v>
      </c>
      <c r="D49" s="132">
        <v>82.246757507324219</v>
      </c>
      <c r="E49" s="132">
        <v>3.3686552619000691</v>
      </c>
      <c r="F49" s="132">
        <v>38.973989345032905</v>
      </c>
      <c r="G49" s="92">
        <v>96.528594970703125</v>
      </c>
      <c r="H49" s="91">
        <v>67.915557861328125</v>
      </c>
      <c r="I49" s="90">
        <v>88.786170959472656</v>
      </c>
    </row>
    <row r="50" spans="1:9">
      <c r="A50" s="65" t="s">
        <v>10976</v>
      </c>
      <c r="B50" s="65" t="s">
        <v>10975</v>
      </c>
      <c r="C50" s="131">
        <v>31.071999999999999</v>
      </c>
      <c r="D50" s="132">
        <v>965.46917724609375</v>
      </c>
      <c r="E50" s="132">
        <v>-0.9700841212221637</v>
      </c>
      <c r="F50" s="132">
        <v>42.955555555555556</v>
      </c>
      <c r="G50" s="92">
        <v>128.57864379882813</v>
      </c>
      <c r="H50" s="91">
        <v>75.605880737304688</v>
      </c>
      <c r="I50" s="90">
        <v>114.24469757080078</v>
      </c>
    </row>
    <row r="51" spans="1:9">
      <c r="A51" s="65" t="s">
        <v>10974</v>
      </c>
      <c r="B51" s="65" t="s">
        <v>10973</v>
      </c>
      <c r="C51" s="131">
        <v>8.7409999999999997</v>
      </c>
      <c r="D51" s="132">
        <v>76.405082702636719</v>
      </c>
      <c r="E51" s="132">
        <v>2.7470865180734072</v>
      </c>
      <c r="F51" s="132">
        <v>43.617619878837665</v>
      </c>
      <c r="G51" s="92">
        <v>97.968399047851563</v>
      </c>
      <c r="H51" s="91">
        <v>70.117576599121094</v>
      </c>
      <c r="I51" s="90">
        <v>90.432220458984375</v>
      </c>
    </row>
    <row r="52" spans="1:9">
      <c r="A52" s="65" t="s">
        <v>10972</v>
      </c>
      <c r="B52" s="65" t="s">
        <v>10971</v>
      </c>
      <c r="C52" s="131">
        <v>8.7949999999999999</v>
      </c>
      <c r="D52" s="132">
        <v>77.352027893066406</v>
      </c>
      <c r="E52" s="132">
        <v>0.87145120802543585</v>
      </c>
      <c r="F52" s="132">
        <v>41.452197504069453</v>
      </c>
      <c r="G52" s="92">
        <v>100.20218658447266</v>
      </c>
      <c r="H52" s="91">
        <v>70.599632263183594</v>
      </c>
      <c r="I52" s="90">
        <v>92.192001342773438</v>
      </c>
    </row>
    <row r="53" spans="1:9">
      <c r="A53" s="65" t="s">
        <v>10970</v>
      </c>
      <c r="B53" s="65" t="s">
        <v>10969</v>
      </c>
      <c r="C53" s="131">
        <v>4.6470000000000002</v>
      </c>
      <c r="D53" s="132">
        <v>21.594608306884766</v>
      </c>
      <c r="E53" s="132">
        <v>-0.29875284387830203</v>
      </c>
      <c r="F53" s="132">
        <v>46.361382000557256</v>
      </c>
      <c r="G53" s="92">
        <v>96.796279907226563</v>
      </c>
      <c r="H53" s="91">
        <v>70.199295043945313</v>
      </c>
      <c r="I53" s="90">
        <v>89.599380493164063</v>
      </c>
    </row>
    <row r="54" spans="1:9">
      <c r="A54" s="65" t="s">
        <v>10968</v>
      </c>
      <c r="B54" s="65" t="s">
        <v>10967</v>
      </c>
      <c r="C54" s="131">
        <v>5.3049999999999997</v>
      </c>
      <c r="D54" s="132">
        <v>28.143024444580078</v>
      </c>
      <c r="E54" s="132">
        <v>0.98363358610186324</v>
      </c>
      <c r="F54" s="132">
        <v>48.324229356332857</v>
      </c>
      <c r="G54" s="92">
        <v>96.433120727539063</v>
      </c>
      <c r="H54" s="91">
        <v>70.689567565917969</v>
      </c>
      <c r="I54" s="90">
        <v>89.467147827148438</v>
      </c>
    </row>
    <row r="55" spans="1:9">
      <c r="A55" s="65" t="s">
        <v>10966</v>
      </c>
      <c r="B55" s="65" t="s">
        <v>10965</v>
      </c>
      <c r="C55" s="131">
        <v>3.7</v>
      </c>
      <c r="D55" s="132">
        <v>13.689999580383301</v>
      </c>
      <c r="E55" s="132">
        <v>2.1392012630309911</v>
      </c>
      <c r="F55" s="132">
        <v>44.448226544622429</v>
      </c>
      <c r="G55" s="92">
        <v>91.476882934570313</v>
      </c>
      <c r="H55" s="91">
        <v>66.723281860351563</v>
      </c>
      <c r="I55" s="90">
        <v>84.778785705566406</v>
      </c>
    </row>
    <row r="56" spans="1:9">
      <c r="A56" s="65" t="s">
        <v>10964</v>
      </c>
      <c r="B56" s="65" t="s">
        <v>10963</v>
      </c>
      <c r="C56" s="131">
        <v>13.009</v>
      </c>
      <c r="D56" s="132">
        <v>169.23408508300781</v>
      </c>
      <c r="E56" s="132">
        <v>-0.21907165951787702</v>
      </c>
      <c r="F56" s="132">
        <v>43.716732363735218</v>
      </c>
      <c r="G56" s="92">
        <v>108.02999877929688</v>
      </c>
      <c r="H56" s="91">
        <v>74.860809326171875</v>
      </c>
      <c r="I56" s="90">
        <v>99.054718017578125</v>
      </c>
    </row>
    <row r="57" spans="1:9">
      <c r="A57" s="65" t="s">
        <v>10962</v>
      </c>
      <c r="B57" s="65" t="s">
        <v>10961</v>
      </c>
      <c r="C57" s="131">
        <v>4.5389999999999997</v>
      </c>
      <c r="D57" s="132">
        <v>20.602521896362305</v>
      </c>
      <c r="E57" s="132">
        <v>2.7834119552076309</v>
      </c>
      <c r="F57" s="132">
        <v>43.766572237960339</v>
      </c>
      <c r="G57" s="92">
        <v>91.717750549316406</v>
      </c>
      <c r="H57" s="91">
        <v>66.750694274902344</v>
      </c>
      <c r="I57" s="90">
        <v>84.961891174316406</v>
      </c>
    </row>
    <row r="58" spans="1:9">
      <c r="A58" s="65" t="s">
        <v>10960</v>
      </c>
      <c r="B58" s="65" t="s">
        <v>10959</v>
      </c>
      <c r="C58" s="131">
        <v>17.378</v>
      </c>
      <c r="D58" s="132">
        <v>301.994873046875</v>
      </c>
      <c r="E58" s="132">
        <v>-2.9529201992900076E-2</v>
      </c>
      <c r="F58" s="132">
        <v>42.869156504065039</v>
      </c>
      <c r="G58" s="92">
        <v>113.09731292724609</v>
      </c>
      <c r="H58" s="91">
        <v>76.005470275878906</v>
      </c>
      <c r="I58" s="90">
        <v>103.06060028076172</v>
      </c>
    </row>
    <row r="59" spans="1:9">
      <c r="A59" s="65" t="s">
        <v>10958</v>
      </c>
      <c r="B59" s="65" t="s">
        <v>10957</v>
      </c>
      <c r="C59" s="131">
        <v>3.6739999999999999</v>
      </c>
      <c r="D59" s="132">
        <v>13.498275756835938</v>
      </c>
      <c r="E59" s="132">
        <v>3.5098122209625702</v>
      </c>
      <c r="F59" s="132">
        <v>42.884088514225503</v>
      </c>
      <c r="G59" s="92">
        <v>89.160469055175781</v>
      </c>
      <c r="H59" s="91">
        <v>65.033966064453125</v>
      </c>
      <c r="I59" s="90">
        <v>82.632057189941406</v>
      </c>
    </row>
    <row r="60" spans="1:9">
      <c r="A60" s="65" t="s">
        <v>10956</v>
      </c>
      <c r="B60" s="65" t="s">
        <v>10955</v>
      </c>
      <c r="C60" s="131">
        <v>4.2130000000000001</v>
      </c>
      <c r="D60" s="132">
        <v>17.749368667602539</v>
      </c>
      <c r="E60" s="132">
        <v>2.247643514299714</v>
      </c>
      <c r="F60" s="132">
        <v>47.740178452523637</v>
      </c>
      <c r="G60" s="92">
        <v>92.852828979492188</v>
      </c>
      <c r="H60" s="91">
        <v>68.531410217285156</v>
      </c>
      <c r="I60" s="90">
        <v>86.271675109863281</v>
      </c>
    </row>
    <row r="61" spans="1:9">
      <c r="A61" s="65" t="s">
        <v>10954</v>
      </c>
      <c r="B61" s="65" t="s">
        <v>10953</v>
      </c>
      <c r="C61" s="131">
        <v>5.3319999999999999</v>
      </c>
      <c r="D61" s="132">
        <v>28.43022346496582</v>
      </c>
      <c r="E61" s="132">
        <v>1.2682926922056661</v>
      </c>
      <c r="F61" s="132">
        <v>44.762433155080217</v>
      </c>
      <c r="G61" s="92">
        <v>95.281364440917969</v>
      </c>
      <c r="H61" s="91">
        <v>68.989265441894531</v>
      </c>
      <c r="I61" s="90">
        <v>88.166961669921875</v>
      </c>
    </row>
    <row r="62" spans="1:9">
      <c r="A62" s="65" t="s">
        <v>10952</v>
      </c>
      <c r="B62" s="65" t="s">
        <v>10951</v>
      </c>
      <c r="C62" s="131">
        <v>12.07</v>
      </c>
      <c r="D62" s="132">
        <v>145.68490600585938</v>
      </c>
      <c r="E62" s="132">
        <v>-0.62942420348173644</v>
      </c>
      <c r="F62" s="132">
        <v>45.02686297300788</v>
      </c>
      <c r="G62" s="92">
        <v>107.64785766601563</v>
      </c>
      <c r="H62" s="91">
        <v>75.237907409667969</v>
      </c>
      <c r="I62" s="90">
        <v>98.878021240234375</v>
      </c>
    </row>
    <row r="63" spans="1:9">
      <c r="A63" s="65" t="s">
        <v>10950</v>
      </c>
      <c r="B63" s="65" t="s">
        <v>10949</v>
      </c>
      <c r="C63" s="131">
        <v>10.231</v>
      </c>
      <c r="D63" s="132">
        <v>104.67336273193359</v>
      </c>
      <c r="E63" s="132">
        <v>1.6054056881033969</v>
      </c>
      <c r="F63" s="132">
        <v>39.140730928076053</v>
      </c>
      <c r="G63" s="92">
        <v>100.67982482910156</v>
      </c>
      <c r="H63" s="91">
        <v>70.034767150878906</v>
      </c>
      <c r="I63" s="90">
        <v>92.387550354003906</v>
      </c>
    </row>
    <row r="64" spans="1:9">
      <c r="A64" s="65" t="s">
        <v>10948</v>
      </c>
      <c r="B64" s="65" t="s">
        <v>10947</v>
      </c>
      <c r="C64" s="131">
        <v>8.5619999999999994</v>
      </c>
      <c r="D64" s="132">
        <v>73.307846069335938</v>
      </c>
      <c r="E64" s="132">
        <v>0.82286132535013001</v>
      </c>
      <c r="F64" s="132">
        <v>42.22367810760668</v>
      </c>
      <c r="G64" s="92">
        <v>100.10872650146484</v>
      </c>
      <c r="H64" s="91">
        <v>70.798873901367188</v>
      </c>
      <c r="I64" s="90">
        <v>92.177749633789063</v>
      </c>
    </row>
    <row r="65" spans="1:9">
      <c r="A65" s="65" t="s">
        <v>10946</v>
      </c>
      <c r="B65" s="65" t="s">
        <v>10945</v>
      </c>
      <c r="C65" s="131">
        <v>4.07</v>
      </c>
      <c r="D65" s="132">
        <v>16.564899444580078</v>
      </c>
      <c r="E65" s="132">
        <v>3.4237551778213469</v>
      </c>
      <c r="F65" s="132">
        <v>41.136506687647518</v>
      </c>
      <c r="G65" s="92">
        <v>89.508247375488281</v>
      </c>
      <c r="H65" s="91">
        <v>64.728897094726563</v>
      </c>
      <c r="I65" s="90">
        <v>82.803184509277344</v>
      </c>
    </row>
    <row r="66" spans="1:9">
      <c r="A66" s="65" t="s">
        <v>10944</v>
      </c>
      <c r="B66" s="65" t="s">
        <v>10943</v>
      </c>
      <c r="C66" s="131">
        <v>7.4249999999999998</v>
      </c>
      <c r="D66" s="132">
        <v>55.130626678466797</v>
      </c>
      <c r="E66" s="132">
        <v>1.5964908901658614</v>
      </c>
      <c r="F66" s="132">
        <v>45.58030555912184</v>
      </c>
      <c r="G66" s="92">
        <v>98.120155334472656</v>
      </c>
      <c r="H66" s="91">
        <v>70.821670532226563</v>
      </c>
      <c r="I66" s="90">
        <v>90.733436584472656</v>
      </c>
    </row>
    <row r="67" spans="1:9">
      <c r="A67" s="65" t="s">
        <v>10942</v>
      </c>
      <c r="B67" s="65" t="s">
        <v>10941</v>
      </c>
      <c r="C67" s="131">
        <v>4.1900000000000004</v>
      </c>
      <c r="D67" s="132">
        <v>17.556100845336914</v>
      </c>
      <c r="E67" s="132">
        <v>2.847155329557276</v>
      </c>
      <c r="F67" s="132">
        <v>44.096594740391097</v>
      </c>
      <c r="G67" s="92">
        <v>91.163482666015625</v>
      </c>
      <c r="H67" s="91">
        <v>66.521797180175781</v>
      </c>
      <c r="I67" s="90">
        <v>84.49566650390625</v>
      </c>
    </row>
    <row r="68" spans="1:9">
      <c r="A68" s="65" t="s">
        <v>10940</v>
      </c>
      <c r="B68" s="65" t="s">
        <v>10939</v>
      </c>
      <c r="C68" s="131">
        <v>20.154</v>
      </c>
      <c r="D68" s="132">
        <v>406.1837158203125</v>
      </c>
      <c r="E68" s="132">
        <v>1.3253433957053147</v>
      </c>
      <c r="F68" s="132">
        <v>42.523537604456827</v>
      </c>
      <c r="G68" s="92">
        <v>114.36930847167969</v>
      </c>
      <c r="H68" s="91">
        <v>75.412742614746094</v>
      </c>
      <c r="I68" s="90">
        <v>103.82801818847656</v>
      </c>
    </row>
    <row r="69" spans="1:9">
      <c r="A69" s="65" t="s">
        <v>10938</v>
      </c>
      <c r="B69" s="65" t="s">
        <v>10937</v>
      </c>
      <c r="C69" s="131">
        <v>22.338000000000001</v>
      </c>
      <c r="D69" s="132">
        <v>498.98623657226563</v>
      </c>
      <c r="E69" s="132">
        <v>-0.38704547791736166</v>
      </c>
      <c r="F69" s="132">
        <v>43.415641065586541</v>
      </c>
      <c r="G69" s="92">
        <v>119.39821624755859</v>
      </c>
      <c r="H69" s="91">
        <v>77.1910400390625</v>
      </c>
      <c r="I69" s="90">
        <v>107.97734069824219</v>
      </c>
    </row>
    <row r="70" spans="1:9">
      <c r="A70" s="65" t="s">
        <v>10936</v>
      </c>
      <c r="B70" s="65" t="s">
        <v>10935</v>
      </c>
      <c r="C70" s="131">
        <v>16.888999999999999</v>
      </c>
      <c r="D70" s="132">
        <v>285.23831176757813</v>
      </c>
      <c r="E70" s="132">
        <v>0.1031557031023574</v>
      </c>
      <c r="F70" s="132">
        <v>43.789010737948367</v>
      </c>
      <c r="G70" s="92">
        <v>112.52150726318359</v>
      </c>
      <c r="H70" s="91">
        <v>76.164657592773438</v>
      </c>
      <c r="I70" s="90">
        <v>102.68367767333984</v>
      </c>
    </row>
    <row r="71" spans="1:9">
      <c r="A71" s="65" t="s">
        <v>10934</v>
      </c>
      <c r="B71" s="65" t="s">
        <v>10933</v>
      </c>
      <c r="C71" s="131">
        <v>19.094000000000001</v>
      </c>
      <c r="D71" s="132">
        <v>364.58084106445313</v>
      </c>
      <c r="E71" s="132">
        <v>0.53237646684892792</v>
      </c>
      <c r="F71" s="132">
        <v>40.915250263743992</v>
      </c>
      <c r="G71" s="92">
        <v>113.90749359130859</v>
      </c>
      <c r="H71" s="91">
        <v>75.144943237304688</v>
      </c>
      <c r="I71" s="90">
        <v>103.418701171875</v>
      </c>
    </row>
    <row r="72" spans="1:9">
      <c r="A72" s="65" t="s">
        <v>10932</v>
      </c>
      <c r="B72" s="65" t="s">
        <v>10931</v>
      </c>
      <c r="C72" s="131">
        <v>19.707000000000001</v>
      </c>
      <c r="D72" s="132">
        <v>388.3658447265625</v>
      </c>
      <c r="E72" s="132">
        <v>3.5385920635219632</v>
      </c>
      <c r="F72" s="132">
        <v>37.066138746375195</v>
      </c>
      <c r="G72" s="92">
        <v>109.5313720703125</v>
      </c>
      <c r="H72" s="91">
        <v>71.416069030761719</v>
      </c>
      <c r="I72" s="90">
        <v>99.217720031738281</v>
      </c>
    </row>
    <row r="73" spans="1:9">
      <c r="A73" s="65" t="s">
        <v>10930</v>
      </c>
      <c r="B73" s="65" t="s">
        <v>10929</v>
      </c>
      <c r="C73" s="131">
        <v>18.292000000000002</v>
      </c>
      <c r="D73" s="132">
        <v>334.59725952148438</v>
      </c>
      <c r="E73" s="132">
        <v>0.35193946913562407</v>
      </c>
      <c r="F73" s="132">
        <v>42.928256573947408</v>
      </c>
      <c r="G73" s="92">
        <v>113.66728973388672</v>
      </c>
      <c r="H73" s="91">
        <v>75.974166870117188</v>
      </c>
      <c r="I73" s="90">
        <v>103.46787261962891</v>
      </c>
    </row>
    <row r="74" spans="1:9">
      <c r="A74" s="65" t="s">
        <v>10564</v>
      </c>
      <c r="B74" s="65" t="s">
        <v>10563</v>
      </c>
      <c r="C74" s="131">
        <v>9.8339999999999996</v>
      </c>
      <c r="D74" s="132">
        <v>96.707557678222656</v>
      </c>
      <c r="E74" s="132">
        <v>1.4902783519949812</v>
      </c>
      <c r="F74" s="132">
        <v>40.198530122812109</v>
      </c>
      <c r="G74" s="92">
        <v>100.52273559570313</v>
      </c>
      <c r="H74" s="91">
        <v>70.315765380859375</v>
      </c>
      <c r="I74" s="90">
        <v>92.349006652832031</v>
      </c>
    </row>
    <row r="75" spans="1:9">
      <c r="A75" s="65" t="s">
        <v>10562</v>
      </c>
      <c r="B75" s="65" t="s">
        <v>10561</v>
      </c>
      <c r="C75" s="131">
        <v>2.8220000000000001</v>
      </c>
      <c r="D75" s="132">
        <v>7.96368408203125</v>
      </c>
      <c r="E75" s="132">
        <v>3.3180575490283757</v>
      </c>
      <c r="F75" s="132">
        <v>38.905535804977148</v>
      </c>
      <c r="G75" s="92">
        <v>87.207359313964844</v>
      </c>
      <c r="H75" s="91">
        <v>62.642791748046875</v>
      </c>
      <c r="I75" s="90">
        <v>80.560409545898438</v>
      </c>
    </row>
    <row r="76" spans="1:9">
      <c r="A76" s="65" t="s">
        <v>10560</v>
      </c>
      <c r="B76" s="65" t="s">
        <v>10559</v>
      </c>
      <c r="C76" s="131">
        <v>2.0089999999999999</v>
      </c>
      <c r="D76" s="132">
        <v>4.0360808372497559</v>
      </c>
      <c r="E76" s="132">
        <v>3.0664975957804281</v>
      </c>
      <c r="F76" s="132">
        <v>35.41073482428115</v>
      </c>
      <c r="G76" s="92">
        <v>85.489875793457031</v>
      </c>
      <c r="H76" s="91">
        <v>60.505134582519531</v>
      </c>
      <c r="I76" s="90">
        <v>78.729232788085938</v>
      </c>
    </row>
    <row r="77" spans="1:9">
      <c r="A77" s="65" t="s">
        <v>10558</v>
      </c>
      <c r="B77" s="65" t="s">
        <v>10557</v>
      </c>
      <c r="C77" s="131">
        <v>3.9390000000000001</v>
      </c>
      <c r="D77" s="132">
        <v>15.515721321105957</v>
      </c>
      <c r="E77" s="132">
        <v>2.7353396973223076</v>
      </c>
      <c r="F77" s="132">
        <v>40.205523012552298</v>
      </c>
      <c r="G77" s="92">
        <v>90.06634521484375</v>
      </c>
      <c r="H77" s="91">
        <v>64.710281372070313</v>
      </c>
      <c r="I77" s="90">
        <v>83.205223083496094</v>
      </c>
    </row>
    <row r="78" spans="1:9">
      <c r="A78" s="65" t="s">
        <v>10556</v>
      </c>
      <c r="B78" s="65" t="s">
        <v>10555</v>
      </c>
      <c r="C78" s="131">
        <v>3.9279999999999999</v>
      </c>
      <c r="D78" s="132">
        <v>15.429183959960938</v>
      </c>
      <c r="E78" s="132">
        <v>4.4054206038222006</v>
      </c>
      <c r="F78" s="132">
        <v>32.987110351177165</v>
      </c>
      <c r="G78" s="92">
        <v>86.094367980957031</v>
      </c>
      <c r="H78" s="91">
        <v>60.409744262695313</v>
      </c>
      <c r="I78" s="90">
        <v>79.144340515136719</v>
      </c>
    </row>
    <row r="79" spans="1:9">
      <c r="A79" s="65" t="s">
        <v>10554</v>
      </c>
      <c r="B79" s="65" t="s">
        <v>10553</v>
      </c>
      <c r="C79" s="131">
        <v>2.9620000000000002</v>
      </c>
      <c r="D79" s="132">
        <v>8.7734441757202148</v>
      </c>
      <c r="E79" s="132">
        <v>4.6690141480004401</v>
      </c>
      <c r="F79" s="132">
        <v>33.014009909448149</v>
      </c>
      <c r="G79" s="92">
        <v>84.217628479003906</v>
      </c>
      <c r="H79" s="91">
        <v>59.290138244628906</v>
      </c>
      <c r="I79" s="90">
        <v>77.47247314453125</v>
      </c>
    </row>
    <row r="80" spans="1:9">
      <c r="A80" s="65" t="s">
        <v>10552</v>
      </c>
      <c r="B80" s="65" t="s">
        <v>10551</v>
      </c>
      <c r="C80" s="131">
        <v>5.2640000000000002</v>
      </c>
      <c r="D80" s="132">
        <v>27.709695816040039</v>
      </c>
      <c r="E80" s="132">
        <v>0.48992771827331116</v>
      </c>
      <c r="F80" s="132">
        <v>42.093774522626205</v>
      </c>
      <c r="G80" s="92">
        <v>95.679405212402344</v>
      </c>
      <c r="H80" s="91">
        <v>68.360176086425781</v>
      </c>
      <c r="I80" s="90">
        <v>88.287071228027344</v>
      </c>
    </row>
    <row r="81" spans="1:9">
      <c r="A81" s="65" t="s">
        <v>10550</v>
      </c>
      <c r="B81" s="65" t="s">
        <v>10549</v>
      </c>
      <c r="C81" s="131">
        <v>1.925</v>
      </c>
      <c r="D81" s="132">
        <v>3.705625057220459</v>
      </c>
      <c r="E81" s="132">
        <v>4.0911835144273532</v>
      </c>
      <c r="F81" s="132">
        <v>40.61064331424722</v>
      </c>
      <c r="G81" s="92">
        <v>85.070564270019531</v>
      </c>
      <c r="H81" s="91">
        <v>61.884963989257813</v>
      </c>
      <c r="I81" s="90">
        <v>78.7967529296875</v>
      </c>
    </row>
    <row r="82" spans="1:9">
      <c r="A82" s="65" t="s">
        <v>10548</v>
      </c>
      <c r="B82" s="65" t="s">
        <v>10547</v>
      </c>
      <c r="C82" s="131">
        <v>2.621</v>
      </c>
      <c r="D82" s="132">
        <v>6.8696408271789551</v>
      </c>
      <c r="E82" s="132">
        <v>3.4171837706558805</v>
      </c>
      <c r="F82" s="132">
        <v>40.525567089580932</v>
      </c>
      <c r="G82" s="92">
        <v>87.109970092773438</v>
      </c>
      <c r="H82" s="91">
        <v>63.057636260986328</v>
      </c>
      <c r="I82" s="90">
        <v>80.601631164550781</v>
      </c>
    </row>
    <row r="83" spans="1:9">
      <c r="A83" s="65" t="s">
        <v>10546</v>
      </c>
      <c r="B83" s="65" t="s">
        <v>10545</v>
      </c>
      <c r="C83" s="131">
        <v>3.4590000000000001</v>
      </c>
      <c r="D83" s="132">
        <v>11.964680671691895</v>
      </c>
      <c r="E83" s="132">
        <v>4.0178810644757998</v>
      </c>
      <c r="F83" s="132">
        <v>38.403282969595224</v>
      </c>
      <c r="G83" s="92">
        <v>87.113227844238281</v>
      </c>
      <c r="H83" s="91">
        <v>62.548255920410156</v>
      </c>
      <c r="I83" s="90">
        <v>80.466171264648438</v>
      </c>
    </row>
    <row r="84" spans="1:9">
      <c r="A84" s="65" t="s">
        <v>10544</v>
      </c>
      <c r="B84" s="65" t="s">
        <v>10543</v>
      </c>
      <c r="C84" s="131">
        <v>1.9730000000000001</v>
      </c>
      <c r="D84" s="132">
        <v>3.8927290439605713</v>
      </c>
      <c r="E84" s="132">
        <v>4.321075101753296</v>
      </c>
      <c r="F84" s="132">
        <v>32.321057118499574</v>
      </c>
      <c r="G84" s="92">
        <v>82.980171203613281</v>
      </c>
      <c r="H84" s="91">
        <v>58.238056182861328</v>
      </c>
      <c r="I84" s="90">
        <v>76.285179138183594</v>
      </c>
    </row>
    <row r="85" spans="1:9">
      <c r="A85" s="65" t="s">
        <v>10542</v>
      </c>
      <c r="B85" s="65" t="s">
        <v>10541</v>
      </c>
      <c r="C85" s="131">
        <v>3.0840000000000001</v>
      </c>
      <c r="D85" s="132">
        <v>9.5110559463500977</v>
      </c>
      <c r="E85" s="132">
        <v>3.1679133440920291</v>
      </c>
      <c r="F85" s="132">
        <v>40.435862995298855</v>
      </c>
      <c r="G85" s="92">
        <v>88.172348022460938</v>
      </c>
      <c r="H85" s="91">
        <v>63.665008544921875</v>
      </c>
      <c r="I85" s="90">
        <v>81.540885925292969</v>
      </c>
    </row>
    <row r="86" spans="1:9">
      <c r="A86" s="65" t="s">
        <v>10540</v>
      </c>
      <c r="B86" s="65" t="s">
        <v>10539</v>
      </c>
      <c r="C86" s="131">
        <v>2.7349999999999999</v>
      </c>
      <c r="D86" s="132">
        <v>7.4802250862121582</v>
      </c>
      <c r="E86" s="132">
        <v>3.6345816060445388</v>
      </c>
      <c r="F86" s="132">
        <v>40.118213538032101</v>
      </c>
      <c r="G86" s="92">
        <v>86.89422607421875</v>
      </c>
      <c r="H86" s="91">
        <v>62.841087341308594</v>
      </c>
      <c r="I86" s="90">
        <v>80.385665893554688</v>
      </c>
    </row>
    <row r="87" spans="1:9">
      <c r="A87" s="65" t="s">
        <v>10538</v>
      </c>
      <c r="B87" s="65" t="s">
        <v>10537</v>
      </c>
      <c r="C87" s="131">
        <v>3.649</v>
      </c>
      <c r="D87" s="132">
        <v>13.315200805664063</v>
      </c>
      <c r="E87" s="132">
        <v>4.1936526981506672</v>
      </c>
      <c r="F87" s="132">
        <v>41.986466165413532</v>
      </c>
      <c r="G87" s="92">
        <v>87.959892272949219</v>
      </c>
      <c r="H87" s="91">
        <v>64.129623413085938</v>
      </c>
      <c r="I87" s="90">
        <v>81.511642456054688</v>
      </c>
    </row>
    <row r="88" spans="1:9">
      <c r="A88" s="65" t="s">
        <v>10536</v>
      </c>
      <c r="B88" s="65" t="s">
        <v>10535</v>
      </c>
      <c r="C88" s="131">
        <v>1.7090000000000001</v>
      </c>
      <c r="D88" s="132">
        <v>2.9206809997558594</v>
      </c>
      <c r="E88" s="132">
        <v>3.690335704704272</v>
      </c>
      <c r="F88" s="132">
        <v>39.31002661934339</v>
      </c>
      <c r="G88" s="92">
        <v>84.998001098632813</v>
      </c>
      <c r="H88" s="91">
        <v>61.395313262939453</v>
      </c>
      <c r="I88" s="90">
        <v>78.611328125</v>
      </c>
    </row>
    <row r="89" spans="1:9">
      <c r="A89" s="65" t="s">
        <v>10534</v>
      </c>
      <c r="B89" s="65" t="s">
        <v>10533</v>
      </c>
      <c r="C89" s="131">
        <v>1.1399999999999999</v>
      </c>
      <c r="D89" s="132">
        <v>1.2996000051498413</v>
      </c>
      <c r="E89" s="132">
        <v>3.2814875560780736</v>
      </c>
      <c r="F89" s="132">
        <v>40.120338796612032</v>
      </c>
      <c r="G89" s="92">
        <v>84.833297729492188</v>
      </c>
      <c r="H89" s="91">
        <v>61.426704406738281</v>
      </c>
      <c r="I89" s="90">
        <v>78.499687194824219</v>
      </c>
    </row>
    <row r="90" spans="1:9">
      <c r="A90" s="65" t="s">
        <v>10532</v>
      </c>
      <c r="B90" s="65" t="s">
        <v>10531</v>
      </c>
      <c r="C90" s="131">
        <v>4.3079999999999998</v>
      </c>
      <c r="D90" s="132">
        <v>18.558864593505859</v>
      </c>
      <c r="E90" s="132">
        <v>3.4800004170013521</v>
      </c>
      <c r="F90" s="132">
        <v>43.98452783211809</v>
      </c>
      <c r="G90" s="92">
        <v>90.430633544921875</v>
      </c>
      <c r="H90" s="91">
        <v>66.123016357421875</v>
      </c>
      <c r="I90" s="90">
        <v>83.85321044921875</v>
      </c>
    </row>
    <row r="91" spans="1:9">
      <c r="A91" s="65" t="s">
        <v>10530</v>
      </c>
      <c r="B91" s="65" t="s">
        <v>10529</v>
      </c>
      <c r="C91" s="131">
        <v>3.0219999999999998</v>
      </c>
      <c r="D91" s="132">
        <v>9.1324844360351563</v>
      </c>
      <c r="E91" s="132">
        <v>3.4497962422711557</v>
      </c>
      <c r="F91" s="132">
        <v>49.486634932259243</v>
      </c>
      <c r="G91" s="92">
        <v>89.691490173339844</v>
      </c>
      <c r="H91" s="91">
        <v>67.252067565917969</v>
      </c>
      <c r="I91" s="90">
        <v>83.619583129882813</v>
      </c>
    </row>
    <row r="92" spans="1:9">
      <c r="A92" s="65" t="s">
        <v>10528</v>
      </c>
      <c r="B92" s="65" t="s">
        <v>10527</v>
      </c>
      <c r="C92" s="131">
        <v>1.056</v>
      </c>
      <c r="D92" s="132">
        <v>1.1151360273361206</v>
      </c>
      <c r="E92" s="132">
        <v>3.9015329161346721</v>
      </c>
      <c r="F92" s="132">
        <v>33.69363119189677</v>
      </c>
      <c r="G92" s="92">
        <v>82.395004272460938</v>
      </c>
      <c r="H92" s="91">
        <v>58.146877288818359</v>
      </c>
      <c r="I92" s="90">
        <v>75.83367919921875</v>
      </c>
    </row>
    <row r="93" spans="1:9">
      <c r="A93" s="65" t="s">
        <v>10526</v>
      </c>
      <c r="B93" s="65" t="s">
        <v>10525</v>
      </c>
      <c r="C93" s="131">
        <v>4.5449999999999999</v>
      </c>
      <c r="D93" s="132">
        <v>20.657024383544922</v>
      </c>
      <c r="E93" s="132">
        <v>2.1627250884993399</v>
      </c>
      <c r="F93" s="132">
        <v>47.51651850869046</v>
      </c>
      <c r="G93" s="92">
        <v>93.434211730957031</v>
      </c>
      <c r="H93" s="91">
        <v>68.805046081542969</v>
      </c>
      <c r="I93" s="90">
        <v>86.769783020019531</v>
      </c>
    </row>
    <row r="94" spans="1:9">
      <c r="A94" s="65" t="s">
        <v>10524</v>
      </c>
      <c r="B94" s="65" t="s">
        <v>10523</v>
      </c>
      <c r="C94" s="131">
        <v>1.006</v>
      </c>
      <c r="D94" s="132">
        <v>1.0120359659194946</v>
      </c>
      <c r="E94" s="132">
        <v>3.4666798283531293</v>
      </c>
      <c r="F94" s="132">
        <v>42.606030262572318</v>
      </c>
      <c r="G94" s="92">
        <v>84.907852172851563</v>
      </c>
      <c r="H94" s="91">
        <v>62.203853607177734</v>
      </c>
      <c r="I94" s="90">
        <v>78.764358520507813</v>
      </c>
    </row>
    <row r="95" spans="1:9">
      <c r="A95" s="65" t="s">
        <v>10522</v>
      </c>
      <c r="B95" s="65" t="s">
        <v>10521</v>
      </c>
      <c r="C95" s="131">
        <v>2.681</v>
      </c>
      <c r="D95" s="132">
        <v>7.1877608299255371</v>
      </c>
      <c r="E95" s="132">
        <v>2.1821047623015404</v>
      </c>
      <c r="F95" s="132">
        <v>45.223682563524847</v>
      </c>
      <c r="G95" s="92">
        <v>89.987472534179688</v>
      </c>
      <c r="H95" s="91">
        <v>66.01849365234375</v>
      </c>
      <c r="I95" s="90">
        <v>83.501686096191406</v>
      </c>
    </row>
    <row r="96" spans="1:9">
      <c r="A96" s="65" t="s">
        <v>10520</v>
      </c>
      <c r="B96" s="65" t="s">
        <v>10519</v>
      </c>
      <c r="C96" s="131">
        <v>2.653</v>
      </c>
      <c r="D96" s="132">
        <v>7.0384092330932617</v>
      </c>
      <c r="E96" s="132">
        <v>0.14455967755617505</v>
      </c>
      <c r="F96" s="132">
        <v>46.529440870856014</v>
      </c>
      <c r="G96" s="92">
        <v>93.099624633789063</v>
      </c>
      <c r="H96" s="91">
        <v>68.030296325683594</v>
      </c>
      <c r="I96" s="90">
        <v>86.316093444824219</v>
      </c>
    </row>
    <row r="97" spans="1:9">
      <c r="A97" s="65" t="s">
        <v>10468</v>
      </c>
      <c r="B97" s="65" t="s">
        <v>10467</v>
      </c>
      <c r="C97" s="131">
        <v>8.0350000000000001</v>
      </c>
      <c r="D97" s="132">
        <v>64.561225891113281</v>
      </c>
      <c r="E97" s="132">
        <v>1.4679655065281729</v>
      </c>
      <c r="F97" s="132">
        <v>41.426555195972675</v>
      </c>
      <c r="G97" s="92">
        <v>98.26470947265625</v>
      </c>
      <c r="H97" s="91">
        <v>69.607002258300781</v>
      </c>
      <c r="I97" s="90">
        <v>90.51019287109375</v>
      </c>
    </row>
    <row r="98" spans="1:9">
      <c r="A98" s="65" t="s">
        <v>10466</v>
      </c>
      <c r="B98" s="65" t="s">
        <v>10465</v>
      </c>
      <c r="C98" s="131">
        <v>11.372</v>
      </c>
      <c r="D98" s="132">
        <v>129.3223876953125</v>
      </c>
      <c r="E98" s="132">
        <v>0.36596944558965883</v>
      </c>
      <c r="F98" s="132">
        <v>42.457578646329836</v>
      </c>
      <c r="G98" s="92">
        <v>104.73176574707031</v>
      </c>
      <c r="H98" s="91">
        <v>73.0333251953125</v>
      </c>
      <c r="I98" s="90">
        <v>96.154457092285156</v>
      </c>
    </row>
    <row r="99" spans="1:9">
      <c r="A99" s="65" t="s">
        <v>10464</v>
      </c>
      <c r="B99" s="65" t="s">
        <v>10463</v>
      </c>
      <c r="C99" s="131">
        <v>6.548</v>
      </c>
      <c r="D99" s="132">
        <v>42.876304626464844</v>
      </c>
      <c r="E99" s="132">
        <v>0.43248321714183818</v>
      </c>
      <c r="F99" s="132">
        <v>41.276372609500307</v>
      </c>
      <c r="G99" s="92">
        <v>97.507057189941406</v>
      </c>
      <c r="H99" s="91">
        <v>69.141876220703125</v>
      </c>
      <c r="I99" s="90">
        <v>89.831695556640625</v>
      </c>
    </row>
    <row r="100" spans="1:9">
      <c r="A100" s="65" t="s">
        <v>10462</v>
      </c>
      <c r="B100" s="65" t="s">
        <v>10461</v>
      </c>
      <c r="C100" s="131">
        <v>13.93</v>
      </c>
      <c r="D100" s="132">
        <v>194.04490661621094</v>
      </c>
      <c r="E100" s="132">
        <v>-0.52471548588203787</v>
      </c>
      <c r="F100" s="132">
        <v>42.430565760470245</v>
      </c>
      <c r="G100" s="92">
        <v>109.37867736816406</v>
      </c>
      <c r="H100" s="91">
        <v>74.962799072265625</v>
      </c>
      <c r="I100" s="90">
        <v>100.06605529785156</v>
      </c>
    </row>
    <row r="101" spans="1:9">
      <c r="A101" s="65" t="s">
        <v>10460</v>
      </c>
      <c r="B101" s="65" t="s">
        <v>10459</v>
      </c>
      <c r="C101" s="131">
        <v>2.9009999999999998</v>
      </c>
      <c r="D101" s="132">
        <v>8.4158010482788086</v>
      </c>
      <c r="E101" s="132">
        <v>0.42638234461688818</v>
      </c>
      <c r="F101" s="132">
        <v>44.978143333716787</v>
      </c>
      <c r="G101" s="92">
        <v>92.750534057617188</v>
      </c>
      <c r="H101" s="91">
        <v>67.413955688476563</v>
      </c>
      <c r="I101" s="90">
        <v>85.894683837890625</v>
      </c>
    </row>
    <row r="102" spans="1:9">
      <c r="A102" s="65" t="s">
        <v>10458</v>
      </c>
      <c r="B102" s="65" t="s">
        <v>10457</v>
      </c>
      <c r="C102" s="131">
        <v>11.826000000000001</v>
      </c>
      <c r="D102" s="132">
        <v>139.85427856445313</v>
      </c>
      <c r="E102" s="132">
        <v>-0.11267785617384858</v>
      </c>
      <c r="F102" s="132">
        <v>41.165066026410564</v>
      </c>
      <c r="G102" s="92">
        <v>105.73323059082031</v>
      </c>
      <c r="H102" s="91">
        <v>73.085174560546875</v>
      </c>
      <c r="I102" s="90">
        <v>96.898963928222656</v>
      </c>
    </row>
    <row r="103" spans="1:9">
      <c r="A103" s="65" t="s">
        <v>10456</v>
      </c>
      <c r="B103" s="65" t="s">
        <v>10455</v>
      </c>
      <c r="C103" s="131">
        <v>1.3029999999999999</v>
      </c>
      <c r="D103" s="132">
        <v>1.6978089809417725</v>
      </c>
      <c r="E103" s="132">
        <v>2.0084583150996225</v>
      </c>
      <c r="F103" s="132">
        <v>38.017378215654077</v>
      </c>
      <c r="G103" s="92">
        <v>86.42059326171875</v>
      </c>
      <c r="H103" s="91">
        <v>61.635353088378906</v>
      </c>
      <c r="I103" s="90">
        <v>79.713935852050781</v>
      </c>
    </row>
    <row r="104" spans="1:9">
      <c r="A104" s="65" t="s">
        <v>10454</v>
      </c>
      <c r="B104" s="65" t="s">
        <v>10453</v>
      </c>
      <c r="C104" s="131">
        <v>0.89800000000000002</v>
      </c>
      <c r="D104" s="132">
        <v>0.8064039945602417</v>
      </c>
      <c r="E104" s="132">
        <v>4.0171803903325474</v>
      </c>
      <c r="F104" s="132">
        <v>33.049594332076332</v>
      </c>
      <c r="G104" s="92">
        <v>81.831771850585938</v>
      </c>
      <c r="H104" s="91">
        <v>57.615032196044922</v>
      </c>
      <c r="I104" s="90">
        <v>75.278945922851563</v>
      </c>
    </row>
    <row r="105" spans="1:9">
      <c r="A105" s="65" t="s">
        <v>10452</v>
      </c>
      <c r="B105" s="65" t="s">
        <v>10451</v>
      </c>
      <c r="C105" s="131">
        <v>0.45600000000000002</v>
      </c>
      <c r="D105" s="132">
        <v>0.20793600380420685</v>
      </c>
      <c r="E105" s="132">
        <v>3.5128398600570518</v>
      </c>
      <c r="F105" s="132">
        <v>38.92994746059545</v>
      </c>
      <c r="G105" s="92">
        <v>83.126091003417969</v>
      </c>
      <c r="H105" s="91">
        <v>59.994556427001953</v>
      </c>
      <c r="I105" s="90">
        <v>76.866905212402344</v>
      </c>
    </row>
    <row r="106" spans="1:9">
      <c r="A106" s="65" t="s">
        <v>10450</v>
      </c>
      <c r="B106" s="65" t="s">
        <v>10449</v>
      </c>
      <c r="C106" s="131">
        <v>1.331</v>
      </c>
      <c r="D106" s="132">
        <v>1.7715610265731812</v>
      </c>
      <c r="E106" s="132">
        <v>1.8733148934612098</v>
      </c>
      <c r="F106" s="132">
        <v>37.137301212407493</v>
      </c>
      <c r="G106" s="92">
        <v>86.460273742675781</v>
      </c>
      <c r="H106" s="91">
        <v>61.389286041259766</v>
      </c>
      <c r="I106" s="90">
        <v>79.676292419433594</v>
      </c>
    </row>
    <row r="107" spans="1:9">
      <c r="A107" s="65" t="s">
        <v>10448</v>
      </c>
      <c r="B107" s="65" t="s">
        <v>10447</v>
      </c>
      <c r="C107" s="131">
        <v>9.9559999999999995</v>
      </c>
      <c r="D107" s="132">
        <v>99.121932983398438</v>
      </c>
      <c r="E107" s="132">
        <v>0.18921414439134654</v>
      </c>
      <c r="F107" s="132">
        <v>43.909581646423753</v>
      </c>
      <c r="G107" s="92">
        <v>103.34914398193359</v>
      </c>
      <c r="H107" s="91">
        <v>72.922325134277344</v>
      </c>
      <c r="I107" s="90">
        <v>95.115921020507813</v>
      </c>
    </row>
    <row r="108" spans="1:9">
      <c r="A108" s="65" t="s">
        <v>10446</v>
      </c>
      <c r="B108" s="65" t="s">
        <v>10445</v>
      </c>
      <c r="C108" s="131">
        <v>1.1890000000000001</v>
      </c>
      <c r="D108" s="132">
        <v>1.413720965385437</v>
      </c>
      <c r="E108" s="132">
        <v>2.9720920849244692</v>
      </c>
      <c r="F108" s="132">
        <v>41.960074123989216</v>
      </c>
      <c r="G108" s="92">
        <v>85.757301330566406</v>
      </c>
      <c r="H108" s="91">
        <v>62.488739013671875</v>
      </c>
      <c r="I108" s="90">
        <v>79.461036682128906</v>
      </c>
    </row>
    <row r="109" spans="1:9">
      <c r="A109" s="65" t="s">
        <v>10444</v>
      </c>
      <c r="B109" s="65" t="s">
        <v>10443</v>
      </c>
      <c r="C109" s="131">
        <v>8.4819999999999993</v>
      </c>
      <c r="D109" s="132">
        <v>71.944320678710938</v>
      </c>
      <c r="E109" s="132">
        <v>-1.0441071440503748E-2</v>
      </c>
      <c r="F109" s="132">
        <v>42.75552916728514</v>
      </c>
      <c r="G109" s="92">
        <v>101.28437805175781</v>
      </c>
      <c r="H109" s="91">
        <v>71.575141906738281</v>
      </c>
      <c r="I109" s="90">
        <v>93.245330810546875</v>
      </c>
    </row>
    <row r="110" spans="1:9">
      <c r="A110" s="65" t="s">
        <v>10442</v>
      </c>
      <c r="B110" s="65" t="s">
        <v>10441</v>
      </c>
      <c r="C110" s="131">
        <v>2.1070000000000002</v>
      </c>
      <c r="D110" s="132">
        <v>4.4394488334655762</v>
      </c>
      <c r="E110" s="132">
        <v>3.8503191481717316</v>
      </c>
      <c r="F110" s="132">
        <v>39.471862774601263</v>
      </c>
      <c r="G110" s="92">
        <v>85.447578430175781</v>
      </c>
      <c r="H110" s="91">
        <v>61.765621185302734</v>
      </c>
      <c r="I110" s="90">
        <v>79.039459228515625</v>
      </c>
    </row>
    <row r="111" spans="1:9">
      <c r="A111" s="65" t="s">
        <v>10440</v>
      </c>
      <c r="B111" s="65" t="s">
        <v>10439</v>
      </c>
      <c r="C111" s="131">
        <v>2.9630000000000001</v>
      </c>
      <c r="D111" s="132">
        <v>8.7793693542480469</v>
      </c>
      <c r="E111" s="132">
        <v>3.494732838949548</v>
      </c>
      <c r="F111" s="132">
        <v>37.287749667110518</v>
      </c>
      <c r="G111" s="92">
        <v>86.8216552734375</v>
      </c>
      <c r="H111" s="91">
        <v>61.966255187988281</v>
      </c>
      <c r="I111" s="90">
        <v>80.09600830078125</v>
      </c>
    </row>
    <row r="112" spans="1:9">
      <c r="A112" s="65" t="s">
        <v>10438</v>
      </c>
      <c r="B112" s="65" t="s">
        <v>10437</v>
      </c>
      <c r="C112" s="131">
        <v>2.34</v>
      </c>
      <c r="D112" s="132">
        <v>5.4755997657775879</v>
      </c>
      <c r="E112" s="132">
        <v>3.5095870769002984</v>
      </c>
      <c r="F112" s="132">
        <v>36.111967128916284</v>
      </c>
      <c r="G112" s="92">
        <v>85.551445007324219</v>
      </c>
      <c r="H112" s="91">
        <v>60.824081420898438</v>
      </c>
      <c r="I112" s="90">
        <v>78.860443115234375</v>
      </c>
    </row>
    <row r="113" spans="1:9">
      <c r="A113" s="65" t="s">
        <v>10436</v>
      </c>
      <c r="B113" s="65" t="s">
        <v>10435</v>
      </c>
      <c r="C113" s="131">
        <v>2.6909999999999998</v>
      </c>
      <c r="D113" s="132">
        <v>7.241480827331543</v>
      </c>
      <c r="E113" s="132">
        <v>3.853207136250421</v>
      </c>
      <c r="F113" s="132">
        <v>40.406112852664577</v>
      </c>
      <c r="G113" s="92">
        <v>86.581047058105469</v>
      </c>
      <c r="H113" s="91">
        <v>62.760028839111328</v>
      </c>
      <c r="I113" s="90">
        <v>80.135299682617188</v>
      </c>
    </row>
    <row r="114" spans="1:9">
      <c r="A114" s="65" t="s">
        <v>10434</v>
      </c>
      <c r="B114" s="65" t="s">
        <v>10433</v>
      </c>
      <c r="C114" s="131">
        <v>4.2789999999999999</v>
      </c>
      <c r="D114" s="132">
        <v>18.309841156005859</v>
      </c>
      <c r="E114" s="132">
        <v>3.7833523109598812</v>
      </c>
      <c r="F114" s="132">
        <v>40.3447265625</v>
      </c>
      <c r="G114" s="92">
        <v>89.149513244628906</v>
      </c>
      <c r="H114" s="91">
        <v>64.325263977050781</v>
      </c>
      <c r="I114" s="90">
        <v>82.432296752929688</v>
      </c>
    </row>
    <row r="115" spans="1:9">
      <c r="A115" s="65" t="s">
        <v>10432</v>
      </c>
      <c r="B115" s="65" t="s">
        <v>10431</v>
      </c>
      <c r="C115" s="131">
        <v>3.5659999999999998</v>
      </c>
      <c r="D115" s="132">
        <v>12.71635627746582</v>
      </c>
      <c r="E115" s="132">
        <v>2.4219631732232578</v>
      </c>
      <c r="F115" s="132">
        <v>44.363973313565602</v>
      </c>
      <c r="G115" s="92">
        <v>90.851310729980469</v>
      </c>
      <c r="H115" s="91">
        <v>66.352462768554688</v>
      </c>
      <c r="I115" s="90">
        <v>84.222145080566406</v>
      </c>
    </row>
    <row r="116" spans="1:9">
      <c r="A116" s="65" t="s">
        <v>10430</v>
      </c>
      <c r="B116" s="65" t="s">
        <v>10429</v>
      </c>
      <c r="C116" s="131">
        <v>12.22</v>
      </c>
      <c r="D116" s="132">
        <v>149.32839965820313</v>
      </c>
      <c r="E116" s="132">
        <v>0.19244127239256278</v>
      </c>
      <c r="F116" s="132">
        <v>43.05791768874353</v>
      </c>
      <c r="G116" s="92">
        <v>106.25513458251953</v>
      </c>
      <c r="H116" s="91">
        <v>73.880500793457031</v>
      </c>
      <c r="I116" s="90">
        <v>97.494850158691406</v>
      </c>
    </row>
    <row r="117" spans="1:9">
      <c r="A117" s="65" t="s">
        <v>10428</v>
      </c>
      <c r="B117" s="65" t="s">
        <v>10427</v>
      </c>
      <c r="C117" s="131">
        <v>7.6669999999999998</v>
      </c>
      <c r="D117" s="132">
        <v>58.782890319824219</v>
      </c>
      <c r="E117" s="132">
        <v>-6.7476876619712051E-2</v>
      </c>
      <c r="F117" s="132">
        <v>46.137871158187188</v>
      </c>
      <c r="G117" s="92">
        <v>100.93810272216797</v>
      </c>
      <c r="H117" s="91">
        <v>72.456016540527344</v>
      </c>
      <c r="I117" s="90">
        <v>93.231109619140625</v>
      </c>
    </row>
    <row r="118" spans="1:9">
      <c r="A118" s="65" t="s">
        <v>10426</v>
      </c>
      <c r="B118" s="65" t="s">
        <v>10425</v>
      </c>
      <c r="C118" s="131">
        <v>9.7520000000000007</v>
      </c>
      <c r="D118" s="132">
        <v>95.10150146484375</v>
      </c>
      <c r="E118" s="132">
        <v>-0.12270943201248073</v>
      </c>
      <c r="F118" s="132">
        <v>42.504101838755304</v>
      </c>
      <c r="G118" s="92">
        <v>103.18948364257813</v>
      </c>
      <c r="H118" s="91">
        <v>72.4190673828125</v>
      </c>
      <c r="I118" s="90">
        <v>94.863288879394531</v>
      </c>
    </row>
    <row r="119" spans="1:9">
      <c r="A119" s="65" t="s">
        <v>10424</v>
      </c>
      <c r="B119" s="65" t="s">
        <v>10423</v>
      </c>
      <c r="C119" s="131">
        <v>14.797000000000001</v>
      </c>
      <c r="D119" s="132">
        <v>218.95120239257813</v>
      </c>
      <c r="E119" s="132">
        <v>-0.10324272851035397</v>
      </c>
      <c r="F119" s="132">
        <v>44.851540616246496</v>
      </c>
      <c r="G119" s="92">
        <v>110.43870544433594</v>
      </c>
      <c r="H119" s="91">
        <v>76.049339294433594</v>
      </c>
      <c r="I119" s="90">
        <v>101.13325500488281</v>
      </c>
    </row>
    <row r="120" spans="1:9">
      <c r="A120" s="65" t="s">
        <v>10184</v>
      </c>
      <c r="B120" s="65" t="s">
        <v>10183</v>
      </c>
      <c r="C120" s="131">
        <v>5.6459999999999999</v>
      </c>
      <c r="D120" s="132">
        <v>31.877315521240234</v>
      </c>
      <c r="E120" s="132">
        <v>1.2118460044813919</v>
      </c>
      <c r="F120" s="132">
        <v>40.004332755632582</v>
      </c>
      <c r="G120" s="92">
        <v>94.777359008789063</v>
      </c>
      <c r="H120" s="91">
        <v>67.27703857421875</v>
      </c>
      <c r="I120" s="90">
        <v>87.336021423339844</v>
      </c>
    </row>
    <row r="121" spans="1:9">
      <c r="A121" s="65" t="s">
        <v>10182</v>
      </c>
      <c r="B121" s="65" t="s">
        <v>10181</v>
      </c>
      <c r="C121" s="131">
        <v>3.786</v>
      </c>
      <c r="D121" s="132">
        <v>14.333795547485352</v>
      </c>
      <c r="E121" s="132">
        <v>1.9735511979514351</v>
      </c>
      <c r="F121" s="132">
        <v>46.915527514896603</v>
      </c>
      <c r="G121" s="92">
        <v>92.392677307128906</v>
      </c>
      <c r="H121" s="91">
        <v>67.976837158203125</v>
      </c>
      <c r="I121" s="90">
        <v>85.785972595214844</v>
      </c>
    </row>
    <row r="122" spans="1:9">
      <c r="A122" s="65" t="s">
        <v>10180</v>
      </c>
      <c r="B122" s="65" t="s">
        <v>10179</v>
      </c>
      <c r="C122" s="131">
        <v>3.9409999999999998</v>
      </c>
      <c r="D122" s="132">
        <v>15.53148078918457</v>
      </c>
      <c r="E122" s="132">
        <v>1.9808241711041332</v>
      </c>
      <c r="F122" s="132">
        <v>45.338936919628566</v>
      </c>
      <c r="G122" s="92">
        <v>92.272674560546875</v>
      </c>
      <c r="H122" s="91">
        <v>67.447601318359375</v>
      </c>
      <c r="I122" s="90">
        <v>85.55523681640625</v>
      </c>
    </row>
    <row r="123" spans="1:9">
      <c r="A123" s="65" t="s">
        <v>10178</v>
      </c>
      <c r="B123" s="65" t="s">
        <v>10177</v>
      </c>
      <c r="C123" s="131">
        <v>3.2970000000000002</v>
      </c>
      <c r="D123" s="132">
        <v>10.870208740234375</v>
      </c>
      <c r="E123" s="132">
        <v>2.5639751732636933</v>
      </c>
      <c r="F123" s="132">
        <v>46.672160198475986</v>
      </c>
      <c r="G123" s="92">
        <v>90.743873596191406</v>
      </c>
      <c r="H123" s="91">
        <v>66.970176696777344</v>
      </c>
      <c r="I123" s="90">
        <v>84.310928344726563</v>
      </c>
    </row>
    <row r="124" spans="1:9">
      <c r="A124" s="65" t="s">
        <v>10176</v>
      </c>
      <c r="B124" s="65" t="s">
        <v>10175</v>
      </c>
      <c r="C124" s="131">
        <v>1.8320000000000001</v>
      </c>
      <c r="D124" s="132">
        <v>3.3562240600585938</v>
      </c>
      <c r="E124" s="132">
        <v>2.3563885637302193</v>
      </c>
      <c r="F124" s="132">
        <v>43.397199817379395</v>
      </c>
      <c r="G124" s="92">
        <v>87.981338500976563</v>
      </c>
      <c r="H124" s="91">
        <v>64.237312316894531</v>
      </c>
      <c r="I124" s="90">
        <v>81.556419372558594</v>
      </c>
    </row>
    <row r="125" spans="1:9">
      <c r="A125" s="65" t="s">
        <v>10174</v>
      </c>
      <c r="B125" s="65" t="s">
        <v>10173</v>
      </c>
      <c r="C125" s="131">
        <v>2.4049999999999998</v>
      </c>
      <c r="D125" s="132">
        <v>5.7840251922607422</v>
      </c>
      <c r="E125" s="132">
        <v>1.8070157364201811</v>
      </c>
      <c r="F125" s="132">
        <v>38.183287109610518</v>
      </c>
      <c r="G125" s="92">
        <v>88.510612487792969</v>
      </c>
      <c r="H125" s="91">
        <v>63.012924194335938</v>
      </c>
      <c r="I125" s="90">
        <v>81.611167907714844</v>
      </c>
    </row>
    <row r="126" spans="1:9">
      <c r="A126" s="65" t="s">
        <v>10172</v>
      </c>
      <c r="B126" s="65" t="s">
        <v>10171</v>
      </c>
      <c r="C126" s="131">
        <v>2.1669999999999998</v>
      </c>
      <c r="D126" s="132">
        <v>4.6958889961242676</v>
      </c>
      <c r="E126" s="132">
        <v>2.9981837608434581</v>
      </c>
      <c r="F126" s="132">
        <v>42.651515151515149</v>
      </c>
      <c r="G126" s="92">
        <v>87.449440002441406</v>
      </c>
      <c r="H126" s="91">
        <v>63.802536010742188</v>
      </c>
      <c r="I126" s="90">
        <v>81.050804138183594</v>
      </c>
    </row>
    <row r="127" spans="1:9">
      <c r="A127" s="65" t="s">
        <v>10170</v>
      </c>
      <c r="B127" s="65" t="s">
        <v>10169</v>
      </c>
      <c r="C127" s="131">
        <v>1.5049999999999999</v>
      </c>
      <c r="D127" s="132">
        <v>2.2650249004364014</v>
      </c>
      <c r="E127" s="132">
        <v>1.6636070465626192</v>
      </c>
      <c r="F127" s="132">
        <v>43.53377676158803</v>
      </c>
      <c r="G127" s="92">
        <v>88.459503173828125</v>
      </c>
      <c r="H127" s="91">
        <v>64.452735900878906</v>
      </c>
      <c r="I127" s="90">
        <v>81.963493347167969</v>
      </c>
    </row>
    <row r="128" spans="1:9">
      <c r="A128" s="65" t="s">
        <v>10168</v>
      </c>
      <c r="B128" s="65" t="s">
        <v>10167</v>
      </c>
      <c r="C128" s="131">
        <v>0.67700000000000005</v>
      </c>
      <c r="D128" s="132">
        <v>0.45832899212837219</v>
      </c>
      <c r="E128" s="132">
        <v>4.3392384929549292</v>
      </c>
      <c r="F128" s="132">
        <v>35.074713323087835</v>
      </c>
      <c r="G128" s="92">
        <v>81.468276977539063</v>
      </c>
      <c r="H128" s="91">
        <v>57.998134613037109</v>
      </c>
      <c r="I128" s="90">
        <v>75.117469787597656</v>
      </c>
    </row>
    <row r="129" spans="1:9">
      <c r="A129" s="65" t="s">
        <v>10166</v>
      </c>
      <c r="B129" s="65" t="s">
        <v>10165</v>
      </c>
      <c r="C129" s="131">
        <v>0.52500000000000002</v>
      </c>
      <c r="D129" s="132">
        <v>0.27562499046325684</v>
      </c>
      <c r="E129" s="132">
        <v>4.1061479013125872</v>
      </c>
      <c r="F129" s="132">
        <v>33.284635492303224</v>
      </c>
      <c r="G129" s="92">
        <v>81.148971557617188</v>
      </c>
      <c r="H129" s="91">
        <v>57.236000061035156</v>
      </c>
      <c r="I129" s="90">
        <v>74.678337097167969</v>
      </c>
    </row>
    <row r="130" spans="1:9">
      <c r="A130" s="65" t="s">
        <v>10164</v>
      </c>
      <c r="B130" s="65" t="s">
        <v>10163</v>
      </c>
      <c r="C130" s="131">
        <v>4.4489999999999998</v>
      </c>
      <c r="D130" s="132">
        <v>19.793600082397461</v>
      </c>
      <c r="E130" s="132">
        <v>0.45703962897586847</v>
      </c>
      <c r="F130" s="132">
        <v>43.741829038340668</v>
      </c>
      <c r="G130" s="92">
        <v>94.846145629882813</v>
      </c>
      <c r="H130" s="91">
        <v>68.351959228515625</v>
      </c>
      <c r="I130" s="90">
        <v>87.67706298828125</v>
      </c>
    </row>
    <row r="131" spans="1:9">
      <c r="A131" s="65" t="s">
        <v>10162</v>
      </c>
      <c r="B131" s="65" t="s">
        <v>10161</v>
      </c>
      <c r="C131" s="131">
        <v>2.8210000000000002</v>
      </c>
      <c r="D131" s="132">
        <v>7.9580411911010742</v>
      </c>
      <c r="E131" s="132">
        <v>3.6416190181898167</v>
      </c>
      <c r="F131" s="132">
        <v>40.221360557573377</v>
      </c>
      <c r="G131" s="92">
        <v>87.043350219726563</v>
      </c>
      <c r="H131" s="91">
        <v>62.966396331787109</v>
      </c>
      <c r="I131" s="90">
        <v>80.528343200683594</v>
      </c>
    </row>
    <row r="132" spans="1:9">
      <c r="A132" s="65" t="s">
        <v>10160</v>
      </c>
      <c r="B132" s="65" t="s">
        <v>10159</v>
      </c>
      <c r="C132" s="131">
        <v>1.3129999999999999</v>
      </c>
      <c r="D132" s="132">
        <v>1.7239689826965332</v>
      </c>
      <c r="E132" s="132">
        <v>3.7653800063256906</v>
      </c>
      <c r="F132" s="132">
        <v>37.105903890160185</v>
      </c>
      <c r="G132" s="92">
        <v>83.762702941894531</v>
      </c>
      <c r="H132" s="91">
        <v>59.978321075439453</v>
      </c>
      <c r="I132" s="90">
        <v>77.326866149902344</v>
      </c>
    </row>
    <row r="133" spans="1:9">
      <c r="A133" s="65" t="s">
        <v>10158</v>
      </c>
      <c r="B133" s="65" t="s">
        <v>10157</v>
      </c>
      <c r="C133" s="131">
        <v>2.9750000000000001</v>
      </c>
      <c r="D133" s="132">
        <v>8.8506250381469727</v>
      </c>
      <c r="E133" s="132">
        <v>2.3630394051602344</v>
      </c>
      <c r="F133" s="132">
        <v>41.526821572002298</v>
      </c>
      <c r="G133" s="92">
        <v>89.37542724609375</v>
      </c>
      <c r="H133" s="91">
        <v>64.607551574707031</v>
      </c>
      <c r="I133" s="90">
        <v>82.673469543457031</v>
      </c>
    </row>
    <row r="134" spans="1:9">
      <c r="A134" s="65" t="s">
        <v>10156</v>
      </c>
      <c r="B134" s="65" t="s">
        <v>10155</v>
      </c>
      <c r="C134" s="131">
        <v>2.113</v>
      </c>
      <c r="D134" s="132">
        <v>4.4647688865661621</v>
      </c>
      <c r="E134" s="132">
        <v>4.3210913923100778</v>
      </c>
      <c r="F134" s="132">
        <v>31.886268439264249</v>
      </c>
      <c r="G134" s="92">
        <v>83.107589721679688</v>
      </c>
      <c r="H134" s="91">
        <v>58.198959350585938</v>
      </c>
      <c r="I134" s="90">
        <v>76.367538452148438</v>
      </c>
    </row>
    <row r="135" spans="1:9">
      <c r="A135" s="65" t="s">
        <v>10154</v>
      </c>
      <c r="B135" s="65" t="s">
        <v>10153</v>
      </c>
      <c r="C135" s="131">
        <v>2.4169999999999998</v>
      </c>
      <c r="D135" s="132">
        <v>5.8418889045715332</v>
      </c>
      <c r="E135" s="132">
        <v>3.9755870259201389</v>
      </c>
      <c r="F135" s="132">
        <v>39.901419131188383</v>
      </c>
      <c r="G135" s="92">
        <v>85.861526489257813</v>
      </c>
      <c r="H135" s="91">
        <v>62.177242279052734</v>
      </c>
      <c r="I135" s="90">
        <v>79.452774047851563</v>
      </c>
    </row>
    <row r="136" spans="1:9">
      <c r="A136" s="65" t="s">
        <v>10152</v>
      </c>
      <c r="B136" s="65" t="s">
        <v>10151</v>
      </c>
      <c r="C136" s="131">
        <v>1.712</v>
      </c>
      <c r="D136" s="132">
        <v>2.9309439659118652</v>
      </c>
      <c r="E136" s="132">
        <v>3.7287707831412384</v>
      </c>
      <c r="F136" s="132">
        <v>36.63709497206704</v>
      </c>
      <c r="G136" s="92">
        <v>84.354179382324219</v>
      </c>
      <c r="H136" s="91">
        <v>60.232345581054688</v>
      </c>
      <c r="I136" s="90">
        <v>77.827033996582031</v>
      </c>
    </row>
    <row r="137" spans="1:9">
      <c r="A137" s="65" t="s">
        <v>10150</v>
      </c>
      <c r="B137" s="65" t="s">
        <v>10149</v>
      </c>
      <c r="C137" s="131">
        <v>3.42</v>
      </c>
      <c r="D137" s="132">
        <v>11.696399688720703</v>
      </c>
      <c r="E137" s="132">
        <v>3.933119283098367</v>
      </c>
      <c r="F137" s="132">
        <v>37.420192522946046</v>
      </c>
      <c r="G137" s="92">
        <v>86.952720642089844</v>
      </c>
      <c r="H137" s="91">
        <v>62.153465270996094</v>
      </c>
      <c r="I137" s="90">
        <v>80.242271423339844</v>
      </c>
    </row>
    <row r="138" spans="1:9">
      <c r="A138" s="65" t="s">
        <v>10148</v>
      </c>
      <c r="B138" s="65" t="s">
        <v>10147</v>
      </c>
      <c r="C138" s="131">
        <v>1.819</v>
      </c>
      <c r="D138" s="132">
        <v>3.3087608814239502</v>
      </c>
      <c r="E138" s="132">
        <v>3.7645085083840066</v>
      </c>
      <c r="F138" s="132">
        <v>35.448537005163509</v>
      </c>
      <c r="G138" s="92">
        <v>84.211601257324219</v>
      </c>
      <c r="H138" s="91">
        <v>59.813350677490234</v>
      </c>
      <c r="I138" s="90">
        <v>77.609657287597656</v>
      </c>
    </row>
    <row r="139" spans="1:9">
      <c r="A139" s="65" t="s">
        <v>10146</v>
      </c>
      <c r="B139" s="65" t="s">
        <v>10145</v>
      </c>
      <c r="C139" s="131">
        <v>5.7119999999999997</v>
      </c>
      <c r="D139" s="132">
        <v>32.626945495605469</v>
      </c>
      <c r="E139" s="132">
        <v>0.34399734818034916</v>
      </c>
      <c r="F139" s="132">
        <v>44.726897815793492</v>
      </c>
      <c r="G139" s="92">
        <v>97.14813232421875</v>
      </c>
      <c r="H139" s="91">
        <v>69.976753234863281</v>
      </c>
      <c r="I139" s="90">
        <v>89.795806884765625</v>
      </c>
    </row>
    <row r="140" spans="1:9">
      <c r="A140" s="65" t="s">
        <v>10144</v>
      </c>
      <c r="B140" s="65" t="s">
        <v>10143</v>
      </c>
      <c r="C140" s="131">
        <v>2.2599999999999998</v>
      </c>
      <c r="D140" s="132">
        <v>5.107600212097168</v>
      </c>
      <c r="E140" s="132">
        <v>2.9568916450410332</v>
      </c>
      <c r="F140" s="132">
        <v>39.777483996660173</v>
      </c>
      <c r="G140" s="92">
        <v>87.016700744628906</v>
      </c>
      <c r="H140" s="91">
        <v>62.705047607421875</v>
      </c>
      <c r="I140" s="90">
        <v>80.438186645507813</v>
      </c>
    </row>
    <row r="141" spans="1:9">
      <c r="A141" s="65" t="s">
        <v>10142</v>
      </c>
      <c r="B141" s="65" t="s">
        <v>10141</v>
      </c>
      <c r="C141" s="131">
        <v>3.4660000000000002</v>
      </c>
      <c r="D141" s="132">
        <v>12.013155937194824</v>
      </c>
      <c r="E141" s="132">
        <v>3.2920785389196499</v>
      </c>
      <c r="F141" s="132">
        <v>42.851738798648206</v>
      </c>
      <c r="G141" s="92">
        <v>89.134651184082031</v>
      </c>
      <c r="H141" s="91">
        <v>64.9779052734375</v>
      </c>
      <c r="I141" s="90">
        <v>82.598052978515625</v>
      </c>
    </row>
    <row r="142" spans="1:9">
      <c r="A142" s="65" t="s">
        <v>10140</v>
      </c>
      <c r="B142" s="65" t="s">
        <v>10139</v>
      </c>
      <c r="C142" s="131">
        <v>3.052</v>
      </c>
      <c r="D142" s="132">
        <v>9.3147039413452148</v>
      </c>
      <c r="E142" s="132">
        <v>0.55216146937548949</v>
      </c>
      <c r="F142" s="132">
        <v>33.63425401856464</v>
      </c>
      <c r="G142" s="92">
        <v>90.288360595703125</v>
      </c>
      <c r="H142" s="91">
        <v>62.642406463623047</v>
      </c>
      <c r="I142" s="90">
        <v>82.8076171875</v>
      </c>
    </row>
    <row r="143" spans="1:9">
      <c r="A143" s="65" t="s">
        <v>10138</v>
      </c>
      <c r="B143" s="65" t="s">
        <v>10137</v>
      </c>
      <c r="C143" s="131">
        <v>6.6779999999999999</v>
      </c>
      <c r="D143" s="132">
        <v>44.595684051513672</v>
      </c>
      <c r="E143" s="132">
        <v>1.4363701096632198</v>
      </c>
      <c r="F143" s="132">
        <v>44.945600991325897</v>
      </c>
      <c r="G143" s="92">
        <v>97.104072570800781</v>
      </c>
      <c r="H143" s="91">
        <v>70.078521728515625</v>
      </c>
      <c r="I143" s="90">
        <v>89.791206359863281</v>
      </c>
    </row>
    <row r="144" spans="1:9">
      <c r="A144" s="65" t="s">
        <v>10776</v>
      </c>
      <c r="B144" s="65" t="s">
        <v>10775</v>
      </c>
      <c r="C144" s="131">
        <v>8.0069999999999997</v>
      </c>
      <c r="D144" s="132">
        <v>64.112045288085938</v>
      </c>
      <c r="E144" s="132">
        <v>-0.10153522497232324</v>
      </c>
      <c r="F144" s="132">
        <v>45.372242175474604</v>
      </c>
      <c r="G144" s="92">
        <v>101.30957794189453</v>
      </c>
      <c r="H144" s="91">
        <v>72.409591674804688</v>
      </c>
      <c r="I144" s="90">
        <v>93.489501953125</v>
      </c>
    </row>
    <row r="145" spans="1:9">
      <c r="A145" s="65" t="s">
        <v>10774</v>
      </c>
      <c r="B145" s="65" t="s">
        <v>10773</v>
      </c>
      <c r="C145" s="131">
        <v>8.3710000000000004</v>
      </c>
      <c r="D145" s="132">
        <v>70.073638916015625</v>
      </c>
      <c r="E145" s="132">
        <v>-0.69789478929715065</v>
      </c>
      <c r="F145" s="132">
        <v>48.14825547699084</v>
      </c>
      <c r="G145" s="92">
        <v>103.29139709472656</v>
      </c>
      <c r="H145" s="91">
        <v>74.292282104492188</v>
      </c>
      <c r="I145" s="90">
        <v>95.444503784179688</v>
      </c>
    </row>
    <row r="146" spans="1:9">
      <c r="A146" s="65" t="s">
        <v>10772</v>
      </c>
      <c r="B146" s="65" t="s">
        <v>10771</v>
      </c>
      <c r="C146" s="131">
        <v>4.149</v>
      </c>
      <c r="D146" s="132">
        <v>17.214200973510742</v>
      </c>
      <c r="E146" s="132">
        <v>-1.1772605876612576</v>
      </c>
      <c r="F146" s="132">
        <v>45.529720804563198</v>
      </c>
      <c r="G146" s="92">
        <v>97.079727172851563</v>
      </c>
      <c r="H146" s="91">
        <v>70.0250244140625</v>
      </c>
      <c r="I146" s="90">
        <v>89.75897216796875</v>
      </c>
    </row>
    <row r="147" spans="1:9">
      <c r="A147" s="65" t="s">
        <v>10770</v>
      </c>
      <c r="B147" s="65" t="s">
        <v>10769</v>
      </c>
      <c r="C147" s="131">
        <v>0.32300000000000001</v>
      </c>
      <c r="D147" s="132">
        <v>0.10432899743318558</v>
      </c>
      <c r="E147" s="132">
        <v>2.0610042978767704</v>
      </c>
      <c r="F147" s="132">
        <v>41.2311202372804</v>
      </c>
      <c r="G147" s="92">
        <v>85.461585998535156</v>
      </c>
      <c r="H147" s="91">
        <v>61.882011413574219</v>
      </c>
      <c r="I147" s="90">
        <v>79.081169128417969</v>
      </c>
    </row>
    <row r="148" spans="1:9">
      <c r="A148" s="65" t="s">
        <v>10768</v>
      </c>
      <c r="B148" s="65" t="s">
        <v>10767</v>
      </c>
      <c r="C148" s="131">
        <v>1.4970000000000001</v>
      </c>
      <c r="D148" s="132">
        <v>2.241008996963501</v>
      </c>
      <c r="E148" s="132">
        <v>-0.31330782858623596</v>
      </c>
      <c r="F148" s="132">
        <v>47.11206549456449</v>
      </c>
      <c r="G148" s="92">
        <v>92.023353576660156</v>
      </c>
      <c r="H148" s="91">
        <v>67.407798767089844</v>
      </c>
      <c r="I148" s="90">
        <v>85.36260986328125</v>
      </c>
    </row>
    <row r="149" spans="1:9">
      <c r="A149" s="65" t="s">
        <v>10766</v>
      </c>
      <c r="B149" s="65" t="s">
        <v>10765</v>
      </c>
      <c r="C149" s="131">
        <v>8.6379999999999999</v>
      </c>
      <c r="D149" s="132">
        <v>74.615043640136719</v>
      </c>
      <c r="E149" s="132">
        <v>-0.14886536013381388</v>
      </c>
      <c r="F149" s="132">
        <v>45.014449505261503</v>
      </c>
      <c r="G149" s="92">
        <v>102.20529174804688</v>
      </c>
      <c r="H149" s="91">
        <v>72.749008178710938</v>
      </c>
      <c r="I149" s="90">
        <v>94.234687805175781</v>
      </c>
    </row>
    <row r="150" spans="1:9">
      <c r="A150" s="65" t="s">
        <v>10764</v>
      </c>
      <c r="B150" s="65" t="s">
        <v>10763</v>
      </c>
      <c r="C150" s="131">
        <v>10.199</v>
      </c>
      <c r="D150" s="132">
        <v>104.01959991455078</v>
      </c>
      <c r="E150" s="132">
        <v>-0.70244682070350151</v>
      </c>
      <c r="F150" s="132">
        <v>38.186507397855301</v>
      </c>
      <c r="G150" s="92">
        <v>103.66932678222656</v>
      </c>
      <c r="H150" s="91">
        <v>71.289352416992188</v>
      </c>
      <c r="I150" s="90">
        <v>94.907600402832031</v>
      </c>
    </row>
    <row r="151" spans="1:9">
      <c r="A151" s="65" t="s">
        <v>10762</v>
      </c>
      <c r="B151" s="65" t="s">
        <v>10761</v>
      </c>
      <c r="C151" s="131">
        <v>8.8219999999999992</v>
      </c>
      <c r="D151" s="132">
        <v>77.827682495117188</v>
      </c>
      <c r="E151" s="132">
        <v>-0.11104136135735282</v>
      </c>
      <c r="F151" s="132">
        <v>43.78066783831283</v>
      </c>
      <c r="G151" s="92">
        <v>102.14070129394531</v>
      </c>
      <c r="H151" s="91">
        <v>72.325653076171875</v>
      </c>
      <c r="I151" s="90">
        <v>94.073020935058594</v>
      </c>
    </row>
    <row r="152" spans="1:9">
      <c r="A152" s="65" t="s">
        <v>10760</v>
      </c>
      <c r="B152" s="65" t="s">
        <v>10759</v>
      </c>
      <c r="C152" s="131">
        <v>10.606</v>
      </c>
      <c r="D152" s="132">
        <v>112.48723602294922</v>
      </c>
      <c r="E152" s="132">
        <v>-0.46358344716608468</v>
      </c>
      <c r="F152" s="132">
        <v>41.815566037735849</v>
      </c>
      <c r="G152" s="92">
        <v>104.70503997802734</v>
      </c>
      <c r="H152" s="91">
        <v>72.91265869140625</v>
      </c>
      <c r="I152" s="90">
        <v>96.102310180664063</v>
      </c>
    </row>
    <row r="153" spans="1:9">
      <c r="A153" s="65" t="s">
        <v>10136</v>
      </c>
      <c r="B153" s="65" t="s">
        <v>10135</v>
      </c>
      <c r="C153" s="131">
        <v>13.146000000000001</v>
      </c>
      <c r="D153" s="132">
        <v>172.81732177734375</v>
      </c>
      <c r="E153" s="132">
        <v>-0.49999553037756117</v>
      </c>
      <c r="F153" s="132">
        <v>45.494563311118903</v>
      </c>
      <c r="G153" s="92">
        <v>109.00122833251953</v>
      </c>
      <c r="H153" s="91">
        <v>75.888687133789063</v>
      </c>
      <c r="I153" s="90">
        <v>100.04127502441406</v>
      </c>
    </row>
    <row r="154" spans="1:9">
      <c r="A154" s="65" t="s">
        <v>10134</v>
      </c>
      <c r="B154" s="65" t="s">
        <v>10133</v>
      </c>
      <c r="C154" s="131">
        <v>11.202999999999999</v>
      </c>
      <c r="D154" s="132">
        <v>125.50720977783203</v>
      </c>
      <c r="E154" s="132">
        <v>-0.5970421279096938</v>
      </c>
      <c r="F154" s="132">
        <v>40.657151308977959</v>
      </c>
      <c r="G154" s="92">
        <v>105.45532989501953</v>
      </c>
      <c r="H154" s="91">
        <v>72.871078491210938</v>
      </c>
      <c r="I154" s="90">
        <v>96.638328552246094</v>
      </c>
    </row>
    <row r="155" spans="1:9">
      <c r="A155" s="65" t="s">
        <v>10738</v>
      </c>
      <c r="B155" s="65" t="s">
        <v>10737</v>
      </c>
      <c r="C155" s="131">
        <v>18.135000000000002</v>
      </c>
      <c r="D155" s="132">
        <v>328.87823486328125</v>
      </c>
      <c r="E155" s="132">
        <v>-1.5079165658800679</v>
      </c>
      <c r="F155" s="132">
        <v>44.579996309282159</v>
      </c>
      <c r="G155" s="92">
        <v>116.46454620361328</v>
      </c>
      <c r="H155" s="91">
        <v>77.997177124023438</v>
      </c>
      <c r="I155" s="90">
        <v>106.05562591552734</v>
      </c>
    </row>
    <row r="156" spans="1:9">
      <c r="A156" s="65" t="s">
        <v>10736</v>
      </c>
      <c r="B156" s="65" t="s">
        <v>10735</v>
      </c>
      <c r="C156" s="131">
        <v>13.048999999999999</v>
      </c>
      <c r="D156" s="132">
        <v>170.27639770507813</v>
      </c>
      <c r="E156" s="132">
        <v>2.4719035722661675</v>
      </c>
      <c r="F156" s="132">
        <v>39.619143343126645</v>
      </c>
      <c r="G156" s="92">
        <v>103.38607788085938</v>
      </c>
      <c r="H156" s="91">
        <v>71.175384521484375</v>
      </c>
      <c r="I156" s="90">
        <v>94.670158386230469</v>
      </c>
    </row>
    <row r="157" spans="1:9">
      <c r="A157" s="65" t="s">
        <v>10734</v>
      </c>
      <c r="B157" s="65" t="s">
        <v>10733</v>
      </c>
      <c r="C157" s="131">
        <v>15.36</v>
      </c>
      <c r="D157" s="132">
        <v>235.92959594726563</v>
      </c>
      <c r="E157" s="132">
        <v>-0.71711408407886779</v>
      </c>
      <c r="F157" s="132">
        <v>41.784596688439919</v>
      </c>
      <c r="G157" s="92">
        <v>111.33325958251953</v>
      </c>
      <c r="H157" s="91">
        <v>75.405632019042969</v>
      </c>
      <c r="I157" s="90">
        <v>101.611572265625</v>
      </c>
    </row>
    <row r="158" spans="1:9">
      <c r="A158" s="65" t="s">
        <v>10732</v>
      </c>
      <c r="B158" s="65" t="s">
        <v>10731</v>
      </c>
      <c r="C158" s="131">
        <v>11.413</v>
      </c>
      <c r="D158" s="132">
        <v>130.25657653808594</v>
      </c>
      <c r="E158" s="132">
        <v>3.1535063418668505</v>
      </c>
      <c r="F158" s="132">
        <v>41.933161708619373</v>
      </c>
      <c r="G158" s="92">
        <v>100.74990081787109</v>
      </c>
      <c r="H158" s="91">
        <v>70.802940368652344</v>
      </c>
      <c r="I158" s="90">
        <v>92.646522521972656</v>
      </c>
    </row>
    <row r="159" spans="1:9">
      <c r="A159" s="65" t="s">
        <v>10730</v>
      </c>
      <c r="B159" s="65" t="s">
        <v>10729</v>
      </c>
      <c r="C159" s="131">
        <v>9.3170000000000002</v>
      </c>
      <c r="D159" s="132">
        <v>86.806488037109375</v>
      </c>
      <c r="E159" s="132">
        <v>-8.8192659970782836E-2</v>
      </c>
      <c r="F159" s="132">
        <v>44.810455420141118</v>
      </c>
      <c r="G159" s="92">
        <v>103.04102325439453</v>
      </c>
      <c r="H159" s="91">
        <v>73.087478637695313</v>
      </c>
      <c r="I159" s="90">
        <v>94.935867309570313</v>
      </c>
    </row>
    <row r="160" spans="1:9">
      <c r="A160" s="65" t="s">
        <v>10728</v>
      </c>
      <c r="B160" s="65" t="s">
        <v>10727</v>
      </c>
      <c r="C160" s="131">
        <v>13.307</v>
      </c>
      <c r="D160" s="132">
        <v>177.07624816894531</v>
      </c>
      <c r="E160" s="132">
        <v>-1.5117744013456098</v>
      </c>
      <c r="F160" s="132">
        <v>44.660068706036313</v>
      </c>
      <c r="G160" s="92">
        <v>110.45041656494141</v>
      </c>
      <c r="H160" s="91">
        <v>76.346954345703125</v>
      </c>
      <c r="I160" s="90">
        <v>101.22232818603516</v>
      </c>
    </row>
    <row r="161" spans="1:9">
      <c r="A161" s="65" t="s">
        <v>10726</v>
      </c>
      <c r="B161" s="65" t="s">
        <v>10725</v>
      </c>
      <c r="C161" s="131">
        <v>3.4169999999999998</v>
      </c>
      <c r="D161" s="132">
        <v>11.675889015197754</v>
      </c>
      <c r="E161" s="132">
        <v>0.22655088610788118</v>
      </c>
      <c r="F161" s="132">
        <v>43.994977101492097</v>
      </c>
      <c r="G161" s="92">
        <v>93.62432861328125</v>
      </c>
      <c r="H161" s="91">
        <v>67.64996337890625</v>
      </c>
      <c r="I161" s="90">
        <v>86.595901489257813</v>
      </c>
    </row>
    <row r="162" spans="1:9">
      <c r="A162" s="65" t="s">
        <v>10724</v>
      </c>
      <c r="B162" s="65" t="s">
        <v>10723</v>
      </c>
      <c r="C162" s="131">
        <v>3.4790000000000001</v>
      </c>
      <c r="D162" s="132">
        <v>12.10344123840332</v>
      </c>
      <c r="E162" s="132">
        <v>0.88231242715245961</v>
      </c>
      <c r="F162" s="132">
        <v>37.597891345731441</v>
      </c>
      <c r="G162" s="92">
        <v>91.375946044921875</v>
      </c>
      <c r="H162" s="91">
        <v>64.508651733398438</v>
      </c>
      <c r="I162" s="90">
        <v>84.105903625488281</v>
      </c>
    </row>
    <row r="163" spans="1:9">
      <c r="A163" s="65" t="s">
        <v>10722</v>
      </c>
      <c r="B163" s="65" t="s">
        <v>10721</v>
      </c>
      <c r="C163" s="131">
        <v>2.9590000000000001</v>
      </c>
      <c r="D163" s="132">
        <v>8.755681037902832</v>
      </c>
      <c r="E163" s="132">
        <v>3.2749041462686828</v>
      </c>
      <c r="F163" s="132">
        <v>42.96531290648938</v>
      </c>
      <c r="G163" s="92">
        <v>88.387519836425781</v>
      </c>
      <c r="H163" s="91">
        <v>64.539939880371094</v>
      </c>
      <c r="I163" s="90">
        <v>81.934585571289063</v>
      </c>
    </row>
    <row r="164" spans="1:9">
      <c r="A164" s="65" t="s">
        <v>10720</v>
      </c>
      <c r="B164" s="65" t="s">
        <v>10719</v>
      </c>
      <c r="C164" s="131">
        <v>1.593</v>
      </c>
      <c r="D164" s="132">
        <v>2.5376489162445068</v>
      </c>
      <c r="E164" s="132">
        <v>3.0148929306692427</v>
      </c>
      <c r="F164" s="132">
        <v>41.916354289386312</v>
      </c>
      <c r="G164" s="92">
        <v>86.340972900390625</v>
      </c>
      <c r="H164" s="91">
        <v>62.873771667480469</v>
      </c>
      <c r="I164" s="90">
        <v>79.990959167480469</v>
      </c>
    </row>
    <row r="165" spans="1:9">
      <c r="A165" s="65" t="s">
        <v>10718</v>
      </c>
      <c r="B165" s="65" t="s">
        <v>10717</v>
      </c>
      <c r="C165" s="131">
        <v>2.379</v>
      </c>
      <c r="D165" s="132">
        <v>5.6596407890319824</v>
      </c>
      <c r="E165" s="132">
        <v>3.460559484756986</v>
      </c>
      <c r="F165" s="132">
        <v>38.899207866703087</v>
      </c>
      <c r="G165" s="92">
        <v>86.302543640136719</v>
      </c>
      <c r="H165" s="91">
        <v>62.086677551269531</v>
      </c>
      <c r="I165" s="90">
        <v>79.749954223632813</v>
      </c>
    </row>
    <row r="166" spans="1:9">
      <c r="A166" s="65" t="s">
        <v>10716</v>
      </c>
      <c r="B166" s="65" t="s">
        <v>10715</v>
      </c>
      <c r="C166" s="131">
        <v>3.762</v>
      </c>
      <c r="D166" s="132">
        <v>14.152644157409668</v>
      </c>
      <c r="E166" s="132">
        <v>0.77324927633806173</v>
      </c>
      <c r="F166" s="132">
        <v>45.400857802705374</v>
      </c>
      <c r="G166" s="92">
        <v>93.706764221191406</v>
      </c>
      <c r="H166" s="91">
        <v>68.183235168457031</v>
      </c>
      <c r="I166" s="90">
        <v>86.800331115722656</v>
      </c>
    </row>
    <row r="167" spans="1:9">
      <c r="A167" s="65" t="s">
        <v>10714</v>
      </c>
      <c r="B167" s="65" t="s">
        <v>10713</v>
      </c>
      <c r="C167" s="131">
        <v>0.95</v>
      </c>
      <c r="D167" s="132">
        <v>0.9024999737739563</v>
      </c>
      <c r="E167" s="132">
        <v>3.5229188823735749</v>
      </c>
      <c r="F167" s="132">
        <v>39.932478438492964</v>
      </c>
      <c r="G167" s="92">
        <v>84.142837524414063</v>
      </c>
      <c r="H167" s="91">
        <v>60.963027954101563</v>
      </c>
      <c r="I167" s="90">
        <v>77.870590209960938</v>
      </c>
    </row>
    <row r="168" spans="1:9">
      <c r="A168" s="65" t="s">
        <v>10712</v>
      </c>
      <c r="B168" s="65" t="s">
        <v>10711</v>
      </c>
      <c r="C168" s="131">
        <v>0.86</v>
      </c>
      <c r="D168" s="132">
        <v>0.73960000276565552</v>
      </c>
      <c r="E168" s="132">
        <v>3.7323047985492495</v>
      </c>
      <c r="F168" s="132">
        <v>40.43431952662722</v>
      </c>
      <c r="G168" s="92">
        <v>83.813217163085938</v>
      </c>
      <c r="H168" s="91">
        <v>60.925113677978516</v>
      </c>
      <c r="I168" s="90">
        <v>77.619903564453125</v>
      </c>
    </row>
    <row r="169" spans="1:9">
      <c r="A169" s="65" t="s">
        <v>10710</v>
      </c>
      <c r="B169" s="65" t="s">
        <v>10709</v>
      </c>
      <c r="C169" s="131">
        <v>1.3049999999999999</v>
      </c>
      <c r="D169" s="132">
        <v>1.7030249834060669</v>
      </c>
      <c r="E169" s="132">
        <v>3.7719144961691358</v>
      </c>
      <c r="F169" s="132">
        <v>39.817711700064642</v>
      </c>
      <c r="G169" s="92">
        <v>84.343780517578125</v>
      </c>
      <c r="H169" s="91">
        <v>61.119621276855469</v>
      </c>
      <c r="I169" s="90">
        <v>78.059532165527344</v>
      </c>
    </row>
    <row r="170" spans="1:9">
      <c r="A170" s="65" t="s">
        <v>10708</v>
      </c>
      <c r="B170" s="65" t="s">
        <v>10707</v>
      </c>
      <c r="C170" s="131">
        <v>10.057</v>
      </c>
      <c r="D170" s="132">
        <v>101.14324951171875</v>
      </c>
      <c r="E170" s="132">
        <v>-0.68958496103005296</v>
      </c>
      <c r="F170" s="132">
        <v>41.929529411764705</v>
      </c>
      <c r="G170" s="92">
        <v>104.28592681884766</v>
      </c>
      <c r="H170" s="91">
        <v>72.783882141113281</v>
      </c>
      <c r="I170" s="90">
        <v>95.761756896972656</v>
      </c>
    </row>
    <row r="171" spans="1:9">
      <c r="A171" s="65" t="s">
        <v>10706</v>
      </c>
      <c r="B171" s="65" t="s">
        <v>10705</v>
      </c>
      <c r="C171" s="131">
        <v>1.25</v>
      </c>
      <c r="D171" s="132">
        <v>1.5625</v>
      </c>
      <c r="E171" s="132">
        <v>2.7104317044938053</v>
      </c>
      <c r="F171" s="132">
        <v>43.709646494907133</v>
      </c>
      <c r="G171" s="92">
        <v>86.613502502441406</v>
      </c>
      <c r="H171" s="91">
        <v>63.490493774414063</v>
      </c>
      <c r="I171" s="90">
        <v>80.35662841796875</v>
      </c>
    </row>
    <row r="172" spans="1:9">
      <c r="A172" s="65" t="s">
        <v>10704</v>
      </c>
      <c r="B172" s="65" t="s">
        <v>10703</v>
      </c>
      <c r="C172" s="131">
        <v>6.6120000000000001</v>
      </c>
      <c r="D172" s="132">
        <v>43.718544006347656</v>
      </c>
      <c r="E172" s="132">
        <v>-1.213054946465568</v>
      </c>
      <c r="F172" s="132">
        <v>43.93774834437086</v>
      </c>
      <c r="G172" s="92">
        <v>100.50875854492188</v>
      </c>
      <c r="H172" s="91">
        <v>71.525741577148438</v>
      </c>
      <c r="I172" s="90">
        <v>92.666221618652344</v>
      </c>
    </row>
    <row r="173" spans="1:9">
      <c r="A173" s="65" t="s">
        <v>10702</v>
      </c>
      <c r="B173" s="65" t="s">
        <v>10701</v>
      </c>
      <c r="C173" s="131">
        <v>1.4690000000000001</v>
      </c>
      <c r="D173" s="132">
        <v>2.1579608917236328</v>
      </c>
      <c r="E173" s="132">
        <v>3.6002949252529373</v>
      </c>
      <c r="F173" s="132">
        <v>43.766071897139859</v>
      </c>
      <c r="G173" s="92">
        <v>85.72882080078125</v>
      </c>
      <c r="H173" s="91">
        <v>63.102413177490234</v>
      </c>
      <c r="I173" s="90">
        <v>79.6063232421875</v>
      </c>
    </row>
    <row r="174" spans="1:9">
      <c r="A174" s="65" t="s">
        <v>10700</v>
      </c>
      <c r="B174" s="65" t="s">
        <v>10699</v>
      </c>
      <c r="C174" s="131">
        <v>1.9419999999999999</v>
      </c>
      <c r="D174" s="132">
        <v>3.7713639736175537</v>
      </c>
      <c r="E174" s="132">
        <v>2.7251414506891489</v>
      </c>
      <c r="F174" s="132">
        <v>43.924810606060603</v>
      </c>
      <c r="G174" s="92">
        <v>87.756568908691406</v>
      </c>
      <c r="H174" s="91">
        <v>64.308998107910156</v>
      </c>
      <c r="I174" s="90">
        <v>81.411872863769531</v>
      </c>
    </row>
    <row r="175" spans="1:9">
      <c r="A175" s="65" t="s">
        <v>10698</v>
      </c>
      <c r="B175" s="65" t="s">
        <v>10697</v>
      </c>
      <c r="C175" s="131">
        <v>3.444</v>
      </c>
      <c r="D175" s="132">
        <v>11.861136436462402</v>
      </c>
      <c r="E175" s="132">
        <v>-5.4641781762792621E-2</v>
      </c>
      <c r="F175" s="132">
        <v>45.234402852049911</v>
      </c>
      <c r="G175" s="92">
        <v>94.337837219238281</v>
      </c>
      <c r="H175" s="91">
        <v>68.408805847167969</v>
      </c>
      <c r="I175" s="90">
        <v>87.321678161621094</v>
      </c>
    </row>
    <row r="176" spans="1:9">
      <c r="A176" s="65" t="s">
        <v>10758</v>
      </c>
      <c r="B176" s="65" t="s">
        <v>10757</v>
      </c>
      <c r="C176" s="131">
        <v>7.8040000000000003</v>
      </c>
      <c r="D176" s="132">
        <v>60.902416229248047</v>
      </c>
      <c r="E176" s="132">
        <v>-1.1303686713793946</v>
      </c>
      <c r="F176" s="132">
        <v>46.449365415124269</v>
      </c>
      <c r="G176" s="92">
        <v>102.70184326171875</v>
      </c>
      <c r="H176" s="91">
        <v>73.466217041015625</v>
      </c>
      <c r="I176" s="90">
        <v>94.790946960449219</v>
      </c>
    </row>
    <row r="177" spans="1:9">
      <c r="A177" s="65" t="s">
        <v>10756</v>
      </c>
      <c r="B177" s="65" t="s">
        <v>10755</v>
      </c>
      <c r="C177" s="131">
        <v>13.202</v>
      </c>
      <c r="D177" s="132">
        <v>174.29280090332031</v>
      </c>
      <c r="E177" s="132">
        <v>2.1112277901746808</v>
      </c>
      <c r="F177" s="132">
        <v>44.197885734647819</v>
      </c>
      <c r="G177" s="92">
        <v>105.11344146728516</v>
      </c>
      <c r="H177" s="91">
        <v>73.46136474609375</v>
      </c>
      <c r="I177" s="90">
        <v>96.548675537109375</v>
      </c>
    </row>
    <row r="178" spans="1:9">
      <c r="A178" s="65" t="s">
        <v>10754</v>
      </c>
      <c r="B178" s="65" t="s">
        <v>10753</v>
      </c>
      <c r="C178" s="131">
        <v>14.483000000000001</v>
      </c>
      <c r="D178" s="132">
        <v>209.75729370117188</v>
      </c>
      <c r="E178" s="132">
        <v>0.40901851432222741</v>
      </c>
      <c r="F178" s="132">
        <v>39.303160478674442</v>
      </c>
      <c r="G178" s="92">
        <v>108.08257293701172</v>
      </c>
      <c r="H178" s="91">
        <v>73.186729431152344</v>
      </c>
      <c r="I178" s="90">
        <v>98.64007568359375</v>
      </c>
    </row>
    <row r="179" spans="1:9">
      <c r="A179" s="65" t="s">
        <v>10752</v>
      </c>
      <c r="B179" s="65" t="s">
        <v>10751</v>
      </c>
      <c r="C179" s="131">
        <v>15.872</v>
      </c>
      <c r="D179" s="132">
        <v>251.92037963867188</v>
      </c>
      <c r="E179" s="132">
        <v>1.9512504442634615</v>
      </c>
      <c r="F179" s="132">
        <v>28.935380602323928</v>
      </c>
      <c r="G179" s="92">
        <v>105.36323547363281</v>
      </c>
      <c r="H179" s="91">
        <v>68.172386169433594</v>
      </c>
      <c r="I179" s="90">
        <v>95.299728393554688</v>
      </c>
    </row>
    <row r="180" spans="1:9">
      <c r="A180" s="65" t="s">
        <v>10750</v>
      </c>
      <c r="B180" s="65" t="s">
        <v>10749</v>
      </c>
      <c r="C180" s="131">
        <v>32.295999999999999</v>
      </c>
      <c r="D180" s="132">
        <v>1043.0316162109375</v>
      </c>
      <c r="E180" s="132">
        <v>-2.5060248271874728</v>
      </c>
      <c r="F180" s="132">
        <v>47.712111292962355</v>
      </c>
      <c r="G180" s="92">
        <v>132.82698059082031</v>
      </c>
      <c r="H180" s="91">
        <v>78.186691284179688</v>
      </c>
      <c r="I180" s="90">
        <v>118.04181671142578</v>
      </c>
    </row>
    <row r="181" spans="1:9">
      <c r="A181" s="65" t="s">
        <v>10748</v>
      </c>
      <c r="B181" s="65" t="s">
        <v>10747</v>
      </c>
      <c r="C181" s="131">
        <v>18.588000000000001</v>
      </c>
      <c r="D181" s="132">
        <v>345.51373291015625</v>
      </c>
      <c r="E181" s="132">
        <v>-1.1159570528191587</v>
      </c>
      <c r="F181" s="132">
        <v>46.082426679280985</v>
      </c>
      <c r="G181" s="92">
        <v>116.78322601318359</v>
      </c>
      <c r="H181" s="91">
        <v>78.449050903320313</v>
      </c>
      <c r="I181" s="90">
        <v>106.41034698486328</v>
      </c>
    </row>
    <row r="182" spans="1:9">
      <c r="A182" s="65" t="s">
        <v>10132</v>
      </c>
      <c r="B182" s="65" t="s">
        <v>10131</v>
      </c>
      <c r="C182" s="131">
        <v>23.84</v>
      </c>
      <c r="D182" s="132">
        <v>568.3455810546875</v>
      </c>
      <c r="E182" s="132">
        <v>-1.5313409721714706</v>
      </c>
      <c r="F182" s="132">
        <v>46.710451977401128</v>
      </c>
      <c r="G182" s="92">
        <v>123.33528900146484</v>
      </c>
      <c r="H182" s="91">
        <v>79.391021728515625</v>
      </c>
      <c r="I182" s="90">
        <v>111.44437408447266</v>
      </c>
    </row>
    <row r="183" spans="1:9">
      <c r="A183" s="65" t="s">
        <v>10356</v>
      </c>
      <c r="B183" s="65" t="s">
        <v>10355</v>
      </c>
      <c r="C183" s="131">
        <v>16.538</v>
      </c>
      <c r="D183" s="132">
        <v>273.50543212890625</v>
      </c>
      <c r="E183" s="132">
        <v>-0.73892365042053465</v>
      </c>
      <c r="F183" s="132">
        <v>47.191518874467455</v>
      </c>
      <c r="G183" s="92">
        <v>114.03288269042969</v>
      </c>
      <c r="H183" s="91">
        <v>78.121849060058594</v>
      </c>
      <c r="I183" s="90">
        <v>104.31568145751953</v>
      </c>
    </row>
    <row r="184" spans="1:9">
      <c r="A184" s="65" t="s">
        <v>10130</v>
      </c>
      <c r="B184" s="65" t="s">
        <v>10129</v>
      </c>
      <c r="C184" s="131">
        <v>22.937000000000001</v>
      </c>
      <c r="D184" s="132">
        <v>526.10595703125</v>
      </c>
      <c r="E184" s="132">
        <v>-1.6274646632511649</v>
      </c>
      <c r="F184" s="132">
        <v>44.995208363583565</v>
      </c>
      <c r="G184" s="92">
        <v>122.13723754882813</v>
      </c>
      <c r="H184" s="91">
        <v>78.766319274902344</v>
      </c>
      <c r="I184" s="90">
        <v>110.40145874023438</v>
      </c>
    </row>
    <row r="185" spans="1:9">
      <c r="A185" s="65" t="s">
        <v>10354</v>
      </c>
      <c r="B185" s="65" t="s">
        <v>10353</v>
      </c>
      <c r="C185" s="131">
        <v>19.43</v>
      </c>
      <c r="D185" s="132">
        <v>377.52490234375</v>
      </c>
      <c r="E185" s="132">
        <v>-1.605353629973457</v>
      </c>
      <c r="F185" s="132">
        <v>42.88265835929387</v>
      </c>
      <c r="G185" s="92">
        <v>117.74179840087891</v>
      </c>
      <c r="H185" s="91">
        <v>77.596847534179688</v>
      </c>
      <c r="I185" s="90">
        <v>106.87893676757813</v>
      </c>
    </row>
    <row r="186" spans="1:9">
      <c r="A186" s="65" t="s">
        <v>10352</v>
      </c>
      <c r="B186" s="65" t="s">
        <v>10351</v>
      </c>
      <c r="C186" s="131">
        <v>14.231</v>
      </c>
      <c r="D186" s="132">
        <v>202.5213623046875</v>
      </c>
      <c r="E186" s="132">
        <v>-1.1117141205067294</v>
      </c>
      <c r="F186" s="132">
        <v>45.529324424647363</v>
      </c>
      <c r="G186" s="92">
        <v>111.28273010253906</v>
      </c>
      <c r="H186" s="91">
        <v>76.840065002441406</v>
      </c>
      <c r="I186" s="90">
        <v>101.96286010742188</v>
      </c>
    </row>
    <row r="187" spans="1:9">
      <c r="A187" s="65" t="s">
        <v>10746</v>
      </c>
      <c r="B187" s="65" t="s">
        <v>10745</v>
      </c>
      <c r="C187" s="131">
        <v>19.344999999999999</v>
      </c>
      <c r="D187" s="132">
        <v>374.22903442382813</v>
      </c>
      <c r="E187" s="132">
        <v>3.2793282174224583</v>
      </c>
      <c r="F187" s="132">
        <v>46.596564065855404</v>
      </c>
      <c r="G187" s="92">
        <v>111.59869384765625</v>
      </c>
      <c r="H187" s="91">
        <v>75.606407165527344</v>
      </c>
      <c r="I187" s="90">
        <v>101.85951232910156</v>
      </c>
    </row>
    <row r="188" spans="1:9">
      <c r="A188" s="65" t="s">
        <v>10744</v>
      </c>
      <c r="B188" s="65" t="s">
        <v>10743</v>
      </c>
      <c r="C188" s="131">
        <v>21.085000000000001</v>
      </c>
      <c r="D188" s="132">
        <v>444.57723999023438</v>
      </c>
      <c r="E188" s="132">
        <v>-1.523102153359859</v>
      </c>
      <c r="F188" s="132">
        <v>46.617488723992437</v>
      </c>
      <c r="G188" s="92">
        <v>120.33400726318359</v>
      </c>
      <c r="H188" s="91">
        <v>79.32476806640625</v>
      </c>
      <c r="I188" s="90">
        <v>109.23728179931641</v>
      </c>
    </row>
    <row r="189" spans="1:9">
      <c r="A189" s="65" t="s">
        <v>10742</v>
      </c>
      <c r="B189" s="65" t="s">
        <v>10741</v>
      </c>
      <c r="C189" s="131">
        <v>18.352</v>
      </c>
      <c r="D189" s="132">
        <v>336.7958984375</v>
      </c>
      <c r="E189" s="132">
        <v>2.1891805964337006</v>
      </c>
      <c r="F189" s="132">
        <v>42.910026126714563</v>
      </c>
      <c r="G189" s="92">
        <v>111.14994812011719</v>
      </c>
      <c r="H189" s="91">
        <v>74.641227722167969</v>
      </c>
      <c r="I189" s="90">
        <v>101.27101898193359</v>
      </c>
    </row>
    <row r="190" spans="1:9">
      <c r="A190" s="65" t="s">
        <v>10740</v>
      </c>
      <c r="B190" s="65" t="s">
        <v>10739</v>
      </c>
      <c r="C190" s="131">
        <v>13.096</v>
      </c>
      <c r="D190" s="132">
        <v>171.50521850585938</v>
      </c>
      <c r="E190" s="132">
        <v>-1.1187180251230802</v>
      </c>
      <c r="F190" s="132">
        <v>48.638156359393236</v>
      </c>
      <c r="G190" s="92">
        <v>110.50495910644531</v>
      </c>
      <c r="H190" s="91">
        <v>77.653854370117188</v>
      </c>
      <c r="I190" s="90">
        <v>101.61575317382813</v>
      </c>
    </row>
    <row r="191" spans="1:9">
      <c r="A191" s="65" t="s">
        <v>10350</v>
      </c>
      <c r="B191" s="65" t="s">
        <v>10349</v>
      </c>
      <c r="C191" s="131">
        <v>1.022</v>
      </c>
      <c r="D191" s="132">
        <v>1.04448401927948</v>
      </c>
      <c r="E191" s="132">
        <v>2.5934189672381796</v>
      </c>
      <c r="F191" s="132">
        <v>47.338042381432899</v>
      </c>
      <c r="G191" s="92">
        <v>87.214866638183594</v>
      </c>
      <c r="H191" s="91">
        <v>64.87237548828125</v>
      </c>
      <c r="I191" s="90">
        <v>81.169189453125</v>
      </c>
    </row>
    <row r="192" spans="1:9">
      <c r="A192" s="65" t="s">
        <v>10348</v>
      </c>
      <c r="B192" s="65" t="s">
        <v>10347</v>
      </c>
      <c r="C192" s="131">
        <v>2.0390000000000001</v>
      </c>
      <c r="D192" s="132">
        <v>4.1575207710266113</v>
      </c>
      <c r="E192" s="132">
        <v>3.7151954406643188</v>
      </c>
      <c r="F192" s="132">
        <v>39.920322180916976</v>
      </c>
      <c r="G192" s="92">
        <v>85.628578186035156</v>
      </c>
      <c r="H192" s="91">
        <v>61.984169006347656</v>
      </c>
      <c r="I192" s="90">
        <v>79.230613708496094</v>
      </c>
    </row>
    <row r="193" spans="1:9">
      <c r="A193" s="65" t="s">
        <v>10346</v>
      </c>
      <c r="B193" s="65" t="s">
        <v>10345</v>
      </c>
      <c r="C193" s="131">
        <v>1.272</v>
      </c>
      <c r="D193" s="132">
        <v>1.6179840564727783</v>
      </c>
      <c r="E193" s="132">
        <v>3.6978403465652074</v>
      </c>
      <c r="F193" s="132">
        <v>40.493705035971225</v>
      </c>
      <c r="G193" s="92">
        <v>84.544876098632813</v>
      </c>
      <c r="H193" s="91">
        <v>61.425731658935547</v>
      </c>
      <c r="I193" s="90">
        <v>78.289047241210938</v>
      </c>
    </row>
    <row r="194" spans="1:9">
      <c r="A194" s="65" t="s">
        <v>10344</v>
      </c>
      <c r="B194" s="65" t="s">
        <v>10343</v>
      </c>
      <c r="C194" s="131">
        <v>1.3129999999999999</v>
      </c>
      <c r="D194" s="132">
        <v>1.7239689826965332</v>
      </c>
      <c r="E194" s="132">
        <v>4.6142232555612965</v>
      </c>
      <c r="F194" s="132">
        <v>35.783588284121905</v>
      </c>
      <c r="G194" s="92">
        <v>82.274551391601563</v>
      </c>
      <c r="H194" s="91">
        <v>58.796977996826172</v>
      </c>
      <c r="I194" s="90">
        <v>75.921737670898438</v>
      </c>
    </row>
    <row r="195" spans="1:9">
      <c r="A195" s="65" t="s">
        <v>10342</v>
      </c>
      <c r="B195" s="65" t="s">
        <v>10341</v>
      </c>
      <c r="C195" s="131">
        <v>1.0429999999999999</v>
      </c>
      <c r="D195" s="132">
        <v>1.0878490209579468</v>
      </c>
      <c r="E195" s="132">
        <v>2.780811516709278</v>
      </c>
      <c r="F195" s="132">
        <v>44.073531020899445</v>
      </c>
      <c r="G195" s="92">
        <v>86.259262084960938</v>
      </c>
      <c r="H195" s="91">
        <v>63.368816375732422</v>
      </c>
      <c r="I195" s="90">
        <v>80.065315246582031</v>
      </c>
    </row>
    <row r="196" spans="1:9">
      <c r="A196" s="65" t="s">
        <v>10340</v>
      </c>
      <c r="B196" s="65" t="s">
        <v>10339</v>
      </c>
      <c r="C196" s="131">
        <v>1.6970000000000001</v>
      </c>
      <c r="D196" s="132">
        <v>2.8798089027404785</v>
      </c>
      <c r="E196" s="132">
        <v>3.3235967237299309</v>
      </c>
      <c r="F196" s="132">
        <v>46.547537368292083</v>
      </c>
      <c r="G196" s="92">
        <v>87.104499816894531</v>
      </c>
      <c r="H196" s="91">
        <v>64.731498718261719</v>
      </c>
      <c r="I196" s="90">
        <v>81.050567626953125</v>
      </c>
    </row>
    <row r="197" spans="1:9">
      <c r="A197" s="65" t="s">
        <v>10338</v>
      </c>
      <c r="B197" s="65" t="s">
        <v>10337</v>
      </c>
      <c r="C197" s="131">
        <v>4.2560000000000002</v>
      </c>
      <c r="D197" s="132">
        <v>18.113536834716797</v>
      </c>
      <c r="E197" s="132">
        <v>1.0867199182901888</v>
      </c>
      <c r="F197" s="132">
        <v>46.837435603892388</v>
      </c>
      <c r="G197" s="92">
        <v>94.3514404296875</v>
      </c>
      <c r="H197" s="91">
        <v>69.032707214355469</v>
      </c>
      <c r="I197" s="90">
        <v>87.500419616699219</v>
      </c>
    </row>
    <row r="198" spans="1:9">
      <c r="A198" s="65" t="s">
        <v>10336</v>
      </c>
      <c r="B198" s="65" t="s">
        <v>10335</v>
      </c>
      <c r="C198" s="131">
        <v>3.8580000000000001</v>
      </c>
      <c r="D198" s="132">
        <v>14.884163856506348</v>
      </c>
      <c r="E198" s="132">
        <v>2.2141728502073943</v>
      </c>
      <c r="F198" s="132">
        <v>38.92132015039688</v>
      </c>
      <c r="G198" s="92">
        <v>90.387931823730469</v>
      </c>
      <c r="H198" s="91">
        <v>64.466194152832031</v>
      </c>
      <c r="I198" s="90">
        <v>83.373748779296875</v>
      </c>
    </row>
    <row r="199" spans="1:9">
      <c r="A199" s="65" t="s">
        <v>10334</v>
      </c>
      <c r="B199" s="65" t="s">
        <v>10333</v>
      </c>
      <c r="C199" s="131">
        <v>3.903</v>
      </c>
      <c r="D199" s="132">
        <v>15.23340892791748</v>
      </c>
      <c r="E199" s="132">
        <v>-0.47391470105563605</v>
      </c>
      <c r="F199" s="132">
        <v>45.743929712460066</v>
      </c>
      <c r="G199" s="92">
        <v>95.756668090820313</v>
      </c>
      <c r="H199" s="91">
        <v>69.372039794921875</v>
      </c>
      <c r="I199" s="90">
        <v>88.617225646972656</v>
      </c>
    </row>
    <row r="200" spans="1:9">
      <c r="A200" s="65" t="s">
        <v>10332</v>
      </c>
      <c r="B200" s="65" t="s">
        <v>10331</v>
      </c>
      <c r="C200" s="131">
        <v>8.9250000000000007</v>
      </c>
      <c r="D200" s="132">
        <v>79.655624389648438</v>
      </c>
      <c r="E200" s="132">
        <v>0.37560615551166876</v>
      </c>
      <c r="F200" s="132">
        <v>48.808849401829697</v>
      </c>
      <c r="G200" s="92">
        <v>102.72154235839844</v>
      </c>
      <c r="H200" s="91">
        <v>74.183982849121094</v>
      </c>
      <c r="I200" s="90">
        <v>94.999542236328125</v>
      </c>
    </row>
    <row r="201" spans="1:9">
      <c r="A201" s="65" t="s">
        <v>10128</v>
      </c>
      <c r="B201" s="65" t="s">
        <v>10127</v>
      </c>
      <c r="C201" s="131">
        <v>11.035</v>
      </c>
      <c r="D201" s="132">
        <v>121.77122497558594</v>
      </c>
      <c r="E201" s="132">
        <v>0.96162130711900384</v>
      </c>
      <c r="F201" s="132">
        <v>43.610942668136715</v>
      </c>
      <c r="G201" s="92">
        <v>103.69002532958984</v>
      </c>
      <c r="H201" s="91">
        <v>72.895584106445313</v>
      </c>
      <c r="I201" s="90">
        <v>95.357330322265625</v>
      </c>
    </row>
    <row r="202" spans="1:9">
      <c r="A202" s="65" t="s">
        <v>10126</v>
      </c>
      <c r="B202" s="65" t="s">
        <v>10125</v>
      </c>
      <c r="C202" s="131">
        <v>16.835000000000001</v>
      </c>
      <c r="D202" s="132">
        <v>283.417236328125</v>
      </c>
      <c r="E202" s="132">
        <v>-0.50946674254365309</v>
      </c>
      <c r="F202" s="132">
        <v>40.895679426908437</v>
      </c>
      <c r="G202" s="92">
        <v>112.67368316650391</v>
      </c>
      <c r="H202" s="91">
        <v>75.363143920898438</v>
      </c>
      <c r="I202" s="90">
        <v>102.57778930664063</v>
      </c>
    </row>
    <row r="203" spans="1:9">
      <c r="A203" s="65" t="s">
        <v>10124</v>
      </c>
      <c r="B203" s="65" t="s">
        <v>10123</v>
      </c>
      <c r="C203" s="131">
        <v>10.586</v>
      </c>
      <c r="D203" s="132">
        <v>112.06339263916016</v>
      </c>
      <c r="E203" s="132">
        <v>1.4885097760698286E-2</v>
      </c>
      <c r="F203" s="132">
        <v>41.176438829500057</v>
      </c>
      <c r="G203" s="92">
        <v>103.86220550537109</v>
      </c>
      <c r="H203" s="91">
        <v>72.279815673828125</v>
      </c>
      <c r="I203" s="90">
        <v>95.316299438476563</v>
      </c>
    </row>
    <row r="204" spans="1:9">
      <c r="A204" s="65" t="s">
        <v>10122</v>
      </c>
      <c r="B204" s="65" t="s">
        <v>10121</v>
      </c>
      <c r="C204" s="131">
        <v>16.771999999999998</v>
      </c>
      <c r="D204" s="132">
        <v>281.29998779296875</v>
      </c>
      <c r="E204" s="132">
        <v>0.86373305662791044</v>
      </c>
      <c r="F204" s="132">
        <v>39.945404814004377</v>
      </c>
      <c r="G204" s="92">
        <v>110.45368194580078</v>
      </c>
      <c r="H204" s="91">
        <v>73.939727783203125</v>
      </c>
      <c r="I204" s="90">
        <v>100.57334136962891</v>
      </c>
    </row>
    <row r="205" spans="1:9">
      <c r="A205" s="65" t="s">
        <v>10120</v>
      </c>
      <c r="B205" s="65" t="s">
        <v>10119</v>
      </c>
      <c r="C205" s="131">
        <v>14.746</v>
      </c>
      <c r="D205" s="132">
        <v>217.44451904296875</v>
      </c>
      <c r="E205" s="132">
        <v>2.7006063012520429</v>
      </c>
      <c r="F205" s="132">
        <v>36.214202872691587</v>
      </c>
      <c r="G205" s="92">
        <v>104.50836944580078</v>
      </c>
      <c r="H205" s="91">
        <v>70.308921813964844</v>
      </c>
      <c r="I205" s="90">
        <v>95.254310607910156</v>
      </c>
    </row>
    <row r="206" spans="1:9">
      <c r="A206" s="65" t="s">
        <v>10118</v>
      </c>
      <c r="B206" s="65" t="s">
        <v>10117</v>
      </c>
      <c r="C206" s="131">
        <v>15.7</v>
      </c>
      <c r="D206" s="132">
        <v>246.49000549316406</v>
      </c>
      <c r="E206" s="132">
        <v>1.581390567307893</v>
      </c>
      <c r="F206" s="132">
        <v>44.651895771571226</v>
      </c>
      <c r="G206" s="92">
        <v>109.16476440429688</v>
      </c>
      <c r="H206" s="91">
        <v>75.074447631835938</v>
      </c>
      <c r="I206" s="90">
        <v>99.940238952636719</v>
      </c>
    </row>
    <row r="207" spans="1:9">
      <c r="A207" s="65" t="s">
        <v>10116</v>
      </c>
      <c r="B207" s="65" t="s">
        <v>10115</v>
      </c>
      <c r="C207" s="131">
        <v>22.890999999999998</v>
      </c>
      <c r="D207" s="132">
        <v>523.99786376953125</v>
      </c>
      <c r="E207" s="132">
        <v>0.88305265094198682</v>
      </c>
      <c r="F207" s="132">
        <v>42.828546882670594</v>
      </c>
      <c r="G207" s="92">
        <v>118.07485961914063</v>
      </c>
      <c r="H207" s="91">
        <v>76.01580810546875</v>
      </c>
      <c r="I207" s="90">
        <v>106.69406127929688</v>
      </c>
    </row>
    <row r="208" spans="1:9">
      <c r="A208" s="65" t="s">
        <v>10114</v>
      </c>
      <c r="B208" s="65" t="s">
        <v>10113</v>
      </c>
      <c r="C208" s="131">
        <v>23.26</v>
      </c>
      <c r="D208" s="132">
        <v>541.027587890625</v>
      </c>
      <c r="E208" s="132">
        <v>9.9864137655064522E-2</v>
      </c>
      <c r="F208" s="132">
        <v>41.163530943083657</v>
      </c>
      <c r="G208" s="92">
        <v>119.19801330566406</v>
      </c>
      <c r="H208" s="91">
        <v>75.868598937988281</v>
      </c>
      <c r="I208" s="90">
        <v>107.47346496582031</v>
      </c>
    </row>
    <row r="209" spans="1:9">
      <c r="A209" s="65" t="s">
        <v>10112</v>
      </c>
      <c r="B209" s="65" t="s">
        <v>10111</v>
      </c>
      <c r="C209" s="131">
        <v>15.01</v>
      </c>
      <c r="D209" s="132">
        <v>225.30009460449219</v>
      </c>
      <c r="E209" s="132">
        <v>0.36495293225083442</v>
      </c>
      <c r="F209" s="132">
        <v>42.264628214037529</v>
      </c>
      <c r="G209" s="92">
        <v>109.47549438476563</v>
      </c>
      <c r="H209" s="91">
        <v>74.690048217773438</v>
      </c>
      <c r="I209" s="90">
        <v>100.0628662109375</v>
      </c>
    </row>
    <row r="210" spans="1:9">
      <c r="A210" s="65" t="s">
        <v>10110</v>
      </c>
      <c r="B210" s="65" t="s">
        <v>10109</v>
      </c>
      <c r="C210" s="131">
        <v>17.504000000000001</v>
      </c>
      <c r="D210" s="132">
        <v>306.3900146484375</v>
      </c>
      <c r="E210" s="132">
        <v>-0.32140144318024777</v>
      </c>
      <c r="F210" s="132">
        <v>42.184252548826926</v>
      </c>
      <c r="G210" s="92">
        <v>113.50751495361328</v>
      </c>
      <c r="H210" s="91">
        <v>75.95947265625</v>
      </c>
      <c r="I210" s="90">
        <v>103.34735870361328</v>
      </c>
    </row>
    <row r="211" spans="1:9">
      <c r="A211" s="65" t="s">
        <v>10634</v>
      </c>
      <c r="B211" s="65" t="s">
        <v>10633</v>
      </c>
      <c r="C211" s="131">
        <v>2.7759999999999998</v>
      </c>
      <c r="D211" s="132">
        <v>7.7061758041381836</v>
      </c>
      <c r="E211" s="132">
        <v>3.3554187174230345</v>
      </c>
      <c r="F211" s="132">
        <v>42.727217423044166</v>
      </c>
      <c r="G211" s="92">
        <v>87.932167053222656</v>
      </c>
      <c r="H211" s="91">
        <v>64.196647644042969</v>
      </c>
      <c r="I211" s="90">
        <v>81.509552001953125</v>
      </c>
    </row>
    <row r="212" spans="1:9">
      <c r="A212" s="65" t="s">
        <v>10928</v>
      </c>
      <c r="B212" s="65" t="s">
        <v>10927</v>
      </c>
      <c r="C212" s="131">
        <v>2.66</v>
      </c>
      <c r="D212" s="132">
        <v>7.0756001472473145</v>
      </c>
      <c r="E212" s="132">
        <v>3.5670745802297326</v>
      </c>
      <c r="F212" s="132">
        <v>41.934570430172307</v>
      </c>
      <c r="G212" s="92">
        <v>87.274398803710938</v>
      </c>
      <c r="H212" s="91">
        <v>63.587924957275391</v>
      </c>
      <c r="I212" s="90">
        <v>80.86505126953125</v>
      </c>
    </row>
    <row r="213" spans="1:9">
      <c r="A213" s="65" t="s">
        <v>10330</v>
      </c>
      <c r="B213" s="65" t="s">
        <v>10329</v>
      </c>
      <c r="C213" s="131">
        <v>18.088999999999999</v>
      </c>
      <c r="D213" s="132">
        <v>327.2119140625</v>
      </c>
      <c r="E213" s="132">
        <v>1.5124201294111956</v>
      </c>
      <c r="F213" s="132">
        <v>42.551112877583464</v>
      </c>
      <c r="G213" s="92">
        <v>111.71002960205078</v>
      </c>
      <c r="H213" s="91">
        <v>74.922782897949219</v>
      </c>
      <c r="I213" s="90">
        <v>101.7557373046875</v>
      </c>
    </row>
    <row r="214" spans="1:9">
      <c r="A214" s="65" t="s">
        <v>10926</v>
      </c>
      <c r="B214" s="65" t="s">
        <v>10925</v>
      </c>
      <c r="C214" s="131">
        <v>21.956</v>
      </c>
      <c r="D214" s="132">
        <v>482.06594848632813</v>
      </c>
      <c r="E214" s="132">
        <v>0.12507431083700826</v>
      </c>
      <c r="F214" s="132">
        <v>43.195192815636553</v>
      </c>
      <c r="G214" s="92">
        <v>118.21405029296875</v>
      </c>
      <c r="H214" s="91">
        <v>76.715164184570313</v>
      </c>
      <c r="I214" s="90">
        <v>106.98483276367188</v>
      </c>
    </row>
    <row r="215" spans="1:9">
      <c r="A215" s="65" t="s">
        <v>10924</v>
      </c>
      <c r="B215" s="65" t="s">
        <v>10923</v>
      </c>
      <c r="C215" s="131">
        <v>21.251000000000001</v>
      </c>
      <c r="D215" s="132">
        <v>451.60501098632813</v>
      </c>
      <c r="E215" s="132">
        <v>3.5422675259195837</v>
      </c>
      <c r="F215" s="132">
        <v>43.448543087414755</v>
      </c>
      <c r="G215" s="92">
        <v>112.68838500976563</v>
      </c>
      <c r="H215" s="91">
        <v>74.297988891601563</v>
      </c>
      <c r="I215" s="90">
        <v>102.30029296875</v>
      </c>
    </row>
    <row r="216" spans="1:9">
      <c r="A216" s="65" t="s">
        <v>13598</v>
      </c>
      <c r="B216" s="65" t="s">
        <v>13597</v>
      </c>
      <c r="C216" s="131">
        <v>8.298</v>
      </c>
      <c r="D216" s="132">
        <v>68.856803894042969</v>
      </c>
      <c r="E216" s="132">
        <v>2.2886854298363333</v>
      </c>
      <c r="F216" s="132">
        <v>42.632570489315967</v>
      </c>
      <c r="G216" s="92">
        <v>97.758338928222656</v>
      </c>
      <c r="H216" s="91">
        <v>69.715408325195313</v>
      </c>
      <c r="I216" s="90">
        <v>90.170173645019531</v>
      </c>
    </row>
    <row r="217" spans="1:9">
      <c r="A217" s="65" t="s">
        <v>13596</v>
      </c>
      <c r="B217" s="65" t="s">
        <v>13595</v>
      </c>
      <c r="C217" s="131">
        <v>10.090999999999999</v>
      </c>
      <c r="D217" s="132">
        <v>101.82827758789063</v>
      </c>
      <c r="E217" s="132">
        <v>1.9478864483797278</v>
      </c>
      <c r="F217" s="132">
        <v>42.309252356939268</v>
      </c>
      <c r="G217" s="92">
        <v>100.7078857421875</v>
      </c>
      <c r="H217" s="91">
        <v>71.04608154296875</v>
      </c>
      <c r="I217" s="90">
        <v>92.681671142578125</v>
      </c>
    </row>
    <row r="218" spans="1:9">
      <c r="A218" s="65" t="s">
        <v>13594</v>
      </c>
      <c r="B218" s="65" t="s">
        <v>13593</v>
      </c>
      <c r="C218" s="131">
        <v>4.7839999999999998</v>
      </c>
      <c r="D218" s="132">
        <v>22.886655807495117</v>
      </c>
      <c r="E218" s="132">
        <v>2.9224161988630235</v>
      </c>
      <c r="F218" s="132">
        <v>39.18359375</v>
      </c>
      <c r="G218" s="92">
        <v>90.878585815429688</v>
      </c>
      <c r="H218" s="91">
        <v>64.921028137207031</v>
      </c>
      <c r="I218" s="90">
        <v>83.854705810546875</v>
      </c>
    </row>
    <row r="219" spans="1:9">
      <c r="A219" s="65" t="s">
        <v>13592</v>
      </c>
      <c r="B219" s="65" t="s">
        <v>13591</v>
      </c>
      <c r="C219" s="131">
        <v>7.1230000000000002</v>
      </c>
      <c r="D219" s="132">
        <v>50.737129211425781</v>
      </c>
      <c r="E219" s="132">
        <v>3.8177501417979651</v>
      </c>
      <c r="F219" s="132">
        <v>38.074909963985597</v>
      </c>
      <c r="G219" s="92">
        <v>92.883079528808594</v>
      </c>
      <c r="H219" s="91">
        <v>65.772956848144531</v>
      </c>
      <c r="I219" s="90">
        <v>85.547325134277344</v>
      </c>
    </row>
    <row r="220" spans="1:9">
      <c r="A220" s="65" t="s">
        <v>13590</v>
      </c>
      <c r="B220" s="65" t="s">
        <v>13589</v>
      </c>
      <c r="C220" s="131">
        <v>6.9630000000000001</v>
      </c>
      <c r="D220" s="132">
        <v>48.483367919921875</v>
      </c>
      <c r="E220" s="132">
        <v>2.5222239574322609</v>
      </c>
      <c r="F220" s="132">
        <v>43.726404334188764</v>
      </c>
      <c r="G220" s="92">
        <v>95.726890563964844</v>
      </c>
      <c r="H220" s="91">
        <v>68.996711730957031</v>
      </c>
      <c r="I220" s="90">
        <v>88.493949890136719</v>
      </c>
    </row>
    <row r="221" spans="1:9">
      <c r="A221" s="65" t="s">
        <v>13588</v>
      </c>
      <c r="B221" s="65" t="s">
        <v>13587</v>
      </c>
      <c r="C221" s="131">
        <v>2.9340000000000002</v>
      </c>
      <c r="D221" s="132">
        <v>8.6083564758300781</v>
      </c>
      <c r="E221" s="132">
        <v>2.7557040037066298</v>
      </c>
      <c r="F221" s="132">
        <v>36.614344578933817</v>
      </c>
      <c r="G221" s="92">
        <v>87.665641784667969</v>
      </c>
      <c r="H221" s="91">
        <v>62.188896179199219</v>
      </c>
      <c r="I221" s="90">
        <v>80.771865844726563</v>
      </c>
    </row>
    <row r="222" spans="1:9">
      <c r="A222" s="65" t="s">
        <v>13586</v>
      </c>
      <c r="B222" s="65" t="s">
        <v>13585</v>
      </c>
      <c r="C222" s="131">
        <v>2.2559999999999998</v>
      </c>
      <c r="D222" s="132">
        <v>5.089536190032959</v>
      </c>
      <c r="E222" s="132">
        <v>4.2962246171515233</v>
      </c>
      <c r="F222" s="132">
        <v>35.370392604154162</v>
      </c>
      <c r="G222" s="92">
        <v>84.146034240722656</v>
      </c>
      <c r="H222" s="91">
        <v>59.848789215087891</v>
      </c>
      <c r="I222" s="90">
        <v>77.571418762207031</v>
      </c>
    </row>
    <row r="223" spans="1:9">
      <c r="A223" s="65" t="s">
        <v>13584</v>
      </c>
      <c r="B223" s="65" t="s">
        <v>13583</v>
      </c>
      <c r="C223" s="131">
        <v>5.9349999999999996</v>
      </c>
      <c r="D223" s="132">
        <v>35.224224090576172</v>
      </c>
      <c r="E223" s="132">
        <v>3.0263766948067858</v>
      </c>
      <c r="F223" s="132">
        <v>40.525881570192951</v>
      </c>
      <c r="G223" s="92">
        <v>92.775955200195313</v>
      </c>
      <c r="H223" s="91">
        <v>66.423988342285156</v>
      </c>
      <c r="I223" s="90">
        <v>85.645355224609375</v>
      </c>
    </row>
    <row r="224" spans="1:9">
      <c r="A224" s="65" t="s">
        <v>13582</v>
      </c>
      <c r="B224" s="65" t="s">
        <v>13581</v>
      </c>
      <c r="C224" s="131">
        <v>2.677</v>
      </c>
      <c r="D224" s="132">
        <v>7.1663289070129395</v>
      </c>
      <c r="E224" s="132">
        <v>4.0607189106723247</v>
      </c>
      <c r="F224" s="132">
        <v>35.737931034482756</v>
      </c>
      <c r="G224" s="92">
        <v>85.228553771972656</v>
      </c>
      <c r="H224" s="91">
        <v>60.606983184814453</v>
      </c>
      <c r="I224" s="90">
        <v>78.566177368164063</v>
      </c>
    </row>
    <row r="225" spans="1:9">
      <c r="A225" s="65" t="s">
        <v>13580</v>
      </c>
      <c r="B225" s="65" t="s">
        <v>13579</v>
      </c>
      <c r="C225" s="131">
        <v>3.8</v>
      </c>
      <c r="D225" s="132">
        <v>14.439999580383301</v>
      </c>
      <c r="E225" s="132">
        <v>3.9745915781113133</v>
      </c>
      <c r="F225" s="132">
        <v>36.532882315921967</v>
      </c>
      <c r="G225" s="92">
        <v>87.2901611328125</v>
      </c>
      <c r="H225" s="91">
        <v>62.111660003662109</v>
      </c>
      <c r="I225" s="90">
        <v>80.477088928222656</v>
      </c>
    </row>
    <row r="226" spans="1:9">
      <c r="A226" s="65" t="s">
        <v>13578</v>
      </c>
      <c r="B226" s="65" t="s">
        <v>13577</v>
      </c>
      <c r="C226" s="131">
        <v>4.6539999999999999</v>
      </c>
      <c r="D226" s="132">
        <v>21.65971565246582</v>
      </c>
      <c r="E226" s="132">
        <v>3.9416595031329842</v>
      </c>
      <c r="F226" s="132">
        <v>42.078228255045545</v>
      </c>
      <c r="G226" s="92">
        <v>89.889556884765625</v>
      </c>
      <c r="H226" s="91">
        <v>65.293205261230469</v>
      </c>
      <c r="I226" s="90">
        <v>83.2340087890625</v>
      </c>
    </row>
    <row r="227" spans="1:9">
      <c r="A227" s="65" t="s">
        <v>13576</v>
      </c>
      <c r="B227" s="65" t="s">
        <v>13575</v>
      </c>
      <c r="C227" s="131">
        <v>3.5920000000000001</v>
      </c>
      <c r="D227" s="132">
        <v>12.902463912963867</v>
      </c>
      <c r="E227" s="132">
        <v>3.3136560154696117</v>
      </c>
      <c r="F227" s="132">
        <v>41.355606407322654</v>
      </c>
      <c r="G227" s="92">
        <v>88.968437194824219</v>
      </c>
      <c r="H227" s="91">
        <v>64.447074890136719</v>
      </c>
      <c r="I227" s="90">
        <v>82.333183288574219</v>
      </c>
    </row>
    <row r="228" spans="1:9">
      <c r="A228" s="65" t="s">
        <v>13574</v>
      </c>
      <c r="B228" s="65" t="s">
        <v>13573</v>
      </c>
      <c r="C228" s="131">
        <v>6.4459999999999997</v>
      </c>
      <c r="D228" s="132">
        <v>41.550914764404297</v>
      </c>
      <c r="E228" s="132">
        <v>2.7973910776103139</v>
      </c>
      <c r="F228" s="132">
        <v>40.756263875673959</v>
      </c>
      <c r="G228" s="92">
        <v>93.913139343261719</v>
      </c>
      <c r="H228" s="91">
        <v>67.114463806152344</v>
      </c>
      <c r="I228" s="90">
        <v>86.661659240722656</v>
      </c>
    </row>
    <row r="229" spans="1:9">
      <c r="A229" s="65" t="s">
        <v>13572</v>
      </c>
      <c r="B229" s="65" t="s">
        <v>13571</v>
      </c>
      <c r="C229" s="131">
        <v>5.5670000000000002</v>
      </c>
      <c r="D229" s="132">
        <v>30.991489410400391</v>
      </c>
      <c r="E229" s="132">
        <v>3.7180299850633416</v>
      </c>
      <c r="F229" s="132">
        <v>40.291666666666664</v>
      </c>
      <c r="G229" s="92">
        <v>91.196731567382813</v>
      </c>
      <c r="H229" s="91">
        <v>65.505767822265625</v>
      </c>
      <c r="I229" s="90">
        <v>84.244987487792969</v>
      </c>
    </row>
    <row r="230" spans="1:9">
      <c r="A230" s="65" t="s">
        <v>13570</v>
      </c>
      <c r="B230" s="65" t="s">
        <v>13569</v>
      </c>
      <c r="C230" s="131">
        <v>4.5869999999999997</v>
      </c>
      <c r="D230" s="132">
        <v>21.040569305419922</v>
      </c>
      <c r="E230" s="132">
        <v>3.9906051690042541</v>
      </c>
      <c r="F230" s="132">
        <v>42.004384833634255</v>
      </c>
      <c r="G230" s="92">
        <v>89.701438903808594</v>
      </c>
      <c r="H230" s="91">
        <v>65.164970397949219</v>
      </c>
      <c r="I230" s="90">
        <v>83.062095642089844</v>
      </c>
    </row>
    <row r="231" spans="1:9">
      <c r="A231" s="65" t="s">
        <v>13568</v>
      </c>
      <c r="B231" s="65" t="s">
        <v>13567</v>
      </c>
      <c r="C231" s="131">
        <v>7.2140000000000004</v>
      </c>
      <c r="D231" s="132">
        <v>52.041797637939453</v>
      </c>
      <c r="E231" s="132">
        <v>3.5993543830938779</v>
      </c>
      <c r="F231" s="132">
        <v>47.927542255472432</v>
      </c>
      <c r="G231" s="92">
        <v>95.515701293945313</v>
      </c>
      <c r="H231" s="91">
        <v>70.198623657226563</v>
      </c>
      <c r="I231" s="90">
        <v>88.665130615234375</v>
      </c>
    </row>
    <row r="232" spans="1:9">
      <c r="A232" s="65" t="s">
        <v>13566</v>
      </c>
      <c r="B232" s="65" t="s">
        <v>13565</v>
      </c>
      <c r="C232" s="131">
        <v>5.6749999999999998</v>
      </c>
      <c r="D232" s="132">
        <v>32.205623626708984</v>
      </c>
      <c r="E232" s="132">
        <v>3.4959818376145191</v>
      </c>
      <c r="F232" s="132">
        <v>42.096695402298849</v>
      </c>
      <c r="G232" s="92">
        <v>92.073600769042969</v>
      </c>
      <c r="H232" s="91">
        <v>66.529167175292969</v>
      </c>
      <c r="I232" s="90">
        <v>85.161506652832031</v>
      </c>
    </row>
    <row r="233" spans="1:9">
      <c r="A233" s="65" t="s">
        <v>13564</v>
      </c>
      <c r="B233" s="65" t="s">
        <v>13563</v>
      </c>
      <c r="C233" s="131">
        <v>5.0209999999999999</v>
      </c>
      <c r="D233" s="132">
        <v>25.210441589355469</v>
      </c>
      <c r="E233" s="132">
        <v>1.8522799001709829</v>
      </c>
      <c r="F233" s="132">
        <v>41.710668563300139</v>
      </c>
      <c r="G233" s="92">
        <v>93.308097839355469</v>
      </c>
      <c r="H233" s="91">
        <v>66.989418029785156</v>
      </c>
      <c r="I233" s="90">
        <v>86.186500549316406</v>
      </c>
    </row>
    <row r="234" spans="1:9">
      <c r="A234" s="65" t="s">
        <v>13562</v>
      </c>
      <c r="B234" s="65" t="s">
        <v>13561</v>
      </c>
      <c r="C234" s="131">
        <v>4.8550000000000004</v>
      </c>
      <c r="D234" s="132">
        <v>23.571025848388672</v>
      </c>
      <c r="E234" s="132">
        <v>3.712104084726735</v>
      </c>
      <c r="F234" s="132">
        <v>45.172728704141079</v>
      </c>
      <c r="G234" s="92">
        <v>91.208671569824219</v>
      </c>
      <c r="H234" s="91">
        <v>66.960113525390625</v>
      </c>
      <c r="I234" s="90">
        <v>84.647232055664063</v>
      </c>
    </row>
    <row r="235" spans="1:9">
      <c r="A235" s="65" t="s">
        <v>13560</v>
      </c>
      <c r="B235" s="65" t="s">
        <v>13559</v>
      </c>
      <c r="C235" s="131">
        <v>5.5389999999999997</v>
      </c>
      <c r="D235" s="132">
        <v>30.680521011352539</v>
      </c>
      <c r="E235" s="132">
        <v>3.7386082144101707</v>
      </c>
      <c r="F235" s="132">
        <v>38.83606962103444</v>
      </c>
      <c r="G235" s="92">
        <v>90.801681518554688</v>
      </c>
      <c r="H235" s="91">
        <v>64.846755981445313</v>
      </c>
      <c r="I235" s="90">
        <v>83.778518676757813</v>
      </c>
    </row>
    <row r="236" spans="1:9">
      <c r="A236" s="65" t="s">
        <v>13558</v>
      </c>
      <c r="B236" s="65" t="s">
        <v>13557</v>
      </c>
      <c r="C236" s="131">
        <v>9.6430000000000007</v>
      </c>
      <c r="D236" s="132">
        <v>92.987449645996094</v>
      </c>
      <c r="E236" s="132">
        <v>1.7264457897258574</v>
      </c>
      <c r="F236" s="132">
        <v>45.120720084715849</v>
      </c>
      <c r="G236" s="92">
        <v>101.01732635498047</v>
      </c>
      <c r="H236" s="91">
        <v>72.114944458007813</v>
      </c>
      <c r="I236" s="90">
        <v>93.196601867675781</v>
      </c>
    </row>
    <row r="237" spans="1:9">
      <c r="A237" s="65" t="s">
        <v>13556</v>
      </c>
      <c r="B237" s="65" t="s">
        <v>13555</v>
      </c>
      <c r="C237" s="131">
        <v>5.6539999999999999</v>
      </c>
      <c r="D237" s="132">
        <v>31.967716217041016</v>
      </c>
      <c r="E237" s="132">
        <v>3.8364872803347416</v>
      </c>
      <c r="F237" s="132">
        <v>43.094238625158475</v>
      </c>
      <c r="G237" s="92">
        <v>91.784866333007813</v>
      </c>
      <c r="H237" s="91">
        <v>66.687858581542969</v>
      </c>
      <c r="I237" s="90">
        <v>84.993843078613281</v>
      </c>
    </row>
    <row r="238" spans="1:9">
      <c r="A238" s="65" t="s">
        <v>13554</v>
      </c>
      <c r="B238" s="65" t="s">
        <v>13553</v>
      </c>
      <c r="C238" s="131">
        <v>13.590999999999999</v>
      </c>
      <c r="D238" s="132">
        <v>184.71528625488281</v>
      </c>
      <c r="E238" s="132">
        <v>1.3050693227941341</v>
      </c>
      <c r="F238" s="132">
        <v>42.099943374858434</v>
      </c>
      <c r="G238" s="92">
        <v>106.29035186767578</v>
      </c>
      <c r="H238" s="91">
        <v>73.337043762207031</v>
      </c>
      <c r="I238" s="90">
        <v>97.373489379882813</v>
      </c>
    </row>
    <row r="239" spans="1:9">
      <c r="A239" s="65" t="s">
        <v>13552</v>
      </c>
      <c r="B239" s="65" t="s">
        <v>13551</v>
      </c>
      <c r="C239" s="131">
        <v>7.29</v>
      </c>
      <c r="D239" s="132">
        <v>53.144100189208984</v>
      </c>
      <c r="E239" s="132">
        <v>0.99594847515214346</v>
      </c>
      <c r="F239" s="132">
        <v>40.428142814281429</v>
      </c>
      <c r="G239" s="92">
        <v>97.621055603027344</v>
      </c>
      <c r="H239" s="91">
        <v>68.960830688476563</v>
      </c>
      <c r="I239" s="90">
        <v>89.865859985351563</v>
      </c>
    </row>
    <row r="240" spans="1:9">
      <c r="A240" s="65" t="s">
        <v>13550</v>
      </c>
      <c r="B240" s="65" t="s">
        <v>13549</v>
      </c>
      <c r="C240" s="131">
        <v>11.581</v>
      </c>
      <c r="D240" s="132">
        <v>134.11956787109375</v>
      </c>
      <c r="E240" s="132">
        <v>3.0902265571752019</v>
      </c>
      <c r="F240" s="132">
        <v>42.069928400954652</v>
      </c>
      <c r="G240" s="92">
        <v>101.09761047363281</v>
      </c>
      <c r="H240" s="91">
        <v>71.001968383789063</v>
      </c>
      <c r="I240" s="90">
        <v>92.954002380371094</v>
      </c>
    </row>
    <row r="241" spans="1:9">
      <c r="A241" s="65" t="s">
        <v>13544</v>
      </c>
      <c r="B241" s="65" t="s">
        <v>13543</v>
      </c>
      <c r="C241" s="131">
        <v>4.6390000000000002</v>
      </c>
      <c r="D241" s="132">
        <v>21.520320892333984</v>
      </c>
      <c r="E241" s="132">
        <v>1.5286435615582019</v>
      </c>
      <c r="F241" s="132">
        <v>39.611686243280907</v>
      </c>
      <c r="G241" s="92">
        <v>92.712089538574219</v>
      </c>
      <c r="H241" s="91">
        <v>65.986885070800781</v>
      </c>
      <c r="I241" s="90">
        <v>85.480491638183594</v>
      </c>
    </row>
    <row r="242" spans="1:9">
      <c r="A242" s="65" t="s">
        <v>13542</v>
      </c>
      <c r="B242" s="65" t="s">
        <v>13541</v>
      </c>
      <c r="C242" s="131">
        <v>3.8279999999999998</v>
      </c>
      <c r="D242" s="132">
        <v>14.653583526611328</v>
      </c>
      <c r="E242" s="132">
        <v>2.5434282214076562</v>
      </c>
      <c r="F242" s="132">
        <v>40.951364522417151</v>
      </c>
      <c r="G242" s="92">
        <v>90.3297119140625</v>
      </c>
      <c r="H242" s="91">
        <v>65.062217712402344</v>
      </c>
      <c r="I242" s="90">
        <v>83.492561340332031</v>
      </c>
    </row>
    <row r="243" spans="1:9">
      <c r="A243" s="65" t="s">
        <v>13540</v>
      </c>
      <c r="B243" s="65" t="s">
        <v>13539</v>
      </c>
      <c r="C243" s="131">
        <v>5.4429999999999996</v>
      </c>
      <c r="D243" s="132">
        <v>29.626249313354492</v>
      </c>
      <c r="E243" s="132">
        <v>3.90505785336117</v>
      </c>
      <c r="F243" s="132">
        <v>39.306827390599679</v>
      </c>
      <c r="G243" s="92">
        <v>90.527046203613281</v>
      </c>
      <c r="H243" s="91">
        <v>64.842605590820313</v>
      </c>
      <c r="I243" s="90">
        <v>83.577072143554688</v>
      </c>
    </row>
    <row r="244" spans="1:9">
      <c r="A244" s="65" t="s">
        <v>13538</v>
      </c>
      <c r="B244" s="65" t="s">
        <v>13537</v>
      </c>
      <c r="C244" s="131">
        <v>4.7969999999999997</v>
      </c>
      <c r="D244" s="132">
        <v>23.011209487915039</v>
      </c>
      <c r="E244" s="132">
        <v>1.6918064379590012</v>
      </c>
      <c r="F244" s="132">
        <v>38.867594023699127</v>
      </c>
      <c r="G244" s="92">
        <v>92.5592041015625</v>
      </c>
      <c r="H244" s="91">
        <v>65.694587707519531</v>
      </c>
      <c r="I244" s="90">
        <v>85.289886474609375</v>
      </c>
    </row>
    <row r="245" spans="1:9">
      <c r="A245" s="65" t="s">
        <v>13536</v>
      </c>
      <c r="B245" s="65" t="s">
        <v>13535</v>
      </c>
      <c r="C245" s="131">
        <v>2.6360000000000001</v>
      </c>
      <c r="D245" s="132">
        <v>6.9484958648681641</v>
      </c>
      <c r="E245" s="132">
        <v>3.8829523405333934</v>
      </c>
      <c r="F245" s="132">
        <v>38.991471857128523</v>
      </c>
      <c r="G245" s="92">
        <v>86.137344360351563</v>
      </c>
      <c r="H245" s="91">
        <v>62.080352783203125</v>
      </c>
      <c r="I245" s="90">
        <v>79.627738952636719</v>
      </c>
    </row>
    <row r="246" spans="1:9">
      <c r="A246" s="65" t="s">
        <v>13534</v>
      </c>
      <c r="B246" s="65" t="s">
        <v>13533</v>
      </c>
      <c r="C246" s="131">
        <v>3.028</v>
      </c>
      <c r="D246" s="132">
        <v>9.1687841415405273</v>
      </c>
      <c r="E246" s="132">
        <v>3.7888639803899844</v>
      </c>
      <c r="F246" s="132">
        <v>40.18304376720782</v>
      </c>
      <c r="G246" s="92">
        <v>87.154457092285156</v>
      </c>
      <c r="H246" s="91">
        <v>63.049518585205078</v>
      </c>
      <c r="I246" s="90">
        <v>80.631881713867188</v>
      </c>
    </row>
    <row r="247" spans="1:9">
      <c r="A247" s="65" t="s">
        <v>13532</v>
      </c>
      <c r="B247" s="65" t="s">
        <v>13531</v>
      </c>
      <c r="C247" s="131">
        <v>3.1160000000000001</v>
      </c>
      <c r="D247" s="132">
        <v>9.7094564437866211</v>
      </c>
      <c r="E247" s="132">
        <v>3.4781855251058005</v>
      </c>
      <c r="F247" s="132">
        <v>39.578790678575096</v>
      </c>
      <c r="G247" s="92">
        <v>87.595626831054688</v>
      </c>
      <c r="H247" s="91">
        <v>63.105731964111328</v>
      </c>
      <c r="I247" s="90">
        <v>80.968887329101563</v>
      </c>
    </row>
    <row r="248" spans="1:9">
      <c r="A248" s="65" t="s">
        <v>13510</v>
      </c>
      <c r="B248" s="65" t="s">
        <v>13509</v>
      </c>
      <c r="C248" s="131">
        <v>3.9769999999999999</v>
      </c>
      <c r="D248" s="132">
        <v>15.816529273986816</v>
      </c>
      <c r="E248" s="132">
        <v>3.4932769505023655</v>
      </c>
      <c r="F248" s="132">
        <v>36.272878535773714</v>
      </c>
      <c r="G248" s="92">
        <v>88.184379577636719</v>
      </c>
      <c r="H248" s="91">
        <v>62.519615173339844</v>
      </c>
      <c r="I248" s="90">
        <v>81.239730834960938</v>
      </c>
    </row>
    <row r="249" spans="1:9">
      <c r="A249" s="65" t="s">
        <v>13508</v>
      </c>
      <c r="B249" s="65" t="s">
        <v>13507</v>
      </c>
      <c r="C249" s="131">
        <v>3.258</v>
      </c>
      <c r="D249" s="132">
        <v>10.614563941955566</v>
      </c>
      <c r="E249" s="132">
        <v>3.7856268823881112</v>
      </c>
      <c r="F249" s="132">
        <v>39.162610046607973</v>
      </c>
      <c r="G249" s="92">
        <v>87.293785095214844</v>
      </c>
      <c r="H249" s="91">
        <v>62.844478607177734</v>
      </c>
      <c r="I249" s="90">
        <v>80.678024291992188</v>
      </c>
    </row>
    <row r="250" spans="1:9">
      <c r="A250" s="65" t="s">
        <v>13530</v>
      </c>
      <c r="B250" s="65" t="s">
        <v>13529</v>
      </c>
      <c r="C250" s="131">
        <v>2.5150000000000001</v>
      </c>
      <c r="D250" s="132">
        <v>6.3252248764038086</v>
      </c>
      <c r="E250" s="132">
        <v>3.8299395831310674</v>
      </c>
      <c r="F250" s="132">
        <v>39.474423160644321</v>
      </c>
      <c r="G250" s="92">
        <v>86.12725830078125</v>
      </c>
      <c r="H250" s="91">
        <v>62.201648712158203</v>
      </c>
      <c r="I250" s="90">
        <v>79.653205871582031</v>
      </c>
    </row>
    <row r="251" spans="1:9">
      <c r="A251" s="65" t="s">
        <v>13528</v>
      </c>
      <c r="B251" s="65" t="s">
        <v>13527</v>
      </c>
      <c r="C251" s="131">
        <v>1.9550000000000001</v>
      </c>
      <c r="D251" s="132">
        <v>3.8220250606536865</v>
      </c>
      <c r="E251" s="132">
        <v>4.3493784288338357</v>
      </c>
      <c r="F251" s="132">
        <v>29.421519851721783</v>
      </c>
      <c r="G251" s="92">
        <v>82.266510009765625</v>
      </c>
      <c r="H251" s="91">
        <v>56.963947296142578</v>
      </c>
      <c r="I251" s="90">
        <v>75.419868469238281</v>
      </c>
    </row>
    <row r="252" spans="1:9">
      <c r="A252" s="65" t="s">
        <v>13506</v>
      </c>
      <c r="B252" s="65" t="s">
        <v>13505</v>
      </c>
      <c r="C252" s="131">
        <v>7.7750000000000004</v>
      </c>
      <c r="D252" s="132">
        <v>60.450626373291016</v>
      </c>
      <c r="E252" s="132">
        <v>2.385368288440719</v>
      </c>
      <c r="F252" s="132">
        <v>41.84495826537465</v>
      </c>
      <c r="G252" s="92">
        <v>96.690116882324219</v>
      </c>
      <c r="H252" s="91">
        <v>68.923004150390625</v>
      </c>
      <c r="I252" s="90">
        <v>89.176589965820313</v>
      </c>
    </row>
    <row r="253" spans="1:9">
      <c r="A253" s="65" t="s">
        <v>13504</v>
      </c>
      <c r="B253" s="65" t="s">
        <v>13503</v>
      </c>
      <c r="C253" s="131">
        <v>5.1369999999999996</v>
      </c>
      <c r="D253" s="132">
        <v>26.388769149780273</v>
      </c>
      <c r="E253" s="132">
        <v>3.8069650284897589</v>
      </c>
      <c r="F253" s="132">
        <v>41.474705330134555</v>
      </c>
      <c r="G253" s="92">
        <v>90.682792663574219</v>
      </c>
      <c r="H253" s="91">
        <v>65.568321228027344</v>
      </c>
      <c r="I253" s="90">
        <v>83.887046813964844</v>
      </c>
    </row>
    <row r="254" spans="1:9">
      <c r="A254" s="65" t="s">
        <v>13502</v>
      </c>
      <c r="B254" s="65" t="s">
        <v>13501</v>
      </c>
      <c r="C254" s="131">
        <v>2.4220000000000002</v>
      </c>
      <c r="D254" s="132">
        <v>5.866084098815918</v>
      </c>
      <c r="E254" s="132">
        <v>3.8724085553912095</v>
      </c>
      <c r="F254" s="132">
        <v>36.087384711583553</v>
      </c>
      <c r="G254" s="92">
        <v>85.16619873046875</v>
      </c>
      <c r="H254" s="91">
        <v>60.633476257324219</v>
      </c>
      <c r="I254" s="90">
        <v>78.527870178222656</v>
      </c>
    </row>
    <row r="255" spans="1:9">
      <c r="A255" s="65" t="s">
        <v>13526</v>
      </c>
      <c r="B255" s="65" t="s">
        <v>13525</v>
      </c>
      <c r="C255" s="131">
        <v>1.514</v>
      </c>
      <c r="D255" s="132">
        <v>2.2921960353851318</v>
      </c>
      <c r="E255" s="132">
        <v>4.3154685173147991</v>
      </c>
      <c r="F255" s="132">
        <v>31.586602557097585</v>
      </c>
      <c r="G255" s="92">
        <v>82.086250305175781</v>
      </c>
      <c r="H255" s="91">
        <v>57.443588256835938</v>
      </c>
      <c r="I255" s="90">
        <v>75.418167114257813</v>
      </c>
    </row>
    <row r="256" spans="1:9">
      <c r="A256" s="65" t="s">
        <v>13524</v>
      </c>
      <c r="B256" s="65" t="s">
        <v>13523</v>
      </c>
      <c r="C256" s="131">
        <v>2.9009999999999998</v>
      </c>
      <c r="D256" s="132">
        <v>8.4158010482788086</v>
      </c>
      <c r="E256" s="132">
        <v>4.5705960424061995</v>
      </c>
      <c r="F256" s="132">
        <v>32.177431757016535</v>
      </c>
      <c r="G256" s="92">
        <v>84.073692321777344</v>
      </c>
      <c r="H256" s="91">
        <v>58.944717407226563</v>
      </c>
      <c r="I256" s="90">
        <v>77.274017333984375</v>
      </c>
    </row>
    <row r="257" spans="1:9">
      <c r="A257" s="65" t="s">
        <v>13500</v>
      </c>
      <c r="B257" s="65" t="s">
        <v>13499</v>
      </c>
      <c r="C257" s="131">
        <v>3.0539999999999998</v>
      </c>
      <c r="D257" s="132">
        <v>9.3269157409667969</v>
      </c>
      <c r="E257" s="132">
        <v>3.9094638757861251</v>
      </c>
      <c r="F257" s="132">
        <v>36.493056703587371</v>
      </c>
      <c r="G257" s="92">
        <v>86.2049560546875</v>
      </c>
      <c r="H257" s="91">
        <v>61.416263580322266</v>
      </c>
      <c r="I257" s="90">
        <v>79.497360229492188</v>
      </c>
    </row>
    <row r="258" spans="1:9">
      <c r="A258" s="65" t="s">
        <v>13522</v>
      </c>
      <c r="B258" s="65" t="s">
        <v>13521</v>
      </c>
      <c r="C258" s="131">
        <v>3.9860000000000002</v>
      </c>
      <c r="D258" s="132">
        <v>15.888195991516113</v>
      </c>
      <c r="E258" s="132">
        <v>3.6989946555335744</v>
      </c>
      <c r="F258" s="132">
        <v>41.529013426736718</v>
      </c>
      <c r="G258" s="92">
        <v>89.078178405761719</v>
      </c>
      <c r="H258" s="91">
        <v>64.616371154785156</v>
      </c>
      <c r="I258" s="90">
        <v>82.459037780761719</v>
      </c>
    </row>
    <row r="259" spans="1:9">
      <c r="A259" s="65" t="s">
        <v>13498</v>
      </c>
      <c r="B259" s="65" t="s">
        <v>13497</v>
      </c>
      <c r="C259" s="131">
        <v>5.5049999999999999</v>
      </c>
      <c r="D259" s="132">
        <v>30.305025100708008</v>
      </c>
      <c r="E259" s="132">
        <v>3.2349603119477126</v>
      </c>
      <c r="F259" s="132">
        <v>39.434548045602604</v>
      </c>
      <c r="G259" s="92">
        <v>91.591850280761719</v>
      </c>
      <c r="H259" s="91">
        <v>65.438972473144531</v>
      </c>
      <c r="I259" s="90">
        <v>84.515121459960938</v>
      </c>
    </row>
    <row r="260" spans="1:9">
      <c r="A260" s="65" t="s">
        <v>13496</v>
      </c>
      <c r="B260" s="65" t="s">
        <v>13495</v>
      </c>
      <c r="C260" s="131">
        <v>1.4750000000000001</v>
      </c>
      <c r="D260" s="132">
        <v>2.1756250858306885</v>
      </c>
      <c r="E260" s="132">
        <v>4.2850415205090355</v>
      </c>
      <c r="F260" s="132">
        <v>30.165957446808509</v>
      </c>
      <c r="G260" s="92">
        <v>81.750045776367188</v>
      </c>
      <c r="H260" s="91">
        <v>56.819061279296875</v>
      </c>
      <c r="I260" s="90">
        <v>75.003952026367188</v>
      </c>
    </row>
    <row r="261" spans="1:9">
      <c r="A261" s="65" t="s">
        <v>13520</v>
      </c>
      <c r="B261" s="65" t="s">
        <v>13519</v>
      </c>
      <c r="C261" s="131">
        <v>1.6140000000000001</v>
      </c>
      <c r="D261" s="132">
        <v>2.6049959659576416</v>
      </c>
      <c r="E261" s="132">
        <v>4.3100331971354535</v>
      </c>
      <c r="F261" s="132">
        <v>29.62431811656618</v>
      </c>
      <c r="G261" s="92">
        <v>81.818733215332031</v>
      </c>
      <c r="H261" s="91">
        <v>56.718746185302734</v>
      </c>
      <c r="I261" s="90">
        <v>75.026908874511719</v>
      </c>
    </row>
    <row r="262" spans="1:9">
      <c r="A262" s="65" t="s">
        <v>13518</v>
      </c>
      <c r="B262" s="65" t="s">
        <v>13517</v>
      </c>
      <c r="C262" s="131">
        <v>0.69299999999999995</v>
      </c>
      <c r="D262" s="132">
        <v>0.48024898767471313</v>
      </c>
      <c r="E262" s="132">
        <v>3.2222338330904794</v>
      </c>
      <c r="F262" s="132">
        <v>30.82274061731334</v>
      </c>
      <c r="G262" s="92">
        <v>82.119834899902344</v>
      </c>
      <c r="H262" s="91">
        <v>57.019023895263672</v>
      </c>
      <c r="I262" s="90">
        <v>75.327781677246094</v>
      </c>
    </row>
    <row r="263" spans="1:9">
      <c r="A263" s="65" t="s">
        <v>13494</v>
      </c>
      <c r="B263" s="65" t="s">
        <v>13493</v>
      </c>
      <c r="C263" s="131">
        <v>3.948</v>
      </c>
      <c r="D263" s="132">
        <v>15.586704254150391</v>
      </c>
      <c r="E263" s="132">
        <v>3.185278260607777</v>
      </c>
      <c r="F263" s="132">
        <v>39.122645290581161</v>
      </c>
      <c r="G263" s="92">
        <v>89.206535339355469</v>
      </c>
      <c r="H263" s="91">
        <v>63.929977416992188</v>
      </c>
      <c r="I263" s="90">
        <v>82.366928100585938</v>
      </c>
    </row>
    <row r="264" spans="1:9">
      <c r="A264" s="65" t="s">
        <v>13516</v>
      </c>
      <c r="B264" s="65" t="s">
        <v>13515</v>
      </c>
      <c r="C264" s="131">
        <v>3.2170000000000001</v>
      </c>
      <c r="D264" s="132">
        <v>10.349088668823242</v>
      </c>
      <c r="E264" s="132">
        <v>3.5979317396377168</v>
      </c>
      <c r="F264" s="132">
        <v>37.151949685534589</v>
      </c>
      <c r="G264" s="92">
        <v>87.046150207519531</v>
      </c>
      <c r="H264" s="91">
        <v>62.084754943847656</v>
      </c>
      <c r="I264" s="90">
        <v>80.291824340820313</v>
      </c>
    </row>
    <row r="265" spans="1:9">
      <c r="A265" s="65" t="s">
        <v>13492</v>
      </c>
      <c r="B265" s="65" t="s">
        <v>13491</v>
      </c>
      <c r="C265" s="131">
        <v>2.7410000000000001</v>
      </c>
      <c r="D265" s="132">
        <v>7.5130810737609863</v>
      </c>
      <c r="E265" s="132">
        <v>3.6300195585312425</v>
      </c>
      <c r="F265" s="132">
        <v>37.218537859007832</v>
      </c>
      <c r="G265" s="92">
        <v>86.265121459960938</v>
      </c>
      <c r="H265" s="91">
        <v>61.615756988525391</v>
      </c>
      <c r="I265" s="90">
        <v>79.595230102539063</v>
      </c>
    </row>
    <row r="266" spans="1:9">
      <c r="A266" s="65" t="s">
        <v>13514</v>
      </c>
      <c r="B266" s="65" t="s">
        <v>13513</v>
      </c>
      <c r="C266" s="131">
        <v>3.698</v>
      </c>
      <c r="D266" s="132">
        <v>13.675204277038574</v>
      </c>
      <c r="E266" s="132">
        <v>4.1247960242233939</v>
      </c>
      <c r="F266" s="132">
        <v>36.297220135236664</v>
      </c>
      <c r="G266" s="92">
        <v>86.867607116699219</v>
      </c>
      <c r="H266" s="91">
        <v>61.8043212890625</v>
      </c>
      <c r="I266" s="90">
        <v>80.085708618164063</v>
      </c>
    </row>
    <row r="267" spans="1:9">
      <c r="A267" s="65" t="s">
        <v>13490</v>
      </c>
      <c r="B267" s="65" t="s">
        <v>13489</v>
      </c>
      <c r="C267" s="131">
        <v>2.052</v>
      </c>
      <c r="D267" s="132">
        <v>4.2107038497924805</v>
      </c>
      <c r="E267" s="132">
        <v>3.8526403129629081</v>
      </c>
      <c r="F267" s="132">
        <v>32.90054121891913</v>
      </c>
      <c r="G267" s="92">
        <v>83.894538879394531</v>
      </c>
      <c r="H267" s="91">
        <v>58.908542633056641</v>
      </c>
      <c r="I267" s="90">
        <v>77.133552551269531</v>
      </c>
    </row>
    <row r="268" spans="1:9">
      <c r="A268" s="65" t="s">
        <v>13512</v>
      </c>
      <c r="B268" s="65" t="s">
        <v>13511</v>
      </c>
      <c r="C268" s="131">
        <v>4.3479999999999999</v>
      </c>
      <c r="D268" s="132">
        <v>18.90510368347168</v>
      </c>
      <c r="E268" s="132">
        <v>3.493371617579891</v>
      </c>
      <c r="F268" s="132">
        <v>38.090592334494772</v>
      </c>
      <c r="G268" s="92">
        <v>89.162445068359375</v>
      </c>
      <c r="H268" s="91">
        <v>63.640693664550781</v>
      </c>
      <c r="I268" s="90">
        <v>82.256492614746094</v>
      </c>
    </row>
    <row r="269" spans="1:9">
      <c r="A269" s="65" t="s">
        <v>1070</v>
      </c>
      <c r="B269" s="65" t="s">
        <v>1069</v>
      </c>
      <c r="C269" s="131">
        <v>2.964</v>
      </c>
      <c r="D269" s="132">
        <v>8.7852964401245117</v>
      </c>
      <c r="E269" s="132">
        <v>2.2345557407523451</v>
      </c>
      <c r="F269" s="132">
        <v>48.929016189290159</v>
      </c>
      <c r="G269" s="92">
        <v>91.185394287109375</v>
      </c>
      <c r="H269" s="91">
        <v>67.842086791992188</v>
      </c>
      <c r="I269" s="90">
        <v>84.868911743164063</v>
      </c>
    </row>
    <row r="270" spans="1:9">
      <c r="A270" s="65" t="s">
        <v>1068</v>
      </c>
      <c r="B270" s="65" t="s">
        <v>1067</v>
      </c>
      <c r="C270" s="131">
        <v>6.01</v>
      </c>
      <c r="D270" s="132">
        <v>36.120098114013672</v>
      </c>
      <c r="E270" s="132">
        <v>2.7357452542424383</v>
      </c>
      <c r="F270" s="132">
        <v>41.494278871740285</v>
      </c>
      <c r="G270" s="92">
        <v>93.512710571289063</v>
      </c>
      <c r="H270" s="91">
        <v>67.111328125</v>
      </c>
      <c r="I270" s="90">
        <v>86.368736267089844</v>
      </c>
    </row>
    <row r="271" spans="1:9">
      <c r="A271" s="65" t="s">
        <v>1066</v>
      </c>
      <c r="B271" s="65" t="s">
        <v>1065</v>
      </c>
      <c r="C271" s="131">
        <v>2.42</v>
      </c>
      <c r="D271" s="132">
        <v>5.8564000129699707</v>
      </c>
      <c r="E271" s="132">
        <v>3.8896575832167333</v>
      </c>
      <c r="F271" s="132">
        <v>41.246029005524861</v>
      </c>
      <c r="G271" s="92">
        <v>86.286277770996094</v>
      </c>
      <c r="H271" s="91">
        <v>62.815448760986328</v>
      </c>
      <c r="I271" s="90">
        <v>79.935287475585938</v>
      </c>
    </row>
    <row r="272" spans="1:9">
      <c r="A272" s="65" t="s">
        <v>1064</v>
      </c>
      <c r="B272" s="65" t="s">
        <v>1063</v>
      </c>
      <c r="C272" s="131">
        <v>7.1050000000000004</v>
      </c>
      <c r="D272" s="132">
        <v>50.481025695800781</v>
      </c>
      <c r="E272" s="132">
        <v>2.2671003536371739</v>
      </c>
      <c r="F272" s="132">
        <v>46.547547547547545</v>
      </c>
      <c r="G272" s="92">
        <v>96.922492980957031</v>
      </c>
      <c r="H272" s="91">
        <v>70.495986938476563</v>
      </c>
      <c r="I272" s="90">
        <v>89.771720886230469</v>
      </c>
    </row>
    <row r="273" spans="1:9">
      <c r="A273" s="65" t="s">
        <v>1062</v>
      </c>
      <c r="B273" s="65" t="s">
        <v>1061</v>
      </c>
      <c r="C273" s="131">
        <v>2.1030000000000002</v>
      </c>
      <c r="D273" s="132">
        <v>4.4226088523864746</v>
      </c>
      <c r="E273" s="132">
        <v>3.960755166639411</v>
      </c>
      <c r="F273" s="132">
        <v>42.93089161418628</v>
      </c>
      <c r="G273" s="92">
        <v>86.055282592773438</v>
      </c>
      <c r="H273" s="91">
        <v>63.153900146484375</v>
      </c>
      <c r="I273" s="90">
        <v>79.858375549316406</v>
      </c>
    </row>
    <row r="274" spans="1:9">
      <c r="A274" s="65" t="s">
        <v>1060</v>
      </c>
      <c r="B274" s="65" t="s">
        <v>1059</v>
      </c>
      <c r="C274" s="131">
        <v>1.79</v>
      </c>
      <c r="D274" s="132">
        <v>3.2040998935699463</v>
      </c>
      <c r="E274" s="132">
        <v>4.0648949972794188</v>
      </c>
      <c r="F274" s="132">
        <v>39.404103242885505</v>
      </c>
      <c r="G274" s="92">
        <v>84.622360229492188</v>
      </c>
      <c r="H274" s="91">
        <v>61.248252868652344</v>
      </c>
      <c r="I274" s="90">
        <v>78.297538757324219</v>
      </c>
    </row>
    <row r="275" spans="1:9">
      <c r="A275" s="65" t="s">
        <v>1058</v>
      </c>
      <c r="B275" s="65" t="s">
        <v>1057</v>
      </c>
      <c r="C275" s="131">
        <v>3.0150000000000001</v>
      </c>
      <c r="D275" s="132">
        <v>9.0902252197265625</v>
      </c>
      <c r="E275" s="132">
        <v>2.1718129203102072</v>
      </c>
      <c r="F275" s="132">
        <v>40.866235329521515</v>
      </c>
      <c r="G275" s="92">
        <v>89.560531616210938</v>
      </c>
      <c r="H275" s="91">
        <v>64.505355834960938</v>
      </c>
      <c r="I275" s="90">
        <v>82.780830383300781</v>
      </c>
    </row>
    <row r="276" spans="1:9">
      <c r="A276" s="65" t="s">
        <v>1056</v>
      </c>
      <c r="B276" s="65" t="s">
        <v>1055</v>
      </c>
      <c r="C276" s="131">
        <v>6.1920000000000002</v>
      </c>
      <c r="D276" s="132">
        <v>38.340862274169922</v>
      </c>
      <c r="E276" s="132">
        <v>3.295090036479539</v>
      </c>
      <c r="F276" s="132">
        <v>38.749921850578303</v>
      </c>
      <c r="G276" s="92">
        <v>92.387916564941406</v>
      </c>
      <c r="H276" s="91">
        <v>65.687744140625</v>
      </c>
      <c r="I276" s="90">
        <v>85.163093566894531</v>
      </c>
    </row>
    <row r="277" spans="1:9">
      <c r="A277" s="65" t="s">
        <v>1054</v>
      </c>
      <c r="B277" s="65" t="s">
        <v>1053</v>
      </c>
      <c r="C277" s="131">
        <v>1.105</v>
      </c>
      <c r="D277" s="132">
        <v>1.2210249900817871</v>
      </c>
      <c r="E277" s="132">
        <v>3.1430634975895391</v>
      </c>
      <c r="F277" s="132">
        <v>40.729224460258109</v>
      </c>
      <c r="G277" s="92">
        <v>85.106590270996094</v>
      </c>
      <c r="H277" s="91">
        <v>61.748653411865234</v>
      </c>
      <c r="I277" s="90">
        <v>78.786148071289063</v>
      </c>
    </row>
    <row r="278" spans="1:9">
      <c r="A278" s="65" t="s">
        <v>1052</v>
      </c>
      <c r="B278" s="65" t="s">
        <v>1051</v>
      </c>
      <c r="C278" s="131">
        <v>2.2429999999999999</v>
      </c>
      <c r="D278" s="132">
        <v>5.0310487747192383</v>
      </c>
      <c r="E278" s="132">
        <v>3.8933914417679198</v>
      </c>
      <c r="F278" s="132">
        <v>47.074734260016356</v>
      </c>
      <c r="G278" s="92">
        <v>87.295509338378906</v>
      </c>
      <c r="H278" s="91">
        <v>65.112571716308594</v>
      </c>
      <c r="I278" s="90">
        <v>81.293006896972656</v>
      </c>
    </row>
    <row r="279" spans="1:9">
      <c r="A279" s="65" t="s">
        <v>1050</v>
      </c>
      <c r="B279" s="65" t="s">
        <v>1049</v>
      </c>
      <c r="C279" s="131">
        <v>2.117</v>
      </c>
      <c r="D279" s="132">
        <v>4.4816889762878418</v>
      </c>
      <c r="E279" s="132">
        <v>3.3738560094216967</v>
      </c>
      <c r="F279" s="132">
        <v>37.138400308126847</v>
      </c>
      <c r="G279" s="92">
        <v>85.614707946777344</v>
      </c>
      <c r="H279" s="91">
        <v>61.129467010498047</v>
      </c>
      <c r="I279" s="90">
        <v>78.989227294921875</v>
      </c>
    </row>
    <row r="280" spans="1:9">
      <c r="A280" s="65" t="s">
        <v>1048</v>
      </c>
      <c r="B280" s="65" t="s">
        <v>1047</v>
      </c>
      <c r="C280" s="131">
        <v>4.4530000000000003</v>
      </c>
      <c r="D280" s="132">
        <v>19.829208374023438</v>
      </c>
      <c r="E280" s="132">
        <v>3.2107059108709679</v>
      </c>
      <c r="F280" s="132">
        <v>42.46101364522417</v>
      </c>
      <c r="G280" s="92">
        <v>90.694000244140625</v>
      </c>
      <c r="H280" s="91">
        <v>65.804519653320313</v>
      </c>
      <c r="I280" s="90">
        <v>83.959136962890625</v>
      </c>
    </row>
    <row r="281" spans="1:9">
      <c r="A281" s="65" t="s">
        <v>1046</v>
      </c>
      <c r="B281" s="65" t="s">
        <v>1045</v>
      </c>
      <c r="C281" s="131">
        <v>0.70299999999999996</v>
      </c>
      <c r="D281" s="132">
        <v>0.49420899152755737</v>
      </c>
      <c r="E281" s="132">
        <v>3.5155514906803504</v>
      </c>
      <c r="F281" s="132">
        <v>44.105024898143959</v>
      </c>
      <c r="G281" s="92">
        <v>84.678192138671875</v>
      </c>
      <c r="H281" s="91">
        <v>62.472175598144531</v>
      </c>
      <c r="I281" s="90">
        <v>78.669448852539063</v>
      </c>
    </row>
    <row r="282" spans="1:9">
      <c r="A282" s="65" t="s">
        <v>1044</v>
      </c>
      <c r="B282" s="65" t="s">
        <v>1043</v>
      </c>
      <c r="C282" s="131">
        <v>5.4630000000000001</v>
      </c>
      <c r="D282" s="132">
        <v>29.844369888305664</v>
      </c>
      <c r="E282" s="132">
        <v>3.647318966914439</v>
      </c>
      <c r="F282" s="132">
        <v>42.281975308641975</v>
      </c>
      <c r="G282" s="92">
        <v>91.581672668457031</v>
      </c>
      <c r="H282" s="91">
        <v>66.314582824707031</v>
      </c>
      <c r="I282" s="90">
        <v>84.74462890625</v>
      </c>
    </row>
    <row r="283" spans="1:9">
      <c r="A283" s="65" t="s">
        <v>1042</v>
      </c>
      <c r="B283" s="65" t="s">
        <v>1041</v>
      </c>
      <c r="C283" s="131">
        <v>1.1180000000000001</v>
      </c>
      <c r="D283" s="132">
        <v>1.2499239444732666</v>
      </c>
      <c r="E283" s="132">
        <v>3.0055609817094555</v>
      </c>
      <c r="F283" s="132">
        <v>39.222100313479622</v>
      </c>
      <c r="G283" s="92">
        <v>84.985877990722656</v>
      </c>
      <c r="H283" s="91">
        <v>61.221240997314453</v>
      </c>
      <c r="I283" s="90">
        <v>78.555381774902344</v>
      </c>
    </row>
    <row r="284" spans="1:9">
      <c r="A284" s="65" t="s">
        <v>1040</v>
      </c>
      <c r="B284" s="65" t="s">
        <v>1039</v>
      </c>
      <c r="C284" s="131">
        <v>2.282</v>
      </c>
      <c r="D284" s="132">
        <v>5.2075238227844238</v>
      </c>
      <c r="E284" s="132">
        <v>3.5127984168124513</v>
      </c>
      <c r="F284" s="132">
        <v>44.56835220928378</v>
      </c>
      <c r="G284" s="92">
        <v>87.335548400878906</v>
      </c>
      <c r="H284" s="91">
        <v>64.362808227539063</v>
      </c>
      <c r="I284" s="90">
        <v>81.119331359863281</v>
      </c>
    </row>
    <row r="285" spans="1:9">
      <c r="A285" s="65" t="s">
        <v>1038</v>
      </c>
      <c r="B285" s="65" t="s">
        <v>1037</v>
      </c>
      <c r="C285" s="131">
        <v>1.6180000000000001</v>
      </c>
      <c r="D285" s="132">
        <v>2.6179239749908447</v>
      </c>
      <c r="E285" s="132">
        <v>3.6260756475492988</v>
      </c>
      <c r="F285" s="132">
        <v>43.566321416638822</v>
      </c>
      <c r="G285" s="92">
        <v>85.888595581054688</v>
      </c>
      <c r="H285" s="91">
        <v>63.157794952392578</v>
      </c>
      <c r="I285" s="90">
        <v>79.737846374511719</v>
      </c>
    </row>
    <row r="286" spans="1:9">
      <c r="A286" s="65" t="s">
        <v>1036</v>
      </c>
      <c r="B286" s="65" t="s">
        <v>1035</v>
      </c>
      <c r="C286" s="131">
        <v>5.6109999999999998</v>
      </c>
      <c r="D286" s="132">
        <v>31.483320236206055</v>
      </c>
      <c r="E286" s="132">
        <v>2.6596004441706147</v>
      </c>
      <c r="F286" s="132">
        <v>41.585454545454546</v>
      </c>
      <c r="G286" s="92">
        <v>93.039794921875</v>
      </c>
      <c r="H286" s="91">
        <v>66.865615844726563</v>
      </c>
      <c r="I286" s="90">
        <v>85.957298278808594</v>
      </c>
    </row>
    <row r="287" spans="1:9">
      <c r="A287" s="65" t="s">
        <v>1034</v>
      </c>
      <c r="B287" s="65" t="s">
        <v>1033</v>
      </c>
      <c r="C287" s="131">
        <v>4.1100000000000003</v>
      </c>
      <c r="D287" s="132">
        <v>16.892099380493164</v>
      </c>
      <c r="E287" s="132">
        <v>3.3992808825932261</v>
      </c>
      <c r="F287" s="132">
        <v>38.196120458686103</v>
      </c>
      <c r="G287" s="92">
        <v>88.950538635253906</v>
      </c>
      <c r="H287" s="91">
        <v>63.532264709472656</v>
      </c>
      <c r="I287" s="90">
        <v>82.072586059570313</v>
      </c>
    </row>
    <row r="288" spans="1:9">
      <c r="A288" s="65" t="s">
        <v>1032</v>
      </c>
      <c r="B288" s="65" t="s">
        <v>1031</v>
      </c>
      <c r="C288" s="131">
        <v>1.514</v>
      </c>
      <c r="D288" s="132">
        <v>2.2921960353851318</v>
      </c>
      <c r="E288" s="132">
        <v>3.6358046313668466</v>
      </c>
      <c r="F288" s="132">
        <v>45.051429538149215</v>
      </c>
      <c r="G288" s="92">
        <v>86.037483215332031</v>
      </c>
      <c r="H288" s="91">
        <v>63.672065734863281</v>
      </c>
      <c r="I288" s="90">
        <v>79.985603332519531</v>
      </c>
    </row>
    <row r="289" spans="1:9">
      <c r="A289" s="65" t="s">
        <v>1030</v>
      </c>
      <c r="B289" s="65" t="s">
        <v>1029</v>
      </c>
      <c r="C289" s="131">
        <v>3.492</v>
      </c>
      <c r="D289" s="132">
        <v>12.194064140319824</v>
      </c>
      <c r="E289" s="132">
        <v>3.5277026265489262</v>
      </c>
      <c r="F289" s="132">
        <v>39.689198855507868</v>
      </c>
      <c r="G289" s="92">
        <v>88.140396118164063</v>
      </c>
      <c r="H289" s="91">
        <v>63.484878540039063</v>
      </c>
      <c r="I289" s="90">
        <v>81.468833923339844</v>
      </c>
    </row>
    <row r="290" spans="1:9">
      <c r="A290" s="65" t="s">
        <v>1028</v>
      </c>
      <c r="B290" s="65" t="s">
        <v>1027</v>
      </c>
      <c r="C290" s="131">
        <v>2.0219999999999998</v>
      </c>
      <c r="D290" s="132">
        <v>4.0884838104248047</v>
      </c>
      <c r="E290" s="132">
        <v>4.1873882841404235</v>
      </c>
      <c r="F290" s="132">
        <v>42.584330620711661</v>
      </c>
      <c r="G290" s="92">
        <v>85.529754638671875</v>
      </c>
      <c r="H290" s="91">
        <v>62.756832122802734</v>
      </c>
      <c r="I290" s="90">
        <v>79.367607116699219</v>
      </c>
    </row>
    <row r="291" spans="1:9">
      <c r="A291" s="65" t="s">
        <v>1026</v>
      </c>
      <c r="B291" s="65" t="s">
        <v>1025</v>
      </c>
      <c r="C291" s="131">
        <v>2.3839999999999999</v>
      </c>
      <c r="D291" s="132">
        <v>5.6834559440612793</v>
      </c>
      <c r="E291" s="132">
        <v>3.5082681033890459</v>
      </c>
      <c r="F291" s="132">
        <v>36.362681020120469</v>
      </c>
      <c r="G291" s="92">
        <v>85.679161071777344</v>
      </c>
      <c r="H291" s="91">
        <v>60.976985931396484</v>
      </c>
      <c r="I291" s="90">
        <v>78.994979858398438</v>
      </c>
    </row>
    <row r="292" spans="1:9">
      <c r="A292" s="65" t="s">
        <v>1024</v>
      </c>
      <c r="B292" s="65" t="s">
        <v>1023</v>
      </c>
      <c r="C292" s="131">
        <v>4.2839999999999998</v>
      </c>
      <c r="D292" s="132">
        <v>18.352655410766602</v>
      </c>
      <c r="E292" s="132">
        <v>3.8703916219523324</v>
      </c>
      <c r="F292" s="132">
        <v>42.91626794258373</v>
      </c>
      <c r="G292" s="92">
        <v>89.606826782226563</v>
      </c>
      <c r="H292" s="91">
        <v>65.361488342285156</v>
      </c>
      <c r="I292" s="90">
        <v>83.046257019042969</v>
      </c>
    </row>
    <row r="293" spans="1:9">
      <c r="A293" s="65" t="s">
        <v>1022</v>
      </c>
      <c r="B293" s="65" t="s">
        <v>1021</v>
      </c>
      <c r="C293" s="131">
        <v>4.97</v>
      </c>
      <c r="D293" s="132">
        <v>24.700899124145508</v>
      </c>
      <c r="E293" s="132">
        <v>3.1543654826668766</v>
      </c>
      <c r="F293" s="132">
        <v>41.680973850315603</v>
      </c>
      <c r="G293" s="92">
        <v>91.392143249511719</v>
      </c>
      <c r="H293" s="91">
        <v>65.982780456542969</v>
      </c>
      <c r="I293" s="90">
        <v>84.5166015625</v>
      </c>
    </row>
    <row r="294" spans="1:9">
      <c r="A294" s="65" t="s">
        <v>1020</v>
      </c>
      <c r="B294" s="65" t="s">
        <v>1019</v>
      </c>
      <c r="C294" s="131">
        <v>3.6989999999999998</v>
      </c>
      <c r="D294" s="132">
        <v>13.682600975036621</v>
      </c>
      <c r="E294" s="132">
        <v>3.9510847739732884</v>
      </c>
      <c r="F294" s="132">
        <v>40.271657924018442</v>
      </c>
      <c r="G294" s="92">
        <v>87.997611999511719</v>
      </c>
      <c r="H294" s="91">
        <v>63.624153137207031</v>
      </c>
      <c r="I294" s="90">
        <v>81.402374267578125</v>
      </c>
    </row>
    <row r="295" spans="1:9">
      <c r="A295" s="65" t="s">
        <v>1018</v>
      </c>
      <c r="B295" s="65" t="s">
        <v>1017</v>
      </c>
      <c r="C295" s="131">
        <v>2.91</v>
      </c>
      <c r="D295" s="132">
        <v>8.4680995941162109</v>
      </c>
      <c r="E295" s="132">
        <v>2.9899732889681196</v>
      </c>
      <c r="F295" s="132">
        <v>38.378725659027687</v>
      </c>
      <c r="G295" s="92">
        <v>87.690704345703125</v>
      </c>
      <c r="H295" s="91">
        <v>62.745574951171875</v>
      </c>
      <c r="I295" s="90">
        <v>80.940780639648438</v>
      </c>
    </row>
    <row r="296" spans="1:9">
      <c r="A296" s="65" t="s">
        <v>1016</v>
      </c>
      <c r="B296" s="65" t="s">
        <v>1015</v>
      </c>
      <c r="C296" s="131">
        <v>4.2240000000000002</v>
      </c>
      <c r="D296" s="132">
        <v>17.84217643737793</v>
      </c>
      <c r="E296" s="132">
        <v>3.3903302458165787</v>
      </c>
      <c r="F296" s="132">
        <v>36.729588416677842</v>
      </c>
      <c r="G296" s="92">
        <v>88.813224792480469</v>
      </c>
      <c r="H296" s="91">
        <v>63.020969390869141</v>
      </c>
      <c r="I296" s="90">
        <v>81.834075927734375</v>
      </c>
    </row>
    <row r="297" spans="1:9">
      <c r="A297" s="65" t="s">
        <v>1014</v>
      </c>
      <c r="B297" s="65" t="s">
        <v>1013</v>
      </c>
      <c r="C297" s="131">
        <v>4.6369999999999996</v>
      </c>
      <c r="D297" s="132">
        <v>21.501768112182617</v>
      </c>
      <c r="E297" s="132">
        <v>3.5017664563606559</v>
      </c>
      <c r="F297" s="132">
        <v>36.999152422658568</v>
      </c>
      <c r="G297" s="92">
        <v>89.352424621582031</v>
      </c>
      <c r="H297" s="91">
        <v>63.435420989990234</v>
      </c>
      <c r="I297" s="90">
        <v>82.339523315429688</v>
      </c>
    </row>
    <row r="298" spans="1:9">
      <c r="A298" s="65" t="s">
        <v>1012</v>
      </c>
      <c r="B298" s="65" t="s">
        <v>1011</v>
      </c>
      <c r="C298" s="131">
        <v>5.1769999999999996</v>
      </c>
      <c r="D298" s="132">
        <v>26.801328659057617</v>
      </c>
      <c r="E298" s="132">
        <v>3.4598226041556437</v>
      </c>
      <c r="F298" s="132">
        <v>40.390555475814551</v>
      </c>
      <c r="G298" s="92">
        <v>90.990776062011719</v>
      </c>
      <c r="H298" s="91">
        <v>65.394950866699219</v>
      </c>
      <c r="I298" s="90">
        <v>84.064781188964844</v>
      </c>
    </row>
    <row r="299" spans="1:9">
      <c r="A299" s="65" t="s">
        <v>13198</v>
      </c>
      <c r="B299" s="65" t="s">
        <v>13197</v>
      </c>
      <c r="C299" s="131">
        <v>2.194</v>
      </c>
      <c r="D299" s="132">
        <v>4.8136358261108398</v>
      </c>
      <c r="E299" s="132">
        <v>3.7785205015962182</v>
      </c>
      <c r="F299" s="132">
        <v>38.910561590016179</v>
      </c>
      <c r="G299" s="92">
        <v>85.562767028808594</v>
      </c>
      <c r="H299" s="91">
        <v>61.669200897216797</v>
      </c>
      <c r="I299" s="90">
        <v>79.097389221191406</v>
      </c>
    </row>
    <row r="300" spans="1:9">
      <c r="A300" s="65" t="s">
        <v>13196</v>
      </c>
      <c r="B300" s="65" t="s">
        <v>13195</v>
      </c>
      <c r="C300" s="131">
        <v>1.3959999999999999</v>
      </c>
      <c r="D300" s="132">
        <v>1.9488159418106079</v>
      </c>
      <c r="E300" s="132">
        <v>3.6078499086417759</v>
      </c>
      <c r="F300" s="132">
        <v>39.609072715143427</v>
      </c>
      <c r="G300" s="92">
        <v>84.675468444824219</v>
      </c>
      <c r="H300" s="91">
        <v>61.248416900634766</v>
      </c>
      <c r="I300" s="90">
        <v>78.336318969726563</v>
      </c>
    </row>
    <row r="301" spans="1:9">
      <c r="A301" s="65" t="s">
        <v>13194</v>
      </c>
      <c r="B301" s="65" t="s">
        <v>13193</v>
      </c>
      <c r="C301" s="131">
        <v>1.669</v>
      </c>
      <c r="D301" s="132">
        <v>2.7855610847473145</v>
      </c>
      <c r="E301" s="132">
        <v>4.3437619445379667</v>
      </c>
      <c r="F301" s="132">
        <v>41.694254658385091</v>
      </c>
      <c r="G301" s="92">
        <v>84.544822692871094</v>
      </c>
      <c r="H301" s="91">
        <v>61.892139434814453</v>
      </c>
      <c r="I301" s="90">
        <v>78.415214538574219</v>
      </c>
    </row>
    <row r="302" spans="1:9">
      <c r="A302" s="65" t="s">
        <v>13192</v>
      </c>
      <c r="B302" s="65" t="s">
        <v>13191</v>
      </c>
      <c r="C302" s="131">
        <v>2.1110000000000002</v>
      </c>
      <c r="D302" s="132">
        <v>4.4563207626342773</v>
      </c>
      <c r="E302" s="132">
        <v>3.3388840766445127</v>
      </c>
      <c r="F302" s="132">
        <v>42.769926688504135</v>
      </c>
      <c r="G302" s="92">
        <v>86.907012939453125</v>
      </c>
      <c r="H302" s="91">
        <v>63.546646118164063</v>
      </c>
      <c r="I302" s="90">
        <v>80.585906982421875</v>
      </c>
    </row>
    <row r="303" spans="1:9">
      <c r="A303" s="65" t="s">
        <v>13190</v>
      </c>
      <c r="B303" s="65" t="s">
        <v>13189</v>
      </c>
      <c r="C303" s="131">
        <v>1.036</v>
      </c>
      <c r="D303" s="132">
        <v>1.0732959508895874</v>
      </c>
      <c r="E303" s="132">
        <v>3.7874036658482462</v>
      </c>
      <c r="F303" s="132">
        <v>41.820887245841035</v>
      </c>
      <c r="G303" s="92">
        <v>84.330879211425781</v>
      </c>
      <c r="H303" s="91">
        <v>61.668773651123047</v>
      </c>
      <c r="I303" s="90">
        <v>78.198722839355469</v>
      </c>
    </row>
    <row r="304" spans="1:9">
      <c r="A304" s="65" t="s">
        <v>13188</v>
      </c>
      <c r="B304" s="65" t="s">
        <v>13187</v>
      </c>
      <c r="C304" s="131">
        <v>1.044</v>
      </c>
      <c r="D304" s="132">
        <v>1.0899360179901123</v>
      </c>
      <c r="E304" s="132">
        <v>3.7595069159991148</v>
      </c>
      <c r="F304" s="132">
        <v>45.995021205974552</v>
      </c>
      <c r="G304" s="92">
        <v>85.311653137207031</v>
      </c>
      <c r="H304" s="91">
        <v>63.4752197265625</v>
      </c>
      <c r="I304" s="90">
        <v>79.402915954589844</v>
      </c>
    </row>
    <row r="305" spans="1:9">
      <c r="A305" s="65" t="s">
        <v>13186</v>
      </c>
      <c r="B305" s="65" t="s">
        <v>13185</v>
      </c>
      <c r="C305" s="131">
        <v>2.9340000000000002</v>
      </c>
      <c r="D305" s="132">
        <v>8.6083564758300781</v>
      </c>
      <c r="E305" s="132">
        <v>2.8124304446560511</v>
      </c>
      <c r="F305" s="132">
        <v>40.486024273630008</v>
      </c>
      <c r="G305" s="92">
        <v>88.447090148925781</v>
      </c>
      <c r="H305" s="91">
        <v>63.796165466308594</v>
      </c>
      <c r="I305" s="90">
        <v>81.776771545410156</v>
      </c>
    </row>
    <row r="306" spans="1:9">
      <c r="A306" s="65" t="s">
        <v>13184</v>
      </c>
      <c r="B306" s="65" t="s">
        <v>13183</v>
      </c>
      <c r="C306" s="131">
        <v>1.9870000000000001</v>
      </c>
      <c r="D306" s="132">
        <v>3.9481689929962158</v>
      </c>
      <c r="E306" s="132">
        <v>4.1658194277419245</v>
      </c>
      <c r="F306" s="132">
        <v>40.86279069767442</v>
      </c>
      <c r="G306" s="92">
        <v>85.121070861816406</v>
      </c>
      <c r="H306" s="91">
        <v>62.002918243408203</v>
      </c>
      <c r="I306" s="90">
        <v>78.865509033203125</v>
      </c>
    </row>
    <row r="307" spans="1:9">
      <c r="A307" s="65" t="s">
        <v>13182</v>
      </c>
      <c r="B307" s="65" t="s">
        <v>13181</v>
      </c>
      <c r="C307" s="131">
        <v>3.6360000000000001</v>
      </c>
      <c r="D307" s="132">
        <v>13.22049617767334</v>
      </c>
      <c r="E307" s="132">
        <v>3.7848955468973622</v>
      </c>
      <c r="F307" s="132">
        <v>38.485724233983284</v>
      </c>
      <c r="G307" s="92">
        <v>87.735855102539063</v>
      </c>
      <c r="H307" s="91">
        <v>62.924209594726563</v>
      </c>
      <c r="I307" s="90">
        <v>81.022048950195313</v>
      </c>
    </row>
    <row r="308" spans="1:9">
      <c r="A308" s="65" t="s">
        <v>13180</v>
      </c>
      <c r="B308" s="65" t="s">
        <v>13179</v>
      </c>
      <c r="C308" s="131">
        <v>4.49</v>
      </c>
      <c r="D308" s="132">
        <v>20.160100936889648</v>
      </c>
      <c r="E308" s="132">
        <v>3.4128016738191556</v>
      </c>
      <c r="F308" s="132">
        <v>40.098130841121495</v>
      </c>
      <c r="G308" s="92">
        <v>89.941055297851563</v>
      </c>
      <c r="H308" s="91">
        <v>64.685226440429688</v>
      </c>
      <c r="I308" s="90">
        <v>83.1070556640625</v>
      </c>
    </row>
    <row r="309" spans="1:9">
      <c r="A309" s="65" t="s">
        <v>13178</v>
      </c>
      <c r="B309" s="65" t="s">
        <v>13177</v>
      </c>
      <c r="C309" s="131">
        <v>0.81200000000000006</v>
      </c>
      <c r="D309" s="132">
        <v>0.65934401750564575</v>
      </c>
      <c r="E309" s="132">
        <v>4.0526142475852112</v>
      </c>
      <c r="F309" s="132">
        <v>40.131812212738019</v>
      </c>
      <c r="G309" s="92">
        <v>83.217025756835938</v>
      </c>
      <c r="H309" s="91">
        <v>60.509979248046875</v>
      </c>
      <c r="I309" s="90">
        <v>77.072708129882813</v>
      </c>
    </row>
    <row r="310" spans="1:9">
      <c r="A310" s="65" t="s">
        <v>13176</v>
      </c>
      <c r="B310" s="65" t="s">
        <v>13175</v>
      </c>
      <c r="C310" s="131">
        <v>1.804</v>
      </c>
      <c r="D310" s="132">
        <v>3.2544159889221191</v>
      </c>
      <c r="E310" s="132">
        <v>3.0191154617401952</v>
      </c>
      <c r="F310" s="132">
        <v>40.597088262056417</v>
      </c>
      <c r="G310" s="92">
        <v>86.381263732910156</v>
      </c>
      <c r="H310" s="91">
        <v>62.532749176025391</v>
      </c>
      <c r="I310" s="90">
        <v>79.928070068359375</v>
      </c>
    </row>
    <row r="311" spans="1:9">
      <c r="A311" s="65" t="s">
        <v>13174</v>
      </c>
      <c r="B311" s="65" t="s">
        <v>13173</v>
      </c>
      <c r="C311" s="131">
        <v>1.359</v>
      </c>
      <c r="D311" s="132">
        <v>1.8468810319900513</v>
      </c>
      <c r="E311" s="132">
        <v>3.7876591431641091</v>
      </c>
      <c r="F311" s="132">
        <v>43.093944538766273</v>
      </c>
      <c r="G311" s="92">
        <v>85.137863159179688</v>
      </c>
      <c r="H311" s="91">
        <v>62.561477661132813</v>
      </c>
      <c r="I311" s="90">
        <v>79.028900146484375</v>
      </c>
    </row>
    <row r="312" spans="1:9">
      <c r="A312" s="65" t="s">
        <v>13172</v>
      </c>
      <c r="B312" s="65" t="s">
        <v>13171</v>
      </c>
      <c r="C312" s="131">
        <v>2.069</v>
      </c>
      <c r="D312" s="132">
        <v>4.2807607650756836</v>
      </c>
      <c r="E312" s="132">
        <v>3.8452391795819296</v>
      </c>
      <c r="F312" s="132">
        <v>40.56194526627219</v>
      </c>
      <c r="G312" s="92">
        <v>85.636405944824219</v>
      </c>
      <c r="H312" s="91">
        <v>62.193931579589844</v>
      </c>
      <c r="I312" s="90">
        <v>79.293083190917969</v>
      </c>
    </row>
    <row r="313" spans="1:9">
      <c r="A313" s="65" t="s">
        <v>13170</v>
      </c>
      <c r="B313" s="65" t="s">
        <v>13169</v>
      </c>
      <c r="C313" s="131">
        <v>5.1269999999999998</v>
      </c>
      <c r="D313" s="132">
        <v>26.286128997802734</v>
      </c>
      <c r="E313" s="132">
        <v>3.2749111359593392</v>
      </c>
      <c r="F313" s="132">
        <v>42.604575542910233</v>
      </c>
      <c r="G313" s="92">
        <v>91.667304992675781</v>
      </c>
      <c r="H313" s="91">
        <v>66.428108215332031</v>
      </c>
      <c r="I313" s="90">
        <v>84.837806701660156</v>
      </c>
    </row>
    <row r="314" spans="1:9">
      <c r="A314" s="65" t="s">
        <v>13168</v>
      </c>
      <c r="B314" s="65" t="s">
        <v>13167</v>
      </c>
      <c r="C314" s="131">
        <v>1.4330000000000001</v>
      </c>
      <c r="D314" s="132">
        <v>2.0534889698028564</v>
      </c>
      <c r="E314" s="132">
        <v>3.8144936996437964</v>
      </c>
      <c r="F314" s="132">
        <v>37.290269706452094</v>
      </c>
      <c r="G314" s="92">
        <v>83.928825378417969</v>
      </c>
      <c r="H314" s="91">
        <v>60.150314331054688</v>
      </c>
      <c r="I314" s="90">
        <v>77.494575500488281</v>
      </c>
    </row>
    <row r="315" spans="1:9">
      <c r="A315" s="65" t="s">
        <v>13166</v>
      </c>
      <c r="B315" s="65" t="s">
        <v>13165</v>
      </c>
      <c r="C315" s="131">
        <v>2.976</v>
      </c>
      <c r="D315" s="132">
        <v>8.8565759658813477</v>
      </c>
      <c r="E315" s="132">
        <v>3.3818933831471871</v>
      </c>
      <c r="F315" s="132">
        <v>41.3291934541204</v>
      </c>
      <c r="G315" s="92">
        <v>87.899887084960938</v>
      </c>
      <c r="H315" s="91">
        <v>63.782272338867188</v>
      </c>
      <c r="I315" s="90">
        <v>81.373878479003906</v>
      </c>
    </row>
    <row r="316" spans="1:9">
      <c r="A316" s="65" t="s">
        <v>13164</v>
      </c>
      <c r="B316" s="65" t="s">
        <v>13163</v>
      </c>
      <c r="C316" s="131">
        <v>4.3620000000000001</v>
      </c>
      <c r="D316" s="132">
        <v>19.027044296264648</v>
      </c>
      <c r="E316" s="132">
        <v>2.4959416062524777</v>
      </c>
      <c r="F316" s="132">
        <v>43.764514106583071</v>
      </c>
      <c r="G316" s="92">
        <v>91.84918212890625</v>
      </c>
      <c r="H316" s="91">
        <v>66.796165466308594</v>
      </c>
      <c r="I316" s="90">
        <v>85.070060729980469</v>
      </c>
    </row>
    <row r="317" spans="1:9">
      <c r="A317" s="65" t="s">
        <v>13162</v>
      </c>
      <c r="B317" s="65" t="s">
        <v>13161</v>
      </c>
      <c r="C317" s="131">
        <v>1.526</v>
      </c>
      <c r="D317" s="132">
        <v>2.3286759853363037</v>
      </c>
      <c r="E317" s="132">
        <v>3.5723444923832686</v>
      </c>
      <c r="F317" s="132">
        <v>41.925400916380298</v>
      </c>
      <c r="G317" s="92">
        <v>85.450752258300781</v>
      </c>
      <c r="H317" s="91">
        <v>62.400043487548828</v>
      </c>
      <c r="I317" s="90">
        <v>79.21343994140625</v>
      </c>
    </row>
    <row r="318" spans="1:9">
      <c r="A318" s="65" t="s">
        <v>13160</v>
      </c>
      <c r="B318" s="65" t="s">
        <v>13159</v>
      </c>
      <c r="C318" s="131">
        <v>3.605</v>
      </c>
      <c r="D318" s="132">
        <v>12.996025085449219</v>
      </c>
      <c r="E318" s="132">
        <v>1.9384070395925592</v>
      </c>
      <c r="F318" s="132">
        <v>40.820622986036518</v>
      </c>
      <c r="G318" s="92">
        <v>90.804191589355469</v>
      </c>
      <c r="H318" s="91">
        <v>65.233528137207031</v>
      </c>
      <c r="I318" s="90">
        <v>83.885002136230469</v>
      </c>
    </row>
    <row r="319" spans="1:9">
      <c r="A319" s="65" t="s">
        <v>13158</v>
      </c>
      <c r="B319" s="65" t="s">
        <v>13157</v>
      </c>
      <c r="C319" s="131">
        <v>3.7709999999999999</v>
      </c>
      <c r="D319" s="132">
        <v>14.220440864562988</v>
      </c>
      <c r="E319" s="132">
        <v>3.3446399532295468</v>
      </c>
      <c r="F319" s="132">
        <v>39.948478149974491</v>
      </c>
      <c r="G319" s="92">
        <v>88.890922546386719</v>
      </c>
      <c r="H319" s="91">
        <v>63.997203826904297</v>
      </c>
      <c r="I319" s="90">
        <v>82.1549072265625</v>
      </c>
    </row>
    <row r="320" spans="1:9">
      <c r="A320" s="65" t="s">
        <v>13156</v>
      </c>
      <c r="B320" s="65" t="s">
        <v>13155</v>
      </c>
      <c r="C320" s="131">
        <v>3.2669999999999999</v>
      </c>
      <c r="D320" s="132">
        <v>10.67328929901123</v>
      </c>
      <c r="E320" s="132">
        <v>2.2140299483188137</v>
      </c>
      <c r="F320" s="132">
        <v>46.232302405498281</v>
      </c>
      <c r="G320" s="92">
        <v>91.091194152832031</v>
      </c>
      <c r="H320" s="91">
        <v>67.008369445800781</v>
      </c>
      <c r="I320" s="90">
        <v>84.574600219726563</v>
      </c>
    </row>
    <row r="321" spans="1:9">
      <c r="A321" s="65" t="s">
        <v>13154</v>
      </c>
      <c r="B321" s="65" t="s">
        <v>13153</v>
      </c>
      <c r="C321" s="131">
        <v>2.7210000000000001</v>
      </c>
      <c r="D321" s="132">
        <v>7.4038410186767578</v>
      </c>
      <c r="E321" s="132">
        <v>1.9605790821852291</v>
      </c>
      <c r="F321" s="132">
        <v>43.771740930925958</v>
      </c>
      <c r="G321" s="92">
        <v>90.039474487304688</v>
      </c>
      <c r="H321" s="91">
        <v>65.601997375488281</v>
      </c>
      <c r="I321" s="90">
        <v>83.426918029785156</v>
      </c>
    </row>
    <row r="322" spans="1:9">
      <c r="A322" s="65" t="s">
        <v>13152</v>
      </c>
      <c r="B322" s="65" t="s">
        <v>13151</v>
      </c>
      <c r="C322" s="131">
        <v>3.3319999999999999</v>
      </c>
      <c r="D322" s="132">
        <v>11.102224349975586</v>
      </c>
      <c r="E322" s="132">
        <v>3.3988300222498795</v>
      </c>
      <c r="F322" s="132">
        <v>44.537295224817008</v>
      </c>
      <c r="G322" s="92">
        <v>89.149551391601563</v>
      </c>
      <c r="H322" s="91">
        <v>65.487297058105469</v>
      </c>
      <c r="I322" s="90">
        <v>82.746757507324219</v>
      </c>
    </row>
    <row r="323" spans="1:9">
      <c r="A323" s="65" t="s">
        <v>13150</v>
      </c>
      <c r="B323" s="65" t="s">
        <v>13149</v>
      </c>
      <c r="C323" s="131">
        <v>3.548</v>
      </c>
      <c r="D323" s="132">
        <v>12.588303565979004</v>
      </c>
      <c r="E323" s="132">
        <v>3.7624381266108911</v>
      </c>
      <c r="F323" s="132">
        <v>45.637755102040813</v>
      </c>
      <c r="G323" s="92">
        <v>89.220985412597656</v>
      </c>
      <c r="H323" s="91">
        <v>65.90106201171875</v>
      </c>
      <c r="I323" s="90">
        <v>82.91082763671875</v>
      </c>
    </row>
    <row r="324" spans="1:9">
      <c r="A324" s="65" t="s">
        <v>13148</v>
      </c>
      <c r="B324" s="65" t="s">
        <v>13147</v>
      </c>
      <c r="C324" s="131">
        <v>3.9820000000000002</v>
      </c>
      <c r="D324" s="132">
        <v>15.856324195861816</v>
      </c>
      <c r="E324" s="132">
        <v>3.7897364012047738</v>
      </c>
      <c r="F324" s="132">
        <v>38.421587151629666</v>
      </c>
      <c r="G324" s="92">
        <v>88.253097534179688</v>
      </c>
      <c r="H324" s="91">
        <v>63.223335266113281</v>
      </c>
      <c r="I324" s="90">
        <v>81.480270385742188</v>
      </c>
    </row>
    <row r="325" spans="1:9">
      <c r="A325" s="65" t="s">
        <v>13146</v>
      </c>
      <c r="B325" s="65" t="s">
        <v>13145</v>
      </c>
      <c r="C325" s="131">
        <v>2.726</v>
      </c>
      <c r="D325" s="132">
        <v>7.4310760498046875</v>
      </c>
      <c r="E325" s="132">
        <v>3.5168535519175887</v>
      </c>
      <c r="F325" s="132">
        <v>39.774197260904593</v>
      </c>
      <c r="G325" s="92">
        <v>86.969047546386719</v>
      </c>
      <c r="H325" s="91">
        <v>62.771282196044922</v>
      </c>
      <c r="I325" s="90">
        <v>80.421356201171875</v>
      </c>
    </row>
    <row r="326" spans="1:9">
      <c r="A326" s="65" t="s">
        <v>13144</v>
      </c>
      <c r="B326" s="65" t="s">
        <v>13143</v>
      </c>
      <c r="C326" s="131">
        <v>2.3319999999999999</v>
      </c>
      <c r="D326" s="132">
        <v>5.4382238388061523</v>
      </c>
      <c r="E326" s="132">
        <v>3.454858710761771</v>
      </c>
      <c r="F326" s="132">
        <v>40.653640745082711</v>
      </c>
      <c r="G326" s="92">
        <v>86.625953674316406</v>
      </c>
      <c r="H326" s="91">
        <v>62.789592742919922</v>
      </c>
      <c r="I326" s="90">
        <v>80.176048278808594</v>
      </c>
    </row>
    <row r="327" spans="1:9">
      <c r="A327" s="65" t="s">
        <v>13142</v>
      </c>
      <c r="B327" s="65" t="s">
        <v>13141</v>
      </c>
      <c r="C327" s="131">
        <v>2.57</v>
      </c>
      <c r="D327" s="132">
        <v>6.6048998832702637</v>
      </c>
      <c r="E327" s="132">
        <v>3.9396151074113188</v>
      </c>
      <c r="F327" s="132">
        <v>42.08062082345333</v>
      </c>
      <c r="G327" s="92">
        <v>86.640083312988281</v>
      </c>
      <c r="H327" s="91">
        <v>63.287479400634766</v>
      </c>
      <c r="I327" s="90">
        <v>80.321083068847656</v>
      </c>
    </row>
    <row r="328" spans="1:9">
      <c r="A328" s="65" t="s">
        <v>13140</v>
      </c>
      <c r="B328" s="65" t="s">
        <v>13139</v>
      </c>
      <c r="C328" s="131">
        <v>7.95</v>
      </c>
      <c r="D328" s="132">
        <v>63.202499389648438</v>
      </c>
      <c r="E328" s="132">
        <v>1.5293899143291028</v>
      </c>
      <c r="F328" s="132">
        <v>42.916093535075653</v>
      </c>
      <c r="G328" s="92">
        <v>98.386512756347656</v>
      </c>
      <c r="H328" s="91">
        <v>70.133491516113281</v>
      </c>
      <c r="I328" s="90">
        <v>90.741500854492188</v>
      </c>
    </row>
    <row r="329" spans="1:9">
      <c r="A329" s="65" t="s">
        <v>13138</v>
      </c>
      <c r="B329" s="65" t="s">
        <v>13137</v>
      </c>
      <c r="C329" s="131">
        <v>4.9020000000000001</v>
      </c>
      <c r="D329" s="132">
        <v>24.029603958129883</v>
      </c>
      <c r="E329" s="132">
        <v>3.3051976387021145</v>
      </c>
      <c r="F329" s="132">
        <v>39.880430791824743</v>
      </c>
      <c r="G329" s="92">
        <v>90.675621032714844</v>
      </c>
      <c r="H329" s="91">
        <v>65.045272827148438</v>
      </c>
      <c r="I329" s="90">
        <v>83.740280151367188</v>
      </c>
    </row>
    <row r="330" spans="1:9">
      <c r="A330" s="65" t="s">
        <v>13136</v>
      </c>
      <c r="B330" s="65" t="s">
        <v>13135</v>
      </c>
      <c r="C330" s="131">
        <v>6.7990000000000004</v>
      </c>
      <c r="D330" s="132">
        <v>46.226402282714844</v>
      </c>
      <c r="E330" s="132">
        <v>3.6514678670563177</v>
      </c>
      <c r="F330" s="132">
        <v>37.597014925373138</v>
      </c>
      <c r="G330" s="92">
        <v>92.532760620117188</v>
      </c>
      <c r="H330" s="91">
        <v>65.433395385742188</v>
      </c>
      <c r="I330" s="90">
        <v>85.199920654296875</v>
      </c>
    </row>
    <row r="331" spans="1:9">
      <c r="A331" s="65" t="s">
        <v>13134</v>
      </c>
      <c r="B331" s="65" t="s">
        <v>13133</v>
      </c>
      <c r="C331" s="131">
        <v>7.609</v>
      </c>
      <c r="D331" s="132">
        <v>57.896881103515625</v>
      </c>
      <c r="E331" s="132">
        <v>3.0709689472733728</v>
      </c>
      <c r="F331" s="132">
        <v>39.059507523939807</v>
      </c>
      <c r="G331" s="92">
        <v>94.864372253417969</v>
      </c>
      <c r="H331" s="91">
        <v>67.1119384765625</v>
      </c>
      <c r="I331" s="90">
        <v>87.354820251464844</v>
      </c>
    </row>
    <row r="332" spans="1:9">
      <c r="A332" s="65" t="s">
        <v>13132</v>
      </c>
      <c r="B332" s="65" t="s">
        <v>13131</v>
      </c>
      <c r="C332" s="131">
        <v>0.32800000000000001</v>
      </c>
      <c r="D332" s="132">
        <v>0.10758399963378906</v>
      </c>
      <c r="E332" s="132">
        <v>4.3584750051336805</v>
      </c>
      <c r="F332" s="132">
        <v>34.028872929796279</v>
      </c>
      <c r="G332" s="92">
        <v>80.636009216308594</v>
      </c>
      <c r="H332" s="91">
        <v>57.147438049316406</v>
      </c>
      <c r="I332" s="90">
        <v>74.28021240234375</v>
      </c>
    </row>
    <row r="333" spans="1:9">
      <c r="A333" s="65" t="s">
        <v>13130</v>
      </c>
      <c r="B333" s="65" t="s">
        <v>13129</v>
      </c>
      <c r="C333" s="131">
        <v>0.77500000000000002</v>
      </c>
      <c r="D333" s="132">
        <v>0.60062497854232788</v>
      </c>
      <c r="E333" s="132">
        <v>3.6184090138145213</v>
      </c>
      <c r="F333" s="132">
        <v>37.670474377280662</v>
      </c>
      <c r="G333" s="92">
        <v>83.219856262207031</v>
      </c>
      <c r="H333" s="91">
        <v>59.737255096435547</v>
      </c>
      <c r="I333" s="90">
        <v>76.865676879882813</v>
      </c>
    </row>
    <row r="334" spans="1:9">
      <c r="A334" s="65" t="s">
        <v>13128</v>
      </c>
      <c r="B334" s="65" t="s">
        <v>13127</v>
      </c>
      <c r="C334" s="131">
        <v>1.1240000000000001</v>
      </c>
      <c r="D334" s="132">
        <v>1.263375997543335</v>
      </c>
      <c r="E334" s="132">
        <v>3.5529284335660929</v>
      </c>
      <c r="F334" s="132">
        <v>35.921820038579369</v>
      </c>
      <c r="G334" s="92">
        <v>83.491546630859375</v>
      </c>
      <c r="H334" s="91">
        <v>59.423801422119141</v>
      </c>
      <c r="I334" s="90">
        <v>76.979034423828125</v>
      </c>
    </row>
    <row r="335" spans="1:9">
      <c r="A335" s="65" t="s">
        <v>13126</v>
      </c>
      <c r="B335" s="65" t="s">
        <v>13125</v>
      </c>
      <c r="C335" s="131">
        <v>1.4279999999999999</v>
      </c>
      <c r="D335" s="132">
        <v>2.0391840934753418</v>
      </c>
      <c r="E335" s="132">
        <v>3.3520309406370572</v>
      </c>
      <c r="F335" s="132">
        <v>40.853401518673486</v>
      </c>
      <c r="G335" s="92">
        <v>85.363861083984375</v>
      </c>
      <c r="H335" s="91">
        <v>61.999000549316406</v>
      </c>
      <c r="I335" s="90">
        <v>79.041542053222656</v>
      </c>
    </row>
    <row r="336" spans="1:9">
      <c r="A336" s="65" t="s">
        <v>13124</v>
      </c>
      <c r="B336" s="65" t="s">
        <v>13123</v>
      </c>
      <c r="C336" s="131">
        <v>0.61699999999999999</v>
      </c>
      <c r="D336" s="132">
        <v>0.38068899512290955</v>
      </c>
      <c r="E336" s="132">
        <v>3.8301826211277512</v>
      </c>
      <c r="F336" s="132">
        <v>44.305275738432641</v>
      </c>
      <c r="G336" s="92">
        <v>84.139419555664063</v>
      </c>
      <c r="H336" s="91">
        <v>62.232517242431641</v>
      </c>
      <c r="I336" s="90">
        <v>78.21160888671875</v>
      </c>
    </row>
    <row r="337" spans="1:9">
      <c r="A337" s="65" t="s">
        <v>13122</v>
      </c>
      <c r="B337" s="65" t="s">
        <v>13121</v>
      </c>
      <c r="C337" s="131">
        <v>1.9510000000000001</v>
      </c>
      <c r="D337" s="132">
        <v>3.8064010143280029</v>
      </c>
      <c r="E337" s="132">
        <v>3.3590825185995747</v>
      </c>
      <c r="F337" s="132">
        <v>38.262930025743039</v>
      </c>
      <c r="G337" s="92">
        <v>85.61981201171875</v>
      </c>
      <c r="H337" s="91">
        <v>61.445808410644531</v>
      </c>
      <c r="I337" s="90">
        <v>79.078544616699219</v>
      </c>
    </row>
    <row r="338" spans="1:9">
      <c r="A338" s="65" t="s">
        <v>13120</v>
      </c>
      <c r="B338" s="65" t="s">
        <v>13119</v>
      </c>
      <c r="C338" s="131">
        <v>6.4420000000000002</v>
      </c>
      <c r="D338" s="132">
        <v>41.499362945556641</v>
      </c>
      <c r="E338" s="132">
        <v>2.6317715469745999</v>
      </c>
      <c r="F338" s="132">
        <v>39.075044587734943</v>
      </c>
      <c r="G338" s="92">
        <v>93.76617431640625</v>
      </c>
      <c r="H338" s="91">
        <v>66.515945434570313</v>
      </c>
      <c r="I338" s="90">
        <v>86.392509460449219</v>
      </c>
    </row>
    <row r="339" spans="1:9">
      <c r="A339" s="65" t="s">
        <v>13118</v>
      </c>
      <c r="B339" s="65" t="s">
        <v>13117</v>
      </c>
      <c r="C339" s="131">
        <v>0.58299999999999996</v>
      </c>
      <c r="D339" s="132">
        <v>0.33988898992538452</v>
      </c>
      <c r="E339" s="132">
        <v>4.1948029722795761</v>
      </c>
      <c r="F339" s="132">
        <v>37.60046380652642</v>
      </c>
      <c r="G339" s="92">
        <v>82.079383850097656</v>
      </c>
      <c r="H339" s="91">
        <v>59.074020385742188</v>
      </c>
      <c r="I339" s="90">
        <v>75.854339599609375</v>
      </c>
    </row>
    <row r="340" spans="1:9">
      <c r="A340" s="65" t="s">
        <v>13116</v>
      </c>
      <c r="B340" s="65" t="s">
        <v>13115</v>
      </c>
      <c r="C340" s="131">
        <v>6.9790000000000001</v>
      </c>
      <c r="D340" s="132">
        <v>48.706439971923828</v>
      </c>
      <c r="E340" s="132">
        <v>3.3950153356427495</v>
      </c>
      <c r="F340" s="132">
        <v>42.976726381871075</v>
      </c>
      <c r="G340" s="92">
        <v>94.356025695800781</v>
      </c>
      <c r="H340" s="91">
        <v>68.054450988769531</v>
      </c>
      <c r="I340" s="90">
        <v>87.239059448242188</v>
      </c>
    </row>
    <row r="341" spans="1:9">
      <c r="A341" s="65" t="s">
        <v>13114</v>
      </c>
      <c r="B341" s="65" t="s">
        <v>13113</v>
      </c>
      <c r="C341" s="131">
        <v>7.8179999999999996</v>
      </c>
      <c r="D341" s="132">
        <v>61.121124267578125</v>
      </c>
      <c r="E341" s="132">
        <v>3.6263372179276918</v>
      </c>
      <c r="F341" s="132">
        <v>39.296727611505766</v>
      </c>
      <c r="G341" s="92">
        <v>94.440193176269531</v>
      </c>
      <c r="H341" s="91">
        <v>66.966346740722656</v>
      </c>
      <c r="I341" s="90">
        <v>87.006019592285156</v>
      </c>
    </row>
    <row r="342" spans="1:9">
      <c r="A342" s="65" t="s">
        <v>13112</v>
      </c>
      <c r="B342" s="65" t="s">
        <v>13111</v>
      </c>
      <c r="C342" s="131">
        <v>1.7410000000000001</v>
      </c>
      <c r="D342" s="132">
        <v>3.031080961227417</v>
      </c>
      <c r="E342" s="132">
        <v>3.662704245749909</v>
      </c>
      <c r="F342" s="132">
        <v>40.173632385120349</v>
      </c>
      <c r="G342" s="92">
        <v>85.280464172363281</v>
      </c>
      <c r="H342" s="91">
        <v>61.817070007324219</v>
      </c>
      <c r="I342" s="90">
        <v>78.931480407714844</v>
      </c>
    </row>
    <row r="343" spans="1:9">
      <c r="A343" s="65" t="s">
        <v>13110</v>
      </c>
      <c r="B343" s="65" t="s">
        <v>13109</v>
      </c>
      <c r="C343" s="131">
        <v>1.792</v>
      </c>
      <c r="D343" s="132">
        <v>3.21126389503479</v>
      </c>
      <c r="E343" s="132">
        <v>3.6511036574658777</v>
      </c>
      <c r="F343" s="132">
        <v>45.024612143267575</v>
      </c>
      <c r="G343" s="92">
        <v>86.4578857421875</v>
      </c>
      <c r="H343" s="91">
        <v>63.945018768310547</v>
      </c>
      <c r="I343" s="90">
        <v>80.366111755371094</v>
      </c>
    </row>
    <row r="344" spans="1:9">
      <c r="A344" s="65" t="s">
        <v>13108</v>
      </c>
      <c r="B344" s="65" t="s">
        <v>13107</v>
      </c>
      <c r="C344" s="131">
        <v>2.1269999999999998</v>
      </c>
      <c r="D344" s="132">
        <v>4.5241289138793945</v>
      </c>
      <c r="E344" s="132">
        <v>3.8099016843423685</v>
      </c>
      <c r="F344" s="132">
        <v>37.940372424722661</v>
      </c>
      <c r="G344" s="92">
        <v>85.19573974609375</v>
      </c>
      <c r="H344" s="91">
        <v>61.163734436035156</v>
      </c>
      <c r="I344" s="90">
        <v>78.692901611328125</v>
      </c>
    </row>
    <row r="345" spans="1:9">
      <c r="A345" s="65" t="s">
        <v>13106</v>
      </c>
      <c r="B345" s="65" t="s">
        <v>13105</v>
      </c>
      <c r="C345" s="131">
        <v>2.7730000000000001</v>
      </c>
      <c r="D345" s="132">
        <v>7.6895289421081543</v>
      </c>
      <c r="E345" s="132">
        <v>3.3414543030089763</v>
      </c>
      <c r="F345" s="132">
        <v>40.052648072704478</v>
      </c>
      <c r="G345" s="92">
        <v>87.35211181640625</v>
      </c>
      <c r="H345" s="91">
        <v>63.064952850341797</v>
      </c>
      <c r="I345" s="90">
        <v>80.780227661132813</v>
      </c>
    </row>
    <row r="346" spans="1:9">
      <c r="A346" s="65" t="s">
        <v>13104</v>
      </c>
      <c r="B346" s="65" t="s">
        <v>13103</v>
      </c>
      <c r="C346" s="131">
        <v>6.38</v>
      </c>
      <c r="D346" s="132">
        <v>40.704399108886719</v>
      </c>
      <c r="E346" s="132">
        <v>3.0352254071647065</v>
      </c>
      <c r="F346" s="132">
        <v>41.89581918711805</v>
      </c>
      <c r="G346" s="92">
        <v>93.733802795410156</v>
      </c>
      <c r="H346" s="91">
        <v>67.372238159179688</v>
      </c>
      <c r="I346" s="90">
        <v>86.600601196289063</v>
      </c>
    </row>
    <row r="347" spans="1:9">
      <c r="A347" s="65" t="s">
        <v>13102</v>
      </c>
      <c r="B347" s="65" t="s">
        <v>13101</v>
      </c>
      <c r="C347" s="131">
        <v>2.734</v>
      </c>
      <c r="D347" s="132">
        <v>7.4747557640075684</v>
      </c>
      <c r="E347" s="132">
        <v>3.317710515104987</v>
      </c>
      <c r="F347" s="132">
        <v>43.108123569794053</v>
      </c>
      <c r="G347" s="92">
        <v>88.003456115722656</v>
      </c>
      <c r="H347" s="91">
        <v>64.344009399414063</v>
      </c>
      <c r="I347" s="90">
        <v>81.601425170898438</v>
      </c>
    </row>
    <row r="348" spans="1:9">
      <c r="A348" s="65" t="s">
        <v>13100</v>
      </c>
      <c r="B348" s="65" t="s">
        <v>13099</v>
      </c>
      <c r="C348" s="131">
        <v>2.5289999999999999</v>
      </c>
      <c r="D348" s="132">
        <v>6.395841121673584</v>
      </c>
      <c r="E348" s="132">
        <v>3.7168132251009913</v>
      </c>
      <c r="F348" s="132">
        <v>41.229129662522205</v>
      </c>
      <c r="G348" s="92">
        <v>86.698959350585938</v>
      </c>
      <c r="H348" s="91">
        <v>63.045478820800781</v>
      </c>
      <c r="I348" s="90">
        <v>80.298545837402344</v>
      </c>
    </row>
    <row r="349" spans="1:9">
      <c r="A349" s="65" t="s">
        <v>13098</v>
      </c>
      <c r="B349" s="65" t="s">
        <v>13097</v>
      </c>
      <c r="C349" s="131">
        <v>3.3380000000000001</v>
      </c>
      <c r="D349" s="132">
        <v>11.142244338989258</v>
      </c>
      <c r="E349" s="132">
        <v>2.99009340478624</v>
      </c>
      <c r="F349" s="132">
        <v>39.33822311605347</v>
      </c>
      <c r="G349" s="92">
        <v>88.577384948730469</v>
      </c>
      <c r="H349" s="91">
        <v>63.577079772949219</v>
      </c>
      <c r="I349" s="90">
        <v>81.812530517578125</v>
      </c>
    </row>
    <row r="350" spans="1:9">
      <c r="A350" s="65" t="s">
        <v>13096</v>
      </c>
      <c r="B350" s="65" t="s">
        <v>13095</v>
      </c>
      <c r="C350" s="131">
        <v>3.6629999999999998</v>
      </c>
      <c r="D350" s="132">
        <v>13.417569160461426</v>
      </c>
      <c r="E350" s="132">
        <v>2.9174978704901777</v>
      </c>
      <c r="F350" s="132">
        <v>46.017564232834957</v>
      </c>
      <c r="G350" s="92">
        <v>90.673507690429688</v>
      </c>
      <c r="H350" s="91">
        <v>66.789085388183594</v>
      </c>
      <c r="I350" s="90">
        <v>84.210601806640625</v>
      </c>
    </row>
    <row r="351" spans="1:9">
      <c r="A351" s="65" t="s">
        <v>13094</v>
      </c>
      <c r="B351" s="65" t="s">
        <v>13093</v>
      </c>
      <c r="C351" s="131">
        <v>4.702</v>
      </c>
      <c r="D351" s="132">
        <v>22.108804702758789</v>
      </c>
      <c r="E351" s="132">
        <v>3.1050522680076122</v>
      </c>
      <c r="F351" s="132">
        <v>39.727336122733611</v>
      </c>
      <c r="G351" s="92">
        <v>90.617019653320313</v>
      </c>
      <c r="H351" s="91">
        <v>64.945213317871094</v>
      </c>
      <c r="I351" s="90">
        <v>83.670463562011719</v>
      </c>
    </row>
    <row r="352" spans="1:9">
      <c r="A352" s="65" t="s">
        <v>13092</v>
      </c>
      <c r="B352" s="65" t="s">
        <v>13091</v>
      </c>
      <c r="C352" s="131">
        <v>6.101</v>
      </c>
      <c r="D352" s="132">
        <v>37.222202301025391</v>
      </c>
      <c r="E352" s="132">
        <v>2.0213232806173251</v>
      </c>
      <c r="F352" s="132">
        <v>41.0473925598777</v>
      </c>
      <c r="G352" s="92">
        <v>94.554573059082031</v>
      </c>
      <c r="H352" s="91">
        <v>67.517829895019531</v>
      </c>
      <c r="I352" s="90">
        <v>87.238677978515625</v>
      </c>
    </row>
    <row r="353" spans="1:9">
      <c r="A353" s="65" t="s">
        <v>13090</v>
      </c>
      <c r="B353" s="65" t="s">
        <v>13089</v>
      </c>
      <c r="C353" s="131">
        <v>5.3769999999999998</v>
      </c>
      <c r="D353" s="132">
        <v>28.912128448486328</v>
      </c>
      <c r="E353" s="132">
        <v>1.5060528038083645</v>
      </c>
      <c r="F353" s="132">
        <v>40.347710683477104</v>
      </c>
      <c r="G353" s="92">
        <v>94.033119201660156</v>
      </c>
      <c r="H353" s="91">
        <v>66.975654602050781</v>
      </c>
      <c r="I353" s="90">
        <v>86.711616516113281</v>
      </c>
    </row>
    <row r="354" spans="1:9">
      <c r="A354" s="65" t="s">
        <v>13088</v>
      </c>
      <c r="B354" s="65" t="s">
        <v>13087</v>
      </c>
      <c r="C354" s="131">
        <v>7.3440000000000003</v>
      </c>
      <c r="D354" s="132">
        <v>53.934337615966797</v>
      </c>
      <c r="E354" s="132">
        <v>3.2716998932577432</v>
      </c>
      <c r="F354" s="132">
        <v>39.586838060639934</v>
      </c>
      <c r="G354" s="92">
        <v>94.311935424804688</v>
      </c>
      <c r="H354" s="91">
        <v>66.986846923828125</v>
      </c>
      <c r="I354" s="90">
        <v>86.918014526367188</v>
      </c>
    </row>
    <row r="355" spans="1:9">
      <c r="A355" s="65" t="s">
        <v>13086</v>
      </c>
      <c r="B355" s="65" t="s">
        <v>13085</v>
      </c>
      <c r="C355" s="131">
        <v>6.6050000000000004</v>
      </c>
      <c r="D355" s="132">
        <v>43.626026153564453</v>
      </c>
      <c r="E355" s="132">
        <v>3.2968154163306211</v>
      </c>
      <c r="F355" s="132">
        <v>42.763545654948366</v>
      </c>
      <c r="G355" s="92">
        <v>93.893455505371094</v>
      </c>
      <c r="H355" s="91">
        <v>67.735130310058594</v>
      </c>
      <c r="I355" s="90">
        <v>86.815254211425781</v>
      </c>
    </row>
    <row r="356" spans="1:9">
      <c r="A356" s="65" t="s">
        <v>13084</v>
      </c>
      <c r="B356" s="65" t="s">
        <v>13083</v>
      </c>
      <c r="C356" s="131">
        <v>7.391</v>
      </c>
      <c r="D356" s="132">
        <v>54.626880645751953</v>
      </c>
      <c r="E356" s="132">
        <v>1.9008178983588175</v>
      </c>
      <c r="F356" s="132">
        <v>44.288330494037481</v>
      </c>
      <c r="G356" s="92">
        <v>97.35491943359375</v>
      </c>
      <c r="H356" s="91">
        <v>70.023651123046875</v>
      </c>
      <c r="I356" s="90">
        <v>89.959327697753906</v>
      </c>
    </row>
    <row r="357" spans="1:9">
      <c r="A357" s="65" t="s">
        <v>13082</v>
      </c>
      <c r="B357" s="65" t="s">
        <v>13081</v>
      </c>
      <c r="C357" s="131">
        <v>8.4559999999999995</v>
      </c>
      <c r="D357" s="132">
        <v>71.503936767578125</v>
      </c>
      <c r="E357" s="132">
        <v>1.8857145537397051</v>
      </c>
      <c r="F357" s="132">
        <v>39.741984043353909</v>
      </c>
      <c r="G357" s="92">
        <v>97.909492492675781</v>
      </c>
      <c r="H357" s="91">
        <v>68.892166137695313</v>
      </c>
      <c r="I357" s="90">
        <v>90.057670593261719</v>
      </c>
    </row>
    <row r="358" spans="1:9">
      <c r="A358" s="65" t="s">
        <v>13426</v>
      </c>
      <c r="B358" s="65" t="s">
        <v>13425</v>
      </c>
      <c r="C358" s="131">
        <v>13.752000000000001</v>
      </c>
      <c r="D358" s="132">
        <v>189.11750793457031</v>
      </c>
      <c r="E358" s="132">
        <v>3.5162535886212307</v>
      </c>
      <c r="F358" s="132">
        <v>39.369848272893577</v>
      </c>
      <c r="G358" s="92">
        <v>102.78252410888672</v>
      </c>
      <c r="H358" s="91">
        <v>70.636947631835938</v>
      </c>
      <c r="I358" s="90">
        <v>94.084220886230469</v>
      </c>
    </row>
    <row r="359" spans="1:9">
      <c r="A359" s="65" t="s">
        <v>13424</v>
      </c>
      <c r="B359" s="65" t="s">
        <v>13423</v>
      </c>
      <c r="C359" s="131">
        <v>15.324999999999999</v>
      </c>
      <c r="D359" s="132">
        <v>234.85562133789063</v>
      </c>
      <c r="E359" s="132">
        <v>3.0845708306099189</v>
      </c>
      <c r="F359" s="132">
        <v>38.370032635822618</v>
      </c>
      <c r="G359" s="92">
        <v>105.18203735351563</v>
      </c>
      <c r="H359" s="91">
        <v>71.169677734375</v>
      </c>
      <c r="I359" s="90">
        <v>95.978599548339844</v>
      </c>
    </row>
    <row r="360" spans="1:9">
      <c r="A360" s="65" t="s">
        <v>13422</v>
      </c>
      <c r="B360" s="65" t="s">
        <v>13421</v>
      </c>
      <c r="C360" s="131">
        <v>14.547000000000001</v>
      </c>
      <c r="D360" s="132">
        <v>211.61520385742188</v>
      </c>
      <c r="E360" s="132">
        <v>3.7683649034838349</v>
      </c>
      <c r="F360" s="132">
        <v>38.478518137381016</v>
      </c>
      <c r="G360" s="92">
        <v>103.25578308105469</v>
      </c>
      <c r="H360" s="91">
        <v>70.414955139160156</v>
      </c>
      <c r="I360" s="90">
        <v>94.369354248046875</v>
      </c>
    </row>
    <row r="361" spans="1:9">
      <c r="A361" s="65" t="s">
        <v>13420</v>
      </c>
      <c r="B361" s="65" t="s">
        <v>13419</v>
      </c>
      <c r="C361" s="131">
        <v>12.025</v>
      </c>
      <c r="D361" s="132">
        <v>144.60063171386719</v>
      </c>
      <c r="E361" s="132">
        <v>3.7627821670701853</v>
      </c>
      <c r="F361" s="132">
        <v>36.44384729429207</v>
      </c>
      <c r="G361" s="92">
        <v>99.4998779296875</v>
      </c>
      <c r="H361" s="91">
        <v>68.359848022460938</v>
      </c>
      <c r="I361" s="90">
        <v>91.07366943359375</v>
      </c>
    </row>
    <row r="362" spans="1:9">
      <c r="A362" s="65" t="s">
        <v>13418</v>
      </c>
      <c r="B362" s="65" t="s">
        <v>13417</v>
      </c>
      <c r="C362" s="131">
        <v>15.398999999999999</v>
      </c>
      <c r="D362" s="132">
        <v>237.12919616699219</v>
      </c>
      <c r="E362" s="132">
        <v>3.552430031348246</v>
      </c>
      <c r="F362" s="132">
        <v>42.7650642081001</v>
      </c>
      <c r="G362" s="92">
        <v>105.59480285644531</v>
      </c>
      <c r="H362" s="91">
        <v>72.727531433105469</v>
      </c>
      <c r="I362" s="90">
        <v>96.701217651367188</v>
      </c>
    </row>
    <row r="363" spans="1:9">
      <c r="A363" s="65" t="s">
        <v>13416</v>
      </c>
      <c r="B363" s="65" t="s">
        <v>13415</v>
      </c>
      <c r="C363" s="131">
        <v>11.507</v>
      </c>
      <c r="D363" s="132">
        <v>132.41105651855469</v>
      </c>
      <c r="E363" s="132">
        <v>3.7338021067568792</v>
      </c>
      <c r="F363" s="132">
        <v>37.196301020408164</v>
      </c>
      <c r="G363" s="92">
        <v>99.007759094238281</v>
      </c>
      <c r="H363" s="91">
        <v>68.416435241699219</v>
      </c>
      <c r="I363" s="90">
        <v>90.730026245117188</v>
      </c>
    </row>
    <row r="364" spans="1:9">
      <c r="A364" s="65" t="s">
        <v>13414</v>
      </c>
      <c r="B364" s="65" t="s">
        <v>13413</v>
      </c>
      <c r="C364" s="131">
        <v>10.769</v>
      </c>
      <c r="D364" s="132">
        <v>115.97135925292969</v>
      </c>
      <c r="E364" s="132">
        <v>3.5620614846816903</v>
      </c>
      <c r="F364" s="132">
        <v>38.175889967637538</v>
      </c>
      <c r="G364" s="92">
        <v>98.457679748535156</v>
      </c>
      <c r="H364" s="91">
        <v>68.529197692871094</v>
      </c>
      <c r="I364" s="90">
        <v>90.359306335449219</v>
      </c>
    </row>
    <row r="365" spans="1:9">
      <c r="A365" s="65" t="s">
        <v>13412</v>
      </c>
      <c r="B365" s="65" t="s">
        <v>13411</v>
      </c>
      <c r="C365" s="131">
        <v>10.859</v>
      </c>
      <c r="D365" s="132">
        <v>117.91787719726563</v>
      </c>
      <c r="E365" s="132">
        <v>3.3380497813944099</v>
      </c>
      <c r="F365" s="132">
        <v>41.406901840490796</v>
      </c>
      <c r="G365" s="92">
        <v>99.615371704101563</v>
      </c>
      <c r="H365" s="91">
        <v>70.122001647949219</v>
      </c>
      <c r="I365" s="90">
        <v>91.634735107421875</v>
      </c>
    </row>
    <row r="366" spans="1:9">
      <c r="A366" s="65" t="s">
        <v>13410</v>
      </c>
      <c r="B366" s="65" t="s">
        <v>13409</v>
      </c>
      <c r="C366" s="131">
        <v>9.7469999999999999</v>
      </c>
      <c r="D366" s="132">
        <v>95.004005432128906</v>
      </c>
      <c r="E366" s="132">
        <v>2.702229723510492</v>
      </c>
      <c r="F366" s="132">
        <v>40.886693608741204</v>
      </c>
      <c r="G366" s="92">
        <v>98.849029541015625</v>
      </c>
      <c r="H366" s="91">
        <v>69.669441223144531</v>
      </c>
      <c r="I366" s="90">
        <v>90.953300476074219</v>
      </c>
    </row>
    <row r="367" spans="1:9">
      <c r="A367" s="65" t="s">
        <v>13408</v>
      </c>
      <c r="B367" s="65" t="s">
        <v>13407</v>
      </c>
      <c r="C367" s="131">
        <v>10.497999999999999</v>
      </c>
      <c r="D367" s="132">
        <v>110.2080078125</v>
      </c>
      <c r="E367" s="132">
        <v>1.6462153627862812</v>
      </c>
      <c r="F367" s="132">
        <v>43.84015625</v>
      </c>
      <c r="G367" s="92">
        <v>102.038330078125</v>
      </c>
      <c r="H367" s="91">
        <v>72.171928405761719</v>
      </c>
      <c r="I367" s="90">
        <v>93.956756591796875</v>
      </c>
    </row>
    <row r="368" spans="1:9">
      <c r="A368" s="65" t="s">
        <v>13406</v>
      </c>
      <c r="B368" s="65" t="s">
        <v>13405</v>
      </c>
      <c r="C368" s="131">
        <v>9.98</v>
      </c>
      <c r="D368" s="132">
        <v>99.60040283203125</v>
      </c>
      <c r="E368" s="132">
        <v>3.9254069701255303</v>
      </c>
      <c r="F368" s="132">
        <v>37.083108542068082</v>
      </c>
      <c r="G368" s="92">
        <v>96.608734130859375</v>
      </c>
      <c r="H368" s="91">
        <v>67.309547424316406</v>
      </c>
      <c r="I368" s="90">
        <v>88.680641174316406</v>
      </c>
    </row>
    <row r="369" spans="1:9">
      <c r="A369" s="65" t="s">
        <v>13274</v>
      </c>
      <c r="B369" s="65" t="s">
        <v>13273</v>
      </c>
      <c r="C369" s="131">
        <v>1.9690000000000001</v>
      </c>
      <c r="D369" s="132">
        <v>3.8769609928131104</v>
      </c>
      <c r="E369" s="132">
        <v>3.0182205849982697</v>
      </c>
      <c r="F369" s="132">
        <v>29.906154369262154</v>
      </c>
      <c r="G369" s="92">
        <v>84.269210815429688</v>
      </c>
      <c r="H369" s="91">
        <v>58.154571533203125</v>
      </c>
      <c r="I369" s="90">
        <v>77.202827453613281</v>
      </c>
    </row>
    <row r="370" spans="1:9">
      <c r="A370" s="65" t="s">
        <v>13272</v>
      </c>
      <c r="B370" s="65" t="s">
        <v>13271</v>
      </c>
      <c r="C370" s="131">
        <v>2.581</v>
      </c>
      <c r="D370" s="132">
        <v>6.6615610122680664</v>
      </c>
      <c r="E370" s="132">
        <v>3.5963349640737969</v>
      </c>
      <c r="F370" s="132">
        <v>35.323952670291014</v>
      </c>
      <c r="G370" s="92">
        <v>85.637420654296875</v>
      </c>
      <c r="H370" s="91">
        <v>60.671665191650391</v>
      </c>
      <c r="I370" s="90">
        <v>78.881912231445313</v>
      </c>
    </row>
    <row r="371" spans="1:9">
      <c r="A371" s="65" t="s">
        <v>13270</v>
      </c>
      <c r="B371" s="65" t="s">
        <v>13269</v>
      </c>
      <c r="C371" s="131">
        <v>2.5270000000000001</v>
      </c>
      <c r="D371" s="132">
        <v>6.3857288360595703</v>
      </c>
      <c r="E371" s="132">
        <v>4.3491446817852841</v>
      </c>
      <c r="F371" s="132">
        <v>32.097795041699989</v>
      </c>
      <c r="G371" s="92">
        <v>83.775100708007813</v>
      </c>
      <c r="H371" s="91">
        <v>58.694671630859375</v>
      </c>
      <c r="I371" s="90">
        <v>76.988563537597656</v>
      </c>
    </row>
    <row r="372" spans="1:9">
      <c r="A372" s="65" t="s">
        <v>13268</v>
      </c>
      <c r="B372" s="65" t="s">
        <v>13267</v>
      </c>
      <c r="C372" s="131">
        <v>2.6190000000000002</v>
      </c>
      <c r="D372" s="132">
        <v>6.8591609001159668</v>
      </c>
      <c r="E372" s="132">
        <v>3.7041940148305414</v>
      </c>
      <c r="F372" s="132">
        <v>36.035356200527701</v>
      </c>
      <c r="G372" s="92">
        <v>85.704246520996094</v>
      </c>
      <c r="H372" s="91">
        <v>60.934593200683594</v>
      </c>
      <c r="I372" s="90">
        <v>79.001800537109375</v>
      </c>
    </row>
    <row r="373" spans="1:9">
      <c r="A373" s="65" t="s">
        <v>13266</v>
      </c>
      <c r="B373" s="65" t="s">
        <v>13265</v>
      </c>
      <c r="C373" s="131">
        <v>1.9930000000000001</v>
      </c>
      <c r="D373" s="132">
        <v>3.9720489978790283</v>
      </c>
      <c r="E373" s="132">
        <v>4.0327276636743932</v>
      </c>
      <c r="F373" s="132">
        <v>36.512624584717607</v>
      </c>
      <c r="G373" s="92">
        <v>84.3502197265625</v>
      </c>
      <c r="H373" s="91">
        <v>60.253807067871094</v>
      </c>
      <c r="I373" s="90">
        <v>77.829948425292969</v>
      </c>
    </row>
    <row r="374" spans="1:9">
      <c r="A374" s="65" t="s">
        <v>13264</v>
      </c>
      <c r="B374" s="65" t="s">
        <v>13263</v>
      </c>
      <c r="C374" s="131">
        <v>1.204</v>
      </c>
      <c r="D374" s="132">
        <v>1.4496159553527832</v>
      </c>
      <c r="E374" s="132">
        <v>3.80536463105472</v>
      </c>
      <c r="F374" s="132">
        <v>36.801242236024848</v>
      </c>
      <c r="G374" s="92">
        <v>83.46197509765625</v>
      </c>
      <c r="H374" s="91">
        <v>59.701419830322266</v>
      </c>
      <c r="I374" s="90">
        <v>77.032585144042969</v>
      </c>
    </row>
    <row r="375" spans="1:9">
      <c r="A375" s="65" t="s">
        <v>13262</v>
      </c>
      <c r="B375" s="65" t="s">
        <v>13261</v>
      </c>
      <c r="C375" s="131">
        <v>3.2130000000000001</v>
      </c>
      <c r="D375" s="132">
        <v>10.323369026184082</v>
      </c>
      <c r="E375" s="132">
        <v>3.7488657830049084</v>
      </c>
      <c r="F375" s="132">
        <v>38.108907807308967</v>
      </c>
      <c r="G375" s="92">
        <v>87.040428161621094</v>
      </c>
      <c r="H375" s="91">
        <v>62.37835693359375</v>
      </c>
      <c r="I375" s="90">
        <v>80.367095947265625</v>
      </c>
    </row>
    <row r="376" spans="1:9">
      <c r="A376" s="65" t="s">
        <v>13260</v>
      </c>
      <c r="B376" s="65" t="s">
        <v>13259</v>
      </c>
      <c r="C376" s="131">
        <v>2.6949999999999998</v>
      </c>
      <c r="D376" s="132">
        <v>7.2630248069763184</v>
      </c>
      <c r="E376" s="132">
        <v>3.298690698859339</v>
      </c>
      <c r="F376" s="132">
        <v>35.445389639981769</v>
      </c>
      <c r="G376" s="92">
        <v>86.263893127441406</v>
      </c>
      <c r="H376" s="91">
        <v>61.0556640625</v>
      </c>
      <c r="I376" s="90">
        <v>79.442779541015625</v>
      </c>
    </row>
    <row r="377" spans="1:9">
      <c r="A377" s="65" t="s">
        <v>13258</v>
      </c>
      <c r="B377" s="65" t="s">
        <v>13257</v>
      </c>
      <c r="C377" s="131">
        <v>2.202</v>
      </c>
      <c r="D377" s="132">
        <v>4.8488039970397949</v>
      </c>
      <c r="E377" s="132">
        <v>4.0686595122211973</v>
      </c>
      <c r="F377" s="132">
        <v>36.753800632588508</v>
      </c>
      <c r="G377" s="92">
        <v>84.687667846679688</v>
      </c>
      <c r="H377" s="91">
        <v>60.547786712646484</v>
      </c>
      <c r="I377" s="90">
        <v>78.1556396484375</v>
      </c>
    </row>
    <row r="378" spans="1:9">
      <c r="A378" s="65" t="s">
        <v>13256</v>
      </c>
      <c r="B378" s="65" t="s">
        <v>13255</v>
      </c>
      <c r="C378" s="131">
        <v>2.347</v>
      </c>
      <c r="D378" s="132">
        <v>5.5084090232849121</v>
      </c>
      <c r="E378" s="132">
        <v>3.9516752347232842</v>
      </c>
      <c r="F378" s="132">
        <v>35.443818415969091</v>
      </c>
      <c r="G378" s="92">
        <v>84.7921142578125</v>
      </c>
      <c r="H378" s="91">
        <v>60.224761962890625</v>
      </c>
      <c r="I378" s="90">
        <v>78.1444091796875</v>
      </c>
    </row>
    <row r="379" spans="1:9">
      <c r="A379" s="65" t="s">
        <v>13254</v>
      </c>
      <c r="B379" s="65" t="s">
        <v>13253</v>
      </c>
      <c r="C379" s="131">
        <v>0.93700000000000006</v>
      </c>
      <c r="D379" s="132">
        <v>0.87796902656555176</v>
      </c>
      <c r="E379" s="132">
        <v>3.3484314523434593</v>
      </c>
      <c r="F379" s="132">
        <v>36.543180665877976</v>
      </c>
      <c r="G379" s="92">
        <v>83.6131591796875</v>
      </c>
      <c r="H379" s="91">
        <v>59.632648468017578</v>
      </c>
      <c r="I379" s="90">
        <v>77.124252319335938</v>
      </c>
    </row>
    <row r="380" spans="1:9">
      <c r="A380" s="65" t="s">
        <v>13252</v>
      </c>
      <c r="B380" s="65" t="s">
        <v>13251</v>
      </c>
      <c r="C380" s="131">
        <v>2.3279999999999998</v>
      </c>
      <c r="D380" s="132">
        <v>5.419583797454834</v>
      </c>
      <c r="E380" s="132">
        <v>3.3893233894350137</v>
      </c>
      <c r="F380" s="132">
        <v>41.696223590084841</v>
      </c>
      <c r="G380" s="92">
        <v>86.943679809570313</v>
      </c>
      <c r="H380" s="91">
        <v>63.277153015136719</v>
      </c>
      <c r="I380" s="90">
        <v>80.53973388671875</v>
      </c>
    </row>
    <row r="381" spans="1:9">
      <c r="A381" s="65" t="s">
        <v>13250</v>
      </c>
      <c r="B381" s="65" t="s">
        <v>13249</v>
      </c>
      <c r="C381" s="131">
        <v>3.4409999999999998</v>
      </c>
      <c r="D381" s="132">
        <v>11.840480804443359</v>
      </c>
      <c r="E381" s="132">
        <v>2.9466112793289398</v>
      </c>
      <c r="F381" s="132">
        <v>44.300377208655945</v>
      </c>
      <c r="G381" s="92">
        <v>89.903717041015625</v>
      </c>
      <c r="H381" s="91">
        <v>65.822090148925781</v>
      </c>
      <c r="I381" s="90">
        <v>83.387451171875</v>
      </c>
    </row>
    <row r="382" spans="1:9">
      <c r="A382" s="65" t="s">
        <v>13248</v>
      </c>
      <c r="B382" s="65" t="s">
        <v>13247</v>
      </c>
      <c r="C382" s="131">
        <v>1.1990000000000001</v>
      </c>
      <c r="D382" s="132">
        <v>1.4376009702682495</v>
      </c>
      <c r="E382" s="132">
        <v>3.7724268736897248</v>
      </c>
      <c r="F382" s="132">
        <v>40.170510259669513</v>
      </c>
      <c r="G382" s="92">
        <v>84.249671936035156</v>
      </c>
      <c r="H382" s="91">
        <v>61.154636383056641</v>
      </c>
      <c r="I382" s="90">
        <v>78.0003662109375</v>
      </c>
    </row>
    <row r="383" spans="1:9">
      <c r="A383" s="65" t="s">
        <v>13246</v>
      </c>
      <c r="B383" s="65" t="s">
        <v>13245</v>
      </c>
      <c r="C383" s="131">
        <v>3.9329999999999998</v>
      </c>
      <c r="D383" s="132">
        <v>15.468488693237305</v>
      </c>
      <c r="E383" s="132">
        <v>2.8487893690893618</v>
      </c>
      <c r="F383" s="132">
        <v>45.489695261581822</v>
      </c>
      <c r="G383" s="92">
        <v>91.072883605957031</v>
      </c>
      <c r="H383" s="91">
        <v>66.872001647949219</v>
      </c>
      <c r="I383" s="90">
        <v>84.524345397949219</v>
      </c>
    </row>
    <row r="384" spans="1:9">
      <c r="A384" s="65" t="s">
        <v>13244</v>
      </c>
      <c r="B384" s="65" t="s">
        <v>13243</v>
      </c>
      <c r="C384" s="131">
        <v>2.5539999999999998</v>
      </c>
      <c r="D384" s="132">
        <v>6.5229158401489258</v>
      </c>
      <c r="E384" s="132">
        <v>3.0985072604184847</v>
      </c>
      <c r="F384" s="132">
        <v>43.329229020647851</v>
      </c>
      <c r="G384" s="92">
        <v>88.075553894042969</v>
      </c>
      <c r="H384" s="91">
        <v>64.415534973144531</v>
      </c>
      <c r="I384" s="90">
        <v>81.673370361328125</v>
      </c>
    </row>
    <row r="385" spans="1:9">
      <c r="A385" s="65" t="s">
        <v>13242</v>
      </c>
      <c r="B385" s="65" t="s">
        <v>13241</v>
      </c>
      <c r="C385" s="131">
        <v>3.8959999999999999</v>
      </c>
      <c r="D385" s="132">
        <v>15.178815841674805</v>
      </c>
      <c r="E385" s="132">
        <v>2.6251371501564562</v>
      </c>
      <c r="F385" s="132">
        <v>39.283179878733435</v>
      </c>
      <c r="G385" s="92">
        <v>89.94940185546875</v>
      </c>
      <c r="H385" s="91">
        <v>64.357040405273438</v>
      </c>
      <c r="I385" s="90">
        <v>83.024345397949219</v>
      </c>
    </row>
    <row r="386" spans="1:9">
      <c r="A386" s="65" t="s">
        <v>13240</v>
      </c>
      <c r="B386" s="65" t="s">
        <v>13239</v>
      </c>
      <c r="C386" s="131">
        <v>3.2679999999999998</v>
      </c>
      <c r="D386" s="132">
        <v>10.679823875427246</v>
      </c>
      <c r="E386" s="132">
        <v>3.0847464078047762</v>
      </c>
      <c r="F386" s="132">
        <v>40.184596440165677</v>
      </c>
      <c r="G386" s="92">
        <v>88.522697448730469</v>
      </c>
      <c r="H386" s="91">
        <v>63.799976348876953</v>
      </c>
      <c r="I386" s="90">
        <v>81.832954406738281</v>
      </c>
    </row>
    <row r="387" spans="1:9">
      <c r="A387" s="65" t="s">
        <v>13238</v>
      </c>
      <c r="B387" s="65" t="s">
        <v>13237</v>
      </c>
      <c r="C387" s="131">
        <v>10.813000000000001</v>
      </c>
      <c r="D387" s="132">
        <v>116.92096710205078</v>
      </c>
      <c r="E387" s="132">
        <v>3.9569752202154214</v>
      </c>
      <c r="F387" s="132">
        <v>38.700143884892086</v>
      </c>
      <c r="G387" s="92">
        <v>98.079383850097656</v>
      </c>
      <c r="H387" s="91">
        <v>68.49114990234375</v>
      </c>
      <c r="I387" s="90">
        <v>90.073074340820313</v>
      </c>
    </row>
    <row r="388" spans="1:9">
      <c r="A388" s="65" t="s">
        <v>13236</v>
      </c>
      <c r="B388" s="65" t="s">
        <v>13235</v>
      </c>
      <c r="C388" s="131">
        <v>9.7710000000000008</v>
      </c>
      <c r="D388" s="132">
        <v>95.472442626953125</v>
      </c>
      <c r="E388" s="132">
        <v>3.7359390903671286</v>
      </c>
      <c r="F388" s="132">
        <v>40.567719680464776</v>
      </c>
      <c r="G388" s="92">
        <v>97.357711791992188</v>
      </c>
      <c r="H388" s="91">
        <v>68.796318054199219</v>
      </c>
      <c r="I388" s="90">
        <v>89.629257202148438</v>
      </c>
    </row>
    <row r="389" spans="1:9">
      <c r="A389" s="65" t="s">
        <v>13234</v>
      </c>
      <c r="B389" s="65" t="s">
        <v>13233</v>
      </c>
      <c r="C389" s="131">
        <v>9.532</v>
      </c>
      <c r="D389" s="132">
        <v>90.859024047851563</v>
      </c>
      <c r="E389" s="132">
        <v>0.47555335876039728</v>
      </c>
      <c r="F389" s="132">
        <v>40.708279310983514</v>
      </c>
      <c r="G389" s="92">
        <v>101.63908386230469</v>
      </c>
      <c r="H389" s="91">
        <v>71.07391357421875</v>
      </c>
      <c r="I389" s="90">
        <v>93.368431091308594</v>
      </c>
    </row>
    <row r="390" spans="1:9">
      <c r="A390" s="65" t="s">
        <v>13232</v>
      </c>
      <c r="B390" s="65" t="s">
        <v>13231</v>
      </c>
      <c r="C390" s="131">
        <v>10.381</v>
      </c>
      <c r="D390" s="132">
        <v>107.76515960693359</v>
      </c>
      <c r="E390" s="132">
        <v>3.5766423367214348</v>
      </c>
      <c r="F390" s="132">
        <v>41.833208395802096</v>
      </c>
      <c r="G390" s="92">
        <v>98.71435546875</v>
      </c>
      <c r="H390" s="91">
        <v>69.839027404785156</v>
      </c>
      <c r="I390" s="90">
        <v>90.900955200195313</v>
      </c>
    </row>
    <row r="391" spans="1:9">
      <c r="A391" s="65" t="s">
        <v>13230</v>
      </c>
      <c r="B391" s="65" t="s">
        <v>13229</v>
      </c>
      <c r="C391" s="131">
        <v>9.3699999999999992</v>
      </c>
      <c r="D391" s="132">
        <v>87.796897888183594</v>
      </c>
      <c r="E391" s="132">
        <v>3.8298490941034844</v>
      </c>
      <c r="F391" s="132">
        <v>41.757770034843205</v>
      </c>
      <c r="G391" s="92">
        <v>96.925666809082031</v>
      </c>
      <c r="H391" s="91">
        <v>68.96942138671875</v>
      </c>
      <c r="I391" s="90">
        <v>89.3609619140625</v>
      </c>
    </row>
    <row r="392" spans="1:9">
      <c r="A392" s="65" t="s">
        <v>13228</v>
      </c>
      <c r="B392" s="65" t="s">
        <v>13227</v>
      </c>
      <c r="C392" s="131">
        <v>10.616</v>
      </c>
      <c r="D392" s="132">
        <v>112.69945526123047</v>
      </c>
      <c r="E392" s="132">
        <v>2.3574565125035232</v>
      </c>
      <c r="F392" s="132">
        <v>44.301970707767808</v>
      </c>
      <c r="G392" s="92">
        <v>101.30378723144531</v>
      </c>
      <c r="H392" s="91">
        <v>71.922653198242188</v>
      </c>
      <c r="I392" s="90">
        <v>93.353523254394531</v>
      </c>
    </row>
    <row r="393" spans="1:9">
      <c r="A393" s="65" t="s">
        <v>13226</v>
      </c>
      <c r="B393" s="65" t="s">
        <v>13225</v>
      </c>
      <c r="C393" s="131">
        <v>12.475</v>
      </c>
      <c r="D393" s="132">
        <v>155.62562561035156</v>
      </c>
      <c r="E393" s="132">
        <v>2.9734064683212327</v>
      </c>
      <c r="F393" s="132">
        <v>45.6</v>
      </c>
      <c r="G393" s="92">
        <v>103.24974822998047</v>
      </c>
      <c r="H393" s="91">
        <v>73.070053100585938</v>
      </c>
      <c r="I393" s="90">
        <v>95.083396911621094</v>
      </c>
    </row>
    <row r="394" spans="1:9">
      <c r="A394" s="65" t="s">
        <v>13224</v>
      </c>
      <c r="B394" s="65" t="s">
        <v>13223</v>
      </c>
      <c r="C394" s="131">
        <v>4.9889999999999999</v>
      </c>
      <c r="D394" s="132">
        <v>24.890121459960938</v>
      </c>
      <c r="E394" s="132">
        <v>3.3976557176541964</v>
      </c>
      <c r="F394" s="132">
        <v>32.602232757302339</v>
      </c>
      <c r="G394" s="92">
        <v>89.05938720703125</v>
      </c>
      <c r="H394" s="91">
        <v>61.956775665283203</v>
      </c>
      <c r="I394" s="90">
        <v>81.725669860839844</v>
      </c>
    </row>
    <row r="395" spans="1:9">
      <c r="A395" s="65" t="s">
        <v>13222</v>
      </c>
      <c r="B395" s="65" t="s">
        <v>13221</v>
      </c>
      <c r="C395" s="131">
        <v>14.807</v>
      </c>
      <c r="D395" s="132">
        <v>219.24725341796875</v>
      </c>
      <c r="E395" s="132">
        <v>1.9404139384244115</v>
      </c>
      <c r="F395" s="132">
        <v>40.534585347712905</v>
      </c>
      <c r="G395" s="92">
        <v>106.61648559570313</v>
      </c>
      <c r="H395" s="91">
        <v>72.726524353027344</v>
      </c>
      <c r="I395" s="90">
        <v>97.446174621582031</v>
      </c>
    </row>
    <row r="396" spans="1:9">
      <c r="A396" s="65" t="s">
        <v>13220</v>
      </c>
      <c r="B396" s="65" t="s">
        <v>13219</v>
      </c>
      <c r="C396" s="131">
        <v>5.3730000000000002</v>
      </c>
      <c r="D396" s="132">
        <v>28.869129180908203</v>
      </c>
      <c r="E396" s="132">
        <v>3.0233894152942797</v>
      </c>
      <c r="F396" s="132">
        <v>42.887501500780402</v>
      </c>
      <c r="G396" s="92">
        <v>92.457695007324219</v>
      </c>
      <c r="H396" s="91">
        <v>66.948402404785156</v>
      </c>
      <c r="I396" s="90">
        <v>85.55511474609375</v>
      </c>
    </row>
    <row r="397" spans="1:9">
      <c r="A397" s="65" t="s">
        <v>13218</v>
      </c>
      <c r="B397" s="65" t="s">
        <v>13217</v>
      </c>
      <c r="C397" s="131">
        <v>12.122999999999999</v>
      </c>
      <c r="D397" s="132">
        <v>146.96713256835938</v>
      </c>
      <c r="E397" s="132">
        <v>1.676952572885859</v>
      </c>
      <c r="F397" s="132">
        <v>39.841299677765846</v>
      </c>
      <c r="G397" s="92">
        <v>103.32132720947266</v>
      </c>
      <c r="H397" s="91">
        <v>71.378181457519531</v>
      </c>
      <c r="I397" s="90">
        <v>94.677803039550781</v>
      </c>
    </row>
    <row r="398" spans="1:9">
      <c r="A398" s="65" t="s">
        <v>13216</v>
      </c>
      <c r="B398" s="65" t="s">
        <v>13215</v>
      </c>
      <c r="C398" s="131">
        <v>16.937000000000001</v>
      </c>
      <c r="D398" s="132">
        <v>286.86196899414063</v>
      </c>
      <c r="E398" s="132">
        <v>2.5360919355388307</v>
      </c>
      <c r="F398" s="132">
        <v>38.548499515972892</v>
      </c>
      <c r="G398" s="92">
        <v>107.99208831787109</v>
      </c>
      <c r="H398" s="91">
        <v>72.174957275390625</v>
      </c>
      <c r="I398" s="90">
        <v>98.300300598144531</v>
      </c>
    </row>
    <row r="399" spans="1:9">
      <c r="A399" s="65" t="s">
        <v>13214</v>
      </c>
      <c r="B399" s="65" t="s">
        <v>13213</v>
      </c>
      <c r="C399" s="131">
        <v>4.5860000000000003</v>
      </c>
      <c r="D399" s="132">
        <v>21.031396865844727</v>
      </c>
      <c r="E399" s="132">
        <v>2.9806897585907373</v>
      </c>
      <c r="F399" s="132">
        <v>42.281201450025897</v>
      </c>
      <c r="G399" s="92">
        <v>91.182052612304688</v>
      </c>
      <c r="H399" s="91">
        <v>66.017539978027344</v>
      </c>
      <c r="I399" s="90">
        <v>84.372764587402344</v>
      </c>
    </row>
    <row r="400" spans="1:9">
      <c r="A400" s="65" t="s">
        <v>13212</v>
      </c>
      <c r="B400" s="65" t="s">
        <v>13211</v>
      </c>
      <c r="C400" s="131">
        <v>13.663</v>
      </c>
      <c r="D400" s="132">
        <v>186.67756652832031</v>
      </c>
      <c r="E400" s="132">
        <v>-0.17249524686394413</v>
      </c>
      <c r="F400" s="132">
        <v>42.96603365755751</v>
      </c>
      <c r="G400" s="92">
        <v>108.65529632568359</v>
      </c>
      <c r="H400" s="91">
        <v>74.814888000488281</v>
      </c>
      <c r="I400" s="90">
        <v>99.498390197753906</v>
      </c>
    </row>
    <row r="401" spans="1:9">
      <c r="A401" s="65" t="s">
        <v>13210</v>
      </c>
      <c r="B401" s="65" t="s">
        <v>13209</v>
      </c>
      <c r="C401" s="131">
        <v>8.8059999999999992</v>
      </c>
      <c r="D401" s="132">
        <v>77.545639038085938</v>
      </c>
      <c r="E401" s="132">
        <v>1.1023611707414318</v>
      </c>
      <c r="F401" s="132">
        <v>41.84553103667249</v>
      </c>
      <c r="G401" s="92">
        <v>99.980583190917969</v>
      </c>
      <c r="H401" s="91">
        <v>70.60662841796875</v>
      </c>
      <c r="I401" s="90">
        <v>92.032257080078125</v>
      </c>
    </row>
    <row r="402" spans="1:9">
      <c r="A402" s="65" t="s">
        <v>13208</v>
      </c>
      <c r="B402" s="65" t="s">
        <v>13207</v>
      </c>
      <c r="C402" s="131">
        <v>8.4260000000000002</v>
      </c>
      <c r="D402" s="132">
        <v>70.997474670410156</v>
      </c>
      <c r="E402" s="132">
        <v>3.3203933492468591</v>
      </c>
      <c r="F402" s="132">
        <v>43.997047073128364</v>
      </c>
      <c r="G402" s="92">
        <v>96.794837951660156</v>
      </c>
      <c r="H402" s="91">
        <v>69.637428283691406</v>
      </c>
      <c r="I402" s="90">
        <v>89.4462890625</v>
      </c>
    </row>
    <row r="403" spans="1:9">
      <c r="A403" s="65" t="s">
        <v>13206</v>
      </c>
      <c r="B403" s="65" t="s">
        <v>13205</v>
      </c>
      <c r="C403" s="131">
        <v>8.7609999999999992</v>
      </c>
      <c r="D403" s="132">
        <v>76.755119323730469</v>
      </c>
      <c r="E403" s="132">
        <v>0.26739266132668282</v>
      </c>
      <c r="F403" s="132">
        <v>47.322699386503068</v>
      </c>
      <c r="G403" s="92">
        <v>102.30917358398438</v>
      </c>
      <c r="H403" s="91">
        <v>73.515464782714844</v>
      </c>
      <c r="I403" s="90">
        <v>94.517860412597656</v>
      </c>
    </row>
    <row r="404" spans="1:9">
      <c r="A404" s="65" t="s">
        <v>13404</v>
      </c>
      <c r="B404" s="65" t="s">
        <v>13403</v>
      </c>
      <c r="C404" s="131">
        <v>6.5220000000000002</v>
      </c>
      <c r="D404" s="132">
        <v>42.536483764648438</v>
      </c>
      <c r="E404" s="132">
        <v>3.3537057128635257</v>
      </c>
      <c r="F404" s="132">
        <v>40.868691966088008</v>
      </c>
      <c r="G404" s="92">
        <v>93.268653869628906</v>
      </c>
      <c r="H404" s="91">
        <v>66.819290161132813</v>
      </c>
      <c r="I404" s="90">
        <v>86.1116943359375</v>
      </c>
    </row>
    <row r="405" spans="1:9">
      <c r="A405" s="65" t="s">
        <v>13402</v>
      </c>
      <c r="B405" s="65" t="s">
        <v>13401</v>
      </c>
      <c r="C405" s="131">
        <v>4.21</v>
      </c>
      <c r="D405" s="132">
        <v>17.724100112915039</v>
      </c>
      <c r="E405" s="132">
        <v>3.8237420831019886</v>
      </c>
      <c r="F405" s="132">
        <v>41.363164990148292</v>
      </c>
      <c r="G405" s="92">
        <v>89.212661743164063</v>
      </c>
      <c r="H405" s="91">
        <v>64.66522216796875</v>
      </c>
      <c r="I405" s="90">
        <v>82.570350646972656</v>
      </c>
    </row>
    <row r="406" spans="1:9">
      <c r="A406" s="65" t="s">
        <v>13400</v>
      </c>
      <c r="B406" s="65" t="s">
        <v>13399</v>
      </c>
      <c r="C406" s="131">
        <v>4.9240000000000004</v>
      </c>
      <c r="D406" s="132">
        <v>24.24577522277832</v>
      </c>
      <c r="E406" s="132">
        <v>1.20019746032976</v>
      </c>
      <c r="F406" s="132">
        <v>36.964922048997771</v>
      </c>
      <c r="G406" s="92">
        <v>93.021644592285156</v>
      </c>
      <c r="H406" s="91">
        <v>65.356842041015625</v>
      </c>
      <c r="I406" s="90">
        <v>85.535804748535156</v>
      </c>
    </row>
    <row r="407" spans="1:9">
      <c r="A407" s="65" t="s">
        <v>13398</v>
      </c>
      <c r="B407" s="65" t="s">
        <v>13397</v>
      </c>
      <c r="C407" s="131">
        <v>3.387</v>
      </c>
      <c r="D407" s="132">
        <v>11.471769332885742</v>
      </c>
      <c r="E407" s="132">
        <v>2.2559458270560437</v>
      </c>
      <c r="F407" s="132">
        <v>39.203709893048128</v>
      </c>
      <c r="G407" s="92">
        <v>89.656936645507813</v>
      </c>
      <c r="H407" s="91">
        <v>64.102386474609375</v>
      </c>
      <c r="I407" s="90">
        <v>82.742111206054688</v>
      </c>
    </row>
    <row r="408" spans="1:9">
      <c r="A408" s="65" t="s">
        <v>13396</v>
      </c>
      <c r="B408" s="65" t="s">
        <v>13395</v>
      </c>
      <c r="C408" s="131">
        <v>2.1379999999999999</v>
      </c>
      <c r="D408" s="132">
        <v>4.5710439682006836</v>
      </c>
      <c r="E408" s="132">
        <v>8.6534726620252703E-2</v>
      </c>
      <c r="F408" s="132">
        <v>44.04751027866606</v>
      </c>
      <c r="G408" s="92">
        <v>91.809234619140625</v>
      </c>
      <c r="H408" s="91">
        <v>66.487686157226563</v>
      </c>
      <c r="I408" s="90">
        <v>84.957450866699219</v>
      </c>
    </row>
    <row r="409" spans="1:9">
      <c r="A409" s="65" t="s">
        <v>13394</v>
      </c>
      <c r="B409" s="65" t="s">
        <v>13393</v>
      </c>
      <c r="C409" s="131">
        <v>1.8069999999999999</v>
      </c>
      <c r="D409" s="132">
        <v>3.2652490139007568</v>
      </c>
      <c r="E409" s="132">
        <v>3.2305671655268062</v>
      </c>
      <c r="F409" s="132">
        <v>45.370346700750922</v>
      </c>
      <c r="G409" s="92">
        <v>87.150436401367188</v>
      </c>
      <c r="H409" s="91">
        <v>64.414382934570313</v>
      </c>
      <c r="I409" s="90">
        <v>80.998268127441406</v>
      </c>
    </row>
    <row r="410" spans="1:9">
      <c r="A410" s="65" t="s">
        <v>13392</v>
      </c>
      <c r="B410" s="65" t="s">
        <v>13391</v>
      </c>
      <c r="C410" s="131">
        <v>2.34</v>
      </c>
      <c r="D410" s="132">
        <v>5.4755997657775879</v>
      </c>
      <c r="E410" s="132">
        <v>3.5487869332233704</v>
      </c>
      <c r="F410" s="132">
        <v>41.065272496831433</v>
      </c>
      <c r="G410" s="92">
        <v>86.59814453125</v>
      </c>
      <c r="H410" s="91">
        <v>62.904678344726563</v>
      </c>
      <c r="I410" s="90">
        <v>80.186904907226563</v>
      </c>
    </row>
    <row r="411" spans="1:9">
      <c r="A411" s="65" t="s">
        <v>13390</v>
      </c>
      <c r="B411" s="65" t="s">
        <v>13389</v>
      </c>
      <c r="C411" s="131">
        <v>0.79100000000000004</v>
      </c>
      <c r="D411" s="132">
        <v>0.62568098306655884</v>
      </c>
      <c r="E411" s="132">
        <v>3.7264442794891957</v>
      </c>
      <c r="F411" s="132">
        <v>37.168968415996154</v>
      </c>
      <c r="G411" s="92">
        <v>82.982460021972656</v>
      </c>
      <c r="H411" s="91">
        <v>59.462730407714844</v>
      </c>
      <c r="I411" s="90">
        <v>76.618232727050781</v>
      </c>
    </row>
    <row r="412" spans="1:9">
      <c r="A412" s="65" t="s">
        <v>13388</v>
      </c>
      <c r="B412" s="65" t="s">
        <v>13387</v>
      </c>
      <c r="C412" s="131">
        <v>0.29599999999999999</v>
      </c>
      <c r="D412" s="132">
        <v>8.7615996599197388E-2</v>
      </c>
      <c r="E412" s="132">
        <v>3.5492739581118875</v>
      </c>
      <c r="F412" s="132">
        <v>35.796833773087073</v>
      </c>
      <c r="G412" s="92">
        <v>82.114875793457031</v>
      </c>
      <c r="H412" s="91">
        <v>58.453472137451172</v>
      </c>
      <c r="I412" s="90">
        <v>75.712318420410156</v>
      </c>
    </row>
    <row r="413" spans="1:9">
      <c r="A413" s="65" t="s">
        <v>13386</v>
      </c>
      <c r="B413" s="65" t="s">
        <v>13385</v>
      </c>
      <c r="C413" s="131">
        <v>2.9390000000000001</v>
      </c>
      <c r="D413" s="132">
        <v>8.637721061706543</v>
      </c>
      <c r="E413" s="132">
        <v>3.3709059844708755</v>
      </c>
      <c r="F413" s="132">
        <v>37.261042299602714</v>
      </c>
      <c r="G413" s="92">
        <v>86.9520263671875</v>
      </c>
      <c r="H413" s="91">
        <v>62.021148681640625</v>
      </c>
      <c r="I413" s="90">
        <v>80.205955505371094</v>
      </c>
    </row>
    <row r="414" spans="1:9">
      <c r="A414" s="65" t="s">
        <v>13384</v>
      </c>
      <c r="B414" s="65" t="s">
        <v>13383</v>
      </c>
      <c r="C414" s="131">
        <v>1.6479999999999999</v>
      </c>
      <c r="D414" s="132">
        <v>2.7159039974212646</v>
      </c>
      <c r="E414" s="132">
        <v>3.1144789224152145</v>
      </c>
      <c r="F414" s="132">
        <v>43.164898566908619</v>
      </c>
      <c r="G414" s="92">
        <v>86.567276000976563</v>
      </c>
      <c r="H414" s="91">
        <v>63.391429901123047</v>
      </c>
      <c r="I414" s="90">
        <v>80.296104431152344</v>
      </c>
    </row>
    <row r="415" spans="1:9">
      <c r="A415" s="65" t="s">
        <v>13382</v>
      </c>
      <c r="B415" s="65" t="s">
        <v>13381</v>
      </c>
      <c r="C415" s="131">
        <v>1.61</v>
      </c>
      <c r="D415" s="132">
        <v>2.5920999050140381</v>
      </c>
      <c r="E415" s="132">
        <v>3.6707184693337087</v>
      </c>
      <c r="F415" s="132">
        <v>35.490733590733591</v>
      </c>
      <c r="G415" s="92">
        <v>84.016525268554688</v>
      </c>
      <c r="H415" s="91">
        <v>59.678115844726563</v>
      </c>
      <c r="I415" s="90">
        <v>77.430770874023438</v>
      </c>
    </row>
    <row r="416" spans="1:9">
      <c r="A416" s="65" t="s">
        <v>13380</v>
      </c>
      <c r="B416" s="65" t="s">
        <v>13379</v>
      </c>
      <c r="C416" s="131">
        <v>2.133</v>
      </c>
      <c r="D416" s="132">
        <v>4.5496888160705566</v>
      </c>
      <c r="E416" s="132">
        <v>3.5058184867021596</v>
      </c>
      <c r="F416" s="132">
        <v>45.544460294816929</v>
      </c>
      <c r="G416" s="92">
        <v>87.324562072753906</v>
      </c>
      <c r="H416" s="91">
        <v>64.62933349609375</v>
      </c>
      <c r="I416" s="90">
        <v>81.183441162109375</v>
      </c>
    </row>
    <row r="417" spans="1:9">
      <c r="A417" s="65" t="s">
        <v>13378</v>
      </c>
      <c r="B417" s="65" t="s">
        <v>13377</v>
      </c>
      <c r="C417" s="131">
        <v>3.0979999999999999</v>
      </c>
      <c r="D417" s="132">
        <v>9.5976037979125977</v>
      </c>
      <c r="E417" s="132">
        <v>2.6590235876531576</v>
      </c>
      <c r="F417" s="132">
        <v>34.959749085206482</v>
      </c>
      <c r="G417" s="92">
        <v>87.692070007324219</v>
      </c>
      <c r="H417" s="91">
        <v>61.7177734375</v>
      </c>
      <c r="I417" s="90">
        <v>80.663665771484375</v>
      </c>
    </row>
    <row r="418" spans="1:9">
      <c r="A418" s="65" t="s">
        <v>13376</v>
      </c>
      <c r="B418" s="65" t="s">
        <v>13375</v>
      </c>
      <c r="C418" s="131">
        <v>3.4670000000000001</v>
      </c>
      <c r="D418" s="132">
        <v>12.020089149475098</v>
      </c>
      <c r="E418" s="132">
        <v>3.0537287729641562</v>
      </c>
      <c r="F418" s="132">
        <v>45.836945304437563</v>
      </c>
      <c r="G418" s="92">
        <v>90.135536193847656</v>
      </c>
      <c r="H418" s="91">
        <v>66.423606872558594</v>
      </c>
      <c r="I418" s="90">
        <v>83.719306945800781</v>
      </c>
    </row>
    <row r="419" spans="1:9">
      <c r="A419" s="65" t="s">
        <v>13374</v>
      </c>
      <c r="B419" s="65" t="s">
        <v>13373</v>
      </c>
      <c r="C419" s="131">
        <v>2.6030000000000002</v>
      </c>
      <c r="D419" s="132">
        <v>6.775609016418457</v>
      </c>
      <c r="E419" s="132">
        <v>3.1720608779625925</v>
      </c>
      <c r="F419" s="132">
        <v>41.288975762314308</v>
      </c>
      <c r="G419" s="92">
        <v>87.596023559570313</v>
      </c>
      <c r="H419" s="91">
        <v>63.542987823486328</v>
      </c>
      <c r="I419" s="90">
        <v>81.087493896484375</v>
      </c>
    </row>
    <row r="420" spans="1:9">
      <c r="A420" s="65" t="s">
        <v>13372</v>
      </c>
      <c r="B420" s="65" t="s">
        <v>13371</v>
      </c>
      <c r="C420" s="131">
        <v>4.4850000000000003</v>
      </c>
      <c r="D420" s="132">
        <v>20.115224838256836</v>
      </c>
      <c r="E420" s="132">
        <v>2.9816396437311172</v>
      </c>
      <c r="F420" s="132">
        <v>34.166567695961994</v>
      </c>
      <c r="G420" s="92">
        <v>89.220390319824219</v>
      </c>
      <c r="H420" s="91">
        <v>62.468986511230469</v>
      </c>
      <c r="I420" s="90">
        <v>81.981704711914063</v>
      </c>
    </row>
    <row r="421" spans="1:9">
      <c r="A421" s="65" t="s">
        <v>13370</v>
      </c>
      <c r="B421" s="65" t="s">
        <v>13369</v>
      </c>
      <c r="C421" s="131">
        <v>5.3029999999999999</v>
      </c>
      <c r="D421" s="132">
        <v>28.121809005737305</v>
      </c>
      <c r="E421" s="132">
        <v>3.7176618136790789</v>
      </c>
      <c r="F421" s="132">
        <v>37.193023255813955</v>
      </c>
      <c r="G421" s="92">
        <v>90.108230590820313</v>
      </c>
      <c r="H421" s="91">
        <v>63.956626892089844</v>
      </c>
      <c r="I421" s="90">
        <v>83.031845092773438</v>
      </c>
    </row>
    <row r="422" spans="1:9">
      <c r="A422" s="65" t="s">
        <v>13368</v>
      </c>
      <c r="B422" s="65" t="s">
        <v>13367</v>
      </c>
      <c r="C422" s="131">
        <v>5.24</v>
      </c>
      <c r="D422" s="132">
        <v>27.457599639892578</v>
      </c>
      <c r="E422" s="132">
        <v>3.6832535134107194</v>
      </c>
      <c r="F422" s="132">
        <v>39.814722083124686</v>
      </c>
      <c r="G422" s="92">
        <v>90.644157409667969</v>
      </c>
      <c r="H422" s="91">
        <v>65.042617797851563</v>
      </c>
      <c r="I422" s="90">
        <v>83.71661376953125</v>
      </c>
    </row>
    <row r="423" spans="1:9">
      <c r="A423" s="65" t="s">
        <v>13366</v>
      </c>
      <c r="B423" s="65" t="s">
        <v>13365</v>
      </c>
      <c r="C423" s="131">
        <v>5.4790000000000001</v>
      </c>
      <c r="D423" s="132">
        <v>30.019441604614258</v>
      </c>
      <c r="E423" s="132">
        <v>2.8593926126763471</v>
      </c>
      <c r="F423" s="132">
        <v>40.257429352780306</v>
      </c>
      <c r="G423" s="92">
        <v>92.263847351074219</v>
      </c>
      <c r="H423" s="91">
        <v>66.04034423828125</v>
      </c>
      <c r="I423" s="90">
        <v>85.168006896972656</v>
      </c>
    </row>
    <row r="424" spans="1:9">
      <c r="A424" s="65" t="s">
        <v>13364</v>
      </c>
      <c r="B424" s="65" t="s">
        <v>13363</v>
      </c>
      <c r="C424" s="131">
        <v>5.569</v>
      </c>
      <c r="D424" s="132">
        <v>31.013761520385742</v>
      </c>
      <c r="E424" s="132">
        <v>2.6603355911260782</v>
      </c>
      <c r="F424" s="132">
        <v>41.997893047055285</v>
      </c>
      <c r="G424" s="92">
        <v>93.06707763671875</v>
      </c>
      <c r="H424" s="91">
        <v>67.004440307617188</v>
      </c>
      <c r="I424" s="90">
        <v>86.014762878417969</v>
      </c>
    </row>
    <row r="425" spans="1:9">
      <c r="A425" s="65" t="s">
        <v>13362</v>
      </c>
      <c r="B425" s="65" t="s">
        <v>13361</v>
      </c>
      <c r="C425" s="131">
        <v>6.1849999999999996</v>
      </c>
      <c r="D425" s="132">
        <v>38.254226684570313</v>
      </c>
      <c r="E425" s="132">
        <v>1.6727714959845574</v>
      </c>
      <c r="F425" s="132">
        <v>38.780036450301417</v>
      </c>
      <c r="G425" s="92">
        <v>94.666152954101563</v>
      </c>
      <c r="H425" s="91">
        <v>66.876419067382813</v>
      </c>
      <c r="I425" s="90">
        <v>87.146507263183594</v>
      </c>
    </row>
    <row r="426" spans="1:9">
      <c r="A426" s="65" t="s">
        <v>13360</v>
      </c>
      <c r="B426" s="65" t="s">
        <v>13359</v>
      </c>
      <c r="C426" s="131">
        <v>6.6749999999999998</v>
      </c>
      <c r="D426" s="132">
        <v>44.555625915527344</v>
      </c>
      <c r="E426" s="132">
        <v>3.5040940403718261</v>
      </c>
      <c r="F426" s="132">
        <v>31.50764504642882</v>
      </c>
      <c r="G426" s="92">
        <v>91.201889038085938</v>
      </c>
      <c r="H426" s="91">
        <v>62.848011016845703</v>
      </c>
      <c r="I426" s="90">
        <v>83.529586791992188</v>
      </c>
    </row>
    <row r="427" spans="1:9">
      <c r="A427" s="65" t="s">
        <v>13358</v>
      </c>
      <c r="B427" s="65" t="s">
        <v>13357</v>
      </c>
      <c r="C427" s="131">
        <v>8.5619999999999994</v>
      </c>
      <c r="D427" s="132">
        <v>73.307846069335938</v>
      </c>
      <c r="E427" s="132">
        <v>1.6849877024437225</v>
      </c>
      <c r="F427" s="132">
        <v>43.395732895681611</v>
      </c>
      <c r="G427" s="92">
        <v>99.156745910644531</v>
      </c>
      <c r="H427" s="91">
        <v>70.66998291015625</v>
      </c>
      <c r="I427" s="90">
        <v>91.448486328125</v>
      </c>
    </row>
    <row r="428" spans="1:9">
      <c r="A428" s="65" t="s">
        <v>13700</v>
      </c>
      <c r="B428" s="65" t="s">
        <v>13699</v>
      </c>
      <c r="C428" s="131">
        <v>2.4750000000000001</v>
      </c>
      <c r="D428" s="132">
        <v>6.1256251335144043</v>
      </c>
      <c r="E428" s="132">
        <v>-0.41118157021188029</v>
      </c>
      <c r="F428" s="132">
        <v>39.61997494590593</v>
      </c>
      <c r="G428" s="92">
        <v>92.061744689941406</v>
      </c>
      <c r="H428" s="91">
        <v>65.312004089355469</v>
      </c>
      <c r="I428" s="90">
        <v>84.823509216308594</v>
      </c>
    </row>
    <row r="429" spans="1:9">
      <c r="A429" s="65" t="s">
        <v>13698</v>
      </c>
      <c r="B429" s="65" t="s">
        <v>13697</v>
      </c>
      <c r="C429" s="131">
        <v>2.1480000000000001</v>
      </c>
      <c r="D429" s="132">
        <v>4.6139039993286133</v>
      </c>
      <c r="E429" s="132">
        <v>3.3794611286050014</v>
      </c>
      <c r="F429" s="132">
        <v>39.698412698412696</v>
      </c>
      <c r="G429" s="92">
        <v>86.225852966308594</v>
      </c>
      <c r="H429" s="91">
        <v>62.247653961181641</v>
      </c>
      <c r="I429" s="90">
        <v>79.737571716308594</v>
      </c>
    </row>
    <row r="430" spans="1:9">
      <c r="A430" s="65" t="s">
        <v>13696</v>
      </c>
      <c r="B430" s="65" t="s">
        <v>13695</v>
      </c>
      <c r="C430" s="131">
        <v>2.798</v>
      </c>
      <c r="D430" s="132">
        <v>7.8288040161132813</v>
      </c>
      <c r="E430" s="132">
        <v>3.6590058694312497</v>
      </c>
      <c r="F430" s="132">
        <v>42.850657318141984</v>
      </c>
      <c r="G430" s="92">
        <v>87.567390441894531</v>
      </c>
      <c r="H430" s="91">
        <v>64.050201416015625</v>
      </c>
      <c r="I430" s="90">
        <v>81.203849792480469</v>
      </c>
    </row>
    <row r="431" spans="1:9">
      <c r="A431" s="65" t="s">
        <v>13694</v>
      </c>
      <c r="B431" s="65" t="s">
        <v>13693</v>
      </c>
      <c r="C431" s="131">
        <v>1.321</v>
      </c>
      <c r="D431" s="132">
        <v>1.7450410127639771</v>
      </c>
      <c r="E431" s="132">
        <v>3.8893891319443088</v>
      </c>
      <c r="F431" s="132">
        <v>39.259552042160735</v>
      </c>
      <c r="G431" s="92">
        <v>84.080299377441406</v>
      </c>
      <c r="H431" s="91">
        <v>60.813671112060547</v>
      </c>
      <c r="I431" s="90">
        <v>77.784561157226563</v>
      </c>
    </row>
    <row r="432" spans="1:9">
      <c r="A432" s="65" t="s">
        <v>13692</v>
      </c>
      <c r="B432" s="65" t="s">
        <v>13691</v>
      </c>
      <c r="C432" s="131">
        <v>2.7229999999999999</v>
      </c>
      <c r="D432" s="132">
        <v>7.414729118347168</v>
      </c>
      <c r="E432" s="132">
        <v>3.5619754621901278</v>
      </c>
      <c r="F432" s="132">
        <v>43.611666363801561</v>
      </c>
      <c r="G432" s="92">
        <v>87.75445556640625</v>
      </c>
      <c r="H432" s="91">
        <v>64.369407653808594</v>
      </c>
      <c r="I432" s="90">
        <v>81.426673889160156</v>
      </c>
    </row>
    <row r="433" spans="1:9">
      <c r="A433" s="65" t="s">
        <v>13690</v>
      </c>
      <c r="B433" s="65" t="s">
        <v>13689</v>
      </c>
      <c r="C433" s="131">
        <v>1.1930000000000001</v>
      </c>
      <c r="D433" s="132">
        <v>1.4232490062713623</v>
      </c>
      <c r="E433" s="132">
        <v>3.8612655305893955</v>
      </c>
      <c r="F433" s="132">
        <v>39.912256267409468</v>
      </c>
      <c r="G433" s="92">
        <v>84.057525634765625</v>
      </c>
      <c r="H433" s="91">
        <v>60.973445892333984</v>
      </c>
      <c r="I433" s="90">
        <v>77.811187744140625</v>
      </c>
    </row>
    <row r="434" spans="1:9">
      <c r="A434" s="65" t="s">
        <v>13688</v>
      </c>
      <c r="B434" s="65" t="s">
        <v>13687</v>
      </c>
      <c r="C434" s="131">
        <v>0.22</v>
      </c>
      <c r="D434" s="132">
        <v>4.8399999737739563E-2</v>
      </c>
      <c r="E434" s="132">
        <v>4.3657708981019434</v>
      </c>
      <c r="F434" s="132">
        <v>38.397478680014828</v>
      </c>
      <c r="G434" s="92">
        <v>81.419708251953125</v>
      </c>
      <c r="H434" s="91">
        <v>58.879947662353516</v>
      </c>
      <c r="I434" s="90">
        <v>75.320655822753906</v>
      </c>
    </row>
    <row r="435" spans="1:9">
      <c r="A435" s="65" t="s">
        <v>13686</v>
      </c>
      <c r="B435" s="65" t="s">
        <v>13685</v>
      </c>
      <c r="C435" s="131">
        <v>0.67100000000000004</v>
      </c>
      <c r="D435" s="132">
        <v>0.45024099946022034</v>
      </c>
      <c r="E435" s="132">
        <v>3.6733499926970112</v>
      </c>
      <c r="F435" s="132">
        <v>35.951866263150308</v>
      </c>
      <c r="G435" s="92">
        <v>82.590240478515625</v>
      </c>
      <c r="H435" s="91">
        <v>58.849983215332031</v>
      </c>
      <c r="I435" s="90">
        <v>76.166343688964844</v>
      </c>
    </row>
    <row r="436" spans="1:9">
      <c r="A436" s="65" t="s">
        <v>13684</v>
      </c>
      <c r="B436" s="65" t="s">
        <v>13683</v>
      </c>
      <c r="C436" s="131">
        <v>2.298</v>
      </c>
      <c r="D436" s="132">
        <v>5.2808041572570801</v>
      </c>
      <c r="E436" s="132">
        <v>2.8660151294467164</v>
      </c>
      <c r="F436" s="132">
        <v>39.49757516973812</v>
      </c>
      <c r="G436" s="92">
        <v>87.142875671386719</v>
      </c>
      <c r="H436" s="91">
        <v>62.691238403320313</v>
      </c>
      <c r="I436" s="90">
        <v>80.526481628417969</v>
      </c>
    </row>
    <row r="437" spans="1:9">
      <c r="A437" s="65" t="s">
        <v>13682</v>
      </c>
      <c r="B437" s="65" t="s">
        <v>13681</v>
      </c>
      <c r="C437" s="131">
        <v>0.83399999999999996</v>
      </c>
      <c r="D437" s="132">
        <v>0.69555598497390747</v>
      </c>
      <c r="E437" s="132">
        <v>3.6370311343637236</v>
      </c>
      <c r="F437" s="132">
        <v>43.849018280297898</v>
      </c>
      <c r="G437" s="92">
        <v>84.664390563964844</v>
      </c>
      <c r="H437" s="91">
        <v>62.419811248779297</v>
      </c>
      <c r="I437" s="90">
        <v>78.645210266113281</v>
      </c>
    </row>
    <row r="438" spans="1:9">
      <c r="A438" s="65" t="s">
        <v>13680</v>
      </c>
      <c r="B438" s="65" t="s">
        <v>13679</v>
      </c>
      <c r="C438" s="131">
        <v>1.3360000000000001</v>
      </c>
      <c r="D438" s="132">
        <v>1.7848960161209106</v>
      </c>
      <c r="E438" s="132">
        <v>2.8838611676201875</v>
      </c>
      <c r="F438" s="132">
        <v>48.096595932802828</v>
      </c>
      <c r="G438" s="92">
        <v>87.484756469726563</v>
      </c>
      <c r="H438" s="91">
        <v>65.325149536132813</v>
      </c>
      <c r="I438" s="90">
        <v>81.488571166992188</v>
      </c>
    </row>
    <row r="439" spans="1:9">
      <c r="A439" s="65" t="s">
        <v>13678</v>
      </c>
      <c r="B439" s="65" t="s">
        <v>13677</v>
      </c>
      <c r="C439" s="131">
        <v>1.9410000000000001</v>
      </c>
      <c r="D439" s="132">
        <v>3.7674810886383057</v>
      </c>
      <c r="E439" s="132">
        <v>4.1535442737795867</v>
      </c>
      <c r="F439" s="132">
        <v>39.140246913580249</v>
      </c>
      <c r="G439" s="92">
        <v>84.681419372558594</v>
      </c>
      <c r="H439" s="91">
        <v>61.230216979980469</v>
      </c>
      <c r="I439" s="90">
        <v>78.335739135742188</v>
      </c>
    </row>
    <row r="440" spans="1:9">
      <c r="A440" s="65" t="s">
        <v>13676</v>
      </c>
      <c r="B440" s="65" t="s">
        <v>13675</v>
      </c>
      <c r="C440" s="131">
        <v>2.7280000000000002</v>
      </c>
      <c r="D440" s="132">
        <v>7.4419841766357422</v>
      </c>
      <c r="E440" s="132">
        <v>3.4994939624706203</v>
      </c>
      <c r="F440" s="132">
        <v>36.511474908200732</v>
      </c>
      <c r="G440" s="92">
        <v>86.270858764648438</v>
      </c>
      <c r="H440" s="91">
        <v>61.396652221679688</v>
      </c>
      <c r="I440" s="90">
        <v>79.540122985839844</v>
      </c>
    </row>
    <row r="441" spans="1:9">
      <c r="A441" s="65" t="s">
        <v>13674</v>
      </c>
      <c r="B441" s="65" t="s">
        <v>13673</v>
      </c>
      <c r="C441" s="131">
        <v>1.948</v>
      </c>
      <c r="D441" s="132">
        <v>3.7947039604187012</v>
      </c>
      <c r="E441" s="132">
        <v>3.7339522240015635</v>
      </c>
      <c r="F441" s="132">
        <v>35.938507745810938</v>
      </c>
      <c r="G441" s="92">
        <v>84.570640563964844</v>
      </c>
      <c r="H441" s="91">
        <v>60.179859161376953</v>
      </c>
      <c r="I441" s="90">
        <v>77.970718383789063</v>
      </c>
    </row>
    <row r="442" spans="1:9">
      <c r="A442" s="65" t="s">
        <v>13672</v>
      </c>
      <c r="B442" s="65" t="s">
        <v>13671</v>
      </c>
      <c r="C442" s="131">
        <v>5.07</v>
      </c>
      <c r="D442" s="132">
        <v>25.704900741577148</v>
      </c>
      <c r="E442" s="132">
        <v>0.76544577209404396</v>
      </c>
      <c r="F442" s="132">
        <v>42.821878373515652</v>
      </c>
      <c r="G442" s="92">
        <v>95.158737182617188</v>
      </c>
      <c r="H442" s="91">
        <v>68.297874450683594</v>
      </c>
      <c r="I442" s="90">
        <v>87.890434265136719</v>
      </c>
    </row>
    <row r="443" spans="1:9">
      <c r="A443" s="65" t="s">
        <v>12384</v>
      </c>
      <c r="B443" s="65" t="s">
        <v>12383</v>
      </c>
      <c r="C443" s="131">
        <v>11.215</v>
      </c>
      <c r="D443" s="132">
        <v>125.77622222900391</v>
      </c>
      <c r="E443" s="132">
        <v>-0.13557723925038012</v>
      </c>
      <c r="F443" s="132">
        <v>44.506067291781577</v>
      </c>
      <c r="G443" s="92">
        <v>105.67879486083984</v>
      </c>
      <c r="H443" s="91">
        <v>74.1807861328125</v>
      </c>
      <c r="I443" s="90">
        <v>97.155723571777344</v>
      </c>
    </row>
    <row r="444" spans="1:9">
      <c r="A444" s="65" t="s">
        <v>12382</v>
      </c>
      <c r="B444" s="65" t="s">
        <v>12381</v>
      </c>
      <c r="C444" s="131">
        <v>8.2550000000000008</v>
      </c>
      <c r="D444" s="132">
        <v>68.145027160644531</v>
      </c>
      <c r="E444" s="132">
        <v>-1.6778664813059814</v>
      </c>
      <c r="F444" s="132">
        <v>46.119948776323277</v>
      </c>
      <c r="G444" s="92">
        <v>104.05158233642578</v>
      </c>
      <c r="H444" s="91">
        <v>74.05828857421875</v>
      </c>
      <c r="I444" s="90">
        <v>95.9356689453125</v>
      </c>
    </row>
    <row r="445" spans="1:9">
      <c r="A445" s="65" t="s">
        <v>12380</v>
      </c>
      <c r="B445" s="65" t="s">
        <v>12379</v>
      </c>
      <c r="C445" s="131">
        <v>18.853999999999999</v>
      </c>
      <c r="D445" s="132">
        <v>355.47332763671875</v>
      </c>
      <c r="E445" s="132">
        <v>-0.72408244389637344</v>
      </c>
      <c r="F445" s="132">
        <v>43.211842900302116</v>
      </c>
      <c r="G445" s="92">
        <v>115.90562438964844</v>
      </c>
      <c r="H445" s="91">
        <v>76.9937744140625</v>
      </c>
      <c r="I445" s="90">
        <v>105.37643432617188</v>
      </c>
    </row>
    <row r="446" spans="1:9">
      <c r="A446" s="65" t="s">
        <v>12378</v>
      </c>
      <c r="B446" s="65" t="s">
        <v>12377</v>
      </c>
      <c r="C446" s="131">
        <v>16.256</v>
      </c>
      <c r="D446" s="132">
        <v>264.25753784179688</v>
      </c>
      <c r="E446" s="132">
        <v>1.3814308736608036</v>
      </c>
      <c r="F446" s="132">
        <v>43.303838571262901</v>
      </c>
      <c r="G446" s="92">
        <v>109.83777618408203</v>
      </c>
      <c r="H446" s="91">
        <v>74.8331298828125</v>
      </c>
      <c r="I446" s="90">
        <v>100.36583709716797</v>
      </c>
    </row>
    <row r="447" spans="1:9">
      <c r="A447" s="65" t="s">
        <v>12376</v>
      </c>
      <c r="B447" s="65" t="s">
        <v>12375</v>
      </c>
      <c r="C447" s="131">
        <v>15.654999999999999</v>
      </c>
      <c r="D447" s="132">
        <v>245.07902526855469</v>
      </c>
      <c r="E447" s="132">
        <v>1.3894784695176132</v>
      </c>
      <c r="F447" s="132">
        <v>39.884357791337997</v>
      </c>
      <c r="G447" s="92">
        <v>108.31787109375</v>
      </c>
      <c r="H447" s="91">
        <v>73.168357849121094</v>
      </c>
      <c r="I447" s="90">
        <v>98.806732177734375</v>
      </c>
    </row>
    <row r="448" spans="1:9">
      <c r="A448" s="65" t="s">
        <v>12374</v>
      </c>
      <c r="B448" s="65" t="s">
        <v>12373</v>
      </c>
      <c r="C448" s="131">
        <v>13.509</v>
      </c>
      <c r="D448" s="132">
        <v>182.49308776855469</v>
      </c>
      <c r="E448" s="132">
        <v>-7.6040457010274152E-3</v>
      </c>
      <c r="F448" s="132">
        <v>44.046544428772918</v>
      </c>
      <c r="G448" s="92">
        <v>108.46270751953125</v>
      </c>
      <c r="H448" s="91">
        <v>75.084373474121094</v>
      </c>
      <c r="I448" s="90">
        <v>99.430831909179688</v>
      </c>
    </row>
    <row r="449" spans="1:9">
      <c r="A449" s="65" t="s">
        <v>12372</v>
      </c>
      <c r="B449" s="65" t="s">
        <v>12371</v>
      </c>
      <c r="C449" s="131">
        <v>16.457000000000001</v>
      </c>
      <c r="D449" s="132">
        <v>270.83285522460938</v>
      </c>
      <c r="E449" s="132">
        <v>-0.90973762979547246</v>
      </c>
      <c r="F449" s="132">
        <v>45.082549240998617</v>
      </c>
      <c r="G449" s="92">
        <v>113.704345703125</v>
      </c>
      <c r="H449" s="91">
        <v>77.323143005371094</v>
      </c>
      <c r="I449" s="90">
        <v>103.85992431640625</v>
      </c>
    </row>
    <row r="450" spans="1:9">
      <c r="A450" s="65" t="s">
        <v>12370</v>
      </c>
      <c r="B450" s="65" t="s">
        <v>12369</v>
      </c>
      <c r="C450" s="131">
        <v>10.675000000000001</v>
      </c>
      <c r="D450" s="132">
        <v>113.95562744140625</v>
      </c>
      <c r="E450" s="132">
        <v>1.6213344362710165</v>
      </c>
      <c r="F450" s="132">
        <v>41.5667206915181</v>
      </c>
      <c r="G450" s="92">
        <v>101.81224822998047</v>
      </c>
      <c r="H450" s="91">
        <v>71.3299560546875</v>
      </c>
      <c r="I450" s="90">
        <v>93.564018249511719</v>
      </c>
    </row>
    <row r="451" spans="1:9">
      <c r="A451" s="65" t="s">
        <v>12368</v>
      </c>
      <c r="B451" s="65" t="s">
        <v>12367</v>
      </c>
      <c r="C451" s="131">
        <v>9.4610000000000003</v>
      </c>
      <c r="D451" s="132">
        <v>89.510520935058594</v>
      </c>
      <c r="E451" s="132">
        <v>3.099205745294177</v>
      </c>
      <c r="F451" s="132">
        <v>39.382430119794641</v>
      </c>
      <c r="G451" s="92">
        <v>97.553535461425781</v>
      </c>
      <c r="H451" s="91">
        <v>68.55108642578125</v>
      </c>
      <c r="I451" s="90">
        <v>89.705734252929688</v>
      </c>
    </row>
    <row r="452" spans="1:9">
      <c r="A452" s="65" t="s">
        <v>12366</v>
      </c>
      <c r="B452" s="65" t="s">
        <v>12365</v>
      </c>
      <c r="C452" s="131">
        <v>9.6050000000000004</v>
      </c>
      <c r="D452" s="132">
        <v>92.256027221679688</v>
      </c>
      <c r="E452" s="132">
        <v>3.1311015641411841</v>
      </c>
      <c r="F452" s="132">
        <v>42.05784061696658</v>
      </c>
      <c r="G452" s="92">
        <v>98.306709289550781</v>
      </c>
      <c r="H452" s="91">
        <v>69.762580871582031</v>
      </c>
      <c r="I452" s="90">
        <v>90.582931518554688</v>
      </c>
    </row>
    <row r="453" spans="1:9">
      <c r="A453" s="65" t="s">
        <v>12364</v>
      </c>
      <c r="B453" s="65" t="s">
        <v>12363</v>
      </c>
      <c r="C453" s="131">
        <v>8.33</v>
      </c>
      <c r="D453" s="132">
        <v>69.388900756835938</v>
      </c>
      <c r="E453" s="132">
        <v>0.82657399998380265</v>
      </c>
      <c r="F453" s="132">
        <v>45.316596277178164</v>
      </c>
      <c r="G453" s="92">
        <v>100.4581298828125</v>
      </c>
      <c r="H453" s="91">
        <v>71.94647216796875</v>
      </c>
      <c r="I453" s="90">
        <v>92.743133544921875</v>
      </c>
    </row>
    <row r="454" spans="1:9">
      <c r="A454" s="65" t="s">
        <v>12362</v>
      </c>
      <c r="B454" s="65" t="s">
        <v>12361</v>
      </c>
      <c r="C454" s="131">
        <v>28.497</v>
      </c>
      <c r="D454" s="132">
        <v>812.0789794921875</v>
      </c>
      <c r="E454" s="132">
        <v>-1.0886488298412247</v>
      </c>
      <c r="F454" s="132">
        <v>46.983780595694483</v>
      </c>
      <c r="G454" s="92">
        <v>127.34975433349609</v>
      </c>
      <c r="H454" s="91">
        <v>78.344490051269531</v>
      </c>
      <c r="I454" s="90">
        <v>114.08937835693359</v>
      </c>
    </row>
    <row r="455" spans="1:9">
      <c r="A455" s="65" t="s">
        <v>12340</v>
      </c>
      <c r="B455" s="65" t="s">
        <v>12339</v>
      </c>
      <c r="C455" s="131">
        <v>13.439</v>
      </c>
      <c r="D455" s="132">
        <v>180.60671997070313</v>
      </c>
      <c r="E455" s="132">
        <v>-1.8241813880751956</v>
      </c>
      <c r="F455" s="132">
        <v>44.739694148936174</v>
      </c>
      <c r="G455" s="92">
        <v>111.08058166503906</v>
      </c>
      <c r="H455" s="91">
        <v>76.670265197753906</v>
      </c>
      <c r="I455" s="90">
        <v>101.76946258544922</v>
      </c>
    </row>
    <row r="456" spans="1:9">
      <c r="A456" s="65" t="s">
        <v>12338</v>
      </c>
      <c r="B456" s="65" t="s">
        <v>12337</v>
      </c>
      <c r="C456" s="131">
        <v>11.683</v>
      </c>
      <c r="D456" s="132">
        <v>136.49249267578125</v>
      </c>
      <c r="E456" s="132">
        <v>-1.3571582567089007</v>
      </c>
      <c r="F456" s="132">
        <v>44.019919125355699</v>
      </c>
      <c r="G456" s="92">
        <v>107.92543792724609</v>
      </c>
      <c r="H456" s="91">
        <v>75.128517150878906</v>
      </c>
      <c r="I456" s="90">
        <v>99.050888061523438</v>
      </c>
    </row>
    <row r="457" spans="1:9">
      <c r="A457" s="65" t="s">
        <v>12336</v>
      </c>
      <c r="B457" s="65" t="s">
        <v>12335</v>
      </c>
      <c r="C457" s="131">
        <v>2.738</v>
      </c>
      <c r="D457" s="132">
        <v>7.4966440200805664</v>
      </c>
      <c r="E457" s="132">
        <v>2.9610720246533302</v>
      </c>
      <c r="F457" s="132">
        <v>42.420018341412288</v>
      </c>
      <c r="G457" s="92">
        <v>88.358383178710938</v>
      </c>
      <c r="H457" s="91">
        <v>64.314811706542969</v>
      </c>
      <c r="I457" s="90">
        <v>81.852409362792969</v>
      </c>
    </row>
    <row r="458" spans="1:9">
      <c r="A458" s="65" t="s">
        <v>12334</v>
      </c>
      <c r="B458" s="65" t="s">
        <v>12333</v>
      </c>
      <c r="C458" s="131">
        <v>2.2970000000000002</v>
      </c>
      <c r="D458" s="132">
        <v>5.2762088775634766</v>
      </c>
      <c r="E458" s="132">
        <v>1.011074277433704</v>
      </c>
      <c r="F458" s="132">
        <v>43.347741671776006</v>
      </c>
      <c r="G458" s="92">
        <v>90.606956481933594</v>
      </c>
      <c r="H458" s="91">
        <v>65.680755615234375</v>
      </c>
      <c r="I458" s="90">
        <v>83.862152099609375</v>
      </c>
    </row>
    <row r="459" spans="1:9">
      <c r="A459" s="65" t="s">
        <v>12332</v>
      </c>
      <c r="B459" s="65" t="s">
        <v>12331</v>
      </c>
      <c r="C459" s="131">
        <v>1.6879999999999999</v>
      </c>
      <c r="D459" s="132">
        <v>2.84934401512146</v>
      </c>
      <c r="E459" s="132">
        <v>0.28662004751093978</v>
      </c>
      <c r="F459" s="132">
        <v>43.911494103926394</v>
      </c>
      <c r="G459" s="92">
        <v>90.775535583496094</v>
      </c>
      <c r="H459" s="91">
        <v>65.811607360839844</v>
      </c>
      <c r="I459" s="90">
        <v>84.020523071289063</v>
      </c>
    </row>
    <row r="460" spans="1:9">
      <c r="A460" s="65" t="s">
        <v>12330</v>
      </c>
      <c r="B460" s="65" t="s">
        <v>12329</v>
      </c>
      <c r="C460" s="131">
        <v>1.7310000000000001</v>
      </c>
      <c r="D460" s="132">
        <v>2.9963610172271729</v>
      </c>
      <c r="E460" s="132">
        <v>3.1406646275630519</v>
      </c>
      <c r="F460" s="132">
        <v>39.1624174823583</v>
      </c>
      <c r="G460" s="92">
        <v>85.773750305175781</v>
      </c>
      <c r="H460" s="91">
        <v>61.756149291992188</v>
      </c>
      <c r="I460" s="90">
        <v>79.274803161621094</v>
      </c>
    </row>
    <row r="461" spans="1:9">
      <c r="A461" s="65" t="s">
        <v>12328</v>
      </c>
      <c r="B461" s="65" t="s">
        <v>12327</v>
      </c>
      <c r="C461" s="131">
        <v>6.33</v>
      </c>
      <c r="D461" s="132">
        <v>40.068901062011719</v>
      </c>
      <c r="E461" s="132">
        <v>-0.88525544263338207</v>
      </c>
      <c r="F461" s="132">
        <v>45.646187922592681</v>
      </c>
      <c r="G461" s="92">
        <v>100.00819396972656</v>
      </c>
      <c r="H461" s="91">
        <v>71.783584594726563</v>
      </c>
      <c r="I461" s="90">
        <v>92.370872497558594</v>
      </c>
    </row>
    <row r="462" spans="1:9">
      <c r="A462" s="65" t="s">
        <v>12326</v>
      </c>
      <c r="B462" s="65" t="s">
        <v>12325</v>
      </c>
      <c r="C462" s="131">
        <v>0.73799999999999999</v>
      </c>
      <c r="D462" s="132">
        <v>0.54464399814605713</v>
      </c>
      <c r="E462" s="132">
        <v>3.5755124392107307</v>
      </c>
      <c r="F462" s="132">
        <v>40.535014757177358</v>
      </c>
      <c r="G462" s="92">
        <v>83.85693359375</v>
      </c>
      <c r="H462" s="91">
        <v>60.947227478027344</v>
      </c>
      <c r="I462" s="90">
        <v>77.65777587890625</v>
      </c>
    </row>
    <row r="463" spans="1:9">
      <c r="A463" s="65" t="s">
        <v>12324</v>
      </c>
      <c r="B463" s="65" t="s">
        <v>12323</v>
      </c>
      <c r="C463" s="131">
        <v>1.117</v>
      </c>
      <c r="D463" s="132">
        <v>1.2476890087127686</v>
      </c>
      <c r="E463" s="132">
        <v>3.7619153271023751</v>
      </c>
      <c r="F463" s="132">
        <v>40.622720166753517</v>
      </c>
      <c r="G463" s="92">
        <v>84.231903076171875</v>
      </c>
      <c r="H463" s="91">
        <v>61.265625</v>
      </c>
      <c r="I463" s="90">
        <v>78.017440795898438</v>
      </c>
    </row>
    <row r="464" spans="1:9">
      <c r="A464" s="65" t="s">
        <v>12322</v>
      </c>
      <c r="B464" s="65" t="s">
        <v>12321</v>
      </c>
      <c r="C464" s="131">
        <v>1.964</v>
      </c>
      <c r="D464" s="132">
        <v>3.8572959899902344</v>
      </c>
      <c r="E464" s="132">
        <v>3.4180336373828242</v>
      </c>
      <c r="F464" s="132">
        <v>36.753564566690265</v>
      </c>
      <c r="G464" s="92">
        <v>85.22198486328125</v>
      </c>
      <c r="H464" s="91">
        <v>60.773792266845703</v>
      </c>
      <c r="I464" s="90">
        <v>78.606529235839844</v>
      </c>
    </row>
    <row r="465" spans="1:9">
      <c r="A465" s="65" t="s">
        <v>12320</v>
      </c>
      <c r="B465" s="65" t="s">
        <v>12319</v>
      </c>
      <c r="C465" s="131">
        <v>3.5369999999999999</v>
      </c>
      <c r="D465" s="132">
        <v>12.510369300842285</v>
      </c>
      <c r="E465" s="132">
        <v>3.6858499661869928</v>
      </c>
      <c r="F465" s="132">
        <v>36.737635078969241</v>
      </c>
      <c r="G465" s="92">
        <v>87.331733703613281</v>
      </c>
      <c r="H465" s="91">
        <v>62.156475067138672</v>
      </c>
      <c r="I465" s="90">
        <v>80.519538879394531</v>
      </c>
    </row>
    <row r="466" spans="1:9">
      <c r="A466" s="65" t="s">
        <v>12318</v>
      </c>
      <c r="B466" s="65" t="s">
        <v>12317</v>
      </c>
      <c r="C466" s="131">
        <v>2.5070000000000001</v>
      </c>
      <c r="D466" s="132">
        <v>6.2850489616394043</v>
      </c>
      <c r="E466" s="132">
        <v>3.7720894781482248</v>
      </c>
      <c r="F466" s="132">
        <v>38.756760707498906</v>
      </c>
      <c r="G466" s="92">
        <v>86.036277770996094</v>
      </c>
      <c r="H466" s="91">
        <v>61.930042266845703</v>
      </c>
      <c r="I466" s="90">
        <v>79.513351440429688</v>
      </c>
    </row>
    <row r="467" spans="1:9">
      <c r="A467" s="65" t="s">
        <v>12316</v>
      </c>
      <c r="B467" s="65" t="s">
        <v>12315</v>
      </c>
      <c r="C467" s="131">
        <v>3.073</v>
      </c>
      <c r="D467" s="132">
        <v>9.443328857421875</v>
      </c>
      <c r="E467" s="132">
        <v>8.0805789112388865E-2</v>
      </c>
      <c r="F467" s="132">
        <v>44.371633176571187</v>
      </c>
      <c r="G467" s="92">
        <v>93.372940063476563</v>
      </c>
      <c r="H467" s="91">
        <v>67.57861328125</v>
      </c>
      <c r="I467" s="90">
        <v>86.393226623535156</v>
      </c>
    </row>
    <row r="468" spans="1:9">
      <c r="A468" s="65" t="s">
        <v>12314</v>
      </c>
      <c r="B468" s="65" t="s">
        <v>12313</v>
      </c>
      <c r="C468" s="131">
        <v>4.3419999999999996</v>
      </c>
      <c r="D468" s="132">
        <v>18.852964401245117</v>
      </c>
      <c r="E468" s="132">
        <v>0.80759937594547793</v>
      </c>
      <c r="F468" s="132">
        <v>41.539478516342271</v>
      </c>
      <c r="G468" s="92">
        <v>93.698272705078125</v>
      </c>
      <c r="H468" s="91">
        <v>67.059982299804688</v>
      </c>
      <c r="I468" s="90">
        <v>86.490196228027344</v>
      </c>
    </row>
    <row r="469" spans="1:9">
      <c r="A469" s="65" t="s">
        <v>12312</v>
      </c>
      <c r="B469" s="65" t="s">
        <v>12311</v>
      </c>
      <c r="C469" s="131">
        <v>1.8540000000000001</v>
      </c>
      <c r="D469" s="132">
        <v>3.4373159408569336</v>
      </c>
      <c r="E469" s="132">
        <v>3.2281714684690557</v>
      </c>
      <c r="F469" s="132">
        <v>44.410362881386533</v>
      </c>
      <c r="G469" s="92">
        <v>87.015769958496094</v>
      </c>
      <c r="H469" s="91">
        <v>64.056900024414063</v>
      </c>
      <c r="I469" s="90">
        <v>80.803306579589844</v>
      </c>
    </row>
    <row r="470" spans="1:9">
      <c r="A470" s="65" t="s">
        <v>12310</v>
      </c>
      <c r="B470" s="65" t="s">
        <v>12309</v>
      </c>
      <c r="C470" s="131">
        <v>1.123</v>
      </c>
      <c r="D470" s="132">
        <v>1.2611290216445923</v>
      </c>
      <c r="E470" s="132">
        <v>2.8137994059107858</v>
      </c>
      <c r="F470" s="132">
        <v>40.974351501020109</v>
      </c>
      <c r="G470" s="92">
        <v>85.653518676757813</v>
      </c>
      <c r="H470" s="91">
        <v>62.11248779296875</v>
      </c>
      <c r="I470" s="90">
        <v>79.283531188964844</v>
      </c>
    </row>
    <row r="471" spans="1:9">
      <c r="A471" s="65" t="s">
        <v>12308</v>
      </c>
      <c r="B471" s="65" t="s">
        <v>12307</v>
      </c>
      <c r="C471" s="131">
        <v>2.9420000000000002</v>
      </c>
      <c r="D471" s="132">
        <v>8.6553640365600586</v>
      </c>
      <c r="E471" s="132">
        <v>-0.26913483146453299</v>
      </c>
      <c r="F471" s="132">
        <v>41.832515592515591</v>
      </c>
      <c r="G471" s="92">
        <v>93.093856811523438</v>
      </c>
      <c r="H471" s="91">
        <v>66.622077941894531</v>
      </c>
      <c r="I471" s="90">
        <v>85.930831909179688</v>
      </c>
    </row>
    <row r="472" spans="1:9">
      <c r="A472" s="65" t="s">
        <v>12306</v>
      </c>
      <c r="B472" s="65" t="s">
        <v>12305</v>
      </c>
      <c r="C472" s="131">
        <v>2.0920000000000001</v>
      </c>
      <c r="D472" s="132">
        <v>4.3764638900756836</v>
      </c>
      <c r="E472" s="132">
        <v>2.0855497872243762</v>
      </c>
      <c r="F472" s="132">
        <v>39.389236147897023</v>
      </c>
      <c r="G472" s="92">
        <v>87.887580871582031</v>
      </c>
      <c r="H472" s="91">
        <v>63.000274658203125</v>
      </c>
      <c r="I472" s="90">
        <v>81.153305053710938</v>
      </c>
    </row>
    <row r="473" spans="1:9">
      <c r="A473" s="65" t="s">
        <v>12304</v>
      </c>
      <c r="B473" s="65" t="s">
        <v>12303</v>
      </c>
      <c r="C473" s="131">
        <v>3.984</v>
      </c>
      <c r="D473" s="132">
        <v>15.872256278991699</v>
      </c>
      <c r="E473" s="132">
        <v>1.806282159769983</v>
      </c>
      <c r="F473" s="132">
        <v>41.847073321010477</v>
      </c>
      <c r="G473" s="92">
        <v>91.808174133300781</v>
      </c>
      <c r="H473" s="91">
        <v>66.128547668457031</v>
      </c>
      <c r="I473" s="90">
        <v>84.859504699707031</v>
      </c>
    </row>
    <row r="474" spans="1:9">
      <c r="A474" s="65" t="s">
        <v>12302</v>
      </c>
      <c r="B474" s="65" t="s">
        <v>12301</v>
      </c>
      <c r="C474" s="131">
        <v>7.5049999999999999</v>
      </c>
      <c r="D474" s="132">
        <v>56.325023651123047</v>
      </c>
      <c r="E474" s="132">
        <v>-1.1579278190524864</v>
      </c>
      <c r="F474" s="132">
        <v>45.737643007886263</v>
      </c>
      <c r="G474" s="92">
        <v>102.14656829833984</v>
      </c>
      <c r="H474" s="91">
        <v>72.956413269042969</v>
      </c>
      <c r="I474" s="90">
        <v>94.247978210449219</v>
      </c>
    </row>
    <row r="475" spans="1:9">
      <c r="A475" s="65" t="s">
        <v>12300</v>
      </c>
      <c r="B475" s="65" t="s">
        <v>12299</v>
      </c>
      <c r="C475" s="131">
        <v>22.341999999999999</v>
      </c>
      <c r="D475" s="132">
        <v>499.16497802734375</v>
      </c>
      <c r="E475" s="132">
        <v>-0.78727829476521438</v>
      </c>
      <c r="F475" s="132">
        <v>43.924825675804755</v>
      </c>
      <c r="G475" s="92">
        <v>120.07878112792969</v>
      </c>
      <c r="H475" s="91">
        <v>77.699432373046875</v>
      </c>
      <c r="I475" s="90">
        <v>108.61131286621094</v>
      </c>
    </row>
    <row r="476" spans="1:9">
      <c r="A476" s="65" t="s">
        <v>12298</v>
      </c>
      <c r="B476" s="65" t="s">
        <v>12297</v>
      </c>
      <c r="C476" s="131">
        <v>32.866999999999997</v>
      </c>
      <c r="D476" s="132">
        <v>1080.23974609375</v>
      </c>
      <c r="E476" s="132">
        <v>-1.8879134116005667</v>
      </c>
      <c r="F476" s="132">
        <v>44.840443819346774</v>
      </c>
      <c r="G476" s="92">
        <v>131.78598022460938</v>
      </c>
      <c r="H476" s="91">
        <v>76.224899291992188</v>
      </c>
      <c r="I476" s="90">
        <v>116.75165557861328</v>
      </c>
    </row>
    <row r="477" spans="1:9">
      <c r="A477" s="65" t="s">
        <v>12296</v>
      </c>
      <c r="B477" s="65" t="s">
        <v>12295</v>
      </c>
      <c r="C477" s="131">
        <v>13.851000000000001</v>
      </c>
      <c r="D477" s="132">
        <v>191.85020446777344</v>
      </c>
      <c r="E477" s="132">
        <v>-1.3030607842023978</v>
      </c>
      <c r="F477" s="132">
        <v>43.690351165080408</v>
      </c>
      <c r="G477" s="92">
        <v>110.65126037597656</v>
      </c>
      <c r="H477" s="91">
        <v>76.031219482421875</v>
      </c>
      <c r="I477" s="90">
        <v>101.28339385986328</v>
      </c>
    </row>
    <row r="478" spans="1:9">
      <c r="A478" s="65" t="s">
        <v>12294</v>
      </c>
      <c r="B478" s="65" t="s">
        <v>12293</v>
      </c>
      <c r="C478" s="131">
        <v>21.422999999999998</v>
      </c>
      <c r="D478" s="132">
        <v>458.94491577148438</v>
      </c>
      <c r="E478" s="132">
        <v>2.7132908983529185</v>
      </c>
      <c r="F478" s="132">
        <v>40.71386922115785</v>
      </c>
      <c r="G478" s="92">
        <v>113.43646240234375</v>
      </c>
      <c r="H478" s="91">
        <v>73.74847412109375</v>
      </c>
      <c r="I478" s="90">
        <v>102.69725799560547</v>
      </c>
    </row>
    <row r="479" spans="1:9">
      <c r="A479" s="65" t="s">
        <v>12292</v>
      </c>
      <c r="B479" s="65" t="s">
        <v>12291</v>
      </c>
      <c r="C479" s="131">
        <v>21.72</v>
      </c>
      <c r="D479" s="132">
        <v>471.75839233398438</v>
      </c>
      <c r="E479" s="132">
        <v>0.82157188535879777</v>
      </c>
      <c r="F479" s="132">
        <v>45.5456208087787</v>
      </c>
      <c r="G479" s="92">
        <v>117.49906921386719</v>
      </c>
      <c r="H479" s="91">
        <v>77.199424743652344</v>
      </c>
      <c r="I479" s="90">
        <v>106.59435272216797</v>
      </c>
    </row>
    <row r="480" spans="1:9">
      <c r="A480" s="65" t="s">
        <v>12290</v>
      </c>
      <c r="B480" s="65" t="s">
        <v>12289</v>
      </c>
      <c r="C480" s="131">
        <v>25.939</v>
      </c>
      <c r="D480" s="132">
        <v>672.83172607421875</v>
      </c>
      <c r="E480" s="132">
        <v>-2.0016624765861173</v>
      </c>
      <c r="F480" s="132">
        <v>46.625637418674167</v>
      </c>
      <c r="G480" s="92">
        <v>126.10946655273438</v>
      </c>
      <c r="H480" s="91">
        <v>79.454841613769531</v>
      </c>
      <c r="I480" s="90">
        <v>113.48515319824219</v>
      </c>
    </row>
    <row r="481" spans="1:9">
      <c r="A481" s="65" t="s">
        <v>12288</v>
      </c>
      <c r="B481" s="65" t="s">
        <v>12287</v>
      </c>
      <c r="C481" s="131">
        <v>33.585000000000001</v>
      </c>
      <c r="D481" s="132">
        <v>1127.9522705078125</v>
      </c>
      <c r="E481" s="132">
        <v>-1.5363916467928485</v>
      </c>
      <c r="F481" s="132">
        <v>44.605494394505605</v>
      </c>
      <c r="G481" s="92">
        <v>131.81494140625</v>
      </c>
      <c r="H481" s="91">
        <v>75.482208251953125</v>
      </c>
      <c r="I481" s="90">
        <v>116.57181549072266</v>
      </c>
    </row>
    <row r="482" spans="1:9">
      <c r="A482" s="65" t="s">
        <v>12286</v>
      </c>
      <c r="B482" s="65" t="s">
        <v>12285</v>
      </c>
      <c r="C482" s="131">
        <v>42.622</v>
      </c>
      <c r="D482" s="132">
        <v>1816.6348876953125</v>
      </c>
      <c r="E482" s="132">
        <v>-2.0175115675145991</v>
      </c>
      <c r="F482" s="132">
        <v>45.231341301460823</v>
      </c>
      <c r="G482" s="92">
        <v>138.7467041015625</v>
      </c>
      <c r="H482" s="91">
        <v>68.997482299804688</v>
      </c>
      <c r="I482" s="90">
        <v>119.87319946289063</v>
      </c>
    </row>
    <row r="483" spans="1:9">
      <c r="A483" s="65" t="s">
        <v>13486</v>
      </c>
      <c r="B483" s="65" t="s">
        <v>13485</v>
      </c>
      <c r="C483" s="131">
        <v>8.9269999999999996</v>
      </c>
      <c r="D483" s="132">
        <v>79.691329956054688</v>
      </c>
      <c r="E483" s="132">
        <v>1.9151542533428285</v>
      </c>
      <c r="F483" s="132">
        <v>41.393964654884961</v>
      </c>
      <c r="G483" s="92">
        <v>98.909408569335938</v>
      </c>
      <c r="H483" s="91">
        <v>69.906669616699219</v>
      </c>
      <c r="I483" s="90">
        <v>91.061531066894531</v>
      </c>
    </row>
    <row r="484" spans="1:9">
      <c r="A484" s="65" t="s">
        <v>13484</v>
      </c>
      <c r="B484" s="65" t="s">
        <v>13483</v>
      </c>
      <c r="C484" s="131">
        <v>8.1669999999999998</v>
      </c>
      <c r="D484" s="132">
        <v>66.69989013671875</v>
      </c>
      <c r="E484" s="132">
        <v>2.1598838993473812</v>
      </c>
      <c r="F484" s="132">
        <v>40.96776084407972</v>
      </c>
      <c r="G484" s="92">
        <v>97.380226135253906</v>
      </c>
      <c r="H484" s="91">
        <v>69.004798889160156</v>
      </c>
      <c r="I484" s="90">
        <v>89.702095031738281</v>
      </c>
    </row>
    <row r="485" spans="1:9">
      <c r="A485" s="65" t="s">
        <v>13482</v>
      </c>
      <c r="B485" s="65" t="s">
        <v>13481</v>
      </c>
      <c r="C485" s="131">
        <v>6.6719999999999997</v>
      </c>
      <c r="D485" s="132">
        <v>44.515583038330078</v>
      </c>
      <c r="E485" s="132">
        <v>2.4864571469623895</v>
      </c>
      <c r="F485" s="132">
        <v>44.782067404426556</v>
      </c>
      <c r="G485" s="92">
        <v>95.581718444824219</v>
      </c>
      <c r="H485" s="91">
        <v>69.239166259765625</v>
      </c>
      <c r="I485" s="90">
        <v>88.453666687011719</v>
      </c>
    </row>
    <row r="486" spans="1:9">
      <c r="A486" s="65" t="s">
        <v>13480</v>
      </c>
      <c r="B486" s="65" t="s">
        <v>13479</v>
      </c>
      <c r="C486" s="131">
        <v>6.0030000000000001</v>
      </c>
      <c r="D486" s="132">
        <v>36.0360107421875</v>
      </c>
      <c r="E486" s="132">
        <v>3.0377043544574835</v>
      </c>
      <c r="F486" s="132">
        <v>41.357771883289125</v>
      </c>
      <c r="G486" s="92">
        <v>93.047103881835938</v>
      </c>
      <c r="H486" s="91">
        <v>66.827362060546875</v>
      </c>
      <c r="I486" s="90">
        <v>85.952278137207031</v>
      </c>
    </row>
    <row r="487" spans="1:9">
      <c r="A487" s="65" t="s">
        <v>13478</v>
      </c>
      <c r="B487" s="65" t="s">
        <v>13477</v>
      </c>
      <c r="C487" s="131">
        <v>5.48</v>
      </c>
      <c r="D487" s="132">
        <v>30.030399322509766</v>
      </c>
      <c r="E487" s="132">
        <v>3.1770780099715736</v>
      </c>
      <c r="F487" s="132">
        <v>42.775991551279041</v>
      </c>
      <c r="G487" s="92">
        <v>92.378738403320313</v>
      </c>
      <c r="H487" s="91">
        <v>66.882232666015625</v>
      </c>
      <c r="I487" s="90">
        <v>85.4796142578125</v>
      </c>
    </row>
    <row r="488" spans="1:9">
      <c r="A488" s="65" t="s">
        <v>13476</v>
      </c>
      <c r="B488" s="65" t="s">
        <v>13475</v>
      </c>
      <c r="C488" s="131">
        <v>7.4409999999999998</v>
      </c>
      <c r="D488" s="132">
        <v>55.368480682373047</v>
      </c>
      <c r="E488" s="132">
        <v>1.5320402324698854</v>
      </c>
      <c r="F488" s="132">
        <v>42.213388562266168</v>
      </c>
      <c r="G488" s="92">
        <v>97.485260009765625</v>
      </c>
      <c r="H488" s="91">
        <v>69.447280883789063</v>
      </c>
      <c r="I488" s="90">
        <v>89.8984375</v>
      </c>
    </row>
    <row r="489" spans="1:9">
      <c r="A489" s="65" t="s">
        <v>13474</v>
      </c>
      <c r="B489" s="65" t="s">
        <v>13473</v>
      </c>
      <c r="C489" s="131">
        <v>3.2770000000000001</v>
      </c>
      <c r="D489" s="132">
        <v>10.738728523254395</v>
      </c>
      <c r="E489" s="132">
        <v>1.3984573812853331</v>
      </c>
      <c r="F489" s="132">
        <v>41.069480439343451</v>
      </c>
      <c r="G489" s="92">
        <v>91.10565185546875</v>
      </c>
      <c r="H489" s="91">
        <v>65.413871765136719</v>
      </c>
      <c r="I489" s="90">
        <v>84.1536865234375</v>
      </c>
    </row>
    <row r="490" spans="1:9">
      <c r="A490" s="65" t="s">
        <v>13472</v>
      </c>
      <c r="B490" s="65" t="s">
        <v>13471</v>
      </c>
      <c r="C490" s="131">
        <v>9.0410000000000004</v>
      </c>
      <c r="D490" s="132">
        <v>81.739677429199219</v>
      </c>
      <c r="E490" s="132">
        <v>1.6190761257157471</v>
      </c>
      <c r="F490" s="132">
        <v>42.435036867531146</v>
      </c>
      <c r="G490" s="92">
        <v>99.719703674316406</v>
      </c>
      <c r="H490" s="91">
        <v>70.644416809082031</v>
      </c>
      <c r="I490" s="90">
        <v>91.852195739746094</v>
      </c>
    </row>
    <row r="491" spans="1:9">
      <c r="A491" s="65" t="s">
        <v>13470</v>
      </c>
      <c r="B491" s="65" t="s">
        <v>13469</v>
      </c>
      <c r="C491" s="131">
        <v>13.364000000000001</v>
      </c>
      <c r="D491" s="132">
        <v>178.59649658203125</v>
      </c>
      <c r="E491" s="132">
        <v>1.6460626962248366</v>
      </c>
      <c r="F491" s="132">
        <v>43.3763606490039</v>
      </c>
      <c r="G491" s="92">
        <v>105.79771423339844</v>
      </c>
      <c r="H491" s="91">
        <v>73.527023315429688</v>
      </c>
      <c r="I491" s="90">
        <v>97.065559387207031</v>
      </c>
    </row>
    <row r="492" spans="1:9">
      <c r="A492" s="65" t="s">
        <v>13468</v>
      </c>
      <c r="B492" s="65" t="s">
        <v>13467</v>
      </c>
      <c r="C492" s="131">
        <v>9.4260000000000002</v>
      </c>
      <c r="D492" s="132">
        <v>88.849479675292969</v>
      </c>
      <c r="E492" s="132">
        <v>2.240696188656528</v>
      </c>
      <c r="F492" s="132">
        <v>41.492657508289909</v>
      </c>
      <c r="G492" s="92">
        <v>99.18115234375</v>
      </c>
      <c r="H492" s="91">
        <v>70.051589965820313</v>
      </c>
      <c r="I492" s="90">
        <v>91.298957824707031</v>
      </c>
    </row>
    <row r="493" spans="1:9">
      <c r="A493" s="65" t="s">
        <v>13466</v>
      </c>
      <c r="B493" s="65" t="s">
        <v>13465</v>
      </c>
      <c r="C493" s="131">
        <v>10.516999999999999</v>
      </c>
      <c r="D493" s="132">
        <v>110.60729217529297</v>
      </c>
      <c r="E493" s="132">
        <v>1.8607579210877196</v>
      </c>
      <c r="F493" s="132">
        <v>41.405598958333336</v>
      </c>
      <c r="G493" s="92">
        <v>101.22129058837891</v>
      </c>
      <c r="H493" s="91">
        <v>70.990676879882813</v>
      </c>
      <c r="I493" s="90">
        <v>93.041160583496094</v>
      </c>
    </row>
    <row r="494" spans="1:9">
      <c r="A494" s="65" t="s">
        <v>13464</v>
      </c>
      <c r="B494" s="65" t="s">
        <v>13463</v>
      </c>
      <c r="C494" s="131">
        <v>7.3940000000000001</v>
      </c>
      <c r="D494" s="132">
        <v>54.671234130859375</v>
      </c>
      <c r="E494" s="132">
        <v>2.902996202087655</v>
      </c>
      <c r="F494" s="132">
        <v>38.09752839011356</v>
      </c>
      <c r="G494" s="92">
        <v>94.572502136230469</v>
      </c>
      <c r="H494" s="91">
        <v>66.659904479980469</v>
      </c>
      <c r="I494" s="90">
        <v>87.019607543945313</v>
      </c>
    </row>
    <row r="495" spans="1:9">
      <c r="A495" s="65" t="s">
        <v>13462</v>
      </c>
      <c r="B495" s="65" t="s">
        <v>13461</v>
      </c>
      <c r="C495" s="131">
        <v>8.1329999999999991</v>
      </c>
      <c r="D495" s="132">
        <v>66.14569091796875</v>
      </c>
      <c r="E495" s="132">
        <v>2.0617055619595144</v>
      </c>
      <c r="F495" s="132">
        <v>39.828710837185412</v>
      </c>
      <c r="G495" s="92">
        <v>97.215835571289063</v>
      </c>
      <c r="H495" s="91">
        <v>68.566360473632813</v>
      </c>
      <c r="I495" s="90">
        <v>89.463546752929688</v>
      </c>
    </row>
    <row r="496" spans="1:9">
      <c r="A496" s="65" t="s">
        <v>13460</v>
      </c>
      <c r="B496" s="65" t="s">
        <v>13459</v>
      </c>
      <c r="C496" s="131">
        <v>12.164999999999999</v>
      </c>
      <c r="D496" s="132">
        <v>147.98722839355469</v>
      </c>
      <c r="E496" s="132">
        <v>2.9177527702724051</v>
      </c>
      <c r="F496" s="132">
        <v>40.898186278804872</v>
      </c>
      <c r="G496" s="92">
        <v>101.86745452880859</v>
      </c>
      <c r="H496" s="91">
        <v>70.946723937988281</v>
      </c>
      <c r="I496" s="90">
        <v>93.500587463378906</v>
      </c>
    </row>
    <row r="497" spans="1:9">
      <c r="A497" s="65" t="s">
        <v>13458</v>
      </c>
      <c r="B497" s="65" t="s">
        <v>13457</v>
      </c>
      <c r="C497" s="131">
        <v>12.23</v>
      </c>
      <c r="D497" s="132">
        <v>149.57290649414063</v>
      </c>
      <c r="E497" s="132">
        <v>2.2928760113744366</v>
      </c>
      <c r="F497" s="132">
        <v>40.336655592469548</v>
      </c>
      <c r="G497" s="92">
        <v>102.70867156982422</v>
      </c>
      <c r="H497" s="91">
        <v>71.197105407714844</v>
      </c>
      <c r="I497" s="90">
        <v>94.181930541992188</v>
      </c>
    </row>
    <row r="498" spans="1:9">
      <c r="A498" s="65" t="s">
        <v>13456</v>
      </c>
      <c r="B498" s="65" t="s">
        <v>13455</v>
      </c>
      <c r="C498" s="131">
        <v>13.507</v>
      </c>
      <c r="D498" s="132">
        <v>182.43905639648438</v>
      </c>
      <c r="E498" s="132">
        <v>0.22881620194662164</v>
      </c>
      <c r="F498" s="132">
        <v>39.25387067395264</v>
      </c>
      <c r="G498" s="92">
        <v>107.06142425537109</v>
      </c>
      <c r="H498" s="91">
        <v>72.870491027832031</v>
      </c>
      <c r="I498" s="90">
        <v>97.809669494628906</v>
      </c>
    </row>
    <row r="499" spans="1:9">
      <c r="A499" s="65" t="s">
        <v>13454</v>
      </c>
      <c r="B499" s="65" t="s">
        <v>13453</v>
      </c>
      <c r="C499" s="131">
        <v>6.9139999999999997</v>
      </c>
      <c r="D499" s="132">
        <v>47.803394317626953</v>
      </c>
      <c r="E499" s="132">
        <v>-7.5178518057425231E-2</v>
      </c>
      <c r="F499" s="132">
        <v>45.654479293016806</v>
      </c>
      <c r="G499" s="92">
        <v>99.737060546875</v>
      </c>
      <c r="H499" s="91">
        <v>71.670669555664063</v>
      </c>
      <c r="I499" s="90">
        <v>92.142547607421875</v>
      </c>
    </row>
    <row r="500" spans="1:9">
      <c r="A500" s="65" t="s">
        <v>13452</v>
      </c>
      <c r="B500" s="65" t="s">
        <v>13451</v>
      </c>
      <c r="C500" s="131">
        <v>4.8330000000000002</v>
      </c>
      <c r="D500" s="132">
        <v>23.357889175415039</v>
      </c>
      <c r="E500" s="132">
        <v>0.2058583384544036</v>
      </c>
      <c r="F500" s="132">
        <v>41.316480830914919</v>
      </c>
      <c r="G500" s="92">
        <v>95.24920654296875</v>
      </c>
      <c r="H500" s="91">
        <v>67.852188110351563</v>
      </c>
      <c r="I500" s="90">
        <v>87.835823059082031</v>
      </c>
    </row>
    <row r="501" spans="1:9">
      <c r="A501" s="65" t="s">
        <v>13450</v>
      </c>
      <c r="B501" s="65" t="s">
        <v>13449</v>
      </c>
      <c r="C501" s="131">
        <v>1.952</v>
      </c>
      <c r="D501" s="132">
        <v>3.8103039264678955</v>
      </c>
      <c r="E501" s="132">
        <v>1.9369373097923837</v>
      </c>
      <c r="F501" s="132">
        <v>44.00264317180617</v>
      </c>
      <c r="G501" s="92">
        <v>88.898628234863281</v>
      </c>
      <c r="H501" s="91">
        <v>64.926742553710938</v>
      </c>
      <c r="I501" s="90">
        <v>82.412055969238281</v>
      </c>
    </row>
    <row r="502" spans="1:9">
      <c r="A502" s="65" t="s">
        <v>13448</v>
      </c>
      <c r="B502" s="65" t="s">
        <v>13447</v>
      </c>
      <c r="C502" s="131">
        <v>1.159</v>
      </c>
      <c r="D502" s="132">
        <v>1.3432810306549072</v>
      </c>
      <c r="E502" s="132">
        <v>3.1508894733534256</v>
      </c>
      <c r="F502" s="132">
        <v>42.810655875906257</v>
      </c>
      <c r="G502" s="92">
        <v>85.646308898925781</v>
      </c>
      <c r="H502" s="91">
        <v>62.688068389892578</v>
      </c>
      <c r="I502" s="90">
        <v>79.43402099609375</v>
      </c>
    </row>
    <row r="503" spans="1:9">
      <c r="A503" s="65" t="s">
        <v>13446</v>
      </c>
      <c r="B503" s="65" t="s">
        <v>13445</v>
      </c>
      <c r="C503" s="131">
        <v>2.8889999999999998</v>
      </c>
      <c r="D503" s="132">
        <v>8.3463211059570313</v>
      </c>
      <c r="E503" s="132">
        <v>1.3709957860996034</v>
      </c>
      <c r="F503" s="132">
        <v>40.886969583176871</v>
      </c>
      <c r="G503" s="92">
        <v>90.4927978515625</v>
      </c>
      <c r="H503" s="91">
        <v>64.971855163574219</v>
      </c>
      <c r="I503" s="90">
        <v>83.587066650390625</v>
      </c>
    </row>
    <row r="504" spans="1:9">
      <c r="A504" s="65" t="s">
        <v>13444</v>
      </c>
      <c r="B504" s="65" t="s">
        <v>13443</v>
      </c>
      <c r="C504" s="131">
        <v>4.9509999999999996</v>
      </c>
      <c r="D504" s="132">
        <v>24.512401580810547</v>
      </c>
      <c r="E504" s="132">
        <v>0.97980794607269273</v>
      </c>
      <c r="F504" s="132">
        <v>41.474363179184429</v>
      </c>
      <c r="G504" s="92">
        <v>94.375984191894531</v>
      </c>
      <c r="H504" s="91">
        <v>67.461723327636719</v>
      </c>
      <c r="I504" s="90">
        <v>87.093231201171875</v>
      </c>
    </row>
    <row r="505" spans="1:9">
      <c r="A505" s="65" t="s">
        <v>13442</v>
      </c>
      <c r="B505" s="65" t="s">
        <v>13441</v>
      </c>
      <c r="C505" s="131">
        <v>4.3609999999999998</v>
      </c>
      <c r="D505" s="132">
        <v>19.018320083618164</v>
      </c>
      <c r="E505" s="132">
        <v>2.5789523395900922</v>
      </c>
      <c r="F505" s="132">
        <v>46.908461025982682</v>
      </c>
      <c r="G505" s="92">
        <v>92.43023681640625</v>
      </c>
      <c r="H505" s="91">
        <v>68.073493957519531</v>
      </c>
      <c r="I505" s="90">
        <v>85.839523315429688</v>
      </c>
    </row>
    <row r="506" spans="1:9">
      <c r="A506" s="65" t="s">
        <v>13440</v>
      </c>
      <c r="B506" s="65" t="s">
        <v>13439</v>
      </c>
      <c r="C506" s="131">
        <v>2.2200000000000002</v>
      </c>
      <c r="D506" s="132">
        <v>4.9284000396728516</v>
      </c>
      <c r="E506" s="132">
        <v>3.0436868735916862</v>
      </c>
      <c r="F506" s="132">
        <v>36.301489016659296</v>
      </c>
      <c r="G506" s="92">
        <v>86.057548522949219</v>
      </c>
      <c r="H506" s="91">
        <v>61.120391845703125</v>
      </c>
      <c r="I506" s="90">
        <v>79.309783935546875</v>
      </c>
    </row>
    <row r="507" spans="1:9">
      <c r="A507" s="65" t="s">
        <v>13438</v>
      </c>
      <c r="B507" s="65" t="s">
        <v>13437</v>
      </c>
      <c r="C507" s="131">
        <v>1.57</v>
      </c>
      <c r="D507" s="132">
        <v>2.464900016784668</v>
      </c>
      <c r="E507" s="132">
        <v>2.8379497725652545</v>
      </c>
      <c r="F507" s="132">
        <v>28.221056111065202</v>
      </c>
      <c r="G507" s="92">
        <v>83.506301879882813</v>
      </c>
      <c r="H507" s="91">
        <v>57.146572113037109</v>
      </c>
      <c r="I507" s="90">
        <v>76.37359619140625</v>
      </c>
    </row>
    <row r="508" spans="1:9">
      <c r="A508" s="65" t="s">
        <v>13436</v>
      </c>
      <c r="B508" s="65" t="s">
        <v>13435</v>
      </c>
      <c r="C508" s="131">
        <v>1.9750000000000001</v>
      </c>
      <c r="D508" s="132">
        <v>3.9006249904632568</v>
      </c>
      <c r="E508" s="132">
        <v>2.1189568588940886</v>
      </c>
      <c r="F508" s="132">
        <v>36.896348421453027</v>
      </c>
      <c r="G508" s="92">
        <v>87.098701477050781</v>
      </c>
      <c r="H508" s="91">
        <v>61.792339324951172</v>
      </c>
      <c r="I508" s="90">
        <v>80.251029968261719</v>
      </c>
    </row>
    <row r="509" spans="1:9">
      <c r="A509" s="65" t="s">
        <v>13434</v>
      </c>
      <c r="B509" s="65" t="s">
        <v>13433</v>
      </c>
      <c r="C509" s="131">
        <v>6.5469999999999997</v>
      </c>
      <c r="D509" s="132">
        <v>42.863208770751953</v>
      </c>
      <c r="E509" s="132">
        <v>1.1752112930447656</v>
      </c>
      <c r="F509" s="132">
        <v>41.269994726665495</v>
      </c>
      <c r="G509" s="92">
        <v>96.459403991699219</v>
      </c>
      <c r="H509" s="91">
        <v>68.59735107421875</v>
      </c>
      <c r="I509" s="90">
        <v>88.920188903808594</v>
      </c>
    </row>
    <row r="510" spans="1:9">
      <c r="A510" s="65" t="s">
        <v>13432</v>
      </c>
      <c r="B510" s="65" t="s">
        <v>13431</v>
      </c>
      <c r="C510" s="131">
        <v>4.2110000000000003</v>
      </c>
      <c r="D510" s="132">
        <v>17.732521057128906</v>
      </c>
      <c r="E510" s="132">
        <v>1.2897991648382117</v>
      </c>
      <c r="F510" s="132">
        <v>42.227660412019418</v>
      </c>
      <c r="G510" s="92">
        <v>92.970832824707031</v>
      </c>
      <c r="H510" s="91">
        <v>66.879966735839844</v>
      </c>
      <c r="I510" s="90">
        <v>85.910881042480469</v>
      </c>
    </row>
    <row r="511" spans="1:9">
      <c r="A511" s="65" t="s">
        <v>13430</v>
      </c>
      <c r="B511" s="65" t="s">
        <v>13429</v>
      </c>
      <c r="C511" s="131">
        <v>4.7640000000000002</v>
      </c>
      <c r="D511" s="132">
        <v>22.695695877075195</v>
      </c>
      <c r="E511" s="132">
        <v>0.88850448741599886</v>
      </c>
      <c r="F511" s="132">
        <v>42.02901821699178</v>
      </c>
      <c r="G511" s="92">
        <v>94.341873168945313</v>
      </c>
      <c r="H511" s="91">
        <v>67.596015930175781</v>
      </c>
      <c r="I511" s="90">
        <v>87.104690551757813</v>
      </c>
    </row>
    <row r="512" spans="1:9">
      <c r="A512" s="65" t="s">
        <v>13428</v>
      </c>
      <c r="B512" s="65" t="s">
        <v>13427</v>
      </c>
      <c r="C512" s="131">
        <v>8.6760000000000002</v>
      </c>
      <c r="D512" s="132">
        <v>75.272979736328125</v>
      </c>
      <c r="E512" s="132">
        <v>1.0871511064213284</v>
      </c>
      <c r="F512" s="132">
        <v>40.447235513024985</v>
      </c>
      <c r="G512" s="92">
        <v>99.505111694335938</v>
      </c>
      <c r="H512" s="91">
        <v>69.93084716796875</v>
      </c>
      <c r="I512" s="90">
        <v>91.502586364746094</v>
      </c>
    </row>
    <row r="513" spans="1:9">
      <c r="A513" s="65" t="s">
        <v>13670</v>
      </c>
      <c r="B513" s="65" t="s">
        <v>13669</v>
      </c>
      <c r="C513" s="131">
        <v>8.032</v>
      </c>
      <c r="D513" s="132">
        <v>64.513023376464844</v>
      </c>
      <c r="E513" s="132">
        <v>2.1522499310205716</v>
      </c>
      <c r="F513" s="132">
        <v>41.854096896628711</v>
      </c>
      <c r="G513" s="92">
        <v>97.392936706542969</v>
      </c>
      <c r="H513" s="91">
        <v>69.288406372070313</v>
      </c>
      <c r="I513" s="90">
        <v>89.788108825683594</v>
      </c>
    </row>
    <row r="514" spans="1:9">
      <c r="A514" s="65" t="s">
        <v>13668</v>
      </c>
      <c r="B514" s="65" t="s">
        <v>13667</v>
      </c>
      <c r="C514" s="131">
        <v>9.2509999999999994</v>
      </c>
      <c r="D514" s="132">
        <v>85.581001281738281</v>
      </c>
      <c r="E514" s="132">
        <v>3.2486906008187719</v>
      </c>
      <c r="F514" s="132">
        <v>40.6723475756121</v>
      </c>
      <c r="G514" s="92">
        <v>97.333335876464844</v>
      </c>
      <c r="H514" s="91">
        <v>68.850273132324219</v>
      </c>
      <c r="I514" s="90">
        <v>89.626075744628906</v>
      </c>
    </row>
    <row r="515" spans="1:9">
      <c r="A515" s="65" t="s">
        <v>13666</v>
      </c>
      <c r="B515" s="65" t="s">
        <v>13665</v>
      </c>
      <c r="C515" s="131">
        <v>9.02</v>
      </c>
      <c r="D515" s="132">
        <v>81.360397338867188</v>
      </c>
      <c r="E515" s="132">
        <v>2.5598289753172203</v>
      </c>
      <c r="F515" s="132">
        <v>39.664745324079519</v>
      </c>
      <c r="G515" s="92">
        <v>97.750312805175781</v>
      </c>
      <c r="H515" s="91">
        <v>68.765106201171875</v>
      </c>
      <c r="I515" s="90">
        <v>89.907180786132813</v>
      </c>
    </row>
    <row r="516" spans="1:9">
      <c r="A516" s="65" t="s">
        <v>13664</v>
      </c>
      <c r="B516" s="65" t="s">
        <v>13663</v>
      </c>
      <c r="C516" s="131">
        <v>10.257</v>
      </c>
      <c r="D516" s="132">
        <v>105.20604705810547</v>
      </c>
      <c r="E516" s="132">
        <v>2.0506418266237851</v>
      </c>
      <c r="F516" s="132">
        <v>39.080536072144291</v>
      </c>
      <c r="G516" s="92">
        <v>100.07631683349609</v>
      </c>
      <c r="H516" s="91">
        <v>69.701133728027344</v>
      </c>
      <c r="I516" s="90">
        <v>91.857070922851563</v>
      </c>
    </row>
    <row r="517" spans="1:9">
      <c r="A517" s="65" t="s">
        <v>13662</v>
      </c>
      <c r="B517" s="65" t="s">
        <v>13661</v>
      </c>
      <c r="C517" s="131">
        <v>12.654</v>
      </c>
      <c r="D517" s="132">
        <v>160.12371826171875</v>
      </c>
      <c r="E517" s="132">
        <v>0.9548464104800175</v>
      </c>
      <c r="F517" s="132">
        <v>41.204938271604938</v>
      </c>
      <c r="G517" s="92">
        <v>105.34976959228516</v>
      </c>
      <c r="H517" s="91">
        <v>72.760116577148438</v>
      </c>
      <c r="I517" s="90">
        <v>96.531303405761719</v>
      </c>
    </row>
    <row r="518" spans="1:9">
      <c r="A518" s="65" t="s">
        <v>13660</v>
      </c>
      <c r="B518" s="65" t="s">
        <v>13659</v>
      </c>
      <c r="C518" s="131">
        <v>13.872999999999999</v>
      </c>
      <c r="D518" s="132">
        <v>192.46012878417969</v>
      </c>
      <c r="E518" s="132">
        <v>2.8619869359980772</v>
      </c>
      <c r="F518" s="132">
        <v>38.322035832477461</v>
      </c>
      <c r="G518" s="92">
        <v>103.62697601318359</v>
      </c>
      <c r="H518" s="91">
        <v>70.721336364746094</v>
      </c>
      <c r="I518" s="90">
        <v>94.723007202148438</v>
      </c>
    </row>
    <row r="519" spans="1:9">
      <c r="A519" s="65" t="s">
        <v>13658</v>
      </c>
      <c r="B519" s="65" t="s">
        <v>13657</v>
      </c>
      <c r="C519" s="131">
        <v>14.698</v>
      </c>
      <c r="D519" s="132">
        <v>216.03120422363281</v>
      </c>
      <c r="E519" s="132">
        <v>1.2038618930310916</v>
      </c>
      <c r="F519" s="132">
        <v>39.922516241483123</v>
      </c>
      <c r="G519" s="92">
        <v>107.37738037109375</v>
      </c>
      <c r="H519" s="91">
        <v>72.958953857421875</v>
      </c>
      <c r="I519" s="90">
        <v>98.064064025878906</v>
      </c>
    </row>
    <row r="520" spans="1:9">
      <c r="A520" s="65" t="s">
        <v>13656</v>
      </c>
      <c r="B520" s="65" t="s">
        <v>13655</v>
      </c>
      <c r="C520" s="131">
        <v>14.805</v>
      </c>
      <c r="D520" s="132">
        <v>219.18801879882813</v>
      </c>
      <c r="E520" s="132">
        <v>3.1936509506548245</v>
      </c>
      <c r="F520" s="132">
        <v>41.555678582726983</v>
      </c>
      <c r="G520" s="92">
        <v>105.07823181152344</v>
      </c>
      <c r="H520" s="91">
        <v>72.2476806640625</v>
      </c>
      <c r="I520" s="90">
        <v>96.194580078125</v>
      </c>
    </row>
    <row r="521" spans="1:9">
      <c r="A521" s="65" t="s">
        <v>13654</v>
      </c>
      <c r="B521" s="65" t="s">
        <v>13653</v>
      </c>
      <c r="C521" s="131">
        <v>13.551</v>
      </c>
      <c r="D521" s="132">
        <v>183.62960815429688</v>
      </c>
      <c r="E521" s="132">
        <v>3.5147189496006757</v>
      </c>
      <c r="F521" s="132">
        <v>39.067640170822429</v>
      </c>
      <c r="G521" s="92">
        <v>102.4554443359375</v>
      </c>
      <c r="H521" s="91">
        <v>70.418045043945313</v>
      </c>
      <c r="I521" s="90">
        <v>93.786415100097656</v>
      </c>
    </row>
    <row r="522" spans="1:9">
      <c r="A522" s="65" t="s">
        <v>13652</v>
      </c>
      <c r="B522" s="65" t="s">
        <v>13651</v>
      </c>
      <c r="C522" s="131">
        <v>14.499000000000001</v>
      </c>
      <c r="D522" s="132">
        <v>210.22100830078125</v>
      </c>
      <c r="E522" s="132">
        <v>3.0462405622857189</v>
      </c>
      <c r="F522" s="132">
        <v>42.046387945043584</v>
      </c>
      <c r="G522" s="92">
        <v>105.00370788574219</v>
      </c>
      <c r="H522" s="91">
        <v>72.440475463867188</v>
      </c>
      <c r="I522" s="90">
        <v>96.192390441894531</v>
      </c>
    </row>
    <row r="523" spans="1:9">
      <c r="A523" s="65" t="s">
        <v>13650</v>
      </c>
      <c r="B523" s="65" t="s">
        <v>13649</v>
      </c>
      <c r="C523" s="131">
        <v>16.193999999999999</v>
      </c>
      <c r="D523" s="132">
        <v>262.24563598632813</v>
      </c>
      <c r="E523" s="132">
        <v>1.9907626368689286</v>
      </c>
      <c r="F523" s="132">
        <v>43.743581081081082</v>
      </c>
      <c r="G523" s="92">
        <v>109.00176239013672</v>
      </c>
      <c r="H523" s="91">
        <v>74.55645751953125</v>
      </c>
      <c r="I523" s="90">
        <v>99.681175231933594</v>
      </c>
    </row>
    <row r="524" spans="1:9">
      <c r="A524" s="65" t="s">
        <v>13648</v>
      </c>
      <c r="B524" s="65" t="s">
        <v>13647</v>
      </c>
      <c r="C524" s="131">
        <v>8.8160000000000007</v>
      </c>
      <c r="D524" s="132">
        <v>77.721855163574219</v>
      </c>
      <c r="E524" s="132">
        <v>1.727528589807005</v>
      </c>
      <c r="F524" s="132">
        <v>40.720265874699479</v>
      </c>
      <c r="G524" s="92">
        <v>98.86517333984375</v>
      </c>
      <c r="H524" s="91">
        <v>69.679115295410156</v>
      </c>
      <c r="I524" s="90">
        <v>90.967689514160156</v>
      </c>
    </row>
    <row r="525" spans="1:9">
      <c r="A525" s="65" t="s">
        <v>13646</v>
      </c>
      <c r="B525" s="65" t="s">
        <v>13645</v>
      </c>
      <c r="C525" s="131">
        <v>16.241</v>
      </c>
      <c r="D525" s="132">
        <v>263.77008056640625</v>
      </c>
      <c r="E525" s="132">
        <v>0.60463158873432943</v>
      </c>
      <c r="F525" s="132">
        <v>39.977282114828583</v>
      </c>
      <c r="G525" s="92">
        <v>110.17191314697266</v>
      </c>
      <c r="H525" s="91">
        <v>73.977630615234375</v>
      </c>
      <c r="I525" s="90">
        <v>100.37806701660156</v>
      </c>
    </row>
    <row r="526" spans="1:9">
      <c r="A526" s="65" t="s">
        <v>13644</v>
      </c>
      <c r="B526" s="65" t="s">
        <v>13643</v>
      </c>
      <c r="C526" s="131">
        <v>6.7389999999999999</v>
      </c>
      <c r="D526" s="132">
        <v>45.414119720458984</v>
      </c>
      <c r="E526" s="132">
        <v>2.3673605051525968</v>
      </c>
      <c r="F526" s="132">
        <v>43.952161141418379</v>
      </c>
      <c r="G526" s="92">
        <v>95.663902282714844</v>
      </c>
      <c r="H526" s="91">
        <v>69.026580810546875</v>
      </c>
      <c r="I526" s="90">
        <v>88.456085205078125</v>
      </c>
    </row>
    <row r="527" spans="1:9">
      <c r="A527" s="65" t="s">
        <v>13642</v>
      </c>
      <c r="B527" s="65" t="s">
        <v>13641</v>
      </c>
      <c r="C527" s="131">
        <v>11.176</v>
      </c>
      <c r="D527" s="132">
        <v>124.90297698974609</v>
      </c>
      <c r="E527" s="132">
        <v>1.3000596524067249</v>
      </c>
      <c r="F527" s="132">
        <v>40.513780059443391</v>
      </c>
      <c r="G527" s="92">
        <v>102.718017578125</v>
      </c>
      <c r="H527" s="91">
        <v>71.412559509277344</v>
      </c>
      <c r="I527" s="90">
        <v>94.247047424316406</v>
      </c>
    </row>
    <row r="528" spans="1:9">
      <c r="A528" s="65" t="s">
        <v>13640</v>
      </c>
      <c r="B528" s="65" t="s">
        <v>13639</v>
      </c>
      <c r="C528" s="131">
        <v>7.0579999999999998</v>
      </c>
      <c r="D528" s="132">
        <v>49.815364837646484</v>
      </c>
      <c r="E528" s="132">
        <v>2.2570532323428685</v>
      </c>
      <c r="F528" s="132">
        <v>40.104714560615783</v>
      </c>
      <c r="G528" s="92">
        <v>95.43426513671875</v>
      </c>
      <c r="H528" s="91">
        <v>67.722885131835938</v>
      </c>
      <c r="I528" s="90">
        <v>87.935821533203125</v>
      </c>
    </row>
    <row r="529" spans="1:9">
      <c r="A529" s="65" t="s">
        <v>13638</v>
      </c>
      <c r="B529" s="65" t="s">
        <v>13637</v>
      </c>
      <c r="C529" s="131">
        <v>8.5210000000000008</v>
      </c>
      <c r="D529" s="132">
        <v>72.607444763183594</v>
      </c>
      <c r="E529" s="132">
        <v>1.8437138476487345</v>
      </c>
      <c r="F529" s="132">
        <v>44.153386744355423</v>
      </c>
      <c r="G529" s="92">
        <v>99.043205261230469</v>
      </c>
      <c r="H529" s="91">
        <v>70.84771728515625</v>
      </c>
      <c r="I529" s="90">
        <v>91.413764953613281</v>
      </c>
    </row>
    <row r="530" spans="1:9">
      <c r="A530" s="65" t="s">
        <v>13636</v>
      </c>
      <c r="B530" s="65" t="s">
        <v>13635</v>
      </c>
      <c r="C530" s="131">
        <v>8.3689999999999998</v>
      </c>
      <c r="D530" s="132">
        <v>70.0401611328125</v>
      </c>
      <c r="E530" s="132">
        <v>1.4957149891208925</v>
      </c>
      <c r="F530" s="132">
        <v>40.678958087683569</v>
      </c>
      <c r="G530" s="92">
        <v>98.541412353515625</v>
      </c>
      <c r="H530" s="91">
        <v>69.512550354003906</v>
      </c>
      <c r="I530" s="90">
        <v>90.686470031738281</v>
      </c>
    </row>
    <row r="531" spans="1:9">
      <c r="A531" s="65" t="s">
        <v>13634</v>
      </c>
      <c r="B531" s="65" t="s">
        <v>13633</v>
      </c>
      <c r="C531" s="131">
        <v>9.9079999999999995</v>
      </c>
      <c r="D531" s="132">
        <v>98.168464660644531</v>
      </c>
      <c r="E531" s="132">
        <v>1.2881647952381423</v>
      </c>
      <c r="F531" s="132">
        <v>41.035332541567698</v>
      </c>
      <c r="G531" s="92">
        <v>101.09681701660156</v>
      </c>
      <c r="H531" s="91">
        <v>70.867111206054688</v>
      </c>
      <c r="I531" s="90">
        <v>92.91693115234375</v>
      </c>
    </row>
    <row r="532" spans="1:9">
      <c r="A532" s="65" t="s">
        <v>13632</v>
      </c>
      <c r="B532" s="65" t="s">
        <v>13631</v>
      </c>
      <c r="C532" s="131">
        <v>7.3710000000000004</v>
      </c>
      <c r="D532" s="132">
        <v>54.331642150878906</v>
      </c>
      <c r="E532" s="132">
        <v>-0.32630093970341073</v>
      </c>
      <c r="F532" s="132">
        <v>44.183294324166177</v>
      </c>
      <c r="G532" s="92">
        <v>100.43500518798828</v>
      </c>
      <c r="H532" s="91">
        <v>71.585693359375</v>
      </c>
      <c r="I532" s="90">
        <v>92.628646850585938</v>
      </c>
    </row>
    <row r="533" spans="1:9">
      <c r="A533" s="65" t="s">
        <v>13630</v>
      </c>
      <c r="B533" s="65" t="s">
        <v>13629</v>
      </c>
      <c r="C533" s="131">
        <v>9.0429999999999993</v>
      </c>
      <c r="D533" s="132">
        <v>81.775848388671875</v>
      </c>
      <c r="E533" s="132">
        <v>1.9668910665288386</v>
      </c>
      <c r="F533" s="132">
        <v>41.223162193698947</v>
      </c>
      <c r="G533" s="92">
        <v>98.963722229003906</v>
      </c>
      <c r="H533" s="91">
        <v>69.876426696777344</v>
      </c>
      <c r="I533" s="90">
        <v>91.092964172363281</v>
      </c>
    </row>
    <row r="534" spans="1:9">
      <c r="A534" s="65" t="s">
        <v>13628</v>
      </c>
      <c r="B534" s="65" t="s">
        <v>13627</v>
      </c>
      <c r="C534" s="131">
        <v>9.1869999999999994</v>
      </c>
      <c r="D534" s="132">
        <v>84.400970458984375</v>
      </c>
      <c r="E534" s="132">
        <v>2.5126573350421637</v>
      </c>
      <c r="F534" s="132">
        <v>41.18648905803996</v>
      </c>
      <c r="G534" s="92">
        <v>98.392333984375</v>
      </c>
      <c r="H534" s="91">
        <v>69.561851501464844</v>
      </c>
      <c r="I534" s="90">
        <v>90.591064453125</v>
      </c>
    </row>
    <row r="535" spans="1:9">
      <c r="A535" s="65" t="s">
        <v>13626</v>
      </c>
      <c r="B535" s="65" t="s">
        <v>13625</v>
      </c>
      <c r="C535" s="131">
        <v>8.3149999999999995</v>
      </c>
      <c r="D535" s="132">
        <v>69.13922119140625</v>
      </c>
      <c r="E535" s="132">
        <v>3.7005950692864986</v>
      </c>
      <c r="F535" s="132">
        <v>34.479201331114808</v>
      </c>
      <c r="G535" s="92">
        <v>93.983108520507813</v>
      </c>
      <c r="H535" s="91">
        <v>65.227561950683594</v>
      </c>
      <c r="I535" s="90">
        <v>86.202117919921875</v>
      </c>
    </row>
    <row r="536" spans="1:9">
      <c r="A536" s="65" t="s">
        <v>13624</v>
      </c>
      <c r="B536" s="65" t="s">
        <v>13623</v>
      </c>
      <c r="C536" s="131">
        <v>8.0399999999999991</v>
      </c>
      <c r="D536" s="132">
        <v>64.6416015625</v>
      </c>
      <c r="E536" s="132">
        <v>2.1716867231413377</v>
      </c>
      <c r="F536" s="132">
        <v>42.137594799566628</v>
      </c>
      <c r="G536" s="92">
        <v>97.440238952636719</v>
      </c>
      <c r="H536" s="91">
        <v>69.40087890625</v>
      </c>
      <c r="I536" s="90">
        <v>89.853042602539063</v>
      </c>
    </row>
    <row r="537" spans="1:9">
      <c r="A537" s="65" t="s">
        <v>13622</v>
      </c>
      <c r="B537" s="65" t="s">
        <v>13621</v>
      </c>
      <c r="C537" s="131">
        <v>7.8440000000000003</v>
      </c>
      <c r="D537" s="132">
        <v>61.528335571289063</v>
      </c>
      <c r="E537" s="132">
        <v>1.9655059129213286</v>
      </c>
      <c r="F537" s="132">
        <v>44.444822212778014</v>
      </c>
      <c r="G537" s="92">
        <v>97.959312438964844</v>
      </c>
      <c r="H537" s="91">
        <v>70.387664794921875</v>
      </c>
      <c r="I537" s="90">
        <v>90.498672485351563</v>
      </c>
    </row>
    <row r="538" spans="1:9">
      <c r="A538" s="65" t="s">
        <v>13620</v>
      </c>
      <c r="B538" s="65" t="s">
        <v>13619</v>
      </c>
      <c r="C538" s="131">
        <v>13.648999999999999</v>
      </c>
      <c r="D538" s="132">
        <v>186.29519653320313</v>
      </c>
      <c r="E538" s="132">
        <v>-0.6699937183329745</v>
      </c>
      <c r="F538" s="132">
        <v>44.639445180394297</v>
      </c>
      <c r="G538" s="92">
        <v>109.70909118652344</v>
      </c>
      <c r="H538" s="91">
        <v>75.883445739746094</v>
      </c>
      <c r="I538" s="90">
        <v>100.55618286132813</v>
      </c>
    </row>
    <row r="539" spans="1:9">
      <c r="A539" s="65" t="s">
        <v>13618</v>
      </c>
      <c r="B539" s="65" t="s">
        <v>13617</v>
      </c>
      <c r="C539" s="131">
        <v>28.584</v>
      </c>
      <c r="D539" s="132">
        <v>817.0450439453125</v>
      </c>
      <c r="E539" s="132">
        <v>-2.4061883774634039</v>
      </c>
      <c r="F539" s="132">
        <v>45.487584215591916</v>
      </c>
      <c r="G539" s="92">
        <v>128.95042419433594</v>
      </c>
      <c r="H539" s="91">
        <v>78.640914916992188</v>
      </c>
      <c r="I539" s="90">
        <v>115.33712768554688</v>
      </c>
    </row>
    <row r="540" spans="1:9">
      <c r="A540" s="65" t="s">
        <v>13616</v>
      </c>
      <c r="B540" s="65" t="s">
        <v>13615</v>
      </c>
      <c r="C540" s="131">
        <v>15.942</v>
      </c>
      <c r="D540" s="132">
        <v>254.14736938476563</v>
      </c>
      <c r="E540" s="132">
        <v>2.0407572123274886</v>
      </c>
      <c r="F540" s="132">
        <v>44.587138995589697</v>
      </c>
      <c r="G540" s="92">
        <v>108.80619812011719</v>
      </c>
      <c r="H540" s="91">
        <v>74.795616149902344</v>
      </c>
      <c r="I540" s="90">
        <v>99.603240966796875</v>
      </c>
    </row>
    <row r="541" spans="1:9">
      <c r="A541" s="65" t="s">
        <v>13614</v>
      </c>
      <c r="B541" s="65" t="s">
        <v>13613</v>
      </c>
      <c r="C541" s="131">
        <v>20.701000000000001</v>
      </c>
      <c r="D541" s="132">
        <v>428.53140258789063</v>
      </c>
      <c r="E541" s="132">
        <v>-1.5959600014177535</v>
      </c>
      <c r="F541" s="132">
        <v>46.126339396959878</v>
      </c>
      <c r="G541" s="92">
        <v>119.89795684814453</v>
      </c>
      <c r="H541" s="91">
        <v>79.13525390625</v>
      </c>
      <c r="I541" s="90">
        <v>108.86794281005859</v>
      </c>
    </row>
    <row r="542" spans="1:9">
      <c r="A542" s="65" t="s">
        <v>13612</v>
      </c>
      <c r="B542" s="65" t="s">
        <v>13611</v>
      </c>
      <c r="C542" s="131">
        <v>11.079000000000001</v>
      </c>
      <c r="D542" s="132">
        <v>122.74423980712891</v>
      </c>
      <c r="E542" s="132">
        <v>1.2972344994859688</v>
      </c>
      <c r="F542" s="132">
        <v>40.184193337687788</v>
      </c>
      <c r="G542" s="92">
        <v>102.51596069335938</v>
      </c>
      <c r="H542" s="91">
        <v>71.217781066894531</v>
      </c>
      <c r="I542" s="90">
        <v>94.046958923339844</v>
      </c>
    </row>
    <row r="543" spans="1:9">
      <c r="A543" s="65" t="s">
        <v>13610</v>
      </c>
      <c r="B543" s="65" t="s">
        <v>13609</v>
      </c>
      <c r="C543" s="131">
        <v>10.385</v>
      </c>
      <c r="D543" s="132">
        <v>107.84822845458984</v>
      </c>
      <c r="E543" s="132">
        <v>1.1790488953011413</v>
      </c>
      <c r="F543" s="132">
        <v>42.140083073727936</v>
      </c>
      <c r="G543" s="92">
        <v>102.16069030761719</v>
      </c>
      <c r="H543" s="91">
        <v>71.718559265136719</v>
      </c>
      <c r="I543" s="90">
        <v>93.923324584960938</v>
      </c>
    </row>
    <row r="544" spans="1:9">
      <c r="A544" s="65" t="s">
        <v>13608</v>
      </c>
      <c r="B544" s="65" t="s">
        <v>13607</v>
      </c>
      <c r="C544" s="131">
        <v>8.1940000000000008</v>
      </c>
      <c r="D544" s="132">
        <v>67.141639709472656</v>
      </c>
      <c r="E544" s="132">
        <v>1.5489355640892297</v>
      </c>
      <c r="F544" s="132">
        <v>41.314376443418013</v>
      </c>
      <c r="G544" s="92">
        <v>98.355690002441406</v>
      </c>
      <c r="H544" s="91">
        <v>69.617164611816406</v>
      </c>
      <c r="I544" s="90">
        <v>90.579307556152344</v>
      </c>
    </row>
    <row r="545" spans="1:9">
      <c r="A545" s="65" t="s">
        <v>13606</v>
      </c>
      <c r="B545" s="65" t="s">
        <v>13605</v>
      </c>
      <c r="C545" s="131">
        <v>11.242000000000001</v>
      </c>
      <c r="D545" s="132">
        <v>126.38256072998047</v>
      </c>
      <c r="E545" s="132">
        <v>1.9827174997927703</v>
      </c>
      <c r="F545" s="132">
        <v>40.766283524904217</v>
      </c>
      <c r="G545" s="92">
        <v>101.90410614013672</v>
      </c>
      <c r="H545" s="91">
        <v>71.061004638671875</v>
      </c>
      <c r="I545" s="90">
        <v>93.558242797851563</v>
      </c>
    </row>
    <row r="546" spans="1:9">
      <c r="A546" s="65" t="s">
        <v>13604</v>
      </c>
      <c r="B546" s="65" t="s">
        <v>13603</v>
      </c>
      <c r="C546" s="131">
        <v>11.717000000000001</v>
      </c>
      <c r="D546" s="132">
        <v>137.2880859375</v>
      </c>
      <c r="E546" s="132">
        <v>3.4206982879778325</v>
      </c>
      <c r="F546" s="132">
        <v>43.725461548678446</v>
      </c>
      <c r="G546" s="92">
        <v>101.18528747558594</v>
      </c>
      <c r="H546" s="91">
        <v>71.54180908203125</v>
      </c>
      <c r="I546" s="90">
        <v>93.164031982421875</v>
      </c>
    </row>
    <row r="547" spans="1:9">
      <c r="A547" s="65" t="s">
        <v>13602</v>
      </c>
      <c r="B547" s="65" t="s">
        <v>13601</v>
      </c>
      <c r="C547" s="131">
        <v>10.646000000000001</v>
      </c>
      <c r="D547" s="132">
        <v>113.33731842041016</v>
      </c>
      <c r="E547" s="132">
        <v>1.3660427325122944</v>
      </c>
      <c r="F547" s="132">
        <v>40.12377298882997</v>
      </c>
      <c r="G547" s="92">
        <v>101.81034088134766</v>
      </c>
      <c r="H547" s="91">
        <v>70.883918762207031</v>
      </c>
      <c r="I547" s="90">
        <v>93.441932678222656</v>
      </c>
    </row>
    <row r="548" spans="1:9">
      <c r="A548" s="65" t="s">
        <v>13600</v>
      </c>
      <c r="B548" s="65" t="s">
        <v>13599</v>
      </c>
      <c r="C548" s="131">
        <v>11.015000000000001</v>
      </c>
      <c r="D548" s="132">
        <v>121.33022308349609</v>
      </c>
      <c r="E548" s="132">
        <v>3.5482101356646782</v>
      </c>
      <c r="F548" s="132">
        <v>39.404120879120882</v>
      </c>
      <c r="G548" s="92">
        <v>99.088447570800781</v>
      </c>
      <c r="H548" s="91">
        <v>69.20849609375</v>
      </c>
      <c r="I548" s="90">
        <v>91.003204345703125</v>
      </c>
    </row>
    <row r="549" spans="1:9">
      <c r="A549" s="65" t="s">
        <v>13354</v>
      </c>
      <c r="B549" s="65" t="s">
        <v>13353</v>
      </c>
      <c r="C549" s="131">
        <v>20.638000000000002</v>
      </c>
      <c r="D549" s="132">
        <v>425.92703247070313</v>
      </c>
      <c r="E549" s="132">
        <v>-0.82901616597298444</v>
      </c>
      <c r="F549" s="132">
        <v>45.158936395225865</v>
      </c>
      <c r="G549" s="92">
        <v>118.53316497802734</v>
      </c>
      <c r="H549" s="91">
        <v>78.158493041992188</v>
      </c>
      <c r="I549" s="90">
        <v>107.60814666748047</v>
      </c>
    </row>
    <row r="550" spans="1:9">
      <c r="A550" s="65" t="s">
        <v>13352</v>
      </c>
      <c r="B550" s="65" t="s">
        <v>13351</v>
      </c>
      <c r="C550" s="131">
        <v>20.818999999999999</v>
      </c>
      <c r="D550" s="132">
        <v>433.43075561523438</v>
      </c>
      <c r="E550" s="132">
        <v>1.3674455265105698</v>
      </c>
      <c r="F550" s="132">
        <v>42.852387209811653</v>
      </c>
      <c r="G550" s="92">
        <v>115.13358306884766</v>
      </c>
      <c r="H550" s="91">
        <v>75.593742370605469</v>
      </c>
      <c r="I550" s="90">
        <v>104.43446350097656</v>
      </c>
    </row>
    <row r="551" spans="1:9">
      <c r="A551" s="65" t="s">
        <v>13350</v>
      </c>
      <c r="B551" s="65" t="s">
        <v>13349</v>
      </c>
      <c r="C551" s="131">
        <v>12.278</v>
      </c>
      <c r="D551" s="132">
        <v>150.74928283691406</v>
      </c>
      <c r="E551" s="132">
        <v>0.18182839829930478</v>
      </c>
      <c r="F551" s="132">
        <v>45.018652765333549</v>
      </c>
      <c r="G551" s="92">
        <v>106.78391265869141</v>
      </c>
      <c r="H551" s="91">
        <v>74.753608703613281</v>
      </c>
      <c r="I551" s="90">
        <v>98.116806030273438</v>
      </c>
    </row>
    <row r="552" spans="1:9">
      <c r="A552" s="65" t="s">
        <v>13348</v>
      </c>
      <c r="B552" s="65" t="s">
        <v>13347</v>
      </c>
      <c r="C552" s="131">
        <v>21.818999999999999</v>
      </c>
      <c r="D552" s="132">
        <v>476.06875610351563</v>
      </c>
      <c r="E552" s="132">
        <v>-2.3760771513318661</v>
      </c>
      <c r="F552" s="132">
        <v>47.549413958444326</v>
      </c>
      <c r="G552" s="92">
        <v>122.55116271972656</v>
      </c>
      <c r="H552" s="91">
        <v>80.386016845703125</v>
      </c>
      <c r="I552" s="90">
        <v>111.14165496826172</v>
      </c>
    </row>
    <row r="553" spans="1:9">
      <c r="A553" s="65" t="s">
        <v>13346</v>
      </c>
      <c r="B553" s="65" t="s">
        <v>13345</v>
      </c>
      <c r="C553" s="131">
        <v>48.595999999999997</v>
      </c>
      <c r="D553" s="132">
        <v>2361.5712890625</v>
      </c>
      <c r="E553" s="132">
        <v>2.8344949940343267</v>
      </c>
      <c r="F553" s="132">
        <v>42.104352331606215</v>
      </c>
      <c r="G553" s="92">
        <v>134.11970520019531</v>
      </c>
      <c r="H553" s="91">
        <v>57.162925720214844</v>
      </c>
      <c r="I553" s="90">
        <v>113.2958984375</v>
      </c>
    </row>
    <row r="554" spans="1:9">
      <c r="A554" s="65" t="s">
        <v>13344</v>
      </c>
      <c r="B554" s="65" t="s">
        <v>13343</v>
      </c>
      <c r="C554" s="131">
        <v>48.204999999999998</v>
      </c>
      <c r="D554" s="132">
        <v>2323.721923828125</v>
      </c>
      <c r="E554" s="132">
        <v>-1.103749269768953</v>
      </c>
      <c r="F554" s="132">
        <v>46.906693711967549</v>
      </c>
      <c r="G554" s="92">
        <v>140.56622314453125</v>
      </c>
      <c r="H554" s="91">
        <v>62.587856292724609</v>
      </c>
      <c r="I554" s="90">
        <v>119.46598815917969</v>
      </c>
    </row>
    <row r="555" spans="1:9">
      <c r="A555" s="65" t="s">
        <v>13342</v>
      </c>
      <c r="B555" s="65" t="s">
        <v>13341</v>
      </c>
      <c r="C555" s="131">
        <v>37.103000000000002</v>
      </c>
      <c r="D555" s="132">
        <v>1376.632568359375</v>
      </c>
      <c r="E555" s="132">
        <v>-1.9859194225686134</v>
      </c>
      <c r="F555" s="132">
        <v>48.266339869281047</v>
      </c>
      <c r="G555" s="92">
        <v>135.89125061035156</v>
      </c>
      <c r="H555" s="91">
        <v>75.096267700195313</v>
      </c>
      <c r="I555" s="90">
        <v>119.44068145751953</v>
      </c>
    </row>
    <row r="556" spans="1:9">
      <c r="A556" s="65" t="s">
        <v>13340</v>
      </c>
      <c r="B556" s="65" t="s">
        <v>13339</v>
      </c>
      <c r="C556" s="131">
        <v>5.93</v>
      </c>
      <c r="D556" s="132">
        <v>35.164901733398438</v>
      </c>
      <c r="E556" s="132">
        <v>3.3810756279072529</v>
      </c>
      <c r="F556" s="132">
        <v>37.756709194896615</v>
      </c>
      <c r="G556" s="92">
        <v>91.653526306152344</v>
      </c>
      <c r="H556" s="91">
        <v>64.982269287109375</v>
      </c>
      <c r="I556" s="90">
        <v>84.4365234375</v>
      </c>
    </row>
    <row r="557" spans="1:9">
      <c r="A557" s="65" t="s">
        <v>13338</v>
      </c>
      <c r="B557" s="65" t="s">
        <v>13337</v>
      </c>
      <c r="C557" s="131">
        <v>7.2309999999999999</v>
      </c>
      <c r="D557" s="132">
        <v>52.287361145019531</v>
      </c>
      <c r="E557" s="132">
        <v>3.6727200560114124</v>
      </c>
      <c r="F557" s="132">
        <v>41.273331750178102</v>
      </c>
      <c r="G557" s="92">
        <v>93.957267761230469</v>
      </c>
      <c r="H557" s="91">
        <v>67.325042724609375</v>
      </c>
      <c r="I557" s="90">
        <v>86.750831604003906</v>
      </c>
    </row>
    <row r="558" spans="1:9">
      <c r="A558" s="65" t="s">
        <v>13336</v>
      </c>
      <c r="B558" s="65" t="s">
        <v>13335</v>
      </c>
      <c r="C558" s="131">
        <v>7.44</v>
      </c>
      <c r="D558" s="132">
        <v>55.353599548339844</v>
      </c>
      <c r="E558" s="132">
        <v>3.8768114282660004</v>
      </c>
      <c r="F558" s="132">
        <v>40.791100420926035</v>
      </c>
      <c r="G558" s="92">
        <v>93.869194030761719</v>
      </c>
      <c r="H558" s="91">
        <v>67.132980346679688</v>
      </c>
      <c r="I558" s="90">
        <v>86.634620666503906</v>
      </c>
    </row>
    <row r="559" spans="1:9">
      <c r="A559" s="65" t="s">
        <v>13334</v>
      </c>
      <c r="B559" s="65" t="s">
        <v>13333</v>
      </c>
      <c r="C559" s="131">
        <v>8.4610000000000003</v>
      </c>
      <c r="D559" s="132">
        <v>71.588523864746094</v>
      </c>
      <c r="E559" s="132">
        <v>1.9635590114502732</v>
      </c>
      <c r="F559" s="132">
        <v>37.918433244419489</v>
      </c>
      <c r="G559" s="92">
        <v>97.401535034179688</v>
      </c>
      <c r="H559" s="91">
        <v>68.062568664550781</v>
      </c>
      <c r="I559" s="90">
        <v>89.462677001953125</v>
      </c>
    </row>
    <row r="560" spans="1:9">
      <c r="A560" s="65" t="s">
        <v>13332</v>
      </c>
      <c r="B560" s="65" t="s">
        <v>13331</v>
      </c>
      <c r="C560" s="131">
        <v>8.1280000000000001</v>
      </c>
      <c r="D560" s="132">
        <v>66.064384460449219</v>
      </c>
      <c r="E560" s="132">
        <v>3.1279897265608101</v>
      </c>
      <c r="F560" s="132">
        <v>41.853807257584769</v>
      </c>
      <c r="G560" s="92">
        <v>96.159217834472656</v>
      </c>
      <c r="H560" s="91">
        <v>68.6483154296875</v>
      </c>
      <c r="I560" s="90">
        <v>88.715019226074219</v>
      </c>
    </row>
    <row r="561" spans="1:9">
      <c r="A561" s="65" t="s">
        <v>13330</v>
      </c>
      <c r="B561" s="65" t="s">
        <v>13329</v>
      </c>
      <c r="C561" s="131">
        <v>8.1240000000000006</v>
      </c>
      <c r="D561" s="132">
        <v>65.999374389648438</v>
      </c>
      <c r="E561" s="132">
        <v>3.7053554043026962</v>
      </c>
      <c r="F561" s="132">
        <v>38.323469197841057</v>
      </c>
      <c r="G561" s="92">
        <v>94.555984497070313</v>
      </c>
      <c r="H561" s="91">
        <v>66.721588134765625</v>
      </c>
      <c r="I561" s="90">
        <v>87.024253845214844</v>
      </c>
    </row>
    <row r="562" spans="1:9">
      <c r="A562" s="65" t="s">
        <v>13328</v>
      </c>
      <c r="B562" s="65" t="s">
        <v>13327</v>
      </c>
      <c r="C562" s="131">
        <v>9.0690000000000008</v>
      </c>
      <c r="D562" s="132">
        <v>82.246757507324219</v>
      </c>
      <c r="E562" s="132">
        <v>1.7069494542831793</v>
      </c>
      <c r="F562" s="132">
        <v>39.894658070458206</v>
      </c>
      <c r="G562" s="92">
        <v>99.07080078125</v>
      </c>
      <c r="H562" s="91">
        <v>69.517951965332031</v>
      </c>
      <c r="I562" s="90">
        <v>91.074066162109375</v>
      </c>
    </row>
    <row r="563" spans="1:9">
      <c r="A563" s="65" t="s">
        <v>13326</v>
      </c>
      <c r="B563" s="65" t="s">
        <v>13325</v>
      </c>
      <c r="C563" s="131">
        <v>8.1690000000000005</v>
      </c>
      <c r="D563" s="132">
        <v>66.732559204101563</v>
      </c>
      <c r="E563" s="132">
        <v>3.3883293393654035</v>
      </c>
      <c r="F563" s="132">
        <v>40.276163450624288</v>
      </c>
      <c r="G563" s="92">
        <v>95.501296997070313</v>
      </c>
      <c r="H563" s="91">
        <v>67.816993713378906</v>
      </c>
      <c r="I563" s="90">
        <v>88.010177612304688</v>
      </c>
    </row>
    <row r="564" spans="1:9">
      <c r="A564" s="65" t="s">
        <v>13324</v>
      </c>
      <c r="B564" s="65" t="s">
        <v>13323</v>
      </c>
      <c r="C564" s="131">
        <v>5.8769999999999998</v>
      </c>
      <c r="D564" s="132">
        <v>34.539127349853516</v>
      </c>
      <c r="E564" s="132">
        <v>1.6673565038664135</v>
      </c>
      <c r="F564" s="132">
        <v>46.060361399461748</v>
      </c>
      <c r="G564" s="92">
        <v>95.831596374511719</v>
      </c>
      <c r="H564" s="91">
        <v>69.721366882324219</v>
      </c>
      <c r="I564" s="90">
        <v>88.766403198242188</v>
      </c>
    </row>
    <row r="565" spans="1:9">
      <c r="A565" s="65" t="s">
        <v>13322</v>
      </c>
      <c r="B565" s="65" t="s">
        <v>13321</v>
      </c>
      <c r="C565" s="131">
        <v>7.0419999999999998</v>
      </c>
      <c r="D565" s="132">
        <v>49.589763641357422</v>
      </c>
      <c r="E565" s="132">
        <v>3.1445575015228284</v>
      </c>
      <c r="F565" s="132">
        <v>46.040238678090574</v>
      </c>
      <c r="G565" s="92">
        <v>95.482643127441406</v>
      </c>
      <c r="H565" s="91">
        <v>69.591194152832031</v>
      </c>
      <c r="I565" s="90">
        <v>88.476654052734375</v>
      </c>
    </row>
    <row r="566" spans="1:9">
      <c r="A566" s="65" t="s">
        <v>13320</v>
      </c>
      <c r="B566" s="65" t="s">
        <v>13319</v>
      </c>
      <c r="C566" s="131">
        <v>5.2569999999999997</v>
      </c>
      <c r="D566" s="132">
        <v>27.636049270629883</v>
      </c>
      <c r="E566" s="132">
        <v>1.7270107629067879</v>
      </c>
      <c r="F566" s="132">
        <v>41.807326293833917</v>
      </c>
      <c r="G566" s="92">
        <v>93.864936828613281</v>
      </c>
      <c r="H566" s="91">
        <v>67.330963134765625</v>
      </c>
      <c r="I566" s="90">
        <v>86.685089111328125</v>
      </c>
    </row>
    <row r="567" spans="1:9">
      <c r="A567" s="65" t="s">
        <v>13318</v>
      </c>
      <c r="B567" s="65" t="s">
        <v>13317</v>
      </c>
      <c r="C567" s="131">
        <v>5.05</v>
      </c>
      <c r="D567" s="132">
        <v>25.502500534057617</v>
      </c>
      <c r="E567" s="132">
        <v>0.52757019078159728</v>
      </c>
      <c r="F567" s="132">
        <v>41.650455179201181</v>
      </c>
      <c r="G567" s="92">
        <v>95.202285766601563</v>
      </c>
      <c r="H567" s="91">
        <v>67.954536437988281</v>
      </c>
      <c r="I567" s="90">
        <v>87.829292297363281</v>
      </c>
    </row>
    <row r="568" spans="1:9">
      <c r="A568" s="65" t="s">
        <v>13316</v>
      </c>
      <c r="B568" s="65" t="s">
        <v>13315</v>
      </c>
      <c r="C568" s="131">
        <v>4.8529999999999998</v>
      </c>
      <c r="D568" s="132">
        <v>23.551609039306641</v>
      </c>
      <c r="E568" s="132">
        <v>1.0438169954849357</v>
      </c>
      <c r="F568" s="132">
        <v>41.954466188723117</v>
      </c>
      <c r="G568" s="92">
        <v>94.243011474609375</v>
      </c>
      <c r="H568" s="91">
        <v>67.531509399414063</v>
      </c>
      <c r="I568" s="90">
        <v>87.015121459960938</v>
      </c>
    </row>
    <row r="569" spans="1:9">
      <c r="A569" s="65" t="s">
        <v>13314</v>
      </c>
      <c r="B569" s="65" t="s">
        <v>13313</v>
      </c>
      <c r="C569" s="131">
        <v>8.6959999999999997</v>
      </c>
      <c r="D569" s="132">
        <v>75.620414733886719</v>
      </c>
      <c r="E569" s="132">
        <v>-1.6529142792941296</v>
      </c>
      <c r="F569" s="132">
        <v>44.70098870056497</v>
      </c>
      <c r="G569" s="92">
        <v>104.33421325683594</v>
      </c>
      <c r="H569" s="91">
        <v>73.752090454101563</v>
      </c>
      <c r="I569" s="90">
        <v>96.058967590332031</v>
      </c>
    </row>
    <row r="570" spans="1:9">
      <c r="A570" s="65" t="s">
        <v>13312</v>
      </c>
      <c r="B570" s="65" t="s">
        <v>13311</v>
      </c>
      <c r="C570" s="131">
        <v>6.8179999999999996</v>
      </c>
      <c r="D570" s="132">
        <v>46.485122680664063</v>
      </c>
      <c r="E570" s="132">
        <v>3.030839624272851</v>
      </c>
      <c r="F570" s="132">
        <v>45.936197499198464</v>
      </c>
      <c r="G570" s="92">
        <v>95.288871765136719</v>
      </c>
      <c r="H570" s="91">
        <v>69.451568603515625</v>
      </c>
      <c r="I570" s="90">
        <v>88.297531127929688</v>
      </c>
    </row>
    <row r="571" spans="1:9">
      <c r="A571" s="65" t="s">
        <v>13310</v>
      </c>
      <c r="B571" s="65" t="s">
        <v>13309</v>
      </c>
      <c r="C571" s="131">
        <v>7.3150000000000004</v>
      </c>
      <c r="D571" s="132">
        <v>53.509223937988281</v>
      </c>
      <c r="E571" s="132">
        <v>2.7697226441965639</v>
      </c>
      <c r="F571" s="132">
        <v>46.554794520547944</v>
      </c>
      <c r="G571" s="92">
        <v>96.525520324707031</v>
      </c>
      <c r="H571" s="91">
        <v>70.297012329101563</v>
      </c>
      <c r="I571" s="90">
        <v>89.428321838378906</v>
      </c>
    </row>
    <row r="572" spans="1:9">
      <c r="A572" s="65" t="s">
        <v>13308</v>
      </c>
      <c r="B572" s="65" t="s">
        <v>13307</v>
      </c>
      <c r="C572" s="131">
        <v>8.1430000000000007</v>
      </c>
      <c r="D572" s="132">
        <v>66.308448791503906</v>
      </c>
      <c r="E572" s="132">
        <v>0.38448643100695984</v>
      </c>
      <c r="F572" s="132">
        <v>47.164490861618802</v>
      </c>
      <c r="G572" s="92">
        <v>101.22132110595703</v>
      </c>
      <c r="H572" s="91">
        <v>72.918998718261719</v>
      </c>
      <c r="I572" s="90">
        <v>93.562973022460938</v>
      </c>
    </row>
    <row r="573" spans="1:9">
      <c r="A573" s="65" t="s">
        <v>13306</v>
      </c>
      <c r="B573" s="65" t="s">
        <v>13305</v>
      </c>
      <c r="C573" s="131">
        <v>9.2650000000000006</v>
      </c>
      <c r="D573" s="132">
        <v>85.840225219726563</v>
      </c>
      <c r="E573" s="132">
        <v>-0.32537231810371392</v>
      </c>
      <c r="F573" s="132">
        <v>45.185070386155239</v>
      </c>
      <c r="G573" s="92">
        <v>103.38437652587891</v>
      </c>
      <c r="H573" s="91">
        <v>73.384620666503906</v>
      </c>
      <c r="I573" s="90">
        <v>95.266716003417969</v>
      </c>
    </row>
    <row r="574" spans="1:9">
      <c r="A574" s="65" t="s">
        <v>13304</v>
      </c>
      <c r="B574" s="65" t="s">
        <v>13303</v>
      </c>
      <c r="C574" s="131">
        <v>19.353999999999999</v>
      </c>
      <c r="D574" s="132">
        <v>374.57730102539063</v>
      </c>
      <c r="E574" s="132">
        <v>-2.8700271829097939</v>
      </c>
      <c r="F574" s="132">
        <v>45.610830438901168</v>
      </c>
      <c r="G574" s="92">
        <v>120.03971099853516</v>
      </c>
      <c r="H574" s="91">
        <v>79.667289733886719</v>
      </c>
      <c r="I574" s="90">
        <v>109.11530303955078</v>
      </c>
    </row>
    <row r="575" spans="1:9">
      <c r="A575" s="65" t="s">
        <v>13302</v>
      </c>
      <c r="B575" s="65" t="s">
        <v>13301</v>
      </c>
      <c r="C575" s="131">
        <v>16.975999999999999</v>
      </c>
      <c r="D575" s="132">
        <v>288.1845703125</v>
      </c>
      <c r="E575" s="132">
        <v>-1.7133892887336368</v>
      </c>
      <c r="F575" s="132">
        <v>45.027346531833075</v>
      </c>
      <c r="G575" s="92">
        <v>115.45826721191406</v>
      </c>
      <c r="H575" s="91">
        <v>78.0401611328125</v>
      </c>
      <c r="I575" s="90">
        <v>105.33326721191406</v>
      </c>
    </row>
    <row r="576" spans="1:9">
      <c r="A576" s="65" t="s">
        <v>13300</v>
      </c>
      <c r="B576" s="65" t="s">
        <v>13299</v>
      </c>
      <c r="C576" s="131">
        <v>12.272</v>
      </c>
      <c r="D576" s="132">
        <v>150.60198974609375</v>
      </c>
      <c r="E576" s="132">
        <v>5.3431488326102228E-2</v>
      </c>
      <c r="F576" s="132">
        <v>44.288301082904312</v>
      </c>
      <c r="G576" s="92">
        <v>106.79402160644531</v>
      </c>
      <c r="H576" s="91">
        <v>74.532997131347656</v>
      </c>
      <c r="I576" s="90">
        <v>98.064483642578125</v>
      </c>
    </row>
    <row r="577" spans="1:9">
      <c r="A577" s="65" t="s">
        <v>13298</v>
      </c>
      <c r="B577" s="65" t="s">
        <v>13297</v>
      </c>
      <c r="C577" s="131">
        <v>0.76300000000000001</v>
      </c>
      <c r="D577" s="132">
        <v>0.58216899633407593</v>
      </c>
      <c r="E577" s="132">
        <v>1.3019402406411784</v>
      </c>
      <c r="F577" s="132">
        <v>44.631433612027308</v>
      </c>
      <c r="G577" s="92">
        <v>88.007095336914063</v>
      </c>
      <c r="H577" s="91">
        <v>64.375274658203125</v>
      </c>
      <c r="I577" s="90">
        <v>81.612541198730469</v>
      </c>
    </row>
    <row r="578" spans="1:9">
      <c r="A578" s="65" t="s">
        <v>13296</v>
      </c>
      <c r="B578" s="65" t="s">
        <v>13295</v>
      </c>
      <c r="C578" s="131">
        <v>12.808999999999999</v>
      </c>
      <c r="D578" s="132">
        <v>164.07048034667969</v>
      </c>
      <c r="E578" s="132">
        <v>2.4963488209924205</v>
      </c>
      <c r="F578" s="132">
        <v>40.099170506912444</v>
      </c>
      <c r="G578" s="92">
        <v>103.14118194580078</v>
      </c>
      <c r="H578" s="91">
        <v>71.244125366210938</v>
      </c>
      <c r="I578" s="90">
        <v>94.5101318359375</v>
      </c>
    </row>
    <row r="579" spans="1:9">
      <c r="A579" s="65" t="s">
        <v>13294</v>
      </c>
      <c r="B579" s="65" t="s">
        <v>13293</v>
      </c>
      <c r="C579" s="131">
        <v>5.234</v>
      </c>
      <c r="D579" s="132">
        <v>27.394756317138672</v>
      </c>
      <c r="E579" s="132">
        <v>-0.70573187361269307</v>
      </c>
      <c r="F579" s="132">
        <v>46.976933216168717</v>
      </c>
      <c r="G579" s="92">
        <v>98.401924133300781</v>
      </c>
      <c r="H579" s="91">
        <v>71.283943176269531</v>
      </c>
      <c r="I579" s="90">
        <v>91.064048767089844</v>
      </c>
    </row>
    <row r="580" spans="1:9">
      <c r="A580" s="65" t="s">
        <v>13292</v>
      </c>
      <c r="B580" s="65" t="s">
        <v>13291</v>
      </c>
      <c r="C580" s="131">
        <v>8.0139999999999993</v>
      </c>
      <c r="D580" s="132">
        <v>64.224197387695313</v>
      </c>
      <c r="E580" s="132">
        <v>-1.6267213439230253</v>
      </c>
      <c r="F580" s="132">
        <v>44.993542098208849</v>
      </c>
      <c r="G580" s="92">
        <v>103.38084411621094</v>
      </c>
      <c r="H580" s="91">
        <v>73.364456176757813</v>
      </c>
      <c r="I580" s="90">
        <v>95.258682250976563</v>
      </c>
    </row>
    <row r="581" spans="1:9">
      <c r="A581" s="65" t="s">
        <v>13290</v>
      </c>
      <c r="B581" s="65" t="s">
        <v>13289</v>
      </c>
      <c r="C581" s="131">
        <v>2.702</v>
      </c>
      <c r="D581" s="132">
        <v>7.3008041381835938</v>
      </c>
      <c r="E581" s="132">
        <v>1.9815323716449293</v>
      </c>
      <c r="F581" s="132">
        <v>42.114599936244822</v>
      </c>
      <c r="G581" s="92">
        <v>89.611274719238281</v>
      </c>
      <c r="H581" s="91">
        <v>64.861930847167969</v>
      </c>
      <c r="I581" s="90">
        <v>82.914329528808594</v>
      </c>
    </row>
    <row r="582" spans="1:9">
      <c r="A582" s="65" t="s">
        <v>13288</v>
      </c>
      <c r="B582" s="65" t="s">
        <v>13287</v>
      </c>
      <c r="C582" s="131">
        <v>0.94899999999999995</v>
      </c>
      <c r="D582" s="132">
        <v>0.90060102939605713</v>
      </c>
      <c r="E582" s="132">
        <v>3.9940867292329498</v>
      </c>
      <c r="F582" s="132">
        <v>37.768933731938219</v>
      </c>
      <c r="G582" s="92">
        <v>82.997177124023438</v>
      </c>
      <c r="H582" s="91">
        <v>59.697483062744141</v>
      </c>
      <c r="I582" s="90">
        <v>76.692489624023438</v>
      </c>
    </row>
    <row r="583" spans="1:9">
      <c r="A583" s="65" t="s">
        <v>13286</v>
      </c>
      <c r="B583" s="65" t="s">
        <v>13285</v>
      </c>
      <c r="C583" s="131">
        <v>2.524</v>
      </c>
      <c r="D583" s="132">
        <v>6.3705759048461914</v>
      </c>
      <c r="E583" s="132">
        <v>2.3678991085481473</v>
      </c>
      <c r="F583" s="132">
        <v>39.257928118393238</v>
      </c>
      <c r="G583" s="92">
        <v>88.149955749511719</v>
      </c>
      <c r="H583" s="91">
        <v>63.183570861816406</v>
      </c>
      <c r="I583" s="90">
        <v>81.394279479980469</v>
      </c>
    </row>
    <row r="584" spans="1:9">
      <c r="A584" s="65" t="s">
        <v>13284</v>
      </c>
      <c r="B584" s="65" t="s">
        <v>13283</v>
      </c>
      <c r="C584" s="131">
        <v>2.1059999999999999</v>
      </c>
      <c r="D584" s="132">
        <v>4.4352359771728516</v>
      </c>
      <c r="E584" s="132">
        <v>1.7141153785598047</v>
      </c>
      <c r="F584" s="132">
        <v>43.022222222222226</v>
      </c>
      <c r="G584" s="92">
        <v>89.240585327148438</v>
      </c>
      <c r="H584" s="91">
        <v>64.832344055175781</v>
      </c>
      <c r="I584" s="90">
        <v>82.635940551757813</v>
      </c>
    </row>
    <row r="585" spans="1:9">
      <c r="A585" s="65" t="s">
        <v>13282</v>
      </c>
      <c r="B585" s="65" t="s">
        <v>13281</v>
      </c>
      <c r="C585" s="131">
        <v>2.8119999999999998</v>
      </c>
      <c r="D585" s="132">
        <v>7.907343864440918</v>
      </c>
      <c r="E585" s="132">
        <v>3.1736904491344964</v>
      </c>
      <c r="F585" s="132">
        <v>42.108145240431796</v>
      </c>
      <c r="G585" s="92">
        <v>88.107025146484375</v>
      </c>
      <c r="H585" s="91">
        <v>64.101600646972656</v>
      </c>
      <c r="I585" s="90">
        <v>81.611373901367188</v>
      </c>
    </row>
    <row r="586" spans="1:9">
      <c r="A586" s="65" t="s">
        <v>13280</v>
      </c>
      <c r="B586" s="65" t="s">
        <v>13279</v>
      </c>
      <c r="C586" s="131">
        <v>3.2919999999999998</v>
      </c>
      <c r="D586" s="132">
        <v>10.837264060974121</v>
      </c>
      <c r="E586" s="132">
        <v>2.2749760892069664</v>
      </c>
      <c r="F586" s="132">
        <v>42.765469904963041</v>
      </c>
      <c r="G586" s="92">
        <v>90.273521423339844</v>
      </c>
      <c r="H586" s="91">
        <v>65.512290954589844</v>
      </c>
      <c r="I586" s="90">
        <v>83.573356628417969</v>
      </c>
    </row>
    <row r="587" spans="1:9">
      <c r="A587" s="65" t="s">
        <v>13278</v>
      </c>
      <c r="B587" s="65" t="s">
        <v>13277</v>
      </c>
      <c r="C587" s="131">
        <v>4.78</v>
      </c>
      <c r="D587" s="132">
        <v>22.848400115966797</v>
      </c>
      <c r="E587" s="132">
        <v>2.1681012393063988</v>
      </c>
      <c r="F587" s="132">
        <v>40.419087541431075</v>
      </c>
      <c r="G587" s="92">
        <v>92.208335876464844</v>
      </c>
      <c r="H587" s="91">
        <v>65.992927551269531</v>
      </c>
      <c r="I587" s="90">
        <v>85.11468505859375</v>
      </c>
    </row>
    <row r="588" spans="1:9">
      <c r="A588" s="65" t="s">
        <v>13276</v>
      </c>
      <c r="B588" s="65" t="s">
        <v>13275</v>
      </c>
      <c r="C588" s="131">
        <v>6.6459999999999999</v>
      </c>
      <c r="D588" s="132">
        <v>44.169315338134766</v>
      </c>
      <c r="E588" s="132">
        <v>1.8778988912689594</v>
      </c>
      <c r="F588" s="132">
        <v>42.349232391890311</v>
      </c>
      <c r="G588" s="92">
        <v>95.858009338378906</v>
      </c>
      <c r="H588" s="91">
        <v>68.625480651855469</v>
      </c>
      <c r="I588" s="90">
        <v>88.4891357421875</v>
      </c>
    </row>
    <row r="589" spans="1:9">
      <c r="A589" s="65" t="s">
        <v>13204</v>
      </c>
      <c r="B589" s="65" t="s">
        <v>13203</v>
      </c>
      <c r="C589" s="131">
        <v>2.6429999999999998</v>
      </c>
      <c r="D589" s="132">
        <v>6.9854488372802734</v>
      </c>
      <c r="E589" s="132">
        <v>2.3233533719541533</v>
      </c>
      <c r="F589" s="132">
        <v>44.073810768426554</v>
      </c>
      <c r="G589" s="92">
        <v>89.472770690917969</v>
      </c>
      <c r="H589" s="91">
        <v>65.387535095214844</v>
      </c>
      <c r="I589" s="90">
        <v>82.955528259277344</v>
      </c>
    </row>
    <row r="590" spans="1:9">
      <c r="A590" s="65" t="s">
        <v>13202</v>
      </c>
      <c r="B590" s="65" t="s">
        <v>13201</v>
      </c>
      <c r="C590" s="131">
        <v>3.3540000000000001</v>
      </c>
      <c r="D590" s="132">
        <v>11.249316215515137</v>
      </c>
      <c r="E590" s="132">
        <v>2.9251382165214941</v>
      </c>
      <c r="F590" s="132">
        <v>43.375799646114061</v>
      </c>
      <c r="G590" s="92">
        <v>89.59197998046875</v>
      </c>
      <c r="H590" s="91">
        <v>65.3592529296875</v>
      </c>
      <c r="I590" s="90">
        <v>83.034828186035156</v>
      </c>
    </row>
    <row r="591" spans="1:9">
      <c r="A591" s="65" t="s">
        <v>13548</v>
      </c>
      <c r="B591" s="65" t="s">
        <v>13547</v>
      </c>
      <c r="C591" s="131">
        <v>3.2189999999999999</v>
      </c>
      <c r="D591" s="132">
        <v>10.361961364746094</v>
      </c>
      <c r="E591" s="132">
        <v>3.3002192095485157</v>
      </c>
      <c r="F591" s="132">
        <v>35.644272981242516</v>
      </c>
      <c r="G591" s="92">
        <v>87.1326904296875</v>
      </c>
      <c r="H591" s="91">
        <v>61.661594390869141</v>
      </c>
      <c r="I591" s="90">
        <v>80.240440368652344</v>
      </c>
    </row>
    <row r="592" spans="1:9">
      <c r="A592" s="65" t="s">
        <v>13546</v>
      </c>
      <c r="B592" s="65" t="s">
        <v>13545</v>
      </c>
      <c r="C592" s="131">
        <v>3.4020000000000001</v>
      </c>
      <c r="D592" s="132">
        <v>11.573603630065918</v>
      </c>
      <c r="E592" s="132">
        <v>4.3659684665472458</v>
      </c>
      <c r="F592" s="132">
        <v>37.069859154929574</v>
      </c>
      <c r="G592" s="92">
        <v>86.237747192382813</v>
      </c>
      <c r="H592" s="91">
        <v>61.671482086181641</v>
      </c>
      <c r="I592" s="90">
        <v>79.590339660644531</v>
      </c>
    </row>
    <row r="593" spans="1:9">
      <c r="A593" s="65" t="s">
        <v>13488</v>
      </c>
      <c r="B593" s="65" t="s">
        <v>13487</v>
      </c>
      <c r="C593" s="131">
        <v>4.7030000000000003</v>
      </c>
      <c r="D593" s="132">
        <v>22.118209838867188</v>
      </c>
      <c r="E593" s="132">
        <v>3.6095449311852987</v>
      </c>
      <c r="F593" s="132">
        <v>46.040871679760571</v>
      </c>
      <c r="G593" s="92">
        <v>91.313339233398438</v>
      </c>
      <c r="H593" s="91">
        <v>67.266998291015625</v>
      </c>
      <c r="I593" s="90">
        <v>84.806617736816406</v>
      </c>
    </row>
    <row r="594" spans="1:9">
      <c r="A594" s="65" t="s">
        <v>13356</v>
      </c>
      <c r="B594" s="65" t="s">
        <v>13355</v>
      </c>
      <c r="C594" s="131">
        <v>12.01</v>
      </c>
      <c r="D594" s="132">
        <v>144.24009704589844</v>
      </c>
      <c r="E594" s="132">
        <v>0.72978566179927895</v>
      </c>
      <c r="F594" s="132">
        <v>44.553506777805843</v>
      </c>
      <c r="G594" s="92">
        <v>105.54996490478516</v>
      </c>
      <c r="H594" s="91">
        <v>74.014144897460938</v>
      </c>
      <c r="I594" s="90">
        <v>97.01666259765625</v>
      </c>
    </row>
    <row r="595" spans="1:9">
      <c r="A595" s="65" t="s">
        <v>13200</v>
      </c>
      <c r="B595" s="65" t="s">
        <v>13199</v>
      </c>
      <c r="C595" s="131">
        <v>4.3170000000000002</v>
      </c>
      <c r="D595" s="132">
        <v>18.636489868164063</v>
      </c>
      <c r="E595" s="132">
        <v>2.7732488740986776</v>
      </c>
      <c r="F595" s="132">
        <v>41.083391660833918</v>
      </c>
      <c r="G595" s="92">
        <v>90.793312072753906</v>
      </c>
      <c r="H595" s="91">
        <v>65.410835266113281</v>
      </c>
      <c r="I595" s="90">
        <v>83.925048828125</v>
      </c>
    </row>
    <row r="596" spans="1:9">
      <c r="A596" s="65" t="s">
        <v>11388</v>
      </c>
      <c r="B596" s="65" t="s">
        <v>11387</v>
      </c>
      <c r="C596" s="131">
        <v>5.0570000000000004</v>
      </c>
      <c r="D596" s="132">
        <v>25.573249816894531</v>
      </c>
      <c r="E596" s="132">
        <v>2.6595957538594215</v>
      </c>
      <c r="F596" s="132">
        <v>41.360745614035089</v>
      </c>
      <c r="G596" s="92">
        <v>92.1495361328125</v>
      </c>
      <c r="H596" s="91">
        <v>66.284461975097656</v>
      </c>
      <c r="I596" s="90">
        <v>85.150680541992188</v>
      </c>
    </row>
    <row r="597" spans="1:9">
      <c r="A597" s="65" t="s">
        <v>11386</v>
      </c>
      <c r="B597" s="65" t="s">
        <v>11385</v>
      </c>
      <c r="C597" s="131">
        <v>5.03</v>
      </c>
      <c r="D597" s="132">
        <v>25.300899505615234</v>
      </c>
      <c r="E597" s="132">
        <v>2.5246489020711813</v>
      </c>
      <c r="F597" s="132">
        <v>39.636163362142007</v>
      </c>
      <c r="G597" s="92">
        <v>91.914581298828125</v>
      </c>
      <c r="H597" s="91">
        <v>65.624359130859375</v>
      </c>
      <c r="I597" s="90">
        <v>84.800689697265625</v>
      </c>
    </row>
    <row r="598" spans="1:9">
      <c r="A598" s="65" t="s">
        <v>11384</v>
      </c>
      <c r="B598" s="65" t="s">
        <v>11383</v>
      </c>
      <c r="C598" s="131">
        <v>6.6669999999999998</v>
      </c>
      <c r="D598" s="132">
        <v>44.448890686035156</v>
      </c>
      <c r="E598" s="132">
        <v>2.2955139953230366</v>
      </c>
      <c r="F598" s="132">
        <v>41.343485887418275</v>
      </c>
      <c r="G598" s="92">
        <v>95.077995300292969</v>
      </c>
      <c r="H598" s="91">
        <v>67.9100341796875</v>
      </c>
      <c r="I598" s="90">
        <v>87.726593017578125</v>
      </c>
    </row>
    <row r="599" spans="1:9">
      <c r="A599" s="65" t="s">
        <v>11382</v>
      </c>
      <c r="B599" s="65" t="s">
        <v>11381</v>
      </c>
      <c r="C599" s="131">
        <v>3.9649999999999999</v>
      </c>
      <c r="D599" s="132">
        <v>15.721224784851074</v>
      </c>
      <c r="E599" s="132">
        <v>2.6729965680760732</v>
      </c>
      <c r="F599" s="132">
        <v>42.633229247983344</v>
      </c>
      <c r="G599" s="92">
        <v>90.734428405761719</v>
      </c>
      <c r="H599" s="91">
        <v>65.814033508300781</v>
      </c>
      <c r="I599" s="90">
        <v>83.991195678710938</v>
      </c>
    </row>
    <row r="600" spans="1:9">
      <c r="A600" s="65" t="s">
        <v>11380</v>
      </c>
      <c r="B600" s="65" t="s">
        <v>11379</v>
      </c>
      <c r="C600" s="131">
        <v>2.9420000000000002</v>
      </c>
      <c r="D600" s="132">
        <v>8.6553640365600586</v>
      </c>
      <c r="E600" s="132">
        <v>2.0744520859250044</v>
      </c>
      <c r="F600" s="132">
        <v>41.96485827882519</v>
      </c>
      <c r="G600" s="92">
        <v>89.826736450195313</v>
      </c>
      <c r="H600" s="91">
        <v>64.971382141113281</v>
      </c>
      <c r="I600" s="90">
        <v>83.101104736328125</v>
      </c>
    </row>
    <row r="601" spans="1:9">
      <c r="A601" s="65" t="s">
        <v>11378</v>
      </c>
      <c r="B601" s="65" t="s">
        <v>11377</v>
      </c>
      <c r="C601" s="131">
        <v>8.0950000000000006</v>
      </c>
      <c r="D601" s="132">
        <v>65.529022216796875</v>
      </c>
      <c r="E601" s="132">
        <v>1.9597475114701846</v>
      </c>
      <c r="F601" s="132">
        <v>38.231195138419984</v>
      </c>
      <c r="G601" s="92">
        <v>96.948959350585938</v>
      </c>
      <c r="H601" s="91">
        <v>67.932449340820313</v>
      </c>
      <c r="I601" s="90">
        <v>89.097358703613281</v>
      </c>
    </row>
    <row r="602" spans="1:9">
      <c r="A602" s="65" t="s">
        <v>11376</v>
      </c>
      <c r="B602" s="65" t="s">
        <v>11375</v>
      </c>
      <c r="C602" s="131">
        <v>3.2919999999999998</v>
      </c>
      <c r="D602" s="132">
        <v>10.837264060974121</v>
      </c>
      <c r="E602" s="132">
        <v>3.4550509735570412</v>
      </c>
      <c r="F602" s="132">
        <v>37.897231498438003</v>
      </c>
      <c r="G602" s="92">
        <v>87.530670166015625</v>
      </c>
      <c r="H602" s="91">
        <v>62.579807281494141</v>
      </c>
      <c r="I602" s="90">
        <v>80.779197692871094</v>
      </c>
    </row>
    <row r="603" spans="1:9">
      <c r="A603" s="65" t="s">
        <v>11374</v>
      </c>
      <c r="B603" s="65" t="s">
        <v>11373</v>
      </c>
      <c r="C603" s="131">
        <v>5.14</v>
      </c>
      <c r="D603" s="132">
        <v>26.419599533081055</v>
      </c>
      <c r="E603" s="132">
        <v>2.5922789121251526</v>
      </c>
      <c r="F603" s="132">
        <v>37.303079416531602</v>
      </c>
      <c r="G603" s="92">
        <v>91.468009948730469</v>
      </c>
      <c r="H603" s="91">
        <v>64.679443359375</v>
      </c>
      <c r="I603" s="90">
        <v>84.219268798828125</v>
      </c>
    </row>
    <row r="604" spans="1:9">
      <c r="A604" s="65" t="s">
        <v>11372</v>
      </c>
      <c r="B604" s="65" t="s">
        <v>11371</v>
      </c>
      <c r="C604" s="131">
        <v>3.2149999999999999</v>
      </c>
      <c r="D604" s="132">
        <v>10.336224555969238</v>
      </c>
      <c r="E604" s="132">
        <v>3.0707335964786715</v>
      </c>
      <c r="F604" s="132">
        <v>42.681960636830887</v>
      </c>
      <c r="G604" s="92">
        <v>89.01470947265625</v>
      </c>
      <c r="H604" s="91">
        <v>64.821510314941406</v>
      </c>
      <c r="I604" s="90">
        <v>82.468246459960938</v>
      </c>
    </row>
    <row r="605" spans="1:9">
      <c r="A605" s="65" t="s">
        <v>11370</v>
      </c>
      <c r="B605" s="65" t="s">
        <v>11369</v>
      </c>
      <c r="C605" s="131">
        <v>0.89600000000000002</v>
      </c>
      <c r="D605" s="132">
        <v>0.80281597375869751</v>
      </c>
      <c r="E605" s="132">
        <v>3.259876953922058</v>
      </c>
      <c r="F605" s="132">
        <v>39.686332641565372</v>
      </c>
      <c r="G605" s="92">
        <v>84.370071411132813</v>
      </c>
      <c r="H605" s="91">
        <v>60.990413665771484</v>
      </c>
      <c r="I605" s="90">
        <v>78.043746948242188</v>
      </c>
    </row>
    <row r="606" spans="1:9">
      <c r="A606" s="65" t="s">
        <v>11368</v>
      </c>
      <c r="B606" s="65" t="s">
        <v>11367</v>
      </c>
      <c r="C606" s="131">
        <v>3.6640000000000001</v>
      </c>
      <c r="D606" s="132">
        <v>13.424896240234375</v>
      </c>
      <c r="E606" s="132">
        <v>2.7067928573999605</v>
      </c>
      <c r="F606" s="132">
        <v>38.383224873463483</v>
      </c>
      <c r="G606" s="92">
        <v>89.273223876953125</v>
      </c>
      <c r="H606" s="91">
        <v>63.692771911621094</v>
      </c>
      <c r="I606" s="90">
        <v>82.351387023925781</v>
      </c>
    </row>
    <row r="607" spans="1:9">
      <c r="A607" s="65" t="s">
        <v>11366</v>
      </c>
      <c r="B607" s="65" t="s">
        <v>11365</v>
      </c>
      <c r="C607" s="131">
        <v>0.82399999999999995</v>
      </c>
      <c r="D607" s="132">
        <v>0.67897599935531616</v>
      </c>
      <c r="E607" s="132">
        <v>2.4668831169491816</v>
      </c>
      <c r="F607" s="132">
        <v>44.619838588588586</v>
      </c>
      <c r="G607" s="92">
        <v>86.465499877929688</v>
      </c>
      <c r="H607" s="91">
        <v>63.589309692382813</v>
      </c>
      <c r="I607" s="90">
        <v>80.275413513183594</v>
      </c>
    </row>
    <row r="608" spans="1:9">
      <c r="A608" s="65" t="s">
        <v>11364</v>
      </c>
      <c r="B608" s="65" t="s">
        <v>11363</v>
      </c>
      <c r="C608" s="131">
        <v>0.90500000000000003</v>
      </c>
      <c r="D608" s="132">
        <v>0.81902498006820679</v>
      </c>
      <c r="E608" s="132">
        <v>3.5134924549886497</v>
      </c>
      <c r="F608" s="132">
        <v>37.215069686411148</v>
      </c>
      <c r="G608" s="92">
        <v>83.478279113769531</v>
      </c>
      <c r="H608" s="91">
        <v>59.763309478759766</v>
      </c>
      <c r="I608" s="90">
        <v>77.061225891113281</v>
      </c>
    </row>
    <row r="609" spans="1:9">
      <c r="A609" s="65" t="s">
        <v>11362</v>
      </c>
      <c r="B609" s="65" t="s">
        <v>11361</v>
      </c>
      <c r="C609" s="131">
        <v>9.2460000000000004</v>
      </c>
      <c r="D609" s="132">
        <v>85.488517761230469</v>
      </c>
      <c r="E609" s="132">
        <v>2.8512768304902001</v>
      </c>
      <c r="F609" s="132">
        <v>39.721744119334481</v>
      </c>
      <c r="G609" s="92">
        <v>97.673805236816406</v>
      </c>
      <c r="H609" s="91">
        <v>68.731582641601563</v>
      </c>
      <c r="I609" s="90">
        <v>89.842300415039063</v>
      </c>
    </row>
    <row r="610" spans="1:9">
      <c r="A610" s="65" t="s">
        <v>11360</v>
      </c>
      <c r="B610" s="65" t="s">
        <v>11359</v>
      </c>
      <c r="C610" s="131">
        <v>2.8769999999999998</v>
      </c>
      <c r="D610" s="132">
        <v>8.2771291732788086</v>
      </c>
      <c r="E610" s="132">
        <v>2.5523949240734534</v>
      </c>
      <c r="F610" s="132">
        <v>39.803901586839423</v>
      </c>
      <c r="G610" s="92">
        <v>88.571128845214844</v>
      </c>
      <c r="H610" s="91">
        <v>63.638149261474609</v>
      </c>
      <c r="I610" s="90">
        <v>81.824493408203125</v>
      </c>
    </row>
    <row r="611" spans="1:9">
      <c r="A611" s="65" t="s">
        <v>11358</v>
      </c>
      <c r="B611" s="65" t="s">
        <v>11357</v>
      </c>
      <c r="C611" s="131">
        <v>3.84</v>
      </c>
      <c r="D611" s="132">
        <v>14.745599746704102</v>
      </c>
      <c r="E611" s="132">
        <v>0.49276474074136489</v>
      </c>
      <c r="F611" s="132">
        <v>45.822267970492369</v>
      </c>
      <c r="G611" s="92">
        <v>94.316413879394531</v>
      </c>
      <c r="H611" s="91">
        <v>68.641395568847656</v>
      </c>
      <c r="I611" s="90">
        <v>87.368988037109375</v>
      </c>
    </row>
    <row r="612" spans="1:9">
      <c r="A612" s="65" t="s">
        <v>11356</v>
      </c>
      <c r="B612" s="65" t="s">
        <v>11355</v>
      </c>
      <c r="C612" s="131">
        <v>1.774</v>
      </c>
      <c r="D612" s="132">
        <v>3.147075891494751</v>
      </c>
      <c r="E612" s="132">
        <v>3.8161053097663302</v>
      </c>
      <c r="F612" s="132">
        <v>39.607830654146106</v>
      </c>
      <c r="G612" s="92">
        <v>84.991905212402344</v>
      </c>
      <c r="H612" s="91">
        <v>61.499313354492188</v>
      </c>
      <c r="I612" s="90">
        <v>78.635025024414063</v>
      </c>
    </row>
    <row r="613" spans="1:9">
      <c r="A613" s="65" t="s">
        <v>11354</v>
      </c>
      <c r="B613" s="65" t="s">
        <v>11353</v>
      </c>
      <c r="C613" s="131">
        <v>2.8559999999999999</v>
      </c>
      <c r="D613" s="132">
        <v>8.1567363739013672</v>
      </c>
      <c r="E613" s="132">
        <v>3.5919671700720035</v>
      </c>
      <c r="F613" s="132">
        <v>37.343427620632276</v>
      </c>
      <c r="G613" s="92">
        <v>86.528327941894531</v>
      </c>
      <c r="H613" s="91">
        <v>61.812217712402344</v>
      </c>
      <c r="I613" s="90">
        <v>79.840370178222656</v>
      </c>
    </row>
    <row r="614" spans="1:9">
      <c r="A614" s="65" t="s">
        <v>11352</v>
      </c>
      <c r="B614" s="65" t="s">
        <v>11351</v>
      </c>
      <c r="C614" s="131">
        <v>2.6219999999999999</v>
      </c>
      <c r="D614" s="132">
        <v>6.8748841285705566</v>
      </c>
      <c r="E614" s="132">
        <v>2.3268075820528162</v>
      </c>
      <c r="F614" s="132">
        <v>42.493894165535956</v>
      </c>
      <c r="G614" s="92">
        <v>89.083160400390625</v>
      </c>
      <c r="H614" s="91">
        <v>64.691001892089844</v>
      </c>
      <c r="I614" s="90">
        <v>82.482864379882813</v>
      </c>
    </row>
    <row r="615" spans="1:9">
      <c r="A615" s="65" t="s">
        <v>11350</v>
      </c>
      <c r="B615" s="65" t="s">
        <v>11349</v>
      </c>
      <c r="C615" s="131">
        <v>5.9770000000000003</v>
      </c>
      <c r="D615" s="132">
        <v>35.724529266357422</v>
      </c>
      <c r="E615" s="132">
        <v>1.6134893777780941</v>
      </c>
      <c r="F615" s="132">
        <v>41.423846153846156</v>
      </c>
      <c r="G615" s="92">
        <v>95.026145935058594</v>
      </c>
      <c r="H615" s="91">
        <v>67.870964050292969</v>
      </c>
      <c r="I615" s="90">
        <v>87.678199768066406</v>
      </c>
    </row>
    <row r="616" spans="1:9">
      <c r="A616" s="65" t="s">
        <v>11348</v>
      </c>
      <c r="B616" s="65" t="s">
        <v>11347</v>
      </c>
      <c r="C616" s="131">
        <v>2.831</v>
      </c>
      <c r="D616" s="132">
        <v>8.0145606994628906</v>
      </c>
      <c r="E616" s="132">
        <v>2.3827638534562738</v>
      </c>
      <c r="F616" s="132">
        <v>41.559752454118652</v>
      </c>
      <c r="G616" s="92">
        <v>89.127616882324219</v>
      </c>
      <c r="H616" s="91">
        <v>64.463264465332031</v>
      </c>
      <c r="I616" s="90">
        <v>82.453666687011719</v>
      </c>
    </row>
    <row r="617" spans="1:9">
      <c r="A617" s="65" t="s">
        <v>11346</v>
      </c>
      <c r="B617" s="65" t="s">
        <v>11345</v>
      </c>
      <c r="C617" s="131">
        <v>9.4860000000000007</v>
      </c>
      <c r="D617" s="132">
        <v>89.984199523925781</v>
      </c>
      <c r="E617" s="132">
        <v>2.4163586056565736</v>
      </c>
      <c r="F617" s="132">
        <v>37.855750798722042</v>
      </c>
      <c r="G617" s="92">
        <v>98.209709167480469</v>
      </c>
      <c r="H617" s="91">
        <v>68.415054321289063</v>
      </c>
      <c r="I617" s="90">
        <v>90.147544860839844</v>
      </c>
    </row>
    <row r="618" spans="1:9">
      <c r="A618" s="65" t="s">
        <v>11344</v>
      </c>
      <c r="B618" s="65" t="s">
        <v>11343</v>
      </c>
      <c r="C618" s="131">
        <v>4.931</v>
      </c>
      <c r="D618" s="132">
        <v>24.314760208129883</v>
      </c>
      <c r="E618" s="132">
        <v>2.8090860813878229</v>
      </c>
      <c r="F618" s="132">
        <v>40.480689336821051</v>
      </c>
      <c r="G618" s="92">
        <v>91.551284790039063</v>
      </c>
      <c r="H618" s="91">
        <v>65.688255310058594</v>
      </c>
      <c r="I618" s="90">
        <v>84.552986145019531</v>
      </c>
    </row>
    <row r="619" spans="1:9">
      <c r="A619" s="65" t="s">
        <v>11342</v>
      </c>
      <c r="B619" s="65" t="s">
        <v>11341</v>
      </c>
      <c r="C619" s="131">
        <v>7.0830000000000002</v>
      </c>
      <c r="D619" s="132">
        <v>50.168888092041016</v>
      </c>
      <c r="E619" s="132">
        <v>2.2693379546054082</v>
      </c>
      <c r="F619" s="132">
        <v>40.665330867242091</v>
      </c>
      <c r="G619" s="92">
        <v>95.578498840332031</v>
      </c>
      <c r="H619" s="91">
        <v>67.972358703613281</v>
      </c>
      <c r="I619" s="90">
        <v>88.108528137207031</v>
      </c>
    </row>
    <row r="620" spans="1:9">
      <c r="A620" s="65" t="s">
        <v>11340</v>
      </c>
      <c r="B620" s="65" t="s">
        <v>11339</v>
      </c>
      <c r="C620" s="131">
        <v>10.77</v>
      </c>
      <c r="D620" s="132">
        <v>115.99289703369141</v>
      </c>
      <c r="E620" s="132">
        <v>2.7192563340909839</v>
      </c>
      <c r="F620" s="132">
        <v>38.563155797582681</v>
      </c>
      <c r="G620" s="92">
        <v>99.730712890625</v>
      </c>
      <c r="H620" s="91">
        <v>69.308586120605469</v>
      </c>
      <c r="I620" s="90">
        <v>91.498764038085938</v>
      </c>
    </row>
    <row r="621" spans="1:9">
      <c r="A621" s="65" t="s">
        <v>11338</v>
      </c>
      <c r="B621" s="65" t="s">
        <v>11337</v>
      </c>
      <c r="C621" s="131">
        <v>9.1419999999999995</v>
      </c>
      <c r="D621" s="132">
        <v>83.576164245605469</v>
      </c>
      <c r="E621" s="132">
        <v>2.6567779766286872</v>
      </c>
      <c r="F621" s="132">
        <v>38.82582387898433</v>
      </c>
      <c r="G621" s="92">
        <v>97.60064697265625</v>
      </c>
      <c r="H621" s="91">
        <v>68.420997619628906</v>
      </c>
      <c r="I621" s="90">
        <v>89.704902648925781</v>
      </c>
    </row>
    <row r="622" spans="1:9">
      <c r="A622" s="65" t="s">
        <v>11336</v>
      </c>
      <c r="B622" s="65" t="s">
        <v>11335</v>
      </c>
      <c r="C622" s="131">
        <v>7.2919999999999998</v>
      </c>
      <c r="D622" s="132">
        <v>53.173263549804688</v>
      </c>
      <c r="E622" s="132">
        <v>-0.60536134230554173</v>
      </c>
      <c r="F622" s="132">
        <v>43.777527366387638</v>
      </c>
      <c r="G622" s="92">
        <v>100.62149810791016</v>
      </c>
      <c r="H622" s="91">
        <v>71.554954528808594</v>
      </c>
      <c r="I622" s="90">
        <v>92.756355285644531</v>
      </c>
    </row>
    <row r="623" spans="1:9">
      <c r="A623" s="65" t="s">
        <v>11334</v>
      </c>
      <c r="B623" s="65" t="s">
        <v>11333</v>
      </c>
      <c r="C623" s="131">
        <v>5.133</v>
      </c>
      <c r="D623" s="132">
        <v>26.347688674926758</v>
      </c>
      <c r="E623" s="132">
        <v>1.6870420511965116</v>
      </c>
      <c r="F623" s="132">
        <v>43.050188946622576</v>
      </c>
      <c r="G623" s="92">
        <v>94.009109497070313</v>
      </c>
      <c r="H623" s="91">
        <v>67.779762268066406</v>
      </c>
      <c r="I623" s="90">
        <v>86.911689758300781</v>
      </c>
    </row>
    <row r="624" spans="1:9">
      <c r="A624" s="65" t="s">
        <v>11332</v>
      </c>
      <c r="B624" s="65" t="s">
        <v>11331</v>
      </c>
      <c r="C624" s="131">
        <v>7.8140000000000001</v>
      </c>
      <c r="D624" s="132">
        <v>61.058597564697266</v>
      </c>
      <c r="E624" s="132">
        <v>2.4259778636837197</v>
      </c>
      <c r="F624" s="132">
        <v>39.016358208955225</v>
      </c>
      <c r="G624" s="92">
        <v>96.060470581054688</v>
      </c>
      <c r="H624" s="91">
        <v>67.718292236328125</v>
      </c>
      <c r="I624" s="90">
        <v>88.391334533691406</v>
      </c>
    </row>
    <row r="625" spans="1:9">
      <c r="A625" s="65" t="s">
        <v>11330</v>
      </c>
      <c r="B625" s="65" t="s">
        <v>11329</v>
      </c>
      <c r="C625" s="131">
        <v>6.7569999999999997</v>
      </c>
      <c r="D625" s="132">
        <v>45.657047271728516</v>
      </c>
      <c r="E625" s="132">
        <v>3.0517731972226412</v>
      </c>
      <c r="F625" s="132">
        <v>41.521898270857001</v>
      </c>
      <c r="G625" s="92">
        <v>94.187232971191406</v>
      </c>
      <c r="H625" s="91">
        <v>67.507720947265625</v>
      </c>
      <c r="I625" s="90">
        <v>86.968002319335938</v>
      </c>
    </row>
    <row r="626" spans="1:9">
      <c r="A626" s="65" t="s">
        <v>11082</v>
      </c>
      <c r="B626" s="65" t="s">
        <v>11081</v>
      </c>
      <c r="C626" s="131">
        <v>12.663</v>
      </c>
      <c r="D626" s="132">
        <v>160.3515625</v>
      </c>
      <c r="E626" s="132">
        <v>0.40198183060533749</v>
      </c>
      <c r="F626" s="132">
        <v>37.254251279511308</v>
      </c>
      <c r="G626" s="92">
        <v>105.26059722900391</v>
      </c>
      <c r="H626" s="91">
        <v>71.485130310058594</v>
      </c>
      <c r="I626" s="90">
        <v>96.121261596679688</v>
      </c>
    </row>
    <row r="627" spans="1:9">
      <c r="A627" s="65" t="s">
        <v>11080</v>
      </c>
      <c r="B627" s="65" t="s">
        <v>11079</v>
      </c>
      <c r="C627" s="131">
        <v>8.3239999999999998</v>
      </c>
      <c r="D627" s="132">
        <v>69.288978576660156</v>
      </c>
      <c r="E627" s="132">
        <v>0.52896234104625017</v>
      </c>
      <c r="F627" s="132">
        <v>40.690902825637494</v>
      </c>
      <c r="G627" s="92">
        <v>99.839149475097656</v>
      </c>
      <c r="H627" s="91">
        <v>70.189254760742188</v>
      </c>
      <c r="I627" s="90">
        <v>91.816154479980469</v>
      </c>
    </row>
    <row r="628" spans="1:9">
      <c r="A628" s="65" t="s">
        <v>11078</v>
      </c>
      <c r="B628" s="65" t="s">
        <v>11077</v>
      </c>
      <c r="C628" s="131">
        <v>10.272</v>
      </c>
      <c r="D628" s="132">
        <v>105.51398468017578</v>
      </c>
      <c r="E628" s="132">
        <v>2.8509864729377763</v>
      </c>
      <c r="F628" s="132">
        <v>41.059195863421593</v>
      </c>
      <c r="G628" s="92">
        <v>99.411529541015625</v>
      </c>
      <c r="H628" s="91">
        <v>69.9700927734375</v>
      </c>
      <c r="I628" s="90">
        <v>91.4449462890625</v>
      </c>
    </row>
    <row r="629" spans="1:9">
      <c r="A629" s="65" t="s">
        <v>11076</v>
      </c>
      <c r="B629" s="65" t="s">
        <v>11075</v>
      </c>
      <c r="C629" s="131">
        <v>10.531000000000001</v>
      </c>
      <c r="D629" s="132">
        <v>110.90196228027344</v>
      </c>
      <c r="E629" s="132">
        <v>0.75603179949282107</v>
      </c>
      <c r="F629" s="132">
        <v>39.003205128205131</v>
      </c>
      <c r="G629" s="92">
        <v>102.26020050048828</v>
      </c>
      <c r="H629" s="91">
        <v>70.780975341796875</v>
      </c>
      <c r="I629" s="90">
        <v>93.742210388183594</v>
      </c>
    </row>
    <row r="630" spans="1:9">
      <c r="A630" s="65" t="s">
        <v>11074</v>
      </c>
      <c r="B630" s="65" t="s">
        <v>11073</v>
      </c>
      <c r="C630" s="131">
        <v>9.0090000000000003</v>
      </c>
      <c r="D630" s="132">
        <v>81.162078857421875</v>
      </c>
      <c r="E630" s="132">
        <v>2.578116155914588</v>
      </c>
      <c r="F630" s="132">
        <v>40.871397951893307</v>
      </c>
      <c r="G630" s="92">
        <v>97.97735595703125</v>
      </c>
      <c r="H630" s="91">
        <v>69.258003234863281</v>
      </c>
      <c r="I630" s="90">
        <v>90.206161499023438</v>
      </c>
    </row>
    <row r="631" spans="1:9">
      <c r="A631" s="65" t="s">
        <v>11072</v>
      </c>
      <c r="B631" s="65" t="s">
        <v>11071</v>
      </c>
      <c r="C631" s="131">
        <v>6.0890000000000004</v>
      </c>
      <c r="D631" s="132">
        <v>37.075920104980469</v>
      </c>
      <c r="E631" s="132">
        <v>2.563007310632297</v>
      </c>
      <c r="F631" s="132">
        <v>38.919806985294116</v>
      </c>
      <c r="G631" s="92">
        <v>93.301383972167969</v>
      </c>
      <c r="H631" s="91">
        <v>66.207283020019531</v>
      </c>
      <c r="I631" s="90">
        <v>85.969970703125</v>
      </c>
    </row>
    <row r="632" spans="1:9">
      <c r="A632" s="65" t="s">
        <v>11070</v>
      </c>
      <c r="B632" s="65" t="s">
        <v>11069</v>
      </c>
      <c r="C632" s="131">
        <v>3.87</v>
      </c>
      <c r="D632" s="132">
        <v>14.976900100708008</v>
      </c>
      <c r="E632" s="132">
        <v>1.8521992046847151</v>
      </c>
      <c r="F632" s="132">
        <v>43.058045640725574</v>
      </c>
      <c r="G632" s="92">
        <v>91.835945129394531</v>
      </c>
      <c r="H632" s="91">
        <v>66.502708435058594</v>
      </c>
      <c r="I632" s="90">
        <v>84.981002807617188</v>
      </c>
    </row>
    <row r="633" spans="1:9">
      <c r="A633" s="65" t="s">
        <v>11068</v>
      </c>
      <c r="B633" s="65" t="s">
        <v>11067</v>
      </c>
      <c r="C633" s="131">
        <v>5.7080000000000002</v>
      </c>
      <c r="D633" s="132">
        <v>32.581264495849609</v>
      </c>
      <c r="E633" s="132">
        <v>0.4890087018613426</v>
      </c>
      <c r="F633" s="132">
        <v>41.402947041879017</v>
      </c>
      <c r="G633" s="92">
        <v>96.19873046875</v>
      </c>
      <c r="H633" s="91">
        <v>68.452339172363281</v>
      </c>
      <c r="I633" s="90">
        <v>88.690811157226563</v>
      </c>
    </row>
    <row r="634" spans="1:9">
      <c r="A634" s="65" t="s">
        <v>11066</v>
      </c>
      <c r="B634" s="65" t="s">
        <v>11065</v>
      </c>
      <c r="C634" s="131">
        <v>5.73</v>
      </c>
      <c r="D634" s="132">
        <v>32.832901000976563</v>
      </c>
      <c r="E634" s="132">
        <v>2.5676368061684367</v>
      </c>
      <c r="F634" s="132">
        <v>36.927962529274005</v>
      </c>
      <c r="G634" s="92">
        <v>92.312576293945313</v>
      </c>
      <c r="H634" s="91">
        <v>65.051658630371094</v>
      </c>
      <c r="I634" s="90">
        <v>84.936019897460938</v>
      </c>
    </row>
    <row r="635" spans="1:9">
      <c r="A635" s="65" t="s">
        <v>11064</v>
      </c>
      <c r="B635" s="65" t="s">
        <v>11063</v>
      </c>
      <c r="C635" s="131">
        <v>3.665</v>
      </c>
      <c r="D635" s="132">
        <v>13.432225227355957</v>
      </c>
      <c r="E635" s="132">
        <v>1.8851685957340316</v>
      </c>
      <c r="F635" s="132">
        <v>36.945532128514053</v>
      </c>
      <c r="G635" s="92">
        <v>90.110694885253906</v>
      </c>
      <c r="H635" s="91">
        <v>63.680015563964844</v>
      </c>
      <c r="I635" s="90">
        <v>82.958793640136719</v>
      </c>
    </row>
    <row r="636" spans="1:9">
      <c r="A636" s="65" t="s">
        <v>11062</v>
      </c>
      <c r="B636" s="65" t="s">
        <v>11061</v>
      </c>
      <c r="C636" s="131">
        <v>2.512</v>
      </c>
      <c r="D636" s="132">
        <v>6.3101439476013184</v>
      </c>
      <c r="E636" s="132">
        <v>2.6614188806314645</v>
      </c>
      <c r="F636" s="132">
        <v>42.104327406910436</v>
      </c>
      <c r="G636" s="92">
        <v>88.351181030273438</v>
      </c>
      <c r="H636" s="91">
        <v>64.169563293457031</v>
      </c>
      <c r="I636" s="90">
        <v>81.807853698730469</v>
      </c>
    </row>
    <row r="637" spans="1:9">
      <c r="A637" s="65" t="s">
        <v>11060</v>
      </c>
      <c r="B637" s="65" t="s">
        <v>11059</v>
      </c>
      <c r="C637" s="131">
        <v>3.8180000000000001</v>
      </c>
      <c r="D637" s="132">
        <v>14.577123641967773</v>
      </c>
      <c r="E637" s="132">
        <v>3.3295445740699527</v>
      </c>
      <c r="F637" s="132">
        <v>39.714380648591174</v>
      </c>
      <c r="G637" s="92">
        <v>88.933219909667969</v>
      </c>
      <c r="H637" s="91">
        <v>63.953372955322266</v>
      </c>
      <c r="I637" s="90">
        <v>82.173904418945313</v>
      </c>
    </row>
    <row r="638" spans="1:9">
      <c r="A638" s="65" t="s">
        <v>11058</v>
      </c>
      <c r="B638" s="65" t="s">
        <v>11057</v>
      </c>
      <c r="C638" s="131">
        <v>2.5819999999999999</v>
      </c>
      <c r="D638" s="132">
        <v>6.6667242050170898</v>
      </c>
      <c r="E638" s="132">
        <v>2.4524314855948863</v>
      </c>
      <c r="F638" s="132">
        <v>38.722734761120265</v>
      </c>
      <c r="G638" s="92">
        <v>88.004104614257813</v>
      </c>
      <c r="H638" s="91">
        <v>62.953113555908203</v>
      </c>
      <c r="I638" s="90">
        <v>81.225532531738281</v>
      </c>
    </row>
    <row r="639" spans="1:9">
      <c r="A639" s="65" t="s">
        <v>11056</v>
      </c>
      <c r="B639" s="65" t="s">
        <v>11055</v>
      </c>
      <c r="C639" s="131">
        <v>2.4159999999999999</v>
      </c>
      <c r="D639" s="132">
        <v>5.8370561599731445</v>
      </c>
      <c r="E639" s="132">
        <v>2.4715773341199059</v>
      </c>
      <c r="F639" s="132">
        <v>37.242337289683057</v>
      </c>
      <c r="G639" s="92">
        <v>87.384017944335938</v>
      </c>
      <c r="H639" s="91">
        <v>62.139469146728516</v>
      </c>
      <c r="I639" s="90">
        <v>80.553070068359375</v>
      </c>
    </row>
    <row r="640" spans="1:9">
      <c r="A640" s="65" t="s">
        <v>11054</v>
      </c>
      <c r="B640" s="65" t="s">
        <v>11053</v>
      </c>
      <c r="C640" s="131">
        <v>0.69099999999999995</v>
      </c>
      <c r="D640" s="132">
        <v>0.47748100757598877</v>
      </c>
      <c r="E640" s="132">
        <v>2.9345861076277773</v>
      </c>
      <c r="F640" s="132">
        <v>39.201928812885264</v>
      </c>
      <c r="G640" s="92">
        <v>84.385093688964844</v>
      </c>
      <c r="H640" s="91">
        <v>60.794235229492188</v>
      </c>
      <c r="I640" s="90">
        <v>78.001625061035156</v>
      </c>
    </row>
    <row r="641" spans="1:9">
      <c r="A641" s="65" t="s">
        <v>11052</v>
      </c>
      <c r="B641" s="65" t="s">
        <v>11051</v>
      </c>
      <c r="C641" s="131">
        <v>3.3239999999999998</v>
      </c>
      <c r="D641" s="132">
        <v>11.048975944519043</v>
      </c>
      <c r="E641" s="132">
        <v>2.8440049183857163</v>
      </c>
      <c r="F641" s="132">
        <v>41.634642688121154</v>
      </c>
      <c r="G641" s="92">
        <v>89.271751403808594</v>
      </c>
      <c r="H641" s="91">
        <v>64.647628784179688</v>
      </c>
      <c r="I641" s="90">
        <v>82.608688354492188</v>
      </c>
    </row>
    <row r="642" spans="1:9">
      <c r="A642" s="65" t="s">
        <v>11050</v>
      </c>
      <c r="B642" s="65" t="s">
        <v>11049</v>
      </c>
      <c r="C642" s="131">
        <v>2.887</v>
      </c>
      <c r="D642" s="132">
        <v>8.3347692489624023</v>
      </c>
      <c r="E642" s="132">
        <v>2.5314744761589072</v>
      </c>
      <c r="F642" s="132">
        <v>44.45780283739542</v>
      </c>
      <c r="G642" s="92">
        <v>89.651588439941406</v>
      </c>
      <c r="H642" s="91">
        <v>65.645057678222656</v>
      </c>
      <c r="I642" s="90">
        <v>83.1556396484375</v>
      </c>
    </row>
    <row r="643" spans="1:9">
      <c r="A643" s="65" t="s">
        <v>11048</v>
      </c>
      <c r="B643" s="65" t="s">
        <v>11047</v>
      </c>
      <c r="C643" s="131">
        <v>0.74099999999999999</v>
      </c>
      <c r="D643" s="132">
        <v>0.54908102750778198</v>
      </c>
      <c r="E643" s="132">
        <v>3.5176817228067931</v>
      </c>
      <c r="F643" s="132">
        <v>37.578777789711097</v>
      </c>
      <c r="G643" s="92">
        <v>83.28558349609375</v>
      </c>
      <c r="H643" s="91">
        <v>59.733890533447266</v>
      </c>
      <c r="I643" s="90">
        <v>76.912712097167969</v>
      </c>
    </row>
    <row r="644" spans="1:9">
      <c r="A644" s="65" t="s">
        <v>11046</v>
      </c>
      <c r="B644" s="65" t="s">
        <v>11045</v>
      </c>
      <c r="C644" s="131">
        <v>0.76700000000000002</v>
      </c>
      <c r="D644" s="132">
        <v>0.58828902244567871</v>
      </c>
      <c r="E644" s="132">
        <v>3.2211549534990107</v>
      </c>
      <c r="F644" s="132">
        <v>38.781662131044591</v>
      </c>
      <c r="G644" s="92">
        <v>84.012748718261719</v>
      </c>
      <c r="H644" s="91">
        <v>60.490898132324219</v>
      </c>
      <c r="I644" s="90">
        <v>77.64794921875</v>
      </c>
    </row>
    <row r="645" spans="1:9">
      <c r="A645" s="65" t="s">
        <v>11044</v>
      </c>
      <c r="B645" s="65" t="s">
        <v>11043</v>
      </c>
      <c r="C645" s="131">
        <v>7.8520000000000003</v>
      </c>
      <c r="D645" s="132">
        <v>61.653903961181641</v>
      </c>
      <c r="E645" s="132">
        <v>-0.19188827107948594</v>
      </c>
      <c r="F645" s="132">
        <v>46.620689655172413</v>
      </c>
      <c r="G645" s="92">
        <v>101.48959350585938</v>
      </c>
      <c r="H645" s="91">
        <v>72.891578674316406</v>
      </c>
      <c r="I645" s="90">
        <v>93.751228332519531</v>
      </c>
    </row>
    <row r="646" spans="1:9">
      <c r="A646" s="65" t="s">
        <v>11042</v>
      </c>
      <c r="B646" s="65" t="s">
        <v>11041</v>
      </c>
      <c r="C646" s="131">
        <v>3.3109999999999999</v>
      </c>
      <c r="D646" s="132">
        <v>10.96272087097168</v>
      </c>
      <c r="E646" s="132">
        <v>2.1746872242143493</v>
      </c>
      <c r="F646" s="132">
        <v>42.221456436931078</v>
      </c>
      <c r="G646" s="92">
        <v>90.323379516601563</v>
      </c>
      <c r="H646" s="91">
        <v>65.372306823730469</v>
      </c>
      <c r="I646" s="90">
        <v>83.571846008300781</v>
      </c>
    </row>
    <row r="647" spans="1:9">
      <c r="A647" s="65" t="s">
        <v>11040</v>
      </c>
      <c r="B647" s="65" t="s">
        <v>11039</v>
      </c>
      <c r="C647" s="131">
        <v>1.512</v>
      </c>
      <c r="D647" s="132">
        <v>2.2861440181732178</v>
      </c>
      <c r="E647" s="132">
        <v>3.3171747263038722</v>
      </c>
      <c r="F647" s="132">
        <v>34.129833500136478</v>
      </c>
      <c r="G647" s="92">
        <v>84.052986145019531</v>
      </c>
      <c r="H647" s="91">
        <v>59.251522064208984</v>
      </c>
      <c r="I647" s="90">
        <v>77.341934204101563</v>
      </c>
    </row>
    <row r="648" spans="1:9">
      <c r="A648" s="65" t="s">
        <v>11038</v>
      </c>
      <c r="B648" s="65" t="s">
        <v>11037</v>
      </c>
      <c r="C648" s="131">
        <v>3.0059999999999998</v>
      </c>
      <c r="D648" s="132">
        <v>9.0360355377197266</v>
      </c>
      <c r="E648" s="132">
        <v>3.8835425167600151</v>
      </c>
      <c r="F648" s="132">
        <v>38.038153556288272</v>
      </c>
      <c r="G648" s="92">
        <v>86.509483337402344</v>
      </c>
      <c r="H648" s="91">
        <v>62.045383453369141</v>
      </c>
      <c r="I648" s="90">
        <v>79.889717102050781</v>
      </c>
    </row>
    <row r="649" spans="1:9">
      <c r="A649" s="65" t="s">
        <v>11036</v>
      </c>
      <c r="B649" s="65" t="s">
        <v>11035</v>
      </c>
      <c r="C649" s="131">
        <v>3.246</v>
      </c>
      <c r="D649" s="132">
        <v>10.536516189575195</v>
      </c>
      <c r="E649" s="132">
        <v>2.9603881709259032</v>
      </c>
      <c r="F649" s="132">
        <v>42.930434782608693</v>
      </c>
      <c r="G649" s="92">
        <v>89.273887634277344</v>
      </c>
      <c r="H649" s="91">
        <v>65.038154602050781</v>
      </c>
      <c r="I649" s="90">
        <v>82.715919494628906</v>
      </c>
    </row>
    <row r="650" spans="1:9">
      <c r="A650" s="65" t="s">
        <v>11034</v>
      </c>
      <c r="B650" s="65" t="s">
        <v>11033</v>
      </c>
      <c r="C650" s="131">
        <v>2.992</v>
      </c>
      <c r="D650" s="132">
        <v>8.9520635604858398</v>
      </c>
      <c r="E650" s="132">
        <v>3.3968017701891173</v>
      </c>
      <c r="F650" s="132">
        <v>44.097175434050271</v>
      </c>
      <c r="G650" s="92">
        <v>88.519874572753906</v>
      </c>
      <c r="H650" s="91">
        <v>64.965965270996094</v>
      </c>
      <c r="I650" s="90">
        <v>82.146400451660156</v>
      </c>
    </row>
    <row r="651" spans="1:9">
      <c r="A651" s="65" t="s">
        <v>11032</v>
      </c>
      <c r="B651" s="65" t="s">
        <v>11031</v>
      </c>
      <c r="C651" s="131">
        <v>6.649</v>
      </c>
      <c r="D651" s="132">
        <v>44.209201812744141</v>
      </c>
      <c r="E651" s="132">
        <v>0.76699904846759559</v>
      </c>
      <c r="F651" s="132">
        <v>44.170484816196058</v>
      </c>
      <c r="G651" s="92">
        <v>97.830215454101563</v>
      </c>
      <c r="H651" s="91">
        <v>70.212577819824219</v>
      </c>
      <c r="I651" s="90">
        <v>90.357131958007813</v>
      </c>
    </row>
    <row r="652" spans="1:9">
      <c r="A652" s="65" t="s">
        <v>11030</v>
      </c>
      <c r="B652" s="65" t="s">
        <v>11029</v>
      </c>
      <c r="C652" s="131">
        <v>3.016</v>
      </c>
      <c r="D652" s="132">
        <v>9.0962562561035156</v>
      </c>
      <c r="E652" s="132">
        <v>2.5008422492632021</v>
      </c>
      <c r="F652" s="132">
        <v>43.303413772807531</v>
      </c>
      <c r="G652" s="92">
        <v>89.641426086425781</v>
      </c>
      <c r="H652" s="91">
        <v>65.304450988769531</v>
      </c>
      <c r="I652" s="90">
        <v>83.056060791015625</v>
      </c>
    </row>
    <row r="653" spans="1:9">
      <c r="A653" s="65" t="s">
        <v>11028</v>
      </c>
      <c r="B653" s="65" t="s">
        <v>11027</v>
      </c>
      <c r="C653" s="131">
        <v>3.669</v>
      </c>
      <c r="D653" s="132">
        <v>13.46156120300293</v>
      </c>
      <c r="E653" s="132">
        <v>2.5913010330361246</v>
      </c>
      <c r="F653" s="132">
        <v>34.204124999999998</v>
      </c>
      <c r="G653" s="92">
        <v>88.51385498046875</v>
      </c>
      <c r="H653" s="91">
        <v>62.002208709716797</v>
      </c>
      <c r="I653" s="90">
        <v>81.340042114257813</v>
      </c>
    </row>
    <row r="654" spans="1:9">
      <c r="A654" s="65" t="s">
        <v>11026</v>
      </c>
      <c r="B654" s="65" t="s">
        <v>11025</v>
      </c>
      <c r="C654" s="131">
        <v>3.9609999999999999</v>
      </c>
      <c r="D654" s="132">
        <v>15.689520835876465</v>
      </c>
      <c r="E654" s="132">
        <v>3.7413030179257758</v>
      </c>
      <c r="F654" s="132">
        <v>38.621222076215503</v>
      </c>
      <c r="G654" s="92">
        <v>88.333053588867188</v>
      </c>
      <c r="H654" s="91">
        <v>63.323764801025391</v>
      </c>
      <c r="I654" s="90">
        <v>81.565765380859375</v>
      </c>
    </row>
    <row r="655" spans="1:9">
      <c r="A655" s="65" t="s">
        <v>11024</v>
      </c>
      <c r="B655" s="65" t="s">
        <v>11023</v>
      </c>
      <c r="C655" s="131">
        <v>9.3849999999999998</v>
      </c>
      <c r="D655" s="132">
        <v>88.078224182128906</v>
      </c>
      <c r="E655" s="132">
        <v>2.7212981378830032</v>
      </c>
      <c r="F655" s="132">
        <v>41.008468834688344</v>
      </c>
      <c r="G655" s="92">
        <v>98.339508056640625</v>
      </c>
      <c r="H655" s="91">
        <v>69.467887878417969</v>
      </c>
      <c r="I655" s="90">
        <v>90.527107238769531</v>
      </c>
    </row>
    <row r="656" spans="1:9">
      <c r="A656" s="65" t="s">
        <v>11022</v>
      </c>
      <c r="B656" s="65" t="s">
        <v>11021</v>
      </c>
      <c r="C656" s="131">
        <v>8.7050000000000001</v>
      </c>
      <c r="D656" s="132">
        <v>75.777023315429688</v>
      </c>
      <c r="E656" s="132">
        <v>3.8322419463957407</v>
      </c>
      <c r="F656" s="132">
        <v>38.199451453647832</v>
      </c>
      <c r="G656" s="92">
        <v>95.185264587402344</v>
      </c>
      <c r="H656" s="91">
        <v>66.994705200195313</v>
      </c>
      <c r="I656" s="90">
        <v>87.557159423828125</v>
      </c>
    </row>
    <row r="657" spans="1:9">
      <c r="A657" s="65" t="s">
        <v>11020</v>
      </c>
      <c r="B657" s="65" t="s">
        <v>11019</v>
      </c>
      <c r="C657" s="131">
        <v>12.842000000000001</v>
      </c>
      <c r="D657" s="132">
        <v>164.91696166992188</v>
      </c>
      <c r="E657" s="132">
        <v>2.5151058950972018</v>
      </c>
      <c r="F657" s="132">
        <v>39.675403797109659</v>
      </c>
      <c r="G657" s="92">
        <v>103.06424713134766</v>
      </c>
      <c r="H657" s="91">
        <v>71.066398620605469</v>
      </c>
      <c r="I657" s="90">
        <v>94.405921936035156</v>
      </c>
    </row>
    <row r="658" spans="1:9">
      <c r="A658" s="65" t="s">
        <v>11018</v>
      </c>
      <c r="B658" s="65" t="s">
        <v>11017</v>
      </c>
      <c r="C658" s="131">
        <v>4.8019999999999996</v>
      </c>
      <c r="D658" s="132">
        <v>23.0592041015625</v>
      </c>
      <c r="E658" s="132">
        <v>0.64759970372155207</v>
      </c>
      <c r="F658" s="132">
        <v>43.002309087910277</v>
      </c>
      <c r="G658" s="92">
        <v>94.955421447753906</v>
      </c>
      <c r="H658" s="91">
        <v>68.220283508300781</v>
      </c>
      <c r="I658" s="90">
        <v>87.721138000488281</v>
      </c>
    </row>
    <row r="659" spans="1:9">
      <c r="A659" s="65" t="s">
        <v>11016</v>
      </c>
      <c r="B659" s="65" t="s">
        <v>11015</v>
      </c>
      <c r="C659" s="131">
        <v>10.861000000000001</v>
      </c>
      <c r="D659" s="132">
        <v>117.96131896972656</v>
      </c>
      <c r="E659" s="132">
        <v>2.2408273265804421</v>
      </c>
      <c r="F659" s="132">
        <v>39.027069160997733</v>
      </c>
      <c r="G659" s="92">
        <v>100.63211822509766</v>
      </c>
      <c r="H659" s="91">
        <v>69.909049987792969</v>
      </c>
      <c r="I659" s="90">
        <v>92.318733215332031</v>
      </c>
    </row>
    <row r="660" spans="1:9">
      <c r="A660" s="65" t="s">
        <v>11014</v>
      </c>
      <c r="B660" s="65" t="s">
        <v>11013</v>
      </c>
      <c r="C660" s="131">
        <v>11.926</v>
      </c>
      <c r="D660" s="132">
        <v>142.22947692871094</v>
      </c>
      <c r="E660" s="132">
        <v>3.4099462536709564</v>
      </c>
      <c r="F660" s="132">
        <v>38.604490057729315</v>
      </c>
      <c r="G660" s="92">
        <v>100.34351348876953</v>
      </c>
      <c r="H660" s="91">
        <v>69.483467102050781</v>
      </c>
      <c r="I660" s="90">
        <v>91.993064880371094</v>
      </c>
    </row>
    <row r="661" spans="1:9">
      <c r="A661" s="65" t="s">
        <v>11012</v>
      </c>
      <c r="B661" s="65" t="s">
        <v>11011</v>
      </c>
      <c r="C661" s="131">
        <v>5.9290000000000003</v>
      </c>
      <c r="D661" s="132">
        <v>35.153041839599609</v>
      </c>
      <c r="E661" s="132">
        <v>2.1278535282843376</v>
      </c>
      <c r="F661" s="132">
        <v>41.301068410141923</v>
      </c>
      <c r="G661" s="92">
        <v>94.203277587890625</v>
      </c>
      <c r="H661" s="91">
        <v>67.403472900390625</v>
      </c>
      <c r="I661" s="90">
        <v>86.951492309570313</v>
      </c>
    </row>
    <row r="662" spans="1:9">
      <c r="A662" s="65" t="s">
        <v>11010</v>
      </c>
      <c r="B662" s="65" t="s">
        <v>11009</v>
      </c>
      <c r="C662" s="131">
        <v>6.2220000000000004</v>
      </c>
      <c r="D662" s="132">
        <v>38.713283538818359</v>
      </c>
      <c r="E662" s="132">
        <v>2.7057518493124495</v>
      </c>
      <c r="F662" s="132">
        <v>37.306522940851302</v>
      </c>
      <c r="G662" s="92">
        <v>92.940650939941406</v>
      </c>
      <c r="H662" s="91">
        <v>65.527366638183594</v>
      </c>
      <c r="I662" s="90">
        <v>85.522865295410156</v>
      </c>
    </row>
    <row r="663" spans="1:9">
      <c r="A663" s="65" t="s">
        <v>11008</v>
      </c>
      <c r="B663" s="65" t="s">
        <v>11007</v>
      </c>
      <c r="C663" s="131">
        <v>10.11</v>
      </c>
      <c r="D663" s="132">
        <v>102.21209716796875</v>
      </c>
      <c r="E663" s="132">
        <v>0.91271899578685711</v>
      </c>
      <c r="F663" s="132">
        <v>39.827398193900152</v>
      </c>
      <c r="G663" s="92">
        <v>101.63840484619141</v>
      </c>
      <c r="H663" s="91">
        <v>70.755348205566406</v>
      </c>
      <c r="I663" s="90">
        <v>93.281730651855469</v>
      </c>
    </row>
    <row r="664" spans="1:9">
      <c r="A664" s="65" t="s">
        <v>11006</v>
      </c>
      <c r="B664" s="65" t="s">
        <v>11005</v>
      </c>
      <c r="C664" s="131">
        <v>10.167999999999999</v>
      </c>
      <c r="D664" s="132">
        <v>103.38822174072266</v>
      </c>
      <c r="E664" s="132">
        <v>0.35716842267072341</v>
      </c>
      <c r="F664" s="132">
        <v>47.337473492880946</v>
      </c>
      <c r="G664" s="92">
        <v>104.17127227783203</v>
      </c>
      <c r="H664" s="91">
        <v>74.394538879394531</v>
      </c>
      <c r="I664" s="90">
        <v>96.113960266113281</v>
      </c>
    </row>
    <row r="665" spans="1:9">
      <c r="A665" s="65" t="s">
        <v>10422</v>
      </c>
      <c r="B665" s="65" t="s">
        <v>10421</v>
      </c>
      <c r="C665" s="131">
        <v>10.662000000000001</v>
      </c>
      <c r="D665" s="132">
        <v>113.67824554443359</v>
      </c>
      <c r="E665" s="132">
        <v>3.1139620603512177</v>
      </c>
      <c r="F665" s="132">
        <v>37.453538277273182</v>
      </c>
      <c r="G665" s="92">
        <v>98.779769897460938</v>
      </c>
      <c r="H665" s="91">
        <v>68.483451843261719</v>
      </c>
      <c r="I665" s="90">
        <v>90.581863403320313</v>
      </c>
    </row>
    <row r="666" spans="1:9">
      <c r="A666" s="65" t="s">
        <v>10420</v>
      </c>
      <c r="B666" s="65" t="s">
        <v>10419</v>
      </c>
      <c r="C666" s="131">
        <v>7.4020000000000001</v>
      </c>
      <c r="D666" s="132">
        <v>54.789604187011719</v>
      </c>
      <c r="E666" s="132">
        <v>2.3340022083032572</v>
      </c>
      <c r="F666" s="132">
        <v>41.444492440604755</v>
      </c>
      <c r="G666" s="92">
        <v>96.129096984863281</v>
      </c>
      <c r="H666" s="91">
        <v>68.505691528320313</v>
      </c>
      <c r="I666" s="90">
        <v>88.654457092285156</v>
      </c>
    </row>
    <row r="667" spans="1:9">
      <c r="A667" s="65" t="s">
        <v>10418</v>
      </c>
      <c r="B667" s="65" t="s">
        <v>10417</v>
      </c>
      <c r="C667" s="131">
        <v>7.3369999999999997</v>
      </c>
      <c r="D667" s="132">
        <v>53.831569671630859</v>
      </c>
      <c r="E667" s="132">
        <v>3.0785630729479929</v>
      </c>
      <c r="F667" s="132">
        <v>43.297185329596687</v>
      </c>
      <c r="G667" s="92">
        <v>95.398696899414063</v>
      </c>
      <c r="H667" s="91">
        <v>68.701995849609375</v>
      </c>
      <c r="I667" s="90">
        <v>88.174812316894531</v>
      </c>
    </row>
    <row r="668" spans="1:9">
      <c r="A668" s="65" t="s">
        <v>10416</v>
      </c>
      <c r="B668" s="65" t="s">
        <v>10415</v>
      </c>
      <c r="C668" s="131">
        <v>7.4379999999999997</v>
      </c>
      <c r="D668" s="132">
        <v>55.323844909667969</v>
      </c>
      <c r="E668" s="132">
        <v>3.2796014125024784</v>
      </c>
      <c r="F668" s="132">
        <v>40.981295698010541</v>
      </c>
      <c r="G668" s="92">
        <v>94.748626708984375</v>
      </c>
      <c r="H668" s="91">
        <v>67.647430419921875</v>
      </c>
      <c r="I668" s="90">
        <v>87.415290832519531</v>
      </c>
    </row>
    <row r="669" spans="1:9">
      <c r="A669" s="65" t="s">
        <v>10414</v>
      </c>
      <c r="B669" s="65" t="s">
        <v>10413</v>
      </c>
      <c r="C669" s="131">
        <v>5.5190000000000001</v>
      </c>
      <c r="D669" s="132">
        <v>30.459360122680664</v>
      </c>
      <c r="E669" s="132">
        <v>2.9000811954161354</v>
      </c>
      <c r="F669" s="132">
        <v>41.234893735241009</v>
      </c>
      <c r="G669" s="92">
        <v>92.484550476074219</v>
      </c>
      <c r="H669" s="91">
        <v>66.461639404296875</v>
      </c>
      <c r="I669" s="90">
        <v>85.442985534667969</v>
      </c>
    </row>
    <row r="670" spans="1:9">
      <c r="A670" s="65" t="s">
        <v>10412</v>
      </c>
      <c r="B670" s="65" t="s">
        <v>10411</v>
      </c>
      <c r="C670" s="131">
        <v>5.665</v>
      </c>
      <c r="D670" s="132">
        <v>32.09222412109375</v>
      </c>
      <c r="E670" s="132">
        <v>2.7501491944089169</v>
      </c>
      <c r="F670" s="132">
        <v>38.443583876078158</v>
      </c>
      <c r="G670" s="92">
        <v>92.295013427734375</v>
      </c>
      <c r="H670" s="91">
        <v>65.508316040039063</v>
      </c>
      <c r="I670" s="90">
        <v>85.046775817871094</v>
      </c>
    </row>
    <row r="671" spans="1:9">
      <c r="A671" s="65" t="s">
        <v>10410</v>
      </c>
      <c r="B671" s="65" t="s">
        <v>10409</v>
      </c>
      <c r="C671" s="131">
        <v>9.0679999999999996</v>
      </c>
      <c r="D671" s="132">
        <v>82.228622436523438</v>
      </c>
      <c r="E671" s="132">
        <v>0.94501779788166407</v>
      </c>
      <c r="F671" s="132">
        <v>42.764136382769749</v>
      </c>
      <c r="G671" s="92">
        <v>100.77944183349609</v>
      </c>
      <c r="H671" s="91">
        <v>71.294090270996094</v>
      </c>
      <c r="I671" s="90">
        <v>92.800971984863281</v>
      </c>
    </row>
    <row r="672" spans="1:9">
      <c r="A672" s="65" t="s">
        <v>10408</v>
      </c>
      <c r="B672" s="65" t="s">
        <v>10407</v>
      </c>
      <c r="C672" s="131">
        <v>4.6130000000000004</v>
      </c>
      <c r="D672" s="132">
        <v>21.279769897460938</v>
      </c>
      <c r="E672" s="132">
        <v>2.8792505852956309</v>
      </c>
      <c r="F672" s="132">
        <v>38.54956827630317</v>
      </c>
      <c r="G672" s="92">
        <v>90.536117553710938</v>
      </c>
      <c r="H672" s="91">
        <v>64.527137756347656</v>
      </c>
      <c r="I672" s="90">
        <v>83.498321533203125</v>
      </c>
    </row>
    <row r="673" spans="1:9">
      <c r="A673" s="65" t="s">
        <v>10406</v>
      </c>
      <c r="B673" s="65" t="s">
        <v>10405</v>
      </c>
      <c r="C673" s="131">
        <v>4.5190000000000001</v>
      </c>
      <c r="D673" s="132">
        <v>20.421361923217773</v>
      </c>
      <c r="E673" s="132">
        <v>2.6448705382663742</v>
      </c>
      <c r="F673" s="132">
        <v>43.881387541961956</v>
      </c>
      <c r="G673" s="92">
        <v>91.907417297363281</v>
      </c>
      <c r="H673" s="91">
        <v>66.882148742675781</v>
      </c>
      <c r="I673" s="90">
        <v>85.135810852050781</v>
      </c>
    </row>
    <row r="674" spans="1:9">
      <c r="A674" s="65" t="s">
        <v>10404</v>
      </c>
      <c r="B674" s="65" t="s">
        <v>10403</v>
      </c>
      <c r="C674" s="131">
        <v>4.0380000000000003</v>
      </c>
      <c r="D674" s="132">
        <v>16.305444717407227</v>
      </c>
      <c r="E674" s="132">
        <v>1.5827443620283459</v>
      </c>
      <c r="F674" s="132">
        <v>40.722972972972975</v>
      </c>
      <c r="G674" s="92">
        <v>91.956291198730469</v>
      </c>
      <c r="H674" s="91">
        <v>65.863670349121094</v>
      </c>
      <c r="I674" s="90">
        <v>84.895866394042969</v>
      </c>
    </row>
    <row r="675" spans="1:9">
      <c r="A675" s="65" t="s">
        <v>10402</v>
      </c>
      <c r="B675" s="65" t="s">
        <v>10401</v>
      </c>
      <c r="C675" s="131">
        <v>4.0270000000000001</v>
      </c>
      <c r="D675" s="132">
        <v>16.216728210449219</v>
      </c>
      <c r="E675" s="132">
        <v>3.7936690657992744</v>
      </c>
      <c r="F675" s="132">
        <v>39.472843450479232</v>
      </c>
      <c r="G675" s="92">
        <v>88.551200866699219</v>
      </c>
      <c r="H675" s="91">
        <v>63.7105712890625</v>
      </c>
      <c r="I675" s="90">
        <v>81.829551696777344</v>
      </c>
    </row>
    <row r="676" spans="1:9">
      <c r="A676" s="65" t="s">
        <v>10400</v>
      </c>
      <c r="B676" s="65" t="s">
        <v>10399</v>
      </c>
      <c r="C676" s="131">
        <v>4.6829999999999998</v>
      </c>
      <c r="D676" s="132">
        <v>21.930488586425781</v>
      </c>
      <c r="E676" s="132">
        <v>2.2216008361279465</v>
      </c>
      <c r="F676" s="132">
        <v>39.617469508439079</v>
      </c>
      <c r="G676" s="92">
        <v>91.806137084960938</v>
      </c>
      <c r="H676" s="91">
        <v>65.524658203125</v>
      </c>
      <c r="I676" s="90">
        <v>84.694610595703125</v>
      </c>
    </row>
    <row r="677" spans="1:9">
      <c r="A677" s="65" t="s">
        <v>10398</v>
      </c>
      <c r="B677" s="65" t="s">
        <v>10397</v>
      </c>
      <c r="C677" s="131">
        <v>2.415</v>
      </c>
      <c r="D677" s="132">
        <v>5.8322248458862305</v>
      </c>
      <c r="E677" s="132">
        <v>3.2900186089893526</v>
      </c>
      <c r="F677" s="132">
        <v>34.470697674418602</v>
      </c>
      <c r="G677" s="92">
        <v>85.614646911621094</v>
      </c>
      <c r="H677" s="91">
        <v>60.362117767333984</v>
      </c>
      <c r="I677" s="90">
        <v>78.781539916992188</v>
      </c>
    </row>
    <row r="678" spans="1:9">
      <c r="A678" s="65" t="s">
        <v>10396</v>
      </c>
      <c r="B678" s="65" t="s">
        <v>10395</v>
      </c>
      <c r="C678" s="131">
        <v>2.37</v>
      </c>
      <c r="D678" s="132">
        <v>5.6168999671936035</v>
      </c>
      <c r="E678" s="132">
        <v>3.5671120451991594</v>
      </c>
      <c r="F678" s="132">
        <v>35.314002657967862</v>
      </c>
      <c r="G678" s="92">
        <v>85.3408203125</v>
      </c>
      <c r="H678" s="91">
        <v>60.473224639892578</v>
      </c>
      <c r="I678" s="90">
        <v>78.61187744140625</v>
      </c>
    </row>
    <row r="679" spans="1:9">
      <c r="A679" s="65" t="s">
        <v>10394</v>
      </c>
      <c r="B679" s="65" t="s">
        <v>10393</v>
      </c>
      <c r="C679" s="131">
        <v>3.774</v>
      </c>
      <c r="D679" s="132">
        <v>14.243076324462891</v>
      </c>
      <c r="E679" s="132">
        <v>2.8458076720810643</v>
      </c>
      <c r="F679" s="132">
        <v>41.703434159654307</v>
      </c>
      <c r="G679" s="92">
        <v>89.987648010253906</v>
      </c>
      <c r="H679" s="91">
        <v>65.110687255859375</v>
      </c>
      <c r="I679" s="90">
        <v>83.256172180175781</v>
      </c>
    </row>
    <row r="680" spans="1:9">
      <c r="A680" s="65" t="s">
        <v>10392</v>
      </c>
      <c r="B680" s="65" t="s">
        <v>10391</v>
      </c>
      <c r="C680" s="131">
        <v>2.8140000000000001</v>
      </c>
      <c r="D680" s="132">
        <v>7.9185957908630371</v>
      </c>
      <c r="E680" s="132">
        <v>3.1315821082220907</v>
      </c>
      <c r="F680" s="132">
        <v>33.163472070098578</v>
      </c>
      <c r="G680" s="92">
        <v>86.179710388183594</v>
      </c>
      <c r="H680" s="91">
        <v>60.325576782226563</v>
      </c>
      <c r="I680" s="90">
        <v>79.183815002441406</v>
      </c>
    </row>
    <row r="681" spans="1:9">
      <c r="A681" s="65" t="s">
        <v>10390</v>
      </c>
      <c r="B681" s="65" t="s">
        <v>10389</v>
      </c>
      <c r="C681" s="131">
        <v>1.9710000000000001</v>
      </c>
      <c r="D681" s="132">
        <v>3.8848409652709961</v>
      </c>
      <c r="E681" s="132">
        <v>3.1594131319843015</v>
      </c>
      <c r="F681" s="132">
        <v>35.262763784887682</v>
      </c>
      <c r="G681" s="92">
        <v>85.265365600585938</v>
      </c>
      <c r="H681" s="91">
        <v>60.334701538085938</v>
      </c>
      <c r="I681" s="90">
        <v>78.519355773925781</v>
      </c>
    </row>
    <row r="682" spans="1:9">
      <c r="A682" s="65" t="s">
        <v>10388</v>
      </c>
      <c r="B682" s="65" t="s">
        <v>10387</v>
      </c>
      <c r="C682" s="131">
        <v>7.34</v>
      </c>
      <c r="D682" s="132">
        <v>53.875598907470703</v>
      </c>
      <c r="E682" s="132">
        <v>2.7837063089103387</v>
      </c>
      <c r="F682" s="132">
        <v>41.4366391184573</v>
      </c>
      <c r="G682" s="92">
        <v>95.403976440429688</v>
      </c>
      <c r="H682" s="91">
        <v>68.126861572265625</v>
      </c>
      <c r="I682" s="90">
        <v>88.023040771484375</v>
      </c>
    </row>
    <row r="683" spans="1:9">
      <c r="A683" s="65" t="s">
        <v>10386</v>
      </c>
      <c r="B683" s="65" t="s">
        <v>10385</v>
      </c>
      <c r="C683" s="131">
        <v>3.76</v>
      </c>
      <c r="D683" s="132">
        <v>14.137599945068359</v>
      </c>
      <c r="E683" s="132">
        <v>3.90040172414413</v>
      </c>
      <c r="F683" s="132">
        <v>43.26288720046756</v>
      </c>
      <c r="G683" s="92">
        <v>88.829322814941406</v>
      </c>
      <c r="H683" s="91">
        <v>64.993171691894531</v>
      </c>
      <c r="I683" s="90">
        <v>82.379478454589844</v>
      </c>
    </row>
    <row r="684" spans="1:9">
      <c r="A684" s="65" t="s">
        <v>10384</v>
      </c>
      <c r="B684" s="65" t="s">
        <v>10383</v>
      </c>
      <c r="C684" s="131">
        <v>8.1910000000000007</v>
      </c>
      <c r="D684" s="132">
        <v>67.092483520507813</v>
      </c>
      <c r="E684" s="132">
        <v>1.6817774157639096</v>
      </c>
      <c r="F684" s="132">
        <v>38.18288183830505</v>
      </c>
      <c r="G684" s="92">
        <v>97.467910766601563</v>
      </c>
      <c r="H684" s="91">
        <v>68.184799194335938</v>
      </c>
      <c r="I684" s="90">
        <v>89.544166564941406</v>
      </c>
    </row>
    <row r="685" spans="1:9">
      <c r="A685" s="65" t="s">
        <v>10382</v>
      </c>
      <c r="B685" s="65" t="s">
        <v>10381</v>
      </c>
      <c r="C685" s="131">
        <v>2.1549999999999998</v>
      </c>
      <c r="D685" s="132">
        <v>4.6440248489379883</v>
      </c>
      <c r="E685" s="132">
        <v>3.1064189869375483</v>
      </c>
      <c r="F685" s="132">
        <v>42.927607490323254</v>
      </c>
      <c r="G685" s="92">
        <v>87.339431762695313</v>
      </c>
      <c r="H685" s="91">
        <v>63.828811645507813</v>
      </c>
      <c r="I685" s="90">
        <v>80.977668762207031</v>
      </c>
    </row>
    <row r="686" spans="1:9">
      <c r="A686" s="65" t="s">
        <v>10380</v>
      </c>
      <c r="B686" s="65" t="s">
        <v>10379</v>
      </c>
      <c r="C686" s="131">
        <v>4.4630000000000001</v>
      </c>
      <c r="D686" s="132">
        <v>19.918369293212891</v>
      </c>
      <c r="E686" s="132">
        <v>2.5519971759137423</v>
      </c>
      <c r="F686" s="132">
        <v>42.636392556068074</v>
      </c>
      <c r="G686" s="92">
        <v>91.674964904785156</v>
      </c>
      <c r="H686" s="91">
        <v>66.368202209472656</v>
      </c>
      <c r="I686" s="90">
        <v>84.827186584472656</v>
      </c>
    </row>
    <row r="687" spans="1:9">
      <c r="A687" s="65" t="s">
        <v>10378</v>
      </c>
      <c r="B687" s="65" t="s">
        <v>10377</v>
      </c>
      <c r="C687" s="131">
        <v>0.39800000000000002</v>
      </c>
      <c r="D687" s="132">
        <v>0.15840399265289307</v>
      </c>
      <c r="E687" s="132">
        <v>3.35394984261398</v>
      </c>
      <c r="F687" s="132">
        <v>40.190197512801753</v>
      </c>
      <c r="G687" s="92">
        <v>83.534660339355469</v>
      </c>
      <c r="H687" s="91">
        <v>60.581649780273438</v>
      </c>
      <c r="I687" s="90">
        <v>77.323783874511719</v>
      </c>
    </row>
    <row r="688" spans="1:9">
      <c r="A688" s="65" t="s">
        <v>10376</v>
      </c>
      <c r="B688" s="65" t="s">
        <v>10375</v>
      </c>
      <c r="C688" s="131">
        <v>1.4950000000000001</v>
      </c>
      <c r="D688" s="132">
        <v>2.2350249290466309</v>
      </c>
      <c r="E688" s="132">
        <v>1.5901162523781358</v>
      </c>
      <c r="F688" s="132">
        <v>43.586576648133438</v>
      </c>
      <c r="G688" s="92">
        <v>88.558479309082031</v>
      </c>
      <c r="H688" s="91">
        <v>64.518043518066406</v>
      </c>
      <c r="I688" s="90">
        <v>82.053359985351563</v>
      </c>
    </row>
    <row r="689" spans="1:9">
      <c r="A689" s="65" t="s">
        <v>10374</v>
      </c>
      <c r="B689" s="65" t="s">
        <v>10373</v>
      </c>
      <c r="C689" s="131">
        <v>2.6309999999999998</v>
      </c>
      <c r="D689" s="132">
        <v>6.9221611022949219</v>
      </c>
      <c r="E689" s="132">
        <v>2.8584266642915992</v>
      </c>
      <c r="F689" s="132">
        <v>41.473802060008957</v>
      </c>
      <c r="G689" s="92">
        <v>88.122726440429688</v>
      </c>
      <c r="H689" s="91">
        <v>63.878532409667969</v>
      </c>
      <c r="I689" s="90">
        <v>81.562469482421875</v>
      </c>
    </row>
    <row r="690" spans="1:9">
      <c r="A690" s="65" t="s">
        <v>10372</v>
      </c>
      <c r="B690" s="65" t="s">
        <v>10371</v>
      </c>
      <c r="C690" s="131">
        <v>4.9249999999999998</v>
      </c>
      <c r="D690" s="132">
        <v>24.255624771118164</v>
      </c>
      <c r="E690" s="132">
        <v>1.5803422495385451</v>
      </c>
      <c r="F690" s="132">
        <v>41.321538461538459</v>
      </c>
      <c r="G690" s="92">
        <v>93.457557678222656</v>
      </c>
      <c r="H690" s="91">
        <v>66.935920715332031</v>
      </c>
      <c r="I690" s="90">
        <v>86.281044006347656</v>
      </c>
    </row>
    <row r="691" spans="1:9">
      <c r="A691" s="65" t="s">
        <v>10370</v>
      </c>
      <c r="B691" s="65" t="s">
        <v>10369</v>
      </c>
      <c r="C691" s="131">
        <v>3.5419999999999998</v>
      </c>
      <c r="D691" s="132">
        <v>12.545763969421387</v>
      </c>
      <c r="E691" s="132">
        <v>1.9128179289462193</v>
      </c>
      <c r="F691" s="132">
        <v>38.201361182820932</v>
      </c>
      <c r="G691" s="92">
        <v>90.159141540527344</v>
      </c>
      <c r="H691" s="91">
        <v>64.076034545898438</v>
      </c>
      <c r="I691" s="90">
        <v>83.101287841796875</v>
      </c>
    </row>
    <row r="692" spans="1:9">
      <c r="A692" s="65" t="s">
        <v>10368</v>
      </c>
      <c r="B692" s="65" t="s">
        <v>10367</v>
      </c>
      <c r="C692" s="131">
        <v>8.6440000000000001</v>
      </c>
      <c r="D692" s="132">
        <v>74.718734741210938</v>
      </c>
      <c r="E692" s="132">
        <v>0.7841606424322044</v>
      </c>
      <c r="F692" s="132">
        <v>40.066260162601623</v>
      </c>
      <c r="G692" s="92">
        <v>99.800750732421875</v>
      </c>
      <c r="H692" s="91">
        <v>69.966682434082031</v>
      </c>
      <c r="I692" s="90">
        <v>91.727920532226563</v>
      </c>
    </row>
    <row r="693" spans="1:9">
      <c r="A693" s="65" t="s">
        <v>10366</v>
      </c>
      <c r="B693" s="65" t="s">
        <v>10365</v>
      </c>
      <c r="C693" s="131">
        <v>7.4269999999999996</v>
      </c>
      <c r="D693" s="132">
        <v>55.160327911376953</v>
      </c>
      <c r="E693" s="132">
        <v>2.7174378777749331</v>
      </c>
      <c r="F693" s="132">
        <v>40.584249999999997</v>
      </c>
      <c r="G693" s="92">
        <v>95.434967041015625</v>
      </c>
      <c r="H693" s="91">
        <v>67.879371643066406</v>
      </c>
      <c r="I693" s="90">
        <v>87.978675842285156</v>
      </c>
    </row>
    <row r="694" spans="1:9">
      <c r="A694" s="65" t="s">
        <v>10364</v>
      </c>
      <c r="B694" s="65" t="s">
        <v>10363</v>
      </c>
      <c r="C694" s="131">
        <v>4.1520000000000001</v>
      </c>
      <c r="D694" s="132">
        <v>17.239103317260742</v>
      </c>
      <c r="E694" s="132">
        <v>2.7222840398835468</v>
      </c>
      <c r="F694" s="132">
        <v>41.671869697997963</v>
      </c>
      <c r="G694" s="92">
        <v>90.740989685058594</v>
      </c>
      <c r="H694" s="91">
        <v>65.544746398925781</v>
      </c>
      <c r="I694" s="90">
        <v>83.923118591308594</v>
      </c>
    </row>
    <row r="695" spans="1:9">
      <c r="A695" s="65" t="s">
        <v>10362</v>
      </c>
      <c r="B695" s="65" t="s">
        <v>10361</v>
      </c>
      <c r="C695" s="131">
        <v>6.9320000000000004</v>
      </c>
      <c r="D695" s="132">
        <v>48.052623748779297</v>
      </c>
      <c r="E695" s="132">
        <v>1.9156833515850795</v>
      </c>
      <c r="F695" s="132">
        <v>39.934773218142546</v>
      </c>
      <c r="G695" s="92">
        <v>95.690895080566406</v>
      </c>
      <c r="H695" s="91">
        <v>67.79937744140625</v>
      </c>
      <c r="I695" s="90">
        <v>88.143707275390625</v>
      </c>
    </row>
    <row r="696" spans="1:9">
      <c r="A696" s="65" t="s">
        <v>10360</v>
      </c>
      <c r="B696" s="65" t="s">
        <v>10359</v>
      </c>
      <c r="C696" s="131">
        <v>6.2869999999999999</v>
      </c>
      <c r="D696" s="132">
        <v>39.5263671875</v>
      </c>
      <c r="E696" s="132">
        <v>1.5103294332321295</v>
      </c>
      <c r="F696" s="132">
        <v>44.539591544249376</v>
      </c>
      <c r="G696" s="92">
        <v>96.328193664550781</v>
      </c>
      <c r="H696" s="91">
        <v>69.531913757324219</v>
      </c>
      <c r="I696" s="90">
        <v>89.077362060546875</v>
      </c>
    </row>
    <row r="697" spans="1:9">
      <c r="A697" s="65" t="s">
        <v>10358</v>
      </c>
      <c r="B697" s="65" t="s">
        <v>10357</v>
      </c>
      <c r="C697" s="131">
        <v>8.593</v>
      </c>
      <c r="D697" s="132">
        <v>73.839645385742188</v>
      </c>
      <c r="E697" s="132">
        <v>0.97812375283354247</v>
      </c>
      <c r="F697" s="132">
        <v>42.249788723892308</v>
      </c>
      <c r="G697" s="92">
        <v>99.940574645996094</v>
      </c>
      <c r="H697" s="91">
        <v>70.718963623046875</v>
      </c>
      <c r="I697" s="90">
        <v>92.033470153808594</v>
      </c>
    </row>
    <row r="698" spans="1:9">
      <c r="A698" s="65" t="s">
        <v>10328</v>
      </c>
      <c r="B698" s="65" t="s">
        <v>10327</v>
      </c>
      <c r="C698" s="131">
        <v>11.206</v>
      </c>
      <c r="D698" s="132">
        <v>125.57443237304688</v>
      </c>
      <c r="E698" s="132">
        <v>2.5770219386958062</v>
      </c>
      <c r="F698" s="132">
        <v>42.773156146179403</v>
      </c>
      <c r="G698" s="92">
        <v>101.46539306640625</v>
      </c>
      <c r="H698" s="91">
        <v>71.461868286132813</v>
      </c>
      <c r="I698" s="90">
        <v>93.346710205078125</v>
      </c>
    </row>
    <row r="699" spans="1:9">
      <c r="A699" s="65" t="s">
        <v>10326</v>
      </c>
      <c r="B699" s="65" t="s">
        <v>10325</v>
      </c>
      <c r="C699" s="131">
        <v>10.118</v>
      </c>
      <c r="D699" s="132">
        <v>102.37392425537109</v>
      </c>
      <c r="E699" s="132">
        <v>1.4718068072184598</v>
      </c>
      <c r="F699" s="132">
        <v>42.164282020341318</v>
      </c>
      <c r="G699" s="92">
        <v>101.38295745849609</v>
      </c>
      <c r="H699" s="91">
        <v>71.348251342773438</v>
      </c>
      <c r="I699" s="90">
        <v>93.255836486816406</v>
      </c>
    </row>
    <row r="700" spans="1:9">
      <c r="A700" s="65" t="s">
        <v>10324</v>
      </c>
      <c r="B700" s="65" t="s">
        <v>10323</v>
      </c>
      <c r="C700" s="131">
        <v>7.9829999999999997</v>
      </c>
      <c r="D700" s="132">
        <v>63.728290557861328</v>
      </c>
      <c r="E700" s="132">
        <v>3.18967632356564</v>
      </c>
      <c r="F700" s="132">
        <v>42.16024282135286</v>
      </c>
      <c r="G700" s="92">
        <v>95.930793762207031</v>
      </c>
      <c r="H700" s="91">
        <v>68.626823425292969</v>
      </c>
      <c r="I700" s="90">
        <v>88.542587280273438</v>
      </c>
    </row>
    <row r="701" spans="1:9">
      <c r="A701" s="65" t="s">
        <v>10322</v>
      </c>
      <c r="B701" s="65" t="s">
        <v>10321</v>
      </c>
      <c r="C701" s="131">
        <v>9.4570000000000007</v>
      </c>
      <c r="D701" s="132">
        <v>89.434852600097656</v>
      </c>
      <c r="E701" s="132">
        <v>3.0445278068653536</v>
      </c>
      <c r="F701" s="132">
        <v>42.168948545861298</v>
      </c>
      <c r="G701" s="92">
        <v>98.244651794433594</v>
      </c>
      <c r="H701" s="91">
        <v>69.774765014648438</v>
      </c>
      <c r="I701" s="90">
        <v>90.540962219238281</v>
      </c>
    </row>
    <row r="702" spans="1:9">
      <c r="A702" s="65" t="s">
        <v>10320</v>
      </c>
      <c r="B702" s="65" t="s">
        <v>10319</v>
      </c>
      <c r="C702" s="131">
        <v>4.3079999999999998</v>
      </c>
      <c r="D702" s="132">
        <v>18.558864593505859</v>
      </c>
      <c r="E702" s="132">
        <v>1.9102869089532832</v>
      </c>
      <c r="F702" s="132">
        <v>45.87600106780566</v>
      </c>
      <c r="G702" s="92">
        <v>93.05938720703125</v>
      </c>
      <c r="H702" s="91">
        <v>68.071784973144531</v>
      </c>
      <c r="I702" s="90">
        <v>86.297966003417969</v>
      </c>
    </row>
    <row r="703" spans="1:9">
      <c r="A703" s="65" t="s">
        <v>10318</v>
      </c>
      <c r="B703" s="65" t="s">
        <v>10317</v>
      </c>
      <c r="C703" s="131">
        <v>2.742</v>
      </c>
      <c r="D703" s="132">
        <v>7.5185642242431641</v>
      </c>
      <c r="E703" s="132">
        <v>3.7650580336084611</v>
      </c>
      <c r="F703" s="132">
        <v>42.653667464451637</v>
      </c>
      <c r="G703" s="92">
        <v>87.285781860351563</v>
      </c>
      <c r="H703" s="91">
        <v>63.832721710205078</v>
      </c>
      <c r="I703" s="90">
        <v>80.939598083496094</v>
      </c>
    </row>
    <row r="704" spans="1:9">
      <c r="A704" s="65" t="s">
        <v>10316</v>
      </c>
      <c r="B704" s="65" t="s">
        <v>10315</v>
      </c>
      <c r="C704" s="131">
        <v>2.8730000000000002</v>
      </c>
      <c r="D704" s="132">
        <v>8.2541294097900391</v>
      </c>
      <c r="E704" s="132">
        <v>3.5619570438704087</v>
      </c>
      <c r="F704" s="132">
        <v>34.427949878176122</v>
      </c>
      <c r="G704" s="92">
        <v>85.948867797851563</v>
      </c>
      <c r="H704" s="91">
        <v>60.609672546386719</v>
      </c>
      <c r="I704" s="90">
        <v>79.092315673828125</v>
      </c>
    </row>
    <row r="705" spans="1:9">
      <c r="A705" s="65" t="s">
        <v>10314</v>
      </c>
      <c r="B705" s="65" t="s">
        <v>10313</v>
      </c>
      <c r="C705" s="131">
        <v>4.673</v>
      </c>
      <c r="D705" s="132">
        <v>21.836929321289063</v>
      </c>
      <c r="E705" s="132">
        <v>-0.25236340715865546</v>
      </c>
      <c r="F705" s="132">
        <v>40.767881102280938</v>
      </c>
      <c r="G705" s="92">
        <v>95.526664733886719</v>
      </c>
      <c r="H705" s="91">
        <v>67.807426452636719</v>
      </c>
      <c r="I705" s="90">
        <v>88.026092529296875</v>
      </c>
    </row>
    <row r="706" spans="1:9">
      <c r="A706" s="65" t="s">
        <v>10312</v>
      </c>
      <c r="B706" s="65" t="s">
        <v>10311</v>
      </c>
      <c r="C706" s="131">
        <v>3.573</v>
      </c>
      <c r="D706" s="132">
        <v>12.766328811645508</v>
      </c>
      <c r="E706" s="132">
        <v>3.703710075724135</v>
      </c>
      <c r="F706" s="132">
        <v>38.764737121614445</v>
      </c>
      <c r="G706" s="92">
        <v>87.813774108886719</v>
      </c>
      <c r="H706" s="91">
        <v>63.041416168212891</v>
      </c>
      <c r="I706" s="90">
        <v>81.110603332519531</v>
      </c>
    </row>
    <row r="707" spans="1:9">
      <c r="A707" s="65" t="s">
        <v>10310</v>
      </c>
      <c r="B707" s="65" t="s">
        <v>10309</v>
      </c>
      <c r="C707" s="131">
        <v>2.3439999999999999</v>
      </c>
      <c r="D707" s="132">
        <v>5.4943361282348633</v>
      </c>
      <c r="E707" s="132">
        <v>3.8504470567947902</v>
      </c>
      <c r="F707" s="132">
        <v>35.498412218357778</v>
      </c>
      <c r="G707" s="92">
        <v>84.941871643066406</v>
      </c>
      <c r="H707" s="91">
        <v>60.318656921386719</v>
      </c>
      <c r="I707" s="90">
        <v>78.279052734375</v>
      </c>
    </row>
    <row r="708" spans="1:9">
      <c r="A708" s="65" t="s">
        <v>10308</v>
      </c>
      <c r="B708" s="65" t="s">
        <v>10307</v>
      </c>
      <c r="C708" s="131">
        <v>1.7210000000000001</v>
      </c>
      <c r="D708" s="132">
        <v>2.9618411064147949</v>
      </c>
      <c r="E708" s="132">
        <v>3.605361765171339</v>
      </c>
      <c r="F708" s="132">
        <v>36.768245838668371</v>
      </c>
      <c r="G708" s="92">
        <v>84.571434020996094</v>
      </c>
      <c r="H708" s="91">
        <v>60.387619018554688</v>
      </c>
      <c r="I708" s="90">
        <v>78.027511596679688</v>
      </c>
    </row>
    <row r="709" spans="1:9">
      <c r="A709" s="65" t="s">
        <v>10306</v>
      </c>
      <c r="B709" s="65" t="s">
        <v>10305</v>
      </c>
      <c r="C709" s="131">
        <v>2.0009999999999999</v>
      </c>
      <c r="D709" s="132">
        <v>4.0040011405944824</v>
      </c>
      <c r="E709" s="132">
        <v>3.7362160068177044</v>
      </c>
      <c r="F709" s="132">
        <v>38.141971132160577</v>
      </c>
      <c r="G709" s="92">
        <v>85.142562866210938</v>
      </c>
      <c r="H709" s="91">
        <v>61.17193603515625</v>
      </c>
      <c r="I709" s="90">
        <v>78.656326293945313</v>
      </c>
    </row>
    <row r="710" spans="1:9">
      <c r="A710" s="65" t="s">
        <v>10304</v>
      </c>
      <c r="B710" s="65" t="s">
        <v>10303</v>
      </c>
      <c r="C710" s="131">
        <v>1.4359999999999999</v>
      </c>
      <c r="D710" s="132">
        <v>2.062096118927002</v>
      </c>
      <c r="E710" s="132">
        <v>3.9959883855454805</v>
      </c>
      <c r="F710" s="132">
        <v>36.120805369127517</v>
      </c>
      <c r="G710" s="92">
        <v>83.418235778808594</v>
      </c>
      <c r="H710" s="91">
        <v>59.523372650146484</v>
      </c>
      <c r="I710" s="90">
        <v>76.952507019042969</v>
      </c>
    </row>
    <row r="711" spans="1:9">
      <c r="A711" s="65" t="s">
        <v>10302</v>
      </c>
      <c r="B711" s="65" t="s">
        <v>10301</v>
      </c>
      <c r="C711" s="131">
        <v>2.569</v>
      </c>
      <c r="D711" s="132">
        <v>6.5997610092163086</v>
      </c>
      <c r="E711" s="132">
        <v>3.3038855719564362</v>
      </c>
      <c r="F711" s="132">
        <v>36.845207585853409</v>
      </c>
      <c r="G711" s="92">
        <v>86.368133544921875</v>
      </c>
      <c r="H711" s="91">
        <v>61.520248413085938</v>
      </c>
      <c r="I711" s="90">
        <v>79.644523620605469</v>
      </c>
    </row>
    <row r="712" spans="1:9">
      <c r="A712" s="65" t="s">
        <v>10300</v>
      </c>
      <c r="B712" s="65" t="s">
        <v>10299</v>
      </c>
      <c r="C712" s="131">
        <v>1.056</v>
      </c>
      <c r="D712" s="132">
        <v>1.1151360273361206</v>
      </c>
      <c r="E712" s="132">
        <v>3.9515352839056339</v>
      </c>
      <c r="F712" s="132">
        <v>36.198695818948984</v>
      </c>
      <c r="G712" s="92">
        <v>82.881904602050781</v>
      </c>
      <c r="H712" s="91">
        <v>59.177131652832031</v>
      </c>
      <c r="I712" s="90">
        <v>76.467605590820313</v>
      </c>
    </row>
    <row r="713" spans="1:9">
      <c r="A713" s="65" t="s">
        <v>10298</v>
      </c>
      <c r="B713" s="65" t="s">
        <v>10297</v>
      </c>
      <c r="C713" s="131">
        <v>2.9060000000000001</v>
      </c>
      <c r="D713" s="132">
        <v>8.4448356628417969</v>
      </c>
      <c r="E713" s="132">
        <v>4.161795413357237</v>
      </c>
      <c r="F713" s="132">
        <v>40.169753086419753</v>
      </c>
      <c r="G713" s="92">
        <v>86.434478759765625</v>
      </c>
      <c r="H713" s="91">
        <v>62.650665283203125</v>
      </c>
      <c r="I713" s="90">
        <v>79.998794555664063</v>
      </c>
    </row>
    <row r="714" spans="1:9">
      <c r="A714" s="65" t="s">
        <v>10296</v>
      </c>
      <c r="B714" s="65" t="s">
        <v>10295</v>
      </c>
      <c r="C714" s="131">
        <v>2.3849999999999998</v>
      </c>
      <c r="D714" s="132">
        <v>5.6882247924804688</v>
      </c>
      <c r="E714" s="132">
        <v>2.9309472344809917</v>
      </c>
      <c r="F714" s="132">
        <v>36.462360289283367</v>
      </c>
      <c r="G714" s="92">
        <v>86.514999389648438</v>
      </c>
      <c r="H714" s="91">
        <v>61.440971374511719</v>
      </c>
      <c r="I714" s="90">
        <v>79.730194091796875</v>
      </c>
    </row>
    <row r="715" spans="1:9">
      <c r="A715" s="65" t="s">
        <v>10294</v>
      </c>
      <c r="B715" s="65" t="s">
        <v>10293</v>
      </c>
      <c r="C715" s="131">
        <v>4.6260000000000003</v>
      </c>
      <c r="D715" s="132">
        <v>21.399875640869141</v>
      </c>
      <c r="E715" s="132">
        <v>2.1914851114570855</v>
      </c>
      <c r="F715" s="132">
        <v>32.870962708690904</v>
      </c>
      <c r="G715" s="92">
        <v>90.260322570800781</v>
      </c>
      <c r="H715" s="91">
        <v>62.621974945068359</v>
      </c>
      <c r="I715" s="90">
        <v>82.781639099121094</v>
      </c>
    </row>
    <row r="716" spans="1:9">
      <c r="A716" s="65" t="s">
        <v>10292</v>
      </c>
      <c r="B716" s="65" t="s">
        <v>10291</v>
      </c>
      <c r="C716" s="131">
        <v>0.98499999999999999</v>
      </c>
      <c r="D716" s="132">
        <v>0.97022497653961182</v>
      </c>
      <c r="E716" s="132">
        <v>3.646713916423947</v>
      </c>
      <c r="F716" s="132">
        <v>37.998030004546145</v>
      </c>
      <c r="G716" s="92">
        <v>83.595390319824219</v>
      </c>
      <c r="H716" s="91">
        <v>60.087577819824219</v>
      </c>
      <c r="I716" s="90">
        <v>77.234390258789063</v>
      </c>
    </row>
    <row r="717" spans="1:9">
      <c r="A717" s="65" t="s">
        <v>10290</v>
      </c>
      <c r="B717" s="65" t="s">
        <v>10289</v>
      </c>
      <c r="C717" s="131">
        <v>0.79100000000000004</v>
      </c>
      <c r="D717" s="132">
        <v>0.62568098306655884</v>
      </c>
      <c r="E717" s="132">
        <v>3.7934689256007665</v>
      </c>
      <c r="F717" s="132">
        <v>32.254922043928531</v>
      </c>
      <c r="G717" s="92">
        <v>81.795074462890625</v>
      </c>
      <c r="H717" s="91">
        <v>57.321475982666016</v>
      </c>
      <c r="I717" s="90">
        <v>75.172744750976563</v>
      </c>
    </row>
    <row r="718" spans="1:9">
      <c r="A718" s="65" t="s">
        <v>10288</v>
      </c>
      <c r="B718" s="65" t="s">
        <v>10287</v>
      </c>
      <c r="C718" s="131">
        <v>3.0819999999999999</v>
      </c>
      <c r="D718" s="132">
        <v>9.4987239837646484</v>
      </c>
      <c r="E718" s="132">
        <v>4.0498205145811603</v>
      </c>
      <c r="F718" s="132">
        <v>40.039519120092081</v>
      </c>
      <c r="G718" s="92">
        <v>86.84051513671875</v>
      </c>
      <c r="H718" s="91">
        <v>62.851890563964844</v>
      </c>
      <c r="I718" s="90">
        <v>80.349411010742188</v>
      </c>
    </row>
    <row r="719" spans="1:9">
      <c r="A719" s="65" t="s">
        <v>10286</v>
      </c>
      <c r="B719" s="65" t="s">
        <v>10285</v>
      </c>
      <c r="C719" s="131">
        <v>1.619</v>
      </c>
      <c r="D719" s="132">
        <v>2.6211609840393066</v>
      </c>
      <c r="E719" s="132">
        <v>3.1177685693613415</v>
      </c>
      <c r="F719" s="132">
        <v>29.154989214668053</v>
      </c>
      <c r="G719" s="92">
        <v>83.399467468261719</v>
      </c>
      <c r="H719" s="91">
        <v>57.392662048339844</v>
      </c>
      <c r="I719" s="90">
        <v>76.362266540527344</v>
      </c>
    </row>
    <row r="720" spans="1:9">
      <c r="A720" s="65" t="s">
        <v>10284</v>
      </c>
      <c r="B720" s="65" t="s">
        <v>10283</v>
      </c>
      <c r="C720" s="131">
        <v>5.0389999999999997</v>
      </c>
      <c r="D720" s="132">
        <v>25.391521453857422</v>
      </c>
      <c r="E720" s="132">
        <v>1.397887554774955</v>
      </c>
      <c r="F720" s="132">
        <v>45.438475105141769</v>
      </c>
      <c r="G720" s="92">
        <v>94.803939819335938</v>
      </c>
      <c r="H720" s="91">
        <v>68.923774719238281</v>
      </c>
      <c r="I720" s="90">
        <v>87.801002502441406</v>
      </c>
    </row>
    <row r="721" spans="1:9">
      <c r="A721" s="65" t="s">
        <v>10282</v>
      </c>
      <c r="B721" s="65" t="s">
        <v>10281</v>
      </c>
      <c r="C721" s="131">
        <v>3.3460000000000001</v>
      </c>
      <c r="D721" s="132">
        <v>11.19571590423584</v>
      </c>
      <c r="E721" s="132">
        <v>4.1758711698563085</v>
      </c>
      <c r="F721" s="132">
        <v>38.936805780222151</v>
      </c>
      <c r="G721" s="92">
        <v>86.832687377929688</v>
      </c>
      <c r="H721" s="91">
        <v>62.550262451171875</v>
      </c>
      <c r="I721" s="90">
        <v>80.2620849609375</v>
      </c>
    </row>
    <row r="722" spans="1:9">
      <c r="A722" s="65" t="s">
        <v>10280</v>
      </c>
      <c r="B722" s="65" t="s">
        <v>10279</v>
      </c>
      <c r="C722" s="131">
        <v>4.1760000000000002</v>
      </c>
      <c r="D722" s="132">
        <v>17.438976287841797</v>
      </c>
      <c r="E722" s="132">
        <v>2.8741512590413207</v>
      </c>
      <c r="F722" s="132">
        <v>44.445274871283843</v>
      </c>
      <c r="G722" s="92">
        <v>91.181427001953125</v>
      </c>
      <c r="H722" s="91">
        <v>66.637519836425781</v>
      </c>
      <c r="I722" s="90">
        <v>84.540069580078125</v>
      </c>
    </row>
    <row r="723" spans="1:9">
      <c r="A723" s="65" t="s">
        <v>10278</v>
      </c>
      <c r="B723" s="65" t="s">
        <v>10277</v>
      </c>
      <c r="C723" s="131">
        <v>2.5550000000000002</v>
      </c>
      <c r="D723" s="132">
        <v>6.5280251502990723</v>
      </c>
      <c r="E723" s="132">
        <v>4.0128222633271733</v>
      </c>
      <c r="F723" s="132">
        <v>35.475477118817977</v>
      </c>
      <c r="G723" s="92">
        <v>85.04400634765625</v>
      </c>
      <c r="H723" s="91">
        <v>60.406391143798828</v>
      </c>
      <c r="I723" s="90">
        <v>78.377288818359375</v>
      </c>
    </row>
    <row r="724" spans="1:9">
      <c r="A724" s="65" t="s">
        <v>10276</v>
      </c>
      <c r="B724" s="65" t="s">
        <v>10275</v>
      </c>
      <c r="C724" s="131">
        <v>3.569</v>
      </c>
      <c r="D724" s="132">
        <v>12.737760543823242</v>
      </c>
      <c r="E724" s="132">
        <v>2.8132935672419723</v>
      </c>
      <c r="F724" s="132">
        <v>30.884015183466893</v>
      </c>
      <c r="G724" s="92">
        <v>87.306976318359375</v>
      </c>
      <c r="H724" s="91">
        <v>60.330459594726563</v>
      </c>
      <c r="I724" s="90">
        <v>80.007377624511719</v>
      </c>
    </row>
    <row r="725" spans="1:9">
      <c r="A725" s="65" t="s">
        <v>10274</v>
      </c>
      <c r="B725" s="65" t="s">
        <v>10273</v>
      </c>
      <c r="C725" s="131">
        <v>3.2559999999999998</v>
      </c>
      <c r="D725" s="132">
        <v>10.601535797119141</v>
      </c>
      <c r="E725" s="132">
        <v>4.9246891530387327</v>
      </c>
      <c r="F725" s="132">
        <v>29.579179810725552</v>
      </c>
      <c r="G725" s="92">
        <v>83.556610107421875</v>
      </c>
      <c r="H725" s="91">
        <v>57.932144165039063</v>
      </c>
      <c r="I725" s="90">
        <v>76.62286376953125</v>
      </c>
    </row>
    <row r="726" spans="1:9">
      <c r="A726" s="65" t="s">
        <v>10272</v>
      </c>
      <c r="B726" s="65" t="s">
        <v>10271</v>
      </c>
      <c r="C726" s="131">
        <v>4.2119999999999997</v>
      </c>
      <c r="D726" s="132">
        <v>17.740943908691406</v>
      </c>
      <c r="E726" s="132">
        <v>4.3282695601463983</v>
      </c>
      <c r="F726" s="132">
        <v>37.581256069925544</v>
      </c>
      <c r="G726" s="92">
        <v>87.664802551269531</v>
      </c>
      <c r="H726" s="91">
        <v>62.689235687255859</v>
      </c>
      <c r="I726" s="90">
        <v>80.906639099121094</v>
      </c>
    </row>
    <row r="727" spans="1:9">
      <c r="A727" s="65" t="s">
        <v>10270</v>
      </c>
      <c r="B727" s="65" t="s">
        <v>10269</v>
      </c>
      <c r="C727" s="131">
        <v>3.55</v>
      </c>
      <c r="D727" s="132">
        <v>12.602499961853027</v>
      </c>
      <c r="E727" s="132">
        <v>4.0501982743021738</v>
      </c>
      <c r="F727" s="132">
        <v>31.066454534328724</v>
      </c>
      <c r="G727" s="92">
        <v>85.578010559082031</v>
      </c>
      <c r="H727" s="91">
        <v>59.488834381103516</v>
      </c>
      <c r="I727" s="90">
        <v>78.518516540527344</v>
      </c>
    </row>
    <row r="728" spans="1:9">
      <c r="A728" s="65" t="s">
        <v>10268</v>
      </c>
      <c r="B728" s="65" t="s">
        <v>10267</v>
      </c>
      <c r="C728" s="131">
        <v>4.8339999999999996</v>
      </c>
      <c r="D728" s="132">
        <v>23.367555618286133</v>
      </c>
      <c r="E728" s="132">
        <v>3.3531348606886211</v>
      </c>
      <c r="F728" s="132">
        <v>38.406313645621182</v>
      </c>
      <c r="G728" s="92">
        <v>90.17633056640625</v>
      </c>
      <c r="H728" s="91">
        <v>64.32147216796875</v>
      </c>
      <c r="I728" s="90">
        <v>83.180244445800781</v>
      </c>
    </row>
    <row r="729" spans="1:9">
      <c r="A729" s="65" t="s">
        <v>10266</v>
      </c>
      <c r="B729" s="65" t="s">
        <v>10265</v>
      </c>
      <c r="C729" s="131">
        <v>5.1609999999999996</v>
      </c>
      <c r="D729" s="132">
        <v>26.635921478271484</v>
      </c>
      <c r="E729" s="132">
        <v>2.9419159492416513</v>
      </c>
      <c r="F729" s="132">
        <v>44.277248172863047</v>
      </c>
      <c r="G729" s="92">
        <v>92.559524536132813</v>
      </c>
      <c r="H729" s="91">
        <v>67.413017272949219</v>
      </c>
      <c r="I729" s="90">
        <v>85.755111694335938</v>
      </c>
    </row>
    <row r="730" spans="1:9">
      <c r="A730" s="65" t="s">
        <v>10264</v>
      </c>
      <c r="B730" s="65" t="s">
        <v>10263</v>
      </c>
      <c r="C730" s="131">
        <v>4.3339999999999996</v>
      </c>
      <c r="D730" s="132">
        <v>18.78355598449707</v>
      </c>
      <c r="E730" s="132">
        <v>4.2324384695789297</v>
      </c>
      <c r="F730" s="132">
        <v>29.740642596886385</v>
      </c>
      <c r="G730" s="92">
        <v>86.243850708007813</v>
      </c>
      <c r="H730" s="91">
        <v>59.533924102783203</v>
      </c>
      <c r="I730" s="90">
        <v>79.016387939453125</v>
      </c>
    </row>
    <row r="731" spans="1:9">
      <c r="A731" s="65" t="s">
        <v>10262</v>
      </c>
      <c r="B731" s="65" t="s">
        <v>10261</v>
      </c>
      <c r="C731" s="131">
        <v>5.2439999999999998</v>
      </c>
      <c r="D731" s="132">
        <v>27.499536514282227</v>
      </c>
      <c r="E731" s="132">
        <v>3.3761314572497207</v>
      </c>
      <c r="F731" s="132">
        <v>42.586337448559668</v>
      </c>
      <c r="G731" s="92">
        <v>91.698776245117188</v>
      </c>
      <c r="H731" s="91">
        <v>66.450019836425781</v>
      </c>
      <c r="I731" s="90">
        <v>84.866691589355469</v>
      </c>
    </row>
    <row r="732" spans="1:9">
      <c r="A732" s="65" t="s">
        <v>10260</v>
      </c>
      <c r="B732" s="65" t="s">
        <v>10259</v>
      </c>
      <c r="C732" s="131">
        <v>4.8129999999999997</v>
      </c>
      <c r="D732" s="132">
        <v>23.164968490600586</v>
      </c>
      <c r="E732" s="132">
        <v>3.7935793742680999</v>
      </c>
      <c r="F732" s="132">
        <v>32.700297366185218</v>
      </c>
      <c r="G732" s="92">
        <v>88.255378723144531</v>
      </c>
      <c r="H732" s="91">
        <v>61.552047729492188</v>
      </c>
      <c r="I732" s="90">
        <v>81.029701232910156</v>
      </c>
    </row>
    <row r="733" spans="1:9">
      <c r="A733" s="65" t="s">
        <v>10258</v>
      </c>
      <c r="B733" s="65" t="s">
        <v>10257</v>
      </c>
      <c r="C733" s="131">
        <v>6.173</v>
      </c>
      <c r="D733" s="132">
        <v>38.105930328369141</v>
      </c>
      <c r="E733" s="132">
        <v>3.4132924930640014</v>
      </c>
      <c r="F733" s="132">
        <v>35.419046619067622</v>
      </c>
      <c r="G733" s="92">
        <v>91.452308654785156</v>
      </c>
      <c r="H733" s="91">
        <v>64.167503356933594</v>
      </c>
      <c r="I733" s="90">
        <v>84.069290161132813</v>
      </c>
    </row>
    <row r="734" spans="1:9">
      <c r="A734" s="65" t="s">
        <v>10256</v>
      </c>
      <c r="B734" s="65" t="s">
        <v>10255</v>
      </c>
      <c r="C734" s="131">
        <v>4.0659999999999998</v>
      </c>
      <c r="D734" s="132">
        <v>16.532356262207031</v>
      </c>
      <c r="E734" s="132">
        <v>4.7190301927039062</v>
      </c>
      <c r="F734" s="132">
        <v>29.39976628067566</v>
      </c>
      <c r="G734" s="92">
        <v>85.069290161132813</v>
      </c>
      <c r="H734" s="91">
        <v>58.784084320068359</v>
      </c>
      <c r="I734" s="90">
        <v>77.956756591796875</v>
      </c>
    </row>
    <row r="735" spans="1:9">
      <c r="A735" s="65" t="s">
        <v>10254</v>
      </c>
      <c r="B735" s="65" t="s">
        <v>10253</v>
      </c>
      <c r="C735" s="131">
        <v>6.7370000000000001</v>
      </c>
      <c r="D735" s="132">
        <v>45.387168884277344</v>
      </c>
      <c r="E735" s="132">
        <v>0.94337026471650975</v>
      </c>
      <c r="F735" s="132">
        <v>43.822282474735026</v>
      </c>
      <c r="G735" s="92">
        <v>97.635078430175781</v>
      </c>
      <c r="H735" s="91">
        <v>70.006889343261719</v>
      </c>
      <c r="I735" s="90">
        <v>90.159141540527344</v>
      </c>
    </row>
    <row r="736" spans="1:9">
      <c r="A736" s="65" t="s">
        <v>10252</v>
      </c>
      <c r="B736" s="65" t="s">
        <v>10251</v>
      </c>
      <c r="C736" s="131">
        <v>4.22</v>
      </c>
      <c r="D736" s="132">
        <v>17.808399200439453</v>
      </c>
      <c r="E736" s="132">
        <v>4.3989973238644673</v>
      </c>
      <c r="F736" s="132">
        <v>27.600765611292765</v>
      </c>
      <c r="G736" s="92">
        <v>85.357559204101563</v>
      </c>
      <c r="H736" s="91">
        <v>58.395420074462891</v>
      </c>
      <c r="I736" s="90">
        <v>78.061851501464844</v>
      </c>
    </row>
    <row r="737" spans="1:9">
      <c r="A737" s="65" t="s">
        <v>10250</v>
      </c>
      <c r="B737" s="65" t="s">
        <v>10249</v>
      </c>
      <c r="C737" s="131">
        <v>4.9530000000000003</v>
      </c>
      <c r="D737" s="132">
        <v>24.532209396362305</v>
      </c>
      <c r="E737" s="132">
        <v>3.6033621314708304</v>
      </c>
      <c r="F737" s="132">
        <v>35.240484196368527</v>
      </c>
      <c r="G737" s="92">
        <v>89.301963806152344</v>
      </c>
      <c r="H737" s="91">
        <v>62.898113250732422</v>
      </c>
      <c r="I737" s="90">
        <v>82.157325744628906</v>
      </c>
    </row>
    <row r="738" spans="1:9">
      <c r="A738" s="65" t="s">
        <v>10248</v>
      </c>
      <c r="B738" s="65" t="s">
        <v>10247</v>
      </c>
      <c r="C738" s="131">
        <v>6.3159999999999998</v>
      </c>
      <c r="D738" s="132">
        <v>39.891857147216797</v>
      </c>
      <c r="E738" s="132">
        <v>3.2176112025055419</v>
      </c>
      <c r="F738" s="132">
        <v>42.187757038911734</v>
      </c>
      <c r="G738" s="92">
        <v>93.446784973144531</v>
      </c>
      <c r="H738" s="91">
        <v>67.310905456542969</v>
      </c>
      <c r="I738" s="90">
        <v>86.374656677246094</v>
      </c>
    </row>
    <row r="739" spans="1:9">
      <c r="A739" s="65" t="s">
        <v>10246</v>
      </c>
      <c r="B739" s="65" t="s">
        <v>10245</v>
      </c>
      <c r="C739" s="131">
        <v>6.0490000000000004</v>
      </c>
      <c r="D739" s="132">
        <v>36.590400695800781</v>
      </c>
      <c r="E739" s="132">
        <v>3.6488185140499705</v>
      </c>
      <c r="F739" s="132">
        <v>39.892675946403017</v>
      </c>
      <c r="G739" s="92">
        <v>91.9305419921875</v>
      </c>
      <c r="H739" s="91">
        <v>65.797080993652344</v>
      </c>
      <c r="I739" s="90">
        <v>84.859062194824219</v>
      </c>
    </row>
    <row r="740" spans="1:9">
      <c r="A740" s="65" t="s">
        <v>10244</v>
      </c>
      <c r="B740" s="65" t="s">
        <v>10243</v>
      </c>
      <c r="C740" s="131">
        <v>5.1760000000000002</v>
      </c>
      <c r="D740" s="132">
        <v>26.790975570678711</v>
      </c>
      <c r="E740" s="132">
        <v>4.0269065927999765</v>
      </c>
      <c r="F740" s="132">
        <v>35.451510535668952</v>
      </c>
      <c r="G740" s="92">
        <v>89.092910766601563</v>
      </c>
      <c r="H740" s="91">
        <v>62.8779296875</v>
      </c>
      <c r="I740" s="90">
        <v>81.999374389648438</v>
      </c>
    </row>
    <row r="741" spans="1:9">
      <c r="A741" s="65" t="s">
        <v>10242</v>
      </c>
      <c r="B741" s="65" t="s">
        <v>10241</v>
      </c>
      <c r="C741" s="131">
        <v>5.2480000000000002</v>
      </c>
      <c r="D741" s="132">
        <v>27.54150390625</v>
      </c>
      <c r="E741" s="132">
        <v>3.9316773055589374</v>
      </c>
      <c r="F741" s="132">
        <v>38.033013606959628</v>
      </c>
      <c r="G741" s="92">
        <v>89.910537719726563</v>
      </c>
      <c r="H741" s="91">
        <v>64.110054016113281</v>
      </c>
      <c r="I741" s="90">
        <v>82.929161071777344</v>
      </c>
    </row>
    <row r="742" spans="1:9">
      <c r="A742" s="65" t="s">
        <v>10240</v>
      </c>
      <c r="B742" s="65" t="s">
        <v>10239</v>
      </c>
      <c r="C742" s="131">
        <v>7.2039999999999997</v>
      </c>
      <c r="D742" s="132">
        <v>51.897617340087891</v>
      </c>
      <c r="E742" s="132">
        <v>3.9643087289409316</v>
      </c>
      <c r="F742" s="132">
        <v>35.746034707967901</v>
      </c>
      <c r="G742" s="92">
        <v>92.277938842773438</v>
      </c>
      <c r="H742" s="91">
        <v>64.738014221191406</v>
      </c>
      <c r="I742" s="90">
        <v>84.825889587402344</v>
      </c>
    </row>
    <row r="743" spans="1:9">
      <c r="A743" s="65" t="s">
        <v>10238</v>
      </c>
      <c r="B743" s="65" t="s">
        <v>10237</v>
      </c>
      <c r="C743" s="131">
        <v>6.7889999999999997</v>
      </c>
      <c r="D743" s="132">
        <v>46.090522766113281</v>
      </c>
      <c r="E743" s="132">
        <v>3.2803211404462758</v>
      </c>
      <c r="F743" s="132">
        <v>42.059187999347792</v>
      </c>
      <c r="G743" s="92">
        <v>94.032623291015625</v>
      </c>
      <c r="H743" s="91">
        <v>67.595741271972656</v>
      </c>
      <c r="I743" s="90">
        <v>86.879043579101563</v>
      </c>
    </row>
    <row r="744" spans="1:9">
      <c r="A744" s="65" t="s">
        <v>10236</v>
      </c>
      <c r="B744" s="65" t="s">
        <v>10235</v>
      </c>
      <c r="C744" s="131">
        <v>5.1360000000000001</v>
      </c>
      <c r="D744" s="132">
        <v>26.378496170043945</v>
      </c>
      <c r="E744" s="132">
        <v>4.2162771287677643</v>
      </c>
      <c r="F744" s="132">
        <v>36.667105396375419</v>
      </c>
      <c r="G744" s="92">
        <v>89.036087036132813</v>
      </c>
      <c r="H744" s="91">
        <v>63.222187042236328</v>
      </c>
      <c r="I744" s="90">
        <v>82.051078796386719</v>
      </c>
    </row>
    <row r="745" spans="1:9">
      <c r="A745" s="65" t="s">
        <v>10234</v>
      </c>
      <c r="B745" s="65" t="s">
        <v>10233</v>
      </c>
      <c r="C745" s="131">
        <v>5.08</v>
      </c>
      <c r="D745" s="132">
        <v>25.806400299072266</v>
      </c>
      <c r="E745" s="132">
        <v>3.9251747587479211</v>
      </c>
      <c r="F745" s="132">
        <v>38.922880815806245</v>
      </c>
      <c r="G745" s="92">
        <v>89.862083435058594</v>
      </c>
      <c r="H745" s="91">
        <v>64.34503173828125</v>
      </c>
      <c r="I745" s="90">
        <v>82.957405090332031</v>
      </c>
    </row>
    <row r="746" spans="1:9">
      <c r="A746" s="65" t="s">
        <v>10232</v>
      </c>
      <c r="B746" s="65" t="s">
        <v>10231</v>
      </c>
      <c r="C746" s="131">
        <v>7.18</v>
      </c>
      <c r="D746" s="132">
        <v>51.552398681640625</v>
      </c>
      <c r="E746" s="132">
        <v>3.8479822720252441</v>
      </c>
      <c r="F746" s="132">
        <v>42.775467228217956</v>
      </c>
      <c r="G746" s="92">
        <v>93.969970703125</v>
      </c>
      <c r="H746" s="91">
        <v>67.797157287597656</v>
      </c>
      <c r="I746" s="90">
        <v>86.887847900390625</v>
      </c>
    </row>
    <row r="747" spans="1:9">
      <c r="A747" s="65" t="s">
        <v>10230</v>
      </c>
      <c r="B747" s="65" t="s">
        <v>10229</v>
      </c>
      <c r="C747" s="131">
        <v>5.5830000000000002</v>
      </c>
      <c r="D747" s="132">
        <v>31.169889450073242</v>
      </c>
      <c r="E747" s="132">
        <v>4.0033898210975813</v>
      </c>
      <c r="F747" s="132">
        <v>36.39485370950888</v>
      </c>
      <c r="G747" s="92">
        <v>89.952674865722656</v>
      </c>
      <c r="H747" s="91">
        <v>63.652454376220703</v>
      </c>
      <c r="I747" s="90">
        <v>82.836074829101563</v>
      </c>
    </row>
    <row r="748" spans="1:9">
      <c r="A748" s="65" t="s">
        <v>10228</v>
      </c>
      <c r="B748" s="65" t="s">
        <v>10227</v>
      </c>
      <c r="C748" s="131">
        <v>8.0630000000000006</v>
      </c>
      <c r="D748" s="132">
        <v>65.011970520019531</v>
      </c>
      <c r="E748" s="132">
        <v>3.9111426884572063</v>
      </c>
      <c r="F748" s="132">
        <v>42.776781425140115</v>
      </c>
      <c r="G748" s="92">
        <v>95.168930053710938</v>
      </c>
      <c r="H748" s="91">
        <v>68.423027038574219</v>
      </c>
      <c r="I748" s="90">
        <v>87.931732177734375</v>
      </c>
    </row>
    <row r="749" spans="1:9">
      <c r="A749" s="65" t="s">
        <v>10226</v>
      </c>
      <c r="B749" s="65" t="s">
        <v>10225</v>
      </c>
      <c r="C749" s="131">
        <v>6.0529999999999999</v>
      </c>
      <c r="D749" s="132">
        <v>36.638809204101563</v>
      </c>
      <c r="E749" s="132">
        <v>2.6689019324562127</v>
      </c>
      <c r="F749" s="132">
        <v>43.949490662139219</v>
      </c>
      <c r="G749" s="92">
        <v>94.217338562011719</v>
      </c>
      <c r="H749" s="91">
        <v>68.241622924804688</v>
      </c>
      <c r="I749" s="90">
        <v>87.188545227050781</v>
      </c>
    </row>
    <row r="750" spans="1:9">
      <c r="A750" s="65" t="s">
        <v>10224</v>
      </c>
      <c r="B750" s="65" t="s">
        <v>10223</v>
      </c>
      <c r="C750" s="131">
        <v>6.3730000000000002</v>
      </c>
      <c r="D750" s="132">
        <v>40.615127563476563</v>
      </c>
      <c r="E750" s="132">
        <v>3.3511298259843851</v>
      </c>
      <c r="F750" s="132">
        <v>39.013502521555232</v>
      </c>
      <c r="G750" s="92">
        <v>92.637855529785156</v>
      </c>
      <c r="H750" s="91">
        <v>65.909065246582031</v>
      </c>
      <c r="I750" s="90">
        <v>85.405288696289063</v>
      </c>
    </row>
    <row r="751" spans="1:9">
      <c r="A751" s="65" t="s">
        <v>10222</v>
      </c>
      <c r="B751" s="65" t="s">
        <v>10221</v>
      </c>
      <c r="C751" s="131">
        <v>6.0419999999999998</v>
      </c>
      <c r="D751" s="132">
        <v>36.505764007568359</v>
      </c>
      <c r="E751" s="132">
        <v>4.0044719529514383</v>
      </c>
      <c r="F751" s="132">
        <v>38.763089346183904</v>
      </c>
      <c r="G751" s="92">
        <v>91.168510437011719</v>
      </c>
      <c r="H751" s="91">
        <v>65.051155090332031</v>
      </c>
      <c r="I751" s="90">
        <v>84.101394653320313</v>
      </c>
    </row>
    <row r="752" spans="1:9">
      <c r="A752" s="65" t="s">
        <v>10220</v>
      </c>
      <c r="B752" s="65" t="s">
        <v>10219</v>
      </c>
      <c r="C752" s="131">
        <v>9.3439999999999994</v>
      </c>
      <c r="D752" s="132">
        <v>87.310333251953125</v>
      </c>
      <c r="E752" s="132">
        <v>3.7447063098343722</v>
      </c>
      <c r="F752" s="132">
        <v>38.898734177215189</v>
      </c>
      <c r="G752" s="92">
        <v>96.372695922851563</v>
      </c>
      <c r="H752" s="91">
        <v>67.796562194824219</v>
      </c>
      <c r="I752" s="90">
        <v>88.640251159667969</v>
      </c>
    </row>
    <row r="753" spans="1:9">
      <c r="A753" s="65" t="s">
        <v>10218</v>
      </c>
      <c r="B753" s="65" t="s">
        <v>10217</v>
      </c>
      <c r="C753" s="131">
        <v>7.0179999999999998</v>
      </c>
      <c r="D753" s="132">
        <v>49.252323150634766</v>
      </c>
      <c r="E753" s="132">
        <v>3.3999829295343451</v>
      </c>
      <c r="F753" s="132">
        <v>44.4210970464135</v>
      </c>
      <c r="G753" s="92">
        <v>94.727821350097656</v>
      </c>
      <c r="H753" s="91">
        <v>68.696739196777344</v>
      </c>
      <c r="I753" s="90">
        <v>87.684051513671875</v>
      </c>
    </row>
    <row r="754" spans="1:9">
      <c r="A754" s="65" t="s">
        <v>10216</v>
      </c>
      <c r="B754" s="65" t="s">
        <v>10215</v>
      </c>
      <c r="C754" s="131">
        <v>8.0739999999999998</v>
      </c>
      <c r="D754" s="132">
        <v>65.189476013183594</v>
      </c>
      <c r="E754" s="132">
        <v>3.54817430801429</v>
      </c>
      <c r="F754" s="132">
        <v>44.094590217039197</v>
      </c>
      <c r="G754" s="92">
        <v>95.988548278808594</v>
      </c>
      <c r="H754" s="91">
        <v>69.256660461425781</v>
      </c>
      <c r="I754" s="90">
        <v>88.755142211914063</v>
      </c>
    </row>
    <row r="755" spans="1:9">
      <c r="A755" s="65" t="s">
        <v>10214</v>
      </c>
      <c r="B755" s="65" t="s">
        <v>10213</v>
      </c>
      <c r="C755" s="131">
        <v>6.15</v>
      </c>
      <c r="D755" s="132">
        <v>37.822498321533203</v>
      </c>
      <c r="E755" s="132">
        <v>3.1852301142714574</v>
      </c>
      <c r="F755" s="132">
        <v>38.496388587937886</v>
      </c>
      <c r="G755" s="92">
        <v>92.423255920410156</v>
      </c>
      <c r="H755" s="91">
        <v>65.624786376953125</v>
      </c>
      <c r="I755" s="90">
        <v>85.171836853027344</v>
      </c>
    </row>
    <row r="756" spans="1:9">
      <c r="A756" s="65" t="s">
        <v>10212</v>
      </c>
      <c r="B756" s="65" t="s">
        <v>10211</v>
      </c>
      <c r="C756" s="131">
        <v>6.234</v>
      </c>
      <c r="D756" s="132">
        <v>38.862754821777344</v>
      </c>
      <c r="E756" s="132">
        <v>2.8768852357617454</v>
      </c>
      <c r="F756" s="132">
        <v>45.986808609118256</v>
      </c>
      <c r="G756" s="92">
        <v>94.648750305175781</v>
      </c>
      <c r="H756" s="91">
        <v>69.108810424804688</v>
      </c>
      <c r="I756" s="90">
        <v>87.737876892089844</v>
      </c>
    </row>
    <row r="757" spans="1:9">
      <c r="A757" s="65" t="s">
        <v>10210</v>
      </c>
      <c r="B757" s="65" t="s">
        <v>10209</v>
      </c>
      <c r="C757" s="131">
        <v>7.6029999999999998</v>
      </c>
      <c r="D757" s="132">
        <v>57.805610656738281</v>
      </c>
      <c r="E757" s="132">
        <v>3.4527121354681727</v>
      </c>
      <c r="F757" s="132">
        <v>42.062112488928257</v>
      </c>
      <c r="G757" s="92">
        <v>94.986564636230469</v>
      </c>
      <c r="H757" s="91">
        <v>68.107841491699219</v>
      </c>
      <c r="I757" s="90">
        <v>87.713424682617188</v>
      </c>
    </row>
    <row r="758" spans="1:9">
      <c r="A758" s="65" t="s">
        <v>10208</v>
      </c>
      <c r="B758" s="65" t="s">
        <v>10207</v>
      </c>
      <c r="C758" s="131">
        <v>9.6110000000000007</v>
      </c>
      <c r="D758" s="132">
        <v>92.371322631835938</v>
      </c>
      <c r="E758" s="132">
        <v>2.8990909787444674</v>
      </c>
      <c r="F758" s="132">
        <v>43.762570762570761</v>
      </c>
      <c r="G758" s="92">
        <v>99.020721435546875</v>
      </c>
      <c r="H758" s="91">
        <v>70.661415100097656</v>
      </c>
      <c r="I758" s="90">
        <v>91.346954345703125</v>
      </c>
    </row>
    <row r="759" spans="1:9">
      <c r="A759" s="65" t="s">
        <v>10206</v>
      </c>
      <c r="B759" s="65" t="s">
        <v>10205</v>
      </c>
      <c r="C759" s="131">
        <v>10.958</v>
      </c>
      <c r="D759" s="132">
        <v>120.07776641845703</v>
      </c>
      <c r="E759" s="132">
        <v>1.9494813097533177</v>
      </c>
      <c r="F759" s="132">
        <v>45.953641722449795</v>
      </c>
      <c r="G759" s="92">
        <v>102.71598815917969</v>
      </c>
      <c r="H759" s="91">
        <v>73.128211975097656</v>
      </c>
      <c r="I759" s="90">
        <v>94.709808349609375</v>
      </c>
    </row>
    <row r="760" spans="1:9">
      <c r="A760" s="65" t="s">
        <v>10204</v>
      </c>
      <c r="B760" s="65" t="s">
        <v>10203</v>
      </c>
      <c r="C760" s="131">
        <v>9.5350000000000001</v>
      </c>
      <c r="D760" s="132">
        <v>90.916221618652344</v>
      </c>
      <c r="E760" s="132">
        <v>3.920640996844293</v>
      </c>
      <c r="F760" s="132">
        <v>40.187668838391865</v>
      </c>
      <c r="G760" s="92">
        <v>96.681541442871094</v>
      </c>
      <c r="H760" s="91">
        <v>68.3448486328125</v>
      </c>
      <c r="I760" s="90">
        <v>89.013893127441406</v>
      </c>
    </row>
    <row r="761" spans="1:9">
      <c r="A761" s="65" t="s">
        <v>10202</v>
      </c>
      <c r="B761" s="65" t="s">
        <v>10201</v>
      </c>
      <c r="C761" s="131">
        <v>8.6920000000000002</v>
      </c>
      <c r="D761" s="132">
        <v>75.550865173339844</v>
      </c>
      <c r="E761" s="132">
        <v>3.8135239333703232</v>
      </c>
      <c r="F761" s="132">
        <v>39.361352815629616</v>
      </c>
      <c r="G761" s="92">
        <v>95.451461791992188</v>
      </c>
      <c r="H761" s="91">
        <v>67.493911743164063</v>
      </c>
      <c r="I761" s="90">
        <v>87.886405944824219</v>
      </c>
    </row>
    <row r="762" spans="1:9">
      <c r="A762" s="65" t="s">
        <v>10200</v>
      </c>
      <c r="B762" s="65" t="s">
        <v>10199</v>
      </c>
      <c r="C762" s="131">
        <v>10.127000000000001</v>
      </c>
      <c r="D762" s="132">
        <v>102.55612945556641</v>
      </c>
      <c r="E762" s="132">
        <v>3.2917059996056297</v>
      </c>
      <c r="F762" s="132">
        <v>44.661662198391419</v>
      </c>
      <c r="G762" s="92">
        <v>99.39111328125</v>
      </c>
      <c r="H762" s="91">
        <v>71.091751098632813</v>
      </c>
      <c r="I762" s="90">
        <v>91.733566284179688</v>
      </c>
    </row>
    <row r="763" spans="1:9">
      <c r="A763" s="65" t="s">
        <v>10198</v>
      </c>
      <c r="B763" s="65" t="s">
        <v>10197</v>
      </c>
      <c r="C763" s="131">
        <v>10.964</v>
      </c>
      <c r="D763" s="132">
        <v>120.20929718017578</v>
      </c>
      <c r="E763" s="132">
        <v>2.7132178761617585</v>
      </c>
      <c r="F763" s="132">
        <v>40.341610661806584</v>
      </c>
      <c r="G763" s="92">
        <v>100.40155029296875</v>
      </c>
      <c r="H763" s="91">
        <v>70.185821533203125</v>
      </c>
      <c r="I763" s="90">
        <v>92.225448608398438</v>
      </c>
    </row>
    <row r="764" spans="1:9">
      <c r="A764" s="65" t="s">
        <v>10196</v>
      </c>
      <c r="B764" s="65" t="s">
        <v>10195</v>
      </c>
      <c r="C764" s="131">
        <v>2.569</v>
      </c>
      <c r="D764" s="132">
        <v>6.5997610092163086</v>
      </c>
      <c r="E764" s="132">
        <v>4.5199018807314086</v>
      </c>
      <c r="F764" s="132">
        <v>24.705044172128812</v>
      </c>
      <c r="G764" s="92">
        <v>81.957122802734375</v>
      </c>
      <c r="H764" s="91">
        <v>55.46514892578125</v>
      </c>
      <c r="I764" s="90">
        <v>74.78863525390625</v>
      </c>
    </row>
    <row r="765" spans="1:9">
      <c r="A765" s="65" t="s">
        <v>10194</v>
      </c>
      <c r="B765" s="65" t="s">
        <v>10193</v>
      </c>
      <c r="C765" s="131">
        <v>3.2549999999999999</v>
      </c>
      <c r="D765" s="132">
        <v>10.595025062561035</v>
      </c>
      <c r="E765" s="132">
        <v>4.7085432327525174</v>
      </c>
      <c r="F765" s="132">
        <v>25.751045352203281</v>
      </c>
      <c r="G765" s="92">
        <v>83.007530212402344</v>
      </c>
      <c r="H765" s="91">
        <v>56.458553314208984</v>
      </c>
      <c r="I765" s="90">
        <v>75.823616027832031</v>
      </c>
    </row>
    <row r="766" spans="1:9">
      <c r="A766" s="65" t="s">
        <v>10192</v>
      </c>
      <c r="B766" s="65" t="s">
        <v>10191</v>
      </c>
      <c r="C766" s="131">
        <v>4.2290000000000001</v>
      </c>
      <c r="D766" s="132">
        <v>17.884441375732422</v>
      </c>
      <c r="E766" s="132">
        <v>3.6414455322949508</v>
      </c>
      <c r="F766" s="132">
        <v>34.669571474256479</v>
      </c>
      <c r="G766" s="92">
        <v>88.009483337402344</v>
      </c>
      <c r="H766" s="91">
        <v>61.965553283691406</v>
      </c>
      <c r="I766" s="90">
        <v>80.962234497070313</v>
      </c>
    </row>
    <row r="767" spans="1:9">
      <c r="A767" s="65" t="s">
        <v>10190</v>
      </c>
      <c r="B767" s="65" t="s">
        <v>10189</v>
      </c>
      <c r="C767" s="131">
        <v>8.484</v>
      </c>
      <c r="D767" s="132">
        <v>71.978256225585938</v>
      </c>
      <c r="E767" s="132">
        <v>3.4202016235325314</v>
      </c>
      <c r="F767" s="132">
        <v>40.613605687033207</v>
      </c>
      <c r="G767" s="92">
        <v>95.985145568847656</v>
      </c>
      <c r="H767" s="91">
        <v>68.165679931640625</v>
      </c>
      <c r="I767" s="90">
        <v>88.457450866699219</v>
      </c>
    </row>
    <row r="768" spans="1:9">
      <c r="A768" s="65" t="s">
        <v>11430</v>
      </c>
      <c r="B768" s="65" t="s">
        <v>11429</v>
      </c>
      <c r="C768" s="131">
        <v>5.86</v>
      </c>
      <c r="D768" s="132">
        <v>34.339599609375</v>
      </c>
      <c r="E768" s="132">
        <v>0.8031942585988896</v>
      </c>
      <c r="F768" s="132">
        <v>47.669394435351883</v>
      </c>
      <c r="G768" s="92">
        <v>97.379524230957031</v>
      </c>
      <c r="H768" s="91">
        <v>71.021514892578125</v>
      </c>
      <c r="I768" s="90">
        <v>90.247283935546875</v>
      </c>
    </row>
    <row r="769" spans="1:9">
      <c r="A769" s="65" t="s">
        <v>11428</v>
      </c>
      <c r="B769" s="65" t="s">
        <v>11427</v>
      </c>
      <c r="C769" s="131">
        <v>8.7479999999999993</v>
      </c>
      <c r="D769" s="132">
        <v>76.527503967285156</v>
      </c>
      <c r="E769" s="132">
        <v>2.8507530395515919</v>
      </c>
      <c r="F769" s="132">
        <v>45.139066147859921</v>
      </c>
      <c r="G769" s="92">
        <v>98.171028137207031</v>
      </c>
      <c r="H769" s="91">
        <v>70.694831848144531</v>
      </c>
      <c r="I769" s="90">
        <v>90.736221313476563</v>
      </c>
    </row>
    <row r="770" spans="1:9">
      <c r="A770" s="65" t="s">
        <v>11426</v>
      </c>
      <c r="B770" s="65" t="s">
        <v>11425</v>
      </c>
      <c r="C770" s="131">
        <v>12.194000000000001</v>
      </c>
      <c r="D770" s="132">
        <v>148.69363403320313</v>
      </c>
      <c r="E770" s="132">
        <v>2.5100428683454843</v>
      </c>
      <c r="F770" s="132">
        <v>41.837268128161888</v>
      </c>
      <c r="G770" s="92">
        <v>102.68874359130859</v>
      </c>
      <c r="H770" s="91">
        <v>71.658905029296875</v>
      </c>
      <c r="I770" s="90">
        <v>94.292350769042969</v>
      </c>
    </row>
    <row r="771" spans="1:9">
      <c r="A771" s="65" t="s">
        <v>11424</v>
      </c>
      <c r="B771" s="65" t="s">
        <v>11423</v>
      </c>
      <c r="C771" s="131">
        <v>2.2549999999999999</v>
      </c>
      <c r="D771" s="132">
        <v>5.0850248336791992</v>
      </c>
      <c r="E771" s="132">
        <v>1.2298586878937048</v>
      </c>
      <c r="F771" s="132">
        <v>43.206274138882321</v>
      </c>
      <c r="G771" s="92">
        <v>90.200736999511719</v>
      </c>
      <c r="H771" s="91">
        <v>65.417839050292969</v>
      </c>
      <c r="I771" s="90">
        <v>83.494712829589844</v>
      </c>
    </row>
    <row r="772" spans="1:9">
      <c r="A772" s="65" t="s">
        <v>11422</v>
      </c>
      <c r="B772" s="65" t="s">
        <v>11421</v>
      </c>
      <c r="C772" s="131">
        <v>8.9589999999999996</v>
      </c>
      <c r="D772" s="132">
        <v>80.263679504394531</v>
      </c>
      <c r="E772" s="132">
        <v>1.6879539846864597</v>
      </c>
      <c r="F772" s="132">
        <v>44.361756229869471</v>
      </c>
      <c r="G772" s="92">
        <v>99.934745788574219</v>
      </c>
      <c r="H772" s="91">
        <v>71.358047485351563</v>
      </c>
      <c r="I772" s="90">
        <v>92.2021484375</v>
      </c>
    </row>
    <row r="773" spans="1:9">
      <c r="A773" s="65" t="s">
        <v>11420</v>
      </c>
      <c r="B773" s="65" t="s">
        <v>11419</v>
      </c>
      <c r="C773" s="131">
        <v>5.1210000000000004</v>
      </c>
      <c r="D773" s="132">
        <v>26.224641799926758</v>
      </c>
      <c r="E773" s="132">
        <v>1.604735683997867</v>
      </c>
      <c r="F773" s="132">
        <v>40.967494474060594</v>
      </c>
      <c r="G773" s="92">
        <v>93.643333435058594</v>
      </c>
      <c r="H773" s="91">
        <v>66.942245483398438</v>
      </c>
      <c r="I773" s="90">
        <v>86.418258666992188</v>
      </c>
    </row>
    <row r="774" spans="1:9">
      <c r="A774" s="65" t="s">
        <v>11418</v>
      </c>
      <c r="B774" s="65" t="s">
        <v>11417</v>
      </c>
      <c r="C774" s="131">
        <v>4.4809999999999999</v>
      </c>
      <c r="D774" s="132">
        <v>20.079360961914063</v>
      </c>
      <c r="E774" s="132">
        <v>3.0194612910432488</v>
      </c>
      <c r="F774" s="132">
        <v>37.086905287965827</v>
      </c>
      <c r="G774" s="92">
        <v>89.810653686523438</v>
      </c>
      <c r="H774" s="91">
        <v>63.681259155273438</v>
      </c>
      <c r="I774" s="90">
        <v>82.740280151367188</v>
      </c>
    </row>
    <row r="775" spans="1:9">
      <c r="A775" s="65" t="s">
        <v>11416</v>
      </c>
      <c r="B775" s="65" t="s">
        <v>11415</v>
      </c>
      <c r="C775" s="131">
        <v>4.3650000000000002</v>
      </c>
      <c r="D775" s="132">
        <v>19.053224563598633</v>
      </c>
      <c r="E775" s="132">
        <v>2.9176332259591202</v>
      </c>
      <c r="F775" s="132">
        <v>33.654424594931449</v>
      </c>
      <c r="G775" s="92">
        <v>89.011695861816406</v>
      </c>
      <c r="H775" s="91">
        <v>62.186843872070313</v>
      </c>
      <c r="I775" s="90">
        <v>81.753135681152344</v>
      </c>
    </row>
    <row r="776" spans="1:9">
      <c r="A776" s="65" t="s">
        <v>11414</v>
      </c>
      <c r="B776" s="65" t="s">
        <v>11413</v>
      </c>
      <c r="C776" s="131">
        <v>4.8570000000000002</v>
      </c>
      <c r="D776" s="132">
        <v>23.590448379516602</v>
      </c>
      <c r="E776" s="132">
        <v>4.1638764047429184</v>
      </c>
      <c r="F776" s="132">
        <v>33.787717807054825</v>
      </c>
      <c r="G776" s="92">
        <v>88.043701171875</v>
      </c>
      <c r="H776" s="91">
        <v>61.785030364990234</v>
      </c>
      <c r="I776" s="90">
        <v>80.938346862792969</v>
      </c>
    </row>
    <row r="777" spans="1:9">
      <c r="A777" s="65" t="s">
        <v>11300</v>
      </c>
      <c r="B777" s="65" t="s">
        <v>11299</v>
      </c>
      <c r="C777" s="131">
        <v>5.2320000000000002</v>
      </c>
      <c r="D777" s="132">
        <v>27.373823165893555</v>
      </c>
      <c r="E777" s="132">
        <v>1.823226554631616</v>
      </c>
      <c r="F777" s="132">
        <v>43.386398258977152</v>
      </c>
      <c r="G777" s="92">
        <v>94.042877197265625</v>
      </c>
      <c r="H777" s="91">
        <v>67.911239624023438</v>
      </c>
      <c r="I777" s="90">
        <v>86.971893310546875</v>
      </c>
    </row>
    <row r="778" spans="1:9">
      <c r="A778" s="65" t="s">
        <v>11412</v>
      </c>
      <c r="B778" s="65" t="s">
        <v>11411</v>
      </c>
      <c r="C778" s="131">
        <v>5.1639999999999997</v>
      </c>
      <c r="D778" s="132">
        <v>26.666896820068359</v>
      </c>
      <c r="E778" s="132">
        <v>2.9920079972126321</v>
      </c>
      <c r="F778" s="132">
        <v>38.685983159980189</v>
      </c>
      <c r="G778" s="92">
        <v>91.249870300292969</v>
      </c>
      <c r="H778" s="91">
        <v>64.998382568359375</v>
      </c>
      <c r="I778" s="90">
        <v>84.146453857421875</v>
      </c>
    </row>
    <row r="779" spans="1:9">
      <c r="A779" s="65" t="s">
        <v>11410</v>
      </c>
      <c r="B779" s="65" t="s">
        <v>11409</v>
      </c>
      <c r="C779" s="131">
        <v>6.0350000000000001</v>
      </c>
      <c r="D779" s="132">
        <v>36.421226501464844</v>
      </c>
      <c r="E779" s="132">
        <v>3.6753700475087347</v>
      </c>
      <c r="F779" s="132">
        <v>39.812182061579655</v>
      </c>
      <c r="G779" s="92">
        <v>91.85430908203125</v>
      </c>
      <c r="H779" s="91">
        <v>65.731697082519531</v>
      </c>
      <c r="I779" s="90">
        <v>84.7857666015625</v>
      </c>
    </row>
    <row r="780" spans="1:9">
      <c r="A780" s="65" t="s">
        <v>11298</v>
      </c>
      <c r="B780" s="65" t="s">
        <v>11297</v>
      </c>
      <c r="C780" s="131">
        <v>5.2329999999999997</v>
      </c>
      <c r="D780" s="132">
        <v>27.384288787841797</v>
      </c>
      <c r="E780" s="132">
        <v>2.1432042475693693</v>
      </c>
      <c r="F780" s="132">
        <v>44.381709428616404</v>
      </c>
      <c r="G780" s="92">
        <v>93.815711975097656</v>
      </c>
      <c r="H780" s="91">
        <v>68.102859497070313</v>
      </c>
      <c r="I780" s="90">
        <v>86.858047485351563</v>
      </c>
    </row>
    <row r="781" spans="1:9">
      <c r="A781" s="65" t="s">
        <v>11408</v>
      </c>
      <c r="B781" s="65" t="s">
        <v>11407</v>
      </c>
      <c r="C781" s="131">
        <v>6.9509999999999996</v>
      </c>
      <c r="D781" s="132">
        <v>48.316402435302734</v>
      </c>
      <c r="E781" s="132">
        <v>1.5237026057667862</v>
      </c>
      <c r="F781" s="132">
        <v>39.116048994974875</v>
      </c>
      <c r="G781" s="92">
        <v>96.088180541992188</v>
      </c>
      <c r="H781" s="91">
        <v>67.751373291015625</v>
      </c>
      <c r="I781" s="90">
        <v>88.420501708984375</v>
      </c>
    </row>
    <row r="782" spans="1:9">
      <c r="A782" s="65" t="s">
        <v>11296</v>
      </c>
      <c r="B782" s="65" t="s">
        <v>11295</v>
      </c>
      <c r="C782" s="131">
        <v>4.1859999999999999</v>
      </c>
      <c r="D782" s="132">
        <v>17.52259635925293</v>
      </c>
      <c r="E782" s="132">
        <v>2.3544184701255788</v>
      </c>
      <c r="F782" s="132">
        <v>39.830962928421542</v>
      </c>
      <c r="G782" s="92">
        <v>90.901527404785156</v>
      </c>
      <c r="H782" s="91">
        <v>65.060630798339844</v>
      </c>
      <c r="I782" s="90">
        <v>83.909217834472656</v>
      </c>
    </row>
    <row r="783" spans="1:9">
      <c r="A783" s="65" t="s">
        <v>11294</v>
      </c>
      <c r="B783" s="65" t="s">
        <v>11293</v>
      </c>
      <c r="C783" s="131">
        <v>4.4909999999999997</v>
      </c>
      <c r="D783" s="132">
        <v>20.16908073425293</v>
      </c>
      <c r="E783" s="132">
        <v>3.4391139176912895</v>
      </c>
      <c r="F783" s="132">
        <v>42.992923649906892</v>
      </c>
      <c r="G783" s="92">
        <v>90.549514770507813</v>
      </c>
      <c r="H783" s="91">
        <v>65.899604797363281</v>
      </c>
      <c r="I783" s="90">
        <v>83.879470825195313</v>
      </c>
    </row>
    <row r="784" spans="1:9">
      <c r="A784" s="65" t="s">
        <v>11292</v>
      </c>
      <c r="B784" s="65" t="s">
        <v>11291</v>
      </c>
      <c r="C784" s="131">
        <v>5.42</v>
      </c>
      <c r="D784" s="132">
        <v>29.376399993896484</v>
      </c>
      <c r="E784" s="132">
        <v>1.9686539262202631</v>
      </c>
      <c r="F784" s="132">
        <v>41.517921427453437</v>
      </c>
      <c r="G784" s="92">
        <v>93.707870483398438</v>
      </c>
      <c r="H784" s="91">
        <v>67.174522399902344</v>
      </c>
      <c r="I784" s="90">
        <v>86.528190612792969</v>
      </c>
    </row>
    <row r="785" spans="1:9">
      <c r="A785" s="65" t="s">
        <v>11290</v>
      </c>
      <c r="B785" s="65" t="s">
        <v>11289</v>
      </c>
      <c r="C785" s="131">
        <v>3.2229999999999999</v>
      </c>
      <c r="D785" s="132">
        <v>10.387728691101074</v>
      </c>
      <c r="E785" s="132">
        <v>2.9306185361023132</v>
      </c>
      <c r="F785" s="132">
        <v>41.579768222679519</v>
      </c>
      <c r="G785" s="92">
        <v>88.97918701171875</v>
      </c>
      <c r="H785" s="91">
        <v>64.462112426757813</v>
      </c>
      <c r="I785" s="90">
        <v>82.3450927734375</v>
      </c>
    </row>
    <row r="786" spans="1:9">
      <c r="A786" s="65" t="s">
        <v>11288</v>
      </c>
      <c r="B786" s="65" t="s">
        <v>11287</v>
      </c>
      <c r="C786" s="131">
        <v>4.335</v>
      </c>
      <c r="D786" s="132">
        <v>18.792224884033203</v>
      </c>
      <c r="E786" s="132">
        <v>3.7866566718916914</v>
      </c>
      <c r="F786" s="132">
        <v>39.244318654790646</v>
      </c>
      <c r="G786" s="92">
        <v>88.986495971679688</v>
      </c>
      <c r="H786" s="91">
        <v>63.906284332275391</v>
      </c>
      <c r="I786" s="90">
        <v>82.200019836425781</v>
      </c>
    </row>
    <row r="787" spans="1:9">
      <c r="A787" s="65" t="s">
        <v>11286</v>
      </c>
      <c r="B787" s="65" t="s">
        <v>11285</v>
      </c>
      <c r="C787" s="131">
        <v>3.411</v>
      </c>
      <c r="D787" s="132">
        <v>11.634921073913574</v>
      </c>
      <c r="E787" s="132">
        <v>3.3003365104365976</v>
      </c>
      <c r="F787" s="132">
        <v>38.826357466063349</v>
      </c>
      <c r="G787" s="92">
        <v>88.141517639160156</v>
      </c>
      <c r="H787" s="91">
        <v>63.204372406005859</v>
      </c>
      <c r="I787" s="90">
        <v>81.393753051757813</v>
      </c>
    </row>
    <row r="788" spans="1:9">
      <c r="A788" s="65" t="s">
        <v>11284</v>
      </c>
      <c r="B788" s="65" t="s">
        <v>11283</v>
      </c>
      <c r="C788" s="131">
        <v>3.6030000000000002</v>
      </c>
      <c r="D788" s="132">
        <v>12.981609344482422</v>
      </c>
      <c r="E788" s="132">
        <v>3.5132715406504809</v>
      </c>
      <c r="F788" s="132">
        <v>37.14458147467856</v>
      </c>
      <c r="G788" s="92">
        <v>87.768096923828125</v>
      </c>
      <c r="H788" s="91">
        <v>62.519203186035156</v>
      </c>
      <c r="I788" s="90">
        <v>80.93597412109375</v>
      </c>
    </row>
    <row r="789" spans="1:9">
      <c r="A789" s="65" t="s">
        <v>11282</v>
      </c>
      <c r="B789" s="65" t="s">
        <v>11281</v>
      </c>
      <c r="C789" s="131">
        <v>3.254</v>
      </c>
      <c r="D789" s="132">
        <v>10.588516235351563</v>
      </c>
      <c r="E789" s="132">
        <v>2.3706105487246183</v>
      </c>
      <c r="F789" s="132">
        <v>42.946766388033438</v>
      </c>
      <c r="G789" s="92">
        <v>90.119682312011719</v>
      </c>
      <c r="H789" s="91">
        <v>65.482559204101563</v>
      </c>
      <c r="I789" s="90">
        <v>83.453102111816406</v>
      </c>
    </row>
    <row r="790" spans="1:9">
      <c r="A790" s="65" t="s">
        <v>11406</v>
      </c>
      <c r="B790" s="65" t="s">
        <v>11405</v>
      </c>
      <c r="C790" s="131">
        <v>7.7249999999999996</v>
      </c>
      <c r="D790" s="132">
        <v>59.675624847412109</v>
      </c>
      <c r="E790" s="132">
        <v>0.70504112256007789</v>
      </c>
      <c r="F790" s="132">
        <v>41.830810329474623</v>
      </c>
      <c r="G790" s="92">
        <v>98.977821350097656</v>
      </c>
      <c r="H790" s="91">
        <v>70.103225708007813</v>
      </c>
      <c r="I790" s="90">
        <v>91.164619445800781</v>
      </c>
    </row>
    <row r="791" spans="1:9">
      <c r="A791" s="65" t="s">
        <v>11280</v>
      </c>
      <c r="B791" s="65" t="s">
        <v>11279</v>
      </c>
      <c r="C791" s="131">
        <v>3.1970000000000001</v>
      </c>
      <c r="D791" s="132">
        <v>10.220808982849121</v>
      </c>
      <c r="E791" s="132">
        <v>3.8403768475025726</v>
      </c>
      <c r="F791" s="132">
        <v>38.495090678063995</v>
      </c>
      <c r="G791" s="92">
        <v>86.97247314453125</v>
      </c>
      <c r="H791" s="91">
        <v>62.460391998291016</v>
      </c>
      <c r="I791" s="90">
        <v>80.339729309082031</v>
      </c>
    </row>
    <row r="792" spans="1:9">
      <c r="A792" s="65" t="s">
        <v>11108</v>
      </c>
      <c r="B792" s="65" t="s">
        <v>11107</v>
      </c>
      <c r="C792" s="131">
        <v>2.573</v>
      </c>
      <c r="D792" s="132">
        <v>6.6203289031982422</v>
      </c>
      <c r="E792" s="132">
        <v>4.0351399263494265</v>
      </c>
      <c r="F792" s="132">
        <v>33.001344628210298</v>
      </c>
      <c r="G792" s="92">
        <v>84.490829467773438</v>
      </c>
      <c r="H792" s="91">
        <v>59.354934692382813</v>
      </c>
      <c r="I792" s="90">
        <v>77.689285278320313</v>
      </c>
    </row>
    <row r="793" spans="1:9">
      <c r="A793" s="65" t="s">
        <v>11278</v>
      </c>
      <c r="B793" s="65" t="s">
        <v>11277</v>
      </c>
      <c r="C793" s="131">
        <v>3.5950000000000002</v>
      </c>
      <c r="D793" s="132">
        <v>12.92402458190918</v>
      </c>
      <c r="E793" s="132">
        <v>3.9299891425717748</v>
      </c>
      <c r="F793" s="132">
        <v>38.165095574757792</v>
      </c>
      <c r="G793" s="92">
        <v>87.396446228027344</v>
      </c>
      <c r="H793" s="91">
        <v>62.642498016357422</v>
      </c>
      <c r="I793" s="90">
        <v>80.698249816894531</v>
      </c>
    </row>
    <row r="794" spans="1:9">
      <c r="A794" s="65" t="s">
        <v>11276</v>
      </c>
      <c r="B794" s="65" t="s">
        <v>11275</v>
      </c>
      <c r="C794" s="131">
        <v>4.3090000000000002</v>
      </c>
      <c r="D794" s="132">
        <v>18.567480087280273</v>
      </c>
      <c r="E794" s="132">
        <v>3.663146215471381</v>
      </c>
      <c r="F794" s="132">
        <v>32.859763025482877</v>
      </c>
      <c r="G794" s="92">
        <v>87.699897766113281</v>
      </c>
      <c r="H794" s="91">
        <v>61.253543853759766</v>
      </c>
      <c r="I794" s="90">
        <v>80.543754577636719</v>
      </c>
    </row>
    <row r="795" spans="1:9">
      <c r="A795" s="65" t="s">
        <v>11106</v>
      </c>
      <c r="B795" s="65" t="s">
        <v>11105</v>
      </c>
      <c r="C795" s="131">
        <v>2.5209999999999999</v>
      </c>
      <c r="D795" s="132">
        <v>6.3554410934448242</v>
      </c>
      <c r="E795" s="132">
        <v>4.0075681997913986</v>
      </c>
      <c r="F795" s="132">
        <v>37.201697127937337</v>
      </c>
      <c r="G795" s="92">
        <v>85.381378173828125</v>
      </c>
      <c r="H795" s="91">
        <v>61.110637664794922</v>
      </c>
      <c r="I795" s="90">
        <v>78.813934326171875</v>
      </c>
    </row>
    <row r="796" spans="1:9">
      <c r="A796" s="65" t="s">
        <v>11274</v>
      </c>
      <c r="B796" s="65" t="s">
        <v>11273</v>
      </c>
      <c r="C796" s="131">
        <v>0.98099999999999998</v>
      </c>
      <c r="D796" s="132">
        <v>0.96236097812652588</v>
      </c>
      <c r="E796" s="132">
        <v>3.4797326950226615</v>
      </c>
      <c r="F796" s="132">
        <v>33.790400887779164</v>
      </c>
      <c r="G796" s="92">
        <v>82.887794494628906</v>
      </c>
      <c r="H796" s="91">
        <v>58.413177490234375</v>
      </c>
      <c r="I796" s="90">
        <v>76.265182495117188</v>
      </c>
    </row>
    <row r="797" spans="1:9">
      <c r="A797" s="65" t="s">
        <v>11272</v>
      </c>
      <c r="B797" s="65" t="s">
        <v>11271</v>
      </c>
      <c r="C797" s="131">
        <v>1.72</v>
      </c>
      <c r="D797" s="132">
        <v>2.9584000110626221</v>
      </c>
      <c r="E797" s="132">
        <v>3.3683033378906595</v>
      </c>
      <c r="F797" s="132">
        <v>31.099757673667206</v>
      </c>
      <c r="G797" s="92">
        <v>83.642341613769531</v>
      </c>
      <c r="H797" s="91">
        <v>58.145549774169922</v>
      </c>
      <c r="I797" s="90">
        <v>76.743141174316406</v>
      </c>
    </row>
    <row r="798" spans="1:9">
      <c r="A798" s="65" t="s">
        <v>11270</v>
      </c>
      <c r="B798" s="65" t="s">
        <v>11269</v>
      </c>
      <c r="C798" s="131">
        <v>6.43</v>
      </c>
      <c r="D798" s="132">
        <v>41.344898223876953</v>
      </c>
      <c r="E798" s="132">
        <v>1.1132638803896977</v>
      </c>
      <c r="F798" s="132">
        <v>41.408139016783011</v>
      </c>
      <c r="G798" s="92">
        <v>96.403274536132813</v>
      </c>
      <c r="H798" s="91">
        <v>68.605621337890625</v>
      </c>
      <c r="I798" s="90">
        <v>88.881484985351563</v>
      </c>
    </row>
    <row r="799" spans="1:9">
      <c r="A799" s="65" t="s">
        <v>11268</v>
      </c>
      <c r="B799" s="65" t="s">
        <v>11267</v>
      </c>
      <c r="C799" s="131">
        <v>3.2759999999999998</v>
      </c>
      <c r="D799" s="132">
        <v>10.732175827026367</v>
      </c>
      <c r="E799" s="132">
        <v>4.043447319406984</v>
      </c>
      <c r="F799" s="132">
        <v>37.718959731543627</v>
      </c>
      <c r="G799" s="92">
        <v>86.638252258300781</v>
      </c>
      <c r="H799" s="91">
        <v>62.059627532958984</v>
      </c>
      <c r="I799" s="90">
        <v>79.987503051757813</v>
      </c>
    </row>
    <row r="800" spans="1:9">
      <c r="A800" s="65" t="s">
        <v>11266</v>
      </c>
      <c r="B800" s="65" t="s">
        <v>11265</v>
      </c>
      <c r="C800" s="131">
        <v>0.46</v>
      </c>
      <c r="D800" s="132">
        <v>0.21160000562667847</v>
      </c>
      <c r="E800" s="132">
        <v>4.5696294469946901</v>
      </c>
      <c r="F800" s="132">
        <v>30.212261477423013</v>
      </c>
      <c r="G800" s="92">
        <v>79.706932067871094</v>
      </c>
      <c r="H800" s="91">
        <v>55.517242431640625</v>
      </c>
      <c r="I800" s="90">
        <v>73.161422729492188</v>
      </c>
    </row>
    <row r="801" spans="1:9">
      <c r="A801" s="65" t="s">
        <v>11104</v>
      </c>
      <c r="B801" s="65" t="s">
        <v>11103</v>
      </c>
      <c r="C801" s="131">
        <v>1.143</v>
      </c>
      <c r="D801" s="132">
        <v>1.3064490556716919</v>
      </c>
      <c r="E801" s="132">
        <v>3.9821021810155193</v>
      </c>
      <c r="F801" s="132">
        <v>31.438613333333333</v>
      </c>
      <c r="G801" s="92">
        <v>81.92144775390625</v>
      </c>
      <c r="H801" s="91">
        <v>57.222915649414063</v>
      </c>
      <c r="I801" s="90">
        <v>75.238250732421875</v>
      </c>
    </row>
    <row r="802" spans="1:9">
      <c r="A802" s="65" t="s">
        <v>11102</v>
      </c>
      <c r="B802" s="65" t="s">
        <v>11101</v>
      </c>
      <c r="C802" s="131">
        <v>3.786</v>
      </c>
      <c r="D802" s="132">
        <v>14.333795547485352</v>
      </c>
      <c r="E802" s="132">
        <v>3.8213679015686863</v>
      </c>
      <c r="F802" s="132">
        <v>31.677038508220235</v>
      </c>
      <c r="G802" s="92">
        <v>86.403739929199219</v>
      </c>
      <c r="H802" s="91">
        <v>60.142250061035156</v>
      </c>
      <c r="I802" s="90">
        <v>79.297622680664063</v>
      </c>
    </row>
    <row r="803" spans="1:9">
      <c r="A803" s="65" t="s">
        <v>11264</v>
      </c>
      <c r="B803" s="65" t="s">
        <v>11263</v>
      </c>
      <c r="C803" s="131">
        <v>1.5309999999999999</v>
      </c>
      <c r="D803" s="132">
        <v>2.3439610004425049</v>
      </c>
      <c r="E803" s="132">
        <v>3.3801334028129628</v>
      </c>
      <c r="F803" s="132">
        <v>35.764189831941657</v>
      </c>
      <c r="G803" s="92">
        <v>84.358657836914063</v>
      </c>
      <c r="H803" s="91">
        <v>59.921909332275391</v>
      </c>
      <c r="I803" s="90">
        <v>77.746299743652344</v>
      </c>
    </row>
    <row r="804" spans="1:9">
      <c r="A804" s="65" t="s">
        <v>11100</v>
      </c>
      <c r="B804" s="65" t="s">
        <v>11099</v>
      </c>
      <c r="C804" s="131">
        <v>0.44700000000000001</v>
      </c>
      <c r="D804" s="132">
        <v>0.1998089998960495</v>
      </c>
      <c r="E804" s="132">
        <v>4.6271768917200031</v>
      </c>
      <c r="F804" s="132">
        <v>28.473355016262197</v>
      </c>
      <c r="G804" s="92">
        <v>79.217826843261719</v>
      </c>
      <c r="H804" s="91">
        <v>54.720279693603516</v>
      </c>
      <c r="I804" s="90">
        <v>72.589012145996094</v>
      </c>
    </row>
    <row r="805" spans="1:9">
      <c r="A805" s="65" t="s">
        <v>11262</v>
      </c>
      <c r="B805" s="65" t="s">
        <v>11261</v>
      </c>
      <c r="C805" s="131">
        <v>4.1509999999999998</v>
      </c>
      <c r="D805" s="132">
        <v>17.230800628662109</v>
      </c>
      <c r="E805" s="132">
        <v>4.2296632654207187</v>
      </c>
      <c r="F805" s="132">
        <v>29.843858506944443</v>
      </c>
      <c r="G805" s="92">
        <v>85.988029479980469</v>
      </c>
      <c r="H805" s="91">
        <v>59.409400939941406</v>
      </c>
      <c r="I805" s="90">
        <v>78.796096801757813</v>
      </c>
    </row>
    <row r="806" spans="1:9">
      <c r="A806" s="65" t="s">
        <v>11098</v>
      </c>
      <c r="B806" s="65" t="s">
        <v>11097</v>
      </c>
      <c r="C806" s="131">
        <v>2.423</v>
      </c>
      <c r="D806" s="132">
        <v>5.8709287643432617</v>
      </c>
      <c r="E806" s="132">
        <v>3.8131003973243858</v>
      </c>
      <c r="F806" s="132">
        <v>28.924298455514467</v>
      </c>
      <c r="G806" s="92">
        <v>83.657821655273438</v>
      </c>
      <c r="H806" s="91">
        <v>57.627609252929688</v>
      </c>
      <c r="I806" s="90">
        <v>76.614280700683594</v>
      </c>
    </row>
    <row r="807" spans="1:9">
      <c r="A807" s="65" t="s">
        <v>11260</v>
      </c>
      <c r="B807" s="65" t="s">
        <v>11259</v>
      </c>
      <c r="C807" s="131">
        <v>1.171</v>
      </c>
      <c r="D807" s="132">
        <v>1.3712409734725952</v>
      </c>
      <c r="E807" s="132">
        <v>3.8365253775424932</v>
      </c>
      <c r="F807" s="132">
        <v>34.101770984958755</v>
      </c>
      <c r="G807" s="92">
        <v>82.76409912109375</v>
      </c>
      <c r="H807" s="91">
        <v>58.493412017822266</v>
      </c>
      <c r="I807" s="90">
        <v>76.196670532226563</v>
      </c>
    </row>
    <row r="808" spans="1:9">
      <c r="A808" s="65" t="s">
        <v>11096</v>
      </c>
      <c r="B808" s="65" t="s">
        <v>11095</v>
      </c>
      <c r="C808" s="131">
        <v>1.175</v>
      </c>
      <c r="D808" s="132">
        <v>1.3806250095367432</v>
      </c>
      <c r="E808" s="132">
        <v>3.6279714038419639</v>
      </c>
      <c r="F808" s="132">
        <v>28.419275866512049</v>
      </c>
      <c r="G808" s="92">
        <v>81.799903869628906</v>
      </c>
      <c r="H808" s="91">
        <v>56.230022430419922</v>
      </c>
      <c r="I808" s="90">
        <v>74.880928039550781</v>
      </c>
    </row>
    <row r="809" spans="1:9">
      <c r="A809" s="65" t="s">
        <v>11094</v>
      </c>
      <c r="B809" s="65" t="s">
        <v>11093</v>
      </c>
      <c r="C809" s="131">
        <v>3.8109999999999999</v>
      </c>
      <c r="D809" s="132">
        <v>14.523720741271973</v>
      </c>
      <c r="E809" s="132">
        <v>4.6294628785571357</v>
      </c>
      <c r="F809" s="132">
        <v>27.923200000000001</v>
      </c>
      <c r="G809" s="92">
        <v>84.470932006835938</v>
      </c>
      <c r="H809" s="91">
        <v>57.979087829589844</v>
      </c>
      <c r="I809" s="90">
        <v>77.302482604980469</v>
      </c>
    </row>
    <row r="810" spans="1:9">
      <c r="A810" s="65" t="s">
        <v>11258</v>
      </c>
      <c r="B810" s="65" t="s">
        <v>11257</v>
      </c>
      <c r="C810" s="131">
        <v>2.964</v>
      </c>
      <c r="D810" s="132">
        <v>8.7852964401245117</v>
      </c>
      <c r="E810" s="132">
        <v>1.928238047357504</v>
      </c>
      <c r="F810" s="132">
        <v>39.370798698951937</v>
      </c>
      <c r="G810" s="92">
        <v>89.490081787109375</v>
      </c>
      <c r="H810" s="91">
        <v>63.995250701904297</v>
      </c>
      <c r="I810" s="90">
        <v>82.591415405273438</v>
      </c>
    </row>
    <row r="811" spans="1:9">
      <c r="A811" s="65" t="s">
        <v>11092</v>
      </c>
      <c r="B811" s="65" t="s">
        <v>11091</v>
      </c>
      <c r="C811" s="131">
        <v>1.9450000000000001</v>
      </c>
      <c r="D811" s="132">
        <v>3.7830250263214111</v>
      </c>
      <c r="E811" s="132">
        <v>4.4315910052550631</v>
      </c>
      <c r="F811" s="132">
        <v>27.285835675534347</v>
      </c>
      <c r="G811" s="92">
        <v>81.659759521484375</v>
      </c>
      <c r="H811" s="91">
        <v>55.984195709228516</v>
      </c>
      <c r="I811" s="90">
        <v>74.712188720703125</v>
      </c>
    </row>
    <row r="812" spans="1:9">
      <c r="A812" s="65" t="s">
        <v>11090</v>
      </c>
      <c r="B812" s="65" t="s">
        <v>11089</v>
      </c>
      <c r="C812" s="131">
        <v>3.1779999999999999</v>
      </c>
      <c r="D812" s="132">
        <v>10.09968376159668</v>
      </c>
      <c r="E812" s="132">
        <v>3.4131787105441469</v>
      </c>
      <c r="F812" s="132">
        <v>31.015229972586049</v>
      </c>
      <c r="G812" s="92">
        <v>85.879653930664063</v>
      </c>
      <c r="H812" s="91">
        <v>59.567867279052734</v>
      </c>
      <c r="I812" s="90">
        <v>78.759925842285156</v>
      </c>
    </row>
    <row r="813" spans="1:9">
      <c r="A813" s="65" t="s">
        <v>11088</v>
      </c>
      <c r="B813" s="65" t="s">
        <v>11087</v>
      </c>
      <c r="C813" s="131">
        <v>4.1180000000000003</v>
      </c>
      <c r="D813" s="132">
        <v>16.957923889160156</v>
      </c>
      <c r="E813" s="132">
        <v>3.3239666127114877</v>
      </c>
      <c r="F813" s="132">
        <v>33.722936303913166</v>
      </c>
      <c r="G813" s="92">
        <v>88.073822021484375</v>
      </c>
      <c r="H813" s="91">
        <v>61.689914703369141</v>
      </c>
      <c r="I813" s="90">
        <v>80.934577941894531</v>
      </c>
    </row>
    <row r="814" spans="1:9">
      <c r="A814" s="65" t="s">
        <v>11256</v>
      </c>
      <c r="B814" s="65" t="s">
        <v>11255</v>
      </c>
      <c r="C814" s="131">
        <v>2.7170000000000001</v>
      </c>
      <c r="D814" s="132">
        <v>7.3820891380310059</v>
      </c>
      <c r="E814" s="132">
        <v>3.0321391594112228</v>
      </c>
      <c r="F814" s="132">
        <v>37.978686706911418</v>
      </c>
      <c r="G814" s="92">
        <v>87.237205505371094</v>
      </c>
      <c r="H814" s="91">
        <v>62.350723266601563</v>
      </c>
      <c r="I814" s="90">
        <v>80.503150939941406</v>
      </c>
    </row>
    <row r="815" spans="1:9">
      <c r="A815" s="65" t="s">
        <v>11086</v>
      </c>
      <c r="B815" s="65" t="s">
        <v>11085</v>
      </c>
      <c r="C815" s="131">
        <v>3.0070000000000001</v>
      </c>
      <c r="D815" s="132">
        <v>9.0420494079589844</v>
      </c>
      <c r="E815" s="132">
        <v>4.2113314870334744</v>
      </c>
      <c r="F815" s="132">
        <v>29.275955713390431</v>
      </c>
      <c r="G815" s="92">
        <v>84.100868225097656</v>
      </c>
      <c r="H815" s="91">
        <v>58.076618194580078</v>
      </c>
      <c r="I815" s="90">
        <v>77.058944702148438</v>
      </c>
    </row>
    <row r="816" spans="1:9">
      <c r="A816" s="65" t="s">
        <v>11254</v>
      </c>
      <c r="B816" s="65" t="s">
        <v>11253</v>
      </c>
      <c r="C816" s="131">
        <v>2.153</v>
      </c>
      <c r="D816" s="132">
        <v>4.635408878326416</v>
      </c>
      <c r="E816" s="132">
        <v>3.8479100079812572</v>
      </c>
      <c r="F816" s="132">
        <v>33.76810024752475</v>
      </c>
      <c r="G816" s="92">
        <v>84.2557373046875</v>
      </c>
      <c r="H816" s="91">
        <v>59.386463165283203</v>
      </c>
      <c r="I816" s="90">
        <v>77.526336669921875</v>
      </c>
    </row>
    <row r="817" spans="1:9">
      <c r="A817" s="65" t="s">
        <v>11252</v>
      </c>
      <c r="B817" s="65" t="s">
        <v>11251</v>
      </c>
      <c r="C817" s="131">
        <v>2.706</v>
      </c>
      <c r="D817" s="132">
        <v>7.3224358558654785</v>
      </c>
      <c r="E817" s="132">
        <v>4.1295617552791786</v>
      </c>
      <c r="F817" s="132">
        <v>34.392678110284066</v>
      </c>
      <c r="G817" s="92">
        <v>84.878425598144531</v>
      </c>
      <c r="H817" s="91">
        <v>60.013320922851563</v>
      </c>
      <c r="I817" s="90">
        <v>78.150154113769531</v>
      </c>
    </row>
    <row r="818" spans="1:9">
      <c r="A818" s="65" t="s">
        <v>11084</v>
      </c>
      <c r="B818" s="65" t="s">
        <v>11083</v>
      </c>
      <c r="C818" s="131">
        <v>2.8359999999999999</v>
      </c>
      <c r="D818" s="132">
        <v>8.0428962707519531</v>
      </c>
      <c r="E818" s="132">
        <v>4.686325810285501</v>
      </c>
      <c r="F818" s="132">
        <v>28.114789108382276</v>
      </c>
      <c r="G818" s="92">
        <v>82.904487609863281</v>
      </c>
      <c r="H818" s="91">
        <v>57.0654296875</v>
      </c>
      <c r="I818" s="90">
        <v>75.912673950195313</v>
      </c>
    </row>
    <row r="819" spans="1:9">
      <c r="A819" s="65" t="s">
        <v>11250</v>
      </c>
      <c r="B819" s="65" t="s">
        <v>11249</v>
      </c>
      <c r="C819" s="131">
        <v>4.7830000000000004</v>
      </c>
      <c r="D819" s="132">
        <v>22.87708854675293</v>
      </c>
      <c r="E819" s="132">
        <v>3.8926336977916893</v>
      </c>
      <c r="F819" s="132">
        <v>32.866068088290312</v>
      </c>
      <c r="G819" s="92">
        <v>88.107009887695313</v>
      </c>
      <c r="H819" s="91">
        <v>61.523380279541016</v>
      </c>
      <c r="I819" s="90">
        <v>80.913719177246094</v>
      </c>
    </row>
    <row r="820" spans="1:9">
      <c r="A820" s="65" t="s">
        <v>11248</v>
      </c>
      <c r="B820" s="65" t="s">
        <v>11247</v>
      </c>
      <c r="C820" s="131">
        <v>3.972</v>
      </c>
      <c r="D820" s="132">
        <v>15.77678394317627</v>
      </c>
      <c r="E820" s="132">
        <v>3.753979376645479</v>
      </c>
      <c r="F820" s="132">
        <v>31.335466439135381</v>
      </c>
      <c r="G820" s="92">
        <v>86.711601257324219</v>
      </c>
      <c r="H820" s="91">
        <v>60.222610473632813</v>
      </c>
      <c r="I820" s="90">
        <v>79.543922424316406</v>
      </c>
    </row>
    <row r="821" spans="1:9">
      <c r="A821" s="65" t="s">
        <v>11246</v>
      </c>
      <c r="B821" s="65" t="s">
        <v>11245</v>
      </c>
      <c r="C821" s="131">
        <v>3.3719999999999999</v>
      </c>
      <c r="D821" s="132">
        <v>11.370384216308594</v>
      </c>
      <c r="E821" s="132">
        <v>3.9354139023746399</v>
      </c>
      <c r="F821" s="132">
        <v>38.85123136203719</v>
      </c>
      <c r="G821" s="92">
        <v>87.192634582519531</v>
      </c>
      <c r="H821" s="91">
        <v>62.714359283447266</v>
      </c>
      <c r="I821" s="90">
        <v>80.569038391113281</v>
      </c>
    </row>
    <row r="822" spans="1:9">
      <c r="A822" s="65" t="s">
        <v>11244</v>
      </c>
      <c r="B822" s="65" t="s">
        <v>11243</v>
      </c>
      <c r="C822" s="131">
        <v>3.7080000000000002</v>
      </c>
      <c r="D822" s="132">
        <v>13.749263763427734</v>
      </c>
      <c r="E822" s="132">
        <v>4.0601197427403539</v>
      </c>
      <c r="F822" s="132">
        <v>36.34527687296417</v>
      </c>
      <c r="G822" s="92">
        <v>86.984855651855469</v>
      </c>
      <c r="H822" s="91">
        <v>61.881484985351563</v>
      </c>
      <c r="I822" s="90">
        <v>80.192115783691406</v>
      </c>
    </row>
    <row r="823" spans="1:9">
      <c r="A823" s="65" t="s">
        <v>11242</v>
      </c>
      <c r="B823" s="65" t="s">
        <v>11241</v>
      </c>
      <c r="C823" s="131">
        <v>4.3360000000000003</v>
      </c>
      <c r="D823" s="132">
        <v>18.800895690917969</v>
      </c>
      <c r="E823" s="132">
        <v>4.0226963917915057</v>
      </c>
      <c r="F823" s="132">
        <v>36.828025477707008</v>
      </c>
      <c r="G823" s="92">
        <v>88.118522644042969</v>
      </c>
      <c r="H823" s="91">
        <v>62.706409454345703</v>
      </c>
      <c r="I823" s="90">
        <v>81.242233276367188</v>
      </c>
    </row>
    <row r="824" spans="1:9">
      <c r="A824" s="65" t="s">
        <v>11240</v>
      </c>
      <c r="B824" s="65" t="s">
        <v>11239</v>
      </c>
      <c r="C824" s="131">
        <v>4.5279999999999996</v>
      </c>
      <c r="D824" s="132">
        <v>20.502784729003906</v>
      </c>
      <c r="E824" s="132">
        <v>2.1106018628225871</v>
      </c>
      <c r="F824" s="132">
        <v>35.849901185770754</v>
      </c>
      <c r="G824" s="92">
        <v>90.886207580566406</v>
      </c>
      <c r="H824" s="91">
        <v>63.859699249267578</v>
      </c>
      <c r="I824" s="90">
        <v>83.573081970214844</v>
      </c>
    </row>
    <row r="825" spans="1:9">
      <c r="A825" s="65" t="s">
        <v>11238</v>
      </c>
      <c r="B825" s="65" t="s">
        <v>11237</v>
      </c>
      <c r="C825" s="131">
        <v>4.9000000000000004</v>
      </c>
      <c r="D825" s="132">
        <v>24.010000228881836</v>
      </c>
      <c r="E825" s="132">
        <v>2.6858280975082356</v>
      </c>
      <c r="F825" s="132">
        <v>39.32775479503573</v>
      </c>
      <c r="G825" s="92">
        <v>91.420852661132813</v>
      </c>
      <c r="H825" s="91">
        <v>65.259284973144531</v>
      </c>
      <c r="I825" s="90">
        <v>84.341773986816406</v>
      </c>
    </row>
    <row r="826" spans="1:9">
      <c r="A826" s="65" t="s">
        <v>11236</v>
      </c>
      <c r="B826" s="65" t="s">
        <v>11235</v>
      </c>
      <c r="C826" s="131">
        <v>4.2699999999999996</v>
      </c>
      <c r="D826" s="132">
        <v>18.232900619506836</v>
      </c>
      <c r="E826" s="132">
        <v>3.760190380434532</v>
      </c>
      <c r="F826" s="132">
        <v>37.002687269062818</v>
      </c>
      <c r="G826" s="92">
        <v>88.424774169921875</v>
      </c>
      <c r="H826" s="91">
        <v>62.910697937011719</v>
      </c>
      <c r="I826" s="90">
        <v>81.520896911621094</v>
      </c>
    </row>
    <row r="827" spans="1:9">
      <c r="A827" s="65" t="s">
        <v>11234</v>
      </c>
      <c r="B827" s="65" t="s">
        <v>11233</v>
      </c>
      <c r="C827" s="131">
        <v>4.7220000000000004</v>
      </c>
      <c r="D827" s="132">
        <v>22.297283172607422</v>
      </c>
      <c r="E827" s="132">
        <v>3.0083959262843898</v>
      </c>
      <c r="F827" s="132">
        <v>41.635636926250648</v>
      </c>
      <c r="G827" s="92">
        <v>91.2081298828125</v>
      </c>
      <c r="H827" s="91">
        <v>65.846343994140625</v>
      </c>
      <c r="I827" s="90">
        <v>84.345458984375</v>
      </c>
    </row>
    <row r="828" spans="1:9">
      <c r="A828" s="65" t="s">
        <v>11232</v>
      </c>
      <c r="B828" s="65" t="s">
        <v>11231</v>
      </c>
      <c r="C828" s="131">
        <v>6.5949999999999998</v>
      </c>
      <c r="D828" s="132">
        <v>43.494026184082031</v>
      </c>
      <c r="E828" s="132">
        <v>2.8158508066688497</v>
      </c>
      <c r="F828" s="132">
        <v>39.525136087095738</v>
      </c>
      <c r="G828" s="92">
        <v>93.83477783203125</v>
      </c>
      <c r="H828" s="91">
        <v>66.698402404785156</v>
      </c>
      <c r="I828" s="90">
        <v>86.491920471191406</v>
      </c>
    </row>
    <row r="829" spans="1:9">
      <c r="A829" s="65" t="s">
        <v>11230</v>
      </c>
      <c r="B829" s="65" t="s">
        <v>11229</v>
      </c>
      <c r="C829" s="131">
        <v>4.9080000000000004</v>
      </c>
      <c r="D829" s="132">
        <v>24.088464736938477</v>
      </c>
      <c r="E829" s="132">
        <v>1.876681413052532</v>
      </c>
      <c r="F829" s="132">
        <v>41.912783949593766</v>
      </c>
      <c r="G829" s="92">
        <v>93.146270751953125</v>
      </c>
      <c r="H829" s="91">
        <v>66.956565856933594</v>
      </c>
      <c r="I829" s="90">
        <v>86.059577941894531</v>
      </c>
    </row>
    <row r="830" spans="1:9">
      <c r="A830" s="65" t="s">
        <v>11228</v>
      </c>
      <c r="B830" s="65" t="s">
        <v>11227</v>
      </c>
      <c r="C830" s="131">
        <v>4.9290000000000003</v>
      </c>
      <c r="D830" s="132">
        <v>24.295040130615234</v>
      </c>
      <c r="E830" s="132">
        <v>2.3336719226855247</v>
      </c>
      <c r="F830" s="132">
        <v>35.459396751740137</v>
      </c>
      <c r="G830" s="92">
        <v>91.099998474121094</v>
      </c>
      <c r="H830" s="91">
        <v>63.894649505615234</v>
      </c>
      <c r="I830" s="90">
        <v>83.738479614257813</v>
      </c>
    </row>
    <row r="831" spans="1:9">
      <c r="A831" s="65" t="s">
        <v>11226</v>
      </c>
      <c r="B831" s="65" t="s">
        <v>11225</v>
      </c>
      <c r="C831" s="131">
        <v>4.3929999999999998</v>
      </c>
      <c r="D831" s="132">
        <v>19.29844856262207</v>
      </c>
      <c r="E831" s="132">
        <v>2.38633982993729</v>
      </c>
      <c r="F831" s="132">
        <v>43.299843993759751</v>
      </c>
      <c r="G831" s="92">
        <v>91.947769165039063</v>
      </c>
      <c r="H831" s="91">
        <v>66.706809997558594</v>
      </c>
      <c r="I831" s="90">
        <v>85.1177978515625</v>
      </c>
    </row>
    <row r="832" spans="1:9">
      <c r="A832" s="65" t="s">
        <v>11224</v>
      </c>
      <c r="B832" s="65" t="s">
        <v>11223</v>
      </c>
      <c r="C832" s="131">
        <v>8.1679999999999993</v>
      </c>
      <c r="D832" s="132">
        <v>66.716224670410156</v>
      </c>
      <c r="E832" s="132">
        <v>-1.8959862789494939E-2</v>
      </c>
      <c r="F832" s="132">
        <v>41.852499463634416</v>
      </c>
      <c r="G832" s="92">
        <v>100.64330291748047</v>
      </c>
      <c r="H832" s="91">
        <v>70.969314575195313</v>
      </c>
      <c r="I832" s="90">
        <v>92.613792419433594</v>
      </c>
    </row>
    <row r="833" spans="1:9">
      <c r="A833" s="65" t="s">
        <v>11222</v>
      </c>
      <c r="B833" s="65" t="s">
        <v>11221</v>
      </c>
      <c r="C833" s="131">
        <v>3.51</v>
      </c>
      <c r="D833" s="132">
        <v>12.320099830627441</v>
      </c>
      <c r="E833" s="132">
        <v>3.5016372490148329</v>
      </c>
      <c r="F833" s="132">
        <v>37.462152959664749</v>
      </c>
      <c r="G833" s="92">
        <v>87.709808349609375</v>
      </c>
      <c r="H833" s="91">
        <v>62.573020935058594</v>
      </c>
      <c r="I833" s="90">
        <v>80.90802001953125</v>
      </c>
    </row>
    <row r="834" spans="1:9">
      <c r="A834" s="65" t="s">
        <v>11220</v>
      </c>
      <c r="B834" s="65" t="s">
        <v>11219</v>
      </c>
      <c r="C834" s="131">
        <v>2.96</v>
      </c>
      <c r="D834" s="132">
        <v>8.7615995407104492</v>
      </c>
      <c r="E834" s="132">
        <v>3.812952500748199</v>
      </c>
      <c r="F834" s="132">
        <v>35.954594594594596</v>
      </c>
      <c r="G834" s="92">
        <v>86.07275390625</v>
      </c>
      <c r="H834" s="91">
        <v>61.163810729980469</v>
      </c>
      <c r="I834" s="90">
        <v>79.332618713378906</v>
      </c>
    </row>
    <row r="835" spans="1:9">
      <c r="A835" s="65" t="s">
        <v>11218</v>
      </c>
      <c r="B835" s="65" t="s">
        <v>11217</v>
      </c>
      <c r="C835" s="131">
        <v>6.0439999999999996</v>
      </c>
      <c r="D835" s="132">
        <v>36.529937744140625</v>
      </c>
      <c r="E835" s="132">
        <v>0.70162525291468636</v>
      </c>
      <c r="F835" s="132">
        <v>42.577178030303031</v>
      </c>
      <c r="G835" s="92">
        <v>96.665817260742188</v>
      </c>
      <c r="H835" s="91">
        <v>69.082664489746094</v>
      </c>
      <c r="I835" s="90">
        <v>89.202064514160156</v>
      </c>
    </row>
    <row r="836" spans="1:9">
      <c r="A836" s="65" t="s">
        <v>11216</v>
      </c>
      <c r="B836" s="65" t="s">
        <v>11215</v>
      </c>
      <c r="C836" s="131">
        <v>2.024</v>
      </c>
      <c r="D836" s="132">
        <v>4.0965762138366699</v>
      </c>
      <c r="E836" s="132">
        <v>2.3894814018056532</v>
      </c>
      <c r="F836" s="132">
        <v>40.363660337552744</v>
      </c>
      <c r="G836" s="92">
        <v>87.567970275878906</v>
      </c>
      <c r="H836" s="91">
        <v>63.1229248046875</v>
      </c>
      <c r="I836" s="90">
        <v>80.953361511230469</v>
      </c>
    </row>
    <row r="837" spans="1:9">
      <c r="A837" s="65" t="s">
        <v>11214</v>
      </c>
      <c r="B837" s="65" t="s">
        <v>11213</v>
      </c>
      <c r="C837" s="131">
        <v>2.8319999999999999</v>
      </c>
      <c r="D837" s="132">
        <v>8.0202236175537109</v>
      </c>
      <c r="E837" s="132">
        <v>2.3494221484216573</v>
      </c>
      <c r="F837" s="132">
        <v>42.336628769154721</v>
      </c>
      <c r="G837" s="92">
        <v>89.348915100097656</v>
      </c>
      <c r="H837" s="91">
        <v>64.819351196289063</v>
      </c>
      <c r="I837" s="90">
        <v>82.711441040039063</v>
      </c>
    </row>
    <row r="838" spans="1:9">
      <c r="A838" s="65" t="s">
        <v>11212</v>
      </c>
      <c r="B838" s="65" t="s">
        <v>11211</v>
      </c>
      <c r="C838" s="131">
        <v>2.39</v>
      </c>
      <c r="D838" s="132">
        <v>5.7121000289916992</v>
      </c>
      <c r="E838" s="132">
        <v>3.8903041107209142</v>
      </c>
      <c r="F838" s="132">
        <v>32.594533029612755</v>
      </c>
      <c r="G838" s="92">
        <v>84.313117980957031</v>
      </c>
      <c r="H838" s="91">
        <v>59.100368499755859</v>
      </c>
      <c r="I838" s="90">
        <v>77.490776062011719</v>
      </c>
    </row>
    <row r="839" spans="1:9">
      <c r="A839" s="65" t="s">
        <v>11210</v>
      </c>
      <c r="B839" s="65" t="s">
        <v>11209</v>
      </c>
      <c r="C839" s="131">
        <v>4.157</v>
      </c>
      <c r="D839" s="132">
        <v>17.280649185180664</v>
      </c>
      <c r="E839" s="132">
        <v>2.4376349235517436</v>
      </c>
      <c r="F839" s="132">
        <v>43.490053623940497</v>
      </c>
      <c r="G839" s="92">
        <v>91.553565979003906</v>
      </c>
      <c r="H839" s="91">
        <v>66.530960083007813</v>
      </c>
      <c r="I839" s="90">
        <v>84.782676696777344</v>
      </c>
    </row>
    <row r="840" spans="1:9">
      <c r="A840" s="65" t="s">
        <v>11208</v>
      </c>
      <c r="B840" s="65" t="s">
        <v>11207</v>
      </c>
      <c r="C840" s="131">
        <v>1.956</v>
      </c>
      <c r="D840" s="132">
        <v>3.8259360790252686</v>
      </c>
      <c r="E840" s="132">
        <v>4.0527129345320576</v>
      </c>
      <c r="F840" s="132">
        <v>31.614765438309647</v>
      </c>
      <c r="G840" s="92">
        <v>83.173294067382813</v>
      </c>
      <c r="H840" s="91">
        <v>58.114982604980469</v>
      </c>
      <c r="I840" s="90">
        <v>76.392745971679688</v>
      </c>
    </row>
    <row r="841" spans="1:9">
      <c r="A841" s="65" t="s">
        <v>11206</v>
      </c>
      <c r="B841" s="65" t="s">
        <v>11205</v>
      </c>
      <c r="C841" s="131">
        <v>12.683</v>
      </c>
      <c r="D841" s="132">
        <v>160.85848999023438</v>
      </c>
      <c r="E841" s="132">
        <v>1.3493302588769283</v>
      </c>
      <c r="F841" s="132">
        <v>40.510419972495505</v>
      </c>
      <c r="G841" s="92">
        <v>104.67891693115234</v>
      </c>
      <c r="H841" s="91">
        <v>72.191673278808594</v>
      </c>
      <c r="I841" s="90">
        <v>95.888168334960938</v>
      </c>
    </row>
    <row r="842" spans="1:9">
      <c r="A842" s="65" t="s">
        <v>11204</v>
      </c>
      <c r="B842" s="65" t="s">
        <v>11203</v>
      </c>
      <c r="C842" s="131">
        <v>1.7769999999999999</v>
      </c>
      <c r="D842" s="132">
        <v>3.157728910446167</v>
      </c>
      <c r="E842" s="132">
        <v>4.5884592911599382</v>
      </c>
      <c r="F842" s="132">
        <v>30.660789514744891</v>
      </c>
      <c r="G842" s="92">
        <v>81.920082092285156</v>
      </c>
      <c r="H842" s="91">
        <v>57.130199432373047</v>
      </c>
      <c r="I842" s="90">
        <v>75.212165832519531</v>
      </c>
    </row>
    <row r="843" spans="1:9">
      <c r="A843" s="65" t="s">
        <v>11202</v>
      </c>
      <c r="B843" s="65" t="s">
        <v>11201</v>
      </c>
      <c r="C843" s="131">
        <v>6.1449999999999996</v>
      </c>
      <c r="D843" s="132">
        <v>37.761024475097656</v>
      </c>
      <c r="E843" s="132">
        <v>2.0244116473415996</v>
      </c>
      <c r="F843" s="132">
        <v>41.271817363922629</v>
      </c>
      <c r="G843" s="92">
        <v>94.666000366210938</v>
      </c>
      <c r="H843" s="91">
        <v>67.647941589355469</v>
      </c>
      <c r="I843" s="90">
        <v>87.35516357421875</v>
      </c>
    </row>
    <row r="844" spans="1:9">
      <c r="A844" s="65" t="s">
        <v>11200</v>
      </c>
      <c r="B844" s="65" t="s">
        <v>11199</v>
      </c>
      <c r="C844" s="131">
        <v>1.4019999999999999</v>
      </c>
      <c r="D844" s="132">
        <v>1.9656039476394653</v>
      </c>
      <c r="E844" s="132">
        <v>3.4812894976708879</v>
      </c>
      <c r="F844" s="132">
        <v>40.211006384919429</v>
      </c>
      <c r="G844" s="92">
        <v>84.997093200683594</v>
      </c>
      <c r="H844" s="91">
        <v>61.603363037109375</v>
      </c>
      <c r="I844" s="90">
        <v>78.666961669921875</v>
      </c>
    </row>
    <row r="845" spans="1:9">
      <c r="A845" s="65" t="s">
        <v>11198</v>
      </c>
      <c r="B845" s="65" t="s">
        <v>11197</v>
      </c>
      <c r="C845" s="131">
        <v>2.536</v>
      </c>
      <c r="D845" s="132">
        <v>6.4312958717346191</v>
      </c>
      <c r="E845" s="132">
        <v>3.6046809980285102</v>
      </c>
      <c r="F845" s="132">
        <v>40.431374686580178</v>
      </c>
      <c r="G845" s="92">
        <v>86.690353393554688</v>
      </c>
      <c r="H845" s="91">
        <v>62.794593811035156</v>
      </c>
      <c r="I845" s="90">
        <v>80.224380493164063</v>
      </c>
    </row>
    <row r="846" spans="1:9">
      <c r="A846" s="65" t="s">
        <v>11196</v>
      </c>
      <c r="B846" s="65" t="s">
        <v>11195</v>
      </c>
      <c r="C846" s="131">
        <v>0.97599999999999998</v>
      </c>
      <c r="D846" s="132">
        <v>0.95257598161697388</v>
      </c>
      <c r="E846" s="132">
        <v>2.4066845487878141</v>
      </c>
      <c r="F846" s="132">
        <v>39.413847844669682</v>
      </c>
      <c r="G846" s="92">
        <v>85.639945983886719</v>
      </c>
      <c r="H846" s="91">
        <v>61.583793640136719</v>
      </c>
      <c r="I846" s="90">
        <v>79.130569458007813</v>
      </c>
    </row>
    <row r="847" spans="1:9">
      <c r="A847" s="65" t="s">
        <v>11194</v>
      </c>
      <c r="B847" s="65" t="s">
        <v>11193</v>
      </c>
      <c r="C847" s="131">
        <v>5.3479999999999999</v>
      </c>
      <c r="D847" s="132">
        <v>28.601104736328125</v>
      </c>
      <c r="E847" s="132">
        <v>2.7031363725209245</v>
      </c>
      <c r="F847" s="132">
        <v>42.370267190072177</v>
      </c>
      <c r="G847" s="92">
        <v>92.755210876464844</v>
      </c>
      <c r="H847" s="91">
        <v>66.939552307128906</v>
      </c>
      <c r="I847" s="90">
        <v>85.769729614257813</v>
      </c>
    </row>
    <row r="848" spans="1:9">
      <c r="A848" s="65" t="s">
        <v>11192</v>
      </c>
      <c r="B848" s="65" t="s">
        <v>11191</v>
      </c>
      <c r="C848" s="131">
        <v>3.8690000000000002</v>
      </c>
      <c r="D848" s="132">
        <v>14.969161033630371</v>
      </c>
      <c r="E848" s="132">
        <v>1.7466263035632965</v>
      </c>
      <c r="F848" s="132">
        <v>40.663432835820899</v>
      </c>
      <c r="G848" s="92">
        <v>91.450218200683594</v>
      </c>
      <c r="H848" s="91">
        <v>65.559013366699219</v>
      </c>
      <c r="I848" s="90">
        <v>84.444297790527344</v>
      </c>
    </row>
    <row r="849" spans="1:9">
      <c r="A849" s="65" t="s">
        <v>11190</v>
      </c>
      <c r="B849" s="65" t="s">
        <v>11189</v>
      </c>
      <c r="C849" s="131">
        <v>0.38700000000000001</v>
      </c>
      <c r="D849" s="132">
        <v>0.14976899325847626</v>
      </c>
      <c r="E849" s="132">
        <v>3.3882566255584421</v>
      </c>
      <c r="F849" s="132">
        <v>42.097257926306767</v>
      </c>
      <c r="G849" s="92">
        <v>83.892539978027344</v>
      </c>
      <c r="H849" s="91">
        <v>61.356304168701172</v>
      </c>
      <c r="I849" s="90">
        <v>77.794441223144531</v>
      </c>
    </row>
    <row r="850" spans="1:9">
      <c r="A850" s="65" t="s">
        <v>11188</v>
      </c>
      <c r="B850" s="65" t="s">
        <v>11187</v>
      </c>
      <c r="C850" s="131">
        <v>12.03</v>
      </c>
      <c r="D850" s="132">
        <v>144.72090148925781</v>
      </c>
      <c r="E850" s="132">
        <v>0.9100110301074944</v>
      </c>
      <c r="F850" s="132">
        <v>42.200899280575541</v>
      </c>
      <c r="G850" s="92">
        <v>104.80003356933594</v>
      </c>
      <c r="H850" s="91">
        <v>72.891860961914063</v>
      </c>
      <c r="I850" s="90">
        <v>96.165969848632813</v>
      </c>
    </row>
    <row r="851" spans="1:9">
      <c r="A851" s="65" t="s">
        <v>11186</v>
      </c>
      <c r="B851" s="65" t="s">
        <v>11185</v>
      </c>
      <c r="C851" s="131">
        <v>4.649</v>
      </c>
      <c r="D851" s="132">
        <v>21.613201141357422</v>
      </c>
      <c r="E851" s="132">
        <v>3.2224763431170693</v>
      </c>
      <c r="F851" s="132">
        <v>42.282902618517888</v>
      </c>
      <c r="G851" s="92">
        <v>90.939041137695313</v>
      </c>
      <c r="H851" s="91">
        <v>65.899642944335938</v>
      </c>
      <c r="I851" s="90">
        <v>84.163604736328125</v>
      </c>
    </row>
    <row r="852" spans="1:9">
      <c r="A852" s="65" t="s">
        <v>11184</v>
      </c>
      <c r="B852" s="65" t="s">
        <v>11183</v>
      </c>
      <c r="C852" s="131">
        <v>3.4420000000000002</v>
      </c>
      <c r="D852" s="132">
        <v>11.84736442565918</v>
      </c>
      <c r="E852" s="132">
        <v>2.7365107191632312</v>
      </c>
      <c r="F852" s="132">
        <v>41.044499381953031</v>
      </c>
      <c r="G852" s="92">
        <v>89.4765625</v>
      </c>
      <c r="H852" s="91">
        <v>64.5897216796875</v>
      </c>
      <c r="I852" s="90">
        <v>82.742408752441406</v>
      </c>
    </row>
    <row r="853" spans="1:9">
      <c r="A853" s="65" t="s">
        <v>11182</v>
      </c>
      <c r="B853" s="65" t="s">
        <v>11181</v>
      </c>
      <c r="C853" s="131">
        <v>2.4289999999999998</v>
      </c>
      <c r="D853" s="132">
        <v>5.9000411033630371</v>
      </c>
      <c r="E853" s="132">
        <v>2.6553103473436166</v>
      </c>
      <c r="F853" s="132">
        <v>40.326407708521529</v>
      </c>
      <c r="G853" s="92">
        <v>87.832298278808594</v>
      </c>
      <c r="H853" s="91">
        <v>63.332172393798828</v>
      </c>
      <c r="I853" s="90">
        <v>81.202789306640625</v>
      </c>
    </row>
    <row r="854" spans="1:9">
      <c r="A854" s="65" t="s">
        <v>11180</v>
      </c>
      <c r="B854" s="65" t="s">
        <v>11179</v>
      </c>
      <c r="C854" s="131">
        <v>2.4300000000000002</v>
      </c>
      <c r="D854" s="132">
        <v>5.904900074005127</v>
      </c>
      <c r="E854" s="132">
        <v>1.8843529417070002</v>
      </c>
      <c r="F854" s="132">
        <v>40.017018166631864</v>
      </c>
      <c r="G854" s="92">
        <v>88.849517822265625</v>
      </c>
      <c r="H854" s="91">
        <v>63.763011932373047</v>
      </c>
      <c r="I854" s="90">
        <v>82.06134033203125</v>
      </c>
    </row>
    <row r="855" spans="1:9">
      <c r="A855" s="65" t="s">
        <v>11178</v>
      </c>
      <c r="B855" s="65" t="s">
        <v>11177</v>
      </c>
      <c r="C855" s="131">
        <v>5.6340000000000003</v>
      </c>
      <c r="D855" s="132">
        <v>31.74195671081543</v>
      </c>
      <c r="E855" s="132">
        <v>0.35275969463831575</v>
      </c>
      <c r="F855" s="132">
        <v>39.608567382582017</v>
      </c>
      <c r="G855" s="92">
        <v>95.879631042480469</v>
      </c>
      <c r="H855" s="91">
        <v>67.72393798828125</v>
      </c>
      <c r="I855" s="90">
        <v>88.260955810546875</v>
      </c>
    </row>
    <row r="856" spans="1:9">
      <c r="A856" s="65" t="s">
        <v>10518</v>
      </c>
      <c r="B856" s="65" t="s">
        <v>10517</v>
      </c>
      <c r="C856" s="131">
        <v>9.09</v>
      </c>
      <c r="D856" s="132">
        <v>82.628097534179688</v>
      </c>
      <c r="E856" s="132">
        <v>2.3681741076347489</v>
      </c>
      <c r="F856" s="132">
        <v>42.053101045296167</v>
      </c>
      <c r="G856" s="92">
        <v>98.650672912597656</v>
      </c>
      <c r="H856" s="91">
        <v>69.969818115234375</v>
      </c>
      <c r="I856" s="90">
        <v>90.889892578125</v>
      </c>
    </row>
    <row r="857" spans="1:9">
      <c r="A857" s="65" t="s">
        <v>10516</v>
      </c>
      <c r="B857" s="65" t="s">
        <v>10515</v>
      </c>
      <c r="C857" s="131">
        <v>3.2269999999999999</v>
      </c>
      <c r="D857" s="132">
        <v>10.413529396057129</v>
      </c>
      <c r="E857" s="132">
        <v>2.8815647398697424</v>
      </c>
      <c r="F857" s="132">
        <v>39.194427115824496</v>
      </c>
      <c r="G857" s="92">
        <v>88.52386474609375</v>
      </c>
      <c r="H857" s="91">
        <v>63.486083984375</v>
      </c>
      <c r="I857" s="90">
        <v>81.748870849609375</v>
      </c>
    </row>
    <row r="858" spans="1:9">
      <c r="A858" s="65" t="s">
        <v>10514</v>
      </c>
      <c r="B858" s="65" t="s">
        <v>10513</v>
      </c>
      <c r="C858" s="131">
        <v>8.3260000000000005</v>
      </c>
      <c r="D858" s="132">
        <v>69.322273254394531</v>
      </c>
      <c r="E858" s="132">
        <v>2.0989026456690865</v>
      </c>
      <c r="F858" s="132">
        <v>40.5703125</v>
      </c>
      <c r="G858" s="92">
        <v>97.606880187988281</v>
      </c>
      <c r="H858" s="91">
        <v>68.995826721191406</v>
      </c>
      <c r="I858" s="90">
        <v>89.864990234375</v>
      </c>
    </row>
    <row r="859" spans="1:9">
      <c r="A859" s="65" t="s">
        <v>10512</v>
      </c>
      <c r="B859" s="65" t="s">
        <v>10511</v>
      </c>
      <c r="C859" s="131">
        <v>3.12</v>
      </c>
      <c r="D859" s="132">
        <v>9.7343997955322266</v>
      </c>
      <c r="E859" s="132">
        <v>2.9809574442023368</v>
      </c>
      <c r="F859" s="132">
        <v>40.033646991730826</v>
      </c>
      <c r="G859" s="92">
        <v>88.402519226074219</v>
      </c>
      <c r="H859" s="91">
        <v>63.665542602539063</v>
      </c>
      <c r="I859" s="90">
        <v>81.708915710449219</v>
      </c>
    </row>
    <row r="860" spans="1:9">
      <c r="A860" s="65" t="s">
        <v>10510</v>
      </c>
      <c r="B860" s="65" t="s">
        <v>10509</v>
      </c>
      <c r="C860" s="131">
        <v>3.8380000000000001</v>
      </c>
      <c r="D860" s="132">
        <v>14.730243682861328</v>
      </c>
      <c r="E860" s="132">
        <v>3.541080299096437</v>
      </c>
      <c r="F860" s="132">
        <v>40.294880785413746</v>
      </c>
      <c r="G860" s="92">
        <v>88.795906066894531</v>
      </c>
      <c r="H860" s="91">
        <v>64.065528869628906</v>
      </c>
      <c r="I860" s="90">
        <v>82.104087829589844</v>
      </c>
    </row>
    <row r="861" spans="1:9">
      <c r="A861" s="65" t="s">
        <v>10508</v>
      </c>
      <c r="B861" s="65" t="s">
        <v>10507</v>
      </c>
      <c r="C861" s="131">
        <v>2.415</v>
      </c>
      <c r="D861" s="132">
        <v>5.8322248458862305</v>
      </c>
      <c r="E861" s="132">
        <v>3.1608919674012186</v>
      </c>
      <c r="F861" s="132">
        <v>39.557318250793216</v>
      </c>
      <c r="G861" s="92">
        <v>86.927772521972656</v>
      </c>
      <c r="H861" s="91">
        <v>62.622089385986328</v>
      </c>
      <c r="I861" s="90">
        <v>80.350875854492188</v>
      </c>
    </row>
    <row r="862" spans="1:9">
      <c r="A862" s="65" t="s">
        <v>10506</v>
      </c>
      <c r="B862" s="65" t="s">
        <v>10505</v>
      </c>
      <c r="C862" s="131">
        <v>2.2629999999999999</v>
      </c>
      <c r="D862" s="132">
        <v>5.1211690902709961</v>
      </c>
      <c r="E862" s="132">
        <v>2.7744802738756524</v>
      </c>
      <c r="F862" s="132">
        <v>36.966384009691097</v>
      </c>
      <c r="G862" s="92">
        <v>86.652755737304688</v>
      </c>
      <c r="H862" s="91">
        <v>61.644023895263672</v>
      </c>
      <c r="I862" s="90">
        <v>79.8856201171875</v>
      </c>
    </row>
    <row r="863" spans="1:9">
      <c r="A863" s="65" t="s">
        <v>10504</v>
      </c>
      <c r="B863" s="65" t="s">
        <v>10503</v>
      </c>
      <c r="C863" s="131">
        <v>3.7650000000000001</v>
      </c>
      <c r="D863" s="132">
        <v>14.175225257873535</v>
      </c>
      <c r="E863" s="132">
        <v>3.0299480804341141</v>
      </c>
      <c r="F863" s="132">
        <v>39.090193050193051</v>
      </c>
      <c r="G863" s="92">
        <v>89.133316040039063</v>
      </c>
      <c r="H863" s="91">
        <v>63.855224609375</v>
      </c>
      <c r="I863" s="90">
        <v>82.293296813964844</v>
      </c>
    </row>
    <row r="864" spans="1:9">
      <c r="A864" s="65" t="s">
        <v>10502</v>
      </c>
      <c r="B864" s="65" t="s">
        <v>10501</v>
      </c>
      <c r="C864" s="131">
        <v>2.2120000000000002</v>
      </c>
      <c r="D864" s="132">
        <v>4.8929438591003418</v>
      </c>
      <c r="E864" s="132">
        <v>2.99316157805089</v>
      </c>
      <c r="F864" s="132">
        <v>39.064189189189186</v>
      </c>
      <c r="G864" s="92">
        <v>86.730400085449219</v>
      </c>
      <c r="H864" s="91">
        <v>62.325298309326172</v>
      </c>
      <c r="I864" s="90">
        <v>80.126602172851563</v>
      </c>
    </row>
    <row r="865" spans="1:9">
      <c r="A865" s="65" t="s">
        <v>10500</v>
      </c>
      <c r="B865" s="65" t="s">
        <v>10499</v>
      </c>
      <c r="C865" s="131">
        <v>1.1379999999999999</v>
      </c>
      <c r="D865" s="132">
        <v>1.2950439453125</v>
      </c>
      <c r="E865" s="132">
        <v>3.7390822313135024</v>
      </c>
      <c r="F865" s="132">
        <v>33.972780503244181</v>
      </c>
      <c r="G865" s="92">
        <v>82.818885803222656</v>
      </c>
      <c r="H865" s="91">
        <v>58.473548889160156</v>
      </c>
      <c r="I865" s="90">
        <v>76.23126220703125</v>
      </c>
    </row>
    <row r="866" spans="1:9">
      <c r="A866" s="65" t="s">
        <v>10498</v>
      </c>
      <c r="B866" s="65" t="s">
        <v>10497</v>
      </c>
      <c r="C866" s="131">
        <v>1.379</v>
      </c>
      <c r="D866" s="132">
        <v>1.9016410112380981</v>
      </c>
      <c r="E866" s="132">
        <v>3.9272235959794339</v>
      </c>
      <c r="F866" s="132">
        <v>36.592122424137031</v>
      </c>
      <c r="G866" s="92">
        <v>83.527610778808594</v>
      </c>
      <c r="H866" s="91">
        <v>59.712848663330078</v>
      </c>
      <c r="I866" s="90">
        <v>77.083549499511719</v>
      </c>
    </row>
    <row r="867" spans="1:9">
      <c r="A867" s="65" t="s">
        <v>10496</v>
      </c>
      <c r="B867" s="65" t="s">
        <v>10495</v>
      </c>
      <c r="C867" s="131">
        <v>0.71199999999999997</v>
      </c>
      <c r="D867" s="132">
        <v>0.50694400072097778</v>
      </c>
      <c r="E867" s="132">
        <v>4.1656830551623267</v>
      </c>
      <c r="F867" s="132">
        <v>32.554757386825699</v>
      </c>
      <c r="G867" s="92">
        <v>81.209098815917969</v>
      </c>
      <c r="H867" s="91">
        <v>57.090442657470703</v>
      </c>
      <c r="I867" s="90">
        <v>74.682807922363281</v>
      </c>
    </row>
    <row r="868" spans="1:9">
      <c r="A868" s="65" t="s">
        <v>10494</v>
      </c>
      <c r="B868" s="65" t="s">
        <v>10493</v>
      </c>
      <c r="C868" s="131">
        <v>1.125</v>
      </c>
      <c r="D868" s="132">
        <v>1.265625</v>
      </c>
      <c r="E868" s="132">
        <v>3.8827042288234819</v>
      </c>
      <c r="F868" s="132">
        <v>32.861875637104994</v>
      </c>
      <c r="G868" s="92">
        <v>82.348625183105469</v>
      </c>
      <c r="H868" s="91">
        <v>57.881740570068359</v>
      </c>
      <c r="I868" s="90">
        <v>75.728111267089844</v>
      </c>
    </row>
    <row r="869" spans="1:9">
      <c r="A869" s="65" t="s">
        <v>10492</v>
      </c>
      <c r="B869" s="65" t="s">
        <v>10491</v>
      </c>
      <c r="C869" s="131">
        <v>2.46</v>
      </c>
      <c r="D869" s="132">
        <v>6.0515999794006348</v>
      </c>
      <c r="E869" s="132">
        <v>3.0299794035584391</v>
      </c>
      <c r="F869" s="132">
        <v>41.803273213092851</v>
      </c>
      <c r="G869" s="92">
        <v>87.683120727539063</v>
      </c>
      <c r="H869" s="91">
        <v>63.719833374023438</v>
      </c>
      <c r="I869" s="90">
        <v>81.198875427246094</v>
      </c>
    </row>
    <row r="870" spans="1:9">
      <c r="A870" s="65" t="s">
        <v>10490</v>
      </c>
      <c r="B870" s="65" t="s">
        <v>10489</v>
      </c>
      <c r="C870" s="131">
        <v>2.4420000000000002</v>
      </c>
      <c r="D870" s="132">
        <v>5.9633641242980957</v>
      </c>
      <c r="E870" s="132">
        <v>2.2915174930827624</v>
      </c>
      <c r="F870" s="132">
        <v>41.309748818701813</v>
      </c>
      <c r="G870" s="92">
        <v>88.583450317382813</v>
      </c>
      <c r="H870" s="91">
        <v>64.029167175292969</v>
      </c>
      <c r="I870" s="90">
        <v>81.939285278320313</v>
      </c>
    </row>
    <row r="871" spans="1:9">
      <c r="A871" s="65" t="s">
        <v>10488</v>
      </c>
      <c r="B871" s="65" t="s">
        <v>10487</v>
      </c>
      <c r="C871" s="131">
        <v>0.443</v>
      </c>
      <c r="D871" s="132">
        <v>0.19624899327754974</v>
      </c>
      <c r="E871" s="132">
        <v>3.7270016629770546</v>
      </c>
      <c r="F871" s="132">
        <v>34.239578264395782</v>
      </c>
      <c r="G871" s="92">
        <v>81.760147094726563</v>
      </c>
      <c r="H871" s="91">
        <v>57.826759338378906</v>
      </c>
      <c r="I871" s="90">
        <v>75.283988952636719</v>
      </c>
    </row>
    <row r="872" spans="1:9">
      <c r="A872" s="65" t="s">
        <v>10486</v>
      </c>
      <c r="B872" s="65" t="s">
        <v>10485</v>
      </c>
      <c r="C872" s="131">
        <v>0.9</v>
      </c>
      <c r="D872" s="132">
        <v>0.81000000238418579</v>
      </c>
      <c r="E872" s="132">
        <v>3.6187760883429578</v>
      </c>
      <c r="F872" s="132">
        <v>35.422193877551024</v>
      </c>
      <c r="G872" s="92">
        <v>82.9232177734375</v>
      </c>
      <c r="H872" s="91">
        <v>58.917697906494141</v>
      </c>
      <c r="I872" s="90">
        <v>76.427543640136719</v>
      </c>
    </row>
    <row r="873" spans="1:9">
      <c r="A873" s="65" t="s">
        <v>10484</v>
      </c>
      <c r="B873" s="65" t="s">
        <v>10483</v>
      </c>
      <c r="C873" s="131">
        <v>2.5419999999999998</v>
      </c>
      <c r="D873" s="132">
        <v>6.461763858795166</v>
      </c>
      <c r="E873" s="132">
        <v>3.4025633184283941</v>
      </c>
      <c r="F873" s="132">
        <v>37.036865864144453</v>
      </c>
      <c r="G873" s="92">
        <v>86.229087829589844</v>
      </c>
      <c r="H873" s="91">
        <v>61.502517700195313</v>
      </c>
      <c r="I873" s="90">
        <v>79.538299560546875</v>
      </c>
    </row>
    <row r="874" spans="1:9">
      <c r="A874" s="65" t="s">
        <v>10482</v>
      </c>
      <c r="B874" s="65" t="s">
        <v>10481</v>
      </c>
      <c r="C874" s="131">
        <v>1.4279999999999999</v>
      </c>
      <c r="D874" s="132">
        <v>2.0391840934753418</v>
      </c>
      <c r="E874" s="132">
        <v>3.4841698286410137</v>
      </c>
      <c r="F874" s="132">
        <v>30.013102409638556</v>
      </c>
      <c r="G874" s="92">
        <v>82.766609191894531</v>
      </c>
      <c r="H874" s="91">
        <v>57.286880493164063</v>
      </c>
      <c r="I874" s="90">
        <v>75.872024536132813</v>
      </c>
    </row>
    <row r="875" spans="1:9">
      <c r="A875" s="65" t="s">
        <v>10480</v>
      </c>
      <c r="B875" s="65" t="s">
        <v>10479</v>
      </c>
      <c r="C875" s="131">
        <v>4.008</v>
      </c>
      <c r="D875" s="132">
        <v>16.064064025878906</v>
      </c>
      <c r="E875" s="132">
        <v>2.8708696311234267</v>
      </c>
      <c r="F875" s="132">
        <v>43.852194732641657</v>
      </c>
      <c r="G875" s="92">
        <v>90.793952941894531</v>
      </c>
      <c r="H875" s="91">
        <v>66.229568481445313</v>
      </c>
      <c r="I875" s="90">
        <v>84.147056579589844</v>
      </c>
    </row>
    <row r="876" spans="1:9">
      <c r="A876" s="65" t="s">
        <v>10478</v>
      </c>
      <c r="B876" s="65" t="s">
        <v>10477</v>
      </c>
      <c r="C876" s="131">
        <v>4.6120000000000001</v>
      </c>
      <c r="D876" s="132">
        <v>21.270544052124023</v>
      </c>
      <c r="E876" s="132">
        <v>3.4059596256763527</v>
      </c>
      <c r="F876" s="132">
        <v>41.728628536285363</v>
      </c>
      <c r="G876" s="92">
        <v>90.500862121582031</v>
      </c>
      <c r="H876" s="91">
        <v>65.496238708496094</v>
      </c>
      <c r="I876" s="90">
        <v>83.734840393066406</v>
      </c>
    </row>
    <row r="877" spans="1:9">
      <c r="A877" s="65" t="s">
        <v>10922</v>
      </c>
      <c r="B877" s="65" t="s">
        <v>10921</v>
      </c>
      <c r="C877" s="131">
        <v>5.1529999999999996</v>
      </c>
      <c r="D877" s="132">
        <v>26.553409576416016</v>
      </c>
      <c r="E877" s="132">
        <v>2.3931276791761555</v>
      </c>
      <c r="F877" s="132">
        <v>41.046641141663763</v>
      </c>
      <c r="G877" s="92">
        <v>92.600662231445313</v>
      </c>
      <c r="H877" s="91">
        <v>66.430046081542969</v>
      </c>
      <c r="I877" s="90">
        <v>85.519134521484375</v>
      </c>
    </row>
    <row r="878" spans="1:9">
      <c r="A878" s="65" t="s">
        <v>10476</v>
      </c>
      <c r="B878" s="65" t="s">
        <v>10475</v>
      </c>
      <c r="C878" s="131">
        <v>2.5659999999999998</v>
      </c>
      <c r="D878" s="132">
        <v>6.5843558311462402</v>
      </c>
      <c r="E878" s="132">
        <v>3.5067647525014074</v>
      </c>
      <c r="F878" s="132">
        <v>29.458550508811118</v>
      </c>
      <c r="G878" s="92">
        <v>84.434867858886719</v>
      </c>
      <c r="H878" s="91">
        <v>58.224136352539063</v>
      </c>
      <c r="I878" s="90">
        <v>77.342483520507813</v>
      </c>
    </row>
    <row r="879" spans="1:9">
      <c r="A879" s="65" t="s">
        <v>10474</v>
      </c>
      <c r="B879" s="65" t="s">
        <v>10473</v>
      </c>
      <c r="C879" s="131">
        <v>2.6539999999999999</v>
      </c>
      <c r="D879" s="132">
        <v>7.0437159538269043</v>
      </c>
      <c r="E879" s="132">
        <v>3.4521564247332042</v>
      </c>
      <c r="F879" s="132">
        <v>31.81266685077787</v>
      </c>
      <c r="G879" s="92">
        <v>85.174957275390625</v>
      </c>
      <c r="H879" s="91">
        <v>59.355583190917969</v>
      </c>
      <c r="I879" s="90">
        <v>78.188468933105469</v>
      </c>
    </row>
    <row r="880" spans="1:9">
      <c r="A880" s="65" t="s">
        <v>10920</v>
      </c>
      <c r="B880" s="65" t="s">
        <v>10919</v>
      </c>
      <c r="C880" s="131">
        <v>3.6760000000000002</v>
      </c>
      <c r="D880" s="132">
        <v>13.512975692749023</v>
      </c>
      <c r="E880" s="132">
        <v>3.2054791206718001</v>
      </c>
      <c r="F880" s="132">
        <v>34.098684210526315</v>
      </c>
      <c r="G880" s="92">
        <v>87.63739013671875</v>
      </c>
      <c r="H880" s="91">
        <v>61.516674041748047</v>
      </c>
      <c r="I880" s="90">
        <v>80.569358825683594</v>
      </c>
    </row>
    <row r="881" spans="1:9">
      <c r="A881" s="65" t="s">
        <v>10472</v>
      </c>
      <c r="B881" s="65" t="s">
        <v>10471</v>
      </c>
      <c r="C881" s="131">
        <v>3.883</v>
      </c>
      <c r="D881" s="132">
        <v>15.077689170837402</v>
      </c>
      <c r="E881" s="132">
        <v>2.1656756369904007</v>
      </c>
      <c r="F881" s="132">
        <v>43.613659680492454</v>
      </c>
      <c r="G881" s="92">
        <v>91.538795471191406</v>
      </c>
      <c r="H881" s="91">
        <v>66.5233154296875</v>
      </c>
      <c r="I881" s="90">
        <v>84.76983642578125</v>
      </c>
    </row>
    <row r="882" spans="1:9">
      <c r="A882" s="65" t="s">
        <v>10918</v>
      </c>
      <c r="B882" s="65" t="s">
        <v>10917</v>
      </c>
      <c r="C882" s="131">
        <v>1.8640000000000001</v>
      </c>
      <c r="D882" s="132">
        <v>3.4744958877563477</v>
      </c>
      <c r="E882" s="132">
        <v>2.6930675641498292</v>
      </c>
      <c r="F882" s="132">
        <v>40.997814366894943</v>
      </c>
      <c r="G882" s="92">
        <v>87.025421142578125</v>
      </c>
      <c r="H882" s="91">
        <v>63.004100799560547</v>
      </c>
      <c r="I882" s="90">
        <v>80.525474548339844</v>
      </c>
    </row>
    <row r="883" spans="1:9">
      <c r="A883" s="65" t="s">
        <v>10470</v>
      </c>
      <c r="B883" s="65" t="s">
        <v>10469</v>
      </c>
      <c r="C883" s="131">
        <v>3.7829999999999999</v>
      </c>
      <c r="D883" s="132">
        <v>14.311088562011719</v>
      </c>
      <c r="E883" s="132">
        <v>1.9516121861236817</v>
      </c>
      <c r="F883" s="132">
        <v>41.433485899896645</v>
      </c>
      <c r="G883" s="92">
        <v>91.199409484863281</v>
      </c>
      <c r="H883" s="91">
        <v>65.655662536621094</v>
      </c>
      <c r="I883" s="90">
        <v>84.287506103515625</v>
      </c>
    </row>
    <row r="884" spans="1:9">
      <c r="A884" s="65" t="s">
        <v>10916</v>
      </c>
      <c r="B884" s="65" t="s">
        <v>10915</v>
      </c>
      <c r="C884" s="131">
        <v>2.86</v>
      </c>
      <c r="D884" s="132">
        <v>8.1795997619628906</v>
      </c>
      <c r="E884" s="132">
        <v>2.7968715184239752</v>
      </c>
      <c r="F884" s="132">
        <v>32.956534862662238</v>
      </c>
      <c r="G884" s="92">
        <v>86.677207946777344</v>
      </c>
      <c r="H884" s="91">
        <v>60.527397155761719</v>
      </c>
      <c r="I884" s="90">
        <v>79.601310729980469</v>
      </c>
    </row>
    <row r="885" spans="1:9">
      <c r="A885" s="65" t="s">
        <v>10914</v>
      </c>
      <c r="B885" s="65" t="s">
        <v>10913</v>
      </c>
      <c r="C885" s="131">
        <v>1.278</v>
      </c>
      <c r="D885" s="132">
        <v>1.6332839727401733</v>
      </c>
      <c r="E885" s="132">
        <v>3.2633961865367325</v>
      </c>
      <c r="F885" s="132">
        <v>42.75942285041225</v>
      </c>
      <c r="G885" s="92">
        <v>85.669700622558594</v>
      </c>
      <c r="H885" s="91">
        <v>62.713424682617188</v>
      </c>
      <c r="I885" s="90">
        <v>79.457939147949219</v>
      </c>
    </row>
    <row r="886" spans="1:9">
      <c r="A886" s="65" t="s">
        <v>10912</v>
      </c>
      <c r="B886" s="65" t="s">
        <v>10911</v>
      </c>
      <c r="C886" s="131">
        <v>1.548</v>
      </c>
      <c r="D886" s="132">
        <v>2.3963038921356201</v>
      </c>
      <c r="E886" s="132">
        <v>4.2305874601253795</v>
      </c>
      <c r="F886" s="132">
        <v>32.700873086169807</v>
      </c>
      <c r="G886" s="92">
        <v>82.508399963378906</v>
      </c>
      <c r="H886" s="91">
        <v>58.016231536865234</v>
      </c>
      <c r="I886" s="90">
        <v>75.88104248046875</v>
      </c>
    </row>
    <row r="887" spans="1:9">
      <c r="A887" s="65" t="s">
        <v>10910</v>
      </c>
      <c r="B887" s="65" t="s">
        <v>10909</v>
      </c>
      <c r="C887" s="131">
        <v>4.9850000000000003</v>
      </c>
      <c r="D887" s="132">
        <v>24.850225448608398</v>
      </c>
      <c r="E887" s="132">
        <v>2.0128639665168673</v>
      </c>
      <c r="F887" s="132">
        <v>40.662823309442196</v>
      </c>
      <c r="G887" s="92">
        <v>92.794219970703125</v>
      </c>
      <c r="H887" s="91">
        <v>66.394119262695313</v>
      </c>
      <c r="I887" s="90">
        <v>85.650596618652344</v>
      </c>
    </row>
    <row r="888" spans="1:9">
      <c r="A888" s="65" t="s">
        <v>10908</v>
      </c>
      <c r="B888" s="65" t="s">
        <v>10907</v>
      </c>
      <c r="C888" s="131">
        <v>0.34399999999999997</v>
      </c>
      <c r="D888" s="132">
        <v>0.11833599954843521</v>
      </c>
      <c r="E888" s="132">
        <v>3.7509728195009115</v>
      </c>
      <c r="F888" s="132">
        <v>40.460785812566883</v>
      </c>
      <c r="G888" s="92">
        <v>82.947608947753906</v>
      </c>
      <c r="H888" s="91">
        <v>60.346767425537109</v>
      </c>
      <c r="I888" s="90">
        <v>76.832023620605469</v>
      </c>
    </row>
    <row r="889" spans="1:9">
      <c r="A889" s="65" t="s">
        <v>10906</v>
      </c>
      <c r="B889" s="65" t="s">
        <v>10905</v>
      </c>
      <c r="C889" s="131">
        <v>1.0129999999999999</v>
      </c>
      <c r="D889" s="132">
        <v>1.0261689424514771</v>
      </c>
      <c r="E889" s="132">
        <v>3.7115101745391104</v>
      </c>
      <c r="F889" s="132">
        <v>37.527857466404953</v>
      </c>
      <c r="G889" s="92">
        <v>83.445243835449219</v>
      </c>
      <c r="H889" s="91">
        <v>59.870868682861328</v>
      </c>
      <c r="I889" s="90">
        <v>77.066230773925781</v>
      </c>
    </row>
    <row r="890" spans="1:9">
      <c r="A890" s="65" t="s">
        <v>10904</v>
      </c>
      <c r="B890" s="65" t="s">
        <v>10903</v>
      </c>
      <c r="C890" s="131">
        <v>3.5289999999999999</v>
      </c>
      <c r="D890" s="132">
        <v>12.453841209411621</v>
      </c>
      <c r="E890" s="132">
        <v>3.5374100745261727</v>
      </c>
      <c r="F890" s="132">
        <v>36.142995169082127</v>
      </c>
      <c r="G890" s="92">
        <v>87.395751953125</v>
      </c>
      <c r="H890" s="91">
        <v>62.003654479980469</v>
      </c>
      <c r="I890" s="90">
        <v>80.524879455566406</v>
      </c>
    </row>
    <row r="891" spans="1:9">
      <c r="A891" s="65" t="s">
        <v>10902</v>
      </c>
      <c r="B891" s="65" t="s">
        <v>10901</v>
      </c>
      <c r="C891" s="131">
        <v>3.2080000000000002</v>
      </c>
      <c r="D891" s="132">
        <v>10.291263580322266</v>
      </c>
      <c r="E891" s="132">
        <v>2.1470492927691289</v>
      </c>
      <c r="F891" s="132">
        <v>41.71910291076825</v>
      </c>
      <c r="G891" s="92">
        <v>90.088813781738281</v>
      </c>
      <c r="H891" s="91">
        <v>65.077430725097656</v>
      </c>
      <c r="I891" s="90">
        <v>83.320960998535156</v>
      </c>
    </row>
    <row r="892" spans="1:9">
      <c r="A892" s="65" t="s">
        <v>10900</v>
      </c>
      <c r="B892" s="65" t="s">
        <v>10899</v>
      </c>
      <c r="C892" s="131">
        <v>3.8109999999999999</v>
      </c>
      <c r="D892" s="132">
        <v>14.523720741271973</v>
      </c>
      <c r="E892" s="132">
        <v>3.2010500409156002</v>
      </c>
      <c r="F892" s="132">
        <v>41</v>
      </c>
      <c r="G892" s="92">
        <v>89.389060974121094</v>
      </c>
      <c r="H892" s="91">
        <v>64.587722778320313</v>
      </c>
      <c r="I892" s="90">
        <v>82.678047180175781</v>
      </c>
    </row>
    <row r="893" spans="1:9">
      <c r="A893" s="65" t="s">
        <v>10898</v>
      </c>
      <c r="B893" s="65" t="s">
        <v>10897</v>
      </c>
      <c r="C893" s="131">
        <v>1.4730000000000001</v>
      </c>
      <c r="D893" s="132">
        <v>2.1697289943695068</v>
      </c>
      <c r="E893" s="132">
        <v>3.3492424852174798</v>
      </c>
      <c r="F893" s="132">
        <v>39.086916602907422</v>
      </c>
      <c r="G893" s="92">
        <v>85.047569274902344</v>
      </c>
      <c r="H893" s="91">
        <v>61.297149658203125</v>
      </c>
      <c r="I893" s="90">
        <v>78.620925903320313</v>
      </c>
    </row>
    <row r="894" spans="1:9">
      <c r="A894" s="65" t="s">
        <v>10896</v>
      </c>
      <c r="B894" s="65" t="s">
        <v>10895</v>
      </c>
      <c r="C894" s="131">
        <v>1.6020000000000001</v>
      </c>
      <c r="D894" s="132">
        <v>2.5664041042327881</v>
      </c>
      <c r="E894" s="132">
        <v>3.5813991708367117</v>
      </c>
      <c r="F894" s="132">
        <v>36.010610079575599</v>
      </c>
      <c r="G894" s="92">
        <v>84.244911193847656</v>
      </c>
      <c r="H894" s="91">
        <v>59.956020355224609</v>
      </c>
      <c r="I894" s="90">
        <v>77.672561645507813</v>
      </c>
    </row>
    <row r="895" spans="1:9">
      <c r="A895" s="65" t="s">
        <v>10894</v>
      </c>
      <c r="B895" s="65" t="s">
        <v>10893</v>
      </c>
      <c r="C895" s="131">
        <v>3.875</v>
      </c>
      <c r="D895" s="132">
        <v>15.015625</v>
      </c>
      <c r="E895" s="132">
        <v>3.9211841308617648</v>
      </c>
      <c r="F895" s="132">
        <v>38.558166283273088</v>
      </c>
      <c r="G895" s="92">
        <v>87.93243408203125</v>
      </c>
      <c r="H895" s="91">
        <v>63.084354400634766</v>
      </c>
      <c r="I895" s="90">
        <v>81.208770751953125</v>
      </c>
    </row>
    <row r="896" spans="1:9">
      <c r="A896" s="65" t="s">
        <v>10892</v>
      </c>
      <c r="B896" s="65" t="s">
        <v>10891</v>
      </c>
      <c r="C896" s="131">
        <v>2.3660000000000001</v>
      </c>
      <c r="D896" s="132">
        <v>5.5979561805725098</v>
      </c>
      <c r="E896" s="132">
        <v>3.4300351476165551</v>
      </c>
      <c r="F896" s="132">
        <v>39.285648148148148</v>
      </c>
      <c r="G896" s="92">
        <v>86.410743713378906</v>
      </c>
      <c r="H896" s="91">
        <v>62.260116577148438</v>
      </c>
      <c r="I896" s="90">
        <v>79.875801086425781</v>
      </c>
    </row>
    <row r="897" spans="1:9">
      <c r="A897" s="65" t="s">
        <v>10890</v>
      </c>
      <c r="B897" s="65" t="s">
        <v>10889</v>
      </c>
      <c r="C897" s="131">
        <v>2.7229999999999999</v>
      </c>
      <c r="D897" s="132">
        <v>7.414729118347168</v>
      </c>
      <c r="E897" s="132">
        <v>3.3725040659395189</v>
      </c>
      <c r="F897" s="132">
        <v>32.228858098423316</v>
      </c>
      <c r="G897" s="92">
        <v>85.488914489746094</v>
      </c>
      <c r="H897" s="91">
        <v>59.660541534423828</v>
      </c>
      <c r="I897" s="90">
        <v>78.499992370605469</v>
      </c>
    </row>
    <row r="898" spans="1:9">
      <c r="A898" s="65" t="s">
        <v>10888</v>
      </c>
      <c r="B898" s="65" t="s">
        <v>10887</v>
      </c>
      <c r="C898" s="131">
        <v>2.3279999999999998</v>
      </c>
      <c r="D898" s="132">
        <v>5.419583797454834</v>
      </c>
      <c r="E898" s="132">
        <v>4.3331695322306407</v>
      </c>
      <c r="F898" s="132">
        <v>30.653035143769969</v>
      </c>
      <c r="G898" s="92">
        <v>83.159530639648438</v>
      </c>
      <c r="H898" s="91">
        <v>57.887397766113281</v>
      </c>
      <c r="I898" s="90">
        <v>76.321121215820313</v>
      </c>
    </row>
    <row r="899" spans="1:9">
      <c r="A899" s="65" t="s">
        <v>10886</v>
      </c>
      <c r="B899" s="65" t="s">
        <v>10885</v>
      </c>
      <c r="C899" s="131">
        <v>3.7690000000000001</v>
      </c>
      <c r="D899" s="132">
        <v>14.205361366271973</v>
      </c>
      <c r="E899" s="132">
        <v>2.6724928351647033</v>
      </c>
      <c r="F899" s="132">
        <v>43.301321733311028</v>
      </c>
      <c r="G899" s="92">
        <v>90.579093933105469</v>
      </c>
      <c r="H899" s="91">
        <v>65.912544250488281</v>
      </c>
      <c r="I899" s="90">
        <v>83.904548645019531</v>
      </c>
    </row>
    <row r="900" spans="1:9">
      <c r="A900" s="65" t="s">
        <v>10884</v>
      </c>
      <c r="B900" s="65" t="s">
        <v>10883</v>
      </c>
      <c r="C900" s="131">
        <v>2.0350000000000001</v>
      </c>
      <c r="D900" s="132">
        <v>4.1412248611450195</v>
      </c>
      <c r="E900" s="132">
        <v>3.3303533797728768</v>
      </c>
      <c r="F900" s="132">
        <v>36.909740840035745</v>
      </c>
      <c r="G900" s="92">
        <v>85.493812561035156</v>
      </c>
      <c r="H900" s="91">
        <v>60.978382110595703</v>
      </c>
      <c r="I900" s="90">
        <v>78.860160827636719</v>
      </c>
    </row>
    <row r="901" spans="1:9">
      <c r="A901" s="65" t="s">
        <v>10882</v>
      </c>
      <c r="B901" s="65" t="s">
        <v>10881</v>
      </c>
      <c r="C901" s="131">
        <v>6.2240000000000002</v>
      </c>
      <c r="D901" s="132">
        <v>38.738174438476563</v>
      </c>
      <c r="E901" s="132">
        <v>1.4612450763271871</v>
      </c>
      <c r="F901" s="132">
        <v>42.659338946055506</v>
      </c>
      <c r="G901" s="92">
        <v>95.884910583496094</v>
      </c>
      <c r="H901" s="91">
        <v>68.71478271484375</v>
      </c>
      <c r="I901" s="90">
        <v>88.532920837402344</v>
      </c>
    </row>
    <row r="902" spans="1:9">
      <c r="A902" s="65" t="s">
        <v>10880</v>
      </c>
      <c r="B902" s="65" t="s">
        <v>10879</v>
      </c>
      <c r="C902" s="131">
        <v>2.7989999999999999</v>
      </c>
      <c r="D902" s="132">
        <v>7.8344011306762695</v>
      </c>
      <c r="E902" s="132">
        <v>3.5266226046027822</v>
      </c>
      <c r="F902" s="132">
        <v>36.647224570301496</v>
      </c>
      <c r="G902" s="92">
        <v>86.375259399414063</v>
      </c>
      <c r="H902" s="91">
        <v>61.506172180175781</v>
      </c>
      <c r="I902" s="90">
        <v>79.645912170410156</v>
      </c>
    </row>
    <row r="903" spans="1:9">
      <c r="A903" s="65" t="s">
        <v>10878</v>
      </c>
      <c r="B903" s="65" t="s">
        <v>10877</v>
      </c>
      <c r="C903" s="131">
        <v>3.3780000000000001</v>
      </c>
      <c r="D903" s="132">
        <v>11.410883903503418</v>
      </c>
      <c r="E903" s="132">
        <v>2.9923060126099044</v>
      </c>
      <c r="F903" s="132">
        <v>41.552418096723869</v>
      </c>
      <c r="G903" s="92">
        <v>89.129508972167969</v>
      </c>
      <c r="H903" s="91">
        <v>64.557350158691406</v>
      </c>
      <c r="I903" s="90">
        <v>82.480506896972656</v>
      </c>
    </row>
    <row r="904" spans="1:9">
      <c r="A904" s="65" t="s">
        <v>10876</v>
      </c>
      <c r="B904" s="65" t="s">
        <v>10875</v>
      </c>
      <c r="C904" s="131">
        <v>3.7930000000000001</v>
      </c>
      <c r="D904" s="132">
        <v>14.386849403381348</v>
      </c>
      <c r="E904" s="132">
        <v>2.4347862702279297</v>
      </c>
      <c r="F904" s="132">
        <v>39.481214307183649</v>
      </c>
      <c r="G904" s="92">
        <v>90.101051330566406</v>
      </c>
      <c r="H904" s="91">
        <v>64.481979370117188</v>
      </c>
      <c r="I904" s="90">
        <v>83.16876220703125</v>
      </c>
    </row>
    <row r="905" spans="1:9">
      <c r="A905" s="65" t="s">
        <v>10874</v>
      </c>
      <c r="B905" s="65" t="s">
        <v>10873</v>
      </c>
      <c r="C905" s="131">
        <v>4.6369999999999996</v>
      </c>
      <c r="D905" s="132">
        <v>21.501768112182617</v>
      </c>
      <c r="E905" s="132">
        <v>2.4301636183883266</v>
      </c>
      <c r="F905" s="132">
        <v>44.345758963828779</v>
      </c>
      <c r="G905" s="92">
        <v>92.493995666503906</v>
      </c>
      <c r="H905" s="91">
        <v>67.344200134277344</v>
      </c>
      <c r="I905" s="90">
        <v>85.688690185546875</v>
      </c>
    </row>
    <row r="906" spans="1:9">
      <c r="A906" s="65" t="s">
        <v>10872</v>
      </c>
      <c r="B906" s="65" t="s">
        <v>10871</v>
      </c>
      <c r="C906" s="131">
        <v>6.6740000000000004</v>
      </c>
      <c r="D906" s="132">
        <v>44.542274475097656</v>
      </c>
      <c r="E906" s="132">
        <v>1.3368262121883068</v>
      </c>
      <c r="F906" s="132">
        <v>38.816607093758591</v>
      </c>
      <c r="G906" s="92">
        <v>95.874801635742188</v>
      </c>
      <c r="H906" s="91">
        <v>67.53802490234375</v>
      </c>
      <c r="I906" s="90">
        <v>88.207130432128906</v>
      </c>
    </row>
    <row r="907" spans="1:9">
      <c r="A907" s="65" t="s">
        <v>10870</v>
      </c>
      <c r="B907" s="65" t="s">
        <v>10869</v>
      </c>
      <c r="C907" s="131">
        <v>6.78</v>
      </c>
      <c r="D907" s="132">
        <v>45.968399047851563</v>
      </c>
      <c r="E907" s="132">
        <v>0.21640379712913452</v>
      </c>
      <c r="F907" s="132">
        <v>41.855526274996123</v>
      </c>
      <c r="G907" s="92">
        <v>98.283805847167969</v>
      </c>
      <c r="H907" s="91">
        <v>69.7335205078125</v>
      </c>
      <c r="I907" s="90">
        <v>90.558357238769531</v>
      </c>
    </row>
    <row r="908" spans="1:9">
      <c r="A908" s="65" t="s">
        <v>10868</v>
      </c>
      <c r="B908" s="65" t="s">
        <v>10867</v>
      </c>
      <c r="C908" s="131">
        <v>5.8109999999999999</v>
      </c>
      <c r="D908" s="132">
        <v>33.767719268798828</v>
      </c>
      <c r="E908" s="132">
        <v>2.0077918663232257</v>
      </c>
      <c r="F908" s="132">
        <v>42.573293768545994</v>
      </c>
      <c r="G908" s="92">
        <v>94.477806091308594</v>
      </c>
      <c r="H908" s="91">
        <v>67.932449340820313</v>
      </c>
      <c r="I908" s="90">
        <v>87.294876098632813</v>
      </c>
    </row>
    <row r="909" spans="1:9">
      <c r="A909" s="65" t="s">
        <v>10866</v>
      </c>
      <c r="B909" s="65" t="s">
        <v>10865</v>
      </c>
      <c r="C909" s="131">
        <v>11.933</v>
      </c>
      <c r="D909" s="132">
        <v>142.396484375</v>
      </c>
      <c r="E909" s="132">
        <v>1.303406352575919</v>
      </c>
      <c r="F909" s="132">
        <v>43.176001227558693</v>
      </c>
      <c r="G909" s="92">
        <v>104.33298492431641</v>
      </c>
      <c r="H909" s="91">
        <v>72.968223571777344</v>
      </c>
      <c r="I909" s="90">
        <v>95.845962524414063</v>
      </c>
    </row>
    <row r="910" spans="1:9">
      <c r="A910" s="65" t="s">
        <v>10864</v>
      </c>
      <c r="B910" s="65" t="s">
        <v>10863</v>
      </c>
      <c r="C910" s="131">
        <v>6.9820000000000002</v>
      </c>
      <c r="D910" s="132">
        <v>48.748325347900391</v>
      </c>
      <c r="E910" s="132">
        <v>1.2833279364618593</v>
      </c>
      <c r="F910" s="132">
        <v>42.308218370475181</v>
      </c>
      <c r="G910" s="92">
        <v>97.182106018066406</v>
      </c>
      <c r="H910" s="91">
        <v>69.310310363769531</v>
      </c>
      <c r="I910" s="90">
        <v>89.640251159667969</v>
      </c>
    </row>
    <row r="911" spans="1:9">
      <c r="A911" s="65" t="s">
        <v>10862</v>
      </c>
      <c r="B911" s="65" t="s">
        <v>10861</v>
      </c>
      <c r="C911" s="131">
        <v>8.5860000000000003</v>
      </c>
      <c r="D911" s="132">
        <v>73.719398498535156</v>
      </c>
      <c r="E911" s="132">
        <v>1.536224911527873</v>
      </c>
      <c r="F911" s="132">
        <v>40.586692258477285</v>
      </c>
      <c r="G911" s="92">
        <v>98.775550842285156</v>
      </c>
      <c r="H911" s="91">
        <v>69.599311828613281</v>
      </c>
      <c r="I911" s="90">
        <v>90.880729675292969</v>
      </c>
    </row>
    <row r="912" spans="1:9">
      <c r="A912" s="65" t="s">
        <v>10860</v>
      </c>
      <c r="B912" s="65" t="s">
        <v>10859</v>
      </c>
      <c r="C912" s="131">
        <v>8.9459999999999997</v>
      </c>
      <c r="D912" s="132">
        <v>80.030914306640625</v>
      </c>
      <c r="E912" s="132">
        <v>1.4412489814719924</v>
      </c>
      <c r="F912" s="132">
        <v>42.021087680355159</v>
      </c>
      <c r="G912" s="92">
        <v>99.742584228515625</v>
      </c>
      <c r="H912" s="91">
        <v>70.532066345214844</v>
      </c>
      <c r="I912" s="90">
        <v>91.838485717773438</v>
      </c>
    </row>
    <row r="913" spans="1:9">
      <c r="A913" s="65" t="s">
        <v>10858</v>
      </c>
      <c r="B913" s="65" t="s">
        <v>10857</v>
      </c>
      <c r="C913" s="131">
        <v>8.8580000000000005</v>
      </c>
      <c r="D913" s="132">
        <v>78.464164733886719</v>
      </c>
      <c r="E913" s="132">
        <v>0.7233845193841516</v>
      </c>
      <c r="F913" s="132">
        <v>42.705324270744832</v>
      </c>
      <c r="G913" s="92">
        <v>100.77912902832031</v>
      </c>
      <c r="H913" s="91">
        <v>71.285118103027344</v>
      </c>
      <c r="I913" s="90">
        <v>92.798316955566406</v>
      </c>
    </row>
    <row r="914" spans="1:9">
      <c r="A914" s="65" t="s">
        <v>10856</v>
      </c>
      <c r="B914" s="65" t="s">
        <v>10855</v>
      </c>
      <c r="C914" s="131">
        <v>8.7639999999999993</v>
      </c>
      <c r="D914" s="132">
        <v>76.807693481445313</v>
      </c>
      <c r="E914" s="132">
        <v>1.5147070362620505</v>
      </c>
      <c r="F914" s="132">
        <v>41.077032690695724</v>
      </c>
      <c r="G914" s="92">
        <v>99.169631958007813</v>
      </c>
      <c r="H914" s="91">
        <v>69.949592590332031</v>
      </c>
      <c r="I914" s="90">
        <v>91.262954711914063</v>
      </c>
    </row>
    <row r="915" spans="1:9">
      <c r="A915" s="65" t="s">
        <v>11176</v>
      </c>
      <c r="B915" s="65" t="s">
        <v>11175</v>
      </c>
      <c r="C915" s="131">
        <v>8.048</v>
      </c>
      <c r="D915" s="132">
        <v>64.770301818847656</v>
      </c>
      <c r="E915" s="132">
        <v>2.9669000377251451</v>
      </c>
      <c r="F915" s="132">
        <v>45.628091603053434</v>
      </c>
      <c r="G915" s="92">
        <v>97.109687805175781</v>
      </c>
      <c r="H915" s="91">
        <v>70.3138427734375</v>
      </c>
      <c r="I915" s="90">
        <v>89.858978271484375</v>
      </c>
    </row>
    <row r="916" spans="1:9">
      <c r="A916" s="65" t="s">
        <v>11174</v>
      </c>
      <c r="B916" s="65" t="s">
        <v>11173</v>
      </c>
      <c r="C916" s="131">
        <v>8.75</v>
      </c>
      <c r="D916" s="132">
        <v>76.5625</v>
      </c>
      <c r="E916" s="132">
        <v>1.1218513714742113</v>
      </c>
      <c r="F916" s="132">
        <v>43.088710896176515</v>
      </c>
      <c r="G916" s="92">
        <v>100.14971923828125</v>
      </c>
      <c r="H916" s="91">
        <v>71.082496643066406</v>
      </c>
      <c r="I916" s="90">
        <v>92.284393310546875</v>
      </c>
    </row>
    <row r="917" spans="1:9">
      <c r="A917" s="65" t="s">
        <v>11172</v>
      </c>
      <c r="B917" s="65" t="s">
        <v>11171</v>
      </c>
      <c r="C917" s="131">
        <v>12.525</v>
      </c>
      <c r="D917" s="132">
        <v>156.87562561035156</v>
      </c>
      <c r="E917" s="132">
        <v>2.9892526203597147</v>
      </c>
      <c r="F917" s="132">
        <v>42.989280774550487</v>
      </c>
      <c r="G917" s="92">
        <v>102.71337127685547</v>
      </c>
      <c r="H917" s="91">
        <v>71.972488403320313</v>
      </c>
      <c r="I917" s="90">
        <v>94.395172119140625</v>
      </c>
    </row>
    <row r="918" spans="1:9">
      <c r="A918" s="65" t="s">
        <v>11170</v>
      </c>
      <c r="B918" s="65" t="s">
        <v>11169</v>
      </c>
      <c r="C918" s="131">
        <v>12.047000000000001</v>
      </c>
      <c r="D918" s="132">
        <v>145.13020324707031</v>
      </c>
      <c r="E918" s="132">
        <v>2.1597736624034685</v>
      </c>
      <c r="F918" s="132">
        <v>43.480544497238988</v>
      </c>
      <c r="G918" s="92">
        <v>103.34959411621094</v>
      </c>
      <c r="H918" s="91">
        <v>72.535537719726563</v>
      </c>
      <c r="I918" s="90">
        <v>95.011589050292969</v>
      </c>
    </row>
    <row r="919" spans="1:9">
      <c r="A919" s="65" t="s">
        <v>11168</v>
      </c>
      <c r="B919" s="65" t="s">
        <v>11167</v>
      </c>
      <c r="C919" s="131">
        <v>11.689</v>
      </c>
      <c r="D919" s="132">
        <v>136.63272094726563</v>
      </c>
      <c r="E919" s="132">
        <v>1.0258264221455096</v>
      </c>
      <c r="F919" s="132">
        <v>44.736983208691974</v>
      </c>
      <c r="G919" s="92">
        <v>104.74109649658203</v>
      </c>
      <c r="H919" s="91">
        <v>73.701431274414063</v>
      </c>
      <c r="I919" s="90">
        <v>96.342048645019531</v>
      </c>
    </row>
    <row r="920" spans="1:9">
      <c r="A920" s="65" t="s">
        <v>11166</v>
      </c>
      <c r="B920" s="65" t="s">
        <v>11165</v>
      </c>
      <c r="C920" s="131">
        <v>7.6760000000000002</v>
      </c>
      <c r="D920" s="132">
        <v>58.920974731445313</v>
      </c>
      <c r="E920" s="132">
        <v>0.37317572397939996</v>
      </c>
      <c r="F920" s="132">
        <v>43.936268676451142</v>
      </c>
      <c r="G920" s="92">
        <v>99.841636657714844</v>
      </c>
      <c r="H920" s="91">
        <v>71.204414367675781</v>
      </c>
      <c r="I920" s="90">
        <v>92.092666625976563</v>
      </c>
    </row>
    <row r="921" spans="1:9">
      <c r="A921" s="65" t="s">
        <v>11164</v>
      </c>
      <c r="B921" s="65" t="s">
        <v>11163</v>
      </c>
      <c r="C921" s="131">
        <v>7.7549999999999999</v>
      </c>
      <c r="D921" s="132">
        <v>60.140026092529297</v>
      </c>
      <c r="E921" s="132">
        <v>0.85329857030550305</v>
      </c>
      <c r="F921" s="132">
        <v>43.696893491124257</v>
      </c>
      <c r="G921" s="92">
        <v>99.228034973144531</v>
      </c>
      <c r="H921" s="91">
        <v>70.812454223632813</v>
      </c>
      <c r="I921" s="90">
        <v>91.539039611816406</v>
      </c>
    </row>
    <row r="922" spans="1:9">
      <c r="A922" s="65" t="s">
        <v>10854</v>
      </c>
      <c r="B922" s="65" t="s">
        <v>10853</v>
      </c>
      <c r="C922" s="131">
        <v>7.7519999999999998</v>
      </c>
      <c r="D922" s="132">
        <v>60.093505859375</v>
      </c>
      <c r="E922" s="132">
        <v>1.5317173222856708</v>
      </c>
      <c r="F922" s="132">
        <v>41.106753812636164</v>
      </c>
      <c r="G922" s="92">
        <v>97.693222045898438</v>
      </c>
      <c r="H922" s="91">
        <v>69.213142395019531</v>
      </c>
      <c r="I922" s="90">
        <v>89.986770629882813</v>
      </c>
    </row>
    <row r="923" spans="1:9">
      <c r="A923" s="65" t="s">
        <v>10852</v>
      </c>
      <c r="B923" s="65" t="s">
        <v>10851</v>
      </c>
      <c r="C923" s="131">
        <v>7.4960000000000004</v>
      </c>
      <c r="D923" s="132">
        <v>56.190017700195313</v>
      </c>
      <c r="E923" s="132">
        <v>3.4682548327942602</v>
      </c>
      <c r="F923" s="132">
        <v>40.78962029028002</v>
      </c>
      <c r="G923" s="92">
        <v>94.525421142578125</v>
      </c>
      <c r="H923" s="91">
        <v>67.472946166992188</v>
      </c>
      <c r="I923" s="90">
        <v>87.205268859863281</v>
      </c>
    </row>
    <row r="924" spans="1:9">
      <c r="A924" s="65" t="s">
        <v>11162</v>
      </c>
      <c r="B924" s="65" t="s">
        <v>11161</v>
      </c>
      <c r="C924" s="131">
        <v>7.6150000000000002</v>
      </c>
      <c r="D924" s="132">
        <v>57.988224029541016</v>
      </c>
      <c r="E924" s="132">
        <v>3.6878176950334787</v>
      </c>
      <c r="F924" s="132">
        <v>40.272662889518415</v>
      </c>
      <c r="G924" s="92">
        <v>94.275299072265625</v>
      </c>
      <c r="H924" s="91">
        <v>67.183769226074219</v>
      </c>
      <c r="I924" s="90">
        <v>86.944580078125</v>
      </c>
    </row>
    <row r="925" spans="1:9">
      <c r="A925" s="65" t="s">
        <v>11160</v>
      </c>
      <c r="B925" s="65" t="s">
        <v>11159</v>
      </c>
      <c r="C925" s="131">
        <v>7.5880000000000001</v>
      </c>
      <c r="D925" s="132">
        <v>57.577743530273438</v>
      </c>
      <c r="E925" s="132">
        <v>3.2407368540615882</v>
      </c>
      <c r="F925" s="132">
        <v>43.041719115267036</v>
      </c>
      <c r="G925" s="92">
        <v>95.480758666992188</v>
      </c>
      <c r="H925" s="91">
        <v>68.667945861816406</v>
      </c>
      <c r="I925" s="90">
        <v>88.225456237792969</v>
      </c>
    </row>
    <row r="926" spans="1:9">
      <c r="A926" s="65" t="s">
        <v>11158</v>
      </c>
      <c r="B926" s="65" t="s">
        <v>11157</v>
      </c>
      <c r="C926" s="131">
        <v>6.4509999999999996</v>
      </c>
      <c r="D926" s="132">
        <v>41.615402221679688</v>
      </c>
      <c r="E926" s="132">
        <v>1.7004401621079999</v>
      </c>
      <c r="F926" s="132">
        <v>43.287678692988429</v>
      </c>
      <c r="G926" s="92">
        <v>96.026687622070313</v>
      </c>
      <c r="H926" s="91">
        <v>68.995468139648438</v>
      </c>
      <c r="I926" s="90">
        <v>88.712287902832031</v>
      </c>
    </row>
    <row r="927" spans="1:9">
      <c r="A927" s="65" t="s">
        <v>11156</v>
      </c>
      <c r="B927" s="65" t="s">
        <v>11155</v>
      </c>
      <c r="C927" s="131">
        <v>6.0129999999999999</v>
      </c>
      <c r="D927" s="132">
        <v>36.156169891357422</v>
      </c>
      <c r="E927" s="132">
        <v>2.938393349568591</v>
      </c>
      <c r="F927" s="132">
        <v>43.868623340321456</v>
      </c>
      <c r="G927" s="92">
        <v>93.760322570800781</v>
      </c>
      <c r="H927" s="91">
        <v>67.977256774902344</v>
      </c>
      <c r="I927" s="90">
        <v>86.783660888671875</v>
      </c>
    </row>
    <row r="928" spans="1:9">
      <c r="A928" s="65" t="s">
        <v>10850</v>
      </c>
      <c r="B928" s="65" t="s">
        <v>10849</v>
      </c>
      <c r="C928" s="131">
        <v>6.9320000000000004</v>
      </c>
      <c r="D928" s="132">
        <v>48.052623748779297</v>
      </c>
      <c r="E928" s="132">
        <v>2.9894897057609957</v>
      </c>
      <c r="F928" s="132">
        <v>39.911345646437994</v>
      </c>
      <c r="G928" s="92">
        <v>94.175239562988281</v>
      </c>
      <c r="H928" s="91">
        <v>67.007247924804688</v>
      </c>
      <c r="I928" s="90">
        <v>86.823829650878906</v>
      </c>
    </row>
    <row r="929" spans="1:9">
      <c r="A929" s="65" t="s">
        <v>11154</v>
      </c>
      <c r="B929" s="65" t="s">
        <v>11153</v>
      </c>
      <c r="C929" s="131">
        <v>5.3630000000000004</v>
      </c>
      <c r="D929" s="132">
        <v>28.761768341064453</v>
      </c>
      <c r="E929" s="132">
        <v>3.7192263197798194</v>
      </c>
      <c r="F929" s="132">
        <v>42.151660612350803</v>
      </c>
      <c r="G929" s="92">
        <v>91.300064086914063</v>
      </c>
      <c r="H929" s="91">
        <v>66.119491577148438</v>
      </c>
      <c r="I929" s="90">
        <v>84.486427307128906</v>
      </c>
    </row>
    <row r="930" spans="1:9">
      <c r="A930" s="65" t="s">
        <v>11152</v>
      </c>
      <c r="B930" s="65" t="s">
        <v>11151</v>
      </c>
      <c r="C930" s="131">
        <v>5.27</v>
      </c>
      <c r="D930" s="132">
        <v>27.772899627685547</v>
      </c>
      <c r="E930" s="132">
        <v>2.3316670238110526</v>
      </c>
      <c r="F930" s="132">
        <v>44.311754997249217</v>
      </c>
      <c r="G930" s="92">
        <v>93.59124755859375</v>
      </c>
      <c r="H930" s="91">
        <v>67.968376159667969</v>
      </c>
      <c r="I930" s="90">
        <v>86.657928466796875</v>
      </c>
    </row>
    <row r="931" spans="1:9">
      <c r="A931" s="65" t="s">
        <v>11150</v>
      </c>
      <c r="B931" s="65" t="s">
        <v>11149</v>
      </c>
      <c r="C931" s="131">
        <v>5.7149999999999999</v>
      </c>
      <c r="D931" s="132">
        <v>32.661224365234375</v>
      </c>
      <c r="E931" s="132">
        <v>3.7042584189028944</v>
      </c>
      <c r="F931" s="132">
        <v>39.299549173484721</v>
      </c>
      <c r="G931" s="92">
        <v>91.218719482421875</v>
      </c>
      <c r="H931" s="91">
        <v>65.220741271972656</v>
      </c>
      <c r="I931" s="90">
        <v>84.183906555175781</v>
      </c>
    </row>
    <row r="932" spans="1:9">
      <c r="A932" s="65" t="s">
        <v>11148</v>
      </c>
      <c r="B932" s="65" t="s">
        <v>11147</v>
      </c>
      <c r="C932" s="131">
        <v>4.556</v>
      </c>
      <c r="D932" s="132">
        <v>20.757135391235352</v>
      </c>
      <c r="E932" s="132">
        <v>3.4657825161717795</v>
      </c>
      <c r="F932" s="132">
        <v>38.558681538205427</v>
      </c>
      <c r="G932" s="92">
        <v>89.625564575195313</v>
      </c>
      <c r="H932" s="91">
        <v>64.051681518554688</v>
      </c>
      <c r="I932" s="90">
        <v>82.70550537109375</v>
      </c>
    </row>
    <row r="933" spans="1:9">
      <c r="A933" s="65" t="s">
        <v>11146</v>
      </c>
      <c r="B933" s="65" t="s">
        <v>11145</v>
      </c>
      <c r="C933" s="131">
        <v>4.867</v>
      </c>
      <c r="D933" s="132">
        <v>23.687688827514648</v>
      </c>
      <c r="E933" s="132">
        <v>3.2422742949397421</v>
      </c>
      <c r="F933" s="132">
        <v>41.472395662175487</v>
      </c>
      <c r="G933" s="92">
        <v>91.064765930175781</v>
      </c>
      <c r="H933" s="91">
        <v>65.737510681152344</v>
      </c>
      <c r="I933" s="90">
        <v>84.211441040039063</v>
      </c>
    </row>
    <row r="934" spans="1:9">
      <c r="A934" s="65" t="s">
        <v>11144</v>
      </c>
      <c r="B934" s="65" t="s">
        <v>11143</v>
      </c>
      <c r="C934" s="131">
        <v>5.8209999999999997</v>
      </c>
      <c r="D934" s="132">
        <v>33.884040832519531</v>
      </c>
      <c r="E934" s="132">
        <v>2.5020951592255947</v>
      </c>
      <c r="F934" s="132">
        <v>40.816651904340127</v>
      </c>
      <c r="G934" s="92">
        <v>93.406791687011719</v>
      </c>
      <c r="H934" s="91">
        <v>66.832931518554688</v>
      </c>
      <c r="I934" s="90">
        <v>86.216148376464844</v>
      </c>
    </row>
    <row r="935" spans="1:9">
      <c r="A935" s="65" t="s">
        <v>10848</v>
      </c>
      <c r="B935" s="65" t="s">
        <v>10847</v>
      </c>
      <c r="C935" s="131">
        <v>6.2910000000000004</v>
      </c>
      <c r="D935" s="132">
        <v>39.576679229736328</v>
      </c>
      <c r="E935" s="132">
        <v>2.7684531986107808</v>
      </c>
      <c r="F935" s="132">
        <v>42.188715333120818</v>
      </c>
      <c r="G935" s="92">
        <v>94.04150390625</v>
      </c>
      <c r="H935" s="91">
        <v>67.6177978515625</v>
      </c>
      <c r="I935" s="90">
        <v>86.891487121582031</v>
      </c>
    </row>
    <row r="936" spans="1:9">
      <c r="A936" s="65" t="s">
        <v>11142</v>
      </c>
      <c r="B936" s="65" t="s">
        <v>11141</v>
      </c>
      <c r="C936" s="131">
        <v>5.7069999999999999</v>
      </c>
      <c r="D936" s="132">
        <v>32.569847106933594</v>
      </c>
      <c r="E936" s="132">
        <v>1.1625154356617227</v>
      </c>
      <c r="F936" s="132">
        <v>44.584700460829495</v>
      </c>
      <c r="G936" s="92">
        <v>95.957618713378906</v>
      </c>
      <c r="H936" s="91">
        <v>69.315719604492188</v>
      </c>
      <c r="I936" s="90">
        <v>88.748565673828125</v>
      </c>
    </row>
    <row r="937" spans="1:9">
      <c r="A937" s="65" t="s">
        <v>11140</v>
      </c>
      <c r="B937" s="65" t="s">
        <v>11139</v>
      </c>
      <c r="C937" s="131">
        <v>4.2960000000000003</v>
      </c>
      <c r="D937" s="132">
        <v>18.455615997314453</v>
      </c>
      <c r="E937" s="132">
        <v>3.8220318229907915</v>
      </c>
      <c r="F937" s="132">
        <v>40.326969943135659</v>
      </c>
      <c r="G937" s="92">
        <v>89.117393493652344</v>
      </c>
      <c r="H937" s="91">
        <v>64.305328369140625</v>
      </c>
      <c r="I937" s="90">
        <v>82.403472900390625</v>
      </c>
    </row>
    <row r="938" spans="1:9">
      <c r="A938" s="65" t="s">
        <v>11138</v>
      </c>
      <c r="B938" s="65" t="s">
        <v>11137</v>
      </c>
      <c r="C938" s="131">
        <v>2.952</v>
      </c>
      <c r="D938" s="132">
        <v>8.7143039703369141</v>
      </c>
      <c r="E938" s="132">
        <v>3.8553838489674188</v>
      </c>
      <c r="F938" s="132">
        <v>37.074583758069998</v>
      </c>
      <c r="G938" s="92">
        <v>86.249580383300781</v>
      </c>
      <c r="H938" s="91">
        <v>61.601829528808594</v>
      </c>
      <c r="I938" s="90">
        <v>79.580123901367188</v>
      </c>
    </row>
    <row r="939" spans="1:9">
      <c r="A939" s="65" t="s">
        <v>11136</v>
      </c>
      <c r="B939" s="65" t="s">
        <v>11135</v>
      </c>
      <c r="C939" s="131">
        <v>3.8180000000000001</v>
      </c>
      <c r="D939" s="132">
        <v>14.577123641967773</v>
      </c>
      <c r="E939" s="132">
        <v>3.691433989801483</v>
      </c>
      <c r="F939" s="132">
        <v>40.230615307653828</v>
      </c>
      <c r="G939" s="92">
        <v>88.539009094238281</v>
      </c>
      <c r="H939" s="91">
        <v>63.909591674804688</v>
      </c>
      <c r="I939" s="90">
        <v>81.87451171875</v>
      </c>
    </row>
    <row r="940" spans="1:9">
      <c r="A940" s="65" t="s">
        <v>10846</v>
      </c>
      <c r="B940" s="65" t="s">
        <v>10845</v>
      </c>
      <c r="C940" s="131">
        <v>5.1760000000000002</v>
      </c>
      <c r="D940" s="132">
        <v>26.790975570678711</v>
      </c>
      <c r="E940" s="132">
        <v>2.5428799843886445</v>
      </c>
      <c r="F940" s="132">
        <v>41.211499798954563</v>
      </c>
      <c r="G940" s="92">
        <v>92.461669921875</v>
      </c>
      <c r="H940" s="91">
        <v>66.411521911621094</v>
      </c>
      <c r="I940" s="90">
        <v>85.412734985351563</v>
      </c>
    </row>
    <row r="941" spans="1:9">
      <c r="A941" s="65" t="s">
        <v>10844</v>
      </c>
      <c r="B941" s="65" t="s">
        <v>10843</v>
      </c>
      <c r="C941" s="131">
        <v>5.5019999999999998</v>
      </c>
      <c r="D941" s="132">
        <v>30.272003173828125</v>
      </c>
      <c r="E941" s="132">
        <v>3.7892131519212366</v>
      </c>
      <c r="F941" s="132">
        <v>39.536554028009768</v>
      </c>
      <c r="G941" s="92">
        <v>90.830375671386719</v>
      </c>
      <c r="H941" s="91">
        <v>65.076095581054688</v>
      </c>
      <c r="I941" s="90">
        <v>83.861503601074219</v>
      </c>
    </row>
    <row r="942" spans="1:9">
      <c r="A942" s="65" t="s">
        <v>10632</v>
      </c>
      <c r="B942" s="65" t="s">
        <v>10631</v>
      </c>
      <c r="C942" s="131">
        <v>4.593</v>
      </c>
      <c r="D942" s="132">
        <v>21.095649719238281</v>
      </c>
      <c r="E942" s="132">
        <v>3.2092868500378771</v>
      </c>
      <c r="F942" s="132">
        <v>40.903922372557062</v>
      </c>
      <c r="G942" s="92">
        <v>90.564888000488281</v>
      </c>
      <c r="H942" s="91">
        <v>65.270973205566406</v>
      </c>
      <c r="I942" s="90">
        <v>83.720588684082031</v>
      </c>
    </row>
    <row r="943" spans="1:9">
      <c r="A943" s="65" t="s">
        <v>11134</v>
      </c>
      <c r="B943" s="65" t="s">
        <v>11133</v>
      </c>
      <c r="C943" s="131">
        <v>10.89</v>
      </c>
      <c r="D943" s="132">
        <v>118.59210205078125</v>
      </c>
      <c r="E943" s="132">
        <v>0.35299968266756665</v>
      </c>
      <c r="F943" s="132">
        <v>44.039411948701911</v>
      </c>
      <c r="G943" s="92">
        <v>104.44243621826172</v>
      </c>
      <c r="H943" s="91">
        <v>73.435676574707031</v>
      </c>
      <c r="I943" s="90">
        <v>96.052291870117188</v>
      </c>
    </row>
    <row r="944" spans="1:9">
      <c r="A944" s="65" t="s">
        <v>11132</v>
      </c>
      <c r="B944" s="65" t="s">
        <v>11131</v>
      </c>
      <c r="C944" s="131">
        <v>3.8780000000000001</v>
      </c>
      <c r="D944" s="132">
        <v>15.038884162902832</v>
      </c>
      <c r="E944" s="132">
        <v>3.7399883090432162</v>
      </c>
      <c r="F944" s="132">
        <v>37.087762850467293</v>
      </c>
      <c r="G944" s="92">
        <v>87.864891052246094</v>
      </c>
      <c r="H944" s="91">
        <v>62.59307861328125</v>
      </c>
      <c r="I944" s="90">
        <v>81.026565551757813</v>
      </c>
    </row>
    <row r="945" spans="1:9">
      <c r="A945" s="65" t="s">
        <v>11130</v>
      </c>
      <c r="B945" s="65" t="s">
        <v>11129</v>
      </c>
      <c r="C945" s="131">
        <v>1.9410000000000001</v>
      </c>
      <c r="D945" s="132">
        <v>3.7674810886383057</v>
      </c>
      <c r="E945" s="132">
        <v>3.4045894447256146</v>
      </c>
      <c r="F945" s="132">
        <v>38.468210089841051</v>
      </c>
      <c r="G945" s="92">
        <v>85.585433959960938</v>
      </c>
      <c r="H945" s="91">
        <v>61.489589691162109</v>
      </c>
      <c r="I945" s="90">
        <v>79.065315246582031</v>
      </c>
    </row>
    <row r="946" spans="1:9">
      <c r="A946" s="65" t="s">
        <v>10842</v>
      </c>
      <c r="B946" s="65" t="s">
        <v>10841</v>
      </c>
      <c r="C946" s="131">
        <v>3.9780000000000002</v>
      </c>
      <c r="D946" s="132">
        <v>15.824483871459961</v>
      </c>
      <c r="E946" s="132">
        <v>3.4115423464326695</v>
      </c>
      <c r="F946" s="132">
        <v>37.359300064808814</v>
      </c>
      <c r="G946" s="92">
        <v>88.542572021484375</v>
      </c>
      <c r="H946" s="91">
        <v>63.042697906494141</v>
      </c>
      <c r="I946" s="90">
        <v>81.642539978027344</v>
      </c>
    </row>
    <row r="947" spans="1:9">
      <c r="A947" s="65" t="s">
        <v>11128</v>
      </c>
      <c r="B947" s="65" t="s">
        <v>11127</v>
      </c>
      <c r="C947" s="131">
        <v>3.5169999999999999</v>
      </c>
      <c r="D947" s="132">
        <v>12.369289398193359</v>
      </c>
      <c r="E947" s="132">
        <v>3.8995263929303623</v>
      </c>
      <c r="F947" s="132">
        <v>38.543869677050587</v>
      </c>
      <c r="G947" s="92">
        <v>87.401695251464844</v>
      </c>
      <c r="H947" s="91">
        <v>62.750583648681641</v>
      </c>
      <c r="I947" s="90">
        <v>80.731330871582031</v>
      </c>
    </row>
    <row r="948" spans="1:9">
      <c r="A948" s="65" t="s">
        <v>11126</v>
      </c>
      <c r="B948" s="65" t="s">
        <v>11125</v>
      </c>
      <c r="C948" s="131">
        <v>3.5590000000000002</v>
      </c>
      <c r="D948" s="132">
        <v>12.666481018066406</v>
      </c>
      <c r="E948" s="132">
        <v>3.5866488314650375</v>
      </c>
      <c r="F948" s="132">
        <v>38.879861111111111</v>
      </c>
      <c r="G948" s="92">
        <v>87.982177734375</v>
      </c>
      <c r="H948" s="91">
        <v>63.162178039550781</v>
      </c>
      <c r="I948" s="90">
        <v>81.26611328125</v>
      </c>
    </row>
    <row r="949" spans="1:9">
      <c r="A949" s="65" t="s">
        <v>11124</v>
      </c>
      <c r="B949" s="65" t="s">
        <v>11123</v>
      </c>
      <c r="C949" s="131">
        <v>1.881</v>
      </c>
      <c r="D949" s="132">
        <v>3.538161039352417</v>
      </c>
      <c r="E949" s="132">
        <v>3.5232109640244289</v>
      </c>
      <c r="F949" s="132">
        <v>38.490334144155675</v>
      </c>
      <c r="G949" s="92">
        <v>85.327224731445313</v>
      </c>
      <c r="H949" s="91">
        <v>61.349613189697266</v>
      </c>
      <c r="I949" s="90">
        <v>78.839103698730469</v>
      </c>
    </row>
    <row r="950" spans="1:9">
      <c r="A950" s="65" t="s">
        <v>11122</v>
      </c>
      <c r="B950" s="65" t="s">
        <v>11121</v>
      </c>
      <c r="C950" s="131">
        <v>2.93</v>
      </c>
      <c r="D950" s="132">
        <v>8.58489990234375</v>
      </c>
      <c r="E950" s="132">
        <v>3.5038161000060315</v>
      </c>
      <c r="F950" s="132">
        <v>34.209446965876616</v>
      </c>
      <c r="G950" s="92">
        <v>86.072052001953125</v>
      </c>
      <c r="H950" s="91">
        <v>60.615962982177734</v>
      </c>
      <c r="I950" s="90">
        <v>79.183868408203125</v>
      </c>
    </row>
    <row r="951" spans="1:9">
      <c r="A951" s="65" t="s">
        <v>10840</v>
      </c>
      <c r="B951" s="65" t="s">
        <v>10839</v>
      </c>
      <c r="C951" s="131">
        <v>6.7329999999999997</v>
      </c>
      <c r="D951" s="132">
        <v>45.333290100097656</v>
      </c>
      <c r="E951" s="132">
        <v>2.3265656703742685</v>
      </c>
      <c r="F951" s="132">
        <v>40.253727634194831</v>
      </c>
      <c r="G951" s="92">
        <v>94.889701843261719</v>
      </c>
      <c r="H951" s="91">
        <v>67.476646423339844</v>
      </c>
      <c r="I951" s="90">
        <v>87.471977233886719</v>
      </c>
    </row>
    <row r="952" spans="1:9">
      <c r="A952" s="65" t="s">
        <v>11120</v>
      </c>
      <c r="B952" s="65" t="s">
        <v>11119</v>
      </c>
      <c r="C952" s="131">
        <v>2.6539999999999999</v>
      </c>
      <c r="D952" s="132">
        <v>7.0437159538269043</v>
      </c>
      <c r="E952" s="132">
        <v>3.7048464112160682</v>
      </c>
      <c r="F952" s="132">
        <v>37.051315222078479</v>
      </c>
      <c r="G952" s="92">
        <v>85.984832763671875</v>
      </c>
      <c r="H952" s="91">
        <v>61.402179718017578</v>
      </c>
      <c r="I952" s="90">
        <v>79.332992553710938</v>
      </c>
    </row>
    <row r="953" spans="1:9">
      <c r="A953" s="65" t="s">
        <v>10630</v>
      </c>
      <c r="B953" s="65" t="s">
        <v>10629</v>
      </c>
      <c r="C953" s="131">
        <v>4.1870000000000003</v>
      </c>
      <c r="D953" s="132">
        <v>17.530969619750977</v>
      </c>
      <c r="E953" s="132">
        <v>3.5335121015264099</v>
      </c>
      <c r="F953" s="132">
        <v>35.918895092565386</v>
      </c>
      <c r="G953" s="92">
        <v>88.374298095703125</v>
      </c>
      <c r="H953" s="91">
        <v>62.536937713623047</v>
      </c>
      <c r="I953" s="90">
        <v>81.382942199707031</v>
      </c>
    </row>
    <row r="954" spans="1:9">
      <c r="A954" s="65" t="s">
        <v>11118</v>
      </c>
      <c r="B954" s="65" t="s">
        <v>11117</v>
      </c>
      <c r="C954" s="131">
        <v>1.2110000000000001</v>
      </c>
      <c r="D954" s="132">
        <v>1.4665210247039795</v>
      </c>
      <c r="E954" s="132">
        <v>3.997100008952442</v>
      </c>
      <c r="F954" s="132">
        <v>34.756155844155842</v>
      </c>
      <c r="G954" s="92">
        <v>82.748710632324219</v>
      </c>
      <c r="H954" s="91">
        <v>58.69854736328125</v>
      </c>
      <c r="I954" s="90">
        <v>76.240959167480469</v>
      </c>
    </row>
    <row r="955" spans="1:9">
      <c r="A955" s="65" t="s">
        <v>10838</v>
      </c>
      <c r="B955" s="65" t="s">
        <v>10837</v>
      </c>
      <c r="C955" s="131">
        <v>2.7930000000000001</v>
      </c>
      <c r="D955" s="132">
        <v>7.8008489608764648</v>
      </c>
      <c r="E955" s="132">
        <v>4.6335271506539657</v>
      </c>
      <c r="F955" s="132">
        <v>26.832360206602292</v>
      </c>
      <c r="G955" s="92">
        <v>82.62548828125</v>
      </c>
      <c r="H955" s="91">
        <v>56.514644622802734</v>
      </c>
      <c r="I955" s="90">
        <v>75.560134887695313</v>
      </c>
    </row>
    <row r="956" spans="1:9">
      <c r="A956" s="65" t="s">
        <v>10836</v>
      </c>
      <c r="B956" s="65" t="s">
        <v>10835</v>
      </c>
      <c r="C956" s="131">
        <v>3.383</v>
      </c>
      <c r="D956" s="132">
        <v>11.44468879699707</v>
      </c>
      <c r="E956" s="132">
        <v>3.69243111354572</v>
      </c>
      <c r="F956" s="132">
        <v>36.218233278712944</v>
      </c>
      <c r="G956" s="92">
        <v>86.965957641601563</v>
      </c>
      <c r="H956" s="91">
        <v>61.780929565429688</v>
      </c>
      <c r="I956" s="90">
        <v>80.151115417480469</v>
      </c>
    </row>
    <row r="957" spans="1:9">
      <c r="A957" s="65" t="s">
        <v>10834</v>
      </c>
      <c r="B957" s="65" t="s">
        <v>10833</v>
      </c>
      <c r="C957" s="131">
        <v>3.738</v>
      </c>
      <c r="D957" s="132">
        <v>13.972643852233887</v>
      </c>
      <c r="E957" s="132">
        <v>3.2926572130869491</v>
      </c>
      <c r="F957" s="132">
        <v>31.776615104640584</v>
      </c>
      <c r="G957" s="92">
        <v>87.094856262207031</v>
      </c>
      <c r="H957" s="91">
        <v>60.523868560791016</v>
      </c>
      <c r="I957" s="90">
        <v>79.904991149902344</v>
      </c>
    </row>
    <row r="958" spans="1:9">
      <c r="A958" s="65" t="s">
        <v>10628</v>
      </c>
      <c r="B958" s="65" t="s">
        <v>10627</v>
      </c>
      <c r="C958" s="131">
        <v>1.1319999999999999</v>
      </c>
      <c r="D958" s="132">
        <v>1.2814240455627441</v>
      </c>
      <c r="E958" s="132">
        <v>4.1537146445977777</v>
      </c>
      <c r="F958" s="132">
        <v>30.758522727272727</v>
      </c>
      <c r="G958" s="92">
        <v>81.510902404785156</v>
      </c>
      <c r="H958" s="91">
        <v>56.796344757080078</v>
      </c>
      <c r="I958" s="90">
        <v>74.823371887207031</v>
      </c>
    </row>
    <row r="959" spans="1:9">
      <c r="A959" s="65" t="s">
        <v>10626</v>
      </c>
      <c r="B959" s="65" t="s">
        <v>10625</v>
      </c>
      <c r="C959" s="131">
        <v>0.86899999999999999</v>
      </c>
      <c r="D959" s="132">
        <v>0.75516098737716675</v>
      </c>
      <c r="E959" s="132">
        <v>4.9741341610975907</v>
      </c>
      <c r="F959" s="132">
        <v>29.179828734538535</v>
      </c>
      <c r="G959" s="92">
        <v>79.577583312988281</v>
      </c>
      <c r="H959" s="91">
        <v>55.238265991210938</v>
      </c>
      <c r="I959" s="90">
        <v>72.991584777832031</v>
      </c>
    </row>
    <row r="960" spans="1:9">
      <c r="A960" s="65" t="s">
        <v>11116</v>
      </c>
      <c r="B960" s="65" t="s">
        <v>11115</v>
      </c>
      <c r="C960" s="131">
        <v>3.1739999999999999</v>
      </c>
      <c r="D960" s="132">
        <v>10.074275970458984</v>
      </c>
      <c r="E960" s="132">
        <v>3.7569107870652663</v>
      </c>
      <c r="F960" s="132">
        <v>32.754208754208754</v>
      </c>
      <c r="G960" s="92">
        <v>85.776687622070313</v>
      </c>
      <c r="H960" s="91">
        <v>60.054019927978516</v>
      </c>
      <c r="I960" s="90">
        <v>78.816368103027344</v>
      </c>
    </row>
    <row r="961" spans="1:9">
      <c r="A961" s="65" t="s">
        <v>10832</v>
      </c>
      <c r="B961" s="65" t="s">
        <v>10831</v>
      </c>
      <c r="C961" s="131">
        <v>4.5910000000000002</v>
      </c>
      <c r="D961" s="132">
        <v>21.077281951904297</v>
      </c>
      <c r="E961" s="132">
        <v>3.6618391236808123</v>
      </c>
      <c r="F961" s="132">
        <v>41.505227143128685</v>
      </c>
      <c r="G961" s="92">
        <v>90.058998107910156</v>
      </c>
      <c r="H961" s="91">
        <v>65.195549011230469</v>
      </c>
      <c r="I961" s="90">
        <v>83.3311767578125</v>
      </c>
    </row>
    <row r="962" spans="1:9">
      <c r="A962" s="65" t="s">
        <v>10830</v>
      </c>
      <c r="B962" s="65" t="s">
        <v>10829</v>
      </c>
      <c r="C962" s="131">
        <v>5.3970000000000002</v>
      </c>
      <c r="D962" s="132">
        <v>29.127609252929688</v>
      </c>
      <c r="E962" s="132">
        <v>3.3557652178922939</v>
      </c>
      <c r="F962" s="132">
        <v>37.878944813076551</v>
      </c>
      <c r="G962" s="92">
        <v>90.912399291992188</v>
      </c>
      <c r="H962" s="91">
        <v>64.594596862792969</v>
      </c>
      <c r="I962" s="90">
        <v>83.791038513183594</v>
      </c>
    </row>
    <row r="963" spans="1:9">
      <c r="A963" s="65" t="s">
        <v>10624</v>
      </c>
      <c r="B963" s="65" t="s">
        <v>10623</v>
      </c>
      <c r="C963" s="131">
        <v>0.53800000000000003</v>
      </c>
      <c r="D963" s="132">
        <v>0.28944399952888489</v>
      </c>
      <c r="E963" s="132">
        <v>4.8792509606753569</v>
      </c>
      <c r="F963" s="132">
        <v>28.532785564685032</v>
      </c>
      <c r="G963" s="92">
        <v>79.025787353515625</v>
      </c>
      <c r="H963" s="91">
        <v>54.664066314697266</v>
      </c>
      <c r="I963" s="90">
        <v>72.433731079101563</v>
      </c>
    </row>
    <row r="964" spans="1:9">
      <c r="A964" s="65" t="s">
        <v>10828</v>
      </c>
      <c r="B964" s="65" t="s">
        <v>10827</v>
      </c>
      <c r="C964" s="131">
        <v>1.913</v>
      </c>
      <c r="D964" s="132">
        <v>3.6595690250396729</v>
      </c>
      <c r="E964" s="132">
        <v>5.2400068622567746</v>
      </c>
      <c r="F964" s="132">
        <v>25.179743223965762</v>
      </c>
      <c r="G964" s="92">
        <v>80.002799987792969</v>
      </c>
      <c r="H964" s="91">
        <v>54.464996337890625</v>
      </c>
      <c r="I964" s="90">
        <v>73.092506408691406</v>
      </c>
    </row>
    <row r="965" spans="1:9">
      <c r="A965" s="65" t="s">
        <v>11114</v>
      </c>
      <c r="B965" s="65" t="s">
        <v>11113</v>
      </c>
      <c r="C965" s="131">
        <v>1.1839999999999999</v>
      </c>
      <c r="D965" s="132">
        <v>1.4018559455871582</v>
      </c>
      <c r="E965" s="132">
        <v>4.0293739626669458</v>
      </c>
      <c r="F965" s="132">
        <v>29.077245018651624</v>
      </c>
      <c r="G965" s="92">
        <v>81.396247863769531</v>
      </c>
      <c r="H965" s="91">
        <v>56.227596282958984</v>
      </c>
      <c r="I965" s="90">
        <v>74.585838317871094</v>
      </c>
    </row>
    <row r="966" spans="1:9">
      <c r="A966" s="65" t="s">
        <v>10826</v>
      </c>
      <c r="B966" s="65" t="s">
        <v>10825</v>
      </c>
      <c r="C966" s="131">
        <v>2.0419999999999998</v>
      </c>
      <c r="D966" s="132">
        <v>4.1697640419006348</v>
      </c>
      <c r="E966" s="132">
        <v>4.0982899278192582</v>
      </c>
      <c r="F966" s="132">
        <v>30.21941555225359</v>
      </c>
      <c r="G966" s="92">
        <v>82.93658447265625</v>
      </c>
      <c r="H966" s="91">
        <v>57.577541351318359</v>
      </c>
      <c r="I966" s="90">
        <v>76.074661254882813</v>
      </c>
    </row>
    <row r="967" spans="1:9">
      <c r="A967" s="65" t="s">
        <v>10622</v>
      </c>
      <c r="B967" s="65" t="s">
        <v>10621</v>
      </c>
      <c r="C967" s="131">
        <v>3.9809999999999999</v>
      </c>
      <c r="D967" s="132">
        <v>15.848361015319824</v>
      </c>
      <c r="E967" s="132">
        <v>2.470450329272412</v>
      </c>
      <c r="F967" s="132">
        <v>45.815317498788175</v>
      </c>
      <c r="G967" s="92">
        <v>91.751998901367188</v>
      </c>
      <c r="H967" s="91">
        <v>67.331649780273438</v>
      </c>
      <c r="I967" s="90">
        <v>85.144073486328125</v>
      </c>
    </row>
    <row r="968" spans="1:9">
      <c r="A968" s="65" t="s">
        <v>10824</v>
      </c>
      <c r="B968" s="65" t="s">
        <v>10823</v>
      </c>
      <c r="C968" s="131">
        <v>4.0919999999999996</v>
      </c>
      <c r="D968" s="132">
        <v>16.744464874267578</v>
      </c>
      <c r="E968" s="132">
        <v>3.8606443904484187</v>
      </c>
      <c r="F968" s="132">
        <v>36.303933896173881</v>
      </c>
      <c r="G968" s="92">
        <v>87.852798461914063</v>
      </c>
      <c r="H968" s="91">
        <v>62.373603820800781</v>
      </c>
      <c r="I968" s="90">
        <v>80.958358764648438</v>
      </c>
    </row>
    <row r="969" spans="1:9">
      <c r="A969" s="65" t="s">
        <v>10822</v>
      </c>
      <c r="B969" s="65" t="s">
        <v>10821</v>
      </c>
      <c r="C969" s="131">
        <v>4.2039999999999997</v>
      </c>
      <c r="D969" s="132">
        <v>17.673616409301758</v>
      </c>
      <c r="E969" s="132">
        <v>3.7165334943856858</v>
      </c>
      <c r="F969" s="132">
        <v>35.508456375838925</v>
      </c>
      <c r="G969" s="92">
        <v>88.051834106445313</v>
      </c>
      <c r="H969" s="91">
        <v>62.244735717773438</v>
      </c>
      <c r="I969" s="90">
        <v>81.068672180175781</v>
      </c>
    </row>
    <row r="970" spans="1:9">
      <c r="A970" s="65" t="s">
        <v>10620</v>
      </c>
      <c r="B970" s="65" t="s">
        <v>10619</v>
      </c>
      <c r="C970" s="131">
        <v>1.4470000000000001</v>
      </c>
      <c r="D970" s="132">
        <v>2.0938088893890381</v>
      </c>
      <c r="E970" s="132">
        <v>3.4984091004689195</v>
      </c>
      <c r="F970" s="132">
        <v>36.128235644153527</v>
      </c>
      <c r="G970" s="92">
        <v>84.137580871582031</v>
      </c>
      <c r="H970" s="91">
        <v>59.900779724121094</v>
      </c>
      <c r="I970" s="90">
        <v>77.579322814941406</v>
      </c>
    </row>
    <row r="971" spans="1:9">
      <c r="A971" s="65" t="s">
        <v>11112</v>
      </c>
      <c r="B971" s="65" t="s">
        <v>11111</v>
      </c>
      <c r="C971" s="131">
        <v>2.8690000000000002</v>
      </c>
      <c r="D971" s="132">
        <v>8.2311611175537109</v>
      </c>
      <c r="E971" s="132">
        <v>3.5400706848382022</v>
      </c>
      <c r="F971" s="132">
        <v>38.932015035136459</v>
      </c>
      <c r="G971" s="92">
        <v>86.975242614746094</v>
      </c>
      <c r="H971" s="91">
        <v>62.539470672607422</v>
      </c>
      <c r="I971" s="90">
        <v>80.363143920898438</v>
      </c>
    </row>
    <row r="972" spans="1:9">
      <c r="A972" s="65" t="s">
        <v>10820</v>
      </c>
      <c r="B972" s="65" t="s">
        <v>10819</v>
      </c>
      <c r="C972" s="131">
        <v>6.0469999999999997</v>
      </c>
      <c r="D972" s="132">
        <v>36.566207885742188</v>
      </c>
      <c r="E972" s="132">
        <v>3.5769651896618484</v>
      </c>
      <c r="F972" s="132">
        <v>38.46585618210036</v>
      </c>
      <c r="G972" s="92">
        <v>91.711227416992188</v>
      </c>
      <c r="H972" s="91">
        <v>65.240188598632813</v>
      </c>
      <c r="I972" s="90">
        <v>84.548408508300781</v>
      </c>
    </row>
    <row r="973" spans="1:9">
      <c r="A973" s="65" t="s">
        <v>10818</v>
      </c>
      <c r="B973" s="65" t="s">
        <v>10817</v>
      </c>
      <c r="C973" s="131">
        <v>0.84499999999999997</v>
      </c>
      <c r="D973" s="132">
        <v>0.71402502059936523</v>
      </c>
      <c r="E973" s="132">
        <v>4.2704694822056872</v>
      </c>
      <c r="F973" s="132">
        <v>24.72060058798824</v>
      </c>
      <c r="G973" s="92">
        <v>79.536285400390625</v>
      </c>
      <c r="H973" s="91">
        <v>53.825557708740234</v>
      </c>
      <c r="I973" s="90">
        <v>72.579193115234375</v>
      </c>
    </row>
    <row r="974" spans="1:9">
      <c r="A974" s="65" t="s">
        <v>10618</v>
      </c>
      <c r="B974" s="65" t="s">
        <v>10617</v>
      </c>
      <c r="C974" s="131">
        <v>0.318</v>
      </c>
      <c r="D974" s="132">
        <v>0.10112400352954865</v>
      </c>
      <c r="E974" s="132">
        <v>4.0321360086303155</v>
      </c>
      <c r="F974" s="132">
        <v>31.974280230326297</v>
      </c>
      <c r="G974" s="92">
        <v>80.621559143066406</v>
      </c>
      <c r="H974" s="91">
        <v>56.498977661132813</v>
      </c>
      <c r="I974" s="90">
        <v>74.094207763671875</v>
      </c>
    </row>
    <row r="975" spans="1:9">
      <c r="A975" s="65" t="s">
        <v>10616</v>
      </c>
      <c r="B975" s="65" t="s">
        <v>10615</v>
      </c>
      <c r="C975" s="131">
        <v>0.64500000000000002</v>
      </c>
      <c r="D975" s="132">
        <v>0.41602501273155212</v>
      </c>
      <c r="E975" s="132">
        <v>4.1635956301566708</v>
      </c>
      <c r="F975" s="132">
        <v>33.427931184039323</v>
      </c>
      <c r="G975" s="92">
        <v>81.296653747558594</v>
      </c>
      <c r="H975" s="91">
        <v>57.389232635498047</v>
      </c>
      <c r="I975" s="90">
        <v>74.827522277832031</v>
      </c>
    </row>
    <row r="976" spans="1:9">
      <c r="A976" s="65" t="s">
        <v>10816</v>
      </c>
      <c r="B976" s="65" t="s">
        <v>10815</v>
      </c>
      <c r="C976" s="131">
        <v>6.7160000000000002</v>
      </c>
      <c r="D976" s="132">
        <v>45.104656219482422</v>
      </c>
      <c r="E976" s="132">
        <v>3.0882771938570275</v>
      </c>
      <c r="F976" s="132">
        <v>39.169586983729666</v>
      </c>
      <c r="G976" s="92">
        <v>93.551910400390625</v>
      </c>
      <c r="H976" s="91">
        <v>66.446495056152344</v>
      </c>
      <c r="I976" s="90">
        <v>86.217430114746094</v>
      </c>
    </row>
    <row r="977" spans="1:9">
      <c r="A977" s="65" t="s">
        <v>10814</v>
      </c>
      <c r="B977" s="65" t="s">
        <v>10813</v>
      </c>
      <c r="C977" s="131">
        <v>3.0950000000000002</v>
      </c>
      <c r="D977" s="132">
        <v>9.5790252685546875</v>
      </c>
      <c r="E977" s="132">
        <v>3.7075105963979866</v>
      </c>
      <c r="F977" s="132">
        <v>37.867650503630827</v>
      </c>
      <c r="G977" s="92">
        <v>86.859367370605469</v>
      </c>
      <c r="H977" s="91">
        <v>62.189300537109375</v>
      </c>
      <c r="I977" s="90">
        <v>80.183868408203125</v>
      </c>
    </row>
    <row r="978" spans="1:9">
      <c r="A978" s="65" t="s">
        <v>10812</v>
      </c>
      <c r="B978" s="65" t="s">
        <v>10811</v>
      </c>
      <c r="C978" s="131">
        <v>5.0629999999999997</v>
      </c>
      <c r="D978" s="132">
        <v>25.633968353271484</v>
      </c>
      <c r="E978" s="132">
        <v>3.7111332759053228</v>
      </c>
      <c r="F978" s="132">
        <v>39.481526104417668</v>
      </c>
      <c r="G978" s="92">
        <v>90.26153564453125</v>
      </c>
      <c r="H978" s="91">
        <v>64.72369384765625</v>
      </c>
      <c r="I978" s="90">
        <v>83.351226806640625</v>
      </c>
    </row>
    <row r="979" spans="1:9">
      <c r="A979" s="65" t="s">
        <v>10614</v>
      </c>
      <c r="B979" s="65" t="s">
        <v>10613</v>
      </c>
      <c r="C979" s="131">
        <v>2.948</v>
      </c>
      <c r="D979" s="132">
        <v>8.690704345703125</v>
      </c>
      <c r="E979" s="132">
        <v>2.2264174777992292</v>
      </c>
      <c r="F979" s="132">
        <v>43.953908905506459</v>
      </c>
      <c r="G979" s="92">
        <v>90.064903259277344</v>
      </c>
      <c r="H979" s="91">
        <v>65.713630676269531</v>
      </c>
      <c r="I979" s="90">
        <v>83.475669860839844</v>
      </c>
    </row>
    <row r="980" spans="1:9">
      <c r="A980" s="65" t="s">
        <v>10612</v>
      </c>
      <c r="B980" s="65" t="s">
        <v>10611</v>
      </c>
      <c r="C980" s="131">
        <v>1.343</v>
      </c>
      <c r="D980" s="132">
        <v>1.8036489486694336</v>
      </c>
      <c r="E980" s="132">
        <v>2.7486079599226851</v>
      </c>
      <c r="F980" s="132">
        <v>35.707432102780942</v>
      </c>
      <c r="G980" s="92">
        <v>84.930427551269531</v>
      </c>
      <c r="H980" s="91">
        <v>60.155834197998047</v>
      </c>
      <c r="I980" s="90">
        <v>78.226646423339844</v>
      </c>
    </row>
    <row r="981" spans="1:9">
      <c r="A981" s="65" t="s">
        <v>10810</v>
      </c>
      <c r="B981" s="65" t="s">
        <v>10809</v>
      </c>
      <c r="C981" s="131">
        <v>2.173</v>
      </c>
      <c r="D981" s="132">
        <v>4.7219290733337402</v>
      </c>
      <c r="E981" s="132">
        <v>3.4692002350326985</v>
      </c>
      <c r="F981" s="132">
        <v>34.958880983962381</v>
      </c>
      <c r="G981" s="92">
        <v>85.085281372070313</v>
      </c>
      <c r="H981" s="91">
        <v>60.190097808837891</v>
      </c>
      <c r="I981" s="90">
        <v>78.348869323730469</v>
      </c>
    </row>
    <row r="982" spans="1:9">
      <c r="A982" s="65" t="s">
        <v>10610</v>
      </c>
      <c r="B982" s="65" t="s">
        <v>10609</v>
      </c>
      <c r="C982" s="131">
        <v>2.5049999999999999</v>
      </c>
      <c r="D982" s="132">
        <v>6.2750248908996582</v>
      </c>
      <c r="E982" s="132">
        <v>2.819006583536305</v>
      </c>
      <c r="F982" s="132">
        <v>33.698032370675975</v>
      </c>
      <c r="G982" s="92">
        <v>86.248443603515625</v>
      </c>
      <c r="H982" s="91">
        <v>60.468177795410156</v>
      </c>
      <c r="I982" s="90">
        <v>79.272537231445313</v>
      </c>
    </row>
    <row r="983" spans="1:9">
      <c r="A983" s="65" t="s">
        <v>10608</v>
      </c>
      <c r="B983" s="65" t="s">
        <v>10607</v>
      </c>
      <c r="C983" s="131">
        <v>4.0119999999999996</v>
      </c>
      <c r="D983" s="132">
        <v>16.09614372253418</v>
      </c>
      <c r="E983" s="132">
        <v>2.5944454938221053</v>
      </c>
      <c r="F983" s="132">
        <v>41.785865724381622</v>
      </c>
      <c r="G983" s="92">
        <v>90.729331970214844</v>
      </c>
      <c r="H983" s="91">
        <v>65.554832458496094</v>
      </c>
      <c r="I983" s="90">
        <v>83.917343139648438</v>
      </c>
    </row>
    <row r="984" spans="1:9">
      <c r="A984" s="65" t="s">
        <v>10606</v>
      </c>
      <c r="B984" s="65" t="s">
        <v>10605</v>
      </c>
      <c r="C984" s="131">
        <v>8.8140000000000001</v>
      </c>
      <c r="D984" s="132">
        <v>77.686599731445313</v>
      </c>
      <c r="E984" s="132">
        <v>3.2339637798995033</v>
      </c>
      <c r="F984" s="132">
        <v>42.560633262608128</v>
      </c>
      <c r="G984" s="92">
        <v>97.152702331542969</v>
      </c>
      <c r="H984" s="91">
        <v>69.364082336425781</v>
      </c>
      <c r="I984" s="90">
        <v>89.633354187011719</v>
      </c>
    </row>
    <row r="985" spans="1:9">
      <c r="A985" s="65" t="s">
        <v>10604</v>
      </c>
      <c r="B985" s="65" t="s">
        <v>10603</v>
      </c>
      <c r="C985" s="131">
        <v>2.0870000000000002</v>
      </c>
      <c r="D985" s="132">
        <v>4.3555688858032227</v>
      </c>
      <c r="E985" s="132">
        <v>3.9592395403279594</v>
      </c>
      <c r="F985" s="132">
        <v>32.667985927880387</v>
      </c>
      <c r="G985" s="92">
        <v>83.748878479003906</v>
      </c>
      <c r="H985" s="91">
        <v>58.768341064453125</v>
      </c>
      <c r="I985" s="90">
        <v>76.989372253417969</v>
      </c>
    </row>
    <row r="986" spans="1:9">
      <c r="A986" s="65" t="s">
        <v>10808</v>
      </c>
      <c r="B986" s="65" t="s">
        <v>10807</v>
      </c>
      <c r="C986" s="131">
        <v>6.4690000000000003</v>
      </c>
      <c r="D986" s="132">
        <v>41.84796142578125</v>
      </c>
      <c r="E986" s="132">
        <v>2.7891292302069415</v>
      </c>
      <c r="F986" s="132">
        <v>40.931845042678923</v>
      </c>
      <c r="G986" s="92">
        <v>93.998039245605469</v>
      </c>
      <c r="H986" s="91">
        <v>67.214096069335938</v>
      </c>
      <c r="I986" s="90">
        <v>86.75054931640625</v>
      </c>
    </row>
    <row r="987" spans="1:9">
      <c r="A987" s="65" t="s">
        <v>10602</v>
      </c>
      <c r="B987" s="65" t="s">
        <v>10601</v>
      </c>
      <c r="C987" s="131">
        <v>9.7769999999999992</v>
      </c>
      <c r="D987" s="132">
        <v>95.589729309082031</v>
      </c>
      <c r="E987" s="132">
        <v>3.3125030752626969</v>
      </c>
      <c r="F987" s="132">
        <v>42.337442660550458</v>
      </c>
      <c r="G987" s="92">
        <v>98.355415344238281</v>
      </c>
      <c r="H987" s="91">
        <v>69.862213134765625</v>
      </c>
      <c r="I987" s="90">
        <v>90.645416259765625</v>
      </c>
    </row>
    <row r="988" spans="1:9">
      <c r="A988" s="65" t="s">
        <v>10806</v>
      </c>
      <c r="B988" s="65" t="s">
        <v>10805</v>
      </c>
      <c r="C988" s="131">
        <v>3.0670000000000002</v>
      </c>
      <c r="D988" s="132">
        <v>9.406489372253418</v>
      </c>
      <c r="E988" s="132">
        <v>3.8936003161316242</v>
      </c>
      <c r="F988" s="132">
        <v>35.126964369067991</v>
      </c>
      <c r="G988" s="92">
        <v>85.943862915039063</v>
      </c>
      <c r="H988" s="91">
        <v>60.859016418457031</v>
      </c>
      <c r="I988" s="90">
        <v>79.156135559082031</v>
      </c>
    </row>
    <row r="989" spans="1:9">
      <c r="A989" s="65" t="s">
        <v>10804</v>
      </c>
      <c r="B989" s="65" t="s">
        <v>10803</v>
      </c>
      <c r="C989" s="131">
        <v>6.141</v>
      </c>
      <c r="D989" s="132">
        <v>37.711879730224609</v>
      </c>
      <c r="E989" s="132">
        <v>3.220932255421594</v>
      </c>
      <c r="F989" s="132">
        <v>40.473259052924789</v>
      </c>
      <c r="G989" s="92">
        <v>92.79931640625</v>
      </c>
      <c r="H989" s="91">
        <v>66.433029174804688</v>
      </c>
      <c r="I989" s="90">
        <v>85.664840698242188</v>
      </c>
    </row>
    <row r="990" spans="1:9">
      <c r="A990" s="65" t="s">
        <v>10802</v>
      </c>
      <c r="B990" s="65" t="s">
        <v>10801</v>
      </c>
      <c r="C990" s="131">
        <v>4.8150000000000004</v>
      </c>
      <c r="D990" s="132">
        <v>23.184225082397461</v>
      </c>
      <c r="E990" s="132">
        <v>2.5059952701173631</v>
      </c>
      <c r="F990" s="132">
        <v>39.64211234443323</v>
      </c>
      <c r="G990" s="92">
        <v>91.613777160644531</v>
      </c>
      <c r="H990" s="91">
        <v>65.447593688964844</v>
      </c>
      <c r="I990" s="90">
        <v>84.533447265625</v>
      </c>
    </row>
    <row r="991" spans="1:9">
      <c r="A991" s="65" t="s">
        <v>10800</v>
      </c>
      <c r="B991" s="65" t="s">
        <v>10799</v>
      </c>
      <c r="C991" s="131">
        <v>2.0649999999999999</v>
      </c>
      <c r="D991" s="132">
        <v>4.2642250061035156</v>
      </c>
      <c r="E991" s="132">
        <v>3.4268819515570081</v>
      </c>
      <c r="F991" s="132">
        <v>39.776410887282793</v>
      </c>
      <c r="G991" s="92">
        <v>86.043739318847656</v>
      </c>
      <c r="H991" s="91">
        <v>62.160003662109375</v>
      </c>
      <c r="I991" s="90">
        <v>79.581016540527344</v>
      </c>
    </row>
    <row r="992" spans="1:9">
      <c r="A992" s="65" t="s">
        <v>10600</v>
      </c>
      <c r="B992" s="65" t="s">
        <v>10599</v>
      </c>
      <c r="C992" s="131">
        <v>1.9139999999999999</v>
      </c>
      <c r="D992" s="132">
        <v>3.663395881652832</v>
      </c>
      <c r="E992" s="132">
        <v>3.500580760683099</v>
      </c>
      <c r="F992" s="132">
        <v>33.489813123507098</v>
      </c>
      <c r="G992" s="92">
        <v>84.299674987792969</v>
      </c>
      <c r="H992" s="91">
        <v>59.271511077880859</v>
      </c>
      <c r="I992" s="90">
        <v>77.52728271484375</v>
      </c>
    </row>
    <row r="993" spans="1:9">
      <c r="A993" s="65" t="s">
        <v>10798</v>
      </c>
      <c r="B993" s="65" t="s">
        <v>10797</v>
      </c>
      <c r="C993" s="131">
        <v>2.9079999999999999</v>
      </c>
      <c r="D993" s="132">
        <v>8.4564638137817383</v>
      </c>
      <c r="E993" s="132">
        <v>2.6168346492797072</v>
      </c>
      <c r="F993" s="132">
        <v>38.298323690847056</v>
      </c>
      <c r="G993" s="92">
        <v>88.194534301757813</v>
      </c>
      <c r="H993" s="91">
        <v>62.981132507324219</v>
      </c>
      <c r="I993" s="90">
        <v>81.372016906738281</v>
      </c>
    </row>
    <row r="994" spans="1:9">
      <c r="A994" s="65" t="s">
        <v>10598</v>
      </c>
      <c r="B994" s="65" t="s">
        <v>10597</v>
      </c>
      <c r="C994" s="131">
        <v>2.0459999999999998</v>
      </c>
      <c r="D994" s="132">
        <v>4.1861162185668945</v>
      </c>
      <c r="E994" s="132">
        <v>3.7690218969028231</v>
      </c>
      <c r="F994" s="132">
        <v>35.03819077789511</v>
      </c>
      <c r="G994" s="92">
        <v>84.478065490722656</v>
      </c>
      <c r="H994" s="91">
        <v>59.873416900634766</v>
      </c>
      <c r="I994" s="90">
        <v>77.820274353027344</v>
      </c>
    </row>
    <row r="995" spans="1:9">
      <c r="A995" s="65" t="s">
        <v>10596</v>
      </c>
      <c r="B995" s="65" t="s">
        <v>10595</v>
      </c>
      <c r="C995" s="131">
        <v>3.0419999999999998</v>
      </c>
      <c r="D995" s="132">
        <v>9.2537641525268555</v>
      </c>
      <c r="E995" s="132">
        <v>4.5194718078740932</v>
      </c>
      <c r="F995" s="132">
        <v>28.977895533686603</v>
      </c>
      <c r="G995" s="92">
        <v>83.656280517578125</v>
      </c>
      <c r="H995" s="91">
        <v>57.760025024414063</v>
      </c>
      <c r="I995" s="90">
        <v>76.64898681640625</v>
      </c>
    </row>
    <row r="996" spans="1:9">
      <c r="A996" s="65" t="s">
        <v>10594</v>
      </c>
      <c r="B996" s="65" t="s">
        <v>10593</v>
      </c>
      <c r="C996" s="131">
        <v>6.6950000000000003</v>
      </c>
      <c r="D996" s="132">
        <v>44.823024749755859</v>
      </c>
      <c r="E996" s="132">
        <v>1.3992629215697705</v>
      </c>
      <c r="F996" s="132">
        <v>45.185487746275832</v>
      </c>
      <c r="G996" s="92">
        <v>97.234832763671875</v>
      </c>
      <c r="H996" s="91">
        <v>70.221427917480469</v>
      </c>
      <c r="I996" s="90">
        <v>89.925254821777344</v>
      </c>
    </row>
    <row r="997" spans="1:9">
      <c r="A997" s="65" t="s">
        <v>10592</v>
      </c>
      <c r="B997" s="65" t="s">
        <v>10591</v>
      </c>
      <c r="C997" s="131">
        <v>10.483000000000001</v>
      </c>
      <c r="D997" s="132">
        <v>109.89328765869141</v>
      </c>
      <c r="E997" s="132">
        <v>0.94880049487701379</v>
      </c>
      <c r="F997" s="132">
        <v>40.782729805013929</v>
      </c>
      <c r="G997" s="92">
        <v>102.31845855712891</v>
      </c>
      <c r="H997" s="91">
        <v>71.368827819824219</v>
      </c>
      <c r="I997" s="90">
        <v>93.943771362304688</v>
      </c>
    </row>
    <row r="998" spans="1:9">
      <c r="A998" s="65" t="s">
        <v>10590</v>
      </c>
      <c r="B998" s="65" t="s">
        <v>10589</v>
      </c>
      <c r="C998" s="131">
        <v>10.01</v>
      </c>
      <c r="D998" s="132">
        <v>100.20010375976563</v>
      </c>
      <c r="E998" s="132">
        <v>3.3410826937614915</v>
      </c>
      <c r="F998" s="132">
        <v>39.564444444444447</v>
      </c>
      <c r="G998" s="92">
        <v>98.024543762207031</v>
      </c>
      <c r="H998" s="91">
        <v>68.810928344726563</v>
      </c>
      <c r="I998" s="90">
        <v>90.119606018066406</v>
      </c>
    </row>
    <row r="999" spans="1:9">
      <c r="A999" s="65" t="s">
        <v>10588</v>
      </c>
      <c r="B999" s="65" t="s">
        <v>10587</v>
      </c>
      <c r="C999" s="131">
        <v>3.351</v>
      </c>
      <c r="D999" s="132">
        <v>11.229201316833496</v>
      </c>
      <c r="E999" s="132">
        <v>3.2974493959874573</v>
      </c>
      <c r="F999" s="132">
        <v>36.440116352598963</v>
      </c>
      <c r="G999" s="92">
        <v>87.520759582519531</v>
      </c>
      <c r="H999" s="91">
        <v>62.131874084472656</v>
      </c>
      <c r="I999" s="90">
        <v>80.6507568359375</v>
      </c>
    </row>
    <row r="1000" spans="1:9">
      <c r="A1000" s="65" t="s">
        <v>10586</v>
      </c>
      <c r="B1000" s="65" t="s">
        <v>10585</v>
      </c>
      <c r="C1000" s="131">
        <v>3.0179999999999998</v>
      </c>
      <c r="D1000" s="132">
        <v>9.1083240509033203</v>
      </c>
      <c r="E1000" s="132">
        <v>3.6770983929267609</v>
      </c>
      <c r="F1000" s="132">
        <v>36.412506303580436</v>
      </c>
      <c r="G1000" s="92">
        <v>86.457168579101563</v>
      </c>
      <c r="H1000" s="91">
        <v>61.515472412109375</v>
      </c>
      <c r="I1000" s="90">
        <v>79.708175659179688</v>
      </c>
    </row>
    <row r="1001" spans="1:9">
      <c r="A1001" s="65" t="s">
        <v>10584</v>
      </c>
      <c r="B1001" s="65" t="s">
        <v>10583</v>
      </c>
      <c r="C1001" s="131">
        <v>3.1480000000000001</v>
      </c>
      <c r="D1001" s="132">
        <v>9.9099035263061523</v>
      </c>
      <c r="E1001" s="132">
        <v>3.7565974135294242</v>
      </c>
      <c r="F1001" s="132">
        <v>35.01179443976411</v>
      </c>
      <c r="G1001" s="92">
        <v>86.238433837890625</v>
      </c>
      <c r="H1001" s="91">
        <v>60.989894866943359</v>
      </c>
      <c r="I1001" s="90">
        <v>79.406410217285156</v>
      </c>
    </row>
    <row r="1002" spans="1:9">
      <c r="A1002" s="65" t="s">
        <v>10796</v>
      </c>
      <c r="B1002" s="65" t="s">
        <v>10795</v>
      </c>
      <c r="C1002" s="131">
        <v>3.9820000000000002</v>
      </c>
      <c r="D1002" s="132">
        <v>15.856324195861816</v>
      </c>
      <c r="E1002" s="132">
        <v>3.0333795237330343</v>
      </c>
      <c r="F1002" s="132">
        <v>40.897063568893188</v>
      </c>
      <c r="G1002" s="92">
        <v>89.86767578125</v>
      </c>
      <c r="H1002" s="91">
        <v>64.828330993652344</v>
      </c>
      <c r="I1002" s="90">
        <v>83.092254638671875</v>
      </c>
    </row>
    <row r="1003" spans="1:9">
      <c r="A1003" s="65" t="s">
        <v>10582</v>
      </c>
      <c r="B1003" s="65" t="s">
        <v>10581</v>
      </c>
      <c r="C1003" s="131">
        <v>3.8879999999999999</v>
      </c>
      <c r="D1003" s="132">
        <v>15.116543769836426</v>
      </c>
      <c r="E1003" s="132">
        <v>3.597205730900356</v>
      </c>
      <c r="F1003" s="132">
        <v>38.304207699194272</v>
      </c>
      <c r="G1003" s="92">
        <v>88.35186767578125</v>
      </c>
      <c r="H1003" s="91">
        <v>63.22454833984375</v>
      </c>
      <c r="I1003" s="90">
        <v>81.552642822265625</v>
      </c>
    </row>
    <row r="1004" spans="1:9">
      <c r="A1004" s="65" t="s">
        <v>10794</v>
      </c>
      <c r="B1004" s="65" t="s">
        <v>10793</v>
      </c>
      <c r="C1004" s="131">
        <v>4.7919999999999998</v>
      </c>
      <c r="D1004" s="132">
        <v>22.963264465332031</v>
      </c>
      <c r="E1004" s="132">
        <v>2.9094795593751468</v>
      </c>
      <c r="F1004" s="132">
        <v>39.142574518596675</v>
      </c>
      <c r="G1004" s="92">
        <v>90.89990234375</v>
      </c>
      <c r="H1004" s="91">
        <v>64.920219421386719</v>
      </c>
      <c r="I1004" s="90">
        <v>83.870033264160156</v>
      </c>
    </row>
    <row r="1005" spans="1:9">
      <c r="A1005" s="65" t="s">
        <v>10792</v>
      </c>
      <c r="B1005" s="65" t="s">
        <v>10791</v>
      </c>
      <c r="C1005" s="131">
        <v>6.7629999999999999</v>
      </c>
      <c r="D1005" s="132">
        <v>45.738170623779297</v>
      </c>
      <c r="E1005" s="132">
        <v>2.6406471343520423</v>
      </c>
      <c r="F1005" s="132">
        <v>41.845999053030305</v>
      </c>
      <c r="G1005" s="92">
        <v>94.846511840820313</v>
      </c>
      <c r="H1005" s="91">
        <v>67.95001220703125</v>
      </c>
      <c r="I1005" s="90">
        <v>87.568565368652344</v>
      </c>
    </row>
    <row r="1006" spans="1:9">
      <c r="A1006" s="65" t="s">
        <v>10580</v>
      </c>
      <c r="B1006" s="65" t="s">
        <v>10579</v>
      </c>
      <c r="C1006" s="131">
        <v>5.1159999999999997</v>
      </c>
      <c r="D1006" s="132">
        <v>26.173456192016602</v>
      </c>
      <c r="E1006" s="132">
        <v>3.0597231894111632</v>
      </c>
      <c r="F1006" s="132">
        <v>40.857644305772233</v>
      </c>
      <c r="G1006" s="92">
        <v>91.564659118652344</v>
      </c>
      <c r="H1006" s="91">
        <v>65.83123779296875</v>
      </c>
      <c r="I1006" s="90">
        <v>84.601432800292969</v>
      </c>
    </row>
    <row r="1007" spans="1:9">
      <c r="A1007" s="65" t="s">
        <v>10578</v>
      </c>
      <c r="B1007" s="65" t="s">
        <v>10577</v>
      </c>
      <c r="C1007" s="131">
        <v>6.3140000000000001</v>
      </c>
      <c r="D1007" s="132">
        <v>39.866596221923828</v>
      </c>
      <c r="E1007" s="132">
        <v>3.5852764081527559</v>
      </c>
      <c r="F1007" s="132">
        <v>41.874597600234125</v>
      </c>
      <c r="G1007" s="92">
        <v>92.856971740722656</v>
      </c>
      <c r="H1007" s="91">
        <v>66.908103942871094</v>
      </c>
      <c r="I1007" s="90">
        <v>85.835441589355469</v>
      </c>
    </row>
    <row r="1008" spans="1:9">
      <c r="A1008" s="65" t="s">
        <v>10576</v>
      </c>
      <c r="B1008" s="65" t="s">
        <v>10575</v>
      </c>
      <c r="C1008" s="131">
        <v>4.3979999999999997</v>
      </c>
      <c r="D1008" s="132">
        <v>19.342403411865234</v>
      </c>
      <c r="E1008" s="132">
        <v>2.9320402375902068</v>
      </c>
      <c r="F1008" s="132">
        <v>36.70076762037683</v>
      </c>
      <c r="G1008" s="92">
        <v>89.719940185546875</v>
      </c>
      <c r="H1008" s="91">
        <v>63.504016876220703</v>
      </c>
      <c r="I1008" s="90">
        <v>82.626152038574219</v>
      </c>
    </row>
    <row r="1009" spans="1:9">
      <c r="A1009" s="65" t="s">
        <v>10574</v>
      </c>
      <c r="B1009" s="65" t="s">
        <v>10573</v>
      </c>
      <c r="C1009" s="131">
        <v>5.7039999999999997</v>
      </c>
      <c r="D1009" s="132">
        <v>32.535617828369141</v>
      </c>
      <c r="E1009" s="132">
        <v>1.5986275183685292</v>
      </c>
      <c r="F1009" s="132">
        <v>39.494598859084839</v>
      </c>
      <c r="G1009" s="92">
        <v>94.207374572753906</v>
      </c>
      <c r="H1009" s="91">
        <v>66.828086853027344</v>
      </c>
      <c r="I1009" s="90">
        <v>86.798789978027344</v>
      </c>
    </row>
    <row r="1010" spans="1:9">
      <c r="A1010" s="65" t="s">
        <v>10572</v>
      </c>
      <c r="B1010" s="65" t="s">
        <v>10571</v>
      </c>
      <c r="C1010" s="131">
        <v>7.6340000000000003</v>
      </c>
      <c r="D1010" s="132">
        <v>58.2779541015625</v>
      </c>
      <c r="E1010" s="132">
        <v>3.2790256154650805</v>
      </c>
      <c r="F1010" s="132">
        <v>34.597422608208433</v>
      </c>
      <c r="G1010" s="92">
        <v>93.615592956542969</v>
      </c>
      <c r="H1010" s="91">
        <v>65.079414367675781</v>
      </c>
      <c r="I1010" s="90">
        <v>85.893966674804688</v>
      </c>
    </row>
    <row r="1011" spans="1:9">
      <c r="A1011" s="65" t="s">
        <v>10790</v>
      </c>
      <c r="B1011" s="65" t="s">
        <v>10789</v>
      </c>
      <c r="C1011" s="131">
        <v>5.9649999999999999</v>
      </c>
      <c r="D1011" s="132">
        <v>35.581226348876953</v>
      </c>
      <c r="E1011" s="132">
        <v>3.2194350568708452</v>
      </c>
      <c r="F1011" s="132">
        <v>36.038514101130573</v>
      </c>
      <c r="G1011" s="92">
        <v>91.551231384277344</v>
      </c>
      <c r="H1011" s="91">
        <v>64.397964477539063</v>
      </c>
      <c r="I1011" s="90">
        <v>84.203804016113281</v>
      </c>
    </row>
    <row r="1012" spans="1:9">
      <c r="A1012" s="65" t="s">
        <v>10570</v>
      </c>
      <c r="B1012" s="65" t="s">
        <v>10569</v>
      </c>
      <c r="C1012" s="131">
        <v>6.62</v>
      </c>
      <c r="D1012" s="132">
        <v>43.82440185546875</v>
      </c>
      <c r="E1012" s="132">
        <v>1.874871871071117</v>
      </c>
      <c r="F1012" s="132">
        <v>39.467575841914837</v>
      </c>
      <c r="G1012" s="92">
        <v>95.182685852050781</v>
      </c>
      <c r="H1012" s="91">
        <v>67.379585266113281</v>
      </c>
      <c r="I1012" s="90">
        <v>87.659423828125</v>
      </c>
    </row>
    <row r="1013" spans="1:9">
      <c r="A1013" s="65" t="s">
        <v>10788</v>
      </c>
      <c r="B1013" s="65" t="s">
        <v>10787</v>
      </c>
      <c r="C1013" s="131">
        <v>5.9580000000000002</v>
      </c>
      <c r="D1013" s="132">
        <v>35.497764587402344</v>
      </c>
      <c r="E1013" s="132">
        <v>3.7043735257957322</v>
      </c>
      <c r="F1013" s="132">
        <v>40.803366240491989</v>
      </c>
      <c r="G1013" s="92">
        <v>91.91851806640625</v>
      </c>
      <c r="H1013" s="91">
        <v>66.067741394042969</v>
      </c>
      <c r="I1013" s="90">
        <v>84.923530578613281</v>
      </c>
    </row>
    <row r="1014" spans="1:9">
      <c r="A1014" s="65" t="s">
        <v>10786</v>
      </c>
      <c r="B1014" s="65" t="s">
        <v>10785</v>
      </c>
      <c r="C1014" s="131">
        <v>5.1559999999999997</v>
      </c>
      <c r="D1014" s="132">
        <v>26.584335327148438</v>
      </c>
      <c r="E1014" s="132">
        <v>2.6974622104950834</v>
      </c>
      <c r="F1014" s="132">
        <v>34.490307867730898</v>
      </c>
      <c r="G1014" s="92">
        <v>90.718711853027344</v>
      </c>
      <c r="H1014" s="91">
        <v>63.419300079345703</v>
      </c>
      <c r="I1014" s="90">
        <v>83.331741333007813</v>
      </c>
    </row>
    <row r="1015" spans="1:9">
      <c r="A1015" s="65" t="s">
        <v>10784</v>
      </c>
      <c r="B1015" s="65" t="s">
        <v>10783</v>
      </c>
      <c r="C1015" s="131">
        <v>7.165</v>
      </c>
      <c r="D1015" s="132">
        <v>51.337226867675781</v>
      </c>
      <c r="E1015" s="132">
        <v>2.2123485032862029</v>
      </c>
      <c r="F1015" s="132">
        <v>40.012160518848802</v>
      </c>
      <c r="G1015" s="92">
        <v>95.63397216796875</v>
      </c>
      <c r="H1015" s="91">
        <v>67.800155639648438</v>
      </c>
      <c r="I1015" s="90">
        <v>88.102394104003906</v>
      </c>
    </row>
    <row r="1016" spans="1:9">
      <c r="A1016" s="65" t="s">
        <v>10782</v>
      </c>
      <c r="B1016" s="65" t="s">
        <v>10781</v>
      </c>
      <c r="C1016" s="131">
        <v>4.1609999999999996</v>
      </c>
      <c r="D1016" s="132">
        <v>17.313920974731445</v>
      </c>
      <c r="E1016" s="132">
        <v>2.3945659705269868</v>
      </c>
      <c r="F1016" s="132">
        <v>39.601274465179792</v>
      </c>
      <c r="G1016" s="92">
        <v>90.755294799804688</v>
      </c>
      <c r="H1016" s="91">
        <v>64.910202026367188</v>
      </c>
      <c r="I1016" s="90">
        <v>83.761848449707031</v>
      </c>
    </row>
    <row r="1017" spans="1:9">
      <c r="A1017" s="65" t="s">
        <v>10780</v>
      </c>
      <c r="B1017" s="65" t="s">
        <v>10779</v>
      </c>
      <c r="C1017" s="131">
        <v>8.9879999999999995</v>
      </c>
      <c r="D1017" s="132">
        <v>80.784141540527344</v>
      </c>
      <c r="E1017" s="132">
        <v>2.4639441464014151</v>
      </c>
      <c r="F1017" s="132">
        <v>39.967063427360181</v>
      </c>
      <c r="G1017" s="92">
        <v>97.906913757324219</v>
      </c>
      <c r="H1017" s="91">
        <v>68.941596984863281</v>
      </c>
      <c r="I1017" s="90">
        <v>90.069160461425781</v>
      </c>
    </row>
    <row r="1018" spans="1:9">
      <c r="A1018" s="65" t="s">
        <v>10108</v>
      </c>
      <c r="B1018" s="65" t="s">
        <v>10107</v>
      </c>
      <c r="C1018" s="131">
        <v>11.086</v>
      </c>
      <c r="D1018" s="132">
        <v>122.89939880371094</v>
      </c>
      <c r="E1018" s="132">
        <v>2.7920804466124469</v>
      </c>
      <c r="F1018" s="132">
        <v>37.431725164330892</v>
      </c>
      <c r="G1018" s="92">
        <v>99.810577392578125</v>
      </c>
      <c r="H1018" s="91">
        <v>68.961021423339844</v>
      </c>
      <c r="I1018" s="90">
        <v>91.462966918945313</v>
      </c>
    </row>
    <row r="1019" spans="1:9">
      <c r="A1019" s="65" t="s">
        <v>10106</v>
      </c>
      <c r="B1019" s="65" t="s">
        <v>10105</v>
      </c>
      <c r="C1019" s="131">
        <v>8.9529999999999994</v>
      </c>
      <c r="D1019" s="132">
        <v>80.156211853027344</v>
      </c>
      <c r="E1019" s="132">
        <v>3.2192656630902778</v>
      </c>
      <c r="F1019" s="132">
        <v>40.617253475380018</v>
      </c>
      <c r="G1019" s="92">
        <v>96.939262390136719</v>
      </c>
      <c r="H1019" s="91">
        <v>68.644065856933594</v>
      </c>
      <c r="I1019" s="90">
        <v>89.2828369140625</v>
      </c>
    </row>
    <row r="1020" spans="1:9">
      <c r="A1020" s="65" t="s">
        <v>10104</v>
      </c>
      <c r="B1020" s="65" t="s">
        <v>10103</v>
      </c>
      <c r="C1020" s="131">
        <v>10.404999999999999</v>
      </c>
      <c r="D1020" s="132">
        <v>108.26402282714844</v>
      </c>
      <c r="E1020" s="132">
        <v>3.3603424489298659</v>
      </c>
      <c r="F1020" s="132">
        <v>39.800694801852806</v>
      </c>
      <c r="G1020" s="92">
        <v>98.599769592285156</v>
      </c>
      <c r="H1020" s="91">
        <v>69.145988464355469</v>
      </c>
      <c r="I1020" s="90">
        <v>90.629844665527344</v>
      </c>
    </row>
    <row r="1021" spans="1:9">
      <c r="A1021" s="65" t="s">
        <v>10102</v>
      </c>
      <c r="B1021" s="65" t="s">
        <v>10101</v>
      </c>
      <c r="C1021" s="131">
        <v>8.1809999999999992</v>
      </c>
      <c r="D1021" s="132">
        <v>66.928764343261719</v>
      </c>
      <c r="E1021" s="132">
        <v>3.4647529669428674</v>
      </c>
      <c r="F1021" s="132">
        <v>39.903373356203545</v>
      </c>
      <c r="G1021" s="92">
        <v>95.328201293945313</v>
      </c>
      <c r="H1021" s="91">
        <v>67.611373901367188</v>
      </c>
      <c r="I1021" s="90">
        <v>87.828277587890625</v>
      </c>
    </row>
    <row r="1022" spans="1:9">
      <c r="A1022" s="65" t="s">
        <v>10100</v>
      </c>
      <c r="B1022" s="65" t="s">
        <v>10099</v>
      </c>
      <c r="C1022" s="131">
        <v>9.0399999999999991</v>
      </c>
      <c r="D1022" s="132">
        <v>81.721603393554688</v>
      </c>
      <c r="E1022" s="132">
        <v>2.8697828209868006</v>
      </c>
      <c r="F1022" s="132">
        <v>39.248199853049229</v>
      </c>
      <c r="G1022" s="92">
        <v>97.250099182128906</v>
      </c>
      <c r="H1022" s="91">
        <v>68.375747680664063</v>
      </c>
      <c r="I1022" s="90">
        <v>89.436965942382813</v>
      </c>
    </row>
    <row r="1023" spans="1:9">
      <c r="A1023" s="65" t="s">
        <v>10098</v>
      </c>
      <c r="B1023" s="65" t="s">
        <v>10097</v>
      </c>
      <c r="C1023" s="131">
        <v>2.4279999999999999</v>
      </c>
      <c r="D1023" s="132">
        <v>5.8951840400695801</v>
      </c>
      <c r="E1023" s="132">
        <v>2.799110501779424</v>
      </c>
      <c r="F1023" s="132">
        <v>38.676635822868477</v>
      </c>
      <c r="G1023" s="92">
        <v>87.261451721191406</v>
      </c>
      <c r="H1023" s="91">
        <v>62.523921966552734</v>
      </c>
      <c r="I1023" s="90">
        <v>80.567703247070313</v>
      </c>
    </row>
    <row r="1024" spans="1:9">
      <c r="A1024" s="65" t="s">
        <v>10096</v>
      </c>
      <c r="B1024" s="65" t="s">
        <v>10095</v>
      </c>
      <c r="C1024" s="131">
        <v>1.9019999999999999</v>
      </c>
      <c r="D1024" s="132">
        <v>3.6176040172576904</v>
      </c>
      <c r="E1024" s="132">
        <v>1.8667431252119626</v>
      </c>
      <c r="F1024" s="132">
        <v>40.619254554571285</v>
      </c>
      <c r="G1024" s="92">
        <v>88.164535522460938</v>
      </c>
      <c r="H1024" s="91">
        <v>63.484748840332031</v>
      </c>
      <c r="I1024" s="90">
        <v>81.486412048339844</v>
      </c>
    </row>
    <row r="1025" spans="1:9">
      <c r="A1025" s="65" t="s">
        <v>10094</v>
      </c>
      <c r="B1025" s="65" t="s">
        <v>10093</v>
      </c>
      <c r="C1025" s="131">
        <v>1.726</v>
      </c>
      <c r="D1025" s="132">
        <v>2.9790759086608887</v>
      </c>
      <c r="E1025" s="132">
        <v>3.0334671859589282</v>
      </c>
      <c r="F1025" s="132">
        <v>42.825823711630527</v>
      </c>
      <c r="G1025" s="92">
        <v>86.731407165527344</v>
      </c>
      <c r="H1025" s="91">
        <v>63.388835906982422</v>
      </c>
      <c r="I1025" s="90">
        <v>80.415122985839844</v>
      </c>
    </row>
    <row r="1026" spans="1:9">
      <c r="A1026" s="65" t="s">
        <v>10092</v>
      </c>
      <c r="B1026" s="65" t="s">
        <v>10091</v>
      </c>
      <c r="C1026" s="131">
        <v>5.7759999999999998</v>
      </c>
      <c r="D1026" s="132">
        <v>33.362174987792969</v>
      </c>
      <c r="E1026" s="132">
        <v>2.1316353914707102</v>
      </c>
      <c r="F1026" s="132">
        <v>43.299383230538425</v>
      </c>
      <c r="G1026" s="92">
        <v>94.412445068359375</v>
      </c>
      <c r="H1026" s="91">
        <v>68.121559143066406</v>
      </c>
      <c r="I1026" s="90">
        <v>87.298370361328125</v>
      </c>
    </row>
    <row r="1027" spans="1:9">
      <c r="A1027" s="65" t="s">
        <v>10090</v>
      </c>
      <c r="B1027" s="65" t="s">
        <v>10089</v>
      </c>
      <c r="C1027" s="131">
        <v>13.436999999999999</v>
      </c>
      <c r="D1027" s="132">
        <v>180.55296325683594</v>
      </c>
      <c r="E1027" s="132">
        <v>2.4250933970547899</v>
      </c>
      <c r="F1027" s="132">
        <v>41.002785058977722</v>
      </c>
      <c r="G1027" s="92">
        <v>104.26954650878906</v>
      </c>
      <c r="H1027" s="91">
        <v>71.983001708984375</v>
      </c>
      <c r="I1027" s="90">
        <v>95.533103942871094</v>
      </c>
    </row>
    <row r="1028" spans="1:9">
      <c r="A1028" s="65" t="s">
        <v>10088</v>
      </c>
      <c r="B1028" s="65" t="s">
        <v>10087</v>
      </c>
      <c r="C1028" s="131">
        <v>13.180999999999999</v>
      </c>
      <c r="D1028" s="132">
        <v>173.73875427246094</v>
      </c>
      <c r="E1028" s="132">
        <v>2.3048861360526676</v>
      </c>
      <c r="F1028" s="132">
        <v>39.585106382978722</v>
      </c>
      <c r="G1028" s="92">
        <v>103.78732299804688</v>
      </c>
      <c r="H1028" s="91">
        <v>71.346122741699219</v>
      </c>
      <c r="I1028" s="90">
        <v>95.009033203125</v>
      </c>
    </row>
    <row r="1029" spans="1:9">
      <c r="A1029" s="65" t="s">
        <v>10086</v>
      </c>
      <c r="B1029" s="65" t="s">
        <v>10085</v>
      </c>
      <c r="C1029" s="131">
        <v>11.116</v>
      </c>
      <c r="D1029" s="132">
        <v>123.56545257568359</v>
      </c>
      <c r="E1029" s="132">
        <v>2.9080341188315089</v>
      </c>
      <c r="F1029" s="132">
        <v>38.720087548638134</v>
      </c>
      <c r="G1029" s="92">
        <v>99.975128173828125</v>
      </c>
      <c r="H1029" s="91">
        <v>69.442665100097656</v>
      </c>
      <c r="I1029" s="90">
        <v>91.713325500488281</v>
      </c>
    </row>
    <row r="1030" spans="1:9">
      <c r="A1030" s="65" t="s">
        <v>10084</v>
      </c>
      <c r="B1030" s="65" t="s">
        <v>10083</v>
      </c>
      <c r="C1030" s="131">
        <v>7.0890000000000004</v>
      </c>
      <c r="D1030" s="132">
        <v>50.253921508789063</v>
      </c>
      <c r="E1030" s="132">
        <v>2.6402145903889527</v>
      </c>
      <c r="F1030" s="132">
        <v>38.932702112163149</v>
      </c>
      <c r="G1030" s="92">
        <v>94.680221557617188</v>
      </c>
      <c r="H1030" s="91">
        <v>66.96917724609375</v>
      </c>
      <c r="I1030" s="90">
        <v>87.181861877441406</v>
      </c>
    </row>
    <row r="1031" spans="1:9">
      <c r="A1031" s="65" t="s">
        <v>10082</v>
      </c>
      <c r="B1031" s="65" t="s">
        <v>10081</v>
      </c>
      <c r="C1031" s="131">
        <v>2.8149999999999999</v>
      </c>
      <c r="D1031" s="132">
        <v>7.924224853515625</v>
      </c>
      <c r="E1031" s="132">
        <v>2.5300203454113164</v>
      </c>
      <c r="F1031" s="132">
        <v>45.042544229149115</v>
      </c>
      <c r="G1031" s="92">
        <v>89.669921875</v>
      </c>
      <c r="H1031" s="91">
        <v>65.822944641113281</v>
      </c>
      <c r="I1031" s="90">
        <v>83.217147827148438</v>
      </c>
    </row>
    <row r="1032" spans="1:9">
      <c r="A1032" s="65" t="s">
        <v>10080</v>
      </c>
      <c r="B1032" s="65" t="s">
        <v>10079</v>
      </c>
      <c r="C1032" s="131">
        <v>10.353</v>
      </c>
      <c r="D1032" s="132">
        <v>107.18460845947266</v>
      </c>
      <c r="E1032" s="132">
        <v>2.3313018571643873</v>
      </c>
      <c r="F1032" s="132">
        <v>40.060198120396244</v>
      </c>
      <c r="G1032" s="92">
        <v>100.03282928466797</v>
      </c>
      <c r="H1032" s="91">
        <v>69.973770141601563</v>
      </c>
      <c r="I1032" s="90">
        <v>91.899124145507813</v>
      </c>
    </row>
    <row r="1033" spans="1:9">
      <c r="A1033" s="65" t="s">
        <v>10078</v>
      </c>
      <c r="B1033" s="65" t="s">
        <v>10077</v>
      </c>
      <c r="C1033" s="131">
        <v>5.4909999999999997</v>
      </c>
      <c r="D1033" s="132">
        <v>30.151081085205078</v>
      </c>
      <c r="E1033" s="132">
        <v>2.2016532767631936</v>
      </c>
      <c r="F1033" s="132">
        <v>39.107653946227231</v>
      </c>
      <c r="G1033" s="92">
        <v>92.951438903808594</v>
      </c>
      <c r="H1033" s="91">
        <v>66.040275573730469</v>
      </c>
      <c r="I1033" s="90">
        <v>85.669525146484375</v>
      </c>
    </row>
    <row r="1034" spans="1:9">
      <c r="A1034" s="65" t="s">
        <v>10076</v>
      </c>
      <c r="B1034" s="65" t="s">
        <v>10075</v>
      </c>
      <c r="C1034" s="131">
        <v>0.82499999999999996</v>
      </c>
      <c r="D1034" s="132">
        <v>0.68062502145767212</v>
      </c>
      <c r="E1034" s="132">
        <v>3.5242736139944277</v>
      </c>
      <c r="F1034" s="132">
        <v>37.286249193027757</v>
      </c>
      <c r="G1034" s="92">
        <v>83.348442077636719</v>
      </c>
      <c r="H1034" s="91">
        <v>59.697528839111328</v>
      </c>
      <c r="I1034" s="90">
        <v>76.948722839355469</v>
      </c>
    </row>
    <row r="1035" spans="1:9">
      <c r="A1035" s="65" t="s">
        <v>10074</v>
      </c>
      <c r="B1035" s="65" t="s">
        <v>10073</v>
      </c>
      <c r="C1035" s="131">
        <v>11.387</v>
      </c>
      <c r="D1035" s="132">
        <v>129.66377258300781</v>
      </c>
      <c r="E1035" s="132">
        <v>3.1733350542970782</v>
      </c>
      <c r="F1035" s="132">
        <v>38.457907542579072</v>
      </c>
      <c r="G1035" s="92">
        <v>99.913558959960938</v>
      </c>
      <c r="H1035" s="91">
        <v>69.293922424316406</v>
      </c>
      <c r="I1035" s="90">
        <v>91.628166198730469</v>
      </c>
    </row>
    <row r="1036" spans="1:9">
      <c r="A1036" s="65" t="s">
        <v>10072</v>
      </c>
      <c r="B1036" s="65" t="s">
        <v>10071</v>
      </c>
      <c r="C1036" s="131">
        <v>1.7689999999999999</v>
      </c>
      <c r="D1036" s="132">
        <v>3.1293609142303467</v>
      </c>
      <c r="E1036" s="132">
        <v>3.7188197257307234</v>
      </c>
      <c r="F1036" s="132">
        <v>38.193167787076419</v>
      </c>
      <c r="G1036" s="92">
        <v>84.806022644042969</v>
      </c>
      <c r="H1036" s="91">
        <v>60.962520599365234</v>
      </c>
      <c r="I1036" s="90">
        <v>78.35418701171875</v>
      </c>
    </row>
    <row r="1037" spans="1:9">
      <c r="A1037" s="65" t="s">
        <v>10070</v>
      </c>
      <c r="B1037" s="65" t="s">
        <v>10069</v>
      </c>
      <c r="C1037" s="131">
        <v>0.72</v>
      </c>
      <c r="D1037" s="132">
        <v>0.51840001344680786</v>
      </c>
      <c r="E1037" s="132">
        <v>3.8007631501108858</v>
      </c>
      <c r="F1037" s="132">
        <v>37.631469440832248</v>
      </c>
      <c r="G1037" s="92">
        <v>82.864784240722656</v>
      </c>
      <c r="H1037" s="91">
        <v>59.526828765869141</v>
      </c>
      <c r="I1037" s="90">
        <v>76.54974365234375</v>
      </c>
    </row>
    <row r="1038" spans="1:9">
      <c r="A1038" s="65" t="s">
        <v>10068</v>
      </c>
      <c r="B1038" s="65" t="s">
        <v>10067</v>
      </c>
      <c r="C1038" s="131">
        <v>3.6539999999999999</v>
      </c>
      <c r="D1038" s="132">
        <v>13.351716041564941</v>
      </c>
      <c r="E1038" s="132">
        <v>2.5331188595588152</v>
      </c>
      <c r="F1038" s="132">
        <v>40.647259495110305</v>
      </c>
      <c r="G1038" s="92">
        <v>90.005546569824219</v>
      </c>
      <c r="H1038" s="91">
        <v>64.773704528808594</v>
      </c>
      <c r="I1038" s="90">
        <v>83.17803955078125</v>
      </c>
    </row>
    <row r="1039" spans="1:9">
      <c r="A1039" s="65" t="s">
        <v>10066</v>
      </c>
      <c r="B1039" s="65" t="s">
        <v>10065</v>
      </c>
      <c r="C1039" s="131">
        <v>2.3090000000000002</v>
      </c>
      <c r="D1039" s="132">
        <v>5.3314809799194336</v>
      </c>
      <c r="E1039" s="132">
        <v>3.178407724358252</v>
      </c>
      <c r="F1039" s="132">
        <v>37.619737823723753</v>
      </c>
      <c r="G1039" s="92">
        <v>86.303276062011719</v>
      </c>
      <c r="H1039" s="91">
        <v>61.675430297851563</v>
      </c>
      <c r="I1039" s="90">
        <v>79.639205932617188</v>
      </c>
    </row>
    <row r="1040" spans="1:9">
      <c r="A1040" s="65" t="s">
        <v>10064</v>
      </c>
      <c r="B1040" s="65" t="s">
        <v>10063</v>
      </c>
      <c r="C1040" s="131">
        <v>10.965999999999999</v>
      </c>
      <c r="D1040" s="132">
        <v>120.25315856933594</v>
      </c>
      <c r="E1040" s="132">
        <v>2.9688827613456201</v>
      </c>
      <c r="F1040" s="132">
        <v>46.262596071733562</v>
      </c>
      <c r="G1040" s="92">
        <v>101.36177062988281</v>
      </c>
      <c r="H1040" s="91">
        <v>72.52197265625</v>
      </c>
      <c r="I1040" s="90">
        <v>93.5579833984375</v>
      </c>
    </row>
    <row r="1041" spans="1:9">
      <c r="A1041" s="65" t="s">
        <v>10062</v>
      </c>
      <c r="B1041" s="65" t="s">
        <v>10061</v>
      </c>
      <c r="C1041" s="131">
        <v>8.5410000000000004</v>
      </c>
      <c r="D1041" s="132">
        <v>72.948684692382813</v>
      </c>
      <c r="E1041" s="132">
        <v>1.8747153659884699</v>
      </c>
      <c r="F1041" s="132">
        <v>38.752933191118004</v>
      </c>
      <c r="G1041" s="92">
        <v>97.826980590820313</v>
      </c>
      <c r="H1041" s="91">
        <v>68.539871215820313</v>
      </c>
      <c r="I1041" s="90">
        <v>89.902153015136719</v>
      </c>
    </row>
    <row r="1042" spans="1:9">
      <c r="A1042" s="65" t="s">
        <v>10060</v>
      </c>
      <c r="B1042" s="65" t="s">
        <v>10059</v>
      </c>
      <c r="C1042" s="131">
        <v>4.3789999999999996</v>
      </c>
      <c r="D1042" s="132">
        <v>19.175640106201172</v>
      </c>
      <c r="E1042" s="132">
        <v>2.6343423790831459</v>
      </c>
      <c r="F1042" s="132">
        <v>42.267239029708371</v>
      </c>
      <c r="G1042" s="92">
        <v>91.347648620605469</v>
      </c>
      <c r="H1042" s="91">
        <v>66.073539733886719</v>
      </c>
      <c r="I1042" s="90">
        <v>84.508705139160156</v>
      </c>
    </row>
    <row r="1043" spans="1:9">
      <c r="A1043" s="65" t="s">
        <v>10058</v>
      </c>
      <c r="B1043" s="65" t="s">
        <v>10057</v>
      </c>
      <c r="C1043" s="131">
        <v>2.7360000000000002</v>
      </c>
      <c r="D1043" s="132">
        <v>7.4856958389282227</v>
      </c>
      <c r="E1043" s="132">
        <v>3.6270733814521088</v>
      </c>
      <c r="F1043" s="132">
        <v>35.556164984642386</v>
      </c>
      <c r="G1043" s="92">
        <v>85.891563415527344</v>
      </c>
      <c r="H1043" s="91">
        <v>60.905014038085938</v>
      </c>
      <c r="I1043" s="90">
        <v>79.13043212890625</v>
      </c>
    </row>
    <row r="1044" spans="1:9">
      <c r="A1044" s="65" t="s">
        <v>10056</v>
      </c>
      <c r="B1044" s="65" t="s">
        <v>10055</v>
      </c>
      <c r="C1044" s="131">
        <v>10.009</v>
      </c>
      <c r="D1044" s="132">
        <v>100.18008422851563</v>
      </c>
      <c r="E1044" s="132">
        <v>2.420828465506438</v>
      </c>
      <c r="F1044" s="132">
        <v>40.642976266837714</v>
      </c>
      <c r="G1044" s="92">
        <v>99.557518005371094</v>
      </c>
      <c r="H1044" s="91">
        <v>69.939842224121094</v>
      </c>
      <c r="I1044" s="90">
        <v>91.543243408203125</v>
      </c>
    </row>
    <row r="1045" spans="1:9">
      <c r="A1045" s="65" t="s">
        <v>10054</v>
      </c>
      <c r="B1045" s="65" t="s">
        <v>10053</v>
      </c>
      <c r="C1045" s="131">
        <v>2.5329999999999999</v>
      </c>
      <c r="D1045" s="132">
        <v>6.4160890579223633</v>
      </c>
      <c r="E1045" s="132">
        <v>2.6655114794304979</v>
      </c>
      <c r="F1045" s="132">
        <v>44.134715025906736</v>
      </c>
      <c r="G1045" s="92">
        <v>88.8304443359375</v>
      </c>
      <c r="H1045" s="91">
        <v>65.052528381347656</v>
      </c>
      <c r="I1045" s="90">
        <v>82.396354675292969</v>
      </c>
    </row>
    <row r="1046" spans="1:9">
      <c r="A1046" s="65" t="s">
        <v>10052</v>
      </c>
      <c r="B1046" s="65" t="s">
        <v>10051</v>
      </c>
      <c r="C1046" s="131">
        <v>7.0970000000000004</v>
      </c>
      <c r="D1046" s="132">
        <v>50.367408752441406</v>
      </c>
      <c r="E1046" s="132">
        <v>3.2932935055377759</v>
      </c>
      <c r="F1046" s="132">
        <v>42.249806992389985</v>
      </c>
      <c r="G1046" s="92">
        <v>94.51123046875</v>
      </c>
      <c r="H1046" s="91">
        <v>67.912223815917969</v>
      </c>
      <c r="I1046" s="90">
        <v>87.31378173828125</v>
      </c>
    </row>
    <row r="1047" spans="1:9">
      <c r="A1047" s="65" t="s">
        <v>10050</v>
      </c>
      <c r="B1047" s="65" t="s">
        <v>10049</v>
      </c>
      <c r="C1047" s="131">
        <v>2.0819999999999999</v>
      </c>
      <c r="D1047" s="132">
        <v>4.334723949432373</v>
      </c>
      <c r="E1047" s="132">
        <v>2.9822050426405924</v>
      </c>
      <c r="F1047" s="132">
        <v>34.727025106584556</v>
      </c>
      <c r="G1047" s="92">
        <v>85.573226928710938</v>
      </c>
      <c r="H1047" s="91">
        <v>60.351551055908203</v>
      </c>
      <c r="I1047" s="90">
        <v>78.74847412109375</v>
      </c>
    </row>
    <row r="1048" spans="1:9">
      <c r="A1048" s="65" t="s">
        <v>10048</v>
      </c>
      <c r="B1048" s="65" t="s">
        <v>10047</v>
      </c>
      <c r="C1048" s="131">
        <v>3.9620000000000002</v>
      </c>
      <c r="D1048" s="132">
        <v>15.697443962097168</v>
      </c>
      <c r="E1048" s="132">
        <v>2.9382679777489273</v>
      </c>
      <c r="F1048" s="132">
        <v>41.866478686349311</v>
      </c>
      <c r="G1048" s="92">
        <v>90.186073303222656</v>
      </c>
      <c r="H1048" s="91">
        <v>65.291488647460938</v>
      </c>
      <c r="I1048" s="90">
        <v>83.4498291015625</v>
      </c>
    </row>
    <row r="1049" spans="1:9">
      <c r="A1049" s="65" t="s">
        <v>10046</v>
      </c>
      <c r="B1049" s="65" t="s">
        <v>10045</v>
      </c>
      <c r="C1049" s="131">
        <v>4.5140000000000002</v>
      </c>
      <c r="D1049" s="132">
        <v>20.376195907592773</v>
      </c>
      <c r="E1049" s="132">
        <v>1.3532622895698501</v>
      </c>
      <c r="F1049" s="132">
        <v>41.648088360237892</v>
      </c>
      <c r="G1049" s="92">
        <v>93.219757080078125</v>
      </c>
      <c r="H1049" s="91">
        <v>66.867401123046875</v>
      </c>
      <c r="I1049" s="90">
        <v>86.08905029296875</v>
      </c>
    </row>
    <row r="1050" spans="1:9">
      <c r="A1050" s="65" t="s">
        <v>10044</v>
      </c>
      <c r="B1050" s="65" t="s">
        <v>10043</v>
      </c>
      <c r="C1050" s="131">
        <v>3.3149999999999999</v>
      </c>
      <c r="D1050" s="132">
        <v>10.989225387573242</v>
      </c>
      <c r="E1050" s="132">
        <v>2.7127914835882829</v>
      </c>
      <c r="F1050" s="132">
        <v>47.644919262763011</v>
      </c>
      <c r="G1050" s="92">
        <v>90.779167175292969</v>
      </c>
      <c r="H1050" s="91">
        <v>67.293617248535156</v>
      </c>
      <c r="I1050" s="90">
        <v>84.4241943359375</v>
      </c>
    </row>
    <row r="1051" spans="1:9">
      <c r="A1051" s="65" t="s">
        <v>10042</v>
      </c>
      <c r="B1051" s="65" t="s">
        <v>10041</v>
      </c>
      <c r="C1051" s="131">
        <v>8.8360000000000003</v>
      </c>
      <c r="D1051" s="132">
        <v>78.074897766113281</v>
      </c>
      <c r="E1051" s="132">
        <v>0.90130953474806452</v>
      </c>
      <c r="F1051" s="132">
        <v>43.616800920598386</v>
      </c>
      <c r="G1051" s="92">
        <v>100.70022583007813</v>
      </c>
      <c r="H1051" s="91">
        <v>71.528274536132813</v>
      </c>
      <c r="I1051" s="90">
        <v>92.806564331054688</v>
      </c>
    </row>
    <row r="1052" spans="1:9">
      <c r="A1052" s="65" t="s">
        <v>10040</v>
      </c>
      <c r="B1052" s="65" t="s">
        <v>10039</v>
      </c>
      <c r="C1052" s="131">
        <v>6.633</v>
      </c>
      <c r="D1052" s="132">
        <v>43.996688842773438</v>
      </c>
      <c r="E1052" s="132">
        <v>1.4657436986425927</v>
      </c>
      <c r="F1052" s="132">
        <v>42.24009362982779</v>
      </c>
      <c r="G1052" s="92">
        <v>96.394203186035156</v>
      </c>
      <c r="H1052" s="91">
        <v>68.868682861328125</v>
      </c>
      <c r="I1052" s="90">
        <v>88.946044921875</v>
      </c>
    </row>
    <row r="1053" spans="1:9">
      <c r="A1053" s="65" t="s">
        <v>10038</v>
      </c>
      <c r="B1053" s="65" t="s">
        <v>10037</v>
      </c>
      <c r="C1053" s="131">
        <v>4.57</v>
      </c>
      <c r="D1053" s="132">
        <v>20.884899139404297</v>
      </c>
      <c r="E1053" s="132">
        <v>2.117914785367736</v>
      </c>
      <c r="F1053" s="132">
        <v>42.912492073557388</v>
      </c>
      <c r="G1053" s="92">
        <v>92.511512756347656</v>
      </c>
      <c r="H1053" s="91">
        <v>66.900146484375</v>
      </c>
      <c r="I1053" s="90">
        <v>85.581314086914063</v>
      </c>
    </row>
    <row r="1054" spans="1:9">
      <c r="A1054" s="65" t="s">
        <v>10036</v>
      </c>
      <c r="B1054" s="65" t="s">
        <v>10035</v>
      </c>
      <c r="C1054" s="131">
        <v>4.976</v>
      </c>
      <c r="D1054" s="132">
        <v>24.760576248168945</v>
      </c>
      <c r="E1054" s="132">
        <v>2.5688841271510934</v>
      </c>
      <c r="F1054" s="132">
        <v>40.954440409376033</v>
      </c>
      <c r="G1054" s="92">
        <v>92.063240051269531</v>
      </c>
      <c r="H1054" s="91">
        <v>66.105247497558594</v>
      </c>
      <c r="I1054" s="90">
        <v>85.03924560546875</v>
      </c>
    </row>
    <row r="1055" spans="1:9">
      <c r="A1055" s="65" t="s">
        <v>10034</v>
      </c>
      <c r="B1055" s="65" t="s">
        <v>10033</v>
      </c>
      <c r="C1055" s="131">
        <v>4.4509999999999996</v>
      </c>
      <c r="D1055" s="132">
        <v>19.8114013671875</v>
      </c>
      <c r="E1055" s="132">
        <v>0.4656515352017998</v>
      </c>
      <c r="F1055" s="132">
        <v>43.999334110204764</v>
      </c>
      <c r="G1055" s="92">
        <v>94.894393920898438</v>
      </c>
      <c r="H1055" s="91">
        <v>68.457176208496094</v>
      </c>
      <c r="I1055" s="90">
        <v>87.74072265625</v>
      </c>
    </row>
    <row r="1056" spans="1:9">
      <c r="A1056" s="65" t="s">
        <v>10032</v>
      </c>
      <c r="B1056" s="65" t="s">
        <v>10031</v>
      </c>
      <c r="C1056" s="131">
        <v>8.1769999999999996</v>
      </c>
      <c r="D1056" s="132">
        <v>66.863327026367188</v>
      </c>
      <c r="E1056" s="132">
        <v>1.8009446729404659</v>
      </c>
      <c r="F1056" s="132">
        <v>38.760625637538254</v>
      </c>
      <c r="G1056" s="92">
        <v>97.408592224121094</v>
      </c>
      <c r="H1056" s="91">
        <v>68.333763122558594</v>
      </c>
      <c r="I1056" s="90">
        <v>89.541206359863281</v>
      </c>
    </row>
    <row r="1057" spans="1:9">
      <c r="A1057" s="65" t="s">
        <v>10030</v>
      </c>
      <c r="B1057" s="65" t="s">
        <v>10029</v>
      </c>
      <c r="C1057" s="131">
        <v>7.5970000000000004</v>
      </c>
      <c r="D1057" s="132">
        <v>57.714408874511719</v>
      </c>
      <c r="E1057" s="132">
        <v>1.6881382634291984</v>
      </c>
      <c r="F1057" s="132">
        <v>40.279576686147529</v>
      </c>
      <c r="G1057" s="92">
        <v>97.063392639160156</v>
      </c>
      <c r="H1057" s="91">
        <v>68.629562377929688</v>
      </c>
      <c r="I1057" s="90">
        <v>89.369461059570313</v>
      </c>
    </row>
    <row r="1058" spans="1:9">
      <c r="A1058" s="65" t="s">
        <v>10028</v>
      </c>
      <c r="B1058" s="65" t="s">
        <v>10027</v>
      </c>
      <c r="C1058" s="131">
        <v>13.641999999999999</v>
      </c>
      <c r="D1058" s="132">
        <v>186.10415649414063</v>
      </c>
      <c r="E1058" s="132">
        <v>1.4961753446179025</v>
      </c>
      <c r="F1058" s="132">
        <v>39.044934365533493</v>
      </c>
      <c r="G1058" s="92">
        <v>105.40848541259766</v>
      </c>
      <c r="H1058" s="91">
        <v>71.920265197753906</v>
      </c>
      <c r="I1058" s="90">
        <v>96.346878051757813</v>
      </c>
    </row>
    <row r="1059" spans="1:9">
      <c r="A1059" s="65" t="s">
        <v>10026</v>
      </c>
      <c r="B1059" s="65" t="s">
        <v>10025</v>
      </c>
      <c r="C1059" s="131">
        <v>9.19</v>
      </c>
      <c r="D1059" s="132">
        <v>84.456100463867188</v>
      </c>
      <c r="E1059" s="132">
        <v>2.441359095959176</v>
      </c>
      <c r="F1059" s="132">
        <v>41.45681221665474</v>
      </c>
      <c r="G1059" s="92">
        <v>98.5570068359375</v>
      </c>
      <c r="H1059" s="91">
        <v>69.730926513671875</v>
      </c>
      <c r="I1059" s="90">
        <v>90.756935119628906</v>
      </c>
    </row>
    <row r="1060" spans="1:9">
      <c r="A1060" s="65" t="s">
        <v>10024</v>
      </c>
      <c r="B1060" s="65" t="s">
        <v>10023</v>
      </c>
      <c r="C1060" s="131">
        <v>13.558</v>
      </c>
      <c r="D1060" s="132">
        <v>183.81936645507813</v>
      </c>
      <c r="E1060" s="132">
        <v>3.2399219699764235</v>
      </c>
      <c r="F1060" s="132">
        <v>41.595937179924888</v>
      </c>
      <c r="G1060" s="92">
        <v>103.41353607177734</v>
      </c>
      <c r="H1060" s="91">
        <v>71.697982788085938</v>
      </c>
      <c r="I1060" s="90">
        <v>94.831596374511719</v>
      </c>
    </row>
    <row r="1061" spans="1:9">
      <c r="A1061" s="65" t="s">
        <v>10022</v>
      </c>
      <c r="B1061" s="65" t="s">
        <v>10021</v>
      </c>
      <c r="C1061" s="131">
        <v>10.505000000000001</v>
      </c>
      <c r="D1061" s="132">
        <v>110.35502624511719</v>
      </c>
      <c r="E1061" s="132">
        <v>2.316092670011058</v>
      </c>
      <c r="F1061" s="132">
        <v>39.5897354664977</v>
      </c>
      <c r="G1061" s="92">
        <v>100.16026306152344</v>
      </c>
      <c r="H1061" s="91">
        <v>69.878440856933594</v>
      </c>
      <c r="I1061" s="90">
        <v>91.966278076171875</v>
      </c>
    </row>
    <row r="1062" spans="1:9">
      <c r="A1062" s="65" t="s">
        <v>10020</v>
      </c>
      <c r="B1062" s="65" t="s">
        <v>10019</v>
      </c>
      <c r="C1062" s="131">
        <v>10.663</v>
      </c>
      <c r="D1062" s="132">
        <v>113.69956970214844</v>
      </c>
      <c r="E1062" s="132">
        <v>2.1608326227961392</v>
      </c>
      <c r="F1062" s="132">
        <v>38.449619346171069</v>
      </c>
      <c r="G1062" s="92">
        <v>100.34342956542969</v>
      </c>
      <c r="H1062" s="91">
        <v>69.602439880371094</v>
      </c>
      <c r="I1062" s="90">
        <v>92.025199890136719</v>
      </c>
    </row>
    <row r="1063" spans="1:9">
      <c r="A1063" s="65" t="s">
        <v>11404</v>
      </c>
      <c r="B1063" s="65" t="s">
        <v>11403</v>
      </c>
      <c r="C1063" s="131">
        <v>17.754999999999999</v>
      </c>
      <c r="D1063" s="132">
        <v>315.24002075195313</v>
      </c>
      <c r="E1063" s="132">
        <v>-1.1773173006078954</v>
      </c>
      <c r="F1063" s="132">
        <v>46.260541560016165</v>
      </c>
      <c r="G1063" s="92">
        <v>115.91982269287109</v>
      </c>
      <c r="H1063" s="91">
        <v>78.382034301757813</v>
      </c>
      <c r="I1063" s="90">
        <v>105.76243591308594</v>
      </c>
    </row>
    <row r="1064" spans="1:9">
      <c r="A1064" s="65" t="s">
        <v>11402</v>
      </c>
      <c r="B1064" s="65" t="s">
        <v>11401</v>
      </c>
      <c r="C1064" s="131">
        <v>15.089</v>
      </c>
      <c r="D1064" s="132">
        <v>227.67791748046875</v>
      </c>
      <c r="E1064" s="132">
        <v>-2.0972354698868045</v>
      </c>
      <c r="F1064" s="132">
        <v>49.886028689329926</v>
      </c>
      <c r="G1064" s="92">
        <v>114.73438262939453</v>
      </c>
      <c r="H1064" s="91">
        <v>79.759025573730469</v>
      </c>
      <c r="I1064" s="90">
        <v>105.27037048339844</v>
      </c>
    </row>
    <row r="1065" spans="1:9">
      <c r="A1065" s="65" t="s">
        <v>11400</v>
      </c>
      <c r="B1065" s="65" t="s">
        <v>11399</v>
      </c>
      <c r="C1065" s="131">
        <v>20.736000000000001</v>
      </c>
      <c r="D1065" s="132">
        <v>429.981689453125</v>
      </c>
      <c r="E1065" s="132">
        <v>-1.0129120487235144</v>
      </c>
      <c r="F1065" s="132">
        <v>46.219247845390441</v>
      </c>
      <c r="G1065" s="92">
        <v>119.13777160644531</v>
      </c>
      <c r="H1065" s="91">
        <v>78.753486633300781</v>
      </c>
      <c r="I1065" s="90">
        <v>108.21015167236328</v>
      </c>
    </row>
    <row r="1066" spans="1:9">
      <c r="A1066" s="65" t="s">
        <v>11398</v>
      </c>
      <c r="B1066" s="65" t="s">
        <v>11397</v>
      </c>
      <c r="C1066" s="131">
        <v>7.5519999999999996</v>
      </c>
      <c r="D1066" s="132">
        <v>57.032703399658203</v>
      </c>
      <c r="E1066" s="132">
        <v>-1.2666959241919395</v>
      </c>
      <c r="F1066" s="132">
        <v>46.38095238095238</v>
      </c>
      <c r="G1066" s="92">
        <v>102.51131439208984</v>
      </c>
      <c r="H1066" s="91">
        <v>73.34552001953125</v>
      </c>
      <c r="I1066" s="90">
        <v>94.619316101074219</v>
      </c>
    </row>
    <row r="1067" spans="1:9">
      <c r="A1067" s="65" t="s">
        <v>11396</v>
      </c>
      <c r="B1067" s="65" t="s">
        <v>11395</v>
      </c>
      <c r="C1067" s="131">
        <v>6.2640000000000002</v>
      </c>
      <c r="D1067" s="132">
        <v>39.237697601318359</v>
      </c>
      <c r="E1067" s="132">
        <v>2.4285634522542683</v>
      </c>
      <c r="F1067" s="132">
        <v>44.161521671343934</v>
      </c>
      <c r="G1067" s="92">
        <v>94.918144226074219</v>
      </c>
      <c r="H1067" s="91">
        <v>68.683036804199219</v>
      </c>
      <c r="I1067" s="90">
        <v>87.819160461425781</v>
      </c>
    </row>
    <row r="1068" spans="1:9">
      <c r="A1068" s="65" t="s">
        <v>11394</v>
      </c>
      <c r="B1068" s="65" t="s">
        <v>11393</v>
      </c>
      <c r="C1068" s="131">
        <v>5.5010000000000003</v>
      </c>
      <c r="D1068" s="132">
        <v>30.261001586914063</v>
      </c>
      <c r="E1068" s="132">
        <v>2.2713655023549899</v>
      </c>
      <c r="F1068" s="132">
        <v>39.30834448906738</v>
      </c>
      <c r="G1068" s="92">
        <v>92.91314697265625</v>
      </c>
      <c r="H1068" s="91">
        <v>66.083633422851563</v>
      </c>
      <c r="I1068" s="90">
        <v>85.653327941894531</v>
      </c>
    </row>
    <row r="1069" spans="1:9">
      <c r="A1069" s="65" t="s">
        <v>11392</v>
      </c>
      <c r="B1069" s="65" t="s">
        <v>11391</v>
      </c>
      <c r="C1069" s="131">
        <v>5.23</v>
      </c>
      <c r="D1069" s="132">
        <v>27.352899551391602</v>
      </c>
      <c r="E1069" s="132">
        <v>-0.19412046463004934</v>
      </c>
      <c r="F1069" s="132">
        <v>43.639837398373984</v>
      </c>
      <c r="G1069" s="92">
        <v>96.933876037597656</v>
      </c>
      <c r="H1069" s="91">
        <v>69.486808776855469</v>
      </c>
      <c r="I1069" s="90">
        <v>89.506950378417969</v>
      </c>
    </row>
    <row r="1070" spans="1:9">
      <c r="A1070" s="65" t="s">
        <v>11390</v>
      </c>
      <c r="B1070" s="65" t="s">
        <v>11389</v>
      </c>
      <c r="C1070" s="131">
        <v>1.7230000000000001</v>
      </c>
      <c r="D1070" s="132">
        <v>2.9687290191650391</v>
      </c>
      <c r="E1070" s="132">
        <v>1.2202412218775573</v>
      </c>
      <c r="F1070" s="132">
        <v>44.12850949628406</v>
      </c>
      <c r="G1070" s="92">
        <v>89.56689453125</v>
      </c>
      <c r="H1070" s="91">
        <v>65.261085510253906</v>
      </c>
      <c r="I1070" s="90">
        <v>82.989967346191406</v>
      </c>
    </row>
    <row r="1071" spans="1:9">
      <c r="A1071" s="65" t="s">
        <v>10778</v>
      </c>
      <c r="B1071" s="65" t="s">
        <v>10777</v>
      </c>
      <c r="C1071" s="131">
        <v>3.355</v>
      </c>
      <c r="D1071" s="132">
        <v>11.256025314331055</v>
      </c>
      <c r="E1071" s="132">
        <v>3.3623956978538176</v>
      </c>
      <c r="F1071" s="132">
        <v>34.117279612711798</v>
      </c>
      <c r="G1071" s="92">
        <v>86.918968200683594</v>
      </c>
      <c r="H1071" s="91">
        <v>61.099395751953125</v>
      </c>
      <c r="I1071" s="90">
        <v>79.932426452636719</v>
      </c>
    </row>
    <row r="1072" spans="1:9">
      <c r="A1072" s="65" t="s">
        <v>11110</v>
      </c>
      <c r="B1072" s="65" t="s">
        <v>11109</v>
      </c>
      <c r="C1072" s="131">
        <v>1.8620000000000001</v>
      </c>
      <c r="D1072" s="132">
        <v>3.4670441150665283</v>
      </c>
      <c r="E1072" s="132">
        <v>4.4914162262909176</v>
      </c>
      <c r="F1072" s="132">
        <v>26.348679187662238</v>
      </c>
      <c r="G1072" s="92">
        <v>81.233955383300781</v>
      </c>
      <c r="H1072" s="91">
        <v>55.454395294189453</v>
      </c>
      <c r="I1072" s="90">
        <v>74.25823974609375</v>
      </c>
    </row>
    <row r="1073" spans="1:9">
      <c r="A1073" s="65" t="s">
        <v>10568</v>
      </c>
      <c r="B1073" s="65" t="s">
        <v>10567</v>
      </c>
      <c r="C1073" s="131">
        <v>0.40799999999999997</v>
      </c>
      <c r="D1073" s="132">
        <v>0.16646400094032288</v>
      </c>
      <c r="E1073" s="132">
        <v>3.4392052272740985</v>
      </c>
      <c r="F1073" s="132">
        <v>27.075913896318941</v>
      </c>
      <c r="G1073" s="92">
        <v>80.513946533203125</v>
      </c>
      <c r="H1073" s="91">
        <v>54.946662902832031</v>
      </c>
      <c r="I1073" s="90">
        <v>73.595672607421875</v>
      </c>
    </row>
    <row r="1074" spans="1:9">
      <c r="A1074" s="65" t="s">
        <v>10566</v>
      </c>
      <c r="B1074" s="65" t="s">
        <v>10565</v>
      </c>
      <c r="C1074" s="131">
        <v>2.0430000000000001</v>
      </c>
      <c r="D1074" s="132">
        <v>4.1738491058349609</v>
      </c>
      <c r="E1074" s="132">
        <v>2.6584926949675634</v>
      </c>
      <c r="F1074" s="132">
        <v>33.846990865126273</v>
      </c>
      <c r="G1074" s="92">
        <v>85.7703857421875</v>
      </c>
      <c r="H1074" s="91">
        <v>60.171966552734375</v>
      </c>
      <c r="I1074" s="90">
        <v>78.84368896484375</v>
      </c>
    </row>
    <row r="1075" spans="1:9">
      <c r="A1075" s="65" t="s">
        <v>12256</v>
      </c>
      <c r="B1075" s="65" t="s">
        <v>12255</v>
      </c>
      <c r="C1075" s="131">
        <v>3.6320000000000001</v>
      </c>
      <c r="D1075" s="132">
        <v>13.191424369812012</v>
      </c>
      <c r="E1075" s="132">
        <v>3.2053171963151392</v>
      </c>
      <c r="F1075" s="132">
        <v>34.58832976445396</v>
      </c>
      <c r="G1075" s="92">
        <v>87.677909851074219</v>
      </c>
      <c r="H1075" s="91">
        <v>61.682979583740234</v>
      </c>
      <c r="I1075" s="90">
        <v>80.6439208984375</v>
      </c>
    </row>
    <row r="1076" spans="1:9">
      <c r="A1076" s="65" t="s">
        <v>12254</v>
      </c>
      <c r="B1076" s="65" t="s">
        <v>12253</v>
      </c>
      <c r="C1076" s="131">
        <v>3.4529999999999998</v>
      </c>
      <c r="D1076" s="132">
        <v>11.923209190368652</v>
      </c>
      <c r="E1076" s="132">
        <v>3.8564997536815313</v>
      </c>
      <c r="F1076" s="132">
        <v>38.105812807881776</v>
      </c>
      <c r="G1076" s="92">
        <v>87.264671325683594</v>
      </c>
      <c r="H1076" s="91">
        <v>62.533309936523438</v>
      </c>
      <c r="I1076" s="90">
        <v>80.572593688964844</v>
      </c>
    </row>
    <row r="1077" spans="1:9">
      <c r="A1077" s="65" t="s">
        <v>12252</v>
      </c>
      <c r="B1077" s="65" t="s">
        <v>12251</v>
      </c>
      <c r="C1077" s="131">
        <v>2.8730000000000002</v>
      </c>
      <c r="D1077" s="132">
        <v>8.2541294097900391</v>
      </c>
      <c r="E1077" s="132">
        <v>3.2776608448500646</v>
      </c>
      <c r="F1077" s="132">
        <v>38.330359520639149</v>
      </c>
      <c r="G1077" s="92">
        <v>87.216842651367188</v>
      </c>
      <c r="H1077" s="91">
        <v>62.478424072265625</v>
      </c>
      <c r="I1077" s="90">
        <v>80.522850036621094</v>
      </c>
    </row>
    <row r="1078" spans="1:9">
      <c r="A1078" s="65" t="s">
        <v>12250</v>
      </c>
      <c r="B1078" s="65" t="s">
        <v>12249</v>
      </c>
      <c r="C1078" s="131">
        <v>2.1280000000000001</v>
      </c>
      <c r="D1078" s="132">
        <v>4.5283842086791992</v>
      </c>
      <c r="E1078" s="132">
        <v>3.4742796582251692</v>
      </c>
      <c r="F1078" s="132">
        <v>37.484937712344284</v>
      </c>
      <c r="G1078" s="92">
        <v>85.568122863769531</v>
      </c>
      <c r="H1078" s="91">
        <v>61.215309143066406</v>
      </c>
      <c r="I1078" s="90">
        <v>78.978469848632813</v>
      </c>
    </row>
    <row r="1079" spans="1:9">
      <c r="A1079" s="65" t="s">
        <v>12248</v>
      </c>
      <c r="B1079" s="65" t="s">
        <v>12247</v>
      </c>
      <c r="C1079" s="131">
        <v>3.6120000000000001</v>
      </c>
      <c r="D1079" s="132">
        <v>13.046544075012207</v>
      </c>
      <c r="E1079" s="132">
        <v>1.4355633166552686</v>
      </c>
      <c r="F1079" s="132">
        <v>39.392088481466722</v>
      </c>
      <c r="G1079" s="92">
        <v>91.204658508300781</v>
      </c>
      <c r="H1079" s="91">
        <v>64.998260498046875</v>
      </c>
      <c r="I1079" s="90">
        <v>84.113449096679688</v>
      </c>
    </row>
    <row r="1080" spans="1:9">
      <c r="A1080" s="65" t="s">
        <v>12246</v>
      </c>
      <c r="B1080" s="65" t="s">
        <v>12245</v>
      </c>
      <c r="C1080" s="131">
        <v>5.843</v>
      </c>
      <c r="D1080" s="132">
        <v>34.140647888183594</v>
      </c>
      <c r="E1080" s="132">
        <v>3.5789999558659589</v>
      </c>
      <c r="F1080" s="132">
        <v>39.604294939180058</v>
      </c>
      <c r="G1080" s="92">
        <v>91.655387878417969</v>
      </c>
      <c r="H1080" s="91">
        <v>65.551017761230469</v>
      </c>
      <c r="I1080" s="90">
        <v>84.591781616210938</v>
      </c>
    </row>
    <row r="1081" spans="1:9">
      <c r="A1081" s="65" t="s">
        <v>12244</v>
      </c>
      <c r="B1081" s="65" t="s">
        <v>12243</v>
      </c>
      <c r="C1081" s="131">
        <v>1.0329999999999999</v>
      </c>
      <c r="D1081" s="132">
        <v>1.0670889616012573</v>
      </c>
      <c r="E1081" s="132">
        <v>3.4085882192067345</v>
      </c>
      <c r="F1081" s="132">
        <v>40.117334620956058</v>
      </c>
      <c r="G1081" s="92">
        <v>84.479904174804688</v>
      </c>
      <c r="H1081" s="91">
        <v>61.216030120849609</v>
      </c>
      <c r="I1081" s="90">
        <v>78.184913635253906</v>
      </c>
    </row>
    <row r="1082" spans="1:9">
      <c r="A1082" s="65" t="s">
        <v>12242</v>
      </c>
      <c r="B1082" s="65" t="s">
        <v>12241</v>
      </c>
      <c r="C1082" s="131">
        <v>5.8079999999999998</v>
      </c>
      <c r="D1082" s="132">
        <v>33.732864379882813</v>
      </c>
      <c r="E1082" s="132">
        <v>3.8554860282830767</v>
      </c>
      <c r="F1082" s="132">
        <v>36.806518723994451</v>
      </c>
      <c r="G1082" s="92">
        <v>90.591476440429688</v>
      </c>
      <c r="H1082" s="91">
        <v>64.128517150878906</v>
      </c>
      <c r="I1082" s="90">
        <v>83.430839538574219</v>
      </c>
    </row>
    <row r="1083" spans="1:9">
      <c r="A1083" s="65" t="s">
        <v>12240</v>
      </c>
      <c r="B1083" s="65" t="s">
        <v>12239</v>
      </c>
      <c r="C1083" s="131">
        <v>0.35</v>
      </c>
      <c r="D1083" s="132">
        <v>0.12250000238418579</v>
      </c>
      <c r="E1083" s="132">
        <v>3.7872915182661862</v>
      </c>
      <c r="F1083" s="132">
        <v>39.780820123149482</v>
      </c>
      <c r="G1083" s="92">
        <v>82.755134582519531</v>
      </c>
      <c r="H1083" s="91">
        <v>60.037555694580078</v>
      </c>
      <c r="I1083" s="90">
        <v>76.607963562011719</v>
      </c>
    </row>
    <row r="1084" spans="1:9">
      <c r="A1084" s="65" t="s">
        <v>12238</v>
      </c>
      <c r="B1084" s="65" t="s">
        <v>12237</v>
      </c>
      <c r="C1084" s="131">
        <v>2.8519999999999999</v>
      </c>
      <c r="D1084" s="132">
        <v>8.1339044570922852</v>
      </c>
      <c r="E1084" s="132">
        <v>3.0401666719179312</v>
      </c>
      <c r="F1084" s="132">
        <v>37.341463414634148</v>
      </c>
      <c r="G1084" s="92">
        <v>87.297752380371094</v>
      </c>
      <c r="H1084" s="91">
        <v>62.209300994873047</v>
      </c>
      <c r="I1084" s="90">
        <v>80.509048461914063</v>
      </c>
    </row>
    <row r="1085" spans="1:9">
      <c r="A1085" s="65" t="s">
        <v>12236</v>
      </c>
      <c r="B1085" s="65" t="s">
        <v>12235</v>
      </c>
      <c r="C1085" s="131">
        <v>2.5670000000000002</v>
      </c>
      <c r="D1085" s="132">
        <v>6.5894889831542969</v>
      </c>
      <c r="E1085" s="132">
        <v>3.4641724315758324</v>
      </c>
      <c r="F1085" s="132">
        <v>38.705449682380475</v>
      </c>
      <c r="G1085" s="92">
        <v>86.553298950195313</v>
      </c>
      <c r="H1085" s="91">
        <v>62.193569183349609</v>
      </c>
      <c r="I1085" s="90">
        <v>79.961776733398438</v>
      </c>
    </row>
    <row r="1086" spans="1:9">
      <c r="A1086" s="65" t="s">
        <v>12234</v>
      </c>
      <c r="B1086" s="65" t="s">
        <v>12233</v>
      </c>
      <c r="C1086" s="131">
        <v>3.8340000000000001</v>
      </c>
      <c r="D1086" s="132">
        <v>14.699556350708008</v>
      </c>
      <c r="E1086" s="132">
        <v>3.9876737640551005</v>
      </c>
      <c r="F1086" s="132">
        <v>39.279721467391305</v>
      </c>
      <c r="G1086" s="92">
        <v>87.935676574707031</v>
      </c>
      <c r="H1086" s="91">
        <v>63.304161071777344</v>
      </c>
      <c r="I1086" s="90">
        <v>81.270614624023438</v>
      </c>
    </row>
    <row r="1087" spans="1:9">
      <c r="A1087" s="65" t="s">
        <v>12232</v>
      </c>
      <c r="B1087" s="65" t="s">
        <v>12231</v>
      </c>
      <c r="C1087" s="131">
        <v>1.637</v>
      </c>
      <c r="D1087" s="132">
        <v>2.6797690391540527</v>
      </c>
      <c r="E1087" s="132">
        <v>3.5248486656869709</v>
      </c>
      <c r="F1087" s="132">
        <v>37.510786052009458</v>
      </c>
      <c r="G1087" s="92">
        <v>84.714584350585938</v>
      </c>
      <c r="H1087" s="91">
        <v>60.673259735107422</v>
      </c>
      <c r="I1087" s="90">
        <v>78.209220886230469</v>
      </c>
    </row>
    <row r="1088" spans="1:9">
      <c r="A1088" s="65" t="s">
        <v>12230</v>
      </c>
      <c r="B1088" s="65" t="s">
        <v>12229</v>
      </c>
      <c r="C1088" s="131">
        <v>5.6950000000000003</v>
      </c>
      <c r="D1088" s="132">
        <v>32.433025360107422</v>
      </c>
      <c r="E1088" s="132">
        <v>3.8809690707990572</v>
      </c>
      <c r="F1088" s="132">
        <v>42.08160287349871</v>
      </c>
      <c r="G1088" s="92">
        <v>91.558868408203125</v>
      </c>
      <c r="H1088" s="91">
        <v>66.259490966796875</v>
      </c>
      <c r="I1088" s="90">
        <v>84.713088989257813</v>
      </c>
    </row>
    <row r="1089" spans="1:9">
      <c r="A1089" s="65" t="s">
        <v>12228</v>
      </c>
      <c r="B1089" s="65" t="s">
        <v>12227</v>
      </c>
      <c r="C1089" s="131">
        <v>4.109</v>
      </c>
      <c r="D1089" s="132">
        <v>16.883880615234375</v>
      </c>
      <c r="E1089" s="132">
        <v>3.3810806933421866</v>
      </c>
      <c r="F1089" s="132">
        <v>40.377543657093376</v>
      </c>
      <c r="G1089" s="92">
        <v>89.459846496582031</v>
      </c>
      <c r="H1089" s="91">
        <v>64.47344970703125</v>
      </c>
      <c r="I1089" s="90">
        <v>82.698753356933594</v>
      </c>
    </row>
    <row r="1090" spans="1:9">
      <c r="A1090" s="65" t="s">
        <v>12226</v>
      </c>
      <c r="B1090" s="65" t="s">
        <v>12225</v>
      </c>
      <c r="C1090" s="131">
        <v>4.3499999999999996</v>
      </c>
      <c r="D1090" s="132">
        <v>18.922500610351563</v>
      </c>
      <c r="E1090" s="132">
        <v>3.0440505726680711</v>
      </c>
      <c r="F1090" s="132">
        <v>45.026689141733392</v>
      </c>
      <c r="G1090" s="92">
        <v>91.340461730957031</v>
      </c>
      <c r="H1090" s="91">
        <v>66.923263549804688</v>
      </c>
      <c r="I1090" s="90">
        <v>84.733390808105469</v>
      </c>
    </row>
    <row r="1091" spans="1:9">
      <c r="A1091" s="65" t="s">
        <v>12224</v>
      </c>
      <c r="B1091" s="65" t="s">
        <v>12223</v>
      </c>
      <c r="C1091" s="131">
        <v>2.6429999999999998</v>
      </c>
      <c r="D1091" s="132">
        <v>6.9854488372802734</v>
      </c>
      <c r="E1091" s="132">
        <v>1.2025915077948415</v>
      </c>
      <c r="F1091" s="132">
        <v>41.401602473994942</v>
      </c>
      <c r="G1091" s="92">
        <v>90.454841613769531</v>
      </c>
      <c r="H1091" s="91">
        <v>65.0660400390625</v>
      </c>
      <c r="I1091" s="90">
        <v>83.584861755371094</v>
      </c>
    </row>
    <row r="1092" spans="1:9">
      <c r="A1092" s="65" t="s">
        <v>12222</v>
      </c>
      <c r="B1092" s="65" t="s">
        <v>12221</v>
      </c>
      <c r="C1092" s="131">
        <v>8.8170000000000002</v>
      </c>
      <c r="D1092" s="132">
        <v>77.739486694335938</v>
      </c>
      <c r="E1092" s="132">
        <v>3.0367973662439733</v>
      </c>
      <c r="F1092" s="132">
        <v>40.876364320662404</v>
      </c>
      <c r="G1092" s="92">
        <v>97.059669494628906</v>
      </c>
      <c r="H1092" s="91">
        <v>68.792625427246094</v>
      </c>
      <c r="I1092" s="90">
        <v>89.410865783691406</v>
      </c>
    </row>
    <row r="1093" spans="1:9">
      <c r="A1093" s="65" t="s">
        <v>12220</v>
      </c>
      <c r="B1093" s="65" t="s">
        <v>12219</v>
      </c>
      <c r="C1093" s="131">
        <v>5.875</v>
      </c>
      <c r="D1093" s="132">
        <v>34.515625</v>
      </c>
      <c r="E1093" s="132">
        <v>3.7655525423872351</v>
      </c>
      <c r="F1093" s="132">
        <v>41.353431459478628</v>
      </c>
      <c r="G1093" s="92">
        <v>91.830169677734375</v>
      </c>
      <c r="H1093" s="91">
        <v>66.187118530273438</v>
      </c>
      <c r="I1093" s="90">
        <v>84.891395568847656</v>
      </c>
    </row>
    <row r="1094" spans="1:9">
      <c r="A1094" s="65" t="s">
        <v>12218</v>
      </c>
      <c r="B1094" s="65" t="s">
        <v>12217</v>
      </c>
      <c r="C1094" s="131">
        <v>7.2450000000000001</v>
      </c>
      <c r="D1094" s="132">
        <v>52.490024566650391</v>
      </c>
      <c r="E1094" s="132">
        <v>3.082738547604583</v>
      </c>
      <c r="F1094" s="132">
        <v>38.298484423238847</v>
      </c>
      <c r="G1094" s="92">
        <v>94.145957946777344</v>
      </c>
      <c r="H1094" s="91">
        <v>66.498985290527344</v>
      </c>
      <c r="I1094" s="90">
        <v>86.664939880371094</v>
      </c>
    </row>
    <row r="1095" spans="1:9">
      <c r="A1095" s="65" t="s">
        <v>1192</v>
      </c>
      <c r="B1095" s="65" t="s">
        <v>1191</v>
      </c>
      <c r="C1095" s="131">
        <v>0.499</v>
      </c>
      <c r="D1095" s="132">
        <v>0.24900099635124207</v>
      </c>
      <c r="E1095" s="132">
        <v>3.5223586418513251</v>
      </c>
      <c r="F1095" s="132">
        <v>38.075039082855653</v>
      </c>
      <c r="G1095" s="92">
        <v>82.99310302734375</v>
      </c>
      <c r="H1095" s="91">
        <v>59.671867370605469</v>
      </c>
      <c r="I1095" s="90">
        <v>76.682586669921875</v>
      </c>
    </row>
    <row r="1096" spans="1:9">
      <c r="A1096" s="65" t="s">
        <v>1190</v>
      </c>
      <c r="B1096" s="65" t="s">
        <v>1189</v>
      </c>
      <c r="C1096" s="131">
        <v>0.88800000000000001</v>
      </c>
      <c r="D1096" s="132">
        <v>0.78854399919509888</v>
      </c>
      <c r="E1096" s="132">
        <v>4.2257896587627517</v>
      </c>
      <c r="F1096" s="132">
        <v>37.950255630786238</v>
      </c>
      <c r="G1096" s="92">
        <v>82.612159729003906</v>
      </c>
      <c r="H1096" s="91">
        <v>59.538803100585938</v>
      </c>
      <c r="I1096" s="90">
        <v>76.368721008300781</v>
      </c>
    </row>
    <row r="1097" spans="1:9">
      <c r="A1097" s="65" t="s">
        <v>1188</v>
      </c>
      <c r="B1097" s="65" t="s">
        <v>1187</v>
      </c>
      <c r="C1097" s="131">
        <v>1.4430000000000001</v>
      </c>
      <c r="D1097" s="132">
        <v>2.0822489261627197</v>
      </c>
      <c r="E1097" s="132">
        <v>4.1679147553900195</v>
      </c>
      <c r="F1097" s="132">
        <v>38.283341658341655</v>
      </c>
      <c r="G1097" s="92">
        <v>83.66876220703125</v>
      </c>
      <c r="H1097" s="91">
        <v>60.326480865478516</v>
      </c>
      <c r="I1097" s="90">
        <v>77.352554321289063</v>
      </c>
    </row>
    <row r="1098" spans="1:9">
      <c r="A1098" s="65" t="s">
        <v>1186</v>
      </c>
      <c r="B1098" s="65" t="s">
        <v>1185</v>
      </c>
      <c r="C1098" s="131">
        <v>3.613</v>
      </c>
      <c r="D1098" s="132">
        <v>13.053769111633301</v>
      </c>
      <c r="E1098" s="132">
        <v>3.3052761768732619</v>
      </c>
      <c r="F1098" s="132">
        <v>38.65863250031714</v>
      </c>
      <c r="G1098" s="92">
        <v>88.413078308105469</v>
      </c>
      <c r="H1098" s="91">
        <v>63.325035095214844</v>
      </c>
      <c r="I1098" s="90">
        <v>81.624481201171875</v>
      </c>
    </row>
    <row r="1099" spans="1:9">
      <c r="A1099" s="65" t="s">
        <v>1184</v>
      </c>
      <c r="B1099" s="65" t="s">
        <v>1183</v>
      </c>
      <c r="C1099" s="131">
        <v>1.6</v>
      </c>
      <c r="D1099" s="132">
        <v>2.559999942779541</v>
      </c>
      <c r="E1099" s="132">
        <v>3.3787558918223368</v>
      </c>
      <c r="F1099" s="132">
        <v>37.557634143609278</v>
      </c>
      <c r="G1099" s="92">
        <v>84.870857238769531</v>
      </c>
      <c r="H1099" s="91">
        <v>60.760227203369141</v>
      </c>
      <c r="I1099" s="90">
        <v>78.34674072265625</v>
      </c>
    </row>
    <row r="1100" spans="1:9">
      <c r="A1100" s="65" t="s">
        <v>1182</v>
      </c>
      <c r="B1100" s="65" t="s">
        <v>1181</v>
      </c>
      <c r="C1100" s="131">
        <v>1.91</v>
      </c>
      <c r="D1100" s="132">
        <v>3.6480998992919922</v>
      </c>
      <c r="E1100" s="132">
        <v>4.242894498639382</v>
      </c>
      <c r="F1100" s="132">
        <v>36.8758966030586</v>
      </c>
      <c r="G1100" s="92">
        <v>84.002311706542969</v>
      </c>
      <c r="H1100" s="91">
        <v>60.168434143066406</v>
      </c>
      <c r="I1100" s="90">
        <v>77.553085327148438</v>
      </c>
    </row>
    <row r="1101" spans="1:9">
      <c r="A1101" s="65" t="s">
        <v>1180</v>
      </c>
      <c r="B1101" s="65" t="s">
        <v>1179</v>
      </c>
      <c r="C1101" s="131">
        <v>4.05</v>
      </c>
      <c r="D1101" s="132">
        <v>16.402500152587891</v>
      </c>
      <c r="E1101" s="132">
        <v>3.470162020910712</v>
      </c>
      <c r="F1101" s="132">
        <v>36.930698287220025</v>
      </c>
      <c r="G1101" s="92">
        <v>88.476417541503906</v>
      </c>
      <c r="H1101" s="91">
        <v>62.885414123535156</v>
      </c>
      <c r="I1101" s="90">
        <v>81.551727294921875</v>
      </c>
    </row>
    <row r="1102" spans="1:9">
      <c r="A1102" s="65" t="s">
        <v>1178</v>
      </c>
      <c r="B1102" s="65" t="s">
        <v>1177</v>
      </c>
      <c r="C1102" s="131">
        <v>2.8690000000000002</v>
      </c>
      <c r="D1102" s="132">
        <v>8.2311611175537109</v>
      </c>
      <c r="E1102" s="132">
        <v>3.8160767123742168</v>
      </c>
      <c r="F1102" s="132">
        <v>38.062202852614895</v>
      </c>
      <c r="G1102" s="92">
        <v>86.393516540527344</v>
      </c>
      <c r="H1102" s="91">
        <v>61.968059539794922</v>
      </c>
      <c r="I1102" s="90">
        <v>79.784210205078125</v>
      </c>
    </row>
    <row r="1103" spans="1:9">
      <c r="A1103" s="65" t="s">
        <v>1176</v>
      </c>
      <c r="B1103" s="65" t="s">
        <v>1175</v>
      </c>
      <c r="C1103" s="131">
        <v>2.7719999999999998</v>
      </c>
      <c r="D1103" s="132">
        <v>7.6839838027954102</v>
      </c>
      <c r="E1103" s="132">
        <v>3.900273571853635</v>
      </c>
      <c r="F1103" s="132">
        <v>39.012797350195726</v>
      </c>
      <c r="G1103" s="92">
        <v>86.333168029785156</v>
      </c>
      <c r="H1103" s="91">
        <v>62.214134216308594</v>
      </c>
      <c r="I1103" s="90">
        <v>79.806777954101563</v>
      </c>
    </row>
    <row r="1104" spans="1:9">
      <c r="A1104" s="65" t="s">
        <v>1174</v>
      </c>
      <c r="B1104" s="65" t="s">
        <v>1173</v>
      </c>
      <c r="C1104" s="131">
        <v>2.1440000000000001</v>
      </c>
      <c r="D1104" s="132">
        <v>4.596735954284668</v>
      </c>
      <c r="E1104" s="132">
        <v>3.8131119380226242</v>
      </c>
      <c r="F1104" s="132">
        <v>34.900190608213478</v>
      </c>
      <c r="G1104" s="92">
        <v>84.542129516601563</v>
      </c>
      <c r="H1104" s="91">
        <v>59.884521484375</v>
      </c>
      <c r="I1104" s="90">
        <v>77.870002746582031</v>
      </c>
    </row>
    <row r="1105" spans="1:9">
      <c r="A1105" s="65" t="s">
        <v>1172</v>
      </c>
      <c r="B1105" s="65" t="s">
        <v>1171</v>
      </c>
      <c r="C1105" s="131">
        <v>3.452</v>
      </c>
      <c r="D1105" s="132">
        <v>11.916303634643555</v>
      </c>
      <c r="E1105" s="132">
        <v>4.1455016322934002</v>
      </c>
      <c r="F1105" s="132">
        <v>38.064710957722177</v>
      </c>
      <c r="G1105" s="92">
        <v>86.847442626953125</v>
      </c>
      <c r="H1105" s="91">
        <v>62.304332733154297</v>
      </c>
      <c r="I1105" s="90">
        <v>80.206298828125</v>
      </c>
    </row>
    <row r="1106" spans="1:9">
      <c r="A1106" s="65" t="s">
        <v>1170</v>
      </c>
      <c r="B1106" s="65" t="s">
        <v>1169</v>
      </c>
      <c r="C1106" s="131">
        <v>2.5409999999999999</v>
      </c>
      <c r="D1106" s="132">
        <v>6.4566807746887207</v>
      </c>
      <c r="E1106" s="132">
        <v>4.7742576810453397</v>
      </c>
      <c r="F1106" s="132">
        <v>37.225569226417761</v>
      </c>
      <c r="G1106" s="92">
        <v>84.340011596679688</v>
      </c>
      <c r="H1106" s="91">
        <v>60.582721710205078</v>
      </c>
      <c r="I1106" s="90">
        <v>77.911506652832031</v>
      </c>
    </row>
    <row r="1107" spans="1:9">
      <c r="A1107" s="65" t="s">
        <v>1168</v>
      </c>
      <c r="B1107" s="65" t="s">
        <v>1167</v>
      </c>
      <c r="C1107" s="131">
        <v>3.9169999999999998</v>
      </c>
      <c r="D1107" s="132">
        <v>15.342888832092285</v>
      </c>
      <c r="E1107" s="132">
        <v>2.9938004390909052</v>
      </c>
      <c r="F1107" s="132">
        <v>40.561291436464089</v>
      </c>
      <c r="G1107" s="92">
        <v>89.747764587402344</v>
      </c>
      <c r="H1107" s="91">
        <v>64.652664184570313</v>
      </c>
      <c r="I1107" s="90">
        <v>82.957260131835938</v>
      </c>
    </row>
    <row r="1108" spans="1:9">
      <c r="A1108" s="65" t="s">
        <v>1166</v>
      </c>
      <c r="B1108" s="65" t="s">
        <v>1165</v>
      </c>
      <c r="C1108" s="131">
        <v>2.423</v>
      </c>
      <c r="D1108" s="132">
        <v>5.8709287643432617</v>
      </c>
      <c r="E1108" s="132">
        <v>3.5650820101489615</v>
      </c>
      <c r="F1108" s="132">
        <v>38.714756801319041</v>
      </c>
      <c r="G1108" s="92">
        <v>86.184539794921875</v>
      </c>
      <c r="H1108" s="91">
        <v>61.977108001708984</v>
      </c>
      <c r="I1108" s="90">
        <v>79.634231567382813</v>
      </c>
    </row>
    <row r="1109" spans="1:9">
      <c r="A1109" s="65" t="s">
        <v>1164</v>
      </c>
      <c r="B1109" s="65" t="s">
        <v>1163</v>
      </c>
      <c r="C1109" s="131">
        <v>2.7709999999999999</v>
      </c>
      <c r="D1109" s="132">
        <v>7.678441047668457</v>
      </c>
      <c r="E1109" s="132">
        <v>3.9135407067323715</v>
      </c>
      <c r="F1109" s="132">
        <v>39.816695239351183</v>
      </c>
      <c r="G1109" s="92">
        <v>86.491744995117188</v>
      </c>
      <c r="H1109" s="91">
        <v>62.545768737792969</v>
      </c>
      <c r="I1109" s="90">
        <v>80.012184143066406</v>
      </c>
    </row>
    <row r="1110" spans="1:9">
      <c r="A1110" s="65" t="s">
        <v>1162</v>
      </c>
      <c r="B1110" s="65" t="s">
        <v>1161</v>
      </c>
      <c r="C1110" s="131">
        <v>2.7770000000000001</v>
      </c>
      <c r="D1110" s="132">
        <v>7.7117290496826172</v>
      </c>
      <c r="E1110" s="132">
        <v>3.9921962847502215</v>
      </c>
      <c r="F1110" s="132">
        <v>42.831743869209809</v>
      </c>
      <c r="G1110" s="92">
        <v>87.061286926269531</v>
      </c>
      <c r="H1110" s="91">
        <v>63.778343200683594</v>
      </c>
      <c r="I1110" s="90">
        <v>80.761131286621094</v>
      </c>
    </row>
    <row r="1111" spans="1:9">
      <c r="A1111" s="65" t="s">
        <v>1160</v>
      </c>
      <c r="B1111" s="65" t="s">
        <v>1159</v>
      </c>
      <c r="C1111" s="131">
        <v>6.7370000000000001</v>
      </c>
      <c r="D1111" s="132">
        <v>45.387168884277344</v>
      </c>
      <c r="E1111" s="132">
        <v>3.9113809508314508</v>
      </c>
      <c r="F1111" s="132">
        <v>36.728837508028256</v>
      </c>
      <c r="G1111" s="92">
        <v>91.882278442382813</v>
      </c>
      <c r="H1111" s="91">
        <v>64.8245849609375</v>
      </c>
      <c r="I1111" s="90">
        <v>84.560714721679688</v>
      </c>
    </row>
    <row r="1112" spans="1:9">
      <c r="A1112" s="65" t="s">
        <v>1158</v>
      </c>
      <c r="B1112" s="65" t="s">
        <v>1157</v>
      </c>
      <c r="C1112" s="131">
        <v>1.7969999999999999</v>
      </c>
      <c r="D1112" s="132">
        <v>3.2292089462280273</v>
      </c>
      <c r="E1112" s="132">
        <v>3.9333106057189045</v>
      </c>
      <c r="F1112" s="132">
        <v>38.042694497153697</v>
      </c>
      <c r="G1112" s="92">
        <v>84.515861511230469</v>
      </c>
      <c r="H1112" s="91">
        <v>60.771793365478516</v>
      </c>
      <c r="I1112" s="90">
        <v>78.090934753417969</v>
      </c>
    </row>
    <row r="1113" spans="1:9">
      <c r="A1113" s="65" t="s">
        <v>1156</v>
      </c>
      <c r="B1113" s="65" t="s">
        <v>1155</v>
      </c>
      <c r="C1113" s="131">
        <v>1.8320000000000001</v>
      </c>
      <c r="D1113" s="132">
        <v>3.3562240600585938</v>
      </c>
      <c r="E1113" s="132">
        <v>4.6317333685079829</v>
      </c>
      <c r="F1113" s="132">
        <v>35.473286682217037</v>
      </c>
      <c r="G1113" s="92">
        <v>83.01812744140625</v>
      </c>
      <c r="H1113" s="91">
        <v>59.205913543701172</v>
      </c>
      <c r="I1113" s="90">
        <v>76.574760437011719</v>
      </c>
    </row>
    <row r="1114" spans="1:9">
      <c r="A1114" s="65" t="s">
        <v>1154</v>
      </c>
      <c r="B1114" s="65" t="s">
        <v>1153</v>
      </c>
      <c r="C1114" s="131">
        <v>2.0979999999999999</v>
      </c>
      <c r="D1114" s="132">
        <v>4.401604175567627</v>
      </c>
      <c r="E1114" s="132">
        <v>4.0894308708036125</v>
      </c>
      <c r="F1114" s="132">
        <v>38.421550302363933</v>
      </c>
      <c r="G1114" s="92">
        <v>84.863204956054688</v>
      </c>
      <c r="H1114" s="91">
        <v>61.134864807128906</v>
      </c>
      <c r="I1114" s="90">
        <v>78.442535400390625</v>
      </c>
    </row>
    <row r="1115" spans="1:9">
      <c r="A1115" s="65" t="s">
        <v>1152</v>
      </c>
      <c r="B1115" s="65" t="s">
        <v>1151</v>
      </c>
      <c r="C1115" s="131">
        <v>3.524</v>
      </c>
      <c r="D1115" s="132">
        <v>12.418576240539551</v>
      </c>
      <c r="E1115" s="132">
        <v>3.6309160559967775</v>
      </c>
      <c r="F1115" s="132">
        <v>42.248311354133165</v>
      </c>
      <c r="G1115" s="92">
        <v>88.614509582519531</v>
      </c>
      <c r="H1115" s="91">
        <v>64.5303955078125</v>
      </c>
      <c r="I1115" s="90">
        <v>82.097564697265625</v>
      </c>
    </row>
    <row r="1116" spans="1:9">
      <c r="A1116" s="65" t="s">
        <v>1150</v>
      </c>
      <c r="B1116" s="65" t="s">
        <v>1149</v>
      </c>
      <c r="C1116" s="131">
        <v>2.2480000000000002</v>
      </c>
      <c r="D1116" s="132">
        <v>5.0535039901733398</v>
      </c>
      <c r="E1116" s="132">
        <v>2.836848838680099</v>
      </c>
      <c r="F1116" s="132">
        <v>41.438548442314278</v>
      </c>
      <c r="G1116" s="92">
        <v>87.535903930664063</v>
      </c>
      <c r="H1116" s="91">
        <v>63.487384796142578</v>
      </c>
      <c r="I1116" s="90">
        <v>81.028594970703125</v>
      </c>
    </row>
    <row r="1117" spans="1:9">
      <c r="A1117" s="65" t="s">
        <v>1148</v>
      </c>
      <c r="B1117" s="65" t="s">
        <v>1147</v>
      </c>
      <c r="C1117" s="131">
        <v>0.86899999999999999</v>
      </c>
      <c r="D1117" s="132">
        <v>0.75516098737716675</v>
      </c>
      <c r="E1117" s="132">
        <v>3.619066030366763</v>
      </c>
      <c r="F1117" s="132">
        <v>39.729368614094838</v>
      </c>
      <c r="G1117" s="92">
        <v>83.830368041992188</v>
      </c>
      <c r="H1117" s="91">
        <v>60.717350006103516</v>
      </c>
      <c r="I1117" s="90">
        <v>77.576194763183594</v>
      </c>
    </row>
    <row r="1118" spans="1:9">
      <c r="A1118" s="65" t="s">
        <v>1146</v>
      </c>
      <c r="B1118" s="65" t="s">
        <v>1145</v>
      </c>
      <c r="C1118" s="131">
        <v>1.351</v>
      </c>
      <c r="D1118" s="132">
        <v>1.8252010345458984</v>
      </c>
      <c r="E1118" s="132">
        <v>4.031525044486103</v>
      </c>
      <c r="F1118" s="132">
        <v>40.276881290941041</v>
      </c>
      <c r="G1118" s="92">
        <v>84.155242919921875</v>
      </c>
      <c r="H1118" s="91">
        <v>61.175697326660156</v>
      </c>
      <c r="I1118" s="90">
        <v>77.937187194824219</v>
      </c>
    </row>
    <row r="1119" spans="1:9">
      <c r="A1119" s="65" t="s">
        <v>1144</v>
      </c>
      <c r="B1119" s="65" t="s">
        <v>1143</v>
      </c>
      <c r="C1119" s="131">
        <v>6.5289999999999999</v>
      </c>
      <c r="D1119" s="132">
        <v>42.627841949462891</v>
      </c>
      <c r="E1119" s="132">
        <v>4.3768480709377675</v>
      </c>
      <c r="F1119" s="132">
        <v>35.558409951325039</v>
      </c>
      <c r="G1119" s="92">
        <v>90.658622741699219</v>
      </c>
      <c r="H1119" s="91">
        <v>63.818599700927734</v>
      </c>
      <c r="I1119" s="90">
        <v>83.395957946777344</v>
      </c>
    </row>
    <row r="1120" spans="1:9">
      <c r="A1120" s="65" t="s">
        <v>1142</v>
      </c>
      <c r="B1120" s="65" t="s">
        <v>1141</v>
      </c>
      <c r="C1120" s="131">
        <v>3.4649999999999999</v>
      </c>
      <c r="D1120" s="132">
        <v>12.006224632263184</v>
      </c>
      <c r="E1120" s="132">
        <v>3.5620035525855167</v>
      </c>
      <c r="F1120" s="132">
        <v>41.912735469328609</v>
      </c>
      <c r="G1120" s="92">
        <v>88.544525146484375</v>
      </c>
      <c r="H1120" s="91">
        <v>64.3804931640625</v>
      </c>
      <c r="I1120" s="90">
        <v>82.005958557128906</v>
      </c>
    </row>
    <row r="1121" spans="1:9">
      <c r="A1121" s="65" t="s">
        <v>1140</v>
      </c>
      <c r="B1121" s="65" t="s">
        <v>1139</v>
      </c>
      <c r="C1121" s="131">
        <v>2.1840000000000002</v>
      </c>
      <c r="D1121" s="132">
        <v>4.7698559761047363</v>
      </c>
      <c r="E1121" s="132">
        <v>4.0282275947097244</v>
      </c>
      <c r="F1121" s="132">
        <v>37.722736681555723</v>
      </c>
      <c r="G1121" s="92">
        <v>84.931320190429688</v>
      </c>
      <c r="H1121" s="91">
        <v>60.971176147460938</v>
      </c>
      <c r="I1121" s="90">
        <v>78.447921752929688</v>
      </c>
    </row>
    <row r="1122" spans="1:9">
      <c r="A1122" s="65" t="s">
        <v>1138</v>
      </c>
      <c r="B1122" s="65" t="s">
        <v>1137</v>
      </c>
      <c r="C1122" s="131">
        <v>1.2649999999999999</v>
      </c>
      <c r="D1122" s="132">
        <v>1.6002249717712402</v>
      </c>
      <c r="E1122" s="132">
        <v>3.5788235317987467</v>
      </c>
      <c r="F1122" s="132">
        <v>35.903109617000844</v>
      </c>
      <c r="G1122" s="92">
        <v>83.679779052734375</v>
      </c>
      <c r="H1122" s="91">
        <v>59.550136566162109</v>
      </c>
      <c r="I1122" s="90">
        <v>77.150520324707031</v>
      </c>
    </row>
    <row r="1123" spans="1:9">
      <c r="A1123" s="65" t="s">
        <v>1136</v>
      </c>
      <c r="B1123" s="65" t="s">
        <v>1135</v>
      </c>
      <c r="C1123" s="131">
        <v>2.4660000000000002</v>
      </c>
      <c r="D1123" s="132">
        <v>6.0811557769775391</v>
      </c>
      <c r="E1123" s="132">
        <v>4.3546269104644857</v>
      </c>
      <c r="F1123" s="132">
        <v>40.593867073678368</v>
      </c>
      <c r="G1123" s="92">
        <v>85.560340881347656</v>
      </c>
      <c r="H1123" s="91">
        <v>62.246131896972656</v>
      </c>
      <c r="I1123" s="90">
        <v>79.251731872558594</v>
      </c>
    </row>
    <row r="1124" spans="1:9">
      <c r="A1124" s="65" t="s">
        <v>1134</v>
      </c>
      <c r="B1124" s="65" t="s">
        <v>1133</v>
      </c>
      <c r="C1124" s="131">
        <v>0.70099999999999996</v>
      </c>
      <c r="D1124" s="132">
        <v>0.49140098690986633</v>
      </c>
      <c r="E1124" s="132">
        <v>4.583196363269713</v>
      </c>
      <c r="F1124" s="132">
        <v>34.789522918615532</v>
      </c>
      <c r="G1124" s="92">
        <v>81.100944519042969</v>
      </c>
      <c r="H1124" s="91">
        <v>57.725685119628906</v>
      </c>
      <c r="I1124" s="90">
        <v>74.775810241699219</v>
      </c>
    </row>
    <row r="1125" spans="1:9">
      <c r="A1125" s="65" t="s">
        <v>1132</v>
      </c>
      <c r="B1125" s="65" t="s">
        <v>1131</v>
      </c>
      <c r="C1125" s="131">
        <v>0.68</v>
      </c>
      <c r="D1125" s="132">
        <v>0.46239998936653137</v>
      </c>
      <c r="E1125" s="132">
        <v>4.2193998033935998</v>
      </c>
      <c r="F1125" s="132">
        <v>30.296745911313437</v>
      </c>
      <c r="G1125" s="92">
        <v>80.57891845703125</v>
      </c>
      <c r="H1125" s="91">
        <v>56.054267883300781</v>
      </c>
      <c r="I1125" s="90">
        <v>73.942771911621094</v>
      </c>
    </row>
    <row r="1126" spans="1:9">
      <c r="A1126" s="65" t="s">
        <v>1130</v>
      </c>
      <c r="B1126" s="65" t="s">
        <v>1129</v>
      </c>
      <c r="C1126" s="131">
        <v>2.714</v>
      </c>
      <c r="D1126" s="132">
        <v>7.3657960891723633</v>
      </c>
      <c r="E1126" s="132">
        <v>4.0709134058400389</v>
      </c>
      <c r="F1126" s="132">
        <v>39.875142171110831</v>
      </c>
      <c r="G1126" s="92">
        <v>86.193145751953125</v>
      </c>
      <c r="H1126" s="91">
        <v>62.398586273193359</v>
      </c>
      <c r="I1126" s="90">
        <v>79.754554748535156</v>
      </c>
    </row>
    <row r="1127" spans="1:9">
      <c r="A1127" s="65" t="s">
        <v>1128</v>
      </c>
      <c r="B1127" s="65" t="s">
        <v>1127</v>
      </c>
      <c r="C1127" s="131">
        <v>3.57</v>
      </c>
      <c r="D1127" s="132">
        <v>12.744899749755859</v>
      </c>
      <c r="E1127" s="132">
        <v>3.8992672272396254</v>
      </c>
      <c r="F1127" s="132">
        <v>41.576230809952357</v>
      </c>
      <c r="G1127" s="92">
        <v>88.159416198730469</v>
      </c>
      <c r="H1127" s="91">
        <v>64.093231201171875</v>
      </c>
      <c r="I1127" s="90">
        <v>81.647323608398438</v>
      </c>
    </row>
    <row r="1128" spans="1:9">
      <c r="A1128" s="65" t="s">
        <v>1126</v>
      </c>
      <c r="B1128" s="65" t="s">
        <v>1125</v>
      </c>
      <c r="C1128" s="131">
        <v>2.0289999999999999</v>
      </c>
      <c r="D1128" s="132">
        <v>4.1168408393859863</v>
      </c>
      <c r="E1128" s="132">
        <v>4.269869469239433</v>
      </c>
      <c r="F1128" s="132">
        <v>33.867680362342284</v>
      </c>
      <c r="G1128" s="92">
        <v>83.4859619140625</v>
      </c>
      <c r="H1128" s="91">
        <v>58.992454528808594</v>
      </c>
      <c r="I1128" s="90">
        <v>76.858238220214844</v>
      </c>
    </row>
    <row r="1129" spans="1:9">
      <c r="A1129" s="65" t="s">
        <v>1124</v>
      </c>
      <c r="B1129" s="65" t="s">
        <v>1123</v>
      </c>
      <c r="C1129" s="131">
        <v>3.9180000000000001</v>
      </c>
      <c r="D1129" s="132">
        <v>15.350724220275879</v>
      </c>
      <c r="E1129" s="132">
        <v>3.9907553010158598</v>
      </c>
      <c r="F1129" s="132">
        <v>40.154671182613605</v>
      </c>
      <c r="G1129" s="92">
        <v>88.256515502929688</v>
      </c>
      <c r="H1129" s="91">
        <v>63.754299163818359</v>
      </c>
      <c r="I1129" s="90">
        <v>81.626441955566406</v>
      </c>
    </row>
    <row r="1130" spans="1:9">
      <c r="A1130" s="65" t="s">
        <v>1122</v>
      </c>
      <c r="B1130" s="65" t="s">
        <v>1121</v>
      </c>
      <c r="C1130" s="131">
        <v>1.359</v>
      </c>
      <c r="D1130" s="132">
        <v>1.8468810319900513</v>
      </c>
      <c r="E1130" s="132">
        <v>4.2608433103907544</v>
      </c>
      <c r="F1130" s="132">
        <v>33.091270860077024</v>
      </c>
      <c r="G1130" s="92">
        <v>82.247215270996094</v>
      </c>
      <c r="H1130" s="91">
        <v>57.957607269287109</v>
      </c>
      <c r="I1130" s="90">
        <v>75.674667358398438</v>
      </c>
    </row>
    <row r="1131" spans="1:9">
      <c r="A1131" s="65" t="s">
        <v>1120</v>
      </c>
      <c r="B1131" s="65" t="s">
        <v>1119</v>
      </c>
      <c r="C1131" s="131">
        <v>2.3450000000000002</v>
      </c>
      <c r="D1131" s="132">
        <v>5.4990248680114746</v>
      </c>
      <c r="E1131" s="132">
        <v>4.7195392232170006</v>
      </c>
      <c r="F1131" s="132">
        <v>29.551717869478278</v>
      </c>
      <c r="G1131" s="92">
        <v>82.398155212402344</v>
      </c>
      <c r="H1131" s="91">
        <v>57.154502868652344</v>
      </c>
      <c r="I1131" s="90">
        <v>75.567451477050781</v>
      </c>
    </row>
    <row r="1132" spans="1:9">
      <c r="A1132" s="65" t="s">
        <v>1118</v>
      </c>
      <c r="B1132" s="65" t="s">
        <v>1117</v>
      </c>
      <c r="C1132" s="131">
        <v>1.732</v>
      </c>
      <c r="D1132" s="132">
        <v>2.999824047088623</v>
      </c>
      <c r="E1132" s="132">
        <v>4.4812634487501324</v>
      </c>
      <c r="F1132" s="132">
        <v>30.920613982491904</v>
      </c>
      <c r="G1132" s="92">
        <v>82.056282043457031</v>
      </c>
      <c r="H1132" s="91">
        <v>57.271312713623047</v>
      </c>
      <c r="I1132" s="90">
        <v>75.349693298339844</v>
      </c>
    </row>
    <row r="1133" spans="1:9">
      <c r="A1133" s="65" t="s">
        <v>1116</v>
      </c>
      <c r="B1133" s="65" t="s">
        <v>1115</v>
      </c>
      <c r="C1133" s="131">
        <v>5.3319999999999999</v>
      </c>
      <c r="D1133" s="132">
        <v>28.43022346496582</v>
      </c>
      <c r="E1133" s="132">
        <v>3.7134395022446451</v>
      </c>
      <c r="F1133" s="132">
        <v>42.099429935039112</v>
      </c>
      <c r="G1133" s="92">
        <v>91.24957275390625</v>
      </c>
      <c r="H1133" s="91">
        <v>66.074317932128906</v>
      </c>
      <c r="I1133" s="90">
        <v>84.4373779296875</v>
      </c>
    </row>
    <row r="1134" spans="1:9">
      <c r="A1134" s="65" t="s">
        <v>1114</v>
      </c>
      <c r="B1134" s="65" t="s">
        <v>1113</v>
      </c>
      <c r="C1134" s="131">
        <v>4.2729999999999997</v>
      </c>
      <c r="D1134" s="132">
        <v>18.258529663085938</v>
      </c>
      <c r="E1134" s="132">
        <v>3.9078916599497191</v>
      </c>
      <c r="F1134" s="132">
        <v>40.985417696490359</v>
      </c>
      <c r="G1134" s="92">
        <v>89.107582092285156</v>
      </c>
      <c r="H1134" s="91">
        <v>64.501777648925781</v>
      </c>
      <c r="I1134" s="90">
        <v>82.449478149414063</v>
      </c>
    </row>
    <row r="1135" spans="1:9">
      <c r="A1135" s="65" t="s">
        <v>1112</v>
      </c>
      <c r="B1135" s="65" t="s">
        <v>1111</v>
      </c>
      <c r="C1135" s="131">
        <v>2.9009999999999998</v>
      </c>
      <c r="D1135" s="132">
        <v>8.4158010482788086</v>
      </c>
      <c r="E1135" s="132">
        <v>4.2627806292300718</v>
      </c>
      <c r="F1135" s="132">
        <v>32.858954041204434</v>
      </c>
      <c r="G1135" s="92">
        <v>84.658279418945313</v>
      </c>
      <c r="H1135" s="91">
        <v>59.459121704101563</v>
      </c>
      <c r="I1135" s="90">
        <v>77.839614868164063</v>
      </c>
    </row>
    <row r="1136" spans="1:9">
      <c r="A1136" s="65" t="s">
        <v>1110</v>
      </c>
      <c r="B1136" s="65" t="s">
        <v>1109</v>
      </c>
      <c r="C1136" s="131">
        <v>2.0640000000000001</v>
      </c>
      <c r="D1136" s="132">
        <v>4.2600960731506348</v>
      </c>
      <c r="E1136" s="132">
        <v>4.0439922337983294</v>
      </c>
      <c r="F1136" s="132">
        <v>36.852973830293415</v>
      </c>
      <c r="G1136" s="92">
        <v>84.523788452148438</v>
      </c>
      <c r="H1136" s="91">
        <v>60.464645385742188</v>
      </c>
      <c r="I1136" s="90">
        <v>78.013603210449219</v>
      </c>
    </row>
    <row r="1137" spans="1:9">
      <c r="A1137" s="65" t="s">
        <v>1108</v>
      </c>
      <c r="B1137" s="65" t="s">
        <v>1107</v>
      </c>
      <c r="C1137" s="131">
        <v>2.516</v>
      </c>
      <c r="D1137" s="132">
        <v>6.3302559852600098</v>
      </c>
      <c r="E1137" s="132">
        <v>4.2614068526362674</v>
      </c>
      <c r="F1137" s="132">
        <v>37.010154575200268</v>
      </c>
      <c r="G1137" s="92">
        <v>84.973770141601563</v>
      </c>
      <c r="H1137" s="91">
        <v>60.839088439941406</v>
      </c>
      <c r="I1137" s="90">
        <v>78.443145751953125</v>
      </c>
    </row>
    <row r="1138" spans="1:9">
      <c r="A1138" s="65" t="s">
        <v>1106</v>
      </c>
      <c r="B1138" s="65" t="s">
        <v>1105</v>
      </c>
      <c r="C1138" s="131">
        <v>4.2160000000000002</v>
      </c>
      <c r="D1138" s="132">
        <v>17.774656295776367</v>
      </c>
      <c r="E1138" s="132">
        <v>3.1242186790372553</v>
      </c>
      <c r="F1138" s="132">
        <v>39.290915163660657</v>
      </c>
      <c r="G1138" s="92">
        <v>89.744941711425781</v>
      </c>
      <c r="H1138" s="91">
        <v>64.2979736328125</v>
      </c>
      <c r="I1138" s="90">
        <v>82.859222412109375</v>
      </c>
    </row>
    <row r="1139" spans="1:9">
      <c r="A1139" s="65" t="s">
        <v>1104</v>
      </c>
      <c r="B1139" s="65" t="s">
        <v>1103</v>
      </c>
      <c r="C1139" s="131">
        <v>6.085</v>
      </c>
      <c r="D1139" s="132">
        <v>37.027225494384766</v>
      </c>
      <c r="E1139" s="132">
        <v>3.4934412501333352</v>
      </c>
      <c r="F1139" s="132">
        <v>47.187401849589946</v>
      </c>
      <c r="G1139" s="92">
        <v>93.825714111328125</v>
      </c>
      <c r="H1139" s="91">
        <v>69.046607971191406</v>
      </c>
      <c r="I1139" s="90">
        <v>87.120712280273438</v>
      </c>
    </row>
    <row r="1140" spans="1:9">
      <c r="A1140" s="65" t="s">
        <v>1102</v>
      </c>
      <c r="B1140" s="65" t="s">
        <v>1101</v>
      </c>
      <c r="C1140" s="131">
        <v>4.2270000000000003</v>
      </c>
      <c r="D1140" s="132">
        <v>17.867528915405273</v>
      </c>
      <c r="E1140" s="132">
        <v>3.120286136715706</v>
      </c>
      <c r="F1140" s="132">
        <v>42.528855975485186</v>
      </c>
      <c r="G1140" s="92">
        <v>90.487739562988281</v>
      </c>
      <c r="H1140" s="91">
        <v>65.689834594726563</v>
      </c>
      <c r="I1140" s="90">
        <v>83.77764892578125</v>
      </c>
    </row>
    <row r="1141" spans="1:9">
      <c r="A1141" s="65" t="s">
        <v>1100</v>
      </c>
      <c r="B1141" s="65" t="s">
        <v>1099</v>
      </c>
      <c r="C1141" s="131">
        <v>3.274</v>
      </c>
      <c r="D1141" s="132">
        <v>10.719076156616211</v>
      </c>
      <c r="E1141" s="132">
        <v>3.8017075693167692</v>
      </c>
      <c r="F1141" s="132">
        <v>37.137591893502879</v>
      </c>
      <c r="G1141" s="92">
        <v>86.8458251953125</v>
      </c>
      <c r="H1141" s="91">
        <v>61.986198425292969</v>
      </c>
      <c r="I1141" s="90">
        <v>80.119033813476563</v>
      </c>
    </row>
    <row r="1142" spans="1:9">
      <c r="A1142" s="65" t="s">
        <v>1098</v>
      </c>
      <c r="B1142" s="65" t="s">
        <v>1097</v>
      </c>
      <c r="C1142" s="131">
        <v>4.0030000000000001</v>
      </c>
      <c r="D1142" s="132">
        <v>16.024009704589844</v>
      </c>
      <c r="E1142" s="132">
        <v>3.866466473825779</v>
      </c>
      <c r="F1142" s="132">
        <v>41.161342894393741</v>
      </c>
      <c r="G1142" s="92">
        <v>88.787193298339844</v>
      </c>
      <c r="H1142" s="91">
        <v>64.3538818359375</v>
      </c>
      <c r="I1142" s="90">
        <v>82.175758361816406</v>
      </c>
    </row>
    <row r="1143" spans="1:9">
      <c r="A1143" s="65" t="s">
        <v>1096</v>
      </c>
      <c r="B1143" s="65" t="s">
        <v>1095</v>
      </c>
      <c r="C1143" s="131">
        <v>3.17</v>
      </c>
      <c r="D1143" s="132">
        <v>10.04889965057373</v>
      </c>
      <c r="E1143" s="132">
        <v>3.9880350748355129</v>
      </c>
      <c r="F1143" s="132">
        <v>37.648688952404626</v>
      </c>
      <c r="G1143" s="92">
        <v>86.534049987792969</v>
      </c>
      <c r="H1143" s="91">
        <v>61.965831756591797</v>
      </c>
      <c r="I1143" s="90">
        <v>79.886116027832031</v>
      </c>
    </row>
    <row r="1144" spans="1:9">
      <c r="A1144" s="65" t="s">
        <v>1094</v>
      </c>
      <c r="B1144" s="65" t="s">
        <v>1093</v>
      </c>
      <c r="C1144" s="131">
        <v>5.9390000000000001</v>
      </c>
      <c r="D1144" s="132">
        <v>35.271720886230469</v>
      </c>
      <c r="E1144" s="132">
        <v>4.0129071598049268</v>
      </c>
      <c r="F1144" s="132">
        <v>45.319218668065027</v>
      </c>
      <c r="G1144" s="92">
        <v>92.460540771484375</v>
      </c>
      <c r="H1144" s="91">
        <v>67.749824523925781</v>
      </c>
      <c r="I1144" s="90">
        <v>85.7740478515625</v>
      </c>
    </row>
    <row r="1145" spans="1:9">
      <c r="A1145" s="65" t="s">
        <v>1092</v>
      </c>
      <c r="B1145" s="65" t="s">
        <v>1091</v>
      </c>
      <c r="C1145" s="131">
        <v>3.3460000000000001</v>
      </c>
      <c r="D1145" s="132">
        <v>11.19571590423584</v>
      </c>
      <c r="E1145" s="132">
        <v>3.5178230491803606</v>
      </c>
      <c r="F1145" s="132">
        <v>39.699883223043983</v>
      </c>
      <c r="G1145" s="92">
        <v>87.928054809570313</v>
      </c>
      <c r="H1145" s="91">
        <v>63.354503631591797</v>
      </c>
      <c r="I1145" s="90">
        <v>81.278678894042969</v>
      </c>
    </row>
    <row r="1146" spans="1:9">
      <c r="A1146" s="65" t="s">
        <v>1090</v>
      </c>
      <c r="B1146" s="65" t="s">
        <v>1089</v>
      </c>
      <c r="C1146" s="131">
        <v>5.0019999999999998</v>
      </c>
      <c r="D1146" s="132">
        <v>25.020004272460938</v>
      </c>
      <c r="E1146" s="132">
        <v>3.9093213308258186</v>
      </c>
      <c r="F1146" s="132">
        <v>42.440760266370702</v>
      </c>
      <c r="G1146" s="92">
        <v>90.54803466796875</v>
      </c>
      <c r="H1146" s="91">
        <v>65.785011291503906</v>
      </c>
      <c r="I1146" s="90">
        <v>83.847389221191406</v>
      </c>
    </row>
    <row r="1147" spans="1:9">
      <c r="A1147" s="65" t="s">
        <v>1088</v>
      </c>
      <c r="B1147" s="65" t="s">
        <v>1087</v>
      </c>
      <c r="C1147" s="131">
        <v>5.0819999999999999</v>
      </c>
      <c r="D1147" s="132">
        <v>25.826723098754883</v>
      </c>
      <c r="E1147" s="132">
        <v>3.032672667744202</v>
      </c>
      <c r="F1147" s="132">
        <v>41.567216620837151</v>
      </c>
      <c r="G1147" s="92">
        <v>91.708770751953125</v>
      </c>
      <c r="H1147" s="91">
        <v>66.122879028320313</v>
      </c>
      <c r="I1147" s="90">
        <v>84.78546142578125</v>
      </c>
    </row>
    <row r="1148" spans="1:9">
      <c r="A1148" s="65" t="s">
        <v>1086</v>
      </c>
      <c r="B1148" s="65" t="s">
        <v>1085</v>
      </c>
      <c r="C1148" s="131">
        <v>8.4120000000000008</v>
      </c>
      <c r="D1148" s="132">
        <v>70.761741638183594</v>
      </c>
      <c r="E1148" s="132">
        <v>3.230210309942307</v>
      </c>
      <c r="F1148" s="132">
        <v>43.539446721311478</v>
      </c>
      <c r="G1148" s="92">
        <v>96.799774169921875</v>
      </c>
      <c r="H1148" s="91">
        <v>69.498191833496094</v>
      </c>
      <c r="I1148" s="90">
        <v>89.412216186523438</v>
      </c>
    </row>
    <row r="1149" spans="1:9">
      <c r="A1149" s="65" t="s">
        <v>1084</v>
      </c>
      <c r="B1149" s="65" t="s">
        <v>1083</v>
      </c>
      <c r="C1149" s="131">
        <v>4.7960000000000003</v>
      </c>
      <c r="D1149" s="132">
        <v>23.001615524291992</v>
      </c>
      <c r="E1149" s="132">
        <v>3.5237713729641782</v>
      </c>
      <c r="F1149" s="132">
        <v>41.583663020712123</v>
      </c>
      <c r="G1149" s="92">
        <v>90.584953308105469</v>
      </c>
      <c r="H1149" s="91">
        <v>65.515815734863281</v>
      </c>
      <c r="I1149" s="90">
        <v>83.801475524902344</v>
      </c>
    </row>
    <row r="1150" spans="1:9">
      <c r="A1150" s="65" t="s">
        <v>1082</v>
      </c>
      <c r="B1150" s="65" t="s">
        <v>1081</v>
      </c>
      <c r="C1150" s="131">
        <v>5.6630000000000003</v>
      </c>
      <c r="D1150" s="132">
        <v>32.069568634033203</v>
      </c>
      <c r="E1150" s="132">
        <v>3.553391414330938</v>
      </c>
      <c r="F1150" s="132">
        <v>36.811913240530913</v>
      </c>
      <c r="G1150" s="92">
        <v>90.799171447753906</v>
      </c>
      <c r="H1150" s="91">
        <v>64.22674560546875</v>
      </c>
      <c r="I1150" s="90">
        <v>83.608917236328125</v>
      </c>
    </row>
    <row r="1151" spans="1:9">
      <c r="A1151" s="65" t="s">
        <v>1080</v>
      </c>
      <c r="B1151" s="65" t="s">
        <v>1079</v>
      </c>
      <c r="C1151" s="131">
        <v>9.3409999999999993</v>
      </c>
      <c r="D1151" s="132">
        <v>87.254280090332031</v>
      </c>
      <c r="E1151" s="132">
        <v>2.0947848860249914</v>
      </c>
      <c r="F1151" s="132">
        <v>36.855264978552647</v>
      </c>
      <c r="G1151" s="92">
        <v>98.234725952148438</v>
      </c>
      <c r="H1151" s="91">
        <v>68.126213073730469</v>
      </c>
      <c r="I1151" s="90">
        <v>90.087638854980469</v>
      </c>
    </row>
    <row r="1152" spans="1:9">
      <c r="A1152" s="65" t="s">
        <v>1078</v>
      </c>
      <c r="B1152" s="65" t="s">
        <v>1077</v>
      </c>
      <c r="C1152" s="131">
        <v>7.86</v>
      </c>
      <c r="D1152" s="132">
        <v>61.779598236083984</v>
      </c>
      <c r="E1152" s="132">
        <v>3.820828057768928</v>
      </c>
      <c r="F1152" s="132">
        <v>35.310985626283369</v>
      </c>
      <c r="G1152" s="92">
        <v>93.341011047363281</v>
      </c>
      <c r="H1152" s="91">
        <v>65.15899658203125</v>
      </c>
      <c r="I1152" s="90">
        <v>85.715217590332031</v>
      </c>
    </row>
    <row r="1153" spans="1:9">
      <c r="A1153" s="65" t="s">
        <v>11896</v>
      </c>
      <c r="B1153" s="65" t="s">
        <v>11895</v>
      </c>
      <c r="C1153" s="131">
        <v>8.1940000000000008</v>
      </c>
      <c r="D1153" s="132">
        <v>67.141639709472656</v>
      </c>
      <c r="E1153" s="132">
        <v>1.0658000126880169</v>
      </c>
      <c r="F1153" s="132">
        <v>47.196313482856404</v>
      </c>
      <c r="G1153" s="92">
        <v>100.34369659423828</v>
      </c>
      <c r="H1153" s="91">
        <v>72.473640441894531</v>
      </c>
      <c r="I1153" s="90">
        <v>92.802314758300781</v>
      </c>
    </row>
    <row r="1154" spans="1:9">
      <c r="A1154" s="65" t="s">
        <v>11894</v>
      </c>
      <c r="B1154" s="65" t="s">
        <v>11893</v>
      </c>
      <c r="C1154" s="131">
        <v>7.0140000000000002</v>
      </c>
      <c r="D1154" s="132">
        <v>49.196197509765625</v>
      </c>
      <c r="E1154" s="132">
        <v>2.1220714493689874</v>
      </c>
      <c r="F1154" s="132">
        <v>45.838005215123857</v>
      </c>
      <c r="G1154" s="92">
        <v>96.834663391113281</v>
      </c>
      <c r="H1154" s="91">
        <v>70.22772216796875</v>
      </c>
      <c r="I1154" s="90">
        <v>89.63507080078125</v>
      </c>
    </row>
    <row r="1155" spans="1:9">
      <c r="A1155" s="65" t="s">
        <v>11892</v>
      </c>
      <c r="B1155" s="65" t="s">
        <v>11891</v>
      </c>
      <c r="C1155" s="131">
        <v>5.4569999999999999</v>
      </c>
      <c r="D1155" s="132">
        <v>29.778848648071289</v>
      </c>
      <c r="E1155" s="132">
        <v>1.8257762100300101</v>
      </c>
      <c r="F1155" s="132">
        <v>42.620911621433542</v>
      </c>
      <c r="G1155" s="92">
        <v>94.210220336914063</v>
      </c>
      <c r="H1155" s="91">
        <v>67.780479431152344</v>
      </c>
      <c r="I1155" s="90">
        <v>87.058570861816406</v>
      </c>
    </row>
    <row r="1156" spans="1:9">
      <c r="A1156" s="65" t="s">
        <v>11890</v>
      </c>
      <c r="B1156" s="65" t="s">
        <v>11889</v>
      </c>
      <c r="C1156" s="131">
        <v>6.6719999999999997</v>
      </c>
      <c r="D1156" s="132">
        <v>44.515583038330078</v>
      </c>
      <c r="E1156" s="132">
        <v>2.8771472156773519</v>
      </c>
      <c r="F1156" s="132">
        <v>41.692596348884379</v>
      </c>
      <c r="G1156" s="92">
        <v>94.344924926757813</v>
      </c>
      <c r="H1156" s="91">
        <v>67.639068603515625</v>
      </c>
      <c r="I1156" s="90">
        <v>87.118560791015625</v>
      </c>
    </row>
    <row r="1157" spans="1:9">
      <c r="A1157" s="65" t="s">
        <v>11888</v>
      </c>
      <c r="B1157" s="65" t="s">
        <v>11887</v>
      </c>
      <c r="C1157" s="131">
        <v>7.6449999999999996</v>
      </c>
      <c r="D1157" s="132">
        <v>58.446025848388672</v>
      </c>
      <c r="E1157" s="132">
        <v>2.136925676552869</v>
      </c>
      <c r="F1157" s="132">
        <v>41.325406330196749</v>
      </c>
      <c r="G1157" s="92">
        <v>96.734748840332031</v>
      </c>
      <c r="H1157" s="91">
        <v>68.78448486328125</v>
      </c>
      <c r="I1157" s="90">
        <v>89.171661376953125</v>
      </c>
    </row>
    <row r="1158" spans="1:9">
      <c r="A1158" s="65" t="s">
        <v>11886</v>
      </c>
      <c r="B1158" s="65" t="s">
        <v>11885</v>
      </c>
      <c r="C1158" s="131">
        <v>8.7720000000000002</v>
      </c>
      <c r="D1158" s="132">
        <v>76.947982788085938</v>
      </c>
      <c r="E1158" s="132">
        <v>3.2156288634037229</v>
      </c>
      <c r="F1158" s="132">
        <v>41.321507011319483</v>
      </c>
      <c r="G1158" s="92">
        <v>96.842872619628906</v>
      </c>
      <c r="H1158" s="91">
        <v>68.82037353515625</v>
      </c>
      <c r="I1158" s="90">
        <v>89.260238647460938</v>
      </c>
    </row>
    <row r="1159" spans="1:9">
      <c r="A1159" s="65" t="s">
        <v>11884</v>
      </c>
      <c r="B1159" s="65" t="s">
        <v>11883</v>
      </c>
      <c r="C1159" s="131">
        <v>4.3479999999999999</v>
      </c>
      <c r="D1159" s="132">
        <v>18.90510368347168</v>
      </c>
      <c r="E1159" s="132">
        <v>2.5406884021255167</v>
      </c>
      <c r="F1159" s="132">
        <v>41.155528006311279</v>
      </c>
      <c r="G1159" s="92">
        <v>91.184295654296875</v>
      </c>
      <c r="H1159" s="91">
        <v>65.639686584472656</v>
      </c>
      <c r="I1159" s="90">
        <v>84.27215576171875</v>
      </c>
    </row>
    <row r="1160" spans="1:9">
      <c r="A1160" s="65" t="s">
        <v>11882</v>
      </c>
      <c r="B1160" s="65" t="s">
        <v>11881</v>
      </c>
      <c r="C1160" s="131">
        <v>6.0010000000000003</v>
      </c>
      <c r="D1160" s="132">
        <v>36.012001037597656</v>
      </c>
      <c r="E1160" s="132">
        <v>3.9916742908359417</v>
      </c>
      <c r="F1160" s="132">
        <v>41.516572018585443</v>
      </c>
      <c r="G1160" s="92">
        <v>91.737548828125</v>
      </c>
      <c r="H1160" s="91">
        <v>66.198432922363281</v>
      </c>
      <c r="I1160" s="90">
        <v>84.826896667480469</v>
      </c>
    </row>
    <row r="1161" spans="1:9">
      <c r="A1161" s="65" t="s">
        <v>11880</v>
      </c>
      <c r="B1161" s="65" t="s">
        <v>11879</v>
      </c>
      <c r="C1161" s="131">
        <v>3.8090000000000002</v>
      </c>
      <c r="D1161" s="132">
        <v>14.508481025695801</v>
      </c>
      <c r="E1161" s="132">
        <v>2.293523518328016</v>
      </c>
      <c r="F1161" s="132">
        <v>46.724497393894268</v>
      </c>
      <c r="G1161" s="92">
        <v>91.935890197753906</v>
      </c>
      <c r="H1161" s="91">
        <v>67.684379577636719</v>
      </c>
      <c r="I1161" s="90">
        <v>85.373649597167969</v>
      </c>
    </row>
    <row r="1162" spans="1:9">
      <c r="A1162" s="65" t="s">
        <v>11878</v>
      </c>
      <c r="B1162" s="65" t="s">
        <v>11877</v>
      </c>
      <c r="C1162" s="131">
        <v>8.1219999999999999</v>
      </c>
      <c r="D1162" s="132">
        <v>65.966880798339844</v>
      </c>
      <c r="E1162" s="132">
        <v>3.3836981139301128</v>
      </c>
      <c r="F1162" s="132">
        <v>36.844457867713679</v>
      </c>
      <c r="G1162" s="92">
        <v>94.676544189453125</v>
      </c>
      <c r="H1162" s="91">
        <v>66.324638366699219</v>
      </c>
      <c r="I1162" s="90">
        <v>87.004776000976563</v>
      </c>
    </row>
    <row r="1163" spans="1:9">
      <c r="A1163" s="65" t="s">
        <v>11876</v>
      </c>
      <c r="B1163" s="65" t="s">
        <v>11875</v>
      </c>
      <c r="C1163" s="131">
        <v>6.46</v>
      </c>
      <c r="D1163" s="132">
        <v>41.731601715087891</v>
      </c>
      <c r="E1163" s="132">
        <v>3.4209543297633136</v>
      </c>
      <c r="F1163" s="132">
        <v>37.272757365110891</v>
      </c>
      <c r="G1163" s="92">
        <v>92.281959533691406</v>
      </c>
      <c r="H1163" s="91">
        <v>65.188446044921875</v>
      </c>
      <c r="I1163" s="90">
        <v>84.950698852539063</v>
      </c>
    </row>
    <row r="1164" spans="1:9">
      <c r="A1164" s="65" t="s">
        <v>11874</v>
      </c>
      <c r="B1164" s="65" t="s">
        <v>11873</v>
      </c>
      <c r="C1164" s="131">
        <v>3.3759999999999999</v>
      </c>
      <c r="D1164" s="132">
        <v>11.39737606048584</v>
      </c>
      <c r="E1164" s="132">
        <v>3.7581672847511842</v>
      </c>
      <c r="F1164" s="132">
        <v>39.120699146710706</v>
      </c>
      <c r="G1164" s="92">
        <v>87.508163452148438</v>
      </c>
      <c r="H1164" s="91">
        <v>62.962108612060547</v>
      </c>
      <c r="I1164" s="90">
        <v>80.866226196289063</v>
      </c>
    </row>
    <row r="1165" spans="1:9">
      <c r="A1165" s="65" t="s">
        <v>11872</v>
      </c>
      <c r="B1165" s="65" t="s">
        <v>11871</v>
      </c>
      <c r="C1165" s="131">
        <v>8.76</v>
      </c>
      <c r="D1165" s="132">
        <v>76.737602233886719</v>
      </c>
      <c r="E1165" s="132">
        <v>3.1849272287590433</v>
      </c>
      <c r="F1165" s="132">
        <v>39.058336469702674</v>
      </c>
      <c r="G1165" s="92">
        <v>96.365486145019531</v>
      </c>
      <c r="H1165" s="91">
        <v>67.870635986328125</v>
      </c>
      <c r="I1165" s="90">
        <v>88.655036926269531</v>
      </c>
    </row>
    <row r="1166" spans="1:9">
      <c r="A1166" s="65" t="s">
        <v>11870</v>
      </c>
      <c r="B1166" s="65" t="s">
        <v>11869</v>
      </c>
      <c r="C1166" s="131">
        <v>5.0810000000000004</v>
      </c>
      <c r="D1166" s="132">
        <v>25.816560745239258</v>
      </c>
      <c r="E1166" s="132">
        <v>3.0189280489712838</v>
      </c>
      <c r="F1166" s="132">
        <v>38.591744457409568</v>
      </c>
      <c r="G1166" s="92">
        <v>91.064704895019531</v>
      </c>
      <c r="H1166" s="91">
        <v>64.865028381347656</v>
      </c>
      <c r="I1166" s="90">
        <v>83.975311279296875</v>
      </c>
    </row>
    <row r="1167" spans="1:9">
      <c r="A1167" s="65" t="s">
        <v>11868</v>
      </c>
      <c r="B1167" s="65" t="s">
        <v>11867</v>
      </c>
      <c r="C1167" s="131">
        <v>5.5970000000000004</v>
      </c>
      <c r="D1167" s="132">
        <v>31.326408386230469</v>
      </c>
      <c r="E1167" s="132">
        <v>2.6441666534374266</v>
      </c>
      <c r="F1167" s="132">
        <v>38.927997677344429</v>
      </c>
      <c r="G1167" s="92">
        <v>92.449226379394531</v>
      </c>
      <c r="H1167" s="91">
        <v>65.73321533203125</v>
      </c>
      <c r="I1167" s="90">
        <v>85.220115661621094</v>
      </c>
    </row>
    <row r="1168" spans="1:9">
      <c r="A1168" s="65" t="s">
        <v>11866</v>
      </c>
      <c r="B1168" s="65" t="s">
        <v>11865</v>
      </c>
      <c r="C1168" s="131">
        <v>2.8050000000000002</v>
      </c>
      <c r="D1168" s="132">
        <v>7.8680248260498047</v>
      </c>
      <c r="E1168" s="132">
        <v>3.7302902128034185</v>
      </c>
      <c r="F1168" s="132">
        <v>39.779421590149852</v>
      </c>
      <c r="G1168" s="92">
        <v>86.795013427734375</v>
      </c>
      <c r="H1168" s="91">
        <v>62.697559356689453</v>
      </c>
      <c r="I1168" s="90">
        <v>80.274459838867188</v>
      </c>
    </row>
    <row r="1169" spans="1:9">
      <c r="A1169" s="65" t="s">
        <v>11864</v>
      </c>
      <c r="B1169" s="65" t="s">
        <v>11863</v>
      </c>
      <c r="C1169" s="131">
        <v>6.306</v>
      </c>
      <c r="D1169" s="132">
        <v>39.765636444091797</v>
      </c>
      <c r="E1169" s="132">
        <v>3.2765860609897768</v>
      </c>
      <c r="F1169" s="132">
        <v>35.579135017826694</v>
      </c>
      <c r="G1169" s="92">
        <v>91.878852844238281</v>
      </c>
      <c r="H1169" s="91">
        <v>64.445686340332031</v>
      </c>
      <c r="I1169" s="90">
        <v>84.4556884765625</v>
      </c>
    </row>
    <row r="1170" spans="1:9">
      <c r="A1170" s="65" t="s">
        <v>11862</v>
      </c>
      <c r="B1170" s="65" t="s">
        <v>11861</v>
      </c>
      <c r="C1170" s="131">
        <v>1.3220000000000001</v>
      </c>
      <c r="D1170" s="132">
        <v>1.7476840019226074</v>
      </c>
      <c r="E1170" s="132">
        <v>2.663654154988278</v>
      </c>
      <c r="F1170" s="132">
        <v>44.112956810631232</v>
      </c>
      <c r="G1170" s="92">
        <v>86.885688781738281</v>
      </c>
      <c r="H1170" s="91">
        <v>63.774177551269531</v>
      </c>
      <c r="I1170" s="90">
        <v>80.631927490234375</v>
      </c>
    </row>
    <row r="1171" spans="1:9">
      <c r="A1171" s="65" t="s">
        <v>11860</v>
      </c>
      <c r="B1171" s="65" t="s">
        <v>11859</v>
      </c>
      <c r="C1171" s="131">
        <v>2.87</v>
      </c>
      <c r="D1171" s="132">
        <v>8.2369003295898438</v>
      </c>
      <c r="E1171" s="132">
        <v>2.8651016811391647</v>
      </c>
      <c r="F1171" s="132">
        <v>38.030022589812724</v>
      </c>
      <c r="G1171" s="92">
        <v>87.725608825683594</v>
      </c>
      <c r="H1171" s="91">
        <v>62.648040771484375</v>
      </c>
      <c r="I1171" s="90">
        <v>80.939849853515625</v>
      </c>
    </row>
    <row r="1172" spans="1:9">
      <c r="A1172" s="65" t="s">
        <v>11858</v>
      </c>
      <c r="B1172" s="65" t="s">
        <v>11857</v>
      </c>
      <c r="C1172" s="131">
        <v>4.2240000000000002</v>
      </c>
      <c r="D1172" s="132">
        <v>17.84217643737793</v>
      </c>
      <c r="E1172" s="132">
        <v>3.5451470559973193</v>
      </c>
      <c r="F1172" s="132">
        <v>41.640801841549973</v>
      </c>
      <c r="G1172" s="92">
        <v>89.687934875488281</v>
      </c>
      <c r="H1172" s="91">
        <v>64.999427795410156</v>
      </c>
      <c r="I1172" s="90">
        <v>83.0074462890625</v>
      </c>
    </row>
    <row r="1173" spans="1:9">
      <c r="A1173" s="65" t="s">
        <v>11856</v>
      </c>
      <c r="B1173" s="65" t="s">
        <v>11855</v>
      </c>
      <c r="C1173" s="131">
        <v>1.111</v>
      </c>
      <c r="D1173" s="132">
        <v>1.2343209981918335</v>
      </c>
      <c r="E1173" s="132">
        <v>3.6665113604335713</v>
      </c>
      <c r="F1173" s="132">
        <v>44.368719166818927</v>
      </c>
      <c r="G1173" s="92">
        <v>85.18963623046875</v>
      </c>
      <c r="H1173" s="91">
        <v>62.92364501953125</v>
      </c>
      <c r="I1173" s="90">
        <v>79.164665222167969</v>
      </c>
    </row>
    <row r="1174" spans="1:9">
      <c r="A1174" s="65" t="s">
        <v>11854</v>
      </c>
      <c r="B1174" s="65" t="s">
        <v>11853</v>
      </c>
      <c r="C1174" s="131">
        <v>5.1440000000000001</v>
      </c>
      <c r="D1174" s="132">
        <v>26.460735321044922</v>
      </c>
      <c r="E1174" s="132">
        <v>1.7152600496953252</v>
      </c>
      <c r="F1174" s="132">
        <v>37.823885848319001</v>
      </c>
      <c r="G1174" s="92">
        <v>92.823585510253906</v>
      </c>
      <c r="H1174" s="91">
        <v>65.543556213378906</v>
      </c>
      <c r="I1174" s="90">
        <v>85.441856384277344</v>
      </c>
    </row>
    <row r="1175" spans="1:9">
      <c r="A1175" s="65" t="s">
        <v>11852</v>
      </c>
      <c r="B1175" s="65" t="s">
        <v>11851</v>
      </c>
      <c r="C1175" s="131">
        <v>1.732</v>
      </c>
      <c r="D1175" s="132">
        <v>2.999824047088623</v>
      </c>
      <c r="E1175" s="132">
        <v>2.3320563851293707</v>
      </c>
      <c r="F1175" s="132">
        <v>47.476402824228913</v>
      </c>
      <c r="G1175" s="92">
        <v>88.762184143066406</v>
      </c>
      <c r="H1175" s="91">
        <v>65.886337280273438</v>
      </c>
      <c r="I1175" s="90">
        <v>82.572189331054688</v>
      </c>
    </row>
    <row r="1176" spans="1:9">
      <c r="A1176" s="65" t="s">
        <v>12012</v>
      </c>
      <c r="B1176" s="65" t="s">
        <v>12011</v>
      </c>
      <c r="C1176" s="131">
        <v>4.1029999999999998</v>
      </c>
      <c r="D1176" s="132">
        <v>16.83460807800293</v>
      </c>
      <c r="E1176" s="132">
        <v>2.5066930373575427</v>
      </c>
      <c r="F1176" s="132">
        <v>46.163083765752411</v>
      </c>
      <c r="G1176" s="92">
        <v>91.967460632324219</v>
      </c>
      <c r="H1176" s="91">
        <v>67.568229675292969</v>
      </c>
      <c r="I1176" s="90">
        <v>85.365249633789063</v>
      </c>
    </row>
    <row r="1177" spans="1:9">
      <c r="A1177" s="65" t="s">
        <v>12010</v>
      </c>
      <c r="B1177" s="65" t="s">
        <v>12009</v>
      </c>
      <c r="C1177" s="131">
        <v>3.379</v>
      </c>
      <c r="D1177" s="132">
        <v>11.417640686035156</v>
      </c>
      <c r="E1177" s="132">
        <v>3.0772852796983643</v>
      </c>
      <c r="F1177" s="132">
        <v>45.620144088148045</v>
      </c>
      <c r="G1177" s="92">
        <v>89.916389465332031</v>
      </c>
      <c r="H1177" s="91">
        <v>66.228492736816406</v>
      </c>
      <c r="I1177" s="90">
        <v>83.506660461425781</v>
      </c>
    </row>
    <row r="1178" spans="1:9">
      <c r="A1178" s="65" t="s">
        <v>12008</v>
      </c>
      <c r="B1178" s="65" t="s">
        <v>12007</v>
      </c>
      <c r="C1178" s="131">
        <v>2.7130000000000001</v>
      </c>
      <c r="D1178" s="132">
        <v>7.3603692054748535</v>
      </c>
      <c r="E1178" s="132">
        <v>3.5498935709492541</v>
      </c>
      <c r="F1178" s="132">
        <v>52.369750205874283</v>
      </c>
      <c r="G1178" s="92">
        <v>89.703811645507813</v>
      </c>
      <c r="H1178" s="91">
        <v>68.097373962402344</v>
      </c>
      <c r="I1178" s="90">
        <v>83.857307434082031</v>
      </c>
    </row>
    <row r="1179" spans="1:9">
      <c r="A1179" s="65" t="s">
        <v>12006</v>
      </c>
      <c r="B1179" s="65" t="s">
        <v>12005</v>
      </c>
      <c r="C1179" s="131">
        <v>2.3119999999999998</v>
      </c>
      <c r="D1179" s="132">
        <v>5.345344066619873</v>
      </c>
      <c r="E1179" s="132">
        <v>2.6010263845975659</v>
      </c>
      <c r="F1179" s="132">
        <v>44.953151010701546</v>
      </c>
      <c r="G1179" s="92">
        <v>88.751510620117188</v>
      </c>
      <c r="H1179" s="91">
        <v>65.221694946289063</v>
      </c>
      <c r="I1179" s="90">
        <v>82.384559631347656</v>
      </c>
    </row>
    <row r="1180" spans="1:9">
      <c r="A1180" s="65" t="s">
        <v>12004</v>
      </c>
      <c r="B1180" s="65" t="s">
        <v>12003</v>
      </c>
      <c r="C1180" s="131">
        <v>1.944</v>
      </c>
      <c r="D1180" s="132">
        <v>3.7791359424591064</v>
      </c>
      <c r="E1180" s="132">
        <v>3.7988730932503927</v>
      </c>
      <c r="F1180" s="132">
        <v>38.087103484139362</v>
      </c>
      <c r="G1180" s="92">
        <v>84.950859069824219</v>
      </c>
      <c r="H1180" s="91">
        <v>61.043266296386719</v>
      </c>
      <c r="I1180" s="90">
        <v>78.481681823730469</v>
      </c>
    </row>
    <row r="1181" spans="1:9">
      <c r="A1181" s="65" t="s">
        <v>12002</v>
      </c>
      <c r="B1181" s="65" t="s">
        <v>12001</v>
      </c>
      <c r="C1181" s="131">
        <v>1.2230000000000001</v>
      </c>
      <c r="D1181" s="132">
        <v>1.4957289695739746</v>
      </c>
      <c r="E1181" s="132">
        <v>3.5818612505506082</v>
      </c>
      <c r="F1181" s="132">
        <v>38.754458730817092</v>
      </c>
      <c r="G1181" s="92">
        <v>84.241676330566406</v>
      </c>
      <c r="H1181" s="91">
        <v>60.716529846191406</v>
      </c>
      <c r="I1181" s="90">
        <v>77.875984191894531</v>
      </c>
    </row>
    <row r="1182" spans="1:9">
      <c r="A1182" s="65" t="s">
        <v>12000</v>
      </c>
      <c r="B1182" s="65" t="s">
        <v>11999</v>
      </c>
      <c r="C1182" s="131">
        <v>1.5329999999999999</v>
      </c>
      <c r="D1182" s="132">
        <v>2.3500890731811523</v>
      </c>
      <c r="E1182" s="132">
        <v>4.0254105304166474</v>
      </c>
      <c r="F1182" s="132">
        <v>38.591321402304487</v>
      </c>
      <c r="G1182" s="92">
        <v>84.083099365234375</v>
      </c>
      <c r="H1182" s="91">
        <v>60.657844543457031</v>
      </c>
      <c r="I1182" s="90">
        <v>77.744438171386719</v>
      </c>
    </row>
    <row r="1183" spans="1:9">
      <c r="A1183" s="65" t="s">
        <v>11998</v>
      </c>
      <c r="B1183" s="65" t="s">
        <v>11997</v>
      </c>
      <c r="C1183" s="131">
        <v>0.95799999999999996</v>
      </c>
      <c r="D1183" s="132">
        <v>0.91776400804519653</v>
      </c>
      <c r="E1183" s="132">
        <v>3.2448279605744985</v>
      </c>
      <c r="F1183" s="132">
        <v>39.917907029997707</v>
      </c>
      <c r="G1183" s="92">
        <v>84.543792724609375</v>
      </c>
      <c r="H1183" s="91">
        <v>61.168167114257813</v>
      </c>
      <c r="I1183" s="90">
        <v>78.218559265136719</v>
      </c>
    </row>
    <row r="1184" spans="1:9">
      <c r="A1184" s="65" t="s">
        <v>11996</v>
      </c>
      <c r="B1184" s="65" t="s">
        <v>11995</v>
      </c>
      <c r="C1184" s="131">
        <v>2.605</v>
      </c>
      <c r="D1184" s="132">
        <v>6.7860250473022461</v>
      </c>
      <c r="E1184" s="132">
        <v>2.4110464943656811</v>
      </c>
      <c r="F1184" s="132">
        <v>49.914735963264455</v>
      </c>
      <c r="G1184" s="92">
        <v>90.588432312011719</v>
      </c>
      <c r="H1184" s="91">
        <v>67.772239685058594</v>
      </c>
      <c r="I1184" s="90">
        <v>84.414581298828125</v>
      </c>
    </row>
    <row r="1185" spans="1:9">
      <c r="A1185" s="65" t="s">
        <v>11994</v>
      </c>
      <c r="B1185" s="65" t="s">
        <v>11993</v>
      </c>
      <c r="C1185" s="131">
        <v>2.839</v>
      </c>
      <c r="D1185" s="132">
        <v>8.0599212646484375</v>
      </c>
      <c r="E1185" s="132">
        <v>3.7724289021824702</v>
      </c>
      <c r="F1185" s="132">
        <v>41.074404365766007</v>
      </c>
      <c r="G1185" s="92">
        <v>87.077560424804688</v>
      </c>
      <c r="H1185" s="91">
        <v>63.252407073974609</v>
      </c>
      <c r="I1185" s="90">
        <v>80.630691528320313</v>
      </c>
    </row>
    <row r="1186" spans="1:9">
      <c r="A1186" s="65" t="s">
        <v>11992</v>
      </c>
      <c r="B1186" s="65" t="s">
        <v>11991</v>
      </c>
      <c r="C1186" s="131">
        <v>4.3869999999999996</v>
      </c>
      <c r="D1186" s="132">
        <v>19.245769500732422</v>
      </c>
      <c r="E1186" s="132">
        <v>3.3323586398885068</v>
      </c>
      <c r="F1186" s="132">
        <v>42.939958259752771</v>
      </c>
      <c r="G1186" s="92">
        <v>90.52777099609375</v>
      </c>
      <c r="H1186" s="91">
        <v>65.858955383300781</v>
      </c>
      <c r="I1186" s="90">
        <v>83.852615356445313</v>
      </c>
    </row>
    <row r="1187" spans="1:9">
      <c r="A1187" s="65" t="s">
        <v>11990</v>
      </c>
      <c r="B1187" s="65" t="s">
        <v>11989</v>
      </c>
      <c r="C1187" s="131">
        <v>5.1529999999999996</v>
      </c>
      <c r="D1187" s="132">
        <v>26.553409576416016</v>
      </c>
      <c r="E1187" s="132">
        <v>2.2880969689510549</v>
      </c>
      <c r="F1187" s="132">
        <v>51.343967418971658</v>
      </c>
      <c r="G1187" s="92">
        <v>95.03900146484375</v>
      </c>
      <c r="H1187" s="91">
        <v>70.891227722167969</v>
      </c>
      <c r="I1187" s="90">
        <v>88.504837036132813</v>
      </c>
    </row>
    <row r="1188" spans="1:9">
      <c r="A1188" s="65" t="s">
        <v>11988</v>
      </c>
      <c r="B1188" s="65" t="s">
        <v>11987</v>
      </c>
      <c r="C1188" s="131">
        <v>8.6059999999999999</v>
      </c>
      <c r="D1188" s="132">
        <v>74.063232421875</v>
      </c>
      <c r="E1188" s="132">
        <v>1.5890194429542974</v>
      </c>
      <c r="F1188" s="132">
        <v>48.237701149425284</v>
      </c>
      <c r="G1188" s="92">
        <v>100.431884765625</v>
      </c>
      <c r="H1188" s="91">
        <v>72.832931518554688</v>
      </c>
      <c r="I1188" s="90">
        <v>92.963859558105469</v>
      </c>
    </row>
    <row r="1189" spans="1:9">
      <c r="A1189" s="65" t="s">
        <v>11986</v>
      </c>
      <c r="B1189" s="65" t="s">
        <v>11985</v>
      </c>
      <c r="C1189" s="131">
        <v>7.7329999999999997</v>
      </c>
      <c r="D1189" s="132">
        <v>59.799289703369141</v>
      </c>
      <c r="E1189" s="132">
        <v>3.2476364220225751</v>
      </c>
      <c r="F1189" s="132">
        <v>47.235363194094951</v>
      </c>
      <c r="G1189" s="92">
        <v>96.615196228027344</v>
      </c>
      <c r="H1189" s="91">
        <v>70.558555603027344</v>
      </c>
      <c r="I1189" s="90">
        <v>89.564506530761719</v>
      </c>
    </row>
    <row r="1190" spans="1:9">
      <c r="A1190" s="65" t="s">
        <v>11984</v>
      </c>
      <c r="B1190" s="65" t="s">
        <v>11983</v>
      </c>
      <c r="C1190" s="131">
        <v>9.234</v>
      </c>
      <c r="D1190" s="132">
        <v>85.266754150390625</v>
      </c>
      <c r="E1190" s="132">
        <v>2.4360961358052773</v>
      </c>
      <c r="F1190" s="132">
        <v>46.89155982905983</v>
      </c>
      <c r="G1190" s="92">
        <v>99.835708618164063</v>
      </c>
      <c r="H1190" s="91">
        <v>72.078819274902344</v>
      </c>
      <c r="I1190" s="90">
        <v>92.324943542480469</v>
      </c>
    </row>
    <row r="1191" spans="1:9">
      <c r="A1191" s="65" t="s">
        <v>11982</v>
      </c>
      <c r="B1191" s="65" t="s">
        <v>11981</v>
      </c>
      <c r="C1191" s="131">
        <v>8.6739999999999995</v>
      </c>
      <c r="D1191" s="132">
        <v>75.238273620605469</v>
      </c>
      <c r="E1191" s="132">
        <v>1.4404066284497699</v>
      </c>
      <c r="F1191" s="132">
        <v>44.64562588904694</v>
      </c>
      <c r="G1191" s="92">
        <v>99.939262390136719</v>
      </c>
      <c r="H1191" s="91">
        <v>71.459831237792969</v>
      </c>
      <c r="I1191" s="90">
        <v>92.232986450195313</v>
      </c>
    </row>
    <row r="1192" spans="1:9">
      <c r="A1192" s="65" t="s">
        <v>12056</v>
      </c>
      <c r="B1192" s="65" t="s">
        <v>12055</v>
      </c>
      <c r="C1192" s="131">
        <v>6.44</v>
      </c>
      <c r="D1192" s="132">
        <v>41.473598480224609</v>
      </c>
      <c r="E1192" s="132">
        <v>2.3251283600228434</v>
      </c>
      <c r="F1192" s="132">
        <v>45.845821325648416</v>
      </c>
      <c r="G1192" s="92">
        <v>95.700660705566406</v>
      </c>
      <c r="H1192" s="91">
        <v>69.620704650878906</v>
      </c>
      <c r="I1192" s="90">
        <v>88.643661499023438</v>
      </c>
    </row>
    <row r="1193" spans="1:9">
      <c r="A1193" s="65" t="s">
        <v>12054</v>
      </c>
      <c r="B1193" s="65" t="s">
        <v>12053</v>
      </c>
      <c r="C1193" s="131">
        <v>6.2569999999999997</v>
      </c>
      <c r="D1193" s="132">
        <v>39.150047302246094</v>
      </c>
      <c r="E1193" s="132">
        <v>3.3360050789694826</v>
      </c>
      <c r="F1193" s="132">
        <v>45.406849114590955</v>
      </c>
      <c r="G1193" s="92">
        <v>93.908279418945313</v>
      </c>
      <c r="H1193" s="91">
        <v>68.546531677246094</v>
      </c>
      <c r="I1193" s="90">
        <v>87.045623779296875</v>
      </c>
    </row>
    <row r="1194" spans="1:9">
      <c r="A1194" s="65" t="s">
        <v>12052</v>
      </c>
      <c r="B1194" s="65" t="s">
        <v>12051</v>
      </c>
      <c r="C1194" s="131">
        <v>5.56</v>
      </c>
      <c r="D1194" s="132">
        <v>30.913600921630859</v>
      </c>
      <c r="E1194" s="132">
        <v>2.8450804071270945</v>
      </c>
      <c r="F1194" s="132">
        <v>46.859218436873746</v>
      </c>
      <c r="G1194" s="92">
        <v>93.874992370605469</v>
      </c>
      <c r="H1194" s="91">
        <v>68.932075500488281</v>
      </c>
      <c r="I1194" s="90">
        <v>87.125663757324219</v>
      </c>
    </row>
    <row r="1195" spans="1:9">
      <c r="A1195" s="65" t="s">
        <v>12050</v>
      </c>
      <c r="B1195" s="65" t="s">
        <v>12049</v>
      </c>
      <c r="C1195" s="131">
        <v>5.19</v>
      </c>
      <c r="D1195" s="132">
        <v>26.936100006103516</v>
      </c>
      <c r="E1195" s="132">
        <v>3.3638848666768735</v>
      </c>
      <c r="F1195" s="132">
        <v>44.29059334298119</v>
      </c>
      <c r="G1195" s="92">
        <v>92.013038635253906</v>
      </c>
      <c r="H1195" s="91">
        <v>67.136985778808594</v>
      </c>
      <c r="I1195" s="90">
        <v>85.281806945800781</v>
      </c>
    </row>
    <row r="1196" spans="1:9">
      <c r="A1196" s="65" t="s">
        <v>12048</v>
      </c>
      <c r="B1196" s="65" t="s">
        <v>12047</v>
      </c>
      <c r="C1196" s="131">
        <v>5.5759999999999996</v>
      </c>
      <c r="D1196" s="132">
        <v>31.091775894165039</v>
      </c>
      <c r="E1196" s="132">
        <v>1.7037164747228248</v>
      </c>
      <c r="F1196" s="132">
        <v>44.67330591037021</v>
      </c>
      <c r="G1196" s="92">
        <v>95.018394470214844</v>
      </c>
      <c r="H1196" s="91">
        <v>68.846488952636719</v>
      </c>
      <c r="I1196" s="90">
        <v>87.936515808105469</v>
      </c>
    </row>
    <row r="1197" spans="1:9">
      <c r="A1197" s="65" t="s">
        <v>12046</v>
      </c>
      <c r="B1197" s="65" t="s">
        <v>12045</v>
      </c>
      <c r="C1197" s="131">
        <v>6.7370000000000001</v>
      </c>
      <c r="D1197" s="132">
        <v>45.387168884277344</v>
      </c>
      <c r="E1197" s="132">
        <v>2.9383924869673228</v>
      </c>
      <c r="F1197" s="132">
        <v>46.054253099300354</v>
      </c>
      <c r="G1197" s="92">
        <v>95.325309753417969</v>
      </c>
      <c r="H1197" s="91">
        <v>69.504127502441406</v>
      </c>
      <c r="I1197" s="90">
        <v>88.338333129882813</v>
      </c>
    </row>
    <row r="1198" spans="1:9">
      <c r="A1198" s="65" t="s">
        <v>12044</v>
      </c>
      <c r="B1198" s="65" t="s">
        <v>12043</v>
      </c>
      <c r="C1198" s="131">
        <v>3.4940000000000002</v>
      </c>
      <c r="D1198" s="132">
        <v>12.208036422729492</v>
      </c>
      <c r="E1198" s="132">
        <v>3.8857408150191537</v>
      </c>
      <c r="F1198" s="132">
        <v>41.996886266797773</v>
      </c>
      <c r="G1198" s="92">
        <v>88.153236389160156</v>
      </c>
      <c r="H1198" s="91">
        <v>64.208656311035156</v>
      </c>
      <c r="I1198" s="90">
        <v>81.674049377441406</v>
      </c>
    </row>
    <row r="1199" spans="1:9">
      <c r="A1199" s="65" t="s">
        <v>12042</v>
      </c>
      <c r="B1199" s="65" t="s">
        <v>12041</v>
      </c>
      <c r="C1199" s="131">
        <v>5.1920000000000002</v>
      </c>
      <c r="D1199" s="132">
        <v>26.956863403320313</v>
      </c>
      <c r="E1199" s="132">
        <v>3.6830898924670734</v>
      </c>
      <c r="F1199" s="132">
        <v>39.629882960936314</v>
      </c>
      <c r="G1199" s="92">
        <v>90.530326843261719</v>
      </c>
      <c r="H1199" s="91">
        <v>64.921684265136719</v>
      </c>
      <c r="I1199" s="90">
        <v>83.600860595703125</v>
      </c>
    </row>
    <row r="1200" spans="1:9">
      <c r="A1200" s="65" t="s">
        <v>12040</v>
      </c>
      <c r="B1200" s="65" t="s">
        <v>12039</v>
      </c>
      <c r="C1200" s="131">
        <v>6.1689999999999996</v>
      </c>
      <c r="D1200" s="132">
        <v>38.056560516357422</v>
      </c>
      <c r="E1200" s="132">
        <v>4.0221341238445705</v>
      </c>
      <c r="F1200" s="132">
        <v>43.06438562015952</v>
      </c>
      <c r="G1200" s="92">
        <v>92.29058837890625</v>
      </c>
      <c r="H1200" s="91">
        <v>66.97613525390625</v>
      </c>
      <c r="I1200" s="90">
        <v>85.440727233886719</v>
      </c>
    </row>
    <row r="1201" spans="1:9">
      <c r="A1201" s="65" t="s">
        <v>12038</v>
      </c>
      <c r="B1201" s="65" t="s">
        <v>12037</v>
      </c>
      <c r="C1201" s="131">
        <v>2.84</v>
      </c>
      <c r="D1201" s="132">
        <v>8.0656003952026367</v>
      </c>
      <c r="E1201" s="132">
        <v>1.9842986328499592</v>
      </c>
      <c r="F1201" s="132">
        <v>43.013663419913421</v>
      </c>
      <c r="G1201" s="92">
        <v>90.0257568359375</v>
      </c>
      <c r="H1201" s="91">
        <v>65.381614685058594</v>
      </c>
      <c r="I1201" s="90">
        <v>83.357276916503906</v>
      </c>
    </row>
    <row r="1202" spans="1:9">
      <c r="A1202" s="65" t="s">
        <v>12036</v>
      </c>
      <c r="B1202" s="65" t="s">
        <v>12035</v>
      </c>
      <c r="C1202" s="131">
        <v>2.4649999999999999</v>
      </c>
      <c r="D1202" s="132">
        <v>6.0762248039245605</v>
      </c>
      <c r="E1202" s="132">
        <v>3.0930444560289891</v>
      </c>
      <c r="F1202" s="132">
        <v>41.901958041958039</v>
      </c>
      <c r="G1202" s="92">
        <v>87.624313354492188</v>
      </c>
      <c r="H1202" s="91">
        <v>63.721027374267578</v>
      </c>
      <c r="I1202" s="90">
        <v>81.156303405761719</v>
      </c>
    </row>
    <row r="1203" spans="1:9">
      <c r="A1203" s="65" t="s">
        <v>12034</v>
      </c>
      <c r="B1203" s="65" t="s">
        <v>12033</v>
      </c>
      <c r="C1203" s="131">
        <v>5.91</v>
      </c>
      <c r="D1203" s="132">
        <v>34.9281005859375</v>
      </c>
      <c r="E1203" s="132">
        <v>3.8462416806622826</v>
      </c>
      <c r="F1203" s="132">
        <v>41.86375016471208</v>
      </c>
      <c r="G1203" s="92">
        <v>91.882774353027344</v>
      </c>
      <c r="H1203" s="91">
        <v>66.375320434570313</v>
      </c>
      <c r="I1203" s="90">
        <v>84.980690002441406</v>
      </c>
    </row>
    <row r="1204" spans="1:9">
      <c r="A1204" s="65" t="s">
        <v>12032</v>
      </c>
      <c r="B1204" s="65" t="s">
        <v>12031</v>
      </c>
      <c r="C1204" s="131">
        <v>2.851</v>
      </c>
      <c r="D1204" s="132">
        <v>8.1282005310058594</v>
      </c>
      <c r="E1204" s="132">
        <v>3.2810372879614511</v>
      </c>
      <c r="F1204" s="132">
        <v>38.790589992531743</v>
      </c>
      <c r="G1204" s="92">
        <v>87.279708862304688</v>
      </c>
      <c r="H1204" s="91">
        <v>62.649898529052734</v>
      </c>
      <c r="I1204" s="90">
        <v>80.615104675292969</v>
      </c>
    </row>
    <row r="1205" spans="1:9">
      <c r="A1205" s="65" t="s">
        <v>12030</v>
      </c>
      <c r="B1205" s="65" t="s">
        <v>12029</v>
      </c>
      <c r="C1205" s="131">
        <v>5.4509999999999996</v>
      </c>
      <c r="D1205" s="132">
        <v>29.713401794433594</v>
      </c>
      <c r="E1205" s="132">
        <v>4.2733882242721979</v>
      </c>
      <c r="F1205" s="132">
        <v>38.882185396167792</v>
      </c>
      <c r="G1205" s="92">
        <v>89.926589965820313</v>
      </c>
      <c r="H1205" s="91">
        <v>64.400466918945313</v>
      </c>
      <c r="I1205" s="90">
        <v>83.019454956054688</v>
      </c>
    </row>
    <row r="1206" spans="1:9">
      <c r="A1206" s="65" t="s">
        <v>12028</v>
      </c>
      <c r="B1206" s="65" t="s">
        <v>12027</v>
      </c>
      <c r="C1206" s="131">
        <v>4.3280000000000003</v>
      </c>
      <c r="D1206" s="132">
        <v>18.731584548950195</v>
      </c>
      <c r="E1206" s="132">
        <v>3.912707983878108</v>
      </c>
      <c r="F1206" s="132">
        <v>38.000547795124625</v>
      </c>
      <c r="G1206" s="92">
        <v>88.521713256835938</v>
      </c>
      <c r="H1206" s="91">
        <v>63.278373718261719</v>
      </c>
      <c r="I1206" s="90">
        <v>81.691093444824219</v>
      </c>
    </row>
    <row r="1207" spans="1:9">
      <c r="A1207" s="65" t="s">
        <v>12026</v>
      </c>
      <c r="B1207" s="65" t="s">
        <v>12025</v>
      </c>
      <c r="C1207" s="131">
        <v>4.7720000000000002</v>
      </c>
      <c r="D1207" s="132">
        <v>22.771984100341797</v>
      </c>
      <c r="E1207" s="132">
        <v>3.1784482362723891</v>
      </c>
      <c r="F1207" s="132">
        <v>42.678190411883861</v>
      </c>
      <c r="G1207" s="92">
        <v>91.277427673339844</v>
      </c>
      <c r="H1207" s="91">
        <v>66.211708068847656</v>
      </c>
      <c r="I1207" s="90">
        <v>84.494873046875</v>
      </c>
    </row>
    <row r="1208" spans="1:9">
      <c r="A1208" s="65" t="s">
        <v>12024</v>
      </c>
      <c r="B1208" s="65" t="s">
        <v>12023</v>
      </c>
      <c r="C1208" s="131">
        <v>3.1589999999999998</v>
      </c>
      <c r="D1208" s="132">
        <v>9.9792814254760742</v>
      </c>
      <c r="E1208" s="132">
        <v>3.6927059893953036</v>
      </c>
      <c r="F1208" s="132">
        <v>41.260343730108211</v>
      </c>
      <c r="G1208" s="92">
        <v>87.735572814941406</v>
      </c>
      <c r="H1208" s="91">
        <v>63.707965850830078</v>
      </c>
      <c r="I1208" s="90">
        <v>81.233924865722656</v>
      </c>
    </row>
    <row r="1209" spans="1:9">
      <c r="A1209" s="65" t="s">
        <v>12022</v>
      </c>
      <c r="B1209" s="65" t="s">
        <v>12021</v>
      </c>
      <c r="C1209" s="131">
        <v>3.8119999999999998</v>
      </c>
      <c r="D1209" s="132">
        <v>14.531344413757324</v>
      </c>
      <c r="E1209" s="132">
        <v>3.5435463398769436</v>
      </c>
      <c r="F1209" s="132">
        <v>35.503740648379051</v>
      </c>
      <c r="G1209" s="92">
        <v>87.686225891113281</v>
      </c>
      <c r="H1209" s="91">
        <v>61.998859405517578</v>
      </c>
      <c r="I1209" s="90">
        <v>80.735458374023438</v>
      </c>
    </row>
    <row r="1210" spans="1:9">
      <c r="A1210" s="65" t="s">
        <v>12020</v>
      </c>
      <c r="B1210" s="65" t="s">
        <v>12019</v>
      </c>
      <c r="C1210" s="131">
        <v>2.13</v>
      </c>
      <c r="D1210" s="132">
        <v>4.5369000434875488</v>
      </c>
      <c r="E1210" s="132">
        <v>3.7839186838833241</v>
      </c>
      <c r="F1210" s="132">
        <v>38.47275405007364</v>
      </c>
      <c r="G1210" s="92">
        <v>85.355514526367188</v>
      </c>
      <c r="H1210" s="91">
        <v>61.412467956542969</v>
      </c>
      <c r="I1210" s="90">
        <v>78.876747131347656</v>
      </c>
    </row>
    <row r="1211" spans="1:9">
      <c r="A1211" s="65" t="s">
        <v>12018</v>
      </c>
      <c r="B1211" s="65" t="s">
        <v>12017</v>
      </c>
      <c r="C1211" s="131">
        <v>3.266</v>
      </c>
      <c r="D1211" s="132">
        <v>10.666755676269531</v>
      </c>
      <c r="E1211" s="132">
        <v>4.2818385243455728</v>
      </c>
      <c r="F1211" s="132">
        <v>35.748554077501446</v>
      </c>
      <c r="G1211" s="92">
        <v>85.848915100097656</v>
      </c>
      <c r="H1211" s="91">
        <v>61.037166595458984</v>
      </c>
      <c r="I1211" s="90">
        <v>79.135078430175781</v>
      </c>
    </row>
    <row r="1212" spans="1:9">
      <c r="A1212" s="65" t="s">
        <v>12016</v>
      </c>
      <c r="B1212" s="65" t="s">
        <v>12015</v>
      </c>
      <c r="C1212" s="131">
        <v>3.4060000000000001</v>
      </c>
      <c r="D1212" s="132">
        <v>11.600835800170898</v>
      </c>
      <c r="E1212" s="132">
        <v>2.9150692777213956</v>
      </c>
      <c r="F1212" s="132">
        <v>39.810765220058272</v>
      </c>
      <c r="G1212" s="92">
        <v>88.89459228515625</v>
      </c>
      <c r="H1212" s="91">
        <v>63.899295806884766</v>
      </c>
      <c r="I1212" s="90">
        <v>82.131095886230469</v>
      </c>
    </row>
    <row r="1213" spans="1:9">
      <c r="A1213" s="65" t="s">
        <v>12014</v>
      </c>
      <c r="B1213" s="65" t="s">
        <v>12013</v>
      </c>
      <c r="C1213" s="131">
        <v>2.7639999999999998</v>
      </c>
      <c r="D1213" s="132">
        <v>7.6396961212158203</v>
      </c>
      <c r="E1213" s="132">
        <v>4.1155585066427403</v>
      </c>
      <c r="F1213" s="132">
        <v>38.350728997917152</v>
      </c>
      <c r="G1213" s="92">
        <v>85.870407104492188</v>
      </c>
      <c r="H1213" s="91">
        <v>61.767356872558594</v>
      </c>
      <c r="I1213" s="90">
        <v>79.348342895507813</v>
      </c>
    </row>
    <row r="1214" spans="1:9">
      <c r="A1214" s="65" t="s">
        <v>1474</v>
      </c>
      <c r="B1214" s="65" t="s">
        <v>1473</v>
      </c>
      <c r="C1214" s="131">
        <v>5.0659999999999998</v>
      </c>
      <c r="D1214" s="132">
        <v>25.664356231689453</v>
      </c>
      <c r="E1214" s="132">
        <v>4.0132344721261255</v>
      </c>
      <c r="F1214" s="132">
        <v>42.195425095861431</v>
      </c>
      <c r="G1214" s="92">
        <v>90.444854736328125</v>
      </c>
      <c r="H1214" s="91">
        <v>65.661911010742188</v>
      </c>
      <c r="I1214" s="90">
        <v>83.738815307617188</v>
      </c>
    </row>
    <row r="1215" spans="1:9">
      <c r="A1215" s="65" t="s">
        <v>1472</v>
      </c>
      <c r="B1215" s="65" t="s">
        <v>1471</v>
      </c>
      <c r="C1215" s="131">
        <v>4.3319999999999999</v>
      </c>
      <c r="D1215" s="132">
        <v>18.766223907470703</v>
      </c>
      <c r="E1215" s="132">
        <v>4.3437359976757861</v>
      </c>
      <c r="F1215" s="132">
        <v>39.378503471329388</v>
      </c>
      <c r="G1215" s="92">
        <v>88.228111267089844</v>
      </c>
      <c r="H1215" s="91">
        <v>63.554866790771484</v>
      </c>
      <c r="I1215" s="90">
        <v>81.5517578125</v>
      </c>
    </row>
    <row r="1216" spans="1:9">
      <c r="A1216" s="65" t="s">
        <v>1470</v>
      </c>
      <c r="B1216" s="65" t="s">
        <v>1469</v>
      </c>
      <c r="C1216" s="131">
        <v>4.7489999999999997</v>
      </c>
      <c r="D1216" s="132">
        <v>22.553001403808594</v>
      </c>
      <c r="E1216" s="132">
        <v>3.5280817995046592</v>
      </c>
      <c r="F1216" s="132">
        <v>44.102956298200517</v>
      </c>
      <c r="G1216" s="92">
        <v>91.067337036132813</v>
      </c>
      <c r="H1216" s="91">
        <v>66.542884826660156</v>
      </c>
      <c r="I1216" s="90">
        <v>84.431243896484375</v>
      </c>
    </row>
    <row r="1217" spans="1:9">
      <c r="A1217" s="65" t="s">
        <v>1468</v>
      </c>
      <c r="B1217" s="65" t="s">
        <v>1467</v>
      </c>
      <c r="C1217" s="131">
        <v>5.2149999999999999</v>
      </c>
      <c r="D1217" s="132">
        <v>27.196224212646484</v>
      </c>
      <c r="E1217" s="132">
        <v>4.0730326759176565</v>
      </c>
      <c r="F1217" s="132">
        <v>42.1467410247473</v>
      </c>
      <c r="G1217" s="92">
        <v>90.576644897460938</v>
      </c>
      <c r="H1217" s="91">
        <v>65.729652404785156</v>
      </c>
      <c r="I1217" s="90">
        <v>83.853271484375</v>
      </c>
    </row>
    <row r="1218" spans="1:9">
      <c r="A1218" s="65" t="s">
        <v>1466</v>
      </c>
      <c r="B1218" s="65" t="s">
        <v>1465</v>
      </c>
      <c r="C1218" s="131">
        <v>3.87</v>
      </c>
      <c r="D1218" s="132">
        <v>14.976900100708008</v>
      </c>
      <c r="E1218" s="132">
        <v>4.3893240072291873</v>
      </c>
      <c r="F1218" s="132">
        <v>36.968782929399367</v>
      </c>
      <c r="G1218" s="92">
        <v>86.912612915039063</v>
      </c>
      <c r="H1218" s="91">
        <v>62.061843872070313</v>
      </c>
      <c r="I1218" s="90">
        <v>80.188224792480469</v>
      </c>
    </row>
    <row r="1219" spans="1:9">
      <c r="A1219" s="65" t="s">
        <v>1464</v>
      </c>
      <c r="B1219" s="65" t="s">
        <v>1463</v>
      </c>
      <c r="C1219" s="131">
        <v>4.9210000000000003</v>
      </c>
      <c r="D1219" s="132">
        <v>24.216241836547852</v>
      </c>
      <c r="E1219" s="132">
        <v>2.8221215115440708</v>
      </c>
      <c r="F1219" s="132">
        <v>39.656889014243404</v>
      </c>
      <c r="G1219" s="92">
        <v>91.334426879882813</v>
      </c>
      <c r="H1219" s="91">
        <v>65.319015502929688</v>
      </c>
      <c r="I1219" s="90">
        <v>84.294891357421875</v>
      </c>
    </row>
    <row r="1220" spans="1:9">
      <c r="A1220" s="65" t="s">
        <v>1462</v>
      </c>
      <c r="B1220" s="65" t="s">
        <v>1461</v>
      </c>
      <c r="C1220" s="131">
        <v>4.9039999999999999</v>
      </c>
      <c r="D1220" s="132">
        <v>24.049215316772461</v>
      </c>
      <c r="E1220" s="132">
        <v>4.1588778905911212</v>
      </c>
      <c r="F1220" s="132">
        <v>40.764377515253798</v>
      </c>
      <c r="G1220" s="92">
        <v>89.674491882324219</v>
      </c>
      <c r="H1220" s="91">
        <v>64.801651000976563</v>
      </c>
      <c r="I1220" s="90">
        <v>82.944129943847656</v>
      </c>
    </row>
    <row r="1221" spans="1:9">
      <c r="A1221" s="65" t="s">
        <v>1460</v>
      </c>
      <c r="B1221" s="65" t="s">
        <v>1459</v>
      </c>
      <c r="C1221" s="131">
        <v>3.1259999999999999</v>
      </c>
      <c r="D1221" s="132">
        <v>9.771876335144043</v>
      </c>
      <c r="E1221" s="132">
        <v>4.1003301150495117</v>
      </c>
      <c r="F1221" s="132">
        <v>35.197126674955108</v>
      </c>
      <c r="G1221" s="92">
        <v>85.761550903320313</v>
      </c>
      <c r="H1221" s="91">
        <v>60.796710968017578</v>
      </c>
      <c r="I1221" s="90">
        <v>79.006294250488281</v>
      </c>
    </row>
    <row r="1222" spans="1:9">
      <c r="A1222" s="65" t="s">
        <v>1458</v>
      </c>
      <c r="B1222" s="65" t="s">
        <v>1457</v>
      </c>
      <c r="C1222" s="131">
        <v>3.56</v>
      </c>
      <c r="D1222" s="132">
        <v>12.673600196838379</v>
      </c>
      <c r="E1222" s="132">
        <v>3.1692418435268839</v>
      </c>
      <c r="F1222" s="132">
        <v>38.483481063658338</v>
      </c>
      <c r="G1222" s="92">
        <v>88.482704162597656</v>
      </c>
      <c r="H1222" s="91">
        <v>63.29840087890625</v>
      </c>
      <c r="I1222" s="90">
        <v>81.668060302734375</v>
      </c>
    </row>
    <row r="1223" spans="1:9">
      <c r="A1223" s="65" t="s">
        <v>1456</v>
      </c>
      <c r="B1223" s="65" t="s">
        <v>1455</v>
      </c>
      <c r="C1223" s="131">
        <v>3.7480000000000002</v>
      </c>
      <c r="D1223" s="132">
        <v>14.047504425048828</v>
      </c>
      <c r="E1223" s="132">
        <v>3.3692308940722198</v>
      </c>
      <c r="F1223" s="132">
        <v>35.401104681746446</v>
      </c>
      <c r="G1223" s="92">
        <v>87.808975219726563</v>
      </c>
      <c r="H1223" s="91">
        <v>62.02099609375</v>
      </c>
      <c r="I1223" s="90">
        <v>80.830986022949219</v>
      </c>
    </row>
    <row r="1224" spans="1:9">
      <c r="A1224" s="65" t="s">
        <v>1454</v>
      </c>
      <c r="B1224" s="65" t="s">
        <v>1453</v>
      </c>
      <c r="C1224" s="131">
        <v>3.988</v>
      </c>
      <c r="D1224" s="132">
        <v>15.904144287109375</v>
      </c>
      <c r="E1224" s="132">
        <v>3.0601220157723854</v>
      </c>
      <c r="F1224" s="132">
        <v>33.873309701982407</v>
      </c>
      <c r="G1224" s="92">
        <v>88.276962280273438</v>
      </c>
      <c r="H1224" s="91">
        <v>61.823760986328125</v>
      </c>
      <c r="I1224" s="90">
        <v>81.118965148925781</v>
      </c>
    </row>
    <row r="1225" spans="1:9">
      <c r="A1225" s="65" t="s">
        <v>1452</v>
      </c>
      <c r="B1225" s="65" t="s">
        <v>1451</v>
      </c>
      <c r="C1225" s="131">
        <v>2.4209999999999998</v>
      </c>
      <c r="D1225" s="132">
        <v>5.8612408638000488</v>
      </c>
      <c r="E1225" s="132">
        <v>3.7222227364101497</v>
      </c>
      <c r="F1225" s="132">
        <v>43.015182186234817</v>
      </c>
      <c r="G1225" s="92">
        <v>86.916923522949219</v>
      </c>
      <c r="H1225" s="91">
        <v>63.691749572753906</v>
      </c>
      <c r="I1225" s="90">
        <v>80.632400512695313</v>
      </c>
    </row>
    <row r="1226" spans="1:9">
      <c r="A1226" s="65" t="s">
        <v>1450</v>
      </c>
      <c r="B1226" s="65" t="s">
        <v>1449</v>
      </c>
      <c r="C1226" s="131">
        <v>4.0330000000000004</v>
      </c>
      <c r="D1226" s="132">
        <v>16.26508903503418</v>
      </c>
      <c r="E1226" s="132">
        <v>2.1529011079087459</v>
      </c>
      <c r="F1226" s="132">
        <v>41.5076447625244</v>
      </c>
      <c r="G1226" s="92">
        <v>91.321090698242188</v>
      </c>
      <c r="H1226" s="91">
        <v>65.777778625488281</v>
      </c>
      <c r="I1226" s="90">
        <v>84.4093017578125</v>
      </c>
    </row>
    <row r="1227" spans="1:9">
      <c r="A1227" s="65" t="s">
        <v>1448</v>
      </c>
      <c r="B1227" s="65" t="s">
        <v>1447</v>
      </c>
      <c r="C1227" s="131">
        <v>5.33</v>
      </c>
      <c r="D1227" s="132">
        <v>28.408899307250977</v>
      </c>
      <c r="E1227" s="132">
        <v>3.1537133038714145</v>
      </c>
      <c r="F1227" s="132">
        <v>43.827319587628864</v>
      </c>
      <c r="G1227" s="92">
        <v>92.418228149414063</v>
      </c>
      <c r="H1227" s="91">
        <v>67.216011047363281</v>
      </c>
      <c r="I1227" s="90">
        <v>85.598739624023438</v>
      </c>
    </row>
    <row r="1228" spans="1:9">
      <c r="A1228" s="65" t="s">
        <v>1446</v>
      </c>
      <c r="B1228" s="65" t="s">
        <v>1445</v>
      </c>
      <c r="C1228" s="131">
        <v>3.0409999999999999</v>
      </c>
      <c r="D1228" s="132">
        <v>9.2476806640625</v>
      </c>
      <c r="E1228" s="132">
        <v>3.3602034676604711</v>
      </c>
      <c r="F1228" s="132">
        <v>41.82958280657396</v>
      </c>
      <c r="G1228" s="92">
        <v>88.144172668457031</v>
      </c>
      <c r="H1228" s="91">
        <v>64.075767517089844</v>
      </c>
      <c r="I1228" s="90">
        <v>81.631484985351563</v>
      </c>
    </row>
    <row r="1229" spans="1:9">
      <c r="A1229" s="65" t="s">
        <v>1444</v>
      </c>
      <c r="B1229" s="65" t="s">
        <v>1443</v>
      </c>
      <c r="C1229" s="131">
        <v>3.9180000000000001</v>
      </c>
      <c r="D1229" s="132">
        <v>15.350724220275879</v>
      </c>
      <c r="E1229" s="132">
        <v>3.2993748018236748</v>
      </c>
      <c r="F1229" s="132">
        <v>38.01172076249356</v>
      </c>
      <c r="G1229" s="92">
        <v>88.752342224121094</v>
      </c>
      <c r="H1229" s="91">
        <v>63.345409393310547</v>
      </c>
      <c r="I1229" s="90">
        <v>81.877456665039063</v>
      </c>
    </row>
    <row r="1230" spans="1:9">
      <c r="A1230" s="65" t="s">
        <v>1442</v>
      </c>
      <c r="B1230" s="65" t="s">
        <v>1441</v>
      </c>
      <c r="C1230" s="131">
        <v>1.87</v>
      </c>
      <c r="D1230" s="132">
        <v>3.4969000816345215</v>
      </c>
      <c r="E1230" s="132">
        <v>3.6656708425164282</v>
      </c>
      <c r="F1230" s="132">
        <v>42.738388625592414</v>
      </c>
      <c r="G1230" s="92">
        <v>86.05413818359375</v>
      </c>
      <c r="H1230" s="91">
        <v>63.043128967285156</v>
      </c>
      <c r="I1230" s="90">
        <v>79.827568054199219</v>
      </c>
    </row>
    <row r="1231" spans="1:9">
      <c r="A1231" s="65" t="s">
        <v>1440</v>
      </c>
      <c r="B1231" s="65" t="s">
        <v>1439</v>
      </c>
      <c r="C1231" s="131">
        <v>1.292</v>
      </c>
      <c r="D1231" s="132">
        <v>1.6692639589309692</v>
      </c>
      <c r="E1231" s="132">
        <v>3.350373008499528</v>
      </c>
      <c r="F1231" s="132">
        <v>44.372695174578269</v>
      </c>
      <c r="G1231" s="92">
        <v>85.928909301757813</v>
      </c>
      <c r="H1231" s="91">
        <v>63.352157592773438</v>
      </c>
      <c r="I1231" s="90">
        <v>79.819847106933594</v>
      </c>
    </row>
    <row r="1232" spans="1:9">
      <c r="A1232" s="65" t="s">
        <v>1438</v>
      </c>
      <c r="B1232" s="65" t="s">
        <v>1437</v>
      </c>
      <c r="C1232" s="131">
        <v>1.667</v>
      </c>
      <c r="D1232" s="132">
        <v>2.7788889408111572</v>
      </c>
      <c r="E1232" s="132">
        <v>3.6694251015514796</v>
      </c>
      <c r="F1232" s="132">
        <v>38.714600031431715</v>
      </c>
      <c r="G1232" s="92">
        <v>84.82733154296875</v>
      </c>
      <c r="H1232" s="91">
        <v>61.112438201904297</v>
      </c>
      <c r="I1232" s="90">
        <v>78.410301208496094</v>
      </c>
    </row>
    <row r="1233" spans="1:9">
      <c r="A1233" s="65" t="s">
        <v>1436</v>
      </c>
      <c r="B1233" s="65" t="s">
        <v>1435</v>
      </c>
      <c r="C1233" s="131">
        <v>3.3359999999999999</v>
      </c>
      <c r="D1233" s="132">
        <v>11.12889575958252</v>
      </c>
      <c r="E1233" s="132">
        <v>3.4060929777627602</v>
      </c>
      <c r="F1233" s="132">
        <v>45.946076561108988</v>
      </c>
      <c r="G1233" s="92">
        <v>89.458984375</v>
      </c>
      <c r="H1233" s="91">
        <v>66.085784912109375</v>
      </c>
      <c r="I1233" s="90">
        <v>83.134407043457031</v>
      </c>
    </row>
    <row r="1234" spans="1:9">
      <c r="A1234" s="65" t="s">
        <v>1434</v>
      </c>
      <c r="B1234" s="65" t="s">
        <v>1433</v>
      </c>
      <c r="C1234" s="131">
        <v>3.47</v>
      </c>
      <c r="D1234" s="132">
        <v>12.040900230407715</v>
      </c>
      <c r="E1234" s="132">
        <v>3.9563604953443017</v>
      </c>
      <c r="F1234" s="132">
        <v>34.095432641944271</v>
      </c>
      <c r="G1234" s="92">
        <v>86.258712768554688</v>
      </c>
      <c r="H1234" s="91">
        <v>60.769439697265625</v>
      </c>
      <c r="I1234" s="90">
        <v>79.361549377441406</v>
      </c>
    </row>
    <row r="1235" spans="1:9">
      <c r="A1235" s="65" t="s">
        <v>1432</v>
      </c>
      <c r="B1235" s="65" t="s">
        <v>1431</v>
      </c>
      <c r="C1235" s="131">
        <v>2.9279999999999999</v>
      </c>
      <c r="D1235" s="132">
        <v>8.5731840133666992</v>
      </c>
      <c r="E1235" s="132">
        <v>4.232400297798538</v>
      </c>
      <c r="F1235" s="132">
        <v>38.225283822138124</v>
      </c>
      <c r="G1235" s="92">
        <v>85.937355041503906</v>
      </c>
      <c r="H1235" s="91">
        <v>61.793243408203125</v>
      </c>
      <c r="I1235" s="90">
        <v>79.4041748046875</v>
      </c>
    </row>
    <row r="1236" spans="1:9">
      <c r="A1236" s="65" t="s">
        <v>1430</v>
      </c>
      <c r="B1236" s="65" t="s">
        <v>1429</v>
      </c>
      <c r="C1236" s="131">
        <v>1.8169999999999999</v>
      </c>
      <c r="D1236" s="132">
        <v>3.3014891147613525</v>
      </c>
      <c r="E1236" s="132">
        <v>2.7377689941850316</v>
      </c>
      <c r="F1236" s="132">
        <v>46.761771163698462</v>
      </c>
      <c r="G1236" s="92">
        <v>88.169212341308594</v>
      </c>
      <c r="H1236" s="91">
        <v>65.376358032226563</v>
      </c>
      <c r="I1236" s="90">
        <v>82.001670837402344</v>
      </c>
    </row>
    <row r="1237" spans="1:9">
      <c r="A1237" s="65" t="s">
        <v>1428</v>
      </c>
      <c r="B1237" s="65" t="s">
        <v>1427</v>
      </c>
      <c r="C1237" s="131">
        <v>1.9950000000000001</v>
      </c>
      <c r="D1237" s="132">
        <v>3.980025053024292</v>
      </c>
      <c r="E1237" s="132">
        <v>3.5479284778015328</v>
      </c>
      <c r="F1237" s="132">
        <v>40.579147904399029</v>
      </c>
      <c r="G1237" s="92">
        <v>85.93994140625</v>
      </c>
      <c r="H1237" s="91">
        <v>62.340576171875</v>
      </c>
      <c r="I1237" s="90">
        <v>79.554168701171875</v>
      </c>
    </row>
    <row r="1238" spans="1:9">
      <c r="A1238" s="65" t="s">
        <v>1426</v>
      </c>
      <c r="B1238" s="65" t="s">
        <v>1425</v>
      </c>
      <c r="C1238" s="131">
        <v>0.74399999999999999</v>
      </c>
      <c r="D1238" s="132">
        <v>0.55353599786758423</v>
      </c>
      <c r="E1238" s="132">
        <v>3.5307266222631526</v>
      </c>
      <c r="F1238" s="132">
        <v>39.89670265538372</v>
      </c>
      <c r="G1238" s="92">
        <v>83.787750244140625</v>
      </c>
      <c r="H1238" s="91">
        <v>60.714706420898438</v>
      </c>
      <c r="I1238" s="90">
        <v>77.544395446777344</v>
      </c>
    </row>
    <row r="1239" spans="1:9">
      <c r="A1239" s="65" t="s">
        <v>1424</v>
      </c>
      <c r="B1239" s="65" t="s">
        <v>1423</v>
      </c>
      <c r="C1239" s="131">
        <v>4.6630000000000003</v>
      </c>
      <c r="D1239" s="132">
        <v>21.743568420410156</v>
      </c>
      <c r="E1239" s="132">
        <v>2.8930205482855031</v>
      </c>
      <c r="F1239" s="132">
        <v>44.038357921744705</v>
      </c>
      <c r="G1239" s="92">
        <v>91.814437866210938</v>
      </c>
      <c r="H1239" s="91">
        <v>66.899848937988281</v>
      </c>
      <c r="I1239" s="90">
        <v>85.072776794433594</v>
      </c>
    </row>
    <row r="1240" spans="1:9">
      <c r="A1240" s="65" t="s">
        <v>1422</v>
      </c>
      <c r="B1240" s="65" t="s">
        <v>1421</v>
      </c>
      <c r="C1240" s="131">
        <v>4.3380000000000001</v>
      </c>
      <c r="D1240" s="132">
        <v>18.818244934082031</v>
      </c>
      <c r="E1240" s="132">
        <v>3.7992877712312079</v>
      </c>
      <c r="F1240" s="132">
        <v>36.103700989373394</v>
      </c>
      <c r="G1240" s="92">
        <v>88.274734497070313</v>
      </c>
      <c r="H1240" s="91">
        <v>62.562568664550781</v>
      </c>
      <c r="I1240" s="90">
        <v>81.317253112792969</v>
      </c>
    </row>
    <row r="1241" spans="1:9">
      <c r="A1241" s="65" t="s">
        <v>1420</v>
      </c>
      <c r="B1241" s="65" t="s">
        <v>1419</v>
      </c>
      <c r="C1241" s="131">
        <v>4.0090000000000003</v>
      </c>
      <c r="D1241" s="132">
        <v>16.072080612182617</v>
      </c>
      <c r="E1241" s="132">
        <v>2.427799397667934</v>
      </c>
      <c r="F1241" s="132">
        <v>46.55909027487094</v>
      </c>
      <c r="G1241" s="92">
        <v>92.0208740234375</v>
      </c>
      <c r="H1241" s="91">
        <v>67.705856323242188</v>
      </c>
      <c r="I1241" s="90">
        <v>85.441452026367188</v>
      </c>
    </row>
    <row r="1242" spans="1:9">
      <c r="A1242" s="65" t="s">
        <v>1418</v>
      </c>
      <c r="B1242" s="65" t="s">
        <v>1417</v>
      </c>
      <c r="C1242" s="131">
        <v>3.66</v>
      </c>
      <c r="D1242" s="132">
        <v>13.395600318908691</v>
      </c>
      <c r="E1242" s="132">
        <v>3.958572936730774</v>
      </c>
      <c r="F1242" s="132">
        <v>40.909033798215859</v>
      </c>
      <c r="G1242" s="92">
        <v>88.06805419921875</v>
      </c>
      <c r="H1242" s="91">
        <v>63.852649688720703</v>
      </c>
      <c r="I1242" s="90">
        <v>81.515586853027344</v>
      </c>
    </row>
    <row r="1243" spans="1:9">
      <c r="A1243" s="65" t="s">
        <v>1416</v>
      </c>
      <c r="B1243" s="65" t="s">
        <v>1415</v>
      </c>
      <c r="C1243" s="131">
        <v>2.214</v>
      </c>
      <c r="D1243" s="132">
        <v>4.9017958641052246</v>
      </c>
      <c r="E1243" s="132">
        <v>3.4137635686967447</v>
      </c>
      <c r="F1243" s="132">
        <v>43.406633499170816</v>
      </c>
      <c r="G1243" s="92">
        <v>87.107917785644531</v>
      </c>
      <c r="H1243" s="91">
        <v>63.870044708251953</v>
      </c>
      <c r="I1243" s="90">
        <v>80.819961547851563</v>
      </c>
    </row>
    <row r="1244" spans="1:9">
      <c r="A1244" s="65" t="s">
        <v>1414</v>
      </c>
      <c r="B1244" s="65" t="s">
        <v>1413</v>
      </c>
      <c r="C1244" s="131">
        <v>5.5839999999999996</v>
      </c>
      <c r="D1244" s="132">
        <v>31.181055068969727</v>
      </c>
      <c r="E1244" s="132">
        <v>3.8608174891876552</v>
      </c>
      <c r="F1244" s="132">
        <v>38.430219435736674</v>
      </c>
      <c r="G1244" s="92">
        <v>90.607490539550781</v>
      </c>
      <c r="H1244" s="91">
        <v>64.62384033203125</v>
      </c>
      <c r="I1244" s="90">
        <v>83.576553344726563</v>
      </c>
    </row>
    <row r="1245" spans="1:9">
      <c r="A1245" s="65" t="s">
        <v>1412</v>
      </c>
      <c r="B1245" s="65" t="s">
        <v>1411</v>
      </c>
      <c r="C1245" s="131">
        <v>4.5599999999999996</v>
      </c>
      <c r="D1245" s="132">
        <v>20.793600082397461</v>
      </c>
      <c r="E1245" s="132">
        <v>3.6967299368515114</v>
      </c>
      <c r="F1245" s="132">
        <v>40.882968853545393</v>
      </c>
      <c r="G1245" s="92">
        <v>89.823875427246094</v>
      </c>
      <c r="H1245" s="91">
        <v>64.876815795898438</v>
      </c>
      <c r="I1245" s="90">
        <v>83.07342529296875</v>
      </c>
    </row>
    <row r="1246" spans="1:9">
      <c r="A1246" s="65" t="s">
        <v>1410</v>
      </c>
      <c r="B1246" s="65" t="s">
        <v>1409</v>
      </c>
      <c r="C1246" s="131">
        <v>2.2450000000000001</v>
      </c>
      <c r="D1246" s="132">
        <v>5.0400252342224121</v>
      </c>
      <c r="E1246" s="132">
        <v>2.0954403478429455</v>
      </c>
      <c r="F1246" s="132">
        <v>46.669988102320048</v>
      </c>
      <c r="G1246" s="92">
        <v>89.737716674804688</v>
      </c>
      <c r="H1246" s="91">
        <v>66.251907348632813</v>
      </c>
      <c r="I1246" s="90">
        <v>83.382667541503906</v>
      </c>
    </row>
    <row r="1247" spans="1:9">
      <c r="A1247" s="65" t="s">
        <v>1408</v>
      </c>
      <c r="B1247" s="65" t="s">
        <v>1407</v>
      </c>
      <c r="C1247" s="131">
        <v>1.8260000000000001</v>
      </c>
      <c r="D1247" s="132">
        <v>3.3342759609222412</v>
      </c>
      <c r="E1247" s="132">
        <v>2.1962389796981738</v>
      </c>
      <c r="F1247" s="132">
        <v>45.049834327369119</v>
      </c>
      <c r="G1247" s="92">
        <v>88.564590454101563</v>
      </c>
      <c r="H1247" s="91">
        <v>65.051338195800781</v>
      </c>
      <c r="I1247" s="90">
        <v>82.202117919921875</v>
      </c>
    </row>
    <row r="1248" spans="1:9">
      <c r="A1248" s="65" t="s">
        <v>1406</v>
      </c>
      <c r="B1248" s="65" t="s">
        <v>1405</v>
      </c>
      <c r="C1248" s="131">
        <v>5.625</v>
      </c>
      <c r="D1248" s="132">
        <v>31.640625</v>
      </c>
      <c r="E1248" s="132">
        <v>2.3723811558711283</v>
      </c>
      <c r="F1248" s="132">
        <v>42.154115149244411</v>
      </c>
      <c r="G1248" s="92">
        <v>93.5914306640625</v>
      </c>
      <c r="H1248" s="91">
        <v>67.329025268554688</v>
      </c>
      <c r="I1248" s="90">
        <v>86.485061645507813</v>
      </c>
    </row>
    <row r="1249" spans="1:9">
      <c r="A1249" s="65" t="s">
        <v>1404</v>
      </c>
      <c r="B1249" s="65" t="s">
        <v>1403</v>
      </c>
      <c r="C1249" s="131">
        <v>6.0119999999999996</v>
      </c>
      <c r="D1249" s="132">
        <v>36.144142150878906</v>
      </c>
      <c r="E1249" s="132">
        <v>2.7883923460550033</v>
      </c>
      <c r="F1249" s="132">
        <v>41.933286598901738</v>
      </c>
      <c r="G1249" s="92">
        <v>93.539314270019531</v>
      </c>
      <c r="H1249" s="91">
        <v>67.2615966796875</v>
      </c>
      <c r="I1249" s="90">
        <v>86.428802490234375</v>
      </c>
    </row>
    <row r="1250" spans="1:9">
      <c r="A1250" s="65" t="s">
        <v>1402</v>
      </c>
      <c r="B1250" s="65" t="s">
        <v>1401</v>
      </c>
      <c r="C1250" s="131">
        <v>3.141</v>
      </c>
      <c r="D1250" s="132">
        <v>9.8658809661865234</v>
      </c>
      <c r="E1250" s="132">
        <v>3.1998124465971118</v>
      </c>
      <c r="F1250" s="132">
        <v>45.851126609442062</v>
      </c>
      <c r="G1250" s="92">
        <v>89.421783447265625</v>
      </c>
      <c r="H1250" s="91">
        <v>66.004005432128906</v>
      </c>
      <c r="I1250" s="90">
        <v>83.08514404296875</v>
      </c>
    </row>
    <row r="1251" spans="1:9">
      <c r="A1251" s="65" t="s">
        <v>1400</v>
      </c>
      <c r="B1251" s="65" t="s">
        <v>1399</v>
      </c>
      <c r="C1251" s="131">
        <v>5.5510000000000002</v>
      </c>
      <c r="D1251" s="132">
        <v>30.813600540161133</v>
      </c>
      <c r="E1251" s="132">
        <v>1.2008421245600167</v>
      </c>
      <c r="F1251" s="132">
        <v>47.933260093380937</v>
      </c>
      <c r="G1251" s="92">
        <v>96.41314697265625</v>
      </c>
      <c r="H1251" s="91">
        <v>70.579269409179688</v>
      </c>
      <c r="I1251" s="90">
        <v>89.422737121582031</v>
      </c>
    </row>
    <row r="1252" spans="1:9">
      <c r="A1252" s="65" t="s">
        <v>1398</v>
      </c>
      <c r="B1252" s="65" t="s">
        <v>1397</v>
      </c>
      <c r="C1252" s="131">
        <v>6.9630000000000001</v>
      </c>
      <c r="D1252" s="132">
        <v>48.483367919921875</v>
      </c>
      <c r="E1252" s="132">
        <v>3.1507343136741492</v>
      </c>
      <c r="F1252" s="132">
        <v>41.903140956212283</v>
      </c>
      <c r="G1252" s="92">
        <v>94.437232971191406</v>
      </c>
      <c r="H1252" s="91">
        <v>67.762550354003906</v>
      </c>
      <c r="I1252" s="90">
        <v>87.219306945800781</v>
      </c>
    </row>
    <row r="1253" spans="1:9">
      <c r="A1253" s="65" t="s">
        <v>1396</v>
      </c>
      <c r="B1253" s="65" t="s">
        <v>1395</v>
      </c>
      <c r="C1253" s="131">
        <v>4.07</v>
      </c>
      <c r="D1253" s="132">
        <v>16.564899444580078</v>
      </c>
      <c r="E1253" s="132">
        <v>2.1818360526879044</v>
      </c>
      <c r="F1253" s="132">
        <v>48.431044109436073</v>
      </c>
      <c r="G1253" s="92">
        <v>92.8778076171875</v>
      </c>
      <c r="H1253" s="91">
        <v>68.73956298828125</v>
      </c>
      <c r="I1253" s="90">
        <v>86.346221923828125</v>
      </c>
    </row>
    <row r="1254" spans="1:9">
      <c r="A1254" s="65" t="s">
        <v>1394</v>
      </c>
      <c r="B1254" s="65" t="s">
        <v>1393</v>
      </c>
      <c r="C1254" s="131">
        <v>8.5220000000000002</v>
      </c>
      <c r="D1254" s="132">
        <v>72.624481201171875</v>
      </c>
      <c r="E1254" s="132">
        <v>3.4987528025621346</v>
      </c>
      <c r="F1254" s="132">
        <v>44.373787071204042</v>
      </c>
      <c r="G1254" s="92">
        <v>96.765632629394531</v>
      </c>
      <c r="H1254" s="91">
        <v>69.736770629882813</v>
      </c>
      <c r="I1254" s="90">
        <v>89.451866149902344</v>
      </c>
    </row>
    <row r="1255" spans="1:9">
      <c r="A1255" s="65" t="s">
        <v>1392</v>
      </c>
      <c r="B1255" s="65" t="s">
        <v>1391</v>
      </c>
      <c r="C1255" s="131">
        <v>8.1180000000000003</v>
      </c>
      <c r="D1255" s="132">
        <v>65.901924133300781</v>
      </c>
      <c r="E1255" s="132">
        <v>2.5999420617527447</v>
      </c>
      <c r="F1255" s="132">
        <v>41.927850467289723</v>
      </c>
      <c r="G1255" s="92">
        <v>96.903999328613281</v>
      </c>
      <c r="H1255" s="91">
        <v>69.057121276855469</v>
      </c>
      <c r="I1255" s="90">
        <v>89.368888854980469</v>
      </c>
    </row>
    <row r="1256" spans="1:9">
      <c r="A1256" s="65" t="s">
        <v>12476</v>
      </c>
      <c r="B1256" s="65" t="s">
        <v>12475</v>
      </c>
      <c r="C1256" s="131">
        <v>4.3419999999999996</v>
      </c>
      <c r="D1256" s="132">
        <v>18.852964401245117</v>
      </c>
      <c r="E1256" s="132">
        <v>2.6810039629965488</v>
      </c>
      <c r="F1256" s="132">
        <v>42.349783911891819</v>
      </c>
      <c r="G1256" s="92">
        <v>91.243331909179688</v>
      </c>
      <c r="H1256" s="91">
        <v>66.040443420410156</v>
      </c>
      <c r="I1256" s="90">
        <v>84.423660278320313</v>
      </c>
    </row>
    <row r="1257" spans="1:9">
      <c r="A1257" s="65" t="s">
        <v>12474</v>
      </c>
      <c r="B1257" s="65" t="s">
        <v>12473</v>
      </c>
      <c r="C1257" s="131">
        <v>4.9829999999999997</v>
      </c>
      <c r="D1257" s="132">
        <v>24.830289840698242</v>
      </c>
      <c r="E1257" s="132">
        <v>3.6909511349874706</v>
      </c>
      <c r="F1257" s="132">
        <v>38.501345198675494</v>
      </c>
      <c r="G1257" s="92">
        <v>89.949905395507813</v>
      </c>
      <c r="H1257" s="91">
        <v>64.249656677246094</v>
      </c>
      <c r="I1257" s="90">
        <v>82.995651245117188</v>
      </c>
    </row>
    <row r="1258" spans="1:9">
      <c r="A1258" s="65" t="s">
        <v>12472</v>
      </c>
      <c r="B1258" s="65" t="s">
        <v>12471</v>
      </c>
      <c r="C1258" s="131">
        <v>5.5650000000000004</v>
      </c>
      <c r="D1258" s="132">
        <v>30.96922492980957</v>
      </c>
      <c r="E1258" s="132">
        <v>3.0931412740220718</v>
      </c>
      <c r="F1258" s="132">
        <v>40.667305323662241</v>
      </c>
      <c r="G1258" s="92">
        <v>92.15625</v>
      </c>
      <c r="H1258" s="91">
        <v>66.119155883789063</v>
      </c>
      <c r="I1258" s="90">
        <v>85.110847473144531</v>
      </c>
    </row>
    <row r="1259" spans="1:9">
      <c r="A1259" s="65" t="s">
        <v>12470</v>
      </c>
      <c r="B1259" s="65" t="s">
        <v>12469</v>
      </c>
      <c r="C1259" s="131">
        <v>5.1660000000000004</v>
      </c>
      <c r="D1259" s="132">
        <v>26.687555313110352</v>
      </c>
      <c r="E1259" s="132">
        <v>3.991824545851026</v>
      </c>
      <c r="F1259" s="132">
        <v>39.104854624391528</v>
      </c>
      <c r="G1259" s="92">
        <v>89.939720153808594</v>
      </c>
      <c r="H1259" s="91">
        <v>64.45025634765625</v>
      </c>
      <c r="I1259" s="90">
        <v>83.042503356933594</v>
      </c>
    </row>
    <row r="1260" spans="1:9">
      <c r="A1260" s="65" t="s">
        <v>12468</v>
      </c>
      <c r="B1260" s="65" t="s">
        <v>12467</v>
      </c>
      <c r="C1260" s="131">
        <v>5.008</v>
      </c>
      <c r="D1260" s="132">
        <v>25.08006477355957</v>
      </c>
      <c r="E1260" s="132">
        <v>3.4969492140784761</v>
      </c>
      <c r="F1260" s="132">
        <v>40.216915550978371</v>
      </c>
      <c r="G1260" s="92">
        <v>90.642555236816406</v>
      </c>
      <c r="H1260" s="91">
        <v>65.143806457519531</v>
      </c>
      <c r="I1260" s="90">
        <v>83.742828369140625</v>
      </c>
    </row>
    <row r="1261" spans="1:9">
      <c r="A1261" s="65" t="s">
        <v>12466</v>
      </c>
      <c r="B1261" s="65" t="s">
        <v>12465</v>
      </c>
      <c r="C1261" s="131">
        <v>5.6929999999999996</v>
      </c>
      <c r="D1261" s="132">
        <v>32.410247802734375</v>
      </c>
      <c r="E1261" s="132">
        <v>3.9695976208670198</v>
      </c>
      <c r="F1261" s="132">
        <v>38.209903536977492</v>
      </c>
      <c r="G1261" s="92">
        <v>90.569938659667969</v>
      </c>
      <c r="H1261" s="91">
        <v>64.544624328613281</v>
      </c>
      <c r="I1261" s="90">
        <v>83.527725219726563</v>
      </c>
    </row>
    <row r="1262" spans="1:9">
      <c r="A1262" s="65" t="s">
        <v>12464</v>
      </c>
      <c r="B1262" s="65" t="s">
        <v>12463</v>
      </c>
      <c r="C1262" s="131">
        <v>6.2480000000000002</v>
      </c>
      <c r="D1262" s="132">
        <v>39.037502288818359</v>
      </c>
      <c r="E1262" s="132">
        <v>2.9720405553947065</v>
      </c>
      <c r="F1262" s="132">
        <v>36.489150568933582</v>
      </c>
      <c r="G1262" s="92">
        <v>92.423095703125</v>
      </c>
      <c r="H1262" s="91">
        <v>65.0069580078125</v>
      </c>
      <c r="I1262" s="90">
        <v>85.004539489746094</v>
      </c>
    </row>
    <row r="1263" spans="1:9">
      <c r="A1263" s="65" t="s">
        <v>12462</v>
      </c>
      <c r="B1263" s="65" t="s">
        <v>12461</v>
      </c>
      <c r="C1263" s="131">
        <v>6.4139999999999997</v>
      </c>
      <c r="D1263" s="132">
        <v>41.139396667480469</v>
      </c>
      <c r="E1263" s="132">
        <v>1.6563272628293897</v>
      </c>
      <c r="F1263" s="132">
        <v>42.631210540763107</v>
      </c>
      <c r="G1263" s="92">
        <v>95.88763427734375</v>
      </c>
      <c r="H1263" s="91">
        <v>68.71771240234375</v>
      </c>
      <c r="I1263" s="90">
        <v>88.535697937011719</v>
      </c>
    </row>
    <row r="1264" spans="1:9">
      <c r="A1264" s="65" t="s">
        <v>12460</v>
      </c>
      <c r="B1264" s="65" t="s">
        <v>12459</v>
      </c>
      <c r="C1264" s="131">
        <v>7.5620000000000003</v>
      </c>
      <c r="D1264" s="132">
        <v>57.183845520019531</v>
      </c>
      <c r="E1264" s="132">
        <v>1.3663088105428876</v>
      </c>
      <c r="F1264" s="132">
        <v>38.513146734520781</v>
      </c>
      <c r="G1264" s="92">
        <v>97.07208251953125</v>
      </c>
      <c r="H1264" s="91">
        <v>68.085136413574219</v>
      </c>
      <c r="I1264" s="90">
        <v>89.228477478027344</v>
      </c>
    </row>
    <row r="1265" spans="1:9">
      <c r="A1265" s="65" t="s">
        <v>12458</v>
      </c>
      <c r="B1265" s="65" t="s">
        <v>12457</v>
      </c>
      <c r="C1265" s="131">
        <v>8.1280000000000001</v>
      </c>
      <c r="D1265" s="132">
        <v>66.064384460449219</v>
      </c>
      <c r="E1265" s="132">
        <v>2.5606771641243689</v>
      </c>
      <c r="F1265" s="132">
        <v>38.183318726263515</v>
      </c>
      <c r="G1265" s="92">
        <v>96.140724182128906</v>
      </c>
      <c r="H1265" s="91">
        <v>67.498626708984375</v>
      </c>
      <c r="I1265" s="90">
        <v>88.390434265136719</v>
      </c>
    </row>
    <row r="1266" spans="1:9">
      <c r="A1266" s="65" t="s">
        <v>12456</v>
      </c>
      <c r="B1266" s="65" t="s">
        <v>12455</v>
      </c>
      <c r="C1266" s="131">
        <v>8.782</v>
      </c>
      <c r="D1266" s="132">
        <v>77.123527526855469</v>
      </c>
      <c r="E1266" s="132">
        <v>3.86695472002644</v>
      </c>
      <c r="F1266" s="132">
        <v>39.6424461394353</v>
      </c>
      <c r="G1266" s="92">
        <v>95.567481994628906</v>
      </c>
      <c r="H1266" s="91">
        <v>67.638015747070313</v>
      </c>
      <c r="I1266" s="90">
        <v>88.010025024414063</v>
      </c>
    </row>
    <row r="1267" spans="1:9">
      <c r="A1267" s="65" t="s">
        <v>12454</v>
      </c>
      <c r="B1267" s="65" t="s">
        <v>12453</v>
      </c>
      <c r="C1267" s="131">
        <v>8.1959999999999997</v>
      </c>
      <c r="D1267" s="132">
        <v>67.174415588378906</v>
      </c>
      <c r="E1267" s="132">
        <v>2.6717414942638347</v>
      </c>
      <c r="F1267" s="132">
        <v>38.291758610764653</v>
      </c>
      <c r="G1267" s="92">
        <v>96.106834411621094</v>
      </c>
      <c r="H1267" s="91">
        <v>67.51373291015625</v>
      </c>
      <c r="I1267" s="90">
        <v>88.369804382324219</v>
      </c>
    </row>
    <row r="1268" spans="1:9">
      <c r="A1268" s="65" t="s">
        <v>12452</v>
      </c>
      <c r="B1268" s="65" t="s">
        <v>12451</v>
      </c>
      <c r="C1268" s="131">
        <v>15.082000000000001</v>
      </c>
      <c r="D1268" s="132">
        <v>227.46672058105469</v>
      </c>
      <c r="E1268" s="132">
        <v>3.6914251507181</v>
      </c>
      <c r="F1268" s="132">
        <v>36.681989219973559</v>
      </c>
      <c r="G1268" s="92">
        <v>103.64582824707031</v>
      </c>
      <c r="H1268" s="91">
        <v>69.917572021484375</v>
      </c>
      <c r="I1268" s="90">
        <v>94.519271850585938</v>
      </c>
    </row>
    <row r="1269" spans="1:9">
      <c r="A1269" s="65" t="s">
        <v>12450</v>
      </c>
      <c r="B1269" s="65" t="s">
        <v>12449</v>
      </c>
      <c r="C1269" s="131">
        <v>7.7240000000000002</v>
      </c>
      <c r="D1269" s="132">
        <v>59.660175323486328</v>
      </c>
      <c r="E1269" s="132">
        <v>3.5160948882954983</v>
      </c>
      <c r="F1269" s="132">
        <v>36.183472772640542</v>
      </c>
      <c r="G1269" s="92">
        <v>93.766029357910156</v>
      </c>
      <c r="H1269" s="91">
        <v>65.650245666503906</v>
      </c>
      <c r="I1269" s="90">
        <v>86.158157348632813</v>
      </c>
    </row>
    <row r="1270" spans="1:9">
      <c r="A1270" s="65" t="s">
        <v>12448</v>
      </c>
      <c r="B1270" s="65" t="s">
        <v>12447</v>
      </c>
      <c r="C1270" s="131">
        <v>9.42</v>
      </c>
      <c r="D1270" s="132">
        <v>88.736396789550781</v>
      </c>
      <c r="E1270" s="132">
        <v>3.6491544207787028</v>
      </c>
      <c r="F1270" s="132">
        <v>38.130219486081373</v>
      </c>
      <c r="G1270" s="92">
        <v>96.443534851074219</v>
      </c>
      <c r="H1270" s="91">
        <v>67.589920043945313</v>
      </c>
      <c r="I1270" s="90">
        <v>88.636009216308594</v>
      </c>
    </row>
    <row r="1271" spans="1:9">
      <c r="A1271" s="65" t="s">
        <v>12446</v>
      </c>
      <c r="B1271" s="65" t="s">
        <v>12445</v>
      </c>
      <c r="C1271" s="131">
        <v>14.195</v>
      </c>
      <c r="D1271" s="132">
        <v>201.49803161621094</v>
      </c>
      <c r="E1271" s="132">
        <v>2.7972807143867282</v>
      </c>
      <c r="F1271" s="132">
        <v>44.840856212191717</v>
      </c>
      <c r="G1271" s="92">
        <v>105.58466339111328</v>
      </c>
      <c r="H1271" s="91">
        <v>73.684303283691406</v>
      </c>
      <c r="I1271" s="90">
        <v>96.952713012695313</v>
      </c>
    </row>
    <row r="1272" spans="1:9">
      <c r="A1272" s="65" t="s">
        <v>11696</v>
      </c>
      <c r="B1272" s="65" t="s">
        <v>11695</v>
      </c>
      <c r="C1272" s="131">
        <v>12.036</v>
      </c>
      <c r="D1272" s="132">
        <v>144.86529541015625</v>
      </c>
      <c r="E1272" s="132">
        <v>1.2020131307392923</v>
      </c>
      <c r="F1272" s="132">
        <v>42.323869900771776</v>
      </c>
      <c r="G1272" s="92">
        <v>104.42472076416016</v>
      </c>
      <c r="H1272" s="91">
        <v>72.734748840332031</v>
      </c>
      <c r="I1272" s="90">
        <v>95.849700927734375</v>
      </c>
    </row>
    <row r="1273" spans="1:9">
      <c r="A1273" s="65" t="s">
        <v>11694</v>
      </c>
      <c r="B1273" s="65" t="s">
        <v>11693</v>
      </c>
      <c r="C1273" s="131">
        <v>10.583</v>
      </c>
      <c r="D1273" s="132">
        <v>111.99988555908203</v>
      </c>
      <c r="E1273" s="132">
        <v>1.3941144953231426</v>
      </c>
      <c r="F1273" s="132">
        <v>43.634648105181746</v>
      </c>
      <c r="G1273" s="92">
        <v>102.46481323242188</v>
      </c>
      <c r="H1273" s="91">
        <v>72.320091247558594</v>
      </c>
      <c r="I1273" s="90">
        <v>94.30792236328125</v>
      </c>
    </row>
    <row r="1274" spans="1:9">
      <c r="A1274" s="65" t="s">
        <v>11692</v>
      </c>
      <c r="B1274" s="65" t="s">
        <v>11691</v>
      </c>
      <c r="C1274" s="131">
        <v>8.1999999999999993</v>
      </c>
      <c r="D1274" s="132">
        <v>67.239997863769531</v>
      </c>
      <c r="E1274" s="132">
        <v>1.2343977406161515</v>
      </c>
      <c r="F1274" s="132">
        <v>42.602659490264365</v>
      </c>
      <c r="G1274" s="92">
        <v>99.093360900878906</v>
      </c>
      <c r="H1274" s="91">
        <v>70.399215698242188</v>
      </c>
      <c r="I1274" s="90">
        <v>91.328987121582031</v>
      </c>
    </row>
    <row r="1275" spans="1:9">
      <c r="A1275" s="65" t="s">
        <v>11690</v>
      </c>
      <c r="B1275" s="65" t="s">
        <v>11689</v>
      </c>
      <c r="C1275" s="131">
        <v>11.308999999999999</v>
      </c>
      <c r="D1275" s="132">
        <v>127.89347839355469</v>
      </c>
      <c r="E1275" s="132">
        <v>2.4658568695814433</v>
      </c>
      <c r="F1275" s="132">
        <v>41.464578957418368</v>
      </c>
      <c r="G1275" s="92">
        <v>101.47126007080078</v>
      </c>
      <c r="H1275" s="91">
        <v>71.044944763183594</v>
      </c>
      <c r="I1275" s="90">
        <v>93.238174438476563</v>
      </c>
    </row>
    <row r="1276" spans="1:9">
      <c r="A1276" s="65" t="s">
        <v>11688</v>
      </c>
      <c r="B1276" s="65" t="s">
        <v>11687</v>
      </c>
      <c r="C1276" s="131">
        <v>11.146000000000001</v>
      </c>
      <c r="D1276" s="132">
        <v>124.23331451416016</v>
      </c>
      <c r="E1276" s="132">
        <v>2.7079955876290525</v>
      </c>
      <c r="F1276" s="132">
        <v>37.713817586018571</v>
      </c>
      <c r="G1276" s="92">
        <v>100.07371520996094</v>
      </c>
      <c r="H1276" s="91">
        <v>69.1773681640625</v>
      </c>
      <c r="I1276" s="90">
        <v>91.713447570800781</v>
      </c>
    </row>
    <row r="1277" spans="1:9">
      <c r="A1277" s="65" t="s">
        <v>11686</v>
      </c>
      <c r="B1277" s="65" t="s">
        <v>11685</v>
      </c>
      <c r="C1277" s="131">
        <v>2.6629999999999998</v>
      </c>
      <c r="D1277" s="132">
        <v>7.0915689468383789</v>
      </c>
      <c r="E1277" s="132">
        <v>3.3382900087178804</v>
      </c>
      <c r="F1277" s="132">
        <v>34.872763920382965</v>
      </c>
      <c r="G1277" s="92">
        <v>86.030105590820313</v>
      </c>
      <c r="H1277" s="91">
        <v>60.750640869140625</v>
      </c>
      <c r="I1277" s="90">
        <v>79.189712524414063</v>
      </c>
    </row>
    <row r="1278" spans="1:9">
      <c r="A1278" s="65" t="s">
        <v>11684</v>
      </c>
      <c r="B1278" s="65" t="s">
        <v>11683</v>
      </c>
      <c r="C1278" s="131">
        <v>5.0819999999999999</v>
      </c>
      <c r="D1278" s="132">
        <v>25.826723098754883</v>
      </c>
      <c r="E1278" s="132">
        <v>3.4255456566841267</v>
      </c>
      <c r="F1278" s="132">
        <v>41.656673804425409</v>
      </c>
      <c r="G1278" s="92">
        <v>91.176048278808594</v>
      </c>
      <c r="H1278" s="91">
        <v>65.874801635742188</v>
      </c>
      <c r="I1278" s="90">
        <v>84.329757690429688</v>
      </c>
    </row>
    <row r="1279" spans="1:9">
      <c r="A1279" s="65" t="s">
        <v>11682</v>
      </c>
      <c r="B1279" s="65" t="s">
        <v>11681</v>
      </c>
      <c r="C1279" s="131">
        <v>3.0310000000000001</v>
      </c>
      <c r="D1279" s="132">
        <v>9.1869611740112305</v>
      </c>
      <c r="E1279" s="132">
        <v>4.0336263808289736</v>
      </c>
      <c r="F1279" s="132">
        <v>35.700403094018959</v>
      </c>
      <c r="G1279" s="92">
        <v>85.8177490234375</v>
      </c>
      <c r="H1279" s="91">
        <v>60.965476989746094</v>
      </c>
      <c r="I1279" s="90">
        <v>79.092948913574219</v>
      </c>
    </row>
    <row r="1280" spans="1:9">
      <c r="A1280" s="65" t="s">
        <v>11680</v>
      </c>
      <c r="B1280" s="65" t="s">
        <v>11679</v>
      </c>
      <c r="C1280" s="131">
        <v>3.2240000000000002</v>
      </c>
      <c r="D1280" s="132">
        <v>10.39417552947998</v>
      </c>
      <c r="E1280" s="132">
        <v>2.6378649013922861</v>
      </c>
      <c r="F1280" s="132">
        <v>34.474272930648766</v>
      </c>
      <c r="G1280" s="92">
        <v>87.811965942382813</v>
      </c>
      <c r="H1280" s="91">
        <v>61.650768280029297</v>
      </c>
      <c r="I1280" s="90">
        <v>80.732986450195313</v>
      </c>
    </row>
    <row r="1281" spans="1:9">
      <c r="A1281" s="65" t="s">
        <v>11678</v>
      </c>
      <c r="B1281" s="65" t="s">
        <v>11677</v>
      </c>
      <c r="C1281" s="131">
        <v>2.375</v>
      </c>
      <c r="D1281" s="132">
        <v>5.640625</v>
      </c>
      <c r="E1281" s="132">
        <v>3.4838803787693933</v>
      </c>
      <c r="F1281" s="132">
        <v>37.416651616398774</v>
      </c>
      <c r="G1281" s="92">
        <v>85.933586120605469</v>
      </c>
      <c r="H1281" s="91">
        <v>61.434303283691406</v>
      </c>
      <c r="I1281" s="90">
        <v>79.304306030273438</v>
      </c>
    </row>
    <row r="1282" spans="1:9">
      <c r="A1282" s="65" t="s">
        <v>11676</v>
      </c>
      <c r="B1282" s="65" t="s">
        <v>11675</v>
      </c>
      <c r="C1282" s="131">
        <v>1.72</v>
      </c>
      <c r="D1282" s="132">
        <v>2.9584000110626221</v>
      </c>
      <c r="E1282" s="132">
        <v>3.9072357043691146</v>
      </c>
      <c r="F1282" s="132">
        <v>38.643363507470823</v>
      </c>
      <c r="G1282" s="92">
        <v>84.562309265136719</v>
      </c>
      <c r="H1282" s="91">
        <v>60.965114593505859</v>
      </c>
      <c r="I1282" s="90">
        <v>78.1771240234375</v>
      </c>
    </row>
    <row r="1283" spans="1:9">
      <c r="A1283" s="65" t="s">
        <v>11674</v>
      </c>
      <c r="B1283" s="65" t="s">
        <v>11673</v>
      </c>
      <c r="C1283" s="131">
        <v>2.6930000000000001</v>
      </c>
      <c r="D1283" s="132">
        <v>7.2522487640380859</v>
      </c>
      <c r="E1283" s="132">
        <v>3.3213671378946978</v>
      </c>
      <c r="F1283" s="132">
        <v>42.859904594526739</v>
      </c>
      <c r="G1283" s="92">
        <v>87.878158569335938</v>
      </c>
      <c r="H1283" s="91">
        <v>64.19427490234375</v>
      </c>
      <c r="I1283" s="90">
        <v>81.469512939453125</v>
      </c>
    </row>
    <row r="1284" spans="1:9">
      <c r="A1284" s="65" t="s">
        <v>11672</v>
      </c>
      <c r="B1284" s="65" t="s">
        <v>11671</v>
      </c>
      <c r="C1284" s="131">
        <v>0.84699999999999998</v>
      </c>
      <c r="D1284" s="132">
        <v>0.71740901470184326</v>
      </c>
      <c r="E1284" s="132">
        <v>3.3583430857428134</v>
      </c>
      <c r="F1284" s="132">
        <v>33.424803516717731</v>
      </c>
      <c r="G1284" s="92">
        <v>82.7587890625</v>
      </c>
      <c r="H1284" s="91">
        <v>58.198459625244141</v>
      </c>
      <c r="I1284" s="90">
        <v>76.112991333007813</v>
      </c>
    </row>
    <row r="1285" spans="1:9">
      <c r="A1285" s="65" t="s">
        <v>11670</v>
      </c>
      <c r="B1285" s="65" t="s">
        <v>11669</v>
      </c>
      <c r="C1285" s="131">
        <v>3.7530000000000001</v>
      </c>
      <c r="D1285" s="132">
        <v>14.08500862121582</v>
      </c>
      <c r="E1285" s="132">
        <v>2.0556920050439764</v>
      </c>
      <c r="F1285" s="132">
        <v>42.736197183098589</v>
      </c>
      <c r="G1285" s="92">
        <v>91.29608154296875</v>
      </c>
      <c r="H1285" s="91">
        <v>66.105880737304688</v>
      </c>
      <c r="I1285" s="90">
        <v>84.479843139648438</v>
      </c>
    </row>
    <row r="1286" spans="1:9">
      <c r="A1286" s="65" t="s">
        <v>11668</v>
      </c>
      <c r="B1286" s="65" t="s">
        <v>11667</v>
      </c>
      <c r="C1286" s="131">
        <v>2.9750000000000001</v>
      </c>
      <c r="D1286" s="132">
        <v>8.8506250381469727</v>
      </c>
      <c r="E1286" s="132">
        <v>3.8234145083285749</v>
      </c>
      <c r="F1286" s="132">
        <v>42.682444733420027</v>
      </c>
      <c r="G1286" s="92">
        <v>87.578277587890625</v>
      </c>
      <c r="H1286" s="91">
        <v>64.035903930664063</v>
      </c>
      <c r="I1286" s="90">
        <v>81.207923889160156</v>
      </c>
    </row>
    <row r="1287" spans="1:9">
      <c r="A1287" s="65" t="s">
        <v>11666</v>
      </c>
      <c r="B1287" s="65" t="s">
        <v>11665</v>
      </c>
      <c r="C1287" s="131">
        <v>2.339</v>
      </c>
      <c r="D1287" s="132">
        <v>5.4709210395812988</v>
      </c>
      <c r="E1287" s="132">
        <v>3.6740958825558963</v>
      </c>
      <c r="F1287" s="132">
        <v>38.117325618772099</v>
      </c>
      <c r="G1287" s="92">
        <v>85.764533996582031</v>
      </c>
      <c r="H1287" s="91">
        <v>61.557121276855469</v>
      </c>
      <c r="I1287" s="90">
        <v>79.214225769042969</v>
      </c>
    </row>
    <row r="1288" spans="1:9">
      <c r="A1288" s="65" t="s">
        <v>11664</v>
      </c>
      <c r="B1288" s="65" t="s">
        <v>11663</v>
      </c>
      <c r="C1288" s="131">
        <v>1.722</v>
      </c>
      <c r="D1288" s="132">
        <v>2.9652841091156006</v>
      </c>
      <c r="E1288" s="132">
        <v>3.6148249932137846</v>
      </c>
      <c r="F1288" s="132">
        <v>35.659438146870379</v>
      </c>
      <c r="G1288" s="92">
        <v>84.313079833984375</v>
      </c>
      <c r="H1288" s="91">
        <v>59.909648895263672</v>
      </c>
      <c r="I1288" s="90">
        <v>77.709732055664063</v>
      </c>
    </row>
    <row r="1289" spans="1:9">
      <c r="A1289" s="65" t="s">
        <v>11662</v>
      </c>
      <c r="B1289" s="65" t="s">
        <v>11661</v>
      </c>
      <c r="C1289" s="131">
        <v>0.96599999999999997</v>
      </c>
      <c r="D1289" s="132">
        <v>0.93315601348876953</v>
      </c>
      <c r="E1289" s="132">
        <v>2.7732308070013656</v>
      </c>
      <c r="F1289" s="132">
        <v>39.043933463796478</v>
      </c>
      <c r="G1289" s="92">
        <v>85.025779724121094</v>
      </c>
      <c r="H1289" s="91">
        <v>61.1483154296875</v>
      </c>
      <c r="I1289" s="90">
        <v>78.56475830078125</v>
      </c>
    </row>
    <row r="1290" spans="1:9">
      <c r="A1290" s="65" t="s">
        <v>11660</v>
      </c>
      <c r="B1290" s="65" t="s">
        <v>11659</v>
      </c>
      <c r="C1290" s="131">
        <v>3.03</v>
      </c>
      <c r="D1290" s="132">
        <v>9.1808996200561523</v>
      </c>
      <c r="E1290" s="132">
        <v>1.838925158518566</v>
      </c>
      <c r="F1290" s="132">
        <v>44.971967020023556</v>
      </c>
      <c r="G1290" s="92">
        <v>90.965728759765625</v>
      </c>
      <c r="H1290" s="91">
        <v>66.510978698730469</v>
      </c>
      <c r="I1290" s="90">
        <v>84.348495483398438</v>
      </c>
    </row>
    <row r="1291" spans="1:9">
      <c r="A1291" s="65" t="s">
        <v>11658</v>
      </c>
      <c r="B1291" s="65" t="s">
        <v>11657</v>
      </c>
      <c r="C1291" s="131">
        <v>2.8780000000000001</v>
      </c>
      <c r="D1291" s="132">
        <v>8.2828836441040039</v>
      </c>
      <c r="E1291" s="132">
        <v>3.5129771042471303</v>
      </c>
      <c r="F1291" s="132">
        <v>36.796692019799586</v>
      </c>
      <c r="G1291" s="92">
        <v>86.552581787109375</v>
      </c>
      <c r="H1291" s="91">
        <v>61.658981323242188</v>
      </c>
      <c r="I1291" s="90">
        <v>79.816596984863281</v>
      </c>
    </row>
    <row r="1292" spans="1:9">
      <c r="A1292" s="65" t="s">
        <v>11656</v>
      </c>
      <c r="B1292" s="65" t="s">
        <v>11655</v>
      </c>
      <c r="C1292" s="131">
        <v>7.1050000000000004</v>
      </c>
      <c r="D1292" s="132">
        <v>50.481025695800781</v>
      </c>
      <c r="E1292" s="132">
        <v>2.0055192873683145</v>
      </c>
      <c r="F1292" s="132">
        <v>40.645320983711272</v>
      </c>
      <c r="G1292" s="92">
        <v>95.977516174316406</v>
      </c>
      <c r="H1292" s="91">
        <v>68.173316955566406</v>
      </c>
      <c r="I1292" s="90">
        <v>88.453956604003906</v>
      </c>
    </row>
    <row r="1293" spans="1:9">
      <c r="A1293" s="65" t="s">
        <v>11654</v>
      </c>
      <c r="B1293" s="65" t="s">
        <v>11653</v>
      </c>
      <c r="C1293" s="131">
        <v>3.4660000000000002</v>
      </c>
      <c r="D1293" s="132">
        <v>12.013155937194824</v>
      </c>
      <c r="E1293" s="132">
        <v>3.3266373524840329</v>
      </c>
      <c r="F1293" s="132">
        <v>42.453183991945636</v>
      </c>
      <c r="G1293" s="92">
        <v>88.997383117675781</v>
      </c>
      <c r="H1293" s="91">
        <v>64.783027648925781</v>
      </c>
      <c r="I1293" s="90">
        <v>82.445198059082031</v>
      </c>
    </row>
    <row r="1294" spans="1:9">
      <c r="A1294" s="65" t="s">
        <v>11652</v>
      </c>
      <c r="B1294" s="65" t="s">
        <v>11651</v>
      </c>
      <c r="C1294" s="131">
        <v>2.8580000000000001</v>
      </c>
      <c r="D1294" s="132">
        <v>8.1681642532348633</v>
      </c>
      <c r="E1294" s="132">
        <v>3.6738871782240854</v>
      </c>
      <c r="F1294" s="132">
        <v>41.749172096998187</v>
      </c>
      <c r="G1294" s="92">
        <v>87.39630126953125</v>
      </c>
      <c r="H1294" s="91">
        <v>63.630546569824219</v>
      </c>
      <c r="I1294" s="90">
        <v>80.965507507324219</v>
      </c>
    </row>
    <row r="1295" spans="1:9">
      <c r="A1295" s="65" t="s">
        <v>11650</v>
      </c>
      <c r="B1295" s="65" t="s">
        <v>11649</v>
      </c>
      <c r="C1295" s="131">
        <v>4.3250000000000002</v>
      </c>
      <c r="D1295" s="132">
        <v>18.705625534057617</v>
      </c>
      <c r="E1295" s="132">
        <v>0.90195055498739041</v>
      </c>
      <c r="F1295" s="132">
        <v>41.113487355604121</v>
      </c>
      <c r="G1295" s="92">
        <v>93.444572448730469</v>
      </c>
      <c r="H1295" s="91">
        <v>66.794105529785156</v>
      </c>
      <c r="I1295" s="90">
        <v>86.233200073242188</v>
      </c>
    </row>
    <row r="1296" spans="1:9">
      <c r="A1296" s="65" t="s">
        <v>11648</v>
      </c>
      <c r="B1296" s="65" t="s">
        <v>11647</v>
      </c>
      <c r="C1296" s="131">
        <v>4.2169999999999996</v>
      </c>
      <c r="D1296" s="132">
        <v>17.783088684082031</v>
      </c>
      <c r="E1296" s="132">
        <v>2.2619060360778356</v>
      </c>
      <c r="F1296" s="132">
        <v>44.724471398131456</v>
      </c>
      <c r="G1296" s="92">
        <v>92.168113708496094</v>
      </c>
      <c r="H1296" s="91">
        <v>67.240646362304688</v>
      </c>
      <c r="I1296" s="90">
        <v>85.422966003417969</v>
      </c>
    </row>
    <row r="1297" spans="1:9">
      <c r="A1297" s="65" t="s">
        <v>11646</v>
      </c>
      <c r="B1297" s="65" t="s">
        <v>11645</v>
      </c>
      <c r="C1297" s="131">
        <v>7.7729999999999997</v>
      </c>
      <c r="D1297" s="132">
        <v>60.419528961181641</v>
      </c>
      <c r="E1297" s="132">
        <v>0.41786982721803773</v>
      </c>
      <c r="F1297" s="132">
        <v>41.847934845840605</v>
      </c>
      <c r="G1297" s="92">
        <v>99.455406188964844</v>
      </c>
      <c r="H1297" s="91">
        <v>70.355873107910156</v>
      </c>
      <c r="I1297" s="90">
        <v>91.581336975097656</v>
      </c>
    </row>
    <row r="1298" spans="1:9">
      <c r="A1298" s="65" t="s">
        <v>11644</v>
      </c>
      <c r="B1298" s="65" t="s">
        <v>11643</v>
      </c>
      <c r="C1298" s="131">
        <v>4.2839999999999998</v>
      </c>
      <c r="D1298" s="132">
        <v>18.352655410766602</v>
      </c>
      <c r="E1298" s="132">
        <v>0.26735179466631293</v>
      </c>
      <c r="F1298" s="132">
        <v>42.982248520710058</v>
      </c>
      <c r="G1298" s="92">
        <v>94.689643859863281</v>
      </c>
      <c r="H1298" s="91">
        <v>68.014007568359375</v>
      </c>
      <c r="I1298" s="90">
        <v>87.471458435058594</v>
      </c>
    </row>
    <row r="1299" spans="1:9">
      <c r="A1299" s="65" t="s">
        <v>11642</v>
      </c>
      <c r="B1299" s="65" t="s">
        <v>11641</v>
      </c>
      <c r="C1299" s="131">
        <v>1.508</v>
      </c>
      <c r="D1299" s="132">
        <v>2.2740640640258789</v>
      </c>
      <c r="E1299" s="132">
        <v>3.3202185453700523</v>
      </c>
      <c r="F1299" s="132">
        <v>43.40142418318905</v>
      </c>
      <c r="G1299" s="92">
        <v>86.104667663574219</v>
      </c>
      <c r="H1299" s="91">
        <v>63.19293212890625</v>
      </c>
      <c r="I1299" s="90">
        <v>79.904960632324219</v>
      </c>
    </row>
    <row r="1300" spans="1:9">
      <c r="A1300" s="65" t="s">
        <v>11640</v>
      </c>
      <c r="B1300" s="65" t="s">
        <v>11639</v>
      </c>
      <c r="C1300" s="131">
        <v>0.76300000000000001</v>
      </c>
      <c r="D1300" s="132">
        <v>0.58216899633407593</v>
      </c>
      <c r="E1300" s="132">
        <v>3.1402214388577026</v>
      </c>
      <c r="F1300" s="132">
        <v>41.140368958054211</v>
      </c>
      <c r="G1300" s="92">
        <v>84.644744873046875</v>
      </c>
      <c r="H1300" s="91">
        <v>61.549770355224609</v>
      </c>
      <c r="I1300" s="90">
        <v>78.395454406738281</v>
      </c>
    </row>
    <row r="1301" spans="1:9">
      <c r="A1301" s="65" t="s">
        <v>11638</v>
      </c>
      <c r="B1301" s="65" t="s">
        <v>11637</v>
      </c>
      <c r="C1301" s="131">
        <v>1.782</v>
      </c>
      <c r="D1301" s="132">
        <v>3.1755239963531494</v>
      </c>
      <c r="E1301" s="132">
        <v>3.7038650168583391</v>
      </c>
      <c r="F1301" s="132">
        <v>37.064907038512615</v>
      </c>
      <c r="G1301" s="92">
        <v>84.59698486328125</v>
      </c>
      <c r="H1301" s="91">
        <v>60.506729125976563</v>
      </c>
      <c r="I1301" s="90">
        <v>78.078384399414063</v>
      </c>
    </row>
    <row r="1302" spans="1:9">
      <c r="A1302" s="65" t="s">
        <v>11636</v>
      </c>
      <c r="B1302" s="65" t="s">
        <v>11635</v>
      </c>
      <c r="C1302" s="131">
        <v>2.367</v>
      </c>
      <c r="D1302" s="132">
        <v>5.6026887893676758</v>
      </c>
      <c r="E1302" s="132">
        <v>3.8277889594664694</v>
      </c>
      <c r="F1302" s="132">
        <v>39.093442161553618</v>
      </c>
      <c r="G1302" s="92">
        <v>85.810081481933594</v>
      </c>
      <c r="H1302" s="91">
        <v>61.889579772949219</v>
      </c>
      <c r="I1302" s="90">
        <v>79.337409973144531</v>
      </c>
    </row>
    <row r="1303" spans="1:9">
      <c r="A1303" s="65" t="s">
        <v>11634</v>
      </c>
      <c r="B1303" s="65" t="s">
        <v>11633</v>
      </c>
      <c r="C1303" s="131">
        <v>9.5470000000000006</v>
      </c>
      <c r="D1303" s="132">
        <v>91.145210266113281</v>
      </c>
      <c r="E1303" s="132">
        <v>1.196431126349456</v>
      </c>
      <c r="F1303" s="132">
        <v>45.101166693303497</v>
      </c>
      <c r="G1303" s="92">
        <v>101.62339019775391</v>
      </c>
      <c r="H1303" s="91">
        <v>72.429298400878906</v>
      </c>
      <c r="I1303" s="90">
        <v>93.723731994628906</v>
      </c>
    </row>
    <row r="1304" spans="1:9">
      <c r="A1304" s="65" t="s">
        <v>11632</v>
      </c>
      <c r="B1304" s="65" t="s">
        <v>11631</v>
      </c>
      <c r="C1304" s="131">
        <v>3.2759999999999998</v>
      </c>
      <c r="D1304" s="132">
        <v>10.732175827026367</v>
      </c>
      <c r="E1304" s="132">
        <v>3.8113163124688865</v>
      </c>
      <c r="F1304" s="132">
        <v>41.692087566175417</v>
      </c>
      <c r="G1304" s="92">
        <v>87.848579406738281</v>
      </c>
      <c r="H1304" s="91">
        <v>63.920497894287109</v>
      </c>
      <c r="I1304" s="90">
        <v>81.373855590820313</v>
      </c>
    </row>
    <row r="1305" spans="1:9">
      <c r="A1305" s="65" t="s">
        <v>11630</v>
      </c>
      <c r="B1305" s="65" t="s">
        <v>11629</v>
      </c>
      <c r="C1305" s="131">
        <v>1.855</v>
      </c>
      <c r="D1305" s="132">
        <v>3.4410250186920166</v>
      </c>
      <c r="E1305" s="132">
        <v>4.0723629502891603</v>
      </c>
      <c r="F1305" s="132">
        <v>39.781607765057245</v>
      </c>
      <c r="G1305" s="92">
        <v>84.800270080566406</v>
      </c>
      <c r="H1305" s="91">
        <v>61.472095489501953</v>
      </c>
      <c r="I1305" s="90">
        <v>78.487876892089844</v>
      </c>
    </row>
    <row r="1306" spans="1:9">
      <c r="A1306" s="65" t="s">
        <v>11628</v>
      </c>
      <c r="B1306" s="65" t="s">
        <v>11627</v>
      </c>
      <c r="C1306" s="131">
        <v>1.4410000000000001</v>
      </c>
      <c r="D1306" s="132">
        <v>2.0764811038970947</v>
      </c>
      <c r="E1306" s="132">
        <v>3.0422803221618913</v>
      </c>
      <c r="F1306" s="132">
        <v>34.643300992041866</v>
      </c>
      <c r="G1306" s="92">
        <v>84.439170837402344</v>
      </c>
      <c r="H1306" s="91">
        <v>59.594280242919922</v>
      </c>
      <c r="I1306" s="90">
        <v>77.71636962890625</v>
      </c>
    </row>
    <row r="1307" spans="1:9">
      <c r="A1307" s="65" t="s">
        <v>11626</v>
      </c>
      <c r="B1307" s="65" t="s">
        <v>11625</v>
      </c>
      <c r="C1307" s="131">
        <v>2.67</v>
      </c>
      <c r="D1307" s="132">
        <v>7.1289000511169434</v>
      </c>
      <c r="E1307" s="132">
        <v>3.7767680655771017</v>
      </c>
      <c r="F1307" s="132">
        <v>39.599940644012463</v>
      </c>
      <c r="G1307" s="92">
        <v>86.475959777832031</v>
      </c>
      <c r="H1307" s="91">
        <v>62.451202392578125</v>
      </c>
      <c r="I1307" s="90">
        <v>79.975082397460938</v>
      </c>
    </row>
    <row r="1308" spans="1:9">
      <c r="A1308" s="65" t="s">
        <v>11624</v>
      </c>
      <c r="B1308" s="65" t="s">
        <v>11623</v>
      </c>
      <c r="C1308" s="131">
        <v>5.5949999999999998</v>
      </c>
      <c r="D1308" s="132">
        <v>31.304025650024414</v>
      </c>
      <c r="E1308" s="132">
        <v>1.1535366505376543</v>
      </c>
      <c r="F1308" s="132">
        <v>44.856773359198186</v>
      </c>
      <c r="G1308" s="92">
        <v>95.861801147460938</v>
      </c>
      <c r="H1308" s="91">
        <v>69.341766357421875</v>
      </c>
      <c r="I1308" s="90">
        <v>88.685722351074219</v>
      </c>
    </row>
    <row r="1309" spans="1:9">
      <c r="A1309" s="65" t="s">
        <v>11622</v>
      </c>
      <c r="B1309" s="65" t="s">
        <v>11621</v>
      </c>
      <c r="C1309" s="131">
        <v>4.0419999999999998</v>
      </c>
      <c r="D1309" s="132">
        <v>16.337764739990234</v>
      </c>
      <c r="E1309" s="132">
        <v>2.0870764852622745</v>
      </c>
      <c r="F1309" s="132">
        <v>43.161464484562174</v>
      </c>
      <c r="G1309" s="92">
        <v>91.795516967773438</v>
      </c>
      <c r="H1309" s="91">
        <v>66.538414001464844</v>
      </c>
      <c r="I1309" s="90">
        <v>84.961174011230469</v>
      </c>
    </row>
    <row r="1310" spans="1:9">
      <c r="A1310" s="65" t="s">
        <v>11620</v>
      </c>
      <c r="B1310" s="65" t="s">
        <v>11619</v>
      </c>
      <c r="C1310" s="131">
        <v>2.7370000000000001</v>
      </c>
      <c r="D1310" s="132">
        <v>7.4911689758300781</v>
      </c>
      <c r="E1310" s="132">
        <v>2.7507861229846853</v>
      </c>
      <c r="F1310" s="132">
        <v>45.633610161211529</v>
      </c>
      <c r="G1310" s="92">
        <v>89.367446899414063</v>
      </c>
      <c r="H1310" s="91">
        <v>65.835350036621094</v>
      </c>
      <c r="I1310" s="90">
        <v>82.9998779296875</v>
      </c>
    </row>
    <row r="1311" spans="1:9">
      <c r="A1311" s="65" t="s">
        <v>11618</v>
      </c>
      <c r="B1311" s="65" t="s">
        <v>11617</v>
      </c>
      <c r="C1311" s="131">
        <v>3.6179999999999999</v>
      </c>
      <c r="D1311" s="132">
        <v>13.089923858642578</v>
      </c>
      <c r="E1311" s="132">
        <v>3.8974152266460544</v>
      </c>
      <c r="F1311" s="132">
        <v>36.881660470879801</v>
      </c>
      <c r="G1311" s="92">
        <v>87.192680358886719</v>
      </c>
      <c r="H1311" s="91">
        <v>62.141899108886719</v>
      </c>
      <c r="I1311" s="90">
        <v>80.414169311523438</v>
      </c>
    </row>
    <row r="1312" spans="1:9">
      <c r="A1312" s="65" t="s">
        <v>11616</v>
      </c>
      <c r="B1312" s="65" t="s">
        <v>11615</v>
      </c>
      <c r="C1312" s="131">
        <v>10.964</v>
      </c>
      <c r="D1312" s="132">
        <v>120.20929718017578</v>
      </c>
      <c r="E1312" s="132">
        <v>-0.65669139147878086</v>
      </c>
      <c r="F1312" s="132">
        <v>44.153979700854698</v>
      </c>
      <c r="G1312" s="92">
        <v>105.98981475830078</v>
      </c>
      <c r="H1312" s="91">
        <v>74.263763427734375</v>
      </c>
      <c r="I1312" s="90">
        <v>97.405036926269531</v>
      </c>
    </row>
    <row r="1313" spans="1:9">
      <c r="A1313" s="65" t="s">
        <v>11614</v>
      </c>
      <c r="B1313" s="65" t="s">
        <v>11613</v>
      </c>
      <c r="C1313" s="131">
        <v>16.364999999999998</v>
      </c>
      <c r="D1313" s="132">
        <v>267.813232421875</v>
      </c>
      <c r="E1313" s="132">
        <v>-0.50610850029123522</v>
      </c>
      <c r="F1313" s="132">
        <v>45.522541755619741</v>
      </c>
      <c r="G1313" s="92">
        <v>113.12104034423828</v>
      </c>
      <c r="H1313" s="91">
        <v>77.18756103515625</v>
      </c>
      <c r="I1313" s="90">
        <v>103.39776611328125</v>
      </c>
    </row>
    <row r="1314" spans="1:9">
      <c r="A1314" s="65" t="s">
        <v>12634</v>
      </c>
      <c r="B1314" s="65" t="s">
        <v>12633</v>
      </c>
      <c r="C1314" s="131">
        <v>10.506</v>
      </c>
      <c r="D1314" s="132">
        <v>110.37603759765625</v>
      </c>
      <c r="E1314" s="132">
        <v>-0.20222772774122269</v>
      </c>
      <c r="F1314" s="132">
        <v>45.828374516725503</v>
      </c>
      <c r="G1314" s="92">
        <v>105.09175109863281</v>
      </c>
      <c r="H1314" s="91">
        <v>74.369827270507813</v>
      </c>
      <c r="I1314" s="90">
        <v>96.778678894042969</v>
      </c>
    </row>
    <row r="1315" spans="1:9">
      <c r="A1315" s="65" t="s">
        <v>12632</v>
      </c>
      <c r="B1315" s="65" t="s">
        <v>12631</v>
      </c>
      <c r="C1315" s="131">
        <v>10.222</v>
      </c>
      <c r="D1315" s="132">
        <v>104.48928070068359</v>
      </c>
      <c r="E1315" s="132">
        <v>2.3834096825358246</v>
      </c>
      <c r="F1315" s="132">
        <v>45.533202076248436</v>
      </c>
      <c r="G1315" s="92">
        <v>100.99491882324219</v>
      </c>
      <c r="H1315" s="91">
        <v>72.184379577636719</v>
      </c>
      <c r="I1315" s="90">
        <v>93.199050903320313</v>
      </c>
    </row>
    <row r="1316" spans="1:9">
      <c r="A1316" s="65" t="s">
        <v>12104</v>
      </c>
      <c r="B1316" s="65" t="s">
        <v>12103</v>
      </c>
      <c r="C1316" s="131">
        <v>6.3710000000000004</v>
      </c>
      <c r="D1316" s="132">
        <v>40.589641571044922</v>
      </c>
      <c r="E1316" s="132">
        <v>3.3420810387805058</v>
      </c>
      <c r="F1316" s="132">
        <v>43.784416826003827</v>
      </c>
      <c r="G1316" s="92">
        <v>93.708869934082031</v>
      </c>
      <c r="H1316" s="91">
        <v>67.94549560546875</v>
      </c>
      <c r="I1316" s="90">
        <v>86.737533569335938</v>
      </c>
    </row>
    <row r="1317" spans="1:9">
      <c r="A1317" s="65" t="s">
        <v>12102</v>
      </c>
      <c r="B1317" s="65" t="s">
        <v>12101</v>
      </c>
      <c r="C1317" s="131">
        <v>7.4409999999999998</v>
      </c>
      <c r="D1317" s="132">
        <v>55.368480682373047</v>
      </c>
      <c r="E1317" s="132">
        <v>2.5487527699977877</v>
      </c>
      <c r="F1317" s="132">
        <v>37.017045454545453</v>
      </c>
      <c r="G1317" s="92">
        <v>94.899215698242188</v>
      </c>
      <c r="H1317" s="91">
        <v>66.494071960449219</v>
      </c>
      <c r="I1317" s="90">
        <v>87.213043212890625</v>
      </c>
    </row>
    <row r="1318" spans="1:9">
      <c r="A1318" s="65" t="s">
        <v>12630</v>
      </c>
      <c r="B1318" s="65" t="s">
        <v>12629</v>
      </c>
      <c r="C1318" s="131">
        <v>9.1539999999999999</v>
      </c>
      <c r="D1318" s="132">
        <v>83.79571533203125</v>
      </c>
      <c r="E1318" s="132">
        <v>2.4990394058812067</v>
      </c>
      <c r="F1318" s="132">
        <v>40.042929659173311</v>
      </c>
      <c r="G1318" s="92">
        <v>98.110298156738281</v>
      </c>
      <c r="H1318" s="91">
        <v>69.062339782714844</v>
      </c>
      <c r="I1318" s="90">
        <v>90.25018310546875</v>
      </c>
    </row>
    <row r="1319" spans="1:9">
      <c r="A1319" s="65" t="s">
        <v>12628</v>
      </c>
      <c r="B1319" s="65" t="s">
        <v>12627</v>
      </c>
      <c r="C1319" s="131">
        <v>8.2330000000000005</v>
      </c>
      <c r="D1319" s="132">
        <v>67.78228759765625</v>
      </c>
      <c r="E1319" s="132">
        <v>3.247794220988137</v>
      </c>
      <c r="F1319" s="132">
        <v>42.810020570085221</v>
      </c>
      <c r="G1319" s="92">
        <v>96.354995727539063</v>
      </c>
      <c r="H1319" s="91">
        <v>69.045066833496094</v>
      </c>
      <c r="I1319" s="90">
        <v>88.965179443359375</v>
      </c>
    </row>
    <row r="1320" spans="1:9">
      <c r="A1320" s="65" t="s">
        <v>12626</v>
      </c>
      <c r="B1320" s="65" t="s">
        <v>12625</v>
      </c>
      <c r="C1320" s="131">
        <v>8.9619999999999997</v>
      </c>
      <c r="D1320" s="132">
        <v>80.31744384765625</v>
      </c>
      <c r="E1320" s="132">
        <v>3.1091343146337032</v>
      </c>
      <c r="F1320" s="132">
        <v>44.882211877556777</v>
      </c>
      <c r="G1320" s="92">
        <v>98.055709838867188</v>
      </c>
      <c r="H1320" s="91">
        <v>70.546562194824219</v>
      </c>
      <c r="I1320" s="90">
        <v>90.611984252929688</v>
      </c>
    </row>
    <row r="1321" spans="1:9">
      <c r="A1321" s="65" t="s">
        <v>12624</v>
      </c>
      <c r="B1321" s="65" t="s">
        <v>12623</v>
      </c>
      <c r="C1321" s="131">
        <v>9.4510000000000005</v>
      </c>
      <c r="D1321" s="132">
        <v>89.321403503417969</v>
      </c>
      <c r="E1321" s="132">
        <v>1.6665180985531136</v>
      </c>
      <c r="F1321" s="132">
        <v>44.683546462063084</v>
      </c>
      <c r="G1321" s="92">
        <v>100.73389434814453</v>
      </c>
      <c r="H1321" s="91">
        <v>71.845222473144531</v>
      </c>
      <c r="I1321" s="90">
        <v>92.916885375976563</v>
      </c>
    </row>
    <row r="1322" spans="1:9">
      <c r="A1322" s="65" t="s">
        <v>12100</v>
      </c>
      <c r="B1322" s="65" t="s">
        <v>12099</v>
      </c>
      <c r="C1322" s="131">
        <v>7.0979999999999999</v>
      </c>
      <c r="D1322" s="132">
        <v>50.381603240966797</v>
      </c>
      <c r="E1322" s="132">
        <v>2.5225115065109742</v>
      </c>
      <c r="F1322" s="132">
        <v>46.444636678200695</v>
      </c>
      <c r="G1322" s="92">
        <v>96.530036926269531</v>
      </c>
      <c r="H1322" s="91">
        <v>70.260627746582031</v>
      </c>
      <c r="I1322" s="90">
        <v>89.421775817871094</v>
      </c>
    </row>
    <row r="1323" spans="1:9">
      <c r="A1323" s="65" t="s">
        <v>12098</v>
      </c>
      <c r="B1323" s="65" t="s">
        <v>12097</v>
      </c>
      <c r="C1323" s="131">
        <v>4.6100000000000003</v>
      </c>
      <c r="D1323" s="132">
        <v>21.252099990844727</v>
      </c>
      <c r="E1323" s="132">
        <v>2.3032281046488658</v>
      </c>
      <c r="F1323" s="132">
        <v>38.170051132213295</v>
      </c>
      <c r="G1323" s="92">
        <v>91.257339477539063</v>
      </c>
      <c r="H1323" s="91">
        <v>64.782363891601563</v>
      </c>
      <c r="I1323" s="90">
        <v>84.093452453613281</v>
      </c>
    </row>
    <row r="1324" spans="1:9">
      <c r="A1324" s="65" t="s">
        <v>12096</v>
      </c>
      <c r="B1324" s="65" t="s">
        <v>12095</v>
      </c>
      <c r="C1324" s="131">
        <v>6.8079999999999998</v>
      </c>
      <c r="D1324" s="132">
        <v>46.348865509033203</v>
      </c>
      <c r="E1324" s="132">
        <v>2.7410562536965219</v>
      </c>
      <c r="F1324" s="132">
        <v>44.845203488372093</v>
      </c>
      <c r="G1324" s="92">
        <v>95.439010620117188</v>
      </c>
      <c r="H1324" s="91">
        <v>69.190078735351563</v>
      </c>
      <c r="I1324" s="90">
        <v>88.336288452148438</v>
      </c>
    </row>
    <row r="1325" spans="1:9">
      <c r="A1325" s="65" t="s">
        <v>12094</v>
      </c>
      <c r="B1325" s="65" t="s">
        <v>12093</v>
      </c>
      <c r="C1325" s="131">
        <v>10.127000000000001</v>
      </c>
      <c r="D1325" s="132">
        <v>102.55612945556641</v>
      </c>
      <c r="E1325" s="132">
        <v>0.3051815513418567</v>
      </c>
      <c r="F1325" s="132">
        <v>45.163077212451803</v>
      </c>
      <c r="G1325" s="92">
        <v>103.70358276367188</v>
      </c>
      <c r="H1325" s="91">
        <v>73.480613708496094</v>
      </c>
      <c r="I1325" s="90">
        <v>95.525520324707031</v>
      </c>
    </row>
    <row r="1326" spans="1:9">
      <c r="A1326" s="65" t="s">
        <v>12092</v>
      </c>
      <c r="B1326" s="65" t="s">
        <v>12091</v>
      </c>
      <c r="C1326" s="131">
        <v>9.5329999999999995</v>
      </c>
      <c r="D1326" s="132">
        <v>90.878089904785156</v>
      </c>
      <c r="E1326" s="132">
        <v>2.5118994901186604</v>
      </c>
      <c r="F1326" s="132">
        <v>45.434682258809048</v>
      </c>
      <c r="G1326" s="92">
        <v>99.827476501464844</v>
      </c>
      <c r="H1326" s="91">
        <v>71.603851318359375</v>
      </c>
      <c r="I1326" s="90">
        <v>92.190422058105469</v>
      </c>
    </row>
    <row r="1327" spans="1:9">
      <c r="A1327" s="65" t="s">
        <v>12090</v>
      </c>
      <c r="B1327" s="65" t="s">
        <v>12089</v>
      </c>
      <c r="C1327" s="131">
        <v>11.702999999999999</v>
      </c>
      <c r="D1327" s="132">
        <v>136.960205078125</v>
      </c>
      <c r="E1327" s="132">
        <v>2.6280308923570037</v>
      </c>
      <c r="F1327" s="132">
        <v>42.508174904942969</v>
      </c>
      <c r="G1327" s="92">
        <v>102.01055145263672</v>
      </c>
      <c r="H1327" s="91">
        <v>71.593109130859375</v>
      </c>
      <c r="I1327" s="90">
        <v>93.779869079589844</v>
      </c>
    </row>
    <row r="1328" spans="1:9">
      <c r="A1328" s="65" t="s">
        <v>12088</v>
      </c>
      <c r="B1328" s="65" t="s">
        <v>12087</v>
      </c>
      <c r="C1328" s="131">
        <v>0.91700000000000004</v>
      </c>
      <c r="D1328" s="132">
        <v>0.84088897705078125</v>
      </c>
      <c r="E1328" s="132">
        <v>3.9765517356507072</v>
      </c>
      <c r="F1328" s="132">
        <v>35.963577617858718</v>
      </c>
      <c r="G1328" s="92">
        <v>82.568099975585938</v>
      </c>
      <c r="H1328" s="91">
        <v>58.906337738037109</v>
      </c>
      <c r="I1328" s="90">
        <v>76.165443420410156</v>
      </c>
    </row>
    <row r="1329" spans="1:9">
      <c r="A1329" s="65" t="s">
        <v>12086</v>
      </c>
      <c r="B1329" s="65" t="s">
        <v>12085</v>
      </c>
      <c r="C1329" s="131">
        <v>2.06</v>
      </c>
      <c r="D1329" s="132">
        <v>4.2435998916625977</v>
      </c>
      <c r="E1329" s="132">
        <v>2.8930064531203907</v>
      </c>
      <c r="F1329" s="132">
        <v>37.138373180178974</v>
      </c>
      <c r="G1329" s="92">
        <v>86.199882507324219</v>
      </c>
      <c r="H1329" s="91">
        <v>61.420368194580078</v>
      </c>
      <c r="I1329" s="90">
        <v>79.494773864746094</v>
      </c>
    </row>
    <row r="1330" spans="1:9">
      <c r="A1330" s="65" t="s">
        <v>12084</v>
      </c>
      <c r="B1330" s="65" t="s">
        <v>12083</v>
      </c>
      <c r="C1330" s="131">
        <v>1.5660000000000001</v>
      </c>
      <c r="D1330" s="132">
        <v>2.4523561000823975</v>
      </c>
      <c r="E1330" s="132">
        <v>3.9384466662725672</v>
      </c>
      <c r="F1330" s="132">
        <v>35.896255232492365</v>
      </c>
      <c r="G1330" s="92">
        <v>83.659172058105469</v>
      </c>
      <c r="H1330" s="91">
        <v>59.608863830566406</v>
      </c>
      <c r="I1330" s="90">
        <v>77.151374816894531</v>
      </c>
    </row>
    <row r="1331" spans="1:9">
      <c r="A1331" s="65" t="s">
        <v>12082</v>
      </c>
      <c r="B1331" s="65" t="s">
        <v>12081</v>
      </c>
      <c r="C1331" s="131">
        <v>1.3160000000000001</v>
      </c>
      <c r="D1331" s="132">
        <v>1.7318559885025024</v>
      </c>
      <c r="E1331" s="132">
        <v>2.8328490498942411</v>
      </c>
      <c r="F1331" s="132">
        <v>37.11137335890249</v>
      </c>
      <c r="G1331" s="92">
        <v>85.08050537109375</v>
      </c>
      <c r="H1331" s="91">
        <v>60.663135528564453</v>
      </c>
      <c r="I1331" s="90">
        <v>78.473388671875</v>
      </c>
    </row>
    <row r="1332" spans="1:9">
      <c r="A1332" s="65" t="s">
        <v>12080</v>
      </c>
      <c r="B1332" s="65" t="s">
        <v>12079</v>
      </c>
      <c r="C1332" s="131">
        <v>3.637</v>
      </c>
      <c r="D1332" s="132">
        <v>13.227768898010254</v>
      </c>
      <c r="E1332" s="132">
        <v>2.8138720068427912</v>
      </c>
      <c r="F1332" s="132">
        <v>41.085165257494232</v>
      </c>
      <c r="G1332" s="92">
        <v>89.681526184082031</v>
      </c>
      <c r="H1332" s="91">
        <v>64.73931884765625</v>
      </c>
      <c r="I1332" s="90">
        <v>82.932395935058594</v>
      </c>
    </row>
    <row r="1333" spans="1:9">
      <c r="A1333" s="65" t="s">
        <v>12078</v>
      </c>
      <c r="B1333" s="65" t="s">
        <v>12077</v>
      </c>
      <c r="C1333" s="131">
        <v>3.3410000000000002</v>
      </c>
      <c r="D1333" s="132">
        <v>11.162281036376953</v>
      </c>
      <c r="E1333" s="132">
        <v>3.5203184515102435</v>
      </c>
      <c r="F1333" s="132">
        <v>36.170405982905983</v>
      </c>
      <c r="G1333" s="92">
        <v>87.131591796875</v>
      </c>
      <c r="H1333" s="91">
        <v>61.844924926757813</v>
      </c>
      <c r="I1333" s="90">
        <v>80.289253234863281</v>
      </c>
    </row>
    <row r="1334" spans="1:9">
      <c r="A1334" s="65" t="s">
        <v>12076</v>
      </c>
      <c r="B1334" s="65" t="s">
        <v>12075</v>
      </c>
      <c r="C1334" s="131">
        <v>5.0609999999999999</v>
      </c>
      <c r="D1334" s="132">
        <v>25.61372184753418</v>
      </c>
      <c r="E1334" s="132">
        <v>0.82568102360377316</v>
      </c>
      <c r="F1334" s="132">
        <v>42.485463224126711</v>
      </c>
      <c r="G1334" s="92">
        <v>94.985458374023438</v>
      </c>
      <c r="H1334" s="91">
        <v>68.102745056152344</v>
      </c>
      <c r="I1334" s="90">
        <v>87.71124267578125</v>
      </c>
    </row>
    <row r="1335" spans="1:9">
      <c r="A1335" s="65" t="s">
        <v>12074</v>
      </c>
      <c r="B1335" s="65" t="s">
        <v>12073</v>
      </c>
      <c r="C1335" s="131">
        <v>3.5089999999999999</v>
      </c>
      <c r="D1335" s="132">
        <v>12.313080787658691</v>
      </c>
      <c r="E1335" s="132">
        <v>4.0639918712614946</v>
      </c>
      <c r="F1335" s="132">
        <v>35.62721202003339</v>
      </c>
      <c r="G1335" s="92">
        <v>86.509048461914063</v>
      </c>
      <c r="H1335" s="91">
        <v>61.381107330322266</v>
      </c>
      <c r="I1335" s="90">
        <v>79.70965576171875</v>
      </c>
    </row>
    <row r="1336" spans="1:9">
      <c r="A1336" s="65" t="s">
        <v>12072</v>
      </c>
      <c r="B1336" s="65" t="s">
        <v>12071</v>
      </c>
      <c r="C1336" s="131">
        <v>3.0779999999999998</v>
      </c>
      <c r="D1336" s="132">
        <v>9.4740839004516602</v>
      </c>
      <c r="E1336" s="132">
        <v>2.6461257851182842</v>
      </c>
      <c r="F1336" s="132">
        <v>40.143751957406828</v>
      </c>
      <c r="G1336" s="92">
        <v>88.831886291503906</v>
      </c>
      <c r="H1336" s="91">
        <v>63.914749145507813</v>
      </c>
      <c r="I1336" s="90">
        <v>82.08953857421875</v>
      </c>
    </row>
    <row r="1337" spans="1:9">
      <c r="A1337" s="65" t="s">
        <v>12070</v>
      </c>
      <c r="B1337" s="65" t="s">
        <v>12069</v>
      </c>
      <c r="C1337" s="131">
        <v>3.8260000000000001</v>
      </c>
      <c r="D1337" s="132">
        <v>14.638276100158691</v>
      </c>
      <c r="E1337" s="132">
        <v>3.7229709839427017</v>
      </c>
      <c r="F1337" s="132">
        <v>35.56045230501595</v>
      </c>
      <c r="G1337" s="92">
        <v>87.468238830566406</v>
      </c>
      <c r="H1337" s="91">
        <v>61.905658721923828</v>
      </c>
      <c r="I1337" s="90">
        <v>80.551239013671875</v>
      </c>
    </row>
    <row r="1338" spans="1:9">
      <c r="A1338" s="65" t="s">
        <v>12068</v>
      </c>
      <c r="B1338" s="65" t="s">
        <v>12067</v>
      </c>
      <c r="C1338" s="131">
        <v>5.6619999999999999</v>
      </c>
      <c r="D1338" s="132">
        <v>32.058242797851563</v>
      </c>
      <c r="E1338" s="132">
        <v>2.6692185196977278</v>
      </c>
      <c r="F1338" s="132">
        <v>46.163327415673344</v>
      </c>
      <c r="G1338" s="92">
        <v>94.121551513671875</v>
      </c>
      <c r="H1338" s="91">
        <v>68.851806640625</v>
      </c>
      <c r="I1338" s="90">
        <v>87.283790588378906</v>
      </c>
    </row>
    <row r="1339" spans="1:9">
      <c r="A1339" s="65" t="s">
        <v>12066</v>
      </c>
      <c r="B1339" s="65" t="s">
        <v>12065</v>
      </c>
      <c r="C1339" s="131">
        <v>4.1310000000000002</v>
      </c>
      <c r="D1339" s="132">
        <v>17.065160751342773</v>
      </c>
      <c r="E1339" s="132">
        <v>3.2011914242331394</v>
      </c>
      <c r="F1339" s="132">
        <v>45.922433679354093</v>
      </c>
      <c r="G1339" s="92">
        <v>90.980369567871094</v>
      </c>
      <c r="H1339" s="91">
        <v>66.986160278320313</v>
      </c>
      <c r="I1339" s="90">
        <v>84.487754821777344</v>
      </c>
    </row>
    <row r="1340" spans="1:9">
      <c r="A1340" s="65" t="s">
        <v>12064</v>
      </c>
      <c r="B1340" s="65" t="s">
        <v>12063</v>
      </c>
      <c r="C1340" s="131">
        <v>6.0389999999999997</v>
      </c>
      <c r="D1340" s="132">
        <v>36.469520568847656</v>
      </c>
      <c r="E1340" s="132">
        <v>-0.28167434972635841</v>
      </c>
      <c r="F1340" s="132">
        <v>39.694348041646009</v>
      </c>
      <c r="G1340" s="92">
        <v>97.400192260742188</v>
      </c>
      <c r="H1340" s="91">
        <v>68.567161560058594</v>
      </c>
      <c r="I1340" s="90">
        <v>89.598236083984375</v>
      </c>
    </row>
    <row r="1341" spans="1:9">
      <c r="A1341" s="65" t="s">
        <v>12062</v>
      </c>
      <c r="B1341" s="65" t="s">
        <v>12061</v>
      </c>
      <c r="C1341" s="131">
        <v>6.9589999999999996</v>
      </c>
      <c r="D1341" s="132">
        <v>48.427680969238281</v>
      </c>
      <c r="E1341" s="132">
        <v>2.2898140689254052</v>
      </c>
      <c r="F1341" s="132">
        <v>45.349474720945501</v>
      </c>
      <c r="G1341" s="92">
        <v>96.408950805664063</v>
      </c>
      <c r="H1341" s="91">
        <v>69.853935241699219</v>
      </c>
      <c r="I1341" s="90">
        <v>89.223403930664063</v>
      </c>
    </row>
    <row r="1342" spans="1:9">
      <c r="A1342" s="65" t="s">
        <v>12060</v>
      </c>
      <c r="B1342" s="65" t="s">
        <v>12059</v>
      </c>
      <c r="C1342" s="131">
        <v>4.9539999999999997</v>
      </c>
      <c r="D1342" s="132">
        <v>24.542116165161133</v>
      </c>
      <c r="E1342" s="132">
        <v>3.4427175983956819</v>
      </c>
      <c r="F1342" s="132">
        <v>43.445575346338707</v>
      </c>
      <c r="G1342" s="92">
        <v>91.354644775390625</v>
      </c>
      <c r="H1342" s="91">
        <v>66.509803771972656</v>
      </c>
      <c r="I1342" s="90">
        <v>84.631858825683594</v>
      </c>
    </row>
    <row r="1343" spans="1:9">
      <c r="A1343" s="65" t="s">
        <v>12058</v>
      </c>
      <c r="B1343" s="65" t="s">
        <v>12057</v>
      </c>
      <c r="C1343" s="131">
        <v>9.8539999999999992</v>
      </c>
      <c r="D1343" s="132">
        <v>97.101318359375</v>
      </c>
      <c r="E1343" s="132">
        <v>-0.62153529263718255</v>
      </c>
      <c r="F1343" s="132">
        <v>45.58298755186722</v>
      </c>
      <c r="G1343" s="92">
        <v>104.71905517578125</v>
      </c>
      <c r="H1343" s="91">
        <v>74.159675598144531</v>
      </c>
      <c r="I1343" s="90">
        <v>96.449966430664063</v>
      </c>
    </row>
    <row r="1344" spans="1:9">
      <c r="A1344" s="65" t="s">
        <v>11612</v>
      </c>
      <c r="B1344" s="65" t="s">
        <v>11611</v>
      </c>
      <c r="C1344" s="131">
        <v>6.25</v>
      </c>
      <c r="D1344" s="132">
        <v>39.0625</v>
      </c>
      <c r="E1344" s="132">
        <v>1.7693378158090349</v>
      </c>
      <c r="F1344" s="132">
        <v>45.060757496054705</v>
      </c>
      <c r="G1344" s="92">
        <v>96.024559020996094</v>
      </c>
      <c r="H1344" s="91">
        <v>69.534500122070313</v>
      </c>
      <c r="I1344" s="90">
        <v>88.856590270996094</v>
      </c>
    </row>
    <row r="1345" spans="1:9">
      <c r="A1345" s="65" t="s">
        <v>11610</v>
      </c>
      <c r="B1345" s="65" t="s">
        <v>11609</v>
      </c>
      <c r="C1345" s="131">
        <v>9.0690000000000008</v>
      </c>
      <c r="D1345" s="132">
        <v>82.246757507324219</v>
      </c>
      <c r="E1345" s="132">
        <v>0.57580810495111856</v>
      </c>
      <c r="F1345" s="132">
        <v>48.127974517519206</v>
      </c>
      <c r="G1345" s="92">
        <v>102.49336242675781</v>
      </c>
      <c r="H1345" s="91">
        <v>73.847671508789063</v>
      </c>
      <c r="I1345" s="90">
        <v>94.742095947265625</v>
      </c>
    </row>
    <row r="1346" spans="1:9">
      <c r="A1346" s="65" t="s">
        <v>11608</v>
      </c>
      <c r="B1346" s="65" t="s">
        <v>11607</v>
      </c>
      <c r="C1346" s="131">
        <v>11.36</v>
      </c>
      <c r="D1346" s="132">
        <v>129.04960632324219</v>
      </c>
      <c r="E1346" s="132">
        <v>3.1661097698955465</v>
      </c>
      <c r="F1346" s="132">
        <v>43.074970182313855</v>
      </c>
      <c r="G1346" s="92">
        <v>100.91400146484375</v>
      </c>
      <c r="H1346" s="91">
        <v>71.249771118164063</v>
      </c>
      <c r="I1346" s="90">
        <v>92.887130737304688</v>
      </c>
    </row>
    <row r="1347" spans="1:9">
      <c r="A1347" s="65" t="s">
        <v>11606</v>
      </c>
      <c r="B1347" s="65" t="s">
        <v>11605</v>
      </c>
      <c r="C1347" s="131">
        <v>7.4809999999999999</v>
      </c>
      <c r="D1347" s="132">
        <v>55.965362548828125</v>
      </c>
      <c r="E1347" s="132">
        <v>2.8433925161590232</v>
      </c>
      <c r="F1347" s="132">
        <v>44.848732018389441</v>
      </c>
      <c r="G1347" s="92">
        <v>96.285385131835938</v>
      </c>
      <c r="H1347" s="91">
        <v>69.644981384277344</v>
      </c>
      <c r="I1347" s="90">
        <v>89.076736450195313</v>
      </c>
    </row>
    <row r="1348" spans="1:9">
      <c r="A1348" s="65" t="s">
        <v>11604</v>
      </c>
      <c r="B1348" s="65" t="s">
        <v>11603</v>
      </c>
      <c r="C1348" s="131">
        <v>7.7389999999999999</v>
      </c>
      <c r="D1348" s="132">
        <v>59.892120361328125</v>
      </c>
      <c r="E1348" s="132">
        <v>2.4547069433184512</v>
      </c>
      <c r="F1348" s="132">
        <v>36.548948072479632</v>
      </c>
      <c r="G1348" s="92">
        <v>95.362136840820313</v>
      </c>
      <c r="H1348" s="91">
        <v>66.590293884277344</v>
      </c>
      <c r="I1348" s="90">
        <v>87.576736450195313</v>
      </c>
    </row>
    <row r="1349" spans="1:9">
      <c r="A1349" s="65" t="s">
        <v>11602</v>
      </c>
      <c r="B1349" s="65" t="s">
        <v>11601</v>
      </c>
      <c r="C1349" s="131">
        <v>5.7430000000000003</v>
      </c>
      <c r="D1349" s="132">
        <v>32.982048034667969</v>
      </c>
      <c r="E1349" s="132">
        <v>3.8461249024993154</v>
      </c>
      <c r="F1349" s="132">
        <v>37.50540500518288</v>
      </c>
      <c r="G1349" s="92">
        <v>90.662254333496094</v>
      </c>
      <c r="H1349" s="91">
        <v>64.377418518066406</v>
      </c>
      <c r="I1349" s="90">
        <v>83.549819946289063</v>
      </c>
    </row>
    <row r="1350" spans="1:9">
      <c r="A1350" s="65" t="s">
        <v>11600</v>
      </c>
      <c r="B1350" s="65" t="s">
        <v>11599</v>
      </c>
      <c r="C1350" s="131">
        <v>5.5039999999999996</v>
      </c>
      <c r="D1350" s="132">
        <v>30.294015884399414</v>
      </c>
      <c r="E1350" s="132">
        <v>3.1833162947283014</v>
      </c>
      <c r="F1350" s="132">
        <v>41.314876723777687</v>
      </c>
      <c r="G1350" s="92">
        <v>92.081253051757813</v>
      </c>
      <c r="H1350" s="91">
        <v>66.276382446289063</v>
      </c>
      <c r="I1350" s="90">
        <v>85.09869384765625</v>
      </c>
    </row>
    <row r="1351" spans="1:9">
      <c r="A1351" s="65" t="s">
        <v>11598</v>
      </c>
      <c r="B1351" s="65" t="s">
        <v>11597</v>
      </c>
      <c r="C1351" s="131">
        <v>5.3259999999999996</v>
      </c>
      <c r="D1351" s="132">
        <v>28.366275787353516</v>
      </c>
      <c r="E1351" s="132">
        <v>3.771146424013041</v>
      </c>
      <c r="F1351" s="132">
        <v>39.849591916051303</v>
      </c>
      <c r="G1351" s="92">
        <v>90.658836364746094</v>
      </c>
      <c r="H1351" s="91">
        <v>65.06903076171875</v>
      </c>
      <c r="I1351" s="90">
        <v>83.734466552734375</v>
      </c>
    </row>
    <row r="1352" spans="1:9">
      <c r="A1352" s="65" t="s">
        <v>11596</v>
      </c>
      <c r="B1352" s="65" t="s">
        <v>11595</v>
      </c>
      <c r="C1352" s="131">
        <v>6.9450000000000003</v>
      </c>
      <c r="D1352" s="132">
        <v>48.233024597167969</v>
      </c>
      <c r="E1352" s="132">
        <v>1.2152201555070825</v>
      </c>
      <c r="F1352" s="132">
        <v>38.06189111747851</v>
      </c>
      <c r="G1352" s="92">
        <v>96.278755187988281</v>
      </c>
      <c r="H1352" s="91">
        <v>67.522438049316406</v>
      </c>
      <c r="I1352" s="90">
        <v>88.49755859375</v>
      </c>
    </row>
    <row r="1353" spans="1:9">
      <c r="A1353" s="65" t="s">
        <v>11594</v>
      </c>
      <c r="B1353" s="65" t="s">
        <v>11593</v>
      </c>
      <c r="C1353" s="131">
        <v>4.9279999999999999</v>
      </c>
      <c r="D1353" s="132">
        <v>24.285184860229492</v>
      </c>
      <c r="E1353" s="132">
        <v>3.8618293197095439</v>
      </c>
      <c r="F1353" s="132">
        <v>42.066503851211721</v>
      </c>
      <c r="G1353" s="92">
        <v>90.418647766113281</v>
      </c>
      <c r="H1353" s="91">
        <v>65.594009399414063</v>
      </c>
      <c r="I1353" s="90">
        <v>83.701324462890625</v>
      </c>
    </row>
    <row r="1354" spans="1:9">
      <c r="A1354" s="65" t="s">
        <v>11592</v>
      </c>
      <c r="B1354" s="65" t="s">
        <v>11591</v>
      </c>
      <c r="C1354" s="131">
        <v>4.6120000000000001</v>
      </c>
      <c r="D1354" s="132">
        <v>21.270544052124023</v>
      </c>
      <c r="E1354" s="132">
        <v>3.2707479538247179</v>
      </c>
      <c r="F1354" s="132">
        <v>42.902765847792473</v>
      </c>
      <c r="G1354" s="92">
        <v>90.952239990234375</v>
      </c>
      <c r="H1354" s="91">
        <v>66.094680786132813</v>
      </c>
      <c r="I1354" s="90">
        <v>84.22601318359375</v>
      </c>
    </row>
    <row r="1355" spans="1:9">
      <c r="A1355" s="65" t="s">
        <v>11590</v>
      </c>
      <c r="B1355" s="65" t="s">
        <v>11589</v>
      </c>
      <c r="C1355" s="131">
        <v>4.2060000000000004</v>
      </c>
      <c r="D1355" s="132">
        <v>17.690435409545898</v>
      </c>
      <c r="E1355" s="132">
        <v>3.9071739767512024</v>
      </c>
      <c r="F1355" s="132">
        <v>42.457210192959195</v>
      </c>
      <c r="G1355" s="92">
        <v>89.332489013671875</v>
      </c>
      <c r="H1355" s="91">
        <v>65.066574096679688</v>
      </c>
      <c r="I1355" s="90">
        <v>82.766349792480469</v>
      </c>
    </row>
    <row r="1356" spans="1:9">
      <c r="A1356" s="65" t="s">
        <v>12622</v>
      </c>
      <c r="B1356" s="65" t="s">
        <v>12621</v>
      </c>
      <c r="C1356" s="131">
        <v>5.0039999999999996</v>
      </c>
      <c r="D1356" s="132">
        <v>25.040016174316406</v>
      </c>
      <c r="E1356" s="132">
        <v>0.71309584692541295</v>
      </c>
      <c r="F1356" s="132">
        <v>45.594599333684023</v>
      </c>
      <c r="G1356" s="92">
        <v>95.748550415039063</v>
      </c>
      <c r="H1356" s="91">
        <v>69.45782470703125</v>
      </c>
      <c r="I1356" s="90">
        <v>88.634521484375</v>
      </c>
    </row>
    <row r="1357" spans="1:9">
      <c r="A1357" s="65" t="s">
        <v>12620</v>
      </c>
      <c r="B1357" s="65" t="s">
        <v>12619</v>
      </c>
      <c r="C1357" s="131">
        <v>3.4529999999999998</v>
      </c>
      <c r="D1357" s="132">
        <v>11.923209190368652</v>
      </c>
      <c r="E1357" s="132">
        <v>2.6975813373152127</v>
      </c>
      <c r="F1357" s="132">
        <v>44.192079825381974</v>
      </c>
      <c r="G1357" s="92">
        <v>90.248703002929688</v>
      </c>
      <c r="H1357" s="91">
        <v>65.969032287597656</v>
      </c>
      <c r="I1357" s="90">
        <v>83.678848266601563</v>
      </c>
    </row>
    <row r="1358" spans="1:9">
      <c r="A1358" s="65" t="s">
        <v>12618</v>
      </c>
      <c r="B1358" s="65" t="s">
        <v>12617</v>
      </c>
      <c r="C1358" s="131">
        <v>3.625</v>
      </c>
      <c r="D1358" s="132">
        <v>13.140625</v>
      </c>
      <c r="E1358" s="132">
        <v>2.8574911539011265</v>
      </c>
      <c r="F1358" s="132">
        <v>47.197609320623393</v>
      </c>
      <c r="G1358" s="92">
        <v>90.961128234863281</v>
      </c>
      <c r="H1358" s="91">
        <v>67.298713684082031</v>
      </c>
      <c r="I1358" s="90">
        <v>84.558296203613281</v>
      </c>
    </row>
    <row r="1359" spans="1:9">
      <c r="A1359" s="65" t="s">
        <v>12616</v>
      </c>
      <c r="B1359" s="65" t="s">
        <v>12615</v>
      </c>
      <c r="C1359" s="131">
        <v>8.5739999999999998</v>
      </c>
      <c r="D1359" s="132">
        <v>73.513473510742188</v>
      </c>
      <c r="E1359" s="132">
        <v>2.6282039822785634</v>
      </c>
      <c r="F1359" s="132">
        <v>41.177325014622731</v>
      </c>
      <c r="G1359" s="92">
        <v>97.353721618652344</v>
      </c>
      <c r="H1359" s="91">
        <v>69.046882629394531</v>
      </c>
      <c r="I1359" s="90">
        <v>89.694145202636719</v>
      </c>
    </row>
    <row r="1360" spans="1:9">
      <c r="A1360" s="65" t="s">
        <v>12614</v>
      </c>
      <c r="B1360" s="65" t="s">
        <v>12613</v>
      </c>
      <c r="C1360" s="131">
        <v>7.2839999999999998</v>
      </c>
      <c r="D1360" s="132">
        <v>53.056655883789063</v>
      </c>
      <c r="E1360" s="132">
        <v>3.3585494319224241</v>
      </c>
      <c r="F1360" s="132">
        <v>39.754801044707328</v>
      </c>
      <c r="G1360" s="92">
        <v>94.139167785644531</v>
      </c>
      <c r="H1360" s="91">
        <v>66.948554992675781</v>
      </c>
      <c r="I1360" s="90">
        <v>86.781639099121094</v>
      </c>
    </row>
    <row r="1361" spans="1:9">
      <c r="A1361" s="65" t="s">
        <v>12612</v>
      </c>
      <c r="B1361" s="65" t="s">
        <v>12611</v>
      </c>
      <c r="C1361" s="131">
        <v>7.3929999999999998</v>
      </c>
      <c r="D1361" s="132">
        <v>54.656448364257813</v>
      </c>
      <c r="E1361" s="132">
        <v>2.2595324997642914</v>
      </c>
      <c r="F1361" s="132">
        <v>43.452227388630568</v>
      </c>
      <c r="G1361" s="92">
        <v>96.667282104492188</v>
      </c>
      <c r="H1361" s="91">
        <v>69.40789794921875</v>
      </c>
      <c r="I1361" s="90">
        <v>89.2911376953125</v>
      </c>
    </row>
    <row r="1362" spans="1:9">
      <c r="A1362" s="65" t="s">
        <v>12610</v>
      </c>
      <c r="B1362" s="65" t="s">
        <v>12609</v>
      </c>
      <c r="C1362" s="131">
        <v>8.6519999999999992</v>
      </c>
      <c r="D1362" s="132">
        <v>74.857101440429688</v>
      </c>
      <c r="E1362" s="132">
        <v>-0.3201501218812639</v>
      </c>
      <c r="F1362" s="132">
        <v>45.563276692873444</v>
      </c>
      <c r="G1362" s="92">
        <v>102.58835601806641</v>
      </c>
      <c r="H1362" s="91">
        <v>73.117385864257813</v>
      </c>
      <c r="I1362" s="90">
        <v>94.613777160644531</v>
      </c>
    </row>
    <row r="1363" spans="1:9">
      <c r="A1363" s="65" t="s">
        <v>12608</v>
      </c>
      <c r="B1363" s="65" t="s">
        <v>12607</v>
      </c>
      <c r="C1363" s="131">
        <v>7.7919999999999998</v>
      </c>
      <c r="D1363" s="132">
        <v>60.715263366699219</v>
      </c>
      <c r="E1363" s="132">
        <v>3.0289959101676098</v>
      </c>
      <c r="F1363" s="132">
        <v>42.380986014973864</v>
      </c>
      <c r="G1363" s="92">
        <v>95.928718566894531</v>
      </c>
      <c r="H1363" s="91">
        <v>68.695220947265625</v>
      </c>
      <c r="I1363" s="90">
        <v>88.559585571289063</v>
      </c>
    </row>
    <row r="1364" spans="1:9">
      <c r="A1364" s="65" t="s">
        <v>12606</v>
      </c>
      <c r="B1364" s="65" t="s">
        <v>12605</v>
      </c>
      <c r="C1364" s="131">
        <v>12.954000000000001</v>
      </c>
      <c r="D1364" s="132">
        <v>167.80612182617188</v>
      </c>
      <c r="E1364" s="132">
        <v>2.7084506508434187</v>
      </c>
      <c r="F1364" s="132">
        <v>42.203418540190945</v>
      </c>
      <c r="G1364" s="92">
        <v>103.50278472900391</v>
      </c>
      <c r="H1364" s="91">
        <v>72.05718994140625</v>
      </c>
      <c r="I1364" s="90">
        <v>94.993896484375</v>
      </c>
    </row>
    <row r="1365" spans="1:9">
      <c r="A1365" s="65" t="s">
        <v>12604</v>
      </c>
      <c r="B1365" s="65" t="s">
        <v>12603</v>
      </c>
      <c r="C1365" s="131">
        <v>3.8</v>
      </c>
      <c r="D1365" s="132">
        <v>14.439999580383301</v>
      </c>
      <c r="E1365" s="132">
        <v>0.35904424828710119</v>
      </c>
      <c r="F1365" s="132">
        <v>48.387115723516743</v>
      </c>
      <c r="G1365" s="92">
        <v>95.012825012207031</v>
      </c>
      <c r="H1365" s="91">
        <v>69.792800903320313</v>
      </c>
      <c r="I1365" s="90">
        <v>88.188514709472656</v>
      </c>
    </row>
    <row r="1366" spans="1:9">
      <c r="A1366" s="65" t="s">
        <v>12602</v>
      </c>
      <c r="B1366" s="65" t="s">
        <v>12601</v>
      </c>
      <c r="C1366" s="131">
        <v>12.324</v>
      </c>
      <c r="D1366" s="132">
        <v>151.8809814453125</v>
      </c>
      <c r="E1366" s="132">
        <v>2.4688178367283595</v>
      </c>
      <c r="F1366" s="132">
        <v>44.372337278106507</v>
      </c>
      <c r="G1366" s="92">
        <v>103.48474884033203</v>
      </c>
      <c r="H1366" s="91">
        <v>72.836639404296875</v>
      </c>
      <c r="I1366" s="90">
        <v>95.191650390625</v>
      </c>
    </row>
    <row r="1367" spans="1:9">
      <c r="A1367" s="65" t="s">
        <v>12600</v>
      </c>
      <c r="B1367" s="65" t="s">
        <v>12599</v>
      </c>
      <c r="C1367" s="131">
        <v>5.6829999999999998</v>
      </c>
      <c r="D1367" s="132">
        <v>32.296489715576172</v>
      </c>
      <c r="E1367" s="132">
        <v>0.98206890788774581</v>
      </c>
      <c r="F1367" s="132">
        <v>46.105445974444855</v>
      </c>
      <c r="G1367" s="92">
        <v>96.513542175292969</v>
      </c>
      <c r="H1367" s="91">
        <v>70.074104309082031</v>
      </c>
      <c r="I1367" s="90">
        <v>89.359268188476563</v>
      </c>
    </row>
    <row r="1368" spans="1:9">
      <c r="A1368" s="65" t="s">
        <v>12598</v>
      </c>
      <c r="B1368" s="65" t="s">
        <v>12597</v>
      </c>
      <c r="C1368" s="131">
        <v>4.1360000000000001</v>
      </c>
      <c r="D1368" s="132">
        <v>17.106496810913086</v>
      </c>
      <c r="E1368" s="132">
        <v>2.5744223196094027</v>
      </c>
      <c r="F1368" s="132">
        <v>42.654847572942565</v>
      </c>
      <c r="G1368" s="92">
        <v>91.14288330078125</v>
      </c>
      <c r="H1368" s="91">
        <v>66.056022644042969</v>
      </c>
      <c r="I1368" s="90">
        <v>84.354606628417969</v>
      </c>
    </row>
    <row r="1369" spans="1:9">
      <c r="A1369" s="65" t="s">
        <v>12596</v>
      </c>
      <c r="B1369" s="65" t="s">
        <v>12595</v>
      </c>
      <c r="C1369" s="131">
        <v>2.645</v>
      </c>
      <c r="D1369" s="132">
        <v>6.9960250854492188</v>
      </c>
      <c r="E1369" s="132">
        <v>3.1318327974679043</v>
      </c>
      <c r="F1369" s="132">
        <v>42.558068872383522</v>
      </c>
      <c r="G1369" s="92">
        <v>88.001541137695313</v>
      </c>
      <c r="H1369" s="91">
        <v>64.155258178710938</v>
      </c>
      <c r="I1369" s="90">
        <v>81.548957824707031</v>
      </c>
    </row>
    <row r="1370" spans="1:9">
      <c r="A1370" s="65" t="s">
        <v>12594</v>
      </c>
      <c r="B1370" s="65" t="s">
        <v>12593</v>
      </c>
      <c r="C1370" s="131">
        <v>1.4750000000000001</v>
      </c>
      <c r="D1370" s="132">
        <v>2.1756250858306885</v>
      </c>
      <c r="E1370" s="132">
        <v>3.0374680923279143</v>
      </c>
      <c r="F1370" s="132">
        <v>39.73405093200315</v>
      </c>
      <c r="G1370" s="92">
        <v>85.63330078125</v>
      </c>
      <c r="H1370" s="91">
        <v>61.80194091796875</v>
      </c>
      <c r="I1370" s="90">
        <v>79.18475341796875</v>
      </c>
    </row>
    <row r="1371" spans="1:9">
      <c r="A1371" s="65" t="s">
        <v>12592</v>
      </c>
      <c r="B1371" s="65" t="s">
        <v>12591</v>
      </c>
      <c r="C1371" s="131">
        <v>1.4510000000000001</v>
      </c>
      <c r="D1371" s="132">
        <v>2.1054010391235352</v>
      </c>
      <c r="E1371" s="132">
        <v>2.9102409984094044</v>
      </c>
      <c r="F1371" s="132">
        <v>40.915901228677086</v>
      </c>
      <c r="G1371" s="92">
        <v>86.036376953125</v>
      </c>
      <c r="H1371" s="91">
        <v>62.372108459472656</v>
      </c>
      <c r="I1371" s="90">
        <v>79.633041381835938</v>
      </c>
    </row>
    <row r="1372" spans="1:9">
      <c r="A1372" s="65" t="s">
        <v>12590</v>
      </c>
      <c r="B1372" s="65" t="s">
        <v>12589</v>
      </c>
      <c r="C1372" s="131">
        <v>0.39300000000000002</v>
      </c>
      <c r="D1372" s="132">
        <v>0.15444900095462799</v>
      </c>
      <c r="E1372" s="132">
        <v>3.3948409375367334</v>
      </c>
      <c r="F1372" s="132">
        <v>43.995213963963963</v>
      </c>
      <c r="G1372" s="92">
        <v>84.315338134765625</v>
      </c>
      <c r="H1372" s="91">
        <v>62.166435241699219</v>
      </c>
      <c r="I1372" s="90">
        <v>78.322044372558594</v>
      </c>
    </row>
    <row r="1373" spans="1:9">
      <c r="A1373" s="65" t="s">
        <v>12588</v>
      </c>
      <c r="B1373" s="65" t="s">
        <v>12587</v>
      </c>
      <c r="C1373" s="131">
        <v>1.0249999999999999</v>
      </c>
      <c r="D1373" s="132">
        <v>1.0506249666213989</v>
      </c>
      <c r="E1373" s="132">
        <v>3.8393551695323711</v>
      </c>
      <c r="F1373" s="132">
        <v>38.741194486983154</v>
      </c>
      <c r="G1373" s="92">
        <v>83.554840087890625</v>
      </c>
      <c r="H1373" s="91">
        <v>60.307537078857422</v>
      </c>
      <c r="I1373" s="90">
        <v>77.264328002929688</v>
      </c>
    </row>
    <row r="1374" spans="1:9">
      <c r="A1374" s="65" t="s">
        <v>12586</v>
      </c>
      <c r="B1374" s="65" t="s">
        <v>12585</v>
      </c>
      <c r="C1374" s="131">
        <v>1.0780000000000001</v>
      </c>
      <c r="D1374" s="132">
        <v>1.1620839834213257</v>
      </c>
      <c r="E1374" s="132">
        <v>3.8298341605295185</v>
      </c>
      <c r="F1374" s="132">
        <v>41.935214511949326</v>
      </c>
      <c r="G1374" s="92">
        <v>84.364936828613281</v>
      </c>
      <c r="H1374" s="91">
        <v>61.732463836669922</v>
      </c>
      <c r="I1374" s="90">
        <v>78.240798950195313</v>
      </c>
    </row>
    <row r="1375" spans="1:9">
      <c r="A1375" s="65" t="s">
        <v>12584</v>
      </c>
      <c r="B1375" s="65" t="s">
        <v>12583</v>
      </c>
      <c r="C1375" s="131">
        <v>2.3889999999999998</v>
      </c>
      <c r="D1375" s="132">
        <v>5.7073211669921875</v>
      </c>
      <c r="E1375" s="132">
        <v>-0.76196870894228741</v>
      </c>
      <c r="F1375" s="132">
        <v>47.294006309148266</v>
      </c>
      <c r="G1375" s="92">
        <v>94.125396728515625</v>
      </c>
      <c r="H1375" s="91">
        <v>68.747146606445313</v>
      </c>
      <c r="I1375" s="90">
        <v>87.258270263671875</v>
      </c>
    </row>
    <row r="1376" spans="1:9">
      <c r="A1376" s="65" t="s">
        <v>12582</v>
      </c>
      <c r="B1376" s="65" t="s">
        <v>12581</v>
      </c>
      <c r="C1376" s="131">
        <v>2.3220000000000001</v>
      </c>
      <c r="D1376" s="132">
        <v>5.3916840553283691</v>
      </c>
      <c r="E1376" s="132">
        <v>2.8565917442349318</v>
      </c>
      <c r="F1376" s="132">
        <v>37.943997372310726</v>
      </c>
      <c r="G1376" s="92">
        <v>86.848808288574219</v>
      </c>
      <c r="H1376" s="91">
        <v>62.061290740966797</v>
      </c>
      <c r="I1376" s="90">
        <v>80.141532897949219</v>
      </c>
    </row>
    <row r="1377" spans="1:9">
      <c r="A1377" s="65" t="s">
        <v>11588</v>
      </c>
      <c r="B1377" s="65" t="s">
        <v>11587</v>
      </c>
      <c r="C1377" s="131">
        <v>12.618</v>
      </c>
      <c r="D1377" s="132">
        <v>159.21392822265625</v>
      </c>
      <c r="E1377" s="132">
        <v>1.4811893765722004</v>
      </c>
      <c r="F1377" s="132">
        <v>44.573420479302833</v>
      </c>
      <c r="G1377" s="92">
        <v>105.31084442138672</v>
      </c>
      <c r="H1377" s="91">
        <v>73.792839050292969</v>
      </c>
      <c r="I1377" s="90">
        <v>96.782356262207031</v>
      </c>
    </row>
    <row r="1378" spans="1:9">
      <c r="A1378" s="65" t="s">
        <v>11726</v>
      </c>
      <c r="B1378" s="65" t="s">
        <v>11725</v>
      </c>
      <c r="C1378" s="131">
        <v>9.1620000000000008</v>
      </c>
      <c r="D1378" s="132">
        <v>83.942245483398438</v>
      </c>
      <c r="E1378" s="132">
        <v>-0.17287486312743972</v>
      </c>
      <c r="F1378" s="132">
        <v>45.644475920679888</v>
      </c>
      <c r="G1378" s="92">
        <v>103.12608337402344</v>
      </c>
      <c r="H1378" s="91">
        <v>73.399169921875</v>
      </c>
      <c r="I1378" s="90">
        <v>95.082252502441406</v>
      </c>
    </row>
    <row r="1379" spans="1:9">
      <c r="A1379" s="65" t="s">
        <v>11724</v>
      </c>
      <c r="B1379" s="65" t="s">
        <v>11723</v>
      </c>
      <c r="C1379" s="131">
        <v>11.266999999999999</v>
      </c>
      <c r="D1379" s="132">
        <v>126.94528961181641</v>
      </c>
      <c r="E1379" s="132">
        <v>2.9072431577121707</v>
      </c>
      <c r="F1379" s="132">
        <v>40.950268336314849</v>
      </c>
      <c r="G1379" s="92">
        <v>100.67869567871094</v>
      </c>
      <c r="H1379" s="91">
        <v>70.480331420898438</v>
      </c>
      <c r="I1379" s="90">
        <v>92.507293701171875</v>
      </c>
    </row>
    <row r="1380" spans="1:9">
      <c r="A1380" s="65" t="s">
        <v>11586</v>
      </c>
      <c r="B1380" s="65" t="s">
        <v>11585</v>
      </c>
      <c r="C1380" s="131">
        <v>10.359</v>
      </c>
      <c r="D1380" s="132">
        <v>107.30888366699219</v>
      </c>
      <c r="E1380" s="132">
        <v>0.76829836720974787</v>
      </c>
      <c r="F1380" s="132">
        <v>44.89024258760108</v>
      </c>
      <c r="G1380" s="92">
        <v>103.31414794921875</v>
      </c>
      <c r="H1380" s="91">
        <v>73.172645568847656</v>
      </c>
      <c r="I1380" s="90">
        <v>95.158134460449219</v>
      </c>
    </row>
    <row r="1381" spans="1:9">
      <c r="A1381" s="65" t="s">
        <v>11722</v>
      </c>
      <c r="B1381" s="65" t="s">
        <v>11721</v>
      </c>
      <c r="C1381" s="131">
        <v>12.193</v>
      </c>
      <c r="D1381" s="132">
        <v>148.66925048828125</v>
      </c>
      <c r="E1381" s="132">
        <v>0.29709064342990915</v>
      </c>
      <c r="F1381" s="132">
        <v>43.722442899702088</v>
      </c>
      <c r="G1381" s="92">
        <v>106.21955871582031</v>
      </c>
      <c r="H1381" s="91">
        <v>74.072990417480469</v>
      </c>
      <c r="I1381" s="90">
        <v>97.520988464355469</v>
      </c>
    </row>
    <row r="1382" spans="1:9">
      <c r="A1382" s="65" t="s">
        <v>11720</v>
      </c>
      <c r="B1382" s="65" t="s">
        <v>11719</v>
      </c>
      <c r="C1382" s="131">
        <v>12.510999999999999</v>
      </c>
      <c r="D1382" s="132">
        <v>156.52511596679688</v>
      </c>
      <c r="E1382" s="132">
        <v>2.3842162382287611</v>
      </c>
      <c r="F1382" s="132">
        <v>37.637336691326929</v>
      </c>
      <c r="G1382" s="92">
        <v>102.35525512695313</v>
      </c>
      <c r="H1382" s="91">
        <v>70.12713623046875</v>
      </c>
      <c r="I1382" s="90">
        <v>93.634620666503906</v>
      </c>
    </row>
    <row r="1383" spans="1:9">
      <c r="A1383" s="65" t="s">
        <v>11718</v>
      </c>
      <c r="B1383" s="65" t="s">
        <v>11717</v>
      </c>
      <c r="C1383" s="131">
        <v>11.484</v>
      </c>
      <c r="D1383" s="132">
        <v>131.88226318359375</v>
      </c>
      <c r="E1383" s="132">
        <v>2.0735296396960265</v>
      </c>
      <c r="F1383" s="132">
        <v>42.62980392156863</v>
      </c>
      <c r="G1383" s="92">
        <v>102.52055358886719</v>
      </c>
      <c r="H1383" s="91">
        <v>71.926414489746094</v>
      </c>
      <c r="I1383" s="90">
        <v>94.242057800292969</v>
      </c>
    </row>
    <row r="1384" spans="1:9">
      <c r="A1384" s="65" t="s">
        <v>11716</v>
      </c>
      <c r="B1384" s="65" t="s">
        <v>11715</v>
      </c>
      <c r="C1384" s="131">
        <v>13.414</v>
      </c>
      <c r="D1384" s="132">
        <v>179.93539428710938</v>
      </c>
      <c r="E1384" s="132">
        <v>3.5636004094444553</v>
      </c>
      <c r="F1384" s="132">
        <v>38.990476190476187</v>
      </c>
      <c r="G1384" s="92">
        <v>102.19034576416016</v>
      </c>
      <c r="H1384" s="91">
        <v>70.286148071289063</v>
      </c>
      <c r="I1384" s="90">
        <v>93.557357788085938</v>
      </c>
    </row>
    <row r="1385" spans="1:9">
      <c r="A1385" s="65" t="s">
        <v>11714</v>
      </c>
      <c r="B1385" s="65" t="s">
        <v>11713</v>
      </c>
      <c r="C1385" s="131">
        <v>11.464</v>
      </c>
      <c r="D1385" s="132">
        <v>131.42329406738281</v>
      </c>
      <c r="E1385" s="132">
        <v>3.5761043380153228</v>
      </c>
      <c r="F1385" s="132">
        <v>39.003820844831246</v>
      </c>
      <c r="G1385" s="92">
        <v>99.573211669921875</v>
      </c>
      <c r="H1385" s="91">
        <v>69.276687622070313</v>
      </c>
      <c r="I1385" s="90">
        <v>91.375251770019531</v>
      </c>
    </row>
    <row r="1386" spans="1:9">
      <c r="A1386" s="65" t="s">
        <v>11712</v>
      </c>
      <c r="B1386" s="65" t="s">
        <v>11711</v>
      </c>
      <c r="C1386" s="131">
        <v>12.994</v>
      </c>
      <c r="D1386" s="132">
        <v>168.84403991699219</v>
      </c>
      <c r="E1386" s="132">
        <v>2.674135463591969</v>
      </c>
      <c r="F1386" s="132">
        <v>39.923927376001622</v>
      </c>
      <c r="G1386" s="92">
        <v>103.09683227539063</v>
      </c>
      <c r="H1386" s="91">
        <v>71.131111145019531</v>
      </c>
      <c r="I1386" s="90">
        <v>94.447196960449219</v>
      </c>
    </row>
    <row r="1387" spans="1:9">
      <c r="A1387" s="65" t="s">
        <v>11710</v>
      </c>
      <c r="B1387" s="65" t="s">
        <v>11709</v>
      </c>
      <c r="C1387" s="131">
        <v>15.170999999999999</v>
      </c>
      <c r="D1387" s="132">
        <v>230.15924072265625</v>
      </c>
      <c r="E1387" s="132">
        <v>0.72102448235707006</v>
      </c>
      <c r="F1387" s="132">
        <v>46.398053278688522</v>
      </c>
      <c r="G1387" s="92">
        <v>110.09803009033203</v>
      </c>
      <c r="H1387" s="91">
        <v>76.25213623046875</v>
      </c>
      <c r="I1387" s="90">
        <v>100.93963623046875</v>
      </c>
    </row>
    <row r="1388" spans="1:9">
      <c r="A1388" s="65" t="s">
        <v>11708</v>
      </c>
      <c r="B1388" s="65" t="s">
        <v>11707</v>
      </c>
      <c r="C1388" s="131">
        <v>9.8390000000000004</v>
      </c>
      <c r="D1388" s="132">
        <v>96.805923461914063</v>
      </c>
      <c r="E1388" s="132">
        <v>0.81415240135350686</v>
      </c>
      <c r="F1388" s="132">
        <v>43.789185368439654</v>
      </c>
      <c r="G1388" s="92">
        <v>102.27953338623047</v>
      </c>
      <c r="H1388" s="91">
        <v>72.340415954589844</v>
      </c>
      <c r="I1388" s="90">
        <v>94.17828369140625</v>
      </c>
    </row>
    <row r="1389" spans="1:9">
      <c r="A1389" s="65" t="s">
        <v>11706</v>
      </c>
      <c r="B1389" s="65" t="s">
        <v>11705</v>
      </c>
      <c r="C1389" s="131">
        <v>7.3819999999999997</v>
      </c>
      <c r="D1389" s="132">
        <v>54.493923187255859</v>
      </c>
      <c r="E1389" s="132">
        <v>2.2892585633205522</v>
      </c>
      <c r="F1389" s="132">
        <v>36.620905300774268</v>
      </c>
      <c r="G1389" s="92">
        <v>95.089767456054688</v>
      </c>
      <c r="H1389" s="91">
        <v>66.468925476074219</v>
      </c>
      <c r="I1389" s="90">
        <v>87.345230102539063</v>
      </c>
    </row>
    <row r="1390" spans="1:9">
      <c r="A1390" s="65" t="s">
        <v>11704</v>
      </c>
      <c r="B1390" s="65" t="s">
        <v>11703</v>
      </c>
      <c r="C1390" s="131">
        <v>9.2249999999999996</v>
      </c>
      <c r="D1390" s="132">
        <v>85.100624084472656</v>
      </c>
      <c r="E1390" s="132">
        <v>2.2522679637175198</v>
      </c>
      <c r="F1390" s="132">
        <v>39.188168557536464</v>
      </c>
      <c r="G1390" s="92">
        <v>98.367950439453125</v>
      </c>
      <c r="H1390" s="91">
        <v>68.92645263671875</v>
      </c>
      <c r="I1390" s="90">
        <v>90.401351928710938</v>
      </c>
    </row>
    <row r="1391" spans="1:9">
      <c r="A1391" s="65" t="s">
        <v>11702</v>
      </c>
      <c r="B1391" s="65" t="s">
        <v>11701</v>
      </c>
      <c r="C1391" s="131">
        <v>8.234</v>
      </c>
      <c r="D1391" s="132">
        <v>67.798759460449219</v>
      </c>
      <c r="E1391" s="132">
        <v>3.2916985793660563</v>
      </c>
      <c r="F1391" s="132">
        <v>40.17587280773644</v>
      </c>
      <c r="G1391" s="92">
        <v>95.708724975585938</v>
      </c>
      <c r="H1391" s="91">
        <v>67.892173767089844</v>
      </c>
      <c r="I1391" s="90">
        <v>88.181816101074219</v>
      </c>
    </row>
    <row r="1392" spans="1:9">
      <c r="A1392" s="65" t="s">
        <v>11700</v>
      </c>
      <c r="B1392" s="65" t="s">
        <v>11699</v>
      </c>
      <c r="C1392" s="131">
        <v>6.835</v>
      </c>
      <c r="D1392" s="132">
        <v>46.71722412109375</v>
      </c>
      <c r="E1392" s="132">
        <v>3.0420913929967486</v>
      </c>
      <c r="F1392" s="132">
        <v>37.117564237944386</v>
      </c>
      <c r="G1392" s="92">
        <v>93.336509704589844</v>
      </c>
      <c r="H1392" s="91">
        <v>65.701950073242188</v>
      </c>
      <c r="I1392" s="90">
        <v>85.858848571777344</v>
      </c>
    </row>
    <row r="1393" spans="1:9">
      <c r="A1393" s="65" t="s">
        <v>11698</v>
      </c>
      <c r="B1393" s="65" t="s">
        <v>11697</v>
      </c>
      <c r="C1393" s="131">
        <v>5.9029999999999996</v>
      </c>
      <c r="D1393" s="132">
        <v>34.845409393310547</v>
      </c>
      <c r="E1393" s="132">
        <v>2.7609918156904678</v>
      </c>
      <c r="F1393" s="132">
        <v>38.486975642760484</v>
      </c>
      <c r="G1393" s="92">
        <v>92.647651672363281</v>
      </c>
      <c r="H1393" s="91">
        <v>65.722023010253906</v>
      </c>
      <c r="I1393" s="90">
        <v>85.361824035644531</v>
      </c>
    </row>
    <row r="1394" spans="1:9">
      <c r="A1394" s="65" t="s">
        <v>11584</v>
      </c>
      <c r="B1394" s="65" t="s">
        <v>11583</v>
      </c>
      <c r="C1394" s="131">
        <v>12.978</v>
      </c>
      <c r="D1394" s="132">
        <v>168.42848205566406</v>
      </c>
      <c r="E1394" s="132">
        <v>-0.1731436030193968</v>
      </c>
      <c r="F1394" s="132">
        <v>45.934035087719302</v>
      </c>
      <c r="G1394" s="92">
        <v>108.41769409179688</v>
      </c>
      <c r="H1394" s="91">
        <v>75.756378173828125</v>
      </c>
      <c r="I1394" s="90">
        <v>99.579841613769531</v>
      </c>
    </row>
    <row r="1395" spans="1:9">
      <c r="A1395" s="65" t="s">
        <v>1076</v>
      </c>
      <c r="B1395" s="65" t="s">
        <v>1075</v>
      </c>
      <c r="C1395" s="131">
        <v>0.69099999999999995</v>
      </c>
      <c r="D1395" s="132">
        <v>0.47748100757598877</v>
      </c>
      <c r="E1395" s="132">
        <v>4.2418880898827469</v>
      </c>
      <c r="F1395" s="132">
        <v>25.372627275382069</v>
      </c>
      <c r="G1395" s="92">
        <v>79.469932556152344</v>
      </c>
      <c r="H1395" s="91">
        <v>53.953399658203125</v>
      </c>
      <c r="I1395" s="90">
        <v>72.565391540527344</v>
      </c>
    </row>
    <row r="1396" spans="1:9">
      <c r="A1396" s="65" t="s">
        <v>1074</v>
      </c>
      <c r="B1396" s="65" t="s">
        <v>1073</v>
      </c>
      <c r="C1396" s="131">
        <v>2.1419999999999999</v>
      </c>
      <c r="D1396" s="132">
        <v>4.5881638526916504</v>
      </c>
      <c r="E1396" s="132">
        <v>3.582986020512859</v>
      </c>
      <c r="F1396" s="132">
        <v>33.843669912865195</v>
      </c>
      <c r="G1396" s="92">
        <v>84.627616882324219</v>
      </c>
      <c r="H1396" s="91">
        <v>59.600193023681641</v>
      </c>
      <c r="I1396" s="90">
        <v>77.855422973632813</v>
      </c>
    </row>
    <row r="1397" spans="1:9">
      <c r="A1397" s="65" t="s">
        <v>1072</v>
      </c>
      <c r="B1397" s="65" t="s">
        <v>1071</v>
      </c>
      <c r="C1397" s="131">
        <v>1.3169999999999999</v>
      </c>
      <c r="D1397" s="132">
        <v>1.7344889640808105</v>
      </c>
      <c r="E1397" s="132">
        <v>3.7697654291148401</v>
      </c>
      <c r="F1397" s="132">
        <v>29.442440318302388</v>
      </c>
      <c r="G1397" s="92">
        <v>82.058311462402344</v>
      </c>
      <c r="H1397" s="91">
        <v>56.716289520263672</v>
      </c>
      <c r="I1397" s="90">
        <v>75.20098876953125</v>
      </c>
    </row>
    <row r="1398" spans="1:9">
      <c r="A1398" s="65" t="s">
        <v>13006</v>
      </c>
      <c r="B1398" s="65" t="s">
        <v>13005</v>
      </c>
      <c r="C1398" s="131">
        <v>6.3520000000000003</v>
      </c>
      <c r="D1398" s="132">
        <v>40.347904205322266</v>
      </c>
      <c r="E1398" s="132">
        <v>2.2883172603171076</v>
      </c>
      <c r="F1398" s="132">
        <v>41.214074739951201</v>
      </c>
      <c r="G1398" s="92">
        <v>94.591049194335938</v>
      </c>
      <c r="H1398" s="91">
        <v>67.602912902832031</v>
      </c>
      <c r="I1398" s="90">
        <v>87.288307189941406</v>
      </c>
    </row>
    <row r="1399" spans="1:9">
      <c r="A1399" s="65" t="s">
        <v>13004</v>
      </c>
      <c r="B1399" s="65" t="s">
        <v>13003</v>
      </c>
      <c r="C1399" s="131">
        <v>5.3620000000000001</v>
      </c>
      <c r="D1399" s="132">
        <v>28.751043319702148</v>
      </c>
      <c r="E1399" s="132">
        <v>3.0281137493391532</v>
      </c>
      <c r="F1399" s="132">
        <v>43.918968451367981</v>
      </c>
      <c r="G1399" s="92">
        <v>92.663818359375</v>
      </c>
      <c r="H1399" s="91">
        <v>67.374542236328125</v>
      </c>
      <c r="I1399" s="90">
        <v>85.820770263671875</v>
      </c>
    </row>
    <row r="1400" spans="1:9">
      <c r="A1400" s="65" t="s">
        <v>13002</v>
      </c>
      <c r="B1400" s="65" t="s">
        <v>13001</v>
      </c>
      <c r="C1400" s="131">
        <v>5.2169999999999996</v>
      </c>
      <c r="D1400" s="132">
        <v>27.21708869934082</v>
      </c>
      <c r="E1400" s="132">
        <v>3.7826283533513085</v>
      </c>
      <c r="F1400" s="132">
        <v>40.792732007575758</v>
      </c>
      <c r="G1400" s="92">
        <v>90.686981201171875</v>
      </c>
      <c r="H1400" s="91">
        <v>65.366401672363281</v>
      </c>
      <c r="I1400" s="90">
        <v>83.835464477539063</v>
      </c>
    </row>
    <row r="1401" spans="1:9">
      <c r="A1401" s="65" t="s">
        <v>13000</v>
      </c>
      <c r="B1401" s="65" t="s">
        <v>12999</v>
      </c>
      <c r="C1401" s="131">
        <v>6.7539999999999996</v>
      </c>
      <c r="D1401" s="132">
        <v>45.61651611328125</v>
      </c>
      <c r="E1401" s="132">
        <v>3.8291084965292836</v>
      </c>
      <c r="F1401" s="132">
        <v>41.3819318971508</v>
      </c>
      <c r="G1401" s="92">
        <v>93.058235168457031</v>
      </c>
      <c r="H1401" s="91">
        <v>66.879508972167969</v>
      </c>
      <c r="I1401" s="90">
        <v>85.974510192871094</v>
      </c>
    </row>
    <row r="1402" spans="1:9">
      <c r="A1402" s="65" t="s">
        <v>12998</v>
      </c>
      <c r="B1402" s="65" t="s">
        <v>12997</v>
      </c>
      <c r="C1402" s="131">
        <v>4.4779999999999998</v>
      </c>
      <c r="D1402" s="132">
        <v>20.052484512329102</v>
      </c>
      <c r="E1402" s="132">
        <v>3.7750961732132202</v>
      </c>
      <c r="F1402" s="132">
        <v>36.834391161259994</v>
      </c>
      <c r="G1402" s="92">
        <v>88.686973571777344</v>
      </c>
      <c r="H1402" s="91">
        <v>63.020580291748047</v>
      </c>
      <c r="I1402" s="90">
        <v>81.74188232421875</v>
      </c>
    </row>
    <row r="1403" spans="1:9">
      <c r="A1403" s="65" t="s">
        <v>12996</v>
      </c>
      <c r="B1403" s="65" t="s">
        <v>12995</v>
      </c>
      <c r="C1403" s="131">
        <v>6.274</v>
      </c>
      <c r="D1403" s="132">
        <v>39.363075256347656</v>
      </c>
      <c r="E1403" s="132">
        <v>2.280315138634009</v>
      </c>
      <c r="F1403" s="132">
        <v>45.828849665246501</v>
      </c>
      <c r="G1403" s="92">
        <v>95.512496948242188</v>
      </c>
      <c r="H1403" s="91">
        <v>69.509269714355469</v>
      </c>
      <c r="I1403" s="90">
        <v>88.47625732421875</v>
      </c>
    </row>
    <row r="1404" spans="1:9">
      <c r="A1404" s="65" t="s">
        <v>12994</v>
      </c>
      <c r="B1404" s="65" t="s">
        <v>12993</v>
      </c>
      <c r="C1404" s="131">
        <v>7.36</v>
      </c>
      <c r="D1404" s="132">
        <v>54.169601440429688</v>
      </c>
      <c r="E1404" s="132">
        <v>2.1004702314868937</v>
      </c>
      <c r="F1404" s="132">
        <v>40.090897302904565</v>
      </c>
      <c r="G1404" s="92">
        <v>96.094985961914063</v>
      </c>
      <c r="H1404" s="91">
        <v>68.066978454589844</v>
      </c>
      <c r="I1404" s="90">
        <v>88.5108642578125</v>
      </c>
    </row>
    <row r="1405" spans="1:9">
      <c r="A1405" s="65" t="s">
        <v>12992</v>
      </c>
      <c r="B1405" s="65" t="s">
        <v>12991</v>
      </c>
      <c r="C1405" s="131">
        <v>4.7709999999999999</v>
      </c>
      <c r="D1405" s="132">
        <v>22.762441635131836</v>
      </c>
      <c r="E1405" s="132">
        <v>2.4005587933631634</v>
      </c>
      <c r="F1405" s="132">
        <v>40.333767757070248</v>
      </c>
      <c r="G1405" s="92">
        <v>91.848594665527344</v>
      </c>
      <c r="H1405" s="91">
        <v>65.779136657714844</v>
      </c>
      <c r="I1405" s="90">
        <v>84.79443359375</v>
      </c>
    </row>
    <row r="1406" spans="1:9">
      <c r="A1406" s="65" t="s">
        <v>12990</v>
      </c>
      <c r="B1406" s="65" t="s">
        <v>12989</v>
      </c>
      <c r="C1406" s="131">
        <v>7.5439999999999996</v>
      </c>
      <c r="D1406" s="132">
        <v>56.911937713623047</v>
      </c>
      <c r="E1406" s="132">
        <v>1.8872302383543587</v>
      </c>
      <c r="F1406" s="132">
        <v>42.977869274318067</v>
      </c>
      <c r="G1406" s="92">
        <v>97.306221008300781</v>
      </c>
      <c r="H1406" s="91">
        <v>69.593063354492188</v>
      </c>
      <c r="I1406" s="90">
        <v>89.807296752929688</v>
      </c>
    </row>
    <row r="1407" spans="1:9">
      <c r="A1407" s="65" t="s">
        <v>12988</v>
      </c>
      <c r="B1407" s="65" t="s">
        <v>12987</v>
      </c>
      <c r="C1407" s="131">
        <v>4.0590000000000002</v>
      </c>
      <c r="D1407" s="132">
        <v>16.475481033325195</v>
      </c>
      <c r="E1407" s="132">
        <v>3.6737473858677538</v>
      </c>
      <c r="F1407" s="132">
        <v>35.134599273945824</v>
      </c>
      <c r="G1407" s="92">
        <v>87.804458618164063</v>
      </c>
      <c r="H1407" s="91">
        <v>61.980804443359375</v>
      </c>
      <c r="I1407" s="90">
        <v>80.816810607910156</v>
      </c>
    </row>
    <row r="1408" spans="1:9">
      <c r="A1408" s="65" t="s">
        <v>12986</v>
      </c>
      <c r="B1408" s="65" t="s">
        <v>12985</v>
      </c>
      <c r="C1408" s="131">
        <v>4.0599999999999996</v>
      </c>
      <c r="D1408" s="132">
        <v>16.483600616455078</v>
      </c>
      <c r="E1408" s="132">
        <v>4.2448197127692566</v>
      </c>
      <c r="F1408" s="132">
        <v>34.177956516274975</v>
      </c>
      <c r="G1408" s="92">
        <v>86.7899169921875</v>
      </c>
      <c r="H1408" s="91">
        <v>61.158435821533203</v>
      </c>
      <c r="I1408" s="90">
        <v>79.854270935058594</v>
      </c>
    </row>
    <row r="1409" spans="1:9">
      <c r="A1409" s="65" t="s">
        <v>12984</v>
      </c>
      <c r="B1409" s="65" t="s">
        <v>12983</v>
      </c>
      <c r="C1409" s="131">
        <v>6.3079999999999998</v>
      </c>
      <c r="D1409" s="132">
        <v>39.790863037109375</v>
      </c>
      <c r="E1409" s="132">
        <v>2.6522577060752468</v>
      </c>
      <c r="F1409" s="132">
        <v>40.466251678261933</v>
      </c>
      <c r="G1409" s="92">
        <v>93.847152709960938</v>
      </c>
      <c r="H1409" s="91">
        <v>66.983062744140625</v>
      </c>
      <c r="I1409" s="90">
        <v>86.577972412109375</v>
      </c>
    </row>
    <row r="1410" spans="1:9">
      <c r="A1410" s="65" t="s">
        <v>12982</v>
      </c>
      <c r="B1410" s="65" t="s">
        <v>12981</v>
      </c>
      <c r="C1410" s="131">
        <v>4.1639999999999997</v>
      </c>
      <c r="D1410" s="132">
        <v>17.338895797729492</v>
      </c>
      <c r="E1410" s="132">
        <v>3.8246764235413861</v>
      </c>
      <c r="F1410" s="132">
        <v>36.63326628111642</v>
      </c>
      <c r="G1410" s="92">
        <v>88.088081359863281</v>
      </c>
      <c r="H1410" s="91">
        <v>62.607532501220703</v>
      </c>
      <c r="I1410" s="90">
        <v>81.193275451660156</v>
      </c>
    </row>
    <row r="1411" spans="1:9">
      <c r="A1411" s="65" t="s">
        <v>12980</v>
      </c>
      <c r="B1411" s="65" t="s">
        <v>12979</v>
      </c>
      <c r="C1411" s="131">
        <v>9.5030000000000001</v>
      </c>
      <c r="D1411" s="132">
        <v>90.3070068359375</v>
      </c>
      <c r="E1411" s="132">
        <v>1.7160885443328109</v>
      </c>
      <c r="F1411" s="132">
        <v>42.43308323154772</v>
      </c>
      <c r="G1411" s="92">
        <v>100.23690795898438</v>
      </c>
      <c r="H1411" s="91">
        <v>70.885490417480469</v>
      </c>
      <c r="I1411" s="90">
        <v>92.294685363769531</v>
      </c>
    </row>
    <row r="1412" spans="1:9">
      <c r="A1412" s="65" t="s">
        <v>12978</v>
      </c>
      <c r="B1412" s="65" t="s">
        <v>12977</v>
      </c>
      <c r="C1412" s="131">
        <v>4.34</v>
      </c>
      <c r="D1412" s="132">
        <v>18.835599899291992</v>
      </c>
      <c r="E1412" s="132">
        <v>4.2435561699733606</v>
      </c>
      <c r="F1412" s="132">
        <v>34.693868194842409</v>
      </c>
      <c r="G1412" s="92">
        <v>87.339286804199219</v>
      </c>
      <c r="H1412" s="91">
        <v>61.6405029296875</v>
      </c>
      <c r="I1412" s="90">
        <v>80.385429382324219</v>
      </c>
    </row>
    <row r="1413" spans="1:9">
      <c r="A1413" s="65" t="s">
        <v>12976</v>
      </c>
      <c r="B1413" s="65" t="s">
        <v>12975</v>
      </c>
      <c r="C1413" s="131">
        <v>3.6829999999999998</v>
      </c>
      <c r="D1413" s="132">
        <v>13.564489364624023</v>
      </c>
      <c r="E1413" s="132">
        <v>3.149457851084609</v>
      </c>
      <c r="F1413" s="132">
        <v>36.908583576933296</v>
      </c>
      <c r="G1413" s="92">
        <v>88.352157592773438</v>
      </c>
      <c r="H1413" s="91">
        <v>62.760677337646484</v>
      </c>
      <c r="I1413" s="90">
        <v>81.427337646484375</v>
      </c>
    </row>
    <row r="1414" spans="1:9">
      <c r="A1414" s="65" t="s">
        <v>12974</v>
      </c>
      <c r="B1414" s="65" t="s">
        <v>12973</v>
      </c>
      <c r="C1414" s="131">
        <v>3.3170000000000002</v>
      </c>
      <c r="D1414" s="132">
        <v>11.00248908996582</v>
      </c>
      <c r="E1414" s="132">
        <v>3.7939420652300901</v>
      </c>
      <c r="F1414" s="132">
        <v>38.95537916979513</v>
      </c>
      <c r="G1414" s="92">
        <v>87.328575134277344</v>
      </c>
      <c r="H1414" s="91">
        <v>62.808006286621094</v>
      </c>
      <c r="I1414" s="90">
        <v>80.693534851074219</v>
      </c>
    </row>
    <row r="1415" spans="1:9">
      <c r="A1415" s="65" t="s">
        <v>12972</v>
      </c>
      <c r="B1415" s="65" t="s">
        <v>12971</v>
      </c>
      <c r="C1415" s="131">
        <v>4.8170000000000002</v>
      </c>
      <c r="D1415" s="132">
        <v>23.203489303588867</v>
      </c>
      <c r="E1415" s="132">
        <v>3.7357836427517466</v>
      </c>
      <c r="F1415" s="132">
        <v>36.523445092322646</v>
      </c>
      <c r="G1415" s="92">
        <v>89.193244934082031</v>
      </c>
      <c r="H1415" s="91">
        <v>63.225681304931641</v>
      </c>
      <c r="I1415" s="90">
        <v>82.166656494140625</v>
      </c>
    </row>
    <row r="1416" spans="1:9">
      <c r="A1416" s="65" t="s">
        <v>12970</v>
      </c>
      <c r="B1416" s="65" t="s">
        <v>12969</v>
      </c>
      <c r="C1416" s="131">
        <v>4.22</v>
      </c>
      <c r="D1416" s="132">
        <v>17.808399200439453</v>
      </c>
      <c r="E1416" s="132">
        <v>3.2280139985315528</v>
      </c>
      <c r="F1416" s="132">
        <v>38.233719247467441</v>
      </c>
      <c r="G1416" s="92">
        <v>89.369956970214844</v>
      </c>
      <c r="H1416" s="91">
        <v>63.775936126708984</v>
      </c>
      <c r="I1416" s="90">
        <v>82.444450378417969</v>
      </c>
    </row>
    <row r="1417" spans="1:9">
      <c r="A1417" s="65" t="s">
        <v>12968</v>
      </c>
      <c r="B1417" s="65" t="s">
        <v>12967</v>
      </c>
      <c r="C1417" s="131">
        <v>4.6020000000000003</v>
      </c>
      <c r="D1417" s="132">
        <v>21.178403854370117</v>
      </c>
      <c r="E1417" s="132">
        <v>2.9140358290463153</v>
      </c>
      <c r="F1417" s="132">
        <v>43.909404778345532</v>
      </c>
      <c r="G1417" s="92">
        <v>91.662574768066406</v>
      </c>
      <c r="H1417" s="91">
        <v>66.774009704589844</v>
      </c>
      <c r="I1417" s="90">
        <v>84.927955627441406</v>
      </c>
    </row>
    <row r="1418" spans="1:9">
      <c r="A1418" s="65" t="s">
        <v>12966</v>
      </c>
      <c r="B1418" s="65" t="s">
        <v>12965</v>
      </c>
      <c r="C1418" s="131">
        <v>3.2330000000000001</v>
      </c>
      <c r="D1418" s="132">
        <v>10.452288627624512</v>
      </c>
      <c r="E1418" s="132">
        <v>4.4431220274322687</v>
      </c>
      <c r="F1418" s="132">
        <v>33.427506112469437</v>
      </c>
      <c r="G1418" s="92">
        <v>85.053924560546875</v>
      </c>
      <c r="H1418" s="91">
        <v>59.898963928222656</v>
      </c>
      <c r="I1418" s="90">
        <v>78.247222900390625</v>
      </c>
    </row>
    <row r="1419" spans="1:9">
      <c r="A1419" s="65" t="s">
        <v>12964</v>
      </c>
      <c r="B1419" s="65" t="s">
        <v>12963</v>
      </c>
      <c r="C1419" s="131">
        <v>1.0620000000000001</v>
      </c>
      <c r="D1419" s="132">
        <v>1.127843976020813</v>
      </c>
      <c r="E1419" s="132">
        <v>3.4713502514267125</v>
      </c>
      <c r="F1419" s="132">
        <v>33.913601579856824</v>
      </c>
      <c r="G1419" s="92">
        <v>83.058799743652344</v>
      </c>
      <c r="H1419" s="91">
        <v>58.560443878173828</v>
      </c>
      <c r="I1419" s="90">
        <v>76.429771423339844</v>
      </c>
    </row>
    <row r="1420" spans="1:9">
      <c r="A1420" s="65" t="s">
        <v>12962</v>
      </c>
      <c r="B1420" s="65" t="s">
        <v>12961</v>
      </c>
      <c r="C1420" s="131">
        <v>2.8849999999999998</v>
      </c>
      <c r="D1420" s="132">
        <v>8.3232250213623047</v>
      </c>
      <c r="E1420" s="132">
        <v>4.4876006567483868</v>
      </c>
      <c r="F1420" s="132">
        <v>32.872037914691944</v>
      </c>
      <c r="G1420" s="92">
        <v>84.319679260253906</v>
      </c>
      <c r="H1420" s="91">
        <v>59.284934997558594</v>
      </c>
      <c r="I1420" s="90">
        <v>77.545509338378906</v>
      </c>
    </row>
    <row r="1421" spans="1:9">
      <c r="A1421" s="65" t="s">
        <v>12960</v>
      </c>
      <c r="B1421" s="65" t="s">
        <v>12959</v>
      </c>
      <c r="C1421" s="131">
        <v>3.1469999999999998</v>
      </c>
      <c r="D1421" s="132">
        <v>9.9036092758178711</v>
      </c>
      <c r="E1421" s="132">
        <v>3.5579654182871585</v>
      </c>
      <c r="F1421" s="132">
        <v>41.565056845787581</v>
      </c>
      <c r="G1421" s="92">
        <v>87.974014282226563</v>
      </c>
      <c r="H1421" s="91">
        <v>63.924015045166016</v>
      </c>
      <c r="I1421" s="90">
        <v>81.466300964355469</v>
      </c>
    </row>
    <row r="1422" spans="1:9">
      <c r="A1422" s="65" t="s">
        <v>12958</v>
      </c>
      <c r="B1422" s="65" t="s">
        <v>12957</v>
      </c>
      <c r="C1422" s="131">
        <v>1.5069999999999999</v>
      </c>
      <c r="D1422" s="132">
        <v>2.2710490226745605</v>
      </c>
      <c r="E1422" s="132">
        <v>4.1630762075118035</v>
      </c>
      <c r="F1422" s="132">
        <v>31.769568397951719</v>
      </c>
      <c r="G1422" s="92">
        <v>82.330009460449219</v>
      </c>
      <c r="H1422" s="91">
        <v>57.625007629394531</v>
      </c>
      <c r="I1422" s="90">
        <v>75.645057678222656</v>
      </c>
    </row>
    <row r="1423" spans="1:9">
      <c r="A1423" s="65" t="s">
        <v>12956</v>
      </c>
      <c r="B1423" s="65" t="s">
        <v>12955</v>
      </c>
      <c r="C1423" s="131">
        <v>2.105</v>
      </c>
      <c r="D1423" s="132">
        <v>4.4310250282287598</v>
      </c>
      <c r="E1423" s="132">
        <v>2.3575213786600973</v>
      </c>
      <c r="F1423" s="132">
        <v>39.030690909090907</v>
      </c>
      <c r="G1423" s="92">
        <v>87.446052551269531</v>
      </c>
      <c r="H1423" s="91">
        <v>62.663028717041016</v>
      </c>
      <c r="I1423" s="90">
        <v>80.739990234375</v>
      </c>
    </row>
    <row r="1424" spans="1:9">
      <c r="A1424" s="65" t="s">
        <v>12954</v>
      </c>
      <c r="B1424" s="65" t="s">
        <v>12953</v>
      </c>
      <c r="C1424" s="131">
        <v>1.7370000000000001</v>
      </c>
      <c r="D1424" s="132">
        <v>3.0171689987182617</v>
      </c>
      <c r="E1424" s="132">
        <v>3.2119050947135022</v>
      </c>
      <c r="F1424" s="132">
        <v>35.222486009835507</v>
      </c>
      <c r="G1424" s="92">
        <v>84.806777954101563</v>
      </c>
      <c r="H1424" s="91">
        <v>60.032958984375</v>
      </c>
      <c r="I1424" s="90">
        <v>78.10321044921875</v>
      </c>
    </row>
    <row r="1425" spans="1:9">
      <c r="A1425" s="65" t="s">
        <v>12952</v>
      </c>
      <c r="B1425" s="65" t="s">
        <v>12951</v>
      </c>
      <c r="C1425" s="131">
        <v>4.1109999999999998</v>
      </c>
      <c r="D1425" s="132">
        <v>16.900320053100586</v>
      </c>
      <c r="E1425" s="132">
        <v>2.9851079233132967</v>
      </c>
      <c r="F1425" s="132">
        <v>40.275131738954194</v>
      </c>
      <c r="G1425" s="92">
        <v>89.997146606445313</v>
      </c>
      <c r="H1425" s="91">
        <v>64.720138549804688</v>
      </c>
      <c r="I1425" s="90">
        <v>83.157417297363281</v>
      </c>
    </row>
    <row r="1426" spans="1:9">
      <c r="A1426" s="65" t="s">
        <v>12950</v>
      </c>
      <c r="B1426" s="65" t="s">
        <v>12949</v>
      </c>
      <c r="C1426" s="131">
        <v>0.64300000000000002</v>
      </c>
      <c r="D1426" s="132">
        <v>0.4134489893913269</v>
      </c>
      <c r="E1426" s="132">
        <v>3.8224289049400433</v>
      </c>
      <c r="F1426" s="132">
        <v>36.572873214511439</v>
      </c>
      <c r="G1426" s="92">
        <v>82.472854614257813</v>
      </c>
      <c r="H1426" s="91">
        <v>58.974643707275391</v>
      </c>
      <c r="I1426" s="90">
        <v>76.114456176757813</v>
      </c>
    </row>
    <row r="1427" spans="1:9">
      <c r="A1427" s="65" t="s">
        <v>12948</v>
      </c>
      <c r="B1427" s="65" t="s">
        <v>12947</v>
      </c>
      <c r="C1427" s="131">
        <v>2.1269999999999998</v>
      </c>
      <c r="D1427" s="132">
        <v>4.5241289138793945</v>
      </c>
      <c r="E1427" s="132">
        <v>2.3674795258956212</v>
      </c>
      <c r="F1427" s="132">
        <v>42.047281713344319</v>
      </c>
      <c r="G1427" s="92">
        <v>88.138259887695313</v>
      </c>
      <c r="H1427" s="91">
        <v>63.963130950927734</v>
      </c>
      <c r="I1427" s="90">
        <v>81.596687316894531</v>
      </c>
    </row>
    <row r="1428" spans="1:9">
      <c r="A1428" s="65" t="s">
        <v>12946</v>
      </c>
      <c r="B1428" s="65" t="s">
        <v>12945</v>
      </c>
      <c r="C1428" s="131">
        <v>4.7080000000000002</v>
      </c>
      <c r="D1428" s="132">
        <v>22.165264129638672</v>
      </c>
      <c r="E1428" s="132">
        <v>2.4324323680589228</v>
      </c>
      <c r="F1428" s="132">
        <v>39.243833943833941</v>
      </c>
      <c r="G1428" s="92">
        <v>91.464790344238281</v>
      </c>
      <c r="H1428" s="91">
        <v>65.234710693359375</v>
      </c>
      <c r="I1428" s="90">
        <v>84.367172241210938</v>
      </c>
    </row>
    <row r="1429" spans="1:9">
      <c r="A1429" s="65" t="s">
        <v>12944</v>
      </c>
      <c r="B1429" s="65" t="s">
        <v>12943</v>
      </c>
      <c r="C1429" s="131">
        <v>1.903</v>
      </c>
      <c r="D1429" s="132">
        <v>3.6214089393615723</v>
      </c>
      <c r="E1429" s="132">
        <v>3.6884088600421672</v>
      </c>
      <c r="F1429" s="132">
        <v>40.52483587266196</v>
      </c>
      <c r="G1429" s="92">
        <v>85.582733154296875</v>
      </c>
      <c r="H1429" s="91">
        <v>62.118709564208984</v>
      </c>
      <c r="I1429" s="90">
        <v>79.23358154296875</v>
      </c>
    </row>
    <row r="1430" spans="1:9">
      <c r="A1430" s="65" t="s">
        <v>12942</v>
      </c>
      <c r="B1430" s="65" t="s">
        <v>12941</v>
      </c>
      <c r="C1430" s="131">
        <v>1.093</v>
      </c>
      <c r="D1430" s="132">
        <v>1.1946489810943604</v>
      </c>
      <c r="E1430" s="132">
        <v>3.8459025947005188</v>
      </c>
      <c r="F1430" s="132">
        <v>34.871530723548659</v>
      </c>
      <c r="G1430" s="92">
        <v>82.795433044433594</v>
      </c>
      <c r="H1430" s="91">
        <v>58.729373931884766</v>
      </c>
      <c r="I1430" s="90">
        <v>76.283378601074219</v>
      </c>
    </row>
    <row r="1431" spans="1:9">
      <c r="A1431" s="65" t="s">
        <v>12940</v>
      </c>
      <c r="B1431" s="65" t="s">
        <v>12939</v>
      </c>
      <c r="C1431" s="131">
        <v>3.5390000000000001</v>
      </c>
      <c r="D1431" s="132">
        <v>12.524520874023438</v>
      </c>
      <c r="E1431" s="132">
        <v>2.8112053423595644</v>
      </c>
      <c r="F1431" s="132">
        <v>37.96985200073086</v>
      </c>
      <c r="G1431" s="92">
        <v>88.839256286621094</v>
      </c>
      <c r="H1431" s="91">
        <v>63.320178985595703</v>
      </c>
      <c r="I1431" s="90">
        <v>81.934028625488281</v>
      </c>
    </row>
    <row r="1432" spans="1:9">
      <c r="A1432" s="65" t="s">
        <v>12938</v>
      </c>
      <c r="B1432" s="65" t="s">
        <v>12937</v>
      </c>
      <c r="C1432" s="131">
        <v>5.6550000000000002</v>
      </c>
      <c r="D1432" s="132">
        <v>31.979024887084961</v>
      </c>
      <c r="E1432" s="132">
        <v>2.7928048613727046</v>
      </c>
      <c r="F1432" s="132">
        <v>37.525733842306174</v>
      </c>
      <c r="G1432" s="92">
        <v>92.015754699707031</v>
      </c>
      <c r="H1432" s="91">
        <v>65.07781982421875</v>
      </c>
      <c r="I1432" s="90">
        <v>84.726593017578125</v>
      </c>
    </row>
    <row r="1433" spans="1:9">
      <c r="A1433" s="65" t="s">
        <v>12936</v>
      </c>
      <c r="B1433" s="65" t="s">
        <v>12935</v>
      </c>
      <c r="C1433" s="131">
        <v>5.3339999999999996</v>
      </c>
      <c r="D1433" s="132">
        <v>28.451555252075195</v>
      </c>
      <c r="E1433" s="132">
        <v>2.0741212049615028</v>
      </c>
      <c r="F1433" s="132">
        <v>39.842822330527248</v>
      </c>
      <c r="G1433" s="92">
        <v>93.056549072265625</v>
      </c>
      <c r="H1433" s="91">
        <v>66.309257507324219</v>
      </c>
      <c r="I1433" s="90">
        <v>85.818977355957031</v>
      </c>
    </row>
    <row r="1434" spans="1:9">
      <c r="A1434" s="65" t="s">
        <v>12934</v>
      </c>
      <c r="B1434" s="65" t="s">
        <v>12933</v>
      </c>
      <c r="C1434" s="131">
        <v>6.65</v>
      </c>
      <c r="D1434" s="132">
        <v>44.222499847412109</v>
      </c>
      <c r="E1434" s="132">
        <v>3.2935344168069705</v>
      </c>
      <c r="F1434" s="132">
        <v>45.762754672503789</v>
      </c>
      <c r="G1434" s="92">
        <v>94.631988525390625</v>
      </c>
      <c r="H1434" s="91">
        <v>69.051078796386719</v>
      </c>
      <c r="I1434" s="90">
        <v>87.710029602050781</v>
      </c>
    </row>
    <row r="1435" spans="1:9">
      <c r="A1435" s="65" t="s">
        <v>12932</v>
      </c>
      <c r="B1435" s="65" t="s">
        <v>12931</v>
      </c>
      <c r="C1435" s="131">
        <v>7.2480000000000002</v>
      </c>
      <c r="D1435" s="132">
        <v>52.533504486083984</v>
      </c>
      <c r="E1435" s="132">
        <v>1.8579124447069262</v>
      </c>
      <c r="F1435" s="132">
        <v>41.378114564603131</v>
      </c>
      <c r="G1435" s="92">
        <v>96.55828857421875</v>
      </c>
      <c r="H1435" s="91">
        <v>68.704803466796875</v>
      </c>
      <c r="I1435" s="90">
        <v>89.021392822265625</v>
      </c>
    </row>
    <row r="1436" spans="1:9">
      <c r="A1436" s="65" t="s">
        <v>12930</v>
      </c>
      <c r="B1436" s="65" t="s">
        <v>12929</v>
      </c>
      <c r="C1436" s="131">
        <v>2.5569999999999999</v>
      </c>
      <c r="D1436" s="132">
        <v>6.5382490158081055</v>
      </c>
      <c r="E1436" s="132">
        <v>2.737747657153375</v>
      </c>
      <c r="F1436" s="132">
        <v>42.369717860334482</v>
      </c>
      <c r="G1436" s="92">
        <v>88.374336242675781</v>
      </c>
      <c r="H1436" s="91">
        <v>64.272789001464844</v>
      </c>
      <c r="I1436" s="90">
        <v>81.852676391601563</v>
      </c>
    </row>
    <row r="1437" spans="1:9">
      <c r="A1437" s="65" t="s">
        <v>12928</v>
      </c>
      <c r="B1437" s="65" t="s">
        <v>12927</v>
      </c>
      <c r="C1437" s="131">
        <v>3.2429999999999999</v>
      </c>
      <c r="D1437" s="132">
        <v>10.517048835754395</v>
      </c>
      <c r="E1437" s="132">
        <v>3.2277598128280571</v>
      </c>
      <c r="F1437" s="132">
        <v>39.779353956588615</v>
      </c>
      <c r="G1437" s="92">
        <v>88.192138671875</v>
      </c>
      <c r="H1437" s="91">
        <v>63.498706817626953</v>
      </c>
      <c r="I1437" s="90">
        <v>81.510322570800781</v>
      </c>
    </row>
    <row r="1438" spans="1:9">
      <c r="A1438" s="65" t="s">
        <v>12926</v>
      </c>
      <c r="B1438" s="65" t="s">
        <v>12925</v>
      </c>
      <c r="C1438" s="131">
        <v>3.677</v>
      </c>
      <c r="D1438" s="132">
        <v>13.520329475402832</v>
      </c>
      <c r="E1438" s="132">
        <v>3.52269600075152</v>
      </c>
      <c r="F1438" s="132">
        <v>40.117465032801093</v>
      </c>
      <c r="G1438" s="92">
        <v>88.531600952148438</v>
      </c>
      <c r="H1438" s="91">
        <v>63.849414825439453</v>
      </c>
      <c r="I1438" s="90">
        <v>81.852828979492188</v>
      </c>
    </row>
    <row r="1439" spans="1:9">
      <c r="A1439" s="65" t="s">
        <v>12924</v>
      </c>
      <c r="B1439" s="65" t="s">
        <v>12923</v>
      </c>
      <c r="C1439" s="131">
        <v>0.871</v>
      </c>
      <c r="D1439" s="132">
        <v>0.75864100456237793</v>
      </c>
      <c r="E1439" s="132">
        <v>2.8895943828278003</v>
      </c>
      <c r="F1439" s="132">
        <v>36.777160573569304</v>
      </c>
      <c r="G1439" s="92">
        <v>84.203018188476563</v>
      </c>
      <c r="H1439" s="91">
        <v>59.993827819824219</v>
      </c>
      <c r="I1439" s="90">
        <v>77.652229309082031</v>
      </c>
    </row>
    <row r="1440" spans="1:9">
      <c r="A1440" s="65" t="s">
        <v>12922</v>
      </c>
      <c r="B1440" s="65" t="s">
        <v>12921</v>
      </c>
      <c r="C1440" s="131">
        <v>1.343</v>
      </c>
      <c r="D1440" s="132">
        <v>1.8036489486694336</v>
      </c>
      <c r="E1440" s="132">
        <v>3.6733792618608212</v>
      </c>
      <c r="F1440" s="132">
        <v>33.762224145391606</v>
      </c>
      <c r="G1440" s="92">
        <v>83.196907043457031</v>
      </c>
      <c r="H1440" s="91">
        <v>58.653953552246094</v>
      </c>
      <c r="I1440" s="90">
        <v>76.555809020996094</v>
      </c>
    </row>
    <row r="1441" spans="1:9">
      <c r="A1441" s="65" t="s">
        <v>12920</v>
      </c>
      <c r="B1441" s="65" t="s">
        <v>12919</v>
      </c>
      <c r="C1441" s="131">
        <v>2.6720000000000002</v>
      </c>
      <c r="D1441" s="132">
        <v>7.1395840644836426</v>
      </c>
      <c r="E1441" s="132">
        <v>3.6126694822060395</v>
      </c>
      <c r="F1441" s="132">
        <v>37.263963832579847</v>
      </c>
      <c r="G1441" s="92">
        <v>86.190330505371094</v>
      </c>
      <c r="H1441" s="91">
        <v>61.578079223632813</v>
      </c>
      <c r="I1441" s="90">
        <v>79.530479431152344</v>
      </c>
    </row>
    <row r="1442" spans="1:9">
      <c r="A1442" s="65" t="s">
        <v>12918</v>
      </c>
      <c r="B1442" s="65" t="s">
        <v>12917</v>
      </c>
      <c r="C1442" s="131">
        <v>3.407</v>
      </c>
      <c r="D1442" s="132">
        <v>11.607648849487305</v>
      </c>
      <c r="E1442" s="132">
        <v>3.2345747344113045</v>
      </c>
      <c r="F1442" s="132">
        <v>46.458485710415822</v>
      </c>
      <c r="G1442" s="92">
        <v>89.925491333007813</v>
      </c>
      <c r="H1442" s="91">
        <v>66.498191833496094</v>
      </c>
      <c r="I1442" s="90">
        <v>83.586280822753906</v>
      </c>
    </row>
    <row r="1443" spans="1:9">
      <c r="A1443" s="65" t="s">
        <v>12916</v>
      </c>
      <c r="B1443" s="65" t="s">
        <v>12915</v>
      </c>
      <c r="C1443" s="131">
        <v>2.5760000000000001</v>
      </c>
      <c r="D1443" s="132">
        <v>6.6357760429382324</v>
      </c>
      <c r="E1443" s="132">
        <v>3.5260748915339497</v>
      </c>
      <c r="F1443" s="132">
        <v>36.483382831282704</v>
      </c>
      <c r="G1443" s="92">
        <v>85.986221313476563</v>
      </c>
      <c r="H1443" s="91">
        <v>61.211456298828125</v>
      </c>
      <c r="I1443" s="90">
        <v>79.282394409179688</v>
      </c>
    </row>
    <row r="1444" spans="1:9">
      <c r="A1444" s="65" t="s">
        <v>12914</v>
      </c>
      <c r="B1444" s="65" t="s">
        <v>12913</v>
      </c>
      <c r="C1444" s="131">
        <v>4.7770000000000001</v>
      </c>
      <c r="D1444" s="132">
        <v>22.819728851318359</v>
      </c>
      <c r="E1444" s="132">
        <v>2.1704064316709535</v>
      </c>
      <c r="F1444" s="132">
        <v>41.195625968658518</v>
      </c>
      <c r="G1444" s="92">
        <v>92.373237609863281</v>
      </c>
      <c r="H1444" s="91">
        <v>66.319190979003906</v>
      </c>
      <c r="I1444" s="90">
        <v>85.323249816894531</v>
      </c>
    </row>
    <row r="1445" spans="1:9">
      <c r="A1445" s="65" t="s">
        <v>12912</v>
      </c>
      <c r="B1445" s="65" t="s">
        <v>12911</v>
      </c>
      <c r="C1445" s="131">
        <v>3.4140000000000001</v>
      </c>
      <c r="D1445" s="132">
        <v>11.655396461486816</v>
      </c>
      <c r="E1445" s="132">
        <v>2.49942810293178</v>
      </c>
      <c r="F1445" s="132">
        <v>39.594882071835983</v>
      </c>
      <c r="G1445" s="92">
        <v>89.443748474121094</v>
      </c>
      <c r="H1445" s="91">
        <v>64.117912292480469</v>
      </c>
      <c r="I1445" s="90">
        <v>82.590805053710938</v>
      </c>
    </row>
    <row r="1446" spans="1:9">
      <c r="A1446" s="65" t="s">
        <v>12910</v>
      </c>
      <c r="B1446" s="65" t="s">
        <v>12909</v>
      </c>
      <c r="C1446" s="131">
        <v>4.8710000000000004</v>
      </c>
      <c r="D1446" s="132">
        <v>23.726640701293945</v>
      </c>
      <c r="E1446" s="132">
        <v>3.1886364973875696</v>
      </c>
      <c r="F1446" s="132">
        <v>39.481913499344692</v>
      </c>
      <c r="G1446" s="92">
        <v>90.703559875488281</v>
      </c>
      <c r="H1446" s="91">
        <v>64.9326171875</v>
      </c>
      <c r="I1446" s="90">
        <v>83.730178833007813</v>
      </c>
    </row>
    <row r="1447" spans="1:9">
      <c r="A1447" s="65" t="s">
        <v>12908</v>
      </c>
      <c r="B1447" s="65" t="s">
        <v>12907</v>
      </c>
      <c r="C1447" s="131">
        <v>4.5720000000000001</v>
      </c>
      <c r="D1447" s="132">
        <v>20.90318489074707</v>
      </c>
      <c r="E1447" s="132">
        <v>3.0370747722314411</v>
      </c>
      <c r="F1447" s="132">
        <v>36.289741302408565</v>
      </c>
      <c r="G1447" s="92">
        <v>89.748458862304688</v>
      </c>
      <c r="H1447" s="91">
        <v>63.412460327148438</v>
      </c>
      <c r="I1447" s="90">
        <v>82.622177124023438</v>
      </c>
    </row>
    <row r="1448" spans="1:9">
      <c r="A1448" s="65" t="s">
        <v>12906</v>
      </c>
      <c r="B1448" s="65" t="s">
        <v>12905</v>
      </c>
      <c r="C1448" s="131">
        <v>4.641</v>
      </c>
      <c r="D1448" s="132">
        <v>21.538881301879883</v>
      </c>
      <c r="E1448" s="132">
        <v>3.815224559750952</v>
      </c>
      <c r="F1448" s="132">
        <v>37.395589161940769</v>
      </c>
      <c r="G1448" s="92">
        <v>89.005828857421875</v>
      </c>
      <c r="H1448" s="91">
        <v>63.379550933837891</v>
      </c>
      <c r="I1448" s="90">
        <v>82.07159423828125</v>
      </c>
    </row>
    <row r="1449" spans="1:9">
      <c r="A1449" s="65" t="s">
        <v>12904</v>
      </c>
      <c r="B1449" s="65" t="s">
        <v>12903</v>
      </c>
      <c r="C1449" s="131">
        <v>4.032</v>
      </c>
      <c r="D1449" s="132">
        <v>16.257024765014648</v>
      </c>
      <c r="E1449" s="132">
        <v>2.5739842059940483</v>
      </c>
      <c r="F1449" s="132">
        <v>43.378547579298832</v>
      </c>
      <c r="G1449" s="92">
        <v>91.143409729003906</v>
      </c>
      <c r="H1449" s="91">
        <v>66.266769409179688</v>
      </c>
      <c r="I1449" s="90">
        <v>84.412017822265625</v>
      </c>
    </row>
    <row r="1450" spans="1:9">
      <c r="A1450" s="65" t="s">
        <v>12902</v>
      </c>
      <c r="B1450" s="65" t="s">
        <v>12901</v>
      </c>
      <c r="C1450" s="131">
        <v>7.9660000000000002</v>
      </c>
      <c r="D1450" s="132">
        <v>63.457157135009766</v>
      </c>
      <c r="E1450" s="132">
        <v>2.7193873247302971</v>
      </c>
      <c r="F1450" s="132">
        <v>36.379192334017795</v>
      </c>
      <c r="G1450" s="92">
        <v>95.281715393066406</v>
      </c>
      <c r="H1450" s="91">
        <v>66.495140075683594</v>
      </c>
      <c r="I1450" s="90">
        <v>87.492332458496094</v>
      </c>
    </row>
    <row r="1451" spans="1:9">
      <c r="A1451" s="65" t="s">
        <v>12900</v>
      </c>
      <c r="B1451" s="65" t="s">
        <v>12899</v>
      </c>
      <c r="C1451" s="131">
        <v>6.49</v>
      </c>
      <c r="D1451" s="132">
        <v>42.120098114013672</v>
      </c>
      <c r="E1451" s="132">
        <v>2.5576045656176549</v>
      </c>
      <c r="F1451" s="132">
        <v>43.923239436619717</v>
      </c>
      <c r="G1451" s="92">
        <v>95.020370483398438</v>
      </c>
      <c r="H1451" s="91">
        <v>68.673667907714844</v>
      </c>
      <c r="I1451" s="90">
        <v>87.891189575195313</v>
      </c>
    </row>
    <row r="1452" spans="1:9">
      <c r="A1452" s="65" t="s">
        <v>12898</v>
      </c>
      <c r="B1452" s="65" t="s">
        <v>12897</v>
      </c>
      <c r="C1452" s="131">
        <v>5.9489999999999998</v>
      </c>
      <c r="D1452" s="132">
        <v>35.390602111816406</v>
      </c>
      <c r="E1452" s="132">
        <v>3.3396418998729205</v>
      </c>
      <c r="F1452" s="132">
        <v>40.210913660025128</v>
      </c>
      <c r="G1452" s="92">
        <v>92.286262512207031</v>
      </c>
      <c r="H1452" s="91">
        <v>66.073532104492188</v>
      </c>
      <c r="I1452" s="90">
        <v>85.193336486816406</v>
      </c>
    </row>
    <row r="1453" spans="1:9">
      <c r="A1453" s="65" t="s">
        <v>12896</v>
      </c>
      <c r="B1453" s="65" t="s">
        <v>12895</v>
      </c>
      <c r="C1453" s="131">
        <v>5.1859999999999999</v>
      </c>
      <c r="D1453" s="132">
        <v>26.894596099853516</v>
      </c>
      <c r="E1453" s="132">
        <v>3.9119020059724958</v>
      </c>
      <c r="F1453" s="132">
        <v>36.353944820909973</v>
      </c>
      <c r="G1453" s="92">
        <v>89.470626831054688</v>
      </c>
      <c r="H1453" s="91">
        <v>63.354801177978516</v>
      </c>
      <c r="I1453" s="90">
        <v>82.403923034667969</v>
      </c>
    </row>
    <row r="1454" spans="1:9">
      <c r="A1454" s="65" t="s">
        <v>12894</v>
      </c>
      <c r="B1454" s="65" t="s">
        <v>12893</v>
      </c>
      <c r="C1454" s="131">
        <v>5.085</v>
      </c>
      <c r="D1454" s="132">
        <v>25.85722541809082</v>
      </c>
      <c r="E1454" s="132">
        <v>2.6907367921662884</v>
      </c>
      <c r="F1454" s="132">
        <v>42.576692230743582</v>
      </c>
      <c r="G1454" s="92">
        <v>92.418876647949219</v>
      </c>
      <c r="H1454" s="91">
        <v>66.804450988769531</v>
      </c>
      <c r="I1454" s="90">
        <v>85.487846374511719</v>
      </c>
    </row>
    <row r="1455" spans="1:9">
      <c r="A1455" s="65" t="s">
        <v>12892</v>
      </c>
      <c r="B1455" s="65" t="s">
        <v>12891</v>
      </c>
      <c r="C1455" s="131">
        <v>6.4470000000000001</v>
      </c>
      <c r="D1455" s="132">
        <v>41.563808441162109</v>
      </c>
      <c r="E1455" s="132">
        <v>4.143895785859673</v>
      </c>
      <c r="F1455" s="132">
        <v>37.983763257823753</v>
      </c>
      <c r="G1455" s="92">
        <v>91.403861999511719</v>
      </c>
      <c r="H1455" s="91">
        <v>64.953956604003906</v>
      </c>
      <c r="I1455" s="90">
        <v>84.246757507324219</v>
      </c>
    </row>
    <row r="1456" spans="1:9">
      <c r="A1456" s="65" t="s">
        <v>12890</v>
      </c>
      <c r="B1456" s="65" t="s">
        <v>12889</v>
      </c>
      <c r="C1456" s="131">
        <v>6.383</v>
      </c>
      <c r="D1456" s="132">
        <v>40.742687225341797</v>
      </c>
      <c r="E1456" s="132">
        <v>3.7529796445110586</v>
      </c>
      <c r="F1456" s="132">
        <v>41.297872340425535</v>
      </c>
      <c r="G1456" s="92">
        <v>92.595649719238281</v>
      </c>
      <c r="H1456" s="91">
        <v>66.5972900390625</v>
      </c>
      <c r="I1456" s="90">
        <v>85.56072998046875</v>
      </c>
    </row>
    <row r="1457" spans="1:9">
      <c r="A1457" s="65" t="s">
        <v>12888</v>
      </c>
      <c r="B1457" s="65" t="s">
        <v>12887</v>
      </c>
      <c r="C1457" s="131">
        <v>3.8769999999999998</v>
      </c>
      <c r="D1457" s="132">
        <v>15.031128883361816</v>
      </c>
      <c r="E1457" s="132">
        <v>2.7387970720564883</v>
      </c>
      <c r="F1457" s="132">
        <v>40.398431801604666</v>
      </c>
      <c r="G1457" s="92">
        <v>90.008087158203125</v>
      </c>
      <c r="H1457" s="91">
        <v>64.731094360351563</v>
      </c>
      <c r="I1457" s="90">
        <v>83.168365478515625</v>
      </c>
    </row>
    <row r="1458" spans="1:9">
      <c r="A1458" s="65" t="s">
        <v>12886</v>
      </c>
      <c r="B1458" s="65" t="s">
        <v>12885</v>
      </c>
      <c r="C1458" s="131">
        <v>1.825</v>
      </c>
      <c r="D1458" s="132">
        <v>3.330625057220459</v>
      </c>
      <c r="E1458" s="132">
        <v>4.2690718277361386</v>
      </c>
      <c r="F1458" s="132">
        <v>32.146205843872657</v>
      </c>
      <c r="G1458" s="92">
        <v>82.77691650390625</v>
      </c>
      <c r="H1458" s="91">
        <v>58.046001434326172</v>
      </c>
      <c r="I1458" s="90">
        <v>76.084953308105469</v>
      </c>
    </row>
    <row r="1459" spans="1:9">
      <c r="A1459" s="65" t="s">
        <v>12176</v>
      </c>
      <c r="B1459" s="65" t="s">
        <v>12175</v>
      </c>
      <c r="C1459" s="131">
        <v>1.7130000000000001</v>
      </c>
      <c r="D1459" s="132">
        <v>2.9343690872192383</v>
      </c>
      <c r="E1459" s="132">
        <v>3.5017529837595425</v>
      </c>
      <c r="F1459" s="132">
        <v>38.461136023916296</v>
      </c>
      <c r="G1459" s="92">
        <v>85.08087158203125</v>
      </c>
      <c r="H1459" s="91">
        <v>61.175453186035156</v>
      </c>
      <c r="I1459" s="90">
        <v>78.612281799316406</v>
      </c>
    </row>
    <row r="1460" spans="1:9">
      <c r="A1460" s="65" t="s">
        <v>12174</v>
      </c>
      <c r="B1460" s="65" t="s">
        <v>12173</v>
      </c>
      <c r="C1460" s="131">
        <v>1.3360000000000001</v>
      </c>
      <c r="D1460" s="132">
        <v>1.7848960161209106</v>
      </c>
      <c r="E1460" s="132">
        <v>3.6520490580888505</v>
      </c>
      <c r="F1460" s="132">
        <v>35.228268847646014</v>
      </c>
      <c r="G1460" s="92">
        <v>83.541694641113281</v>
      </c>
      <c r="H1460" s="91">
        <v>59.286190032958984</v>
      </c>
      <c r="I1460" s="90">
        <v>76.978378295898438</v>
      </c>
    </row>
    <row r="1461" spans="1:9">
      <c r="A1461" s="65" t="s">
        <v>12172</v>
      </c>
      <c r="B1461" s="65" t="s">
        <v>12171</v>
      </c>
      <c r="C1461" s="131">
        <v>4.92</v>
      </c>
      <c r="D1461" s="132">
        <v>24.206399917602539</v>
      </c>
      <c r="E1461" s="132">
        <v>3.7536392888150658</v>
      </c>
      <c r="F1461" s="132">
        <v>36.838832233553291</v>
      </c>
      <c r="G1461" s="92">
        <v>89.395736694335938</v>
      </c>
      <c r="H1461" s="91">
        <v>63.439659118652344</v>
      </c>
      <c r="I1461" s="90">
        <v>82.372261047363281</v>
      </c>
    </row>
    <row r="1462" spans="1:9">
      <c r="A1462" s="65" t="s">
        <v>12170</v>
      </c>
      <c r="B1462" s="65" t="s">
        <v>12169</v>
      </c>
      <c r="C1462" s="131">
        <v>0.79</v>
      </c>
      <c r="D1462" s="132">
        <v>0.62410002946853638</v>
      </c>
      <c r="E1462" s="132">
        <v>2.884255128920699</v>
      </c>
      <c r="F1462" s="132">
        <v>36.181165391406708</v>
      </c>
      <c r="G1462" s="92">
        <v>83.945747375488281</v>
      </c>
      <c r="H1462" s="91">
        <v>59.654453277587891</v>
      </c>
      <c r="I1462" s="90">
        <v>77.37274169921875</v>
      </c>
    </row>
    <row r="1463" spans="1:9">
      <c r="A1463" s="65" t="s">
        <v>12168</v>
      </c>
      <c r="B1463" s="65" t="s">
        <v>12167</v>
      </c>
      <c r="C1463" s="131">
        <v>4.585</v>
      </c>
      <c r="D1463" s="132">
        <v>21.022224426269531</v>
      </c>
      <c r="E1463" s="132">
        <v>3.7962213041703934</v>
      </c>
      <c r="F1463" s="132">
        <v>39.072090842796122</v>
      </c>
      <c r="G1463" s="92">
        <v>89.319511413574219</v>
      </c>
      <c r="H1463" s="91">
        <v>64.056137084960938</v>
      </c>
      <c r="I1463" s="90">
        <v>82.483474731445313</v>
      </c>
    </row>
    <row r="1464" spans="1:9">
      <c r="A1464" s="65" t="s">
        <v>12166</v>
      </c>
      <c r="B1464" s="65" t="s">
        <v>12165</v>
      </c>
      <c r="C1464" s="131">
        <v>1.421</v>
      </c>
      <c r="D1464" s="132">
        <v>2.0192410945892334</v>
      </c>
      <c r="E1464" s="132">
        <v>3.7931182646625623</v>
      </c>
      <c r="F1464" s="132">
        <v>34.675016835016834</v>
      </c>
      <c r="G1464" s="92">
        <v>83.357734680175781</v>
      </c>
      <c r="H1464" s="91">
        <v>59.039398193359375</v>
      </c>
      <c r="I1464" s="90">
        <v>76.777412414550781</v>
      </c>
    </row>
    <row r="1465" spans="1:9">
      <c r="A1465" s="65" t="s">
        <v>12164</v>
      </c>
      <c r="B1465" s="65" t="s">
        <v>12163</v>
      </c>
      <c r="C1465" s="131">
        <v>2.3090000000000002</v>
      </c>
      <c r="D1465" s="132">
        <v>5.3314809799194336</v>
      </c>
      <c r="E1465" s="132">
        <v>4.1081277895134054</v>
      </c>
      <c r="F1465" s="132">
        <v>36.66662628709873</v>
      </c>
      <c r="G1465" s="92">
        <v>84.783493041992188</v>
      </c>
      <c r="H1465" s="91">
        <v>60.592388153076172</v>
      </c>
      <c r="I1465" s="90">
        <v>78.237602233886719</v>
      </c>
    </row>
    <row r="1466" spans="1:9">
      <c r="A1466" s="65" t="s">
        <v>12162</v>
      </c>
      <c r="B1466" s="65" t="s">
        <v>12161</v>
      </c>
      <c r="C1466" s="131">
        <v>0.94299999999999995</v>
      </c>
      <c r="D1466" s="132">
        <v>0.88924902677536011</v>
      </c>
      <c r="E1466" s="132">
        <v>4.1658257145371094</v>
      </c>
      <c r="F1466" s="132">
        <v>31.368125960061445</v>
      </c>
      <c r="G1466" s="92">
        <v>81.321990966796875</v>
      </c>
      <c r="H1466" s="91">
        <v>56.840290069580078</v>
      </c>
      <c r="I1466" s="90">
        <v>74.697463989257813</v>
      </c>
    </row>
    <row r="1467" spans="1:9">
      <c r="A1467" s="65" t="s">
        <v>12160</v>
      </c>
      <c r="B1467" s="65" t="s">
        <v>12159</v>
      </c>
      <c r="C1467" s="131">
        <v>1.9850000000000001</v>
      </c>
      <c r="D1467" s="132">
        <v>3.9402248859405518</v>
      </c>
      <c r="E1467" s="132">
        <v>3.636447750429133</v>
      </c>
      <c r="F1467" s="132">
        <v>33.518647007805725</v>
      </c>
      <c r="G1467" s="92">
        <v>84.22882080078125</v>
      </c>
      <c r="H1467" s="91">
        <v>59.259231567382813</v>
      </c>
      <c r="I1467" s="90">
        <v>77.472274780273438</v>
      </c>
    </row>
    <row r="1468" spans="1:9">
      <c r="A1468" s="65" t="s">
        <v>12158</v>
      </c>
      <c r="B1468" s="65" t="s">
        <v>12157</v>
      </c>
      <c r="C1468" s="131">
        <v>5.056</v>
      </c>
      <c r="D1468" s="132">
        <v>25.563135147094727</v>
      </c>
      <c r="E1468" s="132">
        <v>3.2284625118905912</v>
      </c>
      <c r="F1468" s="132">
        <v>36.717936856713308</v>
      </c>
      <c r="G1468" s="92">
        <v>90.315055847167969</v>
      </c>
      <c r="H1468" s="91">
        <v>63.892276763916016</v>
      </c>
      <c r="I1468" s="90">
        <v>83.165290832519531</v>
      </c>
    </row>
    <row r="1469" spans="1:9">
      <c r="A1469" s="65" t="s">
        <v>12156</v>
      </c>
      <c r="B1469" s="65" t="s">
        <v>12155</v>
      </c>
      <c r="C1469" s="131">
        <v>3.7090000000000001</v>
      </c>
      <c r="D1469" s="132">
        <v>13.756681442260742</v>
      </c>
      <c r="E1469" s="132">
        <v>3.8166579634649813</v>
      </c>
      <c r="F1469" s="132">
        <v>34.607966203983111</v>
      </c>
      <c r="G1469" s="92">
        <v>86.942420959472656</v>
      </c>
      <c r="H1469" s="91">
        <v>61.320018768310547</v>
      </c>
      <c r="I1469" s="90">
        <v>80.009231567382813</v>
      </c>
    </row>
    <row r="1470" spans="1:9">
      <c r="A1470" s="65" t="s">
        <v>12154</v>
      </c>
      <c r="B1470" s="65" t="s">
        <v>12153</v>
      </c>
      <c r="C1470" s="131">
        <v>2.7989999999999999</v>
      </c>
      <c r="D1470" s="132">
        <v>7.8344011306762695</v>
      </c>
      <c r="E1470" s="132">
        <v>3.6035158107035752</v>
      </c>
      <c r="F1470" s="132">
        <v>33.256579710144926</v>
      </c>
      <c r="G1470" s="92">
        <v>85.512863159179688</v>
      </c>
      <c r="H1470" s="91">
        <v>60.006401062011719</v>
      </c>
      <c r="I1470" s="90">
        <v>78.611045837402344</v>
      </c>
    </row>
    <row r="1471" spans="1:9">
      <c r="A1471" s="65" t="s">
        <v>12152</v>
      </c>
      <c r="B1471" s="65" t="s">
        <v>12151</v>
      </c>
      <c r="C1471" s="131">
        <v>2.76</v>
      </c>
      <c r="D1471" s="132">
        <v>7.6175999641418457</v>
      </c>
      <c r="E1471" s="132">
        <v>3.304837722429915</v>
      </c>
      <c r="F1471" s="132">
        <v>32.687443990839391</v>
      </c>
      <c r="G1471" s="92">
        <v>85.74468994140625</v>
      </c>
      <c r="H1471" s="91">
        <v>59.942386627197266</v>
      </c>
      <c r="I1471" s="90">
        <v>78.762825012207031</v>
      </c>
    </row>
    <row r="1472" spans="1:9">
      <c r="A1472" s="65" t="s">
        <v>12884</v>
      </c>
      <c r="B1472" s="65" t="s">
        <v>12883</v>
      </c>
      <c r="C1472" s="131">
        <v>3.4449999999999998</v>
      </c>
      <c r="D1472" s="132">
        <v>11.868024826049805</v>
      </c>
      <c r="E1472" s="132">
        <v>3.8469694310714271</v>
      </c>
      <c r="F1472" s="132">
        <v>35.350077450763443</v>
      </c>
      <c r="G1472" s="92">
        <v>86.652549743652344</v>
      </c>
      <c r="H1472" s="91">
        <v>61.359066009521484</v>
      </c>
      <c r="I1472" s="90">
        <v>79.808364868164063</v>
      </c>
    </row>
    <row r="1473" spans="1:9">
      <c r="A1473" s="65" t="s">
        <v>12882</v>
      </c>
      <c r="B1473" s="65" t="s">
        <v>12881</v>
      </c>
      <c r="C1473" s="131">
        <v>1.071</v>
      </c>
      <c r="D1473" s="132">
        <v>1.1470409631729126</v>
      </c>
      <c r="E1473" s="132">
        <v>3.6541051483233495</v>
      </c>
      <c r="F1473" s="132">
        <v>29.668168619204966</v>
      </c>
      <c r="G1473" s="92">
        <v>81.871986389160156</v>
      </c>
      <c r="H1473" s="91">
        <v>56.629425048828125</v>
      </c>
      <c r="I1473" s="90">
        <v>75.041580200195313</v>
      </c>
    </row>
    <row r="1474" spans="1:9">
      <c r="A1474" s="65" t="s">
        <v>12880</v>
      </c>
      <c r="B1474" s="65" t="s">
        <v>12879</v>
      </c>
      <c r="C1474" s="131">
        <v>1.296</v>
      </c>
      <c r="D1474" s="132">
        <v>1.6796159744262695</v>
      </c>
      <c r="E1474" s="132">
        <v>4.134430777396239</v>
      </c>
      <c r="F1474" s="132">
        <v>27.298439106458549</v>
      </c>
      <c r="G1474" s="92">
        <v>81.034416198730469</v>
      </c>
      <c r="H1474" s="91">
        <v>55.515048980712891</v>
      </c>
      <c r="I1474" s="90">
        <v>74.129104614257813</v>
      </c>
    </row>
    <row r="1475" spans="1:9">
      <c r="A1475" s="65" t="s">
        <v>12878</v>
      </c>
      <c r="B1475" s="65" t="s">
        <v>12877</v>
      </c>
      <c r="C1475" s="131">
        <v>1.617</v>
      </c>
      <c r="D1475" s="132">
        <v>2.6146891117095947</v>
      </c>
      <c r="E1475" s="132">
        <v>3.5584364780107904</v>
      </c>
      <c r="F1475" s="132">
        <v>32.986878075451067</v>
      </c>
      <c r="G1475" s="92">
        <v>83.628776550292969</v>
      </c>
      <c r="H1475" s="91">
        <v>58.701198577880859</v>
      </c>
      <c r="I1475" s="90">
        <v>76.883598327636719</v>
      </c>
    </row>
    <row r="1476" spans="1:9">
      <c r="A1476" s="65" t="s">
        <v>12876</v>
      </c>
      <c r="B1476" s="65" t="s">
        <v>12875</v>
      </c>
      <c r="C1476" s="131">
        <v>3.3679999999999999</v>
      </c>
      <c r="D1476" s="132">
        <v>11.343423843383789</v>
      </c>
      <c r="E1476" s="132">
        <v>3.8221800128581731</v>
      </c>
      <c r="F1476" s="132">
        <v>34.838739046318423</v>
      </c>
      <c r="G1476" s="92">
        <v>86.453079223632813</v>
      </c>
      <c r="H1476" s="91">
        <v>61.084388732910156</v>
      </c>
      <c r="I1476" s="90">
        <v>79.588539123535156</v>
      </c>
    </row>
    <row r="1477" spans="1:9">
      <c r="A1477" s="65" t="s">
        <v>12874</v>
      </c>
      <c r="B1477" s="65" t="s">
        <v>12873</v>
      </c>
      <c r="C1477" s="131">
        <v>0.69099999999999995</v>
      </c>
      <c r="D1477" s="132">
        <v>0.47748100757598877</v>
      </c>
      <c r="E1477" s="132">
        <v>4.6899451438575293</v>
      </c>
      <c r="F1477" s="132">
        <v>27.853125254003089</v>
      </c>
      <c r="G1477" s="92">
        <v>79.391456604003906</v>
      </c>
      <c r="H1477" s="91">
        <v>54.683250427246094</v>
      </c>
      <c r="I1477" s="90">
        <v>72.705642700195313</v>
      </c>
    </row>
    <row r="1478" spans="1:9">
      <c r="A1478" s="65" t="s">
        <v>12872</v>
      </c>
      <c r="B1478" s="65" t="s">
        <v>12871</v>
      </c>
      <c r="C1478" s="131">
        <v>2.9529999999999998</v>
      </c>
      <c r="D1478" s="132">
        <v>8.7202091217041016</v>
      </c>
      <c r="E1478" s="132">
        <v>4.0484336880724472</v>
      </c>
      <c r="F1478" s="132">
        <v>31.533949989835332</v>
      </c>
      <c r="G1478" s="92">
        <v>84.747123718261719</v>
      </c>
      <c r="H1478" s="91">
        <v>59.102970123291016</v>
      </c>
      <c r="I1478" s="90">
        <v>77.808052062988281</v>
      </c>
    </row>
    <row r="1479" spans="1:9">
      <c r="A1479" s="65" t="s">
        <v>12870</v>
      </c>
      <c r="B1479" s="65" t="s">
        <v>12869</v>
      </c>
      <c r="C1479" s="131">
        <v>1.4350000000000001</v>
      </c>
      <c r="D1479" s="132">
        <v>2.0592250823974609</v>
      </c>
      <c r="E1479" s="132">
        <v>4.3393360530621798</v>
      </c>
      <c r="F1479" s="132">
        <v>29.744183641815738</v>
      </c>
      <c r="G1479" s="92">
        <v>81.515205383300781</v>
      </c>
      <c r="H1479" s="91">
        <v>56.556999206542969</v>
      </c>
      <c r="I1479" s="90">
        <v>74.761741638183594</v>
      </c>
    </row>
    <row r="1480" spans="1:9">
      <c r="A1480" s="65" t="s">
        <v>12868</v>
      </c>
      <c r="B1480" s="65" t="s">
        <v>12867</v>
      </c>
      <c r="C1480" s="131">
        <v>0.871</v>
      </c>
      <c r="D1480" s="132">
        <v>0.75864100456237793</v>
      </c>
      <c r="E1480" s="132">
        <v>4.8564210620830988</v>
      </c>
      <c r="F1480" s="132">
        <v>28.247708870895988</v>
      </c>
      <c r="G1480" s="92">
        <v>79.539077758789063</v>
      </c>
      <c r="H1480" s="91">
        <v>54.929309844970703</v>
      </c>
      <c r="I1480" s="90">
        <v>72.879898071289063</v>
      </c>
    </row>
    <row r="1481" spans="1:9">
      <c r="A1481" s="65" t="s">
        <v>12866</v>
      </c>
      <c r="B1481" s="65" t="s">
        <v>12865</v>
      </c>
      <c r="C1481" s="131">
        <v>0.82399999999999995</v>
      </c>
      <c r="D1481" s="132">
        <v>0.67897599935531616</v>
      </c>
      <c r="E1481" s="132">
        <v>4.3530863165337879</v>
      </c>
      <c r="F1481" s="132">
        <v>28.144896085468659</v>
      </c>
      <c r="G1481" s="92">
        <v>80.14752197265625</v>
      </c>
      <c r="H1481" s="91">
        <v>55.200275421142578</v>
      </c>
      <c r="I1481" s="90">
        <v>73.397026062011719</v>
      </c>
    </row>
    <row r="1482" spans="1:9">
      <c r="A1482" s="65" t="s">
        <v>12864</v>
      </c>
      <c r="B1482" s="65" t="s">
        <v>12863</v>
      </c>
      <c r="C1482" s="131">
        <v>1.8280000000000001</v>
      </c>
      <c r="D1482" s="132">
        <v>3.3415839672088623</v>
      </c>
      <c r="E1482" s="132">
        <v>4.5399885510391558</v>
      </c>
      <c r="F1482" s="132">
        <v>29.673827105243529</v>
      </c>
      <c r="G1482" s="92">
        <v>81.850685119628906</v>
      </c>
      <c r="H1482" s="91">
        <v>56.799076080322266</v>
      </c>
      <c r="I1482" s="90">
        <v>75.071945190429688</v>
      </c>
    </row>
    <row r="1483" spans="1:9">
      <c r="A1483" s="65" t="s">
        <v>12862</v>
      </c>
      <c r="B1483" s="65" t="s">
        <v>12861</v>
      </c>
      <c r="C1483" s="131">
        <v>2.5819999999999999</v>
      </c>
      <c r="D1483" s="132">
        <v>6.6667242050170898</v>
      </c>
      <c r="E1483" s="132">
        <v>4.3867420049601415</v>
      </c>
      <c r="F1483" s="132">
        <v>32.964603790819822</v>
      </c>
      <c r="G1483" s="92">
        <v>84.002372741699219</v>
      </c>
      <c r="H1483" s="91">
        <v>59.092330932617188</v>
      </c>
      <c r="I1483" s="90">
        <v>77.261940002441406</v>
      </c>
    </row>
    <row r="1484" spans="1:9">
      <c r="A1484" s="65" t="s">
        <v>12860</v>
      </c>
      <c r="B1484" s="65" t="s">
        <v>12859</v>
      </c>
      <c r="C1484" s="131">
        <v>3.032</v>
      </c>
      <c r="D1484" s="132">
        <v>9.193023681640625</v>
      </c>
      <c r="E1484" s="132">
        <v>4.2985902718962254</v>
      </c>
      <c r="F1484" s="132">
        <v>36.36755541934825</v>
      </c>
      <c r="G1484" s="92">
        <v>85.595024108886719</v>
      </c>
      <c r="H1484" s="91">
        <v>61.057552337646484</v>
      </c>
      <c r="I1484" s="90">
        <v>78.955406188964844</v>
      </c>
    </row>
    <row r="1485" spans="1:9">
      <c r="A1485" s="65" t="s">
        <v>12858</v>
      </c>
      <c r="B1485" s="65" t="s">
        <v>12857</v>
      </c>
      <c r="C1485" s="131">
        <v>2.2360000000000002</v>
      </c>
      <c r="D1485" s="132">
        <v>4.9996957778930664</v>
      </c>
      <c r="E1485" s="132">
        <v>4.1084386750974335</v>
      </c>
      <c r="F1485" s="132">
        <v>33.459928837682142</v>
      </c>
      <c r="G1485" s="92">
        <v>83.953285217285156</v>
      </c>
      <c r="H1485" s="91">
        <v>59.151424407958984</v>
      </c>
      <c r="I1485" s="90">
        <v>77.24212646484375</v>
      </c>
    </row>
    <row r="1486" spans="1:9">
      <c r="A1486" s="65" t="s">
        <v>12856</v>
      </c>
      <c r="B1486" s="65" t="s">
        <v>12855</v>
      </c>
      <c r="C1486" s="131">
        <v>2.2810000000000001</v>
      </c>
      <c r="D1486" s="132">
        <v>5.2029609680175781</v>
      </c>
      <c r="E1486" s="132">
        <v>4.2600259004604961</v>
      </c>
      <c r="F1486" s="132">
        <v>31.881530185295876</v>
      </c>
      <c r="G1486" s="92">
        <v>83.46075439453125</v>
      </c>
      <c r="H1486" s="91">
        <v>58.415370941162109</v>
      </c>
      <c r="I1486" s="90">
        <v>76.683700561523438</v>
      </c>
    </row>
    <row r="1487" spans="1:9">
      <c r="A1487" s="65" t="s">
        <v>12854</v>
      </c>
      <c r="B1487" s="65" t="s">
        <v>12853</v>
      </c>
      <c r="C1487" s="131">
        <v>1.988</v>
      </c>
      <c r="D1487" s="132">
        <v>3.9521439075469971</v>
      </c>
      <c r="E1487" s="132">
        <v>4.4742641007195525</v>
      </c>
      <c r="F1487" s="132">
        <v>25.570853259501636</v>
      </c>
      <c r="G1487" s="92">
        <v>81.287178039550781</v>
      </c>
      <c r="H1487" s="91">
        <v>55.267887115478516</v>
      </c>
      <c r="I1487" s="90">
        <v>74.246597290039063</v>
      </c>
    </row>
    <row r="1488" spans="1:9">
      <c r="A1488" s="65" t="s">
        <v>12852</v>
      </c>
      <c r="B1488" s="65" t="s">
        <v>12851</v>
      </c>
      <c r="C1488" s="131">
        <v>3.7890000000000001</v>
      </c>
      <c r="D1488" s="132">
        <v>14.356520652770996</v>
      </c>
      <c r="E1488" s="132">
        <v>4.0910193455325325</v>
      </c>
      <c r="F1488" s="132">
        <v>36.096436870642911</v>
      </c>
      <c r="G1488" s="92">
        <v>87.012191772460938</v>
      </c>
      <c r="H1488" s="91">
        <v>61.830513000488281</v>
      </c>
      <c r="I1488" s="90">
        <v>80.198257446289063</v>
      </c>
    </row>
    <row r="1489" spans="1:9">
      <c r="A1489" s="65" t="s">
        <v>12850</v>
      </c>
      <c r="B1489" s="65" t="s">
        <v>12849</v>
      </c>
      <c r="C1489" s="131">
        <v>2.5030000000000001</v>
      </c>
      <c r="D1489" s="132">
        <v>6.2650089263916016</v>
      </c>
      <c r="E1489" s="132">
        <v>4.156363259740151</v>
      </c>
      <c r="F1489" s="132">
        <v>35.627430522621644</v>
      </c>
      <c r="G1489" s="92">
        <v>84.793289184570313</v>
      </c>
      <c r="H1489" s="91">
        <v>60.313571929931641</v>
      </c>
      <c r="I1489" s="90">
        <v>78.169303894042969</v>
      </c>
    </row>
    <row r="1490" spans="1:9">
      <c r="A1490" s="65" t="s">
        <v>12140</v>
      </c>
      <c r="B1490" s="65" t="s">
        <v>12139</v>
      </c>
      <c r="C1490" s="131">
        <v>2.9889999999999999</v>
      </c>
      <c r="D1490" s="132">
        <v>8.9341211318969727</v>
      </c>
      <c r="E1490" s="132">
        <v>3.9851897456752132</v>
      </c>
      <c r="F1490" s="132">
        <v>32.209968302546727</v>
      </c>
      <c r="G1490" s="92">
        <v>85.043243408203125</v>
      </c>
      <c r="H1490" s="91">
        <v>59.472751617431641</v>
      </c>
      <c r="I1490" s="90">
        <v>78.124099731445313</v>
      </c>
    </row>
    <row r="1491" spans="1:9">
      <c r="A1491" s="65" t="s">
        <v>12138</v>
      </c>
      <c r="B1491" s="65" t="s">
        <v>12137</v>
      </c>
      <c r="C1491" s="131">
        <v>2.3239999999999998</v>
      </c>
      <c r="D1491" s="132">
        <v>5.4009761810302734</v>
      </c>
      <c r="E1491" s="132">
        <v>4.5407486398764858</v>
      </c>
      <c r="F1491" s="132">
        <v>29.298398835516739</v>
      </c>
      <c r="G1491" s="92">
        <v>82.559829711914063</v>
      </c>
      <c r="H1491" s="91">
        <v>57.1552734375</v>
      </c>
      <c r="I1491" s="90">
        <v>75.685585021972656</v>
      </c>
    </row>
    <row r="1492" spans="1:9">
      <c r="A1492" s="65" t="s">
        <v>12848</v>
      </c>
      <c r="B1492" s="65" t="s">
        <v>12847</v>
      </c>
      <c r="C1492" s="131">
        <v>5.032</v>
      </c>
      <c r="D1492" s="132">
        <v>25.321023941040039</v>
      </c>
      <c r="E1492" s="132">
        <v>3.340245702624709</v>
      </c>
      <c r="F1492" s="132">
        <v>37.025567273889422</v>
      </c>
      <c r="G1492" s="92">
        <v>90.189666748046875</v>
      </c>
      <c r="H1492" s="91">
        <v>63.920463562011719</v>
      </c>
      <c r="I1492" s="90">
        <v>83.081459045410156</v>
      </c>
    </row>
    <row r="1493" spans="1:9">
      <c r="A1493" s="65" t="s">
        <v>12136</v>
      </c>
      <c r="B1493" s="65" t="s">
        <v>12135</v>
      </c>
      <c r="C1493" s="131">
        <v>2.7530000000000001</v>
      </c>
      <c r="D1493" s="132">
        <v>7.5790090560913086</v>
      </c>
      <c r="E1493" s="132">
        <v>4.3459425353154115</v>
      </c>
      <c r="F1493" s="132">
        <v>32.987158908507226</v>
      </c>
      <c r="G1493" s="92">
        <v>84.335830688476563</v>
      </c>
      <c r="H1493" s="91">
        <v>59.30462646484375</v>
      </c>
      <c r="I1493" s="90">
        <v>77.562614440917969</v>
      </c>
    </row>
    <row r="1494" spans="1:9">
      <c r="A1494" s="65" t="s">
        <v>12134</v>
      </c>
      <c r="B1494" s="65" t="s">
        <v>12133</v>
      </c>
      <c r="C1494" s="131">
        <v>4.22</v>
      </c>
      <c r="D1494" s="132">
        <v>17.808399200439453</v>
      </c>
      <c r="E1494" s="132">
        <v>4.0563879829544192</v>
      </c>
      <c r="F1494" s="132">
        <v>32.13552311435523</v>
      </c>
      <c r="G1494" s="92">
        <v>86.848220825195313</v>
      </c>
      <c r="H1494" s="91">
        <v>60.575904846191406</v>
      </c>
      <c r="I1494" s="90">
        <v>79.739173889160156</v>
      </c>
    </row>
    <row r="1495" spans="1:9">
      <c r="A1495" s="65" t="s">
        <v>12132</v>
      </c>
      <c r="B1495" s="65" t="s">
        <v>12131</v>
      </c>
      <c r="C1495" s="131">
        <v>3.0750000000000002</v>
      </c>
      <c r="D1495" s="132">
        <v>9.4556245803833008</v>
      </c>
      <c r="E1495" s="132">
        <v>4.1442876873306798</v>
      </c>
      <c r="F1495" s="132">
        <v>33.989524576954068</v>
      </c>
      <c r="G1495" s="92">
        <v>85.350822448730469</v>
      </c>
      <c r="H1495" s="91">
        <v>60.200016021728516</v>
      </c>
      <c r="I1495" s="90">
        <v>78.545242309570313</v>
      </c>
    </row>
    <row r="1496" spans="1:9">
      <c r="A1496" s="65" t="s">
        <v>12130</v>
      </c>
      <c r="B1496" s="65" t="s">
        <v>12129</v>
      </c>
      <c r="C1496" s="131">
        <v>2.7639999999999998</v>
      </c>
      <c r="D1496" s="132">
        <v>7.6396961212158203</v>
      </c>
      <c r="E1496" s="132">
        <v>4.1048956565879147</v>
      </c>
      <c r="F1496" s="132">
        <v>34.081268221574341</v>
      </c>
      <c r="G1496" s="92">
        <v>84.935684204101563</v>
      </c>
      <c r="H1496" s="91">
        <v>59.957157135009766</v>
      </c>
      <c r="I1496" s="90">
        <v>78.176719665527344</v>
      </c>
    </row>
    <row r="1497" spans="1:9">
      <c r="A1497" s="65" t="s">
        <v>12128</v>
      </c>
      <c r="B1497" s="65" t="s">
        <v>12127</v>
      </c>
      <c r="C1497" s="131">
        <v>3.9670000000000001</v>
      </c>
      <c r="D1497" s="132">
        <v>15.737089157104492</v>
      </c>
      <c r="E1497" s="132">
        <v>3.447609243588893</v>
      </c>
      <c r="F1497" s="132">
        <v>36.027256208358573</v>
      </c>
      <c r="G1497" s="92">
        <v>88.178466796875</v>
      </c>
      <c r="H1497" s="91">
        <v>62.438835144042969</v>
      </c>
      <c r="I1497" s="90">
        <v>81.213554382324219</v>
      </c>
    </row>
    <row r="1498" spans="1:9">
      <c r="A1498" s="65" t="s">
        <v>12126</v>
      </c>
      <c r="B1498" s="65" t="s">
        <v>12125</v>
      </c>
      <c r="C1498" s="131">
        <v>4.4359999999999999</v>
      </c>
      <c r="D1498" s="132">
        <v>19.678096771240234</v>
      </c>
      <c r="E1498" s="132">
        <v>3.8470872478689491</v>
      </c>
      <c r="F1498" s="132">
        <v>37.889881265104549</v>
      </c>
      <c r="G1498" s="92">
        <v>88.755844116210938</v>
      </c>
      <c r="H1498" s="91">
        <v>63.378902435302734</v>
      </c>
      <c r="I1498" s="90">
        <v>81.889076232910156</v>
      </c>
    </row>
    <row r="1499" spans="1:9">
      <c r="A1499" s="65" t="s">
        <v>12124</v>
      </c>
      <c r="B1499" s="65" t="s">
        <v>12123</v>
      </c>
      <c r="C1499" s="131">
        <v>3.1859999999999999</v>
      </c>
      <c r="D1499" s="132">
        <v>10.150595664978027</v>
      </c>
      <c r="E1499" s="132">
        <v>3.9889216251483579</v>
      </c>
      <c r="F1499" s="132">
        <v>35.763125627020401</v>
      </c>
      <c r="G1499" s="92">
        <v>86.138519287109375</v>
      </c>
      <c r="H1499" s="91">
        <v>61.178070068359375</v>
      </c>
      <c r="I1499" s="90">
        <v>79.384452819824219</v>
      </c>
    </row>
    <row r="1500" spans="1:9">
      <c r="A1500" s="65" t="s">
        <v>12122</v>
      </c>
      <c r="B1500" s="65" t="s">
        <v>12121</v>
      </c>
      <c r="C1500" s="131">
        <v>4.2830000000000004</v>
      </c>
      <c r="D1500" s="132">
        <v>18.344089508056641</v>
      </c>
      <c r="E1500" s="132">
        <v>3.4188218135188113</v>
      </c>
      <c r="F1500" s="132">
        <v>37.988761238761242</v>
      </c>
      <c r="G1500" s="92">
        <v>89.144371032714844</v>
      </c>
      <c r="H1500" s="91">
        <v>63.591316223144531</v>
      </c>
      <c r="I1500" s="90">
        <v>82.229949951171875</v>
      </c>
    </row>
    <row r="1501" spans="1:9">
      <c r="A1501" s="65" t="s">
        <v>12120</v>
      </c>
      <c r="B1501" s="65" t="s">
        <v>12119</v>
      </c>
      <c r="C1501" s="131">
        <v>2.67</v>
      </c>
      <c r="D1501" s="132">
        <v>7.1289000511169434</v>
      </c>
      <c r="E1501" s="132">
        <v>2.8685748468837771</v>
      </c>
      <c r="F1501" s="132">
        <v>41.383408748114633</v>
      </c>
      <c r="G1501" s="92">
        <v>88.150177001953125</v>
      </c>
      <c r="H1501" s="91">
        <v>63.872135162353516</v>
      </c>
      <c r="I1501" s="90">
        <v>81.580757141113281</v>
      </c>
    </row>
    <row r="1502" spans="1:9">
      <c r="A1502" s="65" t="s">
        <v>12118</v>
      </c>
      <c r="B1502" s="65" t="s">
        <v>12117</v>
      </c>
      <c r="C1502" s="131">
        <v>1.58</v>
      </c>
      <c r="D1502" s="132">
        <v>2.4964001178741455</v>
      </c>
      <c r="E1502" s="132">
        <v>3.8123670256770357</v>
      </c>
      <c r="F1502" s="132">
        <v>39.983747725894482</v>
      </c>
      <c r="G1502" s="92">
        <v>84.768348693847656</v>
      </c>
      <c r="H1502" s="91">
        <v>61.456119537353516</v>
      </c>
      <c r="I1502" s="90">
        <v>78.460273742675781</v>
      </c>
    </row>
    <row r="1503" spans="1:9">
      <c r="A1503" s="65" t="s">
        <v>12116</v>
      </c>
      <c r="B1503" s="65" t="s">
        <v>12115</v>
      </c>
      <c r="C1503" s="131">
        <v>1.0509999999999999</v>
      </c>
      <c r="D1503" s="132">
        <v>1.1046010255813599</v>
      </c>
      <c r="E1503" s="132">
        <v>3.4298278443191204</v>
      </c>
      <c r="F1503" s="132">
        <v>35.701952126423429</v>
      </c>
      <c r="G1503" s="92">
        <v>83.497123718261719</v>
      </c>
      <c r="H1503" s="91">
        <v>59.340152740478516</v>
      </c>
      <c r="I1503" s="90">
        <v>76.960464477539063</v>
      </c>
    </row>
    <row r="1504" spans="1:9">
      <c r="A1504" s="65" t="s">
        <v>12114</v>
      </c>
      <c r="B1504" s="65" t="s">
        <v>12113</v>
      </c>
      <c r="C1504" s="131">
        <v>2.4079999999999999</v>
      </c>
      <c r="D1504" s="132">
        <v>5.7984638214111328</v>
      </c>
      <c r="E1504" s="132">
        <v>3.8532319381643121</v>
      </c>
      <c r="F1504" s="132">
        <v>33.440419550173011</v>
      </c>
      <c r="G1504" s="92">
        <v>84.582084655761719</v>
      </c>
      <c r="H1504" s="91">
        <v>59.506008148193359</v>
      </c>
      <c r="I1504" s="90">
        <v>77.796730041503906</v>
      </c>
    </row>
    <row r="1505" spans="1:9">
      <c r="A1505" s="65" t="s">
        <v>12112</v>
      </c>
      <c r="B1505" s="65" t="s">
        <v>12111</v>
      </c>
      <c r="C1505" s="131">
        <v>1.6319999999999999</v>
      </c>
      <c r="D1505" s="132">
        <v>2.663424015045166</v>
      </c>
      <c r="E1505" s="132">
        <v>3.9929974268965642</v>
      </c>
      <c r="F1505" s="132">
        <v>33.517291226509506</v>
      </c>
      <c r="G1505" s="92">
        <v>83.159675598144531</v>
      </c>
      <c r="H1505" s="91">
        <v>58.626487731933594</v>
      </c>
      <c r="I1505" s="90">
        <v>76.521217346191406</v>
      </c>
    </row>
    <row r="1506" spans="1:9">
      <c r="A1506" s="65" t="s">
        <v>12110</v>
      </c>
      <c r="B1506" s="65" t="s">
        <v>12109</v>
      </c>
      <c r="C1506" s="131">
        <v>1.159</v>
      </c>
      <c r="D1506" s="132">
        <v>1.3432810306549072</v>
      </c>
      <c r="E1506" s="132">
        <v>3.3767835535731714</v>
      </c>
      <c r="F1506" s="132">
        <v>35.868928571428569</v>
      </c>
      <c r="G1506" s="92">
        <v>83.784400939941406</v>
      </c>
      <c r="H1506" s="91">
        <v>59.567695617675781</v>
      </c>
      <c r="I1506" s="90">
        <v>77.231582641601563</v>
      </c>
    </row>
    <row r="1507" spans="1:9">
      <c r="A1507" s="65" t="s">
        <v>12108</v>
      </c>
      <c r="B1507" s="65" t="s">
        <v>12107</v>
      </c>
      <c r="C1507" s="131">
        <v>4.43</v>
      </c>
      <c r="D1507" s="132">
        <v>19.624900817871094</v>
      </c>
      <c r="E1507" s="132">
        <v>3.1228842720709866</v>
      </c>
      <c r="F1507" s="132">
        <v>38.190654706118622</v>
      </c>
      <c r="G1507" s="92">
        <v>89.832199096679688</v>
      </c>
      <c r="H1507" s="91">
        <v>64.028945922851563</v>
      </c>
      <c r="I1507" s="90">
        <v>82.850074768066406</v>
      </c>
    </row>
    <row r="1508" spans="1:9">
      <c r="A1508" s="65" t="s">
        <v>12106</v>
      </c>
      <c r="B1508" s="65" t="s">
        <v>12105</v>
      </c>
      <c r="C1508" s="131">
        <v>3.6339999999999999</v>
      </c>
      <c r="D1508" s="132">
        <v>13.20595645904541</v>
      </c>
      <c r="E1508" s="132">
        <v>2.2683324030073453</v>
      </c>
      <c r="F1508" s="132">
        <v>36.376303201275604</v>
      </c>
      <c r="G1508" s="92">
        <v>89.396751403808594</v>
      </c>
      <c r="H1508" s="91">
        <v>63.128726959228516</v>
      </c>
      <c r="I1508" s="90">
        <v>82.288864135742188</v>
      </c>
    </row>
    <row r="1509" spans="1:9">
      <c r="A1509" s="65" t="s">
        <v>12796</v>
      </c>
      <c r="B1509" s="65" t="s">
        <v>12795</v>
      </c>
      <c r="C1509" s="131">
        <v>3.3959999999999999</v>
      </c>
      <c r="D1509" s="132">
        <v>11.532815933227539</v>
      </c>
      <c r="E1509" s="132">
        <v>2.7863522138591459</v>
      </c>
      <c r="F1509" s="132">
        <v>44.560159098442163</v>
      </c>
      <c r="G1509" s="92">
        <v>90.116470336914063</v>
      </c>
      <c r="H1509" s="91">
        <v>66.005630493164063</v>
      </c>
      <c r="I1509" s="90">
        <v>83.592300415039063</v>
      </c>
    </row>
    <row r="1510" spans="1:9">
      <c r="A1510" s="65" t="s">
        <v>12794</v>
      </c>
      <c r="B1510" s="65" t="s">
        <v>12793</v>
      </c>
      <c r="C1510" s="131">
        <v>2.9510000000000001</v>
      </c>
      <c r="D1510" s="132">
        <v>8.7084007263183594</v>
      </c>
      <c r="E1510" s="132">
        <v>3.6769745516076178</v>
      </c>
      <c r="F1510" s="132">
        <v>39.542581503659349</v>
      </c>
      <c r="G1510" s="92">
        <v>87.047958374023438</v>
      </c>
      <c r="H1510" s="91">
        <v>62.781673431396484</v>
      </c>
      <c r="I1510" s="90">
        <v>80.481719970703125</v>
      </c>
    </row>
    <row r="1511" spans="1:9">
      <c r="A1511" s="65" t="s">
        <v>12792</v>
      </c>
      <c r="B1511" s="65" t="s">
        <v>12791</v>
      </c>
      <c r="C1511" s="131">
        <v>2.6019999999999999</v>
      </c>
      <c r="D1511" s="132">
        <v>6.7704038619995117</v>
      </c>
      <c r="E1511" s="132">
        <v>2.2784101792439428</v>
      </c>
      <c r="F1511" s="132">
        <v>42.76309681697613</v>
      </c>
      <c r="G1511" s="92">
        <v>89.179389953613281</v>
      </c>
      <c r="H1511" s="91">
        <v>64.820594787597656</v>
      </c>
      <c r="I1511" s="90">
        <v>82.588119506835938</v>
      </c>
    </row>
    <row r="1512" spans="1:9">
      <c r="A1512" s="65" t="s">
        <v>12790</v>
      </c>
      <c r="B1512" s="65" t="s">
        <v>12789</v>
      </c>
      <c r="C1512" s="131">
        <v>2.1459999999999999</v>
      </c>
      <c r="D1512" s="132">
        <v>4.605316162109375</v>
      </c>
      <c r="E1512" s="132">
        <v>3.0150405879670314</v>
      </c>
      <c r="F1512" s="132">
        <v>42.364418212478924</v>
      </c>
      <c r="G1512" s="92">
        <v>87.328300476074219</v>
      </c>
      <c r="H1512" s="91">
        <v>63.646221160888672</v>
      </c>
      <c r="I1512" s="90">
        <v>80.920143127441406</v>
      </c>
    </row>
    <row r="1513" spans="1:9">
      <c r="A1513" s="65" t="s">
        <v>12788</v>
      </c>
      <c r="B1513" s="65" t="s">
        <v>12787</v>
      </c>
      <c r="C1513" s="131">
        <v>1.6779999999999999</v>
      </c>
      <c r="D1513" s="132">
        <v>2.8156840801239014</v>
      </c>
      <c r="E1513" s="132">
        <v>3.6316633967415761</v>
      </c>
      <c r="F1513" s="132">
        <v>38.526102464332034</v>
      </c>
      <c r="G1513" s="92">
        <v>84.856239318847656</v>
      </c>
      <c r="H1513" s="91">
        <v>61.071361541748047</v>
      </c>
      <c r="I1513" s="90">
        <v>78.420265197753906</v>
      </c>
    </row>
    <row r="1514" spans="1:9">
      <c r="A1514" s="65" t="s">
        <v>12786</v>
      </c>
      <c r="B1514" s="65" t="s">
        <v>12785</v>
      </c>
      <c r="C1514" s="131">
        <v>6.9269999999999996</v>
      </c>
      <c r="D1514" s="132">
        <v>47.983329772949219</v>
      </c>
      <c r="E1514" s="132">
        <v>0.47744617312117155</v>
      </c>
      <c r="F1514" s="132">
        <v>43.957277335264301</v>
      </c>
      <c r="G1514" s="92">
        <v>98.601371765136719</v>
      </c>
      <c r="H1514" s="91">
        <v>70.555809020996094</v>
      </c>
      <c r="I1514" s="90">
        <v>91.012496948242188</v>
      </c>
    </row>
    <row r="1515" spans="1:9">
      <c r="A1515" s="65" t="s">
        <v>12784</v>
      </c>
      <c r="B1515" s="65" t="s">
        <v>12783</v>
      </c>
      <c r="C1515" s="131">
        <v>4.2549999999999999</v>
      </c>
      <c r="D1515" s="132">
        <v>18.105024337768555</v>
      </c>
      <c r="E1515" s="132">
        <v>2.8733587699263077</v>
      </c>
      <c r="F1515" s="132">
        <v>36.246895755125614</v>
      </c>
      <c r="G1515" s="92">
        <v>89.480934143066406</v>
      </c>
      <c r="H1515" s="91">
        <v>63.220878601074219</v>
      </c>
      <c r="I1515" s="90">
        <v>82.375205993652344</v>
      </c>
    </row>
    <row r="1516" spans="1:9">
      <c r="A1516" s="65" t="s">
        <v>12782</v>
      </c>
      <c r="B1516" s="65" t="s">
        <v>12781</v>
      </c>
      <c r="C1516" s="131">
        <v>1.7589999999999999</v>
      </c>
      <c r="D1516" s="132">
        <v>3.094080924987793</v>
      </c>
      <c r="E1516" s="132">
        <v>3.1432517290349424</v>
      </c>
      <c r="F1516" s="132">
        <v>43.244008714596951</v>
      </c>
      <c r="G1516" s="92">
        <v>86.723091125488281</v>
      </c>
      <c r="H1516" s="91">
        <v>63.521865844726563</v>
      </c>
      <c r="I1516" s="90">
        <v>80.445053100585938</v>
      </c>
    </row>
    <row r="1517" spans="1:9">
      <c r="A1517" s="65" t="s">
        <v>12780</v>
      </c>
      <c r="B1517" s="65" t="s">
        <v>12779</v>
      </c>
      <c r="C1517" s="131">
        <v>1.216</v>
      </c>
      <c r="D1517" s="132">
        <v>1.4786560535430908</v>
      </c>
      <c r="E1517" s="132">
        <v>3.1734439661260949</v>
      </c>
      <c r="F1517" s="132">
        <v>41.747836218375497</v>
      </c>
      <c r="G1517" s="92">
        <v>85.470672607421875</v>
      </c>
      <c r="H1517" s="91">
        <v>62.281024932861328</v>
      </c>
      <c r="I1517" s="90">
        <v>79.195762634277344</v>
      </c>
    </row>
    <row r="1518" spans="1:9">
      <c r="A1518" s="65" t="s">
        <v>12778</v>
      </c>
      <c r="B1518" s="65" t="s">
        <v>12777</v>
      </c>
      <c r="C1518" s="131">
        <v>1.518</v>
      </c>
      <c r="D1518" s="132">
        <v>2.3043239116668701</v>
      </c>
      <c r="E1518" s="132">
        <v>3.1602763847683684</v>
      </c>
      <c r="F1518" s="132">
        <v>37.852855288773526</v>
      </c>
      <c r="G1518" s="92">
        <v>85.111541748046875</v>
      </c>
      <c r="H1518" s="91">
        <v>60.957511901855469</v>
      </c>
      <c r="I1518" s="90">
        <v>78.57568359375</v>
      </c>
    </row>
    <row r="1519" spans="1:9">
      <c r="A1519" s="65" t="s">
        <v>12776</v>
      </c>
      <c r="B1519" s="65" t="s">
        <v>12775</v>
      </c>
      <c r="C1519" s="131">
        <v>3.4329999999999998</v>
      </c>
      <c r="D1519" s="132">
        <v>11.785489082336426</v>
      </c>
      <c r="E1519" s="132">
        <v>3.5502173333401519</v>
      </c>
      <c r="F1519" s="132">
        <v>34.672695449241537</v>
      </c>
      <c r="G1519" s="92">
        <v>86.900505065917969</v>
      </c>
      <c r="H1519" s="91">
        <v>61.275115966796875</v>
      </c>
      <c r="I1519" s="90">
        <v>79.966506958007813</v>
      </c>
    </row>
    <row r="1520" spans="1:9">
      <c r="A1520" s="65" t="s">
        <v>12774</v>
      </c>
      <c r="B1520" s="65" t="s">
        <v>12773</v>
      </c>
      <c r="C1520" s="131">
        <v>3.3210000000000002</v>
      </c>
      <c r="D1520" s="132">
        <v>11.029041290283203</v>
      </c>
      <c r="E1520" s="132">
        <v>3.8105034620894336</v>
      </c>
      <c r="F1520" s="132">
        <v>38.713703099510603</v>
      </c>
      <c r="G1520" s="92">
        <v>87.257789611816406</v>
      </c>
      <c r="H1520" s="91">
        <v>62.696952819824219</v>
      </c>
      <c r="I1520" s="90">
        <v>80.611854553222656</v>
      </c>
    </row>
    <row r="1521" spans="1:9">
      <c r="A1521" s="65" t="s">
        <v>12772</v>
      </c>
      <c r="B1521" s="65" t="s">
        <v>12771</v>
      </c>
      <c r="C1521" s="131">
        <v>5.1379999999999999</v>
      </c>
      <c r="D1521" s="132">
        <v>26.399044036865234</v>
      </c>
      <c r="E1521" s="132">
        <v>1.7155318996100009</v>
      </c>
      <c r="F1521" s="132">
        <v>44.025282238829703</v>
      </c>
      <c r="G1521" s="92">
        <v>94.193550109863281</v>
      </c>
      <c r="H1521" s="91">
        <v>68.178642272949219</v>
      </c>
      <c r="I1521" s="90">
        <v>87.154151916503906</v>
      </c>
    </row>
    <row r="1522" spans="1:9">
      <c r="A1522" s="65" t="s">
        <v>12770</v>
      </c>
      <c r="B1522" s="65" t="s">
        <v>12769</v>
      </c>
      <c r="C1522" s="131">
        <v>1.0049999999999999</v>
      </c>
      <c r="D1522" s="132">
        <v>1.0100250244140625</v>
      </c>
      <c r="E1522" s="132">
        <v>3.6243783476242042</v>
      </c>
      <c r="F1522" s="132">
        <v>34.885513319365458</v>
      </c>
      <c r="G1522" s="92">
        <v>82.967002868652344</v>
      </c>
      <c r="H1522" s="91">
        <v>58.800441741943359</v>
      </c>
      <c r="I1522" s="90">
        <v>76.427749633789063</v>
      </c>
    </row>
    <row r="1523" spans="1:9">
      <c r="A1523" s="65" t="s">
        <v>12768</v>
      </c>
      <c r="B1523" s="65" t="s">
        <v>12767</v>
      </c>
      <c r="C1523" s="131">
        <v>2.61</v>
      </c>
      <c r="D1523" s="132">
        <v>6.8120999336242676</v>
      </c>
      <c r="E1523" s="132">
        <v>2.8325596663397334</v>
      </c>
      <c r="F1523" s="132">
        <v>42.041015296688521</v>
      </c>
      <c r="G1523" s="92">
        <v>88.251976013183594</v>
      </c>
      <c r="H1523" s="91">
        <v>64.117607116699219</v>
      </c>
      <c r="I1523" s="90">
        <v>81.721435546875</v>
      </c>
    </row>
    <row r="1524" spans="1:9">
      <c r="A1524" s="65" t="s">
        <v>12766</v>
      </c>
      <c r="B1524" s="65" t="s">
        <v>12765</v>
      </c>
      <c r="C1524" s="131">
        <v>0.66</v>
      </c>
      <c r="D1524" s="132">
        <v>0.43560001254081726</v>
      </c>
      <c r="E1524" s="132">
        <v>4.0944711925882311</v>
      </c>
      <c r="F1524" s="132">
        <v>28.106995884773664</v>
      </c>
      <c r="G1524" s="92">
        <v>80.234817504882813</v>
      </c>
      <c r="H1524" s="91">
        <v>55.190597534179688</v>
      </c>
      <c r="I1524" s="90">
        <v>73.458076477050781</v>
      </c>
    </row>
    <row r="1525" spans="1:9">
      <c r="A1525" s="65" t="s">
        <v>12764</v>
      </c>
      <c r="B1525" s="65" t="s">
        <v>12763</v>
      </c>
      <c r="C1525" s="131">
        <v>1.7529999999999999</v>
      </c>
      <c r="D1525" s="132">
        <v>3.0730090141296387</v>
      </c>
      <c r="E1525" s="132">
        <v>3.7638126439165105</v>
      </c>
      <c r="F1525" s="132">
        <v>38.871610942249241</v>
      </c>
      <c r="G1525" s="92">
        <v>84.867919921875</v>
      </c>
      <c r="H1525" s="91">
        <v>61.201713562011719</v>
      </c>
      <c r="I1525" s="90">
        <v>78.464057922363281</v>
      </c>
    </row>
    <row r="1526" spans="1:9">
      <c r="A1526" s="65" t="s">
        <v>12762</v>
      </c>
      <c r="B1526" s="65" t="s">
        <v>12761</v>
      </c>
      <c r="C1526" s="131">
        <v>3.798</v>
      </c>
      <c r="D1526" s="132">
        <v>14.424803733825684</v>
      </c>
      <c r="E1526" s="132">
        <v>3.74419404728887</v>
      </c>
      <c r="F1526" s="132">
        <v>39.510077258985554</v>
      </c>
      <c r="G1526" s="92">
        <v>88.273399353027344</v>
      </c>
      <c r="H1526" s="91">
        <v>63.545280456542969</v>
      </c>
      <c r="I1526" s="90">
        <v>81.582199096679688</v>
      </c>
    </row>
    <row r="1527" spans="1:9">
      <c r="A1527" s="65" t="s">
        <v>12760</v>
      </c>
      <c r="B1527" s="65" t="s">
        <v>12759</v>
      </c>
      <c r="C1527" s="131">
        <v>2.8479999999999999</v>
      </c>
      <c r="D1527" s="132">
        <v>8.1111040115356445</v>
      </c>
      <c r="E1527" s="132">
        <v>3.9831302163146409</v>
      </c>
      <c r="F1527" s="132">
        <v>32.39237015474184</v>
      </c>
      <c r="G1527" s="92">
        <v>84.864120483398438</v>
      </c>
      <c r="H1527" s="91">
        <v>59.411087036132813</v>
      </c>
      <c r="I1527" s="90">
        <v>77.976760864257813</v>
      </c>
    </row>
    <row r="1528" spans="1:9">
      <c r="A1528" s="65" t="s">
        <v>12758</v>
      </c>
      <c r="B1528" s="65" t="s">
        <v>12757</v>
      </c>
      <c r="C1528" s="131">
        <v>5.4210000000000003</v>
      </c>
      <c r="D1528" s="132">
        <v>29.387241363525391</v>
      </c>
      <c r="E1528" s="132">
        <v>0.7655307770477906</v>
      </c>
      <c r="F1528" s="132">
        <v>43.166413245480655</v>
      </c>
      <c r="G1528" s="92">
        <v>95.7684326171875</v>
      </c>
      <c r="H1528" s="91">
        <v>68.753677368164063</v>
      </c>
      <c r="I1528" s="90">
        <v>88.458488464355469</v>
      </c>
    </row>
    <row r="1529" spans="1:9">
      <c r="A1529" s="65" t="s">
        <v>12756</v>
      </c>
      <c r="B1529" s="65" t="s">
        <v>12755</v>
      </c>
      <c r="C1529" s="131">
        <v>4.1429999999999998</v>
      </c>
      <c r="D1529" s="132">
        <v>17.164449691772461</v>
      </c>
      <c r="E1529" s="132">
        <v>3.133675958737248</v>
      </c>
      <c r="F1529" s="132">
        <v>41.966708941027264</v>
      </c>
      <c r="G1529" s="92">
        <v>90.213973999023438</v>
      </c>
      <c r="H1529" s="91">
        <v>65.362205505371094</v>
      </c>
      <c r="I1529" s="90">
        <v>83.489311218261719</v>
      </c>
    </row>
    <row r="1530" spans="1:9">
      <c r="A1530" s="65" t="s">
        <v>12754</v>
      </c>
      <c r="B1530" s="65" t="s">
        <v>12753</v>
      </c>
      <c r="C1530" s="131">
        <v>2.2610000000000001</v>
      </c>
      <c r="D1530" s="132">
        <v>5.1121211051940918</v>
      </c>
      <c r="E1530" s="132">
        <v>4.1055281559797008</v>
      </c>
      <c r="F1530" s="132">
        <v>29.018321729571273</v>
      </c>
      <c r="G1530" s="92">
        <v>83.009262084960938</v>
      </c>
      <c r="H1530" s="91">
        <v>57.288097381591797</v>
      </c>
      <c r="I1530" s="90">
        <v>76.049346923828125</v>
      </c>
    </row>
    <row r="1531" spans="1:9">
      <c r="A1531" s="65" t="s">
        <v>12752</v>
      </c>
      <c r="B1531" s="65" t="s">
        <v>12751</v>
      </c>
      <c r="C1531" s="131">
        <v>1.9019999999999999</v>
      </c>
      <c r="D1531" s="132">
        <v>3.6176040172576904</v>
      </c>
      <c r="E1531" s="132">
        <v>3.9137682727831629</v>
      </c>
      <c r="F1531" s="132">
        <v>30.692797573919638</v>
      </c>
      <c r="G1531" s="92">
        <v>83.077033996582031</v>
      </c>
      <c r="H1531" s="91">
        <v>57.766960144042969</v>
      </c>
      <c r="I1531" s="90">
        <v>76.228355407714844</v>
      </c>
    </row>
    <row r="1532" spans="1:9">
      <c r="A1532" s="65" t="s">
        <v>12750</v>
      </c>
      <c r="B1532" s="65" t="s">
        <v>12749</v>
      </c>
      <c r="C1532" s="131">
        <v>3.0470000000000002</v>
      </c>
      <c r="D1532" s="132">
        <v>9.2842092514038086</v>
      </c>
      <c r="E1532" s="132">
        <v>2.9844540156596326</v>
      </c>
      <c r="F1532" s="132">
        <v>35.445888107612348</v>
      </c>
      <c r="G1532" s="92">
        <v>87.262138366699219</v>
      </c>
      <c r="H1532" s="91">
        <v>61.637195587158203</v>
      </c>
      <c r="I1532" s="90">
        <v>80.328262329101563</v>
      </c>
    </row>
    <row r="1533" spans="1:9">
      <c r="A1533" s="65" t="s">
        <v>12748</v>
      </c>
      <c r="B1533" s="65" t="s">
        <v>12747</v>
      </c>
      <c r="C1533" s="131">
        <v>2.5110000000000001</v>
      </c>
      <c r="D1533" s="132">
        <v>6.3051209449768066</v>
      </c>
      <c r="E1533" s="132">
        <v>4.0841090583280737</v>
      </c>
      <c r="F1533" s="132">
        <v>37.272633744855966</v>
      </c>
      <c r="G1533" s="92">
        <v>85.273605346679688</v>
      </c>
      <c r="H1533" s="91">
        <v>61.074897766113281</v>
      </c>
      <c r="I1533" s="90">
        <v>78.725654602050781</v>
      </c>
    </row>
    <row r="1534" spans="1:9">
      <c r="A1534" s="65" t="s">
        <v>12746</v>
      </c>
      <c r="B1534" s="65" t="s">
        <v>12745</v>
      </c>
      <c r="C1534" s="131">
        <v>3.7320000000000002</v>
      </c>
      <c r="D1534" s="132">
        <v>13.927824020385742</v>
      </c>
      <c r="E1534" s="132">
        <v>3.5045818561681576</v>
      </c>
      <c r="F1534" s="132">
        <v>38.858449746569413</v>
      </c>
      <c r="G1534" s="92">
        <v>88.36273193359375</v>
      </c>
      <c r="H1534" s="91">
        <v>63.379253387451172</v>
      </c>
      <c r="I1534" s="90">
        <v>81.602432250976563</v>
      </c>
    </row>
    <row r="1535" spans="1:9">
      <c r="A1535" s="65" t="s">
        <v>12744</v>
      </c>
      <c r="B1535" s="65" t="s">
        <v>12743</v>
      </c>
      <c r="C1535" s="131">
        <v>2.5059999999999998</v>
      </c>
      <c r="D1535" s="132">
        <v>6.2800359725952148</v>
      </c>
      <c r="E1535" s="132">
        <v>3.6347183616145111</v>
      </c>
      <c r="F1535" s="132">
        <v>34.61134806772651</v>
      </c>
      <c r="G1535" s="92">
        <v>85.305793762207031</v>
      </c>
      <c r="H1535" s="91">
        <v>60.263938903808594</v>
      </c>
      <c r="I1535" s="90">
        <v>78.529693603515625</v>
      </c>
    </row>
    <row r="1536" spans="1:9">
      <c r="A1536" s="65" t="s">
        <v>12742</v>
      </c>
      <c r="B1536" s="65" t="s">
        <v>12741</v>
      </c>
      <c r="C1536" s="131">
        <v>3.0489999999999999</v>
      </c>
      <c r="D1536" s="132">
        <v>9.2964010238647461</v>
      </c>
      <c r="E1536" s="132">
        <v>3.8064936564084464</v>
      </c>
      <c r="F1536" s="132">
        <v>35.506964964119881</v>
      </c>
      <c r="G1536" s="92">
        <v>86.122566223144531</v>
      </c>
      <c r="H1536" s="91">
        <v>61.066421508789063</v>
      </c>
      <c r="I1536" s="90">
        <v>79.342605590820313</v>
      </c>
    </row>
    <row r="1537" spans="1:9">
      <c r="A1537" s="65" t="s">
        <v>12740</v>
      </c>
      <c r="B1537" s="65" t="s">
        <v>12739</v>
      </c>
      <c r="C1537" s="131">
        <v>3.2320000000000002</v>
      </c>
      <c r="D1537" s="132">
        <v>10.445823669433594</v>
      </c>
      <c r="E1537" s="132">
        <v>3.7819666692087814</v>
      </c>
      <c r="F1537" s="132">
        <v>38.797842956727607</v>
      </c>
      <c r="G1537" s="92">
        <v>87.176963806152344</v>
      </c>
      <c r="H1537" s="91">
        <v>62.666286468505859</v>
      </c>
      <c r="I1537" s="90">
        <v>80.544601440429688</v>
      </c>
    </row>
    <row r="1538" spans="1:9">
      <c r="A1538" s="65" t="s">
        <v>12738</v>
      </c>
      <c r="B1538" s="65" t="s">
        <v>12737</v>
      </c>
      <c r="C1538" s="131">
        <v>3.8839999999999999</v>
      </c>
      <c r="D1538" s="132">
        <v>15.085455894470215</v>
      </c>
      <c r="E1538" s="132">
        <v>3.6091705077095835</v>
      </c>
      <c r="F1538" s="132">
        <v>38.448163962425276</v>
      </c>
      <c r="G1538" s="92">
        <v>88.36083984375</v>
      </c>
      <c r="H1538" s="91">
        <v>63.273334503173828</v>
      </c>
      <c r="I1538" s="90">
        <v>81.5723876953125</v>
      </c>
    </row>
    <row r="1539" spans="1:9">
      <c r="A1539" s="65" t="s">
        <v>12736</v>
      </c>
      <c r="B1539" s="65" t="s">
        <v>12735</v>
      </c>
      <c r="C1539" s="131">
        <v>4.24</v>
      </c>
      <c r="D1539" s="132">
        <v>17.97760009765625</v>
      </c>
      <c r="E1539" s="132">
        <v>2.4702990531296654</v>
      </c>
      <c r="F1539" s="132">
        <v>42.480376766091055</v>
      </c>
      <c r="G1539" s="92">
        <v>91.411331176757813</v>
      </c>
      <c r="H1539" s="91">
        <v>66.154754638671875</v>
      </c>
      <c r="I1539" s="90">
        <v>84.577133178710938</v>
      </c>
    </row>
    <row r="1540" spans="1:9">
      <c r="A1540" s="65" t="s">
        <v>12734</v>
      </c>
      <c r="B1540" s="65" t="s">
        <v>12733</v>
      </c>
      <c r="C1540" s="131">
        <v>4.5750000000000002</v>
      </c>
      <c r="D1540" s="132">
        <v>20.930625915527344</v>
      </c>
      <c r="E1540" s="132">
        <v>3.9183996211833478</v>
      </c>
      <c r="F1540" s="132">
        <v>42.55655262665919</v>
      </c>
      <c r="G1540" s="92">
        <v>89.907402038574219</v>
      </c>
      <c r="H1540" s="91">
        <v>65.441703796386719</v>
      </c>
      <c r="I1540" s="90">
        <v>83.287208557128906</v>
      </c>
    </row>
    <row r="1541" spans="1:9">
      <c r="A1541" s="65" t="s">
        <v>12580</v>
      </c>
      <c r="B1541" s="65" t="s">
        <v>12579</v>
      </c>
      <c r="C1541" s="131">
        <v>9.82</v>
      </c>
      <c r="D1541" s="132">
        <v>96.432403564453125</v>
      </c>
      <c r="E1541" s="132">
        <v>1.8393255225917284</v>
      </c>
      <c r="F1541" s="132">
        <v>40.066883923029174</v>
      </c>
      <c r="G1541" s="92">
        <v>99.98284912109375</v>
      </c>
      <c r="H1541" s="91">
        <v>69.996383666992188</v>
      </c>
      <c r="I1541" s="90">
        <v>91.868782043457031</v>
      </c>
    </row>
    <row r="1542" spans="1:9">
      <c r="A1542" s="65" t="s">
        <v>12578</v>
      </c>
      <c r="B1542" s="65" t="s">
        <v>12577</v>
      </c>
      <c r="C1542" s="131">
        <v>9.2029999999999994</v>
      </c>
      <c r="D1542" s="132">
        <v>84.695205688476563</v>
      </c>
      <c r="E1542" s="132">
        <v>1.5615714718598979</v>
      </c>
      <c r="F1542" s="132">
        <v>39.89933753433511</v>
      </c>
      <c r="G1542" s="92">
        <v>99.466522216796875</v>
      </c>
      <c r="H1542" s="91">
        <v>69.717422485351563</v>
      </c>
      <c r="I1542" s="90">
        <v>91.41668701171875</v>
      </c>
    </row>
    <row r="1543" spans="1:9">
      <c r="A1543" s="65" t="s">
        <v>12576</v>
      </c>
      <c r="B1543" s="65" t="s">
        <v>12575</v>
      </c>
      <c r="C1543" s="131">
        <v>8.3089999999999993</v>
      </c>
      <c r="D1543" s="132">
        <v>69.039482116699219</v>
      </c>
      <c r="E1543" s="132">
        <v>1.2252639729185133</v>
      </c>
      <c r="F1543" s="132">
        <v>42.063710581078915</v>
      </c>
      <c r="G1543" s="92">
        <v>99.143486022949219</v>
      </c>
      <c r="H1543" s="91">
        <v>70.255752563476563</v>
      </c>
      <c r="I1543" s="90">
        <v>91.326728820800781</v>
      </c>
    </row>
    <row r="1544" spans="1:9">
      <c r="A1544" s="65" t="s">
        <v>12574</v>
      </c>
      <c r="B1544" s="65" t="s">
        <v>12573</v>
      </c>
      <c r="C1544" s="131">
        <v>7.6379999999999999</v>
      </c>
      <c r="D1544" s="132">
        <v>58.339042663574219</v>
      </c>
      <c r="E1544" s="132">
        <v>3.8653816034425552</v>
      </c>
      <c r="F1544" s="132">
        <v>34.259249609171441</v>
      </c>
      <c r="G1544" s="92">
        <v>92.721412658691406</v>
      </c>
      <c r="H1544" s="91">
        <v>64.511360168457031</v>
      </c>
      <c r="I1544" s="90">
        <v>85.088027954101563</v>
      </c>
    </row>
    <row r="1545" spans="1:9">
      <c r="A1545" s="65" t="s">
        <v>12572</v>
      </c>
      <c r="B1545" s="65" t="s">
        <v>12571</v>
      </c>
      <c r="C1545" s="131">
        <v>7.32</v>
      </c>
      <c r="D1545" s="132">
        <v>53.582401275634766</v>
      </c>
      <c r="E1545" s="132">
        <v>3.2502789355922834</v>
      </c>
      <c r="F1545" s="132">
        <v>39.962715941395146</v>
      </c>
      <c r="G1545" s="92">
        <v>94.3905029296875</v>
      </c>
      <c r="H1545" s="91">
        <v>67.143905639648438</v>
      </c>
      <c r="I1545" s="90">
        <v>87.017822265625</v>
      </c>
    </row>
    <row r="1546" spans="1:9">
      <c r="A1546" s="65" t="s">
        <v>12570</v>
      </c>
      <c r="B1546" s="65" t="s">
        <v>12569</v>
      </c>
      <c r="C1546" s="131">
        <v>4.194</v>
      </c>
      <c r="D1546" s="132">
        <v>17.589635848999023</v>
      </c>
      <c r="E1546" s="132">
        <v>0.79635092466221513</v>
      </c>
      <c r="F1546" s="132">
        <v>39.717075532601676</v>
      </c>
      <c r="G1546" s="92">
        <v>93.080184936523438</v>
      </c>
      <c r="H1546" s="91">
        <v>66.154487609863281</v>
      </c>
      <c r="I1546" s="90">
        <v>85.794334411621094</v>
      </c>
    </row>
    <row r="1547" spans="1:9">
      <c r="A1547" s="65" t="s">
        <v>12568</v>
      </c>
      <c r="B1547" s="65" t="s">
        <v>12567</v>
      </c>
      <c r="C1547" s="131">
        <v>3.3140000000000001</v>
      </c>
      <c r="D1547" s="132">
        <v>10.982596397399902</v>
      </c>
      <c r="E1547" s="132">
        <v>3.2311681596693349</v>
      </c>
      <c r="F1547" s="132">
        <v>42.187366287580225</v>
      </c>
      <c r="G1547" s="92">
        <v>88.834426879882813</v>
      </c>
      <c r="H1547" s="91">
        <v>64.591194152832031</v>
      </c>
      <c r="I1547" s="90">
        <v>82.274429321289063</v>
      </c>
    </row>
    <row r="1548" spans="1:9">
      <c r="A1548" s="65" t="s">
        <v>12566</v>
      </c>
      <c r="B1548" s="65" t="s">
        <v>12565</v>
      </c>
      <c r="C1548" s="131">
        <v>6.9130000000000003</v>
      </c>
      <c r="D1548" s="132">
        <v>47.789569854736328</v>
      </c>
      <c r="E1548" s="132">
        <v>3.9166905851369709</v>
      </c>
      <c r="F1548" s="132">
        <v>31.299003682044617</v>
      </c>
      <c r="G1548" s="92">
        <v>90.92718505859375</v>
      </c>
      <c r="H1548" s="91">
        <v>62.649574279785156</v>
      </c>
      <c r="I1548" s="90">
        <v>83.275520324707031</v>
      </c>
    </row>
    <row r="1549" spans="1:9">
      <c r="A1549" s="65" t="s">
        <v>12564</v>
      </c>
      <c r="B1549" s="65" t="s">
        <v>12563</v>
      </c>
      <c r="C1549" s="131">
        <v>4.1349999999999998</v>
      </c>
      <c r="D1549" s="132">
        <v>17.098224639892578</v>
      </c>
      <c r="E1549" s="132">
        <v>3.614283200700513</v>
      </c>
      <c r="F1549" s="132">
        <v>36.482577251808024</v>
      </c>
      <c r="G1549" s="92">
        <v>88.305641174316406</v>
      </c>
      <c r="H1549" s="91">
        <v>62.669464111328125</v>
      </c>
      <c r="I1549" s="90">
        <v>81.368728637695313</v>
      </c>
    </row>
    <row r="1550" spans="1:9">
      <c r="A1550" s="65" t="s">
        <v>12562</v>
      </c>
      <c r="B1550" s="65" t="s">
        <v>12561</v>
      </c>
      <c r="C1550" s="131">
        <v>6.0579999999999998</v>
      </c>
      <c r="D1550" s="132">
        <v>36.699363708496094</v>
      </c>
      <c r="E1550" s="132">
        <v>3.7347200278715893</v>
      </c>
      <c r="F1550" s="132">
        <v>33.703724469363237</v>
      </c>
      <c r="G1550" s="92">
        <v>90.446487426757813</v>
      </c>
      <c r="H1550" s="91">
        <v>63.106769561767578</v>
      </c>
      <c r="I1550" s="90">
        <v>83.048606872558594</v>
      </c>
    </row>
    <row r="1551" spans="1:9">
      <c r="A1551" s="65" t="s">
        <v>12560</v>
      </c>
      <c r="B1551" s="65" t="s">
        <v>12559</v>
      </c>
      <c r="C1551" s="131">
        <v>2.7679999999999998</v>
      </c>
      <c r="D1551" s="132">
        <v>7.6618242263793945</v>
      </c>
      <c r="E1551" s="132">
        <v>3.0657713400533022</v>
      </c>
      <c r="F1551" s="132">
        <v>44.334174659262999</v>
      </c>
      <c r="G1551" s="92">
        <v>88.684394836425781</v>
      </c>
      <c r="H1551" s="91">
        <v>65.083831787109375</v>
      </c>
      <c r="I1551" s="90">
        <v>82.298294067382813</v>
      </c>
    </row>
    <row r="1552" spans="1:9">
      <c r="A1552" s="65" t="s">
        <v>12558</v>
      </c>
      <c r="B1552" s="65" t="s">
        <v>12557</v>
      </c>
      <c r="C1552" s="131">
        <v>6.641</v>
      </c>
      <c r="D1552" s="132">
        <v>44.102882385253906</v>
      </c>
      <c r="E1552" s="132">
        <v>3.9041127062880081</v>
      </c>
      <c r="F1552" s="132">
        <v>33.437116849340519</v>
      </c>
      <c r="G1552" s="92">
        <v>91.017997741699219</v>
      </c>
      <c r="H1552" s="91">
        <v>63.350715637207031</v>
      </c>
      <c r="I1552" s="90">
        <v>83.531486511230469</v>
      </c>
    </row>
    <row r="1553" spans="1:9">
      <c r="A1553" s="65" t="s">
        <v>12556</v>
      </c>
      <c r="B1553" s="65" t="s">
        <v>12555</v>
      </c>
      <c r="C1553" s="131">
        <v>6.53</v>
      </c>
      <c r="D1553" s="132">
        <v>42.640899658203125</v>
      </c>
      <c r="E1553" s="132">
        <v>2.7963700916818439</v>
      </c>
      <c r="F1553" s="132">
        <v>39.301806239737274</v>
      </c>
      <c r="G1553" s="92">
        <v>93.715957641601563</v>
      </c>
      <c r="H1553" s="91">
        <v>66.564582824707031</v>
      </c>
      <c r="I1553" s="90">
        <v>86.369041442871094</v>
      </c>
    </row>
    <row r="1554" spans="1:9">
      <c r="A1554" s="65" t="s">
        <v>12554</v>
      </c>
      <c r="B1554" s="65" t="s">
        <v>12553</v>
      </c>
      <c r="C1554" s="131">
        <v>6.4560000000000004</v>
      </c>
      <c r="D1554" s="132">
        <v>41.679935455322266</v>
      </c>
      <c r="E1554" s="132">
        <v>1.4459707436243727</v>
      </c>
      <c r="F1554" s="132">
        <v>40.377220186072741</v>
      </c>
      <c r="G1554" s="92">
        <v>95.744651794433594</v>
      </c>
      <c r="H1554" s="91">
        <v>67.945625305175781</v>
      </c>
      <c r="I1554" s="90">
        <v>88.222488403320313</v>
      </c>
    </row>
    <row r="1555" spans="1:9">
      <c r="A1555" s="65" t="s">
        <v>12552</v>
      </c>
      <c r="B1555" s="65" t="s">
        <v>12551</v>
      </c>
      <c r="C1555" s="131">
        <v>5.7240000000000002</v>
      </c>
      <c r="D1555" s="132">
        <v>32.764175415039063</v>
      </c>
      <c r="E1555" s="132">
        <v>4.0979847574614707</v>
      </c>
      <c r="F1555" s="132">
        <v>32.207179599430887</v>
      </c>
      <c r="G1555" s="92">
        <v>89.100784301757813</v>
      </c>
      <c r="H1555" s="91">
        <v>61.921684265136719</v>
      </c>
      <c r="I1555" s="90">
        <v>81.746368408203125</v>
      </c>
    </row>
    <row r="1556" spans="1:9">
      <c r="A1556" s="65" t="s">
        <v>12550</v>
      </c>
      <c r="B1556" s="65" t="s">
        <v>12549</v>
      </c>
      <c r="C1556" s="131">
        <v>4.9000000000000004</v>
      </c>
      <c r="D1556" s="132">
        <v>24.010000228881836</v>
      </c>
      <c r="E1556" s="132">
        <v>2.9637827643783305</v>
      </c>
      <c r="F1556" s="132">
        <v>36.335623268698058</v>
      </c>
      <c r="G1556" s="92">
        <v>90.364280700683594</v>
      </c>
      <c r="H1556" s="91">
        <v>63.782756805419922</v>
      </c>
      <c r="I1556" s="90">
        <v>83.171562194824219</v>
      </c>
    </row>
    <row r="1557" spans="1:9">
      <c r="A1557" s="65" t="s">
        <v>12548</v>
      </c>
      <c r="B1557" s="65" t="s">
        <v>12547</v>
      </c>
      <c r="C1557" s="131">
        <v>4.6669999999999998</v>
      </c>
      <c r="D1557" s="132">
        <v>21.780889511108398</v>
      </c>
      <c r="E1557" s="132">
        <v>2.8302059433893012</v>
      </c>
      <c r="F1557" s="132">
        <v>40.307908188834318</v>
      </c>
      <c r="G1557" s="92">
        <v>91.0791015625</v>
      </c>
      <c r="H1557" s="91">
        <v>65.360794067382813</v>
      </c>
      <c r="I1557" s="90">
        <v>84.119964599609375</v>
      </c>
    </row>
    <row r="1558" spans="1:9">
      <c r="A1558" s="65" t="s">
        <v>12546</v>
      </c>
      <c r="B1558" s="65" t="s">
        <v>12545</v>
      </c>
      <c r="C1558" s="131">
        <v>3.3140000000000001</v>
      </c>
      <c r="D1558" s="132">
        <v>10.982596397399902</v>
      </c>
      <c r="E1558" s="132">
        <v>3.7005083238816763</v>
      </c>
      <c r="F1558" s="132">
        <v>38.666057096413695</v>
      </c>
      <c r="G1558" s="92">
        <v>87.390937805175781</v>
      </c>
      <c r="H1558" s="91">
        <v>62.749931335449219</v>
      </c>
      <c r="I1558" s="90">
        <v>80.723304748535156</v>
      </c>
    </row>
    <row r="1559" spans="1:9">
      <c r="A1559" s="65" t="s">
        <v>12544</v>
      </c>
      <c r="B1559" s="65" t="s">
        <v>12543</v>
      </c>
      <c r="C1559" s="131">
        <v>2.609</v>
      </c>
      <c r="D1559" s="132">
        <v>6.8068809509277344</v>
      </c>
      <c r="E1559" s="132">
        <v>2.8688289085078815</v>
      </c>
      <c r="F1559" s="132">
        <v>38.28677598206913</v>
      </c>
      <c r="G1559" s="92">
        <v>87.3642578125</v>
      </c>
      <c r="H1559" s="91">
        <v>62.491592407226563</v>
      </c>
      <c r="I1559" s="90">
        <v>80.633941650390625</v>
      </c>
    </row>
    <row r="1560" spans="1:9">
      <c r="A1560" s="65" t="s">
        <v>12542</v>
      </c>
      <c r="B1560" s="65" t="s">
        <v>12541</v>
      </c>
      <c r="C1560" s="131">
        <v>7.5010000000000003</v>
      </c>
      <c r="D1560" s="132">
        <v>56.264999389648438</v>
      </c>
      <c r="E1560" s="132">
        <v>2.391880816383321</v>
      </c>
      <c r="F1560" s="132">
        <v>39.838816847068912</v>
      </c>
      <c r="G1560" s="92">
        <v>95.835289001464844</v>
      </c>
      <c r="H1560" s="91">
        <v>67.855941772460938</v>
      </c>
      <c r="I1560" s="90">
        <v>88.264335632324219</v>
      </c>
    </row>
    <row r="1561" spans="1:9">
      <c r="A1561" s="65" t="s">
        <v>12540</v>
      </c>
      <c r="B1561" s="65" t="s">
        <v>12539</v>
      </c>
      <c r="C1561" s="131">
        <v>4.4669999999999996</v>
      </c>
      <c r="D1561" s="132">
        <v>19.95408821105957</v>
      </c>
      <c r="E1561" s="132">
        <v>2.5746371530088545</v>
      </c>
      <c r="F1561" s="132">
        <v>38.624056035898001</v>
      </c>
      <c r="G1561" s="92">
        <v>90.756752014160156</v>
      </c>
      <c r="H1561" s="91">
        <v>64.64691162109375</v>
      </c>
      <c r="I1561" s="90">
        <v>83.691665649414063</v>
      </c>
    </row>
    <row r="1562" spans="1:9">
      <c r="A1562" s="65" t="s">
        <v>12538</v>
      </c>
      <c r="B1562" s="65" t="s">
        <v>12537</v>
      </c>
      <c r="C1562" s="131">
        <v>5.4560000000000004</v>
      </c>
      <c r="D1562" s="132">
        <v>29.767936706542969</v>
      </c>
      <c r="E1562" s="132">
        <v>3.0594397799116355</v>
      </c>
      <c r="F1562" s="132">
        <v>37.279202841357538</v>
      </c>
      <c r="G1562" s="92">
        <v>91.28515625</v>
      </c>
      <c r="H1562" s="91">
        <v>64.606483459472656</v>
      </c>
      <c r="I1562" s="90">
        <v>84.066146850585938</v>
      </c>
    </row>
    <row r="1563" spans="1:9">
      <c r="A1563" s="65" t="s">
        <v>12536</v>
      </c>
      <c r="B1563" s="65" t="s">
        <v>12535</v>
      </c>
      <c r="C1563" s="131">
        <v>3.0110000000000001</v>
      </c>
      <c r="D1563" s="132">
        <v>9.0661211013793945</v>
      </c>
      <c r="E1563" s="132">
        <v>3.8693125691317394</v>
      </c>
      <c r="F1563" s="132">
        <v>37.644163976127579</v>
      </c>
      <c r="G1563" s="92">
        <v>86.449737548828125</v>
      </c>
      <c r="H1563" s="91">
        <v>61.892955780029297</v>
      </c>
      <c r="I1563" s="90">
        <v>79.804893493652344</v>
      </c>
    </row>
    <row r="1564" spans="1:9">
      <c r="A1564" s="65" t="s">
        <v>12534</v>
      </c>
      <c r="B1564" s="65" t="s">
        <v>12533</v>
      </c>
      <c r="C1564" s="131">
        <v>7.08</v>
      </c>
      <c r="D1564" s="132">
        <v>50.126399993896484</v>
      </c>
      <c r="E1564" s="132">
        <v>3.0899044522107348</v>
      </c>
      <c r="F1564" s="132">
        <v>40.524571590426284</v>
      </c>
      <c r="G1564" s="92">
        <v>94.388534545898438</v>
      </c>
      <c r="H1564" s="91">
        <v>67.312362670898438</v>
      </c>
      <c r="I1564" s="90">
        <v>87.061965942382813</v>
      </c>
    </row>
    <row r="1565" spans="1:9">
      <c r="A1565" s="65" t="s">
        <v>12532</v>
      </c>
      <c r="B1565" s="65" t="s">
        <v>12531</v>
      </c>
      <c r="C1565" s="131">
        <v>3.052</v>
      </c>
      <c r="D1565" s="132">
        <v>9.3147039413452148</v>
      </c>
      <c r="E1565" s="132">
        <v>3.5548884089063622</v>
      </c>
      <c r="F1565" s="132">
        <v>42.89379068085546</v>
      </c>
      <c r="G1565" s="92">
        <v>88.124382019042969</v>
      </c>
      <c r="H1565" s="91">
        <v>64.398025512695313</v>
      </c>
      <c r="I1565" s="90">
        <v>81.704246520996094</v>
      </c>
    </row>
    <row r="1566" spans="1:9">
      <c r="A1566" s="65" t="s">
        <v>12444</v>
      </c>
      <c r="B1566" s="65" t="s">
        <v>12443</v>
      </c>
      <c r="C1566" s="131">
        <v>2.5049999999999999</v>
      </c>
      <c r="D1566" s="132">
        <v>6.2750248908996582</v>
      </c>
      <c r="E1566" s="132">
        <v>3.5827104717586109</v>
      </c>
      <c r="F1566" s="132">
        <v>35.705523137467772</v>
      </c>
      <c r="G1566" s="92">
        <v>85.620750427246094</v>
      </c>
      <c r="H1566" s="91">
        <v>60.766708374023438</v>
      </c>
      <c r="I1566" s="90">
        <v>78.895469665527344</v>
      </c>
    </row>
    <row r="1567" spans="1:9">
      <c r="A1567" s="65" t="s">
        <v>12442</v>
      </c>
      <c r="B1567" s="65" t="s">
        <v>12441</v>
      </c>
      <c r="C1567" s="131">
        <v>2.4649999999999999</v>
      </c>
      <c r="D1567" s="132">
        <v>6.0762248039245605</v>
      </c>
      <c r="E1567" s="132">
        <v>3.8938824870748023</v>
      </c>
      <c r="F1567" s="132">
        <v>38.058039480344185</v>
      </c>
      <c r="G1567" s="92">
        <v>85.642768859863281</v>
      </c>
      <c r="H1567" s="91">
        <v>61.500938415527344</v>
      </c>
      <c r="I1567" s="90">
        <v>79.110206604003906</v>
      </c>
    </row>
    <row r="1568" spans="1:9">
      <c r="A1568" s="65" t="s">
        <v>12440</v>
      </c>
      <c r="B1568" s="65" t="s">
        <v>12439</v>
      </c>
      <c r="C1568" s="131">
        <v>3.3010000000000002</v>
      </c>
      <c r="D1568" s="132">
        <v>10.896600723266602</v>
      </c>
      <c r="E1568" s="132">
        <v>2.8709063728810995</v>
      </c>
      <c r="F1568" s="132">
        <v>36.60812923397603</v>
      </c>
      <c r="G1568" s="92">
        <v>88.0797119140625</v>
      </c>
      <c r="H1568" s="91">
        <v>62.465198516845703</v>
      </c>
      <c r="I1568" s="90">
        <v>81.148658752441406</v>
      </c>
    </row>
    <row r="1569" spans="1:9">
      <c r="A1569" s="65" t="s">
        <v>12438</v>
      </c>
      <c r="B1569" s="65" t="s">
        <v>12437</v>
      </c>
      <c r="C1569" s="131">
        <v>3.0150000000000001</v>
      </c>
      <c r="D1569" s="132">
        <v>9.0902252197265625</v>
      </c>
      <c r="E1569" s="132">
        <v>3.1979074095124922</v>
      </c>
      <c r="F1569" s="132">
        <v>35.983048162230673</v>
      </c>
      <c r="G1569" s="92">
        <v>87.030952453613281</v>
      </c>
      <c r="H1569" s="91">
        <v>61.678665161132813</v>
      </c>
      <c r="I1569" s="90">
        <v>80.170852661132813</v>
      </c>
    </row>
    <row r="1570" spans="1:9">
      <c r="A1570" s="65" t="s">
        <v>12436</v>
      </c>
      <c r="B1570" s="65" t="s">
        <v>12435</v>
      </c>
      <c r="C1570" s="131">
        <v>6.8159999999999998</v>
      </c>
      <c r="D1570" s="132">
        <v>46.457855224609375</v>
      </c>
      <c r="E1570" s="132">
        <v>3.1289151152386836</v>
      </c>
      <c r="F1570" s="132">
        <v>40.68224780890187</v>
      </c>
      <c r="G1570" s="92">
        <v>93.979240417480469</v>
      </c>
      <c r="H1570" s="91">
        <v>67.141357421875</v>
      </c>
      <c r="I1570" s="90">
        <v>86.717155456542969</v>
      </c>
    </row>
    <row r="1571" spans="1:9">
      <c r="A1571" s="65" t="s">
        <v>12434</v>
      </c>
      <c r="B1571" s="65" t="s">
        <v>12433</v>
      </c>
      <c r="C1571" s="131">
        <v>7.274</v>
      </c>
      <c r="D1571" s="132">
        <v>52.911075592041016</v>
      </c>
      <c r="E1571" s="132">
        <v>3.5758516926453812</v>
      </c>
      <c r="F1571" s="132">
        <v>41.07379949452401</v>
      </c>
      <c r="G1571" s="92">
        <v>94.11224365234375</v>
      </c>
      <c r="H1571" s="91">
        <v>67.344139099121094</v>
      </c>
      <c r="I1571" s="90">
        <v>86.869041442871094</v>
      </c>
    </row>
    <row r="1572" spans="1:9">
      <c r="A1572" s="65" t="s">
        <v>12432</v>
      </c>
      <c r="B1572" s="65" t="s">
        <v>12431</v>
      </c>
      <c r="C1572" s="131">
        <v>4.9669999999999996</v>
      </c>
      <c r="D1572" s="132">
        <v>24.671089172363281</v>
      </c>
      <c r="E1572" s="132">
        <v>3.3997577131818164</v>
      </c>
      <c r="F1572" s="132">
        <v>42.066551983657668</v>
      </c>
      <c r="G1572" s="92">
        <v>91.128158569335938</v>
      </c>
      <c r="H1572" s="91">
        <v>65.965538024902344</v>
      </c>
      <c r="I1572" s="90">
        <v>84.319381713867188</v>
      </c>
    </row>
    <row r="1573" spans="1:9">
      <c r="A1573" s="65" t="s">
        <v>12430</v>
      </c>
      <c r="B1573" s="65" t="s">
        <v>12429</v>
      </c>
      <c r="C1573" s="131">
        <v>3.1709999999999998</v>
      </c>
      <c r="D1573" s="132">
        <v>10.055240631103516</v>
      </c>
      <c r="E1573" s="132">
        <v>2.8004406057896407</v>
      </c>
      <c r="F1573" s="132">
        <v>34.431219512195121</v>
      </c>
      <c r="G1573" s="92">
        <v>87.49041748046875</v>
      </c>
      <c r="H1573" s="91">
        <v>61.461830139160156</v>
      </c>
      <c r="I1573" s="90">
        <v>80.447319030761719</v>
      </c>
    </row>
    <row r="1574" spans="1:9">
      <c r="A1574" s="65" t="s">
        <v>12428</v>
      </c>
      <c r="B1574" s="65" t="s">
        <v>12427</v>
      </c>
      <c r="C1574" s="131">
        <v>6.0890000000000004</v>
      </c>
      <c r="D1574" s="132">
        <v>37.075920104980469</v>
      </c>
      <c r="E1574" s="132">
        <v>3.4751317276326126</v>
      </c>
      <c r="F1574" s="132">
        <v>38.166397936149629</v>
      </c>
      <c r="G1574" s="92">
        <v>91.85076904296875</v>
      </c>
      <c r="H1574" s="91">
        <v>65.222091674804688</v>
      </c>
      <c r="I1574" s="90">
        <v>84.645294189453125</v>
      </c>
    </row>
    <row r="1575" spans="1:9">
      <c r="A1575" s="65" t="s">
        <v>12426</v>
      </c>
      <c r="B1575" s="65" t="s">
        <v>12425</v>
      </c>
      <c r="C1575" s="131">
        <v>1.5389999999999999</v>
      </c>
      <c r="D1575" s="132">
        <v>2.368520975112915</v>
      </c>
      <c r="E1575" s="132">
        <v>4.0113764608241249</v>
      </c>
      <c r="F1575" s="132">
        <v>32.608240124592946</v>
      </c>
      <c r="G1575" s="92">
        <v>82.7816162109375</v>
      </c>
      <c r="H1575" s="91">
        <v>58.126842498779297</v>
      </c>
      <c r="I1575" s="90">
        <v>76.110260009765625</v>
      </c>
    </row>
    <row r="1576" spans="1:9">
      <c r="A1576" s="65" t="s">
        <v>12424</v>
      </c>
      <c r="B1576" s="65" t="s">
        <v>12423</v>
      </c>
      <c r="C1576" s="131">
        <v>4.5129999999999999</v>
      </c>
      <c r="D1576" s="132">
        <v>20.367168426513672</v>
      </c>
      <c r="E1576" s="132">
        <v>3.4552774869568852</v>
      </c>
      <c r="F1576" s="132">
        <v>36.341991341991339</v>
      </c>
      <c r="G1576" s="92">
        <v>89.081146240234375</v>
      </c>
      <c r="H1576" s="91">
        <v>63.076023101806641</v>
      </c>
      <c r="I1576" s="90">
        <v>82.044395446777344</v>
      </c>
    </row>
    <row r="1577" spans="1:9">
      <c r="A1577" s="65" t="s">
        <v>12422</v>
      </c>
      <c r="B1577" s="65" t="s">
        <v>12421</v>
      </c>
      <c r="C1577" s="131">
        <v>2.3359999999999999</v>
      </c>
      <c r="D1577" s="132">
        <v>5.4568958282470703</v>
      </c>
      <c r="E1577" s="132">
        <v>3.574746750173508</v>
      </c>
      <c r="F1577" s="132">
        <v>39.300463060408333</v>
      </c>
      <c r="G1577" s="92">
        <v>86.162681579589844</v>
      </c>
      <c r="H1577" s="91">
        <v>62.13018798828125</v>
      </c>
      <c r="I1577" s="90">
        <v>79.659706115722656</v>
      </c>
    </row>
    <row r="1578" spans="1:9">
      <c r="A1578" s="65" t="s">
        <v>12420</v>
      </c>
      <c r="B1578" s="65" t="s">
        <v>12419</v>
      </c>
      <c r="C1578" s="131">
        <v>5.1479999999999997</v>
      </c>
      <c r="D1578" s="132">
        <v>26.501903533935547</v>
      </c>
      <c r="E1578" s="132">
        <v>2.2428403577670766</v>
      </c>
      <c r="F1578" s="132">
        <v>40.29218185276774</v>
      </c>
      <c r="G1578" s="92">
        <v>92.636627197265625</v>
      </c>
      <c r="H1578" s="91">
        <v>66.213836669921875</v>
      </c>
      <c r="I1578" s="90">
        <v>85.486862182617188</v>
      </c>
    </row>
    <row r="1579" spans="1:9">
      <c r="A1579" s="65" t="s">
        <v>12418</v>
      </c>
      <c r="B1579" s="65" t="s">
        <v>12417</v>
      </c>
      <c r="C1579" s="131">
        <v>4.5339999999999998</v>
      </c>
      <c r="D1579" s="132">
        <v>20.557155609130859</v>
      </c>
      <c r="E1579" s="132">
        <v>2.7240504591375378</v>
      </c>
      <c r="F1579" s="132">
        <v>42.529648760330581</v>
      </c>
      <c r="G1579" s="92">
        <v>91.518417358398438</v>
      </c>
      <c r="H1579" s="91">
        <v>66.262657165527344</v>
      </c>
      <c r="I1579" s="90">
        <v>84.684440612792969</v>
      </c>
    </row>
    <row r="1580" spans="1:9">
      <c r="A1580" s="65" t="s">
        <v>12416</v>
      </c>
      <c r="B1580" s="65" t="s">
        <v>12415</v>
      </c>
      <c r="C1580" s="131">
        <v>1.36</v>
      </c>
      <c r="D1580" s="132">
        <v>1.8495999574661255</v>
      </c>
      <c r="E1580" s="132">
        <v>3.9507410616700827</v>
      </c>
      <c r="F1580" s="132">
        <v>41.83767283174717</v>
      </c>
      <c r="G1580" s="92">
        <v>84.630638122558594</v>
      </c>
      <c r="H1580" s="91">
        <v>61.908840179443359</v>
      </c>
      <c r="I1580" s="90">
        <v>78.482330322265625</v>
      </c>
    </row>
    <row r="1581" spans="1:9">
      <c r="A1581" s="65" t="s">
        <v>12414</v>
      </c>
      <c r="B1581" s="65" t="s">
        <v>12413</v>
      </c>
      <c r="C1581" s="131">
        <v>2.379</v>
      </c>
      <c r="D1581" s="132">
        <v>5.6596407890319824</v>
      </c>
      <c r="E1581" s="132">
        <v>4.2728421930381959</v>
      </c>
      <c r="F1581" s="132">
        <v>32.987479065316215</v>
      </c>
      <c r="G1581" s="92">
        <v>83.844924926757813</v>
      </c>
      <c r="H1581" s="91">
        <v>58.977764129638672</v>
      </c>
      <c r="I1581" s="90">
        <v>77.116096496582031</v>
      </c>
    </row>
    <row r="1582" spans="1:9">
      <c r="A1582" s="65" t="s">
        <v>12412</v>
      </c>
      <c r="B1582" s="65" t="s">
        <v>12411</v>
      </c>
      <c r="C1582" s="131">
        <v>3.5739999999999998</v>
      </c>
      <c r="D1582" s="132">
        <v>12.773475646972656</v>
      </c>
      <c r="E1582" s="132">
        <v>3.3602191455571568</v>
      </c>
      <c r="F1582" s="132">
        <v>33.016741477617373</v>
      </c>
      <c r="G1582" s="92">
        <v>87.019882202148438</v>
      </c>
      <c r="H1582" s="91">
        <v>60.845043182373047</v>
      </c>
      <c r="I1582" s="90">
        <v>79.937210083007813</v>
      </c>
    </row>
    <row r="1583" spans="1:9">
      <c r="A1583" s="65" t="s">
        <v>12410</v>
      </c>
      <c r="B1583" s="65" t="s">
        <v>12409</v>
      </c>
      <c r="C1583" s="131">
        <v>1.389</v>
      </c>
      <c r="D1583" s="132">
        <v>1.9293210506439209</v>
      </c>
      <c r="E1583" s="132">
        <v>4.0261382407707842</v>
      </c>
      <c r="F1583" s="132">
        <v>39.687258687258691</v>
      </c>
      <c r="G1583" s="92">
        <v>84.093154907226563</v>
      </c>
      <c r="H1583" s="91">
        <v>60.969497680664063</v>
      </c>
      <c r="I1583" s="90">
        <v>77.836105346679688</v>
      </c>
    </row>
    <row r="1584" spans="1:9">
      <c r="A1584" s="65" t="s">
        <v>12408</v>
      </c>
      <c r="B1584" s="65" t="s">
        <v>12407</v>
      </c>
      <c r="C1584" s="131">
        <v>2.577</v>
      </c>
      <c r="D1584" s="132">
        <v>6.6409292221069336</v>
      </c>
      <c r="E1584" s="132">
        <v>3.8242004629401434</v>
      </c>
      <c r="F1584" s="132">
        <v>37.099813833595874</v>
      </c>
      <c r="G1584" s="92">
        <v>85.705581665039063</v>
      </c>
      <c r="H1584" s="91">
        <v>61.257801055908203</v>
      </c>
      <c r="I1584" s="90">
        <v>79.090232849121094</v>
      </c>
    </row>
    <row r="1585" spans="1:9">
      <c r="A1585" s="65" t="s">
        <v>12406</v>
      </c>
      <c r="B1585" s="65" t="s">
        <v>12405</v>
      </c>
      <c r="C1585" s="131">
        <v>1.329</v>
      </c>
      <c r="D1585" s="132">
        <v>1.7662409543991089</v>
      </c>
      <c r="E1585" s="132">
        <v>3.7352323689515945</v>
      </c>
      <c r="F1585" s="132">
        <v>40.74952268388035</v>
      </c>
      <c r="G1585" s="92">
        <v>84.641532897949219</v>
      </c>
      <c r="H1585" s="91">
        <v>61.569034576416016</v>
      </c>
      <c r="I1585" s="90">
        <v>78.398323059082031</v>
      </c>
    </row>
    <row r="1586" spans="1:9">
      <c r="A1586" s="65" t="s">
        <v>12404</v>
      </c>
      <c r="B1586" s="65" t="s">
        <v>12403</v>
      </c>
      <c r="C1586" s="131">
        <v>0.68200000000000005</v>
      </c>
      <c r="D1586" s="132">
        <v>0.46512401103973389</v>
      </c>
      <c r="E1586" s="132">
        <v>3.5245647605335124</v>
      </c>
      <c r="F1586" s="132">
        <v>38.068737993819425</v>
      </c>
      <c r="G1586" s="92">
        <v>83.288414001464844</v>
      </c>
      <c r="H1586" s="91">
        <v>59.871971130371094</v>
      </c>
      <c r="I1586" s="90">
        <v>76.952140808105469</v>
      </c>
    </row>
    <row r="1587" spans="1:9">
      <c r="A1587" s="65" t="s">
        <v>12402</v>
      </c>
      <c r="B1587" s="65" t="s">
        <v>12401</v>
      </c>
      <c r="C1587" s="131">
        <v>3.6190000000000002</v>
      </c>
      <c r="D1587" s="132">
        <v>13.097161293029785</v>
      </c>
      <c r="E1587" s="132">
        <v>3.5089733943590509</v>
      </c>
      <c r="F1587" s="132">
        <v>32.085478699038021</v>
      </c>
      <c r="G1587" s="92">
        <v>86.673744201660156</v>
      </c>
      <c r="H1587" s="91">
        <v>60.383552551269531</v>
      </c>
      <c r="I1587" s="90">
        <v>79.559860229492188</v>
      </c>
    </row>
    <row r="1588" spans="1:9">
      <c r="A1588" s="65" t="s">
        <v>12400</v>
      </c>
      <c r="B1588" s="65" t="s">
        <v>12399</v>
      </c>
      <c r="C1588" s="131">
        <v>1.464</v>
      </c>
      <c r="D1588" s="132">
        <v>2.1432960033416748</v>
      </c>
      <c r="E1588" s="132">
        <v>4.164737065165137</v>
      </c>
      <c r="F1588" s="132">
        <v>38.004086497531077</v>
      </c>
      <c r="G1588" s="92">
        <v>83.645050048828125</v>
      </c>
      <c r="H1588" s="91">
        <v>60.232421875</v>
      </c>
      <c r="I1588" s="90">
        <v>77.309806823730469</v>
      </c>
    </row>
    <row r="1589" spans="1:9">
      <c r="A1589" s="65" t="s">
        <v>12398</v>
      </c>
      <c r="B1589" s="65" t="s">
        <v>12397</v>
      </c>
      <c r="C1589" s="131">
        <v>2.78</v>
      </c>
      <c r="D1589" s="132">
        <v>7.7284002304077148</v>
      </c>
      <c r="E1589" s="132">
        <v>4.1735608862885814</v>
      </c>
      <c r="F1589" s="132">
        <v>35.627130082672515</v>
      </c>
      <c r="G1589" s="92">
        <v>85.208282470703125</v>
      </c>
      <c r="H1589" s="91">
        <v>60.58148193359375</v>
      </c>
      <c r="I1589" s="90">
        <v>78.54449462890625</v>
      </c>
    </row>
    <row r="1590" spans="1:9">
      <c r="A1590" s="65" t="s">
        <v>12396</v>
      </c>
      <c r="B1590" s="65" t="s">
        <v>12395</v>
      </c>
      <c r="C1590" s="131">
        <v>3.7090000000000001</v>
      </c>
      <c r="D1590" s="132">
        <v>13.756681442260742</v>
      </c>
      <c r="E1590" s="132">
        <v>2.9569206667103414</v>
      </c>
      <c r="F1590" s="132">
        <v>37.012900976290098</v>
      </c>
      <c r="G1590" s="92">
        <v>88.686721801757813</v>
      </c>
      <c r="H1590" s="91">
        <v>62.970283508300781</v>
      </c>
      <c r="I1590" s="90">
        <v>81.72808837890625</v>
      </c>
    </row>
    <row r="1591" spans="1:9">
      <c r="A1591" s="65" t="s">
        <v>12394</v>
      </c>
      <c r="B1591" s="65" t="s">
        <v>12393</v>
      </c>
      <c r="C1591" s="131">
        <v>1.637</v>
      </c>
      <c r="D1591" s="132">
        <v>2.6797690391540527</v>
      </c>
      <c r="E1591" s="132">
        <v>3.925283600867536</v>
      </c>
      <c r="F1591" s="132">
        <v>37.259838630001646</v>
      </c>
      <c r="G1591" s="92">
        <v>84.095497131347656</v>
      </c>
      <c r="H1591" s="91">
        <v>60.274734497070313</v>
      </c>
      <c r="I1591" s="90">
        <v>77.649818420410156</v>
      </c>
    </row>
    <row r="1592" spans="1:9">
      <c r="A1592" s="65" t="s">
        <v>12392</v>
      </c>
      <c r="B1592" s="65" t="s">
        <v>12391</v>
      </c>
      <c r="C1592" s="131">
        <v>3.9710000000000001</v>
      </c>
      <c r="D1592" s="132">
        <v>15.768840789794922</v>
      </c>
      <c r="E1592" s="132">
        <v>3.409868076003558</v>
      </c>
      <c r="F1592" s="132">
        <v>36.365797292835921</v>
      </c>
      <c r="G1592" s="92">
        <v>88.313064575195313</v>
      </c>
      <c r="H1592" s="91">
        <v>62.614261627197266</v>
      </c>
      <c r="I1592" s="90">
        <v>81.359199523925781</v>
      </c>
    </row>
    <row r="1593" spans="1:9">
      <c r="A1593" s="65" t="s">
        <v>12390</v>
      </c>
      <c r="B1593" s="65" t="s">
        <v>12389</v>
      </c>
      <c r="C1593" s="131">
        <v>2.387</v>
      </c>
      <c r="D1593" s="132">
        <v>5.6977691650390625</v>
      </c>
      <c r="E1593" s="132">
        <v>3.5950843585974712</v>
      </c>
      <c r="F1593" s="132">
        <v>32.881912904087628</v>
      </c>
      <c r="G1593" s="92">
        <v>84.78753662109375</v>
      </c>
      <c r="H1593" s="91">
        <v>59.4346923828125</v>
      </c>
      <c r="I1593" s="90">
        <v>77.927284240722656</v>
      </c>
    </row>
    <row r="1594" spans="1:9">
      <c r="A1594" s="65" t="s">
        <v>12388</v>
      </c>
      <c r="B1594" s="65" t="s">
        <v>12387</v>
      </c>
      <c r="C1594" s="131">
        <v>6.3140000000000001</v>
      </c>
      <c r="D1594" s="132">
        <v>39.866596221923828</v>
      </c>
      <c r="E1594" s="132">
        <v>2.4615019959229851</v>
      </c>
      <c r="F1594" s="132">
        <v>38.483680692095952</v>
      </c>
      <c r="G1594" s="92">
        <v>93.68341064453125</v>
      </c>
      <c r="H1594" s="91">
        <v>66.28277587890625</v>
      </c>
      <c r="I1594" s="90">
        <v>86.269050598144531</v>
      </c>
    </row>
    <row r="1595" spans="1:9">
      <c r="A1595" s="65" t="s">
        <v>12386</v>
      </c>
      <c r="B1595" s="65" t="s">
        <v>12385</v>
      </c>
      <c r="C1595" s="131">
        <v>8.3610000000000007</v>
      </c>
      <c r="D1595" s="132">
        <v>69.906318664550781</v>
      </c>
      <c r="E1595" s="132">
        <v>2.0029438465721858</v>
      </c>
      <c r="F1595" s="132">
        <v>37.489180067500499</v>
      </c>
      <c r="G1595" s="92">
        <v>97.106864929199219</v>
      </c>
      <c r="H1595" s="91">
        <v>67.779083251953125</v>
      </c>
      <c r="I1595" s="90">
        <v>89.171035766601563</v>
      </c>
    </row>
    <row r="1596" spans="1:9">
      <c r="A1596" s="65" t="s">
        <v>11980</v>
      </c>
      <c r="B1596" s="65" t="s">
        <v>11979</v>
      </c>
      <c r="C1596" s="131">
        <v>4.1619999999999999</v>
      </c>
      <c r="D1596" s="132">
        <v>17.322244644165039</v>
      </c>
      <c r="E1596" s="132">
        <v>4.197993817836486</v>
      </c>
      <c r="F1596" s="132">
        <v>38.802249687543394</v>
      </c>
      <c r="G1596" s="92">
        <v>88.042350769042969</v>
      </c>
      <c r="H1596" s="91">
        <v>63.257308959960938</v>
      </c>
      <c r="I1596" s="90">
        <v>81.335746765136719</v>
      </c>
    </row>
    <row r="1597" spans="1:9">
      <c r="A1597" s="65" t="s">
        <v>11978</v>
      </c>
      <c r="B1597" s="65" t="s">
        <v>11977</v>
      </c>
      <c r="C1597" s="131">
        <v>3.3889999999999998</v>
      </c>
      <c r="D1597" s="132">
        <v>11.485321044921875</v>
      </c>
      <c r="E1597" s="132">
        <v>3.8507974911570861</v>
      </c>
      <c r="F1597" s="132">
        <v>35.367856692317396</v>
      </c>
      <c r="G1597" s="92">
        <v>86.563430786132813</v>
      </c>
      <c r="H1597" s="91">
        <v>61.309329986572266</v>
      </c>
      <c r="I1597" s="90">
        <v>79.729904174804688</v>
      </c>
    </row>
    <row r="1598" spans="1:9">
      <c r="A1598" s="65" t="s">
        <v>11976</v>
      </c>
      <c r="B1598" s="65" t="s">
        <v>11975</v>
      </c>
      <c r="C1598" s="131">
        <v>4.7359999999999998</v>
      </c>
      <c r="D1598" s="132">
        <v>22.429695129394531</v>
      </c>
      <c r="E1598" s="132">
        <v>3.6192416038120672</v>
      </c>
      <c r="F1598" s="132">
        <v>39.946974200451791</v>
      </c>
      <c r="G1598" s="92">
        <v>89.994712829589844</v>
      </c>
      <c r="H1598" s="91">
        <v>64.695060729980469</v>
      </c>
      <c r="I1598" s="90">
        <v>83.148857116699219</v>
      </c>
    </row>
    <row r="1599" spans="1:9">
      <c r="A1599" s="65" t="s">
        <v>11974</v>
      </c>
      <c r="B1599" s="65" t="s">
        <v>11973</v>
      </c>
      <c r="C1599" s="131">
        <v>6.9409999999999998</v>
      </c>
      <c r="D1599" s="132">
        <v>48.177482604980469</v>
      </c>
      <c r="E1599" s="132">
        <v>3.5452235348397303</v>
      </c>
      <c r="F1599" s="132">
        <v>34.188269794721407</v>
      </c>
      <c r="G1599" s="92">
        <v>92.13372802734375</v>
      </c>
      <c r="H1599" s="91">
        <v>64.172691345214844</v>
      </c>
      <c r="I1599" s="90">
        <v>84.567726135253906</v>
      </c>
    </row>
    <row r="1600" spans="1:9">
      <c r="A1600" s="65" t="s">
        <v>11972</v>
      </c>
      <c r="B1600" s="65" t="s">
        <v>11971</v>
      </c>
      <c r="C1600" s="131">
        <v>8.2230000000000008</v>
      </c>
      <c r="D1600" s="132">
        <v>67.617729187011719</v>
      </c>
      <c r="E1600" s="132">
        <v>3.4299218511684093</v>
      </c>
      <c r="F1600" s="132">
        <v>43.827799759160506</v>
      </c>
      <c r="G1600" s="92">
        <v>96.310783386230469</v>
      </c>
      <c r="H1600" s="91">
        <v>69.338485717773438</v>
      </c>
      <c r="I1600" s="90">
        <v>89.0123291015625</v>
      </c>
    </row>
    <row r="1601" spans="1:9">
      <c r="A1601" s="65" t="s">
        <v>11970</v>
      </c>
      <c r="B1601" s="65" t="s">
        <v>11969</v>
      </c>
      <c r="C1601" s="131">
        <v>3.5310000000000001</v>
      </c>
      <c r="D1601" s="132">
        <v>12.467961311340332</v>
      </c>
      <c r="E1601" s="132">
        <v>3.807428049017465</v>
      </c>
      <c r="F1601" s="132">
        <v>40.417460565359988</v>
      </c>
      <c r="G1601" s="92">
        <v>87.969902038574219</v>
      </c>
      <c r="H1601" s="91">
        <v>63.629009246826172</v>
      </c>
      <c r="I1601" s="90">
        <v>81.383476257324219</v>
      </c>
    </row>
    <row r="1602" spans="1:9">
      <c r="A1602" s="65" t="s">
        <v>11968</v>
      </c>
      <c r="B1602" s="65" t="s">
        <v>11967</v>
      </c>
      <c r="C1602" s="131">
        <v>6.8890000000000002</v>
      </c>
      <c r="D1602" s="132">
        <v>47.458320617675781</v>
      </c>
      <c r="E1602" s="132">
        <v>3.4402511184655009</v>
      </c>
      <c r="F1602" s="132">
        <v>38.390129449838184</v>
      </c>
      <c r="G1602" s="92">
        <v>93.139312744140625</v>
      </c>
      <c r="H1602" s="91">
        <v>65.996932983398438</v>
      </c>
      <c r="I1602" s="90">
        <v>85.794830322265625</v>
      </c>
    </row>
    <row r="1603" spans="1:9">
      <c r="A1603" s="65" t="s">
        <v>11966</v>
      </c>
      <c r="B1603" s="65" t="s">
        <v>11965</v>
      </c>
      <c r="C1603" s="131">
        <v>3.649</v>
      </c>
      <c r="D1603" s="132">
        <v>13.315200805664063</v>
      </c>
      <c r="E1603" s="132">
        <v>3.4378906932145736</v>
      </c>
      <c r="F1603" s="132">
        <v>42.581968626098949</v>
      </c>
      <c r="G1603" s="92">
        <v>89.155441284179688</v>
      </c>
      <c r="H1603" s="91">
        <v>64.933677673339844</v>
      </c>
      <c r="I1603" s="90">
        <v>82.601249694824219</v>
      </c>
    </row>
    <row r="1604" spans="1:9">
      <c r="A1604" s="65" t="s">
        <v>11964</v>
      </c>
      <c r="B1604" s="65" t="s">
        <v>11963</v>
      </c>
      <c r="C1604" s="131">
        <v>7.3730000000000002</v>
      </c>
      <c r="D1604" s="132">
        <v>54.361129760742188</v>
      </c>
      <c r="E1604" s="132">
        <v>2.8466182256085522</v>
      </c>
      <c r="F1604" s="132">
        <v>40.286308724832217</v>
      </c>
      <c r="G1604" s="92">
        <v>95.107940673828125</v>
      </c>
      <c r="H1604" s="91">
        <v>67.616752624511719</v>
      </c>
      <c r="I1604" s="90">
        <v>87.669075012207031</v>
      </c>
    </row>
    <row r="1605" spans="1:9">
      <c r="A1605" s="65" t="s">
        <v>11962</v>
      </c>
      <c r="B1605" s="65" t="s">
        <v>11961</v>
      </c>
      <c r="C1605" s="131">
        <v>5.0590000000000002</v>
      </c>
      <c r="D1605" s="132">
        <v>25.593481063842773</v>
      </c>
      <c r="E1605" s="132">
        <v>2.3265990465937958</v>
      </c>
      <c r="F1605" s="132">
        <v>43.728045702138964</v>
      </c>
      <c r="G1605" s="92">
        <v>93.1475830078125</v>
      </c>
      <c r="H1605" s="91">
        <v>67.536811828613281</v>
      </c>
      <c r="I1605" s="90">
        <v>86.217544555664063</v>
      </c>
    </row>
    <row r="1606" spans="1:9">
      <c r="A1606" s="65" t="s">
        <v>11960</v>
      </c>
      <c r="B1606" s="65" t="s">
        <v>11959</v>
      </c>
      <c r="C1606" s="131">
        <v>4.577</v>
      </c>
      <c r="D1606" s="132">
        <v>20.948928833007813</v>
      </c>
      <c r="E1606" s="132">
        <v>3.5575065945256168</v>
      </c>
      <c r="F1606" s="132">
        <v>39.678805302667307</v>
      </c>
      <c r="G1606" s="92">
        <v>89.777969360351563</v>
      </c>
      <c r="H1606" s="91">
        <v>64.481040954589844</v>
      </c>
      <c r="I1606" s="90">
        <v>82.932853698730469</v>
      </c>
    </row>
    <row r="1607" spans="1:9">
      <c r="A1607" s="65" t="s">
        <v>11958</v>
      </c>
      <c r="B1607" s="65" t="s">
        <v>11957</v>
      </c>
      <c r="C1607" s="131">
        <v>4.4969999999999999</v>
      </c>
      <c r="D1607" s="132">
        <v>20.22300910949707</v>
      </c>
      <c r="E1607" s="132">
        <v>3.0055231601777641</v>
      </c>
      <c r="F1607" s="132">
        <v>41.716757620125115</v>
      </c>
      <c r="G1607" s="92">
        <v>90.884765625</v>
      </c>
      <c r="H1607" s="91">
        <v>65.677536010742188</v>
      </c>
      <c r="I1607" s="90">
        <v>84.063919067382813</v>
      </c>
    </row>
    <row r="1608" spans="1:9">
      <c r="A1608" s="65" t="s">
        <v>11956</v>
      </c>
      <c r="B1608" s="65" t="s">
        <v>11955</v>
      </c>
      <c r="C1608" s="131">
        <v>5.0670000000000002</v>
      </c>
      <c r="D1608" s="132">
        <v>25.674488067626953</v>
      </c>
      <c r="E1608" s="132">
        <v>3.6256323975329732</v>
      </c>
      <c r="F1608" s="132">
        <v>40.146207775653281</v>
      </c>
      <c r="G1608" s="92">
        <v>90.535751342773438</v>
      </c>
      <c r="H1608" s="91">
        <v>65.072555541992188</v>
      </c>
      <c r="I1608" s="90">
        <v>83.645645141601563</v>
      </c>
    </row>
    <row r="1609" spans="1:9">
      <c r="A1609" s="65" t="s">
        <v>11954</v>
      </c>
      <c r="B1609" s="65" t="s">
        <v>11953</v>
      </c>
      <c r="C1609" s="131">
        <v>2.7589999999999999</v>
      </c>
      <c r="D1609" s="132">
        <v>7.6120810508728027</v>
      </c>
      <c r="E1609" s="132">
        <v>3.2084089738123751</v>
      </c>
      <c r="F1609" s="132">
        <v>39.46948283895015</v>
      </c>
      <c r="G1609" s="92">
        <v>87.387382507324219</v>
      </c>
      <c r="H1609" s="91">
        <v>62.899456024169922</v>
      </c>
      <c r="I1609" s="90">
        <v>80.76116943359375</v>
      </c>
    </row>
    <row r="1610" spans="1:9">
      <c r="A1610" s="65" t="s">
        <v>11952</v>
      </c>
      <c r="B1610" s="65" t="s">
        <v>11951</v>
      </c>
      <c r="C1610" s="131">
        <v>2.1019999999999999</v>
      </c>
      <c r="D1610" s="132">
        <v>4.4184041023254395</v>
      </c>
      <c r="E1610" s="132">
        <v>3.6170915714696981</v>
      </c>
      <c r="F1610" s="132">
        <v>38.152402273118653</v>
      </c>
      <c r="G1610" s="92">
        <v>85.474136352539063</v>
      </c>
      <c r="H1610" s="91">
        <v>61.36846923828125</v>
      </c>
      <c r="I1610" s="90">
        <v>78.951362609863281</v>
      </c>
    </row>
    <row r="1611" spans="1:9">
      <c r="A1611" s="65" t="s">
        <v>11950</v>
      </c>
      <c r="B1611" s="65" t="s">
        <v>11949</v>
      </c>
      <c r="C1611" s="131">
        <v>2.7509999999999999</v>
      </c>
      <c r="D1611" s="132">
        <v>7.5680007934570313</v>
      </c>
      <c r="E1611" s="132">
        <v>3.9669727359635112</v>
      </c>
      <c r="F1611" s="132">
        <v>35.697828904731047</v>
      </c>
      <c r="G1611" s="92">
        <v>85.468711853027344</v>
      </c>
      <c r="H1611" s="91">
        <v>60.732872009277344</v>
      </c>
      <c r="I1611" s="90">
        <v>78.775421142578125</v>
      </c>
    </row>
    <row r="1612" spans="1:9">
      <c r="A1612" s="65" t="s">
        <v>11948</v>
      </c>
      <c r="B1612" s="65" t="s">
        <v>11947</v>
      </c>
      <c r="C1612" s="131">
        <v>5.0209999999999999</v>
      </c>
      <c r="D1612" s="132">
        <v>25.210441589355469</v>
      </c>
      <c r="E1612" s="132">
        <v>1.2441625884293748</v>
      </c>
      <c r="F1612" s="132">
        <v>45.121654501216547</v>
      </c>
      <c r="G1612" s="92">
        <v>94.922256469726563</v>
      </c>
      <c r="H1612" s="91">
        <v>68.884788513183594</v>
      </c>
      <c r="I1612" s="90">
        <v>87.876754760742188</v>
      </c>
    </row>
    <row r="1613" spans="1:9">
      <c r="A1613" s="65" t="s">
        <v>11946</v>
      </c>
      <c r="B1613" s="65" t="s">
        <v>11945</v>
      </c>
      <c r="C1613" s="131">
        <v>5.4770000000000003</v>
      </c>
      <c r="D1613" s="132">
        <v>29.997528076171875</v>
      </c>
      <c r="E1613" s="132">
        <v>3.8080051120963034</v>
      </c>
      <c r="F1613" s="132">
        <v>37.392606613962812</v>
      </c>
      <c r="G1613" s="92">
        <v>90.289207458496094</v>
      </c>
      <c r="H1613" s="91">
        <v>64.127784729003906</v>
      </c>
      <c r="I1613" s="90">
        <v>83.210166931152344</v>
      </c>
    </row>
    <row r="1614" spans="1:9">
      <c r="A1614" s="65" t="s">
        <v>11944</v>
      </c>
      <c r="B1614" s="65" t="s">
        <v>11943</v>
      </c>
      <c r="C1614" s="131">
        <v>2.2440000000000002</v>
      </c>
      <c r="D1614" s="132">
        <v>5.0355358123779297</v>
      </c>
      <c r="E1614" s="132">
        <v>3.837630058345693</v>
      </c>
      <c r="F1614" s="132">
        <v>38.62414725189857</v>
      </c>
      <c r="G1614" s="92">
        <v>85.495742797851563</v>
      </c>
      <c r="H1614" s="91">
        <v>61.555904388427734</v>
      </c>
      <c r="I1614" s="90">
        <v>79.017837524414063</v>
      </c>
    </row>
    <row r="1615" spans="1:9">
      <c r="A1615" s="65" t="s">
        <v>11942</v>
      </c>
      <c r="B1615" s="65" t="s">
        <v>11941</v>
      </c>
      <c r="C1615" s="131">
        <v>3.7949999999999999</v>
      </c>
      <c r="D1615" s="132">
        <v>14.40202522277832</v>
      </c>
      <c r="E1615" s="132">
        <v>2.9332127781889028</v>
      </c>
      <c r="F1615" s="132">
        <v>44.658231447256185</v>
      </c>
      <c r="G1615" s="92">
        <v>90.554664611816406</v>
      </c>
      <c r="H1615" s="91">
        <v>66.325248718261719</v>
      </c>
      <c r="I1615" s="90">
        <v>83.998405456542969</v>
      </c>
    </row>
    <row r="1616" spans="1:9">
      <c r="A1616" s="65" t="s">
        <v>11940</v>
      </c>
      <c r="B1616" s="65" t="s">
        <v>11939</v>
      </c>
      <c r="C1616" s="131">
        <v>1.589</v>
      </c>
      <c r="D1616" s="132">
        <v>2.5249209403991699</v>
      </c>
      <c r="E1616" s="132">
        <v>3.0359859247796068</v>
      </c>
      <c r="F1616" s="132">
        <v>42.140989198408185</v>
      </c>
      <c r="G1616" s="92">
        <v>86.354820251464844</v>
      </c>
      <c r="H1616" s="91">
        <v>62.949794769287109</v>
      </c>
      <c r="I1616" s="90">
        <v>80.021636962890625</v>
      </c>
    </row>
    <row r="1617" spans="1:9">
      <c r="A1617" s="65" t="s">
        <v>11938</v>
      </c>
      <c r="B1617" s="65" t="s">
        <v>11937</v>
      </c>
      <c r="C1617" s="131">
        <v>5.0640000000000001</v>
      </c>
      <c r="D1617" s="132">
        <v>25.644096374511719</v>
      </c>
      <c r="E1617" s="132">
        <v>3.2991680307114879</v>
      </c>
      <c r="F1617" s="132">
        <v>38.628929106000818</v>
      </c>
      <c r="G1617" s="92">
        <v>90.652885437011719</v>
      </c>
      <c r="H1617" s="91">
        <v>64.661613464355469</v>
      </c>
      <c r="I1617" s="90">
        <v>83.619880676269531</v>
      </c>
    </row>
    <row r="1618" spans="1:9">
      <c r="A1618" s="65" t="s">
        <v>11936</v>
      </c>
      <c r="B1618" s="65" t="s">
        <v>11935</v>
      </c>
      <c r="C1618" s="131">
        <v>1.99</v>
      </c>
      <c r="D1618" s="132">
        <v>3.9600999355316162</v>
      </c>
      <c r="E1618" s="132">
        <v>4.0691438828778708</v>
      </c>
      <c r="F1618" s="132">
        <v>37.499158793839776</v>
      </c>
      <c r="G1618" s="92">
        <v>84.513641357421875</v>
      </c>
      <c r="H1618" s="91">
        <v>60.644218444824219</v>
      </c>
      <c r="I1618" s="90">
        <v>78.054794311523438</v>
      </c>
    </row>
    <row r="1619" spans="1:9">
      <c r="A1619" s="65" t="s">
        <v>11934</v>
      </c>
      <c r="B1619" s="65" t="s">
        <v>11933</v>
      </c>
      <c r="C1619" s="131">
        <v>1.171</v>
      </c>
      <c r="D1619" s="132">
        <v>1.3712409734725952</v>
      </c>
      <c r="E1619" s="132">
        <v>3.8048261527456235</v>
      </c>
      <c r="F1619" s="132">
        <v>39.700746697300403</v>
      </c>
      <c r="G1619" s="92">
        <v>84.054153442382813</v>
      </c>
      <c r="H1619" s="91">
        <v>60.900581359863281</v>
      </c>
      <c r="I1619" s="90">
        <v>77.789009094238281</v>
      </c>
    </row>
    <row r="1620" spans="1:9">
      <c r="A1620" s="65" t="s">
        <v>11932</v>
      </c>
      <c r="B1620" s="65" t="s">
        <v>11931</v>
      </c>
      <c r="C1620" s="131">
        <v>2.98</v>
      </c>
      <c r="D1620" s="132">
        <v>8.8803997039794922</v>
      </c>
      <c r="E1620" s="132">
        <v>3.4073072955360644</v>
      </c>
      <c r="F1620" s="132">
        <v>41.678506224066389</v>
      </c>
      <c r="G1620" s="92">
        <v>87.948150634765625</v>
      </c>
      <c r="H1620" s="91">
        <v>63.916484832763672</v>
      </c>
      <c r="I1620" s="90">
        <v>81.445404052734375</v>
      </c>
    </row>
    <row r="1621" spans="1:9">
      <c r="A1621" s="65" t="s">
        <v>11930</v>
      </c>
      <c r="B1621" s="65" t="s">
        <v>11929</v>
      </c>
      <c r="C1621" s="131">
        <v>2.5449999999999999</v>
      </c>
      <c r="D1621" s="132">
        <v>6.477025032043457</v>
      </c>
      <c r="E1621" s="132">
        <v>3.7740467187637292</v>
      </c>
      <c r="F1621" s="132">
        <v>33.605775075987843</v>
      </c>
      <c r="G1621" s="92">
        <v>84.948081970214844</v>
      </c>
      <c r="H1621" s="91">
        <v>59.774005889892578</v>
      </c>
      <c r="I1621" s="90">
        <v>78.136207580566406</v>
      </c>
    </row>
    <row r="1622" spans="1:9">
      <c r="A1622" s="65" t="s">
        <v>11928</v>
      </c>
      <c r="B1622" s="65" t="s">
        <v>11927</v>
      </c>
      <c r="C1622" s="131">
        <v>0.96</v>
      </c>
      <c r="D1622" s="132">
        <v>0.92159998416900635</v>
      </c>
      <c r="E1622" s="132">
        <v>3.6246938342355417</v>
      </c>
      <c r="F1622" s="132">
        <v>41.221148626642055</v>
      </c>
      <c r="G1622" s="92">
        <v>84.302627563476563</v>
      </c>
      <c r="H1622" s="91">
        <v>61.448604583740234</v>
      </c>
      <c r="I1622" s="90">
        <v>78.118537902832031</v>
      </c>
    </row>
    <row r="1623" spans="1:9">
      <c r="A1623" s="65" t="s">
        <v>11926</v>
      </c>
      <c r="B1623" s="65" t="s">
        <v>11925</v>
      </c>
      <c r="C1623" s="131">
        <v>4.1950000000000003</v>
      </c>
      <c r="D1623" s="132">
        <v>17.598024368286133</v>
      </c>
      <c r="E1623" s="132">
        <v>3.2842544658400059</v>
      </c>
      <c r="F1623" s="132">
        <v>43.745496410673169</v>
      </c>
      <c r="G1623" s="92">
        <v>90.478279113769531</v>
      </c>
      <c r="H1623" s="91">
        <v>66.058586120605469</v>
      </c>
      <c r="I1623" s="90">
        <v>83.870529174804688</v>
      </c>
    </row>
    <row r="1624" spans="1:9">
      <c r="A1624" s="65" t="s">
        <v>11924</v>
      </c>
      <c r="B1624" s="65" t="s">
        <v>11923</v>
      </c>
      <c r="C1624" s="131">
        <v>4.5650000000000004</v>
      </c>
      <c r="D1624" s="132">
        <v>20.839225769042969</v>
      </c>
      <c r="E1624" s="132">
        <v>2.282427180661684</v>
      </c>
      <c r="F1624" s="132">
        <v>45.153872456830229</v>
      </c>
      <c r="G1624" s="92">
        <v>92.771003723144531</v>
      </c>
      <c r="H1624" s="91">
        <v>67.730140686035156</v>
      </c>
      <c r="I1624" s="90">
        <v>85.995170593261719</v>
      </c>
    </row>
    <row r="1625" spans="1:9">
      <c r="A1625" s="65" t="s">
        <v>11922</v>
      </c>
      <c r="B1625" s="65" t="s">
        <v>11921</v>
      </c>
      <c r="C1625" s="131">
        <v>5.87</v>
      </c>
      <c r="D1625" s="132">
        <v>34.456901550292969</v>
      </c>
      <c r="E1625" s="132">
        <v>3.3526415009768091</v>
      </c>
      <c r="F1625" s="132">
        <v>43.047827275211809</v>
      </c>
      <c r="G1625" s="92">
        <v>92.780380249023438</v>
      </c>
      <c r="H1625" s="91">
        <v>67.205116271972656</v>
      </c>
      <c r="I1625" s="90">
        <v>85.859947204589844</v>
      </c>
    </row>
    <row r="1626" spans="1:9">
      <c r="A1626" s="65" t="s">
        <v>11920</v>
      </c>
      <c r="B1626" s="65" t="s">
        <v>11919</v>
      </c>
      <c r="C1626" s="131">
        <v>0.82599999999999996</v>
      </c>
      <c r="D1626" s="132">
        <v>0.68227601051330566</v>
      </c>
      <c r="E1626" s="132">
        <v>3.6262224010760709</v>
      </c>
      <c r="F1626" s="132">
        <v>39.714135338345862</v>
      </c>
      <c r="G1626" s="92">
        <v>83.746749877929688</v>
      </c>
      <c r="H1626" s="91">
        <v>60.658184051513672</v>
      </c>
      <c r="I1626" s="90">
        <v>77.499191284179688</v>
      </c>
    </row>
    <row r="1627" spans="1:9">
      <c r="A1627" s="65" t="s">
        <v>11918</v>
      </c>
      <c r="B1627" s="65" t="s">
        <v>11917</v>
      </c>
      <c r="C1627" s="131">
        <v>2.2509999999999999</v>
      </c>
      <c r="D1627" s="132">
        <v>5.0670008659362793</v>
      </c>
      <c r="E1627" s="132">
        <v>2.9168624394634302</v>
      </c>
      <c r="F1627" s="132">
        <v>42.74800610894281</v>
      </c>
      <c r="G1627" s="92">
        <v>87.719429016113281</v>
      </c>
      <c r="H1627" s="91">
        <v>63.989780426025391</v>
      </c>
      <c r="I1627" s="90">
        <v>81.29840087890625</v>
      </c>
    </row>
    <row r="1628" spans="1:9">
      <c r="A1628" s="65" t="s">
        <v>11916</v>
      </c>
      <c r="B1628" s="65" t="s">
        <v>11915</v>
      </c>
      <c r="C1628" s="131">
        <v>1.1180000000000001</v>
      </c>
      <c r="D1628" s="132">
        <v>1.2499239444732666</v>
      </c>
      <c r="E1628" s="132">
        <v>3.3369309323532246</v>
      </c>
      <c r="F1628" s="132">
        <v>43.613891911498008</v>
      </c>
      <c r="G1628" s="92">
        <v>85.496696472167969</v>
      </c>
      <c r="H1628" s="91">
        <v>62.849929809570313</v>
      </c>
      <c r="I1628" s="90">
        <v>79.368690490722656</v>
      </c>
    </row>
    <row r="1629" spans="1:9">
      <c r="A1629" s="65" t="s">
        <v>11914</v>
      </c>
      <c r="B1629" s="65" t="s">
        <v>11913</v>
      </c>
      <c r="C1629" s="131">
        <v>5.6769999999999996</v>
      </c>
      <c r="D1629" s="132">
        <v>32.228328704833984</v>
      </c>
      <c r="E1629" s="132">
        <v>3.4519803707059409</v>
      </c>
      <c r="F1629" s="132">
        <v>41.364044540229884</v>
      </c>
      <c r="G1629" s="92">
        <v>91.975540161132813</v>
      </c>
      <c r="H1629" s="91">
        <v>66.250968933105469</v>
      </c>
      <c r="I1629" s="90">
        <v>85.014701843261719</v>
      </c>
    </row>
    <row r="1630" spans="1:9">
      <c r="A1630" s="65" t="s">
        <v>11912</v>
      </c>
      <c r="B1630" s="65" t="s">
        <v>11911</v>
      </c>
      <c r="C1630" s="131">
        <v>1.5169999999999999</v>
      </c>
      <c r="D1630" s="132">
        <v>2.3012890815734863</v>
      </c>
      <c r="E1630" s="132">
        <v>3.4871592399417928</v>
      </c>
      <c r="F1630" s="132">
        <v>43.803670651624856</v>
      </c>
      <c r="G1630" s="92">
        <v>85.973854064941406</v>
      </c>
      <c r="H1630" s="91">
        <v>63.252243041992188</v>
      </c>
      <c r="I1630" s="90">
        <v>79.825592041015625</v>
      </c>
    </row>
    <row r="1631" spans="1:9">
      <c r="A1631" s="65" t="s">
        <v>11910</v>
      </c>
      <c r="B1631" s="65" t="s">
        <v>11909</v>
      </c>
      <c r="C1631" s="131">
        <v>4.8360000000000003</v>
      </c>
      <c r="D1631" s="132">
        <v>23.386896133422852</v>
      </c>
      <c r="E1631" s="132">
        <v>3.2707780099358099</v>
      </c>
      <c r="F1631" s="132">
        <v>43.495194657110275</v>
      </c>
      <c r="G1631" s="92">
        <v>91.427238464355469</v>
      </c>
      <c r="H1631" s="91">
        <v>66.550140380859375</v>
      </c>
      <c r="I1631" s="90">
        <v>84.695724487304688</v>
      </c>
    </row>
    <row r="1632" spans="1:9">
      <c r="A1632" s="65" t="s">
        <v>11908</v>
      </c>
      <c r="B1632" s="65" t="s">
        <v>11907</v>
      </c>
      <c r="C1632" s="131">
        <v>1.97</v>
      </c>
      <c r="D1632" s="132">
        <v>3.8808999061584473</v>
      </c>
      <c r="E1632" s="132">
        <v>2.9959377238577529</v>
      </c>
      <c r="F1632" s="132">
        <v>43.922670579603817</v>
      </c>
      <c r="G1632" s="92">
        <v>87.420074462890625</v>
      </c>
      <c r="H1632" s="91">
        <v>64.140174865722656</v>
      </c>
      <c r="I1632" s="90">
        <v>81.120742797851563</v>
      </c>
    </row>
    <row r="1633" spans="1:9">
      <c r="A1633" s="65" t="s">
        <v>11906</v>
      </c>
      <c r="B1633" s="65" t="s">
        <v>11905</v>
      </c>
      <c r="C1633" s="131">
        <v>3.2650000000000001</v>
      </c>
      <c r="D1633" s="132">
        <v>10.660224914550781</v>
      </c>
      <c r="E1633" s="132">
        <v>2.1473283330706128</v>
      </c>
      <c r="F1633" s="132">
        <v>48.534670586200932</v>
      </c>
      <c r="G1633" s="92">
        <v>91.69403076171875</v>
      </c>
      <c r="H1633" s="91">
        <v>68.035354614257813</v>
      </c>
      <c r="I1633" s="90">
        <v>85.292205810546875</v>
      </c>
    </row>
    <row r="1634" spans="1:9">
      <c r="A1634" s="65" t="s">
        <v>11904</v>
      </c>
      <c r="B1634" s="65" t="s">
        <v>11903</v>
      </c>
      <c r="C1634" s="131">
        <v>3.9289999999999998</v>
      </c>
      <c r="D1634" s="132">
        <v>15.437041282653809</v>
      </c>
      <c r="E1634" s="132">
        <v>3.3293730368995718</v>
      </c>
      <c r="F1634" s="132">
        <v>42.073133071308256</v>
      </c>
      <c r="G1634" s="92">
        <v>89.63067626953125</v>
      </c>
      <c r="H1634" s="91">
        <v>65.063362121582031</v>
      </c>
      <c r="I1634" s="90">
        <v>82.982986450195313</v>
      </c>
    </row>
    <row r="1635" spans="1:9">
      <c r="A1635" s="65" t="s">
        <v>11902</v>
      </c>
      <c r="B1635" s="65" t="s">
        <v>11901</v>
      </c>
      <c r="C1635" s="131">
        <v>5.7709999999999999</v>
      </c>
      <c r="D1635" s="132">
        <v>33.304439544677734</v>
      </c>
      <c r="E1635" s="132">
        <v>3.3382986956295984</v>
      </c>
      <c r="F1635" s="132">
        <v>40.726595589309184</v>
      </c>
      <c r="G1635" s="92">
        <v>92.135284423828125</v>
      </c>
      <c r="H1635" s="91">
        <v>66.142860412597656</v>
      </c>
      <c r="I1635" s="90">
        <v>85.101974487304688</v>
      </c>
    </row>
    <row r="1636" spans="1:9">
      <c r="A1636" s="65" t="s">
        <v>11900</v>
      </c>
      <c r="B1636" s="65" t="s">
        <v>11899</v>
      </c>
      <c r="C1636" s="131">
        <v>3.5819999999999999</v>
      </c>
      <c r="D1636" s="132">
        <v>12.830723762512207</v>
      </c>
      <c r="E1636" s="132">
        <v>3.4823436391993869</v>
      </c>
      <c r="F1636" s="132">
        <v>45.732142857142854</v>
      </c>
      <c r="G1636" s="92">
        <v>89.689079284667969</v>
      </c>
      <c r="H1636" s="91">
        <v>66.178115844726563</v>
      </c>
      <c r="I1636" s="90">
        <v>83.327224731445313</v>
      </c>
    </row>
    <row r="1637" spans="1:9">
      <c r="A1637" s="65" t="s">
        <v>11898</v>
      </c>
      <c r="B1637" s="65" t="s">
        <v>11897</v>
      </c>
      <c r="C1637" s="131">
        <v>3.2789999999999999</v>
      </c>
      <c r="D1637" s="132">
        <v>10.751840591430664</v>
      </c>
      <c r="E1637" s="132">
        <v>1.983064008387027</v>
      </c>
      <c r="F1637" s="132">
        <v>45.154391198955807</v>
      </c>
      <c r="G1637" s="92">
        <v>91.195137023925781</v>
      </c>
      <c r="H1637" s="91">
        <v>66.729393005371094</v>
      </c>
      <c r="I1637" s="90">
        <v>84.574928283691406</v>
      </c>
    </row>
    <row r="1638" spans="1:9">
      <c r="A1638" s="65" t="s">
        <v>11850</v>
      </c>
      <c r="B1638" s="65" t="s">
        <v>11849</v>
      </c>
      <c r="C1638" s="131">
        <v>2.88</v>
      </c>
      <c r="D1638" s="132">
        <v>8.2944002151489258</v>
      </c>
      <c r="E1638" s="132">
        <v>2.9606830067715966</v>
      </c>
      <c r="F1638" s="132">
        <v>39.49512195121951</v>
      </c>
      <c r="G1638" s="92">
        <v>87.932868957519531</v>
      </c>
      <c r="H1638" s="91">
        <v>63.2122802734375</v>
      </c>
      <c r="I1638" s="90">
        <v>81.243705749511719</v>
      </c>
    </row>
    <row r="1639" spans="1:9">
      <c r="A1639" s="65" t="s">
        <v>11848</v>
      </c>
      <c r="B1639" s="65" t="s">
        <v>11847</v>
      </c>
      <c r="C1639" s="131">
        <v>2.13</v>
      </c>
      <c r="D1639" s="132">
        <v>4.5369000434875488</v>
      </c>
      <c r="E1639" s="132">
        <v>2.3490862808466626</v>
      </c>
      <c r="F1639" s="132">
        <v>41.651894563426687</v>
      </c>
      <c r="G1639" s="92">
        <v>88.080978393554688</v>
      </c>
      <c r="H1639" s="91">
        <v>63.811286926269531</v>
      </c>
      <c r="I1639" s="90">
        <v>81.513824462890625</v>
      </c>
    </row>
    <row r="1640" spans="1:9">
      <c r="A1640" s="65" t="s">
        <v>11846</v>
      </c>
      <c r="B1640" s="65" t="s">
        <v>11845</v>
      </c>
      <c r="C1640" s="131">
        <v>3.218</v>
      </c>
      <c r="D1640" s="132">
        <v>10.355524063110352</v>
      </c>
      <c r="E1640" s="132">
        <v>2.2894029427599736</v>
      </c>
      <c r="F1640" s="132">
        <v>37.512157843545921</v>
      </c>
      <c r="G1640" s="92">
        <v>88.968467712402344</v>
      </c>
      <c r="H1640" s="91">
        <v>63.192237854003906</v>
      </c>
      <c r="I1640" s="90">
        <v>81.99365234375</v>
      </c>
    </row>
    <row r="1641" spans="1:9">
      <c r="A1641" s="65" t="s">
        <v>11844</v>
      </c>
      <c r="B1641" s="65" t="s">
        <v>11843</v>
      </c>
      <c r="C1641" s="131">
        <v>0.79100000000000004</v>
      </c>
      <c r="D1641" s="132">
        <v>0.62568098306655884</v>
      </c>
      <c r="E1641" s="132">
        <v>3.9853702105793682</v>
      </c>
      <c r="F1641" s="132">
        <v>37.677781849273238</v>
      </c>
      <c r="G1641" s="92">
        <v>82.731437683105469</v>
      </c>
      <c r="H1641" s="91">
        <v>59.490787506103516</v>
      </c>
      <c r="I1641" s="90">
        <v>76.442726135253906</v>
      </c>
    </row>
    <row r="1642" spans="1:9">
      <c r="A1642" s="65" t="s">
        <v>11842</v>
      </c>
      <c r="B1642" s="65" t="s">
        <v>11841</v>
      </c>
      <c r="C1642" s="131">
        <v>2.121</v>
      </c>
      <c r="D1642" s="132">
        <v>4.4986410140991211</v>
      </c>
      <c r="E1642" s="132">
        <v>3.4734229229144957</v>
      </c>
      <c r="F1642" s="132">
        <v>40.461884000528471</v>
      </c>
      <c r="G1642" s="92">
        <v>86.220344543457031</v>
      </c>
      <c r="H1642" s="91">
        <v>62.476264953613281</v>
      </c>
      <c r="I1642" s="90">
        <v>79.79541015625</v>
      </c>
    </row>
    <row r="1643" spans="1:9">
      <c r="A1643" s="65" t="s">
        <v>11840</v>
      </c>
      <c r="B1643" s="65" t="s">
        <v>11839</v>
      </c>
      <c r="C1643" s="131">
        <v>1.0669999999999999</v>
      </c>
      <c r="D1643" s="132">
        <v>1.1384890079498291</v>
      </c>
      <c r="E1643" s="132">
        <v>4.0670768163523991</v>
      </c>
      <c r="F1643" s="132">
        <v>37.509919081179845</v>
      </c>
      <c r="G1643" s="92">
        <v>83.028945922851563</v>
      </c>
      <c r="H1643" s="91">
        <v>59.663322448730469</v>
      </c>
      <c r="I1643" s="90">
        <v>76.7064208984375</v>
      </c>
    </row>
    <row r="1644" spans="1:9">
      <c r="A1644" s="65" t="s">
        <v>11838</v>
      </c>
      <c r="B1644" s="65" t="s">
        <v>11837</v>
      </c>
      <c r="C1644" s="131">
        <v>0.72799999999999998</v>
      </c>
      <c r="D1644" s="132">
        <v>0.5299839973449707</v>
      </c>
      <c r="E1644" s="132">
        <v>3.6469934419021799</v>
      </c>
      <c r="F1644" s="132">
        <v>38.08140582757585</v>
      </c>
      <c r="G1644" s="92">
        <v>83.194244384765625</v>
      </c>
      <c r="H1644" s="91">
        <v>59.839298248291016</v>
      </c>
      <c r="I1644" s="90">
        <v>76.874610900878906</v>
      </c>
    </row>
    <row r="1645" spans="1:9">
      <c r="A1645" s="65" t="s">
        <v>11836</v>
      </c>
      <c r="B1645" s="65" t="s">
        <v>11835</v>
      </c>
      <c r="C1645" s="131">
        <v>0.72</v>
      </c>
      <c r="D1645" s="132">
        <v>0.51840001344680786</v>
      </c>
      <c r="E1645" s="132">
        <v>3.7162184223595087</v>
      </c>
      <c r="F1645" s="132">
        <v>37.362543554006969</v>
      </c>
      <c r="G1645" s="92">
        <v>82.92388916015625</v>
      </c>
      <c r="H1645" s="91">
        <v>59.473899841308594</v>
      </c>
      <c r="I1645" s="90">
        <v>76.578536987304688</v>
      </c>
    </row>
    <row r="1646" spans="1:9">
      <c r="A1646" s="65" t="s">
        <v>11834</v>
      </c>
      <c r="B1646" s="65" t="s">
        <v>11833</v>
      </c>
      <c r="C1646" s="131">
        <v>1.9610000000000001</v>
      </c>
      <c r="D1646" s="132">
        <v>3.8455209732055664</v>
      </c>
      <c r="E1646" s="132">
        <v>1.5195495625851005</v>
      </c>
      <c r="F1646" s="132">
        <v>36.929673849737917</v>
      </c>
      <c r="G1646" s="92">
        <v>87.926811218261719</v>
      </c>
      <c r="H1646" s="91">
        <v>62.228473663330078</v>
      </c>
      <c r="I1646" s="90">
        <v>80.973075866699219</v>
      </c>
    </row>
    <row r="1647" spans="1:9">
      <c r="A1647" s="65" t="s">
        <v>11832</v>
      </c>
      <c r="B1647" s="65" t="s">
        <v>11831</v>
      </c>
      <c r="C1647" s="131">
        <v>4.4009999999999998</v>
      </c>
      <c r="D1647" s="132">
        <v>19.368801116943359</v>
      </c>
      <c r="E1647" s="132">
        <v>3.5299568590509329</v>
      </c>
      <c r="F1647" s="132">
        <v>41.06360015418219</v>
      </c>
      <c r="G1647" s="92">
        <v>89.85400390625</v>
      </c>
      <c r="H1647" s="91">
        <v>64.928993225097656</v>
      </c>
      <c r="I1647" s="90">
        <v>83.109519958496094</v>
      </c>
    </row>
    <row r="1648" spans="1:9">
      <c r="A1648" s="65" t="s">
        <v>11830</v>
      </c>
      <c r="B1648" s="65" t="s">
        <v>11829</v>
      </c>
      <c r="C1648" s="131">
        <v>4.3029999999999999</v>
      </c>
      <c r="D1648" s="132">
        <v>18.51580810546875</v>
      </c>
      <c r="E1648" s="132">
        <v>3.8587566069163795</v>
      </c>
      <c r="F1648" s="132">
        <v>38.571287887077361</v>
      </c>
      <c r="G1648" s="92">
        <v>88.685997009277344</v>
      </c>
      <c r="H1648" s="91">
        <v>63.537498474121094</v>
      </c>
      <c r="I1648" s="90">
        <v>81.88104248046875</v>
      </c>
    </row>
    <row r="1649" spans="1:9">
      <c r="A1649" s="65" t="s">
        <v>11828</v>
      </c>
      <c r="B1649" s="65" t="s">
        <v>11827</v>
      </c>
      <c r="C1649" s="131">
        <v>4.165</v>
      </c>
      <c r="D1649" s="132">
        <v>17.347225189208984</v>
      </c>
      <c r="E1649" s="132">
        <v>4.0217349558213211</v>
      </c>
      <c r="F1649" s="132">
        <v>39.39372138652714</v>
      </c>
      <c r="G1649" s="92">
        <v>88.426490783691406</v>
      </c>
      <c r="H1649" s="91">
        <v>63.640354156494141</v>
      </c>
      <c r="I1649" s="90">
        <v>81.719589233398438</v>
      </c>
    </row>
    <row r="1650" spans="1:9">
      <c r="A1650" s="65" t="s">
        <v>11826</v>
      </c>
      <c r="B1650" s="65" t="s">
        <v>11825</v>
      </c>
      <c r="C1650" s="131">
        <v>1.87</v>
      </c>
      <c r="D1650" s="132">
        <v>3.4969000816345215</v>
      </c>
      <c r="E1650" s="132">
        <v>3.3377717839820642</v>
      </c>
      <c r="F1650" s="132">
        <v>33.94579114247724</v>
      </c>
      <c r="G1650" s="92">
        <v>84.559494018554688</v>
      </c>
      <c r="H1650" s="91">
        <v>59.538021087646484</v>
      </c>
      <c r="I1650" s="90">
        <v>77.788909912109375</v>
      </c>
    </row>
    <row r="1651" spans="1:9">
      <c r="A1651" s="65" t="s">
        <v>11824</v>
      </c>
      <c r="B1651" s="65" t="s">
        <v>11823</v>
      </c>
      <c r="C1651" s="131">
        <v>3.375</v>
      </c>
      <c r="D1651" s="132">
        <v>11.390625</v>
      </c>
      <c r="E1651" s="132">
        <v>2.9528608871666902</v>
      </c>
      <c r="F1651" s="132">
        <v>41.74081702711981</v>
      </c>
      <c r="G1651" s="92">
        <v>89.222198486328125</v>
      </c>
      <c r="H1651" s="91">
        <v>64.663375854492188</v>
      </c>
      <c r="I1651" s="90">
        <v>82.576805114746094</v>
      </c>
    </row>
    <row r="1652" spans="1:9">
      <c r="A1652" s="65" t="s">
        <v>11822</v>
      </c>
      <c r="B1652" s="65" t="s">
        <v>11821</v>
      </c>
      <c r="C1652" s="131">
        <v>1.8460000000000001</v>
      </c>
      <c r="D1652" s="132">
        <v>3.4077160358428955</v>
      </c>
      <c r="E1652" s="132">
        <v>2.8228102194516422</v>
      </c>
      <c r="F1652" s="132">
        <v>42.450329447541812</v>
      </c>
      <c r="G1652" s="92">
        <v>87.137115478515625</v>
      </c>
      <c r="H1652" s="91">
        <v>63.509140014648438</v>
      </c>
      <c r="I1652" s="90">
        <v>80.743598937988281</v>
      </c>
    </row>
    <row r="1653" spans="1:9">
      <c r="A1653" s="65" t="s">
        <v>11820</v>
      </c>
      <c r="B1653" s="65" t="s">
        <v>11819</v>
      </c>
      <c r="C1653" s="131">
        <v>1.637</v>
      </c>
      <c r="D1653" s="132">
        <v>2.6797690391540527</v>
      </c>
      <c r="E1653" s="132">
        <v>3.5207880566079619</v>
      </c>
      <c r="F1653" s="132">
        <v>41.861652236652233</v>
      </c>
      <c r="G1653" s="92">
        <v>85.688125610351563</v>
      </c>
      <c r="H1653" s="91">
        <v>62.528846740722656</v>
      </c>
      <c r="I1653" s="90">
        <v>79.421432495117188</v>
      </c>
    </row>
    <row r="1654" spans="1:9">
      <c r="A1654" s="65" t="s">
        <v>11818</v>
      </c>
      <c r="B1654" s="65" t="s">
        <v>11817</v>
      </c>
      <c r="C1654" s="131">
        <v>2.048</v>
      </c>
      <c r="D1654" s="132">
        <v>4.1943039894104004</v>
      </c>
      <c r="E1654" s="132">
        <v>3.4030096077105059</v>
      </c>
      <c r="F1654" s="132">
        <v>37.695239301088883</v>
      </c>
      <c r="G1654" s="92">
        <v>85.587158203125</v>
      </c>
      <c r="H1654" s="91">
        <v>61.273494720458984</v>
      </c>
      <c r="I1654" s="90">
        <v>79.008102416992188</v>
      </c>
    </row>
    <row r="1655" spans="1:9">
      <c r="A1655" s="65" t="s">
        <v>11816</v>
      </c>
      <c r="B1655" s="65" t="s">
        <v>11815</v>
      </c>
      <c r="C1655" s="131">
        <v>2.0049999999999999</v>
      </c>
      <c r="D1655" s="132">
        <v>4.0200247764587402</v>
      </c>
      <c r="E1655" s="132">
        <v>3.7810624635488272</v>
      </c>
      <c r="F1655" s="132">
        <v>40.152054039150812</v>
      </c>
      <c r="G1655" s="92">
        <v>85.53302001953125</v>
      </c>
      <c r="H1655" s="91">
        <v>61.999359130859375</v>
      </c>
      <c r="I1655" s="90">
        <v>79.165023803710938</v>
      </c>
    </row>
    <row r="1656" spans="1:9">
      <c r="A1656" s="65" t="s">
        <v>11814</v>
      </c>
      <c r="B1656" s="65" t="s">
        <v>11813</v>
      </c>
      <c r="C1656" s="131">
        <v>3.2829999999999999</v>
      </c>
      <c r="D1656" s="132">
        <v>10.778088569641113</v>
      </c>
      <c r="E1656" s="132">
        <v>3.7007960641536735</v>
      </c>
      <c r="F1656" s="132">
        <v>38.866877515813684</v>
      </c>
      <c r="G1656" s="92">
        <v>87.386566162109375</v>
      </c>
      <c r="H1656" s="91">
        <v>62.804866790771484</v>
      </c>
      <c r="I1656" s="90">
        <v>80.7349853515625</v>
      </c>
    </row>
    <row r="1657" spans="1:9">
      <c r="A1657" s="65" t="s">
        <v>11812</v>
      </c>
      <c r="B1657" s="65" t="s">
        <v>11811</v>
      </c>
      <c r="C1657" s="131">
        <v>2.5510000000000002</v>
      </c>
      <c r="D1657" s="132">
        <v>6.5076007843017578</v>
      </c>
      <c r="E1657" s="132">
        <v>3.558473124315495</v>
      </c>
      <c r="F1657" s="132">
        <v>35.954352850539294</v>
      </c>
      <c r="G1657" s="92">
        <v>85.783279418945313</v>
      </c>
      <c r="H1657" s="91">
        <v>60.937171936035156</v>
      </c>
      <c r="I1657" s="90">
        <v>79.060150146484375</v>
      </c>
    </row>
    <row r="1658" spans="1:9">
      <c r="A1658" s="65" t="s">
        <v>11810</v>
      </c>
      <c r="B1658" s="65" t="s">
        <v>11809</v>
      </c>
      <c r="C1658" s="131">
        <v>5.6559999999999997</v>
      </c>
      <c r="D1658" s="132">
        <v>31.990335464477539</v>
      </c>
      <c r="E1658" s="132">
        <v>3.7859355084690196</v>
      </c>
      <c r="F1658" s="132">
        <v>39.02528045504819</v>
      </c>
      <c r="G1658" s="92">
        <v>90.953865051269531</v>
      </c>
      <c r="H1658" s="91">
        <v>64.993812561035156</v>
      </c>
      <c r="I1658" s="90">
        <v>83.929313659667969</v>
      </c>
    </row>
    <row r="1659" spans="1:9">
      <c r="A1659" s="65" t="s">
        <v>11808</v>
      </c>
      <c r="B1659" s="65" t="s">
        <v>11807</v>
      </c>
      <c r="C1659" s="131">
        <v>7.9109999999999996</v>
      </c>
      <c r="D1659" s="132">
        <v>62.583919525146484</v>
      </c>
      <c r="E1659" s="132">
        <v>2.8084862952503213</v>
      </c>
      <c r="F1659" s="132">
        <v>41.239564149785146</v>
      </c>
      <c r="G1659" s="92">
        <v>96.157806396484375</v>
      </c>
      <c r="H1659" s="91">
        <v>68.458892822265625</v>
      </c>
      <c r="I1659" s="90">
        <v>88.662734985351563</v>
      </c>
    </row>
    <row r="1660" spans="1:9">
      <c r="A1660" s="65" t="s">
        <v>11806</v>
      </c>
      <c r="B1660" s="65" t="s">
        <v>11805</v>
      </c>
      <c r="C1660" s="131">
        <v>3.9470000000000001</v>
      </c>
      <c r="D1660" s="132">
        <v>15.578808784484863</v>
      </c>
      <c r="E1660" s="132">
        <v>1.9914771254294772</v>
      </c>
      <c r="F1660" s="132">
        <v>43.149532710280376</v>
      </c>
      <c r="G1660" s="92">
        <v>91.779983520507813</v>
      </c>
      <c r="H1660" s="91">
        <v>66.513259887695313</v>
      </c>
      <c r="I1660" s="90">
        <v>84.943038940429688</v>
      </c>
    </row>
    <row r="1661" spans="1:9">
      <c r="A1661" s="65" t="s">
        <v>11804</v>
      </c>
      <c r="B1661" s="65" t="s">
        <v>11803</v>
      </c>
      <c r="C1661" s="131">
        <v>5.3879999999999999</v>
      </c>
      <c r="D1661" s="132">
        <v>29.030544281005859</v>
      </c>
      <c r="E1661" s="132">
        <v>3.4165254887489316</v>
      </c>
      <c r="F1661" s="132">
        <v>43.713321635848295</v>
      </c>
      <c r="G1661" s="92">
        <v>92.111129760742188</v>
      </c>
      <c r="H1661" s="91">
        <v>67.02679443359375</v>
      </c>
      <c r="I1661" s="90">
        <v>85.323539733886719</v>
      </c>
    </row>
    <row r="1662" spans="1:9">
      <c r="A1662" s="65" t="s">
        <v>11802</v>
      </c>
      <c r="B1662" s="65" t="s">
        <v>11801</v>
      </c>
      <c r="C1662" s="131">
        <v>5.1470000000000002</v>
      </c>
      <c r="D1662" s="132">
        <v>26.491609573364258</v>
      </c>
      <c r="E1662" s="132">
        <v>2.8361889760742538</v>
      </c>
      <c r="F1662" s="132">
        <v>39.910556621881</v>
      </c>
      <c r="G1662" s="92">
        <v>91.715591430664063</v>
      </c>
      <c r="H1662" s="91">
        <v>65.618263244628906</v>
      </c>
      <c r="I1662" s="90">
        <v>84.653892517089844</v>
      </c>
    </row>
    <row r="1663" spans="1:9">
      <c r="A1663" s="65" t="s">
        <v>11800</v>
      </c>
      <c r="B1663" s="65" t="s">
        <v>11799</v>
      </c>
      <c r="C1663" s="131">
        <v>6.165</v>
      </c>
      <c r="D1663" s="132">
        <v>38.007225036621094</v>
      </c>
      <c r="E1663" s="132">
        <v>3.7609487167437794</v>
      </c>
      <c r="F1663" s="132">
        <v>40.369516212935672</v>
      </c>
      <c r="G1663" s="92">
        <v>92.052536010742188</v>
      </c>
      <c r="H1663" s="91">
        <v>66.015548706054688</v>
      </c>
      <c r="I1663" s="90">
        <v>85.007164001464844</v>
      </c>
    </row>
    <row r="1664" spans="1:9">
      <c r="A1664" s="65" t="s">
        <v>11798</v>
      </c>
      <c r="B1664" s="65" t="s">
        <v>11797</v>
      </c>
      <c r="C1664" s="131">
        <v>9.9870000000000001</v>
      </c>
      <c r="D1664" s="132">
        <v>99.740165710449219</v>
      </c>
      <c r="E1664" s="132">
        <v>2.8543523520163956</v>
      </c>
      <c r="F1664" s="132">
        <v>37.3591468416735</v>
      </c>
      <c r="G1664" s="92">
        <v>98.186492919921875</v>
      </c>
      <c r="H1664" s="91">
        <v>68.211715698242188</v>
      </c>
      <c r="I1664" s="90">
        <v>90.075592041015625</v>
      </c>
    </row>
    <row r="1665" spans="1:9">
      <c r="A1665" s="65" t="s">
        <v>11796</v>
      </c>
      <c r="B1665" s="65" t="s">
        <v>11795</v>
      </c>
      <c r="C1665" s="131">
        <v>7.2629999999999999</v>
      </c>
      <c r="D1665" s="132">
        <v>52.751167297363281</v>
      </c>
      <c r="E1665" s="132">
        <v>3.7728169868629813</v>
      </c>
      <c r="F1665" s="132">
        <v>35.362733529990166</v>
      </c>
      <c r="G1665" s="92">
        <v>92.54864501953125</v>
      </c>
      <c r="H1665" s="91">
        <v>64.760299682617188</v>
      </c>
      <c r="I1665" s="90">
        <v>85.029373168945313</v>
      </c>
    </row>
    <row r="1666" spans="1:9">
      <c r="A1666" s="65" t="s">
        <v>11794</v>
      </c>
      <c r="B1666" s="65" t="s">
        <v>11793</v>
      </c>
      <c r="C1666" s="131">
        <v>6.4710000000000001</v>
      </c>
      <c r="D1666" s="132">
        <v>41.87384033203125</v>
      </c>
      <c r="E1666" s="132">
        <v>3.590139557701499</v>
      </c>
      <c r="F1666" s="132">
        <v>42.481651878628547</v>
      </c>
      <c r="G1666" s="92">
        <v>93.219039916992188</v>
      </c>
      <c r="H1666" s="91">
        <v>67.292198181152344</v>
      </c>
      <c r="I1666" s="90">
        <v>86.203475952148438</v>
      </c>
    </row>
    <row r="1667" spans="1:9">
      <c r="A1667" s="65" t="s">
        <v>11792</v>
      </c>
      <c r="B1667" s="65" t="s">
        <v>11791</v>
      </c>
      <c r="C1667" s="131">
        <v>7.9109999999999996</v>
      </c>
      <c r="D1667" s="132">
        <v>62.583919525146484</v>
      </c>
      <c r="E1667" s="132">
        <v>2.5272785783158196</v>
      </c>
      <c r="F1667" s="132">
        <v>43.04226321585903</v>
      </c>
      <c r="G1667" s="92">
        <v>96.954360961914063</v>
      </c>
      <c r="H1667" s="91">
        <v>69.431320190429688</v>
      </c>
      <c r="I1667" s="90">
        <v>89.506874084472656</v>
      </c>
    </row>
    <row r="1668" spans="1:9">
      <c r="A1668" s="65" t="s">
        <v>11782</v>
      </c>
      <c r="B1668" s="65" t="s">
        <v>11781</v>
      </c>
      <c r="C1668" s="131">
        <v>2.0859999999999999</v>
      </c>
      <c r="D1668" s="132">
        <v>4.3513960838317871</v>
      </c>
      <c r="E1668" s="132">
        <v>4.0594612806906243</v>
      </c>
      <c r="F1668" s="132">
        <v>32.469740912606341</v>
      </c>
      <c r="G1668" s="92">
        <v>83.562202453613281</v>
      </c>
      <c r="H1668" s="91">
        <v>58.609882354736328</v>
      </c>
      <c r="I1668" s="90">
        <v>76.810333251953125</v>
      </c>
    </row>
    <row r="1669" spans="1:9">
      <c r="A1669" s="65" t="s">
        <v>11780</v>
      </c>
      <c r="B1669" s="65" t="s">
        <v>11779</v>
      </c>
      <c r="C1669" s="131">
        <v>5.9080000000000004</v>
      </c>
      <c r="D1669" s="132">
        <v>34.904464721679688</v>
      </c>
      <c r="E1669" s="132">
        <v>2.4277034942196711</v>
      </c>
      <c r="F1669" s="132">
        <v>40.546124490064486</v>
      </c>
      <c r="G1669" s="92">
        <v>93.582023620605469</v>
      </c>
      <c r="H1669" s="91">
        <v>66.8458251953125</v>
      </c>
      <c r="I1669" s="90">
        <v>86.347450256347656</v>
      </c>
    </row>
    <row r="1670" spans="1:9">
      <c r="A1670" s="65" t="s">
        <v>11778</v>
      </c>
      <c r="B1670" s="65" t="s">
        <v>11777</v>
      </c>
      <c r="C1670" s="131">
        <v>4.048</v>
      </c>
      <c r="D1670" s="132">
        <v>16.38630485534668</v>
      </c>
      <c r="E1670" s="132">
        <v>3.672401028308673</v>
      </c>
      <c r="F1670" s="132">
        <v>34.381475292432562</v>
      </c>
      <c r="G1670" s="92">
        <v>87.621780395507813</v>
      </c>
      <c r="H1670" s="91">
        <v>61.650745391845703</v>
      </c>
      <c r="I1670" s="90">
        <v>80.594253540039063</v>
      </c>
    </row>
    <row r="1671" spans="1:9">
      <c r="A1671" s="65" t="s">
        <v>11776</v>
      </c>
      <c r="B1671" s="65" t="s">
        <v>11775</v>
      </c>
      <c r="C1671" s="131">
        <v>3.964</v>
      </c>
      <c r="D1671" s="132">
        <v>15.713295936584473</v>
      </c>
      <c r="E1671" s="132">
        <v>3.9655596445194305</v>
      </c>
      <c r="F1671" s="132">
        <v>36.425639816016037</v>
      </c>
      <c r="G1671" s="92">
        <v>87.533859252929688</v>
      </c>
      <c r="H1671" s="91">
        <v>62.228363037109375</v>
      </c>
      <c r="I1671" s="90">
        <v>80.686424255371094</v>
      </c>
    </row>
    <row r="1672" spans="1:9">
      <c r="A1672" s="65" t="s">
        <v>11774</v>
      </c>
      <c r="B1672" s="65" t="s">
        <v>11773</v>
      </c>
      <c r="C1672" s="131">
        <v>6.125</v>
      </c>
      <c r="D1672" s="132">
        <v>37.515625</v>
      </c>
      <c r="E1672" s="132">
        <v>3.1219877552612441</v>
      </c>
      <c r="F1672" s="132">
        <v>42.496931009084214</v>
      </c>
      <c r="G1672" s="92">
        <v>93.364707946777344</v>
      </c>
      <c r="H1672" s="91">
        <v>67.353424072265625</v>
      </c>
      <c r="I1672" s="90">
        <v>86.3262939453125</v>
      </c>
    </row>
    <row r="1673" spans="1:9">
      <c r="A1673" s="65" t="s">
        <v>11772</v>
      </c>
      <c r="B1673" s="65" t="s">
        <v>11771</v>
      </c>
      <c r="C1673" s="131">
        <v>6.851</v>
      </c>
      <c r="D1673" s="132">
        <v>46.936199188232422</v>
      </c>
      <c r="E1673" s="132">
        <v>3.0222709361319096</v>
      </c>
      <c r="F1673" s="132">
        <v>37.390166727516124</v>
      </c>
      <c r="G1673" s="92">
        <v>93.448677062988281</v>
      </c>
      <c r="H1673" s="91">
        <v>65.845260620117188</v>
      </c>
      <c r="I1673" s="90">
        <v>85.979446411132813</v>
      </c>
    </row>
    <row r="1674" spans="1:9">
      <c r="A1674" s="65" t="s">
        <v>11770</v>
      </c>
      <c r="B1674" s="65" t="s">
        <v>11769</v>
      </c>
      <c r="C1674" s="131">
        <v>6.931</v>
      </c>
      <c r="D1674" s="132">
        <v>48.038761138916016</v>
      </c>
      <c r="E1674" s="132">
        <v>3.1561468709809213</v>
      </c>
      <c r="F1674" s="132">
        <v>40.603976290442084</v>
      </c>
      <c r="G1674" s="92">
        <v>94.093406677246094</v>
      </c>
      <c r="H1674" s="91">
        <v>67.17999267578125</v>
      </c>
      <c r="I1674" s="90">
        <v>86.810882568359375</v>
      </c>
    </row>
    <row r="1675" spans="1:9">
      <c r="A1675" s="65" t="s">
        <v>11768</v>
      </c>
      <c r="B1675" s="65" t="s">
        <v>11767</v>
      </c>
      <c r="C1675" s="131">
        <v>6.3780000000000001</v>
      </c>
      <c r="D1675" s="132">
        <v>40.678882598876953</v>
      </c>
      <c r="E1675" s="132">
        <v>2.9778176404960441</v>
      </c>
      <c r="F1675" s="132">
        <v>39.858314690529454</v>
      </c>
      <c r="G1675" s="92">
        <v>93.358345031738281</v>
      </c>
      <c r="H1675" s="91">
        <v>66.544822692871094</v>
      </c>
      <c r="I1675" s="90">
        <v>86.102851867675781</v>
      </c>
    </row>
    <row r="1676" spans="1:9">
      <c r="A1676" s="65" t="s">
        <v>11766</v>
      </c>
      <c r="B1676" s="65" t="s">
        <v>11765</v>
      </c>
      <c r="C1676" s="131">
        <v>6.8230000000000004</v>
      </c>
      <c r="D1676" s="132">
        <v>46.553329467773438</v>
      </c>
      <c r="E1676" s="132">
        <v>3.3304566422893442</v>
      </c>
      <c r="F1676" s="132">
        <v>41.120606385833106</v>
      </c>
      <c r="G1676" s="92">
        <v>93.803604125976563</v>
      </c>
      <c r="H1676" s="91">
        <v>67.186820983886719</v>
      </c>
      <c r="I1676" s="90">
        <v>86.601348876953125</v>
      </c>
    </row>
    <row r="1677" spans="1:9">
      <c r="A1677" s="65" t="s">
        <v>11764</v>
      </c>
      <c r="B1677" s="65" t="s">
        <v>11763</v>
      </c>
      <c r="C1677" s="131">
        <v>6.04</v>
      </c>
      <c r="D1677" s="132">
        <v>36.481601715087891</v>
      </c>
      <c r="E1677" s="132">
        <v>3.6197877391883839</v>
      </c>
      <c r="F1677" s="132">
        <v>43.791439362148552</v>
      </c>
      <c r="G1677" s="92">
        <v>92.825157165527344</v>
      </c>
      <c r="H1677" s="91">
        <v>67.470779418945313</v>
      </c>
      <c r="I1677" s="90">
        <v>85.964492797851563</v>
      </c>
    </row>
    <row r="1678" spans="1:9">
      <c r="A1678" s="65" t="s">
        <v>11762</v>
      </c>
      <c r="B1678" s="65" t="s">
        <v>11761</v>
      </c>
      <c r="C1678" s="131">
        <v>8.375</v>
      </c>
      <c r="D1678" s="132">
        <v>70.140625</v>
      </c>
      <c r="E1678" s="132">
        <v>3.531055177555718</v>
      </c>
      <c r="F1678" s="132">
        <v>38.422198301638559</v>
      </c>
      <c r="G1678" s="92">
        <v>95.185066223144531</v>
      </c>
      <c r="H1678" s="91">
        <v>67.073417663574219</v>
      </c>
      <c r="I1678" s="90">
        <v>87.57830810546875</v>
      </c>
    </row>
    <row r="1679" spans="1:9">
      <c r="A1679" s="65" t="s">
        <v>11760</v>
      </c>
      <c r="B1679" s="65" t="s">
        <v>11759</v>
      </c>
      <c r="C1679" s="131">
        <v>8.4760000000000009</v>
      </c>
      <c r="D1679" s="132">
        <v>71.842575073242188</v>
      </c>
      <c r="E1679" s="132">
        <v>3.6763133174093872</v>
      </c>
      <c r="F1679" s="132">
        <v>38.709787556904402</v>
      </c>
      <c r="G1679" s="92">
        <v>95.189903259277344</v>
      </c>
      <c r="H1679" s="91">
        <v>67.162742614746094</v>
      </c>
      <c r="I1679" s="90">
        <v>87.606010437011719</v>
      </c>
    </row>
    <row r="1680" spans="1:9">
      <c r="A1680" s="65" t="s">
        <v>11758</v>
      </c>
      <c r="B1680" s="65" t="s">
        <v>11757</v>
      </c>
      <c r="C1680" s="131">
        <v>8.4109999999999996</v>
      </c>
      <c r="D1680" s="132">
        <v>70.744918823242188</v>
      </c>
      <c r="E1680" s="132">
        <v>3.3418219077064415</v>
      </c>
      <c r="F1680" s="132">
        <v>39.925053207661904</v>
      </c>
      <c r="G1680" s="92">
        <v>95.837333679199219</v>
      </c>
      <c r="H1680" s="91">
        <v>67.877143859863281</v>
      </c>
      <c r="I1680" s="90">
        <v>88.271560668945313</v>
      </c>
    </row>
    <row r="1681" spans="1:9">
      <c r="A1681" s="65" t="s">
        <v>11756</v>
      </c>
      <c r="B1681" s="65" t="s">
        <v>11755</v>
      </c>
      <c r="C1681" s="131">
        <v>5.0279999999999996</v>
      </c>
      <c r="D1681" s="132">
        <v>25.280784606933594</v>
      </c>
      <c r="E1681" s="132">
        <v>3.5591472451088282</v>
      </c>
      <c r="F1681" s="132">
        <v>41.486102377059488</v>
      </c>
      <c r="G1681" s="92">
        <v>90.867881774902344</v>
      </c>
      <c r="H1681" s="91">
        <v>65.656776428222656</v>
      </c>
      <c r="I1681" s="90">
        <v>84.045989990234375</v>
      </c>
    </row>
    <row r="1682" spans="1:9">
      <c r="A1682" s="65" t="s">
        <v>11754</v>
      </c>
      <c r="B1682" s="65" t="s">
        <v>11753</v>
      </c>
      <c r="C1682" s="131">
        <v>8.9610000000000003</v>
      </c>
      <c r="D1682" s="132">
        <v>80.299522399902344</v>
      </c>
      <c r="E1682" s="132">
        <v>3.8728214869720103</v>
      </c>
      <c r="F1682" s="132">
        <v>39.555395364311856</v>
      </c>
      <c r="G1682" s="92">
        <v>95.795135498046875</v>
      </c>
      <c r="H1682" s="91">
        <v>67.721412658691406</v>
      </c>
      <c r="I1682" s="90">
        <v>88.198638916015625</v>
      </c>
    </row>
    <row r="1683" spans="1:9">
      <c r="A1683" s="65" t="s">
        <v>11752</v>
      </c>
      <c r="B1683" s="65" t="s">
        <v>11751</v>
      </c>
      <c r="C1683" s="131">
        <v>9.3190000000000008</v>
      </c>
      <c r="D1683" s="132">
        <v>86.843757629394531</v>
      </c>
      <c r="E1683" s="132">
        <v>3.6711436031955631</v>
      </c>
      <c r="F1683" s="132">
        <v>44.891640076579449</v>
      </c>
      <c r="G1683" s="92">
        <v>97.773910522460938</v>
      </c>
      <c r="H1683" s="91">
        <v>70.3851318359375</v>
      </c>
      <c r="I1683" s="90">
        <v>90.362754821777344</v>
      </c>
    </row>
    <row r="1684" spans="1:9">
      <c r="A1684" s="65" t="s">
        <v>11750</v>
      </c>
      <c r="B1684" s="65" t="s">
        <v>11749</v>
      </c>
      <c r="C1684" s="131">
        <v>11.785</v>
      </c>
      <c r="D1684" s="132">
        <v>138.88623046875</v>
      </c>
      <c r="E1684" s="132">
        <v>1.9668777129163884</v>
      </c>
      <c r="F1684" s="132">
        <v>36.020244328097732</v>
      </c>
      <c r="G1684" s="92">
        <v>101.60823059082031</v>
      </c>
      <c r="H1684" s="91">
        <v>69.357276916503906</v>
      </c>
      <c r="I1684" s="90">
        <v>92.881416320800781</v>
      </c>
    </row>
    <row r="1685" spans="1:9">
      <c r="A1685" s="65" t="s">
        <v>11748</v>
      </c>
      <c r="B1685" s="65" t="s">
        <v>11747</v>
      </c>
      <c r="C1685" s="131">
        <v>4.5759999999999996</v>
      </c>
      <c r="D1685" s="132">
        <v>20.939775466918945</v>
      </c>
      <c r="E1685" s="132">
        <v>3.5227443913364302</v>
      </c>
      <c r="F1685" s="132">
        <v>39.211113898645259</v>
      </c>
      <c r="G1685" s="92">
        <v>89.721298217773438</v>
      </c>
      <c r="H1685" s="91">
        <v>64.306304931640625</v>
      </c>
      <c r="I1685" s="90">
        <v>82.844230651855469</v>
      </c>
    </row>
    <row r="1686" spans="1:9">
      <c r="A1686" s="65" t="s">
        <v>11746</v>
      </c>
      <c r="B1686" s="65" t="s">
        <v>11745</v>
      </c>
      <c r="C1686" s="131">
        <v>9.7910000000000004</v>
      </c>
      <c r="D1686" s="132">
        <v>95.863677978515625</v>
      </c>
      <c r="E1686" s="132">
        <v>3.4109845951172599</v>
      </c>
      <c r="F1686" s="132">
        <v>34.182917445311638</v>
      </c>
      <c r="G1686" s="92">
        <v>96.422584533691406</v>
      </c>
      <c r="H1686" s="91">
        <v>66.327339172363281</v>
      </c>
      <c r="I1686" s="90">
        <v>88.279083251953125</v>
      </c>
    </row>
    <row r="1687" spans="1:9">
      <c r="A1687" s="65" t="s">
        <v>11744</v>
      </c>
      <c r="B1687" s="65" t="s">
        <v>11743</v>
      </c>
      <c r="C1687" s="131">
        <v>3.9809999999999999</v>
      </c>
      <c r="D1687" s="132">
        <v>15.848361015319824</v>
      </c>
      <c r="E1687" s="132">
        <v>3.9646255701487978</v>
      </c>
      <c r="F1687" s="132">
        <v>39.409090909090907</v>
      </c>
      <c r="G1687" s="92">
        <v>88.225212097167969</v>
      </c>
      <c r="H1687" s="91">
        <v>63.515487670898438</v>
      </c>
      <c r="I1687" s="90">
        <v>81.538986206054688</v>
      </c>
    </row>
    <row r="1688" spans="1:9">
      <c r="A1688" s="65" t="s">
        <v>11742</v>
      </c>
      <c r="B1688" s="65" t="s">
        <v>11741</v>
      </c>
      <c r="C1688" s="131">
        <v>3.036</v>
      </c>
      <c r="D1688" s="132">
        <v>9.2172956466674805</v>
      </c>
      <c r="E1688" s="132">
        <v>3.8980122683585474</v>
      </c>
      <c r="F1688" s="132">
        <v>40.208112874779545</v>
      </c>
      <c r="G1688" s="92">
        <v>87.01910400390625</v>
      </c>
      <c r="H1688" s="91">
        <v>62.988636016845703</v>
      </c>
      <c r="I1688" s="90">
        <v>80.516677856445313</v>
      </c>
    </row>
    <row r="1689" spans="1:9">
      <c r="A1689" s="65" t="s">
        <v>11740</v>
      </c>
      <c r="B1689" s="65" t="s">
        <v>11739</v>
      </c>
      <c r="C1689" s="131">
        <v>2.133</v>
      </c>
      <c r="D1689" s="132">
        <v>4.5496888160705566</v>
      </c>
      <c r="E1689" s="132">
        <v>3.8464596886030531</v>
      </c>
      <c r="F1689" s="132">
        <v>39.613528292914886</v>
      </c>
      <c r="G1689" s="92">
        <v>85.526100158691406</v>
      </c>
      <c r="H1689" s="91">
        <v>61.855777740478516</v>
      </c>
      <c r="I1689" s="90">
        <v>79.121124267578125</v>
      </c>
    </row>
    <row r="1690" spans="1:9">
      <c r="A1690" s="65" t="s">
        <v>11738</v>
      </c>
      <c r="B1690" s="65" t="s">
        <v>11737</v>
      </c>
      <c r="C1690" s="131">
        <v>2.66</v>
      </c>
      <c r="D1690" s="132">
        <v>7.0756001472473145</v>
      </c>
      <c r="E1690" s="132">
        <v>3.4398512531767378</v>
      </c>
      <c r="F1690" s="132">
        <v>42.26917118512781</v>
      </c>
      <c r="G1690" s="92">
        <v>87.527786254882813</v>
      </c>
      <c r="H1690" s="91">
        <v>63.823070526123047</v>
      </c>
      <c r="I1690" s="90">
        <v>81.113502502441406</v>
      </c>
    </row>
    <row r="1691" spans="1:9">
      <c r="A1691" s="65" t="s">
        <v>11736</v>
      </c>
      <c r="B1691" s="65" t="s">
        <v>11735</v>
      </c>
      <c r="C1691" s="131">
        <v>3.2090000000000001</v>
      </c>
      <c r="D1691" s="132">
        <v>10.297680854797363</v>
      </c>
      <c r="E1691" s="132">
        <v>3.8831071411917142</v>
      </c>
      <c r="F1691" s="132">
        <v>37.111898789399064</v>
      </c>
      <c r="G1691" s="92">
        <v>86.62353515625</v>
      </c>
      <c r="H1691" s="91">
        <v>61.852108001708984</v>
      </c>
      <c r="I1691" s="90">
        <v>79.920616149902344</v>
      </c>
    </row>
    <row r="1692" spans="1:9">
      <c r="A1692" s="65" t="s">
        <v>11734</v>
      </c>
      <c r="B1692" s="65" t="s">
        <v>11733</v>
      </c>
      <c r="C1692" s="131">
        <v>4.1399999999999997</v>
      </c>
      <c r="D1692" s="132">
        <v>17.13960075378418</v>
      </c>
      <c r="E1692" s="132">
        <v>1.3737789563120058</v>
      </c>
      <c r="F1692" s="132">
        <v>42.680981595092021</v>
      </c>
      <c r="G1692" s="92">
        <v>92.843742370605469</v>
      </c>
      <c r="H1692" s="91">
        <v>66.9454345703125</v>
      </c>
      <c r="I1692" s="90">
        <v>85.835899353027344</v>
      </c>
    </row>
    <row r="1693" spans="1:9">
      <c r="A1693" s="65" t="s">
        <v>11732</v>
      </c>
      <c r="B1693" s="65" t="s">
        <v>11731</v>
      </c>
      <c r="C1693" s="131">
        <v>3.016</v>
      </c>
      <c r="D1693" s="132">
        <v>9.0962562561035156</v>
      </c>
      <c r="E1693" s="132">
        <v>3.6562808084649734</v>
      </c>
      <c r="F1693" s="132">
        <v>38.095308641975308</v>
      </c>
      <c r="G1693" s="92">
        <v>86.857627868652344</v>
      </c>
      <c r="H1693" s="91">
        <v>62.245197296142578</v>
      </c>
      <c r="I1693" s="90">
        <v>80.197731018066406</v>
      </c>
    </row>
    <row r="1694" spans="1:9">
      <c r="A1694" s="65" t="s">
        <v>11730</v>
      </c>
      <c r="B1694" s="65" t="s">
        <v>11729</v>
      </c>
      <c r="C1694" s="131">
        <v>8.9359999999999999</v>
      </c>
      <c r="D1694" s="132">
        <v>79.852096557617188</v>
      </c>
      <c r="E1694" s="132">
        <v>2.9742385473526758</v>
      </c>
      <c r="F1694" s="132">
        <v>42.638913680989418</v>
      </c>
      <c r="G1694" s="92">
        <v>97.709419250488281</v>
      </c>
      <c r="H1694" s="91">
        <v>69.671592712402344</v>
      </c>
      <c r="I1694" s="90">
        <v>90.122642517089844</v>
      </c>
    </row>
    <row r="1695" spans="1:9">
      <c r="A1695" s="65" t="s">
        <v>11728</v>
      </c>
      <c r="B1695" s="65" t="s">
        <v>11727</v>
      </c>
      <c r="C1695" s="131">
        <v>4.101</v>
      </c>
      <c r="D1695" s="132">
        <v>16.818201065063477</v>
      </c>
      <c r="E1695" s="132">
        <v>2.4217709078909277</v>
      </c>
      <c r="F1695" s="132">
        <v>43.689564234584957</v>
      </c>
      <c r="G1695" s="92">
        <v>91.533599853515625</v>
      </c>
      <c r="H1695" s="91">
        <v>66.574966430664063</v>
      </c>
      <c r="I1695" s="90">
        <v>84.780021667480469</v>
      </c>
    </row>
    <row r="1696" spans="1:9">
      <c r="A1696" s="65" t="s">
        <v>11552</v>
      </c>
      <c r="B1696" s="65" t="s">
        <v>11551</v>
      </c>
      <c r="C1696" s="131">
        <v>3.1930000000000001</v>
      </c>
      <c r="D1696" s="132">
        <v>10.195248603820801</v>
      </c>
      <c r="E1696" s="132">
        <v>2.4566098066533066</v>
      </c>
      <c r="F1696" s="132">
        <v>40.709790824397963</v>
      </c>
      <c r="G1696" s="92">
        <v>89.405281066894531</v>
      </c>
      <c r="H1696" s="91">
        <v>64.40740966796875</v>
      </c>
      <c r="I1696" s="90">
        <v>82.641082763671875</v>
      </c>
    </row>
    <row r="1697" spans="1:9">
      <c r="A1697" s="65" t="s">
        <v>11550</v>
      </c>
      <c r="B1697" s="65" t="s">
        <v>11549</v>
      </c>
      <c r="C1697" s="131">
        <v>2.5459999999999998</v>
      </c>
      <c r="D1697" s="132">
        <v>6.4821162223815918</v>
      </c>
      <c r="E1697" s="132">
        <v>2.523560684567602</v>
      </c>
      <c r="F1697" s="132">
        <v>42.779456593770711</v>
      </c>
      <c r="G1697" s="92">
        <v>88.749290466308594</v>
      </c>
      <c r="H1697" s="91">
        <v>64.592079162597656</v>
      </c>
      <c r="I1697" s="90">
        <v>82.212570190429688</v>
      </c>
    </row>
    <row r="1698" spans="1:9">
      <c r="A1698" s="65" t="s">
        <v>11548</v>
      </c>
      <c r="B1698" s="65" t="s">
        <v>11547</v>
      </c>
      <c r="C1698" s="131">
        <v>4.0069999999999997</v>
      </c>
      <c r="D1698" s="132">
        <v>16.056049346923828</v>
      </c>
      <c r="E1698" s="132">
        <v>2.6026440062493625</v>
      </c>
      <c r="F1698" s="132">
        <v>43.15402184707051</v>
      </c>
      <c r="G1698" s="92">
        <v>91.014389038085938</v>
      </c>
      <c r="H1698" s="91">
        <v>66.126708984375</v>
      </c>
      <c r="I1698" s="90">
        <v>84.280006408691406</v>
      </c>
    </row>
    <row r="1699" spans="1:9">
      <c r="A1699" s="65" t="s">
        <v>11546</v>
      </c>
      <c r="B1699" s="65" t="s">
        <v>11545</v>
      </c>
      <c r="C1699" s="131">
        <v>3.1619999999999999</v>
      </c>
      <c r="D1699" s="132">
        <v>9.9982442855834961</v>
      </c>
      <c r="E1699" s="132">
        <v>1.4575953291236661</v>
      </c>
      <c r="F1699" s="132">
        <v>42.481018898931801</v>
      </c>
      <c r="G1699" s="92">
        <v>91.155799865722656</v>
      </c>
      <c r="H1699" s="91">
        <v>65.858726501464844</v>
      </c>
      <c r="I1699" s="90">
        <v>84.310646057128906</v>
      </c>
    </row>
    <row r="1700" spans="1:9">
      <c r="A1700" s="65" t="s">
        <v>11544</v>
      </c>
      <c r="B1700" s="65" t="s">
        <v>11543</v>
      </c>
      <c r="C1700" s="131">
        <v>1.37</v>
      </c>
      <c r="D1700" s="132">
        <v>1.8768999576568604</v>
      </c>
      <c r="E1700" s="132">
        <v>3.4340264311959263</v>
      </c>
      <c r="F1700" s="132">
        <v>39.42024058577406</v>
      </c>
      <c r="G1700" s="92">
        <v>84.835899353027344</v>
      </c>
      <c r="H1700" s="91">
        <v>61.266624450683594</v>
      </c>
      <c r="I1700" s="90">
        <v>78.458267211914063</v>
      </c>
    </row>
    <row r="1701" spans="1:9">
      <c r="A1701" s="65" t="s">
        <v>11542</v>
      </c>
      <c r="B1701" s="65" t="s">
        <v>11541</v>
      </c>
      <c r="C1701" s="131">
        <v>0.34200000000000003</v>
      </c>
      <c r="D1701" s="132">
        <v>0.11696399748325348</v>
      </c>
      <c r="E1701" s="132">
        <v>3.5080914439464053</v>
      </c>
      <c r="F1701" s="132">
        <v>43.198697484357041</v>
      </c>
      <c r="G1701" s="92">
        <v>83.895004272460938</v>
      </c>
      <c r="H1701" s="91">
        <v>61.687244415283203</v>
      </c>
      <c r="I1701" s="90">
        <v>77.885787963867188</v>
      </c>
    </row>
    <row r="1702" spans="1:9">
      <c r="A1702" s="65" t="s">
        <v>11540</v>
      </c>
      <c r="B1702" s="65" t="s">
        <v>11539</v>
      </c>
      <c r="C1702" s="131">
        <v>2.012</v>
      </c>
      <c r="D1702" s="132">
        <v>4.0481438636779785</v>
      </c>
      <c r="E1702" s="132">
        <v>2.3697670488972578</v>
      </c>
      <c r="F1702" s="132">
        <v>41.368676256667207</v>
      </c>
      <c r="G1702" s="92">
        <v>87.800041198730469</v>
      </c>
      <c r="H1702" s="91">
        <v>63.552692413330078</v>
      </c>
      <c r="I1702" s="90">
        <v>81.238929748535156</v>
      </c>
    </row>
    <row r="1703" spans="1:9">
      <c r="A1703" s="65" t="s">
        <v>11538</v>
      </c>
      <c r="B1703" s="65" t="s">
        <v>11537</v>
      </c>
      <c r="C1703" s="131">
        <v>1.1439999999999999</v>
      </c>
      <c r="D1703" s="132">
        <v>1.3087359666824341</v>
      </c>
      <c r="E1703" s="132">
        <v>3.8367481667210948</v>
      </c>
      <c r="F1703" s="132">
        <v>39.013431322858594</v>
      </c>
      <c r="G1703" s="92">
        <v>83.812522888183594</v>
      </c>
      <c r="H1703" s="91">
        <v>60.555286407470703</v>
      </c>
      <c r="I1703" s="90">
        <v>77.519325256347656</v>
      </c>
    </row>
    <row r="1704" spans="1:9">
      <c r="A1704" s="65" t="s">
        <v>11536</v>
      </c>
      <c r="B1704" s="65" t="s">
        <v>11535</v>
      </c>
      <c r="C1704" s="131">
        <v>1.2390000000000001</v>
      </c>
      <c r="D1704" s="132">
        <v>1.535120964050293</v>
      </c>
      <c r="E1704" s="132">
        <v>4.0194262981428164</v>
      </c>
      <c r="F1704" s="132">
        <v>40.732730263157897</v>
      </c>
      <c r="G1704" s="92">
        <v>84.092193603515625</v>
      </c>
      <c r="H1704" s="91">
        <v>61.257522583007813</v>
      </c>
      <c r="I1704" s="90">
        <v>77.913337707519531</v>
      </c>
    </row>
    <row r="1705" spans="1:9">
      <c r="A1705" s="65" t="s">
        <v>11534</v>
      </c>
      <c r="B1705" s="65" t="s">
        <v>11533</v>
      </c>
      <c r="C1705" s="131">
        <v>3.08</v>
      </c>
      <c r="D1705" s="132">
        <v>9.4863996505737305</v>
      </c>
      <c r="E1705" s="132">
        <v>3.2828091397374379</v>
      </c>
      <c r="F1705" s="132">
        <v>34.049501661129568</v>
      </c>
      <c r="G1705" s="92">
        <v>86.583816528320313</v>
      </c>
      <c r="H1705" s="91">
        <v>60.858001708984375</v>
      </c>
      <c r="I1705" s="90">
        <v>79.622642517089844</v>
      </c>
    </row>
    <row r="1706" spans="1:9">
      <c r="A1706" s="65" t="s">
        <v>11532</v>
      </c>
      <c r="B1706" s="65" t="s">
        <v>11531</v>
      </c>
      <c r="C1706" s="131">
        <v>4.3499999999999996</v>
      </c>
      <c r="D1706" s="132">
        <v>18.922500610351563</v>
      </c>
      <c r="E1706" s="132">
        <v>2.9162952260685535</v>
      </c>
      <c r="F1706" s="132">
        <v>40.253577817531308</v>
      </c>
      <c r="G1706" s="92">
        <v>90.458404541015625</v>
      </c>
      <c r="H1706" s="91">
        <v>64.983894348144531</v>
      </c>
      <c r="I1706" s="90">
        <v>83.565231323242188</v>
      </c>
    </row>
    <row r="1707" spans="1:9">
      <c r="A1707" s="65" t="s">
        <v>11530</v>
      </c>
      <c r="B1707" s="65" t="s">
        <v>11529</v>
      </c>
      <c r="C1707" s="131">
        <v>1.655</v>
      </c>
      <c r="D1707" s="132">
        <v>2.7390251159667969</v>
      </c>
      <c r="E1707" s="132">
        <v>2.75431601176179</v>
      </c>
      <c r="F1707" s="132">
        <v>35.776271186440681</v>
      </c>
      <c r="G1707" s="92">
        <v>85.441604614257813</v>
      </c>
      <c r="H1707" s="91">
        <v>60.515083312988281</v>
      </c>
      <c r="I1707" s="90">
        <v>78.69671630859375</v>
      </c>
    </row>
    <row r="1708" spans="1:9">
      <c r="A1708" s="65" t="s">
        <v>11528</v>
      </c>
      <c r="B1708" s="65" t="s">
        <v>11527</v>
      </c>
      <c r="C1708" s="131">
        <v>2.9580000000000002</v>
      </c>
      <c r="D1708" s="132">
        <v>8.7497644424438477</v>
      </c>
      <c r="E1708" s="132">
        <v>2.9593259678455417</v>
      </c>
      <c r="F1708" s="132">
        <v>38.891407307171853</v>
      </c>
      <c r="G1708" s="92">
        <v>87.923614501953125</v>
      </c>
      <c r="H1708" s="91">
        <v>63.034107208251953</v>
      </c>
      <c r="I1708" s="90">
        <v>81.188743591308594</v>
      </c>
    </row>
    <row r="1709" spans="1:9">
      <c r="A1709" s="65" t="s">
        <v>11526</v>
      </c>
      <c r="B1709" s="65" t="s">
        <v>11525</v>
      </c>
      <c r="C1709" s="131">
        <v>3.2330000000000001</v>
      </c>
      <c r="D1709" s="132">
        <v>10.452288627624512</v>
      </c>
      <c r="E1709" s="132">
        <v>3.863973617434818</v>
      </c>
      <c r="F1709" s="132">
        <v>40.483947830448962</v>
      </c>
      <c r="G1709" s="92">
        <v>87.438247680664063</v>
      </c>
      <c r="H1709" s="91">
        <v>63.325489044189453</v>
      </c>
      <c r="I1709" s="90">
        <v>80.913551330566406</v>
      </c>
    </row>
    <row r="1710" spans="1:9">
      <c r="A1710" s="65" t="s">
        <v>11524</v>
      </c>
      <c r="B1710" s="65" t="s">
        <v>11523</v>
      </c>
      <c r="C1710" s="131">
        <v>2.4289999999999998</v>
      </c>
      <c r="D1710" s="132">
        <v>5.9000411033630371</v>
      </c>
      <c r="E1710" s="132">
        <v>3.175241028271552</v>
      </c>
      <c r="F1710" s="132">
        <v>38.314158194892137</v>
      </c>
      <c r="G1710" s="92">
        <v>86.653335571289063</v>
      </c>
      <c r="H1710" s="91">
        <v>62.096630096435547</v>
      </c>
      <c r="I1710" s="90">
        <v>80.008514404296875</v>
      </c>
    </row>
    <row r="1711" spans="1:9">
      <c r="A1711" s="65" t="s">
        <v>11522</v>
      </c>
      <c r="B1711" s="65" t="s">
        <v>11521</v>
      </c>
      <c r="C1711" s="131">
        <v>3.548</v>
      </c>
      <c r="D1711" s="132">
        <v>12.588303565979004</v>
      </c>
      <c r="E1711" s="132">
        <v>3.7742836690029615</v>
      </c>
      <c r="F1711" s="132">
        <v>39.595186275764945</v>
      </c>
      <c r="G1711" s="92">
        <v>87.860176086425781</v>
      </c>
      <c r="H1711" s="91">
        <v>63.319465637207031</v>
      </c>
      <c r="I1711" s="90">
        <v>81.219680786132813</v>
      </c>
    </row>
    <row r="1712" spans="1:9">
      <c r="A1712" s="65" t="s">
        <v>11520</v>
      </c>
      <c r="B1712" s="65" t="s">
        <v>11519</v>
      </c>
      <c r="C1712" s="131">
        <v>4.4850000000000003</v>
      </c>
      <c r="D1712" s="132">
        <v>20.115224838256836</v>
      </c>
      <c r="E1712" s="132">
        <v>3.6183450974622251</v>
      </c>
      <c r="F1712" s="132">
        <v>36.85109129312368</v>
      </c>
      <c r="G1712" s="92">
        <v>88.921943664550781</v>
      </c>
      <c r="H1712" s="91">
        <v>63.148303985595703</v>
      </c>
      <c r="I1712" s="90">
        <v>81.947830200195313</v>
      </c>
    </row>
    <row r="1713" spans="1:9">
      <c r="A1713" s="65" t="s">
        <v>11518</v>
      </c>
      <c r="B1713" s="65" t="s">
        <v>11517</v>
      </c>
      <c r="C1713" s="131">
        <v>5.5190000000000001</v>
      </c>
      <c r="D1713" s="132">
        <v>30.459360122680664</v>
      </c>
      <c r="E1713" s="132">
        <v>2.4340930522726008</v>
      </c>
      <c r="F1713" s="132">
        <v>42.916775563541329</v>
      </c>
      <c r="G1713" s="92">
        <v>93.514152526855469</v>
      </c>
      <c r="H1713" s="91">
        <v>67.5172119140625</v>
      </c>
      <c r="I1713" s="90">
        <v>86.4796142578125</v>
      </c>
    </row>
    <row r="1714" spans="1:9">
      <c r="A1714" s="65" t="s">
        <v>11516</v>
      </c>
      <c r="B1714" s="65" t="s">
        <v>11515</v>
      </c>
      <c r="C1714" s="131">
        <v>4.5359999999999996</v>
      </c>
      <c r="D1714" s="132">
        <v>20.575296401977539</v>
      </c>
      <c r="E1714" s="132">
        <v>3.4620265171260103</v>
      </c>
      <c r="F1714" s="132">
        <v>41.409473812721281</v>
      </c>
      <c r="G1714" s="92">
        <v>90.2342529296875</v>
      </c>
      <c r="H1714" s="91">
        <v>65.249977111816406</v>
      </c>
      <c r="I1714" s="90">
        <v>83.473731994628906</v>
      </c>
    </row>
    <row r="1715" spans="1:9">
      <c r="A1715" s="65" t="s">
        <v>11514</v>
      </c>
      <c r="B1715" s="65" t="s">
        <v>11513</v>
      </c>
      <c r="C1715" s="131">
        <v>2.7959999999999998</v>
      </c>
      <c r="D1715" s="132">
        <v>7.8176159858703613</v>
      </c>
      <c r="E1715" s="132">
        <v>3.2749422254068223</v>
      </c>
      <c r="F1715" s="132">
        <v>41.786840301576419</v>
      </c>
      <c r="G1715" s="92">
        <v>87.867820739746094</v>
      </c>
      <c r="H1715" s="91">
        <v>63.874961853027344</v>
      </c>
      <c r="I1715" s="90">
        <v>81.375572204589844</v>
      </c>
    </row>
    <row r="1716" spans="1:9">
      <c r="A1716" s="65" t="s">
        <v>11512</v>
      </c>
      <c r="B1716" s="65" t="s">
        <v>11511</v>
      </c>
      <c r="C1716" s="131">
        <v>4.2930000000000001</v>
      </c>
      <c r="D1716" s="132">
        <v>18.429849624633789</v>
      </c>
      <c r="E1716" s="132">
        <v>2.908178489877995</v>
      </c>
      <c r="F1716" s="132">
        <v>39.380344888263238</v>
      </c>
      <c r="G1716" s="92">
        <v>90.187644958496094</v>
      </c>
      <c r="H1716" s="91">
        <v>64.565101623535156</v>
      </c>
      <c r="I1716" s="90">
        <v>83.254417419433594</v>
      </c>
    </row>
    <row r="1717" spans="1:9">
      <c r="A1717" s="65" t="s">
        <v>11510</v>
      </c>
      <c r="B1717" s="65" t="s">
        <v>11509</v>
      </c>
      <c r="C1717" s="131">
        <v>4.7409999999999997</v>
      </c>
      <c r="D1717" s="132">
        <v>22.477081298828125</v>
      </c>
      <c r="E1717" s="132">
        <v>3.2829537520561245</v>
      </c>
      <c r="F1717" s="132">
        <v>42.319568515085116</v>
      </c>
      <c r="G1717" s="92">
        <v>91.003173828125</v>
      </c>
      <c r="H1717" s="91">
        <v>65.954811096191406</v>
      </c>
      <c r="I1717" s="90">
        <v>84.225318908691406</v>
      </c>
    </row>
    <row r="1718" spans="1:9">
      <c r="A1718" s="65" t="s">
        <v>11508</v>
      </c>
      <c r="B1718" s="65" t="s">
        <v>11507</v>
      </c>
      <c r="C1718" s="131">
        <v>5.29</v>
      </c>
      <c r="D1718" s="132">
        <v>27.984100341796875</v>
      </c>
      <c r="E1718" s="132">
        <v>2.7634687667399511</v>
      </c>
      <c r="F1718" s="132">
        <v>40.166517800178639</v>
      </c>
      <c r="G1718" s="92">
        <v>92.092140197753906</v>
      </c>
      <c r="H1718" s="91">
        <v>65.9063720703125</v>
      </c>
      <c r="I1718" s="90">
        <v>85.006507873535156</v>
      </c>
    </row>
    <row r="1719" spans="1:9">
      <c r="A1719" s="65" t="s">
        <v>11506</v>
      </c>
      <c r="B1719" s="65" t="s">
        <v>11505</v>
      </c>
      <c r="C1719" s="131">
        <v>3.121</v>
      </c>
      <c r="D1719" s="132">
        <v>9.7406406402587891</v>
      </c>
      <c r="E1719" s="132">
        <v>2.6390856001029372</v>
      </c>
      <c r="F1719" s="132">
        <v>36.127976514080679</v>
      </c>
      <c r="G1719" s="92">
        <v>88.016181945800781</v>
      </c>
      <c r="H1719" s="91">
        <v>62.252487182617188</v>
      </c>
      <c r="I1719" s="90">
        <v>81.044761657714844</v>
      </c>
    </row>
    <row r="1720" spans="1:9">
      <c r="A1720" s="65" t="s">
        <v>11504</v>
      </c>
      <c r="B1720" s="65" t="s">
        <v>11503</v>
      </c>
      <c r="C1720" s="131">
        <v>4.9820000000000002</v>
      </c>
      <c r="D1720" s="132">
        <v>24.820323944091797</v>
      </c>
      <c r="E1720" s="132">
        <v>3.1221326895512158</v>
      </c>
      <c r="F1720" s="132">
        <v>39.074523809523811</v>
      </c>
      <c r="G1720" s="92">
        <v>90.875999450683594</v>
      </c>
      <c r="H1720" s="91">
        <v>64.907150268554688</v>
      </c>
      <c r="I1720" s="90">
        <v>83.849067687988281</v>
      </c>
    </row>
    <row r="1721" spans="1:9">
      <c r="A1721" s="65" t="s">
        <v>11502</v>
      </c>
      <c r="B1721" s="65" t="s">
        <v>11501</v>
      </c>
      <c r="C1721" s="131">
        <v>4.4059999999999997</v>
      </c>
      <c r="D1721" s="132">
        <v>19.412836074829102</v>
      </c>
      <c r="E1721" s="132">
        <v>2.2879987874040637</v>
      </c>
      <c r="F1721" s="132">
        <v>36.801850912778903</v>
      </c>
      <c r="G1721" s="92">
        <v>90.660675048828125</v>
      </c>
      <c r="H1721" s="91">
        <v>64.0235595703125</v>
      </c>
      <c r="I1721" s="90">
        <v>83.452911376953125</v>
      </c>
    </row>
    <row r="1722" spans="1:9">
      <c r="A1722" s="65" t="s">
        <v>11500</v>
      </c>
      <c r="B1722" s="65" t="s">
        <v>11499</v>
      </c>
      <c r="C1722" s="131">
        <v>6.1139999999999999</v>
      </c>
      <c r="D1722" s="132">
        <v>37.380996704101563</v>
      </c>
      <c r="E1722" s="132">
        <v>3.3707088112368173</v>
      </c>
      <c r="F1722" s="132">
        <v>38.280470826477661</v>
      </c>
      <c r="G1722" s="92">
        <v>92.060455322265625</v>
      </c>
      <c r="H1722" s="91">
        <v>65.367660522460938</v>
      </c>
      <c r="I1722" s="90">
        <v>84.837631225585938</v>
      </c>
    </row>
    <row r="1723" spans="1:9">
      <c r="A1723" s="65" t="s">
        <v>11498</v>
      </c>
      <c r="B1723" s="65" t="s">
        <v>11497</v>
      </c>
      <c r="C1723" s="131">
        <v>7.7439999999999998</v>
      </c>
      <c r="D1723" s="132">
        <v>59.969535827636719</v>
      </c>
      <c r="E1723" s="132">
        <v>3.6120146415068919</v>
      </c>
      <c r="F1723" s="132">
        <v>37.737844859581841</v>
      </c>
      <c r="G1723" s="92">
        <v>94.005973815917969</v>
      </c>
      <c r="H1723" s="91">
        <v>66.257331848144531</v>
      </c>
      <c r="I1723" s="90">
        <v>86.497444152832031</v>
      </c>
    </row>
    <row r="1724" spans="1:9">
      <c r="A1724" s="65" t="s">
        <v>11496</v>
      </c>
      <c r="B1724" s="65" t="s">
        <v>11495</v>
      </c>
      <c r="C1724" s="131">
        <v>6.6369999999999996</v>
      </c>
      <c r="D1724" s="132">
        <v>44.049770355224609</v>
      </c>
      <c r="E1724" s="132">
        <v>1.4568551727731263</v>
      </c>
      <c r="F1724" s="132">
        <v>41.751965408805034</v>
      </c>
      <c r="G1724" s="92">
        <v>96.304054260253906</v>
      </c>
      <c r="H1724" s="91">
        <v>68.670555114746094</v>
      </c>
      <c r="I1724" s="90">
        <v>88.826683044433594</v>
      </c>
    </row>
    <row r="1725" spans="1:9">
      <c r="A1725" s="65" t="s">
        <v>11494</v>
      </c>
      <c r="B1725" s="65" t="s">
        <v>11493</v>
      </c>
      <c r="C1725" s="131">
        <v>6.5190000000000001</v>
      </c>
      <c r="D1725" s="132">
        <v>42.497360229492188</v>
      </c>
      <c r="E1725" s="132">
        <v>4.0160864931191114</v>
      </c>
      <c r="F1725" s="132">
        <v>36.675667475728154</v>
      </c>
      <c r="G1725" s="92">
        <v>91.399749755859375</v>
      </c>
      <c r="H1725" s="91">
        <v>64.5489501953125</v>
      </c>
      <c r="I1725" s="90">
        <v>84.134170532226563</v>
      </c>
    </row>
    <row r="1726" spans="1:9">
      <c r="A1726" s="65" t="s">
        <v>11492</v>
      </c>
      <c r="B1726" s="65" t="s">
        <v>11491</v>
      </c>
      <c r="C1726" s="131">
        <v>9.1869999999999994</v>
      </c>
      <c r="D1726" s="132">
        <v>84.400970458984375</v>
      </c>
      <c r="E1726" s="132">
        <v>3.120501796324167</v>
      </c>
      <c r="F1726" s="132">
        <v>40.192641981188238</v>
      </c>
      <c r="G1726" s="92">
        <v>97.316238403320313</v>
      </c>
      <c r="H1726" s="91">
        <v>68.695915222167969</v>
      </c>
      <c r="I1726" s="90">
        <v>89.57183837890625</v>
      </c>
    </row>
    <row r="1727" spans="1:9">
      <c r="A1727" s="65" t="s">
        <v>11490</v>
      </c>
      <c r="B1727" s="65" t="s">
        <v>11489</v>
      </c>
      <c r="C1727" s="131">
        <v>4.6909999999999998</v>
      </c>
      <c r="D1727" s="132">
        <v>22.005481719970703</v>
      </c>
      <c r="E1727" s="132">
        <v>2.9123557718802804</v>
      </c>
      <c r="F1727" s="132">
        <v>42.257916241062311</v>
      </c>
      <c r="G1727" s="92">
        <v>91.434127807617188</v>
      </c>
      <c r="H1727" s="91">
        <v>66.153114318847656</v>
      </c>
      <c r="I1727" s="90">
        <v>84.593315124511719</v>
      </c>
    </row>
    <row r="1728" spans="1:9">
      <c r="A1728" s="65" t="s">
        <v>11488</v>
      </c>
      <c r="B1728" s="65" t="s">
        <v>11487</v>
      </c>
      <c r="C1728" s="131">
        <v>6.8869999999999996</v>
      </c>
      <c r="D1728" s="132">
        <v>47.430770874023438</v>
      </c>
      <c r="E1728" s="132">
        <v>2.7929379831291148</v>
      </c>
      <c r="F1728" s="132">
        <v>38.158786072347922</v>
      </c>
      <c r="G1728" s="92">
        <v>93.995429992675781</v>
      </c>
      <c r="H1728" s="91">
        <v>66.368331909179688</v>
      </c>
      <c r="I1728" s="90">
        <v>86.519790649414063</v>
      </c>
    </row>
    <row r="1729" spans="1:9">
      <c r="A1729" s="65" t="s">
        <v>11486</v>
      </c>
      <c r="B1729" s="65" t="s">
        <v>11485</v>
      </c>
      <c r="C1729" s="131">
        <v>9.77</v>
      </c>
      <c r="D1729" s="132">
        <v>95.452903747558594</v>
      </c>
      <c r="E1729" s="132">
        <v>3.2732227030824217</v>
      </c>
      <c r="F1729" s="132">
        <v>40.228601117028184</v>
      </c>
      <c r="G1729" s="92">
        <v>97.931739807128906</v>
      </c>
      <c r="H1729" s="91">
        <v>68.988311767578125</v>
      </c>
      <c r="I1729" s="90">
        <v>90.09991455078125</v>
      </c>
    </row>
    <row r="1730" spans="1:9">
      <c r="A1730" s="65" t="s">
        <v>11484</v>
      </c>
      <c r="B1730" s="65" t="s">
        <v>11483</v>
      </c>
      <c r="C1730" s="131">
        <v>6.1749999999999998</v>
      </c>
      <c r="D1730" s="132">
        <v>38.130626678466797</v>
      </c>
      <c r="E1730" s="132">
        <v>2.7613536348033669</v>
      </c>
      <c r="F1730" s="132">
        <v>38.841898175748184</v>
      </c>
      <c r="G1730" s="92">
        <v>93.133735656738281</v>
      </c>
      <c r="H1730" s="91">
        <v>66.101509094238281</v>
      </c>
      <c r="I1730" s="90">
        <v>85.819061279296875</v>
      </c>
    </row>
    <row r="1731" spans="1:9">
      <c r="A1731" s="65" t="s">
        <v>11482</v>
      </c>
      <c r="B1731" s="65" t="s">
        <v>11481</v>
      </c>
      <c r="C1731" s="131">
        <v>5.968</v>
      </c>
      <c r="D1731" s="132">
        <v>35.617023468017578</v>
      </c>
      <c r="E1731" s="132">
        <v>3.6475557564472965</v>
      </c>
      <c r="F1731" s="132">
        <v>42.932935916542476</v>
      </c>
      <c r="G1731" s="92">
        <v>92.487159729003906</v>
      </c>
      <c r="H1731" s="91">
        <v>67.02435302734375</v>
      </c>
      <c r="I1731" s="90">
        <v>85.597152709960938</v>
      </c>
    </row>
    <row r="1732" spans="1:9">
      <c r="A1732" s="65" t="s">
        <v>11480</v>
      </c>
      <c r="B1732" s="65" t="s">
        <v>11479</v>
      </c>
      <c r="C1732" s="131">
        <v>10.88</v>
      </c>
      <c r="D1732" s="132">
        <v>118.37439727783203</v>
      </c>
      <c r="E1732" s="132">
        <v>2.9768465621272262</v>
      </c>
      <c r="F1732" s="132">
        <v>40.798551678736011</v>
      </c>
      <c r="G1732" s="92">
        <v>100.01699829101563</v>
      </c>
      <c r="H1732" s="91">
        <v>70.138565063476563</v>
      </c>
      <c r="I1732" s="90">
        <v>91.932167053222656</v>
      </c>
    </row>
    <row r="1733" spans="1:9">
      <c r="A1733" s="65" t="s">
        <v>11478</v>
      </c>
      <c r="B1733" s="65" t="s">
        <v>11477</v>
      </c>
      <c r="C1733" s="131">
        <v>6.5250000000000004</v>
      </c>
      <c r="D1733" s="132">
        <v>42.575626373291016</v>
      </c>
      <c r="E1733" s="132">
        <v>3.405506333818082</v>
      </c>
      <c r="F1733" s="132">
        <v>38.429850394628346</v>
      </c>
      <c r="G1733" s="92">
        <v>92.657737731933594</v>
      </c>
      <c r="H1733" s="91">
        <v>65.745529174804688</v>
      </c>
      <c r="I1733" s="90">
        <v>85.375541687011719</v>
      </c>
    </row>
    <row r="1734" spans="1:9">
      <c r="A1734" s="65" t="s">
        <v>11476</v>
      </c>
      <c r="B1734" s="65" t="s">
        <v>11475</v>
      </c>
      <c r="C1734" s="131">
        <v>7.274</v>
      </c>
      <c r="D1734" s="132">
        <v>52.911075592041016</v>
      </c>
      <c r="E1734" s="132">
        <v>2.1431298882118299</v>
      </c>
      <c r="F1734" s="132">
        <v>41.979201653533138</v>
      </c>
      <c r="G1734" s="92">
        <v>96.328956604003906</v>
      </c>
      <c r="H1734" s="91">
        <v>68.773246765136719</v>
      </c>
      <c r="I1734" s="90">
        <v>88.872634887695313</v>
      </c>
    </row>
    <row r="1735" spans="1:9">
      <c r="A1735" s="65" t="s">
        <v>11474</v>
      </c>
      <c r="B1735" s="65" t="s">
        <v>11473</v>
      </c>
      <c r="C1735" s="131">
        <v>8.3879999999999999</v>
      </c>
      <c r="D1735" s="132">
        <v>70.358543395996094</v>
      </c>
      <c r="E1735" s="132">
        <v>2.5444134499979212</v>
      </c>
      <c r="F1735" s="132">
        <v>41.520258899676378</v>
      </c>
      <c r="G1735" s="92">
        <v>97.28076171875</v>
      </c>
      <c r="H1735" s="91">
        <v>69.120635986328125</v>
      </c>
      <c r="I1735" s="90">
        <v>89.660888671875</v>
      </c>
    </row>
    <row r="1736" spans="1:9">
      <c r="A1736" s="65" t="s">
        <v>12732</v>
      </c>
      <c r="B1736" s="65" t="s">
        <v>12731</v>
      </c>
      <c r="C1736" s="131">
        <v>1.8720000000000001</v>
      </c>
      <c r="D1736" s="132">
        <v>3.5043840408325195</v>
      </c>
      <c r="E1736" s="132">
        <v>4.380878199290696</v>
      </c>
      <c r="F1736" s="132">
        <v>30.256176386095948</v>
      </c>
      <c r="G1736" s="92">
        <v>82.274703979492188</v>
      </c>
      <c r="H1736" s="91">
        <v>57.209270477294922</v>
      </c>
      <c r="I1736" s="90">
        <v>75.492225646972656</v>
      </c>
    </row>
    <row r="1737" spans="1:9">
      <c r="A1737" s="65" t="s">
        <v>12150</v>
      </c>
      <c r="B1737" s="65" t="s">
        <v>12149</v>
      </c>
      <c r="C1737" s="131">
        <v>2.444</v>
      </c>
      <c r="D1737" s="132">
        <v>5.9731359481811523</v>
      </c>
      <c r="E1737" s="132">
        <v>3.6188521102677171</v>
      </c>
      <c r="F1737" s="132">
        <v>30.962328767123289</v>
      </c>
      <c r="G1737" s="92">
        <v>84.417816162109375</v>
      </c>
      <c r="H1737" s="91">
        <v>58.658397674560547</v>
      </c>
      <c r="I1737" s="90">
        <v>77.447555541992188</v>
      </c>
    </row>
    <row r="1738" spans="1:9">
      <c r="A1738" s="65" t="s">
        <v>12148</v>
      </c>
      <c r="B1738" s="65" t="s">
        <v>12147</v>
      </c>
      <c r="C1738" s="131">
        <v>1.619</v>
      </c>
      <c r="D1738" s="132">
        <v>2.6211609840393066</v>
      </c>
      <c r="E1738" s="132">
        <v>4.1585034221067936</v>
      </c>
      <c r="F1738" s="132">
        <v>28.427626666666665</v>
      </c>
      <c r="G1738" s="92">
        <v>81.77374267578125</v>
      </c>
      <c r="H1738" s="91">
        <v>56.324886322021484</v>
      </c>
      <c r="I1738" s="90">
        <v>74.88751220703125</v>
      </c>
    </row>
    <row r="1739" spans="1:9">
      <c r="A1739" s="65" t="s">
        <v>12146</v>
      </c>
      <c r="B1739" s="65" t="s">
        <v>12145</v>
      </c>
      <c r="C1739" s="131">
        <v>1.76</v>
      </c>
      <c r="D1739" s="132">
        <v>3.097599983215332</v>
      </c>
      <c r="E1739" s="132">
        <v>3.688908536985581</v>
      </c>
      <c r="F1739" s="132">
        <v>30.370074160244293</v>
      </c>
      <c r="G1739" s="92">
        <v>83.093406677246094</v>
      </c>
      <c r="H1739" s="91">
        <v>57.643661499023438</v>
      </c>
      <c r="I1739" s="90">
        <v>76.206939697265625</v>
      </c>
    </row>
    <row r="1740" spans="1:9">
      <c r="A1740" s="65" t="s">
        <v>12846</v>
      </c>
      <c r="B1740" s="65" t="s">
        <v>12845</v>
      </c>
      <c r="C1740" s="131">
        <v>1.38</v>
      </c>
      <c r="D1740" s="132">
        <v>1.9043999910354614</v>
      </c>
      <c r="E1740" s="132">
        <v>4.7122362165562048</v>
      </c>
      <c r="F1740" s="132">
        <v>25.279750071002557</v>
      </c>
      <c r="G1740" s="92">
        <v>79.908615112304688</v>
      </c>
      <c r="H1740" s="91">
        <v>54.325244903564453</v>
      </c>
      <c r="I1740" s="90">
        <v>72.985984802246094</v>
      </c>
    </row>
    <row r="1741" spans="1:9">
      <c r="A1741" s="65" t="s">
        <v>12144</v>
      </c>
      <c r="B1741" s="65" t="s">
        <v>12143</v>
      </c>
      <c r="C1741" s="131">
        <v>1.8140000000000001</v>
      </c>
      <c r="D1741" s="132">
        <v>3.2905960083007813</v>
      </c>
      <c r="E1741" s="132">
        <v>3.9130199592631434</v>
      </c>
      <c r="F1741" s="132">
        <v>29.234388839681134</v>
      </c>
      <c r="G1741" s="92">
        <v>82.612350463867188</v>
      </c>
      <c r="H1741" s="91">
        <v>57.053874969482422</v>
      </c>
      <c r="I1741" s="90">
        <v>75.696456909179688</v>
      </c>
    </row>
    <row r="1742" spans="1:9">
      <c r="A1742" s="65" t="s">
        <v>12844</v>
      </c>
      <c r="B1742" s="65" t="s">
        <v>12843</v>
      </c>
      <c r="C1742" s="131">
        <v>3.258</v>
      </c>
      <c r="D1742" s="132">
        <v>10.614563941955566</v>
      </c>
      <c r="E1742" s="132">
        <v>4.4887921720712214</v>
      </c>
      <c r="F1742" s="132">
        <v>30.95966764756794</v>
      </c>
      <c r="G1742" s="92">
        <v>84.47998046875</v>
      </c>
      <c r="H1742" s="91">
        <v>58.839431762695313</v>
      </c>
      <c r="I1742" s="90">
        <v>77.541885375976563</v>
      </c>
    </row>
    <row r="1743" spans="1:9">
      <c r="A1743" s="65" t="s">
        <v>12142</v>
      </c>
      <c r="B1743" s="65" t="s">
        <v>12141</v>
      </c>
      <c r="C1743" s="131">
        <v>3.3530000000000002</v>
      </c>
      <c r="D1743" s="132">
        <v>11.242609024047852</v>
      </c>
      <c r="E1743" s="132">
        <v>4.0046389424258626</v>
      </c>
      <c r="F1743" s="132">
        <v>30.441060349689792</v>
      </c>
      <c r="G1743" s="92">
        <v>85.194671630859375</v>
      </c>
      <c r="H1743" s="91">
        <v>59.064281463623047</v>
      </c>
      <c r="I1743" s="90">
        <v>78.1240234375</v>
      </c>
    </row>
    <row r="1744" spans="1:9">
      <c r="A1744" s="65" t="s">
        <v>13080</v>
      </c>
      <c r="B1744" s="65" t="s">
        <v>13079</v>
      </c>
      <c r="C1744" s="131">
        <v>2.7530000000000001</v>
      </c>
      <c r="D1744" s="132">
        <v>7.5790090560913086</v>
      </c>
      <c r="E1744" s="132">
        <v>2.9796529516063988</v>
      </c>
      <c r="F1744" s="132">
        <v>39.726107848371598</v>
      </c>
      <c r="G1744" s="92">
        <v>87.756744384765625</v>
      </c>
      <c r="H1744" s="91">
        <v>63.1693115234375</v>
      </c>
      <c r="I1744" s="90">
        <v>81.103607177734375</v>
      </c>
    </row>
    <row r="1745" spans="1:9">
      <c r="A1745" s="65" t="s">
        <v>13078</v>
      </c>
      <c r="B1745" s="65" t="s">
        <v>13077</v>
      </c>
      <c r="C1745" s="131">
        <v>2.3450000000000002</v>
      </c>
      <c r="D1745" s="132">
        <v>5.4990248680114746</v>
      </c>
      <c r="E1745" s="132">
        <v>3.5282825380795044</v>
      </c>
      <c r="F1745" s="132">
        <v>36.494006749679976</v>
      </c>
      <c r="G1745" s="92">
        <v>85.618095397949219</v>
      </c>
      <c r="H1745" s="91">
        <v>60.978279113769531</v>
      </c>
      <c r="I1745" s="90">
        <v>78.950782775878906</v>
      </c>
    </row>
    <row r="1746" spans="1:9">
      <c r="A1746" s="65" t="s">
        <v>13076</v>
      </c>
      <c r="B1746" s="65" t="s">
        <v>13075</v>
      </c>
      <c r="C1746" s="131">
        <v>2.1070000000000002</v>
      </c>
      <c r="D1746" s="132">
        <v>4.4394488334655762</v>
      </c>
      <c r="E1746" s="132">
        <v>4.1349045076549249</v>
      </c>
      <c r="F1746" s="132">
        <v>30.247186051644228</v>
      </c>
      <c r="G1746" s="92">
        <v>82.995277404785156</v>
      </c>
      <c r="H1746" s="91">
        <v>57.630405426025391</v>
      </c>
      <c r="I1746" s="90">
        <v>76.13177490234375</v>
      </c>
    </row>
    <row r="1747" spans="1:9">
      <c r="A1747" s="65" t="s">
        <v>13074</v>
      </c>
      <c r="B1747" s="65" t="s">
        <v>13073</v>
      </c>
      <c r="C1747" s="131">
        <v>2.0569999999999999</v>
      </c>
      <c r="D1747" s="132">
        <v>4.2312488555908203</v>
      </c>
      <c r="E1747" s="132">
        <v>4.5792491117296352</v>
      </c>
      <c r="F1747" s="132">
        <v>31.76790450928382</v>
      </c>
      <c r="G1747" s="92">
        <v>82.628524780273438</v>
      </c>
      <c r="H1747" s="91">
        <v>57.902217864990234</v>
      </c>
      <c r="I1747" s="90">
        <v>75.937812805175781</v>
      </c>
    </row>
    <row r="1748" spans="1:9">
      <c r="A1748" s="65" t="s">
        <v>13072</v>
      </c>
      <c r="B1748" s="65" t="s">
        <v>13071</v>
      </c>
      <c r="C1748" s="131">
        <v>2.0939999999999999</v>
      </c>
      <c r="D1748" s="132">
        <v>4.3848361968994141</v>
      </c>
      <c r="E1748" s="132">
        <v>4.3810468344291591</v>
      </c>
      <c r="F1748" s="132">
        <v>33.463923401345035</v>
      </c>
      <c r="G1748" s="92">
        <v>83.343803405761719</v>
      </c>
      <c r="H1748" s="91">
        <v>58.807300567626953</v>
      </c>
      <c r="I1748" s="90">
        <v>76.704452514648438</v>
      </c>
    </row>
    <row r="1749" spans="1:9">
      <c r="A1749" s="65" t="s">
        <v>13070</v>
      </c>
      <c r="B1749" s="65" t="s">
        <v>13069</v>
      </c>
      <c r="C1749" s="131">
        <v>1.522</v>
      </c>
      <c r="D1749" s="132">
        <v>2.3164839744567871</v>
      </c>
      <c r="E1749" s="132">
        <v>3.5383817742634793</v>
      </c>
      <c r="F1749" s="132">
        <v>34.235809930086504</v>
      </c>
      <c r="G1749" s="92">
        <v>83.781547546386719</v>
      </c>
      <c r="H1749" s="91">
        <v>59.146221160888672</v>
      </c>
      <c r="I1749" s="90">
        <v>77.115455627441406</v>
      </c>
    </row>
    <row r="1750" spans="1:9">
      <c r="A1750" s="65" t="s">
        <v>13068</v>
      </c>
      <c r="B1750" s="65" t="s">
        <v>13067</v>
      </c>
      <c r="C1750" s="131">
        <v>0.96699999999999997</v>
      </c>
      <c r="D1750" s="132">
        <v>0.93508899211883545</v>
      </c>
      <c r="E1750" s="132">
        <v>4.2501331853027597</v>
      </c>
      <c r="F1750" s="132">
        <v>30.431250746625253</v>
      </c>
      <c r="G1750" s="92">
        <v>81.034095764160156</v>
      </c>
      <c r="H1750" s="91">
        <v>56.406314849853516</v>
      </c>
      <c r="I1750" s="90">
        <v>74.370040893554688</v>
      </c>
    </row>
    <row r="1751" spans="1:9">
      <c r="A1751" s="65" t="s">
        <v>13066</v>
      </c>
      <c r="B1751" s="65" t="s">
        <v>13065</v>
      </c>
      <c r="C1751" s="131">
        <v>1.819</v>
      </c>
      <c r="D1751" s="132">
        <v>3.3087608814239502</v>
      </c>
      <c r="E1751" s="132">
        <v>3.6738542441748319</v>
      </c>
      <c r="F1751" s="132">
        <v>33.45504786341656</v>
      </c>
      <c r="G1751" s="92">
        <v>83.895675659179688</v>
      </c>
      <c r="H1751" s="91">
        <v>59.030540466308594</v>
      </c>
      <c r="I1751" s="90">
        <v>77.167396545410156</v>
      </c>
    </row>
    <row r="1752" spans="1:9">
      <c r="A1752" s="65" t="s">
        <v>13064</v>
      </c>
      <c r="B1752" s="65" t="s">
        <v>13063</v>
      </c>
      <c r="C1752" s="131">
        <v>1.512</v>
      </c>
      <c r="D1752" s="132">
        <v>2.2861440181732178</v>
      </c>
      <c r="E1752" s="132">
        <v>3.9081178945394459</v>
      </c>
      <c r="F1752" s="132">
        <v>35.139587205321334</v>
      </c>
      <c r="G1752" s="92">
        <v>83.446357727050781</v>
      </c>
      <c r="H1752" s="91">
        <v>59.251045227050781</v>
      </c>
      <c r="I1752" s="90">
        <v>76.899330139160156</v>
      </c>
    </row>
    <row r="1753" spans="1:9">
      <c r="A1753" s="65" t="s">
        <v>13062</v>
      </c>
      <c r="B1753" s="65" t="s">
        <v>13061</v>
      </c>
      <c r="C1753" s="131">
        <v>3.3069999999999999</v>
      </c>
      <c r="D1753" s="132">
        <v>10.936248779296875</v>
      </c>
      <c r="E1753" s="132">
        <v>1.7432399110947889</v>
      </c>
      <c r="F1753" s="132">
        <v>44.592178083876519</v>
      </c>
      <c r="G1753" s="92">
        <v>91.45135498046875</v>
      </c>
      <c r="H1753" s="91">
        <v>66.692115783691406</v>
      </c>
      <c r="I1753" s="90">
        <v>84.751731872558594</v>
      </c>
    </row>
    <row r="1754" spans="1:9">
      <c r="A1754" s="65" t="s">
        <v>13060</v>
      </c>
      <c r="B1754" s="65" t="s">
        <v>13059</v>
      </c>
      <c r="C1754" s="131">
        <v>0.84199999999999997</v>
      </c>
      <c r="D1754" s="132">
        <v>0.70896399021148682</v>
      </c>
      <c r="E1754" s="132">
        <v>2.9921543083708948</v>
      </c>
      <c r="F1754" s="132">
        <v>34.893878372935966</v>
      </c>
      <c r="G1754" s="92">
        <v>83.592514038085938</v>
      </c>
      <c r="H1754" s="91">
        <v>59.085208892822266</v>
      </c>
      <c r="I1754" s="90">
        <v>76.9610595703125</v>
      </c>
    </row>
    <row r="1755" spans="1:9">
      <c r="A1755" s="65" t="s">
        <v>13058</v>
      </c>
      <c r="B1755" s="65" t="s">
        <v>13057</v>
      </c>
      <c r="C1755" s="131">
        <v>2.383</v>
      </c>
      <c r="D1755" s="132">
        <v>5.6786890029907227</v>
      </c>
      <c r="E1755" s="132">
        <v>3.6382426164203276</v>
      </c>
      <c r="F1755" s="132">
        <v>40.052080424462439</v>
      </c>
      <c r="G1755" s="92">
        <v>86.3154296875</v>
      </c>
      <c r="H1755" s="91">
        <v>62.452259063720703</v>
      </c>
      <c r="I1755" s="90">
        <v>79.8582763671875</v>
      </c>
    </row>
    <row r="1756" spans="1:9">
      <c r="A1756" s="65" t="s">
        <v>13056</v>
      </c>
      <c r="B1756" s="65" t="s">
        <v>13055</v>
      </c>
      <c r="C1756" s="131">
        <v>3.7869999999999999</v>
      </c>
      <c r="D1756" s="132">
        <v>14.341368675231934</v>
      </c>
      <c r="E1756" s="132">
        <v>3.2809083898443117</v>
      </c>
      <c r="F1756" s="132">
        <v>36.126782273603084</v>
      </c>
      <c r="G1756" s="92">
        <v>88.155349731445313</v>
      </c>
      <c r="H1756" s="91">
        <v>62.431602478027344</v>
      </c>
      <c r="I1756" s="90">
        <v>81.194740295410156</v>
      </c>
    </row>
    <row r="1757" spans="1:9">
      <c r="A1757" s="65" t="s">
        <v>13054</v>
      </c>
      <c r="B1757" s="65" t="s">
        <v>13053</v>
      </c>
      <c r="C1757" s="131">
        <v>3.8439999999999999</v>
      </c>
      <c r="D1757" s="132">
        <v>14.776335716247559</v>
      </c>
      <c r="E1757" s="132">
        <v>2.8996380259660453</v>
      </c>
      <c r="F1757" s="132">
        <v>40.620074777106701</v>
      </c>
      <c r="G1757" s="92">
        <v>89.77984619140625</v>
      </c>
      <c r="H1757" s="91">
        <v>64.676933288574219</v>
      </c>
      <c r="I1757" s="90">
        <v>82.987228393554688</v>
      </c>
    </row>
    <row r="1758" spans="1:9">
      <c r="A1758" s="65" t="s">
        <v>13052</v>
      </c>
      <c r="B1758" s="65" t="s">
        <v>13051</v>
      </c>
      <c r="C1758" s="131">
        <v>3.7429999999999999</v>
      </c>
      <c r="D1758" s="132">
        <v>14.010048866271973</v>
      </c>
      <c r="E1758" s="132">
        <v>3.8148991065344449</v>
      </c>
      <c r="F1758" s="132">
        <v>37.174901015665348</v>
      </c>
      <c r="G1758" s="92">
        <v>87.568870544433594</v>
      </c>
      <c r="H1758" s="91">
        <v>62.446887969970703</v>
      </c>
      <c r="I1758" s="90">
        <v>80.771087646484375</v>
      </c>
    </row>
    <row r="1759" spans="1:9">
      <c r="A1759" s="65" t="s">
        <v>13050</v>
      </c>
      <c r="B1759" s="65" t="s">
        <v>13049</v>
      </c>
      <c r="C1759" s="131">
        <v>4.5049999999999999</v>
      </c>
      <c r="D1759" s="132">
        <v>20.295024871826172</v>
      </c>
      <c r="E1759" s="132">
        <v>2.8257388861063757</v>
      </c>
      <c r="F1759" s="132">
        <v>37.354939284542169</v>
      </c>
      <c r="G1759" s="92">
        <v>90.179695129394531</v>
      </c>
      <c r="H1759" s="91">
        <v>63.958549499511719</v>
      </c>
      <c r="I1759" s="90">
        <v>83.084495544433594</v>
      </c>
    </row>
    <row r="1760" spans="1:9">
      <c r="A1760" s="65" t="s">
        <v>13048</v>
      </c>
      <c r="B1760" s="65" t="s">
        <v>13047</v>
      </c>
      <c r="C1760" s="131">
        <v>5.6159999999999997</v>
      </c>
      <c r="D1760" s="132">
        <v>31.539455413818359</v>
      </c>
      <c r="E1760" s="132">
        <v>2.1028613568723986</v>
      </c>
      <c r="F1760" s="132">
        <v>40.040611930442438</v>
      </c>
      <c r="G1760" s="92">
        <v>93.486824035644531</v>
      </c>
      <c r="H1760" s="91">
        <v>66.617645263671875</v>
      </c>
      <c r="I1760" s="90">
        <v>86.216270446777344</v>
      </c>
    </row>
    <row r="1761" spans="1:9">
      <c r="A1761" s="65" t="s">
        <v>13046</v>
      </c>
      <c r="B1761" s="65" t="s">
        <v>13045</v>
      </c>
      <c r="C1761" s="131">
        <v>8.8520000000000003</v>
      </c>
      <c r="D1761" s="132">
        <v>78.357902526855469</v>
      </c>
      <c r="E1761" s="132">
        <v>-0.17125323445331367</v>
      </c>
      <c r="F1761" s="132">
        <v>43.552307938029067</v>
      </c>
      <c r="G1761" s="92">
        <v>102.2174072265625</v>
      </c>
      <c r="H1761" s="91">
        <v>72.293228149414063</v>
      </c>
      <c r="I1761" s="90">
        <v>94.120193481445313</v>
      </c>
    </row>
    <row r="1762" spans="1:9">
      <c r="A1762" s="65" t="s">
        <v>13044</v>
      </c>
      <c r="B1762" s="65" t="s">
        <v>13043</v>
      </c>
      <c r="C1762" s="131">
        <v>3.7850000000000001</v>
      </c>
      <c r="D1762" s="132">
        <v>14.326225280761719</v>
      </c>
      <c r="E1762" s="132">
        <v>3.7827502127638293</v>
      </c>
      <c r="F1762" s="132">
        <v>46.063702548101922</v>
      </c>
      <c r="G1762" s="92">
        <v>89.656761169433594</v>
      </c>
      <c r="H1762" s="91">
        <v>66.295364379882813</v>
      </c>
      <c r="I1762" s="90">
        <v>83.335380554199219</v>
      </c>
    </row>
    <row r="1763" spans="1:9">
      <c r="A1763" s="65" t="s">
        <v>13042</v>
      </c>
      <c r="B1763" s="65" t="s">
        <v>13041</v>
      </c>
      <c r="C1763" s="131">
        <v>3.113</v>
      </c>
      <c r="D1763" s="132">
        <v>9.6907691955566406</v>
      </c>
      <c r="E1763" s="132">
        <v>3.4653333155650352</v>
      </c>
      <c r="F1763" s="132">
        <v>44.91546391752577</v>
      </c>
      <c r="G1763" s="92">
        <v>88.796104431152344</v>
      </c>
      <c r="H1763" s="91">
        <v>65.384513854980469</v>
      </c>
      <c r="I1763" s="90">
        <v>82.461143493652344</v>
      </c>
    </row>
    <row r="1764" spans="1:9">
      <c r="A1764" s="65" t="s">
        <v>13040</v>
      </c>
      <c r="B1764" s="65" t="s">
        <v>13039</v>
      </c>
      <c r="C1764" s="131">
        <v>2.819</v>
      </c>
      <c r="D1764" s="132">
        <v>7.9467611312866211</v>
      </c>
      <c r="E1764" s="132">
        <v>3.7235193882444517</v>
      </c>
      <c r="F1764" s="132">
        <v>46.514479979853938</v>
      </c>
      <c r="G1764" s="92">
        <v>88.324859619140625</v>
      </c>
      <c r="H1764" s="91">
        <v>65.584388732910156</v>
      </c>
      <c r="I1764" s="90">
        <v>82.171493530273438</v>
      </c>
    </row>
    <row r="1765" spans="1:9">
      <c r="A1765" s="65" t="s">
        <v>13038</v>
      </c>
      <c r="B1765" s="65" t="s">
        <v>13037</v>
      </c>
      <c r="C1765" s="131">
        <v>1.6879999999999999</v>
      </c>
      <c r="D1765" s="132">
        <v>2.84934401512146</v>
      </c>
      <c r="E1765" s="132">
        <v>3.4662016800620576</v>
      </c>
      <c r="F1765" s="132">
        <v>40.239843193157519</v>
      </c>
      <c r="G1765" s="92">
        <v>85.486297607421875</v>
      </c>
      <c r="H1765" s="91">
        <v>61.932216644287109</v>
      </c>
      <c r="I1765" s="90">
        <v>79.112777709960938</v>
      </c>
    </row>
    <row r="1766" spans="1:9">
      <c r="A1766" s="65" t="s">
        <v>13036</v>
      </c>
      <c r="B1766" s="65" t="s">
        <v>13035</v>
      </c>
      <c r="C1766" s="131">
        <v>2.1070000000000002</v>
      </c>
      <c r="D1766" s="132">
        <v>4.4394488334655762</v>
      </c>
      <c r="E1766" s="132">
        <v>3.9371671872291714</v>
      </c>
      <c r="F1766" s="132">
        <v>42.415833602063849</v>
      </c>
      <c r="G1766" s="92">
        <v>85.98028564453125</v>
      </c>
      <c r="H1766" s="91">
        <v>62.955924987792969</v>
      </c>
      <c r="I1766" s="90">
        <v>79.750106811523438</v>
      </c>
    </row>
    <row r="1767" spans="1:9">
      <c r="A1767" s="65" t="s">
        <v>13034</v>
      </c>
      <c r="B1767" s="65" t="s">
        <v>13033</v>
      </c>
      <c r="C1767" s="131">
        <v>2.496</v>
      </c>
      <c r="D1767" s="132">
        <v>6.2300162315368652</v>
      </c>
      <c r="E1767" s="132">
        <v>3.9971014148527244</v>
      </c>
      <c r="F1767" s="132">
        <v>41.430169333540469</v>
      </c>
      <c r="G1767" s="92">
        <v>86.296981811523438</v>
      </c>
      <c r="H1767" s="91">
        <v>62.893283843994141</v>
      </c>
      <c r="I1767" s="90">
        <v>79.964157104492188</v>
      </c>
    </row>
    <row r="1768" spans="1:9">
      <c r="A1768" s="65" t="s">
        <v>13032</v>
      </c>
      <c r="B1768" s="65" t="s">
        <v>13031</v>
      </c>
      <c r="C1768" s="131">
        <v>0.83699999999999997</v>
      </c>
      <c r="D1768" s="132">
        <v>0.70056897401809692</v>
      </c>
      <c r="E1768" s="132">
        <v>3.9432524384362098</v>
      </c>
      <c r="F1768" s="132">
        <v>37.475334018499488</v>
      </c>
      <c r="G1768" s="92">
        <v>82.820747375488281</v>
      </c>
      <c r="H1768" s="91">
        <v>59.486118316650391</v>
      </c>
      <c r="I1768" s="90">
        <v>76.506607055664063</v>
      </c>
    </row>
    <row r="1769" spans="1:9">
      <c r="A1769" s="65" t="s">
        <v>13030</v>
      </c>
      <c r="B1769" s="65" t="s">
        <v>13029</v>
      </c>
      <c r="C1769" s="131">
        <v>1.718</v>
      </c>
      <c r="D1769" s="132">
        <v>2.951524019241333</v>
      </c>
      <c r="E1769" s="132">
        <v>4.4255770812874573</v>
      </c>
      <c r="F1769" s="132">
        <v>36.424371479598847</v>
      </c>
      <c r="G1769" s="92">
        <v>83.336372375488281</v>
      </c>
      <c r="H1769" s="91">
        <v>59.640579223632813</v>
      </c>
      <c r="I1769" s="90">
        <v>76.924507141113281</v>
      </c>
    </row>
    <row r="1770" spans="1:9">
      <c r="A1770" s="65" t="s">
        <v>13028</v>
      </c>
      <c r="B1770" s="65" t="s">
        <v>13027</v>
      </c>
      <c r="C1770" s="131">
        <v>0.75800000000000001</v>
      </c>
      <c r="D1770" s="132">
        <v>0.57456398010253906</v>
      </c>
      <c r="E1770" s="132">
        <v>3.6837976161281039</v>
      </c>
      <c r="F1770" s="132">
        <v>39.658215622359052</v>
      </c>
      <c r="G1770" s="92">
        <v>83.542266845703125</v>
      </c>
      <c r="H1770" s="91">
        <v>60.517181396484375</v>
      </c>
      <c r="I1770" s="90">
        <v>77.3118896484375</v>
      </c>
    </row>
    <row r="1771" spans="1:9">
      <c r="A1771" s="65" t="s">
        <v>13026</v>
      </c>
      <c r="B1771" s="65" t="s">
        <v>13025</v>
      </c>
      <c r="C1771" s="131">
        <v>1.48</v>
      </c>
      <c r="D1771" s="132">
        <v>2.1903998851776123</v>
      </c>
      <c r="E1771" s="132">
        <v>4.046102671512708</v>
      </c>
      <c r="F1771" s="132">
        <v>39.749182890436266</v>
      </c>
      <c r="G1771" s="92">
        <v>84.225967407226563</v>
      </c>
      <c r="H1771" s="91">
        <v>61.079063415527344</v>
      </c>
      <c r="I1771" s="90">
        <v>77.962623596191406</v>
      </c>
    </row>
    <row r="1772" spans="1:9">
      <c r="A1772" s="65" t="s">
        <v>13024</v>
      </c>
      <c r="B1772" s="65" t="s">
        <v>13023</v>
      </c>
      <c r="C1772" s="131">
        <v>1.734</v>
      </c>
      <c r="D1772" s="132">
        <v>3.006756067276001</v>
      </c>
      <c r="E1772" s="132">
        <v>4.5391157432215437</v>
      </c>
      <c r="F1772" s="132">
        <v>37.70152040544145</v>
      </c>
      <c r="G1772" s="92">
        <v>83.486503601074219</v>
      </c>
      <c r="H1772" s="91">
        <v>60.118644714355469</v>
      </c>
      <c r="I1772" s="90">
        <v>77.163375854492188</v>
      </c>
    </row>
    <row r="1773" spans="1:9">
      <c r="A1773" s="65" t="s">
        <v>13022</v>
      </c>
      <c r="B1773" s="65" t="s">
        <v>13021</v>
      </c>
      <c r="C1773" s="131">
        <v>1.25</v>
      </c>
      <c r="D1773" s="132">
        <v>1.5625</v>
      </c>
      <c r="E1773" s="132">
        <v>3.2553631732776696</v>
      </c>
      <c r="F1773" s="132">
        <v>40.709757613424486</v>
      </c>
      <c r="G1773" s="92">
        <v>85.179672241210938</v>
      </c>
      <c r="H1773" s="91">
        <v>61.816200256347656</v>
      </c>
      <c r="I1773" s="90">
        <v>78.85772705078125</v>
      </c>
    </row>
    <row r="1774" spans="1:9">
      <c r="A1774" s="65" t="s">
        <v>13020</v>
      </c>
      <c r="B1774" s="65" t="s">
        <v>13019</v>
      </c>
      <c r="C1774" s="131">
        <v>2.6680000000000001</v>
      </c>
      <c r="D1774" s="132">
        <v>7.1182241439819336</v>
      </c>
      <c r="E1774" s="132">
        <v>3.8971480482136971</v>
      </c>
      <c r="F1774" s="132">
        <v>40.493243243243242</v>
      </c>
      <c r="G1774" s="92">
        <v>86.502174377441406</v>
      </c>
      <c r="H1774" s="91">
        <v>62.741870880126953</v>
      </c>
      <c r="I1774" s="90">
        <v>80.072853088378906</v>
      </c>
    </row>
    <row r="1775" spans="1:9">
      <c r="A1775" s="65" t="s">
        <v>13018</v>
      </c>
      <c r="B1775" s="65" t="s">
        <v>13017</v>
      </c>
      <c r="C1775" s="131">
        <v>2.371</v>
      </c>
      <c r="D1775" s="132">
        <v>5.6216411590576172</v>
      </c>
      <c r="E1775" s="132">
        <v>2.9818030332818997</v>
      </c>
      <c r="F1775" s="132">
        <v>41.521714687280394</v>
      </c>
      <c r="G1775" s="92">
        <v>87.546607971191406</v>
      </c>
      <c r="H1775" s="91">
        <v>63.543869018554688</v>
      </c>
      <c r="I1775" s="90">
        <v>81.051689147949219</v>
      </c>
    </row>
    <row r="1776" spans="1:9">
      <c r="A1776" s="65" t="s">
        <v>13016</v>
      </c>
      <c r="B1776" s="65" t="s">
        <v>13015</v>
      </c>
      <c r="C1776" s="131">
        <v>2.0169999999999999</v>
      </c>
      <c r="D1776" s="132">
        <v>4.0682888031005859</v>
      </c>
      <c r="E1776" s="132">
        <v>4.2530593537813886</v>
      </c>
      <c r="F1776" s="132">
        <v>38.469056558071941</v>
      </c>
      <c r="G1776" s="92">
        <v>84.513946533203125</v>
      </c>
      <c r="H1776" s="91">
        <v>60.951465606689453</v>
      </c>
      <c r="I1776" s="90">
        <v>78.138153076171875</v>
      </c>
    </row>
    <row r="1777" spans="1:9">
      <c r="A1777" s="65" t="s">
        <v>13014</v>
      </c>
      <c r="B1777" s="65" t="s">
        <v>13013</v>
      </c>
      <c r="C1777" s="131">
        <v>1.865</v>
      </c>
      <c r="D1777" s="132">
        <v>3.4782249927520752</v>
      </c>
      <c r="E1777" s="132">
        <v>4.1113579184241855</v>
      </c>
      <c r="F1777" s="132">
        <v>38.592617908407384</v>
      </c>
      <c r="G1777" s="92">
        <v>84.496986389160156</v>
      </c>
      <c r="H1777" s="91">
        <v>60.94793701171875</v>
      </c>
      <c r="I1777" s="90">
        <v>78.124824523925781</v>
      </c>
    </row>
    <row r="1778" spans="1:9">
      <c r="A1778" s="65" t="s">
        <v>13012</v>
      </c>
      <c r="B1778" s="65" t="s">
        <v>13011</v>
      </c>
      <c r="C1778" s="131">
        <v>3.3210000000000002</v>
      </c>
      <c r="D1778" s="132">
        <v>11.029041290283203</v>
      </c>
      <c r="E1778" s="132">
        <v>3.9277564020785278</v>
      </c>
      <c r="F1778" s="132">
        <v>42.967836946277096</v>
      </c>
      <c r="G1778" s="92">
        <v>88.039176940917969</v>
      </c>
      <c r="H1778" s="91">
        <v>64.422981262207031</v>
      </c>
      <c r="I1778" s="90">
        <v>81.648849487304688</v>
      </c>
    </row>
    <row r="1779" spans="1:9">
      <c r="A1779" s="65" t="s">
        <v>13010</v>
      </c>
      <c r="B1779" s="65" t="s">
        <v>13009</v>
      </c>
      <c r="C1779" s="131">
        <v>2.8929999999999998</v>
      </c>
      <c r="D1779" s="132">
        <v>8.3694486618041992</v>
      </c>
      <c r="E1779" s="132">
        <v>2.9318276370941145</v>
      </c>
      <c r="F1779" s="132">
        <v>43.995368631868821</v>
      </c>
      <c r="G1779" s="92">
        <v>88.995048522949219</v>
      </c>
      <c r="H1779" s="91">
        <v>65.16253662109375</v>
      </c>
      <c r="I1779" s="90">
        <v>82.546188354492188</v>
      </c>
    </row>
    <row r="1780" spans="1:9">
      <c r="A1780" s="65" t="s">
        <v>13008</v>
      </c>
      <c r="B1780" s="65" t="s">
        <v>13007</v>
      </c>
      <c r="C1780" s="131">
        <v>3.4430000000000001</v>
      </c>
      <c r="D1780" s="132">
        <v>11.854249000549316</v>
      </c>
      <c r="E1780" s="132">
        <v>4.1245601532188587</v>
      </c>
      <c r="F1780" s="132">
        <v>44.170974889217135</v>
      </c>
      <c r="G1780" s="92">
        <v>88.22113037109375</v>
      </c>
      <c r="H1780" s="91">
        <v>64.910926818847656</v>
      </c>
      <c r="I1780" s="90">
        <v>81.913604736328125</v>
      </c>
    </row>
    <row r="1781" spans="1:9">
      <c r="A1781" s="65" t="s">
        <v>12360</v>
      </c>
      <c r="B1781" s="65" t="s">
        <v>12359</v>
      </c>
      <c r="C1781" s="131">
        <v>4.3879999999999999</v>
      </c>
      <c r="D1781" s="132">
        <v>19.254543304443359</v>
      </c>
      <c r="E1781" s="132">
        <v>0.86776478078852903</v>
      </c>
      <c r="F1781" s="132">
        <v>41.385372714486635</v>
      </c>
      <c r="G1781" s="92">
        <v>93.6502685546875</v>
      </c>
      <c r="H1781" s="91">
        <v>66.993110656738281</v>
      </c>
      <c r="I1781" s="90">
        <v>86.437088012695313</v>
      </c>
    </row>
    <row r="1782" spans="1:9">
      <c r="A1782" s="65" t="s">
        <v>12358</v>
      </c>
      <c r="B1782" s="65" t="s">
        <v>12357</v>
      </c>
      <c r="C1782" s="131">
        <v>2.1989999999999998</v>
      </c>
      <c r="D1782" s="132">
        <v>4.8356008529663086</v>
      </c>
      <c r="E1782" s="132">
        <v>2.2966503574742312</v>
      </c>
      <c r="F1782" s="132">
        <v>42.498979591836736</v>
      </c>
      <c r="G1782" s="92">
        <v>88.45343017578125</v>
      </c>
      <c r="H1782" s="91">
        <v>64.281730651855469</v>
      </c>
      <c r="I1782" s="90">
        <v>81.912788391113281</v>
      </c>
    </row>
    <row r="1783" spans="1:9">
      <c r="A1783" s="65" t="s">
        <v>12356</v>
      </c>
      <c r="B1783" s="65" t="s">
        <v>12355</v>
      </c>
      <c r="C1783" s="131">
        <v>0.65500000000000003</v>
      </c>
      <c r="D1783" s="132">
        <v>0.42902499437332153</v>
      </c>
      <c r="E1783" s="132">
        <v>2.4570704831678594</v>
      </c>
      <c r="F1783" s="132">
        <v>49.502113606340821</v>
      </c>
      <c r="G1783" s="92">
        <v>87.289108276367188</v>
      </c>
      <c r="H1783" s="91">
        <v>65.487884521484375</v>
      </c>
      <c r="I1783" s="90">
        <v>81.389892578125</v>
      </c>
    </row>
    <row r="1784" spans="1:9">
      <c r="A1784" s="65" t="s">
        <v>12354</v>
      </c>
      <c r="B1784" s="65" t="s">
        <v>12353</v>
      </c>
      <c r="C1784" s="131">
        <v>1.637</v>
      </c>
      <c r="D1784" s="132">
        <v>2.6797690391540527</v>
      </c>
      <c r="E1784" s="132">
        <v>2.4553941910444714</v>
      </c>
      <c r="F1784" s="132">
        <v>38.756563245823386</v>
      </c>
      <c r="G1784" s="92">
        <v>86.496025085449219</v>
      </c>
      <c r="H1784" s="91">
        <v>61.982700347900391</v>
      </c>
      <c r="I1784" s="90">
        <v>79.862945556640625</v>
      </c>
    </row>
    <row r="1785" spans="1:9">
      <c r="A1785" s="65" t="s">
        <v>12352</v>
      </c>
      <c r="B1785" s="65" t="s">
        <v>12351</v>
      </c>
      <c r="C1785" s="131">
        <v>1.3029999999999999</v>
      </c>
      <c r="D1785" s="132">
        <v>1.6978089809417725</v>
      </c>
      <c r="E1785" s="132">
        <v>3.8274975082059663</v>
      </c>
      <c r="F1785" s="132">
        <v>40.083923303834808</v>
      </c>
      <c r="G1785" s="92">
        <v>84.321578979492188</v>
      </c>
      <c r="H1785" s="91">
        <v>61.190330505371094</v>
      </c>
      <c r="I1785" s="90">
        <v>78.062477111816406</v>
      </c>
    </row>
    <row r="1786" spans="1:9">
      <c r="A1786" s="65" t="s">
        <v>12350</v>
      </c>
      <c r="B1786" s="65" t="s">
        <v>12349</v>
      </c>
      <c r="C1786" s="131">
        <v>2.266</v>
      </c>
      <c r="D1786" s="132">
        <v>5.1347560882568359</v>
      </c>
      <c r="E1786" s="132">
        <v>1.7638720118857805</v>
      </c>
      <c r="F1786" s="132">
        <v>42.336364834585474</v>
      </c>
      <c r="G1786" s="92">
        <v>89.27362060546875</v>
      </c>
      <c r="H1786" s="91">
        <v>64.669815063476563</v>
      </c>
      <c r="I1786" s="90">
        <v>82.616058349609375</v>
      </c>
    </row>
    <row r="1787" spans="1:9">
      <c r="A1787" s="65" t="s">
        <v>12348</v>
      </c>
      <c r="B1787" s="65" t="s">
        <v>12347</v>
      </c>
      <c r="C1787" s="131">
        <v>1.9419999999999999</v>
      </c>
      <c r="D1787" s="132">
        <v>3.7713639736175537</v>
      </c>
      <c r="E1787" s="132">
        <v>4.1100478785410459</v>
      </c>
      <c r="F1787" s="132">
        <v>38.347477666841826</v>
      </c>
      <c r="G1787" s="92">
        <v>84.567863464355469</v>
      </c>
      <c r="H1787" s="91">
        <v>60.925380706787109</v>
      </c>
      <c r="I1787" s="90">
        <v>78.170425415039063</v>
      </c>
    </row>
    <row r="1788" spans="1:9">
      <c r="A1788" s="65" t="s">
        <v>12346</v>
      </c>
      <c r="B1788" s="65" t="s">
        <v>12345</v>
      </c>
      <c r="C1788" s="131">
        <v>1.958</v>
      </c>
      <c r="D1788" s="132">
        <v>3.8337640762329102</v>
      </c>
      <c r="E1788" s="132">
        <v>4.157681683938363</v>
      </c>
      <c r="F1788" s="132">
        <v>37.736004714201535</v>
      </c>
      <c r="G1788" s="92">
        <v>84.390495300292969</v>
      </c>
      <c r="H1788" s="91">
        <v>60.647083282470703</v>
      </c>
      <c r="I1788" s="90">
        <v>77.965744018554688</v>
      </c>
    </row>
    <row r="1789" spans="1:9">
      <c r="A1789" s="65" t="s">
        <v>12344</v>
      </c>
      <c r="B1789" s="65" t="s">
        <v>12343</v>
      </c>
      <c r="C1789" s="131">
        <v>3.8769999999999998</v>
      </c>
      <c r="D1789" s="132">
        <v>15.031128883361816</v>
      </c>
      <c r="E1789" s="132">
        <v>2.3771201200075973</v>
      </c>
      <c r="F1789" s="132">
        <v>43.599849170437409</v>
      </c>
      <c r="G1789" s="92">
        <v>91.228973388671875</v>
      </c>
      <c r="H1789" s="91">
        <v>66.357719421386719</v>
      </c>
      <c r="I1789" s="90">
        <v>84.499038696289063</v>
      </c>
    </row>
    <row r="1790" spans="1:9">
      <c r="A1790" s="65" t="s">
        <v>12342</v>
      </c>
      <c r="B1790" s="65" t="s">
        <v>12341</v>
      </c>
      <c r="C1790" s="131">
        <v>3.3290000000000002</v>
      </c>
      <c r="D1790" s="132">
        <v>11.082241058349609</v>
      </c>
      <c r="E1790" s="132">
        <v>1.8718268077468001</v>
      </c>
      <c r="F1790" s="132">
        <v>41.697044334975367</v>
      </c>
      <c r="G1790" s="92">
        <v>90.660972595214844</v>
      </c>
      <c r="H1790" s="91">
        <v>65.387214660644531</v>
      </c>
      <c r="I1790" s="90">
        <v>83.822120666503906</v>
      </c>
    </row>
    <row r="1791" spans="1:9">
      <c r="A1791" s="65" t="s">
        <v>12284</v>
      </c>
      <c r="B1791" s="65" t="s">
        <v>12283</v>
      </c>
      <c r="C1791" s="131">
        <v>34.238</v>
      </c>
      <c r="D1791" s="132">
        <v>1172.2406005859375</v>
      </c>
      <c r="E1791" s="132">
        <v>-0.85154860219166495</v>
      </c>
      <c r="F1791" s="132">
        <v>47.627190237797244</v>
      </c>
      <c r="G1791" s="92">
        <v>132.03587341308594</v>
      </c>
      <c r="H1791" s="91">
        <v>75.895729064941406</v>
      </c>
      <c r="I1791" s="90">
        <v>116.84486389160156</v>
      </c>
    </row>
    <row r="1792" spans="1:9">
      <c r="A1792" s="65" t="s">
        <v>12282</v>
      </c>
      <c r="B1792" s="65" t="s">
        <v>12281</v>
      </c>
      <c r="C1792" s="131">
        <v>30.446999999999999</v>
      </c>
      <c r="D1792" s="132">
        <v>927.01983642578125</v>
      </c>
      <c r="E1792" s="132">
        <v>-3.9240226098686437E-2</v>
      </c>
      <c r="F1792" s="132">
        <v>44.754088575862482</v>
      </c>
      <c r="G1792" s="92">
        <v>127.12874603271484</v>
      </c>
      <c r="H1792" s="91">
        <v>75.9520263671875</v>
      </c>
      <c r="I1792" s="90">
        <v>113.28079223632813</v>
      </c>
    </row>
    <row r="1793" spans="1:9">
      <c r="A1793" s="65" t="s">
        <v>12280</v>
      </c>
      <c r="B1793" s="65" t="s">
        <v>12279</v>
      </c>
      <c r="C1793" s="131">
        <v>23</v>
      </c>
      <c r="D1793" s="132">
        <v>529</v>
      </c>
      <c r="E1793" s="132">
        <v>0.61543659352533597</v>
      </c>
      <c r="F1793" s="132">
        <v>42.469929736810762</v>
      </c>
      <c r="G1793" s="92">
        <v>118.48764038085938</v>
      </c>
      <c r="H1793" s="91">
        <v>76.056182861328125</v>
      </c>
      <c r="I1793" s="90">
        <v>107.00607299804688</v>
      </c>
    </row>
    <row r="1794" spans="1:9">
      <c r="A1794" s="65" t="s">
        <v>12278</v>
      </c>
      <c r="B1794" s="65" t="s">
        <v>12277</v>
      </c>
      <c r="C1794" s="131">
        <v>22.187000000000001</v>
      </c>
      <c r="D1794" s="132">
        <v>492.26296997070313</v>
      </c>
      <c r="E1794" s="132">
        <v>3.3609266913806595</v>
      </c>
      <c r="F1794" s="132">
        <v>40.451896110230457</v>
      </c>
      <c r="G1794" s="92">
        <v>113.30342864990234</v>
      </c>
      <c r="H1794" s="91">
        <v>73.196403503417969</v>
      </c>
      <c r="I1794" s="90">
        <v>102.45083618164063</v>
      </c>
    </row>
    <row r="1795" spans="1:9">
      <c r="A1795" s="65" t="s">
        <v>12276</v>
      </c>
      <c r="B1795" s="65" t="s">
        <v>12275</v>
      </c>
      <c r="C1795" s="131">
        <v>22.434000000000001</v>
      </c>
      <c r="D1795" s="132">
        <v>503.28436279296875</v>
      </c>
      <c r="E1795" s="132">
        <v>-0.8756769459260425</v>
      </c>
      <c r="F1795" s="132">
        <v>45.262493814943099</v>
      </c>
      <c r="G1795" s="92">
        <v>120.60000610351563</v>
      </c>
      <c r="H1795" s="91">
        <v>78.334449768066406</v>
      </c>
      <c r="I1795" s="90">
        <v>109.163330078125</v>
      </c>
    </row>
    <row r="1796" spans="1:9">
      <c r="A1796" s="65" t="s">
        <v>12274</v>
      </c>
      <c r="B1796" s="65" t="s">
        <v>12273</v>
      </c>
      <c r="C1796" s="131">
        <v>21.875</v>
      </c>
      <c r="D1796" s="132">
        <v>478.515625</v>
      </c>
      <c r="E1796" s="132">
        <v>3.0845153635417679</v>
      </c>
      <c r="F1796" s="132">
        <v>43.190975992278922</v>
      </c>
      <c r="G1796" s="92">
        <v>113.96184539794922</v>
      </c>
      <c r="H1796" s="91">
        <v>74.554885864257813</v>
      </c>
      <c r="I1796" s="90">
        <v>103.29868316650391</v>
      </c>
    </row>
    <row r="1797" spans="1:9">
      <c r="A1797" s="65" t="s">
        <v>12272</v>
      </c>
      <c r="B1797" s="65" t="s">
        <v>12271</v>
      </c>
      <c r="C1797" s="131">
        <v>18.584</v>
      </c>
      <c r="D1797" s="132">
        <v>345.36505126953125</v>
      </c>
      <c r="E1797" s="132">
        <v>-1.4826102377202057</v>
      </c>
      <c r="F1797" s="132">
        <v>48.209643605870021</v>
      </c>
      <c r="G1797" s="92">
        <v>117.7674560546875</v>
      </c>
      <c r="H1797" s="91">
        <v>79.621086120605469</v>
      </c>
      <c r="I1797" s="90">
        <v>107.44539642333984</v>
      </c>
    </row>
    <row r="1798" spans="1:9">
      <c r="A1798" s="65" t="s">
        <v>12270</v>
      </c>
      <c r="B1798" s="65" t="s">
        <v>12269</v>
      </c>
      <c r="C1798" s="131">
        <v>12.162000000000001</v>
      </c>
      <c r="D1798" s="132">
        <v>147.91424560546875</v>
      </c>
      <c r="E1798" s="132">
        <v>-1.5670486949355007</v>
      </c>
      <c r="F1798" s="132">
        <v>47.43696716851079</v>
      </c>
      <c r="G1798" s="92">
        <v>109.62641143798828</v>
      </c>
      <c r="H1798" s="91">
        <v>76.996078491210938</v>
      </c>
      <c r="I1798" s="90">
        <v>100.79694366455078</v>
      </c>
    </row>
    <row r="1799" spans="1:9">
      <c r="A1799" s="65" t="s">
        <v>12268</v>
      </c>
      <c r="B1799" s="65" t="s">
        <v>12267</v>
      </c>
      <c r="C1799" s="131">
        <v>29.15</v>
      </c>
      <c r="D1799" s="132">
        <v>849.72247314453125</v>
      </c>
      <c r="E1799" s="132">
        <v>-1.5713143881936427</v>
      </c>
      <c r="F1799" s="132">
        <v>45.891873963515756</v>
      </c>
      <c r="G1799" s="92">
        <v>128.38304138183594</v>
      </c>
      <c r="H1799" s="91">
        <v>78.02532958984375</v>
      </c>
      <c r="I1799" s="90">
        <v>114.75670623779297</v>
      </c>
    </row>
    <row r="1800" spans="1:9">
      <c r="A1800" s="65" t="s">
        <v>12266</v>
      </c>
      <c r="B1800" s="65" t="s">
        <v>12265</v>
      </c>
      <c r="C1800" s="131">
        <v>16.649000000000001</v>
      </c>
      <c r="D1800" s="132">
        <v>277.189208984375</v>
      </c>
      <c r="E1800" s="132">
        <v>-0.50862087977790404</v>
      </c>
      <c r="F1800" s="132">
        <v>47.503858875413449</v>
      </c>
      <c r="G1800" s="92">
        <v>113.91473388671875</v>
      </c>
      <c r="H1800" s="91">
        <v>78.1209716796875</v>
      </c>
      <c r="I1800" s="90">
        <v>104.22927093505859</v>
      </c>
    </row>
    <row r="1801" spans="1:9">
      <c r="A1801" s="65" t="s">
        <v>12264</v>
      </c>
      <c r="B1801" s="65" t="s">
        <v>12263</v>
      </c>
      <c r="C1801" s="131">
        <v>14.128</v>
      </c>
      <c r="D1801" s="132">
        <v>199.60038757324219</v>
      </c>
      <c r="E1801" s="132">
        <v>0.6500470578251879</v>
      </c>
      <c r="F1801" s="132">
        <v>48.097915895918113</v>
      </c>
      <c r="G1801" s="92">
        <v>109.24308776855469</v>
      </c>
      <c r="H1801" s="91">
        <v>76.606491088867188</v>
      </c>
      <c r="I1801" s="90">
        <v>100.41191864013672</v>
      </c>
    </row>
    <row r="1802" spans="1:9">
      <c r="A1802" s="65" t="s">
        <v>12262</v>
      </c>
      <c r="B1802" s="65" t="s">
        <v>12261</v>
      </c>
      <c r="C1802" s="131">
        <v>8.0150000000000006</v>
      </c>
      <c r="D1802" s="132">
        <v>64.240226745605469</v>
      </c>
      <c r="E1802" s="132">
        <v>2.3132959425091508</v>
      </c>
      <c r="F1802" s="132">
        <v>43.024076846307388</v>
      </c>
      <c r="G1802" s="92">
        <v>97.402046203613281</v>
      </c>
      <c r="H1802" s="91">
        <v>69.656707763671875</v>
      </c>
      <c r="I1802" s="90">
        <v>89.8944091796875</v>
      </c>
    </row>
    <row r="1803" spans="1:9">
      <c r="A1803" s="65" t="s">
        <v>12260</v>
      </c>
      <c r="B1803" s="65" t="s">
        <v>12259</v>
      </c>
      <c r="C1803" s="131">
        <v>23.776</v>
      </c>
      <c r="D1803" s="132">
        <v>565.29815673828125</v>
      </c>
      <c r="E1803" s="132">
        <v>0.39195759224261784</v>
      </c>
      <c r="F1803" s="132">
        <v>52.073276966436076</v>
      </c>
      <c r="G1803" s="92">
        <v>121.75609588623047</v>
      </c>
      <c r="H1803" s="91">
        <v>80.27752685546875</v>
      </c>
      <c r="I1803" s="90">
        <v>110.53237152099609</v>
      </c>
    </row>
    <row r="1804" spans="1:9">
      <c r="A1804" s="65" t="s">
        <v>12258</v>
      </c>
      <c r="B1804" s="65" t="s">
        <v>12257</v>
      </c>
      <c r="C1804" s="131">
        <v>7.16</v>
      </c>
      <c r="D1804" s="132">
        <v>51.265598297119141</v>
      </c>
      <c r="E1804" s="132">
        <v>0.62434633026555286</v>
      </c>
      <c r="F1804" s="132">
        <v>47.051318510858323</v>
      </c>
      <c r="G1804" s="92">
        <v>99.426185607910156</v>
      </c>
      <c r="H1804" s="91">
        <v>71.950248718261719</v>
      </c>
      <c r="I1804" s="90">
        <v>91.991447448730469</v>
      </c>
    </row>
    <row r="1805" spans="1:9">
      <c r="A1805" s="65" t="s">
        <v>12730</v>
      </c>
      <c r="B1805" s="65" t="s">
        <v>12729</v>
      </c>
      <c r="C1805" s="131">
        <v>16.143999999999998</v>
      </c>
      <c r="D1805" s="132">
        <v>260.62872314453125</v>
      </c>
      <c r="E1805" s="132">
        <v>3.7309520883287801</v>
      </c>
      <c r="F1805" s="132">
        <v>40.840813543915466</v>
      </c>
      <c r="G1805" s="92">
        <v>105.84629821777344</v>
      </c>
      <c r="H1805" s="91">
        <v>72.036567687988281</v>
      </c>
      <c r="I1805" s="90">
        <v>96.69769287109375</v>
      </c>
    </row>
    <row r="1806" spans="1:9">
      <c r="A1806" s="65" t="s">
        <v>12728</v>
      </c>
      <c r="B1806" s="65" t="s">
        <v>12727</v>
      </c>
      <c r="C1806" s="131">
        <v>13.124000000000001</v>
      </c>
      <c r="D1806" s="132">
        <v>172.2393798828125</v>
      </c>
      <c r="E1806" s="132">
        <v>3.708987113264846</v>
      </c>
      <c r="F1806" s="132">
        <v>39.785406244609284</v>
      </c>
      <c r="G1806" s="92">
        <v>101.78179931640625</v>
      </c>
      <c r="H1806" s="91">
        <v>70.381332397460938</v>
      </c>
      <c r="I1806" s="90">
        <v>93.285118103027344</v>
      </c>
    </row>
    <row r="1807" spans="1:9">
      <c r="A1807" s="65" t="s">
        <v>12726</v>
      </c>
      <c r="B1807" s="65" t="s">
        <v>12725</v>
      </c>
      <c r="C1807" s="131">
        <v>12.465999999999999</v>
      </c>
      <c r="D1807" s="132">
        <v>155.40115356445313</v>
      </c>
      <c r="E1807" s="132">
        <v>3.4315328809188039</v>
      </c>
      <c r="F1807" s="132">
        <v>29.96388858306727</v>
      </c>
      <c r="G1807" s="92">
        <v>99.115142822265625</v>
      </c>
      <c r="H1807" s="91">
        <v>66.073768615722656</v>
      </c>
      <c r="I1807" s="90">
        <v>90.174446105957031</v>
      </c>
    </row>
    <row r="1808" spans="1:9">
      <c r="A1808" s="65" t="s">
        <v>12724</v>
      </c>
      <c r="B1808" s="65" t="s">
        <v>12723</v>
      </c>
      <c r="C1808" s="131">
        <v>10.695</v>
      </c>
      <c r="D1808" s="132">
        <v>114.38302612304688</v>
      </c>
      <c r="E1808" s="132">
        <v>3.0761316514333905</v>
      </c>
      <c r="F1808" s="132">
        <v>39.568693693693696</v>
      </c>
      <c r="G1808" s="92">
        <v>99.349021911621094</v>
      </c>
      <c r="H1808" s="91">
        <v>69.431625366210938</v>
      </c>
      <c r="I1808" s="90">
        <v>91.253646850585938</v>
      </c>
    </row>
    <row r="1809" spans="1:9">
      <c r="A1809" s="65" t="s">
        <v>12722</v>
      </c>
      <c r="B1809" s="65" t="s">
        <v>12721</v>
      </c>
      <c r="C1809" s="131">
        <v>11.587</v>
      </c>
      <c r="D1809" s="132">
        <v>134.25857543945313</v>
      </c>
      <c r="E1809" s="132">
        <v>2.512600601883642</v>
      </c>
      <c r="F1809" s="132">
        <v>42.080293019247343</v>
      </c>
      <c r="G1809" s="92">
        <v>101.92055511474609</v>
      </c>
      <c r="H1809" s="91">
        <v>71.430473327636719</v>
      </c>
      <c r="I1809" s="90">
        <v>93.670219421386719</v>
      </c>
    </row>
    <row r="1810" spans="1:9">
      <c r="A1810" s="65" t="s">
        <v>12720</v>
      </c>
      <c r="B1810" s="65" t="s">
        <v>12719</v>
      </c>
      <c r="C1810" s="131">
        <v>11.205</v>
      </c>
      <c r="D1810" s="132">
        <v>125.55202484130859</v>
      </c>
      <c r="E1810" s="132">
        <v>3.865005462784834</v>
      </c>
      <c r="F1810" s="132">
        <v>38.284173241023993</v>
      </c>
      <c r="G1810" s="92">
        <v>98.653755187988281</v>
      </c>
      <c r="H1810" s="91">
        <v>68.6116943359375</v>
      </c>
      <c r="I1810" s="90">
        <v>90.524650573730469</v>
      </c>
    </row>
    <row r="1811" spans="1:9">
      <c r="A1811" s="65" t="s">
        <v>12718</v>
      </c>
      <c r="B1811" s="65" t="s">
        <v>12717</v>
      </c>
      <c r="C1811" s="131">
        <v>12.901</v>
      </c>
      <c r="D1811" s="132">
        <v>166.43580627441406</v>
      </c>
      <c r="E1811" s="132">
        <v>3.5788813904813721</v>
      </c>
      <c r="F1811" s="132">
        <v>40.036017669045194</v>
      </c>
      <c r="G1811" s="92">
        <v>101.72621154785156</v>
      </c>
      <c r="H1811" s="91">
        <v>70.474250793457031</v>
      </c>
      <c r="I1811" s="90">
        <v>93.26971435546875</v>
      </c>
    </row>
    <row r="1812" spans="1:9">
      <c r="A1812" s="65" t="s">
        <v>12716</v>
      </c>
      <c r="B1812" s="65" t="s">
        <v>12715</v>
      </c>
      <c r="C1812" s="131">
        <v>13.359</v>
      </c>
      <c r="D1812" s="132">
        <v>178.46287536621094</v>
      </c>
      <c r="E1812" s="132">
        <v>3.0829838619307957</v>
      </c>
      <c r="F1812" s="132">
        <v>43.294418758256278</v>
      </c>
      <c r="G1812" s="92">
        <v>103.75171661376953</v>
      </c>
      <c r="H1812" s="91">
        <v>72.443145751953125</v>
      </c>
      <c r="I1812" s="90">
        <v>95.279899597167969</v>
      </c>
    </row>
    <row r="1813" spans="1:9">
      <c r="A1813" s="65" t="s">
        <v>12714</v>
      </c>
      <c r="B1813" s="65" t="s">
        <v>12713</v>
      </c>
      <c r="C1813" s="131">
        <v>14.894</v>
      </c>
      <c r="D1813" s="132">
        <v>221.83123779296875</v>
      </c>
      <c r="E1813" s="132">
        <v>-0.13808742712124983</v>
      </c>
      <c r="F1813" s="132">
        <v>45.676441052420166</v>
      </c>
      <c r="G1813" s="92">
        <v>110.79468536376953</v>
      </c>
      <c r="H1813" s="91">
        <v>76.46417236328125</v>
      </c>
      <c r="I1813" s="90">
        <v>101.50516510009766</v>
      </c>
    </row>
    <row r="1814" spans="1:9">
      <c r="A1814" s="65" t="s">
        <v>12712</v>
      </c>
      <c r="B1814" s="65" t="s">
        <v>12711</v>
      </c>
      <c r="C1814" s="131">
        <v>11.491</v>
      </c>
      <c r="D1814" s="132">
        <v>132.04307556152344</v>
      </c>
      <c r="E1814" s="132">
        <v>3.3510427884461182</v>
      </c>
      <c r="F1814" s="132">
        <v>36.734867256637166</v>
      </c>
      <c r="G1814" s="92">
        <v>99.421775817871094</v>
      </c>
      <c r="H1814" s="91">
        <v>68.489730834960938</v>
      </c>
      <c r="I1814" s="90">
        <v>91.051849365234375</v>
      </c>
    </row>
    <row r="1815" spans="1:9">
      <c r="A1815" s="65" t="s">
        <v>12710</v>
      </c>
      <c r="B1815" s="65" t="s">
        <v>12709</v>
      </c>
      <c r="C1815" s="131">
        <v>9.7140000000000004</v>
      </c>
      <c r="D1815" s="132">
        <v>94.361793518066406</v>
      </c>
      <c r="E1815" s="132">
        <v>0.87498898501352596</v>
      </c>
      <c r="F1815" s="132">
        <v>40.292957746478876</v>
      </c>
      <c r="G1815" s="92">
        <v>101.24087524414063</v>
      </c>
      <c r="H1815" s="91">
        <v>70.72601318359375</v>
      </c>
      <c r="I1815" s="90">
        <v>92.983833312988281</v>
      </c>
    </row>
    <row r="1816" spans="1:9">
      <c r="A1816" s="65" t="s">
        <v>12842</v>
      </c>
      <c r="B1816" s="65" t="s">
        <v>12841</v>
      </c>
      <c r="C1816" s="131">
        <v>3.9169999999999998</v>
      </c>
      <c r="D1816" s="132">
        <v>15.342888832092285</v>
      </c>
      <c r="E1816" s="132">
        <v>3.5742524286449529</v>
      </c>
      <c r="F1816" s="132">
        <v>39.326095025983669</v>
      </c>
      <c r="G1816" s="92">
        <v>88.656517028808594</v>
      </c>
      <c r="H1816" s="91">
        <v>63.703914642333984</v>
      </c>
      <c r="I1816" s="90">
        <v>81.904571533203125</v>
      </c>
    </row>
    <row r="1817" spans="1:9">
      <c r="A1817" s="65" t="s">
        <v>12840</v>
      </c>
      <c r="B1817" s="65" t="s">
        <v>12839</v>
      </c>
      <c r="C1817" s="131">
        <v>4.0860000000000003</v>
      </c>
      <c r="D1817" s="132">
        <v>16.695396423339844</v>
      </c>
      <c r="E1817" s="132">
        <v>0.36881235892352143</v>
      </c>
      <c r="F1817" s="132">
        <v>43.07687359279511</v>
      </c>
      <c r="G1817" s="92">
        <v>94.261833190917969</v>
      </c>
      <c r="H1817" s="91">
        <v>67.79534912109375</v>
      </c>
      <c r="I1817" s="90">
        <v>87.100242614746094</v>
      </c>
    </row>
    <row r="1818" spans="1:9">
      <c r="A1818" s="65" t="s">
        <v>12838</v>
      </c>
      <c r="B1818" s="65" t="s">
        <v>12837</v>
      </c>
      <c r="C1818" s="131">
        <v>4.3150000000000004</v>
      </c>
      <c r="D1818" s="132">
        <v>18.619224548339844</v>
      </c>
      <c r="E1818" s="132">
        <v>2.6455490141936546</v>
      </c>
      <c r="F1818" s="132">
        <v>41.681166405591036</v>
      </c>
      <c r="G1818" s="92">
        <v>91.102821350097656</v>
      </c>
      <c r="H1818" s="91">
        <v>65.75653076171875</v>
      </c>
      <c r="I1818" s="90">
        <v>84.244346618652344</v>
      </c>
    </row>
    <row r="1819" spans="1:9">
      <c r="A1819" s="65" t="s">
        <v>12836</v>
      </c>
      <c r="B1819" s="65" t="s">
        <v>12835</v>
      </c>
      <c r="C1819" s="131">
        <v>1.9</v>
      </c>
      <c r="D1819" s="132">
        <v>3.6099998950958252</v>
      </c>
      <c r="E1819" s="132">
        <v>1.2221345779119237</v>
      </c>
      <c r="F1819" s="132">
        <v>38.492944983818774</v>
      </c>
      <c r="G1819" s="92">
        <v>88.595069885253906</v>
      </c>
      <c r="H1819" s="91">
        <v>63.046775817871094</v>
      </c>
      <c r="I1819" s="90">
        <v>81.681930541992188</v>
      </c>
    </row>
    <row r="1820" spans="1:9">
      <c r="A1820" s="65" t="s">
        <v>12834</v>
      </c>
      <c r="B1820" s="65" t="s">
        <v>12833</v>
      </c>
      <c r="C1820" s="131">
        <v>2.5609999999999999</v>
      </c>
      <c r="D1820" s="132">
        <v>6.5587210655212402</v>
      </c>
      <c r="E1820" s="132">
        <v>2.2529179864118154</v>
      </c>
      <c r="F1820" s="132">
        <v>42.652680375609179</v>
      </c>
      <c r="G1820" s="92">
        <v>89.125602722167969</v>
      </c>
      <c r="H1820" s="91">
        <v>64.75048828125</v>
      </c>
      <c r="I1820" s="90">
        <v>82.529922485351563</v>
      </c>
    </row>
    <row r="1821" spans="1:9">
      <c r="A1821" s="65" t="s">
        <v>12832</v>
      </c>
      <c r="B1821" s="65" t="s">
        <v>12831</v>
      </c>
      <c r="C1821" s="131">
        <v>0.80600000000000005</v>
      </c>
      <c r="D1821" s="132">
        <v>0.64963597059249878</v>
      </c>
      <c r="E1821" s="132">
        <v>2.8836043157632827</v>
      </c>
      <c r="F1821" s="132">
        <v>40.767709849587575</v>
      </c>
      <c r="G1821" s="92">
        <v>84.993049621582031</v>
      </c>
      <c r="H1821" s="91">
        <v>61.6256103515625</v>
      </c>
      <c r="I1821" s="90">
        <v>78.670036315917969</v>
      </c>
    </row>
    <row r="1822" spans="1:9">
      <c r="A1822" s="65" t="s">
        <v>12830</v>
      </c>
      <c r="B1822" s="65" t="s">
        <v>12829</v>
      </c>
      <c r="C1822" s="131">
        <v>6.7709999999999999</v>
      </c>
      <c r="D1822" s="132">
        <v>45.846439361572266</v>
      </c>
      <c r="E1822" s="132">
        <v>0.81331180504060074</v>
      </c>
      <c r="F1822" s="132">
        <v>41.823319755600814</v>
      </c>
      <c r="G1822" s="92">
        <v>97.423690795898438</v>
      </c>
      <c r="H1822" s="91">
        <v>69.277801513671875</v>
      </c>
      <c r="I1822" s="90">
        <v>89.807670593261719</v>
      </c>
    </row>
    <row r="1823" spans="1:9">
      <c r="A1823" s="65" t="s">
        <v>12828</v>
      </c>
      <c r="B1823" s="65" t="s">
        <v>12827</v>
      </c>
      <c r="C1823" s="131">
        <v>1.4159999999999999</v>
      </c>
      <c r="D1823" s="132">
        <v>2.0050559043884277</v>
      </c>
      <c r="E1823" s="132">
        <v>2.619507738757676</v>
      </c>
      <c r="F1823" s="132">
        <v>42.890828589500316</v>
      </c>
      <c r="G1823" s="92">
        <v>86.828056335449219</v>
      </c>
      <c r="H1823" s="91">
        <v>63.387218475341797</v>
      </c>
      <c r="I1823" s="90">
        <v>80.485176086425781</v>
      </c>
    </row>
    <row r="1824" spans="1:9">
      <c r="A1824" s="65" t="s">
        <v>12826</v>
      </c>
      <c r="B1824" s="65" t="s">
        <v>12825</v>
      </c>
      <c r="C1824" s="131">
        <v>1.84</v>
      </c>
      <c r="D1824" s="132">
        <v>3.3856000900268555</v>
      </c>
      <c r="E1824" s="132">
        <v>3.1189808096425371</v>
      </c>
      <c r="F1824" s="132">
        <v>37.771281905033511</v>
      </c>
      <c r="G1824" s="92">
        <v>85.6700439453125</v>
      </c>
      <c r="H1824" s="91">
        <v>61.294723510742188</v>
      </c>
      <c r="I1824" s="90">
        <v>79.074302673339844</v>
      </c>
    </row>
    <row r="1825" spans="1:9">
      <c r="A1825" s="65" t="s">
        <v>12824</v>
      </c>
      <c r="B1825" s="65" t="s">
        <v>12823</v>
      </c>
      <c r="C1825" s="131">
        <v>1.89</v>
      </c>
      <c r="D1825" s="132">
        <v>3.5720999240875244</v>
      </c>
      <c r="E1825" s="132">
        <v>3.083618590835028</v>
      </c>
      <c r="F1825" s="132">
        <v>39.536869340232862</v>
      </c>
      <c r="G1825" s="92">
        <v>86.192817687988281</v>
      </c>
      <c r="H1825" s="91">
        <v>62.124889373779297</v>
      </c>
      <c r="I1825" s="90">
        <v>79.680252075195313</v>
      </c>
    </row>
    <row r="1826" spans="1:9">
      <c r="A1826" s="65" t="s">
        <v>12822</v>
      </c>
      <c r="B1826" s="65" t="s">
        <v>12821</v>
      </c>
      <c r="C1826" s="131">
        <v>5.32</v>
      </c>
      <c r="D1826" s="132">
        <v>28.302400588989258</v>
      </c>
      <c r="E1826" s="132">
        <v>0.93761369677576178</v>
      </c>
      <c r="F1826" s="132">
        <v>44.12109375</v>
      </c>
      <c r="G1826" s="92">
        <v>95.585639953613281</v>
      </c>
      <c r="H1826" s="91">
        <v>68.946525573730469</v>
      </c>
      <c r="I1826" s="90">
        <v>88.377334594726563</v>
      </c>
    </row>
    <row r="1827" spans="1:9">
      <c r="A1827" s="65" t="s">
        <v>12820</v>
      </c>
      <c r="B1827" s="65" t="s">
        <v>12819</v>
      </c>
      <c r="C1827" s="131">
        <v>2.4660000000000002</v>
      </c>
      <c r="D1827" s="132">
        <v>6.0811557769775391</v>
      </c>
      <c r="E1827" s="132">
        <v>3.4097016420988044</v>
      </c>
      <c r="F1827" s="132">
        <v>34.421928424891725</v>
      </c>
      <c r="G1827" s="92">
        <v>85.516578674316406</v>
      </c>
      <c r="H1827" s="91">
        <v>60.306350708007813</v>
      </c>
      <c r="I1827" s="90">
        <v>78.694923400878906</v>
      </c>
    </row>
    <row r="1828" spans="1:9">
      <c r="A1828" s="65" t="s">
        <v>12818</v>
      </c>
      <c r="B1828" s="65" t="s">
        <v>12817</v>
      </c>
      <c r="C1828" s="131">
        <v>4.0039999999999996</v>
      </c>
      <c r="D1828" s="132">
        <v>16.032016754150391</v>
      </c>
      <c r="E1828" s="132">
        <v>2.1070516617860031</v>
      </c>
      <c r="F1828" s="132">
        <v>40.300663412191767</v>
      </c>
      <c r="G1828" s="92">
        <v>91.072135925292969</v>
      </c>
      <c r="H1828" s="91">
        <v>65.269882202148438</v>
      </c>
      <c r="I1828" s="90">
        <v>84.090278625488281</v>
      </c>
    </row>
    <row r="1829" spans="1:9">
      <c r="A1829" s="65" t="s">
        <v>12816</v>
      </c>
      <c r="B1829" s="65" t="s">
        <v>12815</v>
      </c>
      <c r="C1829" s="131">
        <v>5.9649999999999999</v>
      </c>
      <c r="D1829" s="132">
        <v>35.581226348876953</v>
      </c>
      <c r="E1829" s="132">
        <v>1.2331245719053272</v>
      </c>
      <c r="F1829" s="132">
        <v>42.760905865163849</v>
      </c>
      <c r="G1829" s="92">
        <v>95.840599060058594</v>
      </c>
      <c r="H1829" s="91">
        <v>68.70721435546875</v>
      </c>
      <c r="I1829" s="90">
        <v>88.498550415039063</v>
      </c>
    </row>
    <row r="1830" spans="1:9">
      <c r="A1830" s="65" t="s">
        <v>11472</v>
      </c>
      <c r="B1830" s="65" t="s">
        <v>11471</v>
      </c>
      <c r="C1830" s="131">
        <v>3.117</v>
      </c>
      <c r="D1830" s="132">
        <v>9.7156887054443359</v>
      </c>
      <c r="E1830" s="132">
        <v>9.0704757982189868E-2</v>
      </c>
      <c r="F1830" s="132">
        <v>43.570481844539557</v>
      </c>
      <c r="G1830" s="92">
        <v>93.250068664550781</v>
      </c>
      <c r="H1830" s="91">
        <v>67.273818969726563</v>
      </c>
      <c r="I1830" s="90">
        <v>86.22113037109375</v>
      </c>
    </row>
    <row r="1831" spans="1:9">
      <c r="A1831" s="65" t="s">
        <v>11470</v>
      </c>
      <c r="B1831" s="65" t="s">
        <v>11469</v>
      </c>
      <c r="C1831" s="131">
        <v>9.6639999999999997</v>
      </c>
      <c r="D1831" s="132">
        <v>93.392898559570313</v>
      </c>
      <c r="E1831" s="132">
        <v>1.9712634606284281</v>
      </c>
      <c r="F1831" s="132">
        <v>41.902403846153845</v>
      </c>
      <c r="G1831" s="92">
        <v>99.986579895019531</v>
      </c>
      <c r="H1831" s="91">
        <v>70.580039978027344</v>
      </c>
      <c r="I1831" s="90">
        <v>92.029441833496094</v>
      </c>
    </row>
    <row r="1832" spans="1:9">
      <c r="A1832" s="65" t="s">
        <v>11468</v>
      </c>
      <c r="B1832" s="65" t="s">
        <v>11467</v>
      </c>
      <c r="C1832" s="131">
        <v>11.99</v>
      </c>
      <c r="D1832" s="132">
        <v>143.76010131835938</v>
      </c>
      <c r="E1832" s="132">
        <v>0.49007781278306939</v>
      </c>
      <c r="F1832" s="132">
        <v>41.066028152662895</v>
      </c>
      <c r="G1832" s="92">
        <v>105.08444976806641</v>
      </c>
      <c r="H1832" s="91">
        <v>72.6929931640625</v>
      </c>
      <c r="I1832" s="90">
        <v>96.319618225097656</v>
      </c>
    </row>
    <row r="1833" spans="1:9">
      <c r="A1833" s="65" t="s">
        <v>11466</v>
      </c>
      <c r="B1833" s="65" t="s">
        <v>11465</v>
      </c>
      <c r="C1833" s="131">
        <v>5.5030000000000001</v>
      </c>
      <c r="D1833" s="132">
        <v>30.283008575439453</v>
      </c>
      <c r="E1833" s="132">
        <v>2.5908766649495232</v>
      </c>
      <c r="F1833" s="132">
        <v>43.86725663716814</v>
      </c>
      <c r="G1833" s="92">
        <v>93.480850219726563</v>
      </c>
      <c r="H1833" s="91">
        <v>67.793861389160156</v>
      </c>
      <c r="I1833" s="90">
        <v>86.530181884765625</v>
      </c>
    </row>
    <row r="1834" spans="1:9">
      <c r="A1834" s="65" t="s">
        <v>11464</v>
      </c>
      <c r="B1834" s="65" t="s">
        <v>11463</v>
      </c>
      <c r="C1834" s="131">
        <v>5.5620000000000003</v>
      </c>
      <c r="D1834" s="132">
        <v>30.935844421386719</v>
      </c>
      <c r="E1834" s="132">
        <v>2.5277430557742826</v>
      </c>
      <c r="F1834" s="132">
        <v>47.459442724458206</v>
      </c>
      <c r="G1834" s="92">
        <v>94.457908630371094</v>
      </c>
      <c r="H1834" s="91">
        <v>69.4205322265625</v>
      </c>
      <c r="I1834" s="90">
        <v>87.683021545410156</v>
      </c>
    </row>
    <row r="1835" spans="1:9">
      <c r="A1835" s="65" t="s">
        <v>11462</v>
      </c>
      <c r="B1835" s="65" t="s">
        <v>11461</v>
      </c>
      <c r="C1835" s="131">
        <v>6.7080000000000002</v>
      </c>
      <c r="D1835" s="132">
        <v>44.997264862060547</v>
      </c>
      <c r="E1835" s="132">
        <v>3.5639293339541749</v>
      </c>
      <c r="F1835" s="132">
        <v>46.628444980889157</v>
      </c>
      <c r="G1835" s="92">
        <v>94.530189514160156</v>
      </c>
      <c r="H1835" s="91">
        <v>69.269615173339844</v>
      </c>
      <c r="I1835" s="90">
        <v>87.694908142089844</v>
      </c>
    </row>
    <row r="1836" spans="1:9">
      <c r="A1836" s="65" t="s">
        <v>11460</v>
      </c>
      <c r="B1836" s="65" t="s">
        <v>11459</v>
      </c>
      <c r="C1836" s="131">
        <v>8.9809999999999999</v>
      </c>
      <c r="D1836" s="132">
        <v>80.658363342285156</v>
      </c>
      <c r="E1836" s="132">
        <v>1.4675975628306197</v>
      </c>
      <c r="F1836" s="132">
        <v>44.667873771339885</v>
      </c>
      <c r="G1836" s="92">
        <v>100.3441162109375</v>
      </c>
      <c r="H1836" s="91">
        <v>71.66412353515625</v>
      </c>
      <c r="I1836" s="90">
        <v>92.583572387695313</v>
      </c>
    </row>
    <row r="1837" spans="1:9">
      <c r="A1837" s="65" t="s">
        <v>11458</v>
      </c>
      <c r="B1837" s="65" t="s">
        <v>11457</v>
      </c>
      <c r="C1837" s="131">
        <v>7.335</v>
      </c>
      <c r="D1837" s="132">
        <v>53.802223205566406</v>
      </c>
      <c r="E1837" s="132">
        <v>3.1903857920998364</v>
      </c>
      <c r="F1837" s="132">
        <v>49.444400977995109</v>
      </c>
      <c r="G1837" s="92">
        <v>96.60589599609375</v>
      </c>
      <c r="H1837" s="91">
        <v>71.236526489257813</v>
      </c>
      <c r="I1837" s="90">
        <v>89.741172790527344</v>
      </c>
    </row>
    <row r="1838" spans="1:9">
      <c r="A1838" s="65" t="s">
        <v>11456</v>
      </c>
      <c r="B1838" s="65" t="s">
        <v>11455</v>
      </c>
      <c r="C1838" s="131">
        <v>9.2479999999999993</v>
      </c>
      <c r="D1838" s="132">
        <v>85.525505065917969</v>
      </c>
      <c r="E1838" s="132">
        <v>2.602994291525806</v>
      </c>
      <c r="F1838" s="132">
        <v>46.102564102564102</v>
      </c>
      <c r="G1838" s="92">
        <v>99.445266723632813</v>
      </c>
      <c r="H1838" s="91">
        <v>71.630783081054688</v>
      </c>
      <c r="I1838" s="90">
        <v>91.918922424316406</v>
      </c>
    </row>
    <row r="1839" spans="1:9">
      <c r="A1839" s="65" t="s">
        <v>12708</v>
      </c>
      <c r="B1839" s="65" t="s">
        <v>12707</v>
      </c>
      <c r="C1839" s="131">
        <v>6.6059999999999999</v>
      </c>
      <c r="D1839" s="132">
        <v>43.639236450195313</v>
      </c>
      <c r="E1839" s="132">
        <v>2.1796183337040169</v>
      </c>
      <c r="F1839" s="132">
        <v>40.723739009717725</v>
      </c>
      <c r="G1839" s="92">
        <v>95.012672424316406</v>
      </c>
      <c r="H1839" s="91">
        <v>67.681129455566406</v>
      </c>
      <c r="I1839" s="90">
        <v>87.61700439453125</v>
      </c>
    </row>
    <row r="1840" spans="1:9">
      <c r="A1840" s="65" t="s">
        <v>12706</v>
      </c>
      <c r="B1840" s="65" t="s">
        <v>12705</v>
      </c>
      <c r="C1840" s="131">
        <v>6.665</v>
      </c>
      <c r="D1840" s="132">
        <v>44.422225952148438</v>
      </c>
      <c r="E1840" s="132">
        <v>2.2730347185118549</v>
      </c>
      <c r="F1840" s="132">
        <v>38.864062500000003</v>
      </c>
      <c r="G1840" s="92">
        <v>94.55511474609375</v>
      </c>
      <c r="H1840" s="91">
        <v>66.869033813476563</v>
      </c>
      <c r="I1840" s="90">
        <v>87.063514709472656</v>
      </c>
    </row>
    <row r="1841" spans="1:9">
      <c r="A1841" s="65" t="s">
        <v>12704</v>
      </c>
      <c r="B1841" s="65" t="s">
        <v>12703</v>
      </c>
      <c r="C1841" s="131">
        <v>4.9119999999999999</v>
      </c>
      <c r="D1841" s="132">
        <v>24.127744674682617</v>
      </c>
      <c r="E1841" s="132">
        <v>1.7740305587742586</v>
      </c>
      <c r="F1841" s="132">
        <v>40.39733578318787</v>
      </c>
      <c r="G1841" s="92">
        <v>92.959671020507813</v>
      </c>
      <c r="H1841" s="91">
        <v>66.389640808105469</v>
      </c>
      <c r="I1841" s="90">
        <v>85.770065307617188</v>
      </c>
    </row>
    <row r="1842" spans="1:9">
      <c r="A1842" s="65" t="s">
        <v>12702</v>
      </c>
      <c r="B1842" s="65" t="s">
        <v>12701</v>
      </c>
      <c r="C1842" s="131">
        <v>7.3650000000000002</v>
      </c>
      <c r="D1842" s="132">
        <v>54.24322509765625</v>
      </c>
      <c r="E1842" s="132">
        <v>3.3523229253360585</v>
      </c>
      <c r="F1842" s="132">
        <v>39.878529882828964</v>
      </c>
      <c r="G1842" s="92">
        <v>94.294174194335938</v>
      </c>
      <c r="H1842" s="91">
        <v>67.068580627441406</v>
      </c>
      <c r="I1842" s="90">
        <v>86.927177429199219</v>
      </c>
    </row>
    <row r="1843" spans="1:9">
      <c r="A1843" s="65" t="s">
        <v>12700</v>
      </c>
      <c r="B1843" s="65" t="s">
        <v>12699</v>
      </c>
      <c r="C1843" s="131">
        <v>6.3810000000000002</v>
      </c>
      <c r="D1843" s="132">
        <v>40.717159271240234</v>
      </c>
      <c r="E1843" s="132">
        <v>2.8057763811984198</v>
      </c>
      <c r="F1843" s="132">
        <v>37.916635514018694</v>
      </c>
      <c r="G1843" s="92">
        <v>93.172889709472656</v>
      </c>
      <c r="H1843" s="91">
        <v>65.8458251953125</v>
      </c>
      <c r="I1843" s="90">
        <v>85.778434753417969</v>
      </c>
    </row>
    <row r="1844" spans="1:9">
      <c r="A1844" s="65" t="s">
        <v>12698</v>
      </c>
      <c r="B1844" s="65" t="s">
        <v>12697</v>
      </c>
      <c r="C1844" s="131">
        <v>5.4989999999999997</v>
      </c>
      <c r="D1844" s="132">
        <v>30.23900032043457</v>
      </c>
      <c r="E1844" s="132">
        <v>3.9258827478560074</v>
      </c>
      <c r="F1844" s="132">
        <v>31.388389886892881</v>
      </c>
      <c r="G1844" s="92">
        <v>88.821067810058594</v>
      </c>
      <c r="H1844" s="91">
        <v>61.50439453125</v>
      </c>
      <c r="I1844" s="90">
        <v>81.429428100585938</v>
      </c>
    </row>
    <row r="1845" spans="1:9">
      <c r="A1845" s="65" t="s">
        <v>12696</v>
      </c>
      <c r="B1845" s="65" t="s">
        <v>12695</v>
      </c>
      <c r="C1845" s="131">
        <v>4.2859999999999996</v>
      </c>
      <c r="D1845" s="132">
        <v>18.369796752929688</v>
      </c>
      <c r="E1845" s="132">
        <v>3.7926386884047889</v>
      </c>
      <c r="F1845" s="132">
        <v>39.813034188034187</v>
      </c>
      <c r="G1845" s="92">
        <v>89.028984069824219</v>
      </c>
      <c r="H1845" s="91">
        <v>64.098609924316406</v>
      </c>
      <c r="I1845" s="90">
        <v>82.283050537109375</v>
      </c>
    </row>
    <row r="1846" spans="1:9">
      <c r="A1846" s="65" t="s">
        <v>12694</v>
      </c>
      <c r="B1846" s="65" t="s">
        <v>12693</v>
      </c>
      <c r="C1846" s="131">
        <v>8.2690000000000001</v>
      </c>
      <c r="D1846" s="132">
        <v>68.376358032226563</v>
      </c>
      <c r="E1846" s="132">
        <v>2.2693335576712212</v>
      </c>
      <c r="F1846" s="132">
        <v>41.614173228346459</v>
      </c>
      <c r="G1846" s="92">
        <v>97.517227172851563</v>
      </c>
      <c r="H1846" s="91">
        <v>69.274787902832031</v>
      </c>
      <c r="I1846" s="90">
        <v>89.875083923339844</v>
      </c>
    </row>
    <row r="1847" spans="1:9">
      <c r="A1847" s="65" t="s">
        <v>12692</v>
      </c>
      <c r="B1847" s="65" t="s">
        <v>12691</v>
      </c>
      <c r="C1847" s="131">
        <v>3.222</v>
      </c>
      <c r="D1847" s="132">
        <v>10.381283760070801</v>
      </c>
      <c r="E1847" s="132">
        <v>1.2569212730608621</v>
      </c>
      <c r="F1847" s="132">
        <v>44.593704833788344</v>
      </c>
      <c r="G1847" s="92">
        <v>92.002326965332031</v>
      </c>
      <c r="H1847" s="91">
        <v>66.963592529296875</v>
      </c>
      <c r="I1847" s="90">
        <v>85.227073669433594</v>
      </c>
    </row>
    <row r="1848" spans="1:9">
      <c r="A1848" s="65" t="s">
        <v>12216</v>
      </c>
      <c r="B1848" s="65" t="s">
        <v>12215</v>
      </c>
      <c r="C1848" s="131">
        <v>8.0570000000000004</v>
      </c>
      <c r="D1848" s="132">
        <v>64.915252685546875</v>
      </c>
      <c r="E1848" s="132">
        <v>0.67185493945152852</v>
      </c>
      <c r="F1848" s="132">
        <v>44.563523149543038</v>
      </c>
      <c r="G1848" s="92">
        <v>100.11418151855469</v>
      </c>
      <c r="H1848" s="91">
        <v>71.538871765136719</v>
      </c>
      <c r="I1848" s="90">
        <v>92.381965637207031</v>
      </c>
    </row>
    <row r="1849" spans="1:9">
      <c r="A1849" s="65" t="s">
        <v>12214</v>
      </c>
      <c r="B1849" s="65" t="s">
        <v>12213</v>
      </c>
      <c r="C1849" s="131">
        <v>10.837999999999999</v>
      </c>
      <c r="D1849" s="132">
        <v>117.46224212646484</v>
      </c>
      <c r="E1849" s="132">
        <v>-1.4854062628331843</v>
      </c>
      <c r="F1849" s="132">
        <v>46.779740086637787</v>
      </c>
      <c r="G1849" s="92">
        <v>107.56646728515625</v>
      </c>
      <c r="H1849" s="91">
        <v>75.910621643066406</v>
      </c>
      <c r="I1849" s="90">
        <v>99.000686645507813</v>
      </c>
    </row>
    <row r="1850" spans="1:9">
      <c r="A1850" s="65" t="s">
        <v>12212</v>
      </c>
      <c r="B1850" s="65" t="s">
        <v>12211</v>
      </c>
      <c r="C1850" s="131">
        <v>4.6139999999999999</v>
      </c>
      <c r="D1850" s="132">
        <v>21.288995742797852</v>
      </c>
      <c r="E1850" s="132">
        <v>1.5533519562768003</v>
      </c>
      <c r="F1850" s="132">
        <v>47.746517721693557</v>
      </c>
      <c r="G1850" s="92">
        <v>94.448524475097656</v>
      </c>
      <c r="H1850" s="91">
        <v>69.409950256347656</v>
      </c>
      <c r="I1850" s="90">
        <v>87.673316955566406</v>
      </c>
    </row>
    <row r="1851" spans="1:9">
      <c r="A1851" s="65" t="s">
        <v>12210</v>
      </c>
      <c r="B1851" s="65" t="s">
        <v>12209</v>
      </c>
      <c r="C1851" s="131">
        <v>4.0529999999999999</v>
      </c>
      <c r="D1851" s="132">
        <v>16.426809310913086</v>
      </c>
      <c r="E1851" s="132">
        <v>3.381111988918029</v>
      </c>
      <c r="F1851" s="132">
        <v>52.440192307692307</v>
      </c>
      <c r="G1851" s="92">
        <v>92.056350708007813</v>
      </c>
      <c r="H1851" s="91">
        <v>69.557151794433594</v>
      </c>
      <c r="I1851" s="90">
        <v>85.968269348144531</v>
      </c>
    </row>
    <row r="1852" spans="1:9">
      <c r="A1852" s="65" t="s">
        <v>12208</v>
      </c>
      <c r="B1852" s="65" t="s">
        <v>12207</v>
      </c>
      <c r="C1852" s="131">
        <v>5.2450000000000001</v>
      </c>
      <c r="D1852" s="132">
        <v>27.510025024414063</v>
      </c>
      <c r="E1852" s="132">
        <v>0.10194304050702967</v>
      </c>
      <c r="F1852" s="132">
        <v>45.056069473286769</v>
      </c>
      <c r="G1852" s="92">
        <v>96.855247497558594</v>
      </c>
      <c r="H1852" s="91">
        <v>69.887420654296875</v>
      </c>
      <c r="I1852" s="90">
        <v>89.557998657226563</v>
      </c>
    </row>
    <row r="1853" spans="1:9">
      <c r="A1853" s="65" t="s">
        <v>12206</v>
      </c>
      <c r="B1853" s="65" t="s">
        <v>12205</v>
      </c>
      <c r="C1853" s="131">
        <v>4.2229999999999999</v>
      </c>
      <c r="D1853" s="132">
        <v>17.833728790283203</v>
      </c>
      <c r="E1853" s="132">
        <v>4.0039792823891496</v>
      </c>
      <c r="F1853" s="132">
        <v>38.903651115618658</v>
      </c>
      <c r="G1853" s="92">
        <v>88.432113647460938</v>
      </c>
      <c r="H1853" s="91">
        <v>63.498790740966797</v>
      </c>
      <c r="I1853" s="90">
        <v>81.685386657714844</v>
      </c>
    </row>
    <row r="1854" spans="1:9">
      <c r="A1854" s="65" t="s">
        <v>12204</v>
      </c>
      <c r="B1854" s="65" t="s">
        <v>12203</v>
      </c>
      <c r="C1854" s="131">
        <v>5.1459999999999999</v>
      </c>
      <c r="D1854" s="132">
        <v>26.481315612792969</v>
      </c>
      <c r="E1854" s="132">
        <v>3.9122824200173478</v>
      </c>
      <c r="F1854" s="132">
        <v>40.33598478298461</v>
      </c>
      <c r="G1854" s="92">
        <v>90.295036315917969</v>
      </c>
      <c r="H1854" s="91">
        <v>65.01470947265625</v>
      </c>
      <c r="I1854" s="90">
        <v>83.45440673828125</v>
      </c>
    </row>
    <row r="1855" spans="1:9">
      <c r="A1855" s="65" t="s">
        <v>12202</v>
      </c>
      <c r="B1855" s="65" t="s">
        <v>12201</v>
      </c>
      <c r="C1855" s="131">
        <v>5.4909999999999997</v>
      </c>
      <c r="D1855" s="132">
        <v>30.151081085205078</v>
      </c>
      <c r="E1855" s="132">
        <v>4.4550068931473348</v>
      </c>
      <c r="F1855" s="132">
        <v>37.69569816643159</v>
      </c>
      <c r="G1855" s="92">
        <v>89.467720031738281</v>
      </c>
      <c r="H1855" s="91">
        <v>63.797737121582031</v>
      </c>
      <c r="I1855" s="90">
        <v>82.521659851074219</v>
      </c>
    </row>
    <row r="1856" spans="1:9">
      <c r="A1856" s="65" t="s">
        <v>12200</v>
      </c>
      <c r="B1856" s="65" t="s">
        <v>12199</v>
      </c>
      <c r="C1856" s="131">
        <v>4.4980000000000002</v>
      </c>
      <c r="D1856" s="132">
        <v>20.232004165649414</v>
      </c>
      <c r="E1856" s="132">
        <v>3.0672919236156919</v>
      </c>
      <c r="F1856" s="132">
        <v>42.742974954184483</v>
      </c>
      <c r="G1856" s="92">
        <v>91.027694702148438</v>
      </c>
      <c r="H1856" s="91">
        <v>66.0704345703125</v>
      </c>
      <c r="I1856" s="90">
        <v>84.274490356445313</v>
      </c>
    </row>
    <row r="1857" spans="1:9">
      <c r="A1857" s="65" t="s">
        <v>12198</v>
      </c>
      <c r="B1857" s="65" t="s">
        <v>12197</v>
      </c>
      <c r="C1857" s="131">
        <v>1.97</v>
      </c>
      <c r="D1857" s="132">
        <v>3.8808999061584473</v>
      </c>
      <c r="E1857" s="132">
        <v>3.8895612441070386</v>
      </c>
      <c r="F1857" s="132">
        <v>37.361707438841741</v>
      </c>
      <c r="G1857" s="92">
        <v>84.70361328125</v>
      </c>
      <c r="H1857" s="91">
        <v>60.695568084716797</v>
      </c>
      <c r="I1857" s="90">
        <v>78.207252502441406</v>
      </c>
    </row>
    <row r="1858" spans="1:9">
      <c r="A1858" s="65" t="s">
        <v>12196</v>
      </c>
      <c r="B1858" s="65" t="s">
        <v>12195</v>
      </c>
      <c r="C1858" s="131">
        <v>1.5640000000000001</v>
      </c>
      <c r="D1858" s="132">
        <v>2.4460959434509277</v>
      </c>
      <c r="E1858" s="132">
        <v>2.6854638309434788</v>
      </c>
      <c r="F1858" s="132">
        <v>36.917911646586347</v>
      </c>
      <c r="G1858" s="92">
        <v>85.64569091796875</v>
      </c>
      <c r="H1858" s="91">
        <v>60.954418182373047</v>
      </c>
      <c r="I1858" s="90">
        <v>78.964454650878906</v>
      </c>
    </row>
    <row r="1859" spans="1:9">
      <c r="A1859" s="65" t="s">
        <v>12194</v>
      </c>
      <c r="B1859" s="65" t="s">
        <v>12193</v>
      </c>
      <c r="C1859" s="131">
        <v>0.83699999999999997</v>
      </c>
      <c r="D1859" s="132">
        <v>0.70056897401809692</v>
      </c>
      <c r="E1859" s="132">
        <v>3.9263730274579522</v>
      </c>
      <c r="F1859" s="132">
        <v>33.306067930288769</v>
      </c>
      <c r="G1859" s="92">
        <v>81.91705322265625</v>
      </c>
      <c r="H1859" s="91">
        <v>57.723110198974609</v>
      </c>
      <c r="I1859" s="90">
        <v>75.370391845703125</v>
      </c>
    </row>
    <row r="1860" spans="1:9">
      <c r="A1860" s="65" t="s">
        <v>12192</v>
      </c>
      <c r="B1860" s="65" t="s">
        <v>12191</v>
      </c>
      <c r="C1860" s="131">
        <v>0.60599999999999998</v>
      </c>
      <c r="D1860" s="132">
        <v>0.36723598837852478</v>
      </c>
      <c r="E1860" s="132">
        <v>4.4578188016874867</v>
      </c>
      <c r="F1860" s="132">
        <v>30.967964601769911</v>
      </c>
      <c r="G1860" s="92">
        <v>80.271720886230469</v>
      </c>
      <c r="H1860" s="91">
        <v>56.083961486816406</v>
      </c>
      <c r="I1860" s="90">
        <v>73.726730346679688</v>
      </c>
    </row>
    <row r="1861" spans="1:9">
      <c r="A1861" s="65" t="s">
        <v>12190</v>
      </c>
      <c r="B1861" s="65" t="s">
        <v>12189</v>
      </c>
      <c r="C1861" s="131">
        <v>7.0110000000000001</v>
      </c>
      <c r="D1861" s="132">
        <v>49.154121398925781</v>
      </c>
      <c r="E1861" s="132">
        <v>1.5371906948494307</v>
      </c>
      <c r="F1861" s="132">
        <v>41.256027112377723</v>
      </c>
      <c r="G1861" s="92">
        <v>96.633712768554688</v>
      </c>
      <c r="H1861" s="91">
        <v>68.700332641601563</v>
      </c>
      <c r="I1861" s="90">
        <v>89.0751953125</v>
      </c>
    </row>
    <row r="1862" spans="1:9">
      <c r="A1862" s="65" t="s">
        <v>12188</v>
      </c>
      <c r="B1862" s="65" t="s">
        <v>12187</v>
      </c>
      <c r="C1862" s="131">
        <v>1.014</v>
      </c>
      <c r="D1862" s="132">
        <v>1.0281959772109985</v>
      </c>
      <c r="E1862" s="132">
        <v>2.4776507583039238</v>
      </c>
      <c r="F1862" s="132">
        <v>37.631743786623559</v>
      </c>
      <c r="G1862" s="92">
        <v>85.205558776855469</v>
      </c>
      <c r="H1862" s="91">
        <v>60.814933776855469</v>
      </c>
      <c r="I1862" s="90">
        <v>78.605674743652344</v>
      </c>
    </row>
    <row r="1863" spans="1:9">
      <c r="A1863" s="65" t="s">
        <v>12186</v>
      </c>
      <c r="B1863" s="65" t="s">
        <v>12185</v>
      </c>
      <c r="C1863" s="131">
        <v>1.218</v>
      </c>
      <c r="D1863" s="132">
        <v>1.483523964881897</v>
      </c>
      <c r="E1863" s="132">
        <v>3.8277971761079574</v>
      </c>
      <c r="F1863" s="132">
        <v>40.131768004205362</v>
      </c>
      <c r="G1863" s="92">
        <v>84.194000244140625</v>
      </c>
      <c r="H1863" s="91">
        <v>61.118434906005859</v>
      </c>
      <c r="I1863" s="90">
        <v>77.949958801269531</v>
      </c>
    </row>
    <row r="1864" spans="1:9">
      <c r="A1864" s="65" t="s">
        <v>12184</v>
      </c>
      <c r="B1864" s="65" t="s">
        <v>12183</v>
      </c>
      <c r="C1864" s="131">
        <v>3.3490000000000002</v>
      </c>
      <c r="D1864" s="132">
        <v>11.215801239013672</v>
      </c>
      <c r="E1864" s="132">
        <v>-0.16264948965481818</v>
      </c>
      <c r="F1864" s="132">
        <v>32.3058555518056</v>
      </c>
      <c r="G1864" s="92">
        <v>91.465049743652344</v>
      </c>
      <c r="H1864" s="91">
        <v>62.889827728271484</v>
      </c>
      <c r="I1864" s="90">
        <v>83.732856750488281</v>
      </c>
    </row>
    <row r="1865" spans="1:9">
      <c r="A1865" s="65" t="s">
        <v>12690</v>
      </c>
      <c r="B1865" s="65" t="s">
        <v>12689</v>
      </c>
      <c r="C1865" s="131">
        <v>13.22</v>
      </c>
      <c r="D1865" s="132">
        <v>174.76840209960938</v>
      </c>
      <c r="E1865" s="132">
        <v>2.5754397750729199</v>
      </c>
      <c r="F1865" s="132">
        <v>40.32724252491694</v>
      </c>
      <c r="G1865" s="92">
        <v>103.62313079833984</v>
      </c>
      <c r="H1865" s="91">
        <v>71.483673095703125</v>
      </c>
      <c r="I1865" s="90">
        <v>94.926483154296875</v>
      </c>
    </row>
    <row r="1866" spans="1:9">
      <c r="A1866" s="65" t="s">
        <v>12688</v>
      </c>
      <c r="B1866" s="65" t="s">
        <v>12687</v>
      </c>
      <c r="C1866" s="131">
        <v>13.661</v>
      </c>
      <c r="D1866" s="132">
        <v>186.6229248046875</v>
      </c>
      <c r="E1866" s="132">
        <v>1.098083121419382</v>
      </c>
      <c r="F1866" s="132">
        <v>41.517939609236237</v>
      </c>
      <c r="G1866" s="92">
        <v>106.5433349609375</v>
      </c>
      <c r="H1866" s="91">
        <v>73.271888732910156</v>
      </c>
      <c r="I1866" s="90">
        <v>97.540382385253906</v>
      </c>
    </row>
    <row r="1867" spans="1:9">
      <c r="A1867" s="65" t="s">
        <v>12686</v>
      </c>
      <c r="B1867" s="65" t="s">
        <v>12685</v>
      </c>
      <c r="C1867" s="131">
        <v>12.566000000000001</v>
      </c>
      <c r="D1867" s="132">
        <v>157.90435791015625</v>
      </c>
      <c r="E1867" s="132">
        <v>1.0755480644591671</v>
      </c>
      <c r="F1867" s="132">
        <v>41.773824855119123</v>
      </c>
      <c r="G1867" s="92">
        <v>105.18947601318359</v>
      </c>
      <c r="H1867" s="91">
        <v>72.869796752929688</v>
      </c>
      <c r="I1867" s="90">
        <v>96.444068908691406</v>
      </c>
    </row>
    <row r="1868" spans="1:9">
      <c r="A1868" s="65" t="s">
        <v>12684</v>
      </c>
      <c r="B1868" s="65" t="s">
        <v>12683</v>
      </c>
      <c r="C1868" s="131">
        <v>9.6479999999999997</v>
      </c>
      <c r="D1868" s="132">
        <v>93.083900451660156</v>
      </c>
      <c r="E1868" s="132">
        <v>3.3975056837802287</v>
      </c>
      <c r="F1868" s="132">
        <v>42.272890843662537</v>
      </c>
      <c r="G1868" s="92">
        <v>98.040306091308594</v>
      </c>
      <c r="H1868" s="91">
        <v>69.688423156738281</v>
      </c>
      <c r="I1868" s="90">
        <v>90.368545532226563</v>
      </c>
    </row>
    <row r="1869" spans="1:9">
      <c r="A1869" s="65" t="s">
        <v>12682</v>
      </c>
      <c r="B1869" s="65" t="s">
        <v>12681</v>
      </c>
      <c r="C1869" s="131">
        <v>17.783999999999999</v>
      </c>
      <c r="D1869" s="132">
        <v>316.27066040039063</v>
      </c>
      <c r="E1869" s="132">
        <v>2.7352185823799289</v>
      </c>
      <c r="F1869" s="132">
        <v>37.633039945836153</v>
      </c>
      <c r="G1869" s="92">
        <v>108.53192138671875</v>
      </c>
      <c r="H1869" s="91">
        <v>71.865653991699219</v>
      </c>
      <c r="I1869" s="90">
        <v>98.610366821289063</v>
      </c>
    </row>
    <row r="1870" spans="1:9">
      <c r="A1870" s="65" t="s">
        <v>12680</v>
      </c>
      <c r="B1870" s="65" t="s">
        <v>12679</v>
      </c>
      <c r="C1870" s="131">
        <v>9.4600000000000009</v>
      </c>
      <c r="D1870" s="132">
        <v>89.491600036621094</v>
      </c>
      <c r="E1870" s="132">
        <v>0.31610085637091012</v>
      </c>
      <c r="F1870" s="132">
        <v>43.179689744326346</v>
      </c>
      <c r="G1870" s="92">
        <v>102.31160736083984</v>
      </c>
      <c r="H1870" s="91">
        <v>72.194503784179688</v>
      </c>
      <c r="I1870" s="90">
        <v>94.162193298339844</v>
      </c>
    </row>
    <row r="1871" spans="1:9">
      <c r="A1871" s="65" t="s">
        <v>12678</v>
      </c>
      <c r="B1871" s="65" t="s">
        <v>12677</v>
      </c>
      <c r="C1871" s="131">
        <v>17.771000000000001</v>
      </c>
      <c r="D1871" s="132">
        <v>315.80844116210938</v>
      </c>
      <c r="E1871" s="132">
        <v>2.6006793327791082</v>
      </c>
      <c r="F1871" s="132">
        <v>38.153015124729919</v>
      </c>
      <c r="G1871" s="92">
        <v>108.82126617431641</v>
      </c>
      <c r="H1871" s="91">
        <v>72.181869506835938</v>
      </c>
      <c r="I1871" s="90">
        <v>98.906982421875</v>
      </c>
    </row>
    <row r="1872" spans="1:9">
      <c r="A1872" s="65" t="s">
        <v>12676</v>
      </c>
      <c r="B1872" s="65" t="s">
        <v>12675</v>
      </c>
      <c r="C1872" s="131">
        <v>16.338000000000001</v>
      </c>
      <c r="D1872" s="132">
        <v>266.93023681640625</v>
      </c>
      <c r="E1872" s="132">
        <v>0.78477973968133008</v>
      </c>
      <c r="F1872" s="132">
        <v>44.339567327133039</v>
      </c>
      <c r="G1872" s="92">
        <v>111.00876617431641</v>
      </c>
      <c r="H1872" s="91">
        <v>75.735000610351563</v>
      </c>
      <c r="I1872" s="90">
        <v>101.46400451660156</v>
      </c>
    </row>
    <row r="1873" spans="1:9">
      <c r="A1873" s="65" t="s">
        <v>12674</v>
      </c>
      <c r="B1873" s="65" t="s">
        <v>12673</v>
      </c>
      <c r="C1873" s="131">
        <v>16.093</v>
      </c>
      <c r="D1873" s="132">
        <v>258.98464965820313</v>
      </c>
      <c r="E1873" s="132">
        <v>3.6968571958291738</v>
      </c>
      <c r="F1873" s="132">
        <v>33.636293910108911</v>
      </c>
      <c r="G1873" s="92">
        <v>104.22838592529297</v>
      </c>
      <c r="H1873" s="91">
        <v>68.976875305175781</v>
      </c>
      <c r="I1873" s="90">
        <v>94.689651489257813</v>
      </c>
    </row>
    <row r="1874" spans="1:9">
      <c r="A1874" s="65" t="s">
        <v>12672</v>
      </c>
      <c r="B1874" s="65" t="s">
        <v>12671</v>
      </c>
      <c r="C1874" s="131">
        <v>16.449000000000002</v>
      </c>
      <c r="D1874" s="132">
        <v>270.56961059570313</v>
      </c>
      <c r="E1874" s="132">
        <v>4.2058872047846547</v>
      </c>
      <c r="F1874" s="132">
        <v>35.145060750132068</v>
      </c>
      <c r="G1874" s="92">
        <v>104.28814697265625</v>
      </c>
      <c r="H1874" s="91">
        <v>69.363014221191406</v>
      </c>
      <c r="I1874" s="90">
        <v>94.837722778320313</v>
      </c>
    </row>
    <row r="1875" spans="1:9">
      <c r="A1875" s="65" t="s">
        <v>12670</v>
      </c>
      <c r="B1875" s="65" t="s">
        <v>12669</v>
      </c>
      <c r="C1875" s="131">
        <v>15.036</v>
      </c>
      <c r="D1875" s="132">
        <v>226.081298828125</v>
      </c>
      <c r="E1875" s="132">
        <v>3.9310477002494899</v>
      </c>
      <c r="F1875" s="132">
        <v>33.11075379470028</v>
      </c>
      <c r="G1875" s="92">
        <v>102.4560546875</v>
      </c>
      <c r="H1875" s="91">
        <v>68.204757690429688</v>
      </c>
      <c r="I1875" s="90">
        <v>93.187965393066406</v>
      </c>
    </row>
    <row r="1876" spans="1:9">
      <c r="A1876" s="65" t="s">
        <v>12668</v>
      </c>
      <c r="B1876" s="65" t="s">
        <v>12667</v>
      </c>
      <c r="C1876" s="131">
        <v>16.835000000000001</v>
      </c>
      <c r="D1876" s="132">
        <v>283.417236328125</v>
      </c>
      <c r="E1876" s="132">
        <v>2.1409303960819965</v>
      </c>
      <c r="F1876" s="132">
        <v>39.833285261032593</v>
      </c>
      <c r="G1876" s="92">
        <v>108.709228515625</v>
      </c>
      <c r="H1876" s="91">
        <v>72.980247497558594</v>
      </c>
      <c r="I1876" s="90">
        <v>99.041290283203125</v>
      </c>
    </row>
    <row r="1877" spans="1:9">
      <c r="A1877" s="65" t="s">
        <v>12666</v>
      </c>
      <c r="B1877" s="65" t="s">
        <v>12665</v>
      </c>
      <c r="C1877" s="131">
        <v>14.367000000000001</v>
      </c>
      <c r="D1877" s="132">
        <v>206.41069030761719</v>
      </c>
      <c r="E1877" s="132">
        <v>2.4761871104755646</v>
      </c>
      <c r="F1877" s="132">
        <v>38.30047694753577</v>
      </c>
      <c r="G1877" s="92">
        <v>104.80287933349609</v>
      </c>
      <c r="H1877" s="91">
        <v>71.205909729003906</v>
      </c>
      <c r="I1877" s="90">
        <v>95.711845397949219</v>
      </c>
    </row>
    <row r="1878" spans="1:9">
      <c r="A1878" s="65" t="s">
        <v>12530</v>
      </c>
      <c r="B1878" s="65" t="s">
        <v>12529</v>
      </c>
      <c r="C1878" s="131">
        <v>4.6609999999999996</v>
      </c>
      <c r="D1878" s="132">
        <v>21.724920272827148</v>
      </c>
      <c r="E1878" s="132">
        <v>-1.5678123201754966E-2</v>
      </c>
      <c r="F1878" s="132">
        <v>42.46839325268359</v>
      </c>
      <c r="G1878" s="92">
        <v>95.553596496582031</v>
      </c>
      <c r="H1878" s="91">
        <v>68.348197937011719</v>
      </c>
      <c r="I1878" s="90">
        <v>88.192062377929688</v>
      </c>
    </row>
    <row r="1879" spans="1:9">
      <c r="A1879" s="65" t="s">
        <v>12528</v>
      </c>
      <c r="B1879" s="65" t="s">
        <v>12527</v>
      </c>
      <c r="C1879" s="131">
        <v>2.2080000000000002</v>
      </c>
      <c r="D1879" s="132">
        <v>4.8752641677856445</v>
      </c>
      <c r="E1879" s="132">
        <v>0.51970925073770258</v>
      </c>
      <c r="F1879" s="132">
        <v>44.263917202446294</v>
      </c>
      <c r="G1879" s="92">
        <v>91.359901428222656</v>
      </c>
      <c r="H1879" s="91">
        <v>66.336875915527344</v>
      </c>
      <c r="I1879" s="90">
        <v>84.588897705078125</v>
      </c>
    </row>
    <row r="1880" spans="1:9">
      <c r="A1880" s="65" t="s">
        <v>12526</v>
      </c>
      <c r="B1880" s="65" t="s">
        <v>12525</v>
      </c>
      <c r="C1880" s="131">
        <v>0.41399999999999998</v>
      </c>
      <c r="D1880" s="132">
        <v>0.17139600217342377</v>
      </c>
      <c r="E1880" s="132">
        <v>3.6696754500023494</v>
      </c>
      <c r="F1880" s="132">
        <v>43.133527827648116</v>
      </c>
      <c r="G1880" s="92">
        <v>83.771568298339844</v>
      </c>
      <c r="H1880" s="91">
        <v>61.622989654541016</v>
      </c>
      <c r="I1880" s="90">
        <v>77.778366088867188</v>
      </c>
    </row>
    <row r="1881" spans="1:9">
      <c r="A1881" s="65" t="s">
        <v>12524</v>
      </c>
      <c r="B1881" s="65" t="s">
        <v>12523</v>
      </c>
      <c r="C1881" s="131">
        <v>3.964</v>
      </c>
      <c r="D1881" s="132">
        <v>15.713295936584473</v>
      </c>
      <c r="E1881" s="132">
        <v>2.784090519791047</v>
      </c>
      <c r="F1881" s="132">
        <v>39.803507771281907</v>
      </c>
      <c r="G1881" s="92">
        <v>89.9471435546875</v>
      </c>
      <c r="H1881" s="91">
        <v>64.527252197265625</v>
      </c>
      <c r="I1881" s="90">
        <v>83.068756103515625</v>
      </c>
    </row>
    <row r="1882" spans="1:9">
      <c r="A1882" s="65" t="s">
        <v>12522</v>
      </c>
      <c r="B1882" s="65" t="s">
        <v>12521</v>
      </c>
      <c r="C1882" s="131">
        <v>2.88</v>
      </c>
      <c r="D1882" s="132">
        <v>8.2944002151489258</v>
      </c>
      <c r="E1882" s="132">
        <v>3.6756735837557271</v>
      </c>
      <c r="F1882" s="132">
        <v>39.501495513459624</v>
      </c>
      <c r="G1882" s="92">
        <v>86.928558349609375</v>
      </c>
      <c r="H1882" s="91">
        <v>62.694198608398438</v>
      </c>
      <c r="I1882" s="90">
        <v>80.370964050292969</v>
      </c>
    </row>
    <row r="1883" spans="1:9">
      <c r="A1883" s="65" t="s">
        <v>12520</v>
      </c>
      <c r="B1883" s="65" t="s">
        <v>12519</v>
      </c>
      <c r="C1883" s="131">
        <v>1.38</v>
      </c>
      <c r="D1883" s="132">
        <v>1.9043999910354614</v>
      </c>
      <c r="E1883" s="132">
        <v>3.3692739223328174</v>
      </c>
      <c r="F1883" s="132">
        <v>42.006462838677606</v>
      </c>
      <c r="G1883" s="92">
        <v>85.518455505371094</v>
      </c>
      <c r="H1883" s="91">
        <v>62.425792694091797</v>
      </c>
      <c r="I1883" s="90">
        <v>79.269790649414063</v>
      </c>
    </row>
    <row r="1884" spans="1:9">
      <c r="A1884" s="65" t="s">
        <v>12518</v>
      </c>
      <c r="B1884" s="65" t="s">
        <v>12517</v>
      </c>
      <c r="C1884" s="131">
        <v>2.915</v>
      </c>
      <c r="D1884" s="132">
        <v>8.4972248077392578</v>
      </c>
      <c r="E1884" s="132">
        <v>3.6173254116565761</v>
      </c>
      <c r="F1884" s="132">
        <v>37.397672826830934</v>
      </c>
      <c r="G1884" s="92">
        <v>86.597915649414063</v>
      </c>
      <c r="H1884" s="91">
        <v>61.875873565673828</v>
      </c>
      <c r="I1884" s="90">
        <v>79.908355712890625</v>
      </c>
    </row>
    <row r="1885" spans="1:9">
      <c r="A1885" s="65" t="s">
        <v>12516</v>
      </c>
      <c r="B1885" s="65" t="s">
        <v>12515</v>
      </c>
      <c r="C1885" s="131">
        <v>1.863</v>
      </c>
      <c r="D1885" s="132">
        <v>3.470768928527832</v>
      </c>
      <c r="E1885" s="132">
        <v>3.6248353434020157</v>
      </c>
      <c r="F1885" s="132">
        <v>43.109548916227297</v>
      </c>
      <c r="G1885" s="92">
        <v>86.182907104492188</v>
      </c>
      <c r="H1885" s="91">
        <v>63.223548889160156</v>
      </c>
      <c r="I1885" s="90">
        <v>79.970314025878906</v>
      </c>
    </row>
    <row r="1886" spans="1:9">
      <c r="A1886" s="65" t="s">
        <v>12514</v>
      </c>
      <c r="B1886" s="65" t="s">
        <v>12513</v>
      </c>
      <c r="C1886" s="131">
        <v>5.3330000000000002</v>
      </c>
      <c r="D1886" s="132">
        <v>28.440889358520508</v>
      </c>
      <c r="E1886" s="132">
        <v>2.7850928421070376</v>
      </c>
      <c r="F1886" s="132">
        <v>34.329532048761308</v>
      </c>
      <c r="G1886" s="92">
        <v>90.82855224609375</v>
      </c>
      <c r="H1886" s="91">
        <v>63.442920684814453</v>
      </c>
      <c r="I1886" s="90">
        <v>83.418251037597656</v>
      </c>
    </row>
    <row r="1887" spans="1:9">
      <c r="A1887" s="65" t="s">
        <v>12512</v>
      </c>
      <c r="B1887" s="65" t="s">
        <v>12511</v>
      </c>
      <c r="C1887" s="131">
        <v>4.726</v>
      </c>
      <c r="D1887" s="132">
        <v>22.335075378417969</v>
      </c>
      <c r="E1887" s="132">
        <v>1.878917441800475</v>
      </c>
      <c r="F1887" s="132">
        <v>37.557714100696131</v>
      </c>
      <c r="G1887" s="92">
        <v>91.895896911621094</v>
      </c>
      <c r="H1887" s="91">
        <v>64.936264038085938</v>
      </c>
      <c r="I1887" s="90">
        <v>84.600868225097656</v>
      </c>
    </row>
    <row r="1888" spans="1:9">
      <c r="A1888" s="65" t="s">
        <v>12510</v>
      </c>
      <c r="B1888" s="65" t="s">
        <v>12509</v>
      </c>
      <c r="C1888" s="131">
        <v>2</v>
      </c>
      <c r="D1888" s="132">
        <v>4</v>
      </c>
      <c r="E1888" s="132">
        <v>4.0244542260125824</v>
      </c>
      <c r="F1888" s="132">
        <v>32.063832772166108</v>
      </c>
      <c r="G1888" s="92">
        <v>83.383460998535156</v>
      </c>
      <c r="H1888" s="91">
        <v>58.372825622558594</v>
      </c>
      <c r="I1888" s="90">
        <v>76.615814208984375</v>
      </c>
    </row>
    <row r="1889" spans="1:9">
      <c r="A1889" s="65" t="s">
        <v>12508</v>
      </c>
      <c r="B1889" s="65" t="s">
        <v>12507</v>
      </c>
      <c r="C1889" s="131">
        <v>2.0720000000000001</v>
      </c>
      <c r="D1889" s="132">
        <v>4.2931838035583496</v>
      </c>
      <c r="E1889" s="132">
        <v>4.1489462427659412</v>
      </c>
      <c r="F1889" s="132">
        <v>32.066041516390158</v>
      </c>
      <c r="G1889" s="92">
        <v>83.324127197265625</v>
      </c>
      <c r="H1889" s="91">
        <v>58.358226776123047</v>
      </c>
      <c r="I1889" s="90">
        <v>76.568580627441406</v>
      </c>
    </row>
    <row r="1890" spans="1:9">
      <c r="A1890" s="65" t="s">
        <v>12506</v>
      </c>
      <c r="B1890" s="65" t="s">
        <v>12505</v>
      </c>
      <c r="C1890" s="131">
        <v>3.4369999999999998</v>
      </c>
      <c r="D1890" s="132">
        <v>11.812969207763672</v>
      </c>
      <c r="E1890" s="132">
        <v>3.7491859613629615</v>
      </c>
      <c r="F1890" s="132">
        <v>38.471983153268631</v>
      </c>
      <c r="G1890" s="92">
        <v>87.472030639648438</v>
      </c>
      <c r="H1890" s="91">
        <v>62.751842498779297</v>
      </c>
      <c r="I1890" s="90">
        <v>80.782974243164063</v>
      </c>
    </row>
    <row r="1891" spans="1:9">
      <c r="A1891" s="65" t="s">
        <v>12504</v>
      </c>
      <c r="B1891" s="65" t="s">
        <v>12503</v>
      </c>
      <c r="C1891" s="131">
        <v>3.4449999999999998</v>
      </c>
      <c r="D1891" s="132">
        <v>11.868024826049805</v>
      </c>
      <c r="E1891" s="132">
        <v>4.2214517676075971</v>
      </c>
      <c r="F1891" s="132">
        <v>32.959619372941319</v>
      </c>
      <c r="G1891" s="92">
        <v>85.594047546386719</v>
      </c>
      <c r="H1891" s="91">
        <v>60.068424224853516</v>
      </c>
      <c r="I1891" s="90">
        <v>78.687049865722656</v>
      </c>
    </row>
    <row r="1892" spans="1:9">
      <c r="A1892" s="65" t="s">
        <v>12502</v>
      </c>
      <c r="B1892" s="65" t="s">
        <v>12501</v>
      </c>
      <c r="C1892" s="131">
        <v>2.419</v>
      </c>
      <c r="D1892" s="132">
        <v>5.8515610694885254</v>
      </c>
      <c r="E1892" s="132">
        <v>4.4059616457882793</v>
      </c>
      <c r="F1892" s="132">
        <v>29.775140076673548</v>
      </c>
      <c r="G1892" s="92">
        <v>83.006782531738281</v>
      </c>
      <c r="H1892" s="91">
        <v>57.553974151611328</v>
      </c>
      <c r="I1892" s="90">
        <v>76.119483947753906</v>
      </c>
    </row>
    <row r="1893" spans="1:9">
      <c r="A1893" s="65" t="s">
        <v>12500</v>
      </c>
      <c r="B1893" s="65" t="s">
        <v>12499</v>
      </c>
      <c r="C1893" s="131">
        <v>3.4249999999999998</v>
      </c>
      <c r="D1893" s="132">
        <v>11.730625152587891</v>
      </c>
      <c r="E1893" s="132">
        <v>3.2724549246176853</v>
      </c>
      <c r="F1893" s="132">
        <v>33.82327171706379</v>
      </c>
      <c r="G1893" s="92">
        <v>87.089744567871094</v>
      </c>
      <c r="H1893" s="91">
        <v>61.107959747314453</v>
      </c>
      <c r="I1893" s="90">
        <v>80.059310913085938</v>
      </c>
    </row>
    <row r="1894" spans="1:9">
      <c r="A1894" s="65" t="s">
        <v>12498</v>
      </c>
      <c r="B1894" s="65" t="s">
        <v>12497</v>
      </c>
      <c r="C1894" s="131">
        <v>2.923</v>
      </c>
      <c r="D1894" s="132">
        <v>8.5439291000366211</v>
      </c>
      <c r="E1894" s="132">
        <v>3.8285218340873421</v>
      </c>
      <c r="F1894" s="132">
        <v>33.777700278995617</v>
      </c>
      <c r="G1894" s="92">
        <v>85.508224487304688</v>
      </c>
      <c r="H1894" s="91">
        <v>60.188621520996094</v>
      </c>
      <c r="I1894" s="90">
        <v>78.656967163085938</v>
      </c>
    </row>
    <row r="1895" spans="1:9">
      <c r="A1895" s="65" t="s">
        <v>12664</v>
      </c>
      <c r="B1895" s="65" t="s">
        <v>12663</v>
      </c>
      <c r="C1895" s="131">
        <v>16.382000000000001</v>
      </c>
      <c r="D1895" s="132">
        <v>268.36993408203125</v>
      </c>
      <c r="E1895" s="132">
        <v>-1.3407671188411157</v>
      </c>
      <c r="F1895" s="132">
        <v>44.254127198917459</v>
      </c>
      <c r="G1895" s="92">
        <v>114.03392028808594</v>
      </c>
      <c r="H1895" s="91">
        <v>77.260795593261719</v>
      </c>
      <c r="I1895" s="90">
        <v>104.08345031738281</v>
      </c>
    </row>
    <row r="1896" spans="1:9">
      <c r="A1896" s="65" t="s">
        <v>12662</v>
      </c>
      <c r="B1896" s="65" t="s">
        <v>12661</v>
      </c>
      <c r="C1896" s="131">
        <v>13.673</v>
      </c>
      <c r="D1896" s="132">
        <v>186.950927734375</v>
      </c>
      <c r="E1896" s="132">
        <v>2.3631516772269832</v>
      </c>
      <c r="F1896" s="132">
        <v>41.737463518174579</v>
      </c>
      <c r="G1896" s="92">
        <v>104.82831573486328</v>
      </c>
      <c r="H1896" s="91">
        <v>72.449348449707031</v>
      </c>
      <c r="I1896" s="90">
        <v>96.066864013671875</v>
      </c>
    </row>
    <row r="1897" spans="1:9">
      <c r="A1897" s="65" t="s">
        <v>12660</v>
      </c>
      <c r="B1897" s="65" t="s">
        <v>12659</v>
      </c>
      <c r="C1897" s="131">
        <v>13.638999999999999</v>
      </c>
      <c r="D1897" s="132">
        <v>186.02232360839844</v>
      </c>
      <c r="E1897" s="132">
        <v>3.3632122190094962</v>
      </c>
      <c r="F1897" s="132">
        <v>42.035641409332065</v>
      </c>
      <c r="G1897" s="92">
        <v>103.44361877441406</v>
      </c>
      <c r="H1897" s="91">
        <v>71.832435607910156</v>
      </c>
      <c r="I1897" s="90">
        <v>94.889923095703125</v>
      </c>
    </row>
    <row r="1898" spans="1:9">
      <c r="A1898" s="65" t="s">
        <v>12496</v>
      </c>
      <c r="B1898" s="65" t="s">
        <v>12495</v>
      </c>
      <c r="C1898" s="131">
        <v>8.0489999999999995</v>
      </c>
      <c r="D1898" s="132">
        <v>64.786399841308594</v>
      </c>
      <c r="E1898" s="132">
        <v>-0.93748798146930534</v>
      </c>
      <c r="F1898" s="132">
        <v>43.03131991051454</v>
      </c>
      <c r="G1898" s="92">
        <v>102.02552795410156</v>
      </c>
      <c r="H1898" s="91">
        <v>72.052772521972656</v>
      </c>
      <c r="I1898" s="90">
        <v>93.915176391601563</v>
      </c>
    </row>
    <row r="1899" spans="1:9">
      <c r="A1899" s="65" t="s">
        <v>12658</v>
      </c>
      <c r="B1899" s="65" t="s">
        <v>12657</v>
      </c>
      <c r="C1899" s="131">
        <v>11.185</v>
      </c>
      <c r="D1899" s="132">
        <v>125.10422515869141</v>
      </c>
      <c r="E1899" s="132">
        <v>9.122396933952584E-2</v>
      </c>
      <c r="F1899" s="132">
        <v>43.531622911694512</v>
      </c>
      <c r="G1899" s="92">
        <v>105.10201263427734</v>
      </c>
      <c r="H1899" s="91">
        <v>73.583297729492188</v>
      </c>
      <c r="I1899" s="90">
        <v>96.573333740234375</v>
      </c>
    </row>
    <row r="1900" spans="1:9">
      <c r="A1900" s="65" t="s">
        <v>12494</v>
      </c>
      <c r="B1900" s="65" t="s">
        <v>12493</v>
      </c>
      <c r="C1900" s="131">
        <v>7.3970000000000002</v>
      </c>
      <c r="D1900" s="132">
        <v>54.715610504150391</v>
      </c>
      <c r="E1900" s="132">
        <v>1.4473069419546243</v>
      </c>
      <c r="F1900" s="132">
        <v>40.727704678362571</v>
      </c>
      <c r="G1900" s="92">
        <v>97.209579467773438</v>
      </c>
      <c r="H1900" s="91">
        <v>68.842475891113281</v>
      </c>
      <c r="I1900" s="90">
        <v>89.533699035644531</v>
      </c>
    </row>
    <row r="1901" spans="1:9">
      <c r="A1901" s="65" t="s">
        <v>12656</v>
      </c>
      <c r="B1901" s="65" t="s">
        <v>12655</v>
      </c>
      <c r="C1901" s="131">
        <v>7.9560000000000004</v>
      </c>
      <c r="D1901" s="132">
        <v>63.297935485839844</v>
      </c>
      <c r="E1901" s="132">
        <v>1.0070610717072308</v>
      </c>
      <c r="F1901" s="132">
        <v>41.020825895513504</v>
      </c>
      <c r="G1901" s="92">
        <v>98.708343505859375</v>
      </c>
      <c r="H1901" s="91">
        <v>69.711395263671875</v>
      </c>
      <c r="I1901" s="90">
        <v>90.862030029296875</v>
      </c>
    </row>
    <row r="1902" spans="1:9">
      <c r="A1902" s="65" t="s">
        <v>12654</v>
      </c>
      <c r="B1902" s="65" t="s">
        <v>12653</v>
      </c>
      <c r="C1902" s="131">
        <v>4.5209999999999999</v>
      </c>
      <c r="D1902" s="132">
        <v>20.439441680908203</v>
      </c>
      <c r="E1902" s="132">
        <v>0.85594949419340038</v>
      </c>
      <c r="F1902" s="132">
        <v>45.30043687689033</v>
      </c>
      <c r="G1902" s="92">
        <v>94.742507934570313</v>
      </c>
      <c r="H1902" s="91">
        <v>68.791259765625</v>
      </c>
      <c r="I1902" s="90">
        <v>87.7203369140625</v>
      </c>
    </row>
    <row r="1903" spans="1:9">
      <c r="A1903" s="65" t="s">
        <v>12652</v>
      </c>
      <c r="B1903" s="65" t="s">
        <v>12651</v>
      </c>
      <c r="C1903" s="131">
        <v>10.627000000000001</v>
      </c>
      <c r="D1903" s="132">
        <v>112.93312835693359</v>
      </c>
      <c r="E1903" s="132">
        <v>1.1511822329546959</v>
      </c>
      <c r="F1903" s="132">
        <v>39.738244714926331</v>
      </c>
      <c r="G1903" s="92">
        <v>102.00057983398438</v>
      </c>
      <c r="H1903" s="91">
        <v>70.864715576171875</v>
      </c>
      <c r="I1903" s="90">
        <v>93.57550048828125</v>
      </c>
    </row>
    <row r="1904" spans="1:9">
      <c r="A1904" s="65" t="s">
        <v>12650</v>
      </c>
      <c r="B1904" s="65" t="s">
        <v>12649</v>
      </c>
      <c r="C1904" s="131">
        <v>8.9410000000000007</v>
      </c>
      <c r="D1904" s="132">
        <v>79.941482543945313</v>
      </c>
      <c r="E1904" s="132">
        <v>1.870796387477879</v>
      </c>
      <c r="F1904" s="132">
        <v>37.841259079903146</v>
      </c>
      <c r="G1904" s="92">
        <v>98.201461791992188</v>
      </c>
      <c r="H1904" s="91">
        <v>68.435928344726563</v>
      </c>
      <c r="I1904" s="90">
        <v>90.147178649902344</v>
      </c>
    </row>
    <row r="1905" spans="1:9">
      <c r="A1905" s="65" t="s">
        <v>12648</v>
      </c>
      <c r="B1905" s="65" t="s">
        <v>12647</v>
      </c>
      <c r="C1905" s="131">
        <v>13.356999999999999</v>
      </c>
      <c r="D1905" s="132">
        <v>178.40945434570313</v>
      </c>
      <c r="E1905" s="132">
        <v>1.9457787607300141</v>
      </c>
      <c r="F1905" s="132">
        <v>38.392116182572614</v>
      </c>
      <c r="G1905" s="92">
        <v>104.25822448730469</v>
      </c>
      <c r="H1905" s="91">
        <v>71.183097839355469</v>
      </c>
      <c r="I1905" s="90">
        <v>95.308395385742188</v>
      </c>
    </row>
    <row r="1906" spans="1:9">
      <c r="A1906" s="65" t="s">
        <v>12646</v>
      </c>
      <c r="B1906" s="65" t="s">
        <v>12645</v>
      </c>
      <c r="C1906" s="131">
        <v>8.8759999999999994</v>
      </c>
      <c r="D1906" s="132">
        <v>78.783378601074219</v>
      </c>
      <c r="E1906" s="132">
        <v>2.5199214357732167</v>
      </c>
      <c r="F1906" s="132">
        <v>39.048278352997833</v>
      </c>
      <c r="G1906" s="92">
        <v>97.464248657226563</v>
      </c>
      <c r="H1906" s="91">
        <v>68.431892395019531</v>
      </c>
      <c r="I1906" s="90">
        <v>89.608360290527344</v>
      </c>
    </row>
    <row r="1907" spans="1:9">
      <c r="A1907" s="65" t="s">
        <v>12644</v>
      </c>
      <c r="B1907" s="65" t="s">
        <v>12643</v>
      </c>
      <c r="C1907" s="131">
        <v>9.3320000000000007</v>
      </c>
      <c r="D1907" s="132">
        <v>87.086227416992188</v>
      </c>
      <c r="E1907" s="132">
        <v>1.1252824871620686</v>
      </c>
      <c r="F1907" s="132">
        <v>42.498194945848375</v>
      </c>
      <c r="G1907" s="92">
        <v>100.84097290039063</v>
      </c>
      <c r="H1907" s="91">
        <v>71.2291259765625</v>
      </c>
      <c r="I1907" s="90">
        <v>92.828277587890625</v>
      </c>
    </row>
    <row r="1908" spans="1:9">
      <c r="A1908" s="65" t="s">
        <v>12642</v>
      </c>
      <c r="B1908" s="65" t="s">
        <v>12641</v>
      </c>
      <c r="C1908" s="131">
        <v>6.7089999999999996</v>
      </c>
      <c r="D1908" s="132">
        <v>45.01068115234375</v>
      </c>
      <c r="E1908" s="132">
        <v>0.96443911347500499</v>
      </c>
      <c r="F1908" s="132">
        <v>42.488793514544589</v>
      </c>
      <c r="G1908" s="92">
        <v>97.267341613769531</v>
      </c>
      <c r="H1908" s="91">
        <v>69.401176452636719</v>
      </c>
      <c r="I1908" s="90">
        <v>89.727012634277344</v>
      </c>
    </row>
    <row r="1909" spans="1:9">
      <c r="A1909" s="65" t="s">
        <v>12640</v>
      </c>
      <c r="B1909" s="65" t="s">
        <v>12639</v>
      </c>
      <c r="C1909" s="131">
        <v>9.5839999999999996</v>
      </c>
      <c r="D1909" s="132">
        <v>91.853057861328125</v>
      </c>
      <c r="E1909" s="132">
        <v>1.4236648486006607</v>
      </c>
      <c r="F1909" s="132">
        <v>40.640334572490708</v>
      </c>
      <c r="G1909" s="92">
        <v>100.36357116699219</v>
      </c>
      <c r="H1909" s="91">
        <v>70.388809204101563</v>
      </c>
      <c r="I1909" s="90">
        <v>92.252670288085938</v>
      </c>
    </row>
    <row r="1910" spans="1:9">
      <c r="A1910" s="65" t="s">
        <v>12492</v>
      </c>
      <c r="B1910" s="65" t="s">
        <v>12491</v>
      </c>
      <c r="C1910" s="131">
        <v>4.2549999999999999</v>
      </c>
      <c r="D1910" s="132">
        <v>18.105024337768555</v>
      </c>
      <c r="E1910" s="132">
        <v>2.4166637347124986</v>
      </c>
      <c r="F1910" s="132">
        <v>42.15531638522917</v>
      </c>
      <c r="G1910" s="92">
        <v>91.437637329101563</v>
      </c>
      <c r="H1910" s="91">
        <v>66.069374084472656</v>
      </c>
      <c r="I1910" s="90">
        <v>84.573219299316406</v>
      </c>
    </row>
    <row r="1911" spans="1:9">
      <c r="A1911" s="65" t="s">
        <v>12490</v>
      </c>
      <c r="B1911" s="65" t="s">
        <v>12489</v>
      </c>
      <c r="C1911" s="131">
        <v>7.5380000000000003</v>
      </c>
      <c r="D1911" s="132">
        <v>56.821445465087891</v>
      </c>
      <c r="E1911" s="132">
        <v>0.84907899413736032</v>
      </c>
      <c r="F1911" s="132">
        <v>44.343127490039841</v>
      </c>
      <c r="G1911" s="92">
        <v>99.061454772949219</v>
      </c>
      <c r="H1911" s="91">
        <v>70.925994873046875</v>
      </c>
      <c r="I1911" s="90">
        <v>91.448257446289063</v>
      </c>
    </row>
    <row r="1912" spans="1:9">
      <c r="A1912" s="65" t="s">
        <v>12488</v>
      </c>
      <c r="B1912" s="65" t="s">
        <v>12487</v>
      </c>
      <c r="C1912" s="131">
        <v>5.1769999999999996</v>
      </c>
      <c r="D1912" s="132">
        <v>26.801328659057617</v>
      </c>
      <c r="E1912" s="132">
        <v>3.2208635341813543</v>
      </c>
      <c r="F1912" s="132">
        <v>44.079915707570109</v>
      </c>
      <c r="G1912" s="92">
        <v>92.147590637207031</v>
      </c>
      <c r="H1912" s="91">
        <v>67.139961242675781</v>
      </c>
      <c r="I1912" s="90">
        <v>85.380752563476563</v>
      </c>
    </row>
    <row r="1913" spans="1:9">
      <c r="A1913" s="65" t="s">
        <v>12486</v>
      </c>
      <c r="B1913" s="65" t="s">
        <v>12485</v>
      </c>
      <c r="C1913" s="131">
        <v>7.6479999999999997</v>
      </c>
      <c r="D1913" s="132">
        <v>58.491905212402344</v>
      </c>
      <c r="E1913" s="132">
        <v>2.7468222263846953</v>
      </c>
      <c r="F1913" s="132">
        <v>39.256332599118942</v>
      </c>
      <c r="G1913" s="92">
        <v>95.420967102050781</v>
      </c>
      <c r="H1913" s="91">
        <v>67.461494445800781</v>
      </c>
      <c r="I1913" s="90">
        <v>87.855384826660156</v>
      </c>
    </row>
    <row r="1914" spans="1:9">
      <c r="A1914" s="65" t="s">
        <v>12484</v>
      </c>
      <c r="B1914" s="65" t="s">
        <v>12483</v>
      </c>
      <c r="C1914" s="131">
        <v>4.9489999999999998</v>
      </c>
      <c r="D1914" s="132">
        <v>24.49260139465332</v>
      </c>
      <c r="E1914" s="132">
        <v>3.3511334293297659</v>
      </c>
      <c r="F1914" s="132">
        <v>40.309243397573162</v>
      </c>
      <c r="G1914" s="92">
        <v>90.778175354003906</v>
      </c>
      <c r="H1914" s="91">
        <v>65.236564636230469</v>
      </c>
      <c r="I1914" s="90">
        <v>83.866851806640625</v>
      </c>
    </row>
    <row r="1915" spans="1:9">
      <c r="A1915" s="65" t="s">
        <v>12482</v>
      </c>
      <c r="B1915" s="65" t="s">
        <v>12481</v>
      </c>
      <c r="C1915" s="131">
        <v>5.2949999999999999</v>
      </c>
      <c r="D1915" s="132">
        <v>28.037025451660156</v>
      </c>
      <c r="E1915" s="132">
        <v>3.3612296379205842</v>
      </c>
      <c r="F1915" s="132">
        <v>40.313989637305703</v>
      </c>
      <c r="G1915" s="92">
        <v>91.291702270507813</v>
      </c>
      <c r="H1915" s="91">
        <v>65.538154602050781</v>
      </c>
      <c r="I1915" s="90">
        <v>84.323028564453125</v>
      </c>
    </row>
    <row r="1916" spans="1:9">
      <c r="A1916" s="65" t="s">
        <v>12814</v>
      </c>
      <c r="B1916" s="65" t="s">
        <v>12813</v>
      </c>
      <c r="C1916" s="131">
        <v>6.9969999999999999</v>
      </c>
      <c r="D1916" s="132">
        <v>48.9580078125</v>
      </c>
      <c r="E1916" s="132">
        <v>3.642942358926911</v>
      </c>
      <c r="F1916" s="132">
        <v>42.72631766381766</v>
      </c>
      <c r="G1916" s="92">
        <v>93.978118896484375</v>
      </c>
      <c r="H1916" s="91">
        <v>67.781501770019531</v>
      </c>
      <c r="I1916" s="90">
        <v>86.889549255371094</v>
      </c>
    </row>
    <row r="1917" spans="1:9">
      <c r="A1917" s="65" t="s">
        <v>12812</v>
      </c>
      <c r="B1917" s="65" t="s">
        <v>12811</v>
      </c>
      <c r="C1917" s="131">
        <v>6.0670000000000002</v>
      </c>
      <c r="D1917" s="132">
        <v>36.808490753173828</v>
      </c>
      <c r="E1917" s="132">
        <v>2.6676284748548715</v>
      </c>
      <c r="F1917" s="132">
        <v>38.048455386545399</v>
      </c>
      <c r="G1917" s="92">
        <v>92.927444458007813</v>
      </c>
      <c r="H1917" s="91">
        <v>65.741600036621094</v>
      </c>
      <c r="I1917" s="90">
        <v>85.571205139160156</v>
      </c>
    </row>
    <row r="1918" spans="1:9">
      <c r="A1918" s="65" t="s">
        <v>12810</v>
      </c>
      <c r="B1918" s="65" t="s">
        <v>12809</v>
      </c>
      <c r="C1918" s="131">
        <v>7.1079999999999997</v>
      </c>
      <c r="D1918" s="132">
        <v>50.523662567138672</v>
      </c>
      <c r="E1918" s="132">
        <v>3.378966650874295</v>
      </c>
      <c r="F1918" s="132">
        <v>40.070054200542003</v>
      </c>
      <c r="G1918" s="92">
        <v>93.922035217285156</v>
      </c>
      <c r="H1918" s="91">
        <v>66.930313110351563</v>
      </c>
      <c r="I1918" s="90">
        <v>86.618324279785156</v>
      </c>
    </row>
    <row r="1919" spans="1:9">
      <c r="A1919" s="65" t="s">
        <v>12480</v>
      </c>
      <c r="B1919" s="65" t="s">
        <v>12479</v>
      </c>
      <c r="C1919" s="131">
        <v>6.5679999999999996</v>
      </c>
      <c r="D1919" s="132">
        <v>43.138622283935547</v>
      </c>
      <c r="E1919" s="132">
        <v>1.7042410117626416</v>
      </c>
      <c r="F1919" s="132">
        <v>45.998283556470994</v>
      </c>
      <c r="G1919" s="92">
        <v>96.798240661621094</v>
      </c>
      <c r="H1919" s="91">
        <v>70.242446899414063</v>
      </c>
      <c r="I1919" s="90">
        <v>89.61248779296875</v>
      </c>
    </row>
    <row r="1920" spans="1:9">
      <c r="A1920" s="65" t="s">
        <v>12478</v>
      </c>
      <c r="B1920" s="65" t="s">
        <v>12477</v>
      </c>
      <c r="C1920" s="131">
        <v>8.4719999999999995</v>
      </c>
      <c r="D1920" s="132">
        <v>71.7747802734375</v>
      </c>
      <c r="E1920" s="132">
        <v>1.0943655793924598</v>
      </c>
      <c r="F1920" s="132">
        <v>44.920636879782769</v>
      </c>
      <c r="G1920" s="92">
        <v>100.19757843017578</v>
      </c>
      <c r="H1920" s="91">
        <v>71.685157775878906</v>
      </c>
      <c r="I1920" s="90">
        <v>92.482376098632813</v>
      </c>
    </row>
    <row r="1921" spans="1:9">
      <c r="A1921" s="65" t="s">
        <v>12808</v>
      </c>
      <c r="B1921" s="65" t="s">
        <v>12807</v>
      </c>
      <c r="C1921" s="131">
        <v>7.7320000000000002</v>
      </c>
      <c r="D1921" s="132">
        <v>59.783824920654297</v>
      </c>
      <c r="E1921" s="132">
        <v>2.042546423431701</v>
      </c>
      <c r="F1921" s="132">
        <v>40.765098803228497</v>
      </c>
      <c r="G1921" s="92">
        <v>96.869575500488281</v>
      </c>
      <c r="H1921" s="91">
        <v>68.680496215820313</v>
      </c>
      <c r="I1921" s="90">
        <v>89.241867065429688</v>
      </c>
    </row>
    <row r="1922" spans="1:9">
      <c r="A1922" s="65" t="s">
        <v>12806</v>
      </c>
      <c r="B1922" s="65" t="s">
        <v>12805</v>
      </c>
      <c r="C1922" s="131">
        <v>7.8529999999999998</v>
      </c>
      <c r="D1922" s="132">
        <v>61.669609069824219</v>
      </c>
      <c r="E1922" s="132">
        <v>3.7376477217118231</v>
      </c>
      <c r="F1922" s="132">
        <v>36.845216915286713</v>
      </c>
      <c r="G1922" s="92">
        <v>93.789131164550781</v>
      </c>
      <c r="H1922" s="91">
        <v>65.867630004882813</v>
      </c>
      <c r="I1922" s="90">
        <v>86.23382568359375</v>
      </c>
    </row>
    <row r="1923" spans="1:9">
      <c r="A1923" s="65" t="s">
        <v>12804</v>
      </c>
      <c r="B1923" s="65" t="s">
        <v>12803</v>
      </c>
      <c r="C1923" s="131">
        <v>5.6180000000000003</v>
      </c>
      <c r="D1923" s="132">
        <v>31.561923980712891</v>
      </c>
      <c r="E1923" s="132">
        <v>2.3042419026665875</v>
      </c>
      <c r="F1923" s="132">
        <v>39.510298363811359</v>
      </c>
      <c r="G1923" s="92">
        <v>93.088607788085938</v>
      </c>
      <c r="H1923" s="91">
        <v>66.246871948242188</v>
      </c>
      <c r="I1923" s="90">
        <v>85.825477600097656</v>
      </c>
    </row>
    <row r="1924" spans="1:9">
      <c r="A1924" s="65" t="s">
        <v>12802</v>
      </c>
      <c r="B1924" s="65" t="s">
        <v>12801</v>
      </c>
      <c r="C1924" s="131">
        <v>8.3119999999999994</v>
      </c>
      <c r="D1924" s="132">
        <v>69.089340209960938</v>
      </c>
      <c r="E1924" s="132">
        <v>3.3377415709175633</v>
      </c>
      <c r="F1924" s="132">
        <v>41.241771954453284</v>
      </c>
      <c r="G1924" s="92">
        <v>95.993492126464844</v>
      </c>
      <c r="H1924" s="91">
        <v>68.369232177734375</v>
      </c>
      <c r="I1924" s="90">
        <v>88.51861572265625</v>
      </c>
    </row>
    <row r="1925" spans="1:9">
      <c r="A1925" s="65" t="s">
        <v>12800</v>
      </c>
      <c r="B1925" s="65" t="s">
        <v>12799</v>
      </c>
      <c r="C1925" s="131">
        <v>3.3969999999999998</v>
      </c>
      <c r="D1925" s="132">
        <v>11.539608955383301</v>
      </c>
      <c r="E1925" s="132">
        <v>3.0230261158731939</v>
      </c>
      <c r="F1925" s="132">
        <v>40.367885304659495</v>
      </c>
      <c r="G1925" s="92">
        <v>88.852569580078125</v>
      </c>
      <c r="H1925" s="91">
        <v>64.049118041992188</v>
      </c>
      <c r="I1925" s="90">
        <v>82.140983581542969</v>
      </c>
    </row>
    <row r="1926" spans="1:9">
      <c r="A1926" s="65" t="s">
        <v>12798</v>
      </c>
      <c r="B1926" s="65" t="s">
        <v>12797</v>
      </c>
      <c r="C1926" s="131">
        <v>5.258</v>
      </c>
      <c r="D1926" s="132">
        <v>27.646564483642578</v>
      </c>
      <c r="E1926" s="132">
        <v>2.9782336595321657</v>
      </c>
      <c r="F1926" s="132">
        <v>38.293738200125865</v>
      </c>
      <c r="G1926" s="92">
        <v>91.324867248535156</v>
      </c>
      <c r="H1926" s="91">
        <v>64.924354553222656</v>
      </c>
      <c r="I1926" s="90">
        <v>84.181129455566406</v>
      </c>
    </row>
    <row r="1927" spans="1:9">
      <c r="A1927" s="65" t="s">
        <v>11582</v>
      </c>
      <c r="B1927" s="65" t="s">
        <v>11581</v>
      </c>
      <c r="C1927" s="131">
        <v>11.173</v>
      </c>
      <c r="D1927" s="132">
        <v>124.83592987060547</v>
      </c>
      <c r="E1927" s="132">
        <v>1.1519590224858822</v>
      </c>
      <c r="F1927" s="132">
        <v>43.024798222014269</v>
      </c>
      <c r="G1927" s="92">
        <v>103.48081207275391</v>
      </c>
      <c r="H1927" s="91">
        <v>72.587905883789063</v>
      </c>
      <c r="I1927" s="90">
        <v>95.121475219726563</v>
      </c>
    </row>
    <row r="1928" spans="1:9">
      <c r="A1928" s="65" t="s">
        <v>11580</v>
      </c>
      <c r="B1928" s="65" t="s">
        <v>11579</v>
      </c>
      <c r="C1928" s="131">
        <v>5.9480000000000004</v>
      </c>
      <c r="D1928" s="132">
        <v>35.378704071044922</v>
      </c>
      <c r="E1928" s="132">
        <v>0.22754939987436587</v>
      </c>
      <c r="F1928" s="132">
        <v>45.647752497225305</v>
      </c>
      <c r="G1928" s="92">
        <v>97.871726989746094</v>
      </c>
      <c r="H1928" s="91">
        <v>70.654548645019531</v>
      </c>
      <c r="I1928" s="90">
        <v>90.507003784179688</v>
      </c>
    </row>
    <row r="1929" spans="1:9">
      <c r="A1929" s="65" t="s">
        <v>11578</v>
      </c>
      <c r="B1929" s="65" t="s">
        <v>11577</v>
      </c>
      <c r="C1929" s="131">
        <v>3.2360000000000002</v>
      </c>
      <c r="D1929" s="132">
        <v>10.471695899963379</v>
      </c>
      <c r="E1929" s="132">
        <v>-0.32148924018336911</v>
      </c>
      <c r="F1929" s="132">
        <v>45.842090435272574</v>
      </c>
      <c r="G1929" s="92">
        <v>94.522254943847656</v>
      </c>
      <c r="H1929" s="91">
        <v>68.658622741699219</v>
      </c>
      <c r="I1929" s="90">
        <v>87.523788452148438</v>
      </c>
    </row>
    <row r="1930" spans="1:9">
      <c r="A1930" s="65" t="s">
        <v>11576</v>
      </c>
      <c r="B1930" s="65" t="s">
        <v>11575</v>
      </c>
      <c r="C1930" s="131">
        <v>8.3290000000000006</v>
      </c>
      <c r="D1930" s="132">
        <v>69.372238159179688</v>
      </c>
      <c r="E1930" s="132">
        <v>2.0257624658275493</v>
      </c>
      <c r="F1930" s="132">
        <v>41.158077465552786</v>
      </c>
      <c r="G1930" s="92">
        <v>97.844833374023438</v>
      </c>
      <c r="H1930" s="91">
        <v>69.301551818847656</v>
      </c>
      <c r="I1930" s="90">
        <v>90.121284484863281</v>
      </c>
    </row>
    <row r="1931" spans="1:9">
      <c r="A1931" s="65" t="s">
        <v>11574</v>
      </c>
      <c r="B1931" s="65" t="s">
        <v>11573</v>
      </c>
      <c r="C1931" s="131">
        <v>7.484</v>
      </c>
      <c r="D1931" s="132">
        <v>56.010257720947266</v>
      </c>
      <c r="E1931" s="132">
        <v>0.74222677713008112</v>
      </c>
      <c r="F1931" s="132">
        <v>45.016704288939053</v>
      </c>
      <c r="G1931" s="92">
        <v>99.282699584960938</v>
      </c>
      <c r="H1931" s="91">
        <v>71.249282836914063</v>
      </c>
      <c r="I1931" s="90">
        <v>91.697113037109375</v>
      </c>
    </row>
    <row r="1932" spans="1:9">
      <c r="A1932" s="65" t="s">
        <v>11572</v>
      </c>
      <c r="B1932" s="65" t="s">
        <v>11571</v>
      </c>
      <c r="C1932" s="131">
        <v>6.335</v>
      </c>
      <c r="D1932" s="132">
        <v>40.132225036621094</v>
      </c>
      <c r="E1932" s="132">
        <v>2.6663223818389596</v>
      </c>
      <c r="F1932" s="132">
        <v>43.719776297001431</v>
      </c>
      <c r="G1932" s="92">
        <v>94.591377258300781</v>
      </c>
      <c r="H1932" s="91">
        <v>68.380500793457031</v>
      </c>
      <c r="I1932" s="90">
        <v>87.498954772949219</v>
      </c>
    </row>
    <row r="1933" spans="1:9">
      <c r="A1933" s="65" t="s">
        <v>11570</v>
      </c>
      <c r="B1933" s="65" t="s">
        <v>11569</v>
      </c>
      <c r="C1933" s="131">
        <v>7.173</v>
      </c>
      <c r="D1933" s="132">
        <v>51.451927185058594</v>
      </c>
      <c r="E1933" s="132">
        <v>3.2472371499946182</v>
      </c>
      <c r="F1933" s="132">
        <v>37.741274842462431</v>
      </c>
      <c r="G1933" s="92">
        <v>93.68487548828125</v>
      </c>
      <c r="H1933" s="91">
        <v>66.085662841796875</v>
      </c>
      <c r="I1933" s="90">
        <v>86.216781616210938</v>
      </c>
    </row>
    <row r="1934" spans="1:9">
      <c r="A1934" s="65" t="s">
        <v>11568</v>
      </c>
      <c r="B1934" s="65" t="s">
        <v>11567</v>
      </c>
      <c r="C1934" s="131">
        <v>12.055999999999999</v>
      </c>
      <c r="D1934" s="132">
        <v>145.34713745117188</v>
      </c>
      <c r="E1934" s="132">
        <v>-0.13066737049268543</v>
      </c>
      <c r="F1934" s="132">
        <v>44.767022580080521</v>
      </c>
      <c r="G1934" s="92">
        <v>106.86966705322266</v>
      </c>
      <c r="H1934" s="91">
        <v>74.756484985351563</v>
      </c>
      <c r="I1934" s="90">
        <v>98.180130004882813</v>
      </c>
    </row>
    <row r="1935" spans="1:9">
      <c r="A1935" s="65" t="s">
        <v>11566</v>
      </c>
      <c r="B1935" s="65" t="s">
        <v>11565</v>
      </c>
      <c r="C1935" s="131">
        <v>13.77</v>
      </c>
      <c r="D1935" s="132">
        <v>189.61289978027344</v>
      </c>
      <c r="E1935" s="132">
        <v>2.7127179827423968</v>
      </c>
      <c r="F1935" s="132">
        <v>40.843861740166865</v>
      </c>
      <c r="G1935" s="92">
        <v>104.26409912109375</v>
      </c>
      <c r="H1935" s="91">
        <v>71.857955932617188</v>
      </c>
      <c r="I1935" s="90">
        <v>95.495292663574219</v>
      </c>
    </row>
    <row r="1936" spans="1:9">
      <c r="A1936" s="65" t="s">
        <v>11564</v>
      </c>
      <c r="B1936" s="65" t="s">
        <v>11563</v>
      </c>
      <c r="C1936" s="131">
        <v>13.753</v>
      </c>
      <c r="D1936" s="132">
        <v>189.14500427246094</v>
      </c>
      <c r="E1936" s="132">
        <v>3.3132596577826057</v>
      </c>
      <c r="F1936" s="132">
        <v>34.879719958682429</v>
      </c>
      <c r="G1936" s="92">
        <v>102.07054901123047</v>
      </c>
      <c r="H1936" s="91">
        <v>68.873329162597656</v>
      </c>
      <c r="I1936" s="90">
        <v>93.087684631347656</v>
      </c>
    </row>
    <row r="1937" spans="1:9">
      <c r="A1937" s="65" t="s">
        <v>11562</v>
      </c>
      <c r="B1937" s="65" t="s">
        <v>11561</v>
      </c>
      <c r="C1937" s="131">
        <v>12.448</v>
      </c>
      <c r="D1937" s="132">
        <v>154.95269775390625</v>
      </c>
      <c r="E1937" s="132">
        <v>2.8503443806419786</v>
      </c>
      <c r="F1937" s="132">
        <v>39.981573242489937</v>
      </c>
      <c r="G1937" s="92">
        <v>102.13703918457031</v>
      </c>
      <c r="H1937" s="91">
        <v>70.753425598144531</v>
      </c>
      <c r="I1937" s="90">
        <v>93.644920349121094</v>
      </c>
    </row>
    <row r="1938" spans="1:9">
      <c r="A1938" s="65" t="s">
        <v>11560</v>
      </c>
      <c r="B1938" s="65" t="s">
        <v>11559</v>
      </c>
      <c r="C1938" s="131">
        <v>8.9049999999999994</v>
      </c>
      <c r="D1938" s="132">
        <v>79.299026489257813</v>
      </c>
      <c r="E1938" s="132">
        <v>1.5791789737580699</v>
      </c>
      <c r="F1938" s="132">
        <v>46.775621890547264</v>
      </c>
      <c r="G1938" s="92">
        <v>100.54778289794922</v>
      </c>
      <c r="H1938" s="91">
        <v>72.427658081054688</v>
      </c>
      <c r="I1938" s="90">
        <v>92.938735961914063</v>
      </c>
    </row>
    <row r="1939" spans="1:9">
      <c r="A1939" s="65" t="s">
        <v>11558</v>
      </c>
      <c r="B1939" s="65" t="s">
        <v>11557</v>
      </c>
      <c r="C1939" s="131">
        <v>8.4960000000000004</v>
      </c>
      <c r="D1939" s="132">
        <v>72.182014465332031</v>
      </c>
      <c r="E1939" s="132">
        <v>3.1925188483599816</v>
      </c>
      <c r="F1939" s="132">
        <v>34.954104010025063</v>
      </c>
      <c r="G1939" s="92">
        <v>95.063705444335938</v>
      </c>
      <c r="H1939" s="91">
        <v>65.930267333984375</v>
      </c>
      <c r="I1939" s="90">
        <v>87.180465698242188</v>
      </c>
    </row>
    <row r="1940" spans="1:9">
      <c r="A1940" s="65" t="s">
        <v>11556</v>
      </c>
      <c r="B1940" s="65" t="s">
        <v>11555</v>
      </c>
      <c r="C1940" s="131">
        <v>8.3119999999999994</v>
      </c>
      <c r="D1940" s="132">
        <v>69.089340209960938</v>
      </c>
      <c r="E1940" s="132">
        <v>3.8326448690488903</v>
      </c>
      <c r="F1940" s="132">
        <v>34.342630610222287</v>
      </c>
      <c r="G1940" s="92">
        <v>93.762664794921875</v>
      </c>
      <c r="H1940" s="91">
        <v>65.071044921875</v>
      </c>
      <c r="I1940" s="90">
        <v>85.998977661132813</v>
      </c>
    </row>
    <row r="1941" spans="1:9">
      <c r="A1941" s="65" t="s">
        <v>11554</v>
      </c>
      <c r="B1941" s="65" t="s">
        <v>11553</v>
      </c>
      <c r="C1941" s="131">
        <v>6.4530000000000003</v>
      </c>
      <c r="D1941" s="132">
        <v>41.641208648681641</v>
      </c>
      <c r="E1941" s="132">
        <v>1.5845617306234328</v>
      </c>
      <c r="F1941" s="132">
        <v>43.420418776515668</v>
      </c>
      <c r="G1941" s="92">
        <v>96.222190856933594</v>
      </c>
      <c r="H1941" s="91">
        <v>69.138031005859375</v>
      </c>
      <c r="I1941" s="90">
        <v>88.893463134765625</v>
      </c>
    </row>
    <row r="1942" spans="1:9">
      <c r="A1942" s="65" t="s">
        <v>11454</v>
      </c>
      <c r="B1942" s="65" t="s">
        <v>11453</v>
      </c>
      <c r="C1942" s="131">
        <v>8.3480000000000008</v>
      </c>
      <c r="D1942" s="132">
        <v>69.689102172851563</v>
      </c>
      <c r="E1942" s="132">
        <v>3.9297334671063844</v>
      </c>
      <c r="F1942" s="132">
        <v>40.989637937339999</v>
      </c>
      <c r="G1942" s="92">
        <v>95.156532287597656</v>
      </c>
      <c r="H1942" s="91">
        <v>67.856742858886719</v>
      </c>
      <c r="I1942" s="90">
        <v>87.769454956054688</v>
      </c>
    </row>
    <row r="1943" spans="1:9">
      <c r="A1943" s="65" t="s">
        <v>11452</v>
      </c>
      <c r="B1943" s="65" t="s">
        <v>11451</v>
      </c>
      <c r="C1943" s="131">
        <v>7.5140000000000002</v>
      </c>
      <c r="D1943" s="132">
        <v>56.460197448730469</v>
      </c>
      <c r="E1943" s="132">
        <v>3.6942494668474848</v>
      </c>
      <c r="F1943" s="132">
        <v>42.852294047415995</v>
      </c>
      <c r="G1943" s="92">
        <v>94.692665100097656</v>
      </c>
      <c r="H1943" s="91">
        <v>68.200424194335938</v>
      </c>
      <c r="I1943" s="90">
        <v>87.52410888671875</v>
      </c>
    </row>
    <row r="1944" spans="1:9">
      <c r="A1944" s="65" t="s">
        <v>11450</v>
      </c>
      <c r="B1944" s="65" t="s">
        <v>11449</v>
      </c>
      <c r="C1944" s="131">
        <v>6.8879999999999999</v>
      </c>
      <c r="D1944" s="132">
        <v>47.444545745849609</v>
      </c>
      <c r="E1944" s="132">
        <v>3.3563254107352312</v>
      </c>
      <c r="F1944" s="132">
        <v>43.351008916001874</v>
      </c>
      <c r="G1944" s="92">
        <v>94.359413146972656</v>
      </c>
      <c r="H1944" s="91">
        <v>68.169647216796875</v>
      </c>
      <c r="I1944" s="90">
        <v>87.272697448730469</v>
      </c>
    </row>
    <row r="1945" spans="1:9">
      <c r="A1945" s="65" t="s">
        <v>11448</v>
      </c>
      <c r="B1945" s="65" t="s">
        <v>11447</v>
      </c>
      <c r="C1945" s="131">
        <v>9.4580000000000002</v>
      </c>
      <c r="D1945" s="132">
        <v>89.453765869140625</v>
      </c>
      <c r="E1945" s="132">
        <v>1.1783189607610958</v>
      </c>
      <c r="F1945" s="132">
        <v>48.694893015744853</v>
      </c>
      <c r="G1945" s="92">
        <v>102.32279205322266</v>
      </c>
      <c r="H1945" s="91">
        <v>73.913551330566406</v>
      </c>
      <c r="I1945" s="90">
        <v>94.635513305664063</v>
      </c>
    </row>
    <row r="1946" spans="1:9">
      <c r="A1946" s="65" t="s">
        <v>11446</v>
      </c>
      <c r="B1946" s="65" t="s">
        <v>11445</v>
      </c>
      <c r="C1946" s="131">
        <v>7.2380000000000004</v>
      </c>
      <c r="D1946" s="132">
        <v>52.388645172119141</v>
      </c>
      <c r="E1946" s="132">
        <v>2.4747572590980771</v>
      </c>
      <c r="F1946" s="132">
        <v>40.329813395052803</v>
      </c>
      <c r="G1946" s="92">
        <v>95.4427490234375</v>
      </c>
      <c r="H1946" s="91">
        <v>67.80133056640625</v>
      </c>
      <c r="I1946" s="90">
        <v>87.963233947753906</v>
      </c>
    </row>
    <row r="1947" spans="1:9">
      <c r="A1947" s="65" t="s">
        <v>12182</v>
      </c>
      <c r="B1947" s="65" t="s">
        <v>12181</v>
      </c>
      <c r="C1947" s="131">
        <v>9.3119999999999994</v>
      </c>
      <c r="D1947" s="132">
        <v>86.713340759277344</v>
      </c>
      <c r="E1947" s="132">
        <v>-0.52296649235687476</v>
      </c>
      <c r="F1947" s="132">
        <v>42.703597122302156</v>
      </c>
      <c r="G1947" s="92">
        <v>103.17684936523438</v>
      </c>
      <c r="H1947" s="91">
        <v>72.503677368164063</v>
      </c>
      <c r="I1947" s="90">
        <v>94.876968383789063</v>
      </c>
    </row>
    <row r="1948" spans="1:9">
      <c r="A1948" s="65" t="s">
        <v>12180</v>
      </c>
      <c r="B1948" s="65" t="s">
        <v>12179</v>
      </c>
      <c r="C1948" s="131">
        <v>10.316000000000001</v>
      </c>
      <c r="D1948" s="132">
        <v>106.41985321044922</v>
      </c>
      <c r="E1948" s="132">
        <v>1.2752628719835168</v>
      </c>
      <c r="F1948" s="132">
        <v>47.214824678206838</v>
      </c>
      <c r="G1948" s="92">
        <v>103.05842590332031</v>
      </c>
      <c r="H1948" s="91">
        <v>73.766433715820313</v>
      </c>
      <c r="I1948" s="90">
        <v>95.132278442382813</v>
      </c>
    </row>
    <row r="1949" spans="1:9">
      <c r="A1949" s="65" t="s">
        <v>11444</v>
      </c>
      <c r="B1949" s="65" t="s">
        <v>11443</v>
      </c>
      <c r="C1949" s="131">
        <v>4.7380000000000004</v>
      </c>
      <c r="D1949" s="132">
        <v>22.448644638061523</v>
      </c>
      <c r="E1949" s="132">
        <v>3.7871041589273795</v>
      </c>
      <c r="F1949" s="132">
        <v>47.587437127149371</v>
      </c>
      <c r="G1949" s="92">
        <v>91.46124267578125</v>
      </c>
      <c r="H1949" s="91">
        <v>67.827964782714844</v>
      </c>
      <c r="I1949" s="90">
        <v>85.066291809082031</v>
      </c>
    </row>
    <row r="1950" spans="1:9">
      <c r="A1950" s="65" t="s">
        <v>11442</v>
      </c>
      <c r="B1950" s="65" t="s">
        <v>11441</v>
      </c>
      <c r="C1950" s="131">
        <v>9.0440000000000005</v>
      </c>
      <c r="D1950" s="132">
        <v>81.793937683105469</v>
      </c>
      <c r="E1950" s="132">
        <v>-0.38818733924740856</v>
      </c>
      <c r="F1950" s="132">
        <v>44.258222297183337</v>
      </c>
      <c r="G1950" s="92">
        <v>102.95301055908203</v>
      </c>
      <c r="H1950" s="91">
        <v>72.884880065917969</v>
      </c>
      <c r="I1950" s="90">
        <v>94.816848754882813</v>
      </c>
    </row>
    <row r="1951" spans="1:9">
      <c r="A1951" s="65" t="s">
        <v>11440</v>
      </c>
      <c r="B1951" s="65" t="s">
        <v>11439</v>
      </c>
      <c r="C1951" s="131">
        <v>5.274</v>
      </c>
      <c r="D1951" s="132">
        <v>27.81507682800293</v>
      </c>
      <c r="E1951" s="132">
        <v>3.5069173025082701</v>
      </c>
      <c r="F1951" s="132">
        <v>47.401697884382159</v>
      </c>
      <c r="G1951" s="92">
        <v>92.631523132324219</v>
      </c>
      <c r="H1951" s="91">
        <v>68.431571960449219</v>
      </c>
      <c r="I1951" s="90">
        <v>86.083236694335938</v>
      </c>
    </row>
    <row r="1952" spans="1:9">
      <c r="A1952" s="65" t="s">
        <v>11438</v>
      </c>
      <c r="B1952" s="65" t="s">
        <v>11437</v>
      </c>
      <c r="C1952" s="131">
        <v>4.72</v>
      </c>
      <c r="D1952" s="132">
        <v>22.278400421142578</v>
      </c>
      <c r="E1952" s="132">
        <v>3.0808237717668692</v>
      </c>
      <c r="F1952" s="132">
        <v>41.799430523917998</v>
      </c>
      <c r="G1952" s="92">
        <v>91.139617919921875</v>
      </c>
      <c r="H1952" s="91">
        <v>65.86151123046875</v>
      </c>
      <c r="I1952" s="90">
        <v>84.299591064453125</v>
      </c>
    </row>
    <row r="1953" spans="1:9">
      <c r="A1953" s="65" t="s">
        <v>11436</v>
      </c>
      <c r="B1953" s="65" t="s">
        <v>11435</v>
      </c>
      <c r="C1953" s="131">
        <v>4.9189999999999996</v>
      </c>
      <c r="D1953" s="132">
        <v>24.196561813354492</v>
      </c>
      <c r="E1953" s="132">
        <v>2.7521560730494676</v>
      </c>
      <c r="F1953" s="132">
        <v>45.513354459031234</v>
      </c>
      <c r="G1953" s="92">
        <v>92.732536315917969</v>
      </c>
      <c r="H1953" s="91">
        <v>67.861900329589844</v>
      </c>
      <c r="I1953" s="90">
        <v>86.002769470214844</v>
      </c>
    </row>
    <row r="1954" spans="1:9">
      <c r="A1954" s="65" t="s">
        <v>11434</v>
      </c>
      <c r="B1954" s="65" t="s">
        <v>11433</v>
      </c>
      <c r="C1954" s="131">
        <v>3.0790000000000002</v>
      </c>
      <c r="D1954" s="132">
        <v>9.4802408218383789</v>
      </c>
      <c r="E1954" s="132">
        <v>2.9018976383456856</v>
      </c>
      <c r="F1954" s="132">
        <v>46.100298429998702</v>
      </c>
      <c r="G1954" s="92">
        <v>89.798690795898438</v>
      </c>
      <c r="H1954" s="91">
        <v>66.265777587890625</v>
      </c>
      <c r="I1954" s="90">
        <v>83.430900573730469</v>
      </c>
    </row>
    <row r="1955" spans="1:9">
      <c r="A1955" s="65" t="s">
        <v>11432</v>
      </c>
      <c r="B1955" s="65" t="s">
        <v>11431</v>
      </c>
      <c r="C1955" s="131">
        <v>2.0680000000000001</v>
      </c>
      <c r="D1955" s="132">
        <v>4.2766242027282715</v>
      </c>
      <c r="E1955" s="132">
        <v>2.835554752966706</v>
      </c>
      <c r="F1955" s="132">
        <v>46.786699507389166</v>
      </c>
      <c r="G1955" s="92">
        <v>88.439735412597656</v>
      </c>
      <c r="H1955" s="91">
        <v>65.578880310058594</v>
      </c>
      <c r="I1955" s="90">
        <v>82.253799438476563</v>
      </c>
    </row>
    <row r="1956" spans="1:9">
      <c r="A1956" s="65" t="s">
        <v>12178</v>
      </c>
      <c r="B1956" s="65" t="s">
        <v>12177</v>
      </c>
      <c r="C1956" s="131">
        <v>3.319</v>
      </c>
      <c r="D1956" s="132">
        <v>11.015761375427246</v>
      </c>
      <c r="E1956" s="132">
        <v>3.4806047158430529</v>
      </c>
      <c r="F1956" s="132">
        <v>42.485815304318542</v>
      </c>
      <c r="G1956" s="92">
        <v>88.557792663574219</v>
      </c>
      <c r="H1956" s="91">
        <v>64.541481018066406</v>
      </c>
      <c r="I1956" s="90">
        <v>82.059196472167969</v>
      </c>
    </row>
    <row r="1957" spans="1:9">
      <c r="A1957" s="65" t="s">
        <v>12638</v>
      </c>
      <c r="B1957" s="65" t="s">
        <v>12637</v>
      </c>
      <c r="C1957" s="131">
        <v>12.06</v>
      </c>
      <c r="D1957" s="132">
        <v>145.443603515625</v>
      </c>
      <c r="E1957" s="132">
        <v>3.3536412363891865</v>
      </c>
      <c r="F1957" s="132">
        <v>40.580807066854042</v>
      </c>
      <c r="G1957" s="92">
        <v>101.04270935058594</v>
      </c>
      <c r="H1957" s="91">
        <v>70.43817138671875</v>
      </c>
      <c r="I1957" s="90">
        <v>92.761398315429688</v>
      </c>
    </row>
    <row r="1958" spans="1:9">
      <c r="A1958" s="65" t="s">
        <v>12636</v>
      </c>
      <c r="B1958" s="65" t="s">
        <v>12635</v>
      </c>
      <c r="C1958" s="131">
        <v>11.01</v>
      </c>
      <c r="D1958" s="132">
        <v>121.22010040283203</v>
      </c>
      <c r="E1958" s="132">
        <v>2.0723790970836689</v>
      </c>
      <c r="F1958" s="132">
        <v>40.104372123602893</v>
      </c>
      <c r="G1958" s="92">
        <v>101.31330871582031</v>
      </c>
      <c r="H1958" s="91">
        <v>70.578704833984375</v>
      </c>
      <c r="I1958" s="90">
        <v>92.996803283691406</v>
      </c>
    </row>
    <row r="1959" spans="1:9">
      <c r="A1959" s="65" t="s">
        <v>1390</v>
      </c>
      <c r="B1959" s="65" t="s">
        <v>1389</v>
      </c>
      <c r="C1959" s="131">
        <v>3.5</v>
      </c>
      <c r="D1959" s="132">
        <v>12.25</v>
      </c>
      <c r="E1959" s="132">
        <v>3.2633557574847001</v>
      </c>
      <c r="F1959" s="132">
        <v>43.738390348702694</v>
      </c>
      <c r="G1959" s="92">
        <v>89.425468444824219</v>
      </c>
      <c r="H1959" s="91">
        <v>65.409355163574219</v>
      </c>
      <c r="I1959" s="90">
        <v>82.926925659179688</v>
      </c>
    </row>
    <row r="1960" spans="1:9">
      <c r="A1960" s="65" t="s">
        <v>1388</v>
      </c>
      <c r="B1960" s="65" t="s">
        <v>1387</v>
      </c>
      <c r="C1960" s="131">
        <v>2.5209999999999999</v>
      </c>
      <c r="D1960" s="132">
        <v>6.3554410934448242</v>
      </c>
      <c r="E1960" s="132">
        <v>3.0681367415639311</v>
      </c>
      <c r="F1960" s="132">
        <v>45.297211385637915</v>
      </c>
      <c r="G1960" s="92">
        <v>88.503623962402344</v>
      </c>
      <c r="H1960" s="91">
        <v>65.242034912109375</v>
      </c>
      <c r="I1960" s="90">
        <v>82.209251403808594</v>
      </c>
    </row>
    <row r="1961" spans="1:9">
      <c r="A1961" s="65" t="s">
        <v>1386</v>
      </c>
      <c r="B1961" s="65" t="s">
        <v>1385</v>
      </c>
      <c r="C1961" s="131">
        <v>1.978</v>
      </c>
      <c r="D1961" s="132">
        <v>3.9124839305877686</v>
      </c>
      <c r="E1961" s="132">
        <v>2.774139170777135</v>
      </c>
      <c r="F1961" s="132">
        <v>40.682220434432821</v>
      </c>
      <c r="G1961" s="92">
        <v>87.024063110351563</v>
      </c>
      <c r="H1961" s="91">
        <v>62.930301666259766</v>
      </c>
      <c r="I1961" s="90">
        <v>80.504508972167969</v>
      </c>
    </row>
    <row r="1962" spans="1:9">
      <c r="A1962" s="65" t="s">
        <v>1384</v>
      </c>
      <c r="B1962" s="65" t="s">
        <v>1383</v>
      </c>
      <c r="C1962" s="131">
        <v>1.34</v>
      </c>
      <c r="D1962" s="132">
        <v>1.7956000566482544</v>
      </c>
      <c r="E1962" s="132">
        <v>1.9669357010235327</v>
      </c>
      <c r="F1962" s="132">
        <v>45.752105768205567</v>
      </c>
      <c r="G1962" s="92">
        <v>88.259483337402344</v>
      </c>
      <c r="H1962" s="91">
        <v>64.999046325683594</v>
      </c>
      <c r="I1962" s="90">
        <v>81.965423583984375</v>
      </c>
    </row>
    <row r="1963" spans="1:9">
      <c r="A1963" s="65" t="s">
        <v>1382</v>
      </c>
      <c r="B1963" s="65" t="s">
        <v>1381</v>
      </c>
      <c r="C1963" s="131">
        <v>1.0249999999999999</v>
      </c>
      <c r="D1963" s="132">
        <v>1.0506249666213989</v>
      </c>
      <c r="E1963" s="132">
        <v>3.7144667836990193</v>
      </c>
      <c r="F1963" s="132">
        <v>39.046808096535614</v>
      </c>
      <c r="G1963" s="92">
        <v>83.798492431640625</v>
      </c>
      <c r="H1963" s="91">
        <v>60.528636932373047</v>
      </c>
      <c r="I1963" s="90">
        <v>77.501884460449219</v>
      </c>
    </row>
    <row r="1964" spans="1:9">
      <c r="A1964" s="65" t="s">
        <v>1380</v>
      </c>
      <c r="B1964" s="65" t="s">
        <v>1379</v>
      </c>
      <c r="C1964" s="131">
        <v>1.081</v>
      </c>
      <c r="D1964" s="132">
        <v>1.1685609817504883</v>
      </c>
      <c r="E1964" s="132">
        <v>3.1698988909969406</v>
      </c>
      <c r="F1964" s="132">
        <v>41.498774209365038</v>
      </c>
      <c r="G1964" s="92">
        <v>85.201011657714844</v>
      </c>
      <c r="H1964" s="91">
        <v>62.030593872070313</v>
      </c>
      <c r="I1964" s="90">
        <v>78.931304931640625</v>
      </c>
    </row>
    <row r="1965" spans="1:9">
      <c r="A1965" s="65" t="s">
        <v>1378</v>
      </c>
      <c r="B1965" s="65" t="s">
        <v>1377</v>
      </c>
      <c r="C1965" s="131">
        <v>6.7009999999999996</v>
      </c>
      <c r="D1965" s="132">
        <v>44.903400421142578</v>
      </c>
      <c r="E1965" s="132">
        <v>3.6331408155090092</v>
      </c>
      <c r="F1965" s="132">
        <v>41.550659264399719</v>
      </c>
      <c r="G1965" s="92">
        <v>93.292930603027344</v>
      </c>
      <c r="H1965" s="91">
        <v>67.051399230957031</v>
      </c>
      <c r="I1965" s="90">
        <v>86.192214965820313</v>
      </c>
    </row>
    <row r="1966" spans="1:9">
      <c r="A1966" s="65" t="s">
        <v>1376</v>
      </c>
      <c r="B1966" s="65" t="s">
        <v>1375</v>
      </c>
      <c r="C1966" s="131">
        <v>5.7679999999999998</v>
      </c>
      <c r="D1966" s="132">
        <v>33.269824981689453</v>
      </c>
      <c r="E1966" s="132">
        <v>4.0530129446558547</v>
      </c>
      <c r="F1966" s="132">
        <v>36.407347204161248</v>
      </c>
      <c r="G1966" s="92">
        <v>90.164627075195313</v>
      </c>
      <c r="H1966" s="91">
        <v>63.780540466308594</v>
      </c>
      <c r="I1966" s="90">
        <v>83.025337219238281</v>
      </c>
    </row>
    <row r="1967" spans="1:9">
      <c r="A1967" s="65" t="s">
        <v>1374</v>
      </c>
      <c r="B1967" s="65" t="s">
        <v>1373</v>
      </c>
      <c r="C1967" s="131">
        <v>1.4510000000000001</v>
      </c>
      <c r="D1967" s="132">
        <v>2.1054010391235352</v>
      </c>
      <c r="E1967" s="132">
        <v>3.5473951414380291</v>
      </c>
      <c r="F1967" s="132">
        <v>40.722703428083442</v>
      </c>
      <c r="G1967" s="92">
        <v>85.097160339355469</v>
      </c>
      <c r="H1967" s="91">
        <v>61.825748443603516</v>
      </c>
      <c r="I1967" s="90">
        <v>78.800125122070313</v>
      </c>
    </row>
    <row r="1968" spans="1:9">
      <c r="A1968" s="65" t="s">
        <v>1372</v>
      </c>
      <c r="B1968" s="65" t="s">
        <v>1371</v>
      </c>
      <c r="C1968" s="131">
        <v>2.6890000000000001</v>
      </c>
      <c r="D1968" s="132">
        <v>7.2307209968566895</v>
      </c>
      <c r="E1968" s="132">
        <v>3.6767752771089337</v>
      </c>
      <c r="F1968" s="132">
        <v>42.244322545255073</v>
      </c>
      <c r="G1968" s="92">
        <v>87.234954833984375</v>
      </c>
      <c r="H1968" s="91">
        <v>63.669239044189453</v>
      </c>
      <c r="I1968" s="90">
        <v>80.858283996582031</v>
      </c>
    </row>
    <row r="1969" spans="1:9">
      <c r="A1969" s="65" t="s">
        <v>1370</v>
      </c>
      <c r="B1969" s="65" t="s">
        <v>1369</v>
      </c>
      <c r="C1969" s="131">
        <v>6.5839999999999996</v>
      </c>
      <c r="D1969" s="132">
        <v>43.349056243896484</v>
      </c>
      <c r="E1969" s="132">
        <v>4.2756400438877415</v>
      </c>
      <c r="F1969" s="132">
        <v>34.320251030348444</v>
      </c>
      <c r="G1969" s="92">
        <v>90.607261657714844</v>
      </c>
      <c r="H1969" s="91">
        <v>63.409889221191406</v>
      </c>
      <c r="I1969" s="90">
        <v>83.247901916503906</v>
      </c>
    </row>
    <row r="1970" spans="1:9">
      <c r="A1970" s="65" t="s">
        <v>1368</v>
      </c>
      <c r="B1970" s="65" t="s">
        <v>1367</v>
      </c>
      <c r="C1970" s="131">
        <v>2.2349999999999999</v>
      </c>
      <c r="D1970" s="132">
        <v>4.9952249526977539</v>
      </c>
      <c r="E1970" s="132">
        <v>1.8901537060870841</v>
      </c>
      <c r="F1970" s="132">
        <v>42.344763670064872</v>
      </c>
      <c r="G1970" s="92">
        <v>89.048393249511719</v>
      </c>
      <c r="H1970" s="91">
        <v>64.549392700195313</v>
      </c>
      <c r="I1970" s="90">
        <v>82.419189453125</v>
      </c>
    </row>
    <row r="1971" spans="1:9">
      <c r="A1971" s="65" t="s">
        <v>1366</v>
      </c>
      <c r="B1971" s="65" t="s">
        <v>1365</v>
      </c>
      <c r="C1971" s="131">
        <v>6.0289999999999999</v>
      </c>
      <c r="D1971" s="132">
        <v>36.348842620849609</v>
      </c>
      <c r="E1971" s="132">
        <v>3.5439374879517791</v>
      </c>
      <c r="F1971" s="132">
        <v>40.090525328330209</v>
      </c>
      <c r="G1971" s="92">
        <v>92.092109680175781</v>
      </c>
      <c r="H1971" s="91">
        <v>65.940910339355469</v>
      </c>
      <c r="I1971" s="90">
        <v>85.015830993652344</v>
      </c>
    </row>
    <row r="1972" spans="1:9">
      <c r="A1972" s="65" t="s">
        <v>1364</v>
      </c>
      <c r="B1972" s="65" t="s">
        <v>1363</v>
      </c>
      <c r="C1972" s="131">
        <v>3.44</v>
      </c>
      <c r="D1972" s="132">
        <v>11.833600044250488</v>
      </c>
      <c r="E1972" s="132">
        <v>4.0469893151462495</v>
      </c>
      <c r="F1972" s="132">
        <v>35.824743430698092</v>
      </c>
      <c r="G1972" s="92">
        <v>86.468955993652344</v>
      </c>
      <c r="H1972" s="91">
        <v>61.410629272460938</v>
      </c>
      <c r="I1972" s="90">
        <v>79.688400268554688</v>
      </c>
    </row>
    <row r="1973" spans="1:9">
      <c r="A1973" s="65" t="s">
        <v>1362</v>
      </c>
      <c r="B1973" s="65" t="s">
        <v>1361</v>
      </c>
      <c r="C1973" s="131">
        <v>2.4420000000000002</v>
      </c>
      <c r="D1973" s="132">
        <v>5.9633641242980957</v>
      </c>
      <c r="E1973" s="132">
        <v>3.2465163129509862</v>
      </c>
      <c r="F1973" s="132">
        <v>45.143146522619851</v>
      </c>
      <c r="G1973" s="92">
        <v>88.092842102050781</v>
      </c>
      <c r="H1973" s="91">
        <v>64.965843200683594</v>
      </c>
      <c r="I1973" s="90">
        <v>81.834884643554688</v>
      </c>
    </row>
    <row r="1974" spans="1:9">
      <c r="A1974" s="65" t="s">
        <v>8382</v>
      </c>
      <c r="B1974" s="65" t="s">
        <v>8381</v>
      </c>
      <c r="C1974" s="131">
        <v>3.9740000000000002</v>
      </c>
      <c r="D1974" s="132">
        <v>15.792675971984863</v>
      </c>
      <c r="E1974" s="132">
        <v>3.9858283751990871</v>
      </c>
      <c r="F1974" s="132">
        <v>39.273967213114751</v>
      </c>
      <c r="G1974" s="92">
        <v>88.154464721679688</v>
      </c>
      <c r="H1974" s="91">
        <v>63.435894012451172</v>
      </c>
      <c r="I1974" s="90">
        <v>81.465843200683594</v>
      </c>
    </row>
    <row r="1975" spans="1:9">
      <c r="A1975" s="65" t="s">
        <v>1360</v>
      </c>
      <c r="B1975" s="65" t="s">
        <v>1359</v>
      </c>
      <c r="C1975" s="131">
        <v>6.8689999999999998</v>
      </c>
      <c r="D1975" s="132">
        <v>47.183162689208984</v>
      </c>
      <c r="E1975" s="132">
        <v>3.9646810737025651</v>
      </c>
      <c r="F1975" s="132">
        <v>39.914987119260495</v>
      </c>
      <c r="G1975" s="92">
        <v>92.711288452148438</v>
      </c>
      <c r="H1975" s="91">
        <v>66.248283386230469</v>
      </c>
      <c r="I1975" s="90">
        <v>85.550643920898438</v>
      </c>
    </row>
    <row r="1976" spans="1:9">
      <c r="A1976" s="65" t="s">
        <v>1358</v>
      </c>
      <c r="B1976" s="65" t="s">
        <v>1357</v>
      </c>
      <c r="C1976" s="131">
        <v>3.0110000000000001</v>
      </c>
      <c r="D1976" s="132">
        <v>9.0661211013793945</v>
      </c>
      <c r="E1976" s="132">
        <v>3.925922523903365</v>
      </c>
      <c r="F1976" s="132">
        <v>42.822454844006565</v>
      </c>
      <c r="G1976" s="92">
        <v>87.521995544433594</v>
      </c>
      <c r="H1976" s="91">
        <v>64.056671142578125</v>
      </c>
      <c r="I1976" s="90">
        <v>81.172492980957031</v>
      </c>
    </row>
    <row r="1977" spans="1:9">
      <c r="A1977" s="65" t="s">
        <v>1356</v>
      </c>
      <c r="B1977" s="65" t="s">
        <v>1355</v>
      </c>
      <c r="C1977" s="131">
        <v>5.1760000000000002</v>
      </c>
      <c r="D1977" s="132">
        <v>26.790975570678711</v>
      </c>
      <c r="E1977" s="132">
        <v>4.0005234352651424</v>
      </c>
      <c r="F1977" s="132">
        <v>36.456380104878434</v>
      </c>
      <c r="G1977" s="92">
        <v>89.353546142578125</v>
      </c>
      <c r="H1977" s="91">
        <v>63.325027465820313</v>
      </c>
      <c r="I1977" s="90">
        <v>82.310462951660156</v>
      </c>
    </row>
    <row r="1978" spans="1:9">
      <c r="A1978" s="65" t="s">
        <v>1354</v>
      </c>
      <c r="B1978" s="65" t="s">
        <v>1353</v>
      </c>
      <c r="C1978" s="131">
        <v>6.0519999999999996</v>
      </c>
      <c r="D1978" s="132">
        <v>36.626705169677734</v>
      </c>
      <c r="E1978" s="132">
        <v>4.1050715850878152</v>
      </c>
      <c r="F1978" s="132">
        <v>36.553033169378232</v>
      </c>
      <c r="G1978" s="92">
        <v>90.550369262695313</v>
      </c>
      <c r="H1978" s="91">
        <v>64.04522705078125</v>
      </c>
      <c r="I1978" s="90">
        <v>83.378318786621094</v>
      </c>
    </row>
    <row r="1979" spans="1:9">
      <c r="A1979" s="65" t="s">
        <v>1352</v>
      </c>
      <c r="B1979" s="65" t="s">
        <v>1351</v>
      </c>
      <c r="C1979" s="131">
        <v>3.16</v>
      </c>
      <c r="D1979" s="132">
        <v>9.985600471496582</v>
      </c>
      <c r="E1979" s="132">
        <v>2.0102488822747784</v>
      </c>
      <c r="F1979" s="132">
        <v>43.300252161383284</v>
      </c>
      <c r="G1979" s="92">
        <v>90.557510375976563</v>
      </c>
      <c r="H1979" s="91">
        <v>65.803047180175781</v>
      </c>
      <c r="I1979" s="90">
        <v>83.859176635742188</v>
      </c>
    </row>
    <row r="1980" spans="1:9">
      <c r="A1980" s="65" t="s">
        <v>1350</v>
      </c>
      <c r="B1980" s="65" t="s">
        <v>1349</v>
      </c>
      <c r="C1980" s="131">
        <v>5.3010000000000002</v>
      </c>
      <c r="D1980" s="132">
        <v>28.100601196289063</v>
      </c>
      <c r="E1980" s="132">
        <v>3.4701126043545649</v>
      </c>
      <c r="F1980" s="132">
        <v>34.957602112129216</v>
      </c>
      <c r="G1980" s="92">
        <v>89.956146240234375</v>
      </c>
      <c r="H1980" s="91">
        <v>63.183326721191406</v>
      </c>
      <c r="I1980" s="90">
        <v>82.711662292480469</v>
      </c>
    </row>
    <row r="1981" spans="1:9">
      <c r="A1981" s="65" t="s">
        <v>1348</v>
      </c>
      <c r="B1981" s="65" t="s">
        <v>1347</v>
      </c>
      <c r="C1981" s="131">
        <v>3.68</v>
      </c>
      <c r="D1981" s="132">
        <v>13.542400360107422</v>
      </c>
      <c r="E1981" s="132">
        <v>3.9526560057121629</v>
      </c>
      <c r="F1981" s="132">
        <v>35.135224654377879</v>
      </c>
      <c r="G1981" s="92">
        <v>86.823204040527344</v>
      </c>
      <c r="H1981" s="91">
        <v>61.417644500732422</v>
      </c>
      <c r="I1981" s="90">
        <v>79.948692321777344</v>
      </c>
    </row>
    <row r="1982" spans="1:9">
      <c r="A1982" s="65" t="s">
        <v>8380</v>
      </c>
      <c r="B1982" s="65" t="s">
        <v>8379</v>
      </c>
      <c r="C1982" s="131">
        <v>5.1139999999999999</v>
      </c>
      <c r="D1982" s="132">
        <v>26.152996063232422</v>
      </c>
      <c r="E1982" s="132">
        <v>3.5511689887321451</v>
      </c>
      <c r="F1982" s="132">
        <v>36.55329949238579</v>
      </c>
      <c r="G1982" s="92">
        <v>89.912849426269531</v>
      </c>
      <c r="H1982" s="91">
        <v>63.638675689697266</v>
      </c>
      <c r="I1982" s="90">
        <v>82.803298950195313</v>
      </c>
    </row>
    <row r="1983" spans="1:9">
      <c r="A1983" s="65" t="s">
        <v>1346</v>
      </c>
      <c r="B1983" s="65" t="s">
        <v>1345</v>
      </c>
      <c r="C1983" s="131">
        <v>4.1369999999999996</v>
      </c>
      <c r="D1983" s="132">
        <v>17.114768981933594</v>
      </c>
      <c r="E1983" s="132">
        <v>3.6614091843687984</v>
      </c>
      <c r="F1983" s="132">
        <v>39.1782420917474</v>
      </c>
      <c r="G1983" s="92">
        <v>88.842086791992188</v>
      </c>
      <c r="H1983" s="91">
        <v>63.784843444824219</v>
      </c>
      <c r="I1983" s="90">
        <v>82.06182861328125</v>
      </c>
    </row>
    <row r="1984" spans="1:9">
      <c r="A1984" s="65" t="s">
        <v>1344</v>
      </c>
      <c r="B1984" s="65" t="s">
        <v>1343</v>
      </c>
      <c r="C1984" s="131">
        <v>5.29</v>
      </c>
      <c r="D1984" s="132">
        <v>27.984100341796875</v>
      </c>
      <c r="E1984" s="132">
        <v>4.0116196226578493</v>
      </c>
      <c r="F1984" s="132">
        <v>37.104049749734564</v>
      </c>
      <c r="G1984" s="92">
        <v>89.655220031738281</v>
      </c>
      <c r="H1984" s="91">
        <v>63.693206787109375</v>
      </c>
      <c r="I1984" s="90">
        <v>82.630134582519531</v>
      </c>
    </row>
    <row r="1985" spans="1:9">
      <c r="A1985" s="65" t="s">
        <v>1342</v>
      </c>
      <c r="B1985" s="65" t="s">
        <v>1341</v>
      </c>
      <c r="C1985" s="131">
        <v>6.391</v>
      </c>
      <c r="D1985" s="132">
        <v>40.844879150390625</v>
      </c>
      <c r="E1985" s="132">
        <v>3.1362805625105201</v>
      </c>
      <c r="F1985" s="132">
        <v>38.557724628312862</v>
      </c>
      <c r="G1985" s="92">
        <v>92.865501403808594</v>
      </c>
      <c r="H1985" s="91">
        <v>65.886299133300781</v>
      </c>
      <c r="I1985" s="90">
        <v>85.565177917480469</v>
      </c>
    </row>
    <row r="1986" spans="1:9">
      <c r="A1986" s="65" t="s">
        <v>1340</v>
      </c>
      <c r="B1986" s="65" t="s">
        <v>1339</v>
      </c>
      <c r="C1986" s="131">
        <v>7.7249999999999996</v>
      </c>
      <c r="D1986" s="132">
        <v>59.675624847412109</v>
      </c>
      <c r="E1986" s="132">
        <v>3.4775474761041956</v>
      </c>
      <c r="F1986" s="132">
        <v>38.054365238285946</v>
      </c>
      <c r="G1986" s="92">
        <v>94.237876892089844</v>
      </c>
      <c r="H1986" s="91">
        <v>66.475723266601563</v>
      </c>
      <c r="I1986" s="90">
        <v>86.725692749023438</v>
      </c>
    </row>
    <row r="1987" spans="1:9">
      <c r="A1987" s="65" t="s">
        <v>1338</v>
      </c>
      <c r="B1987" s="65" t="s">
        <v>1337</v>
      </c>
      <c r="C1987" s="131">
        <v>4.9889999999999999</v>
      </c>
      <c r="D1987" s="132">
        <v>24.890121459960938</v>
      </c>
      <c r="E1987" s="132">
        <v>3.8184430642999576</v>
      </c>
      <c r="F1987" s="132">
        <v>33.787519927123661</v>
      </c>
      <c r="G1987" s="92">
        <v>88.731155395507813</v>
      </c>
      <c r="H1987" s="91">
        <v>62.154979705810547</v>
      </c>
      <c r="I1987" s="90">
        <v>81.539886474609375</v>
      </c>
    </row>
    <row r="1988" spans="1:9">
      <c r="A1988" s="65" t="s">
        <v>1336</v>
      </c>
      <c r="B1988" s="65" t="s">
        <v>1335</v>
      </c>
      <c r="C1988" s="131">
        <v>4.5350000000000001</v>
      </c>
      <c r="D1988" s="132">
        <v>20.566225051879883</v>
      </c>
      <c r="E1988" s="132">
        <v>3.8657568608941739</v>
      </c>
      <c r="F1988" s="132">
        <v>34.640223378212973</v>
      </c>
      <c r="G1988" s="92">
        <v>88.159027099609375</v>
      </c>
      <c r="H1988" s="91">
        <v>62.072593688964844</v>
      </c>
      <c r="I1988" s="90">
        <v>81.100273132324219</v>
      </c>
    </row>
    <row r="1989" spans="1:9">
      <c r="A1989" s="65" t="s">
        <v>8378</v>
      </c>
      <c r="B1989" s="65" t="s">
        <v>8377</v>
      </c>
      <c r="C1989" s="131">
        <v>2.4700000000000002</v>
      </c>
      <c r="D1989" s="132">
        <v>6.1009001731872559</v>
      </c>
      <c r="E1989" s="132">
        <v>3.9556547880412172</v>
      </c>
      <c r="F1989" s="132">
        <v>34.442822100221939</v>
      </c>
      <c r="G1989" s="92">
        <v>84.759635925292969</v>
      </c>
      <c r="H1989" s="91">
        <v>59.921669006347656</v>
      </c>
      <c r="I1989" s="90">
        <v>78.038711547851563</v>
      </c>
    </row>
    <row r="1990" spans="1:9">
      <c r="A1990" s="65" t="s">
        <v>8376</v>
      </c>
      <c r="B1990" s="65" t="s">
        <v>8375</v>
      </c>
      <c r="C1990" s="131">
        <v>3.9049999999999998</v>
      </c>
      <c r="D1990" s="132">
        <v>15.249025344848633</v>
      </c>
      <c r="E1990" s="132">
        <v>3.4006691971374199</v>
      </c>
      <c r="F1990" s="132">
        <v>29.988552979160552</v>
      </c>
      <c r="G1990" s="92">
        <v>86.804946899414063</v>
      </c>
      <c r="H1990" s="91">
        <v>59.842979431152344</v>
      </c>
      <c r="I1990" s="90">
        <v>79.509284973144531</v>
      </c>
    </row>
    <row r="1991" spans="1:9">
      <c r="A1991" s="65" t="s">
        <v>8374</v>
      </c>
      <c r="B1991" s="65" t="s">
        <v>8373</v>
      </c>
      <c r="C1991" s="131">
        <v>2.472</v>
      </c>
      <c r="D1991" s="132">
        <v>6.1107840538024902</v>
      </c>
      <c r="E1991" s="132">
        <v>4.4569840716438929</v>
      </c>
      <c r="F1991" s="132">
        <v>32.481173994387277</v>
      </c>
      <c r="G1991" s="92">
        <v>83.621269226074219</v>
      </c>
      <c r="H1991" s="91">
        <v>58.723262786865234</v>
      </c>
      <c r="I1991" s="90">
        <v>76.88409423828125</v>
      </c>
    </row>
    <row r="1992" spans="1:9">
      <c r="A1992" s="65" t="s">
        <v>8372</v>
      </c>
      <c r="B1992" s="65" t="s">
        <v>8371</v>
      </c>
      <c r="C1992" s="131">
        <v>3.2029999999999998</v>
      </c>
      <c r="D1992" s="132">
        <v>10.259208679199219</v>
      </c>
      <c r="E1992" s="132">
        <v>4.4723721283593996</v>
      </c>
      <c r="F1992" s="132">
        <v>30.579708728374548</v>
      </c>
      <c r="G1992" s="92">
        <v>84.332168579101563</v>
      </c>
      <c r="H1992" s="91">
        <v>58.635536193847656</v>
      </c>
      <c r="I1992" s="90">
        <v>77.378890991210938</v>
      </c>
    </row>
    <row r="1993" spans="1:9">
      <c r="A1993" s="65" t="s">
        <v>8370</v>
      </c>
      <c r="B1993" s="65" t="s">
        <v>8369</v>
      </c>
      <c r="C1993" s="131">
        <v>2.4510000000000001</v>
      </c>
      <c r="D1993" s="132">
        <v>6.0074009895324707</v>
      </c>
      <c r="E1993" s="132">
        <v>3.8154072542509794</v>
      </c>
      <c r="F1993" s="132">
        <v>32.737561942517345</v>
      </c>
      <c r="G1993" s="92">
        <v>84.54736328125</v>
      </c>
      <c r="H1993" s="91">
        <v>59.278293609619141</v>
      </c>
      <c r="I1993" s="90">
        <v>77.709785461425781</v>
      </c>
    </row>
    <row r="1994" spans="1:9">
      <c r="A1994" s="65" t="s">
        <v>8368</v>
      </c>
      <c r="B1994" s="65" t="s">
        <v>8367</v>
      </c>
      <c r="C1994" s="131">
        <v>3.27</v>
      </c>
      <c r="D1994" s="132">
        <v>10.692899703979492</v>
      </c>
      <c r="E1994" s="132">
        <v>3.5514710491784962</v>
      </c>
      <c r="F1994" s="132">
        <v>30.134032339565437</v>
      </c>
      <c r="G1994" s="92">
        <v>85.633621215820313</v>
      </c>
      <c r="H1994" s="91">
        <v>59.182380676269531</v>
      </c>
      <c r="I1994" s="90">
        <v>78.476158142089844</v>
      </c>
    </row>
    <row r="1995" spans="1:9">
      <c r="A1995" s="65" t="s">
        <v>1334</v>
      </c>
      <c r="B1995" s="65" t="s">
        <v>1333</v>
      </c>
      <c r="C1995" s="131">
        <v>3.3340000000000001</v>
      </c>
      <c r="D1995" s="132">
        <v>11.115555763244629</v>
      </c>
      <c r="E1995" s="132">
        <v>4.0889879100000242</v>
      </c>
      <c r="F1995" s="132">
        <v>31.991519434628977</v>
      </c>
      <c r="G1995" s="92">
        <v>85.391136169433594</v>
      </c>
      <c r="H1995" s="91">
        <v>59.64447021484375</v>
      </c>
      <c r="I1995" s="90">
        <v>78.424324035644531</v>
      </c>
    </row>
    <row r="1996" spans="1:9">
      <c r="A1996" s="65" t="s">
        <v>8366</v>
      </c>
      <c r="B1996" s="65" t="s">
        <v>8365</v>
      </c>
      <c r="C1996" s="131">
        <v>2.0270000000000001</v>
      </c>
      <c r="D1996" s="132">
        <v>4.1087288856506348</v>
      </c>
      <c r="E1996" s="132">
        <v>4.5071174213455221</v>
      </c>
      <c r="F1996" s="132">
        <v>31.841081765557163</v>
      </c>
      <c r="G1996" s="92">
        <v>82.698226928710938</v>
      </c>
      <c r="H1996" s="91">
        <v>57.954616546630859</v>
      </c>
      <c r="I1996" s="90">
        <v>76.002830505371094</v>
      </c>
    </row>
    <row r="1997" spans="1:9">
      <c r="A1997" s="65" t="s">
        <v>8364</v>
      </c>
      <c r="B1997" s="65" t="s">
        <v>8363</v>
      </c>
      <c r="C1997" s="131">
        <v>1.75</v>
      </c>
      <c r="D1997" s="132">
        <v>3.0625</v>
      </c>
      <c r="E1997" s="132">
        <v>4.6283523120308878</v>
      </c>
      <c r="F1997" s="132">
        <v>30.440272263187747</v>
      </c>
      <c r="G1997" s="92">
        <v>81.771492004394531</v>
      </c>
      <c r="H1997" s="91">
        <v>56.978694915771484</v>
      </c>
      <c r="I1997" s="90">
        <v>75.062789916992188</v>
      </c>
    </row>
    <row r="1998" spans="1:9">
      <c r="A1998" s="65" t="s">
        <v>8362</v>
      </c>
      <c r="B1998" s="65" t="s">
        <v>8361</v>
      </c>
      <c r="C1998" s="131">
        <v>2.395</v>
      </c>
      <c r="D1998" s="132">
        <v>5.7360248565673828</v>
      </c>
      <c r="E1998" s="132">
        <v>4.3357401456815481</v>
      </c>
      <c r="F1998" s="132">
        <v>29.933361872146119</v>
      </c>
      <c r="G1998" s="92">
        <v>83.102554321289063</v>
      </c>
      <c r="H1998" s="91">
        <v>57.647899627685547</v>
      </c>
      <c r="I1998" s="90">
        <v>76.214759826660156</v>
      </c>
    </row>
    <row r="1999" spans="1:9">
      <c r="A1999" s="65" t="s">
        <v>1332</v>
      </c>
      <c r="B1999" s="65" t="s">
        <v>1331</v>
      </c>
      <c r="C1999" s="131">
        <v>2.7639999999999998</v>
      </c>
      <c r="D1999" s="132">
        <v>7.6396961212158203</v>
      </c>
      <c r="E1999" s="132">
        <v>3.8958679328086587</v>
      </c>
      <c r="F1999" s="132">
        <v>34.21470352104599</v>
      </c>
      <c r="G1999" s="92">
        <v>85.259391784667969</v>
      </c>
      <c r="H1999" s="91">
        <v>60.166229248046875</v>
      </c>
      <c r="I1999" s="90">
        <v>78.469413757324219</v>
      </c>
    </row>
    <row r="2000" spans="1:9">
      <c r="A2000" s="65" t="s">
        <v>1330</v>
      </c>
      <c r="B2000" s="65" t="s">
        <v>1329</v>
      </c>
      <c r="C2000" s="131">
        <v>3.069</v>
      </c>
      <c r="D2000" s="132">
        <v>9.4187612533569336</v>
      </c>
      <c r="E2000" s="132">
        <v>3.1301378901316288</v>
      </c>
      <c r="F2000" s="132">
        <v>30.465812650120096</v>
      </c>
      <c r="G2000" s="92">
        <v>85.98406982421875</v>
      </c>
      <c r="H2000" s="91">
        <v>59.432346343994141</v>
      </c>
      <c r="I2000" s="90">
        <v>78.799415588378906</v>
      </c>
    </row>
    <row r="2001" spans="1:9">
      <c r="A2001" s="65" t="s">
        <v>1328</v>
      </c>
      <c r="B2001" s="65" t="s">
        <v>1327</v>
      </c>
      <c r="C2001" s="131">
        <v>1.3120000000000001</v>
      </c>
      <c r="D2001" s="132">
        <v>1.721343994140625</v>
      </c>
      <c r="E2001" s="132">
        <v>4.2048097341916097</v>
      </c>
      <c r="F2001" s="132">
        <v>31.272912423625254</v>
      </c>
      <c r="G2001" s="92">
        <v>81.845443725585938</v>
      </c>
      <c r="H2001" s="91">
        <v>57.173435211181641</v>
      </c>
      <c r="I2001" s="90">
        <v>75.169425964355469</v>
      </c>
    </row>
    <row r="2002" spans="1:9">
      <c r="A2002" s="65" t="s">
        <v>1326</v>
      </c>
      <c r="B2002" s="65" t="s">
        <v>1325</v>
      </c>
      <c r="C2002" s="131">
        <v>3.3170000000000002</v>
      </c>
      <c r="D2002" s="132">
        <v>11.00248908996582</v>
      </c>
      <c r="E2002" s="132">
        <v>3.8610072120199366</v>
      </c>
      <c r="F2002" s="132">
        <v>38.802875520242146</v>
      </c>
      <c r="G2002" s="92">
        <v>87.2003173828125</v>
      </c>
      <c r="H2002" s="91">
        <v>62.694221496582031</v>
      </c>
      <c r="I2002" s="90">
        <v>80.569190979003906</v>
      </c>
    </row>
    <row r="2003" spans="1:9">
      <c r="A2003" s="65" t="s">
        <v>1324</v>
      </c>
      <c r="B2003" s="65" t="s">
        <v>1323</v>
      </c>
      <c r="C2003" s="131">
        <v>4.8070000000000004</v>
      </c>
      <c r="D2003" s="132">
        <v>23.107248306274414</v>
      </c>
      <c r="E2003" s="132">
        <v>3.6245635299996213</v>
      </c>
      <c r="F2003" s="132">
        <v>36.850431447746885</v>
      </c>
      <c r="G2003" s="92">
        <v>89.407119750976563</v>
      </c>
      <c r="H2003" s="91">
        <v>63.436897277832031</v>
      </c>
      <c r="I2003" s="90">
        <v>82.379814147949219</v>
      </c>
    </row>
    <row r="2004" spans="1:9">
      <c r="A2004" s="65" t="s">
        <v>8360</v>
      </c>
      <c r="B2004" s="65" t="s">
        <v>8359</v>
      </c>
      <c r="C2004" s="131">
        <v>1.0249999999999999</v>
      </c>
      <c r="D2004" s="132">
        <v>1.0506249666213989</v>
      </c>
      <c r="E2004" s="132">
        <v>4.0674709088354986</v>
      </c>
      <c r="F2004" s="132">
        <v>31.345691662785281</v>
      </c>
      <c r="G2004" s="92">
        <v>81.5888671875</v>
      </c>
      <c r="H2004" s="91">
        <v>56.992324829101563</v>
      </c>
      <c r="I2004" s="90">
        <v>74.933265686035156</v>
      </c>
    </row>
    <row r="2005" spans="1:9">
      <c r="A2005" s="65" t="s">
        <v>1322</v>
      </c>
      <c r="B2005" s="65" t="s">
        <v>1321</v>
      </c>
      <c r="C2005" s="131">
        <v>1.8879999999999999</v>
      </c>
      <c r="D2005" s="132">
        <v>3.5645439624786377</v>
      </c>
      <c r="E2005" s="132">
        <v>3.9030851666231081</v>
      </c>
      <c r="F2005" s="132">
        <v>28.768699532511686</v>
      </c>
      <c r="G2005" s="92">
        <v>82.641586303710938</v>
      </c>
      <c r="H2005" s="91">
        <v>56.940738677978516</v>
      </c>
      <c r="I2005" s="90">
        <v>75.687171936035156</v>
      </c>
    </row>
    <row r="2006" spans="1:9">
      <c r="A2006" s="65" t="s">
        <v>8358</v>
      </c>
      <c r="B2006" s="65" t="s">
        <v>8357</v>
      </c>
      <c r="C2006" s="131">
        <v>1.474</v>
      </c>
      <c r="D2006" s="132">
        <v>2.1726760864257813</v>
      </c>
      <c r="E2006" s="132">
        <v>4.0657856545065609</v>
      </c>
      <c r="F2006" s="132">
        <v>29.163601624074516</v>
      </c>
      <c r="G2006" s="92">
        <v>81.833869934082031</v>
      </c>
      <c r="H2006" s="91">
        <v>56.550884246826172</v>
      </c>
      <c r="I2006" s="90">
        <v>74.992523193359375</v>
      </c>
    </row>
    <row r="2007" spans="1:9">
      <c r="A2007" s="65" t="s">
        <v>1320</v>
      </c>
      <c r="B2007" s="65" t="s">
        <v>1319</v>
      </c>
      <c r="C2007" s="131">
        <v>2.0209999999999999</v>
      </c>
      <c r="D2007" s="132">
        <v>4.0844411849975586</v>
      </c>
      <c r="E2007" s="132">
        <v>3.6694031830533156</v>
      </c>
      <c r="F2007" s="132">
        <v>25.767975157257744</v>
      </c>
      <c r="G2007" s="92">
        <v>82.516036987304688</v>
      </c>
      <c r="H2007" s="91">
        <v>55.972564697265625</v>
      </c>
      <c r="I2007" s="90">
        <v>75.3336181640625</v>
      </c>
    </row>
    <row r="2008" spans="1:9">
      <c r="A2008" s="65" t="s">
        <v>1318</v>
      </c>
      <c r="B2008" s="65" t="s">
        <v>1317</v>
      </c>
      <c r="C2008" s="131">
        <v>1.345</v>
      </c>
      <c r="D2008" s="132">
        <v>1.8090250492095947</v>
      </c>
      <c r="E2008" s="132">
        <v>4.4764359564049565</v>
      </c>
      <c r="F2008" s="132">
        <v>28.272852170727241</v>
      </c>
      <c r="G2008" s="92">
        <v>80.849456787109375</v>
      </c>
      <c r="H2008" s="91">
        <v>55.733760833740234</v>
      </c>
      <c r="I2008" s="90">
        <v>74.053375244140625</v>
      </c>
    </row>
    <row r="2009" spans="1:9">
      <c r="A2009" s="65" t="s">
        <v>1316</v>
      </c>
      <c r="B2009" s="65" t="s">
        <v>1315</v>
      </c>
      <c r="C2009" s="131">
        <v>1.9279999999999999</v>
      </c>
      <c r="D2009" s="132">
        <v>3.7171840667724609</v>
      </c>
      <c r="E2009" s="132">
        <v>3.7187491169678664</v>
      </c>
      <c r="F2009" s="132">
        <v>28.893089386090598</v>
      </c>
      <c r="G2009" s="92">
        <v>82.992729187011719</v>
      </c>
      <c r="H2009" s="91">
        <v>57.169975280761719</v>
      </c>
      <c r="I2009" s="90">
        <v>76.005325317382813</v>
      </c>
    </row>
    <row r="2010" spans="1:9">
      <c r="A2010" s="65" t="s">
        <v>8356</v>
      </c>
      <c r="B2010" s="65" t="s">
        <v>8355</v>
      </c>
      <c r="C2010" s="131">
        <v>0.77</v>
      </c>
      <c r="D2010" s="132">
        <v>0.59289997816085815</v>
      </c>
      <c r="E2010" s="132">
        <v>4.177422889984391</v>
      </c>
      <c r="F2010" s="132">
        <v>31.018289808616952</v>
      </c>
      <c r="G2010" s="92">
        <v>80.945610046386719</v>
      </c>
      <c r="H2010" s="91">
        <v>56.491989135742188</v>
      </c>
      <c r="I2010" s="90">
        <v>74.328681945800781</v>
      </c>
    </row>
    <row r="2011" spans="1:9">
      <c r="A2011" s="65" t="s">
        <v>1314</v>
      </c>
      <c r="B2011" s="65" t="s">
        <v>1313</v>
      </c>
      <c r="C2011" s="131">
        <v>1.931</v>
      </c>
      <c r="D2011" s="132">
        <v>3.7287609577178955</v>
      </c>
      <c r="E2011" s="132">
        <v>4.2691463463551846</v>
      </c>
      <c r="F2011" s="132">
        <v>31.348535564853556</v>
      </c>
      <c r="G2011" s="92">
        <v>82.769538879394531</v>
      </c>
      <c r="H2011" s="91">
        <v>57.817764282226563</v>
      </c>
      <c r="I2011" s="90">
        <v>76.017814636230469</v>
      </c>
    </row>
    <row r="2012" spans="1:9">
      <c r="A2012" s="65" t="s">
        <v>1312</v>
      </c>
      <c r="B2012" s="65" t="s">
        <v>1311</v>
      </c>
      <c r="C2012" s="131">
        <v>0.45500000000000002</v>
      </c>
      <c r="D2012" s="132">
        <v>0.20702500641345978</v>
      </c>
      <c r="E2012" s="132">
        <v>4.1618554560135257</v>
      </c>
      <c r="F2012" s="132">
        <v>29.452571669477233</v>
      </c>
      <c r="G2012" s="92">
        <v>80.103317260742188</v>
      </c>
      <c r="H2012" s="91">
        <v>55.485164642333984</v>
      </c>
      <c r="I2012" s="90">
        <v>73.441871643066406</v>
      </c>
    </row>
    <row r="2013" spans="1:9">
      <c r="A2013" s="65" t="s">
        <v>1310</v>
      </c>
      <c r="B2013" s="65" t="s">
        <v>1309</v>
      </c>
      <c r="C2013" s="131">
        <v>1.6319999999999999</v>
      </c>
      <c r="D2013" s="132">
        <v>2.663424015045166</v>
      </c>
      <c r="E2013" s="132">
        <v>3.9677017817938047</v>
      </c>
      <c r="F2013" s="132">
        <v>36.103715357618299</v>
      </c>
      <c r="G2013" s="92">
        <v>83.770599365234375</v>
      </c>
      <c r="H2013" s="91">
        <v>59.746231079101563</v>
      </c>
      <c r="I2013" s="90">
        <v>77.269821166992188</v>
      </c>
    </row>
    <row r="2014" spans="1:9">
      <c r="A2014" s="65" t="s">
        <v>1308</v>
      </c>
      <c r="B2014" s="65" t="s">
        <v>1307</v>
      </c>
      <c r="C2014" s="131">
        <v>2.6869999999999998</v>
      </c>
      <c r="D2014" s="132">
        <v>7.2199687957763672</v>
      </c>
      <c r="E2014" s="132">
        <v>3.5380763690067045</v>
      </c>
      <c r="F2014" s="132">
        <v>36.821883896521847</v>
      </c>
      <c r="G2014" s="92">
        <v>86.220687866210938</v>
      </c>
      <c r="H2014" s="91">
        <v>61.459335327148438</v>
      </c>
      <c r="I2014" s="90">
        <v>79.520492553710938</v>
      </c>
    </row>
    <row r="2015" spans="1:9">
      <c r="A2015" s="65" t="s">
        <v>1306</v>
      </c>
      <c r="B2015" s="65" t="s">
        <v>1305</v>
      </c>
      <c r="C2015" s="131">
        <v>0.98599999999999999</v>
      </c>
      <c r="D2015" s="132">
        <v>0.97219598293304443</v>
      </c>
      <c r="E2015" s="132">
        <v>4.3033447829370823</v>
      </c>
      <c r="F2015" s="132">
        <v>26.397989107666525</v>
      </c>
      <c r="G2015" s="92">
        <v>80.093002319335938</v>
      </c>
      <c r="H2015" s="91">
        <v>54.671012878417969</v>
      </c>
      <c r="I2015" s="90">
        <v>73.214042663574219</v>
      </c>
    </row>
    <row r="2016" spans="1:9">
      <c r="A2016" s="65" t="s">
        <v>1304</v>
      </c>
      <c r="B2016" s="65" t="s">
        <v>1303</v>
      </c>
      <c r="C2016" s="131">
        <v>1.915</v>
      </c>
      <c r="D2016" s="132">
        <v>3.6672248840332031</v>
      </c>
      <c r="E2016" s="132">
        <v>3.7983026350309439</v>
      </c>
      <c r="F2016" s="132">
        <v>34.441011864786212</v>
      </c>
      <c r="G2016" s="92">
        <v>84.094085693359375</v>
      </c>
      <c r="H2016" s="91">
        <v>59.460731506347656</v>
      </c>
      <c r="I2016" s="90">
        <v>77.42852783203125</v>
      </c>
    </row>
    <row r="2017" spans="1:9">
      <c r="A2017" s="65" t="s">
        <v>1302</v>
      </c>
      <c r="B2017" s="65" t="s">
        <v>1301</v>
      </c>
      <c r="C2017" s="131">
        <v>1.885</v>
      </c>
      <c r="D2017" s="132">
        <v>3.553225040435791</v>
      </c>
      <c r="E2017" s="132">
        <v>3.9376217404735794</v>
      </c>
      <c r="F2017" s="132">
        <v>35.78059467918623</v>
      </c>
      <c r="G2017" s="92">
        <v>84.147956848144531</v>
      </c>
      <c r="H2017" s="91">
        <v>59.898139953613281</v>
      </c>
      <c r="I2017" s="90">
        <v>77.586174011230469</v>
      </c>
    </row>
    <row r="2018" spans="1:9">
      <c r="A2018" s="65" t="s">
        <v>1300</v>
      </c>
      <c r="B2018" s="65" t="s">
        <v>1299</v>
      </c>
      <c r="C2018" s="131">
        <v>1.018</v>
      </c>
      <c r="D2018" s="132">
        <v>1.0363240242004395</v>
      </c>
      <c r="E2018" s="132">
        <v>4.5117328473137057</v>
      </c>
      <c r="F2018" s="132">
        <v>29.519162526614622</v>
      </c>
      <c r="G2018" s="92">
        <v>80.546257019042969</v>
      </c>
      <c r="H2018" s="91">
        <v>55.883316040039063</v>
      </c>
      <c r="I2018" s="90">
        <v>73.872688293457031</v>
      </c>
    </row>
    <row r="2019" spans="1:9">
      <c r="A2019" s="65" t="s">
        <v>1298</v>
      </c>
      <c r="B2019" s="65" t="s">
        <v>1297</v>
      </c>
      <c r="C2019" s="131">
        <v>1.8089999999999999</v>
      </c>
      <c r="D2019" s="132">
        <v>3.2724809646606445</v>
      </c>
      <c r="E2019" s="132">
        <v>3.7097514725383642</v>
      </c>
      <c r="F2019" s="132">
        <v>36.161760362311703</v>
      </c>
      <c r="G2019" s="92">
        <v>84.431205749511719</v>
      </c>
      <c r="H2019" s="91">
        <v>60.146381378173828</v>
      </c>
      <c r="I2019" s="90">
        <v>77.859954833984375</v>
      </c>
    </row>
    <row r="2020" spans="1:9">
      <c r="A2020" s="65" t="s">
        <v>1296</v>
      </c>
      <c r="B2020" s="65" t="s">
        <v>1295</v>
      </c>
      <c r="C2020" s="131">
        <v>1.3280000000000001</v>
      </c>
      <c r="D2020" s="132">
        <v>1.7635840177536011</v>
      </c>
      <c r="E2020" s="132">
        <v>3.9215864778893734</v>
      </c>
      <c r="F2020" s="132">
        <v>30.935622728142338</v>
      </c>
      <c r="G2020" s="92">
        <v>82.194717407226563</v>
      </c>
      <c r="H2020" s="91">
        <v>57.253391265869141</v>
      </c>
      <c r="I2020" s="90">
        <v>75.445823669433594</v>
      </c>
    </row>
    <row r="2021" spans="1:9">
      <c r="A2021" s="65" t="s">
        <v>1294</v>
      </c>
      <c r="B2021" s="65" t="s">
        <v>1293</v>
      </c>
      <c r="C2021" s="131">
        <v>1.569</v>
      </c>
      <c r="D2021" s="132">
        <v>2.4617609977722168</v>
      </c>
      <c r="E2021" s="132">
        <v>3.928498249272999</v>
      </c>
      <c r="F2021" s="132">
        <v>38.849204406364748</v>
      </c>
      <c r="G2021" s="92">
        <v>84.334877014160156</v>
      </c>
      <c r="H2021" s="91">
        <v>60.876697540283203</v>
      </c>
      <c r="I2021" s="90">
        <v>77.9873046875</v>
      </c>
    </row>
    <row r="2022" spans="1:9">
      <c r="A2022" s="65" t="s">
        <v>1292</v>
      </c>
      <c r="B2022" s="65" t="s">
        <v>1291</v>
      </c>
      <c r="C2022" s="131">
        <v>2.7639999999999998</v>
      </c>
      <c r="D2022" s="132">
        <v>7.6396961212158203</v>
      </c>
      <c r="E2022" s="132">
        <v>3.4643547432187511</v>
      </c>
      <c r="F2022" s="132">
        <v>38.634146341463413</v>
      </c>
      <c r="G2022" s="92">
        <v>86.849456787109375</v>
      </c>
      <c r="H2022" s="91">
        <v>62.362369537353516</v>
      </c>
      <c r="I2022" s="90">
        <v>80.223472595214844</v>
      </c>
    </row>
    <row r="2023" spans="1:9">
      <c r="A2023" s="65" t="s">
        <v>1290</v>
      </c>
      <c r="B2023" s="65" t="s">
        <v>1289</v>
      </c>
      <c r="C2023" s="131">
        <v>1.75</v>
      </c>
      <c r="D2023" s="132">
        <v>3.0625</v>
      </c>
      <c r="E2023" s="132">
        <v>4.4301159609948702</v>
      </c>
      <c r="F2023" s="132">
        <v>29.428192054387083</v>
      </c>
      <c r="G2023" s="92">
        <v>81.825202941894531</v>
      </c>
      <c r="H2023" s="91">
        <v>56.692134857177734</v>
      </c>
      <c r="I2023" s="90">
        <v>75.024421691894531</v>
      </c>
    </row>
    <row r="2024" spans="1:9">
      <c r="A2024" s="65" t="s">
        <v>1288</v>
      </c>
      <c r="B2024" s="65" t="s">
        <v>1287</v>
      </c>
      <c r="C2024" s="131">
        <v>2.5219999999999998</v>
      </c>
      <c r="D2024" s="132">
        <v>6.3604841232299805</v>
      </c>
      <c r="E2024" s="132">
        <v>3.7097824648805124</v>
      </c>
      <c r="F2024" s="132">
        <v>31.730403025955393</v>
      </c>
      <c r="G2024" s="92">
        <v>84.58477783203125</v>
      </c>
      <c r="H2024" s="91">
        <v>58.998844146728516</v>
      </c>
      <c r="I2024" s="90">
        <v>77.661460876464844</v>
      </c>
    </row>
    <row r="2025" spans="1:9">
      <c r="A2025" s="65" t="s">
        <v>1286</v>
      </c>
      <c r="B2025" s="65" t="s">
        <v>1285</v>
      </c>
      <c r="C2025" s="131">
        <v>2.2919999999999998</v>
      </c>
      <c r="D2025" s="132">
        <v>5.2532639503479004</v>
      </c>
      <c r="E2025" s="132">
        <v>4.0777546578831378</v>
      </c>
      <c r="F2025" s="132">
        <v>41.017560073937155</v>
      </c>
      <c r="G2025" s="92">
        <v>85.766952514648438</v>
      </c>
      <c r="H2025" s="91">
        <v>62.449657440185547</v>
      </c>
      <c r="I2025" s="90">
        <v>79.457504272460938</v>
      </c>
    </row>
    <row r="2026" spans="1:9">
      <c r="A2026" s="65" t="s">
        <v>1284</v>
      </c>
      <c r="B2026" s="65" t="s">
        <v>1283</v>
      </c>
      <c r="C2026" s="131">
        <v>1.9650000000000001</v>
      </c>
      <c r="D2026" s="132">
        <v>3.861224889755249</v>
      </c>
      <c r="E2026" s="132">
        <v>3.5356447822218784</v>
      </c>
      <c r="F2026" s="132">
        <v>41.443951868271057</v>
      </c>
      <c r="G2026" s="92">
        <v>86.101509094238281</v>
      </c>
      <c r="H2026" s="91">
        <v>62.686370849609375</v>
      </c>
      <c r="I2026" s="90">
        <v>79.765586853027344</v>
      </c>
    </row>
    <row r="2027" spans="1:9">
      <c r="A2027" s="65" t="s">
        <v>1282</v>
      </c>
      <c r="B2027" s="65" t="s">
        <v>1281</v>
      </c>
      <c r="C2027" s="131">
        <v>2.3050000000000002</v>
      </c>
      <c r="D2027" s="132">
        <v>5.3130249977111816</v>
      </c>
      <c r="E2027" s="132">
        <v>3.7832090477244433</v>
      </c>
      <c r="F2027" s="132">
        <v>34.788296041308087</v>
      </c>
      <c r="G2027" s="92">
        <v>84.816329956054688</v>
      </c>
      <c r="H2027" s="91">
        <v>60.025131225585938</v>
      </c>
      <c r="I2027" s="90">
        <v>78.108055114746094</v>
      </c>
    </row>
    <row r="2028" spans="1:9">
      <c r="A2028" s="65" t="s">
        <v>1280</v>
      </c>
      <c r="B2028" s="65" t="s">
        <v>1279</v>
      </c>
      <c r="C2028" s="131">
        <v>1.431</v>
      </c>
      <c r="D2028" s="132">
        <v>2.0477609634399414</v>
      </c>
      <c r="E2028" s="132">
        <v>3.8625984411943461</v>
      </c>
      <c r="F2028" s="132">
        <v>38.100326879557457</v>
      </c>
      <c r="G2028" s="92">
        <v>84.038116455078125</v>
      </c>
      <c r="H2028" s="91">
        <v>60.458053588867188</v>
      </c>
      <c r="I2028" s="90">
        <v>77.657569885253906</v>
      </c>
    </row>
    <row r="2029" spans="1:9">
      <c r="A2029" s="65" t="s">
        <v>1278</v>
      </c>
      <c r="B2029" s="65" t="s">
        <v>1277</v>
      </c>
      <c r="C2029" s="131">
        <v>2.9079999999999999</v>
      </c>
      <c r="D2029" s="132">
        <v>8.4564638137817383</v>
      </c>
      <c r="E2029" s="132">
        <v>3.990417851203635</v>
      </c>
      <c r="F2029" s="132">
        <v>38.215570821066407</v>
      </c>
      <c r="G2029" s="92">
        <v>86.244003295898438</v>
      </c>
      <c r="H2029" s="91">
        <v>61.945388793945313</v>
      </c>
      <c r="I2029" s="90">
        <v>79.669021606445313</v>
      </c>
    </row>
    <row r="2030" spans="1:9">
      <c r="A2030" s="65" t="s">
        <v>8882</v>
      </c>
      <c r="B2030" s="65" t="s">
        <v>8881</v>
      </c>
      <c r="C2030" s="131">
        <v>3.0920000000000001</v>
      </c>
      <c r="D2030" s="132">
        <v>9.5604639053344727</v>
      </c>
      <c r="E2030" s="132">
        <v>4.6453297094672257</v>
      </c>
      <c r="F2030" s="132">
        <v>29.042279655400929</v>
      </c>
      <c r="G2030" s="92">
        <v>83.572311401367188</v>
      </c>
      <c r="H2030" s="91">
        <v>57.745330810546875</v>
      </c>
      <c r="I2030" s="90">
        <v>76.583763122558594</v>
      </c>
    </row>
    <row r="2031" spans="1:9">
      <c r="A2031" s="65" t="s">
        <v>1276</v>
      </c>
      <c r="B2031" s="65" t="s">
        <v>1275</v>
      </c>
      <c r="C2031" s="131">
        <v>2.802</v>
      </c>
      <c r="D2031" s="132">
        <v>7.8512039184570313</v>
      </c>
      <c r="E2031" s="132">
        <v>3.3953766842786486</v>
      </c>
      <c r="F2031" s="132">
        <v>33.372485581657052</v>
      </c>
      <c r="G2031" s="92">
        <v>85.836166381835938</v>
      </c>
      <c r="H2031" s="91">
        <v>60.210376739501953</v>
      </c>
      <c r="I2031" s="90">
        <v>78.902061462402344</v>
      </c>
    </row>
    <row r="2032" spans="1:9">
      <c r="A2032" s="65" t="s">
        <v>1274</v>
      </c>
      <c r="B2032" s="65" t="s">
        <v>1273</v>
      </c>
      <c r="C2032" s="131">
        <v>1.2869999999999999</v>
      </c>
      <c r="D2032" s="132">
        <v>1.6563689708709717</v>
      </c>
      <c r="E2032" s="132">
        <v>3.1133232144160581</v>
      </c>
      <c r="F2032" s="132">
        <v>30.507077856420626</v>
      </c>
      <c r="G2032" s="92">
        <v>83.169898986816406</v>
      </c>
      <c r="H2032" s="91">
        <v>57.615341186523438</v>
      </c>
      <c r="I2032" s="90">
        <v>76.25506591796875</v>
      </c>
    </row>
    <row r="2033" spans="1:9">
      <c r="A2033" s="65" t="s">
        <v>1272</v>
      </c>
      <c r="B2033" s="65" t="s">
        <v>1271</v>
      </c>
      <c r="C2033" s="131">
        <v>3.101</v>
      </c>
      <c r="D2033" s="132">
        <v>9.6162014007568359</v>
      </c>
      <c r="E2033" s="132">
        <v>3.916128456311172</v>
      </c>
      <c r="F2033" s="132">
        <v>38.952560646900267</v>
      </c>
      <c r="G2033" s="92">
        <v>86.816696166992188</v>
      </c>
      <c r="H2033" s="91">
        <v>62.505245208740234</v>
      </c>
      <c r="I2033" s="90">
        <v>80.238235473632813</v>
      </c>
    </row>
    <row r="2034" spans="1:9">
      <c r="A2034" s="65" t="s">
        <v>1270</v>
      </c>
      <c r="B2034" s="65" t="s">
        <v>1269</v>
      </c>
      <c r="C2034" s="131">
        <v>3.4430000000000001</v>
      </c>
      <c r="D2034" s="132">
        <v>11.854249000549316</v>
      </c>
      <c r="E2034" s="132">
        <v>3.5129627384085205</v>
      </c>
      <c r="F2034" s="132">
        <v>40.768713117299924</v>
      </c>
      <c r="G2034" s="92">
        <v>88.324600219726563</v>
      </c>
      <c r="H2034" s="91">
        <v>63.907703399658203</v>
      </c>
      <c r="I2034" s="90">
        <v>81.717613220214844</v>
      </c>
    </row>
    <row r="2035" spans="1:9">
      <c r="A2035" s="65" t="s">
        <v>8880</v>
      </c>
      <c r="B2035" s="65" t="s">
        <v>8879</v>
      </c>
      <c r="C2035" s="131">
        <v>2.7959999999999998</v>
      </c>
      <c r="D2035" s="132">
        <v>7.8176159858703613</v>
      </c>
      <c r="E2035" s="132">
        <v>5.1341220651693176</v>
      </c>
      <c r="F2035" s="132">
        <v>28.626111111111111</v>
      </c>
      <c r="G2035" s="92">
        <v>82.325096130371094</v>
      </c>
      <c r="H2035" s="91">
        <v>56.916824340820313</v>
      </c>
      <c r="I2035" s="90">
        <v>75.449851989746094</v>
      </c>
    </row>
    <row r="2036" spans="1:9">
      <c r="A2036" s="65" t="s">
        <v>8878</v>
      </c>
      <c r="B2036" s="65" t="s">
        <v>8877</v>
      </c>
      <c r="C2036" s="131">
        <v>3.8820000000000001</v>
      </c>
      <c r="D2036" s="132">
        <v>15.069924354553223</v>
      </c>
      <c r="E2036" s="132">
        <v>4.548515341375734</v>
      </c>
      <c r="F2036" s="132">
        <v>29.678667646338475</v>
      </c>
      <c r="G2036" s="92">
        <v>85.085685729980469</v>
      </c>
      <c r="H2036" s="91">
        <v>58.853111267089844</v>
      </c>
      <c r="I2036" s="90">
        <v>77.987388610839844</v>
      </c>
    </row>
    <row r="2037" spans="1:9">
      <c r="A2037" s="65" t="s">
        <v>8876</v>
      </c>
      <c r="B2037" s="65" t="s">
        <v>8875</v>
      </c>
      <c r="C2037" s="131">
        <v>3.5630000000000002</v>
      </c>
      <c r="D2037" s="132">
        <v>12.694969177246094</v>
      </c>
      <c r="E2037" s="132">
        <v>4.3920940235879815</v>
      </c>
      <c r="F2037" s="132">
        <v>30.64223410241981</v>
      </c>
      <c r="G2037" s="92">
        <v>85.023033142089844</v>
      </c>
      <c r="H2037" s="91">
        <v>59.071727752685547</v>
      </c>
      <c r="I2037" s="90">
        <v>78.000846862792969</v>
      </c>
    </row>
    <row r="2038" spans="1:9">
      <c r="A2038" s="65" t="s">
        <v>1268</v>
      </c>
      <c r="B2038" s="65" t="s">
        <v>1267</v>
      </c>
      <c r="C2038" s="131">
        <v>2.7320000000000002</v>
      </c>
      <c r="D2038" s="132">
        <v>7.4638237953186035</v>
      </c>
      <c r="E2038" s="132">
        <v>4.0587051743370237</v>
      </c>
      <c r="F2038" s="132">
        <v>34.257039621231002</v>
      </c>
      <c r="G2038" s="92">
        <v>84.989097595214844</v>
      </c>
      <c r="H2038" s="91">
        <v>60.033409118652344</v>
      </c>
      <c r="I2038" s="90">
        <v>78.236312866210938</v>
      </c>
    </row>
    <row r="2039" spans="1:9">
      <c r="A2039" s="65" t="s">
        <v>1266</v>
      </c>
      <c r="B2039" s="65" t="s">
        <v>1265</v>
      </c>
      <c r="C2039" s="131">
        <v>0.61799999999999999</v>
      </c>
      <c r="D2039" s="132">
        <v>0.38192400336265564</v>
      </c>
      <c r="E2039" s="132">
        <v>3.3871352614391248</v>
      </c>
      <c r="F2039" s="132">
        <v>37.277792878499589</v>
      </c>
      <c r="G2039" s="92">
        <v>83.201026916503906</v>
      </c>
      <c r="H2039" s="91">
        <v>59.563995361328125</v>
      </c>
      <c r="I2039" s="90">
        <v>76.805061340332031</v>
      </c>
    </row>
    <row r="2040" spans="1:9">
      <c r="A2040" s="65" t="s">
        <v>1264</v>
      </c>
      <c r="B2040" s="65" t="s">
        <v>1263</v>
      </c>
      <c r="C2040" s="131">
        <v>2.6349999999999998</v>
      </c>
      <c r="D2040" s="132">
        <v>6.9432249069213867</v>
      </c>
      <c r="E2040" s="132">
        <v>3.3690559583327495</v>
      </c>
      <c r="F2040" s="132">
        <v>34.362569668524493</v>
      </c>
      <c r="G2040" s="92">
        <v>85.828941345214844</v>
      </c>
      <c r="H2040" s="91">
        <v>60.482635498046875</v>
      </c>
      <c r="I2040" s="90">
        <v>78.970458984375</v>
      </c>
    </row>
    <row r="2041" spans="1:9">
      <c r="A2041" s="65" t="s">
        <v>1262</v>
      </c>
      <c r="B2041" s="65" t="s">
        <v>1261</v>
      </c>
      <c r="C2041" s="131">
        <v>3.2130000000000001</v>
      </c>
      <c r="D2041" s="132">
        <v>10.323369026184082</v>
      </c>
      <c r="E2041" s="132">
        <v>4.1059687069135071</v>
      </c>
      <c r="F2041" s="132">
        <v>36.725418231478322</v>
      </c>
      <c r="G2041" s="92">
        <v>86.230369567871094</v>
      </c>
      <c r="H2041" s="91">
        <v>61.529148101806641</v>
      </c>
      <c r="I2041" s="90">
        <v>79.54644775390625</v>
      </c>
    </row>
    <row r="2042" spans="1:9">
      <c r="A2042" s="65" t="s">
        <v>1260</v>
      </c>
      <c r="B2042" s="65" t="s">
        <v>1259</v>
      </c>
      <c r="C2042" s="131">
        <v>3.8820000000000001</v>
      </c>
      <c r="D2042" s="132">
        <v>15.069924354553223</v>
      </c>
      <c r="E2042" s="132">
        <v>4.101593944264402</v>
      </c>
      <c r="F2042" s="132">
        <v>32.896649630891538</v>
      </c>
      <c r="G2042" s="92">
        <v>86.430168151855469</v>
      </c>
      <c r="H2042" s="91">
        <v>60.548885345458984</v>
      </c>
      <c r="I2042" s="90">
        <v>79.426925659179688</v>
      </c>
    </row>
    <row r="2043" spans="1:9">
      <c r="A2043" s="65" t="s">
        <v>1258</v>
      </c>
      <c r="B2043" s="65" t="s">
        <v>1257</v>
      </c>
      <c r="C2043" s="131">
        <v>3.3410000000000002</v>
      </c>
      <c r="D2043" s="132">
        <v>11.162281036376953</v>
      </c>
      <c r="E2043" s="132">
        <v>3.9988622017491884</v>
      </c>
      <c r="F2043" s="132">
        <v>37.975376044568243</v>
      </c>
      <c r="G2043" s="92">
        <v>86.859962463378906</v>
      </c>
      <c r="H2043" s="91">
        <v>62.264926910400391</v>
      </c>
      <c r="I2043" s="90">
        <v>80.20477294921875</v>
      </c>
    </row>
    <row r="2044" spans="1:9">
      <c r="A2044" s="65" t="s">
        <v>1256</v>
      </c>
      <c r="B2044" s="65" t="s">
        <v>1255</v>
      </c>
      <c r="C2044" s="131">
        <v>4.1280000000000001</v>
      </c>
      <c r="D2044" s="132">
        <v>17.040384292602539</v>
      </c>
      <c r="E2044" s="132">
        <v>4.1102696182806993</v>
      </c>
      <c r="F2044" s="132">
        <v>37.265559545182526</v>
      </c>
      <c r="G2044" s="92">
        <v>87.771308898925781</v>
      </c>
      <c r="H2044" s="91">
        <v>62.635028839111328</v>
      </c>
      <c r="I2044" s="90">
        <v>80.969657897949219</v>
      </c>
    </row>
    <row r="2045" spans="1:9">
      <c r="A2045" s="65" t="s">
        <v>1254</v>
      </c>
      <c r="B2045" s="65" t="s">
        <v>1253</v>
      </c>
      <c r="C2045" s="131">
        <v>2.8860000000000001</v>
      </c>
      <c r="D2045" s="132">
        <v>8.3289957046508789</v>
      </c>
      <c r="E2045" s="132">
        <v>3.2982040272231696</v>
      </c>
      <c r="F2045" s="132">
        <v>37.150398936170212</v>
      </c>
      <c r="G2045" s="92">
        <v>86.946006774902344</v>
      </c>
      <c r="H2045" s="91">
        <v>61.974037170410156</v>
      </c>
      <c r="I2045" s="90">
        <v>80.188819885253906</v>
      </c>
    </row>
    <row r="2046" spans="1:9">
      <c r="A2046" s="65" t="s">
        <v>1252</v>
      </c>
      <c r="B2046" s="65" t="s">
        <v>1251</v>
      </c>
      <c r="C2046" s="131">
        <v>1.6</v>
      </c>
      <c r="D2046" s="132">
        <v>2.559999942779541</v>
      </c>
      <c r="E2046" s="132">
        <v>3.6832402467826841</v>
      </c>
      <c r="F2046" s="132">
        <v>36.64024236303964</v>
      </c>
      <c r="G2046" s="92">
        <v>84.238487243652344</v>
      </c>
      <c r="H2046" s="91">
        <v>60.147811889648438</v>
      </c>
      <c r="I2046" s="90">
        <v>77.719772338867188</v>
      </c>
    </row>
    <row r="2047" spans="1:9">
      <c r="A2047" s="65" t="s">
        <v>8874</v>
      </c>
      <c r="B2047" s="65" t="s">
        <v>8873</v>
      </c>
      <c r="C2047" s="131">
        <v>1.119</v>
      </c>
      <c r="D2047" s="132">
        <v>1.2521610260009766</v>
      </c>
      <c r="E2047" s="132">
        <v>4.5096625811693762</v>
      </c>
      <c r="F2047" s="132">
        <v>24.424216568414522</v>
      </c>
      <c r="G2047" s="92">
        <v>79.580055236816406</v>
      </c>
      <c r="H2047" s="91">
        <v>53.825717926025391</v>
      </c>
      <c r="I2047" s="90">
        <v>72.611167907714844</v>
      </c>
    </row>
    <row r="2048" spans="1:9">
      <c r="A2048" s="65" t="s">
        <v>1250</v>
      </c>
      <c r="B2048" s="65" t="s">
        <v>1249</v>
      </c>
      <c r="C2048" s="131">
        <v>4.5960000000000001</v>
      </c>
      <c r="D2048" s="132">
        <v>21.12321662902832</v>
      </c>
      <c r="E2048" s="132">
        <v>4.109032290684171</v>
      </c>
      <c r="F2048" s="132">
        <v>34.679193745879253</v>
      </c>
      <c r="G2048" s="92">
        <v>87.919219970703125</v>
      </c>
      <c r="H2048" s="91">
        <v>61.967819213867188</v>
      </c>
      <c r="I2048" s="90">
        <v>80.897010803222656</v>
      </c>
    </row>
    <row r="2049" spans="1:9">
      <c r="A2049" s="65" t="s">
        <v>1248</v>
      </c>
      <c r="B2049" s="65" t="s">
        <v>1247</v>
      </c>
      <c r="C2049" s="131">
        <v>4.1660000000000004</v>
      </c>
      <c r="D2049" s="132">
        <v>17.355556488037109</v>
      </c>
      <c r="E2049" s="132">
        <v>4.0367288661548404</v>
      </c>
      <c r="F2049" s="132">
        <v>37.125323982314377</v>
      </c>
      <c r="G2049" s="92">
        <v>87.902351379394531</v>
      </c>
      <c r="H2049" s="91">
        <v>62.664470672607422</v>
      </c>
      <c r="I2049" s="90">
        <v>81.073211669921875</v>
      </c>
    </row>
    <row r="2050" spans="1:9">
      <c r="A2050" s="65" t="s">
        <v>1246</v>
      </c>
      <c r="B2050" s="65" t="s">
        <v>1245</v>
      </c>
      <c r="C2050" s="131">
        <v>1.6319999999999999</v>
      </c>
      <c r="D2050" s="132">
        <v>2.663424015045166</v>
      </c>
      <c r="E2050" s="132">
        <v>3.398795549677978</v>
      </c>
      <c r="F2050" s="132">
        <v>39.210375075620085</v>
      </c>
      <c r="G2050" s="92">
        <v>85.26190185546875</v>
      </c>
      <c r="H2050" s="91">
        <v>61.483451843261719</v>
      </c>
      <c r="I2050" s="90">
        <v>78.827667236328125</v>
      </c>
    </row>
    <row r="2051" spans="1:9">
      <c r="A2051" s="65" t="s">
        <v>8872</v>
      </c>
      <c r="B2051" s="65" t="s">
        <v>8871</v>
      </c>
      <c r="C2051" s="131">
        <v>1.804</v>
      </c>
      <c r="D2051" s="132">
        <v>3.2544159889221191</v>
      </c>
      <c r="E2051" s="132">
        <v>3.7189117412128114</v>
      </c>
      <c r="F2051" s="132">
        <v>36.643043897068942</v>
      </c>
      <c r="G2051" s="92">
        <v>84.517349243164063</v>
      </c>
      <c r="H2051" s="91">
        <v>60.339366912841797</v>
      </c>
      <c r="I2051" s="90">
        <v>77.975006103515625</v>
      </c>
    </row>
    <row r="2052" spans="1:9">
      <c r="A2052" s="65" t="s">
        <v>1244</v>
      </c>
      <c r="B2052" s="65" t="s">
        <v>1243</v>
      </c>
      <c r="C2052" s="131">
        <v>2.2069999999999999</v>
      </c>
      <c r="D2052" s="132">
        <v>4.8708491325378418</v>
      </c>
      <c r="E2052" s="132">
        <v>3.9234651519046859</v>
      </c>
      <c r="F2052" s="132">
        <v>36.854765310102721</v>
      </c>
      <c r="G2052" s="92">
        <v>84.922340393066406</v>
      </c>
      <c r="H2052" s="91">
        <v>60.701709747314453</v>
      </c>
      <c r="I2052" s="90">
        <v>78.368461608886719</v>
      </c>
    </row>
    <row r="2053" spans="1:9">
      <c r="A2053" s="65" t="s">
        <v>1242</v>
      </c>
      <c r="B2053" s="65" t="s">
        <v>1241</v>
      </c>
      <c r="C2053" s="131">
        <v>8.9659999999999993</v>
      </c>
      <c r="D2053" s="132">
        <v>80.389152526855469</v>
      </c>
      <c r="E2053" s="132">
        <v>3.7594263274676218</v>
      </c>
      <c r="F2053" s="132">
        <v>38.469275362318839</v>
      </c>
      <c r="G2053" s="92">
        <v>95.72015380859375</v>
      </c>
      <c r="H2053" s="91">
        <v>67.344993591308594</v>
      </c>
      <c r="I2053" s="90">
        <v>88.042091369628906</v>
      </c>
    </row>
    <row r="2054" spans="1:9">
      <c r="A2054" s="65" t="s">
        <v>1240</v>
      </c>
      <c r="B2054" s="65" t="s">
        <v>1239</v>
      </c>
      <c r="C2054" s="131">
        <v>3.0049999999999999</v>
      </c>
      <c r="D2054" s="132">
        <v>9.030024528503418</v>
      </c>
      <c r="E2054" s="132">
        <v>4.2394640030673241</v>
      </c>
      <c r="F2054" s="132">
        <v>33.398596346372173</v>
      </c>
      <c r="G2054" s="92">
        <v>84.975204467773438</v>
      </c>
      <c r="H2054" s="91">
        <v>59.809585571289063</v>
      </c>
      <c r="I2054" s="90">
        <v>78.165618896484375</v>
      </c>
    </row>
    <row r="2055" spans="1:9">
      <c r="A2055" s="65" t="s">
        <v>1238</v>
      </c>
      <c r="B2055" s="65" t="s">
        <v>1237</v>
      </c>
      <c r="C2055" s="131">
        <v>4.2270000000000003</v>
      </c>
      <c r="D2055" s="132">
        <v>17.867528915405273</v>
      </c>
      <c r="E2055" s="132">
        <v>4.1116826964102016</v>
      </c>
      <c r="F2055" s="132">
        <v>36.532340208810794</v>
      </c>
      <c r="G2055" s="92">
        <v>87.759307861328125</v>
      </c>
      <c r="H2055" s="91">
        <v>62.414352416992188</v>
      </c>
      <c r="I2055" s="90">
        <v>80.901191711425781</v>
      </c>
    </row>
    <row r="2056" spans="1:9">
      <c r="A2056" s="65" t="s">
        <v>1236</v>
      </c>
      <c r="B2056" s="65" t="s">
        <v>1235</v>
      </c>
      <c r="C2056" s="131">
        <v>4.4749999999999996</v>
      </c>
      <c r="D2056" s="132">
        <v>20.025625228881836</v>
      </c>
      <c r="E2056" s="132">
        <v>3.4503605801863175</v>
      </c>
      <c r="F2056" s="132">
        <v>39.904707812697211</v>
      </c>
      <c r="G2056" s="92">
        <v>89.822113037109375</v>
      </c>
      <c r="H2056" s="91">
        <v>64.561714172363281</v>
      </c>
      <c r="I2056" s="90">
        <v>82.98687744140625</v>
      </c>
    </row>
    <row r="2057" spans="1:9">
      <c r="A2057" s="65" t="s">
        <v>1234</v>
      </c>
      <c r="B2057" s="65" t="s">
        <v>1233</v>
      </c>
      <c r="C2057" s="131">
        <v>4.2679999999999998</v>
      </c>
      <c r="D2057" s="132">
        <v>18.215824127197266</v>
      </c>
      <c r="E2057" s="132">
        <v>3.0257618948617635</v>
      </c>
      <c r="F2057" s="132">
        <v>36.114835324978138</v>
      </c>
      <c r="G2057" s="92">
        <v>89.257255554199219</v>
      </c>
      <c r="H2057" s="91">
        <v>63.06573486328125</v>
      </c>
      <c r="I2057" s="90">
        <v>82.170066833496094</v>
      </c>
    </row>
    <row r="2058" spans="1:9">
      <c r="A2058" s="65" t="s">
        <v>1232</v>
      </c>
      <c r="B2058" s="65" t="s">
        <v>1231</v>
      </c>
      <c r="C2058" s="131">
        <v>3.7450000000000001</v>
      </c>
      <c r="D2058" s="132">
        <v>14.025025367736816</v>
      </c>
      <c r="E2058" s="132">
        <v>3.8309356384796627</v>
      </c>
      <c r="F2058" s="132">
        <v>37.278285863600729</v>
      </c>
      <c r="G2058" s="92">
        <v>87.572425842285156</v>
      </c>
      <c r="H2058" s="91">
        <v>62.48114013671875</v>
      </c>
      <c r="I2058" s="90">
        <v>80.782951354980469</v>
      </c>
    </row>
    <row r="2059" spans="1:9">
      <c r="A2059" s="65" t="s">
        <v>1230</v>
      </c>
      <c r="B2059" s="65" t="s">
        <v>1229</v>
      </c>
      <c r="C2059" s="131">
        <v>3.48</v>
      </c>
      <c r="D2059" s="132">
        <v>12.110400199890137</v>
      </c>
      <c r="E2059" s="132">
        <v>4.0521172289161811</v>
      </c>
      <c r="F2059" s="132">
        <v>38.118301314459046</v>
      </c>
      <c r="G2059" s="92">
        <v>87.034530639648438</v>
      </c>
      <c r="H2059" s="91">
        <v>62.422359466552734</v>
      </c>
      <c r="I2059" s="90">
        <v>80.374702453613281</v>
      </c>
    </row>
    <row r="2060" spans="1:9">
      <c r="A2060" s="65" t="s">
        <v>1228</v>
      </c>
      <c r="B2060" s="65" t="s">
        <v>1227</v>
      </c>
      <c r="C2060" s="131">
        <v>3.19</v>
      </c>
      <c r="D2060" s="132">
        <v>10.17609977722168</v>
      </c>
      <c r="E2060" s="132">
        <v>3.6855719838554526</v>
      </c>
      <c r="F2060" s="132">
        <v>40.598623853211009</v>
      </c>
      <c r="G2060" s="92">
        <v>87.647148132324219</v>
      </c>
      <c r="H2060" s="91">
        <v>63.461956024169922</v>
      </c>
      <c r="I2060" s="90">
        <v>81.102851867675781</v>
      </c>
    </row>
    <row r="2061" spans="1:9">
      <c r="A2061" s="65" t="s">
        <v>8870</v>
      </c>
      <c r="B2061" s="65" t="s">
        <v>8869</v>
      </c>
      <c r="C2061" s="131">
        <v>4.7039999999999997</v>
      </c>
      <c r="D2061" s="132">
        <v>22.127616882324219</v>
      </c>
      <c r="E2061" s="132">
        <v>3.9535550372795063</v>
      </c>
      <c r="F2061" s="132">
        <v>40.368855009334162</v>
      </c>
      <c r="G2061" s="92">
        <v>89.569259643554688</v>
      </c>
      <c r="H2061" s="91">
        <v>64.602149963378906</v>
      </c>
      <c r="I2061" s="90">
        <v>82.813385009765625</v>
      </c>
    </row>
    <row r="2062" spans="1:9">
      <c r="A2062" s="65" t="s">
        <v>1226</v>
      </c>
      <c r="B2062" s="65" t="s">
        <v>1225</v>
      </c>
      <c r="C2062" s="131">
        <v>5.3689999999999998</v>
      </c>
      <c r="D2062" s="132">
        <v>28.826160430908203</v>
      </c>
      <c r="E2062" s="132">
        <v>3.7746936709784413</v>
      </c>
      <c r="F2062" s="132">
        <v>36.896487060882613</v>
      </c>
      <c r="G2062" s="92">
        <v>90.062141418457031</v>
      </c>
      <c r="H2062" s="91">
        <v>63.846645355224609</v>
      </c>
      <c r="I2062" s="90">
        <v>82.968467712402344</v>
      </c>
    </row>
    <row r="2063" spans="1:9">
      <c r="A2063" s="65" t="s">
        <v>8868</v>
      </c>
      <c r="B2063" s="65" t="s">
        <v>8867</v>
      </c>
      <c r="C2063" s="131">
        <v>2.5870000000000002</v>
      </c>
      <c r="D2063" s="132">
        <v>6.6925687789916992</v>
      </c>
      <c r="E2063" s="132">
        <v>3.7264237679831398</v>
      </c>
      <c r="F2063" s="132">
        <v>36.847744116499804</v>
      </c>
      <c r="G2063" s="92">
        <v>85.80291748046875</v>
      </c>
      <c r="H2063" s="91">
        <v>61.231845855712891</v>
      </c>
      <c r="I2063" s="90">
        <v>79.154212951660156</v>
      </c>
    </row>
    <row r="2064" spans="1:9">
      <c r="A2064" s="65" t="s">
        <v>1224</v>
      </c>
      <c r="B2064" s="65" t="s">
        <v>1223</v>
      </c>
      <c r="C2064" s="131">
        <v>2.3780000000000001</v>
      </c>
      <c r="D2064" s="132">
        <v>5.654883861541748</v>
      </c>
      <c r="E2064" s="132">
        <v>3.5155385191078676</v>
      </c>
      <c r="F2064" s="132">
        <v>42.158677971967471</v>
      </c>
      <c r="G2064" s="92">
        <v>86.948677062988281</v>
      </c>
      <c r="H2064" s="91">
        <v>63.433509826660156</v>
      </c>
      <c r="I2064" s="90">
        <v>80.585685729980469</v>
      </c>
    </row>
    <row r="2065" spans="1:9">
      <c r="A2065" s="65" t="s">
        <v>1222</v>
      </c>
      <c r="B2065" s="65" t="s">
        <v>1221</v>
      </c>
      <c r="C2065" s="131">
        <v>4.6829999999999998</v>
      </c>
      <c r="D2065" s="132">
        <v>21.930488586425781</v>
      </c>
      <c r="E2065" s="132">
        <v>3.7841182078977318</v>
      </c>
      <c r="F2065" s="132">
        <v>37.535876623376623</v>
      </c>
      <c r="G2065" s="92">
        <v>89.145217895507813</v>
      </c>
      <c r="H2065" s="91">
        <v>63.500179290771484</v>
      </c>
      <c r="I2065" s="90">
        <v>82.205902099609375</v>
      </c>
    </row>
    <row r="2066" spans="1:9">
      <c r="A2066" s="65" t="s">
        <v>8866</v>
      </c>
      <c r="B2066" s="65" t="s">
        <v>8865</v>
      </c>
      <c r="C2066" s="131">
        <v>3.2559999999999998</v>
      </c>
      <c r="D2066" s="132">
        <v>10.601535797119141</v>
      </c>
      <c r="E2066" s="132">
        <v>4.0866916854947846</v>
      </c>
      <c r="F2066" s="132">
        <v>38.336243270769678</v>
      </c>
      <c r="G2066" s="92">
        <v>86.683334350585938</v>
      </c>
      <c r="H2066" s="91">
        <v>62.271350860595703</v>
      </c>
      <c r="I2066" s="90">
        <v>80.077674865722656</v>
      </c>
    </row>
    <row r="2067" spans="1:9">
      <c r="A2067" s="65" t="s">
        <v>1220</v>
      </c>
      <c r="B2067" s="65" t="s">
        <v>1219</v>
      </c>
      <c r="C2067" s="131">
        <v>5.9180000000000001</v>
      </c>
      <c r="D2067" s="132">
        <v>35.022724151611328</v>
      </c>
      <c r="E2067" s="132">
        <v>3.6534617047216327</v>
      </c>
      <c r="F2067" s="132">
        <v>36.982266769468005</v>
      </c>
      <c r="G2067" s="92">
        <v>91.080093383789063</v>
      </c>
      <c r="H2067" s="91">
        <v>64.443946838378906</v>
      </c>
      <c r="I2067" s="90">
        <v>83.872596740722656</v>
      </c>
    </row>
    <row r="2068" spans="1:9">
      <c r="A2068" s="65" t="s">
        <v>8864</v>
      </c>
      <c r="B2068" s="65" t="s">
        <v>8863</v>
      </c>
      <c r="C2068" s="131">
        <v>4.9969999999999999</v>
      </c>
      <c r="D2068" s="132">
        <v>24.970008850097656</v>
      </c>
      <c r="E2068" s="132">
        <v>3.7781552779332288</v>
      </c>
      <c r="F2068" s="132">
        <v>36.860795107033638</v>
      </c>
      <c r="G2068" s="92">
        <v>89.483665466308594</v>
      </c>
      <c r="H2068" s="91">
        <v>63.500095367431641</v>
      </c>
      <c r="I2068" s="90">
        <v>82.452751159667969</v>
      </c>
    </row>
    <row r="2069" spans="1:9">
      <c r="A2069" s="65" t="s">
        <v>1218</v>
      </c>
      <c r="B2069" s="65" t="s">
        <v>1217</v>
      </c>
      <c r="C2069" s="131">
        <v>4.008</v>
      </c>
      <c r="D2069" s="132">
        <v>16.064064025878906</v>
      </c>
      <c r="E2069" s="132">
        <v>3.8873335034463494</v>
      </c>
      <c r="F2069" s="132">
        <v>34.224206096161204</v>
      </c>
      <c r="G2069" s="92">
        <v>87.222457885742188</v>
      </c>
      <c r="H2069" s="91">
        <v>61.389522552490234</v>
      </c>
      <c r="I2069" s="90">
        <v>80.2322998046875</v>
      </c>
    </row>
    <row r="2070" spans="1:9">
      <c r="A2070" s="65" t="s">
        <v>8862</v>
      </c>
      <c r="B2070" s="65" t="s">
        <v>8861</v>
      </c>
      <c r="C2070" s="131">
        <v>3.6469999999999998</v>
      </c>
      <c r="D2070" s="132">
        <v>13.30060863494873</v>
      </c>
      <c r="E2070" s="132">
        <v>3.7550758462289768</v>
      </c>
      <c r="F2070" s="132">
        <v>40.283915357652866</v>
      </c>
      <c r="G2070" s="92">
        <v>88.194961547851563</v>
      </c>
      <c r="H2070" s="91">
        <v>63.722194671630859</v>
      </c>
      <c r="I2070" s="90">
        <v>81.572853088378906</v>
      </c>
    </row>
    <row r="2071" spans="1:9">
      <c r="A2071" s="65" t="s">
        <v>8860</v>
      </c>
      <c r="B2071" s="65" t="s">
        <v>8859</v>
      </c>
      <c r="C2071" s="131">
        <v>4.7729999999999997</v>
      </c>
      <c r="D2071" s="132">
        <v>22.781528472900391</v>
      </c>
      <c r="E2071" s="132">
        <v>3.9245712372701815</v>
      </c>
      <c r="F2071" s="132">
        <v>37.367658889782781</v>
      </c>
      <c r="G2071" s="92">
        <v>89.048133850097656</v>
      </c>
      <c r="H2071" s="91">
        <v>63.407882690429688</v>
      </c>
      <c r="I2071" s="90">
        <v>82.110115051269531</v>
      </c>
    </row>
    <row r="2072" spans="1:9">
      <c r="A2072" s="65" t="s">
        <v>1216</v>
      </c>
      <c r="B2072" s="65" t="s">
        <v>1215</v>
      </c>
      <c r="C2072" s="131">
        <v>6.5380000000000003</v>
      </c>
      <c r="D2072" s="132">
        <v>42.745445251464844</v>
      </c>
      <c r="E2072" s="132">
        <v>4.0957564462559395</v>
      </c>
      <c r="F2072" s="132">
        <v>39.020764009050978</v>
      </c>
      <c r="G2072" s="92">
        <v>91.837577819824219</v>
      </c>
      <c r="H2072" s="91">
        <v>65.504974365234375</v>
      </c>
      <c r="I2072" s="90">
        <v>84.712211608886719</v>
      </c>
    </row>
    <row r="2073" spans="1:9">
      <c r="A2073" s="65" t="s">
        <v>8858</v>
      </c>
      <c r="B2073" s="65" t="s">
        <v>8857</v>
      </c>
      <c r="C2073" s="131">
        <v>3.5670000000000002</v>
      </c>
      <c r="D2073" s="132">
        <v>12.723488807678223</v>
      </c>
      <c r="E2073" s="132">
        <v>3.4238607511044354</v>
      </c>
      <c r="F2073" s="132">
        <v>36.745809100239477</v>
      </c>
      <c r="G2073" s="92">
        <v>87.748947143554688</v>
      </c>
      <c r="H2073" s="91">
        <v>62.379787445068359</v>
      </c>
      <c r="I2073" s="90">
        <v>80.884284973144531</v>
      </c>
    </row>
    <row r="2074" spans="1:9">
      <c r="A2074" s="65" t="s">
        <v>1214</v>
      </c>
      <c r="B2074" s="65" t="s">
        <v>1213</v>
      </c>
      <c r="C2074" s="131">
        <v>4.1230000000000002</v>
      </c>
      <c r="D2074" s="132">
        <v>16.999128341674805</v>
      </c>
      <c r="E2074" s="132">
        <v>3.7956792084122144</v>
      </c>
      <c r="F2074" s="132">
        <v>40.171713573209836</v>
      </c>
      <c r="G2074" s="92">
        <v>88.8525390625</v>
      </c>
      <c r="H2074" s="91">
        <v>64.096946716308594</v>
      </c>
      <c r="I2074" s="90">
        <v>82.153900146484375</v>
      </c>
    </row>
    <row r="2075" spans="1:9">
      <c r="A2075" s="65" t="s">
        <v>1212</v>
      </c>
      <c r="B2075" s="65" t="s">
        <v>1211</v>
      </c>
      <c r="C2075" s="131">
        <v>10.971</v>
      </c>
      <c r="D2075" s="132">
        <v>120.36283874511719</v>
      </c>
      <c r="E2075" s="132">
        <v>3.9239403404014865</v>
      </c>
      <c r="F2075" s="132">
        <v>36.908768930141669</v>
      </c>
      <c r="G2075" s="92">
        <v>97.944496154785156</v>
      </c>
      <c r="H2075" s="91">
        <v>67.846351623535156</v>
      </c>
      <c r="I2075" s="90">
        <v>89.800209045410156</v>
      </c>
    </row>
    <row r="2076" spans="1:9">
      <c r="A2076" s="65" t="s">
        <v>8856</v>
      </c>
      <c r="B2076" s="65" t="s">
        <v>8855</v>
      </c>
      <c r="C2076" s="131">
        <v>4.2720000000000002</v>
      </c>
      <c r="D2076" s="132">
        <v>18.249984741210938</v>
      </c>
      <c r="E2076" s="132">
        <v>3.9779030994048465</v>
      </c>
      <c r="F2076" s="132">
        <v>36.092349174250081</v>
      </c>
      <c r="G2076" s="92">
        <v>87.919120788574219</v>
      </c>
      <c r="H2076" s="91">
        <v>62.366352081298828</v>
      </c>
      <c r="I2076" s="90">
        <v>81.004776000976563</v>
      </c>
    </row>
    <row r="2077" spans="1:9">
      <c r="A2077" s="65" t="s">
        <v>8854</v>
      </c>
      <c r="B2077" s="65" t="s">
        <v>8853</v>
      </c>
      <c r="C2077" s="131">
        <v>4.6269999999999998</v>
      </c>
      <c r="D2077" s="132">
        <v>21.409128189086914</v>
      </c>
      <c r="E2077" s="132">
        <v>3.4935959530431089</v>
      </c>
      <c r="F2077" s="132">
        <v>42.453871959742798</v>
      </c>
      <c r="G2077" s="92">
        <v>90.56195068359375</v>
      </c>
      <c r="H2077" s="91">
        <v>65.754905700683594</v>
      </c>
      <c r="I2077" s="90">
        <v>83.849388122558594</v>
      </c>
    </row>
    <row r="2078" spans="1:9">
      <c r="A2078" s="65" t="s">
        <v>8852</v>
      </c>
      <c r="B2078" s="65" t="s">
        <v>8851</v>
      </c>
      <c r="C2078" s="131">
        <v>4.3819999999999997</v>
      </c>
      <c r="D2078" s="132">
        <v>19.201923370361328</v>
      </c>
      <c r="E2078" s="132">
        <v>3.7652396707561295</v>
      </c>
      <c r="F2078" s="132">
        <v>36.195854271356787</v>
      </c>
      <c r="G2078" s="92">
        <v>88.410964965820313</v>
      </c>
      <c r="H2078" s="91">
        <v>62.667339324951172</v>
      </c>
      <c r="I2078" s="90">
        <v>81.444976806640625</v>
      </c>
    </row>
    <row r="2079" spans="1:9">
      <c r="A2079" s="65" t="s">
        <v>1210</v>
      </c>
      <c r="B2079" s="65" t="s">
        <v>1209</v>
      </c>
      <c r="C2079" s="131">
        <v>5.2960000000000003</v>
      </c>
      <c r="D2079" s="132">
        <v>28.047615051269531</v>
      </c>
      <c r="E2079" s="132">
        <v>3.1262950978159645</v>
      </c>
      <c r="F2079" s="132">
        <v>36.06243255742254</v>
      </c>
      <c r="G2079" s="92">
        <v>90.677947998046875</v>
      </c>
      <c r="H2079" s="91">
        <v>63.899810791015625</v>
      </c>
      <c r="I2079" s="90">
        <v>83.432029724121094</v>
      </c>
    </row>
    <row r="2080" spans="1:9">
      <c r="A2080" s="65" t="s">
        <v>1208</v>
      </c>
      <c r="B2080" s="65" t="s">
        <v>1207</v>
      </c>
      <c r="C2080" s="131">
        <v>5.68</v>
      </c>
      <c r="D2080" s="132">
        <v>32.262401580810547</v>
      </c>
      <c r="E2080" s="132">
        <v>3.6949098705183534</v>
      </c>
      <c r="F2080" s="132">
        <v>37.697546012269939</v>
      </c>
      <c r="G2080" s="92">
        <v>90.82275390625</v>
      </c>
      <c r="H2080" s="91">
        <v>64.515380859375</v>
      </c>
      <c r="I2080" s="90">
        <v>83.704216003417969</v>
      </c>
    </row>
    <row r="2081" spans="1:9">
      <c r="A2081" s="65" t="s">
        <v>8850</v>
      </c>
      <c r="B2081" s="65" t="s">
        <v>8849</v>
      </c>
      <c r="C2081" s="131">
        <v>5.8220000000000001</v>
      </c>
      <c r="D2081" s="132">
        <v>33.895683288574219</v>
      </c>
      <c r="E2081" s="132">
        <v>4.0755174684748825</v>
      </c>
      <c r="F2081" s="132">
        <v>38.98772617993167</v>
      </c>
      <c r="G2081" s="92">
        <v>90.788230895996094</v>
      </c>
      <c r="H2081" s="91">
        <v>64.908950805664063</v>
      </c>
      <c r="I2081" s="90">
        <v>83.785530090332031</v>
      </c>
    </row>
    <row r="2082" spans="1:9">
      <c r="A2082" s="65" t="s">
        <v>8196</v>
      </c>
      <c r="B2082" s="65" t="s">
        <v>8195</v>
      </c>
      <c r="C2082" s="131">
        <v>7.7370000000000001</v>
      </c>
      <c r="D2082" s="132">
        <v>59.861167907714844</v>
      </c>
      <c r="E2082" s="132">
        <v>3.3514417075748821</v>
      </c>
      <c r="F2082" s="132">
        <v>45.261269722013523</v>
      </c>
      <c r="G2082" s="92">
        <v>96.035873413085938</v>
      </c>
      <c r="H2082" s="91">
        <v>69.645378112792969</v>
      </c>
      <c r="I2082" s="90">
        <v>88.894844055175781</v>
      </c>
    </row>
    <row r="2083" spans="1:9">
      <c r="A2083" s="65" t="s">
        <v>8194</v>
      </c>
      <c r="B2083" s="65" t="s">
        <v>8193</v>
      </c>
      <c r="C2083" s="131">
        <v>9.2159999999999993</v>
      </c>
      <c r="D2083" s="132">
        <v>84.934654235839844</v>
      </c>
      <c r="E2083" s="132">
        <v>4.4171964774678871</v>
      </c>
      <c r="F2083" s="132">
        <v>35.071109584335282</v>
      </c>
      <c r="G2083" s="92">
        <v>94.394119262695313</v>
      </c>
      <c r="H2083" s="91">
        <v>65.590354919433594</v>
      </c>
      <c r="I2083" s="90">
        <v>86.600082397460938</v>
      </c>
    </row>
    <row r="2084" spans="1:9">
      <c r="A2084" s="65" t="s">
        <v>8192</v>
      </c>
      <c r="B2084" s="65" t="s">
        <v>8191</v>
      </c>
      <c r="C2084" s="131">
        <v>4.7590000000000003</v>
      </c>
      <c r="D2084" s="132">
        <v>22.648080825805664</v>
      </c>
      <c r="E2084" s="132">
        <v>3.7708316831008566</v>
      </c>
      <c r="F2084" s="132">
        <v>44.781528444139823</v>
      </c>
      <c r="G2084" s="92">
        <v>90.892135620117188</v>
      </c>
      <c r="H2084" s="91">
        <v>66.664070129394531</v>
      </c>
      <c r="I2084" s="90">
        <v>84.33624267578125</v>
      </c>
    </row>
    <row r="2085" spans="1:9">
      <c r="A2085" s="65" t="s">
        <v>8190</v>
      </c>
      <c r="B2085" s="65" t="s">
        <v>8189</v>
      </c>
      <c r="C2085" s="131">
        <v>9.4</v>
      </c>
      <c r="D2085" s="132">
        <v>88.360000610351563</v>
      </c>
      <c r="E2085" s="132">
        <v>3.7628649837848616</v>
      </c>
      <c r="F2085" s="132">
        <v>36.928048392231773</v>
      </c>
      <c r="G2085" s="92">
        <v>95.987922668457031</v>
      </c>
      <c r="H2085" s="91">
        <v>66.9818115234375</v>
      </c>
      <c r="I2085" s="90">
        <v>88.139129638671875</v>
      </c>
    </row>
    <row r="2086" spans="1:9">
      <c r="A2086" s="65" t="s">
        <v>8188</v>
      </c>
      <c r="B2086" s="65" t="s">
        <v>8187</v>
      </c>
      <c r="C2086" s="131">
        <v>9.5760000000000005</v>
      </c>
      <c r="D2086" s="132">
        <v>91.699775695800781</v>
      </c>
      <c r="E2086" s="132">
        <v>3.7552952690872519</v>
      </c>
      <c r="F2086" s="132">
        <v>36.980019181585675</v>
      </c>
      <c r="G2086" s="92">
        <v>96.258338928222656</v>
      </c>
      <c r="H2086" s="91">
        <v>67.126602172851563</v>
      </c>
      <c r="I2086" s="90">
        <v>88.375556945800781</v>
      </c>
    </row>
    <row r="2087" spans="1:9">
      <c r="A2087" s="65" t="s">
        <v>8186</v>
      </c>
      <c r="B2087" s="65" t="s">
        <v>8185</v>
      </c>
      <c r="C2087" s="131">
        <v>8.6489999999999991</v>
      </c>
      <c r="D2087" s="132">
        <v>74.805198669433594</v>
      </c>
      <c r="E2087" s="132">
        <v>3.6267743838764384</v>
      </c>
      <c r="F2087" s="132">
        <v>37.665818644375797</v>
      </c>
      <c r="G2087" s="92">
        <v>95.275436401367188</v>
      </c>
      <c r="H2087" s="91">
        <v>66.8775634765625</v>
      </c>
      <c r="I2087" s="90">
        <v>87.591232299804688</v>
      </c>
    </row>
    <row r="2088" spans="1:9">
      <c r="A2088" s="65" t="s">
        <v>8184</v>
      </c>
      <c r="B2088" s="65" t="s">
        <v>8183</v>
      </c>
      <c r="C2088" s="131">
        <v>3.7490000000000001</v>
      </c>
      <c r="D2088" s="132">
        <v>14.055001258850098</v>
      </c>
      <c r="E2088" s="132">
        <v>3.9222642578060527</v>
      </c>
      <c r="F2088" s="132">
        <v>36.569433032046014</v>
      </c>
      <c r="G2088" s="92">
        <v>87.292503356933594</v>
      </c>
      <c r="H2088" s="91">
        <v>62.116611480712891</v>
      </c>
      <c r="I2088" s="90">
        <v>80.480133056640625</v>
      </c>
    </row>
    <row r="2089" spans="1:9">
      <c r="A2089" s="65" t="s">
        <v>8182</v>
      </c>
      <c r="B2089" s="65" t="s">
        <v>8181</v>
      </c>
      <c r="C2089" s="131">
        <v>7.6459999999999999</v>
      </c>
      <c r="D2089" s="132">
        <v>58.461315155029297</v>
      </c>
      <c r="E2089" s="132">
        <v>4.0365549543289774</v>
      </c>
      <c r="F2089" s="132">
        <v>35.462751322751323</v>
      </c>
      <c r="G2089" s="92">
        <v>92.760009765625</v>
      </c>
      <c r="H2089" s="91">
        <v>64.90521240234375</v>
      </c>
      <c r="I2089" s="90">
        <v>85.222755432128906</v>
      </c>
    </row>
    <row r="2090" spans="1:9">
      <c r="A2090" s="65" t="s">
        <v>8180</v>
      </c>
      <c r="B2090" s="65" t="s">
        <v>8179</v>
      </c>
      <c r="C2090" s="131">
        <v>9.5009999999999994</v>
      </c>
      <c r="D2090" s="132">
        <v>90.268997192382813</v>
      </c>
      <c r="E2090" s="132">
        <v>1.6334958084455538</v>
      </c>
      <c r="F2090" s="132">
        <v>41.155176899063477</v>
      </c>
      <c r="G2090" s="92">
        <v>100.06600189208984</v>
      </c>
      <c r="H2090" s="91">
        <v>70.400177001953125</v>
      </c>
      <c r="I2090" s="90">
        <v>92.0386962890625</v>
      </c>
    </row>
    <row r="2091" spans="1:9">
      <c r="A2091" s="65" t="s">
        <v>8178</v>
      </c>
      <c r="B2091" s="65" t="s">
        <v>8177</v>
      </c>
      <c r="C2091" s="131">
        <v>3.7010000000000001</v>
      </c>
      <c r="D2091" s="132">
        <v>13.69740104675293</v>
      </c>
      <c r="E2091" s="132">
        <v>3.8694313347613174</v>
      </c>
      <c r="F2091" s="132">
        <v>39.124978628825438</v>
      </c>
      <c r="G2091" s="92">
        <v>87.860511779785156</v>
      </c>
      <c r="H2091" s="91">
        <v>63.197284698486328</v>
      </c>
      <c r="I2091" s="90">
        <v>81.186866760253906</v>
      </c>
    </row>
    <row r="2092" spans="1:9">
      <c r="A2092" s="65" t="s">
        <v>8176</v>
      </c>
      <c r="B2092" s="65" t="s">
        <v>8175</v>
      </c>
      <c r="C2092" s="131">
        <v>2.7040000000000002</v>
      </c>
      <c r="D2092" s="132">
        <v>7.3116159439086914</v>
      </c>
      <c r="E2092" s="132">
        <v>3.0904810440693629</v>
      </c>
      <c r="F2092" s="132">
        <v>43.672373647445554</v>
      </c>
      <c r="G2092" s="92">
        <v>88.401084899902344</v>
      </c>
      <c r="H2092" s="91">
        <v>64.719512939453125</v>
      </c>
      <c r="I2092" s="90">
        <v>81.993064880371094</v>
      </c>
    </row>
    <row r="2093" spans="1:9">
      <c r="A2093" s="65" t="s">
        <v>8174</v>
      </c>
      <c r="B2093" s="65" t="s">
        <v>8173</v>
      </c>
      <c r="C2093" s="131">
        <v>2.4750000000000001</v>
      </c>
      <c r="D2093" s="132">
        <v>6.1256251335144043</v>
      </c>
      <c r="E2093" s="132">
        <v>3.7532297269757064</v>
      </c>
      <c r="F2093" s="132">
        <v>41.635956941143576</v>
      </c>
      <c r="G2093" s="92">
        <v>86.65240478515625</v>
      </c>
      <c r="H2093" s="91">
        <v>63.137104034423828</v>
      </c>
      <c r="I2093" s="90">
        <v>80.289375305175781</v>
      </c>
    </row>
    <row r="2094" spans="1:9">
      <c r="A2094" s="65" t="s">
        <v>8172</v>
      </c>
      <c r="B2094" s="65" t="s">
        <v>8171</v>
      </c>
      <c r="C2094" s="131">
        <v>3.121</v>
      </c>
      <c r="D2094" s="132">
        <v>9.7406406402587891</v>
      </c>
      <c r="E2094" s="132">
        <v>3.6949823764671264</v>
      </c>
      <c r="F2094" s="132">
        <v>42.027710843373491</v>
      </c>
      <c r="G2094" s="92">
        <v>87.843292236328125</v>
      </c>
      <c r="H2094" s="91">
        <v>63.995529174804688</v>
      </c>
      <c r="I2094" s="90">
        <v>81.390304565429688</v>
      </c>
    </row>
    <row r="2095" spans="1:9">
      <c r="A2095" s="65" t="s">
        <v>8170</v>
      </c>
      <c r="B2095" s="65" t="s">
        <v>8169</v>
      </c>
      <c r="C2095" s="131">
        <v>1.837</v>
      </c>
      <c r="D2095" s="132">
        <v>3.3745689392089844</v>
      </c>
      <c r="E2095" s="132">
        <v>3.278803867070947</v>
      </c>
      <c r="F2095" s="132">
        <v>43.976616001336225</v>
      </c>
      <c r="G2095" s="92">
        <v>86.820762634277344</v>
      </c>
      <c r="H2095" s="91">
        <v>63.817420959472656</v>
      </c>
      <c r="I2095" s="90">
        <v>80.596267700195313</v>
      </c>
    </row>
    <row r="2096" spans="1:9">
      <c r="A2096" s="65" t="s">
        <v>8168</v>
      </c>
      <c r="B2096" s="65" t="s">
        <v>8167</v>
      </c>
      <c r="C2096" s="131">
        <v>1.716</v>
      </c>
      <c r="D2096" s="132">
        <v>2.9446558952331543</v>
      </c>
      <c r="E2096" s="132">
        <v>1.7408319679624469</v>
      </c>
      <c r="F2096" s="132">
        <v>41.1862301172646</v>
      </c>
      <c r="G2096" s="92">
        <v>88.168846130371094</v>
      </c>
      <c r="H2096" s="91">
        <v>63.621635437011719</v>
      </c>
      <c r="I2096" s="90">
        <v>81.526596069335938</v>
      </c>
    </row>
    <row r="2097" spans="1:9">
      <c r="A2097" s="65" t="s">
        <v>8166</v>
      </c>
      <c r="B2097" s="65" t="s">
        <v>8165</v>
      </c>
      <c r="C2097" s="131">
        <v>0.86799999999999999</v>
      </c>
      <c r="D2097" s="132">
        <v>0.75342398881912231</v>
      </c>
      <c r="E2097" s="132">
        <v>3.3219389978680991</v>
      </c>
      <c r="F2097" s="132">
        <v>43.328043371118781</v>
      </c>
      <c r="G2097" s="92">
        <v>85.047195434570313</v>
      </c>
      <c r="H2097" s="91">
        <v>62.465011596679688</v>
      </c>
      <c r="I2097" s="90">
        <v>78.936660766601563</v>
      </c>
    </row>
    <row r="2098" spans="1:9">
      <c r="A2098" s="65" t="s">
        <v>8164</v>
      </c>
      <c r="B2098" s="65" t="s">
        <v>8163</v>
      </c>
      <c r="C2098" s="131">
        <v>7.6349999999999998</v>
      </c>
      <c r="D2098" s="132">
        <v>58.293224334716797</v>
      </c>
      <c r="E2098" s="132">
        <v>0.33097399768245273</v>
      </c>
      <c r="F2098" s="132">
        <v>44.687652068126518</v>
      </c>
      <c r="G2098" s="92">
        <v>100.00839233398438</v>
      </c>
      <c r="H2098" s="91">
        <v>71.523994445800781</v>
      </c>
      <c r="I2098" s="90">
        <v>92.300773620605469</v>
      </c>
    </row>
    <row r="2099" spans="1:9">
      <c r="A2099" s="65" t="s">
        <v>8162</v>
      </c>
      <c r="B2099" s="65" t="s">
        <v>8161</v>
      </c>
      <c r="C2099" s="131">
        <v>2.1379999999999999</v>
      </c>
      <c r="D2099" s="132">
        <v>4.5710439682006836</v>
      </c>
      <c r="E2099" s="132">
        <v>3.7668065960560648</v>
      </c>
      <c r="F2099" s="132">
        <v>41.493423843869323</v>
      </c>
      <c r="G2099" s="92">
        <v>86.064308166503906</v>
      </c>
      <c r="H2099" s="91">
        <v>62.719463348388672</v>
      </c>
      <c r="I2099" s="90">
        <v>79.747406005859375</v>
      </c>
    </row>
    <row r="2100" spans="1:9">
      <c r="A2100" s="65" t="s">
        <v>8160</v>
      </c>
      <c r="B2100" s="65" t="s">
        <v>8159</v>
      </c>
      <c r="C2100" s="131">
        <v>1.0369999999999999</v>
      </c>
      <c r="D2100" s="132">
        <v>1.0753690004348755</v>
      </c>
      <c r="E2100" s="132">
        <v>2.8510200535322063</v>
      </c>
      <c r="F2100" s="132">
        <v>45.44535270965789</v>
      </c>
      <c r="G2100" s="92">
        <v>86.455902099609375</v>
      </c>
      <c r="H2100" s="91">
        <v>63.895244598388672</v>
      </c>
      <c r="I2100" s="90">
        <v>80.3511962890625</v>
      </c>
    </row>
    <row r="2101" spans="1:9">
      <c r="A2101" s="65" t="s">
        <v>8158</v>
      </c>
      <c r="B2101" s="65" t="s">
        <v>8157</v>
      </c>
      <c r="C2101" s="131">
        <v>4.1260000000000003</v>
      </c>
      <c r="D2101" s="132">
        <v>17.023876190185547</v>
      </c>
      <c r="E2101" s="132">
        <v>3.7670316396123016</v>
      </c>
      <c r="F2101" s="132">
        <v>44.053672802339584</v>
      </c>
      <c r="G2101" s="92">
        <v>89.761009216308594</v>
      </c>
      <c r="H2101" s="91">
        <v>65.773590087890625</v>
      </c>
      <c r="I2101" s="90">
        <v>83.270233154296875</v>
      </c>
    </row>
    <row r="2102" spans="1:9">
      <c r="A2102" s="65" t="s">
        <v>8156</v>
      </c>
      <c r="B2102" s="65" t="s">
        <v>8155</v>
      </c>
      <c r="C2102" s="131">
        <v>1.9410000000000001</v>
      </c>
      <c r="D2102" s="132">
        <v>3.7674810886383057</v>
      </c>
      <c r="E2102" s="132">
        <v>3.3925292586479565</v>
      </c>
      <c r="F2102" s="132">
        <v>42.130937098844676</v>
      </c>
      <c r="G2102" s="92">
        <v>86.417152404785156</v>
      </c>
      <c r="H2102" s="91">
        <v>63.057991027832031</v>
      </c>
      <c r="I2102" s="90">
        <v>80.09637451171875</v>
      </c>
    </row>
    <row r="2103" spans="1:9">
      <c r="A2103" s="65" t="s">
        <v>8154</v>
      </c>
      <c r="B2103" s="65" t="s">
        <v>8153</v>
      </c>
      <c r="C2103" s="131">
        <v>3.2229999999999999</v>
      </c>
      <c r="D2103" s="132">
        <v>10.387728691101074</v>
      </c>
      <c r="E2103" s="132">
        <v>3.6544196518442686</v>
      </c>
      <c r="F2103" s="132">
        <v>45.955967555040559</v>
      </c>
      <c r="G2103" s="92">
        <v>88.934539794921875</v>
      </c>
      <c r="H2103" s="91">
        <v>65.798316955566406</v>
      </c>
      <c r="I2103" s="90">
        <v>82.674087524414063</v>
      </c>
    </row>
    <row r="2104" spans="1:9">
      <c r="A2104" s="65" t="s">
        <v>8152</v>
      </c>
      <c r="B2104" s="65" t="s">
        <v>8151</v>
      </c>
      <c r="C2104" s="131">
        <v>1.7589999999999999</v>
      </c>
      <c r="D2104" s="132">
        <v>3.094080924987793</v>
      </c>
      <c r="E2104" s="132">
        <v>3.1175487531849231</v>
      </c>
      <c r="F2104" s="132">
        <v>41.152897256938807</v>
      </c>
      <c r="G2104" s="92">
        <v>86.294090270996094</v>
      </c>
      <c r="H2104" s="91">
        <v>62.650177001953125</v>
      </c>
      <c r="I2104" s="90">
        <v>79.896263122558594</v>
      </c>
    </row>
    <row r="2105" spans="1:9">
      <c r="A2105" s="65" t="s">
        <v>8150</v>
      </c>
      <c r="B2105" s="65" t="s">
        <v>8149</v>
      </c>
      <c r="C2105" s="131">
        <v>10.340999999999999</v>
      </c>
      <c r="D2105" s="132">
        <v>106.936279296875</v>
      </c>
      <c r="E2105" s="132">
        <v>1.2205638524776015</v>
      </c>
      <c r="F2105" s="132">
        <v>42.750418544752094</v>
      </c>
      <c r="G2105" s="92">
        <v>102.17699432373047</v>
      </c>
      <c r="H2105" s="91">
        <v>71.920875549316406</v>
      </c>
      <c r="I2105" s="90">
        <v>93.989967346191406</v>
      </c>
    </row>
    <row r="2106" spans="1:9">
      <c r="A2106" s="65" t="s">
        <v>8148</v>
      </c>
      <c r="B2106" s="65" t="s">
        <v>8147</v>
      </c>
      <c r="C2106" s="131">
        <v>3.1560000000000001</v>
      </c>
      <c r="D2106" s="132">
        <v>9.9603357315063477</v>
      </c>
      <c r="E2106" s="132">
        <v>2.3392798337795218</v>
      </c>
      <c r="F2106" s="132">
        <v>45.957782790847567</v>
      </c>
      <c r="G2106" s="92">
        <v>90.679550170898438</v>
      </c>
      <c r="H2106" s="91">
        <v>66.691032409667969</v>
      </c>
      <c r="I2106" s="90">
        <v>84.1884765625</v>
      </c>
    </row>
    <row r="2107" spans="1:9">
      <c r="A2107" s="65" t="s">
        <v>8146</v>
      </c>
      <c r="B2107" s="65" t="s">
        <v>8145</v>
      </c>
      <c r="C2107" s="131">
        <v>2.6640000000000001</v>
      </c>
      <c r="D2107" s="132">
        <v>7.0968961715698242</v>
      </c>
      <c r="E2107" s="132">
        <v>3.1810809377472462</v>
      </c>
      <c r="F2107" s="132">
        <v>41.087001733102255</v>
      </c>
      <c r="G2107" s="92">
        <v>87.635154724121094</v>
      </c>
      <c r="H2107" s="91">
        <v>63.512226104736328</v>
      </c>
      <c r="I2107" s="90">
        <v>81.107711791992188</v>
      </c>
    </row>
    <row r="2108" spans="1:9">
      <c r="A2108" s="65" t="s">
        <v>8144</v>
      </c>
      <c r="B2108" s="65" t="s">
        <v>8143</v>
      </c>
      <c r="C2108" s="131">
        <v>4.056</v>
      </c>
      <c r="D2108" s="132">
        <v>16.451135635375977</v>
      </c>
      <c r="E2108" s="132">
        <v>2.3939949725429885</v>
      </c>
      <c r="F2108" s="132">
        <v>42.403404429860544</v>
      </c>
      <c r="G2108" s="92">
        <v>91.216865539550781</v>
      </c>
      <c r="H2108" s="91">
        <v>66.0052490234375</v>
      </c>
      <c r="I2108" s="90">
        <v>84.394828796386719</v>
      </c>
    </row>
    <row r="2109" spans="1:9">
      <c r="A2109" s="65" t="s">
        <v>8142</v>
      </c>
      <c r="B2109" s="65" t="s">
        <v>8141</v>
      </c>
      <c r="C2109" s="131">
        <v>3.86</v>
      </c>
      <c r="D2109" s="132">
        <v>14.899600028991699</v>
      </c>
      <c r="E2109" s="132">
        <v>1.728236842485394</v>
      </c>
      <c r="F2109" s="132">
        <v>38.332071503680339</v>
      </c>
      <c r="G2109" s="92">
        <v>90.943496704101563</v>
      </c>
      <c r="H2109" s="91">
        <v>64.571144104003906</v>
      </c>
      <c r="I2109" s="90">
        <v>83.807380676269531</v>
      </c>
    </row>
    <row r="2110" spans="1:9">
      <c r="A2110" s="65" t="s">
        <v>1206</v>
      </c>
      <c r="B2110" s="65" t="s">
        <v>1205</v>
      </c>
      <c r="C2110" s="131">
        <v>3.4809999999999999</v>
      </c>
      <c r="D2110" s="132">
        <v>12.117361068725586</v>
      </c>
      <c r="E2110" s="132">
        <v>4.0143345269700648</v>
      </c>
      <c r="F2110" s="132">
        <v>38.18201124297314</v>
      </c>
      <c r="G2110" s="92">
        <v>87.103416442871094</v>
      </c>
      <c r="H2110" s="91">
        <v>62.477981567382813</v>
      </c>
      <c r="I2110" s="90">
        <v>80.439994812011719</v>
      </c>
    </row>
    <row r="2111" spans="1:9">
      <c r="A2111" s="65" t="s">
        <v>8140</v>
      </c>
      <c r="B2111" s="65" t="s">
        <v>8139</v>
      </c>
      <c r="C2111" s="131">
        <v>3.1840000000000002</v>
      </c>
      <c r="D2111" s="132">
        <v>10.137855529785156</v>
      </c>
      <c r="E2111" s="132">
        <v>3.7807007710154639</v>
      </c>
      <c r="F2111" s="132">
        <v>38.709892613081678</v>
      </c>
      <c r="G2111" s="92">
        <v>87.083763122558594</v>
      </c>
      <c r="H2111" s="91">
        <v>62.58251953125</v>
      </c>
      <c r="I2111" s="90">
        <v>80.453948974609375</v>
      </c>
    </row>
    <row r="2112" spans="1:9">
      <c r="A2112" s="65" t="s">
        <v>8280</v>
      </c>
      <c r="B2112" s="65" t="s">
        <v>8279</v>
      </c>
      <c r="C2112" s="131">
        <v>3.2829999999999999</v>
      </c>
      <c r="D2112" s="132">
        <v>10.778088569641113</v>
      </c>
      <c r="E2112" s="132">
        <v>3.295544284146497</v>
      </c>
      <c r="F2112" s="132">
        <v>37.71693042699313</v>
      </c>
      <c r="G2112" s="92">
        <v>87.7008056640625</v>
      </c>
      <c r="H2112" s="91">
        <v>62.610393524169922</v>
      </c>
      <c r="I2112" s="90">
        <v>80.911567687988281</v>
      </c>
    </row>
    <row r="2113" spans="1:9">
      <c r="A2113" s="65" t="s">
        <v>1204</v>
      </c>
      <c r="B2113" s="65" t="s">
        <v>1203</v>
      </c>
      <c r="C2113" s="131">
        <v>2.3130000000000002</v>
      </c>
      <c r="D2113" s="132">
        <v>5.3499689102172852</v>
      </c>
      <c r="E2113" s="132">
        <v>4.4923832597584727</v>
      </c>
      <c r="F2113" s="132">
        <v>29.236216424624086</v>
      </c>
      <c r="G2113" s="92">
        <v>82.59649658203125</v>
      </c>
      <c r="H2113" s="91">
        <v>57.152702331542969</v>
      </c>
      <c r="I2113" s="90">
        <v>75.711639404296875</v>
      </c>
    </row>
    <row r="2114" spans="1:9">
      <c r="A2114" s="65" t="s">
        <v>1202</v>
      </c>
      <c r="B2114" s="65" t="s">
        <v>1201</v>
      </c>
      <c r="C2114" s="131">
        <v>2.0510000000000002</v>
      </c>
      <c r="D2114" s="132">
        <v>4.2066011428833008</v>
      </c>
      <c r="E2114" s="132">
        <v>3.7666722770008811</v>
      </c>
      <c r="F2114" s="132">
        <v>31.139919206757252</v>
      </c>
      <c r="G2114" s="92">
        <v>83.622222900390625</v>
      </c>
      <c r="H2114" s="91">
        <v>58.220432281494141</v>
      </c>
      <c r="I2114" s="90">
        <v>76.748733520507813</v>
      </c>
    </row>
    <row r="2115" spans="1:9">
      <c r="A2115" s="65" t="s">
        <v>1200</v>
      </c>
      <c r="B2115" s="65" t="s">
        <v>1199</v>
      </c>
      <c r="C2115" s="131">
        <v>1.716</v>
      </c>
      <c r="D2115" s="132">
        <v>2.9446558952331543</v>
      </c>
      <c r="E2115" s="132">
        <v>4.3601133477670633</v>
      </c>
      <c r="F2115" s="132">
        <v>30.431934802293995</v>
      </c>
      <c r="G2115" s="92">
        <v>82.092239379882813</v>
      </c>
      <c r="H2115" s="91">
        <v>57.134521484375</v>
      </c>
      <c r="I2115" s="90">
        <v>75.338905334472656</v>
      </c>
    </row>
    <row r="2116" spans="1:9">
      <c r="A2116" s="65" t="s">
        <v>1198</v>
      </c>
      <c r="B2116" s="65" t="s">
        <v>1197</v>
      </c>
      <c r="C2116" s="131">
        <v>1.069</v>
      </c>
      <c r="D2116" s="132">
        <v>1.1427609920501709</v>
      </c>
      <c r="E2116" s="132">
        <v>4.1610224059984873</v>
      </c>
      <c r="F2116" s="132">
        <v>31.865982493208573</v>
      </c>
      <c r="G2116" s="92">
        <v>81.644584655761719</v>
      </c>
      <c r="H2116" s="91">
        <v>57.193851470947266</v>
      </c>
      <c r="I2116" s="90">
        <v>75.0284423828125</v>
      </c>
    </row>
    <row r="2117" spans="1:9">
      <c r="A2117" s="65" t="s">
        <v>8276</v>
      </c>
      <c r="B2117" s="65" t="s">
        <v>8275</v>
      </c>
      <c r="C2117" s="131">
        <v>1.379</v>
      </c>
      <c r="D2117" s="132">
        <v>1.9016410112380981</v>
      </c>
      <c r="E2117" s="132">
        <v>4.0071297885064574</v>
      </c>
      <c r="F2117" s="132">
        <v>29.607160292921073</v>
      </c>
      <c r="G2117" s="92">
        <v>81.861434936523438</v>
      </c>
      <c r="H2117" s="91">
        <v>56.680400848388672</v>
      </c>
      <c r="I2117" s="90">
        <v>75.047676086425781</v>
      </c>
    </row>
    <row r="2118" spans="1:9">
      <c r="A2118" s="65" t="s">
        <v>1196</v>
      </c>
      <c r="B2118" s="65" t="s">
        <v>1195</v>
      </c>
      <c r="C2118" s="131">
        <v>1.2330000000000001</v>
      </c>
      <c r="D2118" s="132">
        <v>1.5202889442443848</v>
      </c>
      <c r="E2118" s="132">
        <v>4.306657772852879</v>
      </c>
      <c r="F2118" s="132">
        <v>28.691087916499399</v>
      </c>
      <c r="G2118" s="92">
        <v>80.99981689453125</v>
      </c>
      <c r="H2118" s="91">
        <v>55.914390563964844</v>
      </c>
      <c r="I2118" s="90">
        <v>74.211929321289063</v>
      </c>
    </row>
    <row r="2119" spans="1:9">
      <c r="A2119" s="65" t="s">
        <v>1194</v>
      </c>
      <c r="B2119" s="65" t="s">
        <v>1193</v>
      </c>
      <c r="C2119" s="131">
        <v>3.2949999999999999</v>
      </c>
      <c r="D2119" s="132">
        <v>10.857025146484375</v>
      </c>
      <c r="E2119" s="132">
        <v>4.128136443410817</v>
      </c>
      <c r="F2119" s="132">
        <v>29.250456790958921</v>
      </c>
      <c r="G2119" s="92">
        <v>84.665153503417969</v>
      </c>
      <c r="H2119" s="91">
        <v>58.410621643066406</v>
      </c>
      <c r="I2119" s="90">
        <v>77.5609130859375</v>
      </c>
    </row>
    <row r="2120" spans="1:9">
      <c r="A2120" s="65" t="s">
        <v>8704</v>
      </c>
      <c r="B2120" s="65" t="s">
        <v>8703</v>
      </c>
      <c r="C2120" s="131">
        <v>4.976</v>
      </c>
      <c r="D2120" s="132">
        <v>24.760576248168945</v>
      </c>
      <c r="E2120" s="132">
        <v>3.5217164577508231</v>
      </c>
      <c r="F2120" s="132">
        <v>38.915170670037924</v>
      </c>
      <c r="G2120" s="92">
        <v>90.269332885742188</v>
      </c>
      <c r="H2120" s="91">
        <v>64.542877197265625</v>
      </c>
      <c r="I2120" s="90">
        <v>83.307991027832031</v>
      </c>
    </row>
    <row r="2121" spans="1:9">
      <c r="A2121" s="65" t="s">
        <v>8702</v>
      </c>
      <c r="B2121" s="65" t="s">
        <v>8701</v>
      </c>
      <c r="C2121" s="131">
        <v>4.0759999999999996</v>
      </c>
      <c r="D2121" s="132">
        <v>16.613775253295898</v>
      </c>
      <c r="E2121" s="132">
        <v>3.4008968256312397</v>
      </c>
      <c r="F2121" s="132">
        <v>40.963593854375418</v>
      </c>
      <c r="G2121" s="92">
        <v>89.51123046875</v>
      </c>
      <c r="H2121" s="91">
        <v>64.677558898925781</v>
      </c>
      <c r="I2121" s="90">
        <v>82.791465759277344</v>
      </c>
    </row>
    <row r="2122" spans="1:9">
      <c r="A2122" s="65" t="s">
        <v>8700</v>
      </c>
      <c r="B2122" s="65" t="s">
        <v>8699</v>
      </c>
      <c r="C2122" s="131">
        <v>4.4850000000000003</v>
      </c>
      <c r="D2122" s="132">
        <v>20.115224838256836</v>
      </c>
      <c r="E2122" s="132">
        <v>3.3719730366350635</v>
      </c>
      <c r="F2122" s="132">
        <v>47.97341717879091</v>
      </c>
      <c r="G2122" s="92">
        <v>91.74261474609375</v>
      </c>
      <c r="H2122" s="91">
        <v>68.063720703125</v>
      </c>
      <c r="I2122" s="90">
        <v>85.335319519042969</v>
      </c>
    </row>
    <row r="2123" spans="1:9">
      <c r="A2123" s="65" t="s">
        <v>8698</v>
      </c>
      <c r="B2123" s="65" t="s">
        <v>8697</v>
      </c>
      <c r="C2123" s="131">
        <v>4.2530000000000001</v>
      </c>
      <c r="D2123" s="132">
        <v>18.088008880615234</v>
      </c>
      <c r="E2123" s="132">
        <v>3.7286520436609156</v>
      </c>
      <c r="F2123" s="132">
        <v>42.437444739168875</v>
      </c>
      <c r="G2123" s="92">
        <v>89.651824951171875</v>
      </c>
      <c r="H2123" s="91">
        <v>65.232009887695313</v>
      </c>
      <c r="I2123" s="90">
        <v>83.044044494628906</v>
      </c>
    </row>
    <row r="2124" spans="1:9">
      <c r="A2124" s="65" t="s">
        <v>8696</v>
      </c>
      <c r="B2124" s="65" t="s">
        <v>8695</v>
      </c>
      <c r="C2124" s="131">
        <v>3.2309999999999999</v>
      </c>
      <c r="D2124" s="132">
        <v>10.439360618591309</v>
      </c>
      <c r="E2124" s="132">
        <v>3.7935279725896729</v>
      </c>
      <c r="F2124" s="132">
        <v>38.762553418803421</v>
      </c>
      <c r="G2124" s="92">
        <v>87.151283264160156</v>
      </c>
      <c r="H2124" s="91">
        <v>62.641857147216797</v>
      </c>
      <c r="I2124" s="90">
        <v>80.519256591796875</v>
      </c>
    </row>
    <row r="2125" spans="1:9">
      <c r="A2125" s="65" t="s">
        <v>8694</v>
      </c>
      <c r="B2125" s="65" t="s">
        <v>8693</v>
      </c>
      <c r="C2125" s="131">
        <v>2.7280000000000002</v>
      </c>
      <c r="D2125" s="132">
        <v>7.4419841766357422</v>
      </c>
      <c r="E2125" s="132">
        <v>3.2984861174970121</v>
      </c>
      <c r="F2125" s="132">
        <v>35.843452021726009</v>
      </c>
      <c r="G2125" s="92">
        <v>86.404998779296875</v>
      </c>
      <c r="H2125" s="91">
        <v>61.258617401123047</v>
      </c>
      <c r="I2125" s="90">
        <v>79.600616455078125</v>
      </c>
    </row>
    <row r="2126" spans="1:9">
      <c r="A2126" s="65" t="s">
        <v>8692</v>
      </c>
      <c r="B2126" s="65" t="s">
        <v>8691</v>
      </c>
      <c r="C2126" s="131">
        <v>3.66</v>
      </c>
      <c r="D2126" s="132">
        <v>13.395600318908691</v>
      </c>
      <c r="E2126" s="132">
        <v>3.8571684879924057</v>
      </c>
      <c r="F2126" s="132">
        <v>39.630823819808704</v>
      </c>
      <c r="G2126" s="92">
        <v>87.926361083984375</v>
      </c>
      <c r="H2126" s="91">
        <v>63.382240295410156</v>
      </c>
      <c r="I2126" s="90">
        <v>81.284942626953125</v>
      </c>
    </row>
    <row r="2127" spans="1:9">
      <c r="A2127" s="65" t="s">
        <v>8690</v>
      </c>
      <c r="B2127" s="65" t="s">
        <v>8689</v>
      </c>
      <c r="C2127" s="131">
        <v>2.649</v>
      </c>
      <c r="D2127" s="132">
        <v>7.0172009468078613</v>
      </c>
      <c r="E2127" s="132">
        <v>3.4288435816923344</v>
      </c>
      <c r="F2127" s="132">
        <v>45.023730747290358</v>
      </c>
      <c r="G2127" s="92">
        <v>88.138572692871094</v>
      </c>
      <c r="H2127" s="91">
        <v>64.992866516113281</v>
      </c>
      <c r="I2127" s="90">
        <v>81.875556945800781</v>
      </c>
    </row>
    <row r="2128" spans="1:9">
      <c r="A2128" s="65" t="s">
        <v>8688</v>
      </c>
      <c r="B2128" s="65" t="s">
        <v>8687</v>
      </c>
      <c r="C2128" s="131">
        <v>2.5489999999999999</v>
      </c>
      <c r="D2128" s="132">
        <v>6.497401237487793</v>
      </c>
      <c r="E2128" s="132">
        <v>3.6457900860182053</v>
      </c>
      <c r="F2128" s="132">
        <v>37.027354529094183</v>
      </c>
      <c r="G2128" s="92">
        <v>85.895965576171875</v>
      </c>
      <c r="H2128" s="91">
        <v>61.328426361083984</v>
      </c>
      <c r="I2128" s="90">
        <v>79.248214721679688</v>
      </c>
    </row>
    <row r="2129" spans="1:9">
      <c r="A2129" s="65" t="s">
        <v>8686</v>
      </c>
      <c r="B2129" s="65" t="s">
        <v>8685</v>
      </c>
      <c r="C2129" s="131">
        <v>2.6429999999999998</v>
      </c>
      <c r="D2129" s="132">
        <v>6.9854488372802734</v>
      </c>
      <c r="E2129" s="132">
        <v>4.0050009872309982</v>
      </c>
      <c r="F2129" s="132">
        <v>34.215645449137419</v>
      </c>
      <c r="G2129" s="92">
        <v>84.914405822753906</v>
      </c>
      <c r="H2129" s="91">
        <v>59.964962005615234</v>
      </c>
      <c r="I2129" s="90">
        <v>78.163314819335938</v>
      </c>
    </row>
    <row r="2130" spans="1:9">
      <c r="A2130" s="65" t="s">
        <v>8684</v>
      </c>
      <c r="B2130" s="65" t="s">
        <v>8683</v>
      </c>
      <c r="C2130" s="131">
        <v>1.518</v>
      </c>
      <c r="D2130" s="132">
        <v>2.3043239116668701</v>
      </c>
      <c r="E2130" s="132">
        <v>3.543580916614157</v>
      </c>
      <c r="F2130" s="132">
        <v>38.57448866777225</v>
      </c>
      <c r="G2130" s="92">
        <v>84.732894897460938</v>
      </c>
      <c r="H2130" s="91">
        <v>60.985595703125</v>
      </c>
      <c r="I2130" s="90">
        <v>78.307090759277344</v>
      </c>
    </row>
    <row r="2131" spans="1:9">
      <c r="A2131" s="65" t="s">
        <v>8682</v>
      </c>
      <c r="B2131" s="65" t="s">
        <v>8681</v>
      </c>
      <c r="C2131" s="131">
        <v>3.3170000000000002</v>
      </c>
      <c r="D2131" s="132">
        <v>11.00248908996582</v>
      </c>
      <c r="E2131" s="132">
        <v>2.8969777645206758</v>
      </c>
      <c r="F2131" s="132">
        <v>43.952258286106819</v>
      </c>
      <c r="G2131" s="92">
        <v>89.701805114746094</v>
      </c>
      <c r="H2131" s="91">
        <v>65.58905029296875</v>
      </c>
      <c r="I2131" s="90">
        <v>83.177116394042969</v>
      </c>
    </row>
    <row r="2132" spans="1:9">
      <c r="A2132" s="65" t="s">
        <v>8680</v>
      </c>
      <c r="B2132" s="65" t="s">
        <v>8679</v>
      </c>
      <c r="C2132" s="131">
        <v>0.42299999999999999</v>
      </c>
      <c r="D2132" s="132">
        <v>0.17892900109291077</v>
      </c>
      <c r="E2132" s="132">
        <v>3.4935057305549524</v>
      </c>
      <c r="F2132" s="132">
        <v>39.422727837871442</v>
      </c>
      <c r="G2132" s="92">
        <v>83.208709716796875</v>
      </c>
      <c r="H2132" s="91">
        <v>60.181358337402344</v>
      </c>
      <c r="I2132" s="90">
        <v>76.977714538574219</v>
      </c>
    </row>
    <row r="2133" spans="1:9">
      <c r="A2133" s="65" t="s">
        <v>8678</v>
      </c>
      <c r="B2133" s="65" t="s">
        <v>8677</v>
      </c>
      <c r="C2133" s="131">
        <v>3.6030000000000002</v>
      </c>
      <c r="D2133" s="132">
        <v>12.981609344482422</v>
      </c>
      <c r="E2133" s="132">
        <v>3.5506951450273956</v>
      </c>
      <c r="F2133" s="132">
        <v>46.380773281179479</v>
      </c>
      <c r="G2133" s="92">
        <v>89.770011901855469</v>
      </c>
      <c r="H2133" s="91">
        <v>66.424774169921875</v>
      </c>
      <c r="I2133" s="90">
        <v>83.4530029296875</v>
      </c>
    </row>
    <row r="2134" spans="1:9">
      <c r="A2134" s="65" t="s">
        <v>8676</v>
      </c>
      <c r="B2134" s="65" t="s">
        <v>8675</v>
      </c>
      <c r="C2134" s="131">
        <v>2.2040000000000002</v>
      </c>
      <c r="D2134" s="132">
        <v>4.8576159477233887</v>
      </c>
      <c r="E2134" s="132">
        <v>3.5265533142832326</v>
      </c>
      <c r="F2134" s="132">
        <v>36.02041105598866</v>
      </c>
      <c r="G2134" s="92">
        <v>85.290260314941406</v>
      </c>
      <c r="H2134" s="91">
        <v>60.632438659667969</v>
      </c>
      <c r="I2134" s="90">
        <v>78.618080139160156</v>
      </c>
    </row>
    <row r="2135" spans="1:9">
      <c r="A2135" s="65" t="s">
        <v>8674</v>
      </c>
      <c r="B2135" s="65" t="s">
        <v>8673</v>
      </c>
      <c r="C2135" s="131">
        <v>1.968</v>
      </c>
      <c r="D2135" s="132">
        <v>3.8730239868164063</v>
      </c>
      <c r="E2135" s="132">
        <v>3.263714730816929</v>
      </c>
      <c r="F2135" s="132">
        <v>42.207761396373499</v>
      </c>
      <c r="G2135" s="92">
        <v>86.658729553222656</v>
      </c>
      <c r="H2135" s="91">
        <v>63.212818145751953</v>
      </c>
      <c r="I2135" s="90">
        <v>80.314476013183594</v>
      </c>
    </row>
    <row r="2136" spans="1:9">
      <c r="A2136" s="65" t="s">
        <v>8672</v>
      </c>
      <c r="B2136" s="65" t="s">
        <v>8671</v>
      </c>
      <c r="C2136" s="131">
        <v>1.8009999999999999</v>
      </c>
      <c r="D2136" s="132">
        <v>3.2436010837554932</v>
      </c>
      <c r="E2136" s="132">
        <v>3.4252429938525935</v>
      </c>
      <c r="F2136" s="132">
        <v>36.942912123155871</v>
      </c>
      <c r="G2136" s="92">
        <v>84.9923095703125</v>
      </c>
      <c r="H2136" s="91">
        <v>60.677791595458984</v>
      </c>
      <c r="I2136" s="90">
        <v>78.41302490234375</v>
      </c>
    </row>
    <row r="2137" spans="1:9">
      <c r="A2137" s="65" t="s">
        <v>8670</v>
      </c>
      <c r="B2137" s="65" t="s">
        <v>8669</v>
      </c>
      <c r="C2137" s="131">
        <v>2.3380000000000001</v>
      </c>
      <c r="D2137" s="132">
        <v>5.4662442207336426</v>
      </c>
      <c r="E2137" s="132">
        <v>3.5332726338287799</v>
      </c>
      <c r="F2137" s="132">
        <v>38.571822872914915</v>
      </c>
      <c r="G2137" s="92">
        <v>86.062126159667969</v>
      </c>
      <c r="H2137" s="91">
        <v>61.852195739746094</v>
      </c>
      <c r="I2137" s="90">
        <v>79.511138916015625</v>
      </c>
    </row>
    <row r="2138" spans="1:9">
      <c r="A2138" s="65" t="s">
        <v>8668</v>
      </c>
      <c r="B2138" s="65" t="s">
        <v>8667</v>
      </c>
      <c r="C2138" s="131">
        <v>3.1779999999999999</v>
      </c>
      <c r="D2138" s="132">
        <v>10.09968376159668</v>
      </c>
      <c r="E2138" s="132">
        <v>3.7251878934063121</v>
      </c>
      <c r="F2138" s="132">
        <v>45.072824156305508</v>
      </c>
      <c r="G2138" s="92">
        <v>88.567825317382813</v>
      </c>
      <c r="H2138" s="91">
        <v>65.326423645019531</v>
      </c>
      <c r="I2138" s="90">
        <v>82.278915405273438</v>
      </c>
    </row>
    <row r="2139" spans="1:9">
      <c r="A2139" s="65" t="s">
        <v>8666</v>
      </c>
      <c r="B2139" s="65" t="s">
        <v>8665</v>
      </c>
      <c r="C2139" s="131">
        <v>2.6150000000000002</v>
      </c>
      <c r="D2139" s="132">
        <v>6.8382248878479004</v>
      </c>
      <c r="E2139" s="132">
        <v>3.4105700959413632</v>
      </c>
      <c r="F2139" s="132">
        <v>38.061133706151502</v>
      </c>
      <c r="G2139" s="92">
        <v>86.561553955078125</v>
      </c>
      <c r="H2139" s="91">
        <v>62.006999969482422</v>
      </c>
      <c r="I2139" s="90">
        <v>79.917312622070313</v>
      </c>
    </row>
    <row r="2140" spans="1:9">
      <c r="A2140" s="65" t="s">
        <v>8664</v>
      </c>
      <c r="B2140" s="65" t="s">
        <v>8663</v>
      </c>
      <c r="C2140" s="131">
        <v>3.8149999999999999</v>
      </c>
      <c r="D2140" s="132">
        <v>14.554224967956543</v>
      </c>
      <c r="E2140" s="132">
        <v>3.6689081408303861</v>
      </c>
      <c r="F2140" s="132">
        <v>42.51995438996579</v>
      </c>
      <c r="G2140" s="92">
        <v>89.075286865234375</v>
      </c>
      <c r="H2140" s="91">
        <v>64.897956848144531</v>
      </c>
      <c r="I2140" s="90">
        <v>82.533119201660156</v>
      </c>
    </row>
    <row r="2141" spans="1:9">
      <c r="A2141" s="65" t="s">
        <v>8662</v>
      </c>
      <c r="B2141" s="65" t="s">
        <v>8661</v>
      </c>
      <c r="C2141" s="131">
        <v>2.0409999999999999</v>
      </c>
      <c r="D2141" s="132">
        <v>4.1656808853149414</v>
      </c>
      <c r="E2141" s="132">
        <v>3.2357904827369319</v>
      </c>
      <c r="F2141" s="132">
        <v>36.022813174946002</v>
      </c>
      <c r="G2141" s="92">
        <v>85.43914794921875</v>
      </c>
      <c r="H2141" s="91">
        <v>60.675861358642578</v>
      </c>
      <c r="I2141" s="90">
        <v>78.738426208496094</v>
      </c>
    </row>
    <row r="2142" spans="1:9">
      <c r="A2142" s="65" t="s">
        <v>8660</v>
      </c>
      <c r="B2142" s="65" t="s">
        <v>8659</v>
      </c>
      <c r="C2142" s="131">
        <v>3.3719999999999999</v>
      </c>
      <c r="D2142" s="132">
        <v>11.370384216308594</v>
      </c>
      <c r="E2142" s="132">
        <v>3.7128290915003603</v>
      </c>
      <c r="F2142" s="132">
        <v>37.18848852420026</v>
      </c>
      <c r="G2142" s="92">
        <v>87.135856628417969</v>
      </c>
      <c r="H2142" s="91">
        <v>62.168483734130859</v>
      </c>
      <c r="I2142" s="90">
        <v>80.379913330078125</v>
      </c>
    </row>
    <row r="2143" spans="1:9">
      <c r="A2143" s="65" t="s">
        <v>8658</v>
      </c>
      <c r="B2143" s="65" t="s">
        <v>8657</v>
      </c>
      <c r="C2143" s="131">
        <v>4.3490000000000002</v>
      </c>
      <c r="D2143" s="132">
        <v>18.913801193237305</v>
      </c>
      <c r="E2143" s="132">
        <v>4.0522759184812447</v>
      </c>
      <c r="F2143" s="132">
        <v>41.881624094548229</v>
      </c>
      <c r="G2143" s="92">
        <v>89.221115112304688</v>
      </c>
      <c r="H2143" s="91">
        <v>64.848762512207031</v>
      </c>
      <c r="I2143" s="90">
        <v>82.626174926757813</v>
      </c>
    </row>
    <row r="2144" spans="1:9">
      <c r="A2144" s="65" t="s">
        <v>8656</v>
      </c>
      <c r="B2144" s="65" t="s">
        <v>8655</v>
      </c>
      <c r="C2144" s="131">
        <v>2.8439999999999999</v>
      </c>
      <c r="D2144" s="132">
        <v>8.0883359909057617</v>
      </c>
      <c r="E2144" s="132">
        <v>3.6601887725820479</v>
      </c>
      <c r="F2144" s="132">
        <v>39.779012634534396</v>
      </c>
      <c r="G2144" s="92">
        <v>86.955184936523438</v>
      </c>
      <c r="H2144" s="91">
        <v>62.787586212158203</v>
      </c>
      <c r="I2144" s="90">
        <v>80.4156494140625</v>
      </c>
    </row>
    <row r="2145" spans="1:9">
      <c r="A2145" s="65" t="s">
        <v>8654</v>
      </c>
      <c r="B2145" s="65" t="s">
        <v>8653</v>
      </c>
      <c r="C2145" s="131">
        <v>5.5940000000000003</v>
      </c>
      <c r="D2145" s="132">
        <v>31.292835235595703</v>
      </c>
      <c r="E2145" s="132">
        <v>3.58154508134281</v>
      </c>
      <c r="F2145" s="132">
        <v>39.191784274193552</v>
      </c>
      <c r="G2145" s="92">
        <v>91.184829711914063</v>
      </c>
      <c r="H2145" s="91">
        <v>65.160171508789063</v>
      </c>
      <c r="I2145" s="90">
        <v>84.142791748046875</v>
      </c>
    </row>
    <row r="2146" spans="1:9">
      <c r="A2146" s="65" t="s">
        <v>8652</v>
      </c>
      <c r="B2146" s="65" t="s">
        <v>8651</v>
      </c>
      <c r="C2146" s="131">
        <v>2.8759999999999999</v>
      </c>
      <c r="D2146" s="132">
        <v>8.2713756561279297</v>
      </c>
      <c r="E2146" s="132">
        <v>3.8088498612318817</v>
      </c>
      <c r="F2146" s="132">
        <v>40.453966907085281</v>
      </c>
      <c r="G2146" s="92">
        <v>86.946784973144531</v>
      </c>
      <c r="H2146" s="91">
        <v>62.998760223388672</v>
      </c>
      <c r="I2146" s="90">
        <v>80.466667175292969</v>
      </c>
    </row>
    <row r="2147" spans="1:9">
      <c r="A2147" s="65" t="s">
        <v>8650</v>
      </c>
      <c r="B2147" s="65" t="s">
        <v>8649</v>
      </c>
      <c r="C2147" s="131">
        <v>3.3959999999999999</v>
      </c>
      <c r="D2147" s="132">
        <v>11.532815933227539</v>
      </c>
      <c r="E2147" s="132">
        <v>3.8536838842073928</v>
      </c>
      <c r="F2147" s="132">
        <v>38.870636186425664</v>
      </c>
      <c r="G2147" s="92">
        <v>87.349517822265625</v>
      </c>
      <c r="H2147" s="91">
        <v>62.805561065673828</v>
      </c>
      <c r="I2147" s="90">
        <v>80.708145141601563</v>
      </c>
    </row>
    <row r="2148" spans="1:9">
      <c r="A2148" s="65" t="s">
        <v>8648</v>
      </c>
      <c r="B2148" s="65" t="s">
        <v>8647</v>
      </c>
      <c r="C2148" s="131">
        <v>4.3120000000000003</v>
      </c>
      <c r="D2148" s="132">
        <v>18.593343734741211</v>
      </c>
      <c r="E2148" s="132">
        <v>3.8354102855627898</v>
      </c>
      <c r="F2148" s="132">
        <v>45.178571428571431</v>
      </c>
      <c r="G2148" s="92">
        <v>90.202484130859375</v>
      </c>
      <c r="H2148" s="91">
        <v>66.37628173828125</v>
      </c>
      <c r="I2148" s="90">
        <v>83.755332946777344</v>
      </c>
    </row>
    <row r="2149" spans="1:9">
      <c r="A2149" s="65" t="s">
        <v>8646</v>
      </c>
      <c r="B2149" s="65" t="s">
        <v>8645</v>
      </c>
      <c r="C2149" s="131">
        <v>7.0060000000000002</v>
      </c>
      <c r="D2149" s="132">
        <v>49.084037780761719</v>
      </c>
      <c r="E2149" s="132">
        <v>3.4174171953828707</v>
      </c>
      <c r="F2149" s="132">
        <v>44.486635626832211</v>
      </c>
      <c r="G2149" s="92">
        <v>94.7001953125</v>
      </c>
      <c r="H2149" s="91">
        <v>68.70245361328125</v>
      </c>
      <c r="I2149" s="90">
        <v>87.665443420410156</v>
      </c>
    </row>
    <row r="2150" spans="1:9">
      <c r="A2150" s="65" t="s">
        <v>8644</v>
      </c>
      <c r="B2150" s="65" t="s">
        <v>8643</v>
      </c>
      <c r="C2150" s="131">
        <v>4.758</v>
      </c>
      <c r="D2150" s="132">
        <v>22.63856315612793</v>
      </c>
      <c r="E2150" s="132">
        <v>3.5987996163525358</v>
      </c>
      <c r="F2150" s="132">
        <v>39.615641392465427</v>
      </c>
      <c r="G2150" s="92">
        <v>89.98345947265625</v>
      </c>
      <c r="H2150" s="91">
        <v>64.588798522949219</v>
      </c>
      <c r="I2150" s="90">
        <v>83.111892700195313</v>
      </c>
    </row>
    <row r="2151" spans="1:9">
      <c r="A2151" s="65" t="s">
        <v>8642</v>
      </c>
      <c r="B2151" s="65" t="s">
        <v>8641</v>
      </c>
      <c r="C2151" s="131">
        <v>4.3099999999999996</v>
      </c>
      <c r="D2151" s="132">
        <v>18.576099395751953</v>
      </c>
      <c r="E2151" s="132">
        <v>3.5033909640955487</v>
      </c>
      <c r="F2151" s="132">
        <v>37.041235392320537</v>
      </c>
      <c r="G2151" s="92">
        <v>88.856307983398438</v>
      </c>
      <c r="H2151" s="91">
        <v>63.151332855224609</v>
      </c>
      <c r="I2151" s="90">
        <v>81.900779724121094</v>
      </c>
    </row>
    <row r="2152" spans="1:9">
      <c r="A2152" s="65" t="s">
        <v>8640</v>
      </c>
      <c r="B2152" s="65" t="s">
        <v>8639</v>
      </c>
      <c r="C2152" s="131">
        <v>4.3319999999999999</v>
      </c>
      <c r="D2152" s="132">
        <v>18.766223907470703</v>
      </c>
      <c r="E2152" s="132">
        <v>3.6503588460050036</v>
      </c>
      <c r="F2152" s="132">
        <v>37.186562687462505</v>
      </c>
      <c r="G2152" s="92">
        <v>88.715850830078125</v>
      </c>
      <c r="H2152" s="91">
        <v>63.126575469970703</v>
      </c>
      <c r="I2152" s="90">
        <v>81.7916259765625</v>
      </c>
    </row>
    <row r="2153" spans="1:9">
      <c r="A2153" s="65" t="s">
        <v>8638</v>
      </c>
      <c r="B2153" s="65" t="s">
        <v>8637</v>
      </c>
      <c r="C2153" s="131">
        <v>8.6820000000000004</v>
      </c>
      <c r="D2153" s="132">
        <v>75.377120971679688</v>
      </c>
      <c r="E2153" s="132">
        <v>3.2480423560215308</v>
      </c>
      <c r="F2153" s="132">
        <v>42.256186121570735</v>
      </c>
      <c r="G2153" s="92">
        <v>96.876518249511719</v>
      </c>
      <c r="H2153" s="91">
        <v>69.131378173828125</v>
      </c>
      <c r="I2153" s="90">
        <v>89.368934631347656</v>
      </c>
    </row>
    <row r="2154" spans="1:9">
      <c r="A2154" s="65" t="s">
        <v>8636</v>
      </c>
      <c r="B2154" s="65" t="s">
        <v>8635</v>
      </c>
      <c r="C2154" s="131">
        <v>4.6500000000000004</v>
      </c>
      <c r="D2154" s="132">
        <v>21.622499465942383</v>
      </c>
      <c r="E2154" s="132">
        <v>3.8090400820932651</v>
      </c>
      <c r="F2154" s="132">
        <v>40.556091527520095</v>
      </c>
      <c r="G2154" s="92">
        <v>89.731376647949219</v>
      </c>
      <c r="H2154" s="91">
        <v>64.738021850585938</v>
      </c>
      <c r="I2154" s="90">
        <v>82.968399047851563</v>
      </c>
    </row>
    <row r="2155" spans="1:9">
      <c r="A2155" s="65" t="s">
        <v>8634</v>
      </c>
      <c r="B2155" s="65" t="s">
        <v>8633</v>
      </c>
      <c r="C2155" s="131">
        <v>6.8959999999999999</v>
      </c>
      <c r="D2155" s="132">
        <v>47.554817199707031</v>
      </c>
      <c r="E2155" s="132">
        <v>2.4838350993469565</v>
      </c>
      <c r="F2155" s="132">
        <v>44.738466536712153</v>
      </c>
      <c r="G2155" s="92">
        <v>95.907135009765625</v>
      </c>
      <c r="H2155" s="91">
        <v>69.402320861816406</v>
      </c>
      <c r="I2155" s="90">
        <v>88.735176086425781</v>
      </c>
    </row>
    <row r="2156" spans="1:9">
      <c r="A2156" s="65" t="s">
        <v>8632</v>
      </c>
      <c r="B2156" s="65" t="s">
        <v>8631</v>
      </c>
      <c r="C2156" s="131">
        <v>4.3010000000000002</v>
      </c>
      <c r="D2156" s="132">
        <v>18.498601913452148</v>
      </c>
      <c r="E2156" s="132">
        <v>3.3631345575565446</v>
      </c>
      <c r="F2156" s="132">
        <v>38.108859993952223</v>
      </c>
      <c r="G2156" s="92">
        <v>89.277198791503906</v>
      </c>
      <c r="H2156" s="91">
        <v>63.699741363525391</v>
      </c>
      <c r="I2156" s="90">
        <v>82.356170654296875</v>
      </c>
    </row>
    <row r="2157" spans="1:9">
      <c r="A2157" s="65" t="s">
        <v>8630</v>
      </c>
      <c r="B2157" s="65" t="s">
        <v>8629</v>
      </c>
      <c r="C2157" s="131">
        <v>5.57</v>
      </c>
      <c r="D2157" s="132">
        <v>31.024900436401367</v>
      </c>
      <c r="E2157" s="132">
        <v>3.6441229419284036</v>
      </c>
      <c r="F2157" s="132">
        <v>43.157044673539517</v>
      </c>
      <c r="G2157" s="92">
        <v>91.942611694335938</v>
      </c>
      <c r="H2157" s="91">
        <v>66.782295227050781</v>
      </c>
      <c r="I2157" s="90">
        <v>85.13446044921875</v>
      </c>
    </row>
    <row r="2158" spans="1:9">
      <c r="A2158" s="65" t="s">
        <v>8628</v>
      </c>
      <c r="B2158" s="65" t="s">
        <v>8627</v>
      </c>
      <c r="C2158" s="131">
        <v>8.9830000000000005</v>
      </c>
      <c r="D2158" s="132">
        <v>80.694290161132813</v>
      </c>
      <c r="E2158" s="132">
        <v>3.8436788252996821</v>
      </c>
      <c r="F2158" s="132">
        <v>41.285684076971876</v>
      </c>
      <c r="G2158" s="92">
        <v>96.252342224121094</v>
      </c>
      <c r="H2158" s="91">
        <v>68.49462890625</v>
      </c>
      <c r="I2158" s="90">
        <v>88.741355895996094</v>
      </c>
    </row>
    <row r="2159" spans="1:9">
      <c r="A2159" s="65" t="s">
        <v>8626</v>
      </c>
      <c r="B2159" s="65" t="s">
        <v>8625</v>
      </c>
      <c r="C2159" s="131">
        <v>4.6470000000000002</v>
      </c>
      <c r="D2159" s="132">
        <v>21.594608306884766</v>
      </c>
      <c r="E2159" s="132">
        <v>3.6263879759139197</v>
      </c>
      <c r="F2159" s="132">
        <v>42.372935196950444</v>
      </c>
      <c r="G2159" s="92">
        <v>90.387847900390625</v>
      </c>
      <c r="H2159" s="91">
        <v>65.641952514648438</v>
      </c>
      <c r="I2159" s="90">
        <v>83.69183349609375</v>
      </c>
    </row>
    <row r="2160" spans="1:9">
      <c r="A2160" s="65" t="s">
        <v>8624</v>
      </c>
      <c r="B2160" s="65" t="s">
        <v>8623</v>
      </c>
      <c r="C2160" s="131">
        <v>5.8970000000000002</v>
      </c>
      <c r="D2160" s="132">
        <v>34.774608612060547</v>
      </c>
      <c r="E2160" s="132">
        <v>2.6659021983050093</v>
      </c>
      <c r="F2160" s="132">
        <v>46.283213868978166</v>
      </c>
      <c r="G2160" s="92">
        <v>94.506637573242188</v>
      </c>
      <c r="H2160" s="91">
        <v>69.105888366699219</v>
      </c>
      <c r="I2160" s="90">
        <v>87.6334228515625</v>
      </c>
    </row>
    <row r="2161" spans="1:9">
      <c r="A2161" s="65" t="s">
        <v>8622</v>
      </c>
      <c r="B2161" s="65" t="s">
        <v>8621</v>
      </c>
      <c r="C2161" s="131">
        <v>4.9980000000000002</v>
      </c>
      <c r="D2161" s="132">
        <v>24.980003356933594</v>
      </c>
      <c r="E2161" s="132">
        <v>3.0699727296442294</v>
      </c>
      <c r="F2161" s="132">
        <v>46.692445166531279</v>
      </c>
      <c r="G2161" s="92">
        <v>92.668350219726563</v>
      </c>
      <c r="H2161" s="91">
        <v>68.203208923339844</v>
      </c>
      <c r="I2161" s="90">
        <v>86.048309326171875</v>
      </c>
    </row>
    <row r="2162" spans="1:9">
      <c r="A2162" s="65" t="s">
        <v>8620</v>
      </c>
      <c r="B2162" s="65" t="s">
        <v>8619</v>
      </c>
      <c r="C2162" s="131">
        <v>9.9420000000000002</v>
      </c>
      <c r="D2162" s="132">
        <v>98.843360900878906</v>
      </c>
      <c r="E2162" s="132">
        <v>3.0500299393002424</v>
      </c>
      <c r="F2162" s="132">
        <v>44.567862908232954</v>
      </c>
      <c r="G2162" s="92">
        <v>99.451889038085938</v>
      </c>
      <c r="H2162" s="91">
        <v>71.109840393066406</v>
      </c>
      <c r="I2162" s="90">
        <v>91.782791137695313</v>
      </c>
    </row>
    <row r="2163" spans="1:9">
      <c r="A2163" s="65" t="s">
        <v>8354</v>
      </c>
      <c r="B2163" s="65" t="s">
        <v>8353</v>
      </c>
      <c r="C2163" s="131">
        <v>2.8420000000000001</v>
      </c>
      <c r="D2163" s="132">
        <v>8.0769643783569336</v>
      </c>
      <c r="E2163" s="132">
        <v>3.7243086688431029</v>
      </c>
      <c r="F2163" s="132">
        <v>37.291239515377448</v>
      </c>
      <c r="G2163" s="92">
        <v>86.308441162109375</v>
      </c>
      <c r="H2163" s="91">
        <v>61.6795654296875</v>
      </c>
      <c r="I2163" s="90">
        <v>79.644088745117188</v>
      </c>
    </row>
    <row r="2164" spans="1:9">
      <c r="A2164" s="65" t="s">
        <v>8352</v>
      </c>
      <c r="B2164" s="65" t="s">
        <v>8351</v>
      </c>
      <c r="C2164" s="131">
        <v>3.5819999999999999</v>
      </c>
      <c r="D2164" s="132">
        <v>12.830723762512207</v>
      </c>
      <c r="E2164" s="132">
        <v>3.7832322936640961</v>
      </c>
      <c r="F2164" s="132">
        <v>35.391189310755394</v>
      </c>
      <c r="G2164" s="92">
        <v>86.965538024902344</v>
      </c>
      <c r="H2164" s="91">
        <v>61.555702209472656</v>
      </c>
      <c r="I2164" s="90">
        <v>80.089866638183594</v>
      </c>
    </row>
    <row r="2165" spans="1:9">
      <c r="A2165" s="65" t="s">
        <v>8350</v>
      </c>
      <c r="B2165" s="65" t="s">
        <v>8349</v>
      </c>
      <c r="C2165" s="131">
        <v>2.3809999999999998</v>
      </c>
      <c r="D2165" s="132">
        <v>5.6691608428955078</v>
      </c>
      <c r="E2165" s="132">
        <v>3.6200171753462826</v>
      </c>
      <c r="F2165" s="132">
        <v>39.157989690721649</v>
      </c>
      <c r="G2165" s="92">
        <v>86.138999938964844</v>
      </c>
      <c r="H2165" s="91">
        <v>62.082775115966797</v>
      </c>
      <c r="I2165" s="90">
        <v>79.629608154296875</v>
      </c>
    </row>
    <row r="2166" spans="1:9">
      <c r="A2166" s="65" t="s">
        <v>8348</v>
      </c>
      <c r="B2166" s="65" t="s">
        <v>8347</v>
      </c>
      <c r="C2166" s="131">
        <v>2.1970000000000001</v>
      </c>
      <c r="D2166" s="132">
        <v>4.8268089294433594</v>
      </c>
      <c r="E2166" s="132">
        <v>4.0268510474243717</v>
      </c>
      <c r="F2166" s="132">
        <v>34.707243816254419</v>
      </c>
      <c r="G2166" s="92">
        <v>84.283241271972656</v>
      </c>
      <c r="H2166" s="91">
        <v>59.701625823974609</v>
      </c>
      <c r="I2166" s="90">
        <v>77.631683349609375</v>
      </c>
    </row>
    <row r="2167" spans="1:9">
      <c r="A2167" s="65" t="s">
        <v>8346</v>
      </c>
      <c r="B2167" s="65" t="s">
        <v>8345</v>
      </c>
      <c r="C2167" s="131">
        <v>2.9169999999999998</v>
      </c>
      <c r="D2167" s="132">
        <v>8.5088891983032227</v>
      </c>
      <c r="E2167" s="132">
        <v>3.2502692343094544</v>
      </c>
      <c r="F2167" s="132">
        <v>42.052478580171361</v>
      </c>
      <c r="G2167" s="92">
        <v>88.15283203125</v>
      </c>
      <c r="H2167" s="91">
        <v>64.127281188964844</v>
      </c>
      <c r="I2167" s="90">
        <v>81.6517333984375</v>
      </c>
    </row>
    <row r="2168" spans="1:9">
      <c r="A2168" s="65" t="s">
        <v>8344</v>
      </c>
      <c r="B2168" s="65" t="s">
        <v>8343</v>
      </c>
      <c r="C2168" s="131">
        <v>3.7949999999999999</v>
      </c>
      <c r="D2168" s="132">
        <v>14.40202522277832</v>
      </c>
      <c r="E2168" s="132">
        <v>3.1229632227476261</v>
      </c>
      <c r="F2168" s="132">
        <v>43.826576229381843</v>
      </c>
      <c r="G2168" s="92">
        <v>90.102760314941406</v>
      </c>
      <c r="H2168" s="91">
        <v>65.832908630371094</v>
      </c>
      <c r="I2168" s="90">
        <v>83.535560607910156</v>
      </c>
    </row>
    <row r="2169" spans="1:9">
      <c r="A2169" s="65" t="s">
        <v>8342</v>
      </c>
      <c r="B2169" s="65" t="s">
        <v>8341</v>
      </c>
      <c r="C2169" s="131">
        <v>5.4420000000000002</v>
      </c>
      <c r="D2169" s="132">
        <v>29.615364074707031</v>
      </c>
      <c r="E2169" s="132">
        <v>3.6663162562590506</v>
      </c>
      <c r="F2169" s="132">
        <v>37.502459016393445</v>
      </c>
      <c r="G2169" s="92">
        <v>90.459976196289063</v>
      </c>
      <c r="H2169" s="91">
        <v>64.247322082519531</v>
      </c>
      <c r="I2169" s="90">
        <v>83.367073059082031</v>
      </c>
    </row>
    <row r="2170" spans="1:9">
      <c r="A2170" s="65" t="s">
        <v>8340</v>
      </c>
      <c r="B2170" s="65" t="s">
        <v>8339</v>
      </c>
      <c r="C2170" s="131">
        <v>3.6539999999999999</v>
      </c>
      <c r="D2170" s="132">
        <v>13.351716041564941</v>
      </c>
      <c r="E2170" s="132">
        <v>3.9461177390288316</v>
      </c>
      <c r="F2170" s="132">
        <v>35.687206360679433</v>
      </c>
      <c r="G2170" s="92">
        <v>86.914642333984375</v>
      </c>
      <c r="H2170" s="91">
        <v>61.632465362548828</v>
      </c>
      <c r="I2170" s="90">
        <v>80.073516845703125</v>
      </c>
    </row>
    <row r="2171" spans="1:9">
      <c r="A2171" s="65" t="s">
        <v>8338</v>
      </c>
      <c r="B2171" s="65" t="s">
        <v>8337</v>
      </c>
      <c r="C2171" s="131">
        <v>1.2270000000000001</v>
      </c>
      <c r="D2171" s="132">
        <v>1.5055290460586548</v>
      </c>
      <c r="E2171" s="132">
        <v>3.7788944000971023</v>
      </c>
      <c r="F2171" s="132">
        <v>36.564709131075112</v>
      </c>
      <c r="G2171" s="92">
        <v>83.483909606933594</v>
      </c>
      <c r="H2171" s="91">
        <v>59.644943237304688</v>
      </c>
      <c r="I2171" s="90">
        <v>77.033302307128906</v>
      </c>
    </row>
    <row r="2172" spans="1:9">
      <c r="A2172" s="65" t="s">
        <v>8336</v>
      </c>
      <c r="B2172" s="65" t="s">
        <v>8335</v>
      </c>
      <c r="C2172" s="131">
        <v>3.2090000000000001</v>
      </c>
      <c r="D2172" s="132">
        <v>10.297680854797363</v>
      </c>
      <c r="E2172" s="132">
        <v>4.0600228887049079</v>
      </c>
      <c r="F2172" s="132">
        <v>40.35817908954477</v>
      </c>
      <c r="G2172" s="92">
        <v>87.0968017578125</v>
      </c>
      <c r="H2172" s="91">
        <v>63.105533599853516</v>
      </c>
      <c r="I2172" s="90">
        <v>80.60498046875</v>
      </c>
    </row>
    <row r="2173" spans="1:9">
      <c r="A2173" s="65" t="s">
        <v>8334</v>
      </c>
      <c r="B2173" s="65" t="s">
        <v>8333</v>
      </c>
      <c r="C2173" s="131">
        <v>2.7629999999999999</v>
      </c>
      <c r="D2173" s="132">
        <v>7.6341691017150879</v>
      </c>
      <c r="E2173" s="132">
        <v>3.4694893358190071</v>
      </c>
      <c r="F2173" s="132">
        <v>41.472442363112393</v>
      </c>
      <c r="G2173" s="92">
        <v>87.472015380859375</v>
      </c>
      <c r="H2173" s="91">
        <v>63.566188812255859</v>
      </c>
      <c r="I2173" s="90">
        <v>81.003318786621094</v>
      </c>
    </row>
    <row r="2174" spans="1:9">
      <c r="A2174" s="65" t="s">
        <v>8332</v>
      </c>
      <c r="B2174" s="65" t="s">
        <v>8331</v>
      </c>
      <c r="C2174" s="131">
        <v>2.5720000000000001</v>
      </c>
      <c r="D2174" s="132">
        <v>6.6151838302612305</v>
      </c>
      <c r="E2174" s="132">
        <v>3.250864336411746</v>
      </c>
      <c r="F2174" s="132">
        <v>37.925120244862264</v>
      </c>
      <c r="G2174" s="92">
        <v>86.687698364257813</v>
      </c>
      <c r="H2174" s="91">
        <v>62.021751403808594</v>
      </c>
      <c r="I2174" s="90">
        <v>80.013320922851563</v>
      </c>
    </row>
    <row r="2175" spans="1:9">
      <c r="A2175" s="65" t="s">
        <v>8330</v>
      </c>
      <c r="B2175" s="65" t="s">
        <v>8329</v>
      </c>
      <c r="C2175" s="131">
        <v>4.2149999999999999</v>
      </c>
      <c r="D2175" s="132">
        <v>17.766225814819336</v>
      </c>
      <c r="E2175" s="132">
        <v>3.7497992822688468</v>
      </c>
      <c r="F2175" s="132">
        <v>36.209651535992663</v>
      </c>
      <c r="G2175" s="92">
        <v>88.178024291992188</v>
      </c>
      <c r="H2175" s="91">
        <v>62.529346466064453</v>
      </c>
      <c r="I2175" s="90">
        <v>81.237724304199219</v>
      </c>
    </row>
    <row r="2176" spans="1:9">
      <c r="A2176" s="65" t="s">
        <v>8328</v>
      </c>
      <c r="B2176" s="65" t="s">
        <v>8327</v>
      </c>
      <c r="C2176" s="131">
        <v>3.7909999999999999</v>
      </c>
      <c r="D2176" s="132">
        <v>14.371681213378906</v>
      </c>
      <c r="E2176" s="132">
        <v>3.797158895384309</v>
      </c>
      <c r="F2176" s="132">
        <v>37.528591812095272</v>
      </c>
      <c r="G2176" s="92">
        <v>87.747230529785156</v>
      </c>
      <c r="H2176" s="91">
        <v>62.656288146972656</v>
      </c>
      <c r="I2176" s="90">
        <v>80.957847595214844</v>
      </c>
    </row>
    <row r="2177" spans="1:9">
      <c r="A2177" s="65" t="s">
        <v>8326</v>
      </c>
      <c r="B2177" s="65" t="s">
        <v>8325</v>
      </c>
      <c r="C2177" s="131">
        <v>3.117</v>
      </c>
      <c r="D2177" s="132">
        <v>9.7156887054443359</v>
      </c>
      <c r="E2177" s="132">
        <v>3.5309437519884748</v>
      </c>
      <c r="F2177" s="132">
        <v>35.571039877561432</v>
      </c>
      <c r="G2177" s="92">
        <v>86.631484985351563</v>
      </c>
      <c r="H2177" s="91">
        <v>61.361763000488281</v>
      </c>
      <c r="I2177" s="90">
        <v>79.793731689453125</v>
      </c>
    </row>
    <row r="2178" spans="1:9">
      <c r="A2178" s="65" t="s">
        <v>8324</v>
      </c>
      <c r="B2178" s="65" t="s">
        <v>8323</v>
      </c>
      <c r="C2178" s="131">
        <v>0.79200000000000004</v>
      </c>
      <c r="D2178" s="132">
        <v>0.62726402282714844</v>
      </c>
      <c r="E2178" s="132">
        <v>3.2697767198775618</v>
      </c>
      <c r="F2178" s="132">
        <v>38.320275627713798</v>
      </c>
      <c r="G2178" s="92">
        <v>83.882560729980469</v>
      </c>
      <c r="H2178" s="91">
        <v>60.286705017089844</v>
      </c>
      <c r="I2178" s="90">
        <v>77.497734069824219</v>
      </c>
    </row>
    <row r="2179" spans="1:9">
      <c r="A2179" s="65" t="s">
        <v>8322</v>
      </c>
      <c r="B2179" s="65" t="s">
        <v>8321</v>
      </c>
      <c r="C2179" s="131">
        <v>1.9630000000000001</v>
      </c>
      <c r="D2179" s="132">
        <v>3.8533689975738525</v>
      </c>
      <c r="E2179" s="132">
        <v>3.1965645471430304</v>
      </c>
      <c r="F2179" s="132">
        <v>36.07997471155366</v>
      </c>
      <c r="G2179" s="92">
        <v>85.382064819335938</v>
      </c>
      <c r="H2179" s="91">
        <v>60.647239685058594</v>
      </c>
      <c r="I2179" s="90">
        <v>78.689048767089844</v>
      </c>
    </row>
    <row r="2180" spans="1:9">
      <c r="A2180" s="65" t="s">
        <v>8320</v>
      </c>
      <c r="B2180" s="65" t="s">
        <v>8319</v>
      </c>
      <c r="C2180" s="131">
        <v>1.784</v>
      </c>
      <c r="D2180" s="132">
        <v>3.1826560497283936</v>
      </c>
      <c r="E2180" s="132">
        <v>3.4470358282790894</v>
      </c>
      <c r="F2180" s="132">
        <v>36.462562683728166</v>
      </c>
      <c r="G2180" s="92">
        <v>84.827476501464844</v>
      </c>
      <c r="H2180" s="91">
        <v>60.439430236816406</v>
      </c>
      <c r="I2180" s="90">
        <v>78.228294372558594</v>
      </c>
    </row>
    <row r="2181" spans="1:9">
      <c r="A2181" s="65" t="s">
        <v>8318</v>
      </c>
      <c r="B2181" s="65" t="s">
        <v>8317</v>
      </c>
      <c r="C2181" s="131">
        <v>1.347</v>
      </c>
      <c r="D2181" s="132">
        <v>1.8144090175628662</v>
      </c>
      <c r="E2181" s="132">
        <v>3.1473104668347709</v>
      </c>
      <c r="F2181" s="132">
        <v>37.232895089884629</v>
      </c>
      <c r="G2181" s="92">
        <v>84.715408325195313</v>
      </c>
      <c r="H2181" s="91">
        <v>60.519287109375</v>
      </c>
      <c r="I2181" s="90">
        <v>78.168159484863281</v>
      </c>
    </row>
    <row r="2182" spans="1:9">
      <c r="A2182" s="65" t="s">
        <v>8316</v>
      </c>
      <c r="B2182" s="65" t="s">
        <v>8315</v>
      </c>
      <c r="C2182" s="131">
        <v>3.8559999999999999</v>
      </c>
      <c r="D2182" s="132">
        <v>14.868736267089844</v>
      </c>
      <c r="E2182" s="132">
        <v>3.231745254646651</v>
      </c>
      <c r="F2182" s="132">
        <v>34.782274426054457</v>
      </c>
      <c r="G2182" s="92">
        <v>88.032760620117188</v>
      </c>
      <c r="H2182" s="91">
        <v>61.960670471191406</v>
      </c>
      <c r="I2182" s="90">
        <v>80.977890014648438</v>
      </c>
    </row>
    <row r="2183" spans="1:9">
      <c r="A2183" s="65" t="s">
        <v>8314</v>
      </c>
      <c r="B2183" s="65" t="s">
        <v>8313</v>
      </c>
      <c r="C2183" s="131">
        <v>4.3129999999999997</v>
      </c>
      <c r="D2183" s="132">
        <v>18.601968765258789</v>
      </c>
      <c r="E2183" s="132">
        <v>3.9422627089141389</v>
      </c>
      <c r="F2183" s="132">
        <v>36.693015162813822</v>
      </c>
      <c r="G2183" s="92">
        <v>88.166145324707031</v>
      </c>
      <c r="H2183" s="91">
        <v>62.686172485351563</v>
      </c>
      <c r="I2183" s="90">
        <v>81.271499633789063</v>
      </c>
    </row>
    <row r="2184" spans="1:9">
      <c r="A2184" s="65" t="s">
        <v>8312</v>
      </c>
      <c r="B2184" s="65" t="s">
        <v>8311</v>
      </c>
      <c r="C2184" s="131">
        <v>2.4079999999999999</v>
      </c>
      <c r="D2184" s="132">
        <v>5.7984638214111328</v>
      </c>
      <c r="E2184" s="132">
        <v>3.5525433312134203</v>
      </c>
      <c r="F2184" s="132">
        <v>32.52591986917416</v>
      </c>
      <c r="G2184" s="92">
        <v>84.801620483398438</v>
      </c>
      <c r="H2184" s="91">
        <v>59.335624694824219</v>
      </c>
      <c r="I2184" s="90">
        <v>77.910751342773438</v>
      </c>
    </row>
    <row r="2185" spans="1:9">
      <c r="A2185" s="65" t="s">
        <v>8310</v>
      </c>
      <c r="B2185" s="65" t="s">
        <v>8309</v>
      </c>
      <c r="C2185" s="131">
        <v>3.2629999999999999</v>
      </c>
      <c r="D2185" s="132">
        <v>10.64716911315918</v>
      </c>
      <c r="E2185" s="132">
        <v>3.2508503772775681</v>
      </c>
      <c r="F2185" s="132">
        <v>35.197940974605352</v>
      </c>
      <c r="G2185" s="92">
        <v>87.171943664550781</v>
      </c>
      <c r="H2185" s="91">
        <v>61.550727844238281</v>
      </c>
      <c r="I2185" s="90">
        <v>80.23907470703125</v>
      </c>
    </row>
    <row r="2186" spans="1:9">
      <c r="A2186" s="65" t="s">
        <v>8308</v>
      </c>
      <c r="B2186" s="65" t="s">
        <v>8307</v>
      </c>
      <c r="C2186" s="131">
        <v>3.5310000000000001</v>
      </c>
      <c r="D2186" s="132">
        <v>12.467961311340332</v>
      </c>
      <c r="E2186" s="132">
        <v>3.1119276649679803</v>
      </c>
      <c r="F2186" s="132">
        <v>41.254592211609108</v>
      </c>
      <c r="G2186" s="92">
        <v>89.134429931640625</v>
      </c>
      <c r="H2186" s="91">
        <v>64.492057800292969</v>
      </c>
      <c r="I2186" s="90">
        <v>82.4664306640625</v>
      </c>
    </row>
    <row r="2187" spans="1:9">
      <c r="A2187" s="65" t="s">
        <v>8306</v>
      </c>
      <c r="B2187" s="65" t="s">
        <v>8305</v>
      </c>
      <c r="C2187" s="131">
        <v>1.472</v>
      </c>
      <c r="D2187" s="132">
        <v>2.1667840480804443</v>
      </c>
      <c r="E2187" s="132">
        <v>3.7531010272638996</v>
      </c>
      <c r="F2187" s="132">
        <v>30.119116933527415</v>
      </c>
      <c r="G2187" s="92">
        <v>82.483016967773438</v>
      </c>
      <c r="H2187" s="91">
        <v>57.183361053466797</v>
      </c>
      <c r="I2187" s="90">
        <v>75.637161254882813</v>
      </c>
    </row>
    <row r="2188" spans="1:9">
      <c r="A2188" s="65" t="s">
        <v>8304</v>
      </c>
      <c r="B2188" s="65" t="s">
        <v>8303</v>
      </c>
      <c r="C2188" s="131">
        <v>4.8280000000000003</v>
      </c>
      <c r="D2188" s="132">
        <v>23.30958366394043</v>
      </c>
      <c r="E2188" s="132">
        <v>3.7835908115842551</v>
      </c>
      <c r="F2188" s="132">
        <v>39.862653153834515</v>
      </c>
      <c r="G2188" s="92">
        <v>89.8856201171875</v>
      </c>
      <c r="H2188" s="91">
        <v>64.622642517089844</v>
      </c>
      <c r="I2188" s="90">
        <v>83.049690246582031</v>
      </c>
    </row>
    <row r="2189" spans="1:9">
      <c r="A2189" s="65" t="s">
        <v>8302</v>
      </c>
      <c r="B2189" s="65" t="s">
        <v>8301</v>
      </c>
      <c r="C2189" s="131">
        <v>2.2589999999999999</v>
      </c>
      <c r="D2189" s="132">
        <v>5.103081226348877</v>
      </c>
      <c r="E2189" s="132">
        <v>4.4719774205721148</v>
      </c>
      <c r="F2189" s="132">
        <v>35.368472372697724</v>
      </c>
      <c r="G2189" s="92">
        <v>83.903175354003906</v>
      </c>
      <c r="H2189" s="91">
        <v>59.723052978515625</v>
      </c>
      <c r="I2189" s="90">
        <v>77.360252380371094</v>
      </c>
    </row>
    <row r="2190" spans="1:9">
      <c r="A2190" s="65" t="s">
        <v>8300</v>
      </c>
      <c r="B2190" s="65" t="s">
        <v>8299</v>
      </c>
      <c r="C2190" s="131">
        <v>5.6079999999999997</v>
      </c>
      <c r="D2190" s="132">
        <v>31.449663162231445</v>
      </c>
      <c r="E2190" s="132">
        <v>3.599577637308423</v>
      </c>
      <c r="F2190" s="132">
        <v>37.827028676021968</v>
      </c>
      <c r="G2190" s="92">
        <v>90.877021789550781</v>
      </c>
      <c r="H2190" s="91">
        <v>64.577995300292969</v>
      </c>
      <c r="I2190" s="90">
        <v>83.7607421875</v>
      </c>
    </row>
    <row r="2191" spans="1:9">
      <c r="A2191" s="65" t="s">
        <v>8298</v>
      </c>
      <c r="B2191" s="65" t="s">
        <v>8297</v>
      </c>
      <c r="C2191" s="131">
        <v>4.976</v>
      </c>
      <c r="D2191" s="132">
        <v>24.760576248168945</v>
      </c>
      <c r="E2191" s="132">
        <v>3.7638966429488936</v>
      </c>
      <c r="F2191" s="132">
        <v>38.257193188490895</v>
      </c>
      <c r="G2191" s="92">
        <v>89.782310485839844</v>
      </c>
      <c r="H2191" s="91">
        <v>64.0863037109375</v>
      </c>
      <c r="I2191" s="90">
        <v>82.829208374023438</v>
      </c>
    </row>
    <row r="2192" spans="1:9">
      <c r="A2192" s="65" t="s">
        <v>8296</v>
      </c>
      <c r="B2192" s="65" t="s">
        <v>8295</v>
      </c>
      <c r="C2192" s="131">
        <v>3.0089999999999999</v>
      </c>
      <c r="D2192" s="132">
        <v>9.0540809631347656</v>
      </c>
      <c r="E2192" s="132">
        <v>3.9002873119940111</v>
      </c>
      <c r="F2192" s="132">
        <v>37.764952780692553</v>
      </c>
      <c r="G2192" s="92">
        <v>86.429885864257813</v>
      </c>
      <c r="H2192" s="91">
        <v>61.919837951660156</v>
      </c>
      <c r="I2192" s="90">
        <v>79.797691345214844</v>
      </c>
    </row>
    <row r="2193" spans="1:9">
      <c r="A2193" s="65" t="s">
        <v>8294</v>
      </c>
      <c r="B2193" s="65" t="s">
        <v>8293</v>
      </c>
      <c r="C2193" s="131">
        <v>5.125</v>
      </c>
      <c r="D2193" s="132">
        <v>26.265625</v>
      </c>
      <c r="E2193" s="132">
        <v>4.0744613278815551</v>
      </c>
      <c r="F2193" s="132">
        <v>38.878784103650183</v>
      </c>
      <c r="G2193" s="92">
        <v>89.710807800292969</v>
      </c>
      <c r="H2193" s="91">
        <v>64.257476806640625</v>
      </c>
      <c r="I2193" s="90">
        <v>82.823371887207031</v>
      </c>
    </row>
    <row r="2194" spans="1:9">
      <c r="A2194" s="65" t="s">
        <v>8292</v>
      </c>
      <c r="B2194" s="65" t="s">
        <v>8291</v>
      </c>
      <c r="C2194" s="131">
        <v>5.6219999999999999</v>
      </c>
      <c r="D2194" s="132">
        <v>31.606884002685547</v>
      </c>
      <c r="E2194" s="132">
        <v>3.8299867031761186</v>
      </c>
      <c r="F2194" s="132">
        <v>38.86267727429955</v>
      </c>
      <c r="G2194" s="92">
        <v>90.804428100585938</v>
      </c>
      <c r="H2194" s="91">
        <v>64.86322021484375</v>
      </c>
      <c r="I2194" s="90">
        <v>83.78497314453125</v>
      </c>
    </row>
    <row r="2195" spans="1:9">
      <c r="A2195" s="65" t="s">
        <v>8290</v>
      </c>
      <c r="B2195" s="65" t="s">
        <v>8289</v>
      </c>
      <c r="C2195" s="131">
        <v>2.867</v>
      </c>
      <c r="D2195" s="132">
        <v>8.2196893692016602</v>
      </c>
      <c r="E2195" s="132">
        <v>4.0208824265958825</v>
      </c>
      <c r="F2195" s="132">
        <v>36.153544811771454</v>
      </c>
      <c r="G2195" s="92">
        <v>85.677703857421875</v>
      </c>
      <c r="H2195" s="91">
        <v>61.004158020019531</v>
      </c>
      <c r="I2195" s="90">
        <v>79.001266479492188</v>
      </c>
    </row>
    <row r="2196" spans="1:9">
      <c r="A2196" s="65" t="s">
        <v>8288</v>
      </c>
      <c r="B2196" s="65" t="s">
        <v>8287</v>
      </c>
      <c r="C2196" s="131">
        <v>3.4929999999999999</v>
      </c>
      <c r="D2196" s="132">
        <v>12.201048851013184</v>
      </c>
      <c r="E2196" s="132">
        <v>3.7327051813320149</v>
      </c>
      <c r="F2196" s="132">
        <v>37.800696594427244</v>
      </c>
      <c r="G2196" s="92">
        <v>87.433509826660156</v>
      </c>
      <c r="H2196" s="91">
        <v>62.532390594482422</v>
      </c>
      <c r="I2196" s="90">
        <v>80.69549560546875</v>
      </c>
    </row>
    <row r="2197" spans="1:9">
      <c r="A2197" s="65" t="s">
        <v>8286</v>
      </c>
      <c r="B2197" s="65" t="s">
        <v>8285</v>
      </c>
      <c r="C2197" s="131">
        <v>3.4289999999999998</v>
      </c>
      <c r="D2197" s="132">
        <v>11.758041381835938</v>
      </c>
      <c r="E2197" s="132">
        <v>3.9711133272706411</v>
      </c>
      <c r="F2197" s="132">
        <v>41.897850331339903</v>
      </c>
      <c r="G2197" s="92">
        <v>87.909408569335938</v>
      </c>
      <c r="H2197" s="91">
        <v>64.041168212890625</v>
      </c>
      <c r="I2197" s="90">
        <v>81.450881958007813</v>
      </c>
    </row>
    <row r="2198" spans="1:9">
      <c r="A2198" s="65" t="s">
        <v>8284</v>
      </c>
      <c r="B2198" s="65" t="s">
        <v>8283</v>
      </c>
      <c r="C2198" s="131">
        <v>5.9560000000000004</v>
      </c>
      <c r="D2198" s="132">
        <v>35.473934173583984</v>
      </c>
      <c r="E2198" s="132">
        <v>3.7282222662896762</v>
      </c>
      <c r="F2198" s="132">
        <v>40.901926444833627</v>
      </c>
      <c r="G2198" s="92">
        <v>91.903892517089844</v>
      </c>
      <c r="H2198" s="91">
        <v>66.090644836425781</v>
      </c>
      <c r="I2198" s="90">
        <v>84.919059753417969</v>
      </c>
    </row>
    <row r="2199" spans="1:9">
      <c r="A2199" s="65" t="s">
        <v>8282</v>
      </c>
      <c r="B2199" s="65" t="s">
        <v>8281</v>
      </c>
      <c r="C2199" s="131">
        <v>4.26</v>
      </c>
      <c r="D2199" s="132">
        <v>18.147600173950195</v>
      </c>
      <c r="E2199" s="132">
        <v>3.3285253606278622</v>
      </c>
      <c r="F2199" s="132">
        <v>39.536444444444442</v>
      </c>
      <c r="G2199" s="92">
        <v>89.580146789550781</v>
      </c>
      <c r="H2199" s="91">
        <v>64.294708251953125</v>
      </c>
      <c r="I2199" s="90">
        <v>82.738136291503906</v>
      </c>
    </row>
    <row r="2200" spans="1:9">
      <c r="A2200" s="65" t="s">
        <v>7782</v>
      </c>
      <c r="B2200" s="65" t="s">
        <v>7781</v>
      </c>
      <c r="C2200" s="131">
        <v>13.169</v>
      </c>
      <c r="D2200" s="132">
        <v>173.42256164550781</v>
      </c>
      <c r="E2200" s="132">
        <v>2.602269976804374</v>
      </c>
      <c r="F2200" s="132">
        <v>38.652820739431434</v>
      </c>
      <c r="G2200" s="92">
        <v>103.14584350585938</v>
      </c>
      <c r="H2200" s="91">
        <v>70.726791381835938</v>
      </c>
      <c r="I2200" s="90">
        <v>94.373542785644531</v>
      </c>
    </row>
    <row r="2201" spans="1:9">
      <c r="A2201" s="65" t="s">
        <v>7780</v>
      </c>
      <c r="B2201" s="65" t="s">
        <v>7779</v>
      </c>
      <c r="C2201" s="131">
        <v>11.523999999999999</v>
      </c>
      <c r="D2201" s="132">
        <v>132.80258178710938</v>
      </c>
      <c r="E2201" s="132">
        <v>3.2834369681370039</v>
      </c>
      <c r="F2201" s="132">
        <v>41.712419409569051</v>
      </c>
      <c r="G2201" s="92">
        <v>100.66893768310547</v>
      </c>
      <c r="H2201" s="91">
        <v>70.677032470703125</v>
      </c>
      <c r="I2201" s="90">
        <v>92.553398132324219</v>
      </c>
    </row>
    <row r="2202" spans="1:9">
      <c r="A2202" s="65" t="s">
        <v>7778</v>
      </c>
      <c r="B2202" s="65" t="s">
        <v>7777</v>
      </c>
      <c r="C2202" s="131">
        <v>6.1539999999999999</v>
      </c>
      <c r="D2202" s="132">
        <v>37.871715545654297</v>
      </c>
      <c r="E2202" s="132">
        <v>3.1076841211728952</v>
      </c>
      <c r="F2202" s="132">
        <v>42.144409651869587</v>
      </c>
      <c r="G2202" s="92">
        <v>93.349800109863281</v>
      </c>
      <c r="H2202" s="91">
        <v>67.237960815429688</v>
      </c>
      <c r="I2202" s="90">
        <v>86.284172058105469</v>
      </c>
    </row>
    <row r="2203" spans="1:9">
      <c r="A2203" s="65" t="s">
        <v>7776</v>
      </c>
      <c r="B2203" s="65" t="s">
        <v>7775</v>
      </c>
      <c r="C2203" s="131">
        <v>5.1719999999999997</v>
      </c>
      <c r="D2203" s="132">
        <v>26.749584197998047</v>
      </c>
      <c r="E2203" s="132">
        <v>2.6629643165196542</v>
      </c>
      <c r="F2203" s="132">
        <v>40.365120936681556</v>
      </c>
      <c r="G2203" s="92">
        <v>92.098403930664063</v>
      </c>
      <c r="H2203" s="91">
        <v>65.960121154785156</v>
      </c>
      <c r="I2203" s="90">
        <v>85.025619506835938</v>
      </c>
    </row>
    <row r="2204" spans="1:9">
      <c r="A2204" s="65" t="s">
        <v>7774</v>
      </c>
      <c r="B2204" s="65" t="s">
        <v>7773</v>
      </c>
      <c r="C2204" s="131">
        <v>4.1459999999999999</v>
      </c>
      <c r="D2204" s="132">
        <v>17.189315795898438</v>
      </c>
      <c r="E2204" s="132">
        <v>3.5099457542717092</v>
      </c>
      <c r="F2204" s="132">
        <v>45.431803060545576</v>
      </c>
      <c r="G2204" s="92">
        <v>90.46014404296875</v>
      </c>
      <c r="H2204" s="91">
        <v>66.56640625</v>
      </c>
      <c r="I2204" s="90">
        <v>83.994712829589844</v>
      </c>
    </row>
    <row r="2205" spans="1:9">
      <c r="A2205" s="65" t="s">
        <v>7772</v>
      </c>
      <c r="B2205" s="65" t="s">
        <v>7771</v>
      </c>
      <c r="C2205" s="131">
        <v>5.0170000000000003</v>
      </c>
      <c r="D2205" s="132">
        <v>25.1702880859375</v>
      </c>
      <c r="E2205" s="132">
        <v>3.1514868029632237</v>
      </c>
      <c r="F2205" s="132">
        <v>42.427960927960925</v>
      </c>
      <c r="G2205" s="92">
        <v>91.634056091308594</v>
      </c>
      <c r="H2205" s="91">
        <v>66.344947814941406</v>
      </c>
      <c r="I2205" s="90">
        <v>84.791053771972656</v>
      </c>
    </row>
    <row r="2206" spans="1:9">
      <c r="A2206" s="65" t="s">
        <v>7770</v>
      </c>
      <c r="B2206" s="65" t="s">
        <v>7769</v>
      </c>
      <c r="C2206" s="131">
        <v>5.9470000000000001</v>
      </c>
      <c r="D2206" s="132">
        <v>35.366809844970703</v>
      </c>
      <c r="E2206" s="132">
        <v>3.0210538617349645</v>
      </c>
      <c r="F2206" s="132">
        <v>44.598997493734338</v>
      </c>
      <c r="G2206" s="92">
        <v>93.707504272460938</v>
      </c>
      <c r="H2206" s="91">
        <v>68.172370910644531</v>
      </c>
      <c r="I2206" s="90">
        <v>86.797927856445313</v>
      </c>
    </row>
    <row r="2207" spans="1:9">
      <c r="A2207" s="65" t="s">
        <v>7768</v>
      </c>
      <c r="B2207" s="65" t="s">
        <v>7767</v>
      </c>
      <c r="C2207" s="131">
        <v>4.3760000000000003</v>
      </c>
      <c r="D2207" s="132">
        <v>19.149375915527344</v>
      </c>
      <c r="E2207" s="132">
        <v>3.5351035517669382</v>
      </c>
      <c r="F2207" s="132">
        <v>41.567213114754097</v>
      </c>
      <c r="G2207" s="92">
        <v>89.920265197753906</v>
      </c>
      <c r="H2207" s="91">
        <v>65.1165771484375</v>
      </c>
      <c r="I2207" s="90">
        <v>83.208610534667969</v>
      </c>
    </row>
    <row r="2208" spans="1:9">
      <c r="A2208" s="65" t="s">
        <v>7766</v>
      </c>
      <c r="B2208" s="65" t="s">
        <v>7765</v>
      </c>
      <c r="C2208" s="131">
        <v>4.0620000000000003</v>
      </c>
      <c r="D2208" s="132">
        <v>16.499843597412109</v>
      </c>
      <c r="E2208" s="132">
        <v>3.6908290439251581</v>
      </c>
      <c r="F2208" s="132">
        <v>39.37687813021703</v>
      </c>
      <c r="G2208" s="92">
        <v>88.728759765625</v>
      </c>
      <c r="H2208" s="91">
        <v>63.777576446533203</v>
      </c>
      <c r="I2208" s="90">
        <v>81.977195739746094</v>
      </c>
    </row>
    <row r="2209" spans="1:9">
      <c r="A2209" s="65" t="s">
        <v>7764</v>
      </c>
      <c r="B2209" s="65" t="s">
        <v>7763</v>
      </c>
      <c r="C2209" s="131">
        <v>3.6680000000000001</v>
      </c>
      <c r="D2209" s="132">
        <v>13.4542236328125</v>
      </c>
      <c r="E2209" s="132">
        <v>3.6256371094378119</v>
      </c>
      <c r="F2209" s="132">
        <v>41.64699983285977</v>
      </c>
      <c r="G2209" s="92">
        <v>88.713005065917969</v>
      </c>
      <c r="H2209" s="91">
        <v>64.417076110839844</v>
      </c>
      <c r="I2209" s="90">
        <v>82.138748168945313</v>
      </c>
    </row>
    <row r="2210" spans="1:9">
      <c r="A2210" s="65" t="s">
        <v>7762</v>
      </c>
      <c r="B2210" s="65" t="s">
        <v>7761</v>
      </c>
      <c r="C2210" s="131">
        <v>4.3209999999999997</v>
      </c>
      <c r="D2210" s="132">
        <v>18.671041488647461</v>
      </c>
      <c r="E2210" s="132">
        <v>3.9753068818033457</v>
      </c>
      <c r="F2210" s="132">
        <v>38.888620634154194</v>
      </c>
      <c r="G2210" s="92">
        <v>88.620414733886719</v>
      </c>
      <c r="H2210" s="91">
        <v>63.60443115234375</v>
      </c>
      <c r="I2210" s="90">
        <v>81.851318359375</v>
      </c>
    </row>
    <row r="2211" spans="1:9">
      <c r="A2211" s="65" t="s">
        <v>7760</v>
      </c>
      <c r="B2211" s="65" t="s">
        <v>7759</v>
      </c>
      <c r="C2211" s="131">
        <v>2.9249999999999998</v>
      </c>
      <c r="D2211" s="132">
        <v>8.5556249618530273</v>
      </c>
      <c r="E2211" s="132">
        <v>3.936931296227467</v>
      </c>
      <c r="F2211" s="132">
        <v>38.351757188498404</v>
      </c>
      <c r="G2211" s="92">
        <v>86.376365661621094</v>
      </c>
      <c r="H2211" s="91">
        <v>62.059318542480469</v>
      </c>
      <c r="I2211" s="90">
        <v>79.796394348144531</v>
      </c>
    </row>
    <row r="2212" spans="1:9">
      <c r="A2212" s="65" t="s">
        <v>7758</v>
      </c>
      <c r="B2212" s="65" t="s">
        <v>7757</v>
      </c>
      <c r="C2212" s="131">
        <v>2.4929999999999999</v>
      </c>
      <c r="D2212" s="132">
        <v>6.2150487899780273</v>
      </c>
      <c r="E2212" s="132">
        <v>3.55046407996559</v>
      </c>
      <c r="F2212" s="132">
        <v>34.196561085972853</v>
      </c>
      <c r="G2212" s="92">
        <v>85.311378479003906</v>
      </c>
      <c r="H2212" s="91">
        <v>60.135429382324219</v>
      </c>
      <c r="I2212" s="90">
        <v>78.498992919921875</v>
      </c>
    </row>
    <row r="2213" spans="1:9">
      <c r="A2213" s="65" t="s">
        <v>7756</v>
      </c>
      <c r="B2213" s="65" t="s">
        <v>7755</v>
      </c>
      <c r="C2213" s="131">
        <v>4.2779999999999996</v>
      </c>
      <c r="D2213" s="132">
        <v>18.301284790039063</v>
      </c>
      <c r="E2213" s="132">
        <v>4.0102619402229882</v>
      </c>
      <c r="F2213" s="132">
        <v>39.758213079521035</v>
      </c>
      <c r="G2213" s="92">
        <v>88.698318481445313</v>
      </c>
      <c r="H2213" s="91">
        <v>63.909313201904297</v>
      </c>
      <c r="I2213" s="90">
        <v>81.990638732910156</v>
      </c>
    </row>
    <row r="2214" spans="1:9">
      <c r="A2214" s="65" t="s">
        <v>7754</v>
      </c>
      <c r="B2214" s="65" t="s">
        <v>7753</v>
      </c>
      <c r="C2214" s="131">
        <v>4.7750000000000004</v>
      </c>
      <c r="D2214" s="132">
        <v>22.800624847412109</v>
      </c>
      <c r="E2214" s="132">
        <v>2.4833005124920069</v>
      </c>
      <c r="F2214" s="132">
        <v>43.378790076889601</v>
      </c>
      <c r="G2214" s="92">
        <v>92.415679931640625</v>
      </c>
      <c r="H2214" s="91">
        <v>67.019081115722656</v>
      </c>
      <c r="I2214" s="90">
        <v>85.543594360351563</v>
      </c>
    </row>
    <row r="2215" spans="1:9">
      <c r="A2215" s="65" t="s">
        <v>7752</v>
      </c>
      <c r="B2215" s="65" t="s">
        <v>7751</v>
      </c>
      <c r="C2215" s="131">
        <v>3.27</v>
      </c>
      <c r="D2215" s="132">
        <v>10.692899703979492</v>
      </c>
      <c r="E2215" s="132">
        <v>2.6451801957828502</v>
      </c>
      <c r="F2215" s="132">
        <v>41.430503889076768</v>
      </c>
      <c r="G2215" s="92">
        <v>89.421295166015625</v>
      </c>
      <c r="H2215" s="91">
        <v>64.652626037597656</v>
      </c>
      <c r="I2215" s="90">
        <v>82.7191162109375</v>
      </c>
    </row>
    <row r="2216" spans="1:9">
      <c r="A2216" s="65" t="s">
        <v>7750</v>
      </c>
      <c r="B2216" s="65" t="s">
        <v>7749</v>
      </c>
      <c r="C2216" s="131">
        <v>2.2240000000000002</v>
      </c>
      <c r="D2216" s="132">
        <v>4.9461760520935059</v>
      </c>
      <c r="E2216" s="132">
        <v>3.4256649767426457</v>
      </c>
      <c r="F2216" s="132">
        <v>35.42781498209002</v>
      </c>
      <c r="G2216" s="92">
        <v>85.332290649414063</v>
      </c>
      <c r="H2216" s="91">
        <v>60.474285125732422</v>
      </c>
      <c r="I2216" s="90">
        <v>78.605941772460938</v>
      </c>
    </row>
    <row r="2217" spans="1:9">
      <c r="A2217" s="65" t="s">
        <v>7748</v>
      </c>
      <c r="B2217" s="65" t="s">
        <v>7747</v>
      </c>
      <c r="C2217" s="131">
        <v>1.867</v>
      </c>
      <c r="D2217" s="132">
        <v>3.4856889247894287</v>
      </c>
      <c r="E2217" s="132">
        <v>3.528284811223624</v>
      </c>
      <c r="F2217" s="132">
        <v>33.449083987627887</v>
      </c>
      <c r="G2217" s="92">
        <v>84.17620849609375</v>
      </c>
      <c r="H2217" s="91">
        <v>59.184593200683594</v>
      </c>
      <c r="I2217" s="90">
        <v>77.413703918457031</v>
      </c>
    </row>
    <row r="2218" spans="1:9">
      <c r="A2218" s="65" t="s">
        <v>7746</v>
      </c>
      <c r="B2218" s="65" t="s">
        <v>7745</v>
      </c>
      <c r="C2218" s="131">
        <v>2.8410000000000002</v>
      </c>
      <c r="D2218" s="132">
        <v>8.0712814331054688</v>
      </c>
      <c r="E2218" s="132">
        <v>3.3033414383556541</v>
      </c>
      <c r="F2218" s="132">
        <v>42.54649059334298</v>
      </c>
      <c r="G2218" s="92">
        <v>88.068008422851563</v>
      </c>
      <c r="H2218" s="91">
        <v>64.222915649414063</v>
      </c>
      <c r="I2218" s="90">
        <v>81.615745544433594</v>
      </c>
    </row>
    <row r="2219" spans="1:9">
      <c r="A2219" s="65" t="s">
        <v>7744</v>
      </c>
      <c r="B2219" s="65" t="s">
        <v>7743</v>
      </c>
      <c r="C2219" s="131">
        <v>3.2090000000000001</v>
      </c>
      <c r="D2219" s="132">
        <v>10.297680854797363</v>
      </c>
      <c r="E2219" s="132">
        <v>3.4958389516454984</v>
      </c>
      <c r="F2219" s="132">
        <v>42.824837495723571</v>
      </c>
      <c r="G2219" s="92">
        <v>88.439102172851563</v>
      </c>
      <c r="H2219" s="91">
        <v>64.566802978515625</v>
      </c>
      <c r="I2219" s="90">
        <v>81.979476928710938</v>
      </c>
    </row>
    <row r="2220" spans="1:9">
      <c r="A2220" s="65" t="s">
        <v>7742</v>
      </c>
      <c r="B2220" s="65" t="s">
        <v>7741</v>
      </c>
      <c r="C2220" s="131">
        <v>2.5110000000000001</v>
      </c>
      <c r="D2220" s="132">
        <v>6.3051209449768066</v>
      </c>
      <c r="E2220" s="132">
        <v>3.6971817773532547</v>
      </c>
      <c r="F2220" s="132">
        <v>35.296620398310196</v>
      </c>
      <c r="G2220" s="92">
        <v>85.378311157226563</v>
      </c>
      <c r="H2220" s="91">
        <v>60.515331268310547</v>
      </c>
      <c r="I2220" s="90">
        <v>78.650611877441406</v>
      </c>
    </row>
    <row r="2221" spans="1:9">
      <c r="A2221" s="65" t="s">
        <v>7740</v>
      </c>
      <c r="B2221" s="65" t="s">
        <v>7739</v>
      </c>
      <c r="C2221" s="131">
        <v>4.5129999999999999</v>
      </c>
      <c r="D2221" s="132">
        <v>20.367168426513672</v>
      </c>
      <c r="E2221" s="132">
        <v>2.2190636627713167</v>
      </c>
      <c r="F2221" s="132">
        <v>45.121637426900584</v>
      </c>
      <c r="G2221" s="92">
        <v>92.773033142089844</v>
      </c>
      <c r="H2221" s="91">
        <v>67.71490478515625</v>
      </c>
      <c r="I2221" s="90">
        <v>85.992530822753906</v>
      </c>
    </row>
    <row r="2222" spans="1:9">
      <c r="A2222" s="65" t="s">
        <v>7738</v>
      </c>
      <c r="B2222" s="65" t="s">
        <v>7737</v>
      </c>
      <c r="C2222" s="131">
        <v>2.048</v>
      </c>
      <c r="D2222" s="132">
        <v>4.1943039894104004</v>
      </c>
      <c r="E2222" s="132">
        <v>3.8057316349985735</v>
      </c>
      <c r="F2222" s="132">
        <v>38.679449053059948</v>
      </c>
      <c r="G2222" s="92">
        <v>85.239616394042969</v>
      </c>
      <c r="H2222" s="91">
        <v>61.399238586425781</v>
      </c>
      <c r="I2222" s="90">
        <v>78.788627624511719</v>
      </c>
    </row>
    <row r="2223" spans="1:9">
      <c r="A2223" s="65" t="s">
        <v>7736</v>
      </c>
      <c r="B2223" s="65" t="s">
        <v>7735</v>
      </c>
      <c r="C2223" s="131">
        <v>1.5820000000000001</v>
      </c>
      <c r="D2223" s="132">
        <v>2.5027239322662354</v>
      </c>
      <c r="E2223" s="132">
        <v>2.9401380264033752</v>
      </c>
      <c r="F2223" s="132">
        <v>40.114788626448025</v>
      </c>
      <c r="G2223" s="92">
        <v>86.027633666992188</v>
      </c>
      <c r="H2223" s="91">
        <v>62.149372100830078</v>
      </c>
      <c r="I2223" s="90">
        <v>79.566390991210938</v>
      </c>
    </row>
    <row r="2224" spans="1:9">
      <c r="A2224" s="65" t="s">
        <v>7734</v>
      </c>
      <c r="B2224" s="65" t="s">
        <v>7733</v>
      </c>
      <c r="C2224" s="131">
        <v>3.1259999999999999</v>
      </c>
      <c r="D2224" s="132">
        <v>9.771876335144043</v>
      </c>
      <c r="E2224" s="132">
        <v>3.4869502042498386</v>
      </c>
      <c r="F2224" s="132">
        <v>36.041245791245792</v>
      </c>
      <c r="G2224" s="92">
        <v>86.812118530273438</v>
      </c>
      <c r="H2224" s="91">
        <v>61.602920532226563</v>
      </c>
      <c r="I2224" s="90">
        <v>79.990737915039063</v>
      </c>
    </row>
    <row r="2225" spans="1:9">
      <c r="A2225" s="65" t="s">
        <v>7732</v>
      </c>
      <c r="B2225" s="65" t="s">
        <v>7731</v>
      </c>
      <c r="C2225" s="131">
        <v>0.44900000000000001</v>
      </c>
      <c r="D2225" s="132">
        <v>0.20160099864006042</v>
      </c>
      <c r="E2225" s="132">
        <v>3.5033206008701905</v>
      </c>
      <c r="F2225" s="132">
        <v>33.084352418010006</v>
      </c>
      <c r="G2225" s="92">
        <v>81.827659606933594</v>
      </c>
      <c r="H2225" s="91">
        <v>57.504528045654297</v>
      </c>
      <c r="I2225" s="90">
        <v>75.246040344238281</v>
      </c>
    </row>
    <row r="2226" spans="1:9">
      <c r="A2226" s="65" t="s">
        <v>7730</v>
      </c>
      <c r="B2226" s="65" t="s">
        <v>7729</v>
      </c>
      <c r="C2226" s="131">
        <v>2.78</v>
      </c>
      <c r="D2226" s="132">
        <v>7.7284002304077148</v>
      </c>
      <c r="E2226" s="132">
        <v>3.514175555961577</v>
      </c>
      <c r="F2226" s="132">
        <v>35.965126990393472</v>
      </c>
      <c r="G2226" s="92">
        <v>86.210983276367188</v>
      </c>
      <c r="H2226" s="91">
        <v>61.205692291259766</v>
      </c>
      <c r="I2226" s="90">
        <v>79.444778442382813</v>
      </c>
    </row>
    <row r="2227" spans="1:9">
      <c r="A2227" s="65" t="s">
        <v>7728</v>
      </c>
      <c r="B2227" s="65" t="s">
        <v>7727</v>
      </c>
      <c r="C2227" s="131">
        <v>7.8739999999999997</v>
      </c>
      <c r="D2227" s="132">
        <v>61.999874114990234</v>
      </c>
      <c r="E2227" s="132">
        <v>3.3794711675390268</v>
      </c>
      <c r="F2227" s="132">
        <v>46.195287792536369</v>
      </c>
      <c r="G2227" s="92">
        <v>96.403327941894531</v>
      </c>
      <c r="H2227" s="91">
        <v>70.12554931640625</v>
      </c>
      <c r="I2227" s="90">
        <v>89.292800903320313</v>
      </c>
    </row>
    <row r="2228" spans="1:9">
      <c r="A2228" s="65" t="s">
        <v>7726</v>
      </c>
      <c r="B2228" s="65" t="s">
        <v>7725</v>
      </c>
      <c r="C2228" s="131">
        <v>2.1800000000000002</v>
      </c>
      <c r="D2228" s="132">
        <v>4.7523999214172363</v>
      </c>
      <c r="E2228" s="132">
        <v>3.5692951133261488</v>
      </c>
      <c r="F2228" s="132">
        <v>38.115522901360009</v>
      </c>
      <c r="G2228" s="92">
        <v>85.657852172851563</v>
      </c>
      <c r="H2228" s="91">
        <v>61.468563079833984</v>
      </c>
      <c r="I2228" s="90">
        <v>79.112449645996094</v>
      </c>
    </row>
    <row r="2229" spans="1:9">
      <c r="A2229" s="65" t="s">
        <v>7724</v>
      </c>
      <c r="B2229" s="65" t="s">
        <v>7723</v>
      </c>
      <c r="C2229" s="131">
        <v>1.31</v>
      </c>
      <c r="D2229" s="132">
        <v>1.7160999774932861</v>
      </c>
      <c r="E2229" s="132">
        <v>3.7050687979300361</v>
      </c>
      <c r="F2229" s="132">
        <v>33.825906305183338</v>
      </c>
      <c r="G2229" s="92">
        <v>83.113059997558594</v>
      </c>
      <c r="H2229" s="91">
        <v>58.622364044189453</v>
      </c>
      <c r="I2229" s="90">
        <v>76.486099243164063</v>
      </c>
    </row>
    <row r="2230" spans="1:9">
      <c r="A2230" s="65" t="s">
        <v>7722</v>
      </c>
      <c r="B2230" s="65" t="s">
        <v>7721</v>
      </c>
      <c r="C2230" s="131">
        <v>1.389</v>
      </c>
      <c r="D2230" s="132">
        <v>1.9293210506439209</v>
      </c>
      <c r="E2230" s="132">
        <v>3.7585990698189207</v>
      </c>
      <c r="F2230" s="132">
        <v>34.706138757718854</v>
      </c>
      <c r="G2230" s="92">
        <v>83.361457824707031</v>
      </c>
      <c r="H2230" s="91">
        <v>59.043373107910156</v>
      </c>
      <c r="I2230" s="90">
        <v>76.781204223632813</v>
      </c>
    </row>
    <row r="2231" spans="1:9">
      <c r="A2231" s="65" t="s">
        <v>7720</v>
      </c>
      <c r="B2231" s="65" t="s">
        <v>7719</v>
      </c>
      <c r="C2231" s="131">
        <v>7.3479999999999999</v>
      </c>
      <c r="D2231" s="132">
        <v>53.99310302734375</v>
      </c>
      <c r="E2231" s="132">
        <v>3.2337505609040558</v>
      </c>
      <c r="F2231" s="132">
        <v>42.455595026642982</v>
      </c>
      <c r="G2231" s="92">
        <v>95.009315490722656</v>
      </c>
      <c r="H2231" s="91">
        <v>68.239128112792969</v>
      </c>
      <c r="I2231" s="90">
        <v>87.765548706054688</v>
      </c>
    </row>
    <row r="2232" spans="1:9">
      <c r="A2232" s="65" t="s">
        <v>7718</v>
      </c>
      <c r="B2232" s="65" t="s">
        <v>7717</v>
      </c>
      <c r="C2232" s="131">
        <v>2.3250000000000002</v>
      </c>
      <c r="D2232" s="132">
        <v>5.4056248664855957</v>
      </c>
      <c r="E2232" s="132">
        <v>3.2249221737594129</v>
      </c>
      <c r="F2232" s="132">
        <v>34.174556213017752</v>
      </c>
      <c r="G2232" s="92">
        <v>85.496986389160156</v>
      </c>
      <c r="H2232" s="91">
        <v>60.191036224365234</v>
      </c>
      <c r="I2232" s="90">
        <v>78.649429321289063</v>
      </c>
    </row>
    <row r="2233" spans="1:9">
      <c r="A2233" s="65" t="s">
        <v>7716</v>
      </c>
      <c r="B2233" s="65" t="s">
        <v>7715</v>
      </c>
      <c r="C2233" s="131">
        <v>1.698</v>
      </c>
      <c r="D2233" s="132">
        <v>2.8832039833068848</v>
      </c>
      <c r="E2233" s="132">
        <v>4.1286008334450282</v>
      </c>
      <c r="F2233" s="132">
        <v>31.396316975217946</v>
      </c>
      <c r="G2233" s="92">
        <v>82.603439331054688</v>
      </c>
      <c r="H2233" s="91">
        <v>57.694709777832031</v>
      </c>
      <c r="I2233" s="90">
        <v>75.863365173339844</v>
      </c>
    </row>
    <row r="2234" spans="1:9">
      <c r="A2234" s="65" t="s">
        <v>7714</v>
      </c>
      <c r="B2234" s="65" t="s">
        <v>7713</v>
      </c>
      <c r="C2234" s="131">
        <v>5.0460000000000003</v>
      </c>
      <c r="D2234" s="132">
        <v>25.462116241455078</v>
      </c>
      <c r="E2234" s="132">
        <v>3.1742918104186333</v>
      </c>
      <c r="F2234" s="132">
        <v>44.269772963347677</v>
      </c>
      <c r="G2234" s="92">
        <v>92.055885314941406</v>
      </c>
      <c r="H2234" s="91">
        <v>67.138450622558594</v>
      </c>
      <c r="I2234" s="90">
        <v>85.313453674316406</v>
      </c>
    </row>
    <row r="2235" spans="1:9">
      <c r="A2235" s="65" t="s">
        <v>7712</v>
      </c>
      <c r="B2235" s="65" t="s">
        <v>7711</v>
      </c>
      <c r="C2235" s="131">
        <v>2.9620000000000002</v>
      </c>
      <c r="D2235" s="132">
        <v>8.7734441757202148</v>
      </c>
      <c r="E2235" s="132">
        <v>4.0012483471079916</v>
      </c>
      <c r="F2235" s="132">
        <v>35.266145380828263</v>
      </c>
      <c r="G2235" s="92">
        <v>85.657905578613281</v>
      </c>
      <c r="H2235" s="91">
        <v>60.735507965087891</v>
      </c>
      <c r="I2235" s="90">
        <v>78.914131164550781</v>
      </c>
    </row>
    <row r="2236" spans="1:9">
      <c r="A2236" s="65" t="s">
        <v>7710</v>
      </c>
      <c r="B2236" s="65" t="s">
        <v>7709</v>
      </c>
      <c r="C2236" s="131">
        <v>3.4380000000000002</v>
      </c>
      <c r="D2236" s="132">
        <v>11.819844245910645</v>
      </c>
      <c r="E2236" s="132">
        <v>3.4779524276083631</v>
      </c>
      <c r="F2236" s="132">
        <v>35.681099969614102</v>
      </c>
      <c r="G2236" s="92">
        <v>87.234298706054688</v>
      </c>
      <c r="H2236" s="91">
        <v>61.762001037597656</v>
      </c>
      <c r="I2236" s="90">
        <v>80.341728210449219</v>
      </c>
    </row>
    <row r="2237" spans="1:9">
      <c r="A2237" s="65" t="s">
        <v>7708</v>
      </c>
      <c r="B2237" s="65" t="s">
        <v>7707</v>
      </c>
      <c r="C2237" s="131">
        <v>3.4060000000000001</v>
      </c>
      <c r="D2237" s="132">
        <v>11.600835800170898</v>
      </c>
      <c r="E2237" s="132">
        <v>3.5149547482763928</v>
      </c>
      <c r="F2237" s="132">
        <v>36.554897264590949</v>
      </c>
      <c r="G2237" s="92">
        <v>87.326522827148438</v>
      </c>
      <c r="H2237" s="91">
        <v>62.075973510742188</v>
      </c>
      <c r="I2237" s="90">
        <v>80.49395751953125</v>
      </c>
    </row>
    <row r="2238" spans="1:9">
      <c r="A2238" s="65" t="s">
        <v>7706</v>
      </c>
      <c r="B2238" s="65" t="s">
        <v>7705</v>
      </c>
      <c r="C2238" s="131">
        <v>5.359</v>
      </c>
      <c r="D2238" s="132">
        <v>28.718881607055664</v>
      </c>
      <c r="E2238" s="132">
        <v>2.6942258710551625</v>
      </c>
      <c r="F2238" s="132">
        <v>42.466714196595667</v>
      </c>
      <c r="G2238" s="92">
        <v>92.805877685546875</v>
      </c>
      <c r="H2238" s="91">
        <v>66.996742248535156</v>
      </c>
      <c r="I2238" s="90">
        <v>85.822158813476563</v>
      </c>
    </row>
    <row r="2239" spans="1:9">
      <c r="A2239" s="65" t="s">
        <v>7704</v>
      </c>
      <c r="B2239" s="65" t="s">
        <v>7703</v>
      </c>
      <c r="C2239" s="131">
        <v>4.1070000000000002</v>
      </c>
      <c r="D2239" s="132">
        <v>16.867448806762695</v>
      </c>
      <c r="E2239" s="132">
        <v>3.3314635274229296</v>
      </c>
      <c r="F2239" s="132">
        <v>41.627478330178342</v>
      </c>
      <c r="G2239" s="92">
        <v>89.804580688476563</v>
      </c>
      <c r="H2239" s="91">
        <v>65.039939880371094</v>
      </c>
      <c r="I2239" s="90">
        <v>83.103492736816406</v>
      </c>
    </row>
    <row r="2240" spans="1:9">
      <c r="A2240" s="65" t="s">
        <v>7702</v>
      </c>
      <c r="B2240" s="65" t="s">
        <v>7701</v>
      </c>
      <c r="C2240" s="131">
        <v>3.573</v>
      </c>
      <c r="D2240" s="132">
        <v>12.766328811645508</v>
      </c>
      <c r="E2240" s="132">
        <v>3.3415084669884298</v>
      </c>
      <c r="F2240" s="132">
        <v>38.061889818688982</v>
      </c>
      <c r="G2240" s="92">
        <v>88.166908264160156</v>
      </c>
      <c r="H2240" s="91">
        <v>63.005962371826172</v>
      </c>
      <c r="I2240" s="90">
        <v>81.358589172363281</v>
      </c>
    </row>
    <row r="2241" spans="1:9">
      <c r="A2241" s="65" t="s">
        <v>7700</v>
      </c>
      <c r="B2241" s="65" t="s">
        <v>7699</v>
      </c>
      <c r="C2241" s="131">
        <v>5.6070000000000002</v>
      </c>
      <c r="D2241" s="132">
        <v>31.438449859619141</v>
      </c>
      <c r="E2241" s="132">
        <v>3.9594417446931636</v>
      </c>
      <c r="F2241" s="132">
        <v>36.387321549966011</v>
      </c>
      <c r="G2241" s="92">
        <v>90.049057006835938</v>
      </c>
      <c r="H2241" s="91">
        <v>63.701972961425781</v>
      </c>
      <c r="I2241" s="90">
        <v>82.919776916503906</v>
      </c>
    </row>
    <row r="2242" spans="1:9">
      <c r="A2242" s="65" t="s">
        <v>7698</v>
      </c>
      <c r="B2242" s="65" t="s">
        <v>7697</v>
      </c>
      <c r="C2242" s="131">
        <v>2.0649999999999999</v>
      </c>
      <c r="D2242" s="132">
        <v>4.2642250061035156</v>
      </c>
      <c r="E2242" s="132">
        <v>3.6048932653043173</v>
      </c>
      <c r="F2242" s="132">
        <v>34.939427840818283</v>
      </c>
      <c r="G2242" s="92">
        <v>84.717376708984375</v>
      </c>
      <c r="H2242" s="91">
        <v>59.970722198486328</v>
      </c>
      <c r="I2242" s="90">
        <v>78.021156311035156</v>
      </c>
    </row>
    <row r="2243" spans="1:9">
      <c r="A2243" s="65" t="s">
        <v>7696</v>
      </c>
      <c r="B2243" s="65" t="s">
        <v>7695</v>
      </c>
      <c r="C2243" s="131">
        <v>3.2040000000000002</v>
      </c>
      <c r="D2243" s="132">
        <v>10.265616416931152</v>
      </c>
      <c r="E2243" s="132">
        <v>3.9078312430776321</v>
      </c>
      <c r="F2243" s="132">
        <v>42.667555674089876</v>
      </c>
      <c r="G2243" s="92">
        <v>87.816734313964844</v>
      </c>
      <c r="H2243" s="91">
        <v>64.194816589355469</v>
      </c>
      <c r="I2243" s="90">
        <v>81.424858093261719</v>
      </c>
    </row>
    <row r="2244" spans="1:9">
      <c r="A2244" s="65" t="s">
        <v>7694</v>
      </c>
      <c r="B2244" s="65" t="s">
        <v>7693</v>
      </c>
      <c r="C2244" s="131">
        <v>2.6989999999999998</v>
      </c>
      <c r="D2244" s="132">
        <v>7.2846012115478516</v>
      </c>
      <c r="E2244" s="132">
        <v>3.1762531373420875</v>
      </c>
      <c r="F2244" s="132">
        <v>37.495992876224399</v>
      </c>
      <c r="G2244" s="92">
        <v>86.898605346679688</v>
      </c>
      <c r="H2244" s="91">
        <v>62.022045135498047</v>
      </c>
      <c r="I2244" s="90">
        <v>80.167236328125</v>
      </c>
    </row>
    <row r="2245" spans="1:9">
      <c r="A2245" s="65" t="s">
        <v>7692</v>
      </c>
      <c r="B2245" s="65" t="s">
        <v>7691</v>
      </c>
      <c r="C2245" s="131">
        <v>1.7869999999999999</v>
      </c>
      <c r="D2245" s="132">
        <v>3.1933689117431641</v>
      </c>
      <c r="E2245" s="132">
        <v>4.0507119817944917</v>
      </c>
      <c r="F2245" s="132">
        <v>32.508199492814875</v>
      </c>
      <c r="G2245" s="92">
        <v>83.103523254394531</v>
      </c>
      <c r="H2245" s="91">
        <v>58.319091796875</v>
      </c>
      <c r="I2245" s="90">
        <v>76.397079467773438</v>
      </c>
    </row>
    <row r="2246" spans="1:9">
      <c r="A2246" s="65" t="s">
        <v>7690</v>
      </c>
      <c r="B2246" s="65" t="s">
        <v>7689</v>
      </c>
      <c r="C2246" s="131">
        <v>2.0289999999999999</v>
      </c>
      <c r="D2246" s="132">
        <v>4.1168408393859863</v>
      </c>
      <c r="E2246" s="132">
        <v>3.973860211319685</v>
      </c>
      <c r="F2246" s="132">
        <v>40.344703770197484</v>
      </c>
      <c r="G2246" s="92">
        <v>85.343124389648438</v>
      </c>
      <c r="H2246" s="91">
        <v>61.966026306152344</v>
      </c>
      <c r="I2246" s="90">
        <v>79.017494201660156</v>
      </c>
    </row>
    <row r="2247" spans="1:9">
      <c r="A2247" s="65" t="s">
        <v>7688</v>
      </c>
      <c r="B2247" s="65" t="s">
        <v>7687</v>
      </c>
      <c r="C2247" s="131">
        <v>3.6560000000000001</v>
      </c>
      <c r="D2247" s="132">
        <v>13.366335868835449</v>
      </c>
      <c r="E2247" s="132">
        <v>3.1787388898503557</v>
      </c>
      <c r="F2247" s="132">
        <v>41.547600518806746</v>
      </c>
      <c r="G2247" s="92">
        <v>89.300796508789063</v>
      </c>
      <c r="H2247" s="91">
        <v>64.688735961914063</v>
      </c>
      <c r="I2247" s="90">
        <v>82.640998840332031</v>
      </c>
    </row>
    <row r="2248" spans="1:9">
      <c r="A2248" s="65" t="s">
        <v>7686</v>
      </c>
      <c r="B2248" s="65" t="s">
        <v>7685</v>
      </c>
      <c r="C2248" s="131">
        <v>2.4950000000000001</v>
      </c>
      <c r="D2248" s="132">
        <v>6.2250251770019531</v>
      </c>
      <c r="E2248" s="132">
        <v>3.8255726725507433</v>
      </c>
      <c r="F2248" s="132">
        <v>42.973077435692389</v>
      </c>
      <c r="G2248" s="92">
        <v>86.8798828125</v>
      </c>
      <c r="H2248" s="91">
        <v>63.674182891845703</v>
      </c>
      <c r="I2248" s="90">
        <v>80.600631713867188</v>
      </c>
    </row>
    <row r="2249" spans="1:9">
      <c r="A2249" s="65" t="s">
        <v>7684</v>
      </c>
      <c r="B2249" s="65" t="s">
        <v>7683</v>
      </c>
      <c r="C2249" s="131">
        <v>1.171</v>
      </c>
      <c r="D2249" s="132">
        <v>1.3712409734725952</v>
      </c>
      <c r="E2249" s="132">
        <v>3.9470672486929428</v>
      </c>
      <c r="F2249" s="132">
        <v>32.729279947273028</v>
      </c>
      <c r="G2249" s="92">
        <v>82.303298950195313</v>
      </c>
      <c r="H2249" s="91">
        <v>57.828475952148438</v>
      </c>
      <c r="I2249" s="90">
        <v>75.680633544921875</v>
      </c>
    </row>
    <row r="2250" spans="1:9">
      <c r="A2250" s="65" t="s">
        <v>7682</v>
      </c>
      <c r="B2250" s="65" t="s">
        <v>7681</v>
      </c>
      <c r="C2250" s="131">
        <v>2.165</v>
      </c>
      <c r="D2250" s="132">
        <v>4.6872248649597168</v>
      </c>
      <c r="E2250" s="132">
        <v>3.0634250889251962</v>
      </c>
      <c r="F2250" s="132">
        <v>39.57927431879147</v>
      </c>
      <c r="G2250" s="92">
        <v>86.671066284179688</v>
      </c>
      <c r="H2250" s="91">
        <v>62.444759368896484</v>
      </c>
      <c r="I2250" s="90">
        <v>80.115646362304688</v>
      </c>
    </row>
    <row r="2251" spans="1:9">
      <c r="A2251" s="65" t="s">
        <v>7680</v>
      </c>
      <c r="B2251" s="65" t="s">
        <v>7679</v>
      </c>
      <c r="C2251" s="131">
        <v>2.4169999999999998</v>
      </c>
      <c r="D2251" s="132">
        <v>5.8418889045715332</v>
      </c>
      <c r="E2251" s="132">
        <v>3.4599664933970211</v>
      </c>
      <c r="F2251" s="132">
        <v>32.672844353698757</v>
      </c>
      <c r="G2251" s="92">
        <v>84.978843688964844</v>
      </c>
      <c r="H2251" s="91">
        <v>59.474838256835938</v>
      </c>
      <c r="I2251" s="90">
        <v>78.077690124511719</v>
      </c>
    </row>
    <row r="2252" spans="1:9">
      <c r="A2252" s="65" t="s">
        <v>7678</v>
      </c>
      <c r="B2252" s="65" t="s">
        <v>7677</v>
      </c>
      <c r="C2252" s="131">
        <v>3.6480000000000001</v>
      </c>
      <c r="D2252" s="132">
        <v>13.307904243469238</v>
      </c>
      <c r="E2252" s="132">
        <v>3.2451808331382188</v>
      </c>
      <c r="F2252" s="132">
        <v>46.758434370057984</v>
      </c>
      <c r="G2252" s="92">
        <v>90.353988647460938</v>
      </c>
      <c r="H2252" s="91">
        <v>66.851455688476563</v>
      </c>
      <c r="I2252" s="90">
        <v>83.994415283203125</v>
      </c>
    </row>
    <row r="2253" spans="1:9">
      <c r="A2253" s="65" t="s">
        <v>7676</v>
      </c>
      <c r="B2253" s="65" t="s">
        <v>7675</v>
      </c>
      <c r="C2253" s="131">
        <v>0.64</v>
      </c>
      <c r="D2253" s="132">
        <v>0.40959998965263367</v>
      </c>
      <c r="E2253" s="132">
        <v>3.9039797188221765</v>
      </c>
      <c r="F2253" s="132">
        <v>33.939215005210144</v>
      </c>
      <c r="G2253" s="92">
        <v>81.767387390136719</v>
      </c>
      <c r="H2253" s="91">
        <v>57.790470123291016</v>
      </c>
      <c r="I2253" s="90">
        <v>75.279449462890625</v>
      </c>
    </row>
    <row r="2254" spans="1:9">
      <c r="A2254" s="65" t="s">
        <v>7674</v>
      </c>
      <c r="B2254" s="65" t="s">
        <v>7673</v>
      </c>
      <c r="C2254" s="131">
        <v>1.629</v>
      </c>
      <c r="D2254" s="132">
        <v>2.6536409854888916</v>
      </c>
      <c r="E2254" s="132">
        <v>4.6029408413278388</v>
      </c>
      <c r="F2254" s="132">
        <v>30.628400055795787</v>
      </c>
      <c r="G2254" s="92">
        <v>81.654251098632813</v>
      </c>
      <c r="H2254" s="91">
        <v>56.948909759521484</v>
      </c>
      <c r="I2254" s="90">
        <v>74.969207763671875</v>
      </c>
    </row>
    <row r="2255" spans="1:9">
      <c r="A2255" s="65" t="s">
        <v>7672</v>
      </c>
      <c r="B2255" s="65" t="s">
        <v>7671</v>
      </c>
      <c r="C2255" s="131">
        <v>2.0259999999999998</v>
      </c>
      <c r="D2255" s="132">
        <v>4.1046757698059082</v>
      </c>
      <c r="E2255" s="132">
        <v>3.8570185578713811</v>
      </c>
      <c r="F2255" s="132">
        <v>37.585850761683453</v>
      </c>
      <c r="G2255" s="92">
        <v>84.88897705078125</v>
      </c>
      <c r="H2255" s="91">
        <v>60.873260498046875</v>
      </c>
      <c r="I2255" s="90">
        <v>78.390541076660156</v>
      </c>
    </row>
    <row r="2256" spans="1:9">
      <c r="A2256" s="65" t="s">
        <v>7670</v>
      </c>
      <c r="B2256" s="65" t="s">
        <v>7669</v>
      </c>
      <c r="C2256" s="131">
        <v>1.1499999999999999</v>
      </c>
      <c r="D2256" s="132">
        <v>1.3224999904632568</v>
      </c>
      <c r="E2256" s="132">
        <v>3.4719359437971464</v>
      </c>
      <c r="F2256" s="132">
        <v>38.084503950834062</v>
      </c>
      <c r="G2256" s="92">
        <v>84.1287841796875</v>
      </c>
      <c r="H2256" s="91">
        <v>60.431999206542969</v>
      </c>
      <c r="I2256" s="90">
        <v>77.716651916503906</v>
      </c>
    </row>
    <row r="2257" spans="1:9">
      <c r="A2257" s="65" t="s">
        <v>7668</v>
      </c>
      <c r="B2257" s="65" t="s">
        <v>7667</v>
      </c>
      <c r="C2257" s="131">
        <v>4.3959999999999999</v>
      </c>
      <c r="D2257" s="132">
        <v>19.32481575012207</v>
      </c>
      <c r="E2257" s="132">
        <v>3.2221889996830639</v>
      </c>
      <c r="F2257" s="132">
        <v>44.768153846153844</v>
      </c>
      <c r="G2257" s="92">
        <v>91.103279113769531</v>
      </c>
      <c r="H2257" s="91">
        <v>66.725975036621094</v>
      </c>
      <c r="I2257" s="90">
        <v>84.507003784179688</v>
      </c>
    </row>
    <row r="2258" spans="1:9">
      <c r="A2258" s="65" t="s">
        <v>7666</v>
      </c>
      <c r="B2258" s="65" t="s">
        <v>7665</v>
      </c>
      <c r="C2258" s="131">
        <v>2.0640000000000001</v>
      </c>
      <c r="D2258" s="132">
        <v>4.2600960731506348</v>
      </c>
      <c r="E2258" s="132">
        <v>3.543764331186408</v>
      </c>
      <c r="F2258" s="132">
        <v>34.43647870029281</v>
      </c>
      <c r="G2258" s="92">
        <v>84.689888000488281</v>
      </c>
      <c r="H2258" s="91">
        <v>59.800048828125</v>
      </c>
      <c r="I2258" s="90">
        <v>77.954925537109375</v>
      </c>
    </row>
    <row r="2259" spans="1:9">
      <c r="A2259" s="65" t="s">
        <v>7664</v>
      </c>
      <c r="B2259" s="65" t="s">
        <v>7663</v>
      </c>
      <c r="C2259" s="131">
        <v>3.52</v>
      </c>
      <c r="D2259" s="132">
        <v>12.390399932861328</v>
      </c>
      <c r="E2259" s="132">
        <v>3.3851062993269512</v>
      </c>
      <c r="F2259" s="132">
        <v>44.410527538926331</v>
      </c>
      <c r="G2259" s="92">
        <v>89.43499755859375</v>
      </c>
      <c r="H2259" s="91">
        <v>65.626251220703125</v>
      </c>
      <c r="I2259" s="90">
        <v>82.992568969726563</v>
      </c>
    </row>
    <row r="2260" spans="1:9">
      <c r="A2260" s="65" t="s">
        <v>7662</v>
      </c>
      <c r="B2260" s="65" t="s">
        <v>7661</v>
      </c>
      <c r="C2260" s="131">
        <v>2.524</v>
      </c>
      <c r="D2260" s="132">
        <v>6.3705759048461914</v>
      </c>
      <c r="E2260" s="132">
        <v>3.9955639642201359</v>
      </c>
      <c r="F2260" s="132">
        <v>38.471956660293181</v>
      </c>
      <c r="G2260" s="92">
        <v>85.685592651367188</v>
      </c>
      <c r="H2260" s="91">
        <v>61.663322448730469</v>
      </c>
      <c r="I2260" s="90">
        <v>79.185386657714844</v>
      </c>
    </row>
    <row r="2261" spans="1:9">
      <c r="A2261" s="65" t="s">
        <v>7660</v>
      </c>
      <c r="B2261" s="65" t="s">
        <v>7659</v>
      </c>
      <c r="C2261" s="131">
        <v>2.4569999999999999</v>
      </c>
      <c r="D2261" s="132">
        <v>6.0368490219116211</v>
      </c>
      <c r="E2261" s="132">
        <v>3.7103029595410115</v>
      </c>
      <c r="F2261" s="132">
        <v>39.560733695652175</v>
      </c>
      <c r="G2261" s="92">
        <v>86.222541809082031</v>
      </c>
      <c r="H2261" s="91">
        <v>62.266338348388672</v>
      </c>
      <c r="I2261" s="90">
        <v>79.740211486816406</v>
      </c>
    </row>
    <row r="2262" spans="1:9">
      <c r="A2262" s="65" t="s">
        <v>7658</v>
      </c>
      <c r="B2262" s="65" t="s">
        <v>7657</v>
      </c>
      <c r="C2262" s="131">
        <v>2.8439999999999999</v>
      </c>
      <c r="D2262" s="132">
        <v>8.0883359909057617</v>
      </c>
      <c r="E2262" s="132">
        <v>3.7710334219578447</v>
      </c>
      <c r="F2262" s="132">
        <v>41.669186894813635</v>
      </c>
      <c r="G2262" s="92">
        <v>87.219734191894531</v>
      </c>
      <c r="H2262" s="91">
        <v>63.511699676513672</v>
      </c>
      <c r="I2262" s="90">
        <v>80.804557800292969</v>
      </c>
    </row>
    <row r="2263" spans="1:9">
      <c r="A2263" s="65" t="s">
        <v>7656</v>
      </c>
      <c r="B2263" s="65" t="s">
        <v>7655</v>
      </c>
      <c r="C2263" s="131">
        <v>3.8889999999999998</v>
      </c>
      <c r="D2263" s="132">
        <v>15.124320983886719</v>
      </c>
      <c r="E2263" s="132">
        <v>3.4766639315748304</v>
      </c>
      <c r="F2263" s="132">
        <v>37.223895162414607</v>
      </c>
      <c r="G2263" s="92">
        <v>88.282661437988281</v>
      </c>
      <c r="H2263" s="91">
        <v>62.853298187255859</v>
      </c>
      <c r="I2263" s="90">
        <v>81.401710510253906</v>
      </c>
    </row>
    <row r="2264" spans="1:9">
      <c r="A2264" s="65" t="s">
        <v>7654</v>
      </c>
      <c r="B2264" s="65" t="s">
        <v>7653</v>
      </c>
      <c r="C2264" s="131">
        <v>3.8069999999999999</v>
      </c>
      <c r="D2264" s="132">
        <v>14.49324893951416</v>
      </c>
      <c r="E2264" s="132">
        <v>3.9323356852392419</v>
      </c>
      <c r="F2264" s="132">
        <v>40.941516625049282</v>
      </c>
      <c r="G2264" s="92">
        <v>88.341178894042969</v>
      </c>
      <c r="H2264" s="91">
        <v>64.026344299316406</v>
      </c>
      <c r="I2264" s="90">
        <v>81.761802673339844</v>
      </c>
    </row>
    <row r="2265" spans="1:9">
      <c r="A2265" s="65" t="s">
        <v>7652</v>
      </c>
      <c r="B2265" s="65" t="s">
        <v>7651</v>
      </c>
      <c r="C2265" s="131">
        <v>2.3220000000000001</v>
      </c>
      <c r="D2265" s="132">
        <v>5.3916840553283691</v>
      </c>
      <c r="E2265" s="132">
        <v>3.3109163179103249</v>
      </c>
      <c r="F2265" s="132">
        <v>35.898327177927442</v>
      </c>
      <c r="G2265" s="92">
        <v>85.754692077636719</v>
      </c>
      <c r="H2265" s="91">
        <v>60.859306335449219</v>
      </c>
      <c r="I2265" s="90">
        <v>79.018226623535156</v>
      </c>
    </row>
    <row r="2266" spans="1:9">
      <c r="A2266" s="65" t="s">
        <v>7650</v>
      </c>
      <c r="B2266" s="65" t="s">
        <v>7649</v>
      </c>
      <c r="C2266" s="131">
        <v>2.851</v>
      </c>
      <c r="D2266" s="132">
        <v>8.1282005310058594</v>
      </c>
      <c r="E2266" s="132">
        <v>3.5373871719532879</v>
      </c>
      <c r="F2266" s="132">
        <v>41.314405113077676</v>
      </c>
      <c r="G2266" s="92">
        <v>87.48052978515625</v>
      </c>
      <c r="H2266" s="91">
        <v>63.537834167480469</v>
      </c>
      <c r="I2266" s="90">
        <v>81.001853942871094</v>
      </c>
    </row>
    <row r="2267" spans="1:9">
      <c r="A2267" s="65" t="s">
        <v>7648</v>
      </c>
      <c r="B2267" s="65" t="s">
        <v>7647</v>
      </c>
      <c r="C2267" s="131">
        <v>3.516</v>
      </c>
      <c r="D2267" s="132">
        <v>12.362256050109863</v>
      </c>
      <c r="E2267" s="132">
        <v>3.6874950224536338</v>
      </c>
      <c r="F2267" s="132">
        <v>41.818324937027711</v>
      </c>
      <c r="G2267" s="92">
        <v>88.426773071289063</v>
      </c>
      <c r="H2267" s="91">
        <v>64.29833984375</v>
      </c>
      <c r="I2267" s="90">
        <v>81.897842407226563</v>
      </c>
    </row>
    <row r="2268" spans="1:9">
      <c r="A2268" s="65" t="s">
        <v>7646</v>
      </c>
      <c r="B2268" s="65" t="s">
        <v>7645</v>
      </c>
      <c r="C2268" s="131">
        <v>3.1549999999999998</v>
      </c>
      <c r="D2268" s="132">
        <v>9.9540252685546875</v>
      </c>
      <c r="E2268" s="132">
        <v>3.6018162461967806</v>
      </c>
      <c r="F2268" s="132">
        <v>41.340382522158293</v>
      </c>
      <c r="G2268" s="92">
        <v>87.874931335449219</v>
      </c>
      <c r="H2268" s="91">
        <v>63.804302215576172</v>
      </c>
      <c r="I2268" s="90">
        <v>81.361640930175781</v>
      </c>
    </row>
    <row r="2269" spans="1:9">
      <c r="A2269" s="65" t="s">
        <v>7644</v>
      </c>
      <c r="B2269" s="65" t="s">
        <v>7643</v>
      </c>
      <c r="C2269" s="131">
        <v>5.0960000000000001</v>
      </c>
      <c r="D2269" s="132">
        <v>25.969215393066406</v>
      </c>
      <c r="E2269" s="132">
        <v>3.5118254448477941</v>
      </c>
      <c r="F2269" s="132">
        <v>36.875570302778932</v>
      </c>
      <c r="G2269" s="92">
        <v>90.012466430664063</v>
      </c>
      <c r="H2269" s="91">
        <v>63.78857421875</v>
      </c>
      <c r="I2269" s="90">
        <v>82.916519165039063</v>
      </c>
    </row>
    <row r="2270" spans="1:9">
      <c r="A2270" s="65" t="s">
        <v>7642</v>
      </c>
      <c r="B2270" s="65" t="s">
        <v>7641</v>
      </c>
      <c r="C2270" s="131">
        <v>3.5880000000000001</v>
      </c>
      <c r="D2270" s="132">
        <v>12.873744010925293</v>
      </c>
      <c r="E2270" s="132">
        <v>3.7617461362953164</v>
      </c>
      <c r="F2270" s="132">
        <v>38.927064220183489</v>
      </c>
      <c r="G2270" s="92">
        <v>87.791671752929688</v>
      </c>
      <c r="H2270" s="91">
        <v>63.082740783691406</v>
      </c>
      <c r="I2270" s="90">
        <v>81.105659484863281</v>
      </c>
    </row>
    <row r="2271" spans="1:9">
      <c r="A2271" s="65" t="s">
        <v>8278</v>
      </c>
      <c r="B2271" s="65" t="s">
        <v>8277</v>
      </c>
      <c r="C2271" s="131">
        <v>1.653</v>
      </c>
      <c r="D2271" s="132">
        <v>2.7324090003967285</v>
      </c>
      <c r="E2271" s="132">
        <v>3.2180296537418305</v>
      </c>
      <c r="F2271" s="132">
        <v>41.049596653719746</v>
      </c>
      <c r="G2271" s="92">
        <v>85.959136962890625</v>
      </c>
      <c r="H2271" s="91">
        <v>62.420608520507813</v>
      </c>
      <c r="I2271" s="90">
        <v>79.589828491210938</v>
      </c>
    </row>
    <row r="2272" spans="1:9">
      <c r="A2272" s="65" t="s">
        <v>7640</v>
      </c>
      <c r="B2272" s="65" t="s">
        <v>7639</v>
      </c>
      <c r="C2272" s="131">
        <v>1.9059999999999999</v>
      </c>
      <c r="D2272" s="132">
        <v>3.6328361034393311</v>
      </c>
      <c r="E2272" s="132">
        <v>3.6968550620095191</v>
      </c>
      <c r="F2272" s="132">
        <v>35.649212951635263</v>
      </c>
      <c r="G2272" s="92">
        <v>84.491104125976563</v>
      </c>
      <c r="H2272" s="91">
        <v>60.039634704589844</v>
      </c>
      <c r="I2272" s="90">
        <v>77.874755859375</v>
      </c>
    </row>
    <row r="2273" spans="1:9">
      <c r="A2273" s="65" t="s">
        <v>8812</v>
      </c>
      <c r="B2273" s="65" t="s">
        <v>8811</v>
      </c>
      <c r="C2273" s="131">
        <v>5.0350000000000001</v>
      </c>
      <c r="D2273" s="132">
        <v>25.351224899291992</v>
      </c>
      <c r="E2273" s="132">
        <v>3.3500784072069636</v>
      </c>
      <c r="F2273" s="132">
        <v>36.953127040083565</v>
      </c>
      <c r="G2273" s="92">
        <v>90.164299011230469</v>
      </c>
      <c r="H2273" s="91">
        <v>63.8851318359375</v>
      </c>
      <c r="I2273" s="90">
        <v>83.053398132324219</v>
      </c>
    </row>
    <row r="2274" spans="1:9">
      <c r="A2274" s="65" t="s">
        <v>8810</v>
      </c>
      <c r="B2274" s="65" t="s">
        <v>8809</v>
      </c>
      <c r="C2274" s="131">
        <v>5.8680000000000003</v>
      </c>
      <c r="D2274" s="132">
        <v>34.433425903320313</v>
      </c>
      <c r="E2274" s="132">
        <v>2.6779832415260882</v>
      </c>
      <c r="F2274" s="132">
        <v>39.880403458213259</v>
      </c>
      <c r="G2274" s="92">
        <v>93.02178955078125</v>
      </c>
      <c r="H2274" s="91">
        <v>66.346122741699219</v>
      </c>
      <c r="I2274" s="90">
        <v>85.803596496582031</v>
      </c>
    </row>
    <row r="2275" spans="1:9">
      <c r="A2275" s="65" t="s">
        <v>8808</v>
      </c>
      <c r="B2275" s="65" t="s">
        <v>8807</v>
      </c>
      <c r="C2275" s="131">
        <v>2.6259999999999999</v>
      </c>
      <c r="D2275" s="132">
        <v>6.8958759307861328</v>
      </c>
      <c r="E2275" s="132">
        <v>3.9280012524539312</v>
      </c>
      <c r="F2275" s="132">
        <v>35.81252446183953</v>
      </c>
      <c r="G2275" s="92">
        <v>85.350975036621094</v>
      </c>
      <c r="H2275" s="91">
        <v>60.683788299560547</v>
      </c>
      <c r="I2275" s="90">
        <v>78.676261901855469</v>
      </c>
    </row>
    <row r="2276" spans="1:9">
      <c r="A2276" s="65" t="s">
        <v>8806</v>
      </c>
      <c r="B2276" s="65" t="s">
        <v>8805</v>
      </c>
      <c r="C2276" s="131">
        <v>2.9</v>
      </c>
      <c r="D2276" s="132">
        <v>8.4099998474121094</v>
      </c>
      <c r="E2276" s="132">
        <v>3.7697108878748313</v>
      </c>
      <c r="F2276" s="132">
        <v>32.972646822204347</v>
      </c>
      <c r="G2276" s="92">
        <v>85.375556945800781</v>
      </c>
      <c r="H2276" s="91">
        <v>59.865680694580078</v>
      </c>
      <c r="I2276" s="90">
        <v>78.472816467285156</v>
      </c>
    </row>
    <row r="2277" spans="1:9">
      <c r="A2277" s="65" t="s">
        <v>8804</v>
      </c>
      <c r="B2277" s="65" t="s">
        <v>8803</v>
      </c>
      <c r="C2277" s="131">
        <v>6.0990000000000002</v>
      </c>
      <c r="D2277" s="132">
        <v>37.197799682617188</v>
      </c>
      <c r="E2277" s="132">
        <v>3.8579122375477493</v>
      </c>
      <c r="F2277" s="132">
        <v>40.485189475426111</v>
      </c>
      <c r="G2277" s="92">
        <v>91.843116760253906</v>
      </c>
      <c r="H2277" s="91">
        <v>65.939010620117188</v>
      </c>
      <c r="I2277" s="90">
        <v>84.833702087402344</v>
      </c>
    </row>
    <row r="2278" spans="1:9">
      <c r="A2278" s="65" t="s">
        <v>8802</v>
      </c>
      <c r="B2278" s="65" t="s">
        <v>8801</v>
      </c>
      <c r="C2278" s="131">
        <v>1.8839999999999999</v>
      </c>
      <c r="D2278" s="132">
        <v>3.5494558811187744</v>
      </c>
      <c r="E2278" s="132">
        <v>3.2018188811211581</v>
      </c>
      <c r="F2278" s="132">
        <v>33.879700172032443</v>
      </c>
      <c r="G2278" s="92">
        <v>84.758506774902344</v>
      </c>
      <c r="H2278" s="91">
        <v>59.623626708984375</v>
      </c>
      <c r="I2278" s="90">
        <v>77.957237243652344</v>
      </c>
    </row>
    <row r="2279" spans="1:9">
      <c r="A2279" s="65" t="s">
        <v>8800</v>
      </c>
      <c r="B2279" s="65" t="s">
        <v>8799</v>
      </c>
      <c r="C2279" s="131">
        <v>1.4159999999999999</v>
      </c>
      <c r="D2279" s="132">
        <v>2.0050559043884277</v>
      </c>
      <c r="E2279" s="132">
        <v>3.582294694323227</v>
      </c>
      <c r="F2279" s="132">
        <v>39.460607557421582</v>
      </c>
      <c r="G2279" s="92">
        <v>84.710739135742188</v>
      </c>
      <c r="H2279" s="91">
        <v>61.225322723388672</v>
      </c>
      <c r="I2279" s="90">
        <v>78.355796813964844</v>
      </c>
    </row>
    <row r="2280" spans="1:9">
      <c r="A2280" s="65" t="s">
        <v>8798</v>
      </c>
      <c r="B2280" s="65" t="s">
        <v>8797</v>
      </c>
      <c r="C2280" s="131">
        <v>4.7380000000000004</v>
      </c>
      <c r="D2280" s="132">
        <v>22.448644638061523</v>
      </c>
      <c r="E2280" s="132">
        <v>4.0728012904481368</v>
      </c>
      <c r="F2280" s="132">
        <v>30.2852787456446</v>
      </c>
      <c r="G2280" s="92">
        <v>87.210578918457031</v>
      </c>
      <c r="H2280" s="91">
        <v>60.252487182617188</v>
      </c>
      <c r="I2280" s="90">
        <v>79.915962219238281</v>
      </c>
    </row>
    <row r="2281" spans="1:9">
      <c r="A2281" s="65" t="s">
        <v>8796</v>
      </c>
      <c r="B2281" s="65" t="s">
        <v>8795</v>
      </c>
      <c r="C2281" s="131">
        <v>7.2539999999999996</v>
      </c>
      <c r="D2281" s="132">
        <v>52.620517730712891</v>
      </c>
      <c r="E2281" s="132">
        <v>1.3673938262805525</v>
      </c>
      <c r="F2281" s="132">
        <v>44.405455962587688</v>
      </c>
      <c r="G2281" s="92">
        <v>97.930496215820313</v>
      </c>
      <c r="H2281" s="91">
        <v>70.3558349609375</v>
      </c>
      <c r="I2281" s="90">
        <v>90.469047546386719</v>
      </c>
    </row>
    <row r="2282" spans="1:9">
      <c r="A2282" s="65" t="s">
        <v>8794</v>
      </c>
      <c r="B2282" s="65" t="s">
        <v>8793</v>
      </c>
      <c r="C2282" s="131">
        <v>5.16</v>
      </c>
      <c r="D2282" s="132">
        <v>26.625600814819336</v>
      </c>
      <c r="E2282" s="132">
        <v>3.8280677121909443</v>
      </c>
      <c r="F2282" s="132">
        <v>34.253723186227624</v>
      </c>
      <c r="G2282" s="92">
        <v>89.081825256347656</v>
      </c>
      <c r="H2282" s="91">
        <v>62.498580932617188</v>
      </c>
      <c r="I2282" s="90">
        <v>81.888641357421875</v>
      </c>
    </row>
    <row r="2283" spans="1:9">
      <c r="A2283" s="65" t="s">
        <v>8792</v>
      </c>
      <c r="B2283" s="65" t="s">
        <v>8791</v>
      </c>
      <c r="C2283" s="131">
        <v>4.7859999999999996</v>
      </c>
      <c r="D2283" s="132">
        <v>22.905796051025391</v>
      </c>
      <c r="E2283" s="132">
        <v>4.2545284428535268</v>
      </c>
      <c r="F2283" s="132">
        <v>36.720883842258708</v>
      </c>
      <c r="G2283" s="92">
        <v>88.460037231445313</v>
      </c>
      <c r="H2283" s="91">
        <v>62.903900146484375</v>
      </c>
      <c r="I2283" s="90">
        <v>81.544776916503906</v>
      </c>
    </row>
    <row r="2284" spans="1:9">
      <c r="A2284" s="65" t="s">
        <v>8790</v>
      </c>
      <c r="B2284" s="65" t="s">
        <v>8789</v>
      </c>
      <c r="C2284" s="131">
        <v>1.379</v>
      </c>
      <c r="D2284" s="132">
        <v>1.9016410112380981</v>
      </c>
      <c r="E2284" s="132">
        <v>3.4577591977778313</v>
      </c>
      <c r="F2284" s="132">
        <v>42.83007707474458</v>
      </c>
      <c r="G2284" s="92">
        <v>85.575584411621094</v>
      </c>
      <c r="H2284" s="91">
        <v>62.710964202880859</v>
      </c>
      <c r="I2284" s="90">
        <v>79.388626098632813</v>
      </c>
    </row>
    <row r="2285" spans="1:9">
      <c r="A2285" s="65" t="s">
        <v>8788</v>
      </c>
      <c r="B2285" s="65" t="s">
        <v>8787</v>
      </c>
      <c r="C2285" s="131">
        <v>5.2859999999999996</v>
      </c>
      <c r="D2285" s="132">
        <v>27.941795349121094</v>
      </c>
      <c r="E2285" s="132">
        <v>3.9725478590742203</v>
      </c>
      <c r="F2285" s="132">
        <v>38.558393547302977</v>
      </c>
      <c r="G2285" s="92">
        <v>90.027618408203125</v>
      </c>
      <c r="H2285" s="91">
        <v>64.337425231933594</v>
      </c>
      <c r="I2285" s="90">
        <v>83.076087951660156</v>
      </c>
    </row>
    <row r="2286" spans="1:9">
      <c r="A2286" s="65" t="s">
        <v>8786</v>
      </c>
      <c r="B2286" s="65" t="s">
        <v>8785</v>
      </c>
      <c r="C2286" s="131">
        <v>3.7280000000000002</v>
      </c>
      <c r="D2286" s="132">
        <v>13.897983551025391</v>
      </c>
      <c r="E2286" s="132">
        <v>3.9992279370491746</v>
      </c>
      <c r="F2286" s="132">
        <v>29.902748209792918</v>
      </c>
      <c r="G2286" s="92">
        <v>85.668563842773438</v>
      </c>
      <c r="H2286" s="91">
        <v>59.201728820800781</v>
      </c>
      <c r="I2286" s="90">
        <v>78.506881713867188</v>
      </c>
    </row>
    <row r="2287" spans="1:9">
      <c r="A2287" s="65" t="s">
        <v>8784</v>
      </c>
      <c r="B2287" s="65" t="s">
        <v>8783</v>
      </c>
      <c r="C2287" s="131">
        <v>2.0299999999999998</v>
      </c>
      <c r="D2287" s="132">
        <v>4.1209001541137695</v>
      </c>
      <c r="E2287" s="132">
        <v>4.1779235594036868</v>
      </c>
      <c r="F2287" s="132">
        <v>34.805638513917096</v>
      </c>
      <c r="G2287" s="92">
        <v>83.825538635253906</v>
      </c>
      <c r="H2287" s="91">
        <v>59.459861755371094</v>
      </c>
      <c r="I2287" s="90">
        <v>77.232406616210938</v>
      </c>
    </row>
    <row r="2288" spans="1:9">
      <c r="A2288" s="65" t="s">
        <v>8782</v>
      </c>
      <c r="B2288" s="65" t="s">
        <v>8781</v>
      </c>
      <c r="C2288" s="131">
        <v>5.0670000000000002</v>
      </c>
      <c r="D2288" s="132">
        <v>25.674488067626953</v>
      </c>
      <c r="E2288" s="132">
        <v>3.8476736194543002</v>
      </c>
      <c r="F2288" s="132">
        <v>39.203255425709514</v>
      </c>
      <c r="G2288" s="92">
        <v>90.013664245605469</v>
      </c>
      <c r="H2288" s="91">
        <v>64.509307861328125</v>
      </c>
      <c r="I2288" s="90">
        <v>83.112419128417969</v>
      </c>
    </row>
    <row r="2289" spans="1:9">
      <c r="A2289" s="65" t="s">
        <v>8780</v>
      </c>
      <c r="B2289" s="65" t="s">
        <v>8779</v>
      </c>
      <c r="C2289" s="131">
        <v>0.98799999999999999</v>
      </c>
      <c r="D2289" s="132">
        <v>0.97614401578903198</v>
      </c>
      <c r="E2289" s="132">
        <v>4.2161984891981747</v>
      </c>
      <c r="F2289" s="132">
        <v>36.57584793142005</v>
      </c>
      <c r="G2289" s="92">
        <v>82.482864379882813</v>
      </c>
      <c r="H2289" s="91">
        <v>59.070484161376953</v>
      </c>
      <c r="I2289" s="90">
        <v>76.147689819335938</v>
      </c>
    </row>
    <row r="2290" spans="1:9">
      <c r="A2290" s="65" t="s">
        <v>8778</v>
      </c>
      <c r="B2290" s="65" t="s">
        <v>8777</v>
      </c>
      <c r="C2290" s="131">
        <v>0.74199999999999999</v>
      </c>
      <c r="D2290" s="132">
        <v>0.5505639910697937</v>
      </c>
      <c r="E2290" s="132">
        <v>3.0618153418900134</v>
      </c>
      <c r="F2290" s="132">
        <v>39.201631862812889</v>
      </c>
      <c r="G2290" s="92">
        <v>84.289451599121094</v>
      </c>
      <c r="H2290" s="91">
        <v>60.758071899414063</v>
      </c>
      <c r="I2290" s="90">
        <v>77.922073364257813</v>
      </c>
    </row>
    <row r="2291" spans="1:9">
      <c r="A2291" s="65" t="s">
        <v>8776</v>
      </c>
      <c r="B2291" s="65" t="s">
        <v>8775</v>
      </c>
      <c r="C2291" s="131">
        <v>4.4580000000000002</v>
      </c>
      <c r="D2291" s="132">
        <v>19.873764038085938</v>
      </c>
      <c r="E2291" s="132">
        <v>4.1494958293431203</v>
      </c>
      <c r="F2291" s="132">
        <v>33.432096116713154</v>
      </c>
      <c r="G2291" s="92">
        <v>87.372726440429688</v>
      </c>
      <c r="H2291" s="91">
        <v>61.280746459960938</v>
      </c>
      <c r="I2291" s="90">
        <v>80.312477111816406</v>
      </c>
    </row>
    <row r="2292" spans="1:9">
      <c r="A2292" s="65" t="s">
        <v>8774</v>
      </c>
      <c r="B2292" s="65" t="s">
        <v>8773</v>
      </c>
      <c r="C2292" s="131">
        <v>1.605</v>
      </c>
      <c r="D2292" s="132">
        <v>2.5760250091552734</v>
      </c>
      <c r="E2292" s="132">
        <v>4.1928701934973986</v>
      </c>
      <c r="F2292" s="132">
        <v>36.258245083207264</v>
      </c>
      <c r="G2292" s="92">
        <v>83.444717407226563</v>
      </c>
      <c r="H2292" s="91">
        <v>59.619270324707031</v>
      </c>
      <c r="I2292" s="90">
        <v>76.997772216796875</v>
      </c>
    </row>
    <row r="2293" spans="1:9">
      <c r="A2293" s="65" t="s">
        <v>8772</v>
      </c>
      <c r="B2293" s="65" t="s">
        <v>8771</v>
      </c>
      <c r="C2293" s="131">
        <v>6.1120000000000001</v>
      </c>
      <c r="D2293" s="132">
        <v>37.356544494628906</v>
      </c>
      <c r="E2293" s="132">
        <v>3.7297301056243497</v>
      </c>
      <c r="F2293" s="132">
        <v>42.528541953232462</v>
      </c>
      <c r="G2293" s="92">
        <v>92.497421264648438</v>
      </c>
      <c r="H2293" s="91">
        <v>66.913337707519531</v>
      </c>
      <c r="I2293" s="90">
        <v>85.574600219726563</v>
      </c>
    </row>
    <row r="2294" spans="1:9">
      <c r="A2294" s="65" t="s">
        <v>8770</v>
      </c>
      <c r="B2294" s="65" t="s">
        <v>8769</v>
      </c>
      <c r="C2294" s="131">
        <v>7.0519999999999996</v>
      </c>
      <c r="D2294" s="132">
        <v>49.730705261230469</v>
      </c>
      <c r="E2294" s="132">
        <v>3.7812774194741992</v>
      </c>
      <c r="F2294" s="132">
        <v>45.001162597575153</v>
      </c>
      <c r="G2294" s="92">
        <v>94.37060546875</v>
      </c>
      <c r="H2294" s="91">
        <v>68.692863464355469</v>
      </c>
      <c r="I2294" s="90">
        <v>87.422439575195313</v>
      </c>
    </row>
    <row r="2295" spans="1:9">
      <c r="A2295" s="65" t="s">
        <v>8768</v>
      </c>
      <c r="B2295" s="65" t="s">
        <v>8767</v>
      </c>
      <c r="C2295" s="131">
        <v>3.0529999999999999</v>
      </c>
      <c r="D2295" s="132">
        <v>9.3208093643188477</v>
      </c>
      <c r="E2295" s="132">
        <v>4.5810252965707043</v>
      </c>
      <c r="F2295" s="132">
        <v>28.456383066854446</v>
      </c>
      <c r="G2295" s="92">
        <v>83.471015930175781</v>
      </c>
      <c r="H2295" s="91">
        <v>57.504039764404297</v>
      </c>
      <c r="I2295" s="90">
        <v>76.444587707519531</v>
      </c>
    </row>
    <row r="2296" spans="1:9">
      <c r="A2296" s="65" t="s">
        <v>8766</v>
      </c>
      <c r="B2296" s="65" t="s">
        <v>8765</v>
      </c>
      <c r="C2296" s="131">
        <v>11.47</v>
      </c>
      <c r="D2296" s="132">
        <v>131.56089782714844</v>
      </c>
      <c r="E2296" s="132">
        <v>3.5867687654862883</v>
      </c>
      <c r="F2296" s="132">
        <v>38.870594565509819</v>
      </c>
      <c r="G2296" s="92">
        <v>99.536735534667969</v>
      </c>
      <c r="H2296" s="91">
        <v>69.215583801269531</v>
      </c>
      <c r="I2296" s="90">
        <v>91.332107543945313</v>
      </c>
    </row>
    <row r="2297" spans="1:9">
      <c r="A2297" s="65" t="s">
        <v>8764</v>
      </c>
      <c r="B2297" s="65" t="s">
        <v>8763</v>
      </c>
      <c r="C2297" s="131">
        <v>5.6689999999999996</v>
      </c>
      <c r="D2297" s="132">
        <v>32.137561798095703</v>
      </c>
      <c r="E2297" s="132">
        <v>3.620525985412026</v>
      </c>
      <c r="F2297" s="132">
        <v>38.926405804612592</v>
      </c>
      <c r="G2297" s="92">
        <v>91.184150695800781</v>
      </c>
      <c r="H2297" s="91">
        <v>65.083366394042969</v>
      </c>
      <c r="I2297" s="90">
        <v>84.121513366699219</v>
      </c>
    </row>
    <row r="2298" spans="1:9">
      <c r="A2298" s="65" t="s">
        <v>8762</v>
      </c>
      <c r="B2298" s="65" t="s">
        <v>8761</v>
      </c>
      <c r="C2298" s="131">
        <v>2.024</v>
      </c>
      <c r="D2298" s="132">
        <v>4.0965762138366699</v>
      </c>
      <c r="E2298" s="132">
        <v>4.0454916883671368</v>
      </c>
      <c r="F2298" s="132">
        <v>37.536984196663738</v>
      </c>
      <c r="G2298" s="92">
        <v>84.609794616699219</v>
      </c>
      <c r="H2298" s="91">
        <v>60.713085174560547</v>
      </c>
      <c r="I2298" s="90">
        <v>78.143562316894531</v>
      </c>
    </row>
    <row r="2299" spans="1:9">
      <c r="A2299" s="65" t="s">
        <v>8760</v>
      </c>
      <c r="B2299" s="65" t="s">
        <v>8759</v>
      </c>
      <c r="C2299" s="131">
        <v>2.827</v>
      </c>
      <c r="D2299" s="132">
        <v>7.9919290542602539</v>
      </c>
      <c r="E2299" s="132">
        <v>4.2696396545836333</v>
      </c>
      <c r="F2299" s="132">
        <v>28.761414865333489</v>
      </c>
      <c r="G2299" s="92">
        <v>83.620223999023438</v>
      </c>
      <c r="H2299" s="91">
        <v>57.635250091552734</v>
      </c>
      <c r="I2299" s="90">
        <v>76.58892822265625</v>
      </c>
    </row>
    <row r="2300" spans="1:9">
      <c r="A2300" s="65" t="s">
        <v>8758</v>
      </c>
      <c r="B2300" s="65" t="s">
        <v>8757</v>
      </c>
      <c r="C2300" s="131">
        <v>10.135999999999999</v>
      </c>
      <c r="D2300" s="132">
        <v>102.73849487304688</v>
      </c>
      <c r="E2300" s="132">
        <v>3.6554877956742042</v>
      </c>
      <c r="F2300" s="132">
        <v>37.64567133229653</v>
      </c>
      <c r="G2300" s="92">
        <v>97.331268310546875</v>
      </c>
      <c r="H2300" s="91">
        <v>67.845016479492188</v>
      </c>
      <c r="I2300" s="90">
        <v>89.352554321289063</v>
      </c>
    </row>
    <row r="2301" spans="1:9">
      <c r="A2301" s="65" t="s">
        <v>8756</v>
      </c>
      <c r="B2301" s="65" t="s">
        <v>8755</v>
      </c>
      <c r="C2301" s="131">
        <v>4.9180000000000001</v>
      </c>
      <c r="D2301" s="132">
        <v>24.186723709106445</v>
      </c>
      <c r="E2301" s="132">
        <v>4.2642061507429228</v>
      </c>
      <c r="F2301" s="132">
        <v>32.938490057296931</v>
      </c>
      <c r="G2301" s="92">
        <v>87.806884765625</v>
      </c>
      <c r="H2301" s="91">
        <v>61.405178070068359</v>
      </c>
      <c r="I2301" s="90">
        <v>80.662826538085938</v>
      </c>
    </row>
    <row r="2302" spans="1:9">
      <c r="A2302" s="65" t="s">
        <v>8754</v>
      </c>
      <c r="B2302" s="65" t="s">
        <v>8753</v>
      </c>
      <c r="C2302" s="131">
        <v>3.9</v>
      </c>
      <c r="D2302" s="132">
        <v>15.210000038146973</v>
      </c>
      <c r="E2302" s="132">
        <v>3.7340874205774455</v>
      </c>
      <c r="F2302" s="132">
        <v>31.073960612691465</v>
      </c>
      <c r="G2302" s="92">
        <v>86.569625854492188</v>
      </c>
      <c r="H2302" s="91">
        <v>60.057548522949219</v>
      </c>
      <c r="I2302" s="90">
        <v>79.395698547363281</v>
      </c>
    </row>
    <row r="2303" spans="1:9">
      <c r="A2303" s="65" t="s">
        <v>8752</v>
      </c>
      <c r="B2303" s="65" t="s">
        <v>8751</v>
      </c>
      <c r="C2303" s="131">
        <v>9.18</v>
      </c>
      <c r="D2303" s="132">
        <v>84.27239990234375</v>
      </c>
      <c r="E2303" s="132">
        <v>3.7936447373735467</v>
      </c>
      <c r="F2303" s="132">
        <v>37.573033707865171</v>
      </c>
      <c r="G2303" s="92">
        <v>95.7767333984375</v>
      </c>
      <c r="H2303" s="91">
        <v>67.08538818359375</v>
      </c>
      <c r="I2303" s="90">
        <v>88.013114929199219</v>
      </c>
    </row>
    <row r="2304" spans="1:9">
      <c r="A2304" s="65" t="s">
        <v>8750</v>
      </c>
      <c r="B2304" s="65" t="s">
        <v>8749</v>
      </c>
      <c r="C2304" s="131">
        <v>1.5620000000000001</v>
      </c>
      <c r="D2304" s="132">
        <v>2.4398438930511475</v>
      </c>
      <c r="E2304" s="132">
        <v>3.7131457343959835</v>
      </c>
      <c r="F2304" s="132">
        <v>41.211063372717511</v>
      </c>
      <c r="G2304" s="92">
        <v>85.151893615722656</v>
      </c>
      <c r="H2304" s="91">
        <v>62.031780242919922</v>
      </c>
      <c r="I2304" s="90">
        <v>78.895805358886719</v>
      </c>
    </row>
    <row r="2305" spans="1:9">
      <c r="A2305" s="65" t="s">
        <v>8748</v>
      </c>
      <c r="B2305" s="65" t="s">
        <v>8747</v>
      </c>
      <c r="C2305" s="131">
        <v>4.9409999999999998</v>
      </c>
      <c r="D2305" s="132">
        <v>24.413480758666992</v>
      </c>
      <c r="E2305" s="132">
        <v>3.2436071085308273</v>
      </c>
      <c r="F2305" s="132">
        <v>42.467779593742705</v>
      </c>
      <c r="G2305" s="92">
        <v>91.397369384765625</v>
      </c>
      <c r="H2305" s="91">
        <v>66.226837158203125</v>
      </c>
      <c r="I2305" s="90">
        <v>84.586456298828125</v>
      </c>
    </row>
    <row r="2306" spans="1:9">
      <c r="A2306" s="65" t="s">
        <v>8746</v>
      </c>
      <c r="B2306" s="65" t="s">
        <v>8745</v>
      </c>
      <c r="C2306" s="131">
        <v>3.2389999999999999</v>
      </c>
      <c r="D2306" s="132">
        <v>10.491121292114258</v>
      </c>
      <c r="E2306" s="132">
        <v>3.532528001084942</v>
      </c>
      <c r="F2306" s="132">
        <v>35.214154223767643</v>
      </c>
      <c r="G2306" s="92">
        <v>86.741653442382813</v>
      </c>
      <c r="H2306" s="91">
        <v>61.328895568847656</v>
      </c>
      <c r="I2306" s="90">
        <v>79.865196228027344</v>
      </c>
    </row>
    <row r="2307" spans="1:9">
      <c r="A2307" s="65" t="s">
        <v>8744</v>
      </c>
      <c r="B2307" s="65" t="s">
        <v>8743</v>
      </c>
      <c r="C2307" s="131">
        <v>9.1140000000000008</v>
      </c>
      <c r="D2307" s="132">
        <v>83.064994812011719</v>
      </c>
      <c r="E2307" s="132">
        <v>2.9012086437853011</v>
      </c>
      <c r="F2307" s="132">
        <v>37.379864864864864</v>
      </c>
      <c r="G2307" s="92">
        <v>96.895431518554688</v>
      </c>
      <c r="H2307" s="91">
        <v>67.608108520507813</v>
      </c>
      <c r="I2307" s="90">
        <v>88.970550537109375</v>
      </c>
    </row>
    <row r="2308" spans="1:9">
      <c r="A2308" s="65" t="s">
        <v>8742</v>
      </c>
      <c r="B2308" s="65" t="s">
        <v>8741</v>
      </c>
      <c r="C2308" s="131">
        <v>4.25</v>
      </c>
      <c r="D2308" s="132">
        <v>18.0625</v>
      </c>
      <c r="E2308" s="132">
        <v>4.1001125790827038</v>
      </c>
      <c r="F2308" s="132">
        <v>39.358199975935506</v>
      </c>
      <c r="G2308" s="92">
        <v>88.439720153808594</v>
      </c>
      <c r="H2308" s="91">
        <v>63.647480010986328</v>
      </c>
      <c r="I2308" s="90">
        <v>81.731163024902344</v>
      </c>
    </row>
    <row r="2309" spans="1:9">
      <c r="A2309" s="65" t="s">
        <v>8740</v>
      </c>
      <c r="B2309" s="65" t="s">
        <v>8739</v>
      </c>
      <c r="C2309" s="131">
        <v>3.7629999999999999</v>
      </c>
      <c r="D2309" s="132">
        <v>14.160168647766113</v>
      </c>
      <c r="E2309" s="132">
        <v>2.732039032257823</v>
      </c>
      <c r="F2309" s="132">
        <v>38.421774539219889</v>
      </c>
      <c r="G2309" s="92">
        <v>89.400558471679688</v>
      </c>
      <c r="H2309" s="91">
        <v>63.785690307617188</v>
      </c>
      <c r="I2309" s="90">
        <v>82.469406127929688</v>
      </c>
    </row>
    <row r="2310" spans="1:9">
      <c r="A2310" s="65" t="s">
        <v>8738</v>
      </c>
      <c r="B2310" s="65" t="s">
        <v>8737</v>
      </c>
      <c r="C2310" s="131">
        <v>4.8959999999999999</v>
      </c>
      <c r="D2310" s="132">
        <v>23.970815658569336</v>
      </c>
      <c r="E2310" s="132">
        <v>3.7946472917980372</v>
      </c>
      <c r="F2310" s="132">
        <v>35.238381468992813</v>
      </c>
      <c r="G2310" s="92">
        <v>88.94537353515625</v>
      </c>
      <c r="H2310" s="91">
        <v>62.706756591796875</v>
      </c>
      <c r="I2310" s="90">
        <v>81.845443725585938</v>
      </c>
    </row>
    <row r="2311" spans="1:9">
      <c r="A2311" s="65" t="s">
        <v>8736</v>
      </c>
      <c r="B2311" s="65" t="s">
        <v>8735</v>
      </c>
      <c r="C2311" s="131">
        <v>6.1760000000000002</v>
      </c>
      <c r="D2311" s="132">
        <v>38.142974853515625</v>
      </c>
      <c r="E2311" s="132">
        <v>3.672888038589452</v>
      </c>
      <c r="F2311" s="132">
        <v>44.111644798500471</v>
      </c>
      <c r="G2311" s="92">
        <v>93.0252685546875</v>
      </c>
      <c r="H2311" s="91">
        <v>67.682289123535156</v>
      </c>
      <c r="I2311" s="90">
        <v>86.167686462402344</v>
      </c>
    </row>
    <row r="2312" spans="1:9">
      <c r="A2312" s="65" t="s">
        <v>8734</v>
      </c>
      <c r="B2312" s="65" t="s">
        <v>8733</v>
      </c>
      <c r="C2312" s="131">
        <v>6.6639999999999997</v>
      </c>
      <c r="D2312" s="132">
        <v>44.408897399902344</v>
      </c>
      <c r="E2312" s="132">
        <v>3.8192900483787424</v>
      </c>
      <c r="F2312" s="132">
        <v>41.579829117105042</v>
      </c>
      <c r="G2312" s="92">
        <v>92.982734680175781</v>
      </c>
      <c r="H2312" s="91">
        <v>66.898338317871094</v>
      </c>
      <c r="I2312" s="90">
        <v>85.924537658691406</v>
      </c>
    </row>
    <row r="2313" spans="1:9">
      <c r="A2313" s="65" t="s">
        <v>8732</v>
      </c>
      <c r="B2313" s="65" t="s">
        <v>8731</v>
      </c>
      <c r="C2313" s="131">
        <v>6.82</v>
      </c>
      <c r="D2313" s="132">
        <v>46.512401580810547</v>
      </c>
      <c r="E2313" s="132">
        <v>3.0025005250272261</v>
      </c>
      <c r="F2313" s="132">
        <v>33.502074688796682</v>
      </c>
      <c r="G2313" s="92">
        <v>92.565773010253906</v>
      </c>
      <c r="H2313" s="91">
        <v>64.179275512695313</v>
      </c>
      <c r="I2313" s="90">
        <v>84.8846435546875</v>
      </c>
    </row>
    <row r="2314" spans="1:9">
      <c r="A2314" s="65" t="s">
        <v>8484</v>
      </c>
      <c r="B2314" s="65" t="s">
        <v>8483</v>
      </c>
      <c r="C2314" s="131">
        <v>14.154</v>
      </c>
      <c r="D2314" s="132">
        <v>200.33570861816406</v>
      </c>
      <c r="E2314" s="132">
        <v>0.97350794310680455</v>
      </c>
      <c r="F2314" s="132">
        <v>41.795547134059689</v>
      </c>
      <c r="G2314" s="92">
        <v>107.41972351074219</v>
      </c>
      <c r="H2314" s="91">
        <v>73.698463439941406</v>
      </c>
      <c r="I2314" s="90">
        <v>98.295059204101563</v>
      </c>
    </row>
    <row r="2315" spans="1:9">
      <c r="A2315" s="65" t="s">
        <v>8482</v>
      </c>
      <c r="B2315" s="65" t="s">
        <v>8481</v>
      </c>
      <c r="C2315" s="131">
        <v>12.638999999999999</v>
      </c>
      <c r="D2315" s="132">
        <v>159.74432373046875</v>
      </c>
      <c r="E2315" s="132">
        <v>0.96447460627982717</v>
      </c>
      <c r="F2315" s="132">
        <v>39.844747302668935</v>
      </c>
      <c r="G2315" s="92">
        <v>105.01371765136719</v>
      </c>
      <c r="H2315" s="91">
        <v>72.166343688964844</v>
      </c>
      <c r="I2315" s="90">
        <v>96.125518798828125</v>
      </c>
    </row>
    <row r="2316" spans="1:9">
      <c r="A2316" s="65" t="s">
        <v>8480</v>
      </c>
      <c r="B2316" s="65" t="s">
        <v>8479</v>
      </c>
      <c r="C2316" s="131">
        <v>6.9889999999999999</v>
      </c>
      <c r="D2316" s="132">
        <v>48.846122741699219</v>
      </c>
      <c r="E2316" s="132">
        <v>2.1830941149925063</v>
      </c>
      <c r="F2316" s="132">
        <v>41.523095108201488</v>
      </c>
      <c r="G2316" s="92">
        <v>95.752143859863281</v>
      </c>
      <c r="H2316" s="91">
        <v>68.326164245605469</v>
      </c>
      <c r="I2316" s="90">
        <v>88.330924987792969</v>
      </c>
    </row>
    <row r="2317" spans="1:9">
      <c r="A2317" s="65" t="s">
        <v>8478</v>
      </c>
      <c r="B2317" s="65" t="s">
        <v>8477</v>
      </c>
      <c r="C2317" s="131">
        <v>10.116</v>
      </c>
      <c r="D2317" s="132">
        <v>102.33345794677734</v>
      </c>
      <c r="E2317" s="132">
        <v>0.32751263824214433</v>
      </c>
      <c r="F2317" s="132">
        <v>44.218006059731643</v>
      </c>
      <c r="G2317" s="92">
        <v>103.44660949707031</v>
      </c>
      <c r="H2317" s="91">
        <v>73.054962158203125</v>
      </c>
      <c r="I2317" s="90">
        <v>95.222908020019531</v>
      </c>
    </row>
    <row r="2318" spans="1:9">
      <c r="A2318" s="65" t="s">
        <v>8476</v>
      </c>
      <c r="B2318" s="65" t="s">
        <v>8475</v>
      </c>
      <c r="C2318" s="131">
        <v>4.492</v>
      </c>
      <c r="D2318" s="132">
        <v>20.178064346313477</v>
      </c>
      <c r="E2318" s="132">
        <v>0.65816836948555968</v>
      </c>
      <c r="F2318" s="132">
        <v>41.203016759776538</v>
      </c>
      <c r="G2318" s="92">
        <v>94.064659118652344</v>
      </c>
      <c r="H2318" s="91">
        <v>67.163978576660156</v>
      </c>
      <c r="I2318" s="90">
        <v>86.78558349609375</v>
      </c>
    </row>
    <row r="2319" spans="1:9">
      <c r="A2319" s="65" t="s">
        <v>8474</v>
      </c>
      <c r="B2319" s="65" t="s">
        <v>8473</v>
      </c>
      <c r="C2319" s="131">
        <v>9.2680000000000007</v>
      </c>
      <c r="D2319" s="132">
        <v>85.895820617675781</v>
      </c>
      <c r="E2319" s="132">
        <v>1.7442163319851141</v>
      </c>
      <c r="F2319" s="132">
        <v>42.96809369951535</v>
      </c>
      <c r="G2319" s="92">
        <v>99.984321594238281</v>
      </c>
      <c r="H2319" s="91">
        <v>70.9351806640625</v>
      </c>
      <c r="I2319" s="90">
        <v>92.123886108398438</v>
      </c>
    </row>
    <row r="2320" spans="1:9">
      <c r="A2320" s="65" t="s">
        <v>8472</v>
      </c>
      <c r="B2320" s="65" t="s">
        <v>8471</v>
      </c>
      <c r="C2320" s="131">
        <v>5.7530000000000001</v>
      </c>
      <c r="D2320" s="132">
        <v>33.097007751464844</v>
      </c>
      <c r="E2320" s="132">
        <v>-0.33686839390083195</v>
      </c>
      <c r="F2320" s="132">
        <v>43.068845963348195</v>
      </c>
      <c r="G2320" s="92">
        <v>97.798805236816406</v>
      </c>
      <c r="H2320" s="91">
        <v>69.801780700683594</v>
      </c>
      <c r="I2320" s="90">
        <v>90.223068237304688</v>
      </c>
    </row>
    <row r="2321" spans="1:9">
      <c r="A2321" s="65" t="s">
        <v>8470</v>
      </c>
      <c r="B2321" s="65" t="s">
        <v>8469</v>
      </c>
      <c r="C2321" s="131">
        <v>2.4359999999999999</v>
      </c>
      <c r="D2321" s="132">
        <v>5.9340958595275879</v>
      </c>
      <c r="E2321" s="132">
        <v>2.4840562956951246</v>
      </c>
      <c r="F2321" s="132">
        <v>44.459577368779826</v>
      </c>
      <c r="G2321" s="92">
        <v>89.003738403320313</v>
      </c>
      <c r="H2321" s="91">
        <v>65.224006652832031</v>
      </c>
      <c r="I2321" s="90">
        <v>82.569160461425781</v>
      </c>
    </row>
    <row r="2322" spans="1:9">
      <c r="A2322" s="65" t="s">
        <v>8468</v>
      </c>
      <c r="B2322" s="65" t="s">
        <v>8467</v>
      </c>
      <c r="C2322" s="131">
        <v>3.2410000000000001</v>
      </c>
      <c r="D2322" s="132">
        <v>10.504080772399902</v>
      </c>
      <c r="E2322" s="132">
        <v>3.2764979223517368</v>
      </c>
      <c r="F2322" s="132">
        <v>36.97006622516556</v>
      </c>
      <c r="G2322" s="92">
        <v>87.495529174804688</v>
      </c>
      <c r="H2322" s="91">
        <v>62.265029907226563</v>
      </c>
      <c r="I2322" s="90">
        <v>80.668388366699219</v>
      </c>
    </row>
    <row r="2323" spans="1:9">
      <c r="A2323" s="65" t="s">
        <v>8466</v>
      </c>
      <c r="B2323" s="65" t="s">
        <v>8465</v>
      </c>
      <c r="C2323" s="131">
        <v>2.621</v>
      </c>
      <c r="D2323" s="132">
        <v>6.8696408271789551</v>
      </c>
      <c r="E2323" s="132">
        <v>2.7323308362821996</v>
      </c>
      <c r="F2323" s="132">
        <v>43.651406429391507</v>
      </c>
      <c r="G2323" s="92">
        <v>88.768630981445313</v>
      </c>
      <c r="H2323" s="91">
        <v>64.887481689453125</v>
      </c>
      <c r="I2323" s="90">
        <v>82.306610107421875</v>
      </c>
    </row>
    <row r="2324" spans="1:9">
      <c r="A2324" s="65" t="s">
        <v>8464</v>
      </c>
      <c r="B2324" s="65" t="s">
        <v>8463</v>
      </c>
      <c r="C2324" s="131">
        <v>2.629</v>
      </c>
      <c r="D2324" s="132">
        <v>6.9116411209106445</v>
      </c>
      <c r="E2324" s="132">
        <v>2.8815769268402067</v>
      </c>
      <c r="F2324" s="132">
        <v>36.37196765498652</v>
      </c>
      <c r="G2324" s="92">
        <v>86.952110290527344</v>
      </c>
      <c r="H2324" s="91">
        <v>61.687248229980469</v>
      </c>
      <c r="I2324" s="90">
        <v>80.115669250488281</v>
      </c>
    </row>
    <row r="2325" spans="1:9">
      <c r="A2325" s="65" t="s">
        <v>8462</v>
      </c>
      <c r="B2325" s="65" t="s">
        <v>8461</v>
      </c>
      <c r="C2325" s="131">
        <v>1.5389999999999999</v>
      </c>
      <c r="D2325" s="132">
        <v>2.368520975112915</v>
      </c>
      <c r="E2325" s="132">
        <v>3.7951943840097266</v>
      </c>
      <c r="F2325" s="132">
        <v>36.616696791685492</v>
      </c>
      <c r="G2325" s="92">
        <v>83.977363586425781</v>
      </c>
      <c r="H2325" s="91">
        <v>59.991134643554688</v>
      </c>
      <c r="I2325" s="90">
        <v>77.486907958984375</v>
      </c>
    </row>
    <row r="2326" spans="1:9">
      <c r="A2326" s="65" t="s">
        <v>8460</v>
      </c>
      <c r="B2326" s="65" t="s">
        <v>8459</v>
      </c>
      <c r="C2326" s="131">
        <v>1.1619999999999999</v>
      </c>
      <c r="D2326" s="132">
        <v>1.3502440452575684</v>
      </c>
      <c r="E2326" s="132">
        <v>3.7370947634852141</v>
      </c>
      <c r="F2326" s="132">
        <v>37.992511366675579</v>
      </c>
      <c r="G2326" s="92">
        <v>83.754829406738281</v>
      </c>
      <c r="H2326" s="91">
        <v>60.212749481201172</v>
      </c>
      <c r="I2326" s="90">
        <v>77.384559631347656</v>
      </c>
    </row>
    <row r="2327" spans="1:9">
      <c r="A2327" s="65" t="s">
        <v>8458</v>
      </c>
      <c r="B2327" s="65" t="s">
        <v>8457</v>
      </c>
      <c r="C2327" s="131">
        <v>1.944</v>
      </c>
      <c r="D2327" s="132">
        <v>3.7791359424591064</v>
      </c>
      <c r="E2327" s="132">
        <v>3.5304160813913343</v>
      </c>
      <c r="F2327" s="132">
        <v>37.667292147806002</v>
      </c>
      <c r="G2327" s="92">
        <v>85.235092163085938</v>
      </c>
      <c r="H2327" s="91">
        <v>61.060047149658203</v>
      </c>
      <c r="I2327" s="90">
        <v>78.69354248046875</v>
      </c>
    </row>
    <row r="2328" spans="1:9">
      <c r="A2328" s="65" t="s">
        <v>8456</v>
      </c>
      <c r="B2328" s="65" t="s">
        <v>8455</v>
      </c>
      <c r="C2328" s="131">
        <v>0.54700000000000004</v>
      </c>
      <c r="D2328" s="132">
        <v>0.29920899868011475</v>
      </c>
      <c r="E2328" s="132">
        <v>1.729366636249505</v>
      </c>
      <c r="F2328" s="132">
        <v>38.81812778603269</v>
      </c>
      <c r="G2328" s="92">
        <v>85.759201049804688</v>
      </c>
      <c r="H2328" s="91">
        <v>61.348056793212891</v>
      </c>
      <c r="I2328" s="90">
        <v>79.153770446777344</v>
      </c>
    </row>
    <row r="2329" spans="1:9">
      <c r="A2329" s="65" t="s">
        <v>8454</v>
      </c>
      <c r="B2329" s="65" t="s">
        <v>8453</v>
      </c>
      <c r="C2329" s="131">
        <v>0.81799999999999995</v>
      </c>
      <c r="D2329" s="132">
        <v>0.66912400722503662</v>
      </c>
      <c r="E2329" s="132">
        <v>3.0598418688739533</v>
      </c>
      <c r="F2329" s="132">
        <v>37.585254623764882</v>
      </c>
      <c r="G2329" s="92">
        <v>84.056816101074219</v>
      </c>
      <c r="H2329" s="91">
        <v>60.155399322509766</v>
      </c>
      <c r="I2329" s="90">
        <v>77.589309692382813</v>
      </c>
    </row>
    <row r="2330" spans="1:9">
      <c r="A2330" s="65" t="s">
        <v>8452</v>
      </c>
      <c r="B2330" s="65" t="s">
        <v>8451</v>
      </c>
      <c r="C2330" s="131">
        <v>1.6719999999999999</v>
      </c>
      <c r="D2330" s="132">
        <v>2.795583963394165</v>
      </c>
      <c r="E2330" s="132">
        <v>3.6794056173039498</v>
      </c>
      <c r="F2330" s="132">
        <v>38.485565669700911</v>
      </c>
      <c r="G2330" s="92">
        <v>84.770401000976563</v>
      </c>
      <c r="H2330" s="91">
        <v>61.012954711914063</v>
      </c>
      <c r="I2330" s="90">
        <v>78.341850280761719</v>
      </c>
    </row>
    <row r="2331" spans="1:9">
      <c r="A2331" s="65" t="s">
        <v>8450</v>
      </c>
      <c r="B2331" s="65" t="s">
        <v>8449</v>
      </c>
      <c r="C2331" s="131">
        <v>2.4140000000000001</v>
      </c>
      <c r="D2331" s="132">
        <v>5.8273959159851074</v>
      </c>
      <c r="E2331" s="132">
        <v>2.5104893155599215</v>
      </c>
      <c r="F2331" s="132">
        <v>45.135942327497425</v>
      </c>
      <c r="G2331" s="92">
        <v>89.082000732421875</v>
      </c>
      <c r="H2331" s="91">
        <v>65.470230102539063</v>
      </c>
      <c r="I2331" s="90">
        <v>82.69287109375</v>
      </c>
    </row>
    <row r="2332" spans="1:9">
      <c r="A2332" s="65" t="s">
        <v>8448</v>
      </c>
      <c r="B2332" s="65" t="s">
        <v>8447</v>
      </c>
      <c r="C2332" s="131">
        <v>2.3650000000000002</v>
      </c>
      <c r="D2332" s="132">
        <v>5.5932250022888184</v>
      </c>
      <c r="E2332" s="132">
        <v>2.748270557812551</v>
      </c>
      <c r="F2332" s="132">
        <v>40.339657631954353</v>
      </c>
      <c r="G2332" s="92">
        <v>87.60260009765625</v>
      </c>
      <c r="H2332" s="91">
        <v>63.204483032226563</v>
      </c>
      <c r="I2332" s="90">
        <v>81.000694274902344</v>
      </c>
    </row>
    <row r="2333" spans="1:9">
      <c r="A2333" s="65" t="s">
        <v>8446</v>
      </c>
      <c r="B2333" s="65" t="s">
        <v>8445</v>
      </c>
      <c r="C2333" s="131">
        <v>2.2989999999999999</v>
      </c>
      <c r="D2333" s="132">
        <v>5.2854008674621582</v>
      </c>
      <c r="E2333" s="132">
        <v>3.740164847079626</v>
      </c>
      <c r="F2333" s="132">
        <v>42.373817745083322</v>
      </c>
      <c r="G2333" s="92">
        <v>86.554679870605469</v>
      </c>
      <c r="H2333" s="91">
        <v>63.280269622802734</v>
      </c>
      <c r="I2333" s="90">
        <v>80.2568359375</v>
      </c>
    </row>
    <row r="2334" spans="1:9">
      <c r="A2334" s="65" t="s">
        <v>8444</v>
      </c>
      <c r="B2334" s="65" t="s">
        <v>8443</v>
      </c>
      <c r="C2334" s="131">
        <v>5.2539999999999996</v>
      </c>
      <c r="D2334" s="132">
        <v>27.604515075683594</v>
      </c>
      <c r="E2334" s="132">
        <v>1.4975514870436328</v>
      </c>
      <c r="F2334" s="132">
        <v>48.531907948425001</v>
      </c>
      <c r="G2334" s="92">
        <v>95.679000854492188</v>
      </c>
      <c r="H2334" s="91">
        <v>70.358833312988281</v>
      </c>
      <c r="I2334" s="90">
        <v>88.827590942382813</v>
      </c>
    </row>
    <row r="2335" spans="1:9">
      <c r="A2335" s="65" t="s">
        <v>8442</v>
      </c>
      <c r="B2335" s="65" t="s">
        <v>8441</v>
      </c>
      <c r="C2335" s="131">
        <v>3.0510000000000002</v>
      </c>
      <c r="D2335" s="132">
        <v>9.3086013793945313</v>
      </c>
      <c r="E2335" s="132">
        <v>3.2226958832428654</v>
      </c>
      <c r="F2335" s="132">
        <v>36.853812771233727</v>
      </c>
      <c r="G2335" s="92">
        <v>87.246505737304688</v>
      </c>
      <c r="H2335" s="91">
        <v>62.067134857177734</v>
      </c>
      <c r="I2335" s="90">
        <v>80.433197021484375</v>
      </c>
    </row>
    <row r="2336" spans="1:9">
      <c r="A2336" s="65" t="s">
        <v>8440</v>
      </c>
      <c r="B2336" s="65" t="s">
        <v>8439</v>
      </c>
      <c r="C2336" s="131">
        <v>3.9620000000000002</v>
      </c>
      <c r="D2336" s="132">
        <v>15.697443962097168</v>
      </c>
      <c r="E2336" s="132">
        <v>3.1016520321880257</v>
      </c>
      <c r="F2336" s="132">
        <v>39.756753177966104</v>
      </c>
      <c r="G2336" s="92">
        <v>89.486946105957031</v>
      </c>
      <c r="H2336" s="91">
        <v>64.274147033691406</v>
      </c>
      <c r="I2336" s="90">
        <v>82.664588928222656</v>
      </c>
    </row>
    <row r="2337" spans="1:9">
      <c r="A2337" s="65" t="s">
        <v>8730</v>
      </c>
      <c r="B2337" s="65" t="s">
        <v>8729</v>
      </c>
      <c r="C2337" s="131">
        <v>7.2779999999999996</v>
      </c>
      <c r="D2337" s="132">
        <v>52.969284057617188</v>
      </c>
      <c r="E2337" s="132">
        <v>-0.3406500546836867</v>
      </c>
      <c r="F2337" s="132">
        <v>40.841805901173124</v>
      </c>
      <c r="G2337" s="92">
        <v>99.575576782226563</v>
      </c>
      <c r="H2337" s="91">
        <v>70.101211547851563</v>
      </c>
      <c r="I2337" s="90">
        <v>91.600082397460938</v>
      </c>
    </row>
    <row r="2338" spans="1:9">
      <c r="A2338" s="65" t="s">
        <v>8728</v>
      </c>
      <c r="B2338" s="65" t="s">
        <v>8727</v>
      </c>
      <c r="C2338" s="131">
        <v>11.396000000000001</v>
      </c>
      <c r="D2338" s="132">
        <v>129.86882019042969</v>
      </c>
      <c r="E2338" s="132">
        <v>3.3072913817637977</v>
      </c>
      <c r="F2338" s="132">
        <v>35.590366721401203</v>
      </c>
      <c r="G2338" s="92">
        <v>99.099510192871094</v>
      </c>
      <c r="H2338" s="91">
        <v>67.980453491210938</v>
      </c>
      <c r="I2338" s="90">
        <v>90.678977966308594</v>
      </c>
    </row>
    <row r="2339" spans="1:9">
      <c r="A2339" s="65" t="s">
        <v>8726</v>
      </c>
      <c r="B2339" s="65" t="s">
        <v>8725</v>
      </c>
      <c r="C2339" s="131">
        <v>12.162000000000001</v>
      </c>
      <c r="D2339" s="132">
        <v>147.91424560546875</v>
      </c>
      <c r="E2339" s="132">
        <v>2.9641520457572432</v>
      </c>
      <c r="F2339" s="132">
        <v>38.292159123666764</v>
      </c>
      <c r="G2339" s="92">
        <v>101.21846771240234</v>
      </c>
      <c r="H2339" s="91">
        <v>69.801673889160156</v>
      </c>
      <c r="I2339" s="90">
        <v>92.717369079589844</v>
      </c>
    </row>
    <row r="2340" spans="1:9">
      <c r="A2340" s="65" t="s">
        <v>8724</v>
      </c>
      <c r="B2340" s="65" t="s">
        <v>8723</v>
      </c>
      <c r="C2340" s="131">
        <v>4.3609999999999998</v>
      </c>
      <c r="D2340" s="132">
        <v>19.018320083618164</v>
      </c>
      <c r="E2340" s="132">
        <v>0.82294005923828895</v>
      </c>
      <c r="F2340" s="132">
        <v>43.325218311722679</v>
      </c>
      <c r="G2340" s="92">
        <v>94.103218078613281</v>
      </c>
      <c r="H2340" s="91">
        <v>67.826789855957031</v>
      </c>
      <c r="I2340" s="90">
        <v>86.993057250976563</v>
      </c>
    </row>
    <row r="2341" spans="1:9">
      <c r="A2341" s="65" t="s">
        <v>8722</v>
      </c>
      <c r="B2341" s="65" t="s">
        <v>8721</v>
      </c>
      <c r="C2341" s="131">
        <v>13.09</v>
      </c>
      <c r="D2341" s="132">
        <v>171.34809875488281</v>
      </c>
      <c r="E2341" s="132">
        <v>3.6075829932655119</v>
      </c>
      <c r="F2341" s="132">
        <v>35.063090128755363</v>
      </c>
      <c r="G2341" s="92">
        <v>100.82917785644531</v>
      </c>
      <c r="H2341" s="91">
        <v>68.428009033203125</v>
      </c>
      <c r="I2341" s="90">
        <v>92.061714172363281</v>
      </c>
    </row>
    <row r="2342" spans="1:9">
      <c r="A2342" s="65" t="s">
        <v>8720</v>
      </c>
      <c r="B2342" s="65" t="s">
        <v>8719</v>
      </c>
      <c r="C2342" s="131">
        <v>13.122</v>
      </c>
      <c r="D2342" s="132">
        <v>172.1868896484375</v>
      </c>
      <c r="E2342" s="132">
        <v>3.2443018840544307</v>
      </c>
      <c r="F2342" s="132">
        <v>35.177817577075608</v>
      </c>
      <c r="G2342" s="92">
        <v>101.40785980224609</v>
      </c>
      <c r="H2342" s="91">
        <v>68.75689697265625</v>
      </c>
      <c r="I2342" s="90">
        <v>92.572807312011719</v>
      </c>
    </row>
    <row r="2343" spans="1:9">
      <c r="A2343" s="65" t="s">
        <v>8718</v>
      </c>
      <c r="B2343" s="65" t="s">
        <v>8717</v>
      </c>
      <c r="C2343" s="131">
        <v>14.303000000000001</v>
      </c>
      <c r="D2343" s="132">
        <v>204.5758056640625</v>
      </c>
      <c r="E2343" s="132">
        <v>1.6317639406291258</v>
      </c>
      <c r="F2343" s="132">
        <v>36.309693483300421</v>
      </c>
      <c r="G2343" s="92">
        <v>105.46552276611328</v>
      </c>
      <c r="H2343" s="91">
        <v>70.946426391601563</v>
      </c>
      <c r="I2343" s="90">
        <v>96.124969482421875</v>
      </c>
    </row>
    <row r="2344" spans="1:9">
      <c r="A2344" s="65" t="s">
        <v>8716</v>
      </c>
      <c r="B2344" s="65" t="s">
        <v>8715</v>
      </c>
      <c r="C2344" s="131">
        <v>13.848000000000001</v>
      </c>
      <c r="D2344" s="132">
        <v>191.76710510253906</v>
      </c>
      <c r="E2344" s="132">
        <v>3.4679477677057817</v>
      </c>
      <c r="F2344" s="132">
        <v>40.983564893256521</v>
      </c>
      <c r="G2344" s="92">
        <v>103.33420562744141</v>
      </c>
      <c r="H2344" s="91">
        <v>71.40216064453125</v>
      </c>
      <c r="I2344" s="90">
        <v>94.693687438964844</v>
      </c>
    </row>
    <row r="2345" spans="1:9">
      <c r="A2345" s="65" t="s">
        <v>8714</v>
      </c>
      <c r="B2345" s="65" t="s">
        <v>8713</v>
      </c>
      <c r="C2345" s="131">
        <v>13.618</v>
      </c>
      <c r="D2345" s="132">
        <v>185.44992065429688</v>
      </c>
      <c r="E2345" s="132">
        <v>2.3884871938193228</v>
      </c>
      <c r="F2345" s="132">
        <v>41.029756844074136</v>
      </c>
      <c r="G2345" s="92">
        <v>104.56355285644531</v>
      </c>
      <c r="H2345" s="91">
        <v>72.104537963867188</v>
      </c>
      <c r="I2345" s="90">
        <v>95.780441284179688</v>
      </c>
    </row>
    <row r="2346" spans="1:9">
      <c r="A2346" s="65" t="s">
        <v>8712</v>
      </c>
      <c r="B2346" s="65" t="s">
        <v>8711</v>
      </c>
      <c r="C2346" s="131">
        <v>15.054</v>
      </c>
      <c r="D2346" s="132">
        <v>226.62290954589844</v>
      </c>
      <c r="E2346" s="132">
        <v>2.762925117548197</v>
      </c>
      <c r="F2346" s="132">
        <v>43.000330287349996</v>
      </c>
      <c r="G2346" s="92">
        <v>106.32188415527344</v>
      </c>
      <c r="H2346" s="91">
        <v>73.273567199707031</v>
      </c>
      <c r="I2346" s="90">
        <v>97.379310607910156</v>
      </c>
    </row>
    <row r="2347" spans="1:9">
      <c r="A2347" s="65" t="s">
        <v>8710</v>
      </c>
      <c r="B2347" s="65" t="s">
        <v>8709</v>
      </c>
      <c r="C2347" s="131">
        <v>14.1</v>
      </c>
      <c r="D2347" s="132">
        <v>198.80999755859375</v>
      </c>
      <c r="E2347" s="132">
        <v>3.5569844795874066</v>
      </c>
      <c r="F2347" s="132">
        <v>45.568283166109254</v>
      </c>
      <c r="G2347" s="92">
        <v>104.55522918701172</v>
      </c>
      <c r="H2347" s="91">
        <v>73.39990234375</v>
      </c>
      <c r="I2347" s="90">
        <v>96.1248779296875</v>
      </c>
    </row>
    <row r="2348" spans="1:9">
      <c r="A2348" s="65" t="s">
        <v>8708</v>
      </c>
      <c r="B2348" s="65" t="s">
        <v>8707</v>
      </c>
      <c r="C2348" s="131">
        <v>11.65</v>
      </c>
      <c r="D2348" s="132">
        <v>135.72250366210938</v>
      </c>
      <c r="E2348" s="132">
        <v>-0.3371354654691005</v>
      </c>
      <c r="F2348" s="132">
        <v>46.728288797533402</v>
      </c>
      <c r="G2348" s="92">
        <v>107.04841613769531</v>
      </c>
      <c r="H2348" s="91">
        <v>75.520469665527344</v>
      </c>
      <c r="I2348" s="90">
        <v>98.517242431640625</v>
      </c>
    </row>
    <row r="2349" spans="1:9">
      <c r="A2349" s="65" t="s">
        <v>8084</v>
      </c>
      <c r="B2349" s="65" t="s">
        <v>8083</v>
      </c>
      <c r="C2349" s="131">
        <v>5.1260000000000003</v>
      </c>
      <c r="D2349" s="132">
        <v>26.275875091552734</v>
      </c>
      <c r="E2349" s="132">
        <v>-0.37236135901436801</v>
      </c>
      <c r="F2349" s="132">
        <v>46.437232524964337</v>
      </c>
      <c r="G2349" s="92">
        <v>97.648712158203125</v>
      </c>
      <c r="H2349" s="91">
        <v>70.715827941894531</v>
      </c>
      <c r="I2349" s="90">
        <v>90.360916137695313</v>
      </c>
    </row>
    <row r="2350" spans="1:9">
      <c r="A2350" s="65" t="s">
        <v>8082</v>
      </c>
      <c r="B2350" s="65" t="s">
        <v>8081</v>
      </c>
      <c r="C2350" s="131">
        <v>7.556</v>
      </c>
      <c r="D2350" s="132">
        <v>57.093135833740234</v>
      </c>
      <c r="E2350" s="132">
        <v>0.25321396611170433</v>
      </c>
      <c r="F2350" s="132">
        <v>48.170757416051799</v>
      </c>
      <c r="G2350" s="92">
        <v>100.77733612060547</v>
      </c>
      <c r="H2350" s="91">
        <v>73.00360107421875</v>
      </c>
      <c r="I2350" s="90">
        <v>93.262016296386719</v>
      </c>
    </row>
    <row r="2351" spans="1:9">
      <c r="A2351" s="65" t="s">
        <v>8080</v>
      </c>
      <c r="B2351" s="65" t="s">
        <v>8079</v>
      </c>
      <c r="C2351" s="131">
        <v>1.8340000000000001</v>
      </c>
      <c r="D2351" s="132">
        <v>3.363555908203125</v>
      </c>
      <c r="E2351" s="132">
        <v>1.9088540805126559</v>
      </c>
      <c r="F2351" s="132">
        <v>43.251204404679974</v>
      </c>
      <c r="G2351" s="92">
        <v>88.581588745117188</v>
      </c>
      <c r="H2351" s="91">
        <v>64.50323486328125</v>
      </c>
      <c r="I2351" s="90">
        <v>82.066207885742188</v>
      </c>
    </row>
    <row r="2352" spans="1:9">
      <c r="A2352" s="65" t="s">
        <v>8078</v>
      </c>
      <c r="B2352" s="65" t="s">
        <v>8077</v>
      </c>
      <c r="C2352" s="131">
        <v>13.926</v>
      </c>
      <c r="D2352" s="132">
        <v>193.9334716796875</v>
      </c>
      <c r="E2352" s="132">
        <v>0.75058132953027057</v>
      </c>
      <c r="F2352" s="132">
        <v>41.706962509563887</v>
      </c>
      <c r="G2352" s="92">
        <v>107.41866302490234</v>
      </c>
      <c r="H2352" s="91">
        <v>73.724006652832031</v>
      </c>
      <c r="I2352" s="90">
        <v>98.301193237304688</v>
      </c>
    </row>
    <row r="2353" spans="1:9">
      <c r="A2353" s="65" t="s">
        <v>8076</v>
      </c>
      <c r="B2353" s="65" t="s">
        <v>8075</v>
      </c>
      <c r="C2353" s="131">
        <v>14.55</v>
      </c>
      <c r="D2353" s="132">
        <v>211.70249938964844</v>
      </c>
      <c r="E2353" s="132">
        <v>-0.41035386570476162</v>
      </c>
      <c r="F2353" s="132">
        <v>43.415792785234899</v>
      </c>
      <c r="G2353" s="92">
        <v>110.23581695556641</v>
      </c>
      <c r="H2353" s="91">
        <v>75.562248229980469</v>
      </c>
      <c r="I2353" s="90">
        <v>100.85346221923828</v>
      </c>
    </row>
    <row r="2354" spans="1:9">
      <c r="A2354" s="65" t="s">
        <v>8074</v>
      </c>
      <c r="B2354" s="65" t="s">
        <v>8073</v>
      </c>
      <c r="C2354" s="131">
        <v>5.6139999999999999</v>
      </c>
      <c r="D2354" s="132">
        <v>31.516996383666992</v>
      </c>
      <c r="E2354" s="132">
        <v>1.0611978808700744</v>
      </c>
      <c r="F2354" s="132">
        <v>44.507613373055278</v>
      </c>
      <c r="G2354" s="92">
        <v>95.942703247070313</v>
      </c>
      <c r="H2354" s="91">
        <v>69.2767333984375</v>
      </c>
      <c r="I2354" s="90">
        <v>88.727134704589844</v>
      </c>
    </row>
    <row r="2355" spans="1:9">
      <c r="A2355" s="65" t="s">
        <v>8072</v>
      </c>
      <c r="B2355" s="65" t="s">
        <v>8071</v>
      </c>
      <c r="C2355" s="131">
        <v>9.3279999999999994</v>
      </c>
      <c r="D2355" s="132">
        <v>87.011581420898438</v>
      </c>
      <c r="E2355" s="132">
        <v>-0.26283897011820057</v>
      </c>
      <c r="F2355" s="132">
        <v>46.740228013029316</v>
      </c>
      <c r="G2355" s="92">
        <v>103.73151397705078</v>
      </c>
      <c r="H2355" s="91">
        <v>74.043815612792969</v>
      </c>
      <c r="I2355" s="90">
        <v>95.698295593261719</v>
      </c>
    </row>
    <row r="2356" spans="1:9">
      <c r="A2356" s="65" t="s">
        <v>8070</v>
      </c>
      <c r="B2356" s="65" t="s">
        <v>8069</v>
      </c>
      <c r="C2356" s="131">
        <v>8.3970000000000002</v>
      </c>
      <c r="D2356" s="132">
        <v>70.509605407714844</v>
      </c>
      <c r="E2356" s="132">
        <v>0.14152938782363514</v>
      </c>
      <c r="F2356" s="132">
        <v>44.802081027230464</v>
      </c>
      <c r="G2356" s="92">
        <v>101.40370178222656</v>
      </c>
      <c r="H2356" s="91">
        <v>72.274787902832031</v>
      </c>
      <c r="I2356" s="90">
        <v>93.521682739257813</v>
      </c>
    </row>
    <row r="2357" spans="1:9">
      <c r="A2357" s="65" t="s">
        <v>8068</v>
      </c>
      <c r="B2357" s="65" t="s">
        <v>8067</v>
      </c>
      <c r="C2357" s="131">
        <v>10.159000000000001</v>
      </c>
      <c r="D2357" s="132">
        <v>103.20528411865234</v>
      </c>
      <c r="E2357" s="132">
        <v>2.7809890910610857</v>
      </c>
      <c r="F2357" s="132">
        <v>41.690426591794221</v>
      </c>
      <c r="G2357" s="92">
        <v>99.493148803710938</v>
      </c>
      <c r="H2357" s="91">
        <v>70.218818664550781</v>
      </c>
      <c r="I2357" s="90">
        <v>91.571784973144531</v>
      </c>
    </row>
    <row r="2358" spans="1:9">
      <c r="A2358" s="65" t="s">
        <v>8066</v>
      </c>
      <c r="B2358" s="65" t="s">
        <v>8065</v>
      </c>
      <c r="C2358" s="131">
        <v>10.192</v>
      </c>
      <c r="D2358" s="132">
        <v>103.87686157226563</v>
      </c>
      <c r="E2358" s="132">
        <v>1.4942894553451782</v>
      </c>
      <c r="F2358" s="132">
        <v>42.825466666666664</v>
      </c>
      <c r="G2358" s="92">
        <v>101.60150146484375</v>
      </c>
      <c r="H2358" s="91">
        <v>71.660163879394531</v>
      </c>
      <c r="I2358" s="90">
        <v>93.499649047851563</v>
      </c>
    </row>
    <row r="2359" spans="1:9">
      <c r="A2359" s="65" t="s">
        <v>8064</v>
      </c>
      <c r="B2359" s="65" t="s">
        <v>8063</v>
      </c>
      <c r="C2359" s="131">
        <v>10.348000000000001</v>
      </c>
      <c r="D2359" s="132">
        <v>107.08110046386719</v>
      </c>
      <c r="E2359" s="132">
        <v>3.1484639554848606</v>
      </c>
      <c r="F2359" s="132">
        <v>45.759739543096785</v>
      </c>
      <c r="G2359" s="92">
        <v>100.144287109375</v>
      </c>
      <c r="H2359" s="91">
        <v>71.802352905273438</v>
      </c>
      <c r="I2359" s="90">
        <v>92.4752197265625</v>
      </c>
    </row>
    <row r="2360" spans="1:9">
      <c r="A2360" s="65" t="s">
        <v>8062</v>
      </c>
      <c r="B2360" s="65" t="s">
        <v>8061</v>
      </c>
      <c r="C2360" s="131">
        <v>11.055999999999999</v>
      </c>
      <c r="D2360" s="132">
        <v>122.23513793945313</v>
      </c>
      <c r="E2360" s="132">
        <v>0.41810951342717723</v>
      </c>
      <c r="F2360" s="132">
        <v>43.943476366804617</v>
      </c>
      <c r="G2360" s="92">
        <v>104.55729675292969</v>
      </c>
      <c r="H2360" s="91">
        <v>73.445388793945313</v>
      </c>
      <c r="I2360" s="90">
        <v>96.138694763183594</v>
      </c>
    </row>
    <row r="2361" spans="1:9">
      <c r="A2361" s="65" t="s">
        <v>8060</v>
      </c>
      <c r="B2361" s="65" t="s">
        <v>8059</v>
      </c>
      <c r="C2361" s="131">
        <v>14.715</v>
      </c>
      <c r="D2361" s="132">
        <v>216.53121948242188</v>
      </c>
      <c r="E2361" s="132">
        <v>-0.43936186976296449</v>
      </c>
      <c r="F2361" s="132">
        <v>43.212251182228087</v>
      </c>
      <c r="G2361" s="92">
        <v>110.44227600097656</v>
      </c>
      <c r="H2361" s="91">
        <v>75.5634765625</v>
      </c>
      <c r="I2361" s="90">
        <v>101.00438690185547</v>
      </c>
    </row>
    <row r="2362" spans="1:9">
      <c r="A2362" s="65" t="s">
        <v>8058</v>
      </c>
      <c r="B2362" s="65" t="s">
        <v>8057</v>
      </c>
      <c r="C2362" s="131">
        <v>16.102</v>
      </c>
      <c r="D2362" s="132">
        <v>259.2744140625</v>
      </c>
      <c r="E2362" s="132">
        <v>-0.47220782913300807</v>
      </c>
      <c r="F2362" s="132">
        <v>43.596307859372878</v>
      </c>
      <c r="G2362" s="92">
        <v>112.31945037841797</v>
      </c>
      <c r="H2362" s="91">
        <v>76.257598876953125</v>
      </c>
      <c r="I2362" s="90">
        <v>102.56143951416016</v>
      </c>
    </row>
    <row r="2363" spans="1:9">
      <c r="A2363" s="65" t="s">
        <v>8056</v>
      </c>
      <c r="B2363" s="65" t="s">
        <v>8055</v>
      </c>
      <c r="C2363" s="131">
        <v>15.081</v>
      </c>
      <c r="D2363" s="132">
        <v>227.43655395507813</v>
      </c>
      <c r="E2363" s="132">
        <v>-0.27156781719928125</v>
      </c>
      <c r="F2363" s="132">
        <v>46.356807511737088</v>
      </c>
      <c r="G2363" s="92">
        <v>111.37114715576172</v>
      </c>
      <c r="H2363" s="91">
        <v>76.92340087890625</v>
      </c>
      <c r="I2363" s="90">
        <v>102.04990386962891</v>
      </c>
    </row>
    <row r="2364" spans="1:9">
      <c r="A2364" s="65" t="s">
        <v>8054</v>
      </c>
      <c r="B2364" s="65" t="s">
        <v>8053</v>
      </c>
      <c r="C2364" s="131">
        <v>5.0419999999999998</v>
      </c>
      <c r="D2364" s="132">
        <v>25.421764373779297</v>
      </c>
      <c r="E2364" s="132">
        <v>1.433315728990707</v>
      </c>
      <c r="F2364" s="132">
        <v>44.930075486690505</v>
      </c>
      <c r="G2364" s="92">
        <v>94.645584106445313</v>
      </c>
      <c r="H2364" s="91">
        <v>68.684158325195313</v>
      </c>
      <c r="I2364" s="90">
        <v>87.620658874511719</v>
      </c>
    </row>
    <row r="2365" spans="1:9">
      <c r="A2365" s="65" t="s">
        <v>8052</v>
      </c>
      <c r="B2365" s="65" t="s">
        <v>8051</v>
      </c>
      <c r="C2365" s="131">
        <v>5.891</v>
      </c>
      <c r="D2365" s="132">
        <v>34.703880310058594</v>
      </c>
      <c r="E2365" s="132">
        <v>2.8011121005402337</v>
      </c>
      <c r="F2365" s="132">
        <v>42.570468993642798</v>
      </c>
      <c r="G2365" s="92">
        <v>93.481544494628906</v>
      </c>
      <c r="H2365" s="91">
        <v>67.421401977539063</v>
      </c>
      <c r="I2365" s="90">
        <v>86.429908752441406</v>
      </c>
    </row>
    <row r="2366" spans="1:9">
      <c r="A2366" s="65" t="s">
        <v>8050</v>
      </c>
      <c r="B2366" s="65" t="s">
        <v>8049</v>
      </c>
      <c r="C2366" s="131">
        <v>4.0830000000000002</v>
      </c>
      <c r="D2366" s="132">
        <v>16.670888900756836</v>
      </c>
      <c r="E2366" s="132">
        <v>2.698328122509059</v>
      </c>
      <c r="F2366" s="132">
        <v>45.39905084745763</v>
      </c>
      <c r="G2366" s="92">
        <v>91.496978759765625</v>
      </c>
      <c r="H2366" s="91">
        <v>67.08453369140625</v>
      </c>
      <c r="I2366" s="90">
        <v>84.891197204589844</v>
      </c>
    </row>
    <row r="2367" spans="1:9">
      <c r="A2367" s="65" t="s">
        <v>8048</v>
      </c>
      <c r="B2367" s="65" t="s">
        <v>8047</v>
      </c>
      <c r="C2367" s="131">
        <v>10.589</v>
      </c>
      <c r="D2367" s="132">
        <v>112.12692260742188</v>
      </c>
      <c r="E2367" s="132">
        <v>-0.39362897054365864</v>
      </c>
      <c r="F2367" s="132">
        <v>44.420025768452049</v>
      </c>
      <c r="G2367" s="92">
        <v>105.16249847412109</v>
      </c>
      <c r="H2367" s="91">
        <v>73.960342407226563</v>
      </c>
      <c r="I2367" s="90">
        <v>96.719482421875</v>
      </c>
    </row>
    <row r="2368" spans="1:9">
      <c r="A2368" s="65" t="s">
        <v>8046</v>
      </c>
      <c r="B2368" s="65" t="s">
        <v>8045</v>
      </c>
      <c r="C2368" s="131">
        <v>4.3970000000000002</v>
      </c>
      <c r="D2368" s="132">
        <v>19.333608627319336</v>
      </c>
      <c r="E2368" s="132">
        <v>0.31746659623391521</v>
      </c>
      <c r="F2368" s="132">
        <v>40.657924348654028</v>
      </c>
      <c r="G2368" s="92">
        <v>94.276390075683594</v>
      </c>
      <c r="H2368" s="91">
        <v>67.092506408691406</v>
      </c>
      <c r="I2368" s="90">
        <v>86.920677185058594</v>
      </c>
    </row>
    <row r="2369" spans="1:9">
      <c r="A2369" s="65" t="s">
        <v>8044</v>
      </c>
      <c r="B2369" s="65" t="s">
        <v>8043</v>
      </c>
      <c r="C2369" s="131">
        <v>3.5430000000000001</v>
      </c>
      <c r="D2369" s="132">
        <v>12.552848815917969</v>
      </c>
      <c r="E2369" s="132">
        <v>4.0785073649482149</v>
      </c>
      <c r="F2369" s="132">
        <v>38.786685502383897</v>
      </c>
      <c r="G2369" s="92">
        <v>87.244583129882813</v>
      </c>
      <c r="H2369" s="91">
        <v>62.748771667480469</v>
      </c>
      <c r="I2369" s="90">
        <v>80.616241455078125</v>
      </c>
    </row>
    <row r="2370" spans="1:9">
      <c r="A2370" s="65" t="s">
        <v>8042</v>
      </c>
      <c r="B2370" s="65" t="s">
        <v>8041</v>
      </c>
      <c r="C2370" s="131">
        <v>2.8540000000000001</v>
      </c>
      <c r="D2370" s="132">
        <v>8.1453161239624023</v>
      </c>
      <c r="E2370" s="132">
        <v>3.8937679914420023</v>
      </c>
      <c r="F2370" s="132">
        <v>40.091275883069429</v>
      </c>
      <c r="G2370" s="92">
        <v>86.711891174316406</v>
      </c>
      <c r="H2370" s="91">
        <v>62.76043701171875</v>
      </c>
      <c r="I2370" s="90">
        <v>80.230842590332031</v>
      </c>
    </row>
    <row r="2371" spans="1:9">
      <c r="A2371" s="65" t="s">
        <v>8040</v>
      </c>
      <c r="B2371" s="65" t="s">
        <v>8039</v>
      </c>
      <c r="C2371" s="131">
        <v>0.89700000000000002</v>
      </c>
      <c r="D2371" s="132">
        <v>0.80460900068283081</v>
      </c>
      <c r="E2371" s="132">
        <v>3.0580336040495362</v>
      </c>
      <c r="F2371" s="132">
        <v>41.259709316178224</v>
      </c>
      <c r="G2371" s="92">
        <v>85.005615234375</v>
      </c>
      <c r="H2371" s="91">
        <v>61.808486938476563</v>
      </c>
      <c r="I2371" s="90">
        <v>78.728683471679688</v>
      </c>
    </row>
    <row r="2372" spans="1:9">
      <c r="A2372" s="65" t="s">
        <v>8038</v>
      </c>
      <c r="B2372" s="65" t="s">
        <v>8037</v>
      </c>
      <c r="C2372" s="131">
        <v>1.8420000000000001</v>
      </c>
      <c r="D2372" s="132">
        <v>3.3929638862609863</v>
      </c>
      <c r="E2372" s="132">
        <v>3.6055220407581556</v>
      </c>
      <c r="F2372" s="132">
        <v>40.184057031756318</v>
      </c>
      <c r="G2372" s="92">
        <v>85.525581359863281</v>
      </c>
      <c r="H2372" s="91">
        <v>61.969814300537109</v>
      </c>
      <c r="I2372" s="90">
        <v>79.151603698730469</v>
      </c>
    </row>
    <row r="2373" spans="1:9">
      <c r="A2373" s="65" t="s">
        <v>8036</v>
      </c>
      <c r="B2373" s="65" t="s">
        <v>8035</v>
      </c>
      <c r="C2373" s="131">
        <v>3.468</v>
      </c>
      <c r="D2373" s="132">
        <v>12.027024269104004</v>
      </c>
      <c r="E2373" s="132">
        <v>3.148390343289122</v>
      </c>
      <c r="F2373" s="132">
        <v>35.436008485062757</v>
      </c>
      <c r="G2373" s="92">
        <v>87.690299987792969</v>
      </c>
      <c r="H2373" s="91">
        <v>61.926841735839844</v>
      </c>
      <c r="I2373" s="90">
        <v>80.718940734863281</v>
      </c>
    </row>
    <row r="2374" spans="1:9">
      <c r="A2374" s="65" t="s">
        <v>8034</v>
      </c>
      <c r="B2374" s="65" t="s">
        <v>8033</v>
      </c>
      <c r="C2374" s="131">
        <v>1.2070000000000001</v>
      </c>
      <c r="D2374" s="132">
        <v>1.4568489789962769</v>
      </c>
      <c r="E2374" s="132">
        <v>2.6582049990293926</v>
      </c>
      <c r="F2374" s="132">
        <v>37.838669950738918</v>
      </c>
      <c r="G2374" s="92">
        <v>85.311248779296875</v>
      </c>
      <c r="H2374" s="91">
        <v>60.981998443603516</v>
      </c>
      <c r="I2374" s="90">
        <v>78.727973937988281</v>
      </c>
    </row>
    <row r="2375" spans="1:9">
      <c r="A2375" s="65" t="s">
        <v>8032</v>
      </c>
      <c r="B2375" s="65" t="s">
        <v>8031</v>
      </c>
      <c r="C2375" s="131">
        <v>1.5509999999999999</v>
      </c>
      <c r="D2375" s="132">
        <v>2.4056010246276855</v>
      </c>
      <c r="E2375" s="132">
        <v>2.5089655117428755</v>
      </c>
      <c r="F2375" s="132">
        <v>39.65706134094151</v>
      </c>
      <c r="G2375" s="92">
        <v>86.4822998046875</v>
      </c>
      <c r="H2375" s="91">
        <v>62.235443115234375</v>
      </c>
      <c r="I2375" s="90">
        <v>79.921318054199219</v>
      </c>
    </row>
    <row r="2376" spans="1:9">
      <c r="A2376" s="65" t="s">
        <v>8030</v>
      </c>
      <c r="B2376" s="65" t="s">
        <v>8029</v>
      </c>
      <c r="C2376" s="131">
        <v>3.4289999999999998</v>
      </c>
      <c r="D2376" s="132">
        <v>11.758041381835938</v>
      </c>
      <c r="E2376" s="132">
        <v>3.9971818878252026</v>
      </c>
      <c r="F2376" s="132">
        <v>32.548960850652492</v>
      </c>
      <c r="G2376" s="92">
        <v>85.793113708496094</v>
      </c>
      <c r="H2376" s="91">
        <v>60.041358947753906</v>
      </c>
      <c r="I2376" s="90">
        <v>78.824920654296875</v>
      </c>
    </row>
    <row r="2377" spans="1:9">
      <c r="A2377" s="65" t="s">
        <v>8028</v>
      </c>
      <c r="B2377" s="65" t="s">
        <v>8027</v>
      </c>
      <c r="C2377" s="131">
        <v>2.8239999999999998</v>
      </c>
      <c r="D2377" s="132">
        <v>7.9749760627746582</v>
      </c>
      <c r="E2377" s="132">
        <v>0.51976297289045825</v>
      </c>
      <c r="F2377" s="132">
        <v>40.977470265324797</v>
      </c>
      <c r="G2377" s="92">
        <v>91.607582092285156</v>
      </c>
      <c r="H2377" s="91">
        <v>65.565292358398438</v>
      </c>
      <c r="I2377" s="90">
        <v>84.560775756835938</v>
      </c>
    </row>
    <row r="2378" spans="1:9">
      <c r="A2378" s="65" t="s">
        <v>8026</v>
      </c>
      <c r="B2378" s="65" t="s">
        <v>8025</v>
      </c>
      <c r="C2378" s="131">
        <v>3.5790000000000002</v>
      </c>
      <c r="D2378" s="132">
        <v>12.80924129486084</v>
      </c>
      <c r="E2378" s="132">
        <v>2.9939522138866472</v>
      </c>
      <c r="F2378" s="132">
        <v>38.884814584628131</v>
      </c>
      <c r="G2378" s="92">
        <v>88.848220825195313</v>
      </c>
      <c r="H2378" s="91">
        <v>63.615318298339844</v>
      </c>
      <c r="I2378" s="90">
        <v>82.020423889160156</v>
      </c>
    </row>
    <row r="2379" spans="1:9">
      <c r="A2379" s="65" t="s">
        <v>8706</v>
      </c>
      <c r="B2379" s="65" t="s">
        <v>8705</v>
      </c>
      <c r="C2379" s="131">
        <v>5.59</v>
      </c>
      <c r="D2379" s="132">
        <v>31.248100280761719</v>
      </c>
      <c r="E2379" s="132">
        <v>4.1620219957968585</v>
      </c>
      <c r="F2379" s="132">
        <v>34.176911187730354</v>
      </c>
      <c r="G2379" s="92">
        <v>89.246734619140625</v>
      </c>
      <c r="H2379" s="91">
        <v>62.598537445068359</v>
      </c>
      <c r="I2379" s="90">
        <v>82.035972595214844</v>
      </c>
    </row>
    <row r="2380" spans="1:9">
      <c r="A2380" s="65" t="s">
        <v>8438</v>
      </c>
      <c r="B2380" s="65" t="s">
        <v>8437</v>
      </c>
      <c r="C2380" s="131">
        <v>4.3360000000000003</v>
      </c>
      <c r="D2380" s="132">
        <v>18.800895690917969</v>
      </c>
      <c r="E2380" s="132">
        <v>2.6626740161006035</v>
      </c>
      <c r="F2380" s="132">
        <v>40.98638521109168</v>
      </c>
      <c r="G2380" s="92">
        <v>90.956581115722656</v>
      </c>
      <c r="H2380" s="91">
        <v>65.467689514160156</v>
      </c>
      <c r="I2380" s="90">
        <v>84.059516906738281</v>
      </c>
    </row>
    <row r="2381" spans="1:9">
      <c r="A2381" s="65" t="s">
        <v>9108</v>
      </c>
      <c r="B2381" s="65" t="s">
        <v>9107</v>
      </c>
      <c r="C2381" s="131">
        <v>3.9159999999999999</v>
      </c>
      <c r="D2381" s="132">
        <v>15.335056304931641</v>
      </c>
      <c r="E2381" s="132">
        <v>2.9017941224792305</v>
      </c>
      <c r="F2381" s="132">
        <v>44.091475409836065</v>
      </c>
      <c r="G2381" s="92">
        <v>90.660903930664063</v>
      </c>
      <c r="H2381" s="91">
        <v>66.221908569335938</v>
      </c>
      <c r="I2381" s="90">
        <v>84.047935485839844</v>
      </c>
    </row>
    <row r="2382" spans="1:9">
      <c r="A2382" s="65" t="s">
        <v>9106</v>
      </c>
      <c r="B2382" s="65" t="s">
        <v>9105</v>
      </c>
      <c r="C2382" s="131">
        <v>4.0209999999999999</v>
      </c>
      <c r="D2382" s="132">
        <v>16.168441772460938</v>
      </c>
      <c r="E2382" s="132">
        <v>3.1704695010259076</v>
      </c>
      <c r="F2382" s="132">
        <v>47.451578240429818</v>
      </c>
      <c r="G2382" s="92">
        <v>91.193351745605469</v>
      </c>
      <c r="H2382" s="91">
        <v>67.556243896484375</v>
      </c>
      <c r="I2382" s="90">
        <v>84.79736328125</v>
      </c>
    </row>
    <row r="2383" spans="1:9">
      <c r="A2383" s="65" t="s">
        <v>9104</v>
      </c>
      <c r="B2383" s="65" t="s">
        <v>9103</v>
      </c>
      <c r="C2383" s="131">
        <v>7.5890000000000004</v>
      </c>
      <c r="D2383" s="132">
        <v>57.592922210693359</v>
      </c>
      <c r="E2383" s="132">
        <v>3.7458019007031753</v>
      </c>
      <c r="F2383" s="132">
        <v>38.48162859980139</v>
      </c>
      <c r="G2383" s="92">
        <v>93.757408142089844</v>
      </c>
      <c r="H2383" s="91">
        <v>66.359107971191406</v>
      </c>
      <c r="I2383" s="90">
        <v>86.343681335449219</v>
      </c>
    </row>
    <row r="2384" spans="1:9">
      <c r="A2384" s="65" t="s">
        <v>9102</v>
      </c>
      <c r="B2384" s="65" t="s">
        <v>9101</v>
      </c>
      <c r="C2384" s="131">
        <v>6.31</v>
      </c>
      <c r="D2384" s="132">
        <v>39.81610107421875</v>
      </c>
      <c r="E2384" s="132">
        <v>3.3573670340600592</v>
      </c>
      <c r="F2384" s="132">
        <v>36.306173665718589</v>
      </c>
      <c r="G2384" s="92">
        <v>91.93292236328125</v>
      </c>
      <c r="H2384" s="91">
        <v>64.699729919433594</v>
      </c>
      <c r="I2384" s="90">
        <v>84.563865661621094</v>
      </c>
    </row>
    <row r="2385" spans="1:9">
      <c r="A2385" s="65" t="s">
        <v>9100</v>
      </c>
      <c r="B2385" s="65" t="s">
        <v>9099</v>
      </c>
      <c r="C2385" s="131">
        <v>2.851</v>
      </c>
      <c r="D2385" s="132">
        <v>8.1282005310058594</v>
      </c>
      <c r="E2385" s="132">
        <v>3.1052280024456365</v>
      </c>
      <c r="F2385" s="132">
        <v>41.176519682848799</v>
      </c>
      <c r="G2385" s="92">
        <v>88.057746887207031</v>
      </c>
      <c r="H2385" s="91">
        <v>63.793899536132813</v>
      </c>
      <c r="I2385" s="90">
        <v>81.492172241210938</v>
      </c>
    </row>
    <row r="2386" spans="1:9">
      <c r="A2386" s="65" t="s">
        <v>9098</v>
      </c>
      <c r="B2386" s="65" t="s">
        <v>9097</v>
      </c>
      <c r="C2386" s="131">
        <v>7.3259999999999996</v>
      </c>
      <c r="D2386" s="132">
        <v>53.670276641845703</v>
      </c>
      <c r="E2386" s="132">
        <v>3.8602618531949484</v>
      </c>
      <c r="F2386" s="132">
        <v>40.194832586343267</v>
      </c>
      <c r="G2386" s="92">
        <v>93.592910766601563</v>
      </c>
      <c r="H2386" s="91">
        <v>66.803085327148438</v>
      </c>
      <c r="I2386" s="90">
        <v>86.343826293945313</v>
      </c>
    </row>
    <row r="2387" spans="1:9">
      <c r="A2387" s="65" t="s">
        <v>9096</v>
      </c>
      <c r="B2387" s="65" t="s">
        <v>9095</v>
      </c>
      <c r="C2387" s="131">
        <v>3.4</v>
      </c>
      <c r="D2387" s="132">
        <v>11.560000419616699</v>
      </c>
      <c r="E2387" s="132">
        <v>3.273372044329661</v>
      </c>
      <c r="F2387" s="132">
        <v>34.449661059502887</v>
      </c>
      <c r="G2387" s="92">
        <v>87.188636779785156</v>
      </c>
      <c r="H2387" s="91">
        <v>61.34967041015625</v>
      </c>
      <c r="I2387" s="90">
        <v>80.196846008300781</v>
      </c>
    </row>
    <row r="2388" spans="1:9">
      <c r="A2388" s="65" t="s">
        <v>9094</v>
      </c>
      <c r="B2388" s="65" t="s">
        <v>9093</v>
      </c>
      <c r="C2388" s="131">
        <v>1.988</v>
      </c>
      <c r="D2388" s="132">
        <v>3.9521439075469971</v>
      </c>
      <c r="E2388" s="132">
        <v>3.7107711303852904</v>
      </c>
      <c r="F2388" s="132">
        <v>33.585918703305055</v>
      </c>
      <c r="G2388" s="92">
        <v>84.144050598144531</v>
      </c>
      <c r="H2388" s="91">
        <v>59.23687744140625</v>
      </c>
      <c r="I2388" s="90">
        <v>77.404396057128906</v>
      </c>
    </row>
    <row r="2389" spans="1:9">
      <c r="A2389" s="65" t="s">
        <v>9092</v>
      </c>
      <c r="B2389" s="65" t="s">
        <v>9091</v>
      </c>
      <c r="C2389" s="131">
        <v>1.83</v>
      </c>
      <c r="D2389" s="132">
        <v>3.3489000797271729</v>
      </c>
      <c r="E2389" s="132">
        <v>3.5971063186731449</v>
      </c>
      <c r="F2389" s="132">
        <v>39.951222701713093</v>
      </c>
      <c r="G2389" s="92">
        <v>85.466354370117188</v>
      </c>
      <c r="H2389" s="91">
        <v>61.864154815673828</v>
      </c>
      <c r="I2389" s="90">
        <v>79.079811096191406</v>
      </c>
    </row>
    <row r="2390" spans="1:9">
      <c r="A2390" s="65" t="s">
        <v>9090</v>
      </c>
      <c r="B2390" s="65" t="s">
        <v>9089</v>
      </c>
      <c r="C2390" s="131">
        <v>5.875</v>
      </c>
      <c r="D2390" s="132">
        <v>34.515625</v>
      </c>
      <c r="E2390" s="132">
        <v>3.2293545955340126</v>
      </c>
      <c r="F2390" s="132">
        <v>46.651880766501066</v>
      </c>
      <c r="G2390" s="92">
        <v>93.763015747070313</v>
      </c>
      <c r="H2390" s="91">
        <v>68.833793640136719</v>
      </c>
      <c r="I2390" s="90">
        <v>87.01739501953125</v>
      </c>
    </row>
    <row r="2391" spans="1:9">
      <c r="A2391" s="65" t="s">
        <v>9088</v>
      </c>
      <c r="B2391" s="65" t="s">
        <v>9087</v>
      </c>
      <c r="C2391" s="131">
        <v>2.3359999999999999</v>
      </c>
      <c r="D2391" s="132">
        <v>5.4568958282470703</v>
      </c>
      <c r="E2391" s="132">
        <v>4.4509541274546542</v>
      </c>
      <c r="F2391" s="132">
        <v>32.231426392067121</v>
      </c>
      <c r="G2391" s="92">
        <v>83.357704162597656</v>
      </c>
      <c r="H2391" s="91">
        <v>58.481925964355469</v>
      </c>
      <c r="I2391" s="90">
        <v>76.626548767089844</v>
      </c>
    </row>
    <row r="2392" spans="1:9">
      <c r="A2392" s="65" t="s">
        <v>9086</v>
      </c>
      <c r="B2392" s="65" t="s">
        <v>9085</v>
      </c>
      <c r="C2392" s="131">
        <v>5.1890000000000001</v>
      </c>
      <c r="D2392" s="132">
        <v>26.92572021484375</v>
      </c>
      <c r="E2392" s="132">
        <v>3.4716982714598625</v>
      </c>
      <c r="F2392" s="132">
        <v>39.638205980066445</v>
      </c>
      <c r="G2392" s="92">
        <v>90.824966430664063</v>
      </c>
      <c r="H2392" s="91">
        <v>65.076553344726563</v>
      </c>
      <c r="I2392" s="90">
        <v>83.857681274414063</v>
      </c>
    </row>
    <row r="2393" spans="1:9">
      <c r="A2393" s="65" t="s">
        <v>9084</v>
      </c>
      <c r="B2393" s="65" t="s">
        <v>9083</v>
      </c>
      <c r="C2393" s="131">
        <v>1.3260000000000001</v>
      </c>
      <c r="D2393" s="132">
        <v>1.7582759857177734</v>
      </c>
      <c r="E2393" s="132">
        <v>3.9941068165602469</v>
      </c>
      <c r="F2393" s="132">
        <v>31.904120970422067</v>
      </c>
      <c r="G2393" s="92">
        <v>82.304908752441406</v>
      </c>
      <c r="H2393" s="91">
        <v>57.610801696777344</v>
      </c>
      <c r="I2393" s="90">
        <v>75.622909545898438</v>
      </c>
    </row>
    <row r="2394" spans="1:9">
      <c r="A2394" s="65" t="s">
        <v>9082</v>
      </c>
      <c r="B2394" s="65" t="s">
        <v>9081</v>
      </c>
      <c r="C2394" s="131">
        <v>5.5679999999999996</v>
      </c>
      <c r="D2394" s="132">
        <v>31.00262451171875</v>
      </c>
      <c r="E2394" s="132">
        <v>2.4616918094043454</v>
      </c>
      <c r="F2394" s="132">
        <v>40.725962252935055</v>
      </c>
      <c r="G2394" s="92">
        <v>93.062049865722656</v>
      </c>
      <c r="H2394" s="91">
        <v>66.606666564941406</v>
      </c>
      <c r="I2394" s="90">
        <v>85.903465270996094</v>
      </c>
    </row>
    <row r="2395" spans="1:9">
      <c r="A2395" s="65" t="s">
        <v>9080</v>
      </c>
      <c r="B2395" s="65" t="s">
        <v>9079</v>
      </c>
      <c r="C2395" s="131">
        <v>2.1240000000000001</v>
      </c>
      <c r="D2395" s="132">
        <v>4.511375904083252</v>
      </c>
      <c r="E2395" s="132">
        <v>3.3539474433546888</v>
      </c>
      <c r="F2395" s="132">
        <v>43.101747665788842</v>
      </c>
      <c r="G2395" s="92">
        <v>86.980430603027344</v>
      </c>
      <c r="H2395" s="91">
        <v>63.690479278564453</v>
      </c>
      <c r="I2395" s="90">
        <v>80.678382873535156</v>
      </c>
    </row>
    <row r="2396" spans="1:9">
      <c r="A2396" s="65" t="s">
        <v>9078</v>
      </c>
      <c r="B2396" s="65" t="s">
        <v>9077</v>
      </c>
      <c r="C2396" s="131">
        <v>1.7929999999999999</v>
      </c>
      <c r="D2396" s="132">
        <v>3.2148489952087402</v>
      </c>
      <c r="E2396" s="132">
        <v>4.6316932647341158</v>
      </c>
      <c r="F2396" s="132">
        <v>31.428264478953022</v>
      </c>
      <c r="G2396" s="92">
        <v>82.055709838867188</v>
      </c>
      <c r="H2396" s="91">
        <v>57.442405700683594</v>
      </c>
      <c r="I2396" s="90">
        <v>75.395576477050781</v>
      </c>
    </row>
    <row r="2397" spans="1:9">
      <c r="A2397" s="65" t="s">
        <v>9076</v>
      </c>
      <c r="B2397" s="65" t="s">
        <v>9075</v>
      </c>
      <c r="C2397" s="131">
        <v>0.68799999999999994</v>
      </c>
      <c r="D2397" s="132">
        <v>0.47334399819374084</v>
      </c>
      <c r="E2397" s="132">
        <v>3.3131770636529154</v>
      </c>
      <c r="F2397" s="132">
        <v>40.993843069873996</v>
      </c>
      <c r="G2397" s="92">
        <v>84.246246337890625</v>
      </c>
      <c r="H2397" s="91">
        <v>61.278144836425781</v>
      </c>
      <c r="I2397" s="90">
        <v>78.031288146972656</v>
      </c>
    </row>
    <row r="2398" spans="1:9">
      <c r="A2398" s="65" t="s">
        <v>9074</v>
      </c>
      <c r="B2398" s="65" t="s">
        <v>9073</v>
      </c>
      <c r="C2398" s="131">
        <v>2.4350000000000001</v>
      </c>
      <c r="D2398" s="132">
        <v>5.929224967956543</v>
      </c>
      <c r="E2398" s="132">
        <v>4.0420800835056125</v>
      </c>
      <c r="F2398" s="132">
        <v>31.354820362119632</v>
      </c>
      <c r="G2398" s="92">
        <v>83.895484924316406</v>
      </c>
      <c r="H2398" s="91">
        <v>58.508037567138672</v>
      </c>
      <c r="I2398" s="90">
        <v>77.025871276855469</v>
      </c>
    </row>
    <row r="2399" spans="1:9">
      <c r="A2399" s="65" t="s">
        <v>9072</v>
      </c>
      <c r="B2399" s="65" t="s">
        <v>9071</v>
      </c>
      <c r="C2399" s="131">
        <v>1.367</v>
      </c>
      <c r="D2399" s="132">
        <v>1.8686889410018921</v>
      </c>
      <c r="E2399" s="132">
        <v>3.5333825245589283</v>
      </c>
      <c r="F2399" s="132">
        <v>45.497881645483119</v>
      </c>
      <c r="G2399" s="92">
        <v>86.043228149414063</v>
      </c>
      <c r="H2399" s="91">
        <v>63.778923034667969</v>
      </c>
      <c r="I2399" s="90">
        <v>80.018707275390625</v>
      </c>
    </row>
    <row r="2400" spans="1:9">
      <c r="A2400" s="65" t="s">
        <v>9070</v>
      </c>
      <c r="B2400" s="65" t="s">
        <v>9069</v>
      </c>
      <c r="C2400" s="131">
        <v>1.8080000000000001</v>
      </c>
      <c r="D2400" s="132">
        <v>3.2688639163970947</v>
      </c>
      <c r="E2400" s="132">
        <v>4.5523806650313867</v>
      </c>
      <c r="F2400" s="132">
        <v>31.619787717968158</v>
      </c>
      <c r="G2400" s="92">
        <v>82.233985900878906</v>
      </c>
      <c r="H2400" s="91">
        <v>57.597560882568359</v>
      </c>
      <c r="I2400" s="90">
        <v>75.567596435546875</v>
      </c>
    </row>
    <row r="2401" spans="1:9">
      <c r="A2401" s="65" t="s">
        <v>9068</v>
      </c>
      <c r="B2401" s="65" t="s">
        <v>9067</v>
      </c>
      <c r="C2401" s="131">
        <v>2.79</v>
      </c>
      <c r="D2401" s="132">
        <v>7.7841000556945801</v>
      </c>
      <c r="E2401" s="132">
        <v>3.3369174872182898</v>
      </c>
      <c r="F2401" s="132">
        <v>36.826225334182048</v>
      </c>
      <c r="G2401" s="92">
        <v>86.667686462402344</v>
      </c>
      <c r="H2401" s="91">
        <v>61.711524963378906</v>
      </c>
      <c r="I2401" s="90">
        <v>79.914779663085938</v>
      </c>
    </row>
    <row r="2402" spans="1:9">
      <c r="A2402" s="65" t="s">
        <v>9066</v>
      </c>
      <c r="B2402" s="65" t="s">
        <v>9065</v>
      </c>
      <c r="C2402" s="131">
        <v>1.887</v>
      </c>
      <c r="D2402" s="132">
        <v>3.5607690811157227</v>
      </c>
      <c r="E2402" s="132">
        <v>3.62071827854089</v>
      </c>
      <c r="F2402" s="132">
        <v>42.122481358083455</v>
      </c>
      <c r="G2402" s="92">
        <v>86.007659912109375</v>
      </c>
      <c r="H2402" s="91">
        <v>62.831489562988281</v>
      </c>
      <c r="I2402" s="90">
        <v>79.736396789550781</v>
      </c>
    </row>
    <row r="2403" spans="1:9">
      <c r="A2403" s="65" t="s">
        <v>9064</v>
      </c>
      <c r="B2403" s="65" t="s">
        <v>9063</v>
      </c>
      <c r="C2403" s="131">
        <v>1.9359999999999999</v>
      </c>
      <c r="D2403" s="132">
        <v>3.7480959892272949</v>
      </c>
      <c r="E2403" s="132">
        <v>4.1101364520248875</v>
      </c>
      <c r="F2403" s="132">
        <v>34.083671914677502</v>
      </c>
      <c r="G2403" s="92">
        <v>83.609649658203125</v>
      </c>
      <c r="H2403" s="91">
        <v>59.103469848632813</v>
      </c>
      <c r="I2403" s="90">
        <v>76.978500366210938</v>
      </c>
    </row>
    <row r="2404" spans="1:9">
      <c r="A2404" s="65" t="s">
        <v>9062</v>
      </c>
      <c r="B2404" s="65" t="s">
        <v>9061</v>
      </c>
      <c r="C2404" s="131">
        <v>4.7240000000000002</v>
      </c>
      <c r="D2404" s="132">
        <v>22.31617546081543</v>
      </c>
      <c r="E2404" s="132">
        <v>2.6966502507640082</v>
      </c>
      <c r="F2404" s="132">
        <v>38.778712220762152</v>
      </c>
      <c r="G2404" s="92">
        <v>91.014190673828125</v>
      </c>
      <c r="H2404" s="91">
        <v>64.858726501464844</v>
      </c>
      <c r="I2404" s="90">
        <v>83.936759948730469</v>
      </c>
    </row>
    <row r="2405" spans="1:9">
      <c r="A2405" s="65" t="s">
        <v>9060</v>
      </c>
      <c r="B2405" s="65" t="s">
        <v>9059</v>
      </c>
      <c r="C2405" s="131">
        <v>4.33</v>
      </c>
      <c r="D2405" s="132">
        <v>18.748899459838867</v>
      </c>
      <c r="E2405" s="132">
        <v>4.0403936605983439</v>
      </c>
      <c r="F2405" s="132">
        <v>35.804481276856968</v>
      </c>
      <c r="G2405" s="92">
        <v>87.856689453125</v>
      </c>
      <c r="H2405" s="91">
        <v>62.252120971679688</v>
      </c>
      <c r="I2405" s="90">
        <v>80.928329467773438</v>
      </c>
    </row>
    <row r="2406" spans="1:9">
      <c r="A2406" s="65" t="s">
        <v>9058</v>
      </c>
      <c r="B2406" s="65" t="s">
        <v>9057</v>
      </c>
      <c r="C2406" s="131">
        <v>3.3180000000000001</v>
      </c>
      <c r="D2406" s="132">
        <v>11.009123802185059</v>
      </c>
      <c r="E2406" s="132">
        <v>3.6611408184231871</v>
      </c>
      <c r="F2406" s="132">
        <v>31.961018297533812</v>
      </c>
      <c r="G2406" s="92">
        <v>85.961082458496094</v>
      </c>
      <c r="H2406" s="91">
        <v>59.927471160888672</v>
      </c>
      <c r="I2406" s="90">
        <v>78.9166259765625</v>
      </c>
    </row>
    <row r="2407" spans="1:9">
      <c r="A2407" s="65" t="s">
        <v>9056</v>
      </c>
      <c r="B2407" s="65" t="s">
        <v>9055</v>
      </c>
      <c r="C2407" s="131">
        <v>2.577</v>
      </c>
      <c r="D2407" s="132">
        <v>6.6409292221069336</v>
      </c>
      <c r="E2407" s="132">
        <v>3.7076579581161204</v>
      </c>
      <c r="F2407" s="132">
        <v>39.953638497652584</v>
      </c>
      <c r="G2407" s="92">
        <v>86.50433349609375</v>
      </c>
      <c r="H2407" s="91">
        <v>62.557865142822266</v>
      </c>
      <c r="I2407" s="90">
        <v>80.024635314941406</v>
      </c>
    </row>
    <row r="2408" spans="1:9">
      <c r="A2408" s="65" t="s">
        <v>9054</v>
      </c>
      <c r="B2408" s="65" t="s">
        <v>9053</v>
      </c>
      <c r="C2408" s="131">
        <v>5.01</v>
      </c>
      <c r="D2408" s="132">
        <v>25.100099563598633</v>
      </c>
      <c r="E2408" s="132">
        <v>3.6530701354384538</v>
      </c>
      <c r="F2408" s="132">
        <v>41.379117215628753</v>
      </c>
      <c r="G2408" s="92">
        <v>90.684524536132813</v>
      </c>
      <c r="H2408" s="91">
        <v>65.526748657226563</v>
      </c>
      <c r="I2408" s="90">
        <v>83.877059936523438</v>
      </c>
    </row>
    <row r="2409" spans="1:9">
      <c r="A2409" s="65" t="s">
        <v>9052</v>
      </c>
      <c r="B2409" s="65" t="s">
        <v>9051</v>
      </c>
      <c r="C2409" s="131">
        <v>3.33</v>
      </c>
      <c r="D2409" s="132">
        <v>11.088899612426758</v>
      </c>
      <c r="E2409" s="132">
        <v>2.8793395262304209</v>
      </c>
      <c r="F2409" s="132">
        <v>34.910433787579322</v>
      </c>
      <c r="G2409" s="92">
        <v>87.735687255859375</v>
      </c>
      <c r="H2409" s="91">
        <v>61.764549255371094</v>
      </c>
      <c r="I2409" s="90">
        <v>80.708137512207031</v>
      </c>
    </row>
    <row r="2410" spans="1:9">
      <c r="A2410" s="65" t="s">
        <v>9050</v>
      </c>
      <c r="B2410" s="65" t="s">
        <v>9049</v>
      </c>
      <c r="C2410" s="131">
        <v>10.253</v>
      </c>
      <c r="D2410" s="132">
        <v>105.12400817871094</v>
      </c>
      <c r="E2410" s="132">
        <v>3.42363182073588</v>
      </c>
      <c r="F2410" s="132">
        <v>39.65528095127069</v>
      </c>
      <c r="G2410" s="92">
        <v>98.267318725585938</v>
      </c>
      <c r="H2410" s="91">
        <v>68.943290710449219</v>
      </c>
      <c r="I2410" s="90">
        <v>90.332504272460938</v>
      </c>
    </row>
    <row r="2411" spans="1:9">
      <c r="A2411" s="65" t="s">
        <v>9048</v>
      </c>
      <c r="B2411" s="65" t="s">
        <v>9047</v>
      </c>
      <c r="C2411" s="131">
        <v>10.413</v>
      </c>
      <c r="D2411" s="132">
        <v>108.43057250976563</v>
      </c>
      <c r="E2411" s="132">
        <v>3.35109745961066</v>
      </c>
      <c r="F2411" s="132">
        <v>37.819418960244647</v>
      </c>
      <c r="G2411" s="92">
        <v>98.183143615722656</v>
      </c>
      <c r="H2411" s="91">
        <v>68.314033508300781</v>
      </c>
      <c r="I2411" s="90">
        <v>90.100837707519531</v>
      </c>
    </row>
    <row r="2412" spans="1:9">
      <c r="A2412" s="65" t="s">
        <v>9046</v>
      </c>
      <c r="B2412" s="65" t="s">
        <v>9045</v>
      </c>
      <c r="C2412" s="131">
        <v>8.0440000000000005</v>
      </c>
      <c r="D2412" s="132">
        <v>64.7059326171875</v>
      </c>
      <c r="E2412" s="132">
        <v>2.7139960799869867</v>
      </c>
      <c r="F2412" s="132">
        <v>41.661934477379098</v>
      </c>
      <c r="G2412" s="92">
        <v>96.577384948730469</v>
      </c>
      <c r="H2412" s="91">
        <v>68.806282043457031</v>
      </c>
      <c r="I2412" s="90">
        <v>89.062774658203125</v>
      </c>
    </row>
    <row r="2413" spans="1:9">
      <c r="A2413" s="65" t="s">
        <v>9044</v>
      </c>
      <c r="B2413" s="65" t="s">
        <v>9043</v>
      </c>
      <c r="C2413" s="131">
        <v>12.69</v>
      </c>
      <c r="D2413" s="132">
        <v>161.03610229492188</v>
      </c>
      <c r="E2413" s="132">
        <v>0.33786529727603781</v>
      </c>
      <c r="F2413" s="132">
        <v>47.01081752083703</v>
      </c>
      <c r="G2413" s="92">
        <v>107.55696105957031</v>
      </c>
      <c r="H2413" s="91">
        <v>75.699851989746094</v>
      </c>
      <c r="I2413" s="90">
        <v>98.936714172363281</v>
      </c>
    </row>
    <row r="2414" spans="1:9">
      <c r="A2414" s="65" t="s">
        <v>9042</v>
      </c>
      <c r="B2414" s="65" t="s">
        <v>9041</v>
      </c>
      <c r="C2414" s="131">
        <v>8.5329999999999995</v>
      </c>
      <c r="D2414" s="132">
        <v>72.812088012695313</v>
      </c>
      <c r="E2414" s="132">
        <v>2.4149902023125938</v>
      </c>
      <c r="F2414" s="132">
        <v>38.008502289077832</v>
      </c>
      <c r="G2414" s="92">
        <v>96.889938354492188</v>
      </c>
      <c r="H2414" s="91">
        <v>67.823646545410156</v>
      </c>
      <c r="I2414" s="90">
        <v>89.024864196777344</v>
      </c>
    </row>
    <row r="2415" spans="1:9">
      <c r="A2415" s="65" t="s">
        <v>9040</v>
      </c>
      <c r="B2415" s="65" t="s">
        <v>9039</v>
      </c>
      <c r="C2415" s="131">
        <v>10.182</v>
      </c>
      <c r="D2415" s="132">
        <v>103.67312622070313</v>
      </c>
      <c r="E2415" s="132">
        <v>2.5750582021444028</v>
      </c>
      <c r="F2415" s="132">
        <v>43.777000120670934</v>
      </c>
      <c r="G2415" s="92">
        <v>100.27900695800781</v>
      </c>
      <c r="H2415" s="91">
        <v>71.271804809570313</v>
      </c>
      <c r="I2415" s="90">
        <v>92.429924011230469</v>
      </c>
    </row>
    <row r="2416" spans="1:9">
      <c r="A2416" s="65" t="s">
        <v>9038</v>
      </c>
      <c r="B2416" s="65" t="s">
        <v>9037</v>
      </c>
      <c r="C2416" s="131">
        <v>13.968</v>
      </c>
      <c r="D2416" s="132">
        <v>195.10502624511719</v>
      </c>
      <c r="E2416" s="132">
        <v>2.1303289708373856</v>
      </c>
      <c r="F2416" s="132">
        <v>41.38699551569507</v>
      </c>
      <c r="G2416" s="92">
        <v>105.46112060546875</v>
      </c>
      <c r="H2416" s="91">
        <v>72.601226806640625</v>
      </c>
      <c r="I2416" s="90">
        <v>96.569534301757813</v>
      </c>
    </row>
    <row r="2417" spans="1:9">
      <c r="A2417" s="65" t="s">
        <v>9036</v>
      </c>
      <c r="B2417" s="65" t="s">
        <v>9035</v>
      </c>
      <c r="C2417" s="131">
        <v>12.061</v>
      </c>
      <c r="D2417" s="132">
        <v>145.46772766113281</v>
      </c>
      <c r="E2417" s="132">
        <v>1.9719101469954265</v>
      </c>
      <c r="F2417" s="132">
        <v>45.324125485841201</v>
      </c>
      <c r="G2417" s="92">
        <v>104.04277038574219</v>
      </c>
      <c r="H2417" s="91">
        <v>73.464881896972656</v>
      </c>
      <c r="I2417" s="90">
        <v>95.768669128417969</v>
      </c>
    </row>
    <row r="2418" spans="1:9">
      <c r="A2418" s="65" t="s">
        <v>9034</v>
      </c>
      <c r="B2418" s="65" t="s">
        <v>9033</v>
      </c>
      <c r="C2418" s="131">
        <v>13.643000000000001</v>
      </c>
      <c r="D2418" s="132">
        <v>186.13145446777344</v>
      </c>
      <c r="E2418" s="132">
        <v>0.16542467534954064</v>
      </c>
      <c r="F2418" s="132">
        <v>45.971966911764703</v>
      </c>
      <c r="G2418" s="92">
        <v>108.82255554199219</v>
      </c>
      <c r="H2418" s="91">
        <v>75.839607238769531</v>
      </c>
      <c r="I2418" s="90">
        <v>99.897666931152344</v>
      </c>
    </row>
    <row r="2419" spans="1:9">
      <c r="A2419" s="65" t="s">
        <v>9032</v>
      </c>
      <c r="B2419" s="65" t="s">
        <v>9031</v>
      </c>
      <c r="C2419" s="131">
        <v>14.372999999999999</v>
      </c>
      <c r="D2419" s="132">
        <v>206.5831298828125</v>
      </c>
      <c r="E2419" s="132">
        <v>2.8785660269136457</v>
      </c>
      <c r="F2419" s="132">
        <v>41.587529008172737</v>
      </c>
      <c r="G2419" s="92">
        <v>104.97578430175781</v>
      </c>
      <c r="H2419" s="91">
        <v>72.314979553222656</v>
      </c>
      <c r="I2419" s="90">
        <v>96.138069152832031</v>
      </c>
    </row>
    <row r="2420" spans="1:9">
      <c r="A2420" s="65" t="s">
        <v>9030</v>
      </c>
      <c r="B2420" s="65" t="s">
        <v>9029</v>
      </c>
      <c r="C2420" s="131">
        <v>10.763</v>
      </c>
      <c r="D2420" s="132">
        <v>115.84217071533203</v>
      </c>
      <c r="E2420" s="132">
        <v>3.159531617808272</v>
      </c>
      <c r="F2420" s="132">
        <v>40.407903205045692</v>
      </c>
      <c r="G2420" s="92">
        <v>99.512123107910156</v>
      </c>
      <c r="H2420" s="91">
        <v>69.769195556640625</v>
      </c>
      <c r="I2420" s="90">
        <v>91.463958740234375</v>
      </c>
    </row>
    <row r="2421" spans="1:9">
      <c r="A2421" s="65" t="s">
        <v>9028</v>
      </c>
      <c r="B2421" s="65" t="s">
        <v>9027</v>
      </c>
      <c r="C2421" s="131">
        <v>10.973000000000001</v>
      </c>
      <c r="D2421" s="132">
        <v>120.40673065185547</v>
      </c>
      <c r="E2421" s="132">
        <v>2.4830603217005769</v>
      </c>
      <c r="F2421" s="132">
        <v>42.913707521954947</v>
      </c>
      <c r="G2421" s="92">
        <v>101.30979919433594</v>
      </c>
      <c r="H2421" s="91">
        <v>71.453994750976563</v>
      </c>
      <c r="I2421" s="90">
        <v>93.231094360351563</v>
      </c>
    </row>
    <row r="2422" spans="1:9">
      <c r="A2422" s="65" t="s">
        <v>9026</v>
      </c>
      <c r="B2422" s="65" t="s">
        <v>9025</v>
      </c>
      <c r="C2422" s="131">
        <v>9.5909999999999993</v>
      </c>
      <c r="D2422" s="132">
        <v>91.987281799316406</v>
      </c>
      <c r="E2422" s="132">
        <v>2.1880844992364699</v>
      </c>
      <c r="F2422" s="132">
        <v>41.31752730883813</v>
      </c>
      <c r="G2422" s="92">
        <v>99.448806762695313</v>
      </c>
      <c r="H2422" s="91">
        <v>70.124992370605469</v>
      </c>
      <c r="I2422" s="90">
        <v>91.514053344726563</v>
      </c>
    </row>
    <row r="2423" spans="1:9">
      <c r="A2423" s="65" t="s">
        <v>9024</v>
      </c>
      <c r="B2423" s="65" t="s">
        <v>9023</v>
      </c>
      <c r="C2423" s="131">
        <v>13.766</v>
      </c>
      <c r="D2423" s="132">
        <v>189.50276184082031</v>
      </c>
      <c r="E2423" s="132">
        <v>2.0188426112904199</v>
      </c>
      <c r="F2423" s="132">
        <v>39.189698908128378</v>
      </c>
      <c r="G2423" s="92">
        <v>104.86695861816406</v>
      </c>
      <c r="H2423" s="91">
        <v>71.657218933105469</v>
      </c>
      <c r="I2423" s="90">
        <v>95.880706787109375</v>
      </c>
    </row>
    <row r="2424" spans="1:9">
      <c r="A2424" s="65" t="s">
        <v>9022</v>
      </c>
      <c r="B2424" s="65" t="s">
        <v>9021</v>
      </c>
      <c r="C2424" s="131">
        <v>14.253</v>
      </c>
      <c r="D2424" s="132">
        <v>203.14801025390625</v>
      </c>
      <c r="E2424" s="132">
        <v>3.4416579659734863</v>
      </c>
      <c r="F2424" s="132">
        <v>39.773592890393566</v>
      </c>
      <c r="G2424" s="92">
        <v>103.62582397460938</v>
      </c>
      <c r="H2424" s="91">
        <v>71.081939697265625</v>
      </c>
      <c r="I2424" s="90">
        <v>94.819747924804688</v>
      </c>
    </row>
    <row r="2425" spans="1:9">
      <c r="A2425" s="65" t="s">
        <v>9020</v>
      </c>
      <c r="B2425" s="65" t="s">
        <v>9019</v>
      </c>
      <c r="C2425" s="131">
        <v>10.003</v>
      </c>
      <c r="D2425" s="132">
        <v>100.06000518798828</v>
      </c>
      <c r="E2425" s="132">
        <v>1.2458462529933334</v>
      </c>
      <c r="F2425" s="132">
        <v>43.500213340918791</v>
      </c>
      <c r="G2425" s="92">
        <v>101.83747863769531</v>
      </c>
      <c r="H2425" s="91">
        <v>72.00848388671875</v>
      </c>
      <c r="I2425" s="90">
        <v>93.766021728515625</v>
      </c>
    </row>
    <row r="2426" spans="1:9">
      <c r="A2426" s="65" t="s">
        <v>9018</v>
      </c>
      <c r="B2426" s="65" t="s">
        <v>9017</v>
      </c>
      <c r="C2426" s="131">
        <v>6.69</v>
      </c>
      <c r="D2426" s="132">
        <v>44.756099700927734</v>
      </c>
      <c r="E2426" s="132">
        <v>0.27841967205164403</v>
      </c>
      <c r="F2426" s="132">
        <v>44.729754322111013</v>
      </c>
      <c r="G2426" s="92">
        <v>98.702651977539063</v>
      </c>
      <c r="H2426" s="91">
        <v>70.839744567871094</v>
      </c>
      <c r="I2426" s="90">
        <v>91.163200378417969</v>
      </c>
    </row>
    <row r="2427" spans="1:9">
      <c r="A2427" s="65" t="s">
        <v>9372</v>
      </c>
      <c r="B2427" s="65" t="s">
        <v>9371</v>
      </c>
      <c r="C2427" s="131">
        <v>8.6389999999999993</v>
      </c>
      <c r="D2427" s="132">
        <v>74.63232421875</v>
      </c>
      <c r="E2427" s="132">
        <v>1.4534841814576953</v>
      </c>
      <c r="F2427" s="132">
        <v>41.989048672566369</v>
      </c>
      <c r="G2427" s="92">
        <v>99.279823303222656</v>
      </c>
      <c r="H2427" s="91">
        <v>70.294342041015625</v>
      </c>
      <c r="I2427" s="90">
        <v>91.436614990234375</v>
      </c>
    </row>
    <row r="2428" spans="1:9">
      <c r="A2428" s="65" t="s">
        <v>9836</v>
      </c>
      <c r="B2428" s="65" t="s">
        <v>9835</v>
      </c>
      <c r="C2428" s="131">
        <v>7.4889999999999999</v>
      </c>
      <c r="D2428" s="132">
        <v>56.085121154785156</v>
      </c>
      <c r="E2428" s="132">
        <v>0.95503601803534788</v>
      </c>
      <c r="F2428" s="132">
        <v>42.984752223634054</v>
      </c>
      <c r="G2428" s="92">
        <v>98.538665771484375</v>
      </c>
      <c r="H2428" s="91">
        <v>70.232887268066406</v>
      </c>
      <c r="I2428" s="90">
        <v>90.879379272460938</v>
      </c>
    </row>
    <row r="2429" spans="1:9">
      <c r="A2429" s="65" t="s">
        <v>9834</v>
      </c>
      <c r="B2429" s="65" t="s">
        <v>9833</v>
      </c>
      <c r="C2429" s="131">
        <v>7.194</v>
      </c>
      <c r="D2429" s="132">
        <v>51.753635406494141</v>
      </c>
      <c r="E2429" s="132">
        <v>1.8792133841896312</v>
      </c>
      <c r="F2429" s="132">
        <v>39.277632724107917</v>
      </c>
      <c r="G2429" s="92">
        <v>95.981796264648438</v>
      </c>
      <c r="H2429" s="91">
        <v>67.752738952636719</v>
      </c>
      <c r="I2429" s="90">
        <v>88.343269348144531</v>
      </c>
    </row>
    <row r="2430" spans="1:9">
      <c r="A2430" s="65" t="s">
        <v>9832</v>
      </c>
      <c r="B2430" s="65" t="s">
        <v>9831</v>
      </c>
      <c r="C2430" s="131">
        <v>4.7770000000000001</v>
      </c>
      <c r="D2430" s="132">
        <v>22.819728851318359</v>
      </c>
      <c r="E2430" s="132">
        <v>1.4352922178490748</v>
      </c>
      <c r="F2430" s="132">
        <v>38.976666180545429</v>
      </c>
      <c r="G2430" s="92">
        <v>92.913673400878906</v>
      </c>
      <c r="H2430" s="91">
        <v>65.9097900390625</v>
      </c>
      <c r="I2430" s="90">
        <v>85.606666564941406</v>
      </c>
    </row>
    <row r="2431" spans="1:9">
      <c r="A2431" s="65" t="s">
        <v>9830</v>
      </c>
      <c r="B2431" s="65" t="s">
        <v>9829</v>
      </c>
      <c r="C2431" s="131">
        <v>5.5679999999999996</v>
      </c>
      <c r="D2431" s="132">
        <v>31.00262451171875</v>
      </c>
      <c r="E2431" s="132">
        <v>2.0059846278846698</v>
      </c>
      <c r="F2431" s="132">
        <v>44.444202713079086</v>
      </c>
      <c r="G2431" s="92">
        <v>94.530166625976563</v>
      </c>
      <c r="H2431" s="91">
        <v>68.5218505859375</v>
      </c>
      <c r="I2431" s="90">
        <v>87.4925537109375</v>
      </c>
    </row>
    <row r="2432" spans="1:9">
      <c r="A2432" s="65" t="s">
        <v>9828</v>
      </c>
      <c r="B2432" s="65" t="s">
        <v>9827</v>
      </c>
      <c r="C2432" s="131">
        <v>6.5140000000000002</v>
      </c>
      <c r="D2432" s="132">
        <v>42.432197570800781</v>
      </c>
      <c r="E2432" s="132">
        <v>3.1006203556980458</v>
      </c>
      <c r="F2432" s="132">
        <v>40.218599376240434</v>
      </c>
      <c r="G2432" s="92">
        <v>93.468147277832031</v>
      </c>
      <c r="H2432" s="91">
        <v>66.720291137695313</v>
      </c>
      <c r="I2432" s="90">
        <v>86.230422973632813</v>
      </c>
    </row>
    <row r="2433" spans="1:9">
      <c r="A2433" s="65" t="s">
        <v>9826</v>
      </c>
      <c r="B2433" s="65" t="s">
        <v>9825</v>
      </c>
      <c r="C2433" s="131">
        <v>6.0350000000000001</v>
      </c>
      <c r="D2433" s="132">
        <v>36.421226501464844</v>
      </c>
      <c r="E2433" s="132">
        <v>1.1589470132176345</v>
      </c>
      <c r="F2433" s="132">
        <v>40.220301903303437</v>
      </c>
      <c r="G2433" s="92">
        <v>95.484771728515625</v>
      </c>
      <c r="H2433" s="91">
        <v>67.738418579101563</v>
      </c>
      <c r="I2433" s="90">
        <v>87.976860046386719</v>
      </c>
    </row>
    <row r="2434" spans="1:9">
      <c r="A2434" s="65" t="s">
        <v>9824</v>
      </c>
      <c r="B2434" s="65" t="s">
        <v>9823</v>
      </c>
      <c r="C2434" s="131">
        <v>5.6449999999999996</v>
      </c>
      <c r="D2434" s="132">
        <v>31.866025924682617</v>
      </c>
      <c r="E2434" s="132">
        <v>0.86414631370352812</v>
      </c>
      <c r="F2434" s="132">
        <v>42.088911469579578</v>
      </c>
      <c r="G2434" s="92">
        <v>95.7286376953125</v>
      </c>
      <c r="H2434" s="91">
        <v>68.417068481445313</v>
      </c>
      <c r="I2434" s="90">
        <v>88.33837890625</v>
      </c>
    </row>
    <row r="2435" spans="1:9">
      <c r="A2435" s="65" t="s">
        <v>9822</v>
      </c>
      <c r="B2435" s="65" t="s">
        <v>9821</v>
      </c>
      <c r="C2435" s="131">
        <v>6.2450000000000001</v>
      </c>
      <c r="D2435" s="132">
        <v>39.000026702880859</v>
      </c>
      <c r="E2435" s="132">
        <v>2.6547160848629847</v>
      </c>
      <c r="F2435" s="132">
        <v>38.913684475806448</v>
      </c>
      <c r="G2435" s="92">
        <v>93.404304504394531</v>
      </c>
      <c r="H2435" s="91">
        <v>66.267982482910156</v>
      </c>
      <c r="I2435" s="90">
        <v>86.06146240234375</v>
      </c>
    </row>
    <row r="2436" spans="1:9">
      <c r="A2436" s="65" t="s">
        <v>9820</v>
      </c>
      <c r="B2436" s="65" t="s">
        <v>9819</v>
      </c>
      <c r="C2436" s="131">
        <v>5.4409999999999998</v>
      </c>
      <c r="D2436" s="132">
        <v>29.604480743408203</v>
      </c>
      <c r="E2436" s="132">
        <v>2.2967334326729958</v>
      </c>
      <c r="F2436" s="132">
        <v>41.140851553509783</v>
      </c>
      <c r="G2436" s="92">
        <v>93.194305419921875</v>
      </c>
      <c r="H2436" s="91">
        <v>66.793289184570313</v>
      </c>
      <c r="I2436" s="90">
        <v>86.050430297851563</v>
      </c>
    </row>
    <row r="2437" spans="1:9">
      <c r="A2437" s="65" t="s">
        <v>9370</v>
      </c>
      <c r="B2437" s="65" t="s">
        <v>9369</v>
      </c>
      <c r="C2437" s="131">
        <v>4.1210000000000004</v>
      </c>
      <c r="D2437" s="132">
        <v>16.982641220092773</v>
      </c>
      <c r="E2437" s="132">
        <v>2.2404885117341751</v>
      </c>
      <c r="F2437" s="132">
        <v>42.459515859766277</v>
      </c>
      <c r="G2437" s="92">
        <v>91.545936584472656</v>
      </c>
      <c r="H2437" s="91">
        <v>66.202018737792969</v>
      </c>
      <c r="I2437" s="90">
        <v>84.688102722167969</v>
      </c>
    </row>
    <row r="2438" spans="1:9">
      <c r="A2438" s="65" t="s">
        <v>9368</v>
      </c>
      <c r="B2438" s="65" t="s">
        <v>9367</v>
      </c>
      <c r="C2438" s="131">
        <v>6.4029999999999996</v>
      </c>
      <c r="D2438" s="132">
        <v>40.998409271240234</v>
      </c>
      <c r="E2438" s="132">
        <v>1.9839710578633243</v>
      </c>
      <c r="F2438" s="132">
        <v>38.142894190871367</v>
      </c>
      <c r="G2438" s="92">
        <v>94.411972045898438</v>
      </c>
      <c r="H2438" s="91">
        <v>66.558860778808594</v>
      </c>
      <c r="I2438" s="90">
        <v>86.875175476074219</v>
      </c>
    </row>
    <row r="2439" spans="1:9">
      <c r="A2439" s="65" t="s">
        <v>9366</v>
      </c>
      <c r="B2439" s="65" t="s">
        <v>9365</v>
      </c>
      <c r="C2439" s="131">
        <v>4.3</v>
      </c>
      <c r="D2439" s="132">
        <v>18.489999771118164</v>
      </c>
      <c r="E2439" s="132">
        <v>2.0659954771975171</v>
      </c>
      <c r="F2439" s="132">
        <v>37.181371280724449</v>
      </c>
      <c r="G2439" s="92">
        <v>90.893936157226563</v>
      </c>
      <c r="H2439" s="91">
        <v>64.248703002929688</v>
      </c>
      <c r="I2439" s="90">
        <v>83.683975219726563</v>
      </c>
    </row>
    <row r="2440" spans="1:9">
      <c r="A2440" s="65" t="s">
        <v>9364</v>
      </c>
      <c r="B2440" s="65" t="s">
        <v>9363</v>
      </c>
      <c r="C2440" s="131">
        <v>3.51</v>
      </c>
      <c r="D2440" s="132">
        <v>12.320099830627441</v>
      </c>
      <c r="E2440" s="132">
        <v>2.7850565929976447</v>
      </c>
      <c r="F2440" s="132">
        <v>41.214450422751732</v>
      </c>
      <c r="G2440" s="92">
        <v>89.552459716796875</v>
      </c>
      <c r="H2440" s="91">
        <v>64.692726135253906</v>
      </c>
      <c r="I2440" s="90">
        <v>82.825645446777344</v>
      </c>
    </row>
    <row r="2441" spans="1:9">
      <c r="A2441" s="65" t="s">
        <v>9362</v>
      </c>
      <c r="B2441" s="65" t="s">
        <v>9361</v>
      </c>
      <c r="C2441" s="131">
        <v>3.26</v>
      </c>
      <c r="D2441" s="132">
        <v>10.627599716186523</v>
      </c>
      <c r="E2441" s="132">
        <v>2.4544280687957611</v>
      </c>
      <c r="F2441" s="132">
        <v>44.503827418232426</v>
      </c>
      <c r="G2441" s="92">
        <v>90.357559204101563</v>
      </c>
      <c r="H2441" s="91">
        <v>66.090400695800781</v>
      </c>
      <c r="I2441" s="90">
        <v>83.791084289550781</v>
      </c>
    </row>
    <row r="2442" spans="1:9">
      <c r="A2442" s="65" t="s">
        <v>9360</v>
      </c>
      <c r="B2442" s="65" t="s">
        <v>9359</v>
      </c>
      <c r="C2442" s="131">
        <v>4.2789999999999999</v>
      </c>
      <c r="D2442" s="132">
        <v>18.309841156005859</v>
      </c>
      <c r="E2442" s="132">
        <v>2.4111498526436517</v>
      </c>
      <c r="F2442" s="132">
        <v>41.695720455437773</v>
      </c>
      <c r="G2442" s="92">
        <v>91.380218505859375</v>
      </c>
      <c r="H2442" s="91">
        <v>65.9000244140625</v>
      </c>
      <c r="I2442" s="90">
        <v>84.485511779785156</v>
      </c>
    </row>
    <row r="2443" spans="1:9">
      <c r="A2443" s="65" t="s">
        <v>9358</v>
      </c>
      <c r="B2443" s="65" t="s">
        <v>9357</v>
      </c>
      <c r="C2443" s="131">
        <v>2.6190000000000002</v>
      </c>
      <c r="D2443" s="132">
        <v>6.8591609001159668</v>
      </c>
      <c r="E2443" s="132">
        <v>3.4889387216429983</v>
      </c>
      <c r="F2443" s="132">
        <v>42.378697403138453</v>
      </c>
      <c r="G2443" s="92">
        <v>87.418083190917969</v>
      </c>
      <c r="H2443" s="91">
        <v>63.79241943359375</v>
      </c>
      <c r="I2443" s="90">
        <v>81.025192260742188</v>
      </c>
    </row>
    <row r="2444" spans="1:9">
      <c r="A2444" s="65" t="s">
        <v>9356</v>
      </c>
      <c r="B2444" s="65" t="s">
        <v>9355</v>
      </c>
      <c r="C2444" s="131">
        <v>3.992</v>
      </c>
      <c r="D2444" s="132">
        <v>15.936063766479492</v>
      </c>
      <c r="E2444" s="132">
        <v>3.285276971676359</v>
      </c>
      <c r="F2444" s="132">
        <v>42.858305169608208</v>
      </c>
      <c r="G2444" s="92">
        <v>89.965133666992188</v>
      </c>
      <c r="H2444" s="91">
        <v>65.489410400390625</v>
      </c>
      <c r="I2444" s="90">
        <v>83.34222412109375</v>
      </c>
    </row>
    <row r="2445" spans="1:9">
      <c r="A2445" s="65" t="s">
        <v>9354</v>
      </c>
      <c r="B2445" s="65" t="s">
        <v>9353</v>
      </c>
      <c r="C2445" s="131">
        <v>2.645</v>
      </c>
      <c r="D2445" s="132">
        <v>6.9960250854492188</v>
      </c>
      <c r="E2445" s="132">
        <v>3.691277990894708</v>
      </c>
      <c r="F2445" s="132">
        <v>44.957130248392382</v>
      </c>
      <c r="G2445" s="92">
        <v>87.748268127441406</v>
      </c>
      <c r="H2445" s="91">
        <v>64.769302368164063</v>
      </c>
      <c r="I2445" s="90">
        <v>81.530372619628906</v>
      </c>
    </row>
    <row r="2446" spans="1:9">
      <c r="A2446" s="65" t="s">
        <v>9352</v>
      </c>
      <c r="B2446" s="65" t="s">
        <v>9351</v>
      </c>
      <c r="C2446" s="131">
        <v>1.7829999999999999</v>
      </c>
      <c r="D2446" s="132">
        <v>3.1790890693664551</v>
      </c>
      <c r="E2446" s="132">
        <v>3.2554487626830255</v>
      </c>
      <c r="F2446" s="132">
        <v>37.48987671077932</v>
      </c>
      <c r="G2446" s="92">
        <v>85.323883056640625</v>
      </c>
      <c r="H2446" s="91">
        <v>61.015361785888672</v>
      </c>
      <c r="I2446" s="90">
        <v>78.7462158203125</v>
      </c>
    </row>
    <row r="2447" spans="1:9">
      <c r="A2447" s="65" t="s">
        <v>9350</v>
      </c>
      <c r="B2447" s="65" t="s">
        <v>9349</v>
      </c>
      <c r="C2447" s="131">
        <v>3.22</v>
      </c>
      <c r="D2447" s="132">
        <v>10.368399620056152</v>
      </c>
      <c r="E2447" s="132">
        <v>3.2240564853839375</v>
      </c>
      <c r="F2447" s="132">
        <v>46.813500597371565</v>
      </c>
      <c r="G2447" s="92">
        <v>89.725936889648438</v>
      </c>
      <c r="H2447" s="91">
        <v>66.473983764648438</v>
      </c>
      <c r="I2447" s="90">
        <v>83.434173583984375</v>
      </c>
    </row>
    <row r="2448" spans="1:9">
      <c r="A2448" s="65" t="s">
        <v>9348</v>
      </c>
      <c r="B2448" s="65" t="s">
        <v>9347</v>
      </c>
      <c r="C2448" s="131">
        <v>1.736</v>
      </c>
      <c r="D2448" s="132">
        <v>3.0136959552764893</v>
      </c>
      <c r="E2448" s="132">
        <v>3.2181963616180069</v>
      </c>
      <c r="F2448" s="132">
        <v>41.249872557349192</v>
      </c>
      <c r="G2448" s="92">
        <v>86.1370849609375</v>
      </c>
      <c r="H2448" s="91">
        <v>62.593822479248047</v>
      </c>
      <c r="I2448" s="90">
        <v>79.766494750976563</v>
      </c>
    </row>
    <row r="2449" spans="1:9">
      <c r="A2449" s="65" t="s">
        <v>9346</v>
      </c>
      <c r="B2449" s="65" t="s">
        <v>9345</v>
      </c>
      <c r="C2449" s="131">
        <v>2.3319999999999999</v>
      </c>
      <c r="D2449" s="132">
        <v>5.4382238388061523</v>
      </c>
      <c r="E2449" s="132">
        <v>3.7407469567251601</v>
      </c>
      <c r="F2449" s="132">
        <v>40.001402306014334</v>
      </c>
      <c r="G2449" s="92">
        <v>86.078727722167969</v>
      </c>
      <c r="H2449" s="91">
        <v>62.303627014160156</v>
      </c>
      <c r="I2449" s="90">
        <v>79.645401000976563</v>
      </c>
    </row>
    <row r="2450" spans="1:9">
      <c r="A2450" s="65" t="s">
        <v>9344</v>
      </c>
      <c r="B2450" s="65" t="s">
        <v>9343</v>
      </c>
      <c r="C2450" s="131">
        <v>19.504999999999999</v>
      </c>
      <c r="D2450" s="132">
        <v>380.44503784179688</v>
      </c>
      <c r="E2450" s="132">
        <v>-0.21693731252633808</v>
      </c>
      <c r="F2450" s="132">
        <v>45.058675496688743</v>
      </c>
      <c r="G2450" s="92">
        <v>116.35943603515625</v>
      </c>
      <c r="H2450" s="91">
        <v>77.524055480957031</v>
      </c>
      <c r="I2450" s="90">
        <v>105.85093688964844</v>
      </c>
    </row>
    <row r="2451" spans="1:9">
      <c r="A2451" s="65" t="s">
        <v>9342</v>
      </c>
      <c r="B2451" s="65" t="s">
        <v>9341</v>
      </c>
      <c r="C2451" s="131">
        <v>11.949</v>
      </c>
      <c r="D2451" s="132">
        <v>142.77859497070313</v>
      </c>
      <c r="E2451" s="132">
        <v>-0.57629087322938499</v>
      </c>
      <c r="F2451" s="132">
        <v>47.98583780560525</v>
      </c>
      <c r="G2451" s="92">
        <v>108.06851196289063</v>
      </c>
      <c r="H2451" s="91">
        <v>76.394096374511719</v>
      </c>
      <c r="I2451" s="90">
        <v>99.497703552246094</v>
      </c>
    </row>
    <row r="2452" spans="1:9">
      <c r="A2452" s="65" t="s">
        <v>9340</v>
      </c>
      <c r="B2452" s="65" t="s">
        <v>9339</v>
      </c>
      <c r="C2452" s="131">
        <v>14.614000000000001</v>
      </c>
      <c r="D2452" s="132">
        <v>213.56900024414063</v>
      </c>
      <c r="E2452" s="132">
        <v>-0.69549694136773477</v>
      </c>
      <c r="F2452" s="132">
        <v>48.009305993690852</v>
      </c>
      <c r="G2452" s="92">
        <v>111.74061584472656</v>
      </c>
      <c r="H2452" s="91">
        <v>77.751953125</v>
      </c>
      <c r="I2452" s="90">
        <v>102.54359436035156</v>
      </c>
    </row>
    <row r="2453" spans="1:9">
      <c r="A2453" s="65" t="s">
        <v>9338</v>
      </c>
      <c r="B2453" s="65" t="s">
        <v>9337</v>
      </c>
      <c r="C2453" s="131">
        <v>11.409000000000001</v>
      </c>
      <c r="D2453" s="132">
        <v>130.165283203125</v>
      </c>
      <c r="E2453" s="132">
        <v>0.62054467004947933</v>
      </c>
      <c r="F2453" s="132">
        <v>44.2027972027972</v>
      </c>
      <c r="G2453" s="92">
        <v>104.81227111816406</v>
      </c>
      <c r="H2453" s="91">
        <v>73.612075805664063</v>
      </c>
      <c r="I2453" s="90">
        <v>96.369781494140625</v>
      </c>
    </row>
    <row r="2454" spans="1:9">
      <c r="A2454" s="65" t="s">
        <v>9336</v>
      </c>
      <c r="B2454" s="65" t="s">
        <v>9335</v>
      </c>
      <c r="C2454" s="131">
        <v>11.018000000000001</v>
      </c>
      <c r="D2454" s="132">
        <v>121.39632415771484</v>
      </c>
      <c r="E2454" s="132">
        <v>1.583155280977389</v>
      </c>
      <c r="F2454" s="132">
        <v>45.091943348038079</v>
      </c>
      <c r="G2454" s="92">
        <v>103.12190246582031</v>
      </c>
      <c r="H2454" s="91">
        <v>73.063499450683594</v>
      </c>
      <c r="I2454" s="90">
        <v>94.988372802734375</v>
      </c>
    </row>
    <row r="2455" spans="1:9">
      <c r="A2455" s="65" t="s">
        <v>9334</v>
      </c>
      <c r="B2455" s="65" t="s">
        <v>9333</v>
      </c>
      <c r="C2455" s="131">
        <v>11.678000000000001</v>
      </c>
      <c r="D2455" s="132">
        <v>136.37568664550781</v>
      </c>
      <c r="E2455" s="132">
        <v>0.62392887542618436</v>
      </c>
      <c r="F2455" s="132">
        <v>44.640127039754681</v>
      </c>
      <c r="G2455" s="92">
        <v>105.26997375488281</v>
      </c>
      <c r="H2455" s="91">
        <v>73.946830749511719</v>
      </c>
      <c r="I2455" s="90">
        <v>96.794219970703125</v>
      </c>
    </row>
    <row r="2456" spans="1:9">
      <c r="A2456" s="65" t="s">
        <v>9016</v>
      </c>
      <c r="B2456" s="65" t="s">
        <v>9015</v>
      </c>
      <c r="C2456" s="131">
        <v>20.975999999999999</v>
      </c>
      <c r="D2456" s="132">
        <v>439.99258422851563</v>
      </c>
      <c r="E2456" s="132">
        <v>1.272953521969538</v>
      </c>
      <c r="F2456" s="132">
        <v>44.208950144631615</v>
      </c>
      <c r="G2456" s="92">
        <v>115.74375152587891</v>
      </c>
      <c r="H2456" s="91">
        <v>76.25384521484375</v>
      </c>
      <c r="I2456" s="90">
        <v>105.05814361572266</v>
      </c>
    </row>
    <row r="2457" spans="1:9">
      <c r="A2457" s="65" t="s">
        <v>9014</v>
      </c>
      <c r="B2457" s="65" t="s">
        <v>9013</v>
      </c>
      <c r="C2457" s="131">
        <v>17.57</v>
      </c>
      <c r="D2457" s="132">
        <v>308.70489501953125</v>
      </c>
      <c r="E2457" s="132">
        <v>-0.80733896829406049</v>
      </c>
      <c r="F2457" s="132">
        <v>45.003760913364673</v>
      </c>
      <c r="G2457" s="92">
        <v>114.89769744873047</v>
      </c>
      <c r="H2457" s="91">
        <v>77.530975341796875</v>
      </c>
      <c r="I2457" s="90">
        <v>104.78660583496094</v>
      </c>
    </row>
    <row r="2458" spans="1:9">
      <c r="A2458" s="65" t="s">
        <v>9012</v>
      </c>
      <c r="B2458" s="65" t="s">
        <v>9011</v>
      </c>
      <c r="C2458" s="131">
        <v>13.308999999999999</v>
      </c>
      <c r="D2458" s="132">
        <v>177.12948608398438</v>
      </c>
      <c r="E2458" s="132">
        <v>2.9499509201019727</v>
      </c>
      <c r="F2458" s="132">
        <v>40.738348568859585</v>
      </c>
      <c r="G2458" s="92">
        <v>103.30467224121094</v>
      </c>
      <c r="H2458" s="91">
        <v>71.428123474121094</v>
      </c>
      <c r="I2458" s="90">
        <v>94.679168701171875</v>
      </c>
    </row>
    <row r="2459" spans="1:9">
      <c r="A2459" s="65" t="s">
        <v>9010</v>
      </c>
      <c r="B2459" s="65" t="s">
        <v>9009</v>
      </c>
      <c r="C2459" s="131">
        <v>18.745000000000001</v>
      </c>
      <c r="D2459" s="132">
        <v>351.37503051757813</v>
      </c>
      <c r="E2459" s="132">
        <v>-0.77883390138666453</v>
      </c>
      <c r="F2459" s="132">
        <v>43.55872611464968</v>
      </c>
      <c r="G2459" s="92">
        <v>115.93210601806641</v>
      </c>
      <c r="H2459" s="91">
        <v>77.160293579101563</v>
      </c>
      <c r="I2459" s="90">
        <v>105.44080352783203</v>
      </c>
    </row>
    <row r="2460" spans="1:9">
      <c r="A2460" s="65" t="s">
        <v>9862</v>
      </c>
      <c r="B2460" s="65" t="s">
        <v>9861</v>
      </c>
      <c r="C2460" s="131">
        <v>8.3379999999999992</v>
      </c>
      <c r="D2460" s="132">
        <v>69.522247314453125</v>
      </c>
      <c r="E2460" s="132">
        <v>3.3832302847872353</v>
      </c>
      <c r="F2460" s="132">
        <v>38.969526751860691</v>
      </c>
      <c r="G2460" s="92">
        <v>95.461502075195313</v>
      </c>
      <c r="H2460" s="91">
        <v>67.387397766113281</v>
      </c>
      <c r="I2460" s="90">
        <v>87.864906311035156</v>
      </c>
    </row>
    <row r="2461" spans="1:9">
      <c r="A2461" s="65" t="s">
        <v>9860</v>
      </c>
      <c r="B2461" s="65" t="s">
        <v>9859</v>
      </c>
      <c r="C2461" s="131">
        <v>6.7709999999999999</v>
      </c>
      <c r="D2461" s="132">
        <v>45.846439361572266</v>
      </c>
      <c r="E2461" s="132">
        <v>3.5038651643191239</v>
      </c>
      <c r="F2461" s="132">
        <v>39.502363693665302</v>
      </c>
      <c r="G2461" s="92">
        <v>93.122795104980469</v>
      </c>
      <c r="H2461" s="91">
        <v>66.329742431640625</v>
      </c>
      <c r="I2461" s="90">
        <v>85.872840881347656</v>
      </c>
    </row>
    <row r="2462" spans="1:9">
      <c r="A2462" s="65" t="s">
        <v>9008</v>
      </c>
      <c r="B2462" s="65" t="s">
        <v>9007</v>
      </c>
      <c r="C2462" s="131">
        <v>6.1360000000000001</v>
      </c>
      <c r="D2462" s="132">
        <v>37.650497436523438</v>
      </c>
      <c r="E2462" s="132">
        <v>0.87184159843450804</v>
      </c>
      <c r="F2462" s="132">
        <v>44.6147201105736</v>
      </c>
      <c r="G2462" s="92">
        <v>97.017387390136719</v>
      </c>
      <c r="H2462" s="91">
        <v>69.903373718261719</v>
      </c>
      <c r="I2462" s="90">
        <v>89.680580139160156</v>
      </c>
    </row>
    <row r="2463" spans="1:9">
      <c r="A2463" s="65" t="s">
        <v>9858</v>
      </c>
      <c r="B2463" s="65" t="s">
        <v>9857</v>
      </c>
      <c r="C2463" s="131">
        <v>11.007999999999999</v>
      </c>
      <c r="D2463" s="132">
        <v>121.17606353759766</v>
      </c>
      <c r="E2463" s="132">
        <v>1.2500250931047807</v>
      </c>
      <c r="F2463" s="132">
        <v>45.4548644338118</v>
      </c>
      <c r="G2463" s="92">
        <v>103.65750885009766</v>
      </c>
      <c r="H2463" s="91">
        <v>73.454795837402344</v>
      </c>
      <c r="I2463" s="90">
        <v>95.484931945800781</v>
      </c>
    </row>
    <row r="2464" spans="1:9">
      <c r="A2464" s="65" t="s">
        <v>9856</v>
      </c>
      <c r="B2464" s="65" t="s">
        <v>9855</v>
      </c>
      <c r="C2464" s="131">
        <v>6.0949999999999998</v>
      </c>
      <c r="D2464" s="132">
        <v>37.149024963378906</v>
      </c>
      <c r="E2464" s="132">
        <v>3.2672718444445294</v>
      </c>
      <c r="F2464" s="132">
        <v>38.636937050586603</v>
      </c>
      <c r="G2464" s="92">
        <v>92.256805419921875</v>
      </c>
      <c r="H2464" s="91">
        <v>65.578880310058594</v>
      </c>
      <c r="I2464" s="90">
        <v>85.038002014160156</v>
      </c>
    </row>
    <row r="2465" spans="1:9">
      <c r="A2465" s="65" t="s">
        <v>9854</v>
      </c>
      <c r="B2465" s="65" t="s">
        <v>9853</v>
      </c>
      <c r="C2465" s="131">
        <v>7.319</v>
      </c>
      <c r="D2465" s="132">
        <v>53.567760467529297</v>
      </c>
      <c r="E2465" s="132">
        <v>3.148954138042797</v>
      </c>
      <c r="F2465" s="132">
        <v>41.931692207368762</v>
      </c>
      <c r="G2465" s="92">
        <v>94.969558715820313</v>
      </c>
      <c r="H2465" s="91">
        <v>68.055335998535156</v>
      </c>
      <c r="I2465" s="90">
        <v>87.686813354492188</v>
      </c>
    </row>
    <row r="2466" spans="1:9">
      <c r="A2466" s="65" t="s">
        <v>9852</v>
      </c>
      <c r="B2466" s="65" t="s">
        <v>9851</v>
      </c>
      <c r="C2466" s="131">
        <v>6.02</v>
      </c>
      <c r="D2466" s="132">
        <v>36.240398406982422</v>
      </c>
      <c r="E2466" s="132">
        <v>1.6164337018126491</v>
      </c>
      <c r="F2466" s="132">
        <v>42.051246537396125</v>
      </c>
      <c r="G2466" s="92">
        <v>95.226058959960938</v>
      </c>
      <c r="H2466" s="91">
        <v>68.172203063964844</v>
      </c>
      <c r="I2466" s="90">
        <v>87.905532836914063</v>
      </c>
    </row>
    <row r="2467" spans="1:9">
      <c r="A2467" s="65" t="s">
        <v>9006</v>
      </c>
      <c r="B2467" s="65" t="s">
        <v>9005</v>
      </c>
      <c r="C2467" s="131">
        <v>7.2729999999999997</v>
      </c>
      <c r="D2467" s="132">
        <v>52.896530151367188</v>
      </c>
      <c r="E2467" s="132">
        <v>2.1556991415980447</v>
      </c>
      <c r="F2467" s="132">
        <v>43.692203756249157</v>
      </c>
      <c r="G2467" s="92">
        <v>96.69085693359375</v>
      </c>
      <c r="H2467" s="91">
        <v>69.492721557617188</v>
      </c>
      <c r="I2467" s="90">
        <v>89.331291198730469</v>
      </c>
    </row>
    <row r="2468" spans="1:9">
      <c r="A2468" s="65" t="s">
        <v>9850</v>
      </c>
      <c r="B2468" s="65" t="s">
        <v>9849</v>
      </c>
      <c r="C2468" s="131">
        <v>6.0919999999999996</v>
      </c>
      <c r="D2468" s="132">
        <v>37.112464904785156</v>
      </c>
      <c r="E2468" s="132">
        <v>3.8505114655934833</v>
      </c>
      <c r="F2468" s="132">
        <v>39.66092026872861</v>
      </c>
      <c r="G2468" s="92">
        <v>91.659690856933594</v>
      </c>
      <c r="H2468" s="91">
        <v>65.587554931640625</v>
      </c>
      <c r="I2468" s="90">
        <v>84.604804992675781</v>
      </c>
    </row>
    <row r="2469" spans="1:9">
      <c r="A2469" s="65" t="s">
        <v>9848</v>
      </c>
      <c r="B2469" s="65" t="s">
        <v>9847</v>
      </c>
      <c r="C2469" s="131">
        <v>7.3419999999999996</v>
      </c>
      <c r="D2469" s="132">
        <v>53.904964447021484</v>
      </c>
      <c r="E2469" s="132">
        <v>3.1046721723166466</v>
      </c>
      <c r="F2469" s="132">
        <v>41.953725490196078</v>
      </c>
      <c r="G2469" s="92">
        <v>95.070449829101563</v>
      </c>
      <c r="H2469" s="91">
        <v>68.114799499511719</v>
      </c>
      <c r="I2469" s="90">
        <v>87.776496887207031</v>
      </c>
    </row>
    <row r="2470" spans="1:9">
      <c r="A2470" s="65" t="s">
        <v>9846</v>
      </c>
      <c r="B2470" s="65" t="s">
        <v>9845</v>
      </c>
      <c r="C2470" s="131">
        <v>5.6840000000000002</v>
      </c>
      <c r="D2470" s="132">
        <v>32.307857513427734</v>
      </c>
      <c r="E2470" s="132">
        <v>3.6559953690344256</v>
      </c>
      <c r="F2470" s="132">
        <v>36.989479836353013</v>
      </c>
      <c r="G2470" s="92">
        <v>90.72601318359375</v>
      </c>
      <c r="H2470" s="91">
        <v>64.245658874511719</v>
      </c>
      <c r="I2470" s="90">
        <v>83.5606689453125</v>
      </c>
    </row>
    <row r="2471" spans="1:9">
      <c r="A2471" s="65" t="s">
        <v>9844</v>
      </c>
      <c r="B2471" s="65" t="s">
        <v>9843</v>
      </c>
      <c r="C2471" s="131">
        <v>8.6829999999999998</v>
      </c>
      <c r="D2471" s="132">
        <v>75.394485473632813</v>
      </c>
      <c r="E2471" s="132">
        <v>1.6106258249591932</v>
      </c>
      <c r="F2471" s="132">
        <v>43.424164109190762</v>
      </c>
      <c r="G2471" s="92">
        <v>99.441001892089844</v>
      </c>
      <c r="H2471" s="91">
        <v>70.822097778320313</v>
      </c>
      <c r="I2471" s="90">
        <v>91.696990966796875</v>
      </c>
    </row>
    <row r="2472" spans="1:9">
      <c r="A2472" s="65" t="s">
        <v>9842</v>
      </c>
      <c r="B2472" s="65" t="s">
        <v>9841</v>
      </c>
      <c r="C2472" s="131">
        <v>6.4249999999999998</v>
      </c>
      <c r="D2472" s="132">
        <v>41.280624389648438</v>
      </c>
      <c r="E2472" s="132">
        <v>2.6065550852043007</v>
      </c>
      <c r="F2472" s="132">
        <v>41.328356545961</v>
      </c>
      <c r="G2472" s="92">
        <v>94.277580261230469</v>
      </c>
      <c r="H2472" s="91">
        <v>67.479843139648438</v>
      </c>
      <c r="I2472" s="90">
        <v>87.026359558105469</v>
      </c>
    </row>
    <row r="2473" spans="1:9">
      <c r="A2473" s="65" t="s">
        <v>9840</v>
      </c>
      <c r="B2473" s="65" t="s">
        <v>9839</v>
      </c>
      <c r="C2473" s="131">
        <v>8.5190000000000001</v>
      </c>
      <c r="D2473" s="132">
        <v>72.5733642578125</v>
      </c>
      <c r="E2473" s="132">
        <v>3.4666233344517816</v>
      </c>
      <c r="F2473" s="132">
        <v>40.315564809994797</v>
      </c>
      <c r="G2473" s="92">
        <v>95.903793334960938</v>
      </c>
      <c r="H2473" s="91">
        <v>68.030006408691406</v>
      </c>
      <c r="I2473" s="90">
        <v>88.361396789550781</v>
      </c>
    </row>
    <row r="2474" spans="1:9">
      <c r="A2474" s="65" t="s">
        <v>11790</v>
      </c>
      <c r="B2474" s="65" t="s">
        <v>11789</v>
      </c>
      <c r="C2474" s="131">
        <v>5.8849999999999998</v>
      </c>
      <c r="D2474" s="132">
        <v>34.633224487304688</v>
      </c>
      <c r="E2474" s="132">
        <v>0.251313098759753</v>
      </c>
      <c r="F2474" s="132">
        <v>38.809368698619515</v>
      </c>
      <c r="G2474" s="92">
        <v>96.222511291503906</v>
      </c>
      <c r="H2474" s="91">
        <v>67.672065734863281</v>
      </c>
      <c r="I2474" s="90">
        <v>88.497024536132813</v>
      </c>
    </row>
    <row r="2475" spans="1:9">
      <c r="A2475" s="65" t="s">
        <v>11788</v>
      </c>
      <c r="B2475" s="65" t="s">
        <v>11787</v>
      </c>
      <c r="C2475" s="131">
        <v>5.3280000000000003</v>
      </c>
      <c r="D2475" s="132">
        <v>28.387584686279297</v>
      </c>
      <c r="E2475" s="132">
        <v>3.2720717303966649</v>
      </c>
      <c r="F2475" s="132">
        <v>37.656431759772758</v>
      </c>
      <c r="G2475" s="92">
        <v>90.876022338867188</v>
      </c>
      <c r="H2475" s="91">
        <v>64.500442504882813</v>
      </c>
      <c r="I2475" s="90">
        <v>83.739028930664063</v>
      </c>
    </row>
    <row r="2476" spans="1:9">
      <c r="A2476" s="65" t="s">
        <v>11786</v>
      </c>
      <c r="B2476" s="65" t="s">
        <v>11785</v>
      </c>
      <c r="C2476" s="131">
        <v>7.1260000000000003</v>
      </c>
      <c r="D2476" s="132">
        <v>50.779876708984375</v>
      </c>
      <c r="E2476" s="132">
        <v>3.2740346711825108</v>
      </c>
      <c r="F2476" s="132">
        <v>39.556239903069468</v>
      </c>
      <c r="G2476" s="92">
        <v>93.981819152832031</v>
      </c>
      <c r="H2476" s="91">
        <v>66.802108764648438</v>
      </c>
      <c r="I2476" s="90">
        <v>86.627235412597656</v>
      </c>
    </row>
    <row r="2477" spans="1:9">
      <c r="A2477" s="65" t="s">
        <v>11784</v>
      </c>
      <c r="B2477" s="65" t="s">
        <v>11783</v>
      </c>
      <c r="C2477" s="131">
        <v>6.6239999999999997</v>
      </c>
      <c r="D2477" s="132">
        <v>43.877376556396484</v>
      </c>
      <c r="E2477" s="132">
        <v>0.30558227079454753</v>
      </c>
      <c r="F2477" s="132">
        <v>43.297630432472637</v>
      </c>
      <c r="G2477" s="92">
        <v>98.248008728027344</v>
      </c>
      <c r="H2477" s="91">
        <v>70.156745910644531</v>
      </c>
      <c r="I2477" s="90">
        <v>90.646766662597656</v>
      </c>
    </row>
    <row r="2478" spans="1:9">
      <c r="A2478" s="65" t="s">
        <v>9332</v>
      </c>
      <c r="B2478" s="65" t="s">
        <v>9331</v>
      </c>
      <c r="C2478" s="131">
        <v>7.101</v>
      </c>
      <c r="D2478" s="132">
        <v>50.424201965332031</v>
      </c>
      <c r="E2478" s="132">
        <v>1.1173304670773909</v>
      </c>
      <c r="F2478" s="132">
        <v>42.375569735642664</v>
      </c>
      <c r="G2478" s="92">
        <v>97.605873107910156</v>
      </c>
      <c r="H2478" s="91">
        <v>69.553871154785156</v>
      </c>
      <c r="I2478" s="90">
        <v>90.0152587890625</v>
      </c>
    </row>
    <row r="2479" spans="1:9">
      <c r="A2479" s="65" t="s">
        <v>9330</v>
      </c>
      <c r="B2479" s="65" t="s">
        <v>9329</v>
      </c>
      <c r="C2479" s="131">
        <v>7.4660000000000002</v>
      </c>
      <c r="D2479" s="132">
        <v>55.741157531738281</v>
      </c>
      <c r="E2479" s="132">
        <v>0.70569523687096625</v>
      </c>
      <c r="F2479" s="132">
        <v>41.793126960316378</v>
      </c>
      <c r="G2479" s="92">
        <v>98.5906982421875</v>
      </c>
      <c r="H2479" s="91">
        <v>69.889450073242188</v>
      </c>
      <c r="I2479" s="90">
        <v>90.82440185546875</v>
      </c>
    </row>
    <row r="2480" spans="1:9">
      <c r="A2480" s="65" t="s">
        <v>9328</v>
      </c>
      <c r="B2480" s="65" t="s">
        <v>9327</v>
      </c>
      <c r="C2480" s="131">
        <v>9.7129999999999992</v>
      </c>
      <c r="D2480" s="132">
        <v>94.342369079589844</v>
      </c>
      <c r="E2480" s="132">
        <v>0.69373751014293561</v>
      </c>
      <c r="F2480" s="132">
        <v>43.134612873743308</v>
      </c>
      <c r="G2480" s="92">
        <v>102.12654113769531</v>
      </c>
      <c r="H2480" s="91">
        <v>72.067375183105469</v>
      </c>
      <c r="I2480" s="90">
        <v>93.992805480957031</v>
      </c>
    </row>
    <row r="2481" spans="1:9">
      <c r="A2481" s="65" t="s">
        <v>9326</v>
      </c>
      <c r="B2481" s="65" t="s">
        <v>9325</v>
      </c>
      <c r="C2481" s="131">
        <v>13.145</v>
      </c>
      <c r="D2481" s="132">
        <v>172.79103088378906</v>
      </c>
      <c r="E2481" s="132">
        <v>2.0357374734505904</v>
      </c>
      <c r="F2481" s="132">
        <v>42.435095039406583</v>
      </c>
      <c r="G2481" s="92">
        <v>104.75250244140625</v>
      </c>
      <c r="H2481" s="91">
        <v>72.73846435546875</v>
      </c>
      <c r="I2481" s="90">
        <v>96.089797973632813</v>
      </c>
    </row>
    <row r="2482" spans="1:9">
      <c r="A2482" s="65" t="s">
        <v>9324</v>
      </c>
      <c r="B2482" s="65" t="s">
        <v>9323</v>
      </c>
      <c r="C2482" s="131">
        <v>14.321</v>
      </c>
      <c r="D2482" s="132">
        <v>205.09103393554688</v>
      </c>
      <c r="E2482" s="132">
        <v>2.9842261486571204</v>
      </c>
      <c r="F2482" s="132">
        <v>37.907503871603545</v>
      </c>
      <c r="G2482" s="92">
        <v>103.94169616699219</v>
      </c>
      <c r="H2482" s="91">
        <v>70.649246215820313</v>
      </c>
      <c r="I2482" s="90">
        <v>94.933059692382813</v>
      </c>
    </row>
    <row r="2483" spans="1:9">
      <c r="A2483" s="65" t="s">
        <v>9322</v>
      </c>
      <c r="B2483" s="65" t="s">
        <v>9321</v>
      </c>
      <c r="C2483" s="131">
        <v>13.356999999999999</v>
      </c>
      <c r="D2483" s="132">
        <v>178.40945434570313</v>
      </c>
      <c r="E2483" s="132">
        <v>0.11687877739636428</v>
      </c>
      <c r="F2483" s="132">
        <v>41.450397655922977</v>
      </c>
      <c r="G2483" s="92">
        <v>107.51111602783203</v>
      </c>
      <c r="H2483" s="91">
        <v>73.817489624023438</v>
      </c>
      <c r="I2483" s="90">
        <v>98.393928527832031</v>
      </c>
    </row>
    <row r="2484" spans="1:9">
      <c r="A2484" s="65" t="s">
        <v>9320</v>
      </c>
      <c r="B2484" s="65" t="s">
        <v>9319</v>
      </c>
      <c r="C2484" s="131">
        <v>9.44</v>
      </c>
      <c r="D2484" s="132">
        <v>89.113601684570313</v>
      </c>
      <c r="E2484" s="132">
        <v>2.708437297539128</v>
      </c>
      <c r="F2484" s="132">
        <v>40.278443431237406</v>
      </c>
      <c r="G2484" s="92">
        <v>98.272880554199219</v>
      </c>
      <c r="H2484" s="91">
        <v>69.203224182128906</v>
      </c>
      <c r="I2484" s="90">
        <v>90.406898498535156</v>
      </c>
    </row>
    <row r="2485" spans="1:9">
      <c r="A2485" s="65" t="s">
        <v>9318</v>
      </c>
      <c r="B2485" s="65" t="s">
        <v>9317</v>
      </c>
      <c r="C2485" s="131">
        <v>7.3120000000000003</v>
      </c>
      <c r="D2485" s="132">
        <v>53.465343475341797</v>
      </c>
      <c r="E2485" s="132">
        <v>1.2858319808856731</v>
      </c>
      <c r="F2485" s="132">
        <v>46.982288244536498</v>
      </c>
      <c r="G2485" s="92">
        <v>98.703498840332031</v>
      </c>
      <c r="H2485" s="91">
        <v>71.557563781738281</v>
      </c>
      <c r="I2485" s="90">
        <v>91.358055114746094</v>
      </c>
    </row>
    <row r="2486" spans="1:9">
      <c r="A2486" s="65" t="s">
        <v>9316</v>
      </c>
      <c r="B2486" s="65" t="s">
        <v>9315</v>
      </c>
      <c r="C2486" s="131">
        <v>6.9859999999999998</v>
      </c>
      <c r="D2486" s="132">
        <v>48.804195404052734</v>
      </c>
      <c r="E2486" s="132">
        <v>1.7261470736966606</v>
      </c>
      <c r="F2486" s="132">
        <v>43.587014017455701</v>
      </c>
      <c r="G2486" s="92">
        <v>96.849586486816406</v>
      </c>
      <c r="H2486" s="91">
        <v>69.535453796386719</v>
      </c>
      <c r="I2486" s="90">
        <v>89.458633422851563</v>
      </c>
    </row>
    <row r="2487" spans="1:9">
      <c r="A2487" s="65" t="s">
        <v>9314</v>
      </c>
      <c r="B2487" s="65" t="s">
        <v>9313</v>
      </c>
      <c r="C2487" s="131">
        <v>7.8419999999999996</v>
      </c>
      <c r="D2487" s="132">
        <v>61.496963500976563</v>
      </c>
      <c r="E2487" s="132">
        <v>0.40162135520344866</v>
      </c>
      <c r="F2487" s="132">
        <v>47.077784413257689</v>
      </c>
      <c r="G2487" s="92">
        <v>100.74190521240234</v>
      </c>
      <c r="H2487" s="91">
        <v>72.646415710449219</v>
      </c>
      <c r="I2487" s="90">
        <v>93.139518737792969</v>
      </c>
    </row>
    <row r="2488" spans="1:9">
      <c r="A2488" s="65" t="s">
        <v>9312</v>
      </c>
      <c r="B2488" s="65" t="s">
        <v>9311</v>
      </c>
      <c r="C2488" s="131">
        <v>6.7830000000000004</v>
      </c>
      <c r="D2488" s="132">
        <v>46.009090423583984</v>
      </c>
      <c r="E2488" s="132">
        <v>3.0418534855943657</v>
      </c>
      <c r="F2488" s="132">
        <v>43.666267783539425</v>
      </c>
      <c r="G2488" s="92">
        <v>94.7166748046875</v>
      </c>
      <c r="H2488" s="91">
        <v>68.448928833007813</v>
      </c>
      <c r="I2488" s="90">
        <v>87.608863830566406</v>
      </c>
    </row>
    <row r="2489" spans="1:9">
      <c r="A2489" s="65" t="s">
        <v>9818</v>
      </c>
      <c r="B2489" s="65" t="s">
        <v>9817</v>
      </c>
      <c r="C2489" s="131">
        <v>0.94899999999999995</v>
      </c>
      <c r="D2489" s="132">
        <v>0.90060102939605713</v>
      </c>
      <c r="E2489" s="132">
        <v>0.79926740642691152</v>
      </c>
      <c r="F2489" s="132">
        <v>44.331323099415208</v>
      </c>
      <c r="G2489" s="92">
        <v>88.950881958007813</v>
      </c>
      <c r="H2489" s="91">
        <v>64.818870544433594</v>
      </c>
      <c r="I2489" s="90">
        <v>82.420982360839844</v>
      </c>
    </row>
    <row r="2490" spans="1:9">
      <c r="A2490" s="65" t="s">
        <v>9816</v>
      </c>
      <c r="B2490" s="65" t="s">
        <v>9815</v>
      </c>
      <c r="C2490" s="131">
        <v>4.141</v>
      </c>
      <c r="D2490" s="132">
        <v>17.147880554199219</v>
      </c>
      <c r="E2490" s="132">
        <v>0.3971294450959324</v>
      </c>
      <c r="F2490" s="132">
        <v>48.423561980928945</v>
      </c>
      <c r="G2490" s="92">
        <v>95.496490478515625</v>
      </c>
      <c r="H2490" s="91">
        <v>70.102981567382813</v>
      </c>
      <c r="I2490" s="90">
        <v>88.625236511230469</v>
      </c>
    </row>
    <row r="2491" spans="1:9">
      <c r="A2491" s="65" t="s">
        <v>9814</v>
      </c>
      <c r="B2491" s="65" t="s">
        <v>9813</v>
      </c>
      <c r="C2491" s="131">
        <v>4.4790000000000001</v>
      </c>
      <c r="D2491" s="132">
        <v>20.061441421508789</v>
      </c>
      <c r="E2491" s="132">
        <v>2.0111909997053266</v>
      </c>
      <c r="F2491" s="132">
        <v>39.911567567567566</v>
      </c>
      <c r="G2491" s="92">
        <v>91.854179382324219</v>
      </c>
      <c r="H2491" s="91">
        <v>65.616592407226563</v>
      </c>
      <c r="I2491" s="90">
        <v>84.754524230957031</v>
      </c>
    </row>
    <row r="2492" spans="1:9">
      <c r="A2492" s="65" t="s">
        <v>9812</v>
      </c>
      <c r="B2492" s="65" t="s">
        <v>9811</v>
      </c>
      <c r="C2492" s="131">
        <v>4.6580000000000004</v>
      </c>
      <c r="D2492" s="132">
        <v>21.696964263916016</v>
      </c>
      <c r="E2492" s="132">
        <v>0.38950661826294525</v>
      </c>
      <c r="F2492" s="132">
        <v>47.381208609271525</v>
      </c>
      <c r="G2492" s="92">
        <v>96.071884155273438</v>
      </c>
      <c r="H2492" s="91">
        <v>70.142242431640625</v>
      </c>
      <c r="I2492" s="90">
        <v>89.055557250976563</v>
      </c>
    </row>
    <row r="2493" spans="1:9">
      <c r="A2493" s="65" t="s">
        <v>9810</v>
      </c>
      <c r="B2493" s="65" t="s">
        <v>9809</v>
      </c>
      <c r="C2493" s="131">
        <v>5.5339999999999998</v>
      </c>
      <c r="D2493" s="132">
        <v>30.625156402587891</v>
      </c>
      <c r="E2493" s="132">
        <v>2.1581679956622759</v>
      </c>
      <c r="F2493" s="132">
        <v>42.34393128067827</v>
      </c>
      <c r="G2493" s="92">
        <v>93.797523498535156</v>
      </c>
      <c r="H2493" s="91">
        <v>67.487274169921875</v>
      </c>
      <c r="I2493" s="90">
        <v>86.678207397460938</v>
      </c>
    </row>
    <row r="2494" spans="1:9">
      <c r="A2494" s="65" t="s">
        <v>9808</v>
      </c>
      <c r="B2494" s="65" t="s">
        <v>9807</v>
      </c>
      <c r="C2494" s="131">
        <v>6.524</v>
      </c>
      <c r="D2494" s="132">
        <v>42.562576293945313</v>
      </c>
      <c r="E2494" s="132">
        <v>2.7212320870400415</v>
      </c>
      <c r="F2494" s="132">
        <v>41.056662130397129</v>
      </c>
      <c r="G2494" s="92">
        <v>94.203094482421875</v>
      </c>
      <c r="H2494" s="91">
        <v>67.361648559570313</v>
      </c>
      <c r="I2494" s="90">
        <v>86.940040588378906</v>
      </c>
    </row>
    <row r="2495" spans="1:9">
      <c r="A2495" s="65" t="s">
        <v>9806</v>
      </c>
      <c r="B2495" s="65" t="s">
        <v>9805</v>
      </c>
      <c r="C2495" s="131">
        <v>11.209</v>
      </c>
      <c r="D2495" s="132">
        <v>125.64167785644531</v>
      </c>
      <c r="E2495" s="132">
        <v>0.82930818058484357</v>
      </c>
      <c r="F2495" s="132">
        <v>43.377238198589254</v>
      </c>
      <c r="G2495" s="92">
        <v>104.062255859375</v>
      </c>
      <c r="H2495" s="91">
        <v>72.993843078613281</v>
      </c>
      <c r="I2495" s="90">
        <v>95.655426025390625</v>
      </c>
    </row>
    <row r="2496" spans="1:9">
      <c r="A2496" s="65" t="s">
        <v>9004</v>
      </c>
      <c r="B2496" s="65" t="s">
        <v>9003</v>
      </c>
      <c r="C2496" s="131">
        <v>4.5750000000000002</v>
      </c>
      <c r="D2496" s="132">
        <v>20.930625915527344</v>
      </c>
      <c r="E2496" s="132">
        <v>-0.12064660996203724</v>
      </c>
      <c r="F2496" s="132">
        <v>41.166666666666664</v>
      </c>
      <c r="G2496" s="92">
        <v>95.279670715332031</v>
      </c>
      <c r="H2496" s="91">
        <v>67.791885375976563</v>
      </c>
      <c r="I2496" s="90">
        <v>87.841728210449219</v>
      </c>
    </row>
    <row r="2497" spans="1:9">
      <c r="A2497" s="65" t="s">
        <v>9002</v>
      </c>
      <c r="B2497" s="65" t="s">
        <v>9001</v>
      </c>
      <c r="C2497" s="131">
        <v>7.3019999999999996</v>
      </c>
      <c r="D2497" s="132">
        <v>53.319202423095703</v>
      </c>
      <c r="E2497" s="132">
        <v>1.4758935167281297</v>
      </c>
      <c r="F2497" s="132">
        <v>36.715332428765265</v>
      </c>
      <c r="G2497" s="92">
        <v>96.137649536132813</v>
      </c>
      <c r="H2497" s="91">
        <v>67.039627075195313</v>
      </c>
      <c r="I2497" s="90">
        <v>88.263992309570313</v>
      </c>
    </row>
    <row r="2498" spans="1:9">
      <c r="A2498" s="65" t="s">
        <v>9000</v>
      </c>
      <c r="B2498" s="65" t="s">
        <v>8999</v>
      </c>
      <c r="C2498" s="131">
        <v>6.9480000000000004</v>
      </c>
      <c r="D2498" s="132">
        <v>48.274703979492188</v>
      </c>
      <c r="E2498" s="132">
        <v>1.484214722763731</v>
      </c>
      <c r="F2498" s="132">
        <v>39.942425479787666</v>
      </c>
      <c r="G2498" s="92">
        <v>96.323127746582031</v>
      </c>
      <c r="H2498" s="91">
        <v>68.129631042480469</v>
      </c>
      <c r="I2498" s="90">
        <v>88.694221496582031</v>
      </c>
    </row>
    <row r="2499" spans="1:9">
      <c r="A2499" s="65" t="s">
        <v>8998</v>
      </c>
      <c r="B2499" s="65" t="s">
        <v>8997</v>
      </c>
      <c r="C2499" s="131">
        <v>11.959</v>
      </c>
      <c r="D2499" s="132">
        <v>143.01768493652344</v>
      </c>
      <c r="E2499" s="132">
        <v>0.44677763063649034</v>
      </c>
      <c r="F2499" s="132">
        <v>42.862742153476496</v>
      </c>
      <c r="G2499" s="92">
        <v>105.50328826904297</v>
      </c>
      <c r="H2499" s="91">
        <v>73.472862243652344</v>
      </c>
      <c r="I2499" s="90">
        <v>96.836143493652344</v>
      </c>
    </row>
    <row r="2500" spans="1:9">
      <c r="A2500" s="65" t="s">
        <v>8996</v>
      </c>
      <c r="B2500" s="65" t="s">
        <v>8995</v>
      </c>
      <c r="C2500" s="131">
        <v>6.2210000000000001</v>
      </c>
      <c r="D2500" s="132">
        <v>38.700839996337891</v>
      </c>
      <c r="E2500" s="132">
        <v>0.27332242506505133</v>
      </c>
      <c r="F2500" s="132">
        <v>41.700198140527355</v>
      </c>
      <c r="G2500" s="92">
        <v>97.338043212890625</v>
      </c>
      <c r="H2500" s="91">
        <v>69.169151306152344</v>
      </c>
      <c r="I2500" s="90">
        <v>89.715797424316406</v>
      </c>
    </row>
    <row r="2501" spans="1:9">
      <c r="A2501" s="65" t="s">
        <v>8994</v>
      </c>
      <c r="B2501" s="65" t="s">
        <v>8993</v>
      </c>
      <c r="C2501" s="131">
        <v>12.906000000000001</v>
      </c>
      <c r="D2501" s="132">
        <v>166.56483459472656</v>
      </c>
      <c r="E2501" s="132">
        <v>0.48979041654438626</v>
      </c>
      <c r="F2501" s="132">
        <v>43.504381245196001</v>
      </c>
      <c r="G2501" s="92">
        <v>106.84955596923828</v>
      </c>
      <c r="H2501" s="91">
        <v>74.203628540039063</v>
      </c>
      <c r="I2501" s="90">
        <v>98.015869140625</v>
      </c>
    </row>
    <row r="2502" spans="1:9">
      <c r="A2502" s="65" t="s">
        <v>8992</v>
      </c>
      <c r="B2502" s="65" t="s">
        <v>8991</v>
      </c>
      <c r="C2502" s="131">
        <v>5.524</v>
      </c>
      <c r="D2502" s="132">
        <v>30.514575958251953</v>
      </c>
      <c r="E2502" s="132">
        <v>3.1643786541450352</v>
      </c>
      <c r="F2502" s="132">
        <v>40.656562994201373</v>
      </c>
      <c r="G2502" s="92">
        <v>91.991691589355469</v>
      </c>
      <c r="H2502" s="91">
        <v>66.027198791503906</v>
      </c>
      <c r="I2502" s="90">
        <v>84.965934753417969</v>
      </c>
    </row>
    <row r="2503" spans="1:9">
      <c r="A2503" s="65" t="s">
        <v>8990</v>
      </c>
      <c r="B2503" s="65" t="s">
        <v>8989</v>
      </c>
      <c r="C2503" s="131">
        <v>5.4119999999999999</v>
      </c>
      <c r="D2503" s="132">
        <v>29.289743423461914</v>
      </c>
      <c r="E2503" s="132">
        <v>2.5764416754247672</v>
      </c>
      <c r="F2503" s="132">
        <v>39.314715241962034</v>
      </c>
      <c r="G2503" s="92">
        <v>92.350723266601563</v>
      </c>
      <c r="H2503" s="91">
        <v>65.786697387695313</v>
      </c>
      <c r="I2503" s="90">
        <v>85.162742614746094</v>
      </c>
    </row>
    <row r="2504" spans="1:9">
      <c r="A2504" s="65" t="s">
        <v>8988</v>
      </c>
      <c r="B2504" s="65" t="s">
        <v>8987</v>
      </c>
      <c r="C2504" s="131">
        <v>7.2279999999999998</v>
      </c>
      <c r="D2504" s="132">
        <v>52.243984222412109</v>
      </c>
      <c r="E2504" s="132">
        <v>3.3638191072639891</v>
      </c>
      <c r="F2504" s="132">
        <v>41.211907164480323</v>
      </c>
      <c r="G2504" s="92">
        <v>94.373710632324219</v>
      </c>
      <c r="H2504" s="91">
        <v>67.521553039550781</v>
      </c>
      <c r="I2504" s="90">
        <v>87.107765197753906</v>
      </c>
    </row>
    <row r="2505" spans="1:9">
      <c r="A2505" s="65" t="s">
        <v>8986</v>
      </c>
      <c r="B2505" s="65" t="s">
        <v>8985</v>
      </c>
      <c r="C2505" s="131">
        <v>7.4370000000000003</v>
      </c>
      <c r="D2505" s="132">
        <v>55.308967590332031</v>
      </c>
      <c r="E2505" s="132">
        <v>0.47127806133037264</v>
      </c>
      <c r="F2505" s="132">
        <v>43.045458923239913</v>
      </c>
      <c r="G2505" s="92">
        <v>99.156600952148438</v>
      </c>
      <c r="H2505" s="91">
        <v>70.571151733398438</v>
      </c>
      <c r="I2505" s="90">
        <v>91.421638488769531</v>
      </c>
    </row>
    <row r="2506" spans="1:9">
      <c r="A2506" s="65" t="s">
        <v>9310</v>
      </c>
      <c r="B2506" s="65" t="s">
        <v>9309</v>
      </c>
      <c r="C2506" s="131">
        <v>10.471</v>
      </c>
      <c r="D2506" s="132">
        <v>109.64183807373047</v>
      </c>
      <c r="E2506" s="132">
        <v>2.0621966162834453</v>
      </c>
      <c r="F2506" s="132">
        <v>40.832137209585206</v>
      </c>
      <c r="G2506" s="92">
        <v>100.74668884277344</v>
      </c>
      <c r="H2506" s="91">
        <v>70.571495056152344</v>
      </c>
      <c r="I2506" s="90">
        <v>92.581558227539063</v>
      </c>
    </row>
    <row r="2507" spans="1:9">
      <c r="A2507" s="65" t="s">
        <v>8984</v>
      </c>
      <c r="B2507" s="65" t="s">
        <v>8983</v>
      </c>
      <c r="C2507" s="131">
        <v>14.38</v>
      </c>
      <c r="D2507" s="132">
        <v>206.78439331054688</v>
      </c>
      <c r="E2507" s="132">
        <v>1.6559890928527901</v>
      </c>
      <c r="F2507" s="132">
        <v>40.203010471204188</v>
      </c>
      <c r="G2507" s="92">
        <v>106.39650726318359</v>
      </c>
      <c r="H2507" s="91">
        <v>72.618881225585938</v>
      </c>
      <c r="I2507" s="90">
        <v>97.256591796875</v>
      </c>
    </row>
    <row r="2508" spans="1:9">
      <c r="A2508" s="65" t="s">
        <v>9838</v>
      </c>
      <c r="B2508" s="65" t="s">
        <v>9837</v>
      </c>
      <c r="C2508" s="131">
        <v>8.0779999999999994</v>
      </c>
      <c r="D2508" s="132">
        <v>65.254081726074219</v>
      </c>
      <c r="E2508" s="132">
        <v>3.590128347843784</v>
      </c>
      <c r="F2508" s="132">
        <v>38.249597423510465</v>
      </c>
      <c r="G2508" s="92">
        <v>94.635124206542969</v>
      </c>
      <c r="H2508" s="91">
        <v>66.740211486816406</v>
      </c>
      <c r="I2508" s="90">
        <v>87.087013244628906</v>
      </c>
    </row>
    <row r="2509" spans="1:9">
      <c r="A2509" s="65" t="s">
        <v>9308</v>
      </c>
      <c r="B2509" s="65" t="s">
        <v>9307</v>
      </c>
      <c r="C2509" s="131">
        <v>12.016</v>
      </c>
      <c r="D2509" s="132">
        <v>144.38426208496094</v>
      </c>
      <c r="E2509" s="132">
        <v>-0.63933804819153484</v>
      </c>
      <c r="F2509" s="132">
        <v>43.693964821687914</v>
      </c>
      <c r="G2509" s="92">
        <v>107.29268646240234</v>
      </c>
      <c r="H2509" s="91">
        <v>74.648628234863281</v>
      </c>
      <c r="I2509" s="90">
        <v>98.459503173828125</v>
      </c>
    </row>
    <row r="2510" spans="1:9">
      <c r="A2510" s="65" t="s">
        <v>8982</v>
      </c>
      <c r="B2510" s="65" t="s">
        <v>8981</v>
      </c>
      <c r="C2510" s="131">
        <v>7.306</v>
      </c>
      <c r="D2510" s="132">
        <v>53.377635955810547</v>
      </c>
      <c r="E2510" s="132">
        <v>3.0837149959332528</v>
      </c>
      <c r="F2510" s="132">
        <v>35.382502206531335</v>
      </c>
      <c r="G2510" s="92">
        <v>93.585426330566406</v>
      </c>
      <c r="H2510" s="91">
        <v>65.3040771484375</v>
      </c>
      <c r="I2510" s="90">
        <v>85.932754516601563</v>
      </c>
    </row>
    <row r="2511" spans="1:9">
      <c r="A2511" s="65" t="s">
        <v>8980</v>
      </c>
      <c r="B2511" s="65" t="s">
        <v>8979</v>
      </c>
      <c r="C2511" s="131">
        <v>6.9640000000000004</v>
      </c>
      <c r="D2511" s="132">
        <v>48.497295379638672</v>
      </c>
      <c r="E2511" s="132">
        <v>2.6706823193814935</v>
      </c>
      <c r="F2511" s="132">
        <v>34.978833312334636</v>
      </c>
      <c r="G2511" s="92">
        <v>93.573677062988281</v>
      </c>
      <c r="H2511" s="91">
        <v>65.164588928222656</v>
      </c>
      <c r="I2511" s="90">
        <v>85.886436462402344</v>
      </c>
    </row>
    <row r="2512" spans="1:9">
      <c r="A2512" s="65" t="s">
        <v>8586</v>
      </c>
      <c r="B2512" s="65" t="s">
        <v>8585</v>
      </c>
      <c r="C2512" s="131">
        <v>22.027999999999999</v>
      </c>
      <c r="D2512" s="132">
        <v>485.2327880859375</v>
      </c>
      <c r="E2512" s="132">
        <v>-1.3177357976399231</v>
      </c>
      <c r="F2512" s="132">
        <v>46.527510204081629</v>
      </c>
      <c r="G2512" s="92">
        <v>121.06327056884766</v>
      </c>
      <c r="H2512" s="91">
        <v>79.187278747558594</v>
      </c>
      <c r="I2512" s="90">
        <v>109.73200988769531</v>
      </c>
    </row>
    <row r="2513" spans="1:9">
      <c r="A2513" s="65" t="s">
        <v>8584</v>
      </c>
      <c r="B2513" s="65" t="s">
        <v>8583</v>
      </c>
      <c r="C2513" s="131">
        <v>13.757999999999999</v>
      </c>
      <c r="D2513" s="132">
        <v>189.28256225585938</v>
      </c>
      <c r="E2513" s="132">
        <v>2.1122741461666124</v>
      </c>
      <c r="F2513" s="132">
        <v>41.659824046920818</v>
      </c>
      <c r="G2513" s="92">
        <v>105.27460479736328</v>
      </c>
      <c r="H2513" s="91">
        <v>72.637374877929688</v>
      </c>
      <c r="I2513" s="90">
        <v>96.443267822265625</v>
      </c>
    </row>
    <row r="2514" spans="1:9">
      <c r="A2514" s="65" t="s">
        <v>8582</v>
      </c>
      <c r="B2514" s="65" t="s">
        <v>8581</v>
      </c>
      <c r="C2514" s="131">
        <v>12.914999999999999</v>
      </c>
      <c r="D2514" s="132">
        <v>166.79722595214844</v>
      </c>
      <c r="E2514" s="132">
        <v>0.74413331331274635</v>
      </c>
      <c r="F2514" s="132">
        <v>42.958403220395837</v>
      </c>
      <c r="G2514" s="92">
        <v>106.38224029541016</v>
      </c>
      <c r="H2514" s="91">
        <v>73.790313720703125</v>
      </c>
      <c r="I2514" s="90">
        <v>97.563163757324219</v>
      </c>
    </row>
    <row r="2515" spans="1:9">
      <c r="A2515" s="65" t="s">
        <v>8580</v>
      </c>
      <c r="B2515" s="65" t="s">
        <v>8579</v>
      </c>
      <c r="C2515" s="131">
        <v>15.332000000000001</v>
      </c>
      <c r="D2515" s="132">
        <v>235.07022094726563</v>
      </c>
      <c r="E2515" s="132">
        <v>-0.98112738564910806</v>
      </c>
      <c r="F2515" s="132">
        <v>46.432060185185186</v>
      </c>
      <c r="G2515" s="92">
        <v>112.70315551757813</v>
      </c>
      <c r="H2515" s="91">
        <v>77.566543579101563</v>
      </c>
      <c r="I2515" s="90">
        <v>103.19551086425781</v>
      </c>
    </row>
    <row r="2516" spans="1:9">
      <c r="A2516" s="65" t="s">
        <v>8578</v>
      </c>
      <c r="B2516" s="65" t="s">
        <v>8577</v>
      </c>
      <c r="C2516" s="131">
        <v>13.676</v>
      </c>
      <c r="D2516" s="132">
        <v>187.03297424316406</v>
      </c>
      <c r="E2516" s="132">
        <v>-0.72305741522020162</v>
      </c>
      <c r="F2516" s="132">
        <v>45.31492566132458</v>
      </c>
      <c r="G2516" s="92">
        <v>109.96917724609375</v>
      </c>
      <c r="H2516" s="91">
        <v>76.221977233886719</v>
      </c>
      <c r="I2516" s="90">
        <v>100.83749389648438</v>
      </c>
    </row>
    <row r="2517" spans="1:9">
      <c r="A2517" s="65" t="s">
        <v>8576</v>
      </c>
      <c r="B2517" s="65" t="s">
        <v>8575</v>
      </c>
      <c r="C2517" s="131">
        <v>20.163</v>
      </c>
      <c r="D2517" s="132">
        <v>406.54656982421875</v>
      </c>
      <c r="E2517" s="132">
        <v>-0.97122557085809069</v>
      </c>
      <c r="F2517" s="132">
        <v>46.322897019992453</v>
      </c>
      <c r="G2517" s="92">
        <v>118.45511627197266</v>
      </c>
      <c r="H2517" s="91">
        <v>78.704452514648438</v>
      </c>
      <c r="I2517" s="90">
        <v>107.69895172119141</v>
      </c>
    </row>
    <row r="2518" spans="1:9">
      <c r="A2518" s="65" t="s">
        <v>8574</v>
      </c>
      <c r="B2518" s="65" t="s">
        <v>8573</v>
      </c>
      <c r="C2518" s="131">
        <v>5.7859999999999996</v>
      </c>
      <c r="D2518" s="132">
        <v>33.477794647216797</v>
      </c>
      <c r="E2518" s="132">
        <v>-0.42051597761807447</v>
      </c>
      <c r="F2518" s="132">
        <v>43.437447434819177</v>
      </c>
      <c r="G2518" s="92">
        <v>98.048141479492188</v>
      </c>
      <c r="H2518" s="91">
        <v>70.0478515625</v>
      </c>
      <c r="I2518" s="90">
        <v>90.471519470214844</v>
      </c>
    </row>
    <row r="2519" spans="1:9">
      <c r="A2519" s="65" t="s">
        <v>8572</v>
      </c>
      <c r="B2519" s="65" t="s">
        <v>8571</v>
      </c>
      <c r="C2519" s="131">
        <v>4.282</v>
      </c>
      <c r="D2519" s="132">
        <v>18.33552360534668</v>
      </c>
      <c r="E2519" s="132">
        <v>0.29526887055794598</v>
      </c>
      <c r="F2519" s="132">
        <v>42.237233894531791</v>
      </c>
      <c r="G2519" s="92">
        <v>94.4815673828125</v>
      </c>
      <c r="H2519" s="91">
        <v>67.674583435058594</v>
      </c>
      <c r="I2519" s="90">
        <v>87.22784423828125</v>
      </c>
    </row>
    <row r="2520" spans="1:9">
      <c r="A2520" s="65" t="s">
        <v>8570</v>
      </c>
      <c r="B2520" s="65" t="s">
        <v>8569</v>
      </c>
      <c r="C2520" s="131">
        <v>16.687999999999999</v>
      </c>
      <c r="D2520" s="132">
        <v>278.48934936523438</v>
      </c>
      <c r="E2520" s="132">
        <v>-0.34204546140343006</v>
      </c>
      <c r="F2520" s="132">
        <v>47.908570406154951</v>
      </c>
      <c r="G2520" s="92">
        <v>113.81826782226563</v>
      </c>
      <c r="H2520" s="91">
        <v>78.183723449707031</v>
      </c>
      <c r="I2520" s="90">
        <v>104.17588806152344</v>
      </c>
    </row>
    <row r="2521" spans="1:9">
      <c r="A2521" s="65" t="s">
        <v>8568</v>
      </c>
      <c r="B2521" s="65" t="s">
        <v>8567</v>
      </c>
      <c r="C2521" s="131">
        <v>2.0009999999999999</v>
      </c>
      <c r="D2521" s="132">
        <v>4.0040011405944824</v>
      </c>
      <c r="E2521" s="132">
        <v>2.7632951242530717</v>
      </c>
      <c r="F2521" s="132">
        <v>41.101814516129032</v>
      </c>
      <c r="G2521" s="92">
        <v>87.169509887695313</v>
      </c>
      <c r="H2521" s="91">
        <v>63.140922546386719</v>
      </c>
      <c r="I2521" s="90">
        <v>80.667594909667969</v>
      </c>
    </row>
    <row r="2522" spans="1:9">
      <c r="A2522" s="65" t="s">
        <v>8566</v>
      </c>
      <c r="B2522" s="65" t="s">
        <v>8565</v>
      </c>
      <c r="C2522" s="131">
        <v>0.90800000000000003</v>
      </c>
      <c r="D2522" s="132">
        <v>0.82446402311325073</v>
      </c>
      <c r="E2522" s="132">
        <v>1.5552988180222072</v>
      </c>
      <c r="F2522" s="132">
        <v>45.134654919236418</v>
      </c>
      <c r="G2522" s="92">
        <v>87.999305725097656</v>
      </c>
      <c r="H2522" s="91">
        <v>64.565155029296875</v>
      </c>
      <c r="I2522" s="90">
        <v>81.658241271972656</v>
      </c>
    </row>
    <row r="2523" spans="1:9">
      <c r="A2523" s="65" t="s">
        <v>8564</v>
      </c>
      <c r="B2523" s="65" t="s">
        <v>8563</v>
      </c>
      <c r="C2523" s="131">
        <v>0.40100000000000002</v>
      </c>
      <c r="D2523" s="132">
        <v>0.1608009934425354</v>
      </c>
      <c r="E2523" s="132">
        <v>3.4121067502976299</v>
      </c>
      <c r="F2523" s="132">
        <v>38.392065945388971</v>
      </c>
      <c r="G2523" s="92">
        <v>83.05780029296875</v>
      </c>
      <c r="H2523" s="91">
        <v>59.777011871337891</v>
      </c>
      <c r="I2523" s="90">
        <v>76.758232116699219</v>
      </c>
    </row>
    <row r="2524" spans="1:9">
      <c r="A2524" s="65" t="s">
        <v>8562</v>
      </c>
      <c r="B2524" s="65" t="s">
        <v>8561</v>
      </c>
      <c r="C2524" s="131">
        <v>1.6339999999999999</v>
      </c>
      <c r="D2524" s="132">
        <v>2.6699559688568115</v>
      </c>
      <c r="E2524" s="132">
        <v>3.2582479780593743</v>
      </c>
      <c r="F2524" s="132">
        <v>39.761142857142858</v>
      </c>
      <c r="G2524" s="92">
        <v>85.585334777832031</v>
      </c>
      <c r="H2524" s="91">
        <v>61.822475433349609</v>
      </c>
      <c r="I2524" s="90">
        <v>79.155319213867188</v>
      </c>
    </row>
    <row r="2525" spans="1:9">
      <c r="A2525" s="65" t="s">
        <v>8560</v>
      </c>
      <c r="B2525" s="65" t="s">
        <v>8559</v>
      </c>
      <c r="C2525" s="131">
        <v>1.629</v>
      </c>
      <c r="D2525" s="132">
        <v>2.6536409854888916</v>
      </c>
      <c r="E2525" s="132">
        <v>3.4074098400247754</v>
      </c>
      <c r="F2525" s="132">
        <v>44.69050824638169</v>
      </c>
      <c r="G2525" s="92">
        <v>86.463981628417969</v>
      </c>
      <c r="H2525" s="91">
        <v>63.807464599609375</v>
      </c>
      <c r="I2525" s="90">
        <v>80.333335876464844</v>
      </c>
    </row>
    <row r="2526" spans="1:9">
      <c r="A2526" s="65" t="s">
        <v>8558</v>
      </c>
      <c r="B2526" s="65" t="s">
        <v>8557</v>
      </c>
      <c r="C2526" s="131">
        <v>2.3159999999999998</v>
      </c>
      <c r="D2526" s="132">
        <v>5.3638558387756348</v>
      </c>
      <c r="E2526" s="132">
        <v>3.4646479165379733</v>
      </c>
      <c r="F2526" s="132">
        <v>37.165808553115475</v>
      </c>
      <c r="G2526" s="92">
        <v>85.810829162597656</v>
      </c>
      <c r="H2526" s="91">
        <v>61.280857086181641</v>
      </c>
      <c r="I2526" s="90">
        <v>79.173240661621094</v>
      </c>
    </row>
    <row r="2527" spans="1:9">
      <c r="A2527" s="65" t="s">
        <v>8556</v>
      </c>
      <c r="B2527" s="65" t="s">
        <v>8555</v>
      </c>
      <c r="C2527" s="131">
        <v>2.9209999999999998</v>
      </c>
      <c r="D2527" s="132">
        <v>8.5322408676147461</v>
      </c>
      <c r="E2527" s="132">
        <v>0.57542454611011129</v>
      </c>
      <c r="F2527" s="132">
        <v>41.013437165979539</v>
      </c>
      <c r="G2527" s="92">
        <v>91.690528869628906</v>
      </c>
      <c r="H2527" s="91">
        <v>65.637176513671875</v>
      </c>
      <c r="I2527" s="90">
        <v>84.640731811523438</v>
      </c>
    </row>
    <row r="2528" spans="1:9">
      <c r="A2528" s="65" t="s">
        <v>8554</v>
      </c>
      <c r="B2528" s="65" t="s">
        <v>8553</v>
      </c>
      <c r="C2528" s="131">
        <v>2.2269999999999999</v>
      </c>
      <c r="D2528" s="132">
        <v>4.959528923034668</v>
      </c>
      <c r="E2528" s="132">
        <v>3.8758446297351714</v>
      </c>
      <c r="F2528" s="132">
        <v>35.411935402472871</v>
      </c>
      <c r="G2528" s="92">
        <v>84.700309753417969</v>
      </c>
      <c r="H2528" s="91">
        <v>60.142719268798828</v>
      </c>
      <c r="I2528" s="90">
        <v>78.055252075195313</v>
      </c>
    </row>
    <row r="2529" spans="1:9">
      <c r="A2529" s="65" t="s">
        <v>8552</v>
      </c>
      <c r="B2529" s="65" t="s">
        <v>8551</v>
      </c>
      <c r="C2529" s="131">
        <v>8.0549999999999997</v>
      </c>
      <c r="D2529" s="132">
        <v>64.883026123046875</v>
      </c>
      <c r="E2529" s="132">
        <v>-0.87711184692206345</v>
      </c>
      <c r="F2529" s="132">
        <v>45.498423210343738</v>
      </c>
      <c r="G2529" s="92">
        <v>102.49807739257813</v>
      </c>
      <c r="H2529" s="91">
        <v>73.063735961914063</v>
      </c>
      <c r="I2529" s="90">
        <v>94.533409118652344</v>
      </c>
    </row>
    <row r="2530" spans="1:9">
      <c r="A2530" s="65" t="s">
        <v>8550</v>
      </c>
      <c r="B2530" s="65" t="s">
        <v>8549</v>
      </c>
      <c r="C2530" s="131">
        <v>27.454000000000001</v>
      </c>
      <c r="D2530" s="132">
        <v>753.72210693359375</v>
      </c>
      <c r="E2530" s="132">
        <v>0.74032257958501446</v>
      </c>
      <c r="F2530" s="132">
        <v>44.783702629944088</v>
      </c>
      <c r="G2530" s="92">
        <v>123.31103515625</v>
      </c>
      <c r="H2530" s="91">
        <v>76.359306335449219</v>
      </c>
      <c r="I2530" s="90">
        <v>110.6063232421875</v>
      </c>
    </row>
    <row r="2531" spans="1:9">
      <c r="A2531" s="65" t="s">
        <v>8548</v>
      </c>
      <c r="B2531" s="65" t="s">
        <v>8547</v>
      </c>
      <c r="C2531" s="131">
        <v>12.63</v>
      </c>
      <c r="D2531" s="132">
        <v>159.51690673828125</v>
      </c>
      <c r="E2531" s="132">
        <v>-1.500044021116302</v>
      </c>
      <c r="F2531" s="132">
        <v>45.652435064935062</v>
      </c>
      <c r="G2531" s="92">
        <v>109.76031494140625</v>
      </c>
      <c r="H2531" s="91">
        <v>76.429878234863281</v>
      </c>
      <c r="I2531" s="90">
        <v>100.74140167236328</v>
      </c>
    </row>
    <row r="2532" spans="1:9">
      <c r="A2532" s="65" t="s">
        <v>8546</v>
      </c>
      <c r="B2532" s="65" t="s">
        <v>8545</v>
      </c>
      <c r="C2532" s="131">
        <v>5.8570000000000002</v>
      </c>
      <c r="D2532" s="132">
        <v>34.304447174072266</v>
      </c>
      <c r="E2532" s="132">
        <v>-0.7212284375611534</v>
      </c>
      <c r="F2532" s="132">
        <v>42.424715002279981</v>
      </c>
      <c r="G2532" s="92">
        <v>98.352653503417969</v>
      </c>
      <c r="H2532" s="91">
        <v>69.8961181640625</v>
      </c>
      <c r="I2532" s="90">
        <v>90.652572631835938</v>
      </c>
    </row>
    <row r="2533" spans="1:9">
      <c r="A2533" s="65" t="s">
        <v>8544</v>
      </c>
      <c r="B2533" s="65" t="s">
        <v>8543</v>
      </c>
      <c r="C2533" s="131">
        <v>15.352</v>
      </c>
      <c r="D2533" s="132">
        <v>235.68389892578125</v>
      </c>
      <c r="E2533" s="132">
        <v>2.4753409606523382</v>
      </c>
      <c r="F2533" s="132">
        <v>44.526662277814353</v>
      </c>
      <c r="G2533" s="92">
        <v>107.44254302978516</v>
      </c>
      <c r="H2533" s="91">
        <v>74.244926452636719</v>
      </c>
      <c r="I2533" s="90">
        <v>98.459571838378906</v>
      </c>
    </row>
    <row r="2534" spans="1:9">
      <c r="A2534" s="65" t="s">
        <v>8542</v>
      </c>
      <c r="B2534" s="65" t="s">
        <v>8541</v>
      </c>
      <c r="C2534" s="131">
        <v>16.280999999999999</v>
      </c>
      <c r="D2534" s="132">
        <v>265.07095336914063</v>
      </c>
      <c r="E2534" s="132">
        <v>-0.56893030895502417</v>
      </c>
      <c r="F2534" s="132">
        <v>46.592170635600482</v>
      </c>
      <c r="G2534" s="92">
        <v>113.34359741210938</v>
      </c>
      <c r="H2534" s="91">
        <v>77.6619873046875</v>
      </c>
      <c r="I2534" s="90">
        <v>103.6884765625</v>
      </c>
    </row>
    <row r="2535" spans="1:9">
      <c r="A2535" s="65" t="s">
        <v>8436</v>
      </c>
      <c r="B2535" s="65" t="s">
        <v>8435</v>
      </c>
      <c r="C2535" s="131">
        <v>6.8719999999999999</v>
      </c>
      <c r="D2535" s="132">
        <v>47.224384307861328</v>
      </c>
      <c r="E2535" s="132">
        <v>1.8850802885198739</v>
      </c>
      <c r="F2535" s="132">
        <v>43.522129570237333</v>
      </c>
      <c r="G2535" s="92">
        <v>96.443344116210938</v>
      </c>
      <c r="H2535" s="91">
        <v>69.301383972167969</v>
      </c>
      <c r="I2535" s="90">
        <v>89.098976135253906</v>
      </c>
    </row>
    <row r="2536" spans="1:9">
      <c r="A2536" s="65" t="s">
        <v>8434</v>
      </c>
      <c r="B2536" s="65" t="s">
        <v>8433</v>
      </c>
      <c r="C2536" s="131">
        <v>16.585000000000001</v>
      </c>
      <c r="D2536" s="132">
        <v>275.06222534179688</v>
      </c>
      <c r="E2536" s="132">
        <v>0.10871176501042799</v>
      </c>
      <c r="F2536" s="132">
        <v>45.987419663612748</v>
      </c>
      <c r="G2536" s="92">
        <v>112.63048553466797</v>
      </c>
      <c r="H2536" s="91">
        <v>77.006149291992188</v>
      </c>
      <c r="I2536" s="90">
        <v>102.99086761474609</v>
      </c>
    </row>
    <row r="2537" spans="1:9">
      <c r="A2537" s="65" t="s">
        <v>8432</v>
      </c>
      <c r="B2537" s="65" t="s">
        <v>8431</v>
      </c>
      <c r="C2537" s="131">
        <v>6.4770000000000003</v>
      </c>
      <c r="D2537" s="132">
        <v>41.951530456542969</v>
      </c>
      <c r="E2537" s="132">
        <v>2.558695556555155</v>
      </c>
      <c r="F2537" s="132">
        <v>43.734274317275236</v>
      </c>
      <c r="G2537" s="92">
        <v>94.957466125488281</v>
      </c>
      <c r="H2537" s="91">
        <v>68.581779479980469</v>
      </c>
      <c r="I2537" s="90">
        <v>87.820442199707031</v>
      </c>
    </row>
    <row r="2538" spans="1:9">
      <c r="A2538" s="65" t="s">
        <v>8430</v>
      </c>
      <c r="B2538" s="65" t="s">
        <v>8429</v>
      </c>
      <c r="C2538" s="131">
        <v>12.393000000000001</v>
      </c>
      <c r="D2538" s="132">
        <v>153.58645629882813</v>
      </c>
      <c r="E2538" s="132">
        <v>3.3025157466619355</v>
      </c>
      <c r="F2538" s="132">
        <v>44.826807228915662</v>
      </c>
      <c r="G2538" s="92">
        <v>102.50537109375</v>
      </c>
      <c r="H2538" s="91">
        <v>72.458778381347656</v>
      </c>
      <c r="I2538" s="90">
        <v>94.375038146972656</v>
      </c>
    </row>
    <row r="2539" spans="1:9">
      <c r="A2539" s="65" t="s">
        <v>8428</v>
      </c>
      <c r="B2539" s="65" t="s">
        <v>8427</v>
      </c>
      <c r="C2539" s="131">
        <v>12.118</v>
      </c>
      <c r="D2539" s="132">
        <v>146.84591674804688</v>
      </c>
      <c r="E2539" s="132">
        <v>1.2217733021423536</v>
      </c>
      <c r="F2539" s="132">
        <v>47.166092350103376</v>
      </c>
      <c r="G2539" s="92">
        <v>105.58425903320313</v>
      </c>
      <c r="H2539" s="91">
        <v>74.826019287109375</v>
      </c>
      <c r="I2539" s="90">
        <v>97.261360168457031</v>
      </c>
    </row>
    <row r="2540" spans="1:9">
      <c r="A2540" s="65" t="s">
        <v>8426</v>
      </c>
      <c r="B2540" s="65" t="s">
        <v>8425</v>
      </c>
      <c r="C2540" s="131">
        <v>7.5179999999999998</v>
      </c>
      <c r="D2540" s="132">
        <v>56.52032470703125</v>
      </c>
      <c r="E2540" s="132">
        <v>1.6422499207499983</v>
      </c>
      <c r="F2540" s="132">
        <v>44.957404326123125</v>
      </c>
      <c r="G2540" s="92">
        <v>98.053184509277344</v>
      </c>
      <c r="H2540" s="91">
        <v>70.594520568847656</v>
      </c>
      <c r="I2540" s="90">
        <v>90.623123168945313</v>
      </c>
    </row>
    <row r="2541" spans="1:9">
      <c r="A2541" s="65" t="s">
        <v>8424</v>
      </c>
      <c r="B2541" s="65" t="s">
        <v>8423</v>
      </c>
      <c r="C2541" s="131">
        <v>14.557</v>
      </c>
      <c r="D2541" s="132">
        <v>211.90625</v>
      </c>
      <c r="E2541" s="132">
        <v>3.158291604643594</v>
      </c>
      <c r="F2541" s="132">
        <v>40.787087912087912</v>
      </c>
      <c r="G2541" s="92">
        <v>104.64026641845703</v>
      </c>
      <c r="H2541" s="91">
        <v>71.846420288085938</v>
      </c>
      <c r="I2541" s="90">
        <v>95.766548156738281</v>
      </c>
    </row>
    <row r="2542" spans="1:9">
      <c r="A2542" s="65" t="s">
        <v>8422</v>
      </c>
      <c r="B2542" s="65" t="s">
        <v>8421</v>
      </c>
      <c r="C2542" s="131">
        <v>14.67</v>
      </c>
      <c r="D2542" s="132">
        <v>215.20889282226563</v>
      </c>
      <c r="E2542" s="132">
        <v>1.9819698587267911</v>
      </c>
      <c r="F2542" s="132">
        <v>43.254270240244409</v>
      </c>
      <c r="G2542" s="92">
        <v>106.98825073242188</v>
      </c>
      <c r="H2542" s="91">
        <v>73.799613952636719</v>
      </c>
      <c r="I2542" s="90">
        <v>98.007705688476563</v>
      </c>
    </row>
    <row r="2543" spans="1:9">
      <c r="A2543" s="65" t="s">
        <v>8420</v>
      </c>
      <c r="B2543" s="65" t="s">
        <v>8419</v>
      </c>
      <c r="C2543" s="131">
        <v>6.6740000000000004</v>
      </c>
      <c r="D2543" s="132">
        <v>44.542274475097656</v>
      </c>
      <c r="E2543" s="132">
        <v>0.54499842493474238</v>
      </c>
      <c r="F2543" s="132">
        <v>44.450037453183519</v>
      </c>
      <c r="G2543" s="92">
        <v>98.241737365722656</v>
      </c>
      <c r="H2543" s="91">
        <v>70.513542175292969</v>
      </c>
      <c r="I2543" s="90">
        <v>90.738739013671875</v>
      </c>
    </row>
    <row r="2544" spans="1:9">
      <c r="A2544" s="65" t="s">
        <v>8418</v>
      </c>
      <c r="B2544" s="65" t="s">
        <v>8417</v>
      </c>
      <c r="C2544" s="131">
        <v>13.44</v>
      </c>
      <c r="D2544" s="132">
        <v>180.63360595703125</v>
      </c>
      <c r="E2544" s="132">
        <v>3.5489253953280366</v>
      </c>
      <c r="F2544" s="132">
        <v>40.421097647897362</v>
      </c>
      <c r="G2544" s="92">
        <v>102.56326293945313</v>
      </c>
      <c r="H2544" s="91">
        <v>70.918121337890625</v>
      </c>
      <c r="I2544" s="90">
        <v>94.000373840332031</v>
      </c>
    </row>
    <row r="2545" spans="1:9">
      <c r="A2545" s="65" t="s">
        <v>8416</v>
      </c>
      <c r="B2545" s="65" t="s">
        <v>8415</v>
      </c>
      <c r="C2545" s="131">
        <v>12.458</v>
      </c>
      <c r="D2545" s="132">
        <v>155.20176696777344</v>
      </c>
      <c r="E2545" s="132">
        <v>3.1997399269473421</v>
      </c>
      <c r="F2545" s="132">
        <v>43.238669378268447</v>
      </c>
      <c r="G2545" s="92">
        <v>102.38343811035156</v>
      </c>
      <c r="H2545" s="91">
        <v>71.890975952148438</v>
      </c>
      <c r="I2545" s="90">
        <v>94.132453918457031</v>
      </c>
    </row>
    <row r="2546" spans="1:9">
      <c r="A2546" s="65" t="s">
        <v>8414</v>
      </c>
      <c r="B2546" s="65" t="s">
        <v>8413</v>
      </c>
      <c r="C2546" s="131">
        <v>8.0969999999999995</v>
      </c>
      <c r="D2546" s="132">
        <v>65.561408996582031</v>
      </c>
      <c r="E2546" s="132">
        <v>3.2195299184268968</v>
      </c>
      <c r="F2546" s="132">
        <v>40.063934902644583</v>
      </c>
      <c r="G2546" s="92">
        <v>95.587486267089844</v>
      </c>
      <c r="H2546" s="91">
        <v>67.796707153320313</v>
      </c>
      <c r="I2546" s="90">
        <v>88.067558288574219</v>
      </c>
    </row>
    <row r="2547" spans="1:9">
      <c r="A2547" s="65" t="s">
        <v>8412</v>
      </c>
      <c r="B2547" s="65" t="s">
        <v>8411</v>
      </c>
      <c r="C2547" s="131">
        <v>13.536</v>
      </c>
      <c r="D2547" s="132">
        <v>183.22329711914063</v>
      </c>
      <c r="E2547" s="132">
        <v>3.6648375785284455</v>
      </c>
      <c r="F2547" s="132">
        <v>36.498477651930337</v>
      </c>
      <c r="G2547" s="92">
        <v>101.65319061279297</v>
      </c>
      <c r="H2547" s="91">
        <v>69.207832336425781</v>
      </c>
      <c r="I2547" s="90">
        <v>92.873771667480469</v>
      </c>
    </row>
    <row r="2548" spans="1:9">
      <c r="A2548" s="65" t="s">
        <v>8410</v>
      </c>
      <c r="B2548" s="65" t="s">
        <v>8409</v>
      </c>
      <c r="C2548" s="131">
        <v>11.731</v>
      </c>
      <c r="D2548" s="132">
        <v>137.61636352539063</v>
      </c>
      <c r="E2548" s="132">
        <v>0.53860804022042541</v>
      </c>
      <c r="F2548" s="132">
        <v>42.353412616339192</v>
      </c>
      <c r="G2548" s="92">
        <v>104.95305633544922</v>
      </c>
      <c r="H2548" s="91">
        <v>73.064598083496094</v>
      </c>
      <c r="I2548" s="90">
        <v>96.324333190917969</v>
      </c>
    </row>
    <row r="2549" spans="1:9">
      <c r="A2549" s="65" t="s">
        <v>8024</v>
      </c>
      <c r="B2549" s="65" t="s">
        <v>8023</v>
      </c>
      <c r="C2549" s="131">
        <v>23.919</v>
      </c>
      <c r="D2549" s="132">
        <v>572.11859130859375</v>
      </c>
      <c r="E2549" s="132">
        <v>-0.6535310020706373</v>
      </c>
      <c r="F2549" s="132">
        <v>46.125459384108481</v>
      </c>
      <c r="G2549" s="92">
        <v>122.05267333984375</v>
      </c>
      <c r="H2549" s="91">
        <v>78.497459411621094</v>
      </c>
      <c r="I2549" s="90">
        <v>110.26702880859375</v>
      </c>
    </row>
    <row r="2550" spans="1:9">
      <c r="A2550" s="65" t="s">
        <v>8022</v>
      </c>
      <c r="B2550" s="65" t="s">
        <v>8021</v>
      </c>
      <c r="C2550" s="131">
        <v>11.973000000000001</v>
      </c>
      <c r="D2550" s="132">
        <v>143.35272216796875</v>
      </c>
      <c r="E2550" s="132">
        <v>-0.37051297740026895</v>
      </c>
      <c r="F2550" s="132">
        <v>45.462984126984125</v>
      </c>
      <c r="G2550" s="92">
        <v>107.25018310546875</v>
      </c>
      <c r="H2550" s="91">
        <v>75.182929992675781</v>
      </c>
      <c r="I2550" s="90">
        <v>98.573074340820313</v>
      </c>
    </row>
    <row r="2551" spans="1:9">
      <c r="A2551" s="65" t="s">
        <v>8020</v>
      </c>
      <c r="B2551" s="65" t="s">
        <v>8019</v>
      </c>
      <c r="C2551" s="131">
        <v>7.0960000000000001</v>
      </c>
      <c r="D2551" s="132">
        <v>50.353214263916016</v>
      </c>
      <c r="E2551" s="132">
        <v>-7.6546824737895799E-2</v>
      </c>
      <c r="F2551" s="132">
        <v>46.357808857808855</v>
      </c>
      <c r="G2551" s="92">
        <v>100.16368865966797</v>
      </c>
      <c r="H2551" s="91">
        <v>72.115211486816406</v>
      </c>
      <c r="I2551" s="90">
        <v>92.574028015136719</v>
      </c>
    </row>
    <row r="2552" spans="1:9">
      <c r="A2552" s="65" t="s">
        <v>8018</v>
      </c>
      <c r="B2552" s="65" t="s">
        <v>8017</v>
      </c>
      <c r="C2552" s="131">
        <v>9.5860000000000003</v>
      </c>
      <c r="D2552" s="132">
        <v>91.891395568847656</v>
      </c>
      <c r="E2552" s="132">
        <v>2.6489662320653684</v>
      </c>
      <c r="F2552" s="132">
        <v>44.828746177370029</v>
      </c>
      <c r="G2552" s="92">
        <v>99.574531555175781</v>
      </c>
      <c r="H2552" s="91">
        <v>71.281089782714844</v>
      </c>
      <c r="I2552" s="90">
        <v>91.918586730957031</v>
      </c>
    </row>
    <row r="2553" spans="1:9">
      <c r="A2553" s="65" t="s">
        <v>8016</v>
      </c>
      <c r="B2553" s="65" t="s">
        <v>8015</v>
      </c>
      <c r="C2553" s="131">
        <v>7.375</v>
      </c>
      <c r="D2553" s="132">
        <v>54.390625</v>
      </c>
      <c r="E2553" s="132">
        <v>-5.8995690802091015E-2</v>
      </c>
      <c r="F2553" s="132">
        <v>47.601010101010104</v>
      </c>
      <c r="G2553" s="92">
        <v>100.82511901855469</v>
      </c>
      <c r="H2553" s="91">
        <v>72.849365234375</v>
      </c>
      <c r="I2553" s="90">
        <v>93.255134582519531</v>
      </c>
    </row>
    <row r="2554" spans="1:9">
      <c r="A2554" s="65" t="s">
        <v>8014</v>
      </c>
      <c r="B2554" s="65" t="s">
        <v>8013</v>
      </c>
      <c r="C2554" s="131">
        <v>10.47</v>
      </c>
      <c r="D2554" s="132">
        <v>109.62090301513672</v>
      </c>
      <c r="E2554" s="132">
        <v>2.2662918651623274</v>
      </c>
      <c r="F2554" s="132">
        <v>41.056943293476976</v>
      </c>
      <c r="G2554" s="92">
        <v>100.50822448730469</v>
      </c>
      <c r="H2554" s="91">
        <v>70.5179443359375</v>
      </c>
      <c r="I2554" s="90">
        <v>92.39312744140625</v>
      </c>
    </row>
    <row r="2555" spans="1:9">
      <c r="A2555" s="65" t="s">
        <v>8012</v>
      </c>
      <c r="B2555" s="65" t="s">
        <v>8011</v>
      </c>
      <c r="C2555" s="131">
        <v>10.295</v>
      </c>
      <c r="D2555" s="132">
        <v>105.98702239990234</v>
      </c>
      <c r="E2555" s="132">
        <v>3.1975596668428627</v>
      </c>
      <c r="F2555" s="132">
        <v>38.77937950485741</v>
      </c>
      <c r="G2555" s="92">
        <v>98.448860168457031</v>
      </c>
      <c r="H2555" s="91">
        <v>68.761276245117188</v>
      </c>
      <c r="I2555" s="90">
        <v>90.415672302246094</v>
      </c>
    </row>
    <row r="2556" spans="1:9">
      <c r="A2556" s="65" t="s">
        <v>8010</v>
      </c>
      <c r="B2556" s="65" t="s">
        <v>8009</v>
      </c>
      <c r="C2556" s="131">
        <v>6.2380000000000004</v>
      </c>
      <c r="D2556" s="132">
        <v>38.912643432617188</v>
      </c>
      <c r="E2556" s="132">
        <v>0.11898863494291881</v>
      </c>
      <c r="F2556" s="132">
        <v>48.552729859505604</v>
      </c>
      <c r="G2556" s="92">
        <v>99.104843139648438</v>
      </c>
      <c r="H2556" s="91">
        <v>72.213546752929688</v>
      </c>
      <c r="I2556" s="90">
        <v>91.828300476074219</v>
      </c>
    </row>
    <row r="2557" spans="1:9">
      <c r="A2557" s="65" t="s">
        <v>8008</v>
      </c>
      <c r="B2557" s="65" t="s">
        <v>8007</v>
      </c>
      <c r="C2557" s="131">
        <v>11.249000000000001</v>
      </c>
      <c r="D2557" s="132">
        <v>126.54000091552734</v>
      </c>
      <c r="E2557" s="132">
        <v>2.6474293633733086</v>
      </c>
      <c r="F2557" s="132">
        <v>46.749437118044391</v>
      </c>
      <c r="G2557" s="92">
        <v>102.30958557128906</v>
      </c>
      <c r="H2557" s="91">
        <v>73.128532409667969</v>
      </c>
      <c r="I2557" s="90">
        <v>94.413459777832031</v>
      </c>
    </row>
    <row r="2558" spans="1:9">
      <c r="A2558" s="65" t="s">
        <v>8006</v>
      </c>
      <c r="B2558" s="65" t="s">
        <v>8005</v>
      </c>
      <c r="C2558" s="131">
        <v>11.739000000000001</v>
      </c>
      <c r="D2558" s="132">
        <v>137.80412292480469</v>
      </c>
      <c r="E2558" s="132">
        <v>1.7297442903327362</v>
      </c>
      <c r="F2558" s="132">
        <v>45.995588640749929</v>
      </c>
      <c r="G2558" s="92">
        <v>104.09857177734375</v>
      </c>
      <c r="H2558" s="91">
        <v>73.75225830078125</v>
      </c>
      <c r="I2558" s="90">
        <v>95.887138366699219</v>
      </c>
    </row>
    <row r="2559" spans="1:9">
      <c r="A2559" s="65" t="s">
        <v>8004</v>
      </c>
      <c r="B2559" s="65" t="s">
        <v>8003</v>
      </c>
      <c r="C2559" s="131">
        <v>14.085000000000001</v>
      </c>
      <c r="D2559" s="132">
        <v>198.38722229003906</v>
      </c>
      <c r="E2559" s="132">
        <v>-0.35108749775021753</v>
      </c>
      <c r="F2559" s="132">
        <v>47.160477646716181</v>
      </c>
      <c r="G2559" s="92">
        <v>110.38722991943359</v>
      </c>
      <c r="H2559" s="91">
        <v>76.917991638183594</v>
      </c>
      <c r="I2559" s="90">
        <v>101.33075714111328</v>
      </c>
    </row>
    <row r="2560" spans="1:9">
      <c r="A2560" s="65" t="s">
        <v>8408</v>
      </c>
      <c r="B2560" s="65" t="s">
        <v>8407</v>
      </c>
      <c r="C2560" s="131">
        <v>5.3630000000000004</v>
      </c>
      <c r="D2560" s="132">
        <v>28.761768341064453</v>
      </c>
      <c r="E2560" s="132">
        <v>2.7210281571979853</v>
      </c>
      <c r="F2560" s="132">
        <v>42.660555174777244</v>
      </c>
      <c r="G2560" s="92">
        <v>92.817359924316406</v>
      </c>
      <c r="H2560" s="91">
        <v>67.063255310058594</v>
      </c>
      <c r="I2560" s="90">
        <v>85.848533630371094</v>
      </c>
    </row>
    <row r="2561" spans="1:9">
      <c r="A2561" s="65" t="s">
        <v>8406</v>
      </c>
      <c r="B2561" s="65" t="s">
        <v>8405</v>
      </c>
      <c r="C2561" s="131">
        <v>4.2169999999999996</v>
      </c>
      <c r="D2561" s="132">
        <v>17.783088684082031</v>
      </c>
      <c r="E2561" s="132">
        <v>3.7277900911455615</v>
      </c>
      <c r="F2561" s="132">
        <v>34.75047045540083</v>
      </c>
      <c r="G2561" s="92">
        <v>87.887481689453125</v>
      </c>
      <c r="H2561" s="91">
        <v>61.925914764404297</v>
      </c>
      <c r="I2561" s="90">
        <v>80.862518310546875</v>
      </c>
    </row>
    <row r="2562" spans="1:9">
      <c r="A2562" s="65" t="s">
        <v>8404</v>
      </c>
      <c r="B2562" s="65" t="s">
        <v>8403</v>
      </c>
      <c r="C2562" s="131">
        <v>4.0759999999999996</v>
      </c>
      <c r="D2562" s="132">
        <v>16.613775253295898</v>
      </c>
      <c r="E2562" s="132">
        <v>3.5021700008545622</v>
      </c>
      <c r="F2562" s="132">
        <v>35.939313984168862</v>
      </c>
      <c r="G2562" s="92">
        <v>88.251144409179688</v>
      </c>
      <c r="H2562" s="91">
        <v>62.464420318603516</v>
      </c>
      <c r="I2562" s="90">
        <v>81.273490905761719</v>
      </c>
    </row>
    <row r="2563" spans="1:9">
      <c r="A2563" s="65" t="s">
        <v>8402</v>
      </c>
      <c r="B2563" s="65" t="s">
        <v>8401</v>
      </c>
      <c r="C2563" s="131">
        <v>2.8330000000000002</v>
      </c>
      <c r="D2563" s="132">
        <v>8.0258893966674805</v>
      </c>
      <c r="E2563" s="132">
        <v>3.4683704916973395</v>
      </c>
      <c r="F2563" s="132">
        <v>33.424514633439586</v>
      </c>
      <c r="G2563" s="92">
        <v>85.794082641601563</v>
      </c>
      <c r="H2563" s="91">
        <v>60.210487365722656</v>
      </c>
      <c r="I2563" s="90">
        <v>78.871391296386719</v>
      </c>
    </row>
    <row r="2564" spans="1:9">
      <c r="A2564" s="65" t="s">
        <v>8400</v>
      </c>
      <c r="B2564" s="65" t="s">
        <v>8399</v>
      </c>
      <c r="C2564" s="131">
        <v>3.39</v>
      </c>
      <c r="D2564" s="132">
        <v>11.492099761962891</v>
      </c>
      <c r="E2564" s="132">
        <v>3.5988476901697992</v>
      </c>
      <c r="F2564" s="132">
        <v>37.505473163841806</v>
      </c>
      <c r="G2564" s="92">
        <v>87.394905090332031</v>
      </c>
      <c r="H2564" s="91">
        <v>62.404037475585938</v>
      </c>
      <c r="I2564" s="90">
        <v>80.632606506347656</v>
      </c>
    </row>
    <row r="2565" spans="1:9">
      <c r="A2565" s="65" t="s">
        <v>8398</v>
      </c>
      <c r="B2565" s="65" t="s">
        <v>8397</v>
      </c>
      <c r="C2565" s="131">
        <v>2.4079999999999999</v>
      </c>
      <c r="D2565" s="132">
        <v>5.7984638214111328</v>
      </c>
      <c r="E2565" s="132">
        <v>3.2009781696683994</v>
      </c>
      <c r="F2565" s="132">
        <v>37.825212683681364</v>
      </c>
      <c r="G2565" s="92">
        <v>86.474945068359375</v>
      </c>
      <c r="H2565" s="91">
        <v>61.848178863525391</v>
      </c>
      <c r="I2565" s="90">
        <v>79.811164855957031</v>
      </c>
    </row>
    <row r="2566" spans="1:9">
      <c r="A2566" s="65" t="s">
        <v>8396</v>
      </c>
      <c r="B2566" s="65" t="s">
        <v>8395</v>
      </c>
      <c r="C2566" s="131">
        <v>2.4119999999999999</v>
      </c>
      <c r="D2566" s="132">
        <v>5.8177437782287598</v>
      </c>
      <c r="E2566" s="132">
        <v>2.8868200508112398</v>
      </c>
      <c r="F2566" s="132">
        <v>41.075077525705893</v>
      </c>
      <c r="G2566" s="92">
        <v>87.646133422851563</v>
      </c>
      <c r="H2566" s="91">
        <v>63.464920043945313</v>
      </c>
      <c r="I2566" s="90">
        <v>81.102920532226563</v>
      </c>
    </row>
    <row r="2567" spans="1:9">
      <c r="A2567" s="65" t="s">
        <v>8394</v>
      </c>
      <c r="B2567" s="65" t="s">
        <v>8393</v>
      </c>
      <c r="C2567" s="131">
        <v>3.0779999999999998</v>
      </c>
      <c r="D2567" s="132">
        <v>9.4740839004516602</v>
      </c>
      <c r="E2567" s="132">
        <v>2.9237386538832406</v>
      </c>
      <c r="F2567" s="132">
        <v>43.522226956398242</v>
      </c>
      <c r="G2567" s="92">
        <v>89.192916870117188</v>
      </c>
      <c r="H2567" s="91">
        <v>65.151115417480469</v>
      </c>
      <c r="I2567" s="90">
        <v>82.687423706054688</v>
      </c>
    </row>
    <row r="2568" spans="1:9">
      <c r="A2568" s="65" t="s">
        <v>8392</v>
      </c>
      <c r="B2568" s="65" t="s">
        <v>8391</v>
      </c>
      <c r="C2568" s="131">
        <v>2.13</v>
      </c>
      <c r="D2568" s="132">
        <v>4.5369000434875488</v>
      </c>
      <c r="E2568" s="132">
        <v>3.0587207601892881</v>
      </c>
      <c r="F2568" s="132">
        <v>38.799753627155759</v>
      </c>
      <c r="G2568" s="92">
        <v>86.448333740234375</v>
      </c>
      <c r="H2568" s="91">
        <v>62.079933166503906</v>
      </c>
      <c r="I2568" s="90">
        <v>79.854469299316406</v>
      </c>
    </row>
    <row r="2569" spans="1:9">
      <c r="A2569" s="65" t="s">
        <v>8390</v>
      </c>
      <c r="B2569" s="65" t="s">
        <v>8389</v>
      </c>
      <c r="C2569" s="131">
        <v>1.0349999999999999</v>
      </c>
      <c r="D2569" s="132">
        <v>1.0712250471115112</v>
      </c>
      <c r="E2569" s="132">
        <v>3.6860736877024332</v>
      </c>
      <c r="F2569" s="132">
        <v>34.472541507024268</v>
      </c>
      <c r="G2569" s="92">
        <v>82.837181091308594</v>
      </c>
      <c r="H2569" s="91">
        <v>58.612510681152344</v>
      </c>
      <c r="I2569" s="90">
        <v>76.282203674316406</v>
      </c>
    </row>
    <row r="2570" spans="1:9">
      <c r="A2570" s="65" t="s">
        <v>8388</v>
      </c>
      <c r="B2570" s="65" t="s">
        <v>8387</v>
      </c>
      <c r="C2570" s="131">
        <v>1.6040000000000001</v>
      </c>
      <c r="D2570" s="132">
        <v>2.5728158950805664</v>
      </c>
      <c r="E2570" s="132">
        <v>3.3254558704380202</v>
      </c>
      <c r="F2570" s="132">
        <v>40.977198134392815</v>
      </c>
      <c r="G2570" s="92">
        <v>85.71295166015625</v>
      </c>
      <c r="H2570" s="91">
        <v>62.259384155273438</v>
      </c>
      <c r="I2570" s="90">
        <v>79.366630554199219</v>
      </c>
    </row>
    <row r="2571" spans="1:9">
      <c r="A2571" s="65" t="s">
        <v>8386</v>
      </c>
      <c r="B2571" s="65" t="s">
        <v>8385</v>
      </c>
      <c r="C2571" s="131">
        <v>2.6970000000000001</v>
      </c>
      <c r="D2571" s="132">
        <v>7.2738089561462402</v>
      </c>
      <c r="E2571" s="132">
        <v>3.6439485559802902</v>
      </c>
      <c r="F2571" s="132">
        <v>41.019330956950917</v>
      </c>
      <c r="G2571" s="92">
        <v>87.021316528320313</v>
      </c>
      <c r="H2571" s="91">
        <v>63.179622650146484</v>
      </c>
      <c r="I2571" s="90">
        <v>80.569969177246094</v>
      </c>
    </row>
    <row r="2572" spans="1:9">
      <c r="A2572" s="65" t="s">
        <v>8384</v>
      </c>
      <c r="B2572" s="65" t="s">
        <v>8383</v>
      </c>
      <c r="C2572" s="131">
        <v>2.657</v>
      </c>
      <c r="D2572" s="132">
        <v>7.0596489906311035</v>
      </c>
      <c r="E2572" s="132">
        <v>0.92532550073522957</v>
      </c>
      <c r="F2572" s="132">
        <v>42.122388550748475</v>
      </c>
      <c r="G2572" s="92">
        <v>91.027389526367188</v>
      </c>
      <c r="H2572" s="91">
        <v>65.589088439941406</v>
      </c>
      <c r="I2572" s="90">
        <v>84.144020080566406</v>
      </c>
    </row>
    <row r="2573" spans="1:9">
      <c r="A2573" s="65" t="s">
        <v>8002</v>
      </c>
      <c r="B2573" s="65" t="s">
        <v>8001</v>
      </c>
      <c r="C2573" s="131">
        <v>5.5890000000000004</v>
      </c>
      <c r="D2573" s="132">
        <v>31.236921310424805</v>
      </c>
      <c r="E2573" s="132">
        <v>2.8945901410062942</v>
      </c>
      <c r="F2573" s="132">
        <v>43.139787571725066</v>
      </c>
      <c r="G2573" s="92">
        <v>93.02178955078125</v>
      </c>
      <c r="H2573" s="91">
        <v>67.337310791015625</v>
      </c>
      <c r="I2573" s="90">
        <v>86.071800231933594</v>
      </c>
    </row>
    <row r="2574" spans="1:9">
      <c r="A2574" s="65" t="s">
        <v>8000</v>
      </c>
      <c r="B2574" s="65" t="s">
        <v>7999</v>
      </c>
      <c r="C2574" s="131">
        <v>1.9079999999999999</v>
      </c>
      <c r="D2574" s="132">
        <v>3.6404640674591064</v>
      </c>
      <c r="E2574" s="132">
        <v>4.1120680082334387</v>
      </c>
      <c r="F2574" s="132">
        <v>37.672522436509453</v>
      </c>
      <c r="G2574" s="92">
        <v>84.360336303710938</v>
      </c>
      <c r="H2574" s="91">
        <v>60.600837707519531</v>
      </c>
      <c r="I2574" s="90">
        <v>77.931236267089844</v>
      </c>
    </row>
    <row r="2575" spans="1:9">
      <c r="A2575" s="65" t="s">
        <v>7998</v>
      </c>
      <c r="B2575" s="65" t="s">
        <v>7997</v>
      </c>
      <c r="C2575" s="131">
        <v>1.7390000000000001</v>
      </c>
      <c r="D2575" s="132">
        <v>3.0241210460662842</v>
      </c>
      <c r="E2575" s="132">
        <v>2.9232937099369503</v>
      </c>
      <c r="F2575" s="132">
        <v>35.480465254995529</v>
      </c>
      <c r="G2575" s="92">
        <v>85.273353576660156</v>
      </c>
      <c r="H2575" s="91">
        <v>60.355148315429688</v>
      </c>
      <c r="I2575" s="90">
        <v>78.530715942382813</v>
      </c>
    </row>
    <row r="2576" spans="1:9">
      <c r="A2576" s="65" t="s">
        <v>7996</v>
      </c>
      <c r="B2576" s="65" t="s">
        <v>7995</v>
      </c>
      <c r="C2576" s="131">
        <v>2.6309999999999998</v>
      </c>
      <c r="D2576" s="132">
        <v>6.9221611022949219</v>
      </c>
      <c r="E2576" s="132">
        <v>3.7109538173025158</v>
      </c>
      <c r="F2576" s="132">
        <v>39.788664379209557</v>
      </c>
      <c r="G2576" s="92">
        <v>86.548683166503906</v>
      </c>
      <c r="H2576" s="91">
        <v>62.540016174316406</v>
      </c>
      <c r="I2576" s="90">
        <v>80.052154541015625</v>
      </c>
    </row>
    <row r="2577" spans="1:9">
      <c r="A2577" s="65" t="s">
        <v>7994</v>
      </c>
      <c r="B2577" s="65" t="s">
        <v>7993</v>
      </c>
      <c r="C2577" s="131">
        <v>1.978</v>
      </c>
      <c r="D2577" s="132">
        <v>3.9124839305877686</v>
      </c>
      <c r="E2577" s="132">
        <v>3.9257435372910532</v>
      </c>
      <c r="F2577" s="132">
        <v>35.210636654529402</v>
      </c>
      <c r="G2577" s="92">
        <v>84.187049865722656</v>
      </c>
      <c r="H2577" s="91">
        <v>59.761646270751953</v>
      </c>
      <c r="I2577" s="90">
        <v>77.5777587890625</v>
      </c>
    </row>
    <row r="2578" spans="1:9">
      <c r="A2578" s="65" t="s">
        <v>7992</v>
      </c>
      <c r="B2578" s="65" t="s">
        <v>7991</v>
      </c>
      <c r="C2578" s="131">
        <v>3.6909999999999998</v>
      </c>
      <c r="D2578" s="132">
        <v>13.623480796813965</v>
      </c>
      <c r="E2578" s="132">
        <v>3.5703822922865593</v>
      </c>
      <c r="F2578" s="132">
        <v>39.943269726663232</v>
      </c>
      <c r="G2578" s="92">
        <v>88.447601318359375</v>
      </c>
      <c r="H2578" s="91">
        <v>63.753948211669922</v>
      </c>
      <c r="I2578" s="90">
        <v>81.765724182128906</v>
      </c>
    </row>
    <row r="2579" spans="1:9">
      <c r="A2579" s="65" t="s">
        <v>7990</v>
      </c>
      <c r="B2579" s="65" t="s">
        <v>7989</v>
      </c>
      <c r="C2579" s="131">
        <v>2.3780000000000001</v>
      </c>
      <c r="D2579" s="132">
        <v>5.654883861541748</v>
      </c>
      <c r="E2579" s="132">
        <v>3.6292429463338198</v>
      </c>
      <c r="F2579" s="132">
        <v>37.122789920645971</v>
      </c>
      <c r="G2579" s="92">
        <v>85.66851806640625</v>
      </c>
      <c r="H2579" s="91">
        <v>61.206375122070313</v>
      </c>
      <c r="I2579" s="90">
        <v>79.049285888671875</v>
      </c>
    </row>
    <row r="2580" spans="1:9">
      <c r="A2580" s="65" t="s">
        <v>7988</v>
      </c>
      <c r="B2580" s="65" t="s">
        <v>7987</v>
      </c>
      <c r="C2580" s="131">
        <v>0.755</v>
      </c>
      <c r="D2580" s="132">
        <v>0.57002502679824829</v>
      </c>
      <c r="E2580" s="132">
        <v>3.2072551806044469</v>
      </c>
      <c r="F2580" s="132">
        <v>34.861503175723357</v>
      </c>
      <c r="G2580" s="92">
        <v>83.140670776367188</v>
      </c>
      <c r="H2580" s="91">
        <v>58.818492889404297</v>
      </c>
      <c r="I2580" s="90">
        <v>76.559310913085938</v>
      </c>
    </row>
    <row r="2581" spans="1:9">
      <c r="A2581" s="65" t="s">
        <v>7986</v>
      </c>
      <c r="B2581" s="65" t="s">
        <v>7985</v>
      </c>
      <c r="C2581" s="131">
        <v>3.5590000000000002</v>
      </c>
      <c r="D2581" s="132">
        <v>12.666481018066406</v>
      </c>
      <c r="E2581" s="132">
        <v>3.8691169301039974</v>
      </c>
      <c r="F2581" s="132">
        <v>37.621123915884517</v>
      </c>
      <c r="G2581" s="92">
        <v>87.304847717285156</v>
      </c>
      <c r="H2581" s="91">
        <v>62.420452117919922</v>
      </c>
      <c r="I2581" s="90">
        <v>80.571357727050781</v>
      </c>
    </row>
    <row r="2582" spans="1:9">
      <c r="A2582" s="65" t="s">
        <v>7984</v>
      </c>
      <c r="B2582" s="65" t="s">
        <v>7983</v>
      </c>
      <c r="C2582" s="131">
        <v>0.93400000000000005</v>
      </c>
      <c r="D2582" s="132">
        <v>0.87235599756240845</v>
      </c>
      <c r="E2582" s="132">
        <v>3.4109938781945832</v>
      </c>
      <c r="F2582" s="132">
        <v>36.671591774562074</v>
      </c>
      <c r="G2582" s="92">
        <v>83.548828125</v>
      </c>
      <c r="H2582" s="91">
        <v>59.638458251953125</v>
      </c>
      <c r="I2582" s="90">
        <v>77.078903198242188</v>
      </c>
    </row>
    <row r="2583" spans="1:9">
      <c r="A2583" s="65" t="s">
        <v>7982</v>
      </c>
      <c r="B2583" s="65" t="s">
        <v>7981</v>
      </c>
      <c r="C2583" s="131">
        <v>1.956</v>
      </c>
      <c r="D2583" s="132">
        <v>3.8259360790252686</v>
      </c>
      <c r="E2583" s="132">
        <v>3.7898016694505268</v>
      </c>
      <c r="F2583" s="132">
        <v>36.871809178407027</v>
      </c>
      <c r="G2583" s="92">
        <v>84.7125244140625</v>
      </c>
      <c r="H2583" s="91">
        <v>60.544967651367188</v>
      </c>
      <c r="I2583" s="90">
        <v>78.173004150390625</v>
      </c>
    </row>
    <row r="2584" spans="1:9">
      <c r="A2584" s="65" t="s">
        <v>7980</v>
      </c>
      <c r="B2584" s="65" t="s">
        <v>7979</v>
      </c>
      <c r="C2584" s="131">
        <v>3.63</v>
      </c>
      <c r="D2584" s="132">
        <v>13.176899909973145</v>
      </c>
      <c r="E2584" s="132">
        <v>2.9125786855656046</v>
      </c>
      <c r="F2584" s="132">
        <v>42.812484237074401</v>
      </c>
      <c r="G2584" s="92">
        <v>89.915992736816406</v>
      </c>
      <c r="H2584" s="91">
        <v>65.396186828613281</v>
      </c>
      <c r="I2584" s="90">
        <v>83.281158447265625</v>
      </c>
    </row>
    <row r="2585" spans="1:9">
      <c r="A2585" s="65" t="s">
        <v>7978</v>
      </c>
      <c r="B2585" s="65" t="s">
        <v>7977</v>
      </c>
      <c r="C2585" s="131">
        <v>3.1160000000000001</v>
      </c>
      <c r="D2585" s="132">
        <v>9.7094564437866211</v>
      </c>
      <c r="E2585" s="132">
        <v>3.2753854396199609</v>
      </c>
      <c r="F2585" s="132">
        <v>40.280229591836736</v>
      </c>
      <c r="G2585" s="92">
        <v>88.03692626953125</v>
      </c>
      <c r="H2585" s="91">
        <v>63.5521240234375</v>
      </c>
      <c r="I2585" s="90">
        <v>81.41156005859375</v>
      </c>
    </row>
    <row r="2586" spans="1:9">
      <c r="A2586" s="65" t="s">
        <v>7976</v>
      </c>
      <c r="B2586" s="65" t="s">
        <v>7975</v>
      </c>
      <c r="C2586" s="131">
        <v>3.718</v>
      </c>
      <c r="D2586" s="132">
        <v>13.823524475097656</v>
      </c>
      <c r="E2586" s="132">
        <v>3.4338997986564666</v>
      </c>
      <c r="F2586" s="132">
        <v>38.733400571524626</v>
      </c>
      <c r="G2586" s="92">
        <v>88.412528991699219</v>
      </c>
      <c r="H2586" s="91">
        <v>63.364082336425781</v>
      </c>
      <c r="I2586" s="90">
        <v>81.634651184082031</v>
      </c>
    </row>
    <row r="2587" spans="1:9">
      <c r="A2587" s="65" t="s">
        <v>7974</v>
      </c>
      <c r="B2587" s="65" t="s">
        <v>7973</v>
      </c>
      <c r="C2587" s="131">
        <v>11</v>
      </c>
      <c r="D2587" s="132">
        <v>121</v>
      </c>
      <c r="E2587" s="132">
        <v>-0.14705311247885486</v>
      </c>
      <c r="F2587" s="132">
        <v>44.920178704393152</v>
      </c>
      <c r="G2587" s="92">
        <v>105.49276733398438</v>
      </c>
      <c r="H2587" s="91">
        <v>74.240036010742188</v>
      </c>
      <c r="I2587" s="90">
        <v>97.036064147949219</v>
      </c>
    </row>
    <row r="2588" spans="1:9">
      <c r="A2588" s="65" t="s">
        <v>7972</v>
      </c>
      <c r="B2588" s="65" t="s">
        <v>7971</v>
      </c>
      <c r="C2588" s="131">
        <v>8.6720000000000006</v>
      </c>
      <c r="D2588" s="132">
        <v>75.203582763671875</v>
      </c>
      <c r="E2588" s="132">
        <v>3.119292654483226</v>
      </c>
      <c r="F2588" s="132">
        <v>37.612067369979641</v>
      </c>
      <c r="G2588" s="92">
        <v>96.010246276855469</v>
      </c>
      <c r="H2588" s="91">
        <v>67.240592956542969</v>
      </c>
      <c r="I2588" s="90">
        <v>88.225440979003906</v>
      </c>
    </row>
    <row r="2589" spans="1:9">
      <c r="A2589" s="65" t="s">
        <v>7970</v>
      </c>
      <c r="B2589" s="65" t="s">
        <v>7969</v>
      </c>
      <c r="C2589" s="131">
        <v>6.1989999999999998</v>
      </c>
      <c r="D2589" s="132">
        <v>38.427600860595703</v>
      </c>
      <c r="E2589" s="132">
        <v>3.1943929180881181</v>
      </c>
      <c r="F2589" s="132">
        <v>45.232119992683373</v>
      </c>
      <c r="G2589" s="92">
        <v>93.981964111328125</v>
      </c>
      <c r="H2589" s="91">
        <v>68.527084350585938</v>
      </c>
      <c r="I2589" s="90">
        <v>87.094108581542969</v>
      </c>
    </row>
    <row r="2590" spans="1:9">
      <c r="A2590" s="65" t="s">
        <v>7968</v>
      </c>
      <c r="B2590" s="65" t="s">
        <v>7967</v>
      </c>
      <c r="C2590" s="131">
        <v>7.5819999999999999</v>
      </c>
      <c r="D2590" s="132">
        <v>57.486724853515625</v>
      </c>
      <c r="E2590" s="132">
        <v>3.6752564537791295</v>
      </c>
      <c r="F2590" s="132">
        <v>43.421621621621618</v>
      </c>
      <c r="G2590" s="92">
        <v>94.945304870605469</v>
      </c>
      <c r="H2590" s="91">
        <v>68.508636474609375</v>
      </c>
      <c r="I2590" s="90">
        <v>87.791786193847656</v>
      </c>
    </row>
    <row r="2591" spans="1:9">
      <c r="A2591" s="65" t="s">
        <v>7966</v>
      </c>
      <c r="B2591" s="65" t="s">
        <v>7965</v>
      </c>
      <c r="C2591" s="131">
        <v>6.1150000000000002</v>
      </c>
      <c r="D2591" s="132">
        <v>37.393226623535156</v>
      </c>
      <c r="E2591" s="132">
        <v>3.4092563758348673</v>
      </c>
      <c r="F2591" s="132">
        <v>42.928011825572803</v>
      </c>
      <c r="G2591" s="92">
        <v>93.041557312011719</v>
      </c>
      <c r="H2591" s="91">
        <v>67.319374084472656</v>
      </c>
      <c r="I2591" s="90">
        <v>86.081367492675781</v>
      </c>
    </row>
    <row r="2592" spans="1:9">
      <c r="A2592" s="65" t="s">
        <v>7964</v>
      </c>
      <c r="B2592" s="65" t="s">
        <v>7963</v>
      </c>
      <c r="C2592" s="131">
        <v>5.2249999999999996</v>
      </c>
      <c r="D2592" s="132">
        <v>27.300624847412109</v>
      </c>
      <c r="E2592" s="132">
        <v>0.30540658130051934</v>
      </c>
      <c r="F2592" s="132">
        <v>44.802316357290181</v>
      </c>
      <c r="G2592" s="92">
        <v>96.482215881347656</v>
      </c>
      <c r="H2592" s="91">
        <v>69.613540649414063</v>
      </c>
      <c r="I2592" s="90">
        <v>89.211799621582031</v>
      </c>
    </row>
    <row r="2593" spans="1:9">
      <c r="A2593" s="65" t="s">
        <v>7962</v>
      </c>
      <c r="B2593" s="65" t="s">
        <v>7961</v>
      </c>
      <c r="C2593" s="131">
        <v>3.8530000000000002</v>
      </c>
      <c r="D2593" s="132">
        <v>14.845608711242676</v>
      </c>
      <c r="E2593" s="132">
        <v>-0.59703007666527186</v>
      </c>
      <c r="F2593" s="132">
        <v>44.577834487787094</v>
      </c>
      <c r="G2593" s="92">
        <v>95.592742919921875</v>
      </c>
      <c r="H2593" s="91">
        <v>68.917678833007813</v>
      </c>
      <c r="I2593" s="90">
        <v>88.374710083007813</v>
      </c>
    </row>
    <row r="2594" spans="1:9">
      <c r="A2594" s="65" t="s">
        <v>7960</v>
      </c>
      <c r="B2594" s="65" t="s">
        <v>7959</v>
      </c>
      <c r="C2594" s="131">
        <v>7.0860000000000003</v>
      </c>
      <c r="D2594" s="132">
        <v>50.211395263671875</v>
      </c>
      <c r="E2594" s="132">
        <v>-0.43030102238783652</v>
      </c>
      <c r="F2594" s="132">
        <v>47.139457047229456</v>
      </c>
      <c r="G2594" s="92">
        <v>100.82044982910156</v>
      </c>
      <c r="H2594" s="91">
        <v>72.697837829589844</v>
      </c>
      <c r="I2594" s="90">
        <v>93.210723876953125</v>
      </c>
    </row>
    <row r="2595" spans="1:9">
      <c r="A2595" s="65" t="s">
        <v>7958</v>
      </c>
      <c r="B2595" s="65" t="s">
        <v>7957</v>
      </c>
      <c r="C2595" s="131">
        <v>4.0750000000000002</v>
      </c>
      <c r="D2595" s="132">
        <v>16.605625152587891</v>
      </c>
      <c r="E2595" s="132">
        <v>0.28984833514644059</v>
      </c>
      <c r="F2595" s="132">
        <v>41.417916041979012</v>
      </c>
      <c r="G2595" s="92">
        <v>93.986839294433594</v>
      </c>
      <c r="H2595" s="91">
        <v>67.136131286621094</v>
      </c>
      <c r="I2595" s="90">
        <v>86.721282958984375</v>
      </c>
    </row>
    <row r="2596" spans="1:9">
      <c r="A2596" s="65" t="s">
        <v>7956</v>
      </c>
      <c r="B2596" s="65" t="s">
        <v>7955</v>
      </c>
      <c r="C2596" s="131">
        <v>10.122999999999999</v>
      </c>
      <c r="D2596" s="132">
        <v>102.47512817382813</v>
      </c>
      <c r="E2596" s="132">
        <v>-6.4870796343805076E-2</v>
      </c>
      <c r="F2596" s="132">
        <v>47.519328956965715</v>
      </c>
      <c r="G2596" s="92">
        <v>104.74267578125</v>
      </c>
      <c r="H2596" s="91">
        <v>74.750930786132813</v>
      </c>
      <c r="I2596" s="90">
        <v>96.627182006835938</v>
      </c>
    </row>
    <row r="2597" spans="1:9">
      <c r="A2597" s="65" t="s">
        <v>7954</v>
      </c>
      <c r="B2597" s="65" t="s">
        <v>7953</v>
      </c>
      <c r="C2597" s="131">
        <v>16.837</v>
      </c>
      <c r="D2597" s="132">
        <v>283.48455810546875</v>
      </c>
      <c r="E2597" s="132">
        <v>0.23276578579075075</v>
      </c>
      <c r="F2597" s="132">
        <v>42.820039433590246</v>
      </c>
      <c r="G2597" s="92">
        <v>112.06014251708984</v>
      </c>
      <c r="H2597" s="91">
        <v>75.642501831054688</v>
      </c>
      <c r="I2597" s="90">
        <v>102.20586395263672</v>
      </c>
    </row>
    <row r="2598" spans="1:9">
      <c r="A2598" s="65" t="s">
        <v>7952</v>
      </c>
      <c r="B2598" s="65" t="s">
        <v>7951</v>
      </c>
      <c r="C2598" s="131">
        <v>8.8109999999999999</v>
      </c>
      <c r="D2598" s="132">
        <v>77.633720397949219</v>
      </c>
      <c r="E2598" s="132">
        <v>1.8272356177387126</v>
      </c>
      <c r="F2598" s="132">
        <v>46.881002675679483</v>
      </c>
      <c r="G2598" s="92">
        <v>100.08821105957031</v>
      </c>
      <c r="H2598" s="91">
        <v>72.226272583007813</v>
      </c>
      <c r="I2598" s="90">
        <v>92.549026489257813</v>
      </c>
    </row>
    <row r="2599" spans="1:9">
      <c r="A2599" s="65" t="s">
        <v>7950</v>
      </c>
      <c r="B2599" s="65" t="s">
        <v>7949</v>
      </c>
      <c r="C2599" s="131">
        <v>16.003</v>
      </c>
      <c r="D2599" s="132">
        <v>256.09600830078125</v>
      </c>
      <c r="E2599" s="132">
        <v>0.81428799241585337</v>
      </c>
      <c r="F2599" s="132">
        <v>44.272137690197056</v>
      </c>
      <c r="G2599" s="92">
        <v>110.53720855712891</v>
      </c>
      <c r="H2599" s="91">
        <v>75.575370788574219</v>
      </c>
      <c r="I2599" s="90">
        <v>101.07685089111328</v>
      </c>
    </row>
    <row r="2600" spans="1:9">
      <c r="A2600" s="65" t="s">
        <v>7948</v>
      </c>
      <c r="B2600" s="65" t="s">
        <v>7947</v>
      </c>
      <c r="C2600" s="131">
        <v>15.286</v>
      </c>
      <c r="D2600" s="132">
        <v>233.66178894042969</v>
      </c>
      <c r="E2600" s="132">
        <v>3.3145996931709907</v>
      </c>
      <c r="F2600" s="132">
        <v>38.783422459893046</v>
      </c>
      <c r="G2600" s="92">
        <v>104.9012451171875</v>
      </c>
      <c r="H2600" s="91">
        <v>71.1636962890625</v>
      </c>
      <c r="I2600" s="90">
        <v>95.772171020507813</v>
      </c>
    </row>
    <row r="2601" spans="1:9">
      <c r="A2601" s="65" t="s">
        <v>7946</v>
      </c>
      <c r="B2601" s="65" t="s">
        <v>7945</v>
      </c>
      <c r="C2601" s="131">
        <v>16.355</v>
      </c>
      <c r="D2601" s="132">
        <v>267.48602294921875</v>
      </c>
      <c r="E2601" s="132">
        <v>2.0251413970130936</v>
      </c>
      <c r="F2601" s="132">
        <v>42.605308514305413</v>
      </c>
      <c r="G2601" s="92">
        <v>108.89924621582031</v>
      </c>
      <c r="H2601" s="91">
        <v>74.098472595214844</v>
      </c>
      <c r="I2601" s="90">
        <v>99.482475280761719</v>
      </c>
    </row>
    <row r="2602" spans="1:9">
      <c r="A2602" s="65" t="s">
        <v>7944</v>
      </c>
      <c r="B2602" s="65" t="s">
        <v>7943</v>
      </c>
      <c r="C2602" s="131">
        <v>16.181999999999999</v>
      </c>
      <c r="D2602" s="132">
        <v>261.85711669921875</v>
      </c>
      <c r="E2602" s="132">
        <v>2.6699341242499819</v>
      </c>
      <c r="F2602" s="132">
        <v>41.283330805399665</v>
      </c>
      <c r="G2602" s="92">
        <v>107.48428344726563</v>
      </c>
      <c r="H2602" s="91">
        <v>73.010261535644531</v>
      </c>
      <c r="I2602" s="90">
        <v>98.155929565429688</v>
      </c>
    </row>
    <row r="2603" spans="1:9">
      <c r="A2603" s="65" t="s">
        <v>7942</v>
      </c>
      <c r="B2603" s="65" t="s">
        <v>7941</v>
      </c>
      <c r="C2603" s="131">
        <v>17.193999999999999</v>
      </c>
      <c r="D2603" s="132">
        <v>295.63363647460938</v>
      </c>
      <c r="E2603" s="132">
        <v>3.5217381046258986</v>
      </c>
      <c r="F2603" s="132">
        <v>37.981518755718206</v>
      </c>
      <c r="G2603" s="92">
        <v>106.79204559326172</v>
      </c>
      <c r="H2603" s="91">
        <v>71.287879943847656</v>
      </c>
      <c r="I2603" s="90">
        <v>97.184944152832031</v>
      </c>
    </row>
    <row r="2604" spans="1:9">
      <c r="A2604" s="65" t="s">
        <v>7940</v>
      </c>
      <c r="B2604" s="65" t="s">
        <v>7939</v>
      </c>
      <c r="C2604" s="131">
        <v>19.713999999999999</v>
      </c>
      <c r="D2604" s="132">
        <v>388.64178466796875</v>
      </c>
      <c r="E2604" s="132">
        <v>0.22760019907422768</v>
      </c>
      <c r="F2604" s="132">
        <v>48.788606956813979</v>
      </c>
      <c r="G2604" s="92">
        <v>116.80436706542969</v>
      </c>
      <c r="H2604" s="91">
        <v>78.820304870605469</v>
      </c>
      <c r="I2604" s="90">
        <v>106.52622222900391</v>
      </c>
    </row>
    <row r="2605" spans="1:9">
      <c r="A2605" s="65" t="s">
        <v>7938</v>
      </c>
      <c r="B2605" s="65" t="s">
        <v>7937</v>
      </c>
      <c r="C2605" s="131">
        <v>15.61</v>
      </c>
      <c r="D2605" s="132">
        <v>243.67210388183594</v>
      </c>
      <c r="E2605" s="132">
        <v>-6.9854953975231532E-2</v>
      </c>
      <c r="F2605" s="132">
        <v>46.586832693071933</v>
      </c>
      <c r="G2605" s="92">
        <v>111.80518341064453</v>
      </c>
      <c r="H2605" s="91">
        <v>77.069358825683594</v>
      </c>
      <c r="I2605" s="90">
        <v>102.40598297119141</v>
      </c>
    </row>
    <row r="2606" spans="1:9">
      <c r="A2606" s="65" t="s">
        <v>7638</v>
      </c>
      <c r="B2606" s="65" t="s">
        <v>7637</v>
      </c>
      <c r="C2606" s="131">
        <v>9.5139999999999993</v>
      </c>
      <c r="D2606" s="132">
        <v>90.516197204589844</v>
      </c>
      <c r="E2606" s="132">
        <v>0.16501588335970982</v>
      </c>
      <c r="F2606" s="132">
        <v>45.915869763205826</v>
      </c>
      <c r="G2606" s="92">
        <v>103.20893096923828</v>
      </c>
      <c r="H2606" s="91">
        <v>73.505584716796875</v>
      </c>
      <c r="I2606" s="90">
        <v>95.171478271484375</v>
      </c>
    </row>
    <row r="2607" spans="1:9">
      <c r="A2607" s="65" t="s">
        <v>7636</v>
      </c>
      <c r="B2607" s="65" t="s">
        <v>7635</v>
      </c>
      <c r="C2607" s="131">
        <v>12.525</v>
      </c>
      <c r="D2607" s="132">
        <v>156.87562561035156</v>
      </c>
      <c r="E2607" s="132">
        <v>3.6099173873949151</v>
      </c>
      <c r="F2607" s="132">
        <v>43.200644877619816</v>
      </c>
      <c r="G2607" s="92">
        <v>101.88733673095703</v>
      </c>
      <c r="H2607" s="91">
        <v>71.610404968261719</v>
      </c>
      <c r="I2607" s="90">
        <v>93.694671630859375</v>
      </c>
    </row>
    <row r="2608" spans="1:9">
      <c r="A2608" s="65" t="s">
        <v>7634</v>
      </c>
      <c r="B2608" s="65" t="s">
        <v>7633</v>
      </c>
      <c r="C2608" s="131">
        <v>11.196</v>
      </c>
      <c r="D2608" s="132">
        <v>125.35041809082031</v>
      </c>
      <c r="E2608" s="132">
        <v>3.6272784562727449</v>
      </c>
      <c r="F2608" s="132">
        <v>41.990280477645101</v>
      </c>
      <c r="G2608" s="92">
        <v>99.800262451171875</v>
      </c>
      <c r="H2608" s="91">
        <v>70.35772705078125</v>
      </c>
      <c r="I2608" s="90">
        <v>91.833381652832031</v>
      </c>
    </row>
    <row r="2609" spans="1:9">
      <c r="A2609" s="65" t="s">
        <v>7632</v>
      </c>
      <c r="B2609" s="65" t="s">
        <v>7631</v>
      </c>
      <c r="C2609" s="131">
        <v>11.381</v>
      </c>
      <c r="D2609" s="132">
        <v>129.52716064453125</v>
      </c>
      <c r="E2609" s="132">
        <v>3.4208472059943866</v>
      </c>
      <c r="F2609" s="132">
        <v>36.299902220980584</v>
      </c>
      <c r="G2609" s="92">
        <v>99.077194213867188</v>
      </c>
      <c r="H2609" s="91">
        <v>68.191329956054688</v>
      </c>
      <c r="I2609" s="90">
        <v>90.719757080078125</v>
      </c>
    </row>
    <row r="2610" spans="1:9">
      <c r="A2610" s="65" t="s">
        <v>7630</v>
      </c>
      <c r="B2610" s="65" t="s">
        <v>7629</v>
      </c>
      <c r="C2610" s="131">
        <v>14.6</v>
      </c>
      <c r="D2610" s="132">
        <v>213.16000366210938</v>
      </c>
      <c r="E2610" s="132">
        <v>0.54880945298396455</v>
      </c>
      <c r="F2610" s="132">
        <v>45.765523492974772</v>
      </c>
      <c r="G2610" s="92">
        <v>109.47330474853516</v>
      </c>
      <c r="H2610" s="91">
        <v>75.884506225585938</v>
      </c>
      <c r="I2610" s="90">
        <v>100.38448333740234</v>
      </c>
    </row>
    <row r="2611" spans="1:9">
      <c r="A2611" s="65" t="s">
        <v>7628</v>
      </c>
      <c r="B2611" s="65" t="s">
        <v>7627</v>
      </c>
      <c r="C2611" s="131">
        <v>12.923</v>
      </c>
      <c r="D2611" s="132">
        <v>167.00392150878906</v>
      </c>
      <c r="E2611" s="132">
        <v>3.5365279759620685</v>
      </c>
      <c r="F2611" s="132">
        <v>45.009120420466843</v>
      </c>
      <c r="G2611" s="92">
        <v>102.92112731933594</v>
      </c>
      <c r="H2611" s="91">
        <v>72.633506774902344</v>
      </c>
      <c r="I2611" s="90">
        <v>94.725570678710938</v>
      </c>
    </row>
    <row r="2612" spans="1:9">
      <c r="A2612" s="65" t="s">
        <v>7626</v>
      </c>
      <c r="B2612" s="65" t="s">
        <v>7625</v>
      </c>
      <c r="C2612" s="131">
        <v>19.658000000000001</v>
      </c>
      <c r="D2612" s="132">
        <v>386.43695068359375</v>
      </c>
      <c r="E2612" s="132">
        <v>3.3393869758592407</v>
      </c>
      <c r="F2612" s="132">
        <v>43.989806931286722</v>
      </c>
      <c r="G2612" s="92">
        <v>111.29542541503906</v>
      </c>
      <c r="H2612" s="91">
        <v>74.502037048339844</v>
      </c>
      <c r="I2612" s="90">
        <v>101.33946990966797</v>
      </c>
    </row>
    <row r="2613" spans="1:9">
      <c r="A2613" s="65" t="s">
        <v>7624</v>
      </c>
      <c r="B2613" s="65" t="s">
        <v>7623</v>
      </c>
      <c r="C2613" s="131">
        <v>12.773</v>
      </c>
      <c r="D2613" s="132">
        <v>163.1495361328125</v>
      </c>
      <c r="E2613" s="132">
        <v>3.6225589505078282</v>
      </c>
      <c r="F2613" s="132">
        <v>39.486064808641153</v>
      </c>
      <c r="G2613" s="92">
        <v>101.37291717529297</v>
      </c>
      <c r="H2613" s="91">
        <v>70.144805908203125</v>
      </c>
      <c r="I2613" s="90">
        <v>92.922874450683594</v>
      </c>
    </row>
    <row r="2614" spans="1:9">
      <c r="A2614" s="65" t="s">
        <v>7622</v>
      </c>
      <c r="B2614" s="65" t="s">
        <v>7621</v>
      </c>
      <c r="C2614" s="131">
        <v>17.777999999999999</v>
      </c>
      <c r="D2614" s="132">
        <v>316.05728149414063</v>
      </c>
      <c r="E2614" s="132">
        <v>2.8497569235548452</v>
      </c>
      <c r="F2614" s="132">
        <v>36.841983407293071</v>
      </c>
      <c r="G2614" s="92">
        <v>108.18765258789063</v>
      </c>
      <c r="H2614" s="91">
        <v>71.443916320800781</v>
      </c>
      <c r="I2614" s="90">
        <v>98.245132446289063</v>
      </c>
    </row>
    <row r="2615" spans="1:9">
      <c r="A2615" s="65" t="s">
        <v>7620</v>
      </c>
      <c r="B2615" s="65" t="s">
        <v>7619</v>
      </c>
      <c r="C2615" s="131">
        <v>19.707000000000001</v>
      </c>
      <c r="D2615" s="132">
        <v>388.3658447265625</v>
      </c>
      <c r="E2615" s="132">
        <v>3.0616068547376294</v>
      </c>
      <c r="F2615" s="132">
        <v>41.532793150894356</v>
      </c>
      <c r="G2615" s="92">
        <v>111.19590759277344</v>
      </c>
      <c r="H2615" s="91">
        <v>73.665435791015625</v>
      </c>
      <c r="I2615" s="90">
        <v>101.04050445556641</v>
      </c>
    </row>
    <row r="2616" spans="1:9">
      <c r="A2616" s="65" t="s">
        <v>7618</v>
      </c>
      <c r="B2616" s="65" t="s">
        <v>7617</v>
      </c>
      <c r="C2616" s="131">
        <v>17.952999999999999</v>
      </c>
      <c r="D2616" s="132">
        <v>322.31021118164063</v>
      </c>
      <c r="E2616" s="132">
        <v>0.34090202242109707</v>
      </c>
      <c r="F2616" s="132">
        <v>48.081976417742844</v>
      </c>
      <c r="G2616" s="92">
        <v>114.42619323730469</v>
      </c>
      <c r="H2616" s="91">
        <v>78.099525451660156</v>
      </c>
      <c r="I2616" s="90">
        <v>104.59652709960938</v>
      </c>
    </row>
    <row r="2617" spans="1:9">
      <c r="A2617" s="65" t="s">
        <v>7616</v>
      </c>
      <c r="B2617" s="65" t="s">
        <v>7615</v>
      </c>
      <c r="C2617" s="131">
        <v>14.762</v>
      </c>
      <c r="D2617" s="132">
        <v>217.91664123535156</v>
      </c>
      <c r="E2617" s="132">
        <v>2.6395335634962462</v>
      </c>
      <c r="F2617" s="132">
        <v>43.970462894930201</v>
      </c>
      <c r="G2617" s="92">
        <v>106.34002685546875</v>
      </c>
      <c r="H2617" s="91">
        <v>73.662452697753906</v>
      </c>
      <c r="I2617" s="90">
        <v>97.497772216796875</v>
      </c>
    </row>
    <row r="2618" spans="1:9">
      <c r="A2618" s="65" t="s">
        <v>7614</v>
      </c>
      <c r="B2618" s="65" t="s">
        <v>7613</v>
      </c>
      <c r="C2618" s="131">
        <v>13.696999999999999</v>
      </c>
      <c r="D2618" s="132">
        <v>187.60780334472656</v>
      </c>
      <c r="E2618" s="132">
        <v>2.6725253087991594</v>
      </c>
      <c r="F2618" s="132">
        <v>42.436793555930883</v>
      </c>
      <c r="G2618" s="92">
        <v>104.57997131347656</v>
      </c>
      <c r="H2618" s="91">
        <v>72.532646179199219</v>
      </c>
      <c r="I2618" s="90">
        <v>95.908256530761719</v>
      </c>
    </row>
    <row r="2619" spans="1:9">
      <c r="A2619" s="65" t="s">
        <v>7612</v>
      </c>
      <c r="B2619" s="65" t="s">
        <v>7611</v>
      </c>
      <c r="C2619" s="131">
        <v>15.27</v>
      </c>
      <c r="D2619" s="132">
        <v>233.17289733886719</v>
      </c>
      <c r="E2619" s="132">
        <v>3.0169506538421089</v>
      </c>
      <c r="F2619" s="132">
        <v>45.516295025728986</v>
      </c>
      <c r="G2619" s="92">
        <v>106.79743194580078</v>
      </c>
      <c r="H2619" s="91">
        <v>74.241455078125</v>
      </c>
      <c r="I2619" s="90">
        <v>97.988082885742188</v>
      </c>
    </row>
    <row r="2620" spans="1:9">
      <c r="A2620" s="65" t="s">
        <v>9804</v>
      </c>
      <c r="B2620" s="65" t="s">
        <v>9803</v>
      </c>
      <c r="C2620" s="131">
        <v>4.7149999999999999</v>
      </c>
      <c r="D2620" s="132">
        <v>22.231224060058594</v>
      </c>
      <c r="E2620" s="132">
        <v>2.5491124684683513</v>
      </c>
      <c r="F2620" s="132">
        <v>34.664730811489562</v>
      </c>
      <c r="G2620" s="92">
        <v>90.292793273925781</v>
      </c>
      <c r="H2620" s="91">
        <v>63.206264495849609</v>
      </c>
      <c r="I2620" s="90">
        <v>82.963424682617188</v>
      </c>
    </row>
    <row r="2621" spans="1:9">
      <c r="A2621" s="65" t="s">
        <v>9802</v>
      </c>
      <c r="B2621" s="65" t="s">
        <v>9801</v>
      </c>
      <c r="C2621" s="131">
        <v>4.1619999999999999</v>
      </c>
      <c r="D2621" s="132">
        <v>17.322244644165039</v>
      </c>
      <c r="E2621" s="132">
        <v>3.0299680513412626</v>
      </c>
      <c r="F2621" s="132">
        <v>39.315610267155577</v>
      </c>
      <c r="G2621" s="92">
        <v>89.799522399902344</v>
      </c>
      <c r="H2621" s="91">
        <v>64.326683044433594</v>
      </c>
      <c r="I2621" s="90">
        <v>82.906806945800781</v>
      </c>
    </row>
    <row r="2622" spans="1:9">
      <c r="A2622" s="65" t="s">
        <v>9800</v>
      </c>
      <c r="B2622" s="65" t="s">
        <v>9799</v>
      </c>
      <c r="C2622" s="131">
        <v>2.9369999999999998</v>
      </c>
      <c r="D2622" s="132">
        <v>8.6259689331054688</v>
      </c>
      <c r="E2622" s="132">
        <v>3.5430894510480226</v>
      </c>
      <c r="F2622" s="132">
        <v>34.89944449675172</v>
      </c>
      <c r="G2622" s="92">
        <v>86.181343078613281</v>
      </c>
      <c r="H2622" s="91">
        <v>60.888149261474609</v>
      </c>
      <c r="I2622" s="90">
        <v>79.337234497070313</v>
      </c>
    </row>
    <row r="2623" spans="1:9">
      <c r="A2623" s="65" t="s">
        <v>9798</v>
      </c>
      <c r="B2623" s="65" t="s">
        <v>9797</v>
      </c>
      <c r="C2623" s="131">
        <v>2.996</v>
      </c>
      <c r="D2623" s="132">
        <v>8.9760160446166992</v>
      </c>
      <c r="E2623" s="132">
        <v>3.2339869080050492</v>
      </c>
      <c r="F2623" s="132">
        <v>32.261902365374937</v>
      </c>
      <c r="G2623" s="92">
        <v>86.12249755859375</v>
      </c>
      <c r="H2623" s="91">
        <v>60.048999786376953</v>
      </c>
      <c r="I2623" s="90">
        <v>79.067245483398438</v>
      </c>
    </row>
    <row r="2624" spans="1:9">
      <c r="A2624" s="65" t="s">
        <v>9796</v>
      </c>
      <c r="B2624" s="65" t="s">
        <v>9795</v>
      </c>
      <c r="C2624" s="131">
        <v>3.4180000000000001</v>
      </c>
      <c r="D2624" s="132">
        <v>11.682723999023438</v>
      </c>
      <c r="E2624" s="132">
        <v>4.0013106957746425</v>
      </c>
      <c r="F2624" s="132">
        <v>38.613573204621908</v>
      </c>
      <c r="G2624" s="92">
        <v>87.119132995605469</v>
      </c>
      <c r="H2624" s="91">
        <v>62.610000610351563</v>
      </c>
      <c r="I2624" s="90">
        <v>80.4871826171875</v>
      </c>
    </row>
    <row r="2625" spans="1:9">
      <c r="A2625" s="65" t="s">
        <v>9794</v>
      </c>
      <c r="B2625" s="65" t="s">
        <v>9793</v>
      </c>
      <c r="C2625" s="131">
        <v>2.2570000000000001</v>
      </c>
      <c r="D2625" s="132">
        <v>5.0940489768981934</v>
      </c>
      <c r="E2625" s="132">
        <v>4.1260450340651618</v>
      </c>
      <c r="F2625" s="132">
        <v>38.460332770677596</v>
      </c>
      <c r="G2625" s="92">
        <v>85.074356079101563</v>
      </c>
      <c r="H2625" s="91">
        <v>61.289497375488281</v>
      </c>
      <c r="I2625" s="90">
        <v>78.638389587402344</v>
      </c>
    </row>
    <row r="2626" spans="1:9">
      <c r="A2626" s="65" t="s">
        <v>9792</v>
      </c>
      <c r="B2626" s="65" t="s">
        <v>9791</v>
      </c>
      <c r="C2626" s="131">
        <v>2.5449999999999999</v>
      </c>
      <c r="D2626" s="132">
        <v>6.477025032043457</v>
      </c>
      <c r="E2626" s="132">
        <v>4.5682392469608031</v>
      </c>
      <c r="F2626" s="132">
        <v>35.975970873786409</v>
      </c>
      <c r="G2626" s="92">
        <v>84.358192443847656</v>
      </c>
      <c r="H2626" s="91">
        <v>60.204769134521484</v>
      </c>
      <c r="I2626" s="90">
        <v>77.822494506835938</v>
      </c>
    </row>
    <row r="2627" spans="1:9">
      <c r="A2627" s="65" t="s">
        <v>9790</v>
      </c>
      <c r="B2627" s="65" t="s">
        <v>9789</v>
      </c>
      <c r="C2627" s="131">
        <v>1.9079999999999999</v>
      </c>
      <c r="D2627" s="132">
        <v>3.6404640674591064</v>
      </c>
      <c r="E2627" s="132">
        <v>3.4221681154848009</v>
      </c>
      <c r="F2627" s="132">
        <v>38.553741215378253</v>
      </c>
      <c r="G2627" s="92">
        <v>85.52679443359375</v>
      </c>
      <c r="H2627" s="91">
        <v>61.478580474853516</v>
      </c>
      <c r="I2627" s="90">
        <v>79.019569396972656</v>
      </c>
    </row>
    <row r="2628" spans="1:9">
      <c r="A2628" s="65" t="s">
        <v>9788</v>
      </c>
      <c r="B2628" s="65" t="s">
        <v>9787</v>
      </c>
      <c r="C2628" s="131">
        <v>4.7889999999999997</v>
      </c>
      <c r="D2628" s="132">
        <v>22.934520721435547</v>
      </c>
      <c r="E2628" s="132">
        <v>3.5578835510254008</v>
      </c>
      <c r="F2628" s="132">
        <v>32.549262219489705</v>
      </c>
      <c r="G2628" s="92">
        <v>88.516593933105469</v>
      </c>
      <c r="H2628" s="91">
        <v>61.637737274169922</v>
      </c>
      <c r="I2628" s="90">
        <v>81.243423461914063</v>
      </c>
    </row>
    <row r="2629" spans="1:9">
      <c r="A2629" s="65" t="s">
        <v>9786</v>
      </c>
      <c r="B2629" s="65" t="s">
        <v>9785</v>
      </c>
      <c r="C2629" s="131">
        <v>2.1429999999999998</v>
      </c>
      <c r="D2629" s="132">
        <v>4.5924491882324219</v>
      </c>
      <c r="E2629" s="132">
        <v>4.3774536839948137</v>
      </c>
      <c r="F2629" s="132">
        <v>38.327479117584062</v>
      </c>
      <c r="G2629" s="92">
        <v>84.50909423828125</v>
      </c>
      <c r="H2629" s="91">
        <v>60.931781768798828</v>
      </c>
      <c r="I2629" s="90">
        <v>78.129287719726563</v>
      </c>
    </row>
    <row r="2630" spans="1:9">
      <c r="A2630" s="65" t="s">
        <v>9784</v>
      </c>
      <c r="B2630" s="65" t="s">
        <v>9783</v>
      </c>
      <c r="C2630" s="131">
        <v>2.5579999999999998</v>
      </c>
      <c r="D2630" s="132">
        <v>6.5433640480041504</v>
      </c>
      <c r="E2630" s="132">
        <v>4.2027278397832362</v>
      </c>
      <c r="F2630" s="132">
        <v>32.025033288948066</v>
      </c>
      <c r="G2630" s="92">
        <v>84.014106750488281</v>
      </c>
      <c r="H2630" s="91">
        <v>58.801891326904297</v>
      </c>
      <c r="I2630" s="90">
        <v>77.191909790039063</v>
      </c>
    </row>
    <row r="2631" spans="1:9">
      <c r="A2631" s="65" t="s">
        <v>9782</v>
      </c>
      <c r="B2631" s="65" t="s">
        <v>9781</v>
      </c>
      <c r="C2631" s="131">
        <v>2.4580000000000002</v>
      </c>
      <c r="D2631" s="132">
        <v>6.0417637825012207</v>
      </c>
      <c r="E2631" s="132">
        <v>3.7410578187861816</v>
      </c>
      <c r="F2631" s="132">
        <v>34.931988621670548</v>
      </c>
      <c r="G2631" s="92">
        <v>85.151222229003906</v>
      </c>
      <c r="H2631" s="91">
        <v>60.274005889892578</v>
      </c>
      <c r="I2631" s="90">
        <v>78.419677734375</v>
      </c>
    </row>
    <row r="2632" spans="1:9">
      <c r="A2632" s="65" t="s">
        <v>9780</v>
      </c>
      <c r="B2632" s="65" t="s">
        <v>9779</v>
      </c>
      <c r="C2632" s="131">
        <v>3.9449999999999998</v>
      </c>
      <c r="D2632" s="132">
        <v>15.56302547454834</v>
      </c>
      <c r="E2632" s="132">
        <v>3.9597263753527301</v>
      </c>
      <c r="F2632" s="132">
        <v>38.797897503285149</v>
      </c>
      <c r="G2632" s="92">
        <v>88.040275573730469</v>
      </c>
      <c r="H2632" s="91">
        <v>63.224758148193359</v>
      </c>
      <c r="I2632" s="90">
        <v>81.325424194335938</v>
      </c>
    </row>
    <row r="2633" spans="1:9">
      <c r="A2633" s="65" t="s">
        <v>9778</v>
      </c>
      <c r="B2633" s="65" t="s">
        <v>9777</v>
      </c>
      <c r="C2633" s="131">
        <v>1.2090000000000001</v>
      </c>
      <c r="D2633" s="132">
        <v>1.4616810083389282</v>
      </c>
      <c r="E2633" s="132">
        <v>4.5791512014661171</v>
      </c>
      <c r="F2633" s="132">
        <v>31.421375440428029</v>
      </c>
      <c r="G2633" s="92">
        <v>81.184928894042969</v>
      </c>
      <c r="H2633" s="91">
        <v>56.852443695068359</v>
      </c>
      <c r="I2633" s="90">
        <v>74.600776672363281</v>
      </c>
    </row>
    <row r="2634" spans="1:9">
      <c r="A2634" s="65" t="s">
        <v>9776</v>
      </c>
      <c r="B2634" s="65" t="s">
        <v>9775</v>
      </c>
      <c r="C2634" s="131">
        <v>2.0640000000000001</v>
      </c>
      <c r="D2634" s="132">
        <v>4.2600960731506348</v>
      </c>
      <c r="E2634" s="132">
        <v>4.9142752886518135</v>
      </c>
      <c r="F2634" s="132">
        <v>32.165458389971306</v>
      </c>
      <c r="G2634" s="92">
        <v>82.256904602050781</v>
      </c>
      <c r="H2634" s="91">
        <v>57.834766387939453</v>
      </c>
      <c r="I2634" s="90">
        <v>75.64849853515625</v>
      </c>
    </row>
    <row r="2635" spans="1:9">
      <c r="A2635" s="65" t="s">
        <v>9774</v>
      </c>
      <c r="B2635" s="65" t="s">
        <v>9773</v>
      </c>
      <c r="C2635" s="131">
        <v>1.3819999999999999</v>
      </c>
      <c r="D2635" s="132">
        <v>1.9099240303039551</v>
      </c>
      <c r="E2635" s="132">
        <v>4.814338305906209</v>
      </c>
      <c r="F2635" s="132">
        <v>31.177549646583643</v>
      </c>
      <c r="G2635" s="92">
        <v>81.080177307128906</v>
      </c>
      <c r="H2635" s="91">
        <v>56.764350891113281</v>
      </c>
      <c r="I2635" s="90">
        <v>74.500534057617188</v>
      </c>
    </row>
    <row r="2636" spans="1:9">
      <c r="A2636" s="65" t="s">
        <v>9772</v>
      </c>
      <c r="B2636" s="65" t="s">
        <v>9771</v>
      </c>
      <c r="C2636" s="131">
        <v>3.2410000000000001</v>
      </c>
      <c r="D2636" s="132">
        <v>10.504080772399902</v>
      </c>
      <c r="E2636" s="132">
        <v>3.8390482561707113</v>
      </c>
      <c r="F2636" s="132">
        <v>35.734796480711594</v>
      </c>
      <c r="G2636" s="92">
        <v>86.429443359375</v>
      </c>
      <c r="H2636" s="91">
        <v>61.329288482666016</v>
      </c>
      <c r="I2636" s="90">
        <v>79.6375732421875</v>
      </c>
    </row>
    <row r="2637" spans="1:9">
      <c r="A2637" s="65" t="s">
        <v>9770</v>
      </c>
      <c r="B2637" s="65" t="s">
        <v>9769</v>
      </c>
      <c r="C2637" s="131">
        <v>1.786</v>
      </c>
      <c r="D2637" s="132">
        <v>3.189795970916748</v>
      </c>
      <c r="E2637" s="132">
        <v>3.2735427052074426</v>
      </c>
      <c r="F2637" s="132">
        <v>40.476020827624005</v>
      </c>
      <c r="G2637" s="92">
        <v>85.967514038085938</v>
      </c>
      <c r="H2637" s="91">
        <v>62.276870727539063</v>
      </c>
      <c r="I2637" s="90">
        <v>79.557044982910156</v>
      </c>
    </row>
    <row r="2638" spans="1:9">
      <c r="A2638" s="65" t="s">
        <v>9768</v>
      </c>
      <c r="B2638" s="65" t="s">
        <v>9767</v>
      </c>
      <c r="C2638" s="131">
        <v>2.4239999999999999</v>
      </c>
      <c r="D2638" s="132">
        <v>5.8757758140563965</v>
      </c>
      <c r="E2638" s="132">
        <v>4.2976681700728907</v>
      </c>
      <c r="F2638" s="132">
        <v>33.352958492787756</v>
      </c>
      <c r="G2638" s="92">
        <v>83.962936401367188</v>
      </c>
      <c r="H2638" s="91">
        <v>59.161430358886719</v>
      </c>
      <c r="I2638" s="90">
        <v>77.251876831054688</v>
      </c>
    </row>
    <row r="2639" spans="1:9">
      <c r="A2639" s="65" t="s">
        <v>9766</v>
      </c>
      <c r="B2639" s="65" t="s">
        <v>9765</v>
      </c>
      <c r="C2639" s="131">
        <v>1.4019999999999999</v>
      </c>
      <c r="D2639" s="132">
        <v>1.9656039476394653</v>
      </c>
      <c r="E2639" s="132">
        <v>5.3389349108682405</v>
      </c>
      <c r="F2639" s="132">
        <v>30.904307524536531</v>
      </c>
      <c r="G2639" s="92">
        <v>80.313835144042969</v>
      </c>
      <c r="H2639" s="91">
        <v>56.28741455078125</v>
      </c>
      <c r="I2639" s="90">
        <v>73.812507629394531</v>
      </c>
    </row>
    <row r="2640" spans="1:9">
      <c r="A2640" s="65" t="s">
        <v>9764</v>
      </c>
      <c r="B2640" s="65" t="s">
        <v>9763</v>
      </c>
      <c r="C2640" s="131">
        <v>1.2110000000000001</v>
      </c>
      <c r="D2640" s="132">
        <v>1.4665210247039795</v>
      </c>
      <c r="E2640" s="132">
        <v>4.6074680357373303</v>
      </c>
      <c r="F2640" s="132">
        <v>31.988207360506529</v>
      </c>
      <c r="G2640" s="92">
        <v>81.274429321289063</v>
      </c>
      <c r="H2640" s="91">
        <v>57.075351715087891</v>
      </c>
      <c r="I2640" s="90">
        <v>74.72637939453125</v>
      </c>
    </row>
    <row r="2641" spans="1:9">
      <c r="A2641" s="65" t="s">
        <v>9762</v>
      </c>
      <c r="B2641" s="65" t="s">
        <v>9761</v>
      </c>
      <c r="C2641" s="131">
        <v>4.3879999999999999</v>
      </c>
      <c r="D2641" s="132">
        <v>19.254543304443359</v>
      </c>
      <c r="E2641" s="132">
        <v>3.2222386515518919</v>
      </c>
      <c r="F2641" s="132">
        <v>42.689633534136547</v>
      </c>
      <c r="G2641" s="92">
        <v>90.628524780273438</v>
      </c>
      <c r="H2641" s="91">
        <v>65.83349609375</v>
      </c>
      <c r="I2641" s="90">
        <v>83.919212341308594</v>
      </c>
    </row>
    <row r="2642" spans="1:9">
      <c r="A2642" s="65" t="s">
        <v>9760</v>
      </c>
      <c r="B2642" s="65" t="s">
        <v>9759</v>
      </c>
      <c r="C2642" s="131">
        <v>3.1480000000000001</v>
      </c>
      <c r="D2642" s="132">
        <v>9.9099035263061523</v>
      </c>
      <c r="E2642" s="132">
        <v>3.5347167138154751</v>
      </c>
      <c r="F2642" s="132">
        <v>31.32193611931898</v>
      </c>
      <c r="G2642" s="92">
        <v>85.729743957519531</v>
      </c>
      <c r="H2642" s="91">
        <v>59.580345153808594</v>
      </c>
      <c r="I2642" s="90">
        <v>78.653953552246094</v>
      </c>
    </row>
    <row r="2643" spans="1:9">
      <c r="A2643" s="65" t="s">
        <v>9758</v>
      </c>
      <c r="B2643" s="65" t="s">
        <v>9757</v>
      </c>
      <c r="C2643" s="131">
        <v>1.8120000000000001</v>
      </c>
      <c r="D2643" s="132">
        <v>3.283344030380249</v>
      </c>
      <c r="E2643" s="132">
        <v>4.511981033158353</v>
      </c>
      <c r="F2643" s="132">
        <v>33.651882453815574</v>
      </c>
      <c r="G2643" s="92">
        <v>82.749275207519531</v>
      </c>
      <c r="H2643" s="91">
        <v>58.496486663818359</v>
      </c>
      <c r="I2643" s="90">
        <v>76.186691284179688</v>
      </c>
    </row>
    <row r="2644" spans="1:9">
      <c r="A2644" s="65" t="s">
        <v>9756</v>
      </c>
      <c r="B2644" s="65" t="s">
        <v>9755</v>
      </c>
      <c r="C2644" s="131">
        <v>2.077</v>
      </c>
      <c r="D2644" s="132">
        <v>4.3139290809631348</v>
      </c>
      <c r="E2644" s="132">
        <v>4.0045191228823338</v>
      </c>
      <c r="F2644" s="132">
        <v>34.972372298624755</v>
      </c>
      <c r="G2644" s="92">
        <v>84.181785583496094</v>
      </c>
      <c r="H2644" s="91">
        <v>59.706169128417969</v>
      </c>
      <c r="I2644" s="90">
        <v>77.558906555175781</v>
      </c>
    </row>
    <row r="2645" spans="1:9">
      <c r="A2645" s="65" t="s">
        <v>9754</v>
      </c>
      <c r="B2645" s="65" t="s">
        <v>9753</v>
      </c>
      <c r="C2645" s="131">
        <v>1.863</v>
      </c>
      <c r="D2645" s="132">
        <v>3.470768928527832</v>
      </c>
      <c r="E2645" s="132">
        <v>3.8146046358042471</v>
      </c>
      <c r="F2645" s="132">
        <v>35.141653112524025</v>
      </c>
      <c r="G2645" s="92">
        <v>84.143547058105469</v>
      </c>
      <c r="H2645" s="91">
        <v>59.692539215087891</v>
      </c>
      <c r="I2645" s="90">
        <v>77.527328491210938</v>
      </c>
    </row>
    <row r="2646" spans="1:9">
      <c r="A2646" s="65" t="s">
        <v>9752</v>
      </c>
      <c r="B2646" s="65" t="s">
        <v>9751</v>
      </c>
      <c r="C2646" s="131">
        <v>1.5249999999999999</v>
      </c>
      <c r="D2646" s="132">
        <v>2.325624942779541</v>
      </c>
      <c r="E2646" s="132">
        <v>3.7965637022865955</v>
      </c>
      <c r="F2646" s="132">
        <v>36.285776198318452</v>
      </c>
      <c r="G2646" s="92">
        <v>83.879226684570313</v>
      </c>
      <c r="H2646" s="91">
        <v>59.834262847900391</v>
      </c>
      <c r="I2646" s="90">
        <v>77.372879028320313</v>
      </c>
    </row>
    <row r="2647" spans="1:9">
      <c r="A2647" s="65" t="s">
        <v>9750</v>
      </c>
      <c r="B2647" s="65" t="s">
        <v>9749</v>
      </c>
      <c r="C2647" s="131">
        <v>1.6659999999999999</v>
      </c>
      <c r="D2647" s="132">
        <v>2.7755560874938965</v>
      </c>
      <c r="E2647" s="132">
        <v>3.6790617490411499</v>
      </c>
      <c r="F2647" s="132">
        <v>34.72606991179353</v>
      </c>
      <c r="G2647" s="92">
        <v>83.924934387207031</v>
      </c>
      <c r="H2647" s="91">
        <v>59.406013488769531</v>
      </c>
      <c r="I2647" s="90">
        <v>77.290336608886719</v>
      </c>
    </row>
    <row r="2648" spans="1:9">
      <c r="A2648" s="65" t="s">
        <v>9748</v>
      </c>
      <c r="B2648" s="65" t="s">
        <v>9747</v>
      </c>
      <c r="C2648" s="131">
        <v>2.3570000000000002</v>
      </c>
      <c r="D2648" s="132">
        <v>5.5554490089416504</v>
      </c>
      <c r="E2648" s="132">
        <v>3.5812207896674129</v>
      </c>
      <c r="F2648" s="132">
        <v>40.316622691292878</v>
      </c>
      <c r="G2648" s="92">
        <v>86.413078308105469</v>
      </c>
      <c r="H2648" s="91">
        <v>62.579746246337891</v>
      </c>
      <c r="I2648" s="90">
        <v>79.963996887207031</v>
      </c>
    </row>
    <row r="2649" spans="1:9">
      <c r="A2649" s="65" t="s">
        <v>9746</v>
      </c>
      <c r="B2649" s="65" t="s">
        <v>9745</v>
      </c>
      <c r="C2649" s="131">
        <v>2.4319999999999999</v>
      </c>
      <c r="D2649" s="132">
        <v>5.9146242141723633</v>
      </c>
      <c r="E2649" s="132">
        <v>3.1839400589804439</v>
      </c>
      <c r="F2649" s="132">
        <v>40.830848264628493</v>
      </c>
      <c r="G2649" s="92">
        <v>87.205696105957031</v>
      </c>
      <c r="H2649" s="91">
        <v>63.164985656738281</v>
      </c>
      <c r="I2649" s="90">
        <v>80.70050048828125</v>
      </c>
    </row>
    <row r="2650" spans="1:9">
      <c r="A2650" s="65" t="s">
        <v>9744</v>
      </c>
      <c r="B2650" s="65" t="s">
        <v>9743</v>
      </c>
      <c r="C2650" s="131">
        <v>3.085</v>
      </c>
      <c r="D2650" s="132">
        <v>9.5172252655029297</v>
      </c>
      <c r="E2650" s="132">
        <v>3.8501476017100584</v>
      </c>
      <c r="F2650" s="132">
        <v>32.835530609580992</v>
      </c>
      <c r="G2650" s="92">
        <v>85.523612976074219</v>
      </c>
      <c r="H2650" s="91">
        <v>59.932792663574219</v>
      </c>
      <c r="I2650" s="90">
        <v>78.598968505859375</v>
      </c>
    </row>
    <row r="2651" spans="1:9">
      <c r="A2651" s="65" t="s">
        <v>9742</v>
      </c>
      <c r="B2651" s="65" t="s">
        <v>9741</v>
      </c>
      <c r="C2651" s="131">
        <v>3.3650000000000002</v>
      </c>
      <c r="D2651" s="132">
        <v>11.323225021362305</v>
      </c>
      <c r="E2651" s="132">
        <v>4.0952001511027483</v>
      </c>
      <c r="F2651" s="132">
        <v>37.137690897984115</v>
      </c>
      <c r="G2651" s="92">
        <v>86.575736999511719</v>
      </c>
      <c r="H2651" s="91">
        <v>61.861503601074219</v>
      </c>
      <c r="I2651" s="90">
        <v>79.888290405273438</v>
      </c>
    </row>
    <row r="2652" spans="1:9">
      <c r="A2652" s="65" t="s">
        <v>9942</v>
      </c>
      <c r="B2652" s="65" t="s">
        <v>9941</v>
      </c>
      <c r="C2652" s="131">
        <v>17.532</v>
      </c>
      <c r="D2652" s="132">
        <v>307.37103271484375</v>
      </c>
      <c r="E2652" s="132">
        <v>-0.63802181673659575</v>
      </c>
      <c r="F2652" s="132">
        <v>40.860724599632448</v>
      </c>
      <c r="G2652" s="92">
        <v>113.69219970703125</v>
      </c>
      <c r="H2652" s="91">
        <v>75.633758544921875</v>
      </c>
      <c r="I2652" s="90">
        <v>103.39392852783203</v>
      </c>
    </row>
    <row r="2653" spans="1:9">
      <c r="A2653" s="65" t="s">
        <v>9940</v>
      </c>
      <c r="B2653" s="65" t="s">
        <v>9939</v>
      </c>
      <c r="C2653" s="131">
        <v>23.86</v>
      </c>
      <c r="D2653" s="132">
        <v>569.29962158203125</v>
      </c>
      <c r="E2653" s="132">
        <v>0.48252166077731407</v>
      </c>
      <c r="F2653" s="132">
        <v>44.236357376484762</v>
      </c>
      <c r="G2653" s="92">
        <v>119.9730224609375</v>
      </c>
      <c r="H2653" s="91">
        <v>76.869400024414063</v>
      </c>
      <c r="I2653" s="90">
        <v>108.30957794189453</v>
      </c>
    </row>
    <row r="2654" spans="1:9">
      <c r="A2654" s="65" t="s">
        <v>9938</v>
      </c>
      <c r="B2654" s="65" t="s">
        <v>9937</v>
      </c>
      <c r="C2654" s="131">
        <v>22.815999999999999</v>
      </c>
      <c r="D2654" s="132">
        <v>520.56988525390625</v>
      </c>
      <c r="E2654" s="132">
        <v>2.6920786547569588</v>
      </c>
      <c r="F2654" s="132">
        <v>42.935752078609219</v>
      </c>
      <c r="G2654" s="92">
        <v>115.47400665283203</v>
      </c>
      <c r="H2654" s="91">
        <v>74.744705200195313</v>
      </c>
      <c r="I2654" s="90">
        <v>104.45302581787109</v>
      </c>
    </row>
    <row r="2655" spans="1:9">
      <c r="A2655" s="65" t="s">
        <v>9936</v>
      </c>
      <c r="B2655" s="65" t="s">
        <v>9935</v>
      </c>
      <c r="C2655" s="131">
        <v>14.675000000000001</v>
      </c>
      <c r="D2655" s="132">
        <v>215.35562133789063</v>
      </c>
      <c r="E2655" s="132">
        <v>-0.14685051454851014</v>
      </c>
      <c r="F2655" s="132">
        <v>44.427452596867269</v>
      </c>
      <c r="G2655" s="92">
        <v>110.25006866455078</v>
      </c>
      <c r="H2655" s="91">
        <v>75.851791381835938</v>
      </c>
      <c r="I2655" s="90">
        <v>100.94220733642578</v>
      </c>
    </row>
    <row r="2656" spans="1:9">
      <c r="A2656" s="65" t="s">
        <v>9934</v>
      </c>
      <c r="B2656" s="65" t="s">
        <v>9933</v>
      </c>
      <c r="C2656" s="131">
        <v>14.627000000000001</v>
      </c>
      <c r="D2656" s="132">
        <v>213.94912719726563</v>
      </c>
      <c r="E2656" s="132">
        <v>-0.28925602425275915</v>
      </c>
      <c r="F2656" s="132">
        <v>42.373745819397996</v>
      </c>
      <c r="G2656" s="92">
        <v>109.93219757080078</v>
      </c>
      <c r="H2656" s="91">
        <v>75.061660766601563</v>
      </c>
      <c r="I2656" s="90">
        <v>100.49655151367188</v>
      </c>
    </row>
    <row r="2657" spans="1:9">
      <c r="A2657" s="65" t="s">
        <v>9932</v>
      </c>
      <c r="B2657" s="65" t="s">
        <v>9931</v>
      </c>
      <c r="C2657" s="131">
        <v>3.964</v>
      </c>
      <c r="D2657" s="132">
        <v>15.713295936584473</v>
      </c>
      <c r="E2657" s="132">
        <v>3.5804662777288816</v>
      </c>
      <c r="F2657" s="132">
        <v>39.718860580325547</v>
      </c>
      <c r="G2657" s="92">
        <v>88.808113098144531</v>
      </c>
      <c r="H2657" s="91">
        <v>63.911136627197266</v>
      </c>
      <c r="I2657" s="90">
        <v>82.071220397949219</v>
      </c>
    </row>
    <row r="2658" spans="1:9">
      <c r="A2658" s="65" t="s">
        <v>9930</v>
      </c>
      <c r="B2658" s="65" t="s">
        <v>9929</v>
      </c>
      <c r="C2658" s="131">
        <v>4.5640000000000001</v>
      </c>
      <c r="D2658" s="132">
        <v>20.830095291137695</v>
      </c>
      <c r="E2658" s="132">
        <v>1.0798206953788805</v>
      </c>
      <c r="F2658" s="132">
        <v>44.349521600463902</v>
      </c>
      <c r="G2658" s="92">
        <v>94.28216552734375</v>
      </c>
      <c r="H2658" s="91">
        <v>68.2626953125</v>
      </c>
      <c r="I2658" s="90">
        <v>87.241531372070313</v>
      </c>
    </row>
    <row r="2659" spans="1:9">
      <c r="A2659" s="65" t="s">
        <v>9928</v>
      </c>
      <c r="B2659" s="65" t="s">
        <v>9927</v>
      </c>
      <c r="C2659" s="131">
        <v>3.9780000000000002</v>
      </c>
      <c r="D2659" s="132">
        <v>15.824483871459961</v>
      </c>
      <c r="E2659" s="132">
        <v>3.3930287274263931</v>
      </c>
      <c r="F2659" s="132">
        <v>34.719841161166642</v>
      </c>
      <c r="G2659" s="92">
        <v>87.981475830078125</v>
      </c>
      <c r="H2659" s="91">
        <v>61.932285308837891</v>
      </c>
      <c r="I2659" s="90">
        <v>80.93280029296875</v>
      </c>
    </row>
    <row r="2660" spans="1:9">
      <c r="A2660" s="65" t="s">
        <v>9926</v>
      </c>
      <c r="B2660" s="65" t="s">
        <v>9925</v>
      </c>
      <c r="C2660" s="131">
        <v>3.0859999999999999</v>
      </c>
      <c r="D2660" s="132">
        <v>9.5233955383300781</v>
      </c>
      <c r="E2660" s="132">
        <v>3.6722353796990088</v>
      </c>
      <c r="F2660" s="132">
        <v>40.591882293252155</v>
      </c>
      <c r="G2660" s="92">
        <v>87.500808715820313</v>
      </c>
      <c r="H2660" s="91">
        <v>63.366081237792969</v>
      </c>
      <c r="I2660" s="90">
        <v>80.970169067382813</v>
      </c>
    </row>
    <row r="2661" spans="1:9">
      <c r="A2661" s="65" t="s">
        <v>9924</v>
      </c>
      <c r="B2661" s="65" t="s">
        <v>9923</v>
      </c>
      <c r="C2661" s="131">
        <v>5.2880000000000003</v>
      </c>
      <c r="D2661" s="132">
        <v>27.962944030761719</v>
      </c>
      <c r="E2661" s="132">
        <v>1.9452173198100018</v>
      </c>
      <c r="F2661" s="132">
        <v>40.747423721964033</v>
      </c>
      <c r="G2661" s="92">
        <v>93.369300842285156</v>
      </c>
      <c r="H2661" s="91">
        <v>66.747970581054688</v>
      </c>
      <c r="I2661" s="90">
        <v>86.165809631347656</v>
      </c>
    </row>
    <row r="2662" spans="1:9">
      <c r="A2662" s="65" t="s">
        <v>9922</v>
      </c>
      <c r="B2662" s="65" t="s">
        <v>9921</v>
      </c>
      <c r="C2662" s="131">
        <v>6.5209999999999999</v>
      </c>
      <c r="D2662" s="132">
        <v>42.523441314697266</v>
      </c>
      <c r="E2662" s="132">
        <v>2.6928687088736725</v>
      </c>
      <c r="F2662" s="132">
        <v>40.002600780234069</v>
      </c>
      <c r="G2662" s="92">
        <v>94.004058837890625</v>
      </c>
      <c r="H2662" s="91">
        <v>66.931037902832031</v>
      </c>
      <c r="I2662" s="90">
        <v>86.6783447265625</v>
      </c>
    </row>
    <row r="2663" spans="1:9">
      <c r="A2663" s="65" t="s">
        <v>9920</v>
      </c>
      <c r="B2663" s="65" t="s">
        <v>9919</v>
      </c>
      <c r="C2663" s="131">
        <v>4.423</v>
      </c>
      <c r="D2663" s="132">
        <v>19.562929153442383</v>
      </c>
      <c r="E2663" s="132">
        <v>2.6821424402591734</v>
      </c>
      <c r="F2663" s="132">
        <v>41.316830551109078</v>
      </c>
      <c r="G2663" s="92">
        <v>91.136787414550781</v>
      </c>
      <c r="H2663" s="91">
        <v>65.674667358398438</v>
      </c>
      <c r="I2663" s="90">
        <v>84.246971130371094</v>
      </c>
    </row>
    <row r="2664" spans="1:9">
      <c r="A2664" s="65" t="s">
        <v>9918</v>
      </c>
      <c r="B2664" s="65" t="s">
        <v>9917</v>
      </c>
      <c r="C2664" s="131">
        <v>5.15</v>
      </c>
      <c r="D2664" s="132">
        <v>26.522499084472656</v>
      </c>
      <c r="E2664" s="132">
        <v>2.0730253876797575</v>
      </c>
      <c r="F2664" s="132">
        <v>37.813074712643676</v>
      </c>
      <c r="G2664" s="92">
        <v>92.327064514160156</v>
      </c>
      <c r="H2664" s="91">
        <v>65.283676147460938</v>
      </c>
      <c r="I2664" s="90">
        <v>85.009368896484375</v>
      </c>
    </row>
    <row r="2665" spans="1:9">
      <c r="A2665" s="65" t="s">
        <v>9916</v>
      </c>
      <c r="B2665" s="65" t="s">
        <v>9915</v>
      </c>
      <c r="C2665" s="131">
        <v>7.8819999999999997</v>
      </c>
      <c r="D2665" s="132">
        <v>62.125923156738281</v>
      </c>
      <c r="E2665" s="132">
        <v>1.1405185251824608</v>
      </c>
      <c r="F2665" s="132">
        <v>42.469917012448136</v>
      </c>
      <c r="G2665" s="92">
        <v>98.735626220703125</v>
      </c>
      <c r="H2665" s="91">
        <v>70.176071166992188</v>
      </c>
      <c r="I2665" s="90">
        <v>91.007667541503906</v>
      </c>
    </row>
    <row r="2666" spans="1:9">
      <c r="A2666" s="65" t="s">
        <v>9914</v>
      </c>
      <c r="B2666" s="65" t="s">
        <v>9913</v>
      </c>
      <c r="C2666" s="131">
        <v>7.2160000000000002</v>
      </c>
      <c r="D2666" s="132">
        <v>52.070655822753906</v>
      </c>
      <c r="E2666" s="132">
        <v>1.5305674927344797</v>
      </c>
      <c r="F2666" s="132">
        <v>43.318435754189942</v>
      </c>
      <c r="G2666" s="92">
        <v>97.40338134765625</v>
      </c>
      <c r="H2666" s="91">
        <v>69.744483947753906</v>
      </c>
      <c r="I2666" s="90">
        <v>89.919136047363281</v>
      </c>
    </row>
    <row r="2667" spans="1:9">
      <c r="A2667" s="65" t="s">
        <v>8978</v>
      </c>
      <c r="B2667" s="65" t="s">
        <v>8977</v>
      </c>
      <c r="C2667" s="131">
        <v>12.412000000000001</v>
      </c>
      <c r="D2667" s="132">
        <v>154.0577392578125</v>
      </c>
      <c r="E2667" s="132">
        <v>1.1254475244456674</v>
      </c>
      <c r="F2667" s="132">
        <v>42.796269347797327</v>
      </c>
      <c r="G2667" s="92">
        <v>105.14138793945313</v>
      </c>
      <c r="H2667" s="91">
        <v>73.189750671386719</v>
      </c>
      <c r="I2667" s="90">
        <v>96.495567321777344</v>
      </c>
    </row>
    <row r="2668" spans="1:9">
      <c r="A2668" s="65" t="s">
        <v>8976</v>
      </c>
      <c r="B2668" s="65" t="s">
        <v>8975</v>
      </c>
      <c r="C2668" s="131">
        <v>14.144</v>
      </c>
      <c r="D2668" s="132">
        <v>200.052734375</v>
      </c>
      <c r="E2668" s="132">
        <v>1.9628441058085231</v>
      </c>
      <c r="F2668" s="132">
        <v>41.06511175898931</v>
      </c>
      <c r="G2668" s="92">
        <v>105.85270690917969</v>
      </c>
      <c r="H2668" s="91">
        <v>72.662521362304688</v>
      </c>
      <c r="I2668" s="90">
        <v>96.871742248535156</v>
      </c>
    </row>
    <row r="2669" spans="1:9">
      <c r="A2669" s="65" t="s">
        <v>8974</v>
      </c>
      <c r="B2669" s="65" t="s">
        <v>8973</v>
      </c>
      <c r="C2669" s="131">
        <v>12.541</v>
      </c>
      <c r="D2669" s="132">
        <v>157.27668762207031</v>
      </c>
      <c r="E2669" s="132">
        <v>2.7106440795394571</v>
      </c>
      <c r="F2669" s="132">
        <v>34.542499999999997</v>
      </c>
      <c r="G2669" s="92">
        <v>101.24762725830078</v>
      </c>
      <c r="H2669" s="91">
        <v>68.586906433105469</v>
      </c>
      <c r="I2669" s="90">
        <v>92.409934997558594</v>
      </c>
    </row>
    <row r="2670" spans="1:9">
      <c r="A2670" s="65" t="s">
        <v>8972</v>
      </c>
      <c r="B2670" s="65" t="s">
        <v>8971</v>
      </c>
      <c r="C2670" s="131">
        <v>12.877000000000001</v>
      </c>
      <c r="D2670" s="132">
        <v>165.81712341308594</v>
      </c>
      <c r="E2670" s="132">
        <v>3.9928503345621005</v>
      </c>
      <c r="F2670" s="132">
        <v>32.20470588235294</v>
      </c>
      <c r="G2670" s="92">
        <v>99.3701171875</v>
      </c>
      <c r="H2670" s="91">
        <v>66.826255798339844</v>
      </c>
      <c r="I2670" s="90">
        <v>90.564041137695313</v>
      </c>
    </row>
    <row r="2671" spans="1:9">
      <c r="A2671" s="65" t="s">
        <v>8970</v>
      </c>
      <c r="B2671" s="65" t="s">
        <v>8969</v>
      </c>
      <c r="C2671" s="131">
        <v>16.878</v>
      </c>
      <c r="D2671" s="132">
        <v>284.86688232421875</v>
      </c>
      <c r="E2671" s="132">
        <v>2.7692060202806386</v>
      </c>
      <c r="F2671" s="132">
        <v>43.072486225895318</v>
      </c>
      <c r="G2671" s="92">
        <v>108.59854125976563</v>
      </c>
      <c r="H2671" s="91">
        <v>73.914436340332031</v>
      </c>
      <c r="I2671" s="90">
        <v>99.213340759277344</v>
      </c>
    </row>
    <row r="2672" spans="1:9">
      <c r="A2672" s="65" t="s">
        <v>8968</v>
      </c>
      <c r="B2672" s="65" t="s">
        <v>8967</v>
      </c>
      <c r="C2672" s="131">
        <v>16.294</v>
      </c>
      <c r="D2672" s="132">
        <v>265.49444580078125</v>
      </c>
      <c r="E2672" s="132">
        <v>2.0419409527557728</v>
      </c>
      <c r="F2672" s="132">
        <v>41.380105308097342</v>
      </c>
      <c r="G2672" s="92">
        <v>108.52773284912109</v>
      </c>
      <c r="H2672" s="91">
        <v>73.545089721679688</v>
      </c>
      <c r="I2672" s="90">
        <v>99.061744689941406</v>
      </c>
    </row>
    <row r="2673" spans="1:9">
      <c r="A2673" s="65" t="s">
        <v>8966</v>
      </c>
      <c r="B2673" s="65" t="s">
        <v>8965</v>
      </c>
      <c r="C2673" s="131">
        <v>15.933999999999999</v>
      </c>
      <c r="D2673" s="132">
        <v>253.89234924316406</v>
      </c>
      <c r="E2673" s="132">
        <v>1.9895986136514188</v>
      </c>
      <c r="F2673" s="132">
        <v>41.853406326034062</v>
      </c>
      <c r="G2673" s="92">
        <v>108.26009368896484</v>
      </c>
      <c r="H2673" s="91">
        <v>73.666130065917969</v>
      </c>
      <c r="I2673" s="90">
        <v>98.899284362792969</v>
      </c>
    </row>
    <row r="2674" spans="1:9">
      <c r="A2674" s="65" t="s">
        <v>8964</v>
      </c>
      <c r="B2674" s="65" t="s">
        <v>8963</v>
      </c>
      <c r="C2674" s="131">
        <v>16.5</v>
      </c>
      <c r="D2674" s="132">
        <v>272.25</v>
      </c>
      <c r="E2674" s="132">
        <v>3.9081225968369258</v>
      </c>
      <c r="F2674" s="132">
        <v>29.68272289375625</v>
      </c>
      <c r="G2674" s="92">
        <v>103.55470275878906</v>
      </c>
      <c r="H2674" s="91">
        <v>67.269882202148438</v>
      </c>
      <c r="I2674" s="90">
        <v>93.736358642578125</v>
      </c>
    </row>
    <row r="2675" spans="1:9">
      <c r="A2675" s="65" t="s">
        <v>8962</v>
      </c>
      <c r="B2675" s="65" t="s">
        <v>8961</v>
      </c>
      <c r="C2675" s="131">
        <v>11.682</v>
      </c>
      <c r="D2675" s="132">
        <v>136.46913146972656</v>
      </c>
      <c r="E2675" s="132">
        <v>-0.22543500413343107</v>
      </c>
      <c r="F2675" s="132">
        <v>42.56142584341184</v>
      </c>
      <c r="G2675" s="92">
        <v>106.00773620605469</v>
      </c>
      <c r="H2675" s="91">
        <v>73.682594299316406</v>
      </c>
      <c r="I2675" s="90">
        <v>97.260848999023438</v>
      </c>
    </row>
    <row r="2676" spans="1:9">
      <c r="A2676" s="65" t="s">
        <v>8960</v>
      </c>
      <c r="B2676" s="65" t="s">
        <v>8959</v>
      </c>
      <c r="C2676" s="131">
        <v>11.494</v>
      </c>
      <c r="D2676" s="132">
        <v>132.11203002929688</v>
      </c>
      <c r="E2676" s="132">
        <v>3.2973071406413568</v>
      </c>
      <c r="F2676" s="132">
        <v>36.422959452343342</v>
      </c>
      <c r="G2676" s="92">
        <v>99.432052612304688</v>
      </c>
      <c r="H2676" s="91">
        <v>68.397750854492188</v>
      </c>
      <c r="I2676" s="90">
        <v>91.034454345703125</v>
      </c>
    </row>
    <row r="2677" spans="1:9">
      <c r="A2677" s="65" t="s">
        <v>8958</v>
      </c>
      <c r="B2677" s="65" t="s">
        <v>8957</v>
      </c>
      <c r="C2677" s="131">
        <v>12.375999999999999</v>
      </c>
      <c r="D2677" s="132">
        <v>153.16537475585938</v>
      </c>
      <c r="E2677" s="132">
        <v>2.2535021887756845</v>
      </c>
      <c r="F2677" s="132">
        <v>42.907004830917877</v>
      </c>
      <c r="G2677" s="92">
        <v>103.53118133544922</v>
      </c>
      <c r="H2677" s="91">
        <v>72.396583557128906</v>
      </c>
      <c r="I2677" s="90">
        <v>95.1064453125</v>
      </c>
    </row>
    <row r="2678" spans="1:9">
      <c r="A2678" s="65" t="s">
        <v>8956</v>
      </c>
      <c r="B2678" s="65" t="s">
        <v>8955</v>
      </c>
      <c r="C2678" s="131">
        <v>9.7910000000000004</v>
      </c>
      <c r="D2678" s="132">
        <v>95.863677978515625</v>
      </c>
      <c r="E2678" s="132">
        <v>1.7796044562973696</v>
      </c>
      <c r="F2678" s="132">
        <v>40.872426141450312</v>
      </c>
      <c r="G2678" s="92">
        <v>100.20538330078125</v>
      </c>
      <c r="H2678" s="91">
        <v>70.364059448242188</v>
      </c>
      <c r="I2678" s="90">
        <v>92.130592346191406</v>
      </c>
    </row>
    <row r="2679" spans="1:9">
      <c r="A2679" s="65" t="s">
        <v>8954</v>
      </c>
      <c r="B2679" s="65" t="s">
        <v>8953</v>
      </c>
      <c r="C2679" s="131">
        <v>9.9559999999999995</v>
      </c>
      <c r="D2679" s="132">
        <v>99.121932983398438</v>
      </c>
      <c r="E2679" s="132">
        <v>1.7826415764596653</v>
      </c>
      <c r="F2679" s="132">
        <v>43.191140776699029</v>
      </c>
      <c r="G2679" s="92">
        <v>100.94796752929688</v>
      </c>
      <c r="H2679" s="91">
        <v>71.455764770507813</v>
      </c>
      <c r="I2679" s="90">
        <v>92.967643737792969</v>
      </c>
    </row>
    <row r="2680" spans="1:9">
      <c r="A2680" s="65" t="s">
        <v>8952</v>
      </c>
      <c r="B2680" s="65" t="s">
        <v>8951</v>
      </c>
      <c r="C2680" s="131">
        <v>9.548</v>
      </c>
      <c r="D2680" s="132">
        <v>91.164306640625</v>
      </c>
      <c r="E2680" s="132">
        <v>2.2097906066106372</v>
      </c>
      <c r="F2680" s="132">
        <v>38.547583390061263</v>
      </c>
      <c r="G2680" s="92">
        <v>98.741554260253906</v>
      </c>
      <c r="H2680" s="91">
        <v>68.901275634765625</v>
      </c>
      <c r="I2680" s="90">
        <v>90.667045593261719</v>
      </c>
    </row>
    <row r="2681" spans="1:9">
      <c r="A2681" s="65" t="s">
        <v>8950</v>
      </c>
      <c r="B2681" s="65" t="s">
        <v>8949</v>
      </c>
      <c r="C2681" s="131">
        <v>7.5880000000000001</v>
      </c>
      <c r="D2681" s="132">
        <v>57.577743530273438</v>
      </c>
      <c r="E2681" s="132">
        <v>2.7169032069744552</v>
      </c>
      <c r="F2681" s="132">
        <v>39.537280491315613</v>
      </c>
      <c r="G2681" s="92">
        <v>95.438056945800781</v>
      </c>
      <c r="H2681" s="91">
        <v>67.557289123535156</v>
      </c>
      <c r="I2681" s="90">
        <v>87.893775939941406</v>
      </c>
    </row>
    <row r="2682" spans="1:9">
      <c r="A2682" s="65" t="s">
        <v>9912</v>
      </c>
      <c r="B2682" s="65" t="s">
        <v>9911</v>
      </c>
      <c r="C2682" s="131">
        <v>8.2319999999999993</v>
      </c>
      <c r="D2682" s="132">
        <v>67.765823364257813</v>
      </c>
      <c r="E2682" s="132">
        <v>0.51336445149035426</v>
      </c>
      <c r="F2682" s="132">
        <v>43.843728463128876</v>
      </c>
      <c r="G2682" s="92">
        <v>100.42982482910156</v>
      </c>
      <c r="H2682" s="91">
        <v>71.476226806640625</v>
      </c>
      <c r="I2682" s="90">
        <v>92.595245361328125</v>
      </c>
    </row>
    <row r="2683" spans="1:9">
      <c r="A2683" s="65" t="s">
        <v>8948</v>
      </c>
      <c r="B2683" s="65" t="s">
        <v>8947</v>
      </c>
      <c r="C2683" s="131">
        <v>8.8879999999999999</v>
      </c>
      <c r="D2683" s="132">
        <v>78.996543884277344</v>
      </c>
      <c r="E2683" s="132">
        <v>0.27654790436934956</v>
      </c>
      <c r="F2683" s="132">
        <v>43.656957928802591</v>
      </c>
      <c r="G2683" s="92">
        <v>101.66213226318359</v>
      </c>
      <c r="H2683" s="91">
        <v>72.036705017089844</v>
      </c>
      <c r="I2683" s="90">
        <v>93.645759582519531</v>
      </c>
    </row>
    <row r="2684" spans="1:9">
      <c r="A2684" s="65" t="s">
        <v>9910</v>
      </c>
      <c r="B2684" s="65" t="s">
        <v>9909</v>
      </c>
      <c r="C2684" s="131">
        <v>5.7560000000000002</v>
      </c>
      <c r="D2684" s="132">
        <v>33.131534576416016</v>
      </c>
      <c r="E2684" s="132">
        <v>2.5546213912727369</v>
      </c>
      <c r="F2684" s="132">
        <v>39.559559710494575</v>
      </c>
      <c r="G2684" s="92">
        <v>92.955436706542969</v>
      </c>
      <c r="H2684" s="91">
        <v>66.203933715820313</v>
      </c>
      <c r="I2684" s="90">
        <v>85.716720581054688</v>
      </c>
    </row>
    <row r="2685" spans="1:9">
      <c r="A2685" s="65" t="s">
        <v>9908</v>
      </c>
      <c r="B2685" s="65" t="s">
        <v>9907</v>
      </c>
      <c r="C2685" s="131">
        <v>6.56</v>
      </c>
      <c r="D2685" s="132">
        <v>43.033599853515625</v>
      </c>
      <c r="E2685" s="132">
        <v>3.5838710909921034</v>
      </c>
      <c r="F2685" s="132">
        <v>41.149795661741592</v>
      </c>
      <c r="G2685" s="92">
        <v>93.063888549804688</v>
      </c>
      <c r="H2685" s="91">
        <v>66.80230712890625</v>
      </c>
      <c r="I2685" s="90">
        <v>85.957740783691406</v>
      </c>
    </row>
    <row r="2686" spans="1:9">
      <c r="A2686" s="65" t="s">
        <v>8946</v>
      </c>
      <c r="B2686" s="65" t="s">
        <v>8945</v>
      </c>
      <c r="C2686" s="131">
        <v>4.1230000000000002</v>
      </c>
      <c r="D2686" s="132">
        <v>16.999128341674805</v>
      </c>
      <c r="E2686" s="132">
        <v>2.5017536492585473</v>
      </c>
      <c r="F2686" s="132">
        <v>42.792780748663098</v>
      </c>
      <c r="G2686" s="92">
        <v>91.255661010742188</v>
      </c>
      <c r="H2686" s="91">
        <v>66.155494689941406</v>
      </c>
      <c r="I2686" s="90">
        <v>84.463783264160156</v>
      </c>
    </row>
    <row r="2687" spans="1:9">
      <c r="A2687" s="65" t="s">
        <v>8944</v>
      </c>
      <c r="B2687" s="65" t="s">
        <v>8943</v>
      </c>
      <c r="C2687" s="131">
        <v>4.109</v>
      </c>
      <c r="D2687" s="132">
        <v>16.883880615234375</v>
      </c>
      <c r="E2687" s="132">
        <v>3.9339393515413144</v>
      </c>
      <c r="F2687" s="132">
        <v>39.712837837837839</v>
      </c>
      <c r="G2687" s="92">
        <v>88.534317016601563</v>
      </c>
      <c r="H2687" s="91">
        <v>63.787712097167969</v>
      </c>
      <c r="I2687" s="90">
        <v>81.838111877441406</v>
      </c>
    </row>
    <row r="2688" spans="1:9">
      <c r="A2688" s="65" t="s">
        <v>8942</v>
      </c>
      <c r="B2688" s="65" t="s">
        <v>8941</v>
      </c>
      <c r="C2688" s="131">
        <v>4.4409999999999998</v>
      </c>
      <c r="D2688" s="132">
        <v>19.722480773925781</v>
      </c>
      <c r="E2688" s="132">
        <v>3.0380489822475907</v>
      </c>
      <c r="F2688" s="132">
        <v>41.435086277732125</v>
      </c>
      <c r="G2688" s="92">
        <v>90.690177917480469</v>
      </c>
      <c r="H2688" s="91">
        <v>65.482383728027344</v>
      </c>
      <c r="I2688" s="90">
        <v>83.869178771972656</v>
      </c>
    </row>
    <row r="2689" spans="1:9">
      <c r="A2689" s="65" t="s">
        <v>8940</v>
      </c>
      <c r="B2689" s="65" t="s">
        <v>8939</v>
      </c>
      <c r="C2689" s="131">
        <v>4.76</v>
      </c>
      <c r="D2689" s="132">
        <v>22.657600402832031</v>
      </c>
      <c r="E2689" s="132">
        <v>2.5877802156096306</v>
      </c>
      <c r="F2689" s="132">
        <v>41.842582791471344</v>
      </c>
      <c r="G2689" s="92">
        <v>91.904029846191406</v>
      </c>
      <c r="H2689" s="91">
        <v>66.275276184082031</v>
      </c>
      <c r="I2689" s="90">
        <v>84.969123840332031</v>
      </c>
    </row>
    <row r="2690" spans="1:9">
      <c r="A2690" s="65" t="s">
        <v>9906</v>
      </c>
      <c r="B2690" s="65" t="s">
        <v>9905</v>
      </c>
      <c r="C2690" s="131">
        <v>13.039</v>
      </c>
      <c r="D2690" s="132">
        <v>170.01551818847656</v>
      </c>
      <c r="E2690" s="132">
        <v>-1.2513088714920628</v>
      </c>
      <c r="F2690" s="132">
        <v>43.709460541059705</v>
      </c>
      <c r="G2690" s="92">
        <v>109.51994323730469</v>
      </c>
      <c r="H2690" s="91">
        <v>75.624168395996094</v>
      </c>
      <c r="I2690" s="90">
        <v>100.34805297851563</v>
      </c>
    </row>
    <row r="2691" spans="1:9">
      <c r="A2691" s="65" t="s">
        <v>9904</v>
      </c>
      <c r="B2691" s="65" t="s">
        <v>9903</v>
      </c>
      <c r="C2691" s="131">
        <v>9.2029999999999994</v>
      </c>
      <c r="D2691" s="132">
        <v>84.695205688476563</v>
      </c>
      <c r="E2691" s="132">
        <v>0.67137066996053607</v>
      </c>
      <c r="F2691" s="132">
        <v>43.217382637296922</v>
      </c>
      <c r="G2691" s="92">
        <v>101.456787109375</v>
      </c>
      <c r="H2691" s="91">
        <v>71.778678894042969</v>
      </c>
      <c r="I2691" s="90">
        <v>93.426162719726563</v>
      </c>
    </row>
    <row r="2692" spans="1:9">
      <c r="A2692" s="65" t="s">
        <v>8938</v>
      </c>
      <c r="B2692" s="65" t="s">
        <v>8937</v>
      </c>
      <c r="C2692" s="131">
        <v>12.661</v>
      </c>
      <c r="D2692" s="132">
        <v>160.30091857910156</v>
      </c>
      <c r="E2692" s="132">
        <v>2.2021570406828137</v>
      </c>
      <c r="F2692" s="132">
        <v>38.080345285524565</v>
      </c>
      <c r="G2692" s="92">
        <v>102.90951538085938</v>
      </c>
      <c r="H2692" s="91">
        <v>70.524650573730469</v>
      </c>
      <c r="I2692" s="90">
        <v>94.146469116210938</v>
      </c>
    </row>
    <row r="2693" spans="1:9">
      <c r="A2693" s="65" t="s">
        <v>9902</v>
      </c>
      <c r="B2693" s="65" t="s">
        <v>9901</v>
      </c>
      <c r="C2693" s="131">
        <v>9.9440000000000008</v>
      </c>
      <c r="D2693" s="132">
        <v>98.883132934570313</v>
      </c>
      <c r="E2693" s="132">
        <v>8.604363626925909E-3</v>
      </c>
      <c r="F2693" s="132">
        <v>41.159359777313846</v>
      </c>
      <c r="G2693" s="92">
        <v>102.97463989257813</v>
      </c>
      <c r="H2693" s="91">
        <v>71.875106811523438</v>
      </c>
      <c r="I2693" s="90">
        <v>94.55938720703125</v>
      </c>
    </row>
    <row r="2694" spans="1:9">
      <c r="A2694" s="65" t="s">
        <v>9900</v>
      </c>
      <c r="B2694" s="65" t="s">
        <v>9899</v>
      </c>
      <c r="C2694" s="131">
        <v>12.157</v>
      </c>
      <c r="D2694" s="132">
        <v>147.79264831542969</v>
      </c>
      <c r="E2694" s="132">
        <v>-0.44554827720204726</v>
      </c>
      <c r="F2694" s="132">
        <v>43.285578446909668</v>
      </c>
      <c r="G2694" s="92">
        <v>107.11870574951172</v>
      </c>
      <c r="H2694" s="91">
        <v>74.408843994140625</v>
      </c>
      <c r="I2694" s="90">
        <v>98.267715454101563</v>
      </c>
    </row>
    <row r="2695" spans="1:9">
      <c r="A2695" s="65" t="s">
        <v>9898</v>
      </c>
      <c r="B2695" s="65" t="s">
        <v>9897</v>
      </c>
      <c r="C2695" s="131">
        <v>12.106</v>
      </c>
      <c r="D2695" s="132">
        <v>146.55523681640625</v>
      </c>
      <c r="E2695" s="132">
        <v>1.4446979964799069</v>
      </c>
      <c r="F2695" s="132">
        <v>42.682161944136332</v>
      </c>
      <c r="G2695" s="92">
        <v>104.25713348388672</v>
      </c>
      <c r="H2695" s="91">
        <v>72.747962951660156</v>
      </c>
      <c r="I2695" s="90">
        <v>95.731040954589844</v>
      </c>
    </row>
    <row r="2696" spans="1:9">
      <c r="A2696" s="65" t="s">
        <v>9896</v>
      </c>
      <c r="B2696" s="65" t="s">
        <v>9895</v>
      </c>
      <c r="C2696" s="131">
        <v>11.429</v>
      </c>
      <c r="D2696" s="132">
        <v>130.62203979492188</v>
      </c>
      <c r="E2696" s="132">
        <v>3.5287215863740915</v>
      </c>
      <c r="F2696" s="132">
        <v>41.108238851095997</v>
      </c>
      <c r="G2696" s="92">
        <v>100.06037902832031</v>
      </c>
      <c r="H2696" s="91">
        <v>70.187461853027344</v>
      </c>
      <c r="I2696" s="90">
        <v>91.977043151855469</v>
      </c>
    </row>
    <row r="2697" spans="1:9">
      <c r="A2697" s="65" t="s">
        <v>9894</v>
      </c>
      <c r="B2697" s="65" t="s">
        <v>9893</v>
      </c>
      <c r="C2697" s="131">
        <v>9.9290000000000003</v>
      </c>
      <c r="D2697" s="132">
        <v>98.585037231445313</v>
      </c>
      <c r="E2697" s="132">
        <v>2.8321580077612309</v>
      </c>
      <c r="F2697" s="132">
        <v>39.330098222637979</v>
      </c>
      <c r="G2697" s="92">
        <v>98.575050354003906</v>
      </c>
      <c r="H2697" s="91">
        <v>69.029899597167969</v>
      </c>
      <c r="I2697" s="90">
        <v>90.580398559570313</v>
      </c>
    </row>
    <row r="2698" spans="1:9">
      <c r="A2698" s="65" t="s">
        <v>9892</v>
      </c>
      <c r="B2698" s="65" t="s">
        <v>9891</v>
      </c>
      <c r="C2698" s="131">
        <v>14.521000000000001</v>
      </c>
      <c r="D2698" s="132">
        <v>210.85943603515625</v>
      </c>
      <c r="E2698" s="132">
        <v>2.1427908518562893</v>
      </c>
      <c r="F2698" s="132">
        <v>42.031309904153353</v>
      </c>
      <c r="G2698" s="92">
        <v>106.29936981201172</v>
      </c>
      <c r="H2698" s="91">
        <v>73.101158142089844</v>
      </c>
      <c r="I2698" s="90">
        <v>97.316238403320313</v>
      </c>
    </row>
    <row r="2699" spans="1:9">
      <c r="A2699" s="65" t="s">
        <v>8936</v>
      </c>
      <c r="B2699" s="65" t="s">
        <v>8935</v>
      </c>
      <c r="C2699" s="131">
        <v>9.7390000000000008</v>
      </c>
      <c r="D2699" s="132">
        <v>94.848121643066406</v>
      </c>
      <c r="E2699" s="132">
        <v>0.91898610604279718</v>
      </c>
      <c r="F2699" s="132">
        <v>43.138763565418849</v>
      </c>
      <c r="G2699" s="92">
        <v>101.84712982177734</v>
      </c>
      <c r="H2699" s="91">
        <v>71.922065734863281</v>
      </c>
      <c r="I2699" s="90">
        <v>93.749679565429688</v>
      </c>
    </row>
    <row r="2700" spans="1:9">
      <c r="A2700" s="65" t="s">
        <v>8934</v>
      </c>
      <c r="B2700" s="65" t="s">
        <v>8933</v>
      </c>
      <c r="C2700" s="131">
        <v>5.157</v>
      </c>
      <c r="D2700" s="132">
        <v>26.594648361206055</v>
      </c>
      <c r="E2700" s="132">
        <v>1.9136482360421918</v>
      </c>
      <c r="F2700" s="132">
        <v>41.153205976924532</v>
      </c>
      <c r="G2700" s="92">
        <v>93.304901123046875</v>
      </c>
      <c r="H2700" s="91">
        <v>66.828216552734375</v>
      </c>
      <c r="I2700" s="90">
        <v>86.140548706054688</v>
      </c>
    </row>
    <row r="2701" spans="1:9">
      <c r="A2701" s="65" t="s">
        <v>8932</v>
      </c>
      <c r="B2701" s="65" t="s">
        <v>8931</v>
      </c>
      <c r="C2701" s="131">
        <v>6.3159999999999998</v>
      </c>
      <c r="D2701" s="132">
        <v>39.891857147216797</v>
      </c>
      <c r="E2701" s="132">
        <v>1.883894190725826</v>
      </c>
      <c r="F2701" s="132">
        <v>41.411388250738433</v>
      </c>
      <c r="G2701" s="92">
        <v>95.150131225585938</v>
      </c>
      <c r="H2701" s="91">
        <v>67.951789855957031</v>
      </c>
      <c r="I2701" s="90">
        <v>87.790504455566406</v>
      </c>
    </row>
    <row r="2702" spans="1:9">
      <c r="A2702" s="65" t="s">
        <v>8930</v>
      </c>
      <c r="B2702" s="65" t="s">
        <v>8929</v>
      </c>
      <c r="C2702" s="131">
        <v>12.632999999999999</v>
      </c>
      <c r="D2702" s="132">
        <v>159.59268188476563</v>
      </c>
      <c r="E2702" s="132">
        <v>-0.11392113283735061</v>
      </c>
      <c r="F2702" s="132">
        <v>44.146283543101404</v>
      </c>
      <c r="G2702" s="92">
        <v>107.47950744628906</v>
      </c>
      <c r="H2702" s="91">
        <v>74.780426025390625</v>
      </c>
      <c r="I2702" s="90">
        <v>98.631431579589844</v>
      </c>
    </row>
    <row r="2703" spans="1:9">
      <c r="A2703" s="65" t="s">
        <v>8928</v>
      </c>
      <c r="B2703" s="65" t="s">
        <v>8927</v>
      </c>
      <c r="C2703" s="131">
        <v>8.3230000000000004</v>
      </c>
      <c r="D2703" s="132">
        <v>69.272331237792969</v>
      </c>
      <c r="E2703" s="132">
        <v>0.60580087001878724</v>
      </c>
      <c r="F2703" s="132">
        <v>44.449316770186336</v>
      </c>
      <c r="G2703" s="92">
        <v>100.565673828125</v>
      </c>
      <c r="H2703" s="91">
        <v>71.732917785644531</v>
      </c>
      <c r="I2703" s="90">
        <v>92.7637939453125</v>
      </c>
    </row>
    <row r="2704" spans="1:9">
      <c r="A2704" s="65" t="s">
        <v>8926</v>
      </c>
      <c r="B2704" s="65" t="s">
        <v>8925</v>
      </c>
      <c r="C2704" s="131">
        <v>14.071999999999999</v>
      </c>
      <c r="D2704" s="132">
        <v>198.02117919921875</v>
      </c>
      <c r="E2704" s="132">
        <v>2.5273728106297924</v>
      </c>
      <c r="F2704" s="132">
        <v>40.353095794392523</v>
      </c>
      <c r="G2704" s="92">
        <v>104.80722808837891</v>
      </c>
      <c r="H2704" s="91">
        <v>71.917091369628906</v>
      </c>
      <c r="I2704" s="90">
        <v>95.907455444335938</v>
      </c>
    </row>
    <row r="2705" spans="1:9">
      <c r="A2705" s="65" t="s">
        <v>8924</v>
      </c>
      <c r="B2705" s="65" t="s">
        <v>8923</v>
      </c>
      <c r="C2705" s="131">
        <v>8.6790000000000003</v>
      </c>
      <c r="D2705" s="132">
        <v>75.325042724609375</v>
      </c>
      <c r="E2705" s="132">
        <v>2.3670049528939288</v>
      </c>
      <c r="F2705" s="132">
        <v>40.256235578507855</v>
      </c>
      <c r="G2705" s="92">
        <v>97.666633605957031</v>
      </c>
      <c r="H2705" s="91">
        <v>68.919410705566406</v>
      </c>
      <c r="I2705" s="90">
        <v>89.887893676757813</v>
      </c>
    </row>
    <row r="2706" spans="1:9">
      <c r="A2706" s="65" t="s">
        <v>8922</v>
      </c>
      <c r="B2706" s="65" t="s">
        <v>8921</v>
      </c>
      <c r="C2706" s="131">
        <v>7.1630000000000003</v>
      </c>
      <c r="D2706" s="132">
        <v>51.308570861816406</v>
      </c>
      <c r="E2706" s="132">
        <v>-3.1377994481363053E-2</v>
      </c>
      <c r="F2706" s="132">
        <v>42.876079381911829</v>
      </c>
      <c r="G2706" s="92">
        <v>99.4241943359375</v>
      </c>
      <c r="H2706" s="91">
        <v>70.652374267578125</v>
      </c>
      <c r="I2706" s="90">
        <v>91.638801574707031</v>
      </c>
    </row>
    <row r="2707" spans="1:9">
      <c r="A2707" s="65" t="s">
        <v>8920</v>
      </c>
      <c r="B2707" s="65" t="s">
        <v>8919</v>
      </c>
      <c r="C2707" s="131">
        <v>7.4470000000000001</v>
      </c>
      <c r="D2707" s="132">
        <v>55.457809448242188</v>
      </c>
      <c r="E2707" s="132">
        <v>2.6010839224753615</v>
      </c>
      <c r="F2707" s="132">
        <v>44.371452560873216</v>
      </c>
      <c r="G2707" s="92">
        <v>96.470344543457031</v>
      </c>
      <c r="H2707" s="91">
        <v>69.592132568359375</v>
      </c>
      <c r="I2707" s="90">
        <v>89.197341918945313</v>
      </c>
    </row>
    <row r="2708" spans="1:9">
      <c r="A2708" s="65" t="s">
        <v>8918</v>
      </c>
      <c r="B2708" s="65" t="s">
        <v>8917</v>
      </c>
      <c r="C2708" s="131">
        <v>6.2249999999999996</v>
      </c>
      <c r="D2708" s="132">
        <v>38.750625610351563</v>
      </c>
      <c r="E2708" s="132">
        <v>3.8606298804588821</v>
      </c>
      <c r="F2708" s="132">
        <v>39.139417430115103</v>
      </c>
      <c r="G2708" s="92">
        <v>91.728370666503906</v>
      </c>
      <c r="H2708" s="91">
        <v>65.4691162109375</v>
      </c>
      <c r="I2708" s="90">
        <v>84.622856140136719</v>
      </c>
    </row>
    <row r="2709" spans="1:9">
      <c r="A2709" s="65" t="s">
        <v>8916</v>
      </c>
      <c r="B2709" s="65" t="s">
        <v>8915</v>
      </c>
      <c r="C2709" s="131">
        <v>5.2460000000000004</v>
      </c>
      <c r="D2709" s="132">
        <v>27.520515441894531</v>
      </c>
      <c r="E2709" s="132">
        <v>3.0976936519374307</v>
      </c>
      <c r="F2709" s="132">
        <v>37.749214943151053</v>
      </c>
      <c r="G2709" s="92">
        <v>91.017478942871094</v>
      </c>
      <c r="H2709" s="91">
        <v>64.594917297363281</v>
      </c>
      <c r="I2709" s="90">
        <v>83.867774963378906</v>
      </c>
    </row>
    <row r="2710" spans="1:9">
      <c r="A2710" s="65" t="s">
        <v>8914</v>
      </c>
      <c r="B2710" s="65" t="s">
        <v>8913</v>
      </c>
      <c r="C2710" s="131">
        <v>5.2149999999999999</v>
      </c>
      <c r="D2710" s="132">
        <v>27.196224212646484</v>
      </c>
      <c r="E2710" s="132">
        <v>3.6691759130040276</v>
      </c>
      <c r="F2710" s="132">
        <v>40.534587907300924</v>
      </c>
      <c r="G2710" s="92">
        <v>90.786102294921875</v>
      </c>
      <c r="H2710" s="91">
        <v>65.337356567382813</v>
      </c>
      <c r="I2710" s="90">
        <v>83.89990234375</v>
      </c>
    </row>
    <row r="2711" spans="1:9">
      <c r="A2711" s="65" t="s">
        <v>8912</v>
      </c>
      <c r="B2711" s="65" t="s">
        <v>8911</v>
      </c>
      <c r="C2711" s="131">
        <v>10.315</v>
      </c>
      <c r="D2711" s="132">
        <v>106.39922332763672</v>
      </c>
      <c r="E2711" s="132">
        <v>2.8333371313549254</v>
      </c>
      <c r="F2711" s="132">
        <v>45.796199442119942</v>
      </c>
      <c r="G2711" s="92">
        <v>100.54983520507813</v>
      </c>
      <c r="H2711" s="91">
        <v>72.026863098144531</v>
      </c>
      <c r="I2711" s="90">
        <v>92.831779479980469</v>
      </c>
    </row>
    <row r="2712" spans="1:9">
      <c r="A2712" s="65" t="s">
        <v>8910</v>
      </c>
      <c r="B2712" s="65" t="s">
        <v>8909</v>
      </c>
      <c r="C2712" s="131">
        <v>9.0289999999999999</v>
      </c>
      <c r="D2712" s="132">
        <v>81.522842407226563</v>
      </c>
      <c r="E2712" s="132">
        <v>2.263098983016572</v>
      </c>
      <c r="F2712" s="132">
        <v>43.568616359316664</v>
      </c>
      <c r="G2712" s="92">
        <v>99.048896789550781</v>
      </c>
      <c r="H2712" s="91">
        <v>70.649742126464844</v>
      </c>
      <c r="I2712" s="90">
        <v>91.364341735839844</v>
      </c>
    </row>
    <row r="2713" spans="1:9">
      <c r="A2713" s="65" t="s">
        <v>9890</v>
      </c>
      <c r="B2713" s="65" t="s">
        <v>9889</v>
      </c>
      <c r="C2713" s="131">
        <v>10.462999999999999</v>
      </c>
      <c r="D2713" s="132">
        <v>109.474365234375</v>
      </c>
      <c r="E2713" s="132">
        <v>-0.52145269363783464</v>
      </c>
      <c r="F2713" s="132">
        <v>43.312958182756837</v>
      </c>
      <c r="G2713" s="92">
        <v>104.92169952392578</v>
      </c>
      <c r="H2713" s="91">
        <v>73.50482177734375</v>
      </c>
      <c r="I2713" s="90">
        <v>96.420578002929688</v>
      </c>
    </row>
    <row r="2714" spans="1:9">
      <c r="A2714" s="65" t="s">
        <v>9888</v>
      </c>
      <c r="B2714" s="65" t="s">
        <v>9887</v>
      </c>
      <c r="C2714" s="131">
        <v>17.385999999999999</v>
      </c>
      <c r="D2714" s="132">
        <v>302.27301025390625</v>
      </c>
      <c r="E2714" s="132">
        <v>2.3720775059123604</v>
      </c>
      <c r="F2714" s="132">
        <v>41.609128537867768</v>
      </c>
      <c r="G2714" s="92">
        <v>109.44850921630859</v>
      </c>
      <c r="H2714" s="91">
        <v>73.721755981445313</v>
      </c>
      <c r="I2714" s="90">
        <v>99.781173706054688</v>
      </c>
    </row>
    <row r="2715" spans="1:9">
      <c r="A2715" s="65" t="s">
        <v>9886</v>
      </c>
      <c r="B2715" s="65" t="s">
        <v>9885</v>
      </c>
      <c r="C2715" s="131">
        <v>16.681999999999999</v>
      </c>
      <c r="D2715" s="132">
        <v>278.28912353515625</v>
      </c>
      <c r="E2715" s="132">
        <v>-0.28999854082015858</v>
      </c>
      <c r="F2715" s="132">
        <v>42.851359003397512</v>
      </c>
      <c r="G2715" s="92">
        <v>112.61274719238281</v>
      </c>
      <c r="H2715" s="91">
        <v>75.990615844726563</v>
      </c>
      <c r="I2715" s="90">
        <v>102.70313262939453</v>
      </c>
    </row>
    <row r="2716" spans="1:9">
      <c r="A2716" s="65" t="s">
        <v>9884</v>
      </c>
      <c r="B2716" s="65" t="s">
        <v>9883</v>
      </c>
      <c r="C2716" s="131">
        <v>16.956</v>
      </c>
      <c r="D2716" s="132">
        <v>287.50595092773438</v>
      </c>
      <c r="E2716" s="132">
        <v>2.4894318569265161</v>
      </c>
      <c r="F2716" s="132">
        <v>38.271588180014618</v>
      </c>
      <c r="G2716" s="92">
        <v>108.019287109375</v>
      </c>
      <c r="H2716" s="91">
        <v>72.09649658203125</v>
      </c>
      <c r="I2716" s="90">
        <v>98.298904418945313</v>
      </c>
    </row>
    <row r="2717" spans="1:9">
      <c r="A2717" s="65" t="s">
        <v>9882</v>
      </c>
      <c r="B2717" s="65" t="s">
        <v>9881</v>
      </c>
      <c r="C2717" s="131">
        <v>17.186</v>
      </c>
      <c r="D2717" s="132">
        <v>295.35858154296875</v>
      </c>
      <c r="E2717" s="132">
        <v>2.5753741269884882</v>
      </c>
      <c r="F2717" s="132">
        <v>41.705862533692724</v>
      </c>
      <c r="G2717" s="92">
        <v>108.94199371337891</v>
      </c>
      <c r="H2717" s="91">
        <v>73.56085205078125</v>
      </c>
      <c r="I2717" s="90">
        <v>99.368179321289063</v>
      </c>
    </row>
    <row r="2718" spans="1:9">
      <c r="A2718" s="65" t="s">
        <v>9880</v>
      </c>
      <c r="B2718" s="65" t="s">
        <v>9879</v>
      </c>
      <c r="C2718" s="131">
        <v>17.224</v>
      </c>
      <c r="D2718" s="132">
        <v>296.66616821289063</v>
      </c>
      <c r="E2718" s="132">
        <v>-1.1123467553871356</v>
      </c>
      <c r="F2718" s="132">
        <v>44.773670655961219</v>
      </c>
      <c r="G2718" s="92">
        <v>114.85774993896484</v>
      </c>
      <c r="H2718" s="91">
        <v>77.563667297363281</v>
      </c>
      <c r="I2718" s="90">
        <v>104.76631164550781</v>
      </c>
    </row>
    <row r="2719" spans="1:9">
      <c r="A2719" s="65" t="s">
        <v>8908</v>
      </c>
      <c r="B2719" s="65" t="s">
        <v>8907</v>
      </c>
      <c r="C2719" s="131">
        <v>15.586</v>
      </c>
      <c r="D2719" s="132">
        <v>242.92340087890625</v>
      </c>
      <c r="E2719" s="132">
        <v>0.62698421359944034</v>
      </c>
      <c r="F2719" s="132">
        <v>42.108854980175416</v>
      </c>
      <c r="G2719" s="92">
        <v>109.79878997802734</v>
      </c>
      <c r="H2719" s="91">
        <v>74.646492004394531</v>
      </c>
      <c r="I2719" s="90">
        <v>100.28689575195313</v>
      </c>
    </row>
    <row r="2720" spans="1:9">
      <c r="A2720" s="65" t="s">
        <v>8906</v>
      </c>
      <c r="B2720" s="65" t="s">
        <v>8905</v>
      </c>
      <c r="C2720" s="131">
        <v>17.782</v>
      </c>
      <c r="D2720" s="132">
        <v>316.19952392578125</v>
      </c>
      <c r="E2720" s="132">
        <v>0.46410958691396842</v>
      </c>
      <c r="F2720" s="132">
        <v>42.719908166612001</v>
      </c>
      <c r="G2720" s="92">
        <v>112.85569000244141</v>
      </c>
      <c r="H2720" s="91">
        <v>75.685440063476563</v>
      </c>
      <c r="I2720" s="90">
        <v>102.79776000976563</v>
      </c>
    </row>
    <row r="2721" spans="1:9">
      <c r="A2721" s="65" t="s">
        <v>8904</v>
      </c>
      <c r="B2721" s="65" t="s">
        <v>8903</v>
      </c>
      <c r="C2721" s="131">
        <v>10.231</v>
      </c>
      <c r="D2721" s="132">
        <v>104.67336273193359</v>
      </c>
      <c r="E2721" s="132">
        <v>1.8259790619443836</v>
      </c>
      <c r="F2721" s="132">
        <v>39.396410335757388</v>
      </c>
      <c r="G2721" s="92">
        <v>100.42643737792969</v>
      </c>
      <c r="H2721" s="91">
        <v>69.98297119140625</v>
      </c>
      <c r="I2721" s="90">
        <v>92.188713073730469</v>
      </c>
    </row>
    <row r="2722" spans="1:9">
      <c r="A2722" s="65" t="s">
        <v>8902</v>
      </c>
      <c r="B2722" s="65" t="s">
        <v>8901</v>
      </c>
      <c r="C2722" s="131">
        <v>16.091999999999999</v>
      </c>
      <c r="D2722" s="132">
        <v>258.95245361328125</v>
      </c>
      <c r="E2722" s="132">
        <v>2.0624655844894422</v>
      </c>
      <c r="F2722" s="132">
        <v>43.95119818086409</v>
      </c>
      <c r="G2722" s="92">
        <v>108.82064056396484</v>
      </c>
      <c r="H2722" s="91">
        <v>74.559181213378906</v>
      </c>
      <c r="I2722" s="90">
        <v>99.5498046875</v>
      </c>
    </row>
    <row r="2723" spans="1:9">
      <c r="A2723" s="65" t="s">
        <v>8900</v>
      </c>
      <c r="B2723" s="65" t="s">
        <v>8899</v>
      </c>
      <c r="C2723" s="131">
        <v>13.55</v>
      </c>
      <c r="D2723" s="132">
        <v>183.60249328613281</v>
      </c>
      <c r="E2723" s="132">
        <v>0.13008161992711262</v>
      </c>
      <c r="F2723" s="132">
        <v>43.417263672898827</v>
      </c>
      <c r="G2723" s="92">
        <v>108.18262481689453</v>
      </c>
      <c r="H2723" s="91">
        <v>74.735023498535156</v>
      </c>
      <c r="I2723" s="90">
        <v>99.132011413574219</v>
      </c>
    </row>
    <row r="2724" spans="1:9">
      <c r="A2724" s="65" t="s">
        <v>8898</v>
      </c>
      <c r="B2724" s="65" t="s">
        <v>8897</v>
      </c>
      <c r="C2724" s="131">
        <v>10.933</v>
      </c>
      <c r="D2724" s="132">
        <v>119.53048706054688</v>
      </c>
      <c r="E2724" s="132">
        <v>1.8331408360454904</v>
      </c>
      <c r="F2724" s="132">
        <v>43.296404750284694</v>
      </c>
      <c r="G2724" s="92">
        <v>102.25421905517578</v>
      </c>
      <c r="H2724" s="91">
        <v>72.066696166992188</v>
      </c>
      <c r="I2724" s="90">
        <v>94.085746765136719</v>
      </c>
    </row>
    <row r="2725" spans="1:9">
      <c r="A2725" s="65" t="s">
        <v>8896</v>
      </c>
      <c r="B2725" s="65" t="s">
        <v>8895</v>
      </c>
      <c r="C2725" s="131">
        <v>14.768000000000001</v>
      </c>
      <c r="D2725" s="132">
        <v>218.09382629394531</v>
      </c>
      <c r="E2725" s="132">
        <v>2.566003544369547</v>
      </c>
      <c r="F2725" s="132">
        <v>42.726581908519655</v>
      </c>
      <c r="G2725" s="92">
        <v>106.17440795898438</v>
      </c>
      <c r="H2725" s="91">
        <v>73.188743591308594</v>
      </c>
      <c r="I2725" s="90">
        <v>97.248786926269531</v>
      </c>
    </row>
    <row r="2726" spans="1:9">
      <c r="A2726" s="65" t="s">
        <v>8894</v>
      </c>
      <c r="B2726" s="65" t="s">
        <v>8893</v>
      </c>
      <c r="C2726" s="131">
        <v>10.125999999999999</v>
      </c>
      <c r="D2726" s="132">
        <v>102.53587341308594</v>
      </c>
      <c r="E2726" s="132">
        <v>1.3215229580343739</v>
      </c>
      <c r="F2726" s="132">
        <v>40.906180291300352</v>
      </c>
      <c r="G2726" s="92">
        <v>101.32564544677734</v>
      </c>
      <c r="H2726" s="91">
        <v>70.927070617675781</v>
      </c>
      <c r="I2726" s="90">
        <v>93.100067138671875</v>
      </c>
    </row>
    <row r="2727" spans="1:9">
      <c r="A2727" s="65" t="s">
        <v>8892</v>
      </c>
      <c r="B2727" s="65" t="s">
        <v>8891</v>
      </c>
      <c r="C2727" s="131">
        <v>13.782999999999999</v>
      </c>
      <c r="D2727" s="132">
        <v>189.97108459472656</v>
      </c>
      <c r="E2727" s="132">
        <v>1.4354968373524961</v>
      </c>
      <c r="F2727" s="132">
        <v>41.826928675400289</v>
      </c>
      <c r="G2727" s="92">
        <v>106.2962646484375</v>
      </c>
      <c r="H2727" s="91">
        <v>73.212692260742188</v>
      </c>
      <c r="I2727" s="90">
        <v>97.344154357910156</v>
      </c>
    </row>
    <row r="2728" spans="1:9">
      <c r="A2728" s="65" t="s">
        <v>8890</v>
      </c>
      <c r="B2728" s="65" t="s">
        <v>8889</v>
      </c>
      <c r="C2728" s="131">
        <v>14.13</v>
      </c>
      <c r="D2728" s="132">
        <v>199.65690612792969</v>
      </c>
      <c r="E2728" s="132">
        <v>3.3497154258270121</v>
      </c>
      <c r="F2728" s="132">
        <v>36.729383823723445</v>
      </c>
      <c r="G2728" s="92">
        <v>102.91934967041016</v>
      </c>
      <c r="H2728" s="91">
        <v>69.800140380859375</v>
      </c>
      <c r="I2728" s="90">
        <v>93.957595825195313</v>
      </c>
    </row>
    <row r="2729" spans="1:9">
      <c r="A2729" s="65" t="s">
        <v>8888</v>
      </c>
      <c r="B2729" s="65" t="s">
        <v>8887</v>
      </c>
      <c r="C2729" s="131">
        <v>14.003</v>
      </c>
      <c r="D2729" s="132">
        <v>196.08401489257813</v>
      </c>
      <c r="E2729" s="132">
        <v>2.0870729801784131</v>
      </c>
      <c r="F2729" s="132">
        <v>38.140013805798432</v>
      </c>
      <c r="G2729" s="92">
        <v>104.84500885009766</v>
      </c>
      <c r="H2729" s="91">
        <v>71.265457153320313</v>
      </c>
      <c r="I2729" s="90">
        <v>95.758689880371094</v>
      </c>
    </row>
    <row r="2730" spans="1:9">
      <c r="A2730" s="65" t="s">
        <v>8886</v>
      </c>
      <c r="B2730" s="65" t="s">
        <v>8885</v>
      </c>
      <c r="C2730" s="131">
        <v>21.978999999999999</v>
      </c>
      <c r="D2730" s="132">
        <v>483.07644653320313</v>
      </c>
      <c r="E2730" s="132">
        <v>0.56746070130141357</v>
      </c>
      <c r="F2730" s="132">
        <v>40.52386073396962</v>
      </c>
      <c r="G2730" s="92">
        <v>117.02262878417969</v>
      </c>
      <c r="H2730" s="91">
        <v>75.256217956542969</v>
      </c>
      <c r="I2730" s="90">
        <v>105.72101593017578</v>
      </c>
    </row>
    <row r="2731" spans="1:9">
      <c r="A2731" s="65" t="s">
        <v>8884</v>
      </c>
      <c r="B2731" s="65" t="s">
        <v>8883</v>
      </c>
      <c r="C2731" s="131">
        <v>18.135000000000002</v>
      </c>
      <c r="D2731" s="132">
        <v>328.87823486328125</v>
      </c>
      <c r="E2731" s="132">
        <v>1.5994149976934866</v>
      </c>
      <c r="F2731" s="132">
        <v>40.263638960297058</v>
      </c>
      <c r="G2731" s="92">
        <v>111.13352203369141</v>
      </c>
      <c r="H2731" s="91">
        <v>73.895889282226563</v>
      </c>
      <c r="I2731" s="90">
        <v>101.05735778808594</v>
      </c>
    </row>
    <row r="2732" spans="1:9">
      <c r="A2732" s="65" t="s">
        <v>9878</v>
      </c>
      <c r="B2732" s="65" t="s">
        <v>9877</v>
      </c>
      <c r="C2732" s="131">
        <v>4.7050000000000001</v>
      </c>
      <c r="D2732" s="132">
        <v>22.137025833129883</v>
      </c>
      <c r="E2732" s="132">
        <v>3.0237783922396946</v>
      </c>
      <c r="F2732" s="132">
        <v>44.553736050460941</v>
      </c>
      <c r="G2732" s="92">
        <v>91.809555053710938</v>
      </c>
      <c r="H2732" s="91">
        <v>67.062248229980469</v>
      </c>
      <c r="I2732" s="90">
        <v>85.1131591796875</v>
      </c>
    </row>
    <row r="2733" spans="1:9">
      <c r="A2733" s="65" t="s">
        <v>9876</v>
      </c>
      <c r="B2733" s="65" t="s">
        <v>9875</v>
      </c>
      <c r="C2733" s="131">
        <v>3.6059999999999999</v>
      </c>
      <c r="D2733" s="132">
        <v>13.003235816955566</v>
      </c>
      <c r="E2733" s="132">
        <v>3.720138119123809</v>
      </c>
      <c r="F2733" s="132">
        <v>42.343103226635812</v>
      </c>
      <c r="G2733" s="92">
        <v>88.63818359375</v>
      </c>
      <c r="H2733" s="91">
        <v>64.584983825683594</v>
      </c>
      <c r="I2733" s="90">
        <v>82.129608154296875</v>
      </c>
    </row>
    <row r="2734" spans="1:9">
      <c r="A2734" s="65" t="s">
        <v>9874</v>
      </c>
      <c r="B2734" s="65" t="s">
        <v>9873</v>
      </c>
      <c r="C2734" s="131">
        <v>4.9160000000000004</v>
      </c>
      <c r="D2734" s="132">
        <v>24.167055130004883</v>
      </c>
      <c r="E2734" s="132">
        <v>3.1678938720573382</v>
      </c>
      <c r="F2734" s="132">
        <v>40.181915035290984</v>
      </c>
      <c r="G2734" s="92">
        <v>90.957206726074219</v>
      </c>
      <c r="H2734" s="91">
        <v>65.286224365234375</v>
      </c>
      <c r="I2734" s="90">
        <v>84.010871887207031</v>
      </c>
    </row>
    <row r="2735" spans="1:9">
      <c r="A2735" s="65" t="s">
        <v>9872</v>
      </c>
      <c r="B2735" s="65" t="s">
        <v>9871</v>
      </c>
      <c r="C2735" s="131">
        <v>4.0209999999999999</v>
      </c>
      <c r="D2735" s="132">
        <v>16.168441772460938</v>
      </c>
      <c r="E2735" s="132">
        <v>2.5282101067582614</v>
      </c>
      <c r="F2735" s="132">
        <v>43.485763688760805</v>
      </c>
      <c r="G2735" s="92">
        <v>91.214591979980469</v>
      </c>
      <c r="H2735" s="91">
        <v>66.33538818359375</v>
      </c>
      <c r="I2735" s="90">
        <v>84.482505798339844</v>
      </c>
    </row>
    <row r="2736" spans="1:9">
      <c r="A2736" s="65" t="s">
        <v>9740</v>
      </c>
      <c r="B2736" s="65" t="s">
        <v>9739</v>
      </c>
      <c r="C2736" s="131">
        <v>4.6769999999999996</v>
      </c>
      <c r="D2736" s="132">
        <v>21.87432861328125</v>
      </c>
      <c r="E2736" s="132">
        <v>3.7707832384645514</v>
      </c>
      <c r="F2736" s="132">
        <v>39.12731051077327</v>
      </c>
      <c r="G2736" s="92">
        <v>89.508781433105469</v>
      </c>
      <c r="H2736" s="91">
        <v>64.182083129882813</v>
      </c>
      <c r="I2736" s="90">
        <v>82.655609130859375</v>
      </c>
    </row>
    <row r="2737" spans="1:9">
      <c r="A2737" s="65" t="s">
        <v>9870</v>
      </c>
      <c r="B2737" s="65" t="s">
        <v>9869</v>
      </c>
      <c r="C2737" s="131">
        <v>5.45</v>
      </c>
      <c r="D2737" s="132">
        <v>29.702499389648438</v>
      </c>
      <c r="E2737" s="132">
        <v>1.1106691334845167</v>
      </c>
      <c r="F2737" s="132">
        <v>44.147703180212012</v>
      </c>
      <c r="G2737" s="92">
        <v>95.545143127441406</v>
      </c>
      <c r="H2737" s="91">
        <v>68.945381164550781</v>
      </c>
      <c r="I2737" s="90">
        <v>88.347488403320313</v>
      </c>
    </row>
    <row r="2738" spans="1:9">
      <c r="A2738" s="65" t="s">
        <v>9738</v>
      </c>
      <c r="B2738" s="65" t="s">
        <v>9737</v>
      </c>
      <c r="C2738" s="131">
        <v>2.4569999999999999</v>
      </c>
      <c r="D2738" s="132">
        <v>6.0368490219116211</v>
      </c>
      <c r="E2738" s="132">
        <v>3.6387748395269637</v>
      </c>
      <c r="F2738" s="132">
        <v>36.15961867514055</v>
      </c>
      <c r="G2738" s="92">
        <v>85.56658935546875</v>
      </c>
      <c r="H2738" s="91">
        <v>60.870220184326172</v>
      </c>
      <c r="I2738" s="90">
        <v>78.883979797363281</v>
      </c>
    </row>
    <row r="2739" spans="1:9">
      <c r="A2739" s="65" t="s">
        <v>9868</v>
      </c>
      <c r="B2739" s="65" t="s">
        <v>9867</v>
      </c>
      <c r="C2739" s="131">
        <v>2.8530000000000002</v>
      </c>
      <c r="D2739" s="132">
        <v>8.1396093368530273</v>
      </c>
      <c r="E2739" s="132">
        <v>3.8519374032558567</v>
      </c>
      <c r="F2739" s="132">
        <v>43.219982899719064</v>
      </c>
      <c r="G2739" s="92">
        <v>87.465118408203125</v>
      </c>
      <c r="H2739" s="91">
        <v>64.12213134765625</v>
      </c>
      <c r="I2739" s="90">
        <v>81.148719787597656</v>
      </c>
    </row>
    <row r="2740" spans="1:9">
      <c r="A2740" s="65" t="s">
        <v>9736</v>
      </c>
      <c r="B2740" s="65" t="s">
        <v>9735</v>
      </c>
      <c r="C2740" s="131">
        <v>3.4140000000000001</v>
      </c>
      <c r="D2740" s="132">
        <v>11.655396461486816</v>
      </c>
      <c r="E2740" s="132">
        <v>3.6809329154190489</v>
      </c>
      <c r="F2740" s="132">
        <v>33.884043607532213</v>
      </c>
      <c r="G2740" s="92">
        <v>86.511459350585938</v>
      </c>
      <c r="H2740" s="91">
        <v>60.825599670410156</v>
      </c>
      <c r="I2740" s="90">
        <v>79.56109619140625</v>
      </c>
    </row>
    <row r="2741" spans="1:9">
      <c r="A2741" s="65" t="s">
        <v>9866</v>
      </c>
      <c r="B2741" s="65" t="s">
        <v>9865</v>
      </c>
      <c r="C2741" s="131">
        <v>4.0149999999999997</v>
      </c>
      <c r="D2741" s="132">
        <v>16.12022590637207</v>
      </c>
      <c r="E2741" s="132">
        <v>2.9531632216561343</v>
      </c>
      <c r="F2741" s="132">
        <v>44.36023885514259</v>
      </c>
      <c r="G2741" s="92">
        <v>90.80206298828125</v>
      </c>
      <c r="H2741" s="91">
        <v>66.392562866210938</v>
      </c>
      <c r="I2741" s="90">
        <v>84.197074890136719</v>
      </c>
    </row>
    <row r="2742" spans="1:9">
      <c r="A2742" s="65" t="s">
        <v>9734</v>
      </c>
      <c r="B2742" s="65" t="s">
        <v>9733</v>
      </c>
      <c r="C2742" s="131">
        <v>0.109</v>
      </c>
      <c r="D2742" s="132">
        <v>1.1881000362336636E-2</v>
      </c>
      <c r="E2742" s="132">
        <v>4.5074655381531246</v>
      </c>
      <c r="F2742" s="132">
        <v>26.674255359514323</v>
      </c>
      <c r="G2742" s="92">
        <v>78.429550170898438</v>
      </c>
      <c r="H2742" s="91">
        <v>53.658538818359375</v>
      </c>
      <c r="I2742" s="90">
        <v>71.726737976074219</v>
      </c>
    </row>
    <row r="2743" spans="1:9">
      <c r="A2743" s="65" t="s">
        <v>9732</v>
      </c>
      <c r="B2743" s="65" t="s">
        <v>9731</v>
      </c>
      <c r="C2743" s="131">
        <v>0.44700000000000001</v>
      </c>
      <c r="D2743" s="132">
        <v>0.1998089998960495</v>
      </c>
      <c r="E2743" s="132">
        <v>3.9852151007948526</v>
      </c>
      <c r="F2743" s="132">
        <v>26.91765932102442</v>
      </c>
      <c r="G2743" s="92">
        <v>79.774772644042969</v>
      </c>
      <c r="H2743" s="91">
        <v>54.52545166015625</v>
      </c>
      <c r="I2743" s="90">
        <v>72.942535400390625</v>
      </c>
    </row>
    <row r="2744" spans="1:9">
      <c r="A2744" s="65" t="s">
        <v>9864</v>
      </c>
      <c r="B2744" s="65" t="s">
        <v>9863</v>
      </c>
      <c r="C2744" s="131">
        <v>4.5659999999999998</v>
      </c>
      <c r="D2744" s="132">
        <v>20.848356246948242</v>
      </c>
      <c r="E2744" s="132">
        <v>3.2975653945067211</v>
      </c>
      <c r="F2744" s="132">
        <v>37.181742949901327</v>
      </c>
      <c r="G2744" s="92">
        <v>89.571250915527344</v>
      </c>
      <c r="H2744" s="91">
        <v>63.597049713134766</v>
      </c>
      <c r="I2744" s="90">
        <v>82.542869567871094</v>
      </c>
    </row>
    <row r="2745" spans="1:9">
      <c r="A2745" s="65" t="s">
        <v>10018</v>
      </c>
      <c r="B2745" s="65" t="s">
        <v>10017</v>
      </c>
      <c r="C2745" s="131">
        <v>5.2649999999999997</v>
      </c>
      <c r="D2745" s="132">
        <v>27.720224380493164</v>
      </c>
      <c r="E2745" s="132">
        <v>-0.36019374568785129</v>
      </c>
      <c r="F2745" s="132">
        <v>46.082554945054945</v>
      </c>
      <c r="G2745" s="92">
        <v>97.764015197753906</v>
      </c>
      <c r="H2745" s="91">
        <v>70.678726196289063</v>
      </c>
      <c r="I2745" s="90">
        <v>90.434982299804688</v>
      </c>
    </row>
    <row r="2746" spans="1:9">
      <c r="A2746" s="65" t="s">
        <v>10016</v>
      </c>
      <c r="B2746" s="65" t="s">
        <v>10015</v>
      </c>
      <c r="C2746" s="131">
        <v>2.0939999999999999</v>
      </c>
      <c r="D2746" s="132">
        <v>4.3848361968994141</v>
      </c>
      <c r="E2746" s="132">
        <v>3.5434594853370394</v>
      </c>
      <c r="F2746" s="132">
        <v>36.716288252714712</v>
      </c>
      <c r="G2746" s="92">
        <v>85.245452880859375</v>
      </c>
      <c r="H2746" s="91">
        <v>60.802268981933594</v>
      </c>
      <c r="I2746" s="90">
        <v>78.63134765625</v>
      </c>
    </row>
    <row r="2747" spans="1:9">
      <c r="A2747" s="65" t="s">
        <v>10014</v>
      </c>
      <c r="B2747" s="65" t="s">
        <v>10013</v>
      </c>
      <c r="C2747" s="131">
        <v>1.3839999999999999</v>
      </c>
      <c r="D2747" s="132">
        <v>1.9154560565948486</v>
      </c>
      <c r="E2747" s="132">
        <v>3.2608966405878017</v>
      </c>
      <c r="F2747" s="132">
        <v>36.976877234803339</v>
      </c>
      <c r="G2747" s="92">
        <v>84.558563232421875</v>
      </c>
      <c r="H2747" s="91">
        <v>60.367408752441406</v>
      </c>
      <c r="I2747" s="90">
        <v>78.012657165527344</v>
      </c>
    </row>
    <row r="2748" spans="1:9">
      <c r="A2748" s="65" t="s">
        <v>10012</v>
      </c>
      <c r="B2748" s="65" t="s">
        <v>10011</v>
      </c>
      <c r="C2748" s="131">
        <v>1.7230000000000001</v>
      </c>
      <c r="D2748" s="132">
        <v>2.9687290191650391</v>
      </c>
      <c r="E2748" s="132">
        <v>3.5105078159238698</v>
      </c>
      <c r="F2748" s="132">
        <v>40.638502804194097</v>
      </c>
      <c r="G2748" s="92">
        <v>85.569000244140625</v>
      </c>
      <c r="H2748" s="91">
        <v>62.1068115234375</v>
      </c>
      <c r="I2748" s="90">
        <v>79.220344543457031</v>
      </c>
    </row>
    <row r="2749" spans="1:9">
      <c r="A2749" s="65" t="s">
        <v>10010</v>
      </c>
      <c r="B2749" s="65" t="s">
        <v>10009</v>
      </c>
      <c r="C2749" s="131">
        <v>8.4019999999999992</v>
      </c>
      <c r="D2749" s="132">
        <v>70.593605041503906</v>
      </c>
      <c r="E2749" s="132">
        <v>-0.71706992567461003</v>
      </c>
      <c r="F2749" s="132">
        <v>44.378528225806448</v>
      </c>
      <c r="G2749" s="92">
        <v>102.52440643310547</v>
      </c>
      <c r="H2749" s="91">
        <v>72.723434448242188</v>
      </c>
      <c r="I2749" s="90">
        <v>94.460533142089844</v>
      </c>
    </row>
    <row r="2750" spans="1:9">
      <c r="A2750" s="65" t="s">
        <v>10008</v>
      </c>
      <c r="B2750" s="65" t="s">
        <v>10007</v>
      </c>
      <c r="C2750" s="131">
        <v>5.5990000000000002</v>
      </c>
      <c r="D2750" s="132">
        <v>31.348800659179688</v>
      </c>
      <c r="E2750" s="132">
        <v>0.15093594184382483</v>
      </c>
      <c r="F2750" s="132">
        <v>43.213987037424211</v>
      </c>
      <c r="G2750" s="92">
        <v>96.912696838378906</v>
      </c>
      <c r="H2750" s="91">
        <v>69.375991821289063</v>
      </c>
      <c r="I2750" s="90">
        <v>89.461517333984375</v>
      </c>
    </row>
    <row r="2751" spans="1:9">
      <c r="A2751" s="65" t="s">
        <v>10006</v>
      </c>
      <c r="B2751" s="65" t="s">
        <v>10005</v>
      </c>
      <c r="C2751" s="131">
        <v>4.9550000000000001</v>
      </c>
      <c r="D2751" s="132">
        <v>24.552024841308594</v>
      </c>
      <c r="E2751" s="132">
        <v>-0.39814493359299002</v>
      </c>
      <c r="F2751" s="132">
        <v>46.172059422059419</v>
      </c>
      <c r="G2751" s="92">
        <v>97.365341186523438</v>
      </c>
      <c r="H2751" s="91">
        <v>70.469306945800781</v>
      </c>
      <c r="I2751" s="90">
        <v>90.087516784667969</v>
      </c>
    </row>
    <row r="2752" spans="1:9">
      <c r="A2752" s="65" t="s">
        <v>10004</v>
      </c>
      <c r="B2752" s="65" t="s">
        <v>10003</v>
      </c>
      <c r="C2752" s="131">
        <v>15.567</v>
      </c>
      <c r="D2752" s="132">
        <v>242.33148193359375</v>
      </c>
      <c r="E2752" s="132">
        <v>-0.67949486222462152</v>
      </c>
      <c r="F2752" s="132">
        <v>45.646320414247604</v>
      </c>
      <c r="G2752" s="92">
        <v>112.39958953857422</v>
      </c>
      <c r="H2752" s="91">
        <v>77.097618103027344</v>
      </c>
      <c r="I2752" s="90">
        <v>102.84719848632813</v>
      </c>
    </row>
    <row r="2753" spans="1:9">
      <c r="A2753" s="65" t="s">
        <v>10002</v>
      </c>
      <c r="B2753" s="65" t="s">
        <v>10001</v>
      </c>
      <c r="C2753" s="131">
        <v>13.904999999999999</v>
      </c>
      <c r="D2753" s="132">
        <v>193.34902954101563</v>
      </c>
      <c r="E2753" s="132">
        <v>2.6685974228222458</v>
      </c>
      <c r="F2753" s="132">
        <v>42.118615974308504</v>
      </c>
      <c r="G2753" s="92">
        <v>104.78505706787109</v>
      </c>
      <c r="H2753" s="91">
        <v>72.492965698242188</v>
      </c>
      <c r="I2753" s="90">
        <v>96.047111511230469</v>
      </c>
    </row>
    <row r="2754" spans="1:9">
      <c r="A2754" s="65" t="s">
        <v>10000</v>
      </c>
      <c r="B2754" s="65" t="s">
        <v>9999</v>
      </c>
      <c r="C2754" s="131">
        <v>13.75</v>
      </c>
      <c r="D2754" s="132">
        <v>189.0625</v>
      </c>
      <c r="E2754" s="132">
        <v>2.6868469774697035</v>
      </c>
      <c r="F2754" s="132">
        <v>42.694174052012201</v>
      </c>
      <c r="G2754" s="92">
        <v>104.68607330322266</v>
      </c>
      <c r="H2754" s="91">
        <v>72.65570068359375</v>
      </c>
      <c r="I2754" s="90">
        <v>96.018943786621094</v>
      </c>
    </row>
    <row r="2755" spans="1:9">
      <c r="A2755" s="65" t="s">
        <v>9998</v>
      </c>
      <c r="B2755" s="65" t="s">
        <v>9997</v>
      </c>
      <c r="C2755" s="131">
        <v>27.765000000000001</v>
      </c>
      <c r="D2755" s="132">
        <v>770.89520263671875</v>
      </c>
      <c r="E2755" s="132">
        <v>7.5871729169855073E-2</v>
      </c>
      <c r="F2755" s="132">
        <v>48.882671707624446</v>
      </c>
      <c r="G2755" s="92">
        <v>125.45159912109375</v>
      </c>
      <c r="H2755" s="91">
        <v>78.509796142578125</v>
      </c>
      <c r="I2755" s="90">
        <v>112.74957275390625</v>
      </c>
    </row>
    <row r="2756" spans="1:9">
      <c r="A2756" s="65" t="s">
        <v>9996</v>
      </c>
      <c r="B2756" s="65" t="s">
        <v>9995</v>
      </c>
      <c r="C2756" s="131">
        <v>29.744</v>
      </c>
      <c r="D2756" s="132">
        <v>884.70556640625</v>
      </c>
      <c r="E2756" s="132">
        <v>1.4367872909810124</v>
      </c>
      <c r="F2756" s="132">
        <v>55.032378001549183</v>
      </c>
      <c r="G2756" s="92">
        <v>126.71882629394531</v>
      </c>
      <c r="H2756" s="91">
        <v>79.520362854003906</v>
      </c>
      <c r="I2756" s="90">
        <v>113.94734954833984</v>
      </c>
    </row>
    <row r="2757" spans="1:9">
      <c r="A2757" s="65" t="s">
        <v>9994</v>
      </c>
      <c r="B2757" s="65" t="s">
        <v>9993</v>
      </c>
      <c r="C2757" s="131">
        <v>14.807</v>
      </c>
      <c r="D2757" s="132">
        <v>219.24725341796875</v>
      </c>
      <c r="E2757" s="132">
        <v>-1.4084485413553278</v>
      </c>
      <c r="F2757" s="132">
        <v>47.571842830216035</v>
      </c>
      <c r="G2757" s="92">
        <v>112.89250183105469</v>
      </c>
      <c r="H2757" s="91">
        <v>78.162322998046875</v>
      </c>
      <c r="I2757" s="90">
        <v>103.49483489990234</v>
      </c>
    </row>
    <row r="2758" spans="1:9">
      <c r="A2758" s="65" t="s">
        <v>9992</v>
      </c>
      <c r="B2758" s="65" t="s">
        <v>9991</v>
      </c>
      <c r="C2758" s="131">
        <v>23.452000000000002</v>
      </c>
      <c r="D2758" s="132">
        <v>549.99627685546875</v>
      </c>
      <c r="E2758" s="132">
        <v>-0.82439645766736402</v>
      </c>
      <c r="F2758" s="132">
        <v>46.563026220832334</v>
      </c>
      <c r="G2758" s="92">
        <v>121.90171813964844</v>
      </c>
      <c r="H2758" s="91">
        <v>78.833702087402344</v>
      </c>
      <c r="I2758" s="90">
        <v>110.24790191650391</v>
      </c>
    </row>
    <row r="2759" spans="1:9">
      <c r="A2759" s="65" t="s">
        <v>9990</v>
      </c>
      <c r="B2759" s="65" t="s">
        <v>9989</v>
      </c>
      <c r="C2759" s="131">
        <v>21.210999999999999</v>
      </c>
      <c r="D2759" s="132">
        <v>449.90652465820313</v>
      </c>
      <c r="E2759" s="132">
        <v>-1.6354960750669587</v>
      </c>
      <c r="F2759" s="132">
        <v>48.412871154104529</v>
      </c>
      <c r="G2759" s="92">
        <v>121.03150939941406</v>
      </c>
      <c r="H2759" s="91">
        <v>80.180465698242188</v>
      </c>
      <c r="I2759" s="90">
        <v>109.97759246826172</v>
      </c>
    </row>
    <row r="2760" spans="1:9">
      <c r="A2760" s="65" t="s">
        <v>9988</v>
      </c>
      <c r="B2760" s="65" t="s">
        <v>9987</v>
      </c>
      <c r="C2760" s="131">
        <v>27.195</v>
      </c>
      <c r="D2760" s="132">
        <v>739.56805419921875</v>
      </c>
      <c r="E2760" s="132">
        <v>0.54507142759390093</v>
      </c>
      <c r="F2760" s="132">
        <v>50.52753787342489</v>
      </c>
      <c r="G2760" s="92">
        <v>124.61653900146484</v>
      </c>
      <c r="H2760" s="91">
        <v>79.00921630859375</v>
      </c>
      <c r="I2760" s="90">
        <v>112.27561187744141</v>
      </c>
    </row>
    <row r="2761" spans="1:9">
      <c r="A2761" s="65" t="s">
        <v>9986</v>
      </c>
      <c r="B2761" s="65" t="s">
        <v>9985</v>
      </c>
      <c r="C2761" s="131">
        <v>21.423999999999999</v>
      </c>
      <c r="D2761" s="132">
        <v>458.98776245117188</v>
      </c>
      <c r="E2761" s="132">
        <v>1.8291289674159479</v>
      </c>
      <c r="F2761" s="132">
        <v>45.559581092555902</v>
      </c>
      <c r="G2761" s="92">
        <v>115.75916290283203</v>
      </c>
      <c r="H2761" s="91">
        <v>76.455886840820313</v>
      </c>
      <c r="I2761" s="90">
        <v>105.12405395507813</v>
      </c>
    </row>
    <row r="2762" spans="1:9">
      <c r="A2762" s="65" t="s">
        <v>9984</v>
      </c>
      <c r="B2762" s="65" t="s">
        <v>9983</v>
      </c>
      <c r="C2762" s="131">
        <v>21.117000000000001</v>
      </c>
      <c r="D2762" s="132">
        <v>445.92770385742188</v>
      </c>
      <c r="E2762" s="132">
        <v>2.217845066462754</v>
      </c>
      <c r="F2762" s="132">
        <v>45.913873626373629</v>
      </c>
      <c r="G2762" s="92">
        <v>114.95096588134766</v>
      </c>
      <c r="H2762" s="91">
        <v>76.302742004394531</v>
      </c>
      <c r="I2762" s="90">
        <v>104.49311065673828</v>
      </c>
    </row>
    <row r="2763" spans="1:9">
      <c r="A2763" s="65" t="s">
        <v>9982</v>
      </c>
      <c r="B2763" s="65" t="s">
        <v>9981</v>
      </c>
      <c r="C2763" s="131">
        <v>16.486000000000001</v>
      </c>
      <c r="D2763" s="132">
        <v>271.7882080078125</v>
      </c>
      <c r="E2763" s="132">
        <v>0.10455328142161222</v>
      </c>
      <c r="F2763" s="132">
        <v>45.636597938144327</v>
      </c>
      <c r="G2763" s="92">
        <v>112.43656158447266</v>
      </c>
      <c r="H2763" s="91">
        <v>76.82928466796875</v>
      </c>
      <c r="I2763" s="90">
        <v>102.80155944824219</v>
      </c>
    </row>
    <row r="2764" spans="1:9">
      <c r="A2764" s="65" t="s">
        <v>9980</v>
      </c>
      <c r="B2764" s="65" t="s">
        <v>9979</v>
      </c>
      <c r="C2764" s="131">
        <v>20.686</v>
      </c>
      <c r="D2764" s="132">
        <v>427.91058349609375</v>
      </c>
      <c r="E2764" s="132">
        <v>3.2331116968568967</v>
      </c>
      <c r="F2764" s="132">
        <v>41.511729957805905</v>
      </c>
      <c r="G2764" s="92">
        <v>112.0618896484375</v>
      </c>
      <c r="H2764" s="91">
        <v>73.651412963867188</v>
      </c>
      <c r="I2764" s="90">
        <v>101.66836547851563</v>
      </c>
    </row>
    <row r="2765" spans="1:9">
      <c r="A2765" s="65" t="s">
        <v>9978</v>
      </c>
      <c r="B2765" s="65" t="s">
        <v>9977</v>
      </c>
      <c r="C2765" s="131">
        <v>20.088000000000001</v>
      </c>
      <c r="D2765" s="132">
        <v>403.52774047851563</v>
      </c>
      <c r="E2765" s="132">
        <v>2.358453780772134</v>
      </c>
      <c r="F2765" s="132">
        <v>45.1933281613654</v>
      </c>
      <c r="G2765" s="92">
        <v>113.43489837646484</v>
      </c>
      <c r="H2765" s="91">
        <v>75.788711547851563</v>
      </c>
      <c r="I2765" s="90">
        <v>103.24818420410156</v>
      </c>
    </row>
    <row r="2766" spans="1:9">
      <c r="A2766" s="65" t="s">
        <v>9976</v>
      </c>
      <c r="B2766" s="65" t="s">
        <v>9975</v>
      </c>
      <c r="C2766" s="131">
        <v>16.582999999999998</v>
      </c>
      <c r="D2766" s="132">
        <v>274.99588012695313</v>
      </c>
      <c r="E2766" s="132">
        <v>0.75139231456305677</v>
      </c>
      <c r="F2766" s="132">
        <v>42.139783080260301</v>
      </c>
      <c r="G2766" s="92">
        <v>110.86812591552734</v>
      </c>
      <c r="H2766" s="91">
        <v>74.899063110351563</v>
      </c>
      <c r="I2766" s="90">
        <v>101.13522338867188</v>
      </c>
    </row>
    <row r="2767" spans="1:9">
      <c r="A2767" s="65" t="s">
        <v>9974</v>
      </c>
      <c r="B2767" s="65" t="s">
        <v>9973</v>
      </c>
      <c r="C2767" s="131">
        <v>15.548</v>
      </c>
      <c r="D2767" s="132">
        <v>241.74031066894531</v>
      </c>
      <c r="E2767" s="132">
        <v>-0.73924422626537178</v>
      </c>
      <c r="F2767" s="132">
        <v>45.083333333333336</v>
      </c>
      <c r="G2767" s="92">
        <v>112.33455657958984</v>
      </c>
      <c r="H2767" s="91">
        <v>76.894622802734375</v>
      </c>
      <c r="I2767" s="90">
        <v>102.74483489990234</v>
      </c>
    </row>
    <row r="2768" spans="1:9">
      <c r="A2768" s="65" t="s">
        <v>9972</v>
      </c>
      <c r="B2768" s="65" t="s">
        <v>9971</v>
      </c>
      <c r="C2768" s="131">
        <v>7.2039999999999997</v>
      </c>
      <c r="D2768" s="132">
        <v>51.897617340087891</v>
      </c>
      <c r="E2768" s="132">
        <v>-1.003848149270316</v>
      </c>
      <c r="F2768" s="132">
        <v>46.197598383069788</v>
      </c>
      <c r="G2768" s="92">
        <v>101.59120178222656</v>
      </c>
      <c r="H2768" s="91">
        <v>72.807121276855469</v>
      </c>
      <c r="I2768" s="90">
        <v>93.802490234375</v>
      </c>
    </row>
    <row r="2769" spans="1:9">
      <c r="A2769" s="65" t="s">
        <v>9730</v>
      </c>
      <c r="B2769" s="65" t="s">
        <v>9729</v>
      </c>
      <c r="C2769" s="131">
        <v>2.4969999999999999</v>
      </c>
      <c r="D2769" s="132">
        <v>6.2350091934204102</v>
      </c>
      <c r="E2769" s="132">
        <v>3.9021715529870029</v>
      </c>
      <c r="F2769" s="132">
        <v>38.800619834710744</v>
      </c>
      <c r="G2769" s="92">
        <v>85.84716796875</v>
      </c>
      <c r="H2769" s="91">
        <v>61.843769073486328</v>
      </c>
      <c r="I2769" s="90">
        <v>79.352066040039063</v>
      </c>
    </row>
    <row r="2770" spans="1:9">
      <c r="A2770" s="65" t="s">
        <v>9728</v>
      </c>
      <c r="B2770" s="65" t="s">
        <v>9727</v>
      </c>
      <c r="C2770" s="131">
        <v>1.768</v>
      </c>
      <c r="D2770" s="132">
        <v>3.125823974609375</v>
      </c>
      <c r="E2770" s="132">
        <v>3.6220206181405268</v>
      </c>
      <c r="F2770" s="132">
        <v>40.643657817109144</v>
      </c>
      <c r="G2770" s="92">
        <v>85.485679626464844</v>
      </c>
      <c r="H2770" s="91">
        <v>62.075405120849609</v>
      </c>
      <c r="I2770" s="90">
        <v>79.151069641113281</v>
      </c>
    </row>
    <row r="2771" spans="1:9">
      <c r="A2771" s="65" t="s">
        <v>9726</v>
      </c>
      <c r="B2771" s="65" t="s">
        <v>9725</v>
      </c>
      <c r="C2771" s="131">
        <v>1.41</v>
      </c>
      <c r="D2771" s="132">
        <v>1.9881000518798828</v>
      </c>
      <c r="E2771" s="132">
        <v>2.891102822971134</v>
      </c>
      <c r="F2771" s="132">
        <v>39.583312619106806</v>
      </c>
      <c r="G2771" s="92">
        <v>85.700576782226563</v>
      </c>
      <c r="H2771" s="91">
        <v>61.774578094482422</v>
      </c>
      <c r="I2771" s="90">
        <v>79.226417541503906</v>
      </c>
    </row>
    <row r="2772" spans="1:9">
      <c r="A2772" s="65" t="s">
        <v>9724</v>
      </c>
      <c r="B2772" s="65" t="s">
        <v>9723</v>
      </c>
      <c r="C2772" s="131">
        <v>0.42799999999999999</v>
      </c>
      <c r="D2772" s="132">
        <v>0.18318399786949158</v>
      </c>
      <c r="E2772" s="132">
        <v>3.389842799256801</v>
      </c>
      <c r="F2772" s="132">
        <v>33.378227552890223</v>
      </c>
      <c r="G2772" s="92">
        <v>82.018165588378906</v>
      </c>
      <c r="H2772" s="91">
        <v>57.688701629638672</v>
      </c>
      <c r="I2772" s="90">
        <v>75.434837341308594</v>
      </c>
    </row>
    <row r="2773" spans="1:9">
      <c r="A2773" s="65" t="s">
        <v>9722</v>
      </c>
      <c r="B2773" s="65" t="s">
        <v>9721</v>
      </c>
      <c r="C2773" s="131">
        <v>1.5029999999999999</v>
      </c>
      <c r="D2773" s="132">
        <v>2.2590088844299316</v>
      </c>
      <c r="E2773" s="132">
        <v>3.8256852362192624</v>
      </c>
      <c r="F2773" s="132">
        <v>30.614943201780068</v>
      </c>
      <c r="G2773" s="92">
        <v>82.541290283203125</v>
      </c>
      <c r="H2773" s="91">
        <v>57.374832153320313</v>
      </c>
      <c r="I2773" s="90">
        <v>75.731475830078125</v>
      </c>
    </row>
    <row r="2774" spans="1:9">
      <c r="A2774" s="65" t="s">
        <v>9720</v>
      </c>
      <c r="B2774" s="65" t="s">
        <v>9719</v>
      </c>
      <c r="C2774" s="131">
        <v>1.6910000000000001</v>
      </c>
      <c r="D2774" s="132">
        <v>2.8594810962677002</v>
      </c>
      <c r="E2774" s="132">
        <v>3.002384182782297</v>
      </c>
      <c r="F2774" s="132">
        <v>34.370165745856355</v>
      </c>
      <c r="G2774" s="92">
        <v>84.837860107421875</v>
      </c>
      <c r="H2774" s="91">
        <v>59.773895263671875</v>
      </c>
      <c r="I2774" s="90">
        <v>78.055778503417969</v>
      </c>
    </row>
    <row r="2775" spans="1:9">
      <c r="A2775" s="65" t="s">
        <v>9718</v>
      </c>
      <c r="B2775" s="65" t="s">
        <v>9717</v>
      </c>
      <c r="C2775" s="131">
        <v>5.8289999999999997</v>
      </c>
      <c r="D2775" s="132">
        <v>33.977241516113281</v>
      </c>
      <c r="E2775" s="132">
        <v>3.6526152218532788</v>
      </c>
      <c r="F2775" s="132">
        <v>34.645588636984428</v>
      </c>
      <c r="G2775" s="92">
        <v>90.427742004394531</v>
      </c>
      <c r="H2775" s="91">
        <v>63.374034881591797</v>
      </c>
      <c r="I2775" s="90">
        <v>83.107254028320313</v>
      </c>
    </row>
    <row r="2776" spans="1:9">
      <c r="A2776" s="65" t="s">
        <v>9716</v>
      </c>
      <c r="B2776" s="65" t="s">
        <v>9715</v>
      </c>
      <c r="C2776" s="131">
        <v>2.4009999999999998</v>
      </c>
      <c r="D2776" s="132">
        <v>5.764801025390625</v>
      </c>
      <c r="E2776" s="132">
        <v>2.6324628220237205</v>
      </c>
      <c r="F2776" s="132">
        <v>35.752786722813973</v>
      </c>
      <c r="G2776" s="92">
        <v>86.802490234375</v>
      </c>
      <c r="H2776" s="91">
        <v>61.372650146484375</v>
      </c>
      <c r="I2776" s="90">
        <v>79.921409606933594</v>
      </c>
    </row>
    <row r="2777" spans="1:9">
      <c r="A2777" s="65" t="s">
        <v>9714</v>
      </c>
      <c r="B2777" s="65" t="s">
        <v>9713</v>
      </c>
      <c r="C2777" s="131">
        <v>6.0229999999999997</v>
      </c>
      <c r="D2777" s="132">
        <v>36.276527404785156</v>
      </c>
      <c r="E2777" s="132">
        <v>3.0986517470138351</v>
      </c>
      <c r="F2777" s="132">
        <v>42.542573320719015</v>
      </c>
      <c r="G2777" s="92">
        <v>93.254913330078125</v>
      </c>
      <c r="H2777" s="91">
        <v>67.304298400878906</v>
      </c>
      <c r="I2777" s="90">
        <v>86.23291015625</v>
      </c>
    </row>
    <row r="2778" spans="1:9">
      <c r="A2778" s="65" t="s">
        <v>9712</v>
      </c>
      <c r="B2778" s="65" t="s">
        <v>9711</v>
      </c>
      <c r="C2778" s="131">
        <v>3.8719999999999999</v>
      </c>
      <c r="D2778" s="132">
        <v>14.99238395690918</v>
      </c>
      <c r="E2778" s="132">
        <v>3.783035898572515</v>
      </c>
      <c r="F2778" s="132">
        <v>36.622327167781712</v>
      </c>
      <c r="G2778" s="92">
        <v>87.691474914550781</v>
      </c>
      <c r="H2778" s="91">
        <v>62.357837677001953</v>
      </c>
      <c r="I2778" s="90">
        <v>80.83642578125</v>
      </c>
    </row>
    <row r="2779" spans="1:9">
      <c r="A2779" s="65" t="s">
        <v>9710</v>
      </c>
      <c r="B2779" s="65" t="s">
        <v>9709</v>
      </c>
      <c r="C2779" s="131">
        <v>4.0259999999999998</v>
      </c>
      <c r="D2779" s="132">
        <v>16.208675384521484</v>
      </c>
      <c r="E2779" s="132">
        <v>3.4725203991163918</v>
      </c>
      <c r="F2779" s="132">
        <v>42.382851445663007</v>
      </c>
      <c r="G2779" s="92">
        <v>89.648712158203125</v>
      </c>
      <c r="H2779" s="91">
        <v>65.182647705078125</v>
      </c>
      <c r="I2779" s="90">
        <v>83.028419494628906</v>
      </c>
    </row>
    <row r="2780" spans="1:9">
      <c r="A2780" s="65" t="s">
        <v>9708</v>
      </c>
      <c r="B2780" s="65" t="s">
        <v>9707</v>
      </c>
      <c r="C2780" s="131">
        <v>5.1059999999999999</v>
      </c>
      <c r="D2780" s="132">
        <v>26.071235656738281</v>
      </c>
      <c r="E2780" s="132">
        <v>1.7555506503202616</v>
      </c>
      <c r="F2780" s="132">
        <v>44.595483322309363</v>
      </c>
      <c r="G2780" s="92">
        <v>94.215385437011719</v>
      </c>
      <c r="H2780" s="91">
        <v>68.363899230957031</v>
      </c>
      <c r="I2780" s="90">
        <v>87.220207214355469</v>
      </c>
    </row>
    <row r="2781" spans="1:9">
      <c r="A2781" s="65" t="s">
        <v>9706</v>
      </c>
      <c r="B2781" s="65" t="s">
        <v>9705</v>
      </c>
      <c r="C2781" s="131">
        <v>8.9589999999999996</v>
      </c>
      <c r="D2781" s="132">
        <v>80.263679504394531</v>
      </c>
      <c r="E2781" s="132">
        <v>-9.6046124302733796E-3</v>
      </c>
      <c r="F2781" s="132">
        <v>41.275625697433448</v>
      </c>
      <c r="G2781" s="92">
        <v>101.63608551025391</v>
      </c>
      <c r="H2781" s="91">
        <v>71.280441284179688</v>
      </c>
      <c r="I2781" s="90">
        <v>93.422126770019531</v>
      </c>
    </row>
    <row r="2782" spans="1:9">
      <c r="A2782" s="65" t="s">
        <v>9704</v>
      </c>
      <c r="B2782" s="65" t="s">
        <v>9703</v>
      </c>
      <c r="C2782" s="131">
        <v>5.1070000000000002</v>
      </c>
      <c r="D2782" s="132">
        <v>26.081449508666992</v>
      </c>
      <c r="E2782" s="132">
        <v>1.3457861632117551</v>
      </c>
      <c r="F2782" s="132">
        <v>40.411823347622374</v>
      </c>
      <c r="G2782" s="92">
        <v>93.862655639648438</v>
      </c>
      <c r="H2782" s="91">
        <v>66.881828308105469</v>
      </c>
      <c r="I2782" s="90">
        <v>86.5618896484375</v>
      </c>
    </row>
    <row r="2783" spans="1:9">
      <c r="A2783" s="65" t="s">
        <v>9702</v>
      </c>
      <c r="B2783" s="65" t="s">
        <v>9701</v>
      </c>
      <c r="C2783" s="131">
        <v>9.1649999999999991</v>
      </c>
      <c r="D2783" s="132">
        <v>83.997222900390625</v>
      </c>
      <c r="E2783" s="132">
        <v>-0.23956271850756616</v>
      </c>
      <c r="F2783" s="132">
        <v>44.16134836852207</v>
      </c>
      <c r="G2783" s="92">
        <v>102.89422607421875</v>
      </c>
      <c r="H2783" s="91">
        <v>72.818267822265625</v>
      </c>
      <c r="I2783" s="90">
        <v>94.755943298339844</v>
      </c>
    </row>
    <row r="2784" spans="1:9">
      <c r="A2784" s="65" t="s">
        <v>9700</v>
      </c>
      <c r="B2784" s="65" t="s">
        <v>9699</v>
      </c>
      <c r="C2784" s="131">
        <v>10.356</v>
      </c>
      <c r="D2784" s="132">
        <v>107.24673461914063</v>
      </c>
      <c r="E2784" s="132">
        <v>-0.60400062620271666</v>
      </c>
      <c r="F2784" s="132">
        <v>45.173248997223077</v>
      </c>
      <c r="G2784" s="92">
        <v>105.30325317382813</v>
      </c>
      <c r="H2784" s="91">
        <v>74.290855407714844</v>
      </c>
      <c r="I2784" s="90">
        <v>96.911582946777344</v>
      </c>
    </row>
    <row r="2785" spans="1:9">
      <c r="A2785" s="65" t="s">
        <v>9136</v>
      </c>
      <c r="B2785" s="65" t="s">
        <v>9135</v>
      </c>
      <c r="C2785" s="131">
        <v>16.085000000000001</v>
      </c>
      <c r="D2785" s="132">
        <v>258.72723388671875</v>
      </c>
      <c r="E2785" s="132">
        <v>-0.54791051371241217</v>
      </c>
      <c r="F2785" s="132">
        <v>43.98908053108326</v>
      </c>
      <c r="G2785" s="92">
        <v>112.49221038818359</v>
      </c>
      <c r="H2785" s="91">
        <v>76.474365234375</v>
      </c>
      <c r="I2785" s="90">
        <v>102.74610900878906</v>
      </c>
    </row>
    <row r="2786" spans="1:9">
      <c r="A2786" s="65" t="s">
        <v>9134</v>
      </c>
      <c r="B2786" s="65" t="s">
        <v>9133</v>
      </c>
      <c r="C2786" s="131">
        <v>14.757</v>
      </c>
      <c r="D2786" s="132">
        <v>217.76904296875</v>
      </c>
      <c r="E2786" s="132">
        <v>5.7525237983939305E-2</v>
      </c>
      <c r="F2786" s="132">
        <v>37.431446731234864</v>
      </c>
      <c r="G2786" s="92">
        <v>108.51100158691406</v>
      </c>
      <c r="H2786" s="91">
        <v>72.756813049316406</v>
      </c>
      <c r="I2786" s="90">
        <v>98.83624267578125</v>
      </c>
    </row>
    <row r="2787" spans="1:9">
      <c r="A2787" s="65" t="s">
        <v>9132</v>
      </c>
      <c r="B2787" s="65" t="s">
        <v>9131</v>
      </c>
      <c r="C2787" s="131">
        <v>14.222</v>
      </c>
      <c r="D2787" s="132">
        <v>202.26528930664063</v>
      </c>
      <c r="E2787" s="132">
        <v>-0.86304581406440828</v>
      </c>
      <c r="F2787" s="132">
        <v>47.736409098241651</v>
      </c>
      <c r="G2787" s="92">
        <v>111.41230010986328</v>
      </c>
      <c r="H2787" s="91">
        <v>77.594902038574219</v>
      </c>
      <c r="I2787" s="90">
        <v>102.26161956787109</v>
      </c>
    </row>
    <row r="2788" spans="1:9">
      <c r="A2788" s="65" t="s">
        <v>9130</v>
      </c>
      <c r="B2788" s="65" t="s">
        <v>9129</v>
      </c>
      <c r="C2788" s="131">
        <v>13.119</v>
      </c>
      <c r="D2788" s="132">
        <v>172.108154296875</v>
      </c>
      <c r="E2788" s="132">
        <v>2.3278973207924598</v>
      </c>
      <c r="F2788" s="132">
        <v>40.394776931447225</v>
      </c>
      <c r="G2788" s="92">
        <v>103.85344696044922</v>
      </c>
      <c r="H2788" s="91">
        <v>71.644371032714844</v>
      </c>
      <c r="I2788" s="90">
        <v>95.137962341308594</v>
      </c>
    </row>
    <row r="2789" spans="1:9">
      <c r="A2789" s="65" t="s">
        <v>9128</v>
      </c>
      <c r="B2789" s="65" t="s">
        <v>9127</v>
      </c>
      <c r="C2789" s="131">
        <v>12.516999999999999</v>
      </c>
      <c r="D2789" s="132">
        <v>156.67529296875</v>
      </c>
      <c r="E2789" s="132">
        <v>2.2301609360576862</v>
      </c>
      <c r="F2789" s="132">
        <v>39.521282665753738</v>
      </c>
      <c r="G2789" s="92">
        <v>102.9990234375</v>
      </c>
      <c r="H2789" s="91">
        <v>71.04461669921875</v>
      </c>
      <c r="I2789" s="90">
        <v>94.352455139160156</v>
      </c>
    </row>
    <row r="2790" spans="1:9">
      <c r="A2790" s="65" t="s">
        <v>9126</v>
      </c>
      <c r="B2790" s="65" t="s">
        <v>9125</v>
      </c>
      <c r="C2790" s="131">
        <v>13.914999999999999</v>
      </c>
      <c r="D2790" s="132">
        <v>193.62722778320313</v>
      </c>
      <c r="E2790" s="132">
        <v>-0.59862852538589528</v>
      </c>
      <c r="F2790" s="132">
        <v>45.826360338573153</v>
      </c>
      <c r="G2790" s="92">
        <v>110.21858215332031</v>
      </c>
      <c r="H2790" s="91">
        <v>76.455978393554688</v>
      </c>
      <c r="I2790" s="90">
        <v>101.08272552490234</v>
      </c>
    </row>
    <row r="2791" spans="1:9">
      <c r="A2791" s="65" t="s">
        <v>1010</v>
      </c>
      <c r="B2791" s="65" t="s">
        <v>1009</v>
      </c>
      <c r="C2791" s="131">
        <v>13.967000000000001</v>
      </c>
      <c r="D2791" s="132">
        <v>195.07708740234375</v>
      </c>
      <c r="E2791" s="132">
        <v>-7.7769732915579828E-2</v>
      </c>
      <c r="F2791" s="132">
        <v>45.672910491997627</v>
      </c>
      <c r="G2791" s="92">
        <v>109.51918792724609</v>
      </c>
      <c r="H2791" s="91">
        <v>76.03411865234375</v>
      </c>
      <c r="I2791" s="90">
        <v>100.45843505859375</v>
      </c>
    </row>
    <row r="2792" spans="1:9">
      <c r="A2792" s="65" t="s">
        <v>9970</v>
      </c>
      <c r="B2792" s="65" t="s">
        <v>9969</v>
      </c>
      <c r="C2792" s="131">
        <v>18.064</v>
      </c>
      <c r="D2792" s="132">
        <v>326.30810546875</v>
      </c>
      <c r="E2792" s="132">
        <v>-0.6616098641884417</v>
      </c>
      <c r="F2792" s="132">
        <v>45.633292193767353</v>
      </c>
      <c r="G2792" s="92">
        <v>115.4239501953125</v>
      </c>
      <c r="H2792" s="91">
        <v>77.81298828125</v>
      </c>
      <c r="I2792" s="90">
        <v>105.24676513671875</v>
      </c>
    </row>
    <row r="2793" spans="1:9">
      <c r="A2793" s="65" t="s">
        <v>9968</v>
      </c>
      <c r="B2793" s="65" t="s">
        <v>9967</v>
      </c>
      <c r="C2793" s="131">
        <v>15.813000000000001</v>
      </c>
      <c r="D2793" s="132">
        <v>250.05096435546875</v>
      </c>
      <c r="E2793" s="132">
        <v>2.878079273285993</v>
      </c>
      <c r="F2793" s="132">
        <v>45.180691000278628</v>
      </c>
      <c r="G2793" s="92">
        <v>107.59963989257813</v>
      </c>
      <c r="H2793" s="91">
        <v>74.394401550292969</v>
      </c>
      <c r="I2793" s="90">
        <v>98.614608764648438</v>
      </c>
    </row>
    <row r="2794" spans="1:9">
      <c r="A2794" s="65" t="s">
        <v>1008</v>
      </c>
      <c r="B2794" s="65" t="s">
        <v>1007</v>
      </c>
      <c r="C2794" s="131">
        <v>16.024000000000001</v>
      </c>
      <c r="D2794" s="132">
        <v>256.76858520507813</v>
      </c>
      <c r="E2794" s="132">
        <v>-0.33332674329412282</v>
      </c>
      <c r="F2794" s="132">
        <v>44.807531943510426</v>
      </c>
      <c r="G2794" s="92">
        <v>112.29667663574219</v>
      </c>
      <c r="H2794" s="91">
        <v>76.646286010742188</v>
      </c>
      <c r="I2794" s="90">
        <v>102.65000915527344</v>
      </c>
    </row>
    <row r="2795" spans="1:9">
      <c r="A2795" s="65" t="s">
        <v>1006</v>
      </c>
      <c r="B2795" s="65" t="s">
        <v>1005</v>
      </c>
      <c r="C2795" s="131">
        <v>15.631</v>
      </c>
      <c r="D2795" s="132">
        <v>244.32815551757813</v>
      </c>
      <c r="E2795" s="132">
        <v>-0.4925922933252857</v>
      </c>
      <c r="F2795" s="132">
        <v>43.278311965811966</v>
      </c>
      <c r="G2795" s="92">
        <v>111.69016265869141</v>
      </c>
      <c r="H2795" s="91">
        <v>75.975929260253906</v>
      </c>
      <c r="I2795" s="90">
        <v>102.02621459960938</v>
      </c>
    </row>
    <row r="2796" spans="1:9">
      <c r="A2796" s="65" t="s">
        <v>1004</v>
      </c>
      <c r="B2796" s="65" t="s">
        <v>1003</v>
      </c>
      <c r="C2796" s="131">
        <v>18.978999999999999</v>
      </c>
      <c r="D2796" s="132">
        <v>360.20245361328125</v>
      </c>
      <c r="E2796" s="132">
        <v>3.0800468827784226</v>
      </c>
      <c r="F2796" s="132">
        <v>41.071210676835079</v>
      </c>
      <c r="G2796" s="92">
        <v>110.22452545166016</v>
      </c>
      <c r="H2796" s="91">
        <v>73.334808349609375</v>
      </c>
      <c r="I2796" s="90">
        <v>100.24250793457031</v>
      </c>
    </row>
    <row r="2797" spans="1:9">
      <c r="A2797" s="65" t="s">
        <v>1002</v>
      </c>
      <c r="B2797" s="65" t="s">
        <v>1001</v>
      </c>
      <c r="C2797" s="131">
        <v>19.033999999999999</v>
      </c>
      <c r="D2797" s="132">
        <v>362.29315185546875</v>
      </c>
      <c r="E2797" s="132">
        <v>1.6854827884905055</v>
      </c>
      <c r="F2797" s="132">
        <v>41.552611492748881</v>
      </c>
      <c r="G2797" s="92">
        <v>112.35739135742188</v>
      </c>
      <c r="H2797" s="91">
        <v>74.565635681152344</v>
      </c>
      <c r="I2797" s="90">
        <v>102.13128662109375</v>
      </c>
    </row>
    <row r="2798" spans="1:9">
      <c r="A2798" s="65" t="s">
        <v>1000</v>
      </c>
      <c r="B2798" s="65" t="s">
        <v>999</v>
      </c>
      <c r="C2798" s="131">
        <v>13.981</v>
      </c>
      <c r="D2798" s="132">
        <v>195.46836853027344</v>
      </c>
      <c r="E2798" s="132">
        <v>8.3643466491154311E-2</v>
      </c>
      <c r="F2798" s="132">
        <v>45.456642066420663</v>
      </c>
      <c r="G2798" s="92">
        <v>109.26216125488281</v>
      </c>
      <c r="H2798" s="91">
        <v>75.830589294433594</v>
      </c>
      <c r="I2798" s="90">
        <v>100.21588134765625</v>
      </c>
    </row>
    <row r="2799" spans="1:9">
      <c r="A2799" s="65" t="s">
        <v>998</v>
      </c>
      <c r="B2799" s="65" t="s">
        <v>997</v>
      </c>
      <c r="C2799" s="131">
        <v>18.085000000000001</v>
      </c>
      <c r="D2799" s="132">
        <v>327.06723022460938</v>
      </c>
      <c r="E2799" s="132">
        <v>2.2470166822062403</v>
      </c>
      <c r="F2799" s="132">
        <v>40.598699637603922</v>
      </c>
      <c r="G2799" s="92">
        <v>110.23765563964844</v>
      </c>
      <c r="H2799" s="91">
        <v>73.555442810058594</v>
      </c>
      <c r="I2799" s="90">
        <v>100.31178283691406</v>
      </c>
    </row>
    <row r="2800" spans="1:9">
      <c r="A2800" s="65" t="s">
        <v>996</v>
      </c>
      <c r="B2800" s="65" t="s">
        <v>995</v>
      </c>
      <c r="C2800" s="131">
        <v>19.940000000000001</v>
      </c>
      <c r="D2800" s="132">
        <v>397.60360717773438</v>
      </c>
      <c r="E2800" s="132">
        <v>-0.45433869407181082</v>
      </c>
      <c r="F2800" s="132">
        <v>46.639869382677652</v>
      </c>
      <c r="G2800" s="92">
        <v>117.54444885253906</v>
      </c>
      <c r="H2800" s="91">
        <v>78.433982849121094</v>
      </c>
      <c r="I2800" s="90">
        <v>106.96150970458984</v>
      </c>
    </row>
    <row r="2801" spans="1:9">
      <c r="A2801" s="65" t="s">
        <v>994</v>
      </c>
      <c r="B2801" s="65" t="s">
        <v>993</v>
      </c>
      <c r="C2801" s="131">
        <v>9.5329999999999995</v>
      </c>
      <c r="D2801" s="132">
        <v>90.878089904785156</v>
      </c>
      <c r="E2801" s="132">
        <v>-0.14501129826130249</v>
      </c>
      <c r="F2801" s="132">
        <v>41.604465709728871</v>
      </c>
      <c r="G2801" s="92">
        <v>102.71275329589844</v>
      </c>
      <c r="H2801" s="91">
        <v>71.908187866210938</v>
      </c>
      <c r="I2801" s="90">
        <v>94.3773193359375</v>
      </c>
    </row>
    <row r="2802" spans="1:9">
      <c r="A2802" s="65" t="s">
        <v>9124</v>
      </c>
      <c r="B2802" s="65" t="s">
        <v>9123</v>
      </c>
      <c r="C2802" s="131">
        <v>7.2750000000000004</v>
      </c>
      <c r="D2802" s="132">
        <v>52.925624847412109</v>
      </c>
      <c r="E2802" s="132">
        <v>-0.55536117401053209</v>
      </c>
      <c r="F2802" s="132">
        <v>43.683321799307961</v>
      </c>
      <c r="G2802" s="92">
        <v>100.50527954101563</v>
      </c>
      <c r="H2802" s="91">
        <v>71.465202331542969</v>
      </c>
      <c r="I2802" s="90">
        <v>92.647300720214844</v>
      </c>
    </row>
    <row r="2803" spans="1:9">
      <c r="A2803" s="65" t="s">
        <v>9122</v>
      </c>
      <c r="B2803" s="65" t="s">
        <v>9121</v>
      </c>
      <c r="C2803" s="131">
        <v>4.9039999999999999</v>
      </c>
      <c r="D2803" s="132">
        <v>24.049215316772461</v>
      </c>
      <c r="E2803" s="132">
        <v>-0.13531365761297282</v>
      </c>
      <c r="F2803" s="132">
        <v>46.615591397849464</v>
      </c>
      <c r="G2803" s="92">
        <v>97.016410827636719</v>
      </c>
      <c r="H2803" s="91">
        <v>70.420982360839844</v>
      </c>
      <c r="I2803" s="90">
        <v>89.819931030273438</v>
      </c>
    </row>
    <row r="2804" spans="1:9">
      <c r="A2804" s="65" t="s">
        <v>9120</v>
      </c>
      <c r="B2804" s="65" t="s">
        <v>9119</v>
      </c>
      <c r="C2804" s="131">
        <v>0.81299999999999994</v>
      </c>
      <c r="D2804" s="132">
        <v>0.66096901893615723</v>
      </c>
      <c r="E2804" s="132">
        <v>3.4933895040757661</v>
      </c>
      <c r="F2804" s="132">
        <v>43.434813248766737</v>
      </c>
      <c r="G2804" s="92">
        <v>84.740020751953125</v>
      </c>
      <c r="H2804" s="91">
        <v>62.324859619140625</v>
      </c>
      <c r="I2804" s="90">
        <v>78.6746826171875</v>
      </c>
    </row>
    <row r="2805" spans="1:9">
      <c r="A2805" s="65" t="s">
        <v>9118</v>
      </c>
      <c r="B2805" s="65" t="s">
        <v>9117</v>
      </c>
      <c r="C2805" s="131">
        <v>1.7789999999999999</v>
      </c>
      <c r="D2805" s="132">
        <v>3.1648409366607666</v>
      </c>
      <c r="E2805" s="132">
        <v>3.1222926961501196</v>
      </c>
      <c r="F2805" s="132">
        <v>42.587993719048193</v>
      </c>
      <c r="G2805" s="92">
        <v>86.638809204101563</v>
      </c>
      <c r="H2805" s="91">
        <v>63.278938293457031</v>
      </c>
      <c r="I2805" s="90">
        <v>80.317840576171875</v>
      </c>
    </row>
    <row r="2806" spans="1:9">
      <c r="A2806" s="65" t="s">
        <v>9116</v>
      </c>
      <c r="B2806" s="65" t="s">
        <v>9115</v>
      </c>
      <c r="C2806" s="131">
        <v>1.964</v>
      </c>
      <c r="D2806" s="132">
        <v>3.8572959899902344</v>
      </c>
      <c r="E2806" s="132">
        <v>3.501826379319978</v>
      </c>
      <c r="F2806" s="132">
        <v>34.672885906040271</v>
      </c>
      <c r="G2806" s="92">
        <v>84.641281127929688</v>
      </c>
      <c r="H2806" s="91">
        <v>59.826789855957031</v>
      </c>
      <c r="I2806" s="90">
        <v>77.926704406738281</v>
      </c>
    </row>
    <row r="2807" spans="1:9">
      <c r="A2807" s="65" t="s">
        <v>9114</v>
      </c>
      <c r="B2807" s="65" t="s">
        <v>9113</v>
      </c>
      <c r="C2807" s="131">
        <v>1.3420000000000001</v>
      </c>
      <c r="D2807" s="132">
        <v>1.8009639978408813</v>
      </c>
      <c r="E2807" s="132">
        <v>2.8068824992915986</v>
      </c>
      <c r="F2807" s="132">
        <v>37.776457021201097</v>
      </c>
      <c r="G2807" s="92">
        <v>85.307083129882813</v>
      </c>
      <c r="H2807" s="91">
        <v>60.993312835693359</v>
      </c>
      <c r="I2807" s="90">
        <v>78.727996826171875</v>
      </c>
    </row>
    <row r="2808" spans="1:9">
      <c r="A2808" s="65" t="s">
        <v>9112</v>
      </c>
      <c r="B2808" s="65" t="s">
        <v>9111</v>
      </c>
      <c r="C2808" s="131">
        <v>1.9670000000000001</v>
      </c>
      <c r="D2808" s="132">
        <v>3.869088888168335</v>
      </c>
      <c r="E2808" s="132">
        <v>-0.72785512174188804</v>
      </c>
      <c r="F2808" s="132">
        <v>41.899482180932075</v>
      </c>
      <c r="G2808" s="92">
        <v>92.203208923339844</v>
      </c>
      <c r="H2808" s="91">
        <v>65.987922668457031</v>
      </c>
      <c r="I2808" s="90">
        <v>85.109588623046875</v>
      </c>
    </row>
    <row r="2809" spans="1:9">
      <c r="A2809" s="65" t="s">
        <v>992</v>
      </c>
      <c r="B2809" s="65" t="s">
        <v>991</v>
      </c>
      <c r="C2809" s="131">
        <v>17.981000000000002</v>
      </c>
      <c r="D2809" s="132">
        <v>323.31637573242188</v>
      </c>
      <c r="E2809" s="132">
        <v>-0.55545735457390599</v>
      </c>
      <c r="F2809" s="132">
        <v>43.327877237851659</v>
      </c>
      <c r="G2809" s="92">
        <v>114.66291046142578</v>
      </c>
      <c r="H2809" s="91">
        <v>76.734695434570313</v>
      </c>
      <c r="I2809" s="90">
        <v>104.39987945556641</v>
      </c>
    </row>
    <row r="2810" spans="1:9">
      <c r="A2810" s="65" t="s">
        <v>9110</v>
      </c>
      <c r="B2810" s="65" t="s">
        <v>9109</v>
      </c>
      <c r="C2810" s="131">
        <v>9.3770000000000007</v>
      </c>
      <c r="D2810" s="132">
        <v>87.928131103515625</v>
      </c>
      <c r="E2810" s="132">
        <v>-0.73277717780492779</v>
      </c>
      <c r="F2810" s="132">
        <v>43.399858557284297</v>
      </c>
      <c r="G2810" s="92">
        <v>103.71876525878906</v>
      </c>
      <c r="H2810" s="91">
        <v>72.996711730957031</v>
      </c>
      <c r="I2810" s="90">
        <v>95.405654907226563</v>
      </c>
    </row>
    <row r="2811" spans="1:9">
      <c r="A2811" s="65" t="s">
        <v>990</v>
      </c>
      <c r="B2811" s="65" t="s">
        <v>989</v>
      </c>
      <c r="C2811" s="131">
        <v>15.678000000000001</v>
      </c>
      <c r="D2811" s="132">
        <v>245.7996826171875</v>
      </c>
      <c r="E2811" s="132">
        <v>1.9911144576716233</v>
      </c>
      <c r="F2811" s="132">
        <v>44.319053919947073</v>
      </c>
      <c r="G2811" s="92">
        <v>108.48686981201172</v>
      </c>
      <c r="H2811" s="91">
        <v>74.626556396484375</v>
      </c>
      <c r="I2811" s="90">
        <v>99.324577331542969</v>
      </c>
    </row>
    <row r="2812" spans="1:9">
      <c r="A2812" s="65" t="s">
        <v>988</v>
      </c>
      <c r="B2812" s="65" t="s">
        <v>987</v>
      </c>
      <c r="C2812" s="131">
        <v>14.999000000000001</v>
      </c>
      <c r="D2812" s="132">
        <v>224.97000122070313</v>
      </c>
      <c r="E2812" s="132">
        <v>0.97407740675423737</v>
      </c>
      <c r="F2812" s="132">
        <v>40.964467592592591</v>
      </c>
      <c r="G2812" s="92">
        <v>108.31550598144531</v>
      </c>
      <c r="H2812" s="91">
        <v>73.688507080078125</v>
      </c>
      <c r="I2812" s="90">
        <v>98.945755004882813</v>
      </c>
    </row>
    <row r="2813" spans="1:9">
      <c r="A2813" s="65" t="s">
        <v>986</v>
      </c>
      <c r="B2813" s="65" t="s">
        <v>985</v>
      </c>
      <c r="C2813" s="131">
        <v>11.242000000000001</v>
      </c>
      <c r="D2813" s="132">
        <v>126.38256072998047</v>
      </c>
      <c r="E2813" s="132">
        <v>-0.37466444086849238</v>
      </c>
      <c r="F2813" s="132">
        <v>42.565978260869564</v>
      </c>
      <c r="G2813" s="92">
        <v>105.62040710449219</v>
      </c>
      <c r="H2813" s="91">
        <v>73.544418334960938</v>
      </c>
      <c r="I2813" s="90">
        <v>96.940933227539063</v>
      </c>
    </row>
    <row r="2814" spans="1:9">
      <c r="A2814" s="65" t="s">
        <v>984</v>
      </c>
      <c r="B2814" s="65" t="s">
        <v>983</v>
      </c>
      <c r="C2814" s="131">
        <v>8.0730000000000004</v>
      </c>
      <c r="D2814" s="132">
        <v>65.173332214355469</v>
      </c>
      <c r="E2814" s="132">
        <v>1.6036329303632557</v>
      </c>
      <c r="F2814" s="132">
        <v>43.948425881980697</v>
      </c>
      <c r="G2814" s="92">
        <v>98.689842224121094</v>
      </c>
      <c r="H2814" s="91">
        <v>70.610069274902344</v>
      </c>
      <c r="I2814" s="90">
        <v>91.091712951660156</v>
      </c>
    </row>
    <row r="2815" spans="1:9">
      <c r="A2815" s="65" t="s">
        <v>982</v>
      </c>
      <c r="B2815" s="65" t="s">
        <v>981</v>
      </c>
      <c r="C2815" s="131">
        <v>8.2789999999999999</v>
      </c>
      <c r="D2815" s="132">
        <v>68.541839599609375</v>
      </c>
      <c r="E2815" s="132">
        <v>1.4873411213408123</v>
      </c>
      <c r="F2815" s="132">
        <v>40.922438063063062</v>
      </c>
      <c r="G2815" s="92">
        <v>98.477745056152344</v>
      </c>
      <c r="H2815" s="91">
        <v>69.557113647460938</v>
      </c>
      <c r="I2815" s="90">
        <v>90.652084350585938</v>
      </c>
    </row>
    <row r="2816" spans="1:9">
      <c r="A2816" s="65" t="s">
        <v>980</v>
      </c>
      <c r="B2816" s="65" t="s">
        <v>979</v>
      </c>
      <c r="C2816" s="131">
        <v>13.548999999999999</v>
      </c>
      <c r="D2816" s="132">
        <v>183.57539367675781</v>
      </c>
      <c r="E2816" s="132">
        <v>3.4930747081540754</v>
      </c>
      <c r="F2816" s="132">
        <v>41.250081230369325</v>
      </c>
      <c r="G2816" s="92">
        <v>102.96875</v>
      </c>
      <c r="H2816" s="91">
        <v>71.362190246582031</v>
      </c>
      <c r="I2816" s="90">
        <v>94.416305541992188</v>
      </c>
    </row>
    <row r="2817" spans="1:9">
      <c r="A2817" s="65" t="s">
        <v>978</v>
      </c>
      <c r="B2817" s="65" t="s">
        <v>977</v>
      </c>
      <c r="C2817" s="131">
        <v>13.877000000000001</v>
      </c>
      <c r="D2817" s="132">
        <v>192.57113647460938</v>
      </c>
      <c r="E2817" s="132">
        <v>3.0290130566206281</v>
      </c>
      <c r="F2817" s="132">
        <v>43.360626524104298</v>
      </c>
      <c r="G2817" s="92">
        <v>104.51804351806641</v>
      </c>
      <c r="H2817" s="91">
        <v>72.746917724609375</v>
      </c>
      <c r="I2817" s="90">
        <v>95.921066284179688</v>
      </c>
    </row>
    <row r="2818" spans="1:9">
      <c r="A2818" s="65" t="s">
        <v>9966</v>
      </c>
      <c r="B2818" s="65" t="s">
        <v>9965</v>
      </c>
      <c r="C2818" s="131">
        <v>11.481999999999999</v>
      </c>
      <c r="D2818" s="132">
        <v>131.83631896972656</v>
      </c>
      <c r="E2818" s="132">
        <v>-0.86828073928160909</v>
      </c>
      <c r="F2818" s="132">
        <v>45.027695871946079</v>
      </c>
      <c r="G2818" s="92">
        <v>107.18927764892578</v>
      </c>
      <c r="H2818" s="91">
        <v>75.089111328125</v>
      </c>
      <c r="I2818" s="90">
        <v>98.503265380859375</v>
      </c>
    </row>
    <row r="2819" spans="1:9">
      <c r="A2819" s="65" t="s">
        <v>9698</v>
      </c>
      <c r="B2819" s="65" t="s">
        <v>9697</v>
      </c>
      <c r="C2819" s="131">
        <v>15.297000000000001</v>
      </c>
      <c r="D2819" s="132">
        <v>233.99821472167969</v>
      </c>
      <c r="E2819" s="132">
        <v>-9.2518885124683523E-2</v>
      </c>
      <c r="F2819" s="132">
        <v>43.509395901900412</v>
      </c>
      <c r="G2819" s="92">
        <v>110.75894927978516</v>
      </c>
      <c r="H2819" s="91">
        <v>75.661849975585938</v>
      </c>
      <c r="I2819" s="90">
        <v>101.26199340820313</v>
      </c>
    </row>
    <row r="2820" spans="1:9">
      <c r="A2820" s="65" t="s">
        <v>9964</v>
      </c>
      <c r="B2820" s="65" t="s">
        <v>9963</v>
      </c>
      <c r="C2820" s="131">
        <v>15.935</v>
      </c>
      <c r="D2820" s="132">
        <v>253.92422485351563</v>
      </c>
      <c r="E2820" s="132">
        <v>-0.75960511389624141</v>
      </c>
      <c r="F2820" s="132">
        <v>44.345962217147601</v>
      </c>
      <c r="G2820" s="92">
        <v>112.68291473388672</v>
      </c>
      <c r="H2820" s="91">
        <v>76.730308532714844</v>
      </c>
      <c r="I2820" s="90">
        <v>102.9544677734375</v>
      </c>
    </row>
    <row r="2821" spans="1:9">
      <c r="A2821" s="65" t="s">
        <v>9696</v>
      </c>
      <c r="B2821" s="65" t="s">
        <v>9695</v>
      </c>
      <c r="C2821" s="131">
        <v>18.713000000000001</v>
      </c>
      <c r="D2821" s="132">
        <v>350.17636108398438</v>
      </c>
      <c r="E2821" s="132">
        <v>2.8023868623308701</v>
      </c>
      <c r="F2821" s="132">
        <v>39.502569901315788</v>
      </c>
      <c r="G2821" s="92">
        <v>109.95482635498047</v>
      </c>
      <c r="H2821" s="91">
        <v>72.818328857421875</v>
      </c>
      <c r="I2821" s="90">
        <v>99.906028747558594</v>
      </c>
    </row>
    <row r="2822" spans="1:9">
      <c r="A2822" s="65" t="s">
        <v>9694</v>
      </c>
      <c r="B2822" s="65" t="s">
        <v>9693</v>
      </c>
      <c r="C2822" s="131">
        <v>13.772</v>
      </c>
      <c r="D2822" s="132">
        <v>189.66798400878906</v>
      </c>
      <c r="E2822" s="132">
        <v>-1.1190341275163187</v>
      </c>
      <c r="F2822" s="132">
        <v>42.744334057746045</v>
      </c>
      <c r="G2822" s="92">
        <v>110.07930755615234</v>
      </c>
      <c r="H2822" s="91">
        <v>75.459098815917969</v>
      </c>
      <c r="I2822" s="90">
        <v>100.71139526367188</v>
      </c>
    </row>
    <row r="2823" spans="1:9">
      <c r="A2823" s="65" t="s">
        <v>9692</v>
      </c>
      <c r="B2823" s="65" t="s">
        <v>9691</v>
      </c>
      <c r="C2823" s="131">
        <v>19.548999999999999</v>
      </c>
      <c r="D2823" s="132">
        <v>382.16339111328125</v>
      </c>
      <c r="E2823" s="132">
        <v>3.187448766149898</v>
      </c>
      <c r="F2823" s="132">
        <v>37.339702163529083</v>
      </c>
      <c r="G2823" s="92">
        <v>109.90440368652344</v>
      </c>
      <c r="H2823" s="91">
        <v>71.764427185058594</v>
      </c>
      <c r="I2823" s="90">
        <v>99.584075927734375</v>
      </c>
    </row>
    <row r="2824" spans="1:9">
      <c r="A2824" s="65" t="s">
        <v>9690</v>
      </c>
      <c r="B2824" s="65" t="s">
        <v>9689</v>
      </c>
      <c r="C2824" s="131">
        <v>12.712</v>
      </c>
      <c r="D2824" s="132">
        <v>161.59494018554688</v>
      </c>
      <c r="E2824" s="132">
        <v>-0.38001345391963176</v>
      </c>
      <c r="F2824" s="132">
        <v>47.511284480356643</v>
      </c>
      <c r="G2824" s="92">
        <v>108.70729064941406</v>
      </c>
      <c r="H2824" s="91">
        <v>76.446907043457031</v>
      </c>
      <c r="I2824" s="90">
        <v>99.977928161621094</v>
      </c>
    </row>
    <row r="2825" spans="1:9">
      <c r="A2825" s="65" t="s">
        <v>9688</v>
      </c>
      <c r="B2825" s="65" t="s">
        <v>9687</v>
      </c>
      <c r="C2825" s="131">
        <v>6.4029999999999996</v>
      </c>
      <c r="D2825" s="132">
        <v>40.998409271240234</v>
      </c>
      <c r="E2825" s="132">
        <v>-9.763024400103508E-2</v>
      </c>
      <c r="F2825" s="132">
        <v>42.25785307939649</v>
      </c>
      <c r="G2825" s="92">
        <v>98.25537109375</v>
      </c>
      <c r="H2825" s="91">
        <v>69.827255249023438</v>
      </c>
      <c r="I2825" s="90">
        <v>90.562980651855469</v>
      </c>
    </row>
    <row r="2826" spans="1:9">
      <c r="A2826" s="65" t="s">
        <v>9686</v>
      </c>
      <c r="B2826" s="65" t="s">
        <v>9685</v>
      </c>
      <c r="C2826" s="131">
        <v>7.08</v>
      </c>
      <c r="D2826" s="132">
        <v>50.126399993896484</v>
      </c>
      <c r="E2826" s="132">
        <v>-0.13756886740648805</v>
      </c>
      <c r="F2826" s="132">
        <v>42.346036363636365</v>
      </c>
      <c r="G2826" s="92">
        <v>99.333572387695313</v>
      </c>
      <c r="H2826" s="91">
        <v>70.438819885253906</v>
      </c>
      <c r="I2826" s="90">
        <v>91.514915466308594</v>
      </c>
    </row>
    <row r="2827" spans="1:9">
      <c r="A2827" s="65" t="s">
        <v>9684</v>
      </c>
      <c r="B2827" s="65" t="s">
        <v>9683</v>
      </c>
      <c r="C2827" s="131">
        <v>4.2720000000000002</v>
      </c>
      <c r="D2827" s="132">
        <v>18.249984741210938</v>
      </c>
      <c r="E2827" s="132">
        <v>0.71369164384498396</v>
      </c>
      <c r="F2827" s="132">
        <v>45.864569268160949</v>
      </c>
      <c r="G2827" s="92">
        <v>94.6844482421875</v>
      </c>
      <c r="H2827" s="91">
        <v>68.905052185058594</v>
      </c>
      <c r="I2827" s="90">
        <v>87.708778381347656</v>
      </c>
    </row>
    <row r="2828" spans="1:9">
      <c r="A2828" s="65" t="s">
        <v>9682</v>
      </c>
      <c r="B2828" s="65" t="s">
        <v>9681</v>
      </c>
      <c r="C2828" s="131">
        <v>3.552</v>
      </c>
      <c r="D2828" s="132">
        <v>12.616703987121582</v>
      </c>
      <c r="E2828" s="132">
        <v>-0.19051257719358028</v>
      </c>
      <c r="F2828" s="132">
        <v>46.042815926139639</v>
      </c>
      <c r="G2828" s="92">
        <v>94.877677917480469</v>
      </c>
      <c r="H2828" s="91">
        <v>68.956695556640625</v>
      </c>
      <c r="I2828" s="90">
        <v>87.863693237304688</v>
      </c>
    </row>
    <row r="2829" spans="1:9">
      <c r="A2829" s="65" t="s">
        <v>9962</v>
      </c>
      <c r="B2829" s="65" t="s">
        <v>9961</v>
      </c>
      <c r="C2829" s="131">
        <v>1.0589999999999999</v>
      </c>
      <c r="D2829" s="132">
        <v>1.1214809417724609</v>
      </c>
      <c r="E2829" s="132">
        <v>0.82661942681088074</v>
      </c>
      <c r="F2829" s="132">
        <v>44.032819994950771</v>
      </c>
      <c r="G2829" s="92">
        <v>89.025054931640625</v>
      </c>
      <c r="H2829" s="91">
        <v>64.792388916015625</v>
      </c>
      <c r="I2829" s="90">
        <v>82.467918395996094</v>
      </c>
    </row>
    <row r="2830" spans="1:9">
      <c r="A2830" s="65" t="s">
        <v>9960</v>
      </c>
      <c r="B2830" s="65" t="s">
        <v>9959</v>
      </c>
      <c r="C2830" s="131">
        <v>2.5579999999999998</v>
      </c>
      <c r="D2830" s="132">
        <v>6.5433640480041504</v>
      </c>
      <c r="E2830" s="132">
        <v>2.0219814759155059</v>
      </c>
      <c r="F2830" s="132">
        <v>43.608080533260782</v>
      </c>
      <c r="G2830" s="92">
        <v>89.658210754394531</v>
      </c>
      <c r="H2830" s="91">
        <v>65.322471618652344</v>
      </c>
      <c r="I2830" s="90">
        <v>83.07318115234375</v>
      </c>
    </row>
    <row r="2831" spans="1:9">
      <c r="A2831" s="65" t="s">
        <v>9680</v>
      </c>
      <c r="B2831" s="65" t="s">
        <v>9679</v>
      </c>
      <c r="C2831" s="131">
        <v>5.4690000000000003</v>
      </c>
      <c r="D2831" s="132">
        <v>29.909961700439453</v>
      </c>
      <c r="E2831" s="132">
        <v>2.8954164502740287</v>
      </c>
      <c r="F2831" s="132">
        <v>41.651242374646628</v>
      </c>
      <c r="G2831" s="92">
        <v>92.508094787597656</v>
      </c>
      <c r="H2831" s="91">
        <v>66.598907470703125</v>
      </c>
      <c r="I2831" s="90">
        <v>85.497306823730469</v>
      </c>
    </row>
    <row r="2832" spans="1:9">
      <c r="A2832" s="65" t="s">
        <v>9678</v>
      </c>
      <c r="B2832" s="65" t="s">
        <v>9677</v>
      </c>
      <c r="C2832" s="131">
        <v>4.9560000000000004</v>
      </c>
      <c r="D2832" s="132">
        <v>24.561935424804688</v>
      </c>
      <c r="E2832" s="132">
        <v>2.5976342582528047</v>
      </c>
      <c r="F2832" s="132">
        <v>46.077725752508364</v>
      </c>
      <c r="G2832" s="92">
        <v>93.131927490234375</v>
      </c>
      <c r="H2832" s="91">
        <v>68.247932434082031</v>
      </c>
      <c r="I2832" s="90">
        <v>86.398544311523438</v>
      </c>
    </row>
    <row r="2833" spans="1:9">
      <c r="A2833" s="65" t="s">
        <v>9958</v>
      </c>
      <c r="B2833" s="65" t="s">
        <v>9957</v>
      </c>
      <c r="C2833" s="131">
        <v>9.5399999999999991</v>
      </c>
      <c r="D2833" s="132">
        <v>91.0115966796875</v>
      </c>
      <c r="E2833" s="132">
        <v>0.57492214501495131</v>
      </c>
      <c r="F2833" s="132">
        <v>38.992150706436419</v>
      </c>
      <c r="G2833" s="92">
        <v>101.12883758544922</v>
      </c>
      <c r="H2833" s="91">
        <v>70.276100158691406</v>
      </c>
      <c r="I2833" s="90">
        <v>92.780364990234375</v>
      </c>
    </row>
    <row r="2834" spans="1:9">
      <c r="A2834" s="65" t="s">
        <v>9956</v>
      </c>
      <c r="B2834" s="65" t="s">
        <v>9955</v>
      </c>
      <c r="C2834" s="131">
        <v>8.67</v>
      </c>
      <c r="D2834" s="132">
        <v>75.168899536132813</v>
      </c>
      <c r="E2834" s="132">
        <v>3.7490734717077108</v>
      </c>
      <c r="F2834" s="132">
        <v>38.642689338852222</v>
      </c>
      <c r="G2834" s="92">
        <v>95.35076904296875</v>
      </c>
      <c r="H2834" s="91">
        <v>67.21929931640625</v>
      </c>
      <c r="I2834" s="90">
        <v>87.7386474609375</v>
      </c>
    </row>
    <row r="2835" spans="1:9">
      <c r="A2835" s="65" t="s">
        <v>9954</v>
      </c>
      <c r="B2835" s="65" t="s">
        <v>9953</v>
      </c>
      <c r="C2835" s="131">
        <v>9.2889999999999997</v>
      </c>
      <c r="D2835" s="132">
        <v>86.2855224609375</v>
      </c>
      <c r="E2835" s="132">
        <v>0.96719831552873559</v>
      </c>
      <c r="F2835" s="132">
        <v>39.879732422430969</v>
      </c>
      <c r="G2835" s="92">
        <v>100.42003631591797</v>
      </c>
      <c r="H2835" s="91">
        <v>70.200302124023438</v>
      </c>
      <c r="I2835" s="90">
        <v>92.242851257324219</v>
      </c>
    </row>
    <row r="2836" spans="1:9">
      <c r="A2836" s="65" t="s">
        <v>9952</v>
      </c>
      <c r="B2836" s="65" t="s">
        <v>9951</v>
      </c>
      <c r="C2836" s="131">
        <v>7.6849999999999996</v>
      </c>
      <c r="D2836" s="132">
        <v>59.059223175048828</v>
      </c>
      <c r="E2836" s="132">
        <v>3.6224796220471647</v>
      </c>
      <c r="F2836" s="132">
        <v>41.456167116535617</v>
      </c>
      <c r="G2836" s="92">
        <v>94.732490539550781</v>
      </c>
      <c r="H2836" s="91">
        <v>67.788421630859375</v>
      </c>
      <c r="I2836" s="90">
        <v>87.441673278808594</v>
      </c>
    </row>
    <row r="2837" spans="1:9">
      <c r="A2837" s="65" t="s">
        <v>9950</v>
      </c>
      <c r="B2837" s="65" t="s">
        <v>9949</v>
      </c>
      <c r="C2837" s="131">
        <v>7.6029999999999998</v>
      </c>
      <c r="D2837" s="132">
        <v>57.805610656738281</v>
      </c>
      <c r="E2837" s="132">
        <v>3.2722813891362197</v>
      </c>
      <c r="F2837" s="132">
        <v>37.985249621785172</v>
      </c>
      <c r="G2837" s="92">
        <v>94.333480834960938</v>
      </c>
      <c r="H2837" s="91">
        <v>66.503311157226563</v>
      </c>
      <c r="I2837" s="90">
        <v>86.802886962890625</v>
      </c>
    </row>
    <row r="2838" spans="1:9">
      <c r="A2838" s="65" t="s">
        <v>9948</v>
      </c>
      <c r="B2838" s="65" t="s">
        <v>9947</v>
      </c>
      <c r="C2838" s="131">
        <v>7.0229999999999997</v>
      </c>
      <c r="D2838" s="132">
        <v>49.322528839111328</v>
      </c>
      <c r="E2838" s="132">
        <v>3.7126757455807051</v>
      </c>
      <c r="F2838" s="132">
        <v>35.789175769612712</v>
      </c>
      <c r="G2838" s="92">
        <v>92.375213623046875</v>
      </c>
      <c r="H2838" s="91">
        <v>64.797401428222656</v>
      </c>
      <c r="I2838" s="90">
        <v>84.912910461425781</v>
      </c>
    </row>
    <row r="2839" spans="1:9">
      <c r="A2839" s="65" t="s">
        <v>9562</v>
      </c>
      <c r="B2839" s="65" t="s">
        <v>9561</v>
      </c>
      <c r="C2839" s="131">
        <v>12.898</v>
      </c>
      <c r="D2839" s="132">
        <v>166.3583984375</v>
      </c>
      <c r="E2839" s="132">
        <v>-0.94974445166590593</v>
      </c>
      <c r="F2839" s="132">
        <v>43.561972306653161</v>
      </c>
      <c r="G2839" s="92">
        <v>108.87667846679688</v>
      </c>
      <c r="H2839" s="91">
        <v>75.272758483886719</v>
      </c>
      <c r="I2839" s="90">
        <v>99.783767700195313</v>
      </c>
    </row>
    <row r="2840" spans="1:9">
      <c r="A2840" s="65" t="s">
        <v>9560</v>
      </c>
      <c r="B2840" s="65" t="s">
        <v>9559</v>
      </c>
      <c r="C2840" s="131">
        <v>6.633</v>
      </c>
      <c r="D2840" s="132">
        <v>43.996688842773438</v>
      </c>
      <c r="E2840" s="132">
        <v>7.6361171168986622E-2</v>
      </c>
      <c r="F2840" s="132">
        <v>40.304293559660508</v>
      </c>
      <c r="G2840" s="92">
        <v>97.917938232421875</v>
      </c>
      <c r="H2840" s="91">
        <v>69.056419372558594</v>
      </c>
      <c r="I2840" s="90">
        <v>90.1082763671875</v>
      </c>
    </row>
    <row r="2841" spans="1:9">
      <c r="A2841" s="65" t="s">
        <v>9558</v>
      </c>
      <c r="B2841" s="65" t="s">
        <v>9557</v>
      </c>
      <c r="C2841" s="131">
        <v>19.925999999999998</v>
      </c>
      <c r="D2841" s="132">
        <v>397.04547119140625</v>
      </c>
      <c r="E2841" s="132">
        <v>4.8137061000062369E-2</v>
      </c>
      <c r="F2841" s="132">
        <v>43.576753000631712</v>
      </c>
      <c r="G2841" s="92">
        <v>116.14028167724609</v>
      </c>
      <c r="H2841" s="91">
        <v>76.761787414550781</v>
      </c>
      <c r="I2841" s="90">
        <v>105.48481750488281</v>
      </c>
    </row>
    <row r="2842" spans="1:9">
      <c r="A2842" s="65" t="s">
        <v>9556</v>
      </c>
      <c r="B2842" s="65" t="s">
        <v>9555</v>
      </c>
      <c r="C2842" s="131">
        <v>9.282</v>
      </c>
      <c r="D2842" s="132">
        <v>86.155525207519531</v>
      </c>
      <c r="E2842" s="132">
        <v>-0.20753712299381408</v>
      </c>
      <c r="F2842" s="132">
        <v>42.708878026599976</v>
      </c>
      <c r="G2842" s="92">
        <v>102.69187927246094</v>
      </c>
      <c r="H2842" s="91">
        <v>72.255912780761719</v>
      </c>
      <c r="I2842" s="90">
        <v>94.456184387207031</v>
      </c>
    </row>
    <row r="2843" spans="1:9">
      <c r="A2843" s="65" t="s">
        <v>9554</v>
      </c>
      <c r="B2843" s="65" t="s">
        <v>9553</v>
      </c>
      <c r="C2843" s="131">
        <v>6.6689999999999996</v>
      </c>
      <c r="D2843" s="132">
        <v>44.475559234619141</v>
      </c>
      <c r="E2843" s="132">
        <v>0.35449980794213398</v>
      </c>
      <c r="F2843" s="132">
        <v>44.919200804222164</v>
      </c>
      <c r="G2843" s="92">
        <v>98.606651306152344</v>
      </c>
      <c r="H2843" s="91">
        <v>70.848030090332031</v>
      </c>
      <c r="I2843" s="90">
        <v>91.095420837402344</v>
      </c>
    </row>
    <row r="2844" spans="1:9">
      <c r="A2844" s="65" t="s">
        <v>9552</v>
      </c>
      <c r="B2844" s="65" t="s">
        <v>9551</v>
      </c>
      <c r="C2844" s="131">
        <v>15.487</v>
      </c>
      <c r="D2844" s="132">
        <v>239.84716796875</v>
      </c>
      <c r="E2844" s="132">
        <v>2.7159629883250687</v>
      </c>
      <c r="F2844" s="132">
        <v>36.715731174778995</v>
      </c>
      <c r="G2844" s="92">
        <v>105.53642272949219</v>
      </c>
      <c r="H2844" s="91">
        <v>70.792953491210938</v>
      </c>
      <c r="I2844" s="90">
        <v>96.135154724121094</v>
      </c>
    </row>
    <row r="2845" spans="1:9">
      <c r="A2845" s="65" t="s">
        <v>9550</v>
      </c>
      <c r="B2845" s="65" t="s">
        <v>9549</v>
      </c>
      <c r="C2845" s="131">
        <v>14.941000000000001</v>
      </c>
      <c r="D2845" s="132">
        <v>223.23347473144531</v>
      </c>
      <c r="E2845" s="132">
        <v>3.5428535342901055</v>
      </c>
      <c r="F2845" s="132">
        <v>40.383776193562326</v>
      </c>
      <c r="G2845" s="92">
        <v>104.49937438964844</v>
      </c>
      <c r="H2845" s="91">
        <v>71.547691345214844</v>
      </c>
      <c r="I2845" s="90">
        <v>95.58294677734375</v>
      </c>
    </row>
    <row r="2846" spans="1:9">
      <c r="A2846" s="65" t="s">
        <v>9548</v>
      </c>
      <c r="B2846" s="65" t="s">
        <v>9547</v>
      </c>
      <c r="C2846" s="131">
        <v>13.749000000000001</v>
      </c>
      <c r="D2846" s="132">
        <v>189.03500366210938</v>
      </c>
      <c r="E2846" s="132">
        <v>2.4490272873439074</v>
      </c>
      <c r="F2846" s="132">
        <v>35.426212436774769</v>
      </c>
      <c r="G2846" s="92">
        <v>103.40256500244141</v>
      </c>
      <c r="H2846" s="91">
        <v>69.733726501464844</v>
      </c>
      <c r="I2846" s="90">
        <v>94.292083740234375</v>
      </c>
    </row>
    <row r="2847" spans="1:9">
      <c r="A2847" s="65" t="s">
        <v>9546</v>
      </c>
      <c r="B2847" s="65" t="s">
        <v>9545</v>
      </c>
      <c r="C2847" s="131">
        <v>9.19</v>
      </c>
      <c r="D2847" s="132">
        <v>84.456100463867188</v>
      </c>
      <c r="E2847" s="132">
        <v>-5.9214481152975368E-2</v>
      </c>
      <c r="F2847" s="132">
        <v>43.155614112135851</v>
      </c>
      <c r="G2847" s="92">
        <v>102.45227813720703</v>
      </c>
      <c r="H2847" s="91">
        <v>72.275688171386719</v>
      </c>
      <c r="I2847" s="90">
        <v>94.286766052246094</v>
      </c>
    </row>
    <row r="2848" spans="1:9">
      <c r="A2848" s="65" t="s">
        <v>9544</v>
      </c>
      <c r="B2848" s="65" t="s">
        <v>9543</v>
      </c>
      <c r="C2848" s="131">
        <v>12.167999999999999</v>
      </c>
      <c r="D2848" s="132">
        <v>148.06022644042969</v>
      </c>
      <c r="E2848" s="132">
        <v>-0.37311469952466525</v>
      </c>
      <c r="F2848" s="132">
        <v>42.84017654139361</v>
      </c>
      <c r="G2848" s="92">
        <v>106.93250274658203</v>
      </c>
      <c r="H2848" s="91">
        <v>74.172264099121094</v>
      </c>
      <c r="I2848" s="90">
        <v>98.067878723144531</v>
      </c>
    </row>
    <row r="2849" spans="1:9">
      <c r="A2849" s="65" t="s">
        <v>7312</v>
      </c>
      <c r="B2849" s="65" t="s">
        <v>7311</v>
      </c>
      <c r="C2849" s="131">
        <v>12.965999999999999</v>
      </c>
      <c r="D2849" s="132">
        <v>168.11715698242188</v>
      </c>
      <c r="E2849" s="132">
        <v>-0.94242188094983381</v>
      </c>
      <c r="F2849" s="132">
        <v>44.269786049747779</v>
      </c>
      <c r="G2849" s="92">
        <v>109.11372375488281</v>
      </c>
      <c r="H2849" s="91">
        <v>75.602195739746094</v>
      </c>
      <c r="I2849" s="90">
        <v>100.04580688476563</v>
      </c>
    </row>
    <row r="2850" spans="1:9">
      <c r="A2850" s="65" t="s">
        <v>7310</v>
      </c>
      <c r="B2850" s="65" t="s">
        <v>7309</v>
      </c>
      <c r="C2850" s="131">
        <v>13.489000000000001</v>
      </c>
      <c r="D2850" s="132">
        <v>181.953125</v>
      </c>
      <c r="E2850" s="132">
        <v>-0.32174717710858003</v>
      </c>
      <c r="F2850" s="132">
        <v>41.446044604460447</v>
      </c>
      <c r="G2850" s="92">
        <v>108.29997253417969</v>
      </c>
      <c r="H2850" s="91">
        <v>74.196640014648438</v>
      </c>
      <c r="I2850" s="90">
        <v>99.071922302246094</v>
      </c>
    </row>
    <row r="2851" spans="1:9">
      <c r="A2851" s="65" t="s">
        <v>9542</v>
      </c>
      <c r="B2851" s="65" t="s">
        <v>9541</v>
      </c>
      <c r="C2851" s="131">
        <v>13.125</v>
      </c>
      <c r="D2851" s="132">
        <v>172.265625</v>
      </c>
      <c r="E2851" s="132">
        <v>-9.2517428271697955E-2</v>
      </c>
      <c r="F2851" s="132">
        <v>40.275838058291058</v>
      </c>
      <c r="G2851" s="92">
        <v>107.23951721191406</v>
      </c>
      <c r="H2851" s="91">
        <v>73.359626770019531</v>
      </c>
      <c r="I2851" s="90">
        <v>98.071929931640625</v>
      </c>
    </row>
    <row r="2852" spans="1:9">
      <c r="A2852" s="65" t="s">
        <v>9540</v>
      </c>
      <c r="B2852" s="65" t="s">
        <v>9539</v>
      </c>
      <c r="C2852" s="131">
        <v>13.569000000000001</v>
      </c>
      <c r="D2852" s="132">
        <v>184.11776733398438</v>
      </c>
      <c r="E2852" s="132">
        <v>0.24005123226125538</v>
      </c>
      <c r="F2852" s="132">
        <v>43.463502454991819</v>
      </c>
      <c r="G2852" s="92">
        <v>108.06303405761719</v>
      </c>
      <c r="H2852" s="91">
        <v>74.683326721191406</v>
      </c>
      <c r="I2852" s="90">
        <v>99.030792236328125</v>
      </c>
    </row>
    <row r="2853" spans="1:9">
      <c r="A2853" s="65" t="s">
        <v>9538</v>
      </c>
      <c r="B2853" s="65" t="s">
        <v>9537</v>
      </c>
      <c r="C2853" s="131">
        <v>15.914999999999999</v>
      </c>
      <c r="D2853" s="132">
        <v>253.2872314453125</v>
      </c>
      <c r="E2853" s="132">
        <v>1.5528310447584976</v>
      </c>
      <c r="F2853" s="132">
        <v>41.477762172284642</v>
      </c>
      <c r="G2853" s="92">
        <v>108.76724243164063</v>
      </c>
      <c r="H2853" s="91">
        <v>73.81787109375</v>
      </c>
      <c r="I2853" s="90">
        <v>99.310264587402344</v>
      </c>
    </row>
    <row r="2854" spans="1:9">
      <c r="A2854" s="65" t="s">
        <v>9536</v>
      </c>
      <c r="B2854" s="65" t="s">
        <v>9535</v>
      </c>
      <c r="C2854" s="131">
        <v>10.199999999999999</v>
      </c>
      <c r="D2854" s="132">
        <v>104.04000091552734</v>
      </c>
      <c r="E2854" s="132">
        <v>1.994725304879525</v>
      </c>
      <c r="F2854" s="132">
        <v>39.034976336142215</v>
      </c>
      <c r="G2854" s="92">
        <v>100.06553649902344</v>
      </c>
      <c r="H2854" s="91">
        <v>69.686668395996094</v>
      </c>
      <c r="I2854" s="90">
        <v>91.845291137695313</v>
      </c>
    </row>
    <row r="2855" spans="1:9">
      <c r="A2855" s="65" t="s">
        <v>9534</v>
      </c>
      <c r="B2855" s="65" t="s">
        <v>9533</v>
      </c>
      <c r="C2855" s="131">
        <v>11.875</v>
      </c>
      <c r="D2855" s="132">
        <v>141.015625</v>
      </c>
      <c r="E2855" s="132">
        <v>1.4438595388680568</v>
      </c>
      <c r="F2855" s="132">
        <v>39.614426154549612</v>
      </c>
      <c r="G2855" s="92">
        <v>103.26495361328125</v>
      </c>
      <c r="H2855" s="91">
        <v>71.317878723144531</v>
      </c>
      <c r="I2855" s="90">
        <v>94.620368957519531</v>
      </c>
    </row>
    <row r="2856" spans="1:9">
      <c r="A2856" s="65" t="s">
        <v>9532</v>
      </c>
      <c r="B2856" s="65" t="s">
        <v>9531</v>
      </c>
      <c r="C2856" s="131">
        <v>14.217000000000001</v>
      </c>
      <c r="D2856" s="132">
        <v>202.12309265136719</v>
      </c>
      <c r="E2856" s="132">
        <v>2.9212769157892771</v>
      </c>
      <c r="F2856" s="132">
        <v>39.670115857433451</v>
      </c>
      <c r="G2856" s="92">
        <v>104.28840637207031</v>
      </c>
      <c r="H2856" s="91">
        <v>71.401626586914063</v>
      </c>
      <c r="I2856" s="90">
        <v>95.389541625976563</v>
      </c>
    </row>
    <row r="2857" spans="1:9">
      <c r="A2857" s="65" t="s">
        <v>9530</v>
      </c>
      <c r="B2857" s="65" t="s">
        <v>9529</v>
      </c>
      <c r="C2857" s="131">
        <v>14.938000000000001</v>
      </c>
      <c r="D2857" s="132">
        <v>223.14384460449219</v>
      </c>
      <c r="E2857" s="132">
        <v>3.164589511951013</v>
      </c>
      <c r="F2857" s="132">
        <v>39.166527893422149</v>
      </c>
      <c r="G2857" s="92">
        <v>104.75686645507813</v>
      </c>
      <c r="H2857" s="91">
        <v>71.303733825683594</v>
      </c>
      <c r="I2857" s="90">
        <v>95.704750061035156</v>
      </c>
    </row>
    <row r="2858" spans="1:9">
      <c r="A2858" s="65" t="s">
        <v>9528</v>
      </c>
      <c r="B2858" s="65" t="s">
        <v>9527</v>
      </c>
      <c r="C2858" s="131">
        <v>15.426</v>
      </c>
      <c r="D2858" s="132">
        <v>237.96147155761719</v>
      </c>
      <c r="E2858" s="132">
        <v>2.8210878710168594</v>
      </c>
      <c r="F2858" s="132">
        <v>40.972611139499236</v>
      </c>
      <c r="G2858" s="92">
        <v>106.2587890625</v>
      </c>
      <c r="H2858" s="91">
        <v>72.506851196289063</v>
      </c>
      <c r="I2858" s="90">
        <v>97.125823974609375</v>
      </c>
    </row>
    <row r="2859" spans="1:9">
      <c r="A2859" s="65" t="s">
        <v>9526</v>
      </c>
      <c r="B2859" s="65" t="s">
        <v>9525</v>
      </c>
      <c r="C2859" s="131">
        <v>3.7879999999999998</v>
      </c>
      <c r="D2859" s="132">
        <v>14.348943710327148</v>
      </c>
      <c r="E2859" s="132">
        <v>-0.89043181441459696</v>
      </c>
      <c r="F2859" s="132">
        <v>45.252477134146339</v>
      </c>
      <c r="G2859" s="92">
        <v>96.054412841796875</v>
      </c>
      <c r="H2859" s="91">
        <v>69.356704711914063</v>
      </c>
      <c r="I2859" s="90">
        <v>88.830253601074219</v>
      </c>
    </row>
    <row r="2860" spans="1:9">
      <c r="A2860" s="65" t="s">
        <v>9524</v>
      </c>
      <c r="B2860" s="65" t="s">
        <v>9523</v>
      </c>
      <c r="C2860" s="131">
        <v>5.1539999999999999</v>
      </c>
      <c r="D2860" s="132">
        <v>26.563716888427734</v>
      </c>
      <c r="E2860" s="132">
        <v>2.4335370141310024</v>
      </c>
      <c r="F2860" s="132">
        <v>39.446550004533499</v>
      </c>
      <c r="G2860" s="92">
        <v>92.189407348632813</v>
      </c>
      <c r="H2860" s="91">
        <v>65.720169067382813</v>
      </c>
      <c r="I2860" s="90">
        <v>85.027069091796875</v>
      </c>
    </row>
    <row r="2861" spans="1:9">
      <c r="A2861" s="65" t="s">
        <v>9522</v>
      </c>
      <c r="B2861" s="65" t="s">
        <v>9521</v>
      </c>
      <c r="C2861" s="131">
        <v>3.5350000000000001</v>
      </c>
      <c r="D2861" s="132">
        <v>12.496225357055664</v>
      </c>
      <c r="E2861" s="132">
        <v>1.7237873993931023</v>
      </c>
      <c r="F2861" s="132">
        <v>40.756240249609988</v>
      </c>
      <c r="G2861" s="92">
        <v>90.982421875</v>
      </c>
      <c r="H2861" s="91">
        <v>65.294837951660156</v>
      </c>
      <c r="I2861" s="90">
        <v>84.031593322753906</v>
      </c>
    </row>
    <row r="2862" spans="1:9">
      <c r="A2862" s="65" t="s">
        <v>9520</v>
      </c>
      <c r="B2862" s="65" t="s">
        <v>9519</v>
      </c>
      <c r="C2862" s="131">
        <v>1.3740000000000001</v>
      </c>
      <c r="D2862" s="132">
        <v>1.887876033782959</v>
      </c>
      <c r="E2862" s="132">
        <v>3.8584987203193912</v>
      </c>
      <c r="F2862" s="132">
        <v>39.565535435903584</v>
      </c>
      <c r="G2862" s="92">
        <v>84.277618408203125</v>
      </c>
      <c r="H2862" s="91">
        <v>61.02362060546875</v>
      </c>
      <c r="I2862" s="90">
        <v>77.985298156738281</v>
      </c>
    </row>
    <row r="2863" spans="1:9">
      <c r="A2863" s="65" t="s">
        <v>9518</v>
      </c>
      <c r="B2863" s="65" t="s">
        <v>9517</v>
      </c>
      <c r="C2863" s="131">
        <v>1.7689999999999999</v>
      </c>
      <c r="D2863" s="132">
        <v>3.1293609142303467</v>
      </c>
      <c r="E2863" s="132">
        <v>3.6117504689527027</v>
      </c>
      <c r="F2863" s="132">
        <v>35.537811006250763</v>
      </c>
      <c r="G2863" s="92">
        <v>84.365959167480469</v>
      </c>
      <c r="H2863" s="91">
        <v>59.909839630126953</v>
      </c>
      <c r="I2863" s="90">
        <v>77.748359680175781</v>
      </c>
    </row>
    <row r="2864" spans="1:9">
      <c r="A2864" s="65" t="s">
        <v>9516</v>
      </c>
      <c r="B2864" s="65" t="s">
        <v>9515</v>
      </c>
      <c r="C2864" s="131">
        <v>1.22</v>
      </c>
      <c r="D2864" s="132">
        <v>1.4883999824523926</v>
      </c>
      <c r="E2864" s="132">
        <v>4.4094646644967526</v>
      </c>
      <c r="F2864" s="132">
        <v>34.016988869361455</v>
      </c>
      <c r="G2864" s="92">
        <v>82.018844604492188</v>
      </c>
      <c r="H2864" s="91">
        <v>58.093208312988281</v>
      </c>
      <c r="I2864" s="90">
        <v>75.544784545898438</v>
      </c>
    </row>
    <row r="2865" spans="1:9">
      <c r="A2865" s="65" t="s">
        <v>9514</v>
      </c>
      <c r="B2865" s="65" t="s">
        <v>9513</v>
      </c>
      <c r="C2865" s="131">
        <v>0.69399999999999995</v>
      </c>
      <c r="D2865" s="132">
        <v>0.48163598775863647</v>
      </c>
      <c r="E2865" s="132">
        <v>3.170200289207004</v>
      </c>
      <c r="F2865" s="132">
        <v>40.346260140857623</v>
      </c>
      <c r="G2865" s="92">
        <v>84.313125610351563</v>
      </c>
      <c r="H2865" s="91">
        <v>61.113216400146484</v>
      </c>
      <c r="I2865" s="90">
        <v>78.035438537597656</v>
      </c>
    </row>
    <row r="2866" spans="1:9">
      <c r="A2866" s="65" t="s">
        <v>9512</v>
      </c>
      <c r="B2866" s="65" t="s">
        <v>9511</v>
      </c>
      <c r="C2866" s="131">
        <v>2.6680000000000001</v>
      </c>
      <c r="D2866" s="132">
        <v>7.1182241439819336</v>
      </c>
      <c r="E2866" s="132">
        <v>3.1069268387724915</v>
      </c>
      <c r="F2866" s="132">
        <v>42.577287556315056</v>
      </c>
      <c r="G2866" s="92">
        <v>88.077308654785156</v>
      </c>
      <c r="H2866" s="91">
        <v>64.204856872558594</v>
      </c>
      <c r="I2866" s="90">
        <v>81.617637634277344</v>
      </c>
    </row>
    <row r="2867" spans="1:9">
      <c r="A2867" s="65" t="s">
        <v>9510</v>
      </c>
      <c r="B2867" s="65" t="s">
        <v>9509</v>
      </c>
      <c r="C2867" s="131">
        <v>2.1970000000000001</v>
      </c>
      <c r="D2867" s="132">
        <v>4.8268089294433594</v>
      </c>
      <c r="E2867" s="132">
        <v>3.0645443295626449</v>
      </c>
      <c r="F2867" s="132">
        <v>40.200843881856542</v>
      </c>
      <c r="G2867" s="92">
        <v>86.858879089355469</v>
      </c>
      <c r="H2867" s="91">
        <v>62.741771697998047</v>
      </c>
      <c r="I2867" s="90">
        <v>80.3330078125</v>
      </c>
    </row>
    <row r="2868" spans="1:9">
      <c r="A2868" s="65" t="s">
        <v>9508</v>
      </c>
      <c r="B2868" s="65" t="s">
        <v>9507</v>
      </c>
      <c r="C2868" s="131">
        <v>5.3920000000000003</v>
      </c>
      <c r="D2868" s="132">
        <v>29.073663711547852</v>
      </c>
      <c r="E2868" s="132">
        <v>3.0570264217142382</v>
      </c>
      <c r="F2868" s="132">
        <v>42.187543348592037</v>
      </c>
      <c r="G2868" s="92">
        <v>92.283470153808594</v>
      </c>
      <c r="H2868" s="91">
        <v>66.6424560546875</v>
      </c>
      <c r="I2868" s="90">
        <v>85.345245361328125</v>
      </c>
    </row>
    <row r="2869" spans="1:9">
      <c r="A2869" s="65" t="s">
        <v>9506</v>
      </c>
      <c r="B2869" s="65" t="s">
        <v>9505</v>
      </c>
      <c r="C2869" s="131">
        <v>5.2350000000000003</v>
      </c>
      <c r="D2869" s="132">
        <v>27.40522575378418</v>
      </c>
      <c r="E2869" s="132">
        <v>0.7897699190704639</v>
      </c>
      <c r="F2869" s="132">
        <v>38.835641136593104</v>
      </c>
      <c r="G2869" s="92">
        <v>94.48883056640625</v>
      </c>
      <c r="H2869" s="91">
        <v>66.728897094726563</v>
      </c>
      <c r="I2869" s="90">
        <v>86.977249145507813</v>
      </c>
    </row>
    <row r="2870" spans="1:9">
      <c r="A2870" s="65" t="s">
        <v>9504</v>
      </c>
      <c r="B2870" s="65" t="s">
        <v>9503</v>
      </c>
      <c r="C2870" s="131">
        <v>3.1509999999999998</v>
      </c>
      <c r="D2870" s="132">
        <v>9.9288005828857422</v>
      </c>
      <c r="E2870" s="132">
        <v>3.6810164698770116</v>
      </c>
      <c r="F2870" s="132">
        <v>37.391241717084412</v>
      </c>
      <c r="G2870" s="92">
        <v>86.878768920898438</v>
      </c>
      <c r="H2870" s="91">
        <v>62.06109619140625</v>
      </c>
      <c r="I2870" s="90">
        <v>80.163330078125</v>
      </c>
    </row>
    <row r="2871" spans="1:9">
      <c r="A2871" s="65" t="s">
        <v>9502</v>
      </c>
      <c r="B2871" s="65" t="s">
        <v>9501</v>
      </c>
      <c r="C2871" s="131">
        <v>3.55</v>
      </c>
      <c r="D2871" s="132">
        <v>12.602499961853027</v>
      </c>
      <c r="E2871" s="132">
        <v>2.9182830933061692</v>
      </c>
      <c r="F2871" s="132">
        <v>45.316709021601014</v>
      </c>
      <c r="G2871" s="92">
        <v>90.340110778808594</v>
      </c>
      <c r="H2871" s="91">
        <v>66.38116455078125</v>
      </c>
      <c r="I2871" s="90">
        <v>83.857040405273438</v>
      </c>
    </row>
    <row r="2872" spans="1:9">
      <c r="A2872" s="65" t="s">
        <v>9500</v>
      </c>
      <c r="B2872" s="65" t="s">
        <v>9499</v>
      </c>
      <c r="C2872" s="131">
        <v>2.9670000000000001</v>
      </c>
      <c r="D2872" s="132">
        <v>8.8030891418457031</v>
      </c>
      <c r="E2872" s="132">
        <v>3.6681873204351167</v>
      </c>
      <c r="F2872" s="132">
        <v>44.543430222675504</v>
      </c>
      <c r="G2872" s="92">
        <v>88.197975158691406</v>
      </c>
      <c r="H2872" s="91">
        <v>64.933418273925781</v>
      </c>
      <c r="I2872" s="90">
        <v>81.902801513671875</v>
      </c>
    </row>
    <row r="2873" spans="1:9">
      <c r="A2873" s="65" t="s">
        <v>9498</v>
      </c>
      <c r="B2873" s="65" t="s">
        <v>9497</v>
      </c>
      <c r="C2873" s="131">
        <v>5.4669999999999996</v>
      </c>
      <c r="D2873" s="132">
        <v>29.888088226318359</v>
      </c>
      <c r="E2873" s="132">
        <v>3.6090830343003013</v>
      </c>
      <c r="F2873" s="132">
        <v>32.614995787700082</v>
      </c>
      <c r="G2873" s="92">
        <v>89.491127014160156</v>
      </c>
      <c r="H2873" s="91">
        <v>62.229648590087891</v>
      </c>
      <c r="I2873" s="90">
        <v>82.114418029785156</v>
      </c>
    </row>
    <row r="2874" spans="1:9">
      <c r="A2874" s="65" t="s">
        <v>9496</v>
      </c>
      <c r="B2874" s="65" t="s">
        <v>9495</v>
      </c>
      <c r="C2874" s="131">
        <v>5.7409999999999997</v>
      </c>
      <c r="D2874" s="132">
        <v>32.959079742431641</v>
      </c>
      <c r="E2874" s="132">
        <v>3.8732353445941201</v>
      </c>
      <c r="F2874" s="132">
        <v>32.698290392487358</v>
      </c>
      <c r="G2874" s="92">
        <v>89.551780700683594</v>
      </c>
      <c r="H2874" s="91">
        <v>62.309062957763672</v>
      </c>
      <c r="I2874" s="90">
        <v>82.180152893066406</v>
      </c>
    </row>
    <row r="2875" spans="1:9">
      <c r="A2875" s="65" t="s">
        <v>9494</v>
      </c>
      <c r="B2875" s="65" t="s">
        <v>9493</v>
      </c>
      <c r="C2875" s="131">
        <v>2.9119999999999999</v>
      </c>
      <c r="D2875" s="132">
        <v>8.4797439575195313</v>
      </c>
      <c r="E2875" s="132">
        <v>3.4763980846323173</v>
      </c>
      <c r="F2875" s="132">
        <v>45.063975367772834</v>
      </c>
      <c r="G2875" s="92">
        <v>88.496749877929688</v>
      </c>
      <c r="H2875" s="91">
        <v>65.239891052246094</v>
      </c>
      <c r="I2875" s="90">
        <v>82.203659057617188</v>
      </c>
    </row>
    <row r="2876" spans="1:9">
      <c r="A2876" s="65" t="s">
        <v>9492</v>
      </c>
      <c r="B2876" s="65" t="s">
        <v>9491</v>
      </c>
      <c r="C2876" s="131">
        <v>4.5880000000000001</v>
      </c>
      <c r="D2876" s="132">
        <v>21.04974365234375</v>
      </c>
      <c r="E2876" s="132">
        <v>3.7008451790272479</v>
      </c>
      <c r="F2876" s="132">
        <v>34.012362178416303</v>
      </c>
      <c r="G2876" s="92">
        <v>88.332763671875</v>
      </c>
      <c r="H2876" s="91">
        <v>61.973884582519531</v>
      </c>
      <c r="I2876" s="90">
        <v>81.200294494628906</v>
      </c>
    </row>
    <row r="2877" spans="1:9">
      <c r="A2877" s="65" t="s">
        <v>9490</v>
      </c>
      <c r="B2877" s="65" t="s">
        <v>9489</v>
      </c>
      <c r="C2877" s="131">
        <v>2.3149999999999999</v>
      </c>
      <c r="D2877" s="132">
        <v>5.359224796295166</v>
      </c>
      <c r="E2877" s="132">
        <v>3.3140539566068381</v>
      </c>
      <c r="F2877" s="132">
        <v>42.114394189501489</v>
      </c>
      <c r="G2877" s="92">
        <v>87.121856689453125</v>
      </c>
      <c r="H2877" s="91">
        <v>63.496658325195313</v>
      </c>
      <c r="I2877" s="90">
        <v>80.729095458984375</v>
      </c>
    </row>
    <row r="2878" spans="1:9">
      <c r="A2878" s="65" t="s">
        <v>9488</v>
      </c>
      <c r="B2878" s="65" t="s">
        <v>9487</v>
      </c>
      <c r="C2878" s="131">
        <v>2.258</v>
      </c>
      <c r="D2878" s="132">
        <v>5.0985641479492188</v>
      </c>
      <c r="E2878" s="132">
        <v>3.92569923839695</v>
      </c>
      <c r="F2878" s="132">
        <v>33.239032006245118</v>
      </c>
      <c r="G2878" s="92">
        <v>84.196304321289063</v>
      </c>
      <c r="H2878" s="91">
        <v>59.213191986083984</v>
      </c>
      <c r="I2878" s="90">
        <v>77.436103820800781</v>
      </c>
    </row>
    <row r="2879" spans="1:9">
      <c r="A2879" s="65" t="s">
        <v>9486</v>
      </c>
      <c r="B2879" s="65" t="s">
        <v>9485</v>
      </c>
      <c r="C2879" s="131">
        <v>2.4350000000000001</v>
      </c>
      <c r="D2879" s="132">
        <v>5.929224967956543</v>
      </c>
      <c r="E2879" s="132">
        <v>3.7607184684898463</v>
      </c>
      <c r="F2879" s="132">
        <v>43.832455627072363</v>
      </c>
      <c r="G2879" s="92">
        <v>87.066856384277344</v>
      </c>
      <c r="H2879" s="91">
        <v>64.026039123535156</v>
      </c>
      <c r="I2879" s="90">
        <v>80.832221984863281</v>
      </c>
    </row>
    <row r="2880" spans="1:9">
      <c r="A2880" s="65" t="s">
        <v>9484</v>
      </c>
      <c r="B2880" s="65" t="s">
        <v>9483</v>
      </c>
      <c r="C2880" s="131">
        <v>4.6219999999999999</v>
      </c>
      <c r="D2880" s="132">
        <v>21.362884521484375</v>
      </c>
      <c r="E2880" s="132">
        <v>2.5856541471896639</v>
      </c>
      <c r="F2880" s="132">
        <v>36.606466191552236</v>
      </c>
      <c r="G2880" s="92">
        <v>90.530677795410156</v>
      </c>
      <c r="H2880" s="91">
        <v>63.921817779541016</v>
      </c>
      <c r="I2880" s="90">
        <v>83.33056640625</v>
      </c>
    </row>
    <row r="2881" spans="1:9">
      <c r="A2881" s="65" t="s">
        <v>9482</v>
      </c>
      <c r="B2881" s="65" t="s">
        <v>9481</v>
      </c>
      <c r="C2881" s="131">
        <v>2.0470000000000002</v>
      </c>
      <c r="D2881" s="132">
        <v>4.190208911895752</v>
      </c>
      <c r="E2881" s="132">
        <v>4.1235257610677891</v>
      </c>
      <c r="F2881" s="132">
        <v>34.356426754451597</v>
      </c>
      <c r="G2881" s="92">
        <v>83.829353332519531</v>
      </c>
      <c r="H2881" s="91">
        <v>59.325942993164063</v>
      </c>
      <c r="I2881" s="90">
        <v>77.198951721191406</v>
      </c>
    </row>
    <row r="2882" spans="1:9">
      <c r="A2882" s="65" t="s">
        <v>9480</v>
      </c>
      <c r="B2882" s="65" t="s">
        <v>9479</v>
      </c>
      <c r="C2882" s="131">
        <v>1.429</v>
      </c>
      <c r="D2882" s="132">
        <v>2.0420410633087158</v>
      </c>
      <c r="E2882" s="132">
        <v>3.9754672889478471</v>
      </c>
      <c r="F2882" s="132">
        <v>39.563692853972483</v>
      </c>
      <c r="G2882" s="92">
        <v>84.201637268066406</v>
      </c>
      <c r="H2882" s="91">
        <v>60.996803283691406</v>
      </c>
      <c r="I2882" s="90">
        <v>77.922622680664063</v>
      </c>
    </row>
    <row r="2883" spans="1:9">
      <c r="A2883" s="65" t="s">
        <v>9478</v>
      </c>
      <c r="B2883" s="65" t="s">
        <v>9477</v>
      </c>
      <c r="C2883" s="131">
        <v>4.0979999999999999</v>
      </c>
      <c r="D2883" s="132">
        <v>16.793603897094727</v>
      </c>
      <c r="E2883" s="132">
        <v>4.0003832024049597</v>
      </c>
      <c r="F2883" s="132">
        <v>40.244005125388981</v>
      </c>
      <c r="G2883" s="92">
        <v>88.541976928710938</v>
      </c>
      <c r="H2883" s="91">
        <v>63.955165863037109</v>
      </c>
      <c r="I2883" s="90">
        <v>81.889007568359375</v>
      </c>
    </row>
    <row r="2884" spans="1:9">
      <c r="A2884" s="65" t="s">
        <v>9476</v>
      </c>
      <c r="B2884" s="65" t="s">
        <v>9475</v>
      </c>
      <c r="C2884" s="131">
        <v>1.319</v>
      </c>
      <c r="D2884" s="132">
        <v>1.7397609949111938</v>
      </c>
      <c r="E2884" s="132">
        <v>3.6922886622690529</v>
      </c>
      <c r="F2884" s="132">
        <v>37.990824157490827</v>
      </c>
      <c r="G2884" s="92">
        <v>84.07208251953125</v>
      </c>
      <c r="H2884" s="91">
        <v>60.414844512939453</v>
      </c>
      <c r="I2884" s="90">
        <v>77.670646667480469</v>
      </c>
    </row>
    <row r="2885" spans="1:9">
      <c r="A2885" s="65" t="s">
        <v>9474</v>
      </c>
      <c r="B2885" s="65" t="s">
        <v>9473</v>
      </c>
      <c r="C2885" s="131">
        <v>3.7010000000000001</v>
      </c>
      <c r="D2885" s="132">
        <v>13.69740104675293</v>
      </c>
      <c r="E2885" s="132">
        <v>3.4577351847755247</v>
      </c>
      <c r="F2885" s="132">
        <v>38.636637047163362</v>
      </c>
      <c r="G2885" s="92">
        <v>88.330986022949219</v>
      </c>
      <c r="H2885" s="91">
        <v>63.289218902587891</v>
      </c>
      <c r="I2885" s="90">
        <v>81.554908752441406</v>
      </c>
    </row>
    <row r="2886" spans="1:9">
      <c r="A2886" s="65" t="s">
        <v>9472</v>
      </c>
      <c r="B2886" s="65" t="s">
        <v>9471</v>
      </c>
      <c r="C2886" s="131">
        <v>1.9239999999999999</v>
      </c>
      <c r="D2886" s="132">
        <v>3.7017760276794434</v>
      </c>
      <c r="E2886" s="132">
        <v>3.3961249070178368</v>
      </c>
      <c r="F2886" s="132">
        <v>32.501150260322071</v>
      </c>
      <c r="G2886" s="92">
        <v>84.242721557617188</v>
      </c>
      <c r="H2886" s="91">
        <v>58.937110900878906</v>
      </c>
      <c r="I2886" s="90">
        <v>77.395256042480469</v>
      </c>
    </row>
    <row r="2887" spans="1:9">
      <c r="A2887" s="65" t="s">
        <v>9470</v>
      </c>
      <c r="B2887" s="65" t="s">
        <v>9469</v>
      </c>
      <c r="C2887" s="131">
        <v>2.5819999999999999</v>
      </c>
      <c r="D2887" s="132">
        <v>6.6667242050170898</v>
      </c>
      <c r="E2887" s="132">
        <v>2.9118805678738435</v>
      </c>
      <c r="F2887" s="132">
        <v>40.998866580310882</v>
      </c>
      <c r="G2887" s="92">
        <v>87.864143371582031</v>
      </c>
      <c r="H2887" s="91">
        <v>63.587650299072266</v>
      </c>
      <c r="I2887" s="90">
        <v>81.295143127441406</v>
      </c>
    </row>
    <row r="2888" spans="1:9">
      <c r="A2888" s="65" t="s">
        <v>9468</v>
      </c>
      <c r="B2888" s="65" t="s">
        <v>9467</v>
      </c>
      <c r="C2888" s="131">
        <v>3.4209999999999998</v>
      </c>
      <c r="D2888" s="132">
        <v>11.703241348266602</v>
      </c>
      <c r="E2888" s="132">
        <v>3.5675463098395128</v>
      </c>
      <c r="F2888" s="132">
        <v>43.848528936307794</v>
      </c>
      <c r="G2888" s="92">
        <v>88.898468017578125</v>
      </c>
      <c r="H2888" s="91">
        <v>65.157951354980469</v>
      </c>
      <c r="I2888" s="90">
        <v>82.474502563476563</v>
      </c>
    </row>
    <row r="2889" spans="1:9">
      <c r="A2889" s="65" t="s">
        <v>9466</v>
      </c>
      <c r="B2889" s="65" t="s">
        <v>9465</v>
      </c>
      <c r="C2889" s="131">
        <v>2.8849999999999998</v>
      </c>
      <c r="D2889" s="132">
        <v>8.3232250213623047</v>
      </c>
      <c r="E2889" s="132">
        <v>3.1249234185243364</v>
      </c>
      <c r="F2889" s="132">
        <v>43.734328358208955</v>
      </c>
      <c r="G2889" s="92">
        <v>88.652732849121094</v>
      </c>
      <c r="H2889" s="91">
        <v>64.902732849121094</v>
      </c>
      <c r="I2889" s="90">
        <v>82.2261962890625</v>
      </c>
    </row>
    <row r="2890" spans="1:9">
      <c r="A2890" s="65" t="s">
        <v>9464</v>
      </c>
      <c r="B2890" s="65" t="s">
        <v>9463</v>
      </c>
      <c r="C2890" s="131">
        <v>1.2589999999999999</v>
      </c>
      <c r="D2890" s="132">
        <v>1.5850809812545776</v>
      </c>
      <c r="E2890" s="132">
        <v>3.6844189663410911</v>
      </c>
      <c r="F2890" s="132">
        <v>32.07817437097718</v>
      </c>
      <c r="G2890" s="92">
        <v>82.670677185058594</v>
      </c>
      <c r="H2890" s="91">
        <v>57.838043212890625</v>
      </c>
      <c r="I2890" s="90">
        <v>75.951194763183594</v>
      </c>
    </row>
    <row r="2891" spans="1:9">
      <c r="A2891" s="65" t="s">
        <v>9462</v>
      </c>
      <c r="B2891" s="65" t="s">
        <v>9461</v>
      </c>
      <c r="C2891" s="131">
        <v>0.98499999999999999</v>
      </c>
      <c r="D2891" s="132">
        <v>0.97022497653961182</v>
      </c>
      <c r="E2891" s="132">
        <v>4.3693016603649246</v>
      </c>
      <c r="F2891" s="132">
        <v>34.815351292811698</v>
      </c>
      <c r="G2891" s="92">
        <v>81.871009826660156</v>
      </c>
      <c r="H2891" s="91">
        <v>58.206043243408203</v>
      </c>
      <c r="I2891" s="90">
        <v>75.467483520507813</v>
      </c>
    </row>
    <row r="2892" spans="1:9">
      <c r="A2892" s="65" t="s">
        <v>9460</v>
      </c>
      <c r="B2892" s="65" t="s">
        <v>9459</v>
      </c>
      <c r="C2892" s="131">
        <v>0.55500000000000005</v>
      </c>
      <c r="D2892" s="132">
        <v>0.30802500247955322</v>
      </c>
      <c r="E2892" s="132">
        <v>4.7441507765849904</v>
      </c>
      <c r="F2892" s="132">
        <v>31.341714434601354</v>
      </c>
      <c r="G2892" s="92">
        <v>79.8685302734375</v>
      </c>
      <c r="H2892" s="91">
        <v>55.977558135986328</v>
      </c>
      <c r="I2892" s="90">
        <v>73.403854370117188</v>
      </c>
    </row>
    <row r="2893" spans="1:9">
      <c r="A2893" s="65" t="s">
        <v>9458</v>
      </c>
      <c r="B2893" s="65" t="s">
        <v>9457</v>
      </c>
      <c r="C2893" s="131">
        <v>1.631</v>
      </c>
      <c r="D2893" s="132">
        <v>2.660161018371582</v>
      </c>
      <c r="E2893" s="132">
        <v>3.4202907426238172</v>
      </c>
      <c r="F2893" s="132">
        <v>38.168520807581373</v>
      </c>
      <c r="G2893" s="92">
        <v>84.998298645019531</v>
      </c>
      <c r="H2893" s="91">
        <v>61.023105621337891</v>
      </c>
      <c r="I2893" s="90">
        <v>78.510826110839844</v>
      </c>
    </row>
    <row r="2894" spans="1:9">
      <c r="A2894" s="65" t="s">
        <v>9456</v>
      </c>
      <c r="B2894" s="65" t="s">
        <v>9455</v>
      </c>
      <c r="C2894" s="131">
        <v>0.41199999999999998</v>
      </c>
      <c r="D2894" s="132">
        <v>0.16974399983882904</v>
      </c>
      <c r="E2894" s="132">
        <v>3.2990874263748933</v>
      </c>
      <c r="F2894" s="132">
        <v>37.526205450733755</v>
      </c>
      <c r="G2894" s="92">
        <v>83.042236328125</v>
      </c>
      <c r="H2894" s="91">
        <v>59.503036499023438</v>
      </c>
      <c r="I2894" s="90">
        <v>76.672744750976563</v>
      </c>
    </row>
    <row r="2895" spans="1:9">
      <c r="A2895" s="65" t="s">
        <v>9454</v>
      </c>
      <c r="B2895" s="65" t="s">
        <v>9453</v>
      </c>
      <c r="C2895" s="131">
        <v>2.569</v>
      </c>
      <c r="D2895" s="132">
        <v>6.5997610092163086</v>
      </c>
      <c r="E2895" s="132">
        <v>3.3011881888031187</v>
      </c>
      <c r="F2895" s="132">
        <v>33.463871079535608</v>
      </c>
      <c r="G2895" s="92">
        <v>85.619766235351563</v>
      </c>
      <c r="H2895" s="91">
        <v>60.082416534423828</v>
      </c>
      <c r="I2895" s="90">
        <v>78.7095947265625</v>
      </c>
    </row>
    <row r="2896" spans="1:9">
      <c r="A2896" s="65" t="s">
        <v>9452</v>
      </c>
      <c r="B2896" s="65" t="s">
        <v>9451</v>
      </c>
      <c r="C2896" s="131">
        <v>1.964</v>
      </c>
      <c r="D2896" s="132">
        <v>3.8572959899902344</v>
      </c>
      <c r="E2896" s="132">
        <v>3.4229416456347144</v>
      </c>
      <c r="F2896" s="132">
        <v>36.642579116601794</v>
      </c>
      <c r="G2896" s="92">
        <v>85.190391540527344</v>
      </c>
      <c r="H2896" s="91">
        <v>60.722957611083984</v>
      </c>
      <c r="I2896" s="90">
        <v>78.569725036621094</v>
      </c>
    </row>
    <row r="2897" spans="1:9">
      <c r="A2897" s="65" t="s">
        <v>9450</v>
      </c>
      <c r="B2897" s="65" t="s">
        <v>9449</v>
      </c>
      <c r="C2897" s="131">
        <v>1.1659999999999999</v>
      </c>
      <c r="D2897" s="132">
        <v>1.3595559597015381</v>
      </c>
      <c r="E2897" s="132">
        <v>1.9158232167387599</v>
      </c>
      <c r="F2897" s="132">
        <v>36.398161764705883</v>
      </c>
      <c r="G2897" s="92">
        <v>85.968521118164063</v>
      </c>
      <c r="H2897" s="91">
        <v>60.864810943603516</v>
      </c>
      <c r="I2897" s="90">
        <v>79.175689697265625</v>
      </c>
    </row>
    <row r="2898" spans="1:9">
      <c r="A2898" s="65" t="s">
        <v>9448</v>
      </c>
      <c r="B2898" s="65" t="s">
        <v>9447</v>
      </c>
      <c r="C2898" s="131">
        <v>3.4340000000000002</v>
      </c>
      <c r="D2898" s="132">
        <v>11.792355537414551</v>
      </c>
      <c r="E2898" s="132">
        <v>2.3550828775689512</v>
      </c>
      <c r="F2898" s="132">
        <v>36.116574307304788</v>
      </c>
      <c r="G2898" s="92">
        <v>88.904373168945313</v>
      </c>
      <c r="H2898" s="91">
        <v>62.761425018310547</v>
      </c>
      <c r="I2898" s="90">
        <v>81.830329895019531</v>
      </c>
    </row>
    <row r="2899" spans="1:9">
      <c r="A2899" s="65" t="s">
        <v>9446</v>
      </c>
      <c r="B2899" s="65" t="s">
        <v>9445</v>
      </c>
      <c r="C2899" s="131">
        <v>4.66</v>
      </c>
      <c r="D2899" s="132">
        <v>21.715599060058594</v>
      </c>
      <c r="E2899" s="132">
        <v>3.3519048392886122</v>
      </c>
      <c r="F2899" s="132">
        <v>35.971292408941338</v>
      </c>
      <c r="G2899" s="92">
        <v>89.369865417480469</v>
      </c>
      <c r="H2899" s="91">
        <v>63.127861022949219</v>
      </c>
      <c r="I2899" s="90">
        <v>82.269020080566406</v>
      </c>
    </row>
    <row r="2900" spans="1:9">
      <c r="A2900" s="65" t="s">
        <v>9444</v>
      </c>
      <c r="B2900" s="65" t="s">
        <v>9443</v>
      </c>
      <c r="C2900" s="131">
        <v>4.032</v>
      </c>
      <c r="D2900" s="132">
        <v>16.257024765014648</v>
      </c>
      <c r="E2900" s="132">
        <v>3.348132166345315</v>
      </c>
      <c r="F2900" s="132">
        <v>34.449723626955191</v>
      </c>
      <c r="G2900" s="92">
        <v>88.068290710449219</v>
      </c>
      <c r="H2900" s="91">
        <v>61.900928497314453</v>
      </c>
      <c r="I2900" s="90">
        <v>80.987640380859375</v>
      </c>
    </row>
    <row r="2901" spans="1:9">
      <c r="A2901" s="65" t="s">
        <v>9442</v>
      </c>
      <c r="B2901" s="65" t="s">
        <v>9441</v>
      </c>
      <c r="C2901" s="131">
        <v>10.557</v>
      </c>
      <c r="D2901" s="132">
        <v>111.45024871826172</v>
      </c>
      <c r="E2901" s="132">
        <v>0.6492970739226257</v>
      </c>
      <c r="F2901" s="132">
        <v>43.478904243610124</v>
      </c>
      <c r="G2901" s="92">
        <v>103.44190216064453</v>
      </c>
      <c r="H2901" s="91">
        <v>72.780410766601563</v>
      </c>
      <c r="I2901" s="90">
        <v>95.145179748535156</v>
      </c>
    </row>
    <row r="2902" spans="1:9">
      <c r="A2902" s="65" t="s">
        <v>9440</v>
      </c>
      <c r="B2902" s="65" t="s">
        <v>9439</v>
      </c>
      <c r="C2902" s="131">
        <v>4.4349999999999996</v>
      </c>
      <c r="D2902" s="132">
        <v>19.669225692749023</v>
      </c>
      <c r="E2902" s="132">
        <v>-0.26074465270057418</v>
      </c>
      <c r="F2902" s="132">
        <v>44.383934120571787</v>
      </c>
      <c r="G2902" s="92">
        <v>95.977081298828125</v>
      </c>
      <c r="H2902" s="91">
        <v>69.135299682617188</v>
      </c>
      <c r="I2902" s="90">
        <v>88.713943481445313</v>
      </c>
    </row>
    <row r="2903" spans="1:9">
      <c r="A2903" s="65" t="s">
        <v>9438</v>
      </c>
      <c r="B2903" s="65" t="s">
        <v>9437</v>
      </c>
      <c r="C2903" s="131">
        <v>6.351</v>
      </c>
      <c r="D2903" s="132">
        <v>40.335201263427734</v>
      </c>
      <c r="E2903" s="132">
        <v>0.85546114063887602</v>
      </c>
      <c r="F2903" s="132">
        <v>39.004967746719061</v>
      </c>
      <c r="G2903" s="92">
        <v>96.1136474609375</v>
      </c>
      <c r="H2903" s="91">
        <v>67.705116271972656</v>
      </c>
      <c r="I2903" s="90">
        <v>88.426559448242188</v>
      </c>
    </row>
    <row r="2904" spans="1:9">
      <c r="A2904" s="65" t="s">
        <v>9436</v>
      </c>
      <c r="B2904" s="65" t="s">
        <v>9435</v>
      </c>
      <c r="C2904" s="131">
        <v>14.169</v>
      </c>
      <c r="D2904" s="132">
        <v>200.76055908203125</v>
      </c>
      <c r="E2904" s="132">
        <v>-0.10534960019264636</v>
      </c>
      <c r="F2904" s="132">
        <v>43.052468370131479</v>
      </c>
      <c r="G2904" s="92">
        <v>109.23623657226563</v>
      </c>
      <c r="H2904" s="91">
        <v>75.025924682617188</v>
      </c>
      <c r="I2904" s="90">
        <v>99.979240417480469</v>
      </c>
    </row>
    <row r="2905" spans="1:9">
      <c r="A2905" s="65" t="s">
        <v>9434</v>
      </c>
      <c r="B2905" s="65" t="s">
        <v>9433</v>
      </c>
      <c r="C2905" s="131">
        <v>13.807</v>
      </c>
      <c r="D2905" s="132">
        <v>190.63325500488281</v>
      </c>
      <c r="E2905" s="132">
        <v>1.0467408252519477</v>
      </c>
      <c r="F2905" s="132">
        <v>40.278938314082083</v>
      </c>
      <c r="G2905" s="92">
        <v>106.52995300292969</v>
      </c>
      <c r="H2905" s="91">
        <v>72.847450256347656</v>
      </c>
      <c r="I2905" s="90">
        <v>97.415771484375</v>
      </c>
    </row>
    <row r="2906" spans="1:9">
      <c r="A2906" s="65" t="s">
        <v>9432</v>
      </c>
      <c r="B2906" s="65" t="s">
        <v>9431</v>
      </c>
      <c r="C2906" s="131">
        <v>4.5309999999999997</v>
      </c>
      <c r="D2906" s="132">
        <v>20.529960632324219</v>
      </c>
      <c r="E2906" s="132">
        <v>-0.14759001603132987</v>
      </c>
      <c r="F2906" s="132">
        <v>44.249096506491767</v>
      </c>
      <c r="G2906" s="92">
        <v>95.935623168945313</v>
      </c>
      <c r="H2906" s="91">
        <v>69.083732604980469</v>
      </c>
      <c r="I2906" s="90">
        <v>88.669746398925781</v>
      </c>
    </row>
    <row r="2907" spans="1:9">
      <c r="A2907" s="65" t="s">
        <v>9430</v>
      </c>
      <c r="B2907" s="65" t="s">
        <v>9429</v>
      </c>
      <c r="C2907" s="131">
        <v>14.557</v>
      </c>
      <c r="D2907" s="132">
        <v>211.90625</v>
      </c>
      <c r="E2907" s="132">
        <v>-0.44420480596558881</v>
      </c>
      <c r="F2907" s="132">
        <v>41.482343368592353</v>
      </c>
      <c r="G2907" s="92">
        <v>109.8623046875</v>
      </c>
      <c r="H2907" s="91">
        <v>74.766487121582031</v>
      </c>
      <c r="I2907" s="90">
        <v>100.36569976806641</v>
      </c>
    </row>
    <row r="2908" spans="1:9">
      <c r="A2908" s="65" t="s">
        <v>9428</v>
      </c>
      <c r="B2908" s="65" t="s">
        <v>9427</v>
      </c>
      <c r="C2908" s="131">
        <v>9.5380000000000003</v>
      </c>
      <c r="D2908" s="132">
        <v>90.973442077636719</v>
      </c>
      <c r="E2908" s="132">
        <v>0.50710012144225203</v>
      </c>
      <c r="F2908" s="132">
        <v>40.166647642963135</v>
      </c>
      <c r="G2908" s="92">
        <v>101.48268127441406</v>
      </c>
      <c r="H2908" s="91">
        <v>70.82427978515625</v>
      </c>
      <c r="I2908" s="90">
        <v>93.186798095703125</v>
      </c>
    </row>
    <row r="2909" spans="1:9">
      <c r="A2909" s="65" t="s">
        <v>9426</v>
      </c>
      <c r="B2909" s="65" t="s">
        <v>9425</v>
      </c>
      <c r="C2909" s="131">
        <v>10.492000000000001</v>
      </c>
      <c r="D2909" s="132">
        <v>110.08206176757813</v>
      </c>
      <c r="E2909" s="132">
        <v>2.7896926656544845</v>
      </c>
      <c r="F2909" s="132">
        <v>38.218030441004295</v>
      </c>
      <c r="G2909" s="92">
        <v>99.17095947265625</v>
      </c>
      <c r="H2909" s="91">
        <v>68.94140625</v>
      </c>
      <c r="I2909" s="90">
        <v>90.991119384765625</v>
      </c>
    </row>
    <row r="2910" spans="1:9">
      <c r="A2910" s="65" t="s">
        <v>9424</v>
      </c>
      <c r="B2910" s="65" t="s">
        <v>9423</v>
      </c>
      <c r="C2910" s="131">
        <v>10.413</v>
      </c>
      <c r="D2910" s="132">
        <v>108.43057250976563</v>
      </c>
      <c r="E2910" s="132">
        <v>3.2399176266070797</v>
      </c>
      <c r="F2910" s="132">
        <v>40.267685033642479</v>
      </c>
      <c r="G2910" s="92">
        <v>98.884140014648438</v>
      </c>
      <c r="H2910" s="91">
        <v>69.437507629394531</v>
      </c>
      <c r="I2910" s="90">
        <v>90.916152954101563</v>
      </c>
    </row>
    <row r="2911" spans="1:9">
      <c r="A2911" s="65" t="s">
        <v>9422</v>
      </c>
      <c r="B2911" s="65" t="s">
        <v>9421</v>
      </c>
      <c r="C2911" s="131">
        <v>7.75</v>
      </c>
      <c r="D2911" s="132">
        <v>60.0625</v>
      </c>
      <c r="E2911" s="132">
        <v>-0.33011522404174798</v>
      </c>
      <c r="F2911" s="132">
        <v>42.397564359488207</v>
      </c>
      <c r="G2911" s="92">
        <v>100.59635925292969</v>
      </c>
      <c r="H2911" s="91">
        <v>71.117408752441406</v>
      </c>
      <c r="I2911" s="90">
        <v>92.619621276855469</v>
      </c>
    </row>
    <row r="2912" spans="1:9">
      <c r="A2912" s="65" t="s">
        <v>9420</v>
      </c>
      <c r="B2912" s="65" t="s">
        <v>9419</v>
      </c>
      <c r="C2912" s="131">
        <v>8.4079999999999995</v>
      </c>
      <c r="D2912" s="132">
        <v>70.694465637207031</v>
      </c>
      <c r="E2912" s="132">
        <v>0.39775787525067857</v>
      </c>
      <c r="F2912" s="132">
        <v>43.869796414463686</v>
      </c>
      <c r="G2912" s="92">
        <v>100.85171508789063</v>
      </c>
      <c r="H2912" s="91">
        <v>71.699104309082031</v>
      </c>
      <c r="I2912" s="90">
        <v>92.963287353515625</v>
      </c>
    </row>
    <row r="2913" spans="1:9">
      <c r="A2913" s="65" t="s">
        <v>9418</v>
      </c>
      <c r="B2913" s="65" t="s">
        <v>9417</v>
      </c>
      <c r="C2913" s="131">
        <v>8.4890000000000008</v>
      </c>
      <c r="D2913" s="132">
        <v>72.063117980957031</v>
      </c>
      <c r="E2913" s="132">
        <v>3.0769661665976802</v>
      </c>
      <c r="F2913" s="132">
        <v>36.66268514094601</v>
      </c>
      <c r="G2913" s="92">
        <v>95.596260070800781</v>
      </c>
      <c r="H2913" s="91">
        <v>66.736946105957031</v>
      </c>
      <c r="I2913" s="90">
        <v>87.787193298339844</v>
      </c>
    </row>
    <row r="2914" spans="1:9">
      <c r="A2914" s="65" t="s">
        <v>9416</v>
      </c>
      <c r="B2914" s="65" t="s">
        <v>9415</v>
      </c>
      <c r="C2914" s="131">
        <v>8.5269999999999992</v>
      </c>
      <c r="D2914" s="132">
        <v>72.709732055664063</v>
      </c>
      <c r="E2914" s="132">
        <v>3.0178938453568431</v>
      </c>
      <c r="F2914" s="132">
        <v>40.519765166340505</v>
      </c>
      <c r="G2914" s="92">
        <v>96.591888427734375</v>
      </c>
      <c r="H2914" s="91">
        <v>68.44952392578125</v>
      </c>
      <c r="I2914" s="90">
        <v>88.976821899414063</v>
      </c>
    </row>
    <row r="2915" spans="1:9">
      <c r="A2915" s="65" t="s">
        <v>9414</v>
      </c>
      <c r="B2915" s="65" t="s">
        <v>9413</v>
      </c>
      <c r="C2915" s="131">
        <v>12.115</v>
      </c>
      <c r="D2915" s="132">
        <v>146.77322387695313</v>
      </c>
      <c r="E2915" s="132">
        <v>2.6210776346975253</v>
      </c>
      <c r="F2915" s="132">
        <v>36.162225097024582</v>
      </c>
      <c r="G2915" s="92">
        <v>101.16416168212891</v>
      </c>
      <c r="H2915" s="91">
        <v>69.119659423828125</v>
      </c>
      <c r="I2915" s="90">
        <v>92.493209838867188</v>
      </c>
    </row>
    <row r="2916" spans="1:9">
      <c r="A2916" s="65" t="s">
        <v>9412</v>
      </c>
      <c r="B2916" s="65" t="s">
        <v>9411</v>
      </c>
      <c r="C2916" s="131">
        <v>11.074</v>
      </c>
      <c r="D2916" s="132">
        <v>122.63347625732422</v>
      </c>
      <c r="E2916" s="132">
        <v>2.8780250845357416</v>
      </c>
      <c r="F2916" s="132">
        <v>36.301365187713309</v>
      </c>
      <c r="G2916" s="92">
        <v>99.421806335449219</v>
      </c>
      <c r="H2916" s="91">
        <v>68.410087585449219</v>
      </c>
      <c r="I2916" s="90">
        <v>91.030319213867188</v>
      </c>
    </row>
    <row r="2917" spans="1:9">
      <c r="A2917" s="65" t="s">
        <v>9410</v>
      </c>
      <c r="B2917" s="65" t="s">
        <v>9409</v>
      </c>
      <c r="C2917" s="131">
        <v>9.06</v>
      </c>
      <c r="D2917" s="132">
        <v>82.083602905273438</v>
      </c>
      <c r="E2917" s="132">
        <v>3.540753058474583</v>
      </c>
      <c r="F2917" s="132">
        <v>42.006548788474134</v>
      </c>
      <c r="G2917" s="92">
        <v>96.948310852050781</v>
      </c>
      <c r="H2917" s="91">
        <v>69.075302124023438</v>
      </c>
      <c r="I2917" s="90">
        <v>89.4061279296875</v>
      </c>
    </row>
    <row r="2918" spans="1:9">
      <c r="A2918" s="65" t="s">
        <v>9408</v>
      </c>
      <c r="B2918" s="65" t="s">
        <v>9407</v>
      </c>
      <c r="C2918" s="131">
        <v>11.06</v>
      </c>
      <c r="D2918" s="132">
        <v>122.32360076904297</v>
      </c>
      <c r="E2918" s="132">
        <v>3.8809510488319816</v>
      </c>
      <c r="F2918" s="132">
        <v>39.605459920013914</v>
      </c>
      <c r="G2918" s="92">
        <v>98.72686767578125</v>
      </c>
      <c r="H2918" s="91">
        <v>69.078277587890625</v>
      </c>
      <c r="I2918" s="90">
        <v>90.704231262207031</v>
      </c>
    </row>
    <row r="2919" spans="1:9">
      <c r="A2919" s="65" t="s">
        <v>9406</v>
      </c>
      <c r="B2919" s="65" t="s">
        <v>9405</v>
      </c>
      <c r="C2919" s="131">
        <v>10.581</v>
      </c>
      <c r="D2919" s="132">
        <v>111.95755767822266</v>
      </c>
      <c r="E2919" s="132">
        <v>3.2656075539811638</v>
      </c>
      <c r="F2919" s="132">
        <v>35.465337017902201</v>
      </c>
      <c r="G2919" s="92">
        <v>98.012321472167969</v>
      </c>
      <c r="H2919" s="91">
        <v>67.477142333984375</v>
      </c>
      <c r="I2919" s="90">
        <v>89.749778747558594</v>
      </c>
    </row>
    <row r="2920" spans="1:9">
      <c r="A2920" s="65" t="s">
        <v>9404</v>
      </c>
      <c r="B2920" s="65" t="s">
        <v>9403</v>
      </c>
      <c r="C2920" s="131">
        <v>7.6609999999999996</v>
      </c>
      <c r="D2920" s="132">
        <v>58.690921783447266</v>
      </c>
      <c r="E2920" s="132">
        <v>0.68427184022019394</v>
      </c>
      <c r="F2920" s="132">
        <v>44.029708583739655</v>
      </c>
      <c r="G2920" s="92">
        <v>99.402969360351563</v>
      </c>
      <c r="H2920" s="91">
        <v>71.006233215332031</v>
      </c>
      <c r="I2920" s="90">
        <v>91.719070434570313</v>
      </c>
    </row>
    <row r="2921" spans="1:9">
      <c r="A2921" s="65" t="s">
        <v>9402</v>
      </c>
      <c r="B2921" s="65" t="s">
        <v>9401</v>
      </c>
      <c r="C2921" s="131">
        <v>13.723000000000001</v>
      </c>
      <c r="D2921" s="132">
        <v>188.32072448730469</v>
      </c>
      <c r="E2921" s="132">
        <v>0.74551785178443319</v>
      </c>
      <c r="F2921" s="132">
        <v>42.492194674012858</v>
      </c>
      <c r="G2921" s="92">
        <v>107.33673858642578</v>
      </c>
      <c r="H2921" s="91">
        <v>73.971588134765625</v>
      </c>
      <c r="I2921" s="90">
        <v>98.308433532714844</v>
      </c>
    </row>
    <row r="2922" spans="1:9">
      <c r="A2922" s="65" t="s">
        <v>9946</v>
      </c>
      <c r="B2922" s="65" t="s">
        <v>9945</v>
      </c>
      <c r="C2922" s="131">
        <v>5.9269999999999996</v>
      </c>
      <c r="D2922" s="132">
        <v>35.129329681396484</v>
      </c>
      <c r="E2922" s="132">
        <v>3.0692574972578188</v>
      </c>
      <c r="F2922" s="132">
        <v>39.176338928856914</v>
      </c>
      <c r="G2922" s="92">
        <v>92.403427124023438</v>
      </c>
      <c r="H2922" s="91">
        <v>65.81134033203125</v>
      </c>
      <c r="I2922" s="90">
        <v>85.207847595214844</v>
      </c>
    </row>
    <row r="2923" spans="1:9">
      <c r="A2923" s="65" t="s">
        <v>9944</v>
      </c>
      <c r="B2923" s="65" t="s">
        <v>9943</v>
      </c>
      <c r="C2923" s="131">
        <v>6.7450000000000001</v>
      </c>
      <c r="D2923" s="132">
        <v>45.495025634765625</v>
      </c>
      <c r="E2923" s="132">
        <v>3.7297766997849426</v>
      </c>
      <c r="F2923" s="132">
        <v>30.142369820407342</v>
      </c>
      <c r="G2923" s="92">
        <v>90.684440612792969</v>
      </c>
      <c r="H2923" s="91">
        <v>62.158740997314453</v>
      </c>
      <c r="I2923" s="90">
        <v>82.965644836425781</v>
      </c>
    </row>
    <row r="2924" spans="1:9">
      <c r="A2924" s="65" t="s">
        <v>9306</v>
      </c>
      <c r="B2924" s="65" t="s">
        <v>9305</v>
      </c>
      <c r="C2924" s="131">
        <v>5.8319999999999999</v>
      </c>
      <c r="D2924" s="132">
        <v>34.012222290039063</v>
      </c>
      <c r="E2924" s="132">
        <v>3.5905313778224039</v>
      </c>
      <c r="F2924" s="132">
        <v>42.199929910636058</v>
      </c>
      <c r="G2924" s="92">
        <v>92.20001220703125</v>
      </c>
      <c r="H2924" s="91">
        <v>66.638496398925781</v>
      </c>
      <c r="I2924" s="90">
        <v>85.283302307128906</v>
      </c>
    </row>
    <row r="2925" spans="1:9">
      <c r="A2925" s="65" t="s">
        <v>9304</v>
      </c>
      <c r="B2925" s="65" t="s">
        <v>9303</v>
      </c>
      <c r="C2925" s="131">
        <v>6.5380000000000003</v>
      </c>
      <c r="D2925" s="132">
        <v>42.745445251464844</v>
      </c>
      <c r="E2925" s="132">
        <v>3.2290219743505797</v>
      </c>
      <c r="F2925" s="132">
        <v>36.662059620596203</v>
      </c>
      <c r="G2925" s="92">
        <v>92.532066345214844</v>
      </c>
      <c r="H2925" s="91">
        <v>65.131950378417969</v>
      </c>
      <c r="I2925" s="90">
        <v>85.117843627929688</v>
      </c>
    </row>
    <row r="2926" spans="1:9">
      <c r="A2926" s="65" t="s">
        <v>9302</v>
      </c>
      <c r="B2926" s="65" t="s">
        <v>9301</v>
      </c>
      <c r="C2926" s="131">
        <v>4.7309999999999999</v>
      </c>
      <c r="D2926" s="132">
        <v>22.382360458374023</v>
      </c>
      <c r="E2926" s="132">
        <v>3.8038094207879136</v>
      </c>
      <c r="F2926" s="132">
        <v>39.927610506085841</v>
      </c>
      <c r="G2926" s="92">
        <v>89.723121643066406</v>
      </c>
      <c r="H2926" s="91">
        <v>64.547843933105469</v>
      </c>
      <c r="I2926" s="90">
        <v>82.910919189453125</v>
      </c>
    </row>
    <row r="2927" spans="1:9">
      <c r="A2927" s="65" t="s">
        <v>9300</v>
      </c>
      <c r="B2927" s="65" t="s">
        <v>9299</v>
      </c>
      <c r="C2927" s="131">
        <v>5.5570000000000004</v>
      </c>
      <c r="D2927" s="132">
        <v>30.8802490234375</v>
      </c>
      <c r="E2927" s="132">
        <v>3.5755671460065961</v>
      </c>
      <c r="F2927" s="132">
        <v>35.463601971798695</v>
      </c>
      <c r="G2927" s="92">
        <v>90.308029174804688</v>
      </c>
      <c r="H2927" s="91">
        <v>63.545070648193359</v>
      </c>
      <c r="I2927" s="90">
        <v>83.066215515136719</v>
      </c>
    </row>
    <row r="2928" spans="1:9">
      <c r="A2928" s="65" t="s">
        <v>9298</v>
      </c>
      <c r="B2928" s="65" t="s">
        <v>9297</v>
      </c>
      <c r="C2928" s="131">
        <v>4.8029999999999999</v>
      </c>
      <c r="D2928" s="132">
        <v>23.068809509277344</v>
      </c>
      <c r="E2928" s="132">
        <v>4.0385792041706061</v>
      </c>
      <c r="F2928" s="132">
        <v>33.666337827469036</v>
      </c>
      <c r="G2928" s="92">
        <v>88.110343933105469</v>
      </c>
      <c r="H2928" s="91">
        <v>61.775909423828125</v>
      </c>
      <c r="I2928" s="90">
        <v>80.984489440917969</v>
      </c>
    </row>
    <row r="2929" spans="1:9">
      <c r="A2929" s="65" t="s">
        <v>9296</v>
      </c>
      <c r="B2929" s="65" t="s">
        <v>9295</v>
      </c>
      <c r="C2929" s="131">
        <v>4.7210000000000001</v>
      </c>
      <c r="D2929" s="132">
        <v>22.287841796875</v>
      </c>
      <c r="E2929" s="132">
        <v>3.7588754604812458</v>
      </c>
      <c r="F2929" s="132">
        <v>36.98684045619752</v>
      </c>
      <c r="G2929" s="92">
        <v>89.116844177246094</v>
      </c>
      <c r="H2929" s="91">
        <v>63.319301605224609</v>
      </c>
      <c r="I2929" s="90">
        <v>82.136260986328125</v>
      </c>
    </row>
    <row r="2930" spans="1:9">
      <c r="A2930" s="65" t="s">
        <v>9294</v>
      </c>
      <c r="B2930" s="65" t="s">
        <v>9293</v>
      </c>
      <c r="C2930" s="131">
        <v>3.9</v>
      </c>
      <c r="D2930" s="132">
        <v>15.210000038146973</v>
      </c>
      <c r="E2930" s="132">
        <v>4.0109075848875069</v>
      </c>
      <c r="F2930" s="132">
        <v>34.9</v>
      </c>
      <c r="G2930" s="92">
        <v>87.031333923339844</v>
      </c>
      <c r="H2930" s="91">
        <v>61.485069274902344</v>
      </c>
      <c r="I2930" s="90">
        <v>80.118743896484375</v>
      </c>
    </row>
    <row r="2931" spans="1:9">
      <c r="A2931" s="65" t="s">
        <v>9292</v>
      </c>
      <c r="B2931" s="65" t="s">
        <v>9291</v>
      </c>
      <c r="C2931" s="131">
        <v>3.5720000000000001</v>
      </c>
      <c r="D2931" s="132">
        <v>12.759183883666992</v>
      </c>
      <c r="E2931" s="132">
        <v>3.5583896542775335</v>
      </c>
      <c r="F2931" s="132">
        <v>37.691146881287729</v>
      </c>
      <c r="G2931" s="92">
        <v>87.777809143066406</v>
      </c>
      <c r="H2931" s="91">
        <v>62.689159393310547</v>
      </c>
      <c r="I2931" s="90">
        <v>80.989051818847656</v>
      </c>
    </row>
    <row r="2932" spans="1:9">
      <c r="A2932" s="65" t="s">
        <v>9290</v>
      </c>
      <c r="B2932" s="65" t="s">
        <v>9289</v>
      </c>
      <c r="C2932" s="131">
        <v>3.7189999999999999</v>
      </c>
      <c r="D2932" s="132">
        <v>13.830961227416992</v>
      </c>
      <c r="E2932" s="132">
        <v>3.9092276625097568</v>
      </c>
      <c r="F2932" s="132">
        <v>40.981071714209541</v>
      </c>
      <c r="G2932" s="92">
        <v>88.245460510253906</v>
      </c>
      <c r="H2932" s="91">
        <v>63.975887298583984</v>
      </c>
      <c r="I2932" s="90">
        <v>81.678337097167969</v>
      </c>
    </row>
    <row r="2933" spans="1:9">
      <c r="A2933" s="65" t="s">
        <v>9288</v>
      </c>
      <c r="B2933" s="65" t="s">
        <v>9287</v>
      </c>
      <c r="C2933" s="131">
        <v>3.8959999999999999</v>
      </c>
      <c r="D2933" s="132">
        <v>15.178815841674805</v>
      </c>
      <c r="E2933" s="132">
        <v>4.0135387089892154</v>
      </c>
      <c r="F2933" s="132">
        <v>28.582853345148425</v>
      </c>
      <c r="G2933" s="92">
        <v>85.616195678710938</v>
      </c>
      <c r="H2933" s="91">
        <v>58.789474487304688</v>
      </c>
      <c r="I2933" s="90">
        <v>78.357131958007813</v>
      </c>
    </row>
    <row r="2934" spans="1:9">
      <c r="A2934" s="65" t="s">
        <v>9286</v>
      </c>
      <c r="B2934" s="65" t="s">
        <v>9285</v>
      </c>
      <c r="C2934" s="131">
        <v>3.794</v>
      </c>
      <c r="D2934" s="132">
        <v>14.394435882568359</v>
      </c>
      <c r="E2934" s="132">
        <v>4.1419916848977749</v>
      </c>
      <c r="F2934" s="132">
        <v>34.005104811556421</v>
      </c>
      <c r="G2934" s="92">
        <v>86.483062744140625</v>
      </c>
      <c r="H2934" s="91">
        <v>60.90765380859375</v>
      </c>
      <c r="I2934" s="90">
        <v>79.562591552734375</v>
      </c>
    </row>
    <row r="2935" spans="1:9">
      <c r="A2935" s="65" t="s">
        <v>9284</v>
      </c>
      <c r="B2935" s="65" t="s">
        <v>9283</v>
      </c>
      <c r="C2935" s="131">
        <v>2.9950000000000001</v>
      </c>
      <c r="D2935" s="132">
        <v>8.9700250625610352</v>
      </c>
      <c r="E2935" s="132">
        <v>4.2852521021097951</v>
      </c>
      <c r="F2935" s="132">
        <v>31.32227762959527</v>
      </c>
      <c r="G2935" s="92">
        <v>84.43316650390625</v>
      </c>
      <c r="H2935" s="91">
        <v>58.882175445556641</v>
      </c>
      <c r="I2935" s="90">
        <v>77.519302368164063</v>
      </c>
    </row>
    <row r="2936" spans="1:9">
      <c r="A2936" s="65" t="s">
        <v>9282</v>
      </c>
      <c r="B2936" s="65" t="s">
        <v>9281</v>
      </c>
      <c r="C2936" s="131">
        <v>3.9060000000000001</v>
      </c>
      <c r="D2936" s="132">
        <v>15.2568359375</v>
      </c>
      <c r="E2936" s="132">
        <v>3.4552298478952865</v>
      </c>
      <c r="F2936" s="132">
        <v>35.523580365736287</v>
      </c>
      <c r="G2936" s="92">
        <v>87.96099853515625</v>
      </c>
      <c r="H2936" s="91">
        <v>62.161037445068359</v>
      </c>
      <c r="I2936" s="90">
        <v>80.979766845703125</v>
      </c>
    </row>
    <row r="2937" spans="1:9">
      <c r="A2937" s="65" t="s">
        <v>9280</v>
      </c>
      <c r="B2937" s="65" t="s">
        <v>9279</v>
      </c>
      <c r="C2937" s="131">
        <v>3.2730000000000001</v>
      </c>
      <c r="D2937" s="132">
        <v>10.712529182434082</v>
      </c>
      <c r="E2937" s="132">
        <v>3.7040804003910903</v>
      </c>
      <c r="F2937" s="132">
        <v>37.17100737100737</v>
      </c>
      <c r="G2937" s="92">
        <v>86.989013671875</v>
      </c>
      <c r="H2937" s="91">
        <v>62.070556640625</v>
      </c>
      <c r="I2937" s="90">
        <v>80.246307373046875</v>
      </c>
    </row>
    <row r="2938" spans="1:9">
      <c r="A2938" s="65" t="s">
        <v>9278</v>
      </c>
      <c r="B2938" s="65" t="s">
        <v>9277</v>
      </c>
      <c r="C2938" s="131">
        <v>3.5990000000000002</v>
      </c>
      <c r="D2938" s="132">
        <v>12.952800750732422</v>
      </c>
      <c r="E2938" s="132">
        <v>3.9616402047239592</v>
      </c>
      <c r="F2938" s="132">
        <v>35.744355909694555</v>
      </c>
      <c r="G2938" s="92">
        <v>86.819686889648438</v>
      </c>
      <c r="H2938" s="91">
        <v>61.592533111572266</v>
      </c>
      <c r="I2938" s="90">
        <v>79.993446350097656</v>
      </c>
    </row>
    <row r="2939" spans="1:9">
      <c r="A2939" s="65" t="s">
        <v>9276</v>
      </c>
      <c r="B2939" s="65" t="s">
        <v>9275</v>
      </c>
      <c r="C2939" s="131">
        <v>2.68</v>
      </c>
      <c r="D2939" s="132">
        <v>7.1824002265930176</v>
      </c>
      <c r="E2939" s="132">
        <v>4.5794659595892062</v>
      </c>
      <c r="F2939" s="132">
        <v>32.474857607811231</v>
      </c>
      <c r="G2939" s="92">
        <v>83.777763366699219</v>
      </c>
      <c r="H2939" s="91">
        <v>58.842727661132813</v>
      </c>
      <c r="I2939" s="90">
        <v>77.030570983886719</v>
      </c>
    </row>
    <row r="2940" spans="1:9">
      <c r="A2940" s="65" t="s">
        <v>9274</v>
      </c>
      <c r="B2940" s="65" t="s">
        <v>9273</v>
      </c>
      <c r="C2940" s="131">
        <v>2.15</v>
      </c>
      <c r="D2940" s="132">
        <v>4.622499942779541</v>
      </c>
      <c r="E2940" s="132">
        <v>4.7095507502965805</v>
      </c>
      <c r="F2940" s="132">
        <v>29.749546718240058</v>
      </c>
      <c r="G2940" s="92">
        <v>82.14501953125</v>
      </c>
      <c r="H2940" s="91">
        <v>57.044609069824219</v>
      </c>
      <c r="I2940" s="90">
        <v>75.353080749511719</v>
      </c>
    </row>
    <row r="2941" spans="1:9">
      <c r="A2941" s="65" t="s">
        <v>9272</v>
      </c>
      <c r="B2941" s="65" t="s">
        <v>9271</v>
      </c>
      <c r="C2941" s="131">
        <v>2.2450000000000001</v>
      </c>
      <c r="D2941" s="132">
        <v>5.0400252342224121</v>
      </c>
      <c r="E2941" s="132">
        <v>3.6395937695980507</v>
      </c>
      <c r="F2941" s="132">
        <v>36.879574706211528</v>
      </c>
      <c r="G2941" s="92">
        <v>85.387825012207031</v>
      </c>
      <c r="H2941" s="91">
        <v>60.958332061767578</v>
      </c>
      <c r="I2941" s="90">
        <v>78.777427673339844</v>
      </c>
    </row>
    <row r="2942" spans="1:9">
      <c r="A2942" s="65" t="s">
        <v>9270</v>
      </c>
      <c r="B2942" s="65" t="s">
        <v>9269</v>
      </c>
      <c r="C2942" s="131">
        <v>2.6040000000000001</v>
      </c>
      <c r="D2942" s="132">
        <v>6.7808160781860352</v>
      </c>
      <c r="E2942" s="132">
        <v>3.4052880054867507</v>
      </c>
      <c r="F2942" s="132">
        <v>42.466033032097229</v>
      </c>
      <c r="G2942" s="92">
        <v>87.531379699707031</v>
      </c>
      <c r="H2942" s="91">
        <v>63.875324249267578</v>
      </c>
      <c r="I2942" s="90">
        <v>81.130264282226563</v>
      </c>
    </row>
    <row r="2943" spans="1:9">
      <c r="A2943" s="65" t="s">
        <v>9268</v>
      </c>
      <c r="B2943" s="65" t="s">
        <v>9267</v>
      </c>
      <c r="C2943" s="131">
        <v>3.2240000000000002</v>
      </c>
      <c r="D2943" s="132">
        <v>10.39417552947998</v>
      </c>
      <c r="E2943" s="132">
        <v>4.0944641150945005</v>
      </c>
      <c r="F2943" s="132">
        <v>35.152271368798566</v>
      </c>
      <c r="G2943" s="92">
        <v>85.913887023925781</v>
      </c>
      <c r="H2943" s="91">
        <v>60.878490447998047</v>
      </c>
      <c r="I2943" s="90">
        <v>79.139533996582031</v>
      </c>
    </row>
    <row r="2944" spans="1:9">
      <c r="A2944" s="65" t="s">
        <v>9266</v>
      </c>
      <c r="B2944" s="65" t="s">
        <v>9265</v>
      </c>
      <c r="C2944" s="131">
        <v>1.9550000000000001</v>
      </c>
      <c r="D2944" s="132">
        <v>3.8220250606536865</v>
      </c>
      <c r="E2944" s="132">
        <v>4.1712063638933188</v>
      </c>
      <c r="F2944" s="132">
        <v>28.028983872786739</v>
      </c>
      <c r="G2944" s="92">
        <v>82.207374572753906</v>
      </c>
      <c r="H2944" s="91">
        <v>56.500774383544922</v>
      </c>
      <c r="I2944" s="90">
        <v>75.25140380859375</v>
      </c>
    </row>
    <row r="2945" spans="1:9">
      <c r="A2945" s="65" t="s">
        <v>9264</v>
      </c>
      <c r="B2945" s="65" t="s">
        <v>9263</v>
      </c>
      <c r="C2945" s="131">
        <v>2.6920000000000002</v>
      </c>
      <c r="D2945" s="132">
        <v>7.246863842010498</v>
      </c>
      <c r="E2945" s="132">
        <v>4.5556188443539725</v>
      </c>
      <c r="F2945" s="132">
        <v>30.16467885855641</v>
      </c>
      <c r="G2945" s="92">
        <v>83.316436767578125</v>
      </c>
      <c r="H2945" s="91">
        <v>57.888534545898438</v>
      </c>
      <c r="I2945" s="90">
        <v>76.435874938964844</v>
      </c>
    </row>
    <row r="2946" spans="1:9">
      <c r="A2946" s="65" t="s">
        <v>9262</v>
      </c>
      <c r="B2946" s="65" t="s">
        <v>9261</v>
      </c>
      <c r="C2946" s="131">
        <v>3.7570000000000001</v>
      </c>
      <c r="D2946" s="132">
        <v>14.115049362182617</v>
      </c>
      <c r="E2946" s="132">
        <v>3.5118057698515361</v>
      </c>
      <c r="F2946" s="132">
        <v>37.551878246164996</v>
      </c>
      <c r="G2946" s="92">
        <v>88.100868225097656</v>
      </c>
      <c r="H2946" s="91">
        <v>62.841567993164063</v>
      </c>
      <c r="I2946" s="90">
        <v>81.26593017578125</v>
      </c>
    </row>
    <row r="2947" spans="1:9">
      <c r="A2947" s="65" t="s">
        <v>9260</v>
      </c>
      <c r="B2947" s="65" t="s">
        <v>9259</v>
      </c>
      <c r="C2947" s="131">
        <v>3.2589999999999999</v>
      </c>
      <c r="D2947" s="132">
        <v>10.621081352233887</v>
      </c>
      <c r="E2947" s="132">
        <v>3.575434252640183</v>
      </c>
      <c r="F2947" s="132">
        <v>38.230995106035891</v>
      </c>
      <c r="G2947" s="92">
        <v>87.3837890625</v>
      </c>
      <c r="H2947" s="91">
        <v>62.601875305175781</v>
      </c>
      <c r="I2947" s="90">
        <v>80.678031921386719</v>
      </c>
    </row>
    <row r="2948" spans="1:9">
      <c r="A2948" s="65" t="s">
        <v>9258</v>
      </c>
      <c r="B2948" s="65" t="s">
        <v>9257</v>
      </c>
      <c r="C2948" s="131">
        <v>1.5509999999999999</v>
      </c>
      <c r="D2948" s="132">
        <v>2.4056010246276855</v>
      </c>
      <c r="E2948" s="132">
        <v>4.7279133829133677</v>
      </c>
      <c r="F2948" s="132">
        <v>27.733976616424847</v>
      </c>
      <c r="G2948" s="92">
        <v>80.708816528320313</v>
      </c>
      <c r="H2948" s="91">
        <v>55.542251586914063</v>
      </c>
      <c r="I2948" s="90">
        <v>73.898971557617188</v>
      </c>
    </row>
    <row r="2949" spans="1:9">
      <c r="A2949" s="65" t="s">
        <v>9256</v>
      </c>
      <c r="B2949" s="65" t="s">
        <v>9255</v>
      </c>
      <c r="C2949" s="131">
        <v>2.04</v>
      </c>
      <c r="D2949" s="132">
        <v>4.1616001129150391</v>
      </c>
      <c r="E2949" s="132">
        <v>3.1478521406985873</v>
      </c>
      <c r="F2949" s="132">
        <v>39.150569010796616</v>
      </c>
      <c r="G2949" s="92">
        <v>86.256996154785156</v>
      </c>
      <c r="H2949" s="91">
        <v>62.070690155029297</v>
      </c>
      <c r="I2949" s="90">
        <v>79.71240234375</v>
      </c>
    </row>
    <row r="2950" spans="1:9">
      <c r="A2950" s="65" t="s">
        <v>9254</v>
      </c>
      <c r="B2950" s="65" t="s">
        <v>9253</v>
      </c>
      <c r="C2950" s="131">
        <v>1.4239999999999999</v>
      </c>
      <c r="D2950" s="132">
        <v>2.0277760028839111</v>
      </c>
      <c r="E2950" s="132">
        <v>4.2351261086624197</v>
      </c>
      <c r="F2950" s="132">
        <v>30.575277535237621</v>
      </c>
      <c r="G2950" s="92">
        <v>81.828872680664063</v>
      </c>
      <c r="H2950" s="91">
        <v>56.974971771240234</v>
      </c>
      <c r="I2950" s="90">
        <v>75.103630065917969</v>
      </c>
    </row>
    <row r="2951" spans="1:9">
      <c r="A2951" s="65" t="s">
        <v>9252</v>
      </c>
      <c r="B2951" s="65" t="s">
        <v>9251</v>
      </c>
      <c r="C2951" s="131">
        <v>2.6970000000000001</v>
      </c>
      <c r="D2951" s="132">
        <v>7.2738089561462402</v>
      </c>
      <c r="E2951" s="132">
        <v>3.5307313270974365</v>
      </c>
      <c r="F2951" s="132">
        <v>32.087706974410438</v>
      </c>
      <c r="G2951" s="92">
        <v>85.193763732910156</v>
      </c>
      <c r="H2951" s="91">
        <v>59.458942413330078</v>
      </c>
      <c r="I2951" s="90">
        <v>78.230155944824219</v>
      </c>
    </row>
    <row r="2952" spans="1:9">
      <c r="A2952" s="65" t="s">
        <v>9250</v>
      </c>
      <c r="B2952" s="65" t="s">
        <v>9249</v>
      </c>
      <c r="C2952" s="131">
        <v>2.6989999999999998</v>
      </c>
      <c r="D2952" s="132">
        <v>7.2846012115478516</v>
      </c>
      <c r="E2952" s="132">
        <v>3.4052669538314064</v>
      </c>
      <c r="F2952" s="132">
        <v>43.8272030651341</v>
      </c>
      <c r="G2952" s="92">
        <v>87.984817504882813</v>
      </c>
      <c r="H2952" s="91">
        <v>64.551109313964844</v>
      </c>
      <c r="I2952" s="90">
        <v>81.643867492675781</v>
      </c>
    </row>
    <row r="2953" spans="1:9">
      <c r="A2953" s="65" t="s">
        <v>9248</v>
      </c>
      <c r="B2953" s="65" t="s">
        <v>9247</v>
      </c>
      <c r="C2953" s="131">
        <v>0.85199999999999998</v>
      </c>
      <c r="D2953" s="132">
        <v>0.72590398788452148</v>
      </c>
      <c r="E2953" s="132">
        <v>3.0627472469203543</v>
      </c>
      <c r="F2953" s="132">
        <v>27.938015787585218</v>
      </c>
      <c r="G2953" s="92">
        <v>81.962226867675781</v>
      </c>
      <c r="H2953" s="91">
        <v>56.082973480224609</v>
      </c>
      <c r="I2953" s="90">
        <v>74.95953369140625</v>
      </c>
    </row>
    <row r="2954" spans="1:9">
      <c r="A2954" s="65" t="s">
        <v>9246</v>
      </c>
      <c r="B2954" s="65" t="s">
        <v>9245</v>
      </c>
      <c r="C2954" s="131">
        <v>1.3169999999999999</v>
      </c>
      <c r="D2954" s="132">
        <v>1.7344889640808105</v>
      </c>
      <c r="E2954" s="132">
        <v>3.5831674792207977</v>
      </c>
      <c r="F2954" s="132">
        <v>28.16040560115886</v>
      </c>
      <c r="G2954" s="92">
        <v>82.035598754882813</v>
      </c>
      <c r="H2954" s="91">
        <v>56.306308746337891</v>
      </c>
      <c r="I2954" s="90">
        <v>75.073486328125</v>
      </c>
    </row>
    <row r="2955" spans="1:9">
      <c r="A2955" s="65" t="s">
        <v>9244</v>
      </c>
      <c r="B2955" s="65" t="s">
        <v>9243</v>
      </c>
      <c r="C2955" s="131">
        <v>2.2949999999999999</v>
      </c>
      <c r="D2955" s="132">
        <v>5.2670249938964844</v>
      </c>
      <c r="E2955" s="132">
        <v>3.3316530825570445</v>
      </c>
      <c r="F2955" s="132">
        <v>42.351021120614419</v>
      </c>
      <c r="G2955" s="92">
        <v>87.117851257324219</v>
      </c>
      <c r="H2955" s="91">
        <v>63.563999176025391</v>
      </c>
      <c r="I2955" s="90">
        <v>80.744392395019531</v>
      </c>
    </row>
    <row r="2956" spans="1:9">
      <c r="A2956" s="65" t="s">
        <v>9242</v>
      </c>
      <c r="B2956" s="65" t="s">
        <v>9241</v>
      </c>
      <c r="C2956" s="131">
        <v>3.2839999999999998</v>
      </c>
      <c r="D2956" s="132">
        <v>10.784655570983887</v>
      </c>
      <c r="E2956" s="132">
        <v>3.4605826651471419</v>
      </c>
      <c r="F2956" s="132">
        <v>37.853578102671207</v>
      </c>
      <c r="G2956" s="92">
        <v>87.500625610351563</v>
      </c>
      <c r="H2956" s="91">
        <v>62.549346923828125</v>
      </c>
      <c r="I2956" s="90">
        <v>80.749038696289063</v>
      </c>
    </row>
    <row r="2957" spans="1:9">
      <c r="A2957" s="65" t="s">
        <v>9240</v>
      </c>
      <c r="B2957" s="65" t="s">
        <v>9239</v>
      </c>
      <c r="C2957" s="131">
        <v>3.7269999999999999</v>
      </c>
      <c r="D2957" s="132">
        <v>13.890528678894043</v>
      </c>
      <c r="E2957" s="132">
        <v>3.1332426992928704</v>
      </c>
      <c r="F2957" s="132">
        <v>40.217220210923976</v>
      </c>
      <c r="G2957" s="92">
        <v>89.179534912109375</v>
      </c>
      <c r="H2957" s="91">
        <v>64.223518371582031</v>
      </c>
      <c r="I2957" s="90">
        <v>82.426666259765625</v>
      </c>
    </row>
    <row r="2958" spans="1:9">
      <c r="A2958" s="65" t="s">
        <v>9238</v>
      </c>
      <c r="B2958" s="65" t="s">
        <v>9237</v>
      </c>
      <c r="C2958" s="131">
        <v>4.22</v>
      </c>
      <c r="D2958" s="132">
        <v>17.808399200439453</v>
      </c>
      <c r="E2958" s="132">
        <v>3.8603970901698812</v>
      </c>
      <c r="F2958" s="132">
        <v>39.321340561853127</v>
      </c>
      <c r="G2958" s="92">
        <v>88.722358703613281</v>
      </c>
      <c r="H2958" s="91">
        <v>63.778430938720703</v>
      </c>
      <c r="I2958" s="90">
        <v>81.972755432128906</v>
      </c>
    </row>
    <row r="2959" spans="1:9">
      <c r="A2959" s="65" t="s">
        <v>9676</v>
      </c>
      <c r="B2959" s="65" t="s">
        <v>9675</v>
      </c>
      <c r="C2959" s="131">
        <v>1.7110000000000001</v>
      </c>
      <c r="D2959" s="132">
        <v>2.9275209903717041</v>
      </c>
      <c r="E2959" s="132">
        <v>1.3546640564889416</v>
      </c>
      <c r="F2959" s="132">
        <v>42.201338994121492</v>
      </c>
      <c r="G2959" s="92">
        <v>88.929801940917969</v>
      </c>
      <c r="H2959" s="91">
        <v>64.329856872558594</v>
      </c>
      <c r="I2959" s="90">
        <v>82.273277282714844</v>
      </c>
    </row>
    <row r="2960" spans="1:9">
      <c r="A2960" s="65" t="s">
        <v>9674</v>
      </c>
      <c r="B2960" s="65" t="s">
        <v>9673</v>
      </c>
      <c r="C2960" s="131">
        <v>1.772</v>
      </c>
      <c r="D2960" s="132">
        <v>3.1399838924407959</v>
      </c>
      <c r="E2960" s="132">
        <v>3.7234894333825275</v>
      </c>
      <c r="F2960" s="132">
        <v>43.490784623486043</v>
      </c>
      <c r="G2960" s="92">
        <v>85.982711791992188</v>
      </c>
      <c r="H2960" s="91">
        <v>63.218048095703125</v>
      </c>
      <c r="I2960" s="90">
        <v>79.822799682617188</v>
      </c>
    </row>
    <row r="2961" spans="1:9">
      <c r="A2961" s="65" t="s">
        <v>9672</v>
      </c>
      <c r="B2961" s="65" t="s">
        <v>9671</v>
      </c>
      <c r="C2961" s="131">
        <v>3.399</v>
      </c>
      <c r="D2961" s="132">
        <v>11.553200721740723</v>
      </c>
      <c r="E2961" s="132">
        <v>2.5512358664592765</v>
      </c>
      <c r="F2961" s="132">
        <v>38.765676567656769</v>
      </c>
      <c r="G2961" s="92">
        <v>89.162933349609375</v>
      </c>
      <c r="H2961" s="91">
        <v>63.712482452392578</v>
      </c>
      <c r="I2961" s="90">
        <v>82.276275634765625</v>
      </c>
    </row>
    <row r="2962" spans="1:9">
      <c r="A2962" s="65" t="s">
        <v>9670</v>
      </c>
      <c r="B2962" s="65" t="s">
        <v>9669</v>
      </c>
      <c r="C2962" s="131">
        <v>0.94299999999999995</v>
      </c>
      <c r="D2962" s="132">
        <v>0.88924902677536011</v>
      </c>
      <c r="E2962" s="132">
        <v>3.2714904974565107</v>
      </c>
      <c r="F2962" s="132">
        <v>35.897286226318485</v>
      </c>
      <c r="G2962" s="92">
        <v>83.587486267089844</v>
      </c>
      <c r="H2962" s="91">
        <v>59.420261383056641</v>
      </c>
      <c r="I2962" s="90">
        <v>77.048057556152344</v>
      </c>
    </row>
    <row r="2963" spans="1:9">
      <c r="A2963" s="65" t="s">
        <v>9668</v>
      </c>
      <c r="B2963" s="65" t="s">
        <v>9667</v>
      </c>
      <c r="C2963" s="131">
        <v>1.7509999999999999</v>
      </c>
      <c r="D2963" s="132">
        <v>3.0660009384155273</v>
      </c>
      <c r="E2963" s="132">
        <v>3.6097334783317128</v>
      </c>
      <c r="F2963" s="132">
        <v>39.640610484406103</v>
      </c>
      <c r="G2963" s="92">
        <v>85.252494812011719</v>
      </c>
      <c r="H2963" s="91">
        <v>61.639270782470703</v>
      </c>
      <c r="I2963" s="90">
        <v>78.862968444824219</v>
      </c>
    </row>
    <row r="2964" spans="1:9">
      <c r="A2964" s="65" t="s">
        <v>9666</v>
      </c>
      <c r="B2964" s="65" t="s">
        <v>9665</v>
      </c>
      <c r="C2964" s="131">
        <v>2.2719999999999998</v>
      </c>
      <c r="D2964" s="132">
        <v>5.1619839668273926</v>
      </c>
      <c r="E2964" s="132">
        <v>3.3891414077268598</v>
      </c>
      <c r="F2964" s="132">
        <v>40.351933081709682</v>
      </c>
      <c r="G2964" s="92">
        <v>86.555610656738281</v>
      </c>
      <c r="H2964" s="91">
        <v>62.647186279296875</v>
      </c>
      <c r="I2964" s="90">
        <v>80.086212158203125</v>
      </c>
    </row>
    <row r="2965" spans="1:9">
      <c r="A2965" s="65" t="s">
        <v>9664</v>
      </c>
      <c r="B2965" s="65" t="s">
        <v>9663</v>
      </c>
      <c r="C2965" s="131">
        <v>3.4380000000000002</v>
      </c>
      <c r="D2965" s="132">
        <v>11.819844245910645</v>
      </c>
      <c r="E2965" s="132">
        <v>1.7004888226444532</v>
      </c>
      <c r="F2965" s="132">
        <v>39.44345238095238</v>
      </c>
      <c r="G2965" s="92">
        <v>90.571456909179688</v>
      </c>
      <c r="H2965" s="91">
        <v>64.658721923828125</v>
      </c>
      <c r="I2965" s="90">
        <v>83.559707641601563</v>
      </c>
    </row>
    <row r="2966" spans="1:9">
      <c r="A2966" s="65" t="s">
        <v>9662</v>
      </c>
      <c r="B2966" s="65" t="s">
        <v>9661</v>
      </c>
      <c r="C2966" s="131">
        <v>3.6339999999999999</v>
      </c>
      <c r="D2966" s="132">
        <v>13.20595645904541</v>
      </c>
      <c r="E2966" s="132">
        <v>3.7847591677996455</v>
      </c>
      <c r="F2966" s="132">
        <v>38.198134816753928</v>
      </c>
      <c r="G2966" s="92">
        <v>87.668952941894531</v>
      </c>
      <c r="H2966" s="91">
        <v>62.7999267578125</v>
      </c>
      <c r="I2966" s="90">
        <v>80.939620971679688</v>
      </c>
    </row>
    <row r="2967" spans="1:9">
      <c r="A2967" s="65" t="s">
        <v>9660</v>
      </c>
      <c r="B2967" s="65" t="s">
        <v>9659</v>
      </c>
      <c r="C2967" s="131">
        <v>3.7919999999999998</v>
      </c>
      <c r="D2967" s="132">
        <v>14.379263877868652</v>
      </c>
      <c r="E2967" s="132">
        <v>1.8306223965245692</v>
      </c>
      <c r="F2967" s="132">
        <v>40.399715841818612</v>
      </c>
      <c r="G2967" s="92">
        <v>91.153648376464844</v>
      </c>
      <c r="H2967" s="91">
        <v>65.31219482421875</v>
      </c>
      <c r="I2967" s="90">
        <v>84.161186218261719</v>
      </c>
    </row>
    <row r="2968" spans="1:9">
      <c r="A2968" s="65" t="s">
        <v>9658</v>
      </c>
      <c r="B2968" s="65" t="s">
        <v>9657</v>
      </c>
      <c r="C2968" s="131">
        <v>4.774</v>
      </c>
      <c r="D2968" s="132">
        <v>22.79107666015625</v>
      </c>
      <c r="E2968" s="132">
        <v>1.4316772869581105</v>
      </c>
      <c r="F2968" s="132">
        <v>42.858022962755534</v>
      </c>
      <c r="G2968" s="92">
        <v>93.777557373046875</v>
      </c>
      <c r="H2968" s="91">
        <v>67.562423706054688</v>
      </c>
      <c r="I2968" s="90">
        <v>86.683982849121094</v>
      </c>
    </row>
    <row r="2969" spans="1:9">
      <c r="A2969" s="65" t="s">
        <v>9656</v>
      </c>
      <c r="B2969" s="65" t="s">
        <v>9655</v>
      </c>
      <c r="C2969" s="131">
        <v>7.6130000000000004</v>
      </c>
      <c r="D2969" s="132">
        <v>57.957767486572266</v>
      </c>
      <c r="E2969" s="132">
        <v>2.4261407462171163</v>
      </c>
      <c r="F2969" s="132">
        <v>42.321407185628743</v>
      </c>
      <c r="G2969" s="92">
        <v>96.502830505371094</v>
      </c>
      <c r="H2969" s="91">
        <v>68.973609924316406</v>
      </c>
      <c r="I2969" s="90">
        <v>89.053672790527344</v>
      </c>
    </row>
    <row r="2970" spans="1:9">
      <c r="A2970" s="65" t="s">
        <v>9654</v>
      </c>
      <c r="B2970" s="65" t="s">
        <v>9653</v>
      </c>
      <c r="C2970" s="131">
        <v>9.4139999999999997</v>
      </c>
      <c r="D2970" s="132">
        <v>88.623397827148438</v>
      </c>
      <c r="E2970" s="132">
        <v>1.8452415655003678</v>
      </c>
      <c r="F2970" s="132">
        <v>43.280678636139022</v>
      </c>
      <c r="G2970" s="92">
        <v>100.11820220947266</v>
      </c>
      <c r="H2970" s="91">
        <v>71.09295654296875</v>
      </c>
      <c r="I2970" s="90">
        <v>92.264236450195313</v>
      </c>
    </row>
    <row r="2971" spans="1:9">
      <c r="A2971" s="65" t="s">
        <v>9230</v>
      </c>
      <c r="B2971" s="65" t="s">
        <v>9229</v>
      </c>
      <c r="C2971" s="131">
        <v>8.7650000000000006</v>
      </c>
      <c r="D2971" s="132">
        <v>76.825225830078125</v>
      </c>
      <c r="E2971" s="132">
        <v>2.873364591308083</v>
      </c>
      <c r="F2971" s="132">
        <v>39.565949698418116</v>
      </c>
      <c r="G2971" s="92">
        <v>96.923797607421875</v>
      </c>
      <c r="H2971" s="91">
        <v>68.317237854003906</v>
      </c>
      <c r="I2971" s="90">
        <v>89.183120727539063</v>
      </c>
    </row>
    <row r="2972" spans="1:9">
      <c r="A2972" s="65" t="s">
        <v>9228</v>
      </c>
      <c r="B2972" s="65" t="s">
        <v>9227</v>
      </c>
      <c r="C2972" s="131">
        <v>8.5860000000000003</v>
      </c>
      <c r="D2972" s="132">
        <v>73.719398498535156</v>
      </c>
      <c r="E2972" s="132">
        <v>3.9904165373156055</v>
      </c>
      <c r="F2972" s="132">
        <v>37.738577537699754</v>
      </c>
      <c r="G2972" s="92">
        <v>94.689857482910156</v>
      </c>
      <c r="H2972" s="91">
        <v>66.598960876464844</v>
      </c>
      <c r="I2972" s="90">
        <v>87.088714599609375</v>
      </c>
    </row>
    <row r="2973" spans="1:9">
      <c r="A2973" s="65" t="s">
        <v>9226</v>
      </c>
      <c r="B2973" s="65" t="s">
        <v>9225</v>
      </c>
      <c r="C2973" s="131">
        <v>8.3759999999999994</v>
      </c>
      <c r="D2973" s="132">
        <v>70.157379150390625</v>
      </c>
      <c r="E2973" s="132">
        <v>2.6379553418943806</v>
      </c>
      <c r="F2973" s="132">
        <v>41.446013177356463</v>
      </c>
      <c r="G2973" s="92">
        <v>97.115402221679688</v>
      </c>
      <c r="H2973" s="91">
        <v>69.012229919433594</v>
      </c>
      <c r="I2973" s="90">
        <v>89.510940551757813</v>
      </c>
    </row>
    <row r="2974" spans="1:9">
      <c r="A2974" s="65" t="s">
        <v>9224</v>
      </c>
      <c r="B2974" s="65" t="s">
        <v>9223</v>
      </c>
      <c r="C2974" s="131">
        <v>8.5060000000000002</v>
      </c>
      <c r="D2974" s="132">
        <v>72.352035522460938</v>
      </c>
      <c r="E2974" s="132">
        <v>2.837643422195073</v>
      </c>
      <c r="F2974" s="132">
        <v>39.949438980468209</v>
      </c>
      <c r="G2974" s="92">
        <v>96.688430786132813</v>
      </c>
      <c r="H2974" s="91">
        <v>68.322959899902344</v>
      </c>
      <c r="I2974" s="90">
        <v>89.012992858886719</v>
      </c>
    </row>
    <row r="2975" spans="1:9">
      <c r="A2975" s="65" t="s">
        <v>11328</v>
      </c>
      <c r="B2975" s="65" t="s">
        <v>11327</v>
      </c>
      <c r="C2975" s="131">
        <v>9.4019999999999992</v>
      </c>
      <c r="D2975" s="132">
        <v>88.397605895996094</v>
      </c>
      <c r="E2975" s="132">
        <v>1.0788648117656159</v>
      </c>
      <c r="F2975" s="132">
        <v>41.571992499753279</v>
      </c>
      <c r="G2975" s="92">
        <v>100.79917144775391</v>
      </c>
      <c r="H2975" s="91">
        <v>70.915573120117188</v>
      </c>
      <c r="I2975" s="90">
        <v>92.712944030761719</v>
      </c>
    </row>
    <row r="2976" spans="1:9">
      <c r="A2976" s="65" t="s">
        <v>11326</v>
      </c>
      <c r="B2976" s="65" t="s">
        <v>11325</v>
      </c>
      <c r="C2976" s="131">
        <v>17.579999999999998</v>
      </c>
      <c r="D2976" s="132">
        <v>309.056396484375</v>
      </c>
      <c r="E2976" s="132">
        <v>-0.37926409988341181</v>
      </c>
      <c r="F2976" s="132">
        <v>45.307890896845883</v>
      </c>
      <c r="G2976" s="92">
        <v>114.37523651123047</v>
      </c>
      <c r="H2976" s="91">
        <v>77.351219177246094</v>
      </c>
      <c r="I2976" s="90">
        <v>104.35687255859375</v>
      </c>
    </row>
    <row r="2977" spans="1:9">
      <c r="A2977" s="65" t="s">
        <v>11324</v>
      </c>
      <c r="B2977" s="65" t="s">
        <v>11323</v>
      </c>
      <c r="C2977" s="131">
        <v>8.4139999999999997</v>
      </c>
      <c r="D2977" s="132">
        <v>70.795394897460938</v>
      </c>
      <c r="E2977" s="132">
        <v>-0.54417077390568136</v>
      </c>
      <c r="F2977" s="132">
        <v>43.214894166236448</v>
      </c>
      <c r="G2977" s="92">
        <v>102.03961181640625</v>
      </c>
      <c r="H2977" s="91">
        <v>72.11065673828125</v>
      </c>
      <c r="I2977" s="90">
        <v>93.941108703613281</v>
      </c>
    </row>
    <row r="2978" spans="1:9">
      <c r="A2978" s="65" t="s">
        <v>11322</v>
      </c>
      <c r="B2978" s="65" t="s">
        <v>11321</v>
      </c>
      <c r="C2978" s="131">
        <v>3.972</v>
      </c>
      <c r="D2978" s="132">
        <v>15.77678394317627</v>
      </c>
      <c r="E2978" s="132">
        <v>0.8234708605655453</v>
      </c>
      <c r="F2978" s="132">
        <v>43.475473107569719</v>
      </c>
      <c r="G2978" s="92">
        <v>93.53424072265625</v>
      </c>
      <c r="H2978" s="91">
        <v>67.526466369628906</v>
      </c>
      <c r="I2978" s="90">
        <v>86.496772766113281</v>
      </c>
    </row>
    <row r="2979" spans="1:9">
      <c r="A2979" s="65" t="s">
        <v>11320</v>
      </c>
      <c r="B2979" s="65" t="s">
        <v>11319</v>
      </c>
      <c r="C2979" s="131">
        <v>9.4220000000000006</v>
      </c>
      <c r="D2979" s="132">
        <v>88.774085998535156</v>
      </c>
      <c r="E2979" s="132">
        <v>2.7787571052481104</v>
      </c>
      <c r="F2979" s="132">
        <v>44.845140562248993</v>
      </c>
      <c r="G2979" s="92">
        <v>99.164398193359375</v>
      </c>
      <c r="H2979" s="91">
        <v>71.084503173828125</v>
      </c>
      <c r="I2979" s="90">
        <v>91.566230773925781</v>
      </c>
    </row>
    <row r="2980" spans="1:9">
      <c r="A2980" s="65" t="s">
        <v>11318</v>
      </c>
      <c r="B2980" s="65" t="s">
        <v>11317</v>
      </c>
      <c r="C2980" s="131">
        <v>1.363</v>
      </c>
      <c r="D2980" s="132">
        <v>1.8577690124511719</v>
      </c>
      <c r="E2980" s="132">
        <v>3.2061934154356484</v>
      </c>
      <c r="F2980" s="132">
        <v>37.238573142794806</v>
      </c>
      <c r="G2980" s="92">
        <v>84.659744262695313</v>
      </c>
      <c r="H2980" s="91">
        <v>60.496067047119141</v>
      </c>
      <c r="I2980" s="90">
        <v>78.12127685546875</v>
      </c>
    </row>
    <row r="2981" spans="1:9">
      <c r="A2981" s="65" t="s">
        <v>11316</v>
      </c>
      <c r="B2981" s="65" t="s">
        <v>11315</v>
      </c>
      <c r="C2981" s="131">
        <v>9.6300000000000008</v>
      </c>
      <c r="D2981" s="132">
        <v>92.736900329589844</v>
      </c>
      <c r="E2981" s="132">
        <v>2.2043009726462146</v>
      </c>
      <c r="F2981" s="132">
        <v>41.573277369709686</v>
      </c>
      <c r="G2981" s="92">
        <v>99.537765502929688</v>
      </c>
      <c r="H2981" s="91">
        <v>70.247795104980469</v>
      </c>
      <c r="I2981" s="90">
        <v>91.612167358398438</v>
      </c>
    </row>
    <row r="2982" spans="1:9">
      <c r="A2982" s="65" t="s">
        <v>11314</v>
      </c>
      <c r="B2982" s="65" t="s">
        <v>11313</v>
      </c>
      <c r="C2982" s="131">
        <v>2.3450000000000002</v>
      </c>
      <c r="D2982" s="132">
        <v>5.4990248680114746</v>
      </c>
      <c r="E2982" s="132">
        <v>2.0219066555046141</v>
      </c>
      <c r="F2982" s="132">
        <v>37.495370370370374</v>
      </c>
      <c r="G2982" s="92">
        <v>87.959762573242188</v>
      </c>
      <c r="H2982" s="91">
        <v>62.501895904541016</v>
      </c>
      <c r="I2982" s="90">
        <v>81.071098327636719</v>
      </c>
    </row>
    <row r="2983" spans="1:9">
      <c r="A2983" s="65" t="s">
        <v>11312</v>
      </c>
      <c r="B2983" s="65" t="s">
        <v>11311</v>
      </c>
      <c r="C2983" s="131">
        <v>8.7309999999999999</v>
      </c>
      <c r="D2983" s="132">
        <v>76.230361938476563</v>
      </c>
      <c r="E2983" s="132">
        <v>2.6273324077035327</v>
      </c>
      <c r="F2983" s="132">
        <v>40.561966092784857</v>
      </c>
      <c r="G2983" s="92">
        <v>97.442840576171875</v>
      </c>
      <c r="H2983" s="91">
        <v>68.896644592285156</v>
      </c>
      <c r="I2983" s="90">
        <v>89.718498229980469</v>
      </c>
    </row>
    <row r="2984" spans="1:9">
      <c r="A2984" s="65" t="s">
        <v>11310</v>
      </c>
      <c r="B2984" s="65" t="s">
        <v>11309</v>
      </c>
      <c r="C2984" s="131">
        <v>1.6759999999999999</v>
      </c>
      <c r="D2984" s="132">
        <v>2.8089759349822998</v>
      </c>
      <c r="E2984" s="132">
        <v>3.6743949221694288</v>
      </c>
      <c r="F2984" s="132">
        <v>36.122640084579366</v>
      </c>
      <c r="G2984" s="92">
        <v>84.258270263671875</v>
      </c>
      <c r="H2984" s="91">
        <v>60.014701843261719</v>
      </c>
      <c r="I2984" s="90">
        <v>77.69818115234375</v>
      </c>
    </row>
    <row r="2985" spans="1:9">
      <c r="A2985" s="65" t="s">
        <v>11308</v>
      </c>
      <c r="B2985" s="65" t="s">
        <v>11307</v>
      </c>
      <c r="C2985" s="131">
        <v>1.76</v>
      </c>
      <c r="D2985" s="132">
        <v>3.097599983215332</v>
      </c>
      <c r="E2985" s="132">
        <v>2.7030272395762025</v>
      </c>
      <c r="F2985" s="132">
        <v>41.911005636309703</v>
      </c>
      <c r="G2985" s="92">
        <v>87.047416687011719</v>
      </c>
      <c r="H2985" s="91">
        <v>63.275978088378906</v>
      </c>
      <c r="I2985" s="90">
        <v>80.615081787109375</v>
      </c>
    </row>
    <row r="2986" spans="1:9">
      <c r="A2986" s="65" t="s">
        <v>11306</v>
      </c>
      <c r="B2986" s="65" t="s">
        <v>11305</v>
      </c>
      <c r="C2986" s="131">
        <v>1.821</v>
      </c>
      <c r="D2986" s="132">
        <v>3.3160409927368164</v>
      </c>
      <c r="E2986" s="132">
        <v>-0.45289137963577292</v>
      </c>
      <c r="F2986" s="132">
        <v>42.741629629629628</v>
      </c>
      <c r="G2986" s="92">
        <v>91.769454956054688</v>
      </c>
      <c r="H2986" s="91">
        <v>65.992820739746094</v>
      </c>
      <c r="I2986" s="90">
        <v>84.794532775878906</v>
      </c>
    </row>
    <row r="2987" spans="1:9">
      <c r="A2987" s="65" t="s">
        <v>11304</v>
      </c>
      <c r="B2987" s="65" t="s">
        <v>11303</v>
      </c>
      <c r="C2987" s="131">
        <v>12.711</v>
      </c>
      <c r="D2987" s="132">
        <v>161.56951904296875</v>
      </c>
      <c r="E2987" s="132">
        <v>-0.55203327136480818</v>
      </c>
      <c r="F2987" s="132">
        <v>43.734474434935265</v>
      </c>
      <c r="G2987" s="92">
        <v>108.10779571533203</v>
      </c>
      <c r="H2987" s="91">
        <v>74.963508605957031</v>
      </c>
      <c r="I2987" s="90">
        <v>99.139251708984375</v>
      </c>
    </row>
    <row r="2988" spans="1:9">
      <c r="A2988" s="65" t="s">
        <v>9194</v>
      </c>
      <c r="B2988" s="65" t="s">
        <v>9193</v>
      </c>
      <c r="C2988" s="131">
        <v>12.667</v>
      </c>
      <c r="D2988" s="132">
        <v>160.45289611816406</v>
      </c>
      <c r="E2988" s="132">
        <v>1.754830293964609</v>
      </c>
      <c r="F2988" s="132">
        <v>43.825942510472338</v>
      </c>
      <c r="G2988" s="92">
        <v>104.82479858398438</v>
      </c>
      <c r="H2988" s="91">
        <v>73.300018310546875</v>
      </c>
      <c r="I2988" s="90">
        <v>96.294479370117188</v>
      </c>
    </row>
    <row r="2989" spans="1:9">
      <c r="A2989" s="65" t="s">
        <v>9192</v>
      </c>
      <c r="B2989" s="65" t="s">
        <v>9191</v>
      </c>
      <c r="C2989" s="131">
        <v>9.3670000000000009</v>
      </c>
      <c r="D2989" s="132">
        <v>87.740692138671875</v>
      </c>
      <c r="E2989" s="132">
        <v>3.4342167552684848</v>
      </c>
      <c r="F2989" s="132">
        <v>40.131274768824305</v>
      </c>
      <c r="G2989" s="92">
        <v>97.116127014160156</v>
      </c>
      <c r="H2989" s="91">
        <v>68.563011169433594</v>
      </c>
      <c r="I2989" s="90">
        <v>89.389915466308594</v>
      </c>
    </row>
    <row r="2990" spans="1:9">
      <c r="A2990" s="65" t="s">
        <v>9190</v>
      </c>
      <c r="B2990" s="65" t="s">
        <v>9189</v>
      </c>
      <c r="C2990" s="131">
        <v>9.0020000000000007</v>
      </c>
      <c r="D2990" s="132">
        <v>81.036003112792969</v>
      </c>
      <c r="E2990" s="132">
        <v>2.2048381231797429</v>
      </c>
      <c r="F2990" s="132">
        <v>44.315770035701092</v>
      </c>
      <c r="G2990" s="92">
        <v>99.258651733398438</v>
      </c>
      <c r="H2990" s="91">
        <v>70.99169921875</v>
      </c>
      <c r="I2990" s="90">
        <v>91.609870910644531</v>
      </c>
    </row>
    <row r="2991" spans="1:9">
      <c r="A2991" s="65" t="s">
        <v>9188</v>
      </c>
      <c r="B2991" s="65" t="s">
        <v>9187</v>
      </c>
      <c r="C2991" s="131">
        <v>6.7270000000000003</v>
      </c>
      <c r="D2991" s="132">
        <v>45.252529144287109</v>
      </c>
      <c r="E2991" s="132">
        <v>2.3348546433944932</v>
      </c>
      <c r="F2991" s="132">
        <v>42.488903610467041</v>
      </c>
      <c r="G2991" s="92">
        <v>95.366363525390625</v>
      </c>
      <c r="H2991" s="91">
        <v>68.417533874511719</v>
      </c>
      <c r="I2991" s="90">
        <v>88.074256896972656</v>
      </c>
    </row>
    <row r="2992" spans="1:9">
      <c r="A2992" s="65" t="s">
        <v>9186</v>
      </c>
      <c r="B2992" s="65" t="s">
        <v>9185</v>
      </c>
      <c r="C2992" s="131">
        <v>2.77</v>
      </c>
      <c r="D2992" s="132">
        <v>7.6729001998901367</v>
      </c>
      <c r="E2992" s="132">
        <v>2.7651044436068664</v>
      </c>
      <c r="F2992" s="132">
        <v>46.047089511257553</v>
      </c>
      <c r="G2992" s="92">
        <v>89.49151611328125</v>
      </c>
      <c r="H2992" s="91">
        <v>66.034217834472656</v>
      </c>
      <c r="I2992" s="90">
        <v>83.144187927246094</v>
      </c>
    </row>
    <row r="2993" spans="1:9">
      <c r="A2993" s="65" t="s">
        <v>9184</v>
      </c>
      <c r="B2993" s="65" t="s">
        <v>9183</v>
      </c>
      <c r="C2993" s="131">
        <v>4.7279999999999998</v>
      </c>
      <c r="D2993" s="132">
        <v>22.353984832763672</v>
      </c>
      <c r="E2993" s="132">
        <v>3.5728138803930456</v>
      </c>
      <c r="F2993" s="132">
        <v>38.67619200513726</v>
      </c>
      <c r="G2993" s="92">
        <v>89.76507568359375</v>
      </c>
      <c r="H2993" s="91">
        <v>64.180511474609375</v>
      </c>
      <c r="I2993" s="90">
        <v>82.842124938964844</v>
      </c>
    </row>
    <row r="2994" spans="1:9">
      <c r="A2994" s="65" t="s">
        <v>9182</v>
      </c>
      <c r="B2994" s="65" t="s">
        <v>9181</v>
      </c>
      <c r="C2994" s="131">
        <v>2.2360000000000002</v>
      </c>
      <c r="D2994" s="132">
        <v>4.9996957778930664</v>
      </c>
      <c r="E2994" s="132">
        <v>3.9658059276576565</v>
      </c>
      <c r="F2994" s="132">
        <v>38.091076115485563</v>
      </c>
      <c r="G2994" s="92">
        <v>85.184097290039063</v>
      </c>
      <c r="H2994" s="91">
        <v>61.227291107177734</v>
      </c>
      <c r="I2994" s="90">
        <v>78.701606750488281</v>
      </c>
    </row>
    <row r="2995" spans="1:9">
      <c r="A2995" s="65" t="s">
        <v>9180</v>
      </c>
      <c r="B2995" s="65" t="s">
        <v>9179</v>
      </c>
      <c r="C2995" s="131">
        <v>4.5439999999999996</v>
      </c>
      <c r="D2995" s="132">
        <v>20.64793586730957</v>
      </c>
      <c r="E2995" s="132">
        <v>3.5777049302077639</v>
      </c>
      <c r="F2995" s="132">
        <v>40.237364820128008</v>
      </c>
      <c r="G2995" s="92">
        <v>89.823104858398438</v>
      </c>
      <c r="H2995" s="91">
        <v>64.673957824707031</v>
      </c>
      <c r="I2995" s="90">
        <v>83.017974853515625</v>
      </c>
    </row>
    <row r="2996" spans="1:9">
      <c r="A2996" s="65" t="s">
        <v>9178</v>
      </c>
      <c r="B2996" s="65" t="s">
        <v>9177</v>
      </c>
      <c r="C2996" s="131">
        <v>2.1179999999999999</v>
      </c>
      <c r="D2996" s="132">
        <v>4.4859237670898438</v>
      </c>
      <c r="E2996" s="132">
        <v>3.8907892907726214</v>
      </c>
      <c r="F2996" s="132">
        <v>38.920559639554185</v>
      </c>
      <c r="G2996" s="92">
        <v>85.285606384277344</v>
      </c>
      <c r="H2996" s="91">
        <v>61.512832641601563</v>
      </c>
      <c r="I2996" s="90">
        <v>78.852912902832031</v>
      </c>
    </row>
    <row r="2997" spans="1:9">
      <c r="A2997" s="65" t="s">
        <v>9176</v>
      </c>
      <c r="B2997" s="65" t="s">
        <v>9175</v>
      </c>
      <c r="C2997" s="131">
        <v>2.577</v>
      </c>
      <c r="D2997" s="132">
        <v>6.6409292221069336</v>
      </c>
      <c r="E2997" s="132">
        <v>3.0993080305727903</v>
      </c>
      <c r="F2997" s="132">
        <v>39.373883529832085</v>
      </c>
      <c r="G2997" s="92">
        <v>87.231094360351563</v>
      </c>
      <c r="H2997" s="91">
        <v>62.754119873046875</v>
      </c>
      <c r="I2997" s="90">
        <v>80.60784912109375</v>
      </c>
    </row>
    <row r="2998" spans="1:9">
      <c r="A2998" s="65" t="s">
        <v>9174</v>
      </c>
      <c r="B2998" s="65" t="s">
        <v>9173</v>
      </c>
      <c r="C2998" s="131">
        <v>3.8450000000000002</v>
      </c>
      <c r="D2998" s="132">
        <v>14.784025192260742</v>
      </c>
      <c r="E2998" s="132">
        <v>3.4971109656587709</v>
      </c>
      <c r="F2998" s="132">
        <v>40.503809166978897</v>
      </c>
      <c r="G2998" s="92">
        <v>88.915115356445313</v>
      </c>
      <c r="H2998" s="91">
        <v>64.193183898925781</v>
      </c>
      <c r="I2998" s="90">
        <v>82.2255859375</v>
      </c>
    </row>
    <row r="2999" spans="1:9">
      <c r="A2999" s="65" t="s">
        <v>9172</v>
      </c>
      <c r="B2999" s="65" t="s">
        <v>9171</v>
      </c>
      <c r="C2999" s="131">
        <v>3.1909999999999998</v>
      </c>
      <c r="D2999" s="132">
        <v>10.182480812072754</v>
      </c>
      <c r="E2999" s="132">
        <v>2.637792307308672</v>
      </c>
      <c r="F2999" s="132">
        <v>44.176811203878266</v>
      </c>
      <c r="G2999" s="92">
        <v>89.918510437011719</v>
      </c>
      <c r="H2999" s="91">
        <v>65.749748229980469</v>
      </c>
      <c r="I2999" s="90">
        <v>83.378662109375</v>
      </c>
    </row>
    <row r="3000" spans="1:9">
      <c r="A3000" s="65" t="s">
        <v>9170</v>
      </c>
      <c r="B3000" s="65" t="s">
        <v>9169</v>
      </c>
      <c r="C3000" s="131">
        <v>5.3490000000000002</v>
      </c>
      <c r="D3000" s="132">
        <v>28.611801147460938</v>
      </c>
      <c r="E3000" s="132">
        <v>3.0591459916971071</v>
      </c>
      <c r="F3000" s="132">
        <v>40.301021649233761</v>
      </c>
      <c r="G3000" s="92">
        <v>91.795654296875</v>
      </c>
      <c r="H3000" s="91">
        <v>65.800018310546875</v>
      </c>
      <c r="I3000" s="90">
        <v>84.761474609375</v>
      </c>
    </row>
    <row r="3001" spans="1:9">
      <c r="A3001" s="65" t="s">
        <v>9400</v>
      </c>
      <c r="B3001" s="65" t="s">
        <v>9399</v>
      </c>
      <c r="C3001" s="131">
        <v>5.5919999999999996</v>
      </c>
      <c r="D3001" s="132">
        <v>31.270463943481445</v>
      </c>
      <c r="E3001" s="132">
        <v>0.77319684940186972</v>
      </c>
      <c r="F3001" s="132">
        <v>45.637387672446529</v>
      </c>
      <c r="G3001" s="92">
        <v>96.565910339355469</v>
      </c>
      <c r="H3001" s="91">
        <v>69.948600769042969</v>
      </c>
      <c r="I3001" s="90">
        <v>89.363510131835938</v>
      </c>
    </row>
    <row r="3002" spans="1:9">
      <c r="A3002" s="65" t="s">
        <v>9222</v>
      </c>
      <c r="B3002" s="65" t="s">
        <v>9221</v>
      </c>
      <c r="C3002" s="131">
        <v>14.920999999999999</v>
      </c>
      <c r="D3002" s="132">
        <v>222.63624572753906</v>
      </c>
      <c r="E3002" s="132">
        <v>1.1974716772052161</v>
      </c>
      <c r="F3002" s="132">
        <v>43.270342672173236</v>
      </c>
      <c r="G3002" s="92">
        <v>108.41514587402344</v>
      </c>
      <c r="H3002" s="91">
        <v>74.477378845214844</v>
      </c>
      <c r="I3002" s="90">
        <v>99.231895446777344</v>
      </c>
    </row>
    <row r="3003" spans="1:9">
      <c r="A3003" s="65" t="s">
        <v>9220</v>
      </c>
      <c r="B3003" s="65" t="s">
        <v>9219</v>
      </c>
      <c r="C3003" s="131">
        <v>6.6980000000000004</v>
      </c>
      <c r="D3003" s="132">
        <v>44.863204956054688</v>
      </c>
      <c r="E3003" s="132">
        <v>3.3544282053551031</v>
      </c>
      <c r="F3003" s="132">
        <v>42.933530051250195</v>
      </c>
      <c r="G3003" s="92">
        <v>93.988143920898438</v>
      </c>
      <c r="H3003" s="91">
        <v>67.840827941894531</v>
      </c>
      <c r="I3003" s="90">
        <v>86.912918090820313</v>
      </c>
    </row>
    <row r="3004" spans="1:9">
      <c r="A3004" s="65" t="s">
        <v>9218</v>
      </c>
      <c r="B3004" s="65" t="s">
        <v>9217</v>
      </c>
      <c r="C3004" s="131">
        <v>6.3819999999999997</v>
      </c>
      <c r="D3004" s="132">
        <v>40.729923248291016</v>
      </c>
      <c r="E3004" s="132">
        <v>3.484779455315532</v>
      </c>
      <c r="F3004" s="132">
        <v>38.367812238055322</v>
      </c>
      <c r="G3004" s="92">
        <v>92.31964111328125</v>
      </c>
      <c r="H3004" s="91">
        <v>65.544181823730469</v>
      </c>
      <c r="I3004" s="90">
        <v>85.074447631835938</v>
      </c>
    </row>
    <row r="3005" spans="1:9">
      <c r="A3005" s="65" t="s">
        <v>9216</v>
      </c>
      <c r="B3005" s="65" t="s">
        <v>9215</v>
      </c>
      <c r="C3005" s="131">
        <v>5.7350000000000003</v>
      </c>
      <c r="D3005" s="132">
        <v>32.890224456787109</v>
      </c>
      <c r="E3005" s="132">
        <v>3.9720263714003261</v>
      </c>
      <c r="F3005" s="132">
        <v>38.64653110047847</v>
      </c>
      <c r="G3005" s="92">
        <v>90.726943969726563</v>
      </c>
      <c r="H3005" s="91">
        <v>64.7647705078125</v>
      </c>
      <c r="I3005" s="90">
        <v>83.701812744140625</v>
      </c>
    </row>
    <row r="3006" spans="1:9">
      <c r="A3006" s="65" t="s">
        <v>9214</v>
      </c>
      <c r="B3006" s="65" t="s">
        <v>9213</v>
      </c>
      <c r="C3006" s="131">
        <v>7.07</v>
      </c>
      <c r="D3006" s="132">
        <v>49.984901428222656</v>
      </c>
      <c r="E3006" s="132">
        <v>3.541404960915306</v>
      </c>
      <c r="F3006" s="132">
        <v>43.147997189037248</v>
      </c>
      <c r="G3006" s="92">
        <v>94.322288513183594</v>
      </c>
      <c r="H3006" s="91">
        <v>68.092689514160156</v>
      </c>
      <c r="I3006" s="90">
        <v>87.224800109863281</v>
      </c>
    </row>
    <row r="3007" spans="1:9">
      <c r="A3007" s="65" t="s">
        <v>9212</v>
      </c>
      <c r="B3007" s="65" t="s">
        <v>9211</v>
      </c>
      <c r="C3007" s="131">
        <v>8.2620000000000005</v>
      </c>
      <c r="D3007" s="132">
        <v>68.260643005371094</v>
      </c>
      <c r="E3007" s="132">
        <v>1.0667106765135317</v>
      </c>
      <c r="F3007" s="132">
        <v>46.174673987645846</v>
      </c>
      <c r="G3007" s="92">
        <v>100.21324920654297</v>
      </c>
      <c r="H3007" s="91">
        <v>72.087562561035156</v>
      </c>
      <c r="I3007" s="90">
        <v>92.602691650390625</v>
      </c>
    </row>
    <row r="3008" spans="1:9">
      <c r="A3008" s="65" t="s">
        <v>9210</v>
      </c>
      <c r="B3008" s="65" t="s">
        <v>9209</v>
      </c>
      <c r="C3008" s="131">
        <v>5.7359999999999998</v>
      </c>
      <c r="D3008" s="132">
        <v>32.901695251464844</v>
      </c>
      <c r="E3008" s="132">
        <v>3.7383232039052969</v>
      </c>
      <c r="F3008" s="132">
        <v>43.94448341517186</v>
      </c>
      <c r="G3008" s="92">
        <v>92.235694885253906</v>
      </c>
      <c r="H3008" s="91">
        <v>67.191757202148438</v>
      </c>
      <c r="I3008" s="90">
        <v>85.459030151367188</v>
      </c>
    </row>
    <row r="3009" spans="1:9">
      <c r="A3009" s="65" t="s">
        <v>9208</v>
      </c>
      <c r="B3009" s="65" t="s">
        <v>9207</v>
      </c>
      <c r="C3009" s="131">
        <v>5.0999999999999996</v>
      </c>
      <c r="D3009" s="132">
        <v>26.010000228881836</v>
      </c>
      <c r="E3009" s="132">
        <v>3.6085029488882499</v>
      </c>
      <c r="F3009" s="132">
        <v>42.158543815961103</v>
      </c>
      <c r="G3009" s="92">
        <v>91.057746887207031</v>
      </c>
      <c r="H3009" s="91">
        <v>65.971237182617188</v>
      </c>
      <c r="I3009" s="90">
        <v>84.269569396972656</v>
      </c>
    </row>
    <row r="3010" spans="1:9">
      <c r="A3010" s="65" t="s">
        <v>9206</v>
      </c>
      <c r="B3010" s="65" t="s">
        <v>9205</v>
      </c>
      <c r="C3010" s="131">
        <v>5.2279999999999998</v>
      </c>
      <c r="D3010" s="132">
        <v>27.33198356628418</v>
      </c>
      <c r="E3010" s="132">
        <v>2.8413728349152692</v>
      </c>
      <c r="F3010" s="132">
        <v>40.507927754032814</v>
      </c>
      <c r="G3010" s="92">
        <v>91.964340209960938</v>
      </c>
      <c r="H3010" s="91">
        <v>65.9404296875</v>
      </c>
      <c r="I3010" s="90">
        <v>84.922508239746094</v>
      </c>
    </row>
    <row r="3011" spans="1:9">
      <c r="A3011" s="65" t="s">
        <v>9204</v>
      </c>
      <c r="B3011" s="65" t="s">
        <v>9203</v>
      </c>
      <c r="C3011" s="131">
        <v>5.4139999999999997</v>
      </c>
      <c r="D3011" s="132">
        <v>29.311395645141602</v>
      </c>
      <c r="E3011" s="132">
        <v>3.5964474100538819</v>
      </c>
      <c r="F3011" s="132">
        <v>41.479534109816974</v>
      </c>
      <c r="G3011" s="92">
        <v>91.400535583496094</v>
      </c>
      <c r="H3011" s="91">
        <v>65.967277526855469</v>
      </c>
      <c r="I3011" s="90">
        <v>84.518524169921875</v>
      </c>
    </row>
    <row r="3012" spans="1:9">
      <c r="A3012" s="65" t="s">
        <v>9202</v>
      </c>
      <c r="B3012" s="65" t="s">
        <v>9201</v>
      </c>
      <c r="C3012" s="131">
        <v>4.2220000000000004</v>
      </c>
      <c r="D3012" s="132">
        <v>17.825283050537109</v>
      </c>
      <c r="E3012" s="132">
        <v>3.9892847225505825</v>
      </c>
      <c r="F3012" s="132">
        <v>39.639645685142931</v>
      </c>
      <c r="G3012" s="92">
        <v>88.614959716796875</v>
      </c>
      <c r="H3012" s="91">
        <v>63.821952819824219</v>
      </c>
      <c r="I3012" s="90">
        <v>81.906196594238281</v>
      </c>
    </row>
    <row r="3013" spans="1:9">
      <c r="A3013" s="65" t="s">
        <v>9200</v>
      </c>
      <c r="B3013" s="65" t="s">
        <v>9199</v>
      </c>
      <c r="C3013" s="131">
        <v>4.5510000000000002</v>
      </c>
      <c r="D3013" s="132">
        <v>20.711601257324219</v>
      </c>
      <c r="E3013" s="132">
        <v>3.8883391847355111</v>
      </c>
      <c r="F3013" s="132">
        <v>40.867922553636838</v>
      </c>
      <c r="G3013" s="92">
        <v>89.537178039550781</v>
      </c>
      <c r="H3013" s="91">
        <v>64.722602844238281</v>
      </c>
      <c r="I3013" s="90">
        <v>82.822578430175781</v>
      </c>
    </row>
    <row r="3014" spans="1:9">
      <c r="A3014" s="65" t="s">
        <v>9198</v>
      </c>
      <c r="B3014" s="65" t="s">
        <v>9197</v>
      </c>
      <c r="C3014" s="131">
        <v>5.4880000000000004</v>
      </c>
      <c r="D3014" s="132">
        <v>30.118143081665039</v>
      </c>
      <c r="E3014" s="132">
        <v>3.1322777379526467</v>
      </c>
      <c r="F3014" s="132">
        <v>35.451085499865989</v>
      </c>
      <c r="G3014" s="92">
        <v>90.824462890625</v>
      </c>
      <c r="H3014" s="91">
        <v>63.802822113037109</v>
      </c>
      <c r="I3014" s="90">
        <v>83.512649536132813</v>
      </c>
    </row>
    <row r="3015" spans="1:9">
      <c r="A3015" s="65" t="s">
        <v>9652</v>
      </c>
      <c r="B3015" s="65" t="s">
        <v>9651</v>
      </c>
      <c r="C3015" s="131">
        <v>7.782</v>
      </c>
      <c r="D3015" s="132">
        <v>60.559524536132813</v>
      </c>
      <c r="E3015" s="132">
        <v>1.2365829152035597</v>
      </c>
      <c r="F3015" s="132">
        <v>40.397501601537478</v>
      </c>
      <c r="G3015" s="92">
        <v>97.994224548339844</v>
      </c>
      <c r="H3015" s="91">
        <v>69.148696899414063</v>
      </c>
      <c r="I3015" s="90">
        <v>90.188888549804688</v>
      </c>
    </row>
    <row r="3016" spans="1:9">
      <c r="A3016" s="65" t="s">
        <v>9650</v>
      </c>
      <c r="B3016" s="65" t="s">
        <v>9649</v>
      </c>
      <c r="C3016" s="131">
        <v>6.95</v>
      </c>
      <c r="D3016" s="132">
        <v>48.302501678466797</v>
      </c>
      <c r="E3016" s="132">
        <v>1.6731484156447907</v>
      </c>
      <c r="F3016" s="132">
        <v>41.391540891540892</v>
      </c>
      <c r="G3016" s="92">
        <v>96.382667541503906</v>
      </c>
      <c r="H3016" s="91">
        <v>68.610641479492188</v>
      </c>
      <c r="I3016" s="90">
        <v>88.867813110351563</v>
      </c>
    </row>
    <row r="3017" spans="1:9">
      <c r="A3017" s="65" t="s">
        <v>9648</v>
      </c>
      <c r="B3017" s="65" t="s">
        <v>9647</v>
      </c>
      <c r="C3017" s="131">
        <v>4.5250000000000004</v>
      </c>
      <c r="D3017" s="132">
        <v>20.475624084472656</v>
      </c>
      <c r="E3017" s="132">
        <v>2.9884464996495161</v>
      </c>
      <c r="F3017" s="132">
        <v>43.450032071840923</v>
      </c>
      <c r="G3017" s="92">
        <v>91.337409973144531</v>
      </c>
      <c r="H3017" s="91">
        <v>66.453720092773438</v>
      </c>
      <c r="I3017" s="90">
        <v>84.604110717773438</v>
      </c>
    </row>
    <row r="3018" spans="1:9">
      <c r="A3018" s="65" t="s">
        <v>9646</v>
      </c>
      <c r="B3018" s="65" t="s">
        <v>9645</v>
      </c>
      <c r="C3018" s="131">
        <v>3.5579999999999998</v>
      </c>
      <c r="D3018" s="132">
        <v>12.659363746643066</v>
      </c>
      <c r="E3018" s="132">
        <v>2.6539708528135435</v>
      </c>
      <c r="F3018" s="132">
        <v>39.12941628264209</v>
      </c>
      <c r="G3018" s="92">
        <v>89.348060607910156</v>
      </c>
      <c r="H3018" s="91">
        <v>63.946830749511719</v>
      </c>
      <c r="I3018" s="90">
        <v>82.474716186523438</v>
      </c>
    </row>
    <row r="3019" spans="1:9">
      <c r="A3019" s="65" t="s">
        <v>9644</v>
      </c>
      <c r="B3019" s="65" t="s">
        <v>9643</v>
      </c>
      <c r="C3019" s="131">
        <v>3.5840000000000001</v>
      </c>
      <c r="D3019" s="132">
        <v>12.84505558013916</v>
      </c>
      <c r="E3019" s="132">
        <v>2.964964610021164</v>
      </c>
      <c r="F3019" s="132">
        <v>41.289386947923532</v>
      </c>
      <c r="G3019" s="92">
        <v>89.431694030761719</v>
      </c>
      <c r="H3019" s="91">
        <v>64.665145874023438</v>
      </c>
      <c r="I3019" s="90">
        <v>82.730094909667969</v>
      </c>
    </row>
    <row r="3020" spans="1:9">
      <c r="A3020" s="65" t="s">
        <v>9642</v>
      </c>
      <c r="B3020" s="65" t="s">
        <v>9641</v>
      </c>
      <c r="C3020" s="131">
        <v>2.0880000000000001</v>
      </c>
      <c r="D3020" s="132">
        <v>4.3597440719604492</v>
      </c>
      <c r="E3020" s="132">
        <v>2.4722791670725273</v>
      </c>
      <c r="F3020" s="132">
        <v>42.287090088991832</v>
      </c>
      <c r="G3020" s="92">
        <v>87.9818115234375</v>
      </c>
      <c r="H3020" s="91">
        <v>63.948348999023438</v>
      </c>
      <c r="I3020" s="90">
        <v>81.47857666015625</v>
      </c>
    </row>
    <row r="3021" spans="1:9">
      <c r="A3021" s="65" t="s">
        <v>9640</v>
      </c>
      <c r="B3021" s="65" t="s">
        <v>9639</v>
      </c>
      <c r="C3021" s="131">
        <v>4.3330000000000002</v>
      </c>
      <c r="D3021" s="132">
        <v>18.77488899230957</v>
      </c>
      <c r="E3021" s="132">
        <v>3.1125313700626882</v>
      </c>
      <c r="F3021" s="132">
        <v>40.550309597523217</v>
      </c>
      <c r="G3021" s="92">
        <v>90.22216796875</v>
      </c>
      <c r="H3021" s="91">
        <v>64.951553344726563</v>
      </c>
      <c r="I3021" s="90">
        <v>83.384170532226563</v>
      </c>
    </row>
    <row r="3022" spans="1:9">
      <c r="A3022" s="65" t="s">
        <v>9638</v>
      </c>
      <c r="B3022" s="65" t="s">
        <v>9637</v>
      </c>
      <c r="C3022" s="131">
        <v>2.1230000000000002</v>
      </c>
      <c r="D3022" s="132">
        <v>4.5071291923522949</v>
      </c>
      <c r="E3022" s="132">
        <v>3.5345428471421512</v>
      </c>
      <c r="F3022" s="132">
        <v>37.372452789928516</v>
      </c>
      <c r="G3022" s="92">
        <v>85.450340270996094</v>
      </c>
      <c r="H3022" s="91">
        <v>61.118320465087891</v>
      </c>
      <c r="I3022" s="90">
        <v>78.866317749023438</v>
      </c>
    </row>
    <row r="3023" spans="1:9">
      <c r="A3023" s="65" t="s">
        <v>9636</v>
      </c>
      <c r="B3023" s="65" t="s">
        <v>9635</v>
      </c>
      <c r="C3023" s="131">
        <v>3.121</v>
      </c>
      <c r="D3023" s="132">
        <v>9.7406406402587891</v>
      </c>
      <c r="E3023" s="132">
        <v>3.6509032037270179</v>
      </c>
      <c r="F3023" s="132">
        <v>36.569618725868729</v>
      </c>
      <c r="G3023" s="92">
        <v>86.691169738769531</v>
      </c>
      <c r="H3023" s="91">
        <v>61.703540802001953</v>
      </c>
      <c r="I3023" s="90">
        <v>79.92974853515625</v>
      </c>
    </row>
    <row r="3024" spans="1:9">
      <c r="A3024" s="65" t="s">
        <v>9634</v>
      </c>
      <c r="B3024" s="65" t="s">
        <v>9633</v>
      </c>
      <c r="C3024" s="131">
        <v>1.579</v>
      </c>
      <c r="D3024" s="132">
        <v>2.4932410717010498</v>
      </c>
      <c r="E3024" s="132">
        <v>3.5934527424761202</v>
      </c>
      <c r="F3024" s="132">
        <v>40.592840942707817</v>
      </c>
      <c r="G3024" s="92">
        <v>85.210159301757813</v>
      </c>
      <c r="H3024" s="91">
        <v>61.873863220214844</v>
      </c>
      <c r="I3024" s="90">
        <v>78.89556884765625</v>
      </c>
    </row>
    <row r="3025" spans="1:9">
      <c r="A3025" s="65" t="s">
        <v>9632</v>
      </c>
      <c r="B3025" s="65" t="s">
        <v>9631</v>
      </c>
      <c r="C3025" s="131">
        <v>4.0990000000000002</v>
      </c>
      <c r="D3025" s="132">
        <v>16.801801681518555</v>
      </c>
      <c r="E3025" s="132">
        <v>3.7477652241043282</v>
      </c>
      <c r="F3025" s="132">
        <v>42.346579025993428</v>
      </c>
      <c r="G3025" s="92">
        <v>89.3665771484375</v>
      </c>
      <c r="H3025" s="91">
        <v>65.035400390625</v>
      </c>
      <c r="I3025" s="90">
        <v>82.782783508300781</v>
      </c>
    </row>
    <row r="3026" spans="1:9">
      <c r="A3026" s="65" t="s">
        <v>9630</v>
      </c>
      <c r="B3026" s="65" t="s">
        <v>9629</v>
      </c>
      <c r="C3026" s="131">
        <v>5.4160000000000004</v>
      </c>
      <c r="D3026" s="132">
        <v>29.33305549621582</v>
      </c>
      <c r="E3026" s="132">
        <v>2.1327891422649072</v>
      </c>
      <c r="F3026" s="132">
        <v>37.932939162906486</v>
      </c>
      <c r="G3026" s="92">
        <v>92.673469543457031</v>
      </c>
      <c r="H3026" s="91">
        <v>65.524971008300781</v>
      </c>
      <c r="I3026" s="90">
        <v>85.32733154296875</v>
      </c>
    </row>
    <row r="3027" spans="1:9">
      <c r="A3027" s="65" t="s">
        <v>9628</v>
      </c>
      <c r="B3027" s="65" t="s">
        <v>9627</v>
      </c>
      <c r="C3027" s="131">
        <v>3.9660000000000002</v>
      </c>
      <c r="D3027" s="132">
        <v>15.729155540466309</v>
      </c>
      <c r="E3027" s="132">
        <v>2.8198504616334268</v>
      </c>
      <c r="F3027" s="132">
        <v>42.011408474867046</v>
      </c>
      <c r="G3027" s="92">
        <v>90.391090393066406</v>
      </c>
      <c r="H3027" s="91">
        <v>65.4432373046875</v>
      </c>
      <c r="I3027" s="90">
        <v>83.640426635742188</v>
      </c>
    </row>
    <row r="3028" spans="1:9">
      <c r="A3028" s="65" t="s">
        <v>9398</v>
      </c>
      <c r="B3028" s="65" t="s">
        <v>9397</v>
      </c>
      <c r="C3028" s="131">
        <v>12.714</v>
      </c>
      <c r="D3028" s="132">
        <v>161.64579772949219</v>
      </c>
      <c r="E3028" s="132">
        <v>1.0621179759179518</v>
      </c>
      <c r="F3028" s="132">
        <v>40.957277694982615</v>
      </c>
      <c r="G3028" s="92">
        <v>105.22348785400391</v>
      </c>
      <c r="H3028" s="91">
        <v>72.606735229492188</v>
      </c>
      <c r="I3028" s="90">
        <v>96.397689819335938</v>
      </c>
    </row>
    <row r="3029" spans="1:9">
      <c r="A3029" s="65" t="s">
        <v>9396</v>
      </c>
      <c r="B3029" s="65" t="s">
        <v>9395</v>
      </c>
      <c r="C3029" s="131">
        <v>8.5500000000000007</v>
      </c>
      <c r="D3029" s="132">
        <v>73.102500915527344</v>
      </c>
      <c r="E3029" s="132">
        <v>1.0847241175712183</v>
      </c>
      <c r="F3029" s="132">
        <v>41.039940239043823</v>
      </c>
      <c r="G3029" s="92">
        <v>99.459854125976563</v>
      </c>
      <c r="H3029" s="91">
        <v>70.095535278320313</v>
      </c>
      <c r="I3029" s="90">
        <v>91.514137268066406</v>
      </c>
    </row>
    <row r="3030" spans="1:9">
      <c r="A3030" s="65" t="s">
        <v>9394</v>
      </c>
      <c r="B3030" s="65" t="s">
        <v>9393</v>
      </c>
      <c r="C3030" s="131">
        <v>18.751999999999999</v>
      </c>
      <c r="D3030" s="132">
        <v>351.63751220703125</v>
      </c>
      <c r="E3030" s="132">
        <v>-0.69699864905382536</v>
      </c>
      <c r="F3030" s="132">
        <v>45.497787330888862</v>
      </c>
      <c r="G3030" s="92">
        <v>116.25653839111328</v>
      </c>
      <c r="H3030" s="91">
        <v>77.927719116210938</v>
      </c>
      <c r="I3030" s="90">
        <v>105.88510894775391</v>
      </c>
    </row>
    <row r="3031" spans="1:9">
      <c r="A3031" s="65" t="s">
        <v>9392</v>
      </c>
      <c r="B3031" s="65" t="s">
        <v>9391</v>
      </c>
      <c r="C3031" s="131">
        <v>20.576000000000001</v>
      </c>
      <c r="D3031" s="132">
        <v>423.37176513671875</v>
      </c>
      <c r="E3031" s="132">
        <v>-0.33179367069591609</v>
      </c>
      <c r="F3031" s="132">
        <v>46.378911564625852</v>
      </c>
      <c r="G3031" s="92">
        <v>118.03536987304688</v>
      </c>
      <c r="H3031" s="91">
        <v>78.309494018554688</v>
      </c>
      <c r="I3031" s="90">
        <v>107.28591156005859</v>
      </c>
    </row>
    <row r="3032" spans="1:9">
      <c r="A3032" s="65" t="s">
        <v>9390</v>
      </c>
      <c r="B3032" s="65" t="s">
        <v>9389</v>
      </c>
      <c r="C3032" s="131">
        <v>10.481999999999999</v>
      </c>
      <c r="D3032" s="132">
        <v>109.87232208251953</v>
      </c>
      <c r="E3032" s="132">
        <v>-0.16831989255850296</v>
      </c>
      <c r="F3032" s="132">
        <v>42.607709497206706</v>
      </c>
      <c r="G3032" s="92">
        <v>104.29440307617188</v>
      </c>
      <c r="H3032" s="91">
        <v>72.958999633789063</v>
      </c>
      <c r="I3032" s="90">
        <v>95.815330505371094</v>
      </c>
    </row>
    <row r="3033" spans="1:9">
      <c r="A3033" s="65" t="s">
        <v>9388</v>
      </c>
      <c r="B3033" s="65" t="s">
        <v>9387</v>
      </c>
      <c r="C3033" s="131">
        <v>6.5039999999999996</v>
      </c>
      <c r="D3033" s="132">
        <v>42.302017211914063</v>
      </c>
      <c r="E3033" s="132">
        <v>1.4869547465278774</v>
      </c>
      <c r="F3033" s="132">
        <v>39.651708217913203</v>
      </c>
      <c r="G3033" s="92">
        <v>95.597007751464844</v>
      </c>
      <c r="H3033" s="91">
        <v>67.6461181640625</v>
      </c>
      <c r="I3033" s="90">
        <v>88.03375244140625</v>
      </c>
    </row>
    <row r="3034" spans="1:9">
      <c r="A3034" s="65" t="s">
        <v>9386</v>
      </c>
      <c r="B3034" s="65" t="s">
        <v>9385</v>
      </c>
      <c r="C3034" s="131">
        <v>17.710999999999999</v>
      </c>
      <c r="D3034" s="132">
        <v>313.67953491210938</v>
      </c>
      <c r="E3034" s="132">
        <v>2.6971339485356807</v>
      </c>
      <c r="F3034" s="132">
        <v>37.672441944847606</v>
      </c>
      <c r="G3034" s="92">
        <v>108.50676727294922</v>
      </c>
      <c r="H3034" s="91">
        <v>71.892166137695313</v>
      </c>
      <c r="I3034" s="90">
        <v>98.599189758300781</v>
      </c>
    </row>
    <row r="3035" spans="1:9">
      <c r="A3035" s="65" t="s">
        <v>9384</v>
      </c>
      <c r="B3035" s="65" t="s">
        <v>9383</v>
      </c>
      <c r="C3035" s="131">
        <v>15.068</v>
      </c>
      <c r="D3035" s="132">
        <v>227.04461669921875</v>
      </c>
      <c r="E3035" s="132">
        <v>1.1129187475523583</v>
      </c>
      <c r="F3035" s="132">
        <v>44.584476138233683</v>
      </c>
      <c r="G3035" s="92">
        <v>109.01296997070313</v>
      </c>
      <c r="H3035" s="91">
        <v>75.155319213867188</v>
      </c>
      <c r="I3035" s="90">
        <v>99.851394653320313</v>
      </c>
    </row>
    <row r="3036" spans="1:9">
      <c r="A3036" s="65" t="s">
        <v>9382</v>
      </c>
      <c r="B3036" s="65" t="s">
        <v>9381</v>
      </c>
      <c r="C3036" s="131">
        <v>15.141999999999999</v>
      </c>
      <c r="D3036" s="132">
        <v>229.28016662597656</v>
      </c>
      <c r="E3036" s="132">
        <v>3.2022687375917855</v>
      </c>
      <c r="F3036" s="132">
        <v>38.705252703597438</v>
      </c>
      <c r="G3036" s="92">
        <v>104.85991668701172</v>
      </c>
      <c r="H3036" s="91">
        <v>71.158210754394531</v>
      </c>
      <c r="I3036" s="90">
        <v>95.74053955078125</v>
      </c>
    </row>
    <row r="3037" spans="1:9">
      <c r="A3037" s="65" t="s">
        <v>9380</v>
      </c>
      <c r="B3037" s="65" t="s">
        <v>9379</v>
      </c>
      <c r="C3037" s="131">
        <v>15.304</v>
      </c>
      <c r="D3037" s="132">
        <v>234.21241760253906</v>
      </c>
      <c r="E3037" s="132">
        <v>3.4978137077954132</v>
      </c>
      <c r="F3037" s="132">
        <v>41.241116751269033</v>
      </c>
      <c r="G3037" s="92">
        <v>105.21293640136719</v>
      </c>
      <c r="H3037" s="91">
        <v>72.083427429199219</v>
      </c>
      <c r="I3037" s="90">
        <v>96.248390197753906</v>
      </c>
    </row>
    <row r="3038" spans="1:9">
      <c r="A3038" s="65" t="s">
        <v>9378</v>
      </c>
      <c r="B3038" s="65" t="s">
        <v>9377</v>
      </c>
      <c r="C3038" s="131">
        <v>13.621</v>
      </c>
      <c r="D3038" s="132">
        <v>185.53164672851563</v>
      </c>
      <c r="E3038" s="132">
        <v>2.6705723747615058</v>
      </c>
      <c r="F3038" s="132">
        <v>42.562020656508842</v>
      </c>
      <c r="G3038" s="92">
        <v>104.51152038574219</v>
      </c>
      <c r="H3038" s="91">
        <v>72.552886962890625</v>
      </c>
      <c r="I3038" s="90">
        <v>95.863807678222656</v>
      </c>
    </row>
    <row r="3039" spans="1:9">
      <c r="A3039" s="65" t="s">
        <v>9376</v>
      </c>
      <c r="B3039" s="65" t="s">
        <v>9375</v>
      </c>
      <c r="C3039" s="131">
        <v>20.867000000000001</v>
      </c>
      <c r="D3039" s="132">
        <v>435.43170166015625</v>
      </c>
      <c r="E3039" s="132">
        <v>-0.1187572750219214</v>
      </c>
      <c r="F3039" s="132">
        <v>42.055830972615674</v>
      </c>
      <c r="G3039" s="92">
        <v>117.10064697265625</v>
      </c>
      <c r="H3039" s="91">
        <v>76.341400146484375</v>
      </c>
      <c r="I3039" s="90">
        <v>106.07156372070313</v>
      </c>
    </row>
    <row r="3040" spans="1:9">
      <c r="A3040" s="65" t="s">
        <v>9374</v>
      </c>
      <c r="B3040" s="65" t="s">
        <v>9373</v>
      </c>
      <c r="C3040" s="131">
        <v>10.228999999999999</v>
      </c>
      <c r="D3040" s="132">
        <v>104.63243865966797</v>
      </c>
      <c r="E3040" s="132">
        <v>0.27034538862416951</v>
      </c>
      <c r="F3040" s="132">
        <v>44.291927316056004</v>
      </c>
      <c r="G3040" s="92">
        <v>103.70084381103516</v>
      </c>
      <c r="H3040" s="91">
        <v>73.199371337890625</v>
      </c>
      <c r="I3040" s="90">
        <v>95.447425842285156</v>
      </c>
    </row>
    <row r="3041" spans="1:9">
      <c r="A3041" s="65" t="s">
        <v>9166</v>
      </c>
      <c r="B3041" s="65" t="s">
        <v>9165</v>
      </c>
      <c r="C3041" s="131">
        <v>13.586</v>
      </c>
      <c r="D3041" s="132">
        <v>184.57939147949219</v>
      </c>
      <c r="E3041" s="132">
        <v>-0.19617880769803694</v>
      </c>
      <c r="F3041" s="132">
        <v>45.062225993494557</v>
      </c>
      <c r="G3041" s="92">
        <v>109.05447387695313</v>
      </c>
      <c r="H3041" s="91">
        <v>75.689613342285156</v>
      </c>
      <c r="I3041" s="90">
        <v>100.0262451171875</v>
      </c>
    </row>
    <row r="3042" spans="1:9">
      <c r="A3042" s="65" t="s">
        <v>9164</v>
      </c>
      <c r="B3042" s="65" t="s">
        <v>9163</v>
      </c>
      <c r="C3042" s="131">
        <v>14.898999999999999</v>
      </c>
      <c r="D3042" s="132">
        <v>221.98019409179688</v>
      </c>
      <c r="E3042" s="132">
        <v>1.8921135267310327</v>
      </c>
      <c r="F3042" s="132">
        <v>40.471265616512767</v>
      </c>
      <c r="G3042" s="92">
        <v>106.78742980957031</v>
      </c>
      <c r="H3042" s="91">
        <v>72.770950317382813</v>
      </c>
      <c r="I3042" s="90">
        <v>97.582878112792969</v>
      </c>
    </row>
    <row r="3043" spans="1:9">
      <c r="A3043" s="65" t="s">
        <v>9162</v>
      </c>
      <c r="B3043" s="65" t="s">
        <v>9161</v>
      </c>
      <c r="C3043" s="131">
        <v>10.443</v>
      </c>
      <c r="D3043" s="132">
        <v>109.05625152587891</v>
      </c>
      <c r="E3043" s="132">
        <v>1.3932728197463411</v>
      </c>
      <c r="F3043" s="132">
        <v>44.907654097990516</v>
      </c>
      <c r="G3043" s="92">
        <v>102.55541229248047</v>
      </c>
      <c r="H3043" s="91">
        <v>72.77685546875</v>
      </c>
      <c r="I3043" s="90">
        <v>94.497604370117188</v>
      </c>
    </row>
    <row r="3044" spans="1:9">
      <c r="A3044" s="65" t="s">
        <v>9160</v>
      </c>
      <c r="B3044" s="65" t="s">
        <v>9159</v>
      </c>
      <c r="C3044" s="131">
        <v>4.2329999999999997</v>
      </c>
      <c r="D3044" s="132">
        <v>17.918289184570313</v>
      </c>
      <c r="E3044" s="132">
        <v>3.8643327921612909</v>
      </c>
      <c r="F3044" s="132">
        <v>37.068043742405834</v>
      </c>
      <c r="G3044" s="92">
        <v>88.235671997070313</v>
      </c>
      <c r="H3044" s="91">
        <v>62.828216552734375</v>
      </c>
      <c r="I3044" s="90">
        <v>81.360649108886719</v>
      </c>
    </row>
    <row r="3045" spans="1:9">
      <c r="A3045" s="65" t="s">
        <v>9158</v>
      </c>
      <c r="B3045" s="65" t="s">
        <v>9157</v>
      </c>
      <c r="C3045" s="131">
        <v>3.5510000000000002</v>
      </c>
      <c r="D3045" s="132">
        <v>12.609601020812988</v>
      </c>
      <c r="E3045" s="132">
        <v>4.0136582121882283</v>
      </c>
      <c r="F3045" s="132">
        <v>35.367841409691628</v>
      </c>
      <c r="G3045" s="92">
        <v>86.587799072265625</v>
      </c>
      <c r="H3045" s="91">
        <v>61.347976684570313</v>
      </c>
      <c r="I3045" s="90">
        <v>79.758132934570313</v>
      </c>
    </row>
    <row r="3046" spans="1:9">
      <c r="A3046" s="65" t="s">
        <v>9156</v>
      </c>
      <c r="B3046" s="65" t="s">
        <v>9155</v>
      </c>
      <c r="C3046" s="131">
        <v>6.782</v>
      </c>
      <c r="D3046" s="132">
        <v>45.995525360107422</v>
      </c>
      <c r="E3046" s="132">
        <v>2.1430065219034362</v>
      </c>
      <c r="F3046" s="132">
        <v>38.367684478371501</v>
      </c>
      <c r="G3046" s="92">
        <v>94.800888061523438</v>
      </c>
      <c r="H3046" s="91">
        <v>66.846664428710938</v>
      </c>
      <c r="I3046" s="90">
        <v>87.236732482910156</v>
      </c>
    </row>
    <row r="3047" spans="1:9">
      <c r="A3047" s="65" t="s">
        <v>9154</v>
      </c>
      <c r="B3047" s="65" t="s">
        <v>9153</v>
      </c>
      <c r="C3047" s="131">
        <v>3.6179999999999999</v>
      </c>
      <c r="D3047" s="132">
        <v>13.089923858642578</v>
      </c>
      <c r="E3047" s="132">
        <v>3.1576920338413559</v>
      </c>
      <c r="F3047" s="132">
        <v>40.879482185817388</v>
      </c>
      <c r="G3047" s="92">
        <v>89.12249755859375</v>
      </c>
      <c r="H3047" s="91">
        <v>64.383003234863281</v>
      </c>
      <c r="I3047" s="90">
        <v>82.428215026855469</v>
      </c>
    </row>
    <row r="3048" spans="1:9">
      <c r="A3048" s="65" t="s">
        <v>9152</v>
      </c>
      <c r="B3048" s="65" t="s">
        <v>9151</v>
      </c>
      <c r="C3048" s="131">
        <v>5.4630000000000001</v>
      </c>
      <c r="D3048" s="132">
        <v>29.844369888305664</v>
      </c>
      <c r="E3048" s="132">
        <v>2.832416401824398</v>
      </c>
      <c r="F3048" s="132">
        <v>42.654132050721472</v>
      </c>
      <c r="G3048" s="92">
        <v>92.810722351074219</v>
      </c>
      <c r="H3048" s="91">
        <v>67.066619873046875</v>
      </c>
      <c r="I3048" s="90">
        <v>85.8446044921875</v>
      </c>
    </row>
    <row r="3049" spans="1:9">
      <c r="A3049" s="65" t="s">
        <v>9150</v>
      </c>
      <c r="B3049" s="65" t="s">
        <v>9149</v>
      </c>
      <c r="C3049" s="131">
        <v>8.9719999999999995</v>
      </c>
      <c r="D3049" s="132">
        <v>80.496780395507813</v>
      </c>
      <c r="E3049" s="132">
        <v>1.5956487271649955</v>
      </c>
      <c r="F3049" s="132">
        <v>39.419217570350035</v>
      </c>
      <c r="G3049" s="92">
        <v>98.983642578125</v>
      </c>
      <c r="H3049" s="91">
        <v>69.3297119140625</v>
      </c>
      <c r="I3049" s="90">
        <v>90.959556579589844</v>
      </c>
    </row>
    <row r="3050" spans="1:9">
      <c r="A3050" s="65" t="s">
        <v>9148</v>
      </c>
      <c r="B3050" s="65" t="s">
        <v>9147</v>
      </c>
      <c r="C3050" s="131">
        <v>16.024999999999999</v>
      </c>
      <c r="D3050" s="132">
        <v>256.80062866210938</v>
      </c>
      <c r="E3050" s="132">
        <v>-0.42034821137141698</v>
      </c>
      <c r="F3050" s="132">
        <v>44.470598622638178</v>
      </c>
      <c r="G3050" s="92">
        <v>112.34537506103516</v>
      </c>
      <c r="H3050" s="91">
        <v>76.566535949707031</v>
      </c>
      <c r="I3050" s="90">
        <v>102.66394805908203</v>
      </c>
    </row>
    <row r="3051" spans="1:9">
      <c r="A3051" s="65" t="s">
        <v>9146</v>
      </c>
      <c r="B3051" s="65" t="s">
        <v>9145</v>
      </c>
      <c r="C3051" s="131">
        <v>4.0270000000000001</v>
      </c>
      <c r="D3051" s="132">
        <v>16.216728210449219</v>
      </c>
      <c r="E3051" s="132">
        <v>1.8397358479348769</v>
      </c>
      <c r="F3051" s="132">
        <v>41.753577325261418</v>
      </c>
      <c r="G3051" s="92">
        <v>91.8070068359375</v>
      </c>
      <c r="H3051" s="91">
        <v>66.104949951171875</v>
      </c>
      <c r="I3051" s="90">
        <v>84.852264404296875</v>
      </c>
    </row>
    <row r="3052" spans="1:9">
      <c r="A3052" s="65" t="s">
        <v>9144</v>
      </c>
      <c r="B3052" s="65" t="s">
        <v>9143</v>
      </c>
      <c r="C3052" s="131">
        <v>7.532</v>
      </c>
      <c r="D3052" s="132">
        <v>56.731025695800781</v>
      </c>
      <c r="E3052" s="132">
        <v>0.12747696740687448</v>
      </c>
      <c r="F3052" s="132">
        <v>48.209532062391681</v>
      </c>
      <c r="G3052" s="92">
        <v>100.92778015136719</v>
      </c>
      <c r="H3052" s="91">
        <v>73.093353271484375</v>
      </c>
      <c r="I3052" s="90">
        <v>93.396034240722656</v>
      </c>
    </row>
    <row r="3053" spans="1:9">
      <c r="A3053" s="65" t="s">
        <v>9142</v>
      </c>
      <c r="B3053" s="65" t="s">
        <v>9141</v>
      </c>
      <c r="C3053" s="131">
        <v>7.8179999999999996</v>
      </c>
      <c r="D3053" s="132">
        <v>61.121124267578125</v>
      </c>
      <c r="E3053" s="132">
        <v>2.1917701727523649</v>
      </c>
      <c r="F3053" s="132">
        <v>45.616435643564358</v>
      </c>
      <c r="G3053" s="92">
        <v>97.8638916015625</v>
      </c>
      <c r="H3053" s="91">
        <v>70.702247619628906</v>
      </c>
      <c r="I3053" s="90">
        <v>90.514198303222656</v>
      </c>
    </row>
    <row r="3054" spans="1:9">
      <c r="A3054" s="65" t="s">
        <v>9140</v>
      </c>
      <c r="B3054" s="65" t="s">
        <v>9139</v>
      </c>
      <c r="C3054" s="131">
        <v>9.5090000000000003</v>
      </c>
      <c r="D3054" s="132">
        <v>90.42108154296875</v>
      </c>
      <c r="E3054" s="132">
        <v>0.37969802493560734</v>
      </c>
      <c r="F3054" s="132">
        <v>39.845159350571258</v>
      </c>
      <c r="G3054" s="92">
        <v>101.54949951171875</v>
      </c>
      <c r="H3054" s="91">
        <v>70.760940551757813</v>
      </c>
      <c r="I3054" s="90">
        <v>93.218399047851563</v>
      </c>
    </row>
    <row r="3055" spans="1:9">
      <c r="A3055" s="65" t="s">
        <v>9138</v>
      </c>
      <c r="B3055" s="65" t="s">
        <v>9137</v>
      </c>
      <c r="C3055" s="131">
        <v>10.366</v>
      </c>
      <c r="D3055" s="132">
        <v>107.45395660400391</v>
      </c>
      <c r="E3055" s="132">
        <v>0.33738385533882026</v>
      </c>
      <c r="F3055" s="132">
        <v>45.16113416320885</v>
      </c>
      <c r="G3055" s="92">
        <v>103.99025726318359</v>
      </c>
      <c r="H3055" s="91">
        <v>73.606216430664063</v>
      </c>
      <c r="I3055" s="90">
        <v>95.76861572265625</v>
      </c>
    </row>
    <row r="3056" spans="1:9">
      <c r="A3056" s="65" t="s">
        <v>9236</v>
      </c>
      <c r="B3056" s="65" t="s">
        <v>9235</v>
      </c>
      <c r="C3056" s="131">
        <v>6.0449999999999999</v>
      </c>
      <c r="D3056" s="132">
        <v>36.542026519775391</v>
      </c>
      <c r="E3056" s="132">
        <v>4.0562032123493363</v>
      </c>
      <c r="F3056" s="132">
        <v>39.438644331904946</v>
      </c>
      <c r="G3056" s="92">
        <v>91.250511169433594</v>
      </c>
      <c r="H3056" s="91">
        <v>65.30364990234375</v>
      </c>
      <c r="I3056" s="90">
        <v>84.229530334472656</v>
      </c>
    </row>
    <row r="3057" spans="1:9">
      <c r="A3057" s="65" t="s">
        <v>9196</v>
      </c>
      <c r="B3057" s="65" t="s">
        <v>9195</v>
      </c>
      <c r="C3057" s="131">
        <v>6.5590000000000002</v>
      </c>
      <c r="D3057" s="132">
        <v>43.020481109619141</v>
      </c>
      <c r="E3057" s="132">
        <v>1.6935306643618564</v>
      </c>
      <c r="F3057" s="132">
        <v>39.830421035113993</v>
      </c>
      <c r="G3057" s="92">
        <v>95.42791748046875</v>
      </c>
      <c r="H3057" s="91">
        <v>67.616600036621094</v>
      </c>
      <c r="I3057" s="90">
        <v>87.902427673339844</v>
      </c>
    </row>
    <row r="3058" spans="1:9">
      <c r="A3058" s="65" t="s">
        <v>11302</v>
      </c>
      <c r="B3058" s="65" t="s">
        <v>11301</v>
      </c>
      <c r="C3058" s="131">
        <v>0.3</v>
      </c>
      <c r="D3058" s="132">
        <v>9.0000003576278687E-2</v>
      </c>
      <c r="E3058" s="132">
        <v>3.7135883255303668</v>
      </c>
      <c r="F3058" s="132">
        <v>43.797037304669857</v>
      </c>
      <c r="G3058" s="92">
        <v>83.669944763183594</v>
      </c>
      <c r="H3058" s="91">
        <v>61.744853973388672</v>
      </c>
      <c r="I3058" s="90">
        <v>77.737213134765625</v>
      </c>
    </row>
    <row r="3059" spans="1:9">
      <c r="A3059" s="65" t="s">
        <v>9234</v>
      </c>
      <c r="B3059" s="65" t="s">
        <v>9233</v>
      </c>
      <c r="C3059" s="131">
        <v>1.923</v>
      </c>
      <c r="D3059" s="132">
        <v>3.6979289054870605</v>
      </c>
      <c r="E3059" s="132">
        <v>3.55037270734698</v>
      </c>
      <c r="F3059" s="132">
        <v>30.025176918889493</v>
      </c>
      <c r="G3059" s="92">
        <v>83.473381042480469</v>
      </c>
      <c r="H3059" s="91">
        <v>57.769424438476563</v>
      </c>
      <c r="I3059" s="90">
        <v>76.51812744140625</v>
      </c>
    </row>
    <row r="3060" spans="1:9">
      <c r="A3060" s="65" t="s">
        <v>9232</v>
      </c>
      <c r="B3060" s="65" t="s">
        <v>9231</v>
      </c>
      <c r="C3060" s="131">
        <v>2.4209999999999998</v>
      </c>
      <c r="D3060" s="132">
        <v>5.8612408638000488</v>
      </c>
      <c r="E3060" s="132">
        <v>3.4615063802910067</v>
      </c>
      <c r="F3060" s="132">
        <v>33.42345743296017</v>
      </c>
      <c r="G3060" s="92">
        <v>85.150016784667969</v>
      </c>
      <c r="H3060" s="91">
        <v>59.797431945800781</v>
      </c>
      <c r="I3060" s="90">
        <v>78.289840698242188</v>
      </c>
    </row>
    <row r="3061" spans="1:9">
      <c r="A3061" s="65" t="s">
        <v>9168</v>
      </c>
      <c r="B3061" s="65" t="s">
        <v>9167</v>
      </c>
      <c r="C3061" s="131">
        <v>6.923</v>
      </c>
      <c r="D3061" s="132">
        <v>47.927928924560547</v>
      </c>
      <c r="E3061" s="132">
        <v>1.7379080295676947</v>
      </c>
      <c r="F3061" s="132">
        <v>41.765522682445763</v>
      </c>
      <c r="G3061" s="92">
        <v>96.334922790527344</v>
      </c>
      <c r="H3061" s="91">
        <v>68.701255798339844</v>
      </c>
      <c r="I3061" s="90">
        <v>88.857505798339844</v>
      </c>
    </row>
    <row r="3062" spans="1:9">
      <c r="A3062" s="65" t="s">
        <v>7828</v>
      </c>
      <c r="B3062" s="65" t="s">
        <v>7827</v>
      </c>
      <c r="C3062" s="131">
        <v>10.689</v>
      </c>
      <c r="D3062" s="132">
        <v>114.25472259521484</v>
      </c>
      <c r="E3062" s="132">
        <v>3.301761412905849</v>
      </c>
      <c r="F3062" s="132">
        <v>40.620070481624431</v>
      </c>
      <c r="G3062" s="92">
        <v>99.257247924804688</v>
      </c>
      <c r="H3062" s="91">
        <v>69.711334228515625</v>
      </c>
      <c r="I3062" s="90">
        <v>91.26239013671875</v>
      </c>
    </row>
    <row r="3063" spans="1:9">
      <c r="A3063" s="65" t="s">
        <v>7826</v>
      </c>
      <c r="B3063" s="65" t="s">
        <v>7825</v>
      </c>
      <c r="C3063" s="131">
        <v>10.246</v>
      </c>
      <c r="D3063" s="132">
        <v>104.98051452636719</v>
      </c>
      <c r="E3063" s="132">
        <v>-0.45716735153602062</v>
      </c>
      <c r="F3063" s="132">
        <v>41.327194106342091</v>
      </c>
      <c r="G3063" s="92">
        <v>104.08834075927734</v>
      </c>
      <c r="H3063" s="91">
        <v>72.477546691894531</v>
      </c>
      <c r="I3063" s="90">
        <v>95.534744262695313</v>
      </c>
    </row>
    <row r="3064" spans="1:9">
      <c r="A3064" s="65" t="s">
        <v>7824</v>
      </c>
      <c r="B3064" s="65" t="s">
        <v>7823</v>
      </c>
      <c r="C3064" s="131">
        <v>8.8620000000000001</v>
      </c>
      <c r="D3064" s="132">
        <v>78.535041809082031</v>
      </c>
      <c r="E3064" s="132">
        <v>3.3555983262792313</v>
      </c>
      <c r="F3064" s="132">
        <v>42.950179856115106</v>
      </c>
      <c r="G3064" s="92">
        <v>97.136749267578125</v>
      </c>
      <c r="H3064" s="91">
        <v>69.474891662597656</v>
      </c>
      <c r="I3064" s="90">
        <v>89.651702880859375</v>
      </c>
    </row>
    <row r="3065" spans="1:9">
      <c r="A3065" s="65" t="s">
        <v>7822</v>
      </c>
      <c r="B3065" s="65" t="s">
        <v>7821</v>
      </c>
      <c r="C3065" s="131">
        <v>6.1219999999999999</v>
      </c>
      <c r="D3065" s="132">
        <v>37.478885650634766</v>
      </c>
      <c r="E3065" s="132">
        <v>0.94450235639910396</v>
      </c>
      <c r="F3065" s="132">
        <v>39.634630289877535</v>
      </c>
      <c r="G3065" s="92">
        <v>95.786430358886719</v>
      </c>
      <c r="H3065" s="91">
        <v>67.718185424804688</v>
      </c>
      <c r="I3065" s="90">
        <v>88.191421508789063</v>
      </c>
    </row>
    <row r="3066" spans="1:9">
      <c r="A3066" s="65" t="s">
        <v>7820</v>
      </c>
      <c r="B3066" s="65" t="s">
        <v>7819</v>
      </c>
      <c r="C3066" s="131">
        <v>5.0140000000000002</v>
      </c>
      <c r="D3066" s="132">
        <v>25.140195846557617</v>
      </c>
      <c r="E3066" s="132">
        <v>3.1610536715981867</v>
      </c>
      <c r="F3066" s="132">
        <v>35.496092852217878</v>
      </c>
      <c r="G3066" s="92">
        <v>90.074058532714844</v>
      </c>
      <c r="H3066" s="91">
        <v>63.3836669921875</v>
      </c>
      <c r="I3066" s="90">
        <v>82.851882934570313</v>
      </c>
    </row>
    <row r="3067" spans="1:9">
      <c r="A3067" s="65" t="s">
        <v>7818</v>
      </c>
      <c r="B3067" s="65" t="s">
        <v>7817</v>
      </c>
      <c r="C3067" s="131">
        <v>1.288</v>
      </c>
      <c r="D3067" s="132">
        <v>1.6589440107345581</v>
      </c>
      <c r="E3067" s="132">
        <v>3.5070842450860455</v>
      </c>
      <c r="F3067" s="132">
        <v>40.981785063752277</v>
      </c>
      <c r="G3067" s="92">
        <v>84.947700500488281</v>
      </c>
      <c r="H3067" s="91">
        <v>61.789813995361328</v>
      </c>
      <c r="I3067" s="90">
        <v>78.681388854980469</v>
      </c>
    </row>
    <row r="3068" spans="1:9">
      <c r="A3068" s="65" t="s">
        <v>7816</v>
      </c>
      <c r="B3068" s="65" t="s">
        <v>7815</v>
      </c>
      <c r="C3068" s="131">
        <v>0.878</v>
      </c>
      <c r="D3068" s="132">
        <v>0.77088397741317749</v>
      </c>
      <c r="E3068" s="132">
        <v>2.9045621956588872</v>
      </c>
      <c r="F3068" s="132">
        <v>38.556184451473278</v>
      </c>
      <c r="G3068" s="92">
        <v>84.589118957519531</v>
      </c>
      <c r="H3068" s="91">
        <v>60.748161315917969</v>
      </c>
      <c r="I3068" s="90">
        <v>78.137969970703125</v>
      </c>
    </row>
    <row r="3069" spans="1:9">
      <c r="A3069" s="65" t="s">
        <v>7814</v>
      </c>
      <c r="B3069" s="65" t="s">
        <v>7813</v>
      </c>
      <c r="C3069" s="131">
        <v>4.1980000000000004</v>
      </c>
      <c r="D3069" s="132">
        <v>17.623203277587891</v>
      </c>
      <c r="E3069" s="132">
        <v>3.2461833469210517</v>
      </c>
      <c r="F3069" s="132">
        <v>40.349446273570784</v>
      </c>
      <c r="G3069" s="92">
        <v>89.781028747558594</v>
      </c>
      <c r="H3069" s="91">
        <v>64.643058776855469</v>
      </c>
      <c r="I3069" s="90">
        <v>82.978919982910156</v>
      </c>
    </row>
    <row r="3070" spans="1:9">
      <c r="A3070" s="65" t="s">
        <v>7812</v>
      </c>
      <c r="B3070" s="65" t="s">
        <v>7811</v>
      </c>
      <c r="C3070" s="131">
        <v>1.806</v>
      </c>
      <c r="D3070" s="132">
        <v>3.2616360187530518</v>
      </c>
      <c r="E3070" s="132">
        <v>2.6228773289347291</v>
      </c>
      <c r="F3070" s="132">
        <v>33.490915285032933</v>
      </c>
      <c r="G3070" s="92">
        <v>85.361099243164063</v>
      </c>
      <c r="H3070" s="91">
        <v>59.797622680664063</v>
      </c>
      <c r="I3070" s="90">
        <v>78.443855285644531</v>
      </c>
    </row>
    <row r="3071" spans="1:9">
      <c r="A3071" s="65" t="s">
        <v>7810</v>
      </c>
      <c r="B3071" s="65" t="s">
        <v>7809</v>
      </c>
      <c r="C3071" s="131">
        <v>2.0510000000000002</v>
      </c>
      <c r="D3071" s="132">
        <v>4.2066011428833008</v>
      </c>
      <c r="E3071" s="132">
        <v>3.9994406418115171E-2</v>
      </c>
      <c r="F3071" s="132">
        <v>42.288033257448284</v>
      </c>
      <c r="G3071" s="92">
        <v>91.344131469726563</v>
      </c>
      <c r="H3071" s="91">
        <v>65.681854248046875</v>
      </c>
      <c r="I3071" s="90">
        <v>84.400154113769531</v>
      </c>
    </row>
    <row r="3072" spans="1:9">
      <c r="A3072" s="65" t="s">
        <v>7808</v>
      </c>
      <c r="B3072" s="65" t="s">
        <v>7807</v>
      </c>
      <c r="C3072" s="131">
        <v>1.6639999999999999</v>
      </c>
      <c r="D3072" s="132">
        <v>2.7688961029052734</v>
      </c>
      <c r="E3072" s="132">
        <v>3.3203481217756856</v>
      </c>
      <c r="F3072" s="132">
        <v>37.002337472607742</v>
      </c>
      <c r="G3072" s="92">
        <v>84.932640075683594</v>
      </c>
      <c r="H3072" s="91">
        <v>60.634422302246094</v>
      </c>
      <c r="I3072" s="90">
        <v>78.357765197753906</v>
      </c>
    </row>
    <row r="3073" spans="1:9">
      <c r="A3073" s="65" t="s">
        <v>7806</v>
      </c>
      <c r="B3073" s="65" t="s">
        <v>7805</v>
      </c>
      <c r="C3073" s="131">
        <v>1.4370000000000001</v>
      </c>
      <c r="D3073" s="132">
        <v>2.0649690628051758</v>
      </c>
      <c r="E3073" s="132">
        <v>3.3287789657174476</v>
      </c>
      <c r="F3073" s="132">
        <v>42.711816907986922</v>
      </c>
      <c r="G3073" s="92">
        <v>85.824508666992188</v>
      </c>
      <c r="H3073" s="91">
        <v>62.816932678222656</v>
      </c>
      <c r="I3073" s="90">
        <v>79.598869323730469</v>
      </c>
    </row>
    <row r="3074" spans="1:9">
      <c r="A3074" s="65" t="s">
        <v>7804</v>
      </c>
      <c r="B3074" s="65" t="s">
        <v>7803</v>
      </c>
      <c r="C3074" s="131">
        <v>5.5590000000000002</v>
      </c>
      <c r="D3074" s="132">
        <v>30.902481079101563</v>
      </c>
      <c r="E3074" s="132">
        <v>3.4967587008279857</v>
      </c>
      <c r="F3074" s="132">
        <v>39.60397177088462</v>
      </c>
      <c r="G3074" s="92">
        <v>91.342910766601563</v>
      </c>
      <c r="H3074" s="91">
        <v>65.367202758789063</v>
      </c>
      <c r="I3074" s="90">
        <v>84.314117431640625</v>
      </c>
    </row>
    <row r="3075" spans="1:9">
      <c r="A3075" s="65" t="s">
        <v>7802</v>
      </c>
      <c r="B3075" s="65" t="s">
        <v>7801</v>
      </c>
      <c r="C3075" s="131">
        <v>3.6589999999999998</v>
      </c>
      <c r="D3075" s="132">
        <v>13.388280868530273</v>
      </c>
      <c r="E3075" s="132">
        <v>3.0094681556350777</v>
      </c>
      <c r="F3075" s="132">
        <v>39.672530864197533</v>
      </c>
      <c r="G3075" s="92">
        <v>89.126480102539063</v>
      </c>
      <c r="H3075" s="91">
        <v>64.016494750976563</v>
      </c>
      <c r="I3075" s="90">
        <v>82.331947326660156</v>
      </c>
    </row>
    <row r="3076" spans="1:9">
      <c r="A3076" s="65" t="s">
        <v>7800</v>
      </c>
      <c r="B3076" s="65" t="s">
        <v>7799</v>
      </c>
      <c r="C3076" s="131">
        <v>5.9320000000000004</v>
      </c>
      <c r="D3076" s="132">
        <v>35.188625335693359</v>
      </c>
      <c r="E3076" s="132">
        <v>2.6841441775985584</v>
      </c>
      <c r="F3076" s="132">
        <v>38.219917012448136</v>
      </c>
      <c r="G3076" s="92">
        <v>92.739898681640625</v>
      </c>
      <c r="H3076" s="91">
        <v>65.688835144042969</v>
      </c>
      <c r="I3076" s="90">
        <v>85.420127868652344</v>
      </c>
    </row>
    <row r="3077" spans="1:9">
      <c r="A3077" s="65" t="s">
        <v>7798</v>
      </c>
      <c r="B3077" s="65" t="s">
        <v>7797</v>
      </c>
      <c r="C3077" s="131">
        <v>4.218</v>
      </c>
      <c r="D3077" s="132">
        <v>17.791524887084961</v>
      </c>
      <c r="E3077" s="132">
        <v>2.4807163681521875</v>
      </c>
      <c r="F3077" s="132">
        <v>34.473403183558332</v>
      </c>
      <c r="G3077" s="92">
        <v>89.581565856933594</v>
      </c>
      <c r="H3077" s="91">
        <v>62.717227935791016</v>
      </c>
      <c r="I3077" s="90">
        <v>82.312324523925781</v>
      </c>
    </row>
    <row r="3078" spans="1:9">
      <c r="A3078" s="65" t="s">
        <v>7796</v>
      </c>
      <c r="B3078" s="65" t="s">
        <v>7795</v>
      </c>
      <c r="C3078" s="131">
        <v>4.5810000000000004</v>
      </c>
      <c r="D3078" s="132">
        <v>20.985561370849609</v>
      </c>
      <c r="E3078" s="132">
        <v>3.1776318915845527</v>
      </c>
      <c r="F3078" s="132">
        <v>35.983273288728768</v>
      </c>
      <c r="G3078" s="92">
        <v>89.49639892578125</v>
      </c>
      <c r="H3078" s="91">
        <v>63.187816619873047</v>
      </c>
      <c r="I3078" s="90">
        <v>82.377532958984375</v>
      </c>
    </row>
    <row r="3079" spans="1:9">
      <c r="A3079" s="65" t="s">
        <v>7794</v>
      </c>
      <c r="B3079" s="65" t="s">
        <v>7793</v>
      </c>
      <c r="C3079" s="131">
        <v>6.9169999999999998</v>
      </c>
      <c r="D3079" s="132">
        <v>47.844890594482422</v>
      </c>
      <c r="E3079" s="132">
        <v>2.6989946145557338</v>
      </c>
      <c r="F3079" s="132">
        <v>35.85604851579955</v>
      </c>
      <c r="G3079" s="92">
        <v>93.659629821777344</v>
      </c>
      <c r="H3079" s="91">
        <v>65.480140686035156</v>
      </c>
      <c r="I3079" s="90">
        <v>86.034515380859375</v>
      </c>
    </row>
    <row r="3080" spans="1:9">
      <c r="A3080" s="65" t="s">
        <v>7792</v>
      </c>
      <c r="B3080" s="65" t="s">
        <v>7791</v>
      </c>
      <c r="C3080" s="131">
        <v>5.2480000000000002</v>
      </c>
      <c r="D3080" s="132">
        <v>27.54150390625</v>
      </c>
      <c r="E3080" s="132">
        <v>3.2663491566567124</v>
      </c>
      <c r="F3080" s="132">
        <v>38.723014770862264</v>
      </c>
      <c r="G3080" s="92">
        <v>90.999893188476563</v>
      </c>
      <c r="H3080" s="91">
        <v>64.888481140136719</v>
      </c>
      <c r="I3080" s="90">
        <v>83.934379577636719</v>
      </c>
    </row>
    <row r="3081" spans="1:9">
      <c r="A3081" s="65" t="s">
        <v>7790</v>
      </c>
      <c r="B3081" s="65" t="s">
        <v>7789</v>
      </c>
      <c r="C3081" s="131">
        <v>6.968</v>
      </c>
      <c r="D3081" s="132">
        <v>48.553024291992188</v>
      </c>
      <c r="E3081" s="132">
        <v>3.8068369489473151</v>
      </c>
      <c r="F3081" s="132">
        <v>34.520133740369239</v>
      </c>
      <c r="G3081" s="92">
        <v>91.87939453125</v>
      </c>
      <c r="H3081" s="91">
        <v>64.144882202148438</v>
      </c>
      <c r="I3081" s="90">
        <v>84.374687194824219</v>
      </c>
    </row>
    <row r="3082" spans="1:9">
      <c r="A3082" s="65" t="s">
        <v>7788</v>
      </c>
      <c r="B3082" s="65" t="s">
        <v>7787</v>
      </c>
      <c r="C3082" s="131">
        <v>8.6890000000000001</v>
      </c>
      <c r="D3082" s="132">
        <v>75.49871826171875</v>
      </c>
      <c r="E3082" s="132">
        <v>3.8834303726518082</v>
      </c>
      <c r="F3082" s="132">
        <v>31.631207715560674</v>
      </c>
      <c r="G3082" s="92">
        <v>93.629295349121094</v>
      </c>
      <c r="H3082" s="91">
        <v>64.149330139160156</v>
      </c>
      <c r="I3082" s="90">
        <v>85.65228271484375</v>
      </c>
    </row>
    <row r="3083" spans="1:9">
      <c r="A3083" s="65" t="s">
        <v>7786</v>
      </c>
      <c r="B3083" s="65" t="s">
        <v>7785</v>
      </c>
      <c r="C3083" s="131">
        <v>8.4309999999999992</v>
      </c>
      <c r="D3083" s="132">
        <v>71.081764221191406</v>
      </c>
      <c r="E3083" s="132">
        <v>2.9885370493530892</v>
      </c>
      <c r="F3083" s="132">
        <v>42.374102079395087</v>
      </c>
      <c r="G3083" s="92">
        <v>96.907806396484375</v>
      </c>
      <c r="H3083" s="91">
        <v>69.191688537597656</v>
      </c>
      <c r="I3083" s="90">
        <v>89.4080810546875</v>
      </c>
    </row>
    <row r="3084" spans="1:9">
      <c r="A3084" s="65" t="s">
        <v>7784</v>
      </c>
      <c r="B3084" s="65" t="s">
        <v>7783</v>
      </c>
      <c r="C3084" s="131">
        <v>8.4149999999999991</v>
      </c>
      <c r="D3084" s="132">
        <v>70.812225341796875</v>
      </c>
      <c r="E3084" s="132">
        <v>2.4410337015446539</v>
      </c>
      <c r="F3084" s="132">
        <v>38.469735876742483</v>
      </c>
      <c r="G3084" s="92">
        <v>96.786430358886719</v>
      </c>
      <c r="H3084" s="91">
        <v>67.916465759277344</v>
      </c>
      <c r="I3084" s="90">
        <v>88.974479675292969</v>
      </c>
    </row>
    <row r="3085" spans="1:9">
      <c r="A3085" s="65" t="s">
        <v>8274</v>
      </c>
      <c r="B3085" s="65" t="s">
        <v>8273</v>
      </c>
      <c r="C3085" s="131">
        <v>7.7610000000000001</v>
      </c>
      <c r="D3085" s="132">
        <v>60.233119964599609</v>
      </c>
      <c r="E3085" s="132">
        <v>0.23607868276053898</v>
      </c>
      <c r="F3085" s="132">
        <v>43.842405735528409</v>
      </c>
      <c r="G3085" s="92">
        <v>100.1373291015625</v>
      </c>
      <c r="H3085" s="91">
        <v>71.328506469726563</v>
      </c>
      <c r="I3085" s="90">
        <v>92.341926574707031</v>
      </c>
    </row>
    <row r="3086" spans="1:9">
      <c r="A3086" s="65" t="s">
        <v>8272</v>
      </c>
      <c r="B3086" s="65" t="s">
        <v>8271</v>
      </c>
      <c r="C3086" s="131">
        <v>12.217000000000001</v>
      </c>
      <c r="D3086" s="132">
        <v>149.25509643554688</v>
      </c>
      <c r="E3086" s="132">
        <v>0.47802058499059502</v>
      </c>
      <c r="F3086" s="132">
        <v>40.574932614555259</v>
      </c>
      <c r="G3086" s="92">
        <v>105.29708099365234</v>
      </c>
      <c r="H3086" s="91">
        <v>72.613639831542969</v>
      </c>
      <c r="I3086" s="90">
        <v>96.453239440917969</v>
      </c>
    </row>
    <row r="3087" spans="1:9">
      <c r="A3087" s="65" t="s">
        <v>8270</v>
      </c>
      <c r="B3087" s="65" t="s">
        <v>8269</v>
      </c>
      <c r="C3087" s="131">
        <v>11.548</v>
      </c>
      <c r="D3087" s="132">
        <v>133.35630798339844</v>
      </c>
      <c r="E3087" s="132">
        <v>-0.30423166025226583</v>
      </c>
      <c r="F3087" s="132">
        <v>43.715166461159065</v>
      </c>
      <c r="G3087" s="92">
        <v>106.19355010986328</v>
      </c>
      <c r="H3087" s="91">
        <v>74.156524658203125</v>
      </c>
      <c r="I3087" s="90">
        <v>97.524620056152344</v>
      </c>
    </row>
    <row r="3088" spans="1:9">
      <c r="A3088" s="65" t="s">
        <v>8268</v>
      </c>
      <c r="B3088" s="65" t="s">
        <v>8267</v>
      </c>
      <c r="C3088" s="131">
        <v>16.756</v>
      </c>
      <c r="D3088" s="132">
        <v>280.7635498046875</v>
      </c>
      <c r="E3088" s="132">
        <v>2.5027011390227143</v>
      </c>
      <c r="F3088" s="132">
        <v>45.178402166553823</v>
      </c>
      <c r="G3088" s="92">
        <v>109.29273986816406</v>
      </c>
      <c r="H3088" s="91">
        <v>74.96942138671875</v>
      </c>
      <c r="I3088" s="90">
        <v>100.00516510009766</v>
      </c>
    </row>
    <row r="3089" spans="1:9">
      <c r="A3089" s="65" t="s">
        <v>8266</v>
      </c>
      <c r="B3089" s="65" t="s">
        <v>8265</v>
      </c>
      <c r="C3089" s="131">
        <v>15.637</v>
      </c>
      <c r="D3089" s="132">
        <v>244.51576232910156</v>
      </c>
      <c r="E3089" s="132">
        <v>2.356182712850126</v>
      </c>
      <c r="F3089" s="132">
        <v>45.199222546161323</v>
      </c>
      <c r="G3089" s="92">
        <v>108.11780548095703</v>
      </c>
      <c r="H3089" s="91">
        <v>74.720970153808594</v>
      </c>
      <c r="I3089" s="90">
        <v>99.080924987792969</v>
      </c>
    </row>
    <row r="3090" spans="1:9">
      <c r="A3090" s="65" t="s">
        <v>8264</v>
      </c>
      <c r="B3090" s="65" t="s">
        <v>8263</v>
      </c>
      <c r="C3090" s="131">
        <v>11.664999999999999</v>
      </c>
      <c r="D3090" s="132">
        <v>136.07221984863281</v>
      </c>
      <c r="E3090" s="132">
        <v>-0.73853344607884375</v>
      </c>
      <c r="F3090" s="132">
        <v>46.11525554981931</v>
      </c>
      <c r="G3090" s="92">
        <v>107.49698638916016</v>
      </c>
      <c r="H3090" s="91">
        <v>75.560142517089844</v>
      </c>
      <c r="I3090" s="90">
        <v>98.855171203613281</v>
      </c>
    </row>
    <row r="3091" spans="1:9">
      <c r="A3091" s="65" t="s">
        <v>8262</v>
      </c>
      <c r="B3091" s="65" t="s">
        <v>8261</v>
      </c>
      <c r="C3091" s="131">
        <v>22.332000000000001</v>
      </c>
      <c r="D3091" s="132">
        <v>498.71823120117188</v>
      </c>
      <c r="E3091" s="132">
        <v>-0.77379094921877434</v>
      </c>
      <c r="F3091" s="132">
        <v>44.927816141562367</v>
      </c>
      <c r="G3091" s="92">
        <v>120.27210998535156</v>
      </c>
      <c r="H3091" s="91">
        <v>78.116554260253906</v>
      </c>
      <c r="I3091" s="90">
        <v>108.86520385742188</v>
      </c>
    </row>
    <row r="3092" spans="1:9">
      <c r="A3092" s="65" t="s">
        <v>8260</v>
      </c>
      <c r="B3092" s="65" t="s">
        <v>8259</v>
      </c>
      <c r="C3092" s="131">
        <v>16.486000000000001</v>
      </c>
      <c r="D3092" s="132">
        <v>271.7882080078125</v>
      </c>
      <c r="E3092" s="132">
        <v>1.4213975543907786</v>
      </c>
      <c r="F3092" s="132">
        <v>41.715284816541661</v>
      </c>
      <c r="G3092" s="92">
        <v>109.71196746826172</v>
      </c>
      <c r="H3092" s="91">
        <v>74.200386047363281</v>
      </c>
      <c r="I3092" s="90">
        <v>100.10285949707031</v>
      </c>
    </row>
    <row r="3093" spans="1:9">
      <c r="A3093" s="65" t="s">
        <v>8258</v>
      </c>
      <c r="B3093" s="65" t="s">
        <v>8257</v>
      </c>
      <c r="C3093" s="131">
        <v>20.393000000000001</v>
      </c>
      <c r="D3093" s="132">
        <v>415.87445068359375</v>
      </c>
      <c r="E3093" s="132">
        <v>-0.75296037200829602</v>
      </c>
      <c r="F3093" s="132">
        <v>44.654884829229545</v>
      </c>
      <c r="G3093" s="92">
        <v>118.03779602050781</v>
      </c>
      <c r="H3093" s="91">
        <v>77.8624267578125</v>
      </c>
      <c r="I3093" s="90">
        <v>107.16670989990234</v>
      </c>
    </row>
    <row r="3094" spans="1:9">
      <c r="A3094" s="65" t="s">
        <v>8256</v>
      </c>
      <c r="B3094" s="65" t="s">
        <v>8255</v>
      </c>
      <c r="C3094" s="131">
        <v>21.338000000000001</v>
      </c>
      <c r="D3094" s="132">
        <v>455.31024169921875</v>
      </c>
      <c r="E3094" s="132">
        <v>-0.34476444893348124</v>
      </c>
      <c r="F3094" s="132">
        <v>43.388224348750661</v>
      </c>
      <c r="G3094" s="92">
        <v>118.23895263671875</v>
      </c>
      <c r="H3094" s="91">
        <v>77.109390258789063</v>
      </c>
      <c r="I3094" s="90">
        <v>107.10966491699219</v>
      </c>
    </row>
    <row r="3095" spans="1:9">
      <c r="A3095" s="65" t="s">
        <v>8254</v>
      </c>
      <c r="B3095" s="65" t="s">
        <v>8253</v>
      </c>
      <c r="C3095" s="131">
        <v>16.382000000000001</v>
      </c>
      <c r="D3095" s="132">
        <v>268.36993408203125</v>
      </c>
      <c r="E3095" s="132">
        <v>3.2436646447250439</v>
      </c>
      <c r="F3095" s="132">
        <v>41.364174560216512</v>
      </c>
      <c r="G3095" s="92">
        <v>106.94245910644531</v>
      </c>
      <c r="H3095" s="91">
        <v>72.69097900390625</v>
      </c>
      <c r="I3095" s="90">
        <v>97.674324035644531</v>
      </c>
    </row>
    <row r="3096" spans="1:9">
      <c r="A3096" s="65" t="s">
        <v>8252</v>
      </c>
      <c r="B3096" s="65" t="s">
        <v>8251</v>
      </c>
      <c r="C3096" s="131">
        <v>12.875999999999999</v>
      </c>
      <c r="D3096" s="132">
        <v>165.7913818359375</v>
      </c>
      <c r="E3096" s="132">
        <v>2.7813621070533916</v>
      </c>
      <c r="F3096" s="132">
        <v>43.419185948319537</v>
      </c>
      <c r="G3096" s="92">
        <v>103.56752014160156</v>
      </c>
      <c r="H3096" s="91">
        <v>72.483406066894531</v>
      </c>
      <c r="I3096" s="90">
        <v>95.156440734863281</v>
      </c>
    </row>
    <row r="3097" spans="1:9">
      <c r="A3097" s="65" t="s">
        <v>8250</v>
      </c>
      <c r="B3097" s="65" t="s">
        <v>8249</v>
      </c>
      <c r="C3097" s="131">
        <v>13.648999999999999</v>
      </c>
      <c r="D3097" s="132">
        <v>186.29519653320313</v>
      </c>
      <c r="E3097" s="132">
        <v>-0.379580203240863</v>
      </c>
      <c r="F3097" s="132">
        <v>38.114830003968777</v>
      </c>
      <c r="G3097" s="92">
        <v>107.84921264648438</v>
      </c>
      <c r="H3097" s="91">
        <v>72.893692016601563</v>
      </c>
      <c r="I3097" s="90">
        <v>98.39056396484375</v>
      </c>
    </row>
    <row r="3098" spans="1:9">
      <c r="A3098" s="65" t="s">
        <v>8248</v>
      </c>
      <c r="B3098" s="65" t="s">
        <v>8247</v>
      </c>
      <c r="C3098" s="131">
        <v>11.637</v>
      </c>
      <c r="D3098" s="132">
        <v>135.41976928710938</v>
      </c>
      <c r="E3098" s="132">
        <v>-0.70967607313555403</v>
      </c>
      <c r="F3098" s="132">
        <v>42.313522287426643</v>
      </c>
      <c r="G3098" s="92">
        <v>106.57278442382813</v>
      </c>
      <c r="H3098" s="91">
        <v>73.904754638671875</v>
      </c>
      <c r="I3098" s="90">
        <v>97.733116149902344</v>
      </c>
    </row>
    <row r="3099" spans="1:9">
      <c r="A3099" s="65" t="s">
        <v>8246</v>
      </c>
      <c r="B3099" s="65" t="s">
        <v>8245</v>
      </c>
      <c r="C3099" s="131">
        <v>9.8610000000000007</v>
      </c>
      <c r="D3099" s="132">
        <v>97.23931884765625</v>
      </c>
      <c r="E3099" s="132">
        <v>-0.57072007759969257</v>
      </c>
      <c r="F3099" s="132">
        <v>41.661876445325404</v>
      </c>
      <c r="G3099" s="92">
        <v>103.78514862060547</v>
      </c>
      <c r="H3099" s="91">
        <v>72.457557678222656</v>
      </c>
      <c r="I3099" s="90">
        <v>95.308189392089844</v>
      </c>
    </row>
    <row r="3100" spans="1:9">
      <c r="A3100" s="65" t="s">
        <v>8244</v>
      </c>
      <c r="B3100" s="65" t="s">
        <v>8243</v>
      </c>
      <c r="C3100" s="131">
        <v>19.751000000000001</v>
      </c>
      <c r="D3100" s="132">
        <v>390.10198974609375</v>
      </c>
      <c r="E3100" s="132">
        <v>0.58814308313161601</v>
      </c>
      <c r="F3100" s="132">
        <v>41.941663261136085</v>
      </c>
      <c r="G3100" s="92">
        <v>114.81660461425781</v>
      </c>
      <c r="H3100" s="91">
        <v>75.647613525390625</v>
      </c>
      <c r="I3100" s="90">
        <v>104.21783447265625</v>
      </c>
    </row>
    <row r="3101" spans="1:9">
      <c r="A3101" s="65" t="s">
        <v>8242</v>
      </c>
      <c r="B3101" s="65" t="s">
        <v>8241</v>
      </c>
      <c r="C3101" s="131">
        <v>16.384</v>
      </c>
      <c r="D3101" s="132">
        <v>268.43545532226563</v>
      </c>
      <c r="E3101" s="132">
        <v>3.1829346359824271</v>
      </c>
      <c r="F3101" s="132">
        <v>39.782251352476074</v>
      </c>
      <c r="G3101" s="92">
        <v>106.67845916748047</v>
      </c>
      <c r="H3101" s="91">
        <v>72.062255859375</v>
      </c>
      <c r="I3101" s="90">
        <v>97.311630249023438</v>
      </c>
    </row>
    <row r="3102" spans="1:9">
      <c r="A3102" s="65" t="s">
        <v>8240</v>
      </c>
      <c r="B3102" s="65" t="s">
        <v>8239</v>
      </c>
      <c r="C3102" s="131">
        <v>16.713000000000001</v>
      </c>
      <c r="D3102" s="132">
        <v>279.32437133789063</v>
      </c>
      <c r="E3102" s="132">
        <v>2.5619308141020563</v>
      </c>
      <c r="F3102" s="132">
        <v>41.795989537925024</v>
      </c>
      <c r="G3102" s="92">
        <v>108.40436553955078</v>
      </c>
      <c r="H3102" s="91">
        <v>73.47320556640625</v>
      </c>
      <c r="I3102" s="90">
        <v>98.952308654785156</v>
      </c>
    </row>
    <row r="3103" spans="1:9">
      <c r="A3103" s="65" t="s">
        <v>8238</v>
      </c>
      <c r="B3103" s="65" t="s">
        <v>8237</v>
      </c>
      <c r="C3103" s="131">
        <v>12.367000000000001</v>
      </c>
      <c r="D3103" s="132">
        <v>152.94268798828125</v>
      </c>
      <c r="E3103" s="132">
        <v>-0.40222732055833893</v>
      </c>
      <c r="F3103" s="132">
        <v>42.223650748799095</v>
      </c>
      <c r="G3103" s="92">
        <v>107.10277557373047</v>
      </c>
      <c r="H3103" s="91">
        <v>74.035346984863281</v>
      </c>
      <c r="I3103" s="90">
        <v>98.155029296875</v>
      </c>
    </row>
    <row r="3104" spans="1:9">
      <c r="A3104" s="65" t="s">
        <v>8236</v>
      </c>
      <c r="B3104" s="65" t="s">
        <v>8235</v>
      </c>
      <c r="C3104" s="131">
        <v>15.525</v>
      </c>
      <c r="D3104" s="132">
        <v>241.02561950683594</v>
      </c>
      <c r="E3104" s="132">
        <v>-0.47051420844583197</v>
      </c>
      <c r="F3104" s="132">
        <v>45.792413662955276</v>
      </c>
      <c r="G3104" s="92">
        <v>112.08541870117188</v>
      </c>
      <c r="H3104" s="91">
        <v>76.992561340332031</v>
      </c>
      <c r="I3104" s="90">
        <v>102.58961486816406</v>
      </c>
    </row>
    <row r="3105" spans="1:9">
      <c r="A3105" s="65" t="s">
        <v>8234</v>
      </c>
      <c r="B3105" s="65" t="s">
        <v>8233</v>
      </c>
      <c r="C3105" s="131">
        <v>3.6779999999999999</v>
      </c>
      <c r="D3105" s="132">
        <v>13.527684211730957</v>
      </c>
      <c r="E3105" s="132">
        <v>-0.66734042546191663</v>
      </c>
      <c r="F3105" s="132">
        <v>42.879208570179273</v>
      </c>
      <c r="G3105" s="92">
        <v>95.041328430175781</v>
      </c>
      <c r="H3105" s="91">
        <v>68.078330993652344</v>
      </c>
      <c r="I3105" s="90">
        <v>87.745384216308594</v>
      </c>
    </row>
    <row r="3106" spans="1:9">
      <c r="A3106" s="65" t="s">
        <v>8232</v>
      </c>
      <c r="B3106" s="65" t="s">
        <v>8231</v>
      </c>
      <c r="C3106" s="131">
        <v>4.7169999999999996</v>
      </c>
      <c r="D3106" s="132">
        <v>22.250089645385742</v>
      </c>
      <c r="E3106" s="132">
        <v>2.9413636833711148</v>
      </c>
      <c r="F3106" s="132">
        <v>37.759789525208028</v>
      </c>
      <c r="G3106" s="92">
        <v>90.432586669921875</v>
      </c>
      <c r="H3106" s="91">
        <v>64.240264892578125</v>
      </c>
      <c r="I3106" s="90">
        <v>83.345184326171875</v>
      </c>
    </row>
    <row r="3107" spans="1:9">
      <c r="A3107" s="65" t="s">
        <v>8230</v>
      </c>
      <c r="B3107" s="65" t="s">
        <v>8229</v>
      </c>
      <c r="C3107" s="131">
        <v>4.335</v>
      </c>
      <c r="D3107" s="132">
        <v>18.792224884033203</v>
      </c>
      <c r="E3107" s="132">
        <v>2.8843607542026528</v>
      </c>
      <c r="F3107" s="132">
        <v>38.422869022869023</v>
      </c>
      <c r="G3107" s="92">
        <v>90.072959899902344</v>
      </c>
      <c r="H3107" s="91">
        <v>64.213729858398438</v>
      </c>
      <c r="I3107" s="90">
        <v>83.075691223144531</v>
      </c>
    </row>
    <row r="3108" spans="1:9">
      <c r="A3108" s="65" t="s">
        <v>8228</v>
      </c>
      <c r="B3108" s="65" t="s">
        <v>8227</v>
      </c>
      <c r="C3108" s="131">
        <v>2.754</v>
      </c>
      <c r="D3108" s="132">
        <v>7.5845160484313965</v>
      </c>
      <c r="E3108" s="132">
        <v>3.600424033552073</v>
      </c>
      <c r="F3108" s="132">
        <v>38.795323173935891</v>
      </c>
      <c r="G3108" s="92">
        <v>86.678085327148438</v>
      </c>
      <c r="H3108" s="91">
        <v>62.321819305419922</v>
      </c>
      <c r="I3108" s="90">
        <v>80.087501525878906</v>
      </c>
    </row>
    <row r="3109" spans="1:9">
      <c r="A3109" s="65" t="s">
        <v>8226</v>
      </c>
      <c r="B3109" s="65" t="s">
        <v>8225</v>
      </c>
      <c r="C3109" s="131">
        <v>4.3490000000000002</v>
      </c>
      <c r="D3109" s="132">
        <v>18.913801193237305</v>
      </c>
      <c r="E3109" s="132">
        <v>3.3679034285612266</v>
      </c>
      <c r="F3109" s="132">
        <v>39.042429656096473</v>
      </c>
      <c r="G3109" s="92">
        <v>89.552207946777344</v>
      </c>
      <c r="H3109" s="91">
        <v>64.1383056640625</v>
      </c>
      <c r="I3109" s="90">
        <v>82.675437927246094</v>
      </c>
    </row>
    <row r="3110" spans="1:9">
      <c r="A3110" s="65" t="s">
        <v>8224</v>
      </c>
      <c r="B3110" s="65" t="s">
        <v>8223</v>
      </c>
      <c r="C3110" s="131">
        <v>1.931</v>
      </c>
      <c r="D3110" s="132">
        <v>3.7287609577178955</v>
      </c>
      <c r="E3110" s="132">
        <v>3.2675895019371448</v>
      </c>
      <c r="F3110" s="132">
        <v>43.111002325296781</v>
      </c>
      <c r="G3110" s="92">
        <v>86.794868469238281</v>
      </c>
      <c r="H3110" s="91">
        <v>63.555828094482422</v>
      </c>
      <c r="I3110" s="90">
        <v>80.506599426269531</v>
      </c>
    </row>
    <row r="3111" spans="1:9">
      <c r="A3111" s="65" t="s">
        <v>8222</v>
      </c>
      <c r="B3111" s="65" t="s">
        <v>8221</v>
      </c>
      <c r="C3111" s="131">
        <v>0</v>
      </c>
      <c r="D3111" s="132">
        <v>0</v>
      </c>
      <c r="E3111" s="132">
        <v>2.8332248622059408</v>
      </c>
      <c r="F3111" s="132">
        <v>41.644897489057819</v>
      </c>
      <c r="G3111" s="92">
        <v>83.934669494628906</v>
      </c>
      <c r="H3111" s="91">
        <v>61.127933502197266</v>
      </c>
      <c r="I3111" s="90">
        <v>77.763374328613281</v>
      </c>
    </row>
    <row r="3112" spans="1:9">
      <c r="A3112" s="65" t="s">
        <v>8220</v>
      </c>
      <c r="B3112" s="65" t="s">
        <v>8219</v>
      </c>
      <c r="C3112" s="131">
        <v>6.3280000000000003</v>
      </c>
      <c r="D3112" s="132">
        <v>40.043582916259766</v>
      </c>
      <c r="E3112" s="132">
        <v>2.7582880267448497</v>
      </c>
      <c r="F3112" s="132">
        <v>47.469903260480116</v>
      </c>
      <c r="G3112" s="92">
        <v>95.285774230957031</v>
      </c>
      <c r="H3112" s="91">
        <v>69.904563903808594</v>
      </c>
      <c r="I3112" s="90">
        <v>88.4178466796875</v>
      </c>
    </row>
    <row r="3113" spans="1:9">
      <c r="A3113" s="65" t="s">
        <v>8218</v>
      </c>
      <c r="B3113" s="65" t="s">
        <v>8217</v>
      </c>
      <c r="C3113" s="131">
        <v>3.6230000000000002</v>
      </c>
      <c r="D3113" s="132">
        <v>13.126129150390625</v>
      </c>
      <c r="E3113" s="132">
        <v>3.0076836232746755</v>
      </c>
      <c r="F3113" s="132">
        <v>42.989036164293893</v>
      </c>
      <c r="G3113" s="92">
        <v>89.810562133789063</v>
      </c>
      <c r="H3113" s="91">
        <v>65.395347595214844</v>
      </c>
      <c r="I3113" s="90">
        <v>83.204025268554688</v>
      </c>
    </row>
    <row r="3114" spans="1:9">
      <c r="A3114" s="65" t="s">
        <v>8216</v>
      </c>
      <c r="B3114" s="65" t="s">
        <v>8215</v>
      </c>
      <c r="C3114" s="131">
        <v>1.9379999999999999</v>
      </c>
      <c r="D3114" s="132">
        <v>3.7558441162109375</v>
      </c>
      <c r="E3114" s="132">
        <v>3.1408534126612073</v>
      </c>
      <c r="F3114" s="132">
        <v>40.784138342277878</v>
      </c>
      <c r="G3114" s="92">
        <v>86.466766357421875</v>
      </c>
      <c r="H3114" s="91">
        <v>62.664688110351563</v>
      </c>
      <c r="I3114" s="90">
        <v>80.026138305664063</v>
      </c>
    </row>
    <row r="3115" spans="1:9">
      <c r="A3115" s="65" t="s">
        <v>8214</v>
      </c>
      <c r="B3115" s="65" t="s">
        <v>8213</v>
      </c>
      <c r="C3115" s="131">
        <v>4.7350000000000003</v>
      </c>
      <c r="D3115" s="132">
        <v>22.420225143432617</v>
      </c>
      <c r="E3115" s="132">
        <v>4.1908727732475462E-2</v>
      </c>
      <c r="F3115" s="132">
        <v>44.422546211923979</v>
      </c>
      <c r="G3115" s="92">
        <v>96.020736694335938</v>
      </c>
      <c r="H3115" s="91">
        <v>69.205574035644531</v>
      </c>
      <c r="I3115" s="90">
        <v>88.764801025390625</v>
      </c>
    </row>
    <row r="3116" spans="1:9">
      <c r="A3116" s="65" t="s">
        <v>8212</v>
      </c>
      <c r="B3116" s="65" t="s">
        <v>8211</v>
      </c>
      <c r="C3116" s="131">
        <v>6.8769999999999998</v>
      </c>
      <c r="D3116" s="132">
        <v>47.293128967285156</v>
      </c>
      <c r="E3116" s="132">
        <v>2.1475229959270004E-3</v>
      </c>
      <c r="F3116" s="132">
        <v>44.103636826042724</v>
      </c>
      <c r="G3116" s="92">
        <v>99.228675842285156</v>
      </c>
      <c r="H3116" s="91">
        <v>70.924491882324219</v>
      </c>
      <c r="I3116" s="90">
        <v>91.56982421875</v>
      </c>
    </row>
    <row r="3117" spans="1:9">
      <c r="A3117" s="65" t="s">
        <v>8210</v>
      </c>
      <c r="B3117" s="65" t="s">
        <v>8209</v>
      </c>
      <c r="C3117" s="131">
        <v>12.117000000000001</v>
      </c>
      <c r="D3117" s="132">
        <v>146.82168579101563</v>
      </c>
      <c r="E3117" s="132">
        <v>-1.1409407836376344</v>
      </c>
      <c r="F3117" s="132">
        <v>42.855156127000789</v>
      </c>
      <c r="G3117" s="92">
        <v>107.94742584228516</v>
      </c>
      <c r="H3117" s="91">
        <v>74.710838317871094</v>
      </c>
      <c r="I3117" s="90">
        <v>98.953910827636719</v>
      </c>
    </row>
    <row r="3118" spans="1:9">
      <c r="A3118" s="65" t="s">
        <v>8208</v>
      </c>
      <c r="B3118" s="65" t="s">
        <v>8207</v>
      </c>
      <c r="C3118" s="131">
        <v>16.800999999999998</v>
      </c>
      <c r="D3118" s="132">
        <v>282.27359008789063</v>
      </c>
      <c r="E3118" s="132">
        <v>-1.348778763777482</v>
      </c>
      <c r="F3118" s="132">
        <v>45.017715858273135</v>
      </c>
      <c r="G3118" s="92">
        <v>114.72965240478516</v>
      </c>
      <c r="H3118" s="91">
        <v>77.719696044921875</v>
      </c>
      <c r="I3118" s="90">
        <v>104.71509552001953</v>
      </c>
    </row>
    <row r="3119" spans="1:9">
      <c r="A3119" s="65" t="s">
        <v>8206</v>
      </c>
      <c r="B3119" s="65" t="s">
        <v>8205</v>
      </c>
      <c r="C3119" s="131">
        <v>14.622</v>
      </c>
      <c r="D3119" s="132">
        <v>213.80288696289063</v>
      </c>
      <c r="E3119" s="132">
        <v>-0.35236488048699582</v>
      </c>
      <c r="F3119" s="132">
        <v>50.067102835094779</v>
      </c>
      <c r="G3119" s="92">
        <v>111.72592926025391</v>
      </c>
      <c r="H3119" s="91">
        <v>78.381484985351563</v>
      </c>
      <c r="I3119" s="90">
        <v>102.70322418212891</v>
      </c>
    </row>
    <row r="3120" spans="1:9">
      <c r="A3120" s="65" t="s">
        <v>8204</v>
      </c>
      <c r="B3120" s="65" t="s">
        <v>8203</v>
      </c>
      <c r="C3120" s="131">
        <v>24.940999999999999</v>
      </c>
      <c r="D3120" s="132">
        <v>622.053466796875</v>
      </c>
      <c r="E3120" s="132">
        <v>-1.2743015076848692</v>
      </c>
      <c r="F3120" s="132">
        <v>45.000294031167307</v>
      </c>
      <c r="G3120" s="92">
        <v>123.72542572021484</v>
      </c>
      <c r="H3120" s="91">
        <v>78.376197814941406</v>
      </c>
      <c r="I3120" s="90">
        <v>111.45433807373047</v>
      </c>
    </row>
    <row r="3121" spans="1:9">
      <c r="A3121" s="65" t="s">
        <v>8202</v>
      </c>
      <c r="B3121" s="65" t="s">
        <v>8201</v>
      </c>
      <c r="C3121" s="131">
        <v>29.004999999999999</v>
      </c>
      <c r="D3121" s="132">
        <v>841.2900390625</v>
      </c>
      <c r="E3121" s="132">
        <v>-1.7041613721216293</v>
      </c>
      <c r="F3121" s="132">
        <v>47.267063747585318</v>
      </c>
      <c r="G3121" s="92">
        <v>128.744140625</v>
      </c>
      <c r="H3121" s="91">
        <v>78.755226135253906</v>
      </c>
      <c r="I3121" s="90">
        <v>115.21759796142578</v>
      </c>
    </row>
    <row r="3122" spans="1:9">
      <c r="A3122" s="65" t="s">
        <v>8200</v>
      </c>
      <c r="B3122" s="65" t="s">
        <v>8199</v>
      </c>
      <c r="C3122" s="131">
        <v>30.117999999999999</v>
      </c>
      <c r="D3122" s="132">
        <v>907.09393310546875</v>
      </c>
      <c r="E3122" s="132">
        <v>2.1125542593904894</v>
      </c>
      <c r="F3122" s="132">
        <v>45.132617791522648</v>
      </c>
      <c r="G3122" s="92">
        <v>123.89756011962891</v>
      </c>
      <c r="H3122" s="91">
        <v>74.67388916015625</v>
      </c>
      <c r="I3122" s="90">
        <v>110.57808685302734</v>
      </c>
    </row>
    <row r="3123" spans="1:9">
      <c r="A3123" s="65" t="s">
        <v>8198</v>
      </c>
      <c r="B3123" s="65" t="s">
        <v>8197</v>
      </c>
      <c r="C3123" s="131">
        <v>27.527999999999999</v>
      </c>
      <c r="D3123" s="132">
        <v>757.790771484375</v>
      </c>
      <c r="E3123" s="132">
        <v>-0.30532793152562304</v>
      </c>
      <c r="F3123" s="132">
        <v>44.991438549059367</v>
      </c>
      <c r="G3123" s="92">
        <v>124.89830017089844</v>
      </c>
      <c r="H3123" s="91">
        <v>77.191085815429688</v>
      </c>
      <c r="I3123" s="90">
        <v>111.98916625976563</v>
      </c>
    </row>
    <row r="3124" spans="1:9">
      <c r="A3124" s="65" t="s">
        <v>7898</v>
      </c>
      <c r="B3124" s="65" t="s">
        <v>7897</v>
      </c>
      <c r="C3124" s="131">
        <v>7.9690000000000003</v>
      </c>
      <c r="D3124" s="132">
        <v>63.504959106445313</v>
      </c>
      <c r="E3124" s="132">
        <v>2.9329259460256742</v>
      </c>
      <c r="F3124" s="132">
        <v>40.581773270930839</v>
      </c>
      <c r="G3124" s="92">
        <v>95.920539855957031</v>
      </c>
      <c r="H3124" s="91">
        <v>68.131317138671875</v>
      </c>
      <c r="I3124" s="90">
        <v>88.401031494140625</v>
      </c>
    </row>
    <row r="3125" spans="1:9">
      <c r="A3125" s="65" t="s">
        <v>7896</v>
      </c>
      <c r="B3125" s="65" t="s">
        <v>7895</v>
      </c>
      <c r="C3125" s="131">
        <v>6.1029999999999998</v>
      </c>
      <c r="D3125" s="132">
        <v>37.246608734130859</v>
      </c>
      <c r="E3125" s="132">
        <v>2.7994264911765407</v>
      </c>
      <c r="F3125" s="132">
        <v>37.373112659698023</v>
      </c>
      <c r="G3125" s="92">
        <v>92.645736694335938</v>
      </c>
      <c r="H3125" s="91">
        <v>65.388206481933594</v>
      </c>
      <c r="I3125" s="90">
        <v>85.270095825195313</v>
      </c>
    </row>
    <row r="3126" spans="1:9">
      <c r="A3126" s="65" t="s">
        <v>7894</v>
      </c>
      <c r="B3126" s="65" t="s">
        <v>7893</v>
      </c>
      <c r="C3126" s="131">
        <v>7.6369999999999996</v>
      </c>
      <c r="D3126" s="132">
        <v>58.323768615722656</v>
      </c>
      <c r="E3126" s="132">
        <v>3.7545804461612158</v>
      </c>
      <c r="F3126" s="132">
        <v>39.925976509150509</v>
      </c>
      <c r="G3126" s="92">
        <v>94.136344909667969</v>
      </c>
      <c r="H3126" s="91">
        <v>67.004234313964844</v>
      </c>
      <c r="I3126" s="90">
        <v>86.794639587402344</v>
      </c>
    </row>
    <row r="3127" spans="1:9">
      <c r="A3127" s="65" t="s">
        <v>7892</v>
      </c>
      <c r="B3127" s="65" t="s">
        <v>7891</v>
      </c>
      <c r="C3127" s="131">
        <v>6.2110000000000003</v>
      </c>
      <c r="D3127" s="132">
        <v>38.576522827148438</v>
      </c>
      <c r="E3127" s="132">
        <v>2.6763511467455823</v>
      </c>
      <c r="F3127" s="132">
        <v>40.432531894013742</v>
      </c>
      <c r="G3127" s="92">
        <v>93.660942077636719</v>
      </c>
      <c r="H3127" s="91">
        <v>66.870704650878906</v>
      </c>
      <c r="I3127" s="90">
        <v>86.411750793457031</v>
      </c>
    </row>
    <row r="3128" spans="1:9">
      <c r="A3128" s="65" t="s">
        <v>7890</v>
      </c>
      <c r="B3128" s="65" t="s">
        <v>7889</v>
      </c>
      <c r="C3128" s="131">
        <v>4.9889999999999999</v>
      </c>
      <c r="D3128" s="132">
        <v>24.890121459960938</v>
      </c>
      <c r="E3128" s="132">
        <v>3.3647288575887186</v>
      </c>
      <c r="F3128" s="132">
        <v>34.438120542581458</v>
      </c>
      <c r="G3128" s="92">
        <v>89.514083862304688</v>
      </c>
      <c r="H3128" s="91">
        <v>62.762489318847656</v>
      </c>
      <c r="I3128" s="90">
        <v>82.275344848632813</v>
      </c>
    </row>
    <row r="3129" spans="1:9">
      <c r="A3129" s="65" t="s">
        <v>7888</v>
      </c>
      <c r="B3129" s="65" t="s">
        <v>7887</v>
      </c>
      <c r="C3129" s="131">
        <v>5.6740000000000004</v>
      </c>
      <c r="D3129" s="132">
        <v>32.19427490234375</v>
      </c>
      <c r="E3129" s="132">
        <v>3.7137374142831261</v>
      </c>
      <c r="F3129" s="132">
        <v>37.628701102226067</v>
      </c>
      <c r="G3129" s="92">
        <v>90.771903991699219</v>
      </c>
      <c r="H3129" s="91">
        <v>64.467201232910156</v>
      </c>
      <c r="I3129" s="90">
        <v>83.654090881347656</v>
      </c>
    </row>
    <row r="3130" spans="1:9">
      <c r="A3130" s="65" t="s">
        <v>7886</v>
      </c>
      <c r="B3130" s="65" t="s">
        <v>7885</v>
      </c>
      <c r="C3130" s="131">
        <v>5.0590000000000002</v>
      </c>
      <c r="D3130" s="132">
        <v>25.593481063842773</v>
      </c>
      <c r="E3130" s="132">
        <v>3.2779961372154882</v>
      </c>
      <c r="F3130" s="132">
        <v>42.848978749742109</v>
      </c>
      <c r="G3130" s="92">
        <v>91.613777160644531</v>
      </c>
      <c r="H3130" s="91">
        <v>66.469505310058594</v>
      </c>
      <c r="I3130" s="90">
        <v>84.809967041015625</v>
      </c>
    </row>
    <row r="3131" spans="1:9">
      <c r="A3131" s="65" t="s">
        <v>7884</v>
      </c>
      <c r="B3131" s="65" t="s">
        <v>7883</v>
      </c>
      <c r="C3131" s="131">
        <v>4.7590000000000003</v>
      </c>
      <c r="D3131" s="132">
        <v>22.648080825805664</v>
      </c>
      <c r="E3131" s="132">
        <v>3.7410014733241983</v>
      </c>
      <c r="F3131" s="132">
        <v>39.581608625604161</v>
      </c>
      <c r="G3131" s="92">
        <v>89.777397155761719</v>
      </c>
      <c r="H3131" s="91">
        <v>64.471633911132813</v>
      </c>
      <c r="I3131" s="90">
        <v>82.929885864257813</v>
      </c>
    </row>
    <row r="3132" spans="1:9">
      <c r="A3132" s="65" t="s">
        <v>7882</v>
      </c>
      <c r="B3132" s="65" t="s">
        <v>7881</v>
      </c>
      <c r="C3132" s="131">
        <v>4.4660000000000002</v>
      </c>
      <c r="D3132" s="132">
        <v>19.945156097412109</v>
      </c>
      <c r="E3132" s="132">
        <v>3.3406007049057345</v>
      </c>
      <c r="F3132" s="132">
        <v>35.868646080760094</v>
      </c>
      <c r="G3132" s="92">
        <v>89.064849853515625</v>
      </c>
      <c r="H3132" s="91">
        <v>62.914798736572266</v>
      </c>
      <c r="I3132" s="90">
        <v>81.988883972167969</v>
      </c>
    </row>
    <row r="3133" spans="1:9">
      <c r="A3133" s="65" t="s">
        <v>7880</v>
      </c>
      <c r="B3133" s="65" t="s">
        <v>7879</v>
      </c>
      <c r="C3133" s="131">
        <v>3.778</v>
      </c>
      <c r="D3133" s="132">
        <v>14.273283958435059</v>
      </c>
      <c r="E3133" s="132">
        <v>3.723483549024921</v>
      </c>
      <c r="F3133" s="132">
        <v>40.262219959266801</v>
      </c>
      <c r="G3133" s="92">
        <v>88.438713073730469</v>
      </c>
      <c r="H3133" s="91">
        <v>63.861537933349609</v>
      </c>
      <c r="I3133" s="90">
        <v>81.788352966308594</v>
      </c>
    </row>
    <row r="3134" spans="1:9">
      <c r="A3134" s="65" t="s">
        <v>7878</v>
      </c>
      <c r="B3134" s="65" t="s">
        <v>7877</v>
      </c>
      <c r="C3134" s="131">
        <v>3.6230000000000002</v>
      </c>
      <c r="D3134" s="132">
        <v>13.126129150390625</v>
      </c>
      <c r="E3134" s="132">
        <v>3.2150709348049178</v>
      </c>
      <c r="F3134" s="132">
        <v>35.642573955474226</v>
      </c>
      <c r="G3134" s="92">
        <v>87.884658813476563</v>
      </c>
      <c r="H3134" s="91">
        <v>62.116115570068359</v>
      </c>
      <c r="I3134" s="90">
        <v>80.91192626953125</v>
      </c>
    </row>
    <row r="3135" spans="1:9">
      <c r="A3135" s="65" t="s">
        <v>7876</v>
      </c>
      <c r="B3135" s="65" t="s">
        <v>7875</v>
      </c>
      <c r="C3135" s="131">
        <v>3.8690000000000002</v>
      </c>
      <c r="D3135" s="132">
        <v>14.969161033630371</v>
      </c>
      <c r="E3135" s="132">
        <v>3.1551457813033834</v>
      </c>
      <c r="F3135" s="132">
        <v>38.681458003169574</v>
      </c>
      <c r="G3135" s="92">
        <v>89.028068542480469</v>
      </c>
      <c r="H3135" s="91">
        <v>63.689125061035156</v>
      </c>
      <c r="I3135" s="90">
        <v>82.171585083007813</v>
      </c>
    </row>
    <row r="3136" spans="1:9">
      <c r="A3136" s="65" t="s">
        <v>7874</v>
      </c>
      <c r="B3136" s="65" t="s">
        <v>7873</v>
      </c>
      <c r="C3136" s="131">
        <v>3.3119999999999998</v>
      </c>
      <c r="D3136" s="132">
        <v>10.969344139099121</v>
      </c>
      <c r="E3136" s="132">
        <v>4.1489934800631358</v>
      </c>
      <c r="F3136" s="132">
        <v>37.643314706283221</v>
      </c>
      <c r="G3136" s="92">
        <v>86.529441833496094</v>
      </c>
      <c r="H3136" s="91">
        <v>61.985813140869141</v>
      </c>
      <c r="I3136" s="90">
        <v>79.888160705566406</v>
      </c>
    </row>
    <row r="3137" spans="1:9">
      <c r="A3137" s="65" t="s">
        <v>7872</v>
      </c>
      <c r="B3137" s="65" t="s">
        <v>7871</v>
      </c>
      <c r="C3137" s="131">
        <v>3.4889999999999999</v>
      </c>
      <c r="D3137" s="132">
        <v>12.173121452331543</v>
      </c>
      <c r="E3137" s="132">
        <v>3.1370523508130255</v>
      </c>
      <c r="F3137" s="132">
        <v>43.080269535406075</v>
      </c>
      <c r="G3137" s="92">
        <v>89.439537048339844</v>
      </c>
      <c r="H3137" s="91">
        <v>65.210456848144531</v>
      </c>
      <c r="I3137" s="90">
        <v>82.883369445800781</v>
      </c>
    </row>
    <row r="3138" spans="1:9">
      <c r="A3138" s="65" t="s">
        <v>7870</v>
      </c>
      <c r="B3138" s="65" t="s">
        <v>7869</v>
      </c>
      <c r="C3138" s="131">
        <v>1.7130000000000001</v>
      </c>
      <c r="D3138" s="132">
        <v>2.9343690872192383</v>
      </c>
      <c r="E3138" s="132">
        <v>2.9375190544423342</v>
      </c>
      <c r="F3138" s="132">
        <v>32.012208210356853</v>
      </c>
      <c r="G3138" s="92">
        <v>84.44000244140625</v>
      </c>
      <c r="H3138" s="91">
        <v>58.840438842773438</v>
      </c>
      <c r="I3138" s="90">
        <v>77.512992858886719</v>
      </c>
    </row>
    <row r="3139" spans="1:9">
      <c r="A3139" s="65" t="s">
        <v>7868</v>
      </c>
      <c r="B3139" s="65" t="s">
        <v>7867</v>
      </c>
      <c r="C3139" s="131">
        <v>1.641</v>
      </c>
      <c r="D3139" s="132">
        <v>2.6928811073303223</v>
      </c>
      <c r="E3139" s="132">
        <v>3.2006645673122338</v>
      </c>
      <c r="F3139" s="132">
        <v>32.140284360189575</v>
      </c>
      <c r="G3139" s="92">
        <v>83.982391357421875</v>
      </c>
      <c r="H3139" s="91">
        <v>58.626853942871094</v>
      </c>
      <c r="I3139" s="90">
        <v>77.121414184570313</v>
      </c>
    </row>
    <row r="3140" spans="1:9">
      <c r="A3140" s="65" t="s">
        <v>7866</v>
      </c>
      <c r="B3140" s="65" t="s">
        <v>7865</v>
      </c>
      <c r="C3140" s="131">
        <v>4.4550000000000001</v>
      </c>
      <c r="D3140" s="132">
        <v>19.847024917602539</v>
      </c>
      <c r="E3140" s="132">
        <v>3.2593197245334111</v>
      </c>
      <c r="F3140" s="132">
        <v>35.942364885652751</v>
      </c>
      <c r="G3140" s="92">
        <v>89.17864990234375</v>
      </c>
      <c r="H3140" s="91">
        <v>62.995269775390625</v>
      </c>
      <c r="I3140" s="90">
        <v>82.093666076660156</v>
      </c>
    </row>
    <row r="3141" spans="1:9">
      <c r="A3141" s="65" t="s">
        <v>7864</v>
      </c>
      <c r="B3141" s="65" t="s">
        <v>7863</v>
      </c>
      <c r="C3141" s="131">
        <v>0.36399999999999999</v>
      </c>
      <c r="D3141" s="132">
        <v>0.13249599933624268</v>
      </c>
      <c r="E3141" s="132">
        <v>3.4703842422586124</v>
      </c>
      <c r="F3141" s="132">
        <v>38.029816005320328</v>
      </c>
      <c r="G3141" s="92">
        <v>82.834426879882813</v>
      </c>
      <c r="H3141" s="91">
        <v>59.538600921630859</v>
      </c>
      <c r="I3141" s="90">
        <v>76.530792236328125</v>
      </c>
    </row>
    <row r="3142" spans="1:9">
      <c r="A3142" s="65" t="s">
        <v>7862</v>
      </c>
      <c r="B3142" s="65" t="s">
        <v>7861</v>
      </c>
      <c r="C3142" s="131">
        <v>1.31</v>
      </c>
      <c r="D3142" s="132">
        <v>1.7160999774932861</v>
      </c>
      <c r="E3142" s="132">
        <v>3.7942272844873264</v>
      </c>
      <c r="F3142" s="132">
        <v>36.4709441717091</v>
      </c>
      <c r="G3142" s="92">
        <v>83.576019287109375</v>
      </c>
      <c r="H3142" s="91">
        <v>59.683696746826172</v>
      </c>
      <c r="I3142" s="90">
        <v>77.110977172851563</v>
      </c>
    </row>
    <row r="3143" spans="1:9">
      <c r="A3143" s="65" t="s">
        <v>7860</v>
      </c>
      <c r="B3143" s="65" t="s">
        <v>7859</v>
      </c>
      <c r="C3143" s="131">
        <v>2.1720000000000002</v>
      </c>
      <c r="D3143" s="132">
        <v>4.7175841331481934</v>
      </c>
      <c r="E3143" s="132">
        <v>3.2666169211811802</v>
      </c>
      <c r="F3143" s="132">
        <v>37.326184417787474</v>
      </c>
      <c r="G3143" s="92">
        <v>85.895240783691406</v>
      </c>
      <c r="H3143" s="91">
        <v>61.344635009765625</v>
      </c>
      <c r="I3143" s="90">
        <v>79.252067565917969</v>
      </c>
    </row>
    <row r="3144" spans="1:9">
      <c r="A3144" s="65" t="s">
        <v>7858</v>
      </c>
      <c r="B3144" s="65" t="s">
        <v>7857</v>
      </c>
      <c r="C3144" s="131">
        <v>3.4590000000000001</v>
      </c>
      <c r="D3144" s="132">
        <v>11.964680671691895</v>
      </c>
      <c r="E3144" s="132">
        <v>3.4876840531784667</v>
      </c>
      <c r="F3144" s="132">
        <v>38.526859109156952</v>
      </c>
      <c r="G3144" s="92">
        <v>87.886505126953125</v>
      </c>
      <c r="H3144" s="91">
        <v>62.987068176269531</v>
      </c>
      <c r="I3144" s="90">
        <v>81.148941040039063</v>
      </c>
    </row>
    <row r="3145" spans="1:9">
      <c r="A3145" s="65" t="s">
        <v>7856</v>
      </c>
      <c r="B3145" s="65" t="s">
        <v>7855</v>
      </c>
      <c r="C3145" s="131">
        <v>5.335</v>
      </c>
      <c r="D3145" s="132">
        <v>28.462224960327148</v>
      </c>
      <c r="E3145" s="132">
        <v>3.4226064859717034</v>
      </c>
      <c r="F3145" s="132">
        <v>38.646013448607107</v>
      </c>
      <c r="G3145" s="92">
        <v>90.89501953125</v>
      </c>
      <c r="H3145" s="91">
        <v>64.81829833984375</v>
      </c>
      <c r="I3145" s="90">
        <v>83.838897705078125</v>
      </c>
    </row>
    <row r="3146" spans="1:9">
      <c r="A3146" s="65" t="s">
        <v>7854</v>
      </c>
      <c r="B3146" s="65" t="s">
        <v>7853</v>
      </c>
      <c r="C3146" s="131">
        <v>1.631</v>
      </c>
      <c r="D3146" s="132">
        <v>2.660161018371582</v>
      </c>
      <c r="E3146" s="132">
        <v>3.1253798073619929</v>
      </c>
      <c r="F3146" s="132">
        <v>37.695950155763242</v>
      </c>
      <c r="G3146" s="92">
        <v>85.308006286621094</v>
      </c>
      <c r="H3146" s="91">
        <v>61.036689758300781</v>
      </c>
      <c r="I3146" s="90">
        <v>78.740409851074219</v>
      </c>
    </row>
    <row r="3147" spans="1:9">
      <c r="A3147" s="65" t="s">
        <v>7852</v>
      </c>
      <c r="B3147" s="65" t="s">
        <v>7851</v>
      </c>
      <c r="C3147" s="131">
        <v>6.8689999999999998</v>
      </c>
      <c r="D3147" s="132">
        <v>47.183162689208984</v>
      </c>
      <c r="E3147" s="132">
        <v>3.3438991216230431</v>
      </c>
      <c r="F3147" s="132">
        <v>45.221210498125338</v>
      </c>
      <c r="G3147" s="92">
        <v>94.764846801757813</v>
      </c>
      <c r="H3147" s="91">
        <v>68.959877014160156</v>
      </c>
      <c r="I3147" s="90">
        <v>87.782257080078125</v>
      </c>
    </row>
    <row r="3148" spans="1:9">
      <c r="A3148" s="65" t="s">
        <v>7850</v>
      </c>
      <c r="B3148" s="65" t="s">
        <v>7849</v>
      </c>
      <c r="C3148" s="131">
        <v>5.5919999999999996</v>
      </c>
      <c r="D3148" s="132">
        <v>31.270463943481445</v>
      </c>
      <c r="E3148" s="132">
        <v>3.7658816842171308</v>
      </c>
      <c r="F3148" s="132">
        <v>39.172673267326729</v>
      </c>
      <c r="G3148" s="92">
        <v>90.918266296386719</v>
      </c>
      <c r="H3148" s="91">
        <v>65.016036987304688</v>
      </c>
      <c r="I3148" s="90">
        <v>83.90936279296875</v>
      </c>
    </row>
    <row r="3149" spans="1:9">
      <c r="A3149" s="65" t="s">
        <v>7848</v>
      </c>
      <c r="B3149" s="65" t="s">
        <v>7847</v>
      </c>
      <c r="C3149" s="131">
        <v>3.7850000000000001</v>
      </c>
      <c r="D3149" s="132">
        <v>14.326225280761719</v>
      </c>
      <c r="E3149" s="132">
        <v>3.1814752872688485</v>
      </c>
      <c r="F3149" s="132">
        <v>39.56721147431621</v>
      </c>
      <c r="G3149" s="92">
        <v>89.057418823242188</v>
      </c>
      <c r="H3149" s="91">
        <v>63.967079162597656</v>
      </c>
      <c r="I3149" s="90">
        <v>82.268203735351563</v>
      </c>
    </row>
    <row r="3150" spans="1:9">
      <c r="A3150" s="65" t="s">
        <v>7846</v>
      </c>
      <c r="B3150" s="65" t="s">
        <v>7845</v>
      </c>
      <c r="C3150" s="131">
        <v>4.7439999999999998</v>
      </c>
      <c r="D3150" s="132">
        <v>22.505535125732422</v>
      </c>
      <c r="E3150" s="132">
        <v>3.4417828653609379</v>
      </c>
      <c r="F3150" s="132">
        <v>45.602958885257181</v>
      </c>
      <c r="G3150" s="92">
        <v>91.514732360839844</v>
      </c>
      <c r="H3150" s="91">
        <v>67.23992919921875</v>
      </c>
      <c r="I3150" s="90">
        <v>84.946189880371094</v>
      </c>
    </row>
    <row r="3151" spans="1:9">
      <c r="A3151" s="65" t="s">
        <v>7844</v>
      </c>
      <c r="B3151" s="65" t="s">
        <v>7843</v>
      </c>
      <c r="C3151" s="131">
        <v>6.1790000000000003</v>
      </c>
      <c r="D3151" s="132">
        <v>38.180042266845703</v>
      </c>
      <c r="E3151" s="132">
        <v>3.8490612354978375</v>
      </c>
      <c r="F3151" s="132">
        <v>36.992753623188406</v>
      </c>
      <c r="G3151" s="92">
        <v>91.198379516601563</v>
      </c>
      <c r="H3151" s="91">
        <v>64.525192260742188</v>
      </c>
      <c r="I3151" s="90">
        <v>83.980857849121094</v>
      </c>
    </row>
    <row r="3152" spans="1:9">
      <c r="A3152" s="65" t="s">
        <v>7842</v>
      </c>
      <c r="B3152" s="65" t="s">
        <v>7841</v>
      </c>
      <c r="C3152" s="131">
        <v>4.8890000000000002</v>
      </c>
      <c r="D3152" s="132">
        <v>23.902320861816406</v>
      </c>
      <c r="E3152" s="132">
        <v>4.1187295027884199</v>
      </c>
      <c r="F3152" s="132">
        <v>34.00738526463865</v>
      </c>
      <c r="G3152" s="92">
        <v>88.204986572265625</v>
      </c>
      <c r="H3152" s="91">
        <v>61.940238952636719</v>
      </c>
      <c r="I3152" s="90">
        <v>81.097984313964844</v>
      </c>
    </row>
    <row r="3153" spans="1:9">
      <c r="A3153" s="65" t="s">
        <v>7840</v>
      </c>
      <c r="B3153" s="65" t="s">
        <v>7839</v>
      </c>
      <c r="C3153" s="131">
        <v>3.8149999999999999</v>
      </c>
      <c r="D3153" s="132">
        <v>14.554224967956543</v>
      </c>
      <c r="E3153" s="132">
        <v>2.8401336729266546</v>
      </c>
      <c r="F3153" s="132">
        <v>45.06614147382242</v>
      </c>
      <c r="G3153" s="92">
        <v>90.807449340820313</v>
      </c>
      <c r="H3153" s="91">
        <v>66.5858154296875</v>
      </c>
      <c r="I3153" s="90">
        <v>84.2532958984375</v>
      </c>
    </row>
    <row r="3154" spans="1:9">
      <c r="A3154" s="65" t="s">
        <v>7838</v>
      </c>
      <c r="B3154" s="65" t="s">
        <v>7837</v>
      </c>
      <c r="C3154" s="131">
        <v>6.2649999999999997</v>
      </c>
      <c r="D3154" s="132">
        <v>39.250225067138672</v>
      </c>
      <c r="E3154" s="132">
        <v>3.1217924202863672</v>
      </c>
      <c r="F3154" s="132">
        <v>36.521691973969631</v>
      </c>
      <c r="G3154" s="92">
        <v>92.245071411132813</v>
      </c>
      <c r="H3154" s="91">
        <v>64.925834655761719</v>
      </c>
      <c r="I3154" s="90">
        <v>84.852737426757813</v>
      </c>
    </row>
    <row r="3155" spans="1:9">
      <c r="A3155" s="65" t="s">
        <v>7836</v>
      </c>
      <c r="B3155" s="65" t="s">
        <v>7835</v>
      </c>
      <c r="C3155" s="131">
        <v>4.8319999999999999</v>
      </c>
      <c r="D3155" s="132">
        <v>23.348224639892578</v>
      </c>
      <c r="E3155" s="132">
        <v>3.0146358867272816</v>
      </c>
      <c r="F3155" s="132">
        <v>36.688608313235918</v>
      </c>
      <c r="G3155" s="92">
        <v>90.267318725585938</v>
      </c>
      <c r="H3155" s="91">
        <v>63.834815979003906</v>
      </c>
      <c r="I3155" s="90">
        <v>83.114921569824219</v>
      </c>
    </row>
    <row r="3156" spans="1:9">
      <c r="A3156" s="65" t="s">
        <v>7834</v>
      </c>
      <c r="B3156" s="65" t="s">
        <v>7833</v>
      </c>
      <c r="C3156" s="131">
        <v>7.4480000000000004</v>
      </c>
      <c r="D3156" s="132">
        <v>55.472705841064453</v>
      </c>
      <c r="E3156" s="132">
        <v>3.3492729824285865</v>
      </c>
      <c r="F3156" s="132">
        <v>41.529899135446684</v>
      </c>
      <c r="G3156" s="92">
        <v>94.787284851074219</v>
      </c>
      <c r="H3156" s="91">
        <v>67.837974548339844</v>
      </c>
      <c r="I3156" s="90">
        <v>87.495048522949219</v>
      </c>
    </row>
    <row r="3157" spans="1:9">
      <c r="A3157" s="65" t="s">
        <v>7832</v>
      </c>
      <c r="B3157" s="65" t="s">
        <v>7831</v>
      </c>
      <c r="C3157" s="131">
        <v>5.2889999999999997</v>
      </c>
      <c r="D3157" s="132">
        <v>27.973520278930664</v>
      </c>
      <c r="E3157" s="132">
        <v>2.925146672072775</v>
      </c>
      <c r="F3157" s="132">
        <v>44.074718706047818</v>
      </c>
      <c r="G3157" s="92">
        <v>92.732559204101563</v>
      </c>
      <c r="H3157" s="91">
        <v>67.451866149902344</v>
      </c>
      <c r="I3157" s="90">
        <v>85.891830444335938</v>
      </c>
    </row>
    <row r="3158" spans="1:9">
      <c r="A3158" s="65" t="s">
        <v>8848</v>
      </c>
      <c r="B3158" s="65" t="s">
        <v>8847</v>
      </c>
      <c r="C3158" s="131">
        <v>9.3260000000000005</v>
      </c>
      <c r="D3158" s="132">
        <v>86.974273681640625</v>
      </c>
      <c r="E3158" s="132">
        <v>1.467038276077659</v>
      </c>
      <c r="F3158" s="132">
        <v>43.36767247108866</v>
      </c>
      <c r="G3158" s="92">
        <v>100.54517364501953</v>
      </c>
      <c r="H3158" s="91">
        <v>71.346382141113281</v>
      </c>
      <c r="I3158" s="90">
        <v>92.644248962402344</v>
      </c>
    </row>
    <row r="3159" spans="1:9">
      <c r="A3159" s="65" t="s">
        <v>8846</v>
      </c>
      <c r="B3159" s="65" t="s">
        <v>8845</v>
      </c>
      <c r="C3159" s="131">
        <v>9.6920000000000002</v>
      </c>
      <c r="D3159" s="132">
        <v>93.934860229492188</v>
      </c>
      <c r="E3159" s="132">
        <v>3.4780954326562203</v>
      </c>
      <c r="F3159" s="132">
        <v>39.025439127801334</v>
      </c>
      <c r="G3159" s="92">
        <v>97.266410827636719</v>
      </c>
      <c r="H3159" s="91">
        <v>68.275810241699219</v>
      </c>
      <c r="I3159" s="90">
        <v>89.421821594238281</v>
      </c>
    </row>
    <row r="3160" spans="1:9">
      <c r="A3160" s="65" t="s">
        <v>8844</v>
      </c>
      <c r="B3160" s="65" t="s">
        <v>8843</v>
      </c>
      <c r="C3160" s="131">
        <v>10.833</v>
      </c>
      <c r="D3160" s="132">
        <v>117.35388946533203</v>
      </c>
      <c r="E3160" s="132">
        <v>2.7005918956921686</v>
      </c>
      <c r="F3160" s="132">
        <v>39.71955801104972</v>
      </c>
      <c r="G3160" s="92">
        <v>100.10092926025391</v>
      </c>
      <c r="H3160" s="91">
        <v>69.852325439453125</v>
      </c>
      <c r="I3160" s="90">
        <v>91.915931701660156</v>
      </c>
    </row>
    <row r="3161" spans="1:9">
      <c r="A3161" s="65" t="s">
        <v>8842</v>
      </c>
      <c r="B3161" s="65" t="s">
        <v>8841</v>
      </c>
      <c r="C3161" s="131">
        <v>13.106</v>
      </c>
      <c r="D3161" s="132">
        <v>171.76724243164063</v>
      </c>
      <c r="E3161" s="132">
        <v>1.7143958597001854</v>
      </c>
      <c r="F3161" s="132">
        <v>39.32922630911397</v>
      </c>
      <c r="G3161" s="92">
        <v>104.46226501464844</v>
      </c>
      <c r="H3161" s="91">
        <v>71.631263732910156</v>
      </c>
      <c r="I3161" s="90">
        <v>95.578498840332031</v>
      </c>
    </row>
    <row r="3162" spans="1:9">
      <c r="A3162" s="65" t="s">
        <v>8840</v>
      </c>
      <c r="B3162" s="65" t="s">
        <v>8839</v>
      </c>
      <c r="C3162" s="131">
        <v>12.869</v>
      </c>
      <c r="D3162" s="132">
        <v>165.61116027832031</v>
      </c>
      <c r="E3162" s="132">
        <v>3.19623648610319</v>
      </c>
      <c r="F3162" s="132">
        <v>40.127828746177371</v>
      </c>
      <c r="G3162" s="92">
        <v>102.24253082275391</v>
      </c>
      <c r="H3162" s="91">
        <v>70.776275634765625</v>
      </c>
      <c r="I3162" s="90">
        <v>93.728050231933594</v>
      </c>
    </row>
    <row r="3163" spans="1:9">
      <c r="A3163" s="65" t="s">
        <v>8838</v>
      </c>
      <c r="B3163" s="65" t="s">
        <v>8837</v>
      </c>
      <c r="C3163" s="131">
        <v>12.976000000000001</v>
      </c>
      <c r="D3163" s="132">
        <v>168.37657165527344</v>
      </c>
      <c r="E3163" s="132">
        <v>1.9189757721984642</v>
      </c>
      <c r="F3163" s="132">
        <v>38.756159097655093</v>
      </c>
      <c r="G3163" s="92">
        <v>103.87552642822266</v>
      </c>
      <c r="H3163" s="91">
        <v>71.175132751464844</v>
      </c>
      <c r="I3163" s="90">
        <v>95.027099609375</v>
      </c>
    </row>
    <row r="3164" spans="1:9">
      <c r="A3164" s="65" t="s">
        <v>8836</v>
      </c>
      <c r="B3164" s="65" t="s">
        <v>8835</v>
      </c>
      <c r="C3164" s="131">
        <v>11.669</v>
      </c>
      <c r="D3164" s="132">
        <v>136.16555786132813</v>
      </c>
      <c r="E3164" s="132">
        <v>3.8971039644506273</v>
      </c>
      <c r="F3164" s="132">
        <v>38.716129032258067</v>
      </c>
      <c r="G3164" s="92">
        <v>99.33587646484375</v>
      </c>
      <c r="H3164" s="91">
        <v>69.035209655761719</v>
      </c>
      <c r="I3164" s="90">
        <v>91.136795043945313</v>
      </c>
    </row>
    <row r="3165" spans="1:9">
      <c r="A3165" s="65" t="s">
        <v>8834</v>
      </c>
      <c r="B3165" s="65" t="s">
        <v>8833</v>
      </c>
      <c r="C3165" s="131">
        <v>11.728</v>
      </c>
      <c r="D3165" s="132">
        <v>137.54598999023438</v>
      </c>
      <c r="E3165" s="132">
        <v>3.7788331545262648</v>
      </c>
      <c r="F3165" s="132">
        <v>40.091380958885395</v>
      </c>
      <c r="G3165" s="92">
        <v>99.888015747070313</v>
      </c>
      <c r="H3165" s="91">
        <v>69.739601135253906</v>
      </c>
      <c r="I3165" s="90">
        <v>91.730133056640625</v>
      </c>
    </row>
    <row r="3166" spans="1:9">
      <c r="A3166" s="65" t="s">
        <v>8832</v>
      </c>
      <c r="B3166" s="65" t="s">
        <v>8831</v>
      </c>
      <c r="C3166" s="131">
        <v>11.856999999999999</v>
      </c>
      <c r="D3166" s="132">
        <v>140.58845520019531</v>
      </c>
      <c r="E3166" s="132">
        <v>3.1115922403218765</v>
      </c>
      <c r="F3166" s="132">
        <v>40.07424260567597</v>
      </c>
      <c r="G3166" s="92">
        <v>100.9970703125</v>
      </c>
      <c r="H3166" s="91">
        <v>70.289100646972656</v>
      </c>
      <c r="I3166" s="90">
        <v>92.687774658203125</v>
      </c>
    </row>
    <row r="3167" spans="1:9">
      <c r="A3167" s="65" t="s">
        <v>8830</v>
      </c>
      <c r="B3167" s="65" t="s">
        <v>8829</v>
      </c>
      <c r="C3167" s="131">
        <v>11.141</v>
      </c>
      <c r="D3167" s="132">
        <v>124.12187957763672</v>
      </c>
      <c r="E3167" s="132">
        <v>3.8039958643608114</v>
      </c>
      <c r="F3167" s="132">
        <v>34.096512675331361</v>
      </c>
      <c r="G3167" s="92">
        <v>97.720550537109375</v>
      </c>
      <c r="H3167" s="91">
        <v>66.835868835449219</v>
      </c>
      <c r="I3167" s="90">
        <v>89.363433837890625</v>
      </c>
    </row>
    <row r="3168" spans="1:9">
      <c r="A3168" s="65" t="s">
        <v>8828</v>
      </c>
      <c r="B3168" s="65" t="s">
        <v>8827</v>
      </c>
      <c r="C3168" s="131">
        <v>10.965999999999999</v>
      </c>
      <c r="D3168" s="132">
        <v>120.25315856933594</v>
      </c>
      <c r="E3168" s="132">
        <v>3.210583952859801</v>
      </c>
      <c r="F3168" s="132">
        <v>45.366598778004075</v>
      </c>
      <c r="G3168" s="92">
        <v>100.82247924804688</v>
      </c>
      <c r="H3168" s="91">
        <v>71.964401245117188</v>
      </c>
      <c r="I3168" s="90">
        <v>93.013748168945313</v>
      </c>
    </row>
    <row r="3169" spans="1:9">
      <c r="A3169" s="65" t="s">
        <v>8826</v>
      </c>
      <c r="B3169" s="65" t="s">
        <v>8825</v>
      </c>
      <c r="C3169" s="131">
        <v>10.255000000000001</v>
      </c>
      <c r="D3169" s="132">
        <v>105.16502380371094</v>
      </c>
      <c r="E3169" s="132">
        <v>3.168570240399101</v>
      </c>
      <c r="F3169" s="132">
        <v>38.821240529086943</v>
      </c>
      <c r="G3169" s="92">
        <v>98.443344116210938</v>
      </c>
      <c r="H3169" s="91">
        <v>68.775184631347656</v>
      </c>
      <c r="I3169" s="90">
        <v>90.415412902832031</v>
      </c>
    </row>
    <row r="3170" spans="1:9">
      <c r="A3170" s="65" t="s">
        <v>8824</v>
      </c>
      <c r="B3170" s="65" t="s">
        <v>8823</v>
      </c>
      <c r="C3170" s="131">
        <v>12.036</v>
      </c>
      <c r="D3170" s="132">
        <v>144.86529541015625</v>
      </c>
      <c r="E3170" s="132">
        <v>1.5925941205203347</v>
      </c>
      <c r="F3170" s="132">
        <v>40.654501543002816</v>
      </c>
      <c r="G3170" s="92">
        <v>103.50397491455078</v>
      </c>
      <c r="H3170" s="91">
        <v>71.739425659179688</v>
      </c>
      <c r="I3170" s="90">
        <v>94.908775329589844</v>
      </c>
    </row>
    <row r="3171" spans="1:9">
      <c r="A3171" s="65" t="s">
        <v>8618</v>
      </c>
      <c r="B3171" s="65" t="s">
        <v>8617</v>
      </c>
      <c r="C3171" s="131">
        <v>21.324999999999999</v>
      </c>
      <c r="D3171" s="132">
        <v>454.755615234375</v>
      </c>
      <c r="E3171" s="132">
        <v>-0.46251461416673345</v>
      </c>
      <c r="F3171" s="132">
        <v>43.057223144718357</v>
      </c>
      <c r="G3171" s="92">
        <v>118.31656646728516</v>
      </c>
      <c r="H3171" s="91">
        <v>77.053367614746094</v>
      </c>
      <c r="I3171" s="90">
        <v>107.151123046875</v>
      </c>
    </row>
    <row r="3172" spans="1:9">
      <c r="A3172" s="65" t="s">
        <v>8616</v>
      </c>
      <c r="B3172" s="65" t="s">
        <v>8615</v>
      </c>
      <c r="C3172" s="131">
        <v>18.829999999999998</v>
      </c>
      <c r="D3172" s="132">
        <v>354.56890869140625</v>
      </c>
      <c r="E3172" s="132">
        <v>2.6294775560717403</v>
      </c>
      <c r="F3172" s="132">
        <v>39.950161290322583</v>
      </c>
      <c r="G3172" s="92">
        <v>110.43476867675781</v>
      </c>
      <c r="H3172" s="91">
        <v>73.157638549804688</v>
      </c>
      <c r="I3172" s="90">
        <v>100.34791564941406</v>
      </c>
    </row>
    <row r="3173" spans="1:9">
      <c r="A3173" s="65" t="s">
        <v>8614</v>
      </c>
      <c r="B3173" s="65" t="s">
        <v>8613</v>
      </c>
      <c r="C3173" s="131">
        <v>18.091999999999999</v>
      </c>
      <c r="D3173" s="132">
        <v>327.32046508789063</v>
      </c>
      <c r="E3173" s="132">
        <v>1.9754175469955915</v>
      </c>
      <c r="F3173" s="132">
        <v>40.393861158921403</v>
      </c>
      <c r="G3173" s="92">
        <v>110.58245849609375</v>
      </c>
      <c r="H3173" s="91">
        <v>73.667655944824219</v>
      </c>
      <c r="I3173" s="90">
        <v>100.59365081787109</v>
      </c>
    </row>
    <row r="3174" spans="1:9">
      <c r="A3174" s="65" t="s">
        <v>8612</v>
      </c>
      <c r="B3174" s="65" t="s">
        <v>8611</v>
      </c>
      <c r="C3174" s="131">
        <v>2.69</v>
      </c>
      <c r="D3174" s="132">
        <v>7.2361001968383789</v>
      </c>
      <c r="E3174" s="132">
        <v>1.0816091499610203</v>
      </c>
      <c r="F3174" s="132">
        <v>44.757095709570955</v>
      </c>
      <c r="G3174" s="92">
        <v>91.445938110351563</v>
      </c>
      <c r="H3174" s="91">
        <v>66.630500793457031</v>
      </c>
      <c r="I3174" s="90">
        <v>84.731109619140625</v>
      </c>
    </row>
    <row r="3175" spans="1:9">
      <c r="A3175" s="65" t="s">
        <v>8610</v>
      </c>
      <c r="B3175" s="65" t="s">
        <v>8609</v>
      </c>
      <c r="C3175" s="131">
        <v>2.2160000000000002</v>
      </c>
      <c r="D3175" s="132">
        <v>4.9106559753417969</v>
      </c>
      <c r="E3175" s="132">
        <v>3.0264926244531969</v>
      </c>
      <c r="F3175" s="132">
        <v>42.628327733264406</v>
      </c>
      <c r="G3175" s="92">
        <v>87.48272705078125</v>
      </c>
      <c r="H3175" s="91">
        <v>63.822792053222656</v>
      </c>
      <c r="I3175" s="90">
        <v>81.08056640625</v>
      </c>
    </row>
    <row r="3176" spans="1:9">
      <c r="A3176" s="65" t="s">
        <v>8608</v>
      </c>
      <c r="B3176" s="65" t="s">
        <v>8607</v>
      </c>
      <c r="C3176" s="131">
        <v>7.7720000000000002</v>
      </c>
      <c r="D3176" s="132">
        <v>60.403984069824219</v>
      </c>
      <c r="E3176" s="132">
        <v>-0.47125328053241544</v>
      </c>
      <c r="F3176" s="132">
        <v>44.611392988929886</v>
      </c>
      <c r="G3176" s="92">
        <v>101.31934356689453</v>
      </c>
      <c r="H3176" s="91">
        <v>72.179443359375</v>
      </c>
      <c r="I3176" s="90">
        <v>93.434349060058594</v>
      </c>
    </row>
    <row r="3177" spans="1:9">
      <c r="A3177" s="65" t="s">
        <v>8606</v>
      </c>
      <c r="B3177" s="65" t="s">
        <v>8605</v>
      </c>
      <c r="C3177" s="131">
        <v>0.57799999999999996</v>
      </c>
      <c r="D3177" s="132">
        <v>0.33408400416374207</v>
      </c>
      <c r="E3177" s="132">
        <v>3.8923418304813904</v>
      </c>
      <c r="F3177" s="132">
        <v>38.480968468468468</v>
      </c>
      <c r="G3177" s="92">
        <v>82.6925048828125</v>
      </c>
      <c r="H3177" s="91">
        <v>59.663665771484375</v>
      </c>
      <c r="I3177" s="90">
        <v>76.461112976074219</v>
      </c>
    </row>
    <row r="3178" spans="1:9">
      <c r="A3178" s="65" t="s">
        <v>8604</v>
      </c>
      <c r="B3178" s="65" t="s">
        <v>8603</v>
      </c>
      <c r="C3178" s="131">
        <v>1.1060000000000001</v>
      </c>
      <c r="D3178" s="132">
        <v>1.2232359647750854</v>
      </c>
      <c r="E3178" s="132">
        <v>3.4922595941787211</v>
      </c>
      <c r="F3178" s="132">
        <v>33.68760879886058</v>
      </c>
      <c r="G3178" s="92">
        <v>83.050643920898438</v>
      </c>
      <c r="H3178" s="91">
        <v>58.497024536132813</v>
      </c>
      <c r="I3178" s="90">
        <v>76.406661987304688</v>
      </c>
    </row>
    <row r="3179" spans="1:9">
      <c r="A3179" s="65" t="s">
        <v>8602</v>
      </c>
      <c r="B3179" s="65" t="s">
        <v>8601</v>
      </c>
      <c r="C3179" s="131">
        <v>0.85599999999999998</v>
      </c>
      <c r="D3179" s="132">
        <v>0.73273599147796631</v>
      </c>
      <c r="E3179" s="132">
        <v>3.1667205942555641</v>
      </c>
      <c r="F3179" s="132">
        <v>34.985870619199332</v>
      </c>
      <c r="G3179" s="92">
        <v>83.390266418457031</v>
      </c>
      <c r="H3179" s="91">
        <v>59.012680053710938</v>
      </c>
      <c r="I3179" s="90">
        <v>76.793914794921875</v>
      </c>
    </row>
    <row r="3180" spans="1:9">
      <c r="A3180" s="65" t="s">
        <v>8600</v>
      </c>
      <c r="B3180" s="65" t="s">
        <v>8599</v>
      </c>
      <c r="C3180" s="131">
        <v>2.9319999999999999</v>
      </c>
      <c r="D3180" s="132">
        <v>8.5966243743896484</v>
      </c>
      <c r="E3180" s="132">
        <v>3.5846528988043178</v>
      </c>
      <c r="F3180" s="132">
        <v>39.466964495650132</v>
      </c>
      <c r="G3180" s="92">
        <v>87.131019592285156</v>
      </c>
      <c r="H3180" s="91">
        <v>62.797767639160156</v>
      </c>
      <c r="I3180" s="90">
        <v>80.546661376953125</v>
      </c>
    </row>
    <row r="3181" spans="1:9">
      <c r="A3181" s="65" t="s">
        <v>8598</v>
      </c>
      <c r="B3181" s="65" t="s">
        <v>8597</v>
      </c>
      <c r="C3181" s="131">
        <v>2.3439999999999999</v>
      </c>
      <c r="D3181" s="132">
        <v>5.4943361282348633</v>
      </c>
      <c r="E3181" s="132">
        <v>2.7421186446419794</v>
      </c>
      <c r="F3181" s="132">
        <v>33.496137738483014</v>
      </c>
      <c r="G3181" s="92">
        <v>86.05548095703125</v>
      </c>
      <c r="H3181" s="91">
        <v>60.273372650146484</v>
      </c>
      <c r="I3181" s="90">
        <v>79.079078674316406</v>
      </c>
    </row>
    <row r="3182" spans="1:9">
      <c r="A3182" s="65" t="s">
        <v>8596</v>
      </c>
      <c r="B3182" s="65" t="s">
        <v>8595</v>
      </c>
      <c r="C3182" s="131">
        <v>3.625</v>
      </c>
      <c r="D3182" s="132">
        <v>13.140625</v>
      </c>
      <c r="E3182" s="132">
        <v>3.2771306907765956</v>
      </c>
      <c r="F3182" s="132">
        <v>42.219434562815955</v>
      </c>
      <c r="G3182" s="92">
        <v>89.263481140136719</v>
      </c>
      <c r="H3182" s="91">
        <v>64.873306274414063</v>
      </c>
      <c r="I3182" s="90">
        <v>82.663719177246094</v>
      </c>
    </row>
    <row r="3183" spans="1:9">
      <c r="A3183" s="65" t="s">
        <v>8594</v>
      </c>
      <c r="B3183" s="65" t="s">
        <v>8593</v>
      </c>
      <c r="C3183" s="131">
        <v>3.5830000000000002</v>
      </c>
      <c r="D3183" s="132">
        <v>12.837888717651367</v>
      </c>
      <c r="E3183" s="132">
        <v>2.0212502397664656</v>
      </c>
      <c r="F3183" s="132">
        <v>39.730052097614475</v>
      </c>
      <c r="G3183" s="92">
        <v>90.410720825195313</v>
      </c>
      <c r="H3183" s="91">
        <v>64.687591552734375</v>
      </c>
      <c r="I3183" s="90">
        <v>83.450279235839844</v>
      </c>
    </row>
    <row r="3184" spans="1:9">
      <c r="A3184" s="65" t="s">
        <v>8592</v>
      </c>
      <c r="B3184" s="65" t="s">
        <v>8591</v>
      </c>
      <c r="C3184" s="131">
        <v>3.6549999999999998</v>
      </c>
      <c r="D3184" s="132">
        <v>13.359025001525879</v>
      </c>
      <c r="E3184" s="132">
        <v>3.7709295339991895</v>
      </c>
      <c r="F3184" s="132">
        <v>40.124717407686511</v>
      </c>
      <c r="G3184" s="92">
        <v>88.149734497070313</v>
      </c>
      <c r="H3184" s="91">
        <v>63.650554656982422</v>
      </c>
      <c r="I3184" s="90">
        <v>81.520477294921875</v>
      </c>
    </row>
    <row r="3185" spans="1:9">
      <c r="A3185" s="65" t="s">
        <v>8590</v>
      </c>
      <c r="B3185" s="65" t="s">
        <v>8589</v>
      </c>
      <c r="C3185" s="131">
        <v>5.9089999999999998</v>
      </c>
      <c r="D3185" s="132">
        <v>34.916282653808594</v>
      </c>
      <c r="E3185" s="132">
        <v>0.21309810784058197</v>
      </c>
      <c r="F3185" s="132">
        <v>44.80394947518235</v>
      </c>
      <c r="G3185" s="92">
        <v>97.645797729492188</v>
      </c>
      <c r="H3185" s="91">
        <v>70.272773742675781</v>
      </c>
      <c r="I3185" s="90">
        <v>90.238906860351563</v>
      </c>
    </row>
    <row r="3186" spans="1:9">
      <c r="A3186" s="65" t="s">
        <v>8822</v>
      </c>
      <c r="B3186" s="65" t="s">
        <v>8821</v>
      </c>
      <c r="C3186" s="131">
        <v>14.441000000000001</v>
      </c>
      <c r="D3186" s="132">
        <v>208.54248046875</v>
      </c>
      <c r="E3186" s="132">
        <v>0.69779696571798788</v>
      </c>
      <c r="F3186" s="132">
        <v>43.078914919852032</v>
      </c>
      <c r="G3186" s="92">
        <v>108.46239471435547</v>
      </c>
      <c r="H3186" s="91">
        <v>74.566764831542969</v>
      </c>
      <c r="I3186" s="90">
        <v>99.290542602539063</v>
      </c>
    </row>
    <row r="3187" spans="1:9">
      <c r="A3187" s="65" t="s">
        <v>8588</v>
      </c>
      <c r="B3187" s="65" t="s">
        <v>8587</v>
      </c>
      <c r="C3187" s="131">
        <v>8.9309999999999992</v>
      </c>
      <c r="D3187" s="132">
        <v>79.762763977050781</v>
      </c>
      <c r="E3187" s="132">
        <v>0.3082897751867914</v>
      </c>
      <c r="F3187" s="132">
        <v>41.646352485474502</v>
      </c>
      <c r="G3187" s="92">
        <v>101.23151397705078</v>
      </c>
      <c r="H3187" s="91">
        <v>71.187339782714844</v>
      </c>
      <c r="I3187" s="90">
        <v>93.101837158203125</v>
      </c>
    </row>
    <row r="3188" spans="1:9">
      <c r="A3188" s="65" t="s">
        <v>8138</v>
      </c>
      <c r="B3188" s="65" t="s">
        <v>8137</v>
      </c>
      <c r="C3188" s="131">
        <v>12.753</v>
      </c>
      <c r="D3188" s="132">
        <v>162.63900756835938</v>
      </c>
      <c r="E3188" s="132">
        <v>0.84152356033223996</v>
      </c>
      <c r="F3188" s="132">
        <v>44.697716262975781</v>
      </c>
      <c r="G3188" s="92">
        <v>106.41758728027344</v>
      </c>
      <c r="H3188" s="91">
        <v>74.379653930664063</v>
      </c>
      <c r="I3188" s="90">
        <v>97.7484130859375</v>
      </c>
    </row>
    <row r="3189" spans="1:9">
      <c r="A3189" s="65" t="s">
        <v>8136</v>
      </c>
      <c r="B3189" s="65" t="s">
        <v>8135</v>
      </c>
      <c r="C3189" s="131">
        <v>10.986000000000001</v>
      </c>
      <c r="D3189" s="132">
        <v>120.69219970703125</v>
      </c>
      <c r="E3189" s="132">
        <v>3.4252147053940871</v>
      </c>
      <c r="F3189" s="132">
        <v>39.95291353383459</v>
      </c>
      <c r="G3189" s="92">
        <v>99.343757629394531</v>
      </c>
      <c r="H3189" s="91">
        <v>69.514686584472656</v>
      </c>
      <c r="I3189" s="90">
        <v>91.272285461425781</v>
      </c>
    </row>
    <row r="3190" spans="1:9">
      <c r="A3190" s="65" t="s">
        <v>8134</v>
      </c>
      <c r="B3190" s="65" t="s">
        <v>8133</v>
      </c>
      <c r="C3190" s="131">
        <v>10.208</v>
      </c>
      <c r="D3190" s="132">
        <v>104.20326232910156</v>
      </c>
      <c r="E3190" s="132">
        <v>3.3340070980482932</v>
      </c>
      <c r="F3190" s="132">
        <v>44.350120523415981</v>
      </c>
      <c r="G3190" s="92">
        <v>99.375129699707031</v>
      </c>
      <c r="H3190" s="91">
        <v>70.979408264160156</v>
      </c>
      <c r="I3190" s="90">
        <v>91.691505432128906</v>
      </c>
    </row>
    <row r="3191" spans="1:9">
      <c r="A3191" s="65" t="s">
        <v>8132</v>
      </c>
      <c r="B3191" s="65" t="s">
        <v>8131</v>
      </c>
      <c r="C3191" s="131">
        <v>15.034000000000001</v>
      </c>
      <c r="D3191" s="132">
        <v>226.02114868164063</v>
      </c>
      <c r="E3191" s="132">
        <v>2.4140720051292779</v>
      </c>
      <c r="F3191" s="132">
        <v>41.476015607069087</v>
      </c>
      <c r="G3191" s="92">
        <v>106.44815826416016</v>
      </c>
      <c r="H3191" s="91">
        <v>72.870925903320313</v>
      </c>
      <c r="I3191" s="90">
        <v>97.362464904785156</v>
      </c>
    </row>
    <row r="3192" spans="1:9">
      <c r="A3192" s="65" t="s">
        <v>8130</v>
      </c>
      <c r="B3192" s="65" t="s">
        <v>8129</v>
      </c>
      <c r="C3192" s="131">
        <v>9.0950000000000006</v>
      </c>
      <c r="D3192" s="132">
        <v>82.719024658203125</v>
      </c>
      <c r="E3192" s="132">
        <v>2.7701977529536594</v>
      </c>
      <c r="F3192" s="132">
        <v>40.259396661134431</v>
      </c>
      <c r="G3192" s="92">
        <v>97.693275451660156</v>
      </c>
      <c r="H3192" s="91">
        <v>68.916641235351563</v>
      </c>
      <c r="I3192" s="90">
        <v>89.906578063964844</v>
      </c>
    </row>
    <row r="3193" spans="1:9">
      <c r="A3193" s="65" t="s">
        <v>8128</v>
      </c>
      <c r="B3193" s="65" t="s">
        <v>8127</v>
      </c>
      <c r="C3193" s="131">
        <v>10.442</v>
      </c>
      <c r="D3193" s="132">
        <v>109.03536224365234</v>
      </c>
      <c r="E3193" s="132">
        <v>-0.19915195055264726</v>
      </c>
      <c r="F3193" s="132">
        <v>43.809806415147662</v>
      </c>
      <c r="G3193" s="92">
        <v>104.54976654052734</v>
      </c>
      <c r="H3193" s="91">
        <v>73.468673706054688</v>
      </c>
      <c r="I3193" s="90">
        <v>96.139503479003906</v>
      </c>
    </row>
    <row r="3194" spans="1:9">
      <c r="A3194" s="65" t="s">
        <v>8126</v>
      </c>
      <c r="B3194" s="65" t="s">
        <v>8125</v>
      </c>
      <c r="C3194" s="131">
        <v>12.03</v>
      </c>
      <c r="D3194" s="132">
        <v>144.72090148925781</v>
      </c>
      <c r="E3194" s="132">
        <v>2.247769845366451</v>
      </c>
      <c r="F3194" s="132">
        <v>45.881686722621097</v>
      </c>
      <c r="G3194" s="92">
        <v>103.73707580566406</v>
      </c>
      <c r="H3194" s="91">
        <v>73.484748840332031</v>
      </c>
      <c r="I3194" s="90">
        <v>95.551071166992188</v>
      </c>
    </row>
    <row r="3195" spans="1:9">
      <c r="A3195" s="65" t="s">
        <v>8124</v>
      </c>
      <c r="B3195" s="65" t="s">
        <v>8123</v>
      </c>
      <c r="C3195" s="131">
        <v>11.977</v>
      </c>
      <c r="D3195" s="132">
        <v>143.44853210449219</v>
      </c>
      <c r="E3195" s="132">
        <v>3.9719835334632001</v>
      </c>
      <c r="F3195" s="132">
        <v>38.212754835337165</v>
      </c>
      <c r="G3195" s="92">
        <v>99.534500122070313</v>
      </c>
      <c r="H3195" s="91">
        <v>68.934852600097656</v>
      </c>
      <c r="I3195" s="90">
        <v>91.2545166015625</v>
      </c>
    </row>
    <row r="3196" spans="1:9">
      <c r="A3196" s="65" t="s">
        <v>8122</v>
      </c>
      <c r="B3196" s="65" t="s">
        <v>8121</v>
      </c>
      <c r="C3196" s="131">
        <v>5.2859999999999996</v>
      </c>
      <c r="D3196" s="132">
        <v>27.941795349121094</v>
      </c>
      <c r="E3196" s="132">
        <v>0.73470212663388768</v>
      </c>
      <c r="F3196" s="132">
        <v>46.720446669233731</v>
      </c>
      <c r="G3196" s="92">
        <v>96.397682189941406</v>
      </c>
      <c r="H3196" s="91">
        <v>70.171295166015625</v>
      </c>
      <c r="I3196" s="90">
        <v>89.301063537597656</v>
      </c>
    </row>
    <row r="3197" spans="1:9">
      <c r="A3197" s="65" t="s">
        <v>8120</v>
      </c>
      <c r="B3197" s="65" t="s">
        <v>8119</v>
      </c>
      <c r="C3197" s="131">
        <v>5.88</v>
      </c>
      <c r="D3197" s="132">
        <v>34.57440185546875</v>
      </c>
      <c r="E3197" s="132">
        <v>0.36880626248451565</v>
      </c>
      <c r="F3197" s="132">
        <v>40.551331853496116</v>
      </c>
      <c r="G3197" s="92">
        <v>96.437225341796875</v>
      </c>
      <c r="H3197" s="91">
        <v>68.323982238769531</v>
      </c>
      <c r="I3197" s="90">
        <v>88.830039978027344</v>
      </c>
    </row>
    <row r="3198" spans="1:9">
      <c r="A3198" s="65" t="s">
        <v>8540</v>
      </c>
      <c r="B3198" s="65" t="s">
        <v>8539</v>
      </c>
      <c r="C3198" s="131">
        <v>8.35</v>
      </c>
      <c r="D3198" s="132">
        <v>69.722503662109375</v>
      </c>
      <c r="E3198" s="132">
        <v>2.3335407235396897</v>
      </c>
      <c r="F3198" s="132">
        <v>42.191491897044806</v>
      </c>
      <c r="G3198" s="92">
        <v>97.672012329101563</v>
      </c>
      <c r="H3198" s="91">
        <v>69.532600402832031</v>
      </c>
      <c r="I3198" s="90">
        <v>90.057746887207031</v>
      </c>
    </row>
    <row r="3199" spans="1:9">
      <c r="A3199" s="65" t="s">
        <v>8538</v>
      </c>
      <c r="B3199" s="65" t="s">
        <v>8537</v>
      </c>
      <c r="C3199" s="131">
        <v>8.0679999999999996</v>
      </c>
      <c r="D3199" s="132">
        <v>65.092620849609375</v>
      </c>
      <c r="E3199" s="132">
        <v>3.4618764379857261</v>
      </c>
      <c r="F3199" s="132">
        <v>40.062358474133426</v>
      </c>
      <c r="G3199" s="92">
        <v>95.204307556152344</v>
      </c>
      <c r="H3199" s="91">
        <v>67.598136901855469</v>
      </c>
      <c r="I3199" s="90">
        <v>87.734329223632813</v>
      </c>
    </row>
    <row r="3200" spans="1:9">
      <c r="A3200" s="65" t="s">
        <v>8536</v>
      </c>
      <c r="B3200" s="65" t="s">
        <v>8535</v>
      </c>
      <c r="C3200" s="131">
        <v>7.6349999999999998</v>
      </c>
      <c r="D3200" s="132">
        <v>58.293224334716797</v>
      </c>
      <c r="E3200" s="132">
        <v>2.9587336708438592</v>
      </c>
      <c r="F3200" s="132">
        <v>41.981321839080458</v>
      </c>
      <c r="G3200" s="92">
        <v>95.710098266601563</v>
      </c>
      <c r="H3200" s="91">
        <v>68.457588195800781</v>
      </c>
      <c r="I3200" s="90">
        <v>88.3358154296875</v>
      </c>
    </row>
    <row r="3201" spans="1:9">
      <c r="A3201" s="65" t="s">
        <v>8534</v>
      </c>
      <c r="B3201" s="65" t="s">
        <v>8533</v>
      </c>
      <c r="C3201" s="131">
        <v>4.7519999999999998</v>
      </c>
      <c r="D3201" s="132">
        <v>22.581504821777344</v>
      </c>
      <c r="E3201" s="132">
        <v>2.1016604937600594</v>
      </c>
      <c r="F3201" s="132">
        <v>41.373871938117745</v>
      </c>
      <c r="G3201" s="92">
        <v>92.471305847167969</v>
      </c>
      <c r="H3201" s="91">
        <v>66.422531127929688</v>
      </c>
      <c r="I3201" s="90">
        <v>85.422744750976563</v>
      </c>
    </row>
    <row r="3202" spans="1:9">
      <c r="A3202" s="65" t="s">
        <v>8532</v>
      </c>
      <c r="B3202" s="65" t="s">
        <v>8531</v>
      </c>
      <c r="C3202" s="131">
        <v>9.1379999999999999</v>
      </c>
      <c r="D3202" s="132">
        <v>83.503044128417969</v>
      </c>
      <c r="E3202" s="132">
        <v>1.0522587151557732</v>
      </c>
      <c r="F3202" s="132">
        <v>42.717496746717138</v>
      </c>
      <c r="G3202" s="92">
        <v>100.71762847900391</v>
      </c>
      <c r="H3202" s="91">
        <v>71.24407958984375</v>
      </c>
      <c r="I3202" s="90">
        <v>92.742355346679688</v>
      </c>
    </row>
    <row r="3203" spans="1:9">
      <c r="A3203" s="65" t="s">
        <v>8530</v>
      </c>
      <c r="B3203" s="65" t="s">
        <v>8529</v>
      </c>
      <c r="C3203" s="131">
        <v>3.472</v>
      </c>
      <c r="D3203" s="132">
        <v>12.054783821105957</v>
      </c>
      <c r="E3203" s="132">
        <v>3.4501257810704833</v>
      </c>
      <c r="F3203" s="132">
        <v>39.85674792661473</v>
      </c>
      <c r="G3203" s="92">
        <v>88.255508422851563</v>
      </c>
      <c r="H3203" s="91">
        <v>63.59332275390625</v>
      </c>
      <c r="I3203" s="90">
        <v>81.582145690917969</v>
      </c>
    </row>
    <row r="3204" spans="1:9">
      <c r="A3204" s="65" t="s">
        <v>8528</v>
      </c>
      <c r="B3204" s="65" t="s">
        <v>8527</v>
      </c>
      <c r="C3204" s="131">
        <v>3.61</v>
      </c>
      <c r="D3204" s="132">
        <v>13.032099723815918</v>
      </c>
      <c r="E3204" s="132">
        <v>2.8090202254100074</v>
      </c>
      <c r="F3204" s="132">
        <v>37.765894396551722</v>
      </c>
      <c r="G3204" s="92">
        <v>88.907852172851563</v>
      </c>
      <c r="H3204" s="91">
        <v>63.303478240966797</v>
      </c>
      <c r="I3204" s="90">
        <v>81.979545593261719</v>
      </c>
    </row>
    <row r="3205" spans="1:9">
      <c r="A3205" s="65" t="s">
        <v>8526</v>
      </c>
      <c r="B3205" s="65" t="s">
        <v>8525</v>
      </c>
      <c r="C3205" s="131">
        <v>4.1210000000000004</v>
      </c>
      <c r="D3205" s="132">
        <v>16.982641220092773</v>
      </c>
      <c r="E3205" s="132">
        <v>3.7982764845756152</v>
      </c>
      <c r="F3205" s="132">
        <v>39.776650432900432</v>
      </c>
      <c r="G3205" s="92">
        <v>88.757911682128906</v>
      </c>
      <c r="H3205" s="91">
        <v>63.924957275390625</v>
      </c>
      <c r="I3205" s="90">
        <v>82.038337707519531</v>
      </c>
    </row>
    <row r="3206" spans="1:9">
      <c r="A3206" s="65" t="s">
        <v>8524</v>
      </c>
      <c r="B3206" s="65" t="s">
        <v>8523</v>
      </c>
      <c r="C3206" s="131">
        <v>2.1</v>
      </c>
      <c r="D3206" s="132">
        <v>4.4099998474121094</v>
      </c>
      <c r="E3206" s="132">
        <v>3.8726930476480597</v>
      </c>
      <c r="F3206" s="132">
        <v>42.288624082028541</v>
      </c>
      <c r="G3206" s="92">
        <v>86.031486511230469</v>
      </c>
      <c r="H3206" s="91">
        <v>62.941440582275391</v>
      </c>
      <c r="I3206" s="90">
        <v>79.783531188964844</v>
      </c>
    </row>
    <row r="3207" spans="1:9">
      <c r="A3207" s="65" t="s">
        <v>8522</v>
      </c>
      <c r="B3207" s="65" t="s">
        <v>8521</v>
      </c>
      <c r="C3207" s="131">
        <v>2.0299999999999998</v>
      </c>
      <c r="D3207" s="132">
        <v>4.1209001541137695</v>
      </c>
      <c r="E3207" s="132">
        <v>3.4050287390198792</v>
      </c>
      <c r="F3207" s="132">
        <v>38.420417371686405</v>
      </c>
      <c r="G3207" s="92">
        <v>85.716812133789063</v>
      </c>
      <c r="H3207" s="91">
        <v>61.562026977539063</v>
      </c>
      <c r="I3207" s="90">
        <v>79.180747985839844</v>
      </c>
    </row>
    <row r="3208" spans="1:9">
      <c r="A3208" s="65" t="s">
        <v>8520</v>
      </c>
      <c r="B3208" s="65" t="s">
        <v>8519</v>
      </c>
      <c r="C3208" s="131">
        <v>1.2390000000000001</v>
      </c>
      <c r="D3208" s="132">
        <v>1.535120964050293</v>
      </c>
      <c r="E3208" s="132">
        <v>3.4957910020071319</v>
      </c>
      <c r="F3208" s="132">
        <v>39.929735474728389</v>
      </c>
      <c r="G3208" s="92">
        <v>84.650131225585938</v>
      </c>
      <c r="H3208" s="91">
        <v>61.297016143798828</v>
      </c>
      <c r="I3208" s="90">
        <v>78.33099365234375</v>
      </c>
    </row>
    <row r="3209" spans="1:9">
      <c r="A3209" s="65" t="s">
        <v>8518</v>
      </c>
      <c r="B3209" s="65" t="s">
        <v>8517</v>
      </c>
      <c r="C3209" s="131">
        <v>4.157</v>
      </c>
      <c r="D3209" s="132">
        <v>17.280649185180664</v>
      </c>
      <c r="E3209" s="132">
        <v>1.8203973394062667</v>
      </c>
      <c r="F3209" s="132">
        <v>32.358723805038849</v>
      </c>
      <c r="G3209" s="92">
        <v>89.9456787109375</v>
      </c>
      <c r="H3209" s="91">
        <v>62.240753173828125</v>
      </c>
      <c r="I3209" s="90">
        <v>82.448974609375</v>
      </c>
    </row>
    <row r="3210" spans="1:9">
      <c r="A3210" s="65" t="s">
        <v>8516</v>
      </c>
      <c r="B3210" s="65" t="s">
        <v>8515</v>
      </c>
      <c r="C3210" s="131">
        <v>7.6929999999999996</v>
      </c>
      <c r="D3210" s="132">
        <v>59.182247161865234</v>
      </c>
      <c r="E3210" s="132">
        <v>0.54167026811099606</v>
      </c>
      <c r="F3210" s="132">
        <v>44.66859679598533</v>
      </c>
      <c r="G3210" s="92">
        <v>99.792289733886719</v>
      </c>
      <c r="H3210" s="91">
        <v>71.406379699707031</v>
      </c>
      <c r="I3210" s="90">
        <v>92.111320495605469</v>
      </c>
    </row>
    <row r="3211" spans="1:9">
      <c r="A3211" s="65" t="s">
        <v>8514</v>
      </c>
      <c r="B3211" s="65" t="s">
        <v>8513</v>
      </c>
      <c r="C3211" s="131">
        <v>2.7290000000000001</v>
      </c>
      <c r="D3211" s="132">
        <v>7.4474411010742188</v>
      </c>
      <c r="E3211" s="132">
        <v>3.4252745646635447</v>
      </c>
      <c r="F3211" s="132">
        <v>43.30730165895497</v>
      </c>
      <c r="G3211" s="92">
        <v>87.888542175292969</v>
      </c>
      <c r="H3211" s="91">
        <v>64.345428466796875</v>
      </c>
      <c r="I3211" s="90">
        <v>81.517990112304688</v>
      </c>
    </row>
    <row r="3212" spans="1:9">
      <c r="A3212" s="65" t="s">
        <v>8512</v>
      </c>
      <c r="B3212" s="65" t="s">
        <v>8511</v>
      </c>
      <c r="C3212" s="131">
        <v>3.3149999999999999</v>
      </c>
      <c r="D3212" s="132">
        <v>10.989225387573242</v>
      </c>
      <c r="E3212" s="132">
        <v>2.8646022859811553</v>
      </c>
      <c r="F3212" s="132">
        <v>45.603057459146022</v>
      </c>
      <c r="G3212" s="92">
        <v>90.111427307128906</v>
      </c>
      <c r="H3212" s="91">
        <v>66.3135986328125</v>
      </c>
      <c r="I3212" s="90">
        <v>83.671951293945313</v>
      </c>
    </row>
    <row r="3213" spans="1:9">
      <c r="A3213" s="65" t="s">
        <v>8510</v>
      </c>
      <c r="B3213" s="65" t="s">
        <v>8509</v>
      </c>
      <c r="C3213" s="131">
        <v>10.635</v>
      </c>
      <c r="D3213" s="132">
        <v>113.10322570800781</v>
      </c>
      <c r="E3213" s="132">
        <v>-0.2715859582048028</v>
      </c>
      <c r="F3213" s="132">
        <v>45.555427084838847</v>
      </c>
      <c r="G3213" s="92">
        <v>105.30694580078125</v>
      </c>
      <c r="H3213" s="91">
        <v>74.382904052734375</v>
      </c>
      <c r="I3213" s="90">
        <v>96.939178466796875</v>
      </c>
    </row>
    <row r="3214" spans="1:9">
      <c r="A3214" s="65" t="s">
        <v>7936</v>
      </c>
      <c r="B3214" s="65" t="s">
        <v>7935</v>
      </c>
      <c r="C3214" s="131">
        <v>7.8239999999999998</v>
      </c>
      <c r="D3214" s="132">
        <v>61.214977264404297</v>
      </c>
      <c r="E3214" s="132">
        <v>0.34135277279815557</v>
      </c>
      <c r="F3214" s="132">
        <v>43.906480403570043</v>
      </c>
      <c r="G3214" s="92">
        <v>100.09508514404297</v>
      </c>
      <c r="H3214" s="91">
        <v>71.326461791992188</v>
      </c>
      <c r="I3214" s="90">
        <v>92.310554504394531</v>
      </c>
    </row>
    <row r="3215" spans="1:9">
      <c r="A3215" s="65" t="s">
        <v>8820</v>
      </c>
      <c r="B3215" s="65" t="s">
        <v>8819</v>
      </c>
      <c r="C3215" s="131">
        <v>12.019</v>
      </c>
      <c r="D3215" s="132">
        <v>144.45635986328125</v>
      </c>
      <c r="E3215" s="132">
        <v>1.0020588205484664</v>
      </c>
      <c r="F3215" s="132">
        <v>38.356657809270743</v>
      </c>
      <c r="G3215" s="92">
        <v>103.80062103271484</v>
      </c>
      <c r="H3215" s="91">
        <v>71.181999206542969</v>
      </c>
      <c r="I3215" s="90">
        <v>94.974319458007813</v>
      </c>
    </row>
    <row r="3216" spans="1:9">
      <c r="A3216" s="65" t="s">
        <v>7934</v>
      </c>
      <c r="B3216" s="65" t="s">
        <v>7933</v>
      </c>
      <c r="C3216" s="131">
        <v>13.802</v>
      </c>
      <c r="D3216" s="132">
        <v>190.49520874023438</v>
      </c>
      <c r="E3216" s="132">
        <v>-0.2184979864675608</v>
      </c>
      <c r="F3216" s="132">
        <v>45.82059664895791</v>
      </c>
      <c r="G3216" s="92">
        <v>109.53589630126953</v>
      </c>
      <c r="H3216" s="91">
        <v>76.126480102539063</v>
      </c>
      <c r="I3216" s="90">
        <v>100.49561309814453</v>
      </c>
    </row>
    <row r="3217" spans="1:9">
      <c r="A3217" s="65" t="s">
        <v>8818</v>
      </c>
      <c r="B3217" s="65" t="s">
        <v>8817</v>
      </c>
      <c r="C3217" s="131">
        <v>8.8209999999999997</v>
      </c>
      <c r="D3217" s="132">
        <v>77.810043334960938</v>
      </c>
      <c r="E3217" s="132">
        <v>3.3888395672437159</v>
      </c>
      <c r="F3217" s="132">
        <v>42.995272839379304</v>
      </c>
      <c r="G3217" s="92">
        <v>97.041526794433594</v>
      </c>
      <c r="H3217" s="91">
        <v>69.441246032714844</v>
      </c>
      <c r="I3217" s="90">
        <v>89.573143005371094</v>
      </c>
    </row>
    <row r="3218" spans="1:9">
      <c r="A3218" s="65" t="s">
        <v>8816</v>
      </c>
      <c r="B3218" s="65" t="s">
        <v>8815</v>
      </c>
      <c r="C3218" s="131">
        <v>7.3890000000000002</v>
      </c>
      <c r="D3218" s="132">
        <v>54.597320556640625</v>
      </c>
      <c r="E3218" s="132">
        <v>2.899010236228452</v>
      </c>
      <c r="F3218" s="132">
        <v>42.36547770700637</v>
      </c>
      <c r="G3218" s="92">
        <v>95.520172119140625</v>
      </c>
      <c r="H3218" s="91">
        <v>68.476272583007813</v>
      </c>
      <c r="I3218" s="90">
        <v>88.202339172363281</v>
      </c>
    </row>
    <row r="3219" spans="1:9">
      <c r="A3219" s="65" t="s">
        <v>7932</v>
      </c>
      <c r="B3219" s="65" t="s">
        <v>7931</v>
      </c>
      <c r="C3219" s="131">
        <v>8.7530000000000001</v>
      </c>
      <c r="D3219" s="132">
        <v>76.615005493164063</v>
      </c>
      <c r="E3219" s="132">
        <v>1.5274464382132644</v>
      </c>
      <c r="F3219" s="132">
        <v>41.495928654517257</v>
      </c>
      <c r="G3219" s="92">
        <v>99.229171752929688</v>
      </c>
      <c r="H3219" s="91">
        <v>70.110954284667969</v>
      </c>
      <c r="I3219" s="90">
        <v>91.350044250488281</v>
      </c>
    </row>
    <row r="3220" spans="1:9">
      <c r="A3220" s="65" t="s">
        <v>8814</v>
      </c>
      <c r="B3220" s="65" t="s">
        <v>8813</v>
      </c>
      <c r="C3220" s="131">
        <v>5.415</v>
      </c>
      <c r="D3220" s="132">
        <v>29.322225570678711</v>
      </c>
      <c r="E3220" s="132">
        <v>1.3270858358346487</v>
      </c>
      <c r="F3220" s="132">
        <v>42.637676886792455</v>
      </c>
      <c r="G3220" s="92">
        <v>94.851829528808594</v>
      </c>
      <c r="H3220" s="91">
        <v>68.114273071289063</v>
      </c>
      <c r="I3220" s="90">
        <v>87.616889953613281</v>
      </c>
    </row>
    <row r="3221" spans="1:9">
      <c r="A3221" s="65" t="s">
        <v>8118</v>
      </c>
      <c r="B3221" s="65" t="s">
        <v>8117</v>
      </c>
      <c r="C3221" s="131">
        <v>8.0259999999999998</v>
      </c>
      <c r="D3221" s="132">
        <v>64.416679382324219</v>
      </c>
      <c r="E3221" s="132">
        <v>2.2894006780355647</v>
      </c>
      <c r="F3221" s="132">
        <v>43.330484827345657</v>
      </c>
      <c r="G3221" s="92">
        <v>97.519744873046875</v>
      </c>
      <c r="H3221" s="91">
        <v>69.812728881835938</v>
      </c>
      <c r="I3221" s="90">
        <v>90.022476196289063</v>
      </c>
    </row>
    <row r="3222" spans="1:9">
      <c r="A3222" s="65" t="s">
        <v>8116</v>
      </c>
      <c r="B3222" s="65" t="s">
        <v>8115</v>
      </c>
      <c r="C3222" s="131">
        <v>6.1189999999999998</v>
      </c>
      <c r="D3222" s="132">
        <v>37.442161560058594</v>
      </c>
      <c r="E3222" s="132">
        <v>1.714995394805189</v>
      </c>
      <c r="F3222" s="132">
        <v>45.494534711964548</v>
      </c>
      <c r="G3222" s="92">
        <v>96.001655578613281</v>
      </c>
      <c r="H3222" s="91">
        <v>69.649642944335938</v>
      </c>
      <c r="I3222" s="90">
        <v>88.871040344238281</v>
      </c>
    </row>
    <row r="3223" spans="1:9">
      <c r="A3223" s="65" t="s">
        <v>8114</v>
      </c>
      <c r="B3223" s="65" t="s">
        <v>8113</v>
      </c>
      <c r="C3223" s="131">
        <v>6.3280000000000003</v>
      </c>
      <c r="D3223" s="132">
        <v>40.043582916259766</v>
      </c>
      <c r="E3223" s="132">
        <v>0.80400164133257412</v>
      </c>
      <c r="F3223" s="132">
        <v>42.23221224708562</v>
      </c>
      <c r="G3223" s="92">
        <v>96.86962890625</v>
      </c>
      <c r="H3223" s="91">
        <v>69.097801208496094</v>
      </c>
      <c r="I3223" s="90">
        <v>89.354827880859375</v>
      </c>
    </row>
    <row r="3224" spans="1:9">
      <c r="A3224" s="65" t="s">
        <v>8112</v>
      </c>
      <c r="B3224" s="65" t="s">
        <v>8111</v>
      </c>
      <c r="C3224" s="131">
        <v>4.5339999999999998</v>
      </c>
      <c r="D3224" s="132">
        <v>20.557155609130859</v>
      </c>
      <c r="E3224" s="132">
        <v>3.8460411495282458</v>
      </c>
      <c r="F3224" s="132">
        <v>39.559693113772454</v>
      </c>
      <c r="G3224" s="92">
        <v>89.279533386230469</v>
      </c>
      <c r="H3224" s="91">
        <v>64.180778503417969</v>
      </c>
      <c r="I3224" s="90">
        <v>82.488037109375</v>
      </c>
    </row>
    <row r="3225" spans="1:9">
      <c r="A3225" s="65" t="s">
        <v>8110</v>
      </c>
      <c r="B3225" s="65" t="s">
        <v>8109</v>
      </c>
      <c r="C3225" s="131">
        <v>6.1390000000000002</v>
      </c>
      <c r="D3225" s="132">
        <v>37.687320709228516</v>
      </c>
      <c r="E3225" s="132">
        <v>2.2833444136159713</v>
      </c>
      <c r="F3225" s="132">
        <v>44.397064989517823</v>
      </c>
      <c r="G3225" s="92">
        <v>94.987998962402344</v>
      </c>
      <c r="H3225" s="91">
        <v>68.785072326660156</v>
      </c>
      <c r="I3225" s="90">
        <v>87.897727966308594</v>
      </c>
    </row>
    <row r="3226" spans="1:9">
      <c r="A3226" s="65" t="s">
        <v>8108</v>
      </c>
      <c r="B3226" s="65" t="s">
        <v>8107</v>
      </c>
      <c r="C3226" s="131">
        <v>6.3769999999999998</v>
      </c>
      <c r="D3226" s="132">
        <v>40.666130065917969</v>
      </c>
      <c r="E3226" s="132">
        <v>0.50939481299422462</v>
      </c>
      <c r="F3226" s="132">
        <v>45.710451170759569</v>
      </c>
      <c r="G3226" s="92">
        <v>98.130790710449219</v>
      </c>
      <c r="H3226" s="91">
        <v>70.833854675292969</v>
      </c>
      <c r="I3226" s="90">
        <v>90.744491577148438</v>
      </c>
    </row>
    <row r="3227" spans="1:9">
      <c r="A3227" s="65" t="s">
        <v>8106</v>
      </c>
      <c r="B3227" s="65" t="s">
        <v>8105</v>
      </c>
      <c r="C3227" s="131">
        <v>8.032</v>
      </c>
      <c r="D3227" s="132">
        <v>64.513023376464844</v>
      </c>
      <c r="E3227" s="132">
        <v>0.53886940110626824</v>
      </c>
      <c r="F3227" s="132">
        <v>47.366884471013485</v>
      </c>
      <c r="G3227" s="92">
        <v>100.88865661621094</v>
      </c>
      <c r="H3227" s="91">
        <v>72.810958862304688</v>
      </c>
      <c r="I3227" s="90">
        <v>93.291084289550781</v>
      </c>
    </row>
    <row r="3228" spans="1:9">
      <c r="A3228" s="65" t="s">
        <v>7930</v>
      </c>
      <c r="B3228" s="65" t="s">
        <v>7929</v>
      </c>
      <c r="C3228" s="131">
        <v>7.7380000000000004</v>
      </c>
      <c r="D3228" s="132">
        <v>59.876644134521484</v>
      </c>
      <c r="E3228" s="132">
        <v>1.3822137792023534</v>
      </c>
      <c r="F3228" s="132">
        <v>46.13085213876726</v>
      </c>
      <c r="G3228" s="92">
        <v>99.000740051269531</v>
      </c>
      <c r="H3228" s="91">
        <v>71.450775146484375</v>
      </c>
      <c r="I3228" s="90">
        <v>91.545967102050781</v>
      </c>
    </row>
    <row r="3229" spans="1:9">
      <c r="A3229" s="65" t="s">
        <v>7928</v>
      </c>
      <c r="B3229" s="65" t="s">
        <v>7927</v>
      </c>
      <c r="C3229" s="131">
        <v>7.1589999999999998</v>
      </c>
      <c r="D3229" s="132">
        <v>51.25128173828125</v>
      </c>
      <c r="E3229" s="132">
        <v>1.6505562327678667E-2</v>
      </c>
      <c r="F3229" s="132">
        <v>46.053049289891398</v>
      </c>
      <c r="G3229" s="92">
        <v>100.05766296386719</v>
      </c>
      <c r="H3229" s="91">
        <v>71.967140197753906</v>
      </c>
      <c r="I3229" s="90">
        <v>92.456626892089844</v>
      </c>
    </row>
    <row r="3230" spans="1:9">
      <c r="A3230" s="65" t="s">
        <v>7926</v>
      </c>
      <c r="B3230" s="65" t="s">
        <v>7925</v>
      </c>
      <c r="C3230" s="131">
        <v>11.148</v>
      </c>
      <c r="D3230" s="132">
        <v>124.27790069580078</v>
      </c>
      <c r="E3230" s="132">
        <v>2.9343351194130625</v>
      </c>
      <c r="F3230" s="132">
        <v>41.875264881525716</v>
      </c>
      <c r="G3230" s="92">
        <v>100.68376922607422</v>
      </c>
      <c r="H3230" s="91">
        <v>70.785636901855469</v>
      </c>
      <c r="I3230" s="90">
        <v>92.593605041503906</v>
      </c>
    </row>
    <row r="3231" spans="1:9">
      <c r="A3231" s="65" t="s">
        <v>7924</v>
      </c>
      <c r="B3231" s="65" t="s">
        <v>7923</v>
      </c>
      <c r="C3231" s="131">
        <v>8.3620000000000001</v>
      </c>
      <c r="D3231" s="132">
        <v>69.923042297363281</v>
      </c>
      <c r="E3231" s="132">
        <v>0.33509896066093481</v>
      </c>
      <c r="F3231" s="132">
        <v>43.306520109917564</v>
      </c>
      <c r="G3231" s="92">
        <v>100.74838256835938</v>
      </c>
      <c r="H3231" s="91">
        <v>71.471710205078125</v>
      </c>
      <c r="I3231" s="90">
        <v>92.826385498046875</v>
      </c>
    </row>
    <row r="3232" spans="1:9">
      <c r="A3232" s="65" t="s">
        <v>7922</v>
      </c>
      <c r="B3232" s="65" t="s">
        <v>7921</v>
      </c>
      <c r="C3232" s="131">
        <v>8.66</v>
      </c>
      <c r="D3232" s="132">
        <v>74.995597839355469</v>
      </c>
      <c r="E3232" s="132">
        <v>-0.46253670618539283</v>
      </c>
      <c r="F3232" s="132">
        <v>45.397082457658549</v>
      </c>
      <c r="G3232" s="92">
        <v>102.76312255859375</v>
      </c>
      <c r="H3232" s="91">
        <v>73.155990600585938</v>
      </c>
      <c r="I3232" s="90">
        <v>94.751701354980469</v>
      </c>
    </row>
    <row r="3233" spans="1:9">
      <c r="A3233" s="65" t="s">
        <v>7920</v>
      </c>
      <c r="B3233" s="65" t="s">
        <v>7919</v>
      </c>
      <c r="C3233" s="131">
        <v>3.6819999999999999</v>
      </c>
      <c r="D3233" s="132">
        <v>13.557124137878418</v>
      </c>
      <c r="E3233" s="132">
        <v>1.0207258934104255</v>
      </c>
      <c r="F3233" s="132">
        <v>44.175476670283679</v>
      </c>
      <c r="G3233" s="92">
        <v>92.96142578125</v>
      </c>
      <c r="H3233" s="91">
        <v>67.404556274414063</v>
      </c>
      <c r="I3233" s="90">
        <v>86.045967102050781</v>
      </c>
    </row>
    <row r="3234" spans="1:9">
      <c r="A3234" s="65" t="s">
        <v>7918</v>
      </c>
      <c r="B3234" s="65" t="s">
        <v>7917</v>
      </c>
      <c r="C3234" s="131">
        <v>2.4860000000000002</v>
      </c>
      <c r="D3234" s="132">
        <v>6.1801958084106445</v>
      </c>
      <c r="E3234" s="132">
        <v>3.0165164366584465</v>
      </c>
      <c r="F3234" s="132">
        <v>38.939296301069724</v>
      </c>
      <c r="G3234" s="92">
        <v>87.106315612792969</v>
      </c>
      <c r="H3234" s="91">
        <v>62.536697387695313</v>
      </c>
      <c r="I3234" s="90">
        <v>80.458000183105469</v>
      </c>
    </row>
    <row r="3235" spans="1:9">
      <c r="A3235" s="65" t="s">
        <v>7916</v>
      </c>
      <c r="B3235" s="65" t="s">
        <v>7915</v>
      </c>
      <c r="C3235" s="131">
        <v>7.1449999999999996</v>
      </c>
      <c r="D3235" s="132">
        <v>51.051025390625</v>
      </c>
      <c r="E3235" s="132">
        <v>0.11596969211756607</v>
      </c>
      <c r="F3235" s="132">
        <v>44.814898959703456</v>
      </c>
      <c r="G3235" s="92">
        <v>99.621749877929688</v>
      </c>
      <c r="H3235" s="91">
        <v>71.356498718261719</v>
      </c>
      <c r="I3235" s="90">
        <v>91.973426818847656</v>
      </c>
    </row>
    <row r="3236" spans="1:9">
      <c r="A3236" s="65" t="s">
        <v>7914</v>
      </c>
      <c r="B3236" s="65" t="s">
        <v>7913</v>
      </c>
      <c r="C3236" s="131">
        <v>0.74299999999999999</v>
      </c>
      <c r="D3236" s="132">
        <v>0.55204898118972778</v>
      </c>
      <c r="E3236" s="132">
        <v>3.882437640645096</v>
      </c>
      <c r="F3236" s="132">
        <v>34.852667578659371</v>
      </c>
      <c r="G3236" s="92">
        <v>82.169364929199219</v>
      </c>
      <c r="H3236" s="91">
        <v>58.309627532958984</v>
      </c>
      <c r="I3236" s="90">
        <v>75.713134765625</v>
      </c>
    </row>
    <row r="3237" spans="1:9">
      <c r="A3237" s="65" t="s">
        <v>7912</v>
      </c>
      <c r="B3237" s="65" t="s">
        <v>7911</v>
      </c>
      <c r="C3237" s="131">
        <v>1.2809999999999999</v>
      </c>
      <c r="D3237" s="132">
        <v>1.6409610509872437</v>
      </c>
      <c r="E3237" s="132">
        <v>3.291572183056366</v>
      </c>
      <c r="F3237" s="132">
        <v>36.80777486286668</v>
      </c>
      <c r="G3237" s="92">
        <v>84.311012268066406</v>
      </c>
      <c r="H3237" s="91">
        <v>60.161895751953125</v>
      </c>
      <c r="I3237" s="90">
        <v>77.776481628417969</v>
      </c>
    </row>
    <row r="3238" spans="1:9">
      <c r="A3238" s="65" t="s">
        <v>7910</v>
      </c>
      <c r="B3238" s="65" t="s">
        <v>7909</v>
      </c>
      <c r="C3238" s="131">
        <v>1.028</v>
      </c>
      <c r="D3238" s="132">
        <v>1.0567840337753296</v>
      </c>
      <c r="E3238" s="132">
        <v>1.0795095456504116</v>
      </c>
      <c r="F3238" s="132">
        <v>39.951967063129004</v>
      </c>
      <c r="G3238" s="92">
        <v>87.711135864257813</v>
      </c>
      <c r="H3238" s="91">
        <v>62.836624145507813</v>
      </c>
      <c r="I3238" s="90">
        <v>80.980316162109375</v>
      </c>
    </row>
    <row r="3239" spans="1:9">
      <c r="A3239" s="65" t="s">
        <v>7908</v>
      </c>
      <c r="B3239" s="65" t="s">
        <v>7907</v>
      </c>
      <c r="C3239" s="131">
        <v>2.1680000000000001</v>
      </c>
      <c r="D3239" s="132">
        <v>4.7002239227294922</v>
      </c>
      <c r="E3239" s="132">
        <v>0.70208411868394127</v>
      </c>
      <c r="F3239" s="132">
        <v>44.105347659627022</v>
      </c>
      <c r="G3239" s="92">
        <v>91.004196166992188</v>
      </c>
      <c r="H3239" s="91">
        <v>66.095085144042969</v>
      </c>
      <c r="I3239" s="90">
        <v>84.264015197753906</v>
      </c>
    </row>
    <row r="3240" spans="1:9">
      <c r="A3240" s="65" t="s">
        <v>7906</v>
      </c>
      <c r="B3240" s="65" t="s">
        <v>7905</v>
      </c>
      <c r="C3240" s="131">
        <v>2.548</v>
      </c>
      <c r="D3240" s="132">
        <v>6.4923038482666016</v>
      </c>
      <c r="E3240" s="132">
        <v>3.8214359921726238</v>
      </c>
      <c r="F3240" s="132">
        <v>38.425326305220885</v>
      </c>
      <c r="G3240" s="92">
        <v>85.958274841308594</v>
      </c>
      <c r="H3240" s="91">
        <v>61.79473876953125</v>
      </c>
      <c r="I3240" s="90">
        <v>79.419845581054688</v>
      </c>
    </row>
    <row r="3241" spans="1:9">
      <c r="A3241" s="65" t="s">
        <v>7904</v>
      </c>
      <c r="B3241" s="65" t="s">
        <v>7903</v>
      </c>
      <c r="C3241" s="131">
        <v>2.7469999999999999</v>
      </c>
      <c r="D3241" s="132">
        <v>7.5460090637207031</v>
      </c>
      <c r="E3241" s="132">
        <v>2.0999634124242705</v>
      </c>
      <c r="F3241" s="132">
        <v>44.454113794514939</v>
      </c>
      <c r="G3241" s="92">
        <v>90.036369323730469</v>
      </c>
      <c r="H3241" s="91">
        <v>65.817237854003906</v>
      </c>
      <c r="I3241" s="90">
        <v>83.482894897460938</v>
      </c>
    </row>
    <row r="3242" spans="1:9">
      <c r="A3242" s="65" t="s">
        <v>7902</v>
      </c>
      <c r="B3242" s="65" t="s">
        <v>7901</v>
      </c>
      <c r="C3242" s="131">
        <v>8.2880000000000003</v>
      </c>
      <c r="D3242" s="132">
        <v>68.690940856933594</v>
      </c>
      <c r="E3242" s="132">
        <v>-0.35189753735947876</v>
      </c>
      <c r="F3242" s="132">
        <v>44.712730982881759</v>
      </c>
      <c r="G3242" s="92">
        <v>101.92097473144531</v>
      </c>
      <c r="H3242" s="91">
        <v>72.517265319824219</v>
      </c>
      <c r="I3242" s="90">
        <v>93.964599609375</v>
      </c>
    </row>
    <row r="3243" spans="1:9">
      <c r="A3243" s="65" t="s">
        <v>7900</v>
      </c>
      <c r="B3243" s="65" t="s">
        <v>7899</v>
      </c>
      <c r="C3243" s="131">
        <v>3.0329999999999999</v>
      </c>
      <c r="D3243" s="132">
        <v>9.1990890502929688</v>
      </c>
      <c r="E3243" s="132">
        <v>3.1827269371467213</v>
      </c>
      <c r="F3243" s="132">
        <v>38.650966031064527</v>
      </c>
      <c r="G3243" s="92">
        <v>87.674140930175781</v>
      </c>
      <c r="H3243" s="91">
        <v>62.843620300292969</v>
      </c>
      <c r="I3243" s="90">
        <v>80.955230712890625</v>
      </c>
    </row>
    <row r="3244" spans="1:9">
      <c r="A3244" s="65" t="s">
        <v>8508</v>
      </c>
      <c r="B3244" s="65" t="s">
        <v>8507</v>
      </c>
      <c r="C3244" s="131">
        <v>13.571999999999999</v>
      </c>
      <c r="D3244" s="132">
        <v>184.19918823242188</v>
      </c>
      <c r="E3244" s="132">
        <v>-0.25243332028524251</v>
      </c>
      <c r="F3244" s="132">
        <v>42.523180630072915</v>
      </c>
      <c r="G3244" s="92">
        <v>108.55052947998047</v>
      </c>
      <c r="H3244" s="91">
        <v>74.643028259277344</v>
      </c>
      <c r="I3244" s="90">
        <v>99.375465393066406</v>
      </c>
    </row>
    <row r="3245" spans="1:9">
      <c r="A3245" s="65" t="s">
        <v>8506</v>
      </c>
      <c r="B3245" s="65" t="s">
        <v>8505</v>
      </c>
      <c r="C3245" s="131">
        <v>12.170999999999999</v>
      </c>
      <c r="D3245" s="132">
        <v>148.13323974609375</v>
      </c>
      <c r="E3245" s="132">
        <v>0.23955533127374015</v>
      </c>
      <c r="F3245" s="132">
        <v>46.76036086833944</v>
      </c>
      <c r="G3245" s="92">
        <v>106.94675445556641</v>
      </c>
      <c r="H3245" s="91">
        <v>75.396827697753906</v>
      </c>
      <c r="I3245" s="90">
        <v>98.409629821777344</v>
      </c>
    </row>
    <row r="3246" spans="1:9">
      <c r="A3246" s="65" t="s">
        <v>8504</v>
      </c>
      <c r="B3246" s="65" t="s">
        <v>8503</v>
      </c>
      <c r="C3246" s="131">
        <v>10.282</v>
      </c>
      <c r="D3246" s="132">
        <v>105.71952056884766</v>
      </c>
      <c r="E3246" s="132">
        <v>3.7349047607529946</v>
      </c>
      <c r="F3246" s="132">
        <v>37.22550415183867</v>
      </c>
      <c r="G3246" s="92">
        <v>97.329292297363281</v>
      </c>
      <c r="H3246" s="91">
        <v>67.700096130371094</v>
      </c>
      <c r="I3246" s="90">
        <v>89.311904907226563</v>
      </c>
    </row>
    <row r="3247" spans="1:9">
      <c r="A3247" s="65" t="s">
        <v>8502</v>
      </c>
      <c r="B3247" s="65" t="s">
        <v>8501</v>
      </c>
      <c r="C3247" s="131">
        <v>9.6059999999999999</v>
      </c>
      <c r="D3247" s="132">
        <v>92.275238037109375</v>
      </c>
      <c r="E3247" s="132">
        <v>1.6230962864345728</v>
      </c>
      <c r="F3247" s="132">
        <v>47.547709923664122</v>
      </c>
      <c r="G3247" s="92">
        <v>101.65052032470703</v>
      </c>
      <c r="H3247" s="91">
        <v>73.19927978515625</v>
      </c>
      <c r="I3247" s="90">
        <v>93.951873779296875</v>
      </c>
    </row>
    <row r="3248" spans="1:9">
      <c r="A3248" s="65" t="s">
        <v>8500</v>
      </c>
      <c r="B3248" s="65" t="s">
        <v>8499</v>
      </c>
      <c r="C3248" s="131">
        <v>12.359</v>
      </c>
      <c r="D3248" s="132">
        <v>152.74488830566406</v>
      </c>
      <c r="E3248" s="132">
        <v>2.9683141712075449</v>
      </c>
      <c r="F3248" s="132">
        <v>40.145210494203781</v>
      </c>
      <c r="G3248" s="92">
        <v>101.88863372802734</v>
      </c>
      <c r="H3248" s="91">
        <v>70.69110107421875</v>
      </c>
      <c r="I3248" s="90">
        <v>93.446868896484375</v>
      </c>
    </row>
    <row r="3249" spans="1:9">
      <c r="A3249" s="65" t="s">
        <v>8498</v>
      </c>
      <c r="B3249" s="65" t="s">
        <v>8497</v>
      </c>
      <c r="C3249" s="131">
        <v>11.426</v>
      </c>
      <c r="D3249" s="132">
        <v>130.55348205566406</v>
      </c>
      <c r="E3249" s="132">
        <v>1.5250502809698165</v>
      </c>
      <c r="F3249" s="132">
        <v>44.12533333333333</v>
      </c>
      <c r="G3249" s="92">
        <v>103.54586791992188</v>
      </c>
      <c r="H3249" s="91">
        <v>72.929908752441406</v>
      </c>
      <c r="I3249" s="90">
        <v>95.261466979980469</v>
      </c>
    </row>
    <row r="3250" spans="1:9">
      <c r="A3250" s="65" t="s">
        <v>8496</v>
      </c>
      <c r="B3250" s="65" t="s">
        <v>8495</v>
      </c>
      <c r="C3250" s="131">
        <v>23.105</v>
      </c>
      <c r="D3250" s="132">
        <v>533.84100341796875</v>
      </c>
      <c r="E3250" s="132">
        <v>-1.2455422038731256</v>
      </c>
      <c r="F3250" s="132">
        <v>45.475412844036697</v>
      </c>
      <c r="G3250" s="92">
        <v>121.88548278808594</v>
      </c>
      <c r="H3250" s="91">
        <v>78.689102172851563</v>
      </c>
      <c r="I3250" s="90">
        <v>110.19693756103516</v>
      </c>
    </row>
    <row r="3251" spans="1:9">
      <c r="A3251" s="65" t="s">
        <v>7830</v>
      </c>
      <c r="B3251" s="65" t="s">
        <v>7829</v>
      </c>
      <c r="C3251" s="131">
        <v>7.8849999999999998</v>
      </c>
      <c r="D3251" s="132">
        <v>62.173225402832031</v>
      </c>
      <c r="E3251" s="132">
        <v>0.94621509214656241</v>
      </c>
      <c r="F3251" s="132">
        <v>46.49245457345242</v>
      </c>
      <c r="G3251" s="92">
        <v>99.908088684082031</v>
      </c>
      <c r="H3251" s="91">
        <v>72.032669067382813</v>
      </c>
      <c r="I3251" s="90">
        <v>92.365257263183594</v>
      </c>
    </row>
    <row r="3252" spans="1:9">
      <c r="A3252" s="65" t="s">
        <v>8494</v>
      </c>
      <c r="B3252" s="65" t="s">
        <v>8493</v>
      </c>
      <c r="C3252" s="131">
        <v>5.8890000000000002</v>
      </c>
      <c r="D3252" s="132">
        <v>34.680320739746094</v>
      </c>
      <c r="E3252" s="132">
        <v>0.99876637499452248</v>
      </c>
      <c r="F3252" s="132">
        <v>45.877733725540352</v>
      </c>
      <c r="G3252" s="92">
        <v>96.749465942382813</v>
      </c>
      <c r="H3252" s="91">
        <v>70.140777587890625</v>
      </c>
      <c r="I3252" s="90">
        <v>89.549400329589844</v>
      </c>
    </row>
    <row r="3253" spans="1:9">
      <c r="A3253" s="65" t="s">
        <v>8492</v>
      </c>
      <c r="B3253" s="65" t="s">
        <v>8491</v>
      </c>
      <c r="C3253" s="131">
        <v>14.036</v>
      </c>
      <c r="D3253" s="132">
        <v>197.00929260253906</v>
      </c>
      <c r="E3253" s="132">
        <v>0.17307002910052</v>
      </c>
      <c r="F3253" s="132">
        <v>43.452938510348993</v>
      </c>
      <c r="G3253" s="92">
        <v>108.76184844970703</v>
      </c>
      <c r="H3253" s="91">
        <v>74.936256408691406</v>
      </c>
      <c r="I3253" s="90">
        <v>99.60894775390625</v>
      </c>
    </row>
    <row r="3254" spans="1:9">
      <c r="A3254" s="65" t="s">
        <v>8490</v>
      </c>
      <c r="B3254" s="65" t="s">
        <v>8489</v>
      </c>
      <c r="C3254" s="131">
        <v>11.589</v>
      </c>
      <c r="D3254" s="132">
        <v>134.30491638183594</v>
      </c>
      <c r="E3254" s="132">
        <v>2.1180829238166936</v>
      </c>
      <c r="F3254" s="132">
        <v>43.307517084282459</v>
      </c>
      <c r="G3254" s="92">
        <v>102.75120544433594</v>
      </c>
      <c r="H3254" s="91">
        <v>72.24151611328125</v>
      </c>
      <c r="I3254" s="90">
        <v>94.495559692382813</v>
      </c>
    </row>
    <row r="3255" spans="1:9">
      <c r="A3255" s="65" t="s">
        <v>8488</v>
      </c>
      <c r="B3255" s="65" t="s">
        <v>8487</v>
      </c>
      <c r="C3255" s="131">
        <v>8.2270000000000003</v>
      </c>
      <c r="D3255" s="132">
        <v>67.68353271484375</v>
      </c>
      <c r="E3255" s="132">
        <v>0.57537148365496371</v>
      </c>
      <c r="F3255" s="132">
        <v>45.07074812650832</v>
      </c>
      <c r="G3255" s="92">
        <v>100.60833740234375</v>
      </c>
      <c r="H3255" s="91">
        <v>71.94989013671875</v>
      </c>
      <c r="I3255" s="90">
        <v>92.853622436523438</v>
      </c>
    </row>
    <row r="3256" spans="1:9">
      <c r="A3256" s="65" t="s">
        <v>8486</v>
      </c>
      <c r="B3256" s="65" t="s">
        <v>8485</v>
      </c>
      <c r="C3256" s="131">
        <v>11.89</v>
      </c>
      <c r="D3256" s="132">
        <v>141.37210083007813</v>
      </c>
      <c r="E3256" s="132">
        <v>0.95485742751001912</v>
      </c>
      <c r="F3256" s="132">
        <v>42.629245826137016</v>
      </c>
      <c r="G3256" s="92">
        <v>104.64366912841797</v>
      </c>
      <c r="H3256" s="91">
        <v>72.965957641601563</v>
      </c>
      <c r="I3256" s="90">
        <v>96.071968078613281</v>
      </c>
    </row>
    <row r="3257" spans="1:9">
      <c r="A3257" s="65" t="s">
        <v>8104</v>
      </c>
      <c r="B3257" s="65" t="s">
        <v>8103</v>
      </c>
      <c r="C3257" s="131">
        <v>9.2240000000000002</v>
      </c>
      <c r="D3257" s="132">
        <v>85.082176208496094</v>
      </c>
      <c r="E3257" s="132">
        <v>2.7023713755035002</v>
      </c>
      <c r="F3257" s="132">
        <v>44.772314331137864</v>
      </c>
      <c r="G3257" s="92">
        <v>98.975570678710938</v>
      </c>
      <c r="H3257" s="91">
        <v>70.975685119628906</v>
      </c>
      <c r="I3257" s="90">
        <v>91.399055480957031</v>
      </c>
    </row>
    <row r="3258" spans="1:9">
      <c r="A3258" s="65" t="s">
        <v>8102</v>
      </c>
      <c r="B3258" s="65" t="s">
        <v>8101</v>
      </c>
      <c r="C3258" s="131">
        <v>7.5670000000000002</v>
      </c>
      <c r="D3258" s="132">
        <v>57.259487152099609</v>
      </c>
      <c r="E3258" s="132">
        <v>2.9435367734498379</v>
      </c>
      <c r="F3258" s="132">
        <v>42.093386673334166</v>
      </c>
      <c r="G3258" s="92">
        <v>95.657218933105469</v>
      </c>
      <c r="H3258" s="91">
        <v>68.464607238769531</v>
      </c>
      <c r="I3258" s="90">
        <v>88.299148559570313</v>
      </c>
    </row>
    <row r="3259" spans="1:9">
      <c r="A3259" s="65" t="s">
        <v>8100</v>
      </c>
      <c r="B3259" s="65" t="s">
        <v>8099</v>
      </c>
      <c r="C3259" s="131">
        <v>9.3369999999999997</v>
      </c>
      <c r="D3259" s="132">
        <v>87.1795654296875</v>
      </c>
      <c r="E3259" s="132">
        <v>2.8156617742206067</v>
      </c>
      <c r="F3259" s="132">
        <v>37.578465063001147</v>
      </c>
      <c r="G3259" s="92">
        <v>97.375930786132813</v>
      </c>
      <c r="H3259" s="91">
        <v>67.906379699707031</v>
      </c>
      <c r="I3259" s="90">
        <v>89.401741027832031</v>
      </c>
    </row>
    <row r="3260" spans="1:9">
      <c r="A3260" s="65" t="s">
        <v>8098</v>
      </c>
      <c r="B3260" s="65" t="s">
        <v>8097</v>
      </c>
      <c r="C3260" s="131">
        <v>8.5380000000000003</v>
      </c>
      <c r="D3260" s="132">
        <v>72.897445678710938</v>
      </c>
      <c r="E3260" s="132">
        <v>3.812552691170886</v>
      </c>
      <c r="F3260" s="132">
        <v>41.577098417806383</v>
      </c>
      <c r="G3260" s="92">
        <v>95.725082397460938</v>
      </c>
      <c r="H3260" s="91">
        <v>68.328781127929688</v>
      </c>
      <c r="I3260" s="90">
        <v>88.3118896484375</v>
      </c>
    </row>
    <row r="3261" spans="1:9">
      <c r="A3261" s="65" t="s">
        <v>8096</v>
      </c>
      <c r="B3261" s="65" t="s">
        <v>8095</v>
      </c>
      <c r="C3261" s="131">
        <v>7.2089999999999996</v>
      </c>
      <c r="D3261" s="132">
        <v>51.969680786132813</v>
      </c>
      <c r="E3261" s="132">
        <v>3.0950863331153387</v>
      </c>
      <c r="F3261" s="132">
        <v>36.949512987012987</v>
      </c>
      <c r="G3261" s="92">
        <v>93.775665283203125</v>
      </c>
      <c r="H3261" s="91">
        <v>65.887504577636719</v>
      </c>
      <c r="I3261" s="90">
        <v>86.229385375976563</v>
      </c>
    </row>
    <row r="3262" spans="1:9">
      <c r="A3262" s="65" t="s">
        <v>8094</v>
      </c>
      <c r="B3262" s="65" t="s">
        <v>8093</v>
      </c>
      <c r="C3262" s="131">
        <v>8.3629999999999995</v>
      </c>
      <c r="D3262" s="132">
        <v>69.939765930175781</v>
      </c>
      <c r="E3262" s="132">
        <v>3.9478267928037041</v>
      </c>
      <c r="F3262" s="132">
        <v>37.863234227701234</v>
      </c>
      <c r="G3262" s="92">
        <v>94.45721435546875</v>
      </c>
      <c r="H3262" s="91">
        <v>66.523170471191406</v>
      </c>
      <c r="I3262" s="90">
        <v>86.898513793945313</v>
      </c>
    </row>
    <row r="3263" spans="1:9">
      <c r="A3263" s="65" t="s">
        <v>8092</v>
      </c>
      <c r="B3263" s="65" t="s">
        <v>8091</v>
      </c>
      <c r="C3263" s="131">
        <v>9.0060000000000002</v>
      </c>
      <c r="D3263" s="132">
        <v>81.1080322265625</v>
      </c>
      <c r="E3263" s="132">
        <v>4.061161260292522</v>
      </c>
      <c r="F3263" s="132">
        <v>32.961576216519425</v>
      </c>
      <c r="G3263" s="92">
        <v>94.127487182617188</v>
      </c>
      <c r="H3263" s="91">
        <v>64.807640075683594</v>
      </c>
      <c r="I3263" s="90">
        <v>86.193801879882813</v>
      </c>
    </row>
    <row r="3264" spans="1:9">
      <c r="A3264" s="65" t="s">
        <v>8090</v>
      </c>
      <c r="B3264" s="65" t="s">
        <v>8089</v>
      </c>
      <c r="C3264" s="131">
        <v>12.817</v>
      </c>
      <c r="D3264" s="132">
        <v>164.27548217773438</v>
      </c>
      <c r="E3264" s="132">
        <v>3.4433657626364385</v>
      </c>
      <c r="F3264" s="132">
        <v>36.654908572169624</v>
      </c>
      <c r="G3264" s="92">
        <v>101.05351257324219</v>
      </c>
      <c r="H3264" s="91">
        <v>69.091712951660156</v>
      </c>
      <c r="I3264" s="90">
        <v>92.404937744140625</v>
      </c>
    </row>
    <row r="3265" spans="1:9">
      <c r="A3265" s="65" t="s">
        <v>8088</v>
      </c>
      <c r="B3265" s="65" t="s">
        <v>8087</v>
      </c>
      <c r="C3265" s="131">
        <v>11.461</v>
      </c>
      <c r="D3265" s="132">
        <v>131.35452270507813</v>
      </c>
      <c r="E3265" s="132">
        <v>3.2192499936226726</v>
      </c>
      <c r="F3265" s="132">
        <v>41.502244592572438</v>
      </c>
      <c r="G3265" s="92">
        <v>100.62686157226563</v>
      </c>
      <c r="H3265" s="91">
        <v>70.598770141601563</v>
      </c>
      <c r="I3265" s="90">
        <v>92.501533508300781</v>
      </c>
    </row>
    <row r="3266" spans="1:9">
      <c r="A3266" s="65" t="s">
        <v>8086</v>
      </c>
      <c r="B3266" s="65" t="s">
        <v>8085</v>
      </c>
      <c r="C3266" s="131">
        <v>13.411</v>
      </c>
      <c r="D3266" s="132">
        <v>179.85491943359375</v>
      </c>
      <c r="E3266" s="132">
        <v>3.2917774243903706</v>
      </c>
      <c r="F3266" s="132">
        <v>35.959384615384614</v>
      </c>
      <c r="G3266" s="92">
        <v>101.89451599121094</v>
      </c>
      <c r="H3266" s="91">
        <v>69.192085266113281</v>
      </c>
      <c r="I3266" s="90">
        <v>93.045539855957031</v>
      </c>
    </row>
    <row r="3267" spans="1:9">
      <c r="A3267" s="65" t="s">
        <v>6842</v>
      </c>
      <c r="B3267" s="65" t="s">
        <v>6841</v>
      </c>
      <c r="C3267" s="131">
        <v>3.5830000000000002</v>
      </c>
      <c r="D3267" s="132">
        <v>12.837888717651367</v>
      </c>
      <c r="E3267" s="132">
        <v>3.7103826000037614</v>
      </c>
      <c r="F3267" s="132">
        <v>41.108713498299522</v>
      </c>
      <c r="G3267" s="92">
        <v>88.341415405273438</v>
      </c>
      <c r="H3267" s="91">
        <v>64.044288635253906</v>
      </c>
      <c r="I3267" s="90">
        <v>81.766838073730469</v>
      </c>
    </row>
    <row r="3268" spans="1:9">
      <c r="A3268" s="65" t="s">
        <v>6840</v>
      </c>
      <c r="B3268" s="65" t="s">
        <v>6839</v>
      </c>
      <c r="C3268" s="131">
        <v>2.5569999999999999</v>
      </c>
      <c r="D3268" s="132">
        <v>6.5382490158081055</v>
      </c>
      <c r="E3268" s="132">
        <v>3.5584387763589644</v>
      </c>
      <c r="F3268" s="132">
        <v>37.50547754976084</v>
      </c>
      <c r="G3268" s="92">
        <v>86.137893676757813</v>
      </c>
      <c r="H3268" s="91">
        <v>61.603778839111328</v>
      </c>
      <c r="I3268" s="90">
        <v>79.499183654785156</v>
      </c>
    </row>
    <row r="3269" spans="1:9">
      <c r="A3269" s="65" t="s">
        <v>6838</v>
      </c>
      <c r="B3269" s="65" t="s">
        <v>6837</v>
      </c>
      <c r="C3269" s="131">
        <v>2.6349999999999998</v>
      </c>
      <c r="D3269" s="132">
        <v>6.9432249069213867</v>
      </c>
      <c r="E3269" s="132">
        <v>4.2466397873796797</v>
      </c>
      <c r="F3269" s="132">
        <v>32.927869638150014</v>
      </c>
      <c r="G3269" s="92">
        <v>84.275360107421875</v>
      </c>
      <c r="H3269" s="91">
        <v>59.232509613037109</v>
      </c>
      <c r="I3269" s="90">
        <v>77.498992919921875</v>
      </c>
    </row>
    <row r="3270" spans="1:9">
      <c r="A3270" s="65" t="s">
        <v>6836</v>
      </c>
      <c r="B3270" s="65" t="s">
        <v>6835</v>
      </c>
      <c r="C3270" s="131">
        <v>5.2160000000000002</v>
      </c>
      <c r="D3270" s="132">
        <v>27.206655502319336</v>
      </c>
      <c r="E3270" s="132">
        <v>3.8512016687492689</v>
      </c>
      <c r="F3270" s="132">
        <v>42.770903010033443</v>
      </c>
      <c r="G3270" s="92">
        <v>91.029037475585938</v>
      </c>
      <c r="H3270" s="91">
        <v>66.157890319824219</v>
      </c>
      <c r="I3270" s="90">
        <v>84.29913330078125</v>
      </c>
    </row>
    <row r="3271" spans="1:9">
      <c r="A3271" s="65" t="s">
        <v>6834</v>
      </c>
      <c r="B3271" s="65" t="s">
        <v>6833</v>
      </c>
      <c r="C3271" s="131">
        <v>1.6850000000000001</v>
      </c>
      <c r="D3271" s="132">
        <v>2.8392250537872314</v>
      </c>
      <c r="E3271" s="132">
        <v>3.9977951446677435</v>
      </c>
      <c r="F3271" s="132">
        <v>37.26252035830619</v>
      </c>
      <c r="G3271" s="92">
        <v>84.071418762207031</v>
      </c>
      <c r="H3271" s="91">
        <v>60.274063110351563</v>
      </c>
      <c r="I3271" s="90">
        <v>77.632072448730469</v>
      </c>
    </row>
    <row r="3272" spans="1:9">
      <c r="A3272" s="65" t="s">
        <v>6832</v>
      </c>
      <c r="B3272" s="65" t="s">
        <v>6831</v>
      </c>
      <c r="C3272" s="131">
        <v>1.9279999999999999</v>
      </c>
      <c r="D3272" s="132">
        <v>3.7171840667724609</v>
      </c>
      <c r="E3272" s="132">
        <v>4.0783257406938462</v>
      </c>
      <c r="F3272" s="132">
        <v>36.9285412975618</v>
      </c>
      <c r="G3272" s="92">
        <v>84.274391174316406</v>
      </c>
      <c r="H3272" s="91">
        <v>60.329612731933594</v>
      </c>
      <c r="I3272" s="90">
        <v>77.795150756835938</v>
      </c>
    </row>
    <row r="3273" spans="1:9">
      <c r="A3273" s="65" t="s">
        <v>6830</v>
      </c>
      <c r="B3273" s="65" t="s">
        <v>6829</v>
      </c>
      <c r="C3273" s="131">
        <v>4.58</v>
      </c>
      <c r="D3273" s="132">
        <v>20.976400375366211</v>
      </c>
      <c r="E3273" s="132">
        <v>3.7280762767676148</v>
      </c>
      <c r="F3273" s="132">
        <v>37.354842150170647</v>
      </c>
      <c r="G3273" s="92">
        <v>89.02569580078125</v>
      </c>
      <c r="H3273" s="91">
        <v>63.369987487792969</v>
      </c>
      <c r="I3273" s="90">
        <v>82.08349609375</v>
      </c>
    </row>
    <row r="3274" spans="1:9">
      <c r="A3274" s="65" t="s">
        <v>6828</v>
      </c>
      <c r="B3274" s="65" t="s">
        <v>6827</v>
      </c>
      <c r="C3274" s="131">
        <v>8.9670000000000005</v>
      </c>
      <c r="D3274" s="132">
        <v>80.407089233398438</v>
      </c>
      <c r="E3274" s="132">
        <v>3.3595582876445924</v>
      </c>
      <c r="F3274" s="132">
        <v>40.841525423728811</v>
      </c>
      <c r="G3274" s="92">
        <v>96.811744689941406</v>
      </c>
      <c r="H3274" s="91">
        <v>68.647071838378906</v>
      </c>
      <c r="I3274" s="90">
        <v>89.190643310546875</v>
      </c>
    </row>
    <row r="3275" spans="1:9">
      <c r="A3275" s="65" t="s">
        <v>6826</v>
      </c>
      <c r="B3275" s="65" t="s">
        <v>6825</v>
      </c>
      <c r="C3275" s="131">
        <v>1.1679999999999999</v>
      </c>
      <c r="D3275" s="132">
        <v>1.3642239570617676</v>
      </c>
      <c r="E3275" s="132">
        <v>4.0218345227482892</v>
      </c>
      <c r="F3275" s="132">
        <v>34.960244320617228</v>
      </c>
      <c r="G3275" s="92">
        <v>82.689529418945313</v>
      </c>
      <c r="H3275" s="91">
        <v>58.720714569091797</v>
      </c>
      <c r="I3275" s="90">
        <v>76.203788757324219</v>
      </c>
    </row>
    <row r="3276" spans="1:9">
      <c r="A3276" s="65" t="s">
        <v>6824</v>
      </c>
      <c r="B3276" s="65" t="s">
        <v>6823</v>
      </c>
      <c r="C3276" s="131">
        <v>2.5960000000000001</v>
      </c>
      <c r="D3276" s="132">
        <v>6.7392158508300781</v>
      </c>
      <c r="E3276" s="132">
        <v>4.5738247195944313</v>
      </c>
      <c r="F3276" s="132">
        <v>29.910439970171513</v>
      </c>
      <c r="G3276" s="92">
        <v>83.082046508789063</v>
      </c>
      <c r="H3276" s="91">
        <v>57.669795989990234</v>
      </c>
      <c r="I3276" s="90">
        <v>76.205726623535156</v>
      </c>
    </row>
    <row r="3277" spans="1:9">
      <c r="A3277" s="65" t="s">
        <v>6822</v>
      </c>
      <c r="B3277" s="65" t="s">
        <v>6821</v>
      </c>
      <c r="C3277" s="131">
        <v>1.21</v>
      </c>
      <c r="D3277" s="132">
        <v>1.4641000032424927</v>
      </c>
      <c r="E3277" s="132">
        <v>4.1928951489529647</v>
      </c>
      <c r="F3277" s="132">
        <v>32.380091307850684</v>
      </c>
      <c r="G3277" s="92">
        <v>81.943130493164063</v>
      </c>
      <c r="H3277" s="91">
        <v>57.543102264404297</v>
      </c>
      <c r="I3277" s="90">
        <v>75.340705871582031</v>
      </c>
    </row>
    <row r="3278" spans="1:9">
      <c r="A3278" s="65" t="s">
        <v>6820</v>
      </c>
      <c r="B3278" s="65" t="s">
        <v>6819</v>
      </c>
      <c r="C3278" s="131">
        <v>7.9249999999999998</v>
      </c>
      <c r="D3278" s="132">
        <v>62.805625915527344</v>
      </c>
      <c r="E3278" s="132">
        <v>3.7134628761120205</v>
      </c>
      <c r="F3278" s="132">
        <v>38.402825085153275</v>
      </c>
      <c r="G3278" s="92">
        <v>94.274124145507813</v>
      </c>
      <c r="H3278" s="91">
        <v>66.602249145507813</v>
      </c>
      <c r="I3278" s="90">
        <v>86.786369323730469</v>
      </c>
    </row>
    <row r="3279" spans="1:9">
      <c r="A3279" s="65" t="s">
        <v>6818</v>
      </c>
      <c r="B3279" s="65" t="s">
        <v>6817</v>
      </c>
      <c r="C3279" s="131">
        <v>0.48</v>
      </c>
      <c r="D3279" s="132">
        <v>0.23039999604225159</v>
      </c>
      <c r="E3279" s="132">
        <v>3.9022199120324528</v>
      </c>
      <c r="F3279" s="132">
        <v>39.228996282527881</v>
      </c>
      <c r="G3279" s="92">
        <v>82.684295654296875</v>
      </c>
      <c r="H3279" s="91">
        <v>59.865226745605469</v>
      </c>
      <c r="I3279" s="90">
        <v>76.509666442871094</v>
      </c>
    </row>
    <row r="3280" spans="1:9">
      <c r="A3280" s="65" t="s">
        <v>6816</v>
      </c>
      <c r="B3280" s="65" t="s">
        <v>6815</v>
      </c>
      <c r="C3280" s="131">
        <v>7.8330000000000002</v>
      </c>
      <c r="D3280" s="132">
        <v>61.355888366699219</v>
      </c>
      <c r="E3280" s="132">
        <v>2.8691005247890318</v>
      </c>
      <c r="F3280" s="132">
        <v>36.532459553553146</v>
      </c>
      <c r="G3280" s="92">
        <v>94.912239074707031</v>
      </c>
      <c r="H3280" s="91">
        <v>66.35211181640625</v>
      </c>
      <c r="I3280" s="90">
        <v>87.184127807617188</v>
      </c>
    </row>
    <row r="3281" spans="1:9">
      <c r="A3281" s="65" t="s">
        <v>6814</v>
      </c>
      <c r="B3281" s="65" t="s">
        <v>6813</v>
      </c>
      <c r="C3281" s="131">
        <v>1.7430000000000001</v>
      </c>
      <c r="D3281" s="132">
        <v>3.0380489826202393</v>
      </c>
      <c r="E3281" s="132">
        <v>4.3363035449311482</v>
      </c>
      <c r="F3281" s="132">
        <v>29.698852952237683</v>
      </c>
      <c r="G3281" s="92">
        <v>82.006111145019531</v>
      </c>
      <c r="H3281" s="91">
        <v>56.868309020996094</v>
      </c>
      <c r="I3281" s="90">
        <v>75.204048156738281</v>
      </c>
    </row>
    <row r="3282" spans="1:9">
      <c r="A3282" s="65" t="s">
        <v>6812</v>
      </c>
      <c r="B3282" s="65" t="s">
        <v>6811</v>
      </c>
      <c r="C3282" s="131">
        <v>7.3650000000000002</v>
      </c>
      <c r="D3282" s="132">
        <v>54.24322509765625</v>
      </c>
      <c r="E3282" s="132">
        <v>3.7196271575290991</v>
      </c>
      <c r="F3282" s="132">
        <v>35.503641241855114</v>
      </c>
      <c r="G3282" s="92">
        <v>92.804336547851563</v>
      </c>
      <c r="H3282" s="91">
        <v>64.938179016113281</v>
      </c>
      <c r="I3282" s="90">
        <v>85.264007568359375</v>
      </c>
    </row>
    <row r="3283" spans="1:9">
      <c r="A3283" s="65" t="s">
        <v>6810</v>
      </c>
      <c r="B3283" s="65" t="s">
        <v>6809</v>
      </c>
      <c r="C3283" s="131">
        <v>2.9620000000000002</v>
      </c>
      <c r="D3283" s="132">
        <v>8.7734441757202148</v>
      </c>
      <c r="E3283" s="132">
        <v>4.7766820111126984</v>
      </c>
      <c r="F3283" s="132">
        <v>29.176794565816046</v>
      </c>
      <c r="G3283" s="92">
        <v>83.212600708007813</v>
      </c>
      <c r="H3283" s="91">
        <v>57.577800750732422</v>
      </c>
      <c r="I3283" s="90">
        <v>76.276054382324219</v>
      </c>
    </row>
    <row r="3284" spans="1:9">
      <c r="A3284" s="65" t="s">
        <v>6808</v>
      </c>
      <c r="B3284" s="65" t="s">
        <v>6807</v>
      </c>
      <c r="C3284" s="131">
        <v>3.6240000000000001</v>
      </c>
      <c r="D3284" s="132">
        <v>13.133376121520996</v>
      </c>
      <c r="E3284" s="132">
        <v>4.1342400152939129</v>
      </c>
      <c r="F3284" s="132">
        <v>32.119700145091088</v>
      </c>
      <c r="G3284" s="92">
        <v>85.809638977050781</v>
      </c>
      <c r="H3284" s="91">
        <v>59.947502136230469</v>
      </c>
      <c r="I3284" s="90">
        <v>78.811576843261719</v>
      </c>
    </row>
    <row r="3285" spans="1:9">
      <c r="A3285" s="65" t="s">
        <v>6806</v>
      </c>
      <c r="B3285" s="65" t="s">
        <v>6805</v>
      </c>
      <c r="C3285" s="131">
        <v>2.593</v>
      </c>
      <c r="D3285" s="132">
        <v>6.7236490249633789</v>
      </c>
      <c r="E3285" s="132">
        <v>4.0564731382768215</v>
      </c>
      <c r="F3285" s="132">
        <v>29.52983889267075</v>
      </c>
      <c r="G3285" s="92">
        <v>83.720344543457031</v>
      </c>
      <c r="H3285" s="91">
        <v>57.881519317626953</v>
      </c>
      <c r="I3285" s="90">
        <v>76.728591918945313</v>
      </c>
    </row>
    <row r="3286" spans="1:9">
      <c r="A3286" s="65" t="s">
        <v>6804</v>
      </c>
      <c r="B3286" s="65" t="s">
        <v>6803</v>
      </c>
      <c r="C3286" s="131">
        <v>3.7080000000000002</v>
      </c>
      <c r="D3286" s="132">
        <v>13.749263763427734</v>
      </c>
      <c r="E3286" s="132">
        <v>3.6822741671953976</v>
      </c>
      <c r="F3286" s="132">
        <v>34.387620250704501</v>
      </c>
      <c r="G3286" s="92">
        <v>87.08087158203125</v>
      </c>
      <c r="H3286" s="91">
        <v>61.3231201171875</v>
      </c>
      <c r="I3286" s="90">
        <v>80.111061096191406</v>
      </c>
    </row>
    <row r="3287" spans="1:9">
      <c r="A3287" s="65" t="s">
        <v>6802</v>
      </c>
      <c r="B3287" s="65" t="s">
        <v>6801</v>
      </c>
      <c r="C3287" s="131">
        <v>3.9950000000000001</v>
      </c>
      <c r="D3287" s="132">
        <v>15.960024833679199</v>
      </c>
      <c r="E3287" s="132">
        <v>3.7827025853018257</v>
      </c>
      <c r="F3287" s="132">
        <v>32.418251584918252</v>
      </c>
      <c r="G3287" s="92">
        <v>86.947746276855469</v>
      </c>
      <c r="H3287" s="91">
        <v>60.684478759765625</v>
      </c>
      <c r="I3287" s="90">
        <v>79.841148376464844</v>
      </c>
    </row>
    <row r="3288" spans="1:9">
      <c r="A3288" s="65" t="s">
        <v>9626</v>
      </c>
      <c r="B3288" s="65" t="s">
        <v>9625</v>
      </c>
      <c r="C3288" s="131">
        <v>11.78</v>
      </c>
      <c r="D3288" s="132">
        <v>138.76840209960938</v>
      </c>
      <c r="E3288" s="132">
        <v>0.50889312264693665</v>
      </c>
      <c r="F3288" s="132">
        <v>41.870466321243526</v>
      </c>
      <c r="G3288" s="92">
        <v>104.95367431640625</v>
      </c>
      <c r="H3288" s="91">
        <v>72.907577514648438</v>
      </c>
      <c r="I3288" s="90">
        <v>96.282295227050781</v>
      </c>
    </row>
    <row r="3289" spans="1:9">
      <c r="A3289" s="65" t="s">
        <v>9624</v>
      </c>
      <c r="B3289" s="65" t="s">
        <v>9623</v>
      </c>
      <c r="C3289" s="131">
        <v>7.7649999999999997</v>
      </c>
      <c r="D3289" s="132">
        <v>60.295223236083984</v>
      </c>
      <c r="E3289" s="132">
        <v>-0.29744170131421482</v>
      </c>
      <c r="F3289" s="132">
        <v>41.145664739884396</v>
      </c>
      <c r="G3289" s="92">
        <v>100.29373931884766</v>
      </c>
      <c r="H3289" s="91">
        <v>70.571846008300781</v>
      </c>
      <c r="I3289" s="90">
        <v>92.251266479492188</v>
      </c>
    </row>
    <row r="3290" spans="1:9">
      <c r="A3290" s="65" t="s">
        <v>9622</v>
      </c>
      <c r="B3290" s="65" t="s">
        <v>9621</v>
      </c>
      <c r="C3290" s="131">
        <v>6.1790000000000003</v>
      </c>
      <c r="D3290" s="132">
        <v>38.180042266845703</v>
      </c>
      <c r="E3290" s="132">
        <v>2.9025545666846373</v>
      </c>
      <c r="F3290" s="132">
        <v>42.066639577407557</v>
      </c>
      <c r="G3290" s="92">
        <v>93.658424377441406</v>
      </c>
      <c r="H3290" s="91">
        <v>67.375114440917969</v>
      </c>
      <c r="I3290" s="90">
        <v>86.546401977539063</v>
      </c>
    </row>
    <row r="3291" spans="1:9">
      <c r="A3291" s="65" t="s">
        <v>9620</v>
      </c>
      <c r="B3291" s="65" t="s">
        <v>9619</v>
      </c>
      <c r="C3291" s="131">
        <v>5.4859999999999998</v>
      </c>
      <c r="D3291" s="132">
        <v>30.096195220947266</v>
      </c>
      <c r="E3291" s="132">
        <v>3.1349598782019679</v>
      </c>
      <c r="F3291" s="132">
        <v>39.284317559640201</v>
      </c>
      <c r="G3291" s="92">
        <v>91.670356750488281</v>
      </c>
      <c r="H3291" s="91">
        <v>65.431350708007813</v>
      </c>
      <c r="I3291" s="90">
        <v>84.570320129394531</v>
      </c>
    </row>
    <row r="3292" spans="1:9">
      <c r="A3292" s="65" t="s">
        <v>9618</v>
      </c>
      <c r="B3292" s="65" t="s">
        <v>9617</v>
      </c>
      <c r="C3292" s="131">
        <v>3.84</v>
      </c>
      <c r="D3292" s="132">
        <v>14.745599746704102</v>
      </c>
      <c r="E3292" s="132">
        <v>3.130359219028684</v>
      </c>
      <c r="F3292" s="132">
        <v>40.196257485029939</v>
      </c>
      <c r="G3292" s="92">
        <v>89.354812622070313</v>
      </c>
      <c r="H3292" s="91">
        <v>64.324600219726563</v>
      </c>
      <c r="I3292" s="90">
        <v>82.581863403320313</v>
      </c>
    </row>
    <row r="3293" spans="1:9">
      <c r="A3293" s="65" t="s">
        <v>9616</v>
      </c>
      <c r="B3293" s="65" t="s">
        <v>9615</v>
      </c>
      <c r="C3293" s="131">
        <v>4.5629999999999997</v>
      </c>
      <c r="D3293" s="132">
        <v>20.820968627929688</v>
      </c>
      <c r="E3293" s="132">
        <v>3.5430101297026204</v>
      </c>
      <c r="F3293" s="132">
        <v>34.838546321120049</v>
      </c>
      <c r="G3293" s="92">
        <v>88.700157165527344</v>
      </c>
      <c r="H3293" s="91">
        <v>62.417778015136719</v>
      </c>
      <c r="I3293" s="90">
        <v>81.588386535644531</v>
      </c>
    </row>
    <row r="3294" spans="1:9">
      <c r="A3294" s="65" t="s">
        <v>9614</v>
      </c>
      <c r="B3294" s="65" t="s">
        <v>9613</v>
      </c>
      <c r="C3294" s="131">
        <v>3.9990000000000001</v>
      </c>
      <c r="D3294" s="132">
        <v>15.992000579833984</v>
      </c>
      <c r="E3294" s="132">
        <v>2.8846007328440431</v>
      </c>
      <c r="F3294" s="132">
        <v>42.084596967278529</v>
      </c>
      <c r="G3294" s="92">
        <v>90.367485046386719</v>
      </c>
      <c r="H3294" s="91">
        <v>65.458419799804688</v>
      </c>
      <c r="I3294" s="90">
        <v>83.6273193359375</v>
      </c>
    </row>
    <row r="3295" spans="1:9">
      <c r="A3295" s="65" t="s">
        <v>9612</v>
      </c>
      <c r="B3295" s="65" t="s">
        <v>9611</v>
      </c>
      <c r="C3295" s="131">
        <v>6.3959999999999999</v>
      </c>
      <c r="D3295" s="132">
        <v>40.908817291259766</v>
      </c>
      <c r="E3295" s="132">
        <v>3.5600582852265497</v>
      </c>
      <c r="F3295" s="132">
        <v>34.295260915867942</v>
      </c>
      <c r="G3295" s="92">
        <v>91.328681945800781</v>
      </c>
      <c r="H3295" s="91">
        <v>63.766750335693359</v>
      </c>
      <c r="I3295" s="90">
        <v>83.870674133300781</v>
      </c>
    </row>
    <row r="3296" spans="1:9">
      <c r="A3296" s="65" t="s">
        <v>9610</v>
      </c>
      <c r="B3296" s="65" t="s">
        <v>9609</v>
      </c>
      <c r="C3296" s="131">
        <v>3.129</v>
      </c>
      <c r="D3296" s="132">
        <v>9.7906408309936523</v>
      </c>
      <c r="E3296" s="132">
        <v>3.1364632232046343</v>
      </c>
      <c r="F3296" s="132">
        <v>37.151449722393586</v>
      </c>
      <c r="G3296" s="92">
        <v>87.556808471679688</v>
      </c>
      <c r="H3296" s="91">
        <v>62.333908081054688</v>
      </c>
      <c r="I3296" s="90">
        <v>80.731719970703125</v>
      </c>
    </row>
    <row r="3297" spans="1:9">
      <c r="A3297" s="65" t="s">
        <v>9608</v>
      </c>
      <c r="B3297" s="65" t="s">
        <v>9607</v>
      </c>
      <c r="C3297" s="131">
        <v>6.7119999999999997</v>
      </c>
      <c r="D3297" s="132">
        <v>45.050945281982422</v>
      </c>
      <c r="E3297" s="132">
        <v>2.6035822992744642</v>
      </c>
      <c r="F3297" s="132">
        <v>40.036327345309381</v>
      </c>
      <c r="G3297" s="92">
        <v>94.420578002929688</v>
      </c>
      <c r="H3297" s="91">
        <v>67.165382385253906</v>
      </c>
      <c r="I3297" s="90">
        <v>87.045570373535156</v>
      </c>
    </row>
    <row r="3298" spans="1:9">
      <c r="A3298" s="65" t="s">
        <v>9606</v>
      </c>
      <c r="B3298" s="65" t="s">
        <v>9605</v>
      </c>
      <c r="C3298" s="131">
        <v>5.2869999999999999</v>
      </c>
      <c r="D3298" s="132">
        <v>27.952369689941406</v>
      </c>
      <c r="E3298" s="132">
        <v>3.3490246345530013</v>
      </c>
      <c r="F3298" s="132">
        <v>40.174223927450299</v>
      </c>
      <c r="G3298" s="92">
        <v>91.265640258789063</v>
      </c>
      <c r="H3298" s="91">
        <v>65.480499267578125</v>
      </c>
      <c r="I3298" s="90">
        <v>84.288414001464844</v>
      </c>
    </row>
    <row r="3299" spans="1:9">
      <c r="A3299" s="65" t="s">
        <v>9604</v>
      </c>
      <c r="B3299" s="65" t="s">
        <v>9603</v>
      </c>
      <c r="C3299" s="131">
        <v>5.5759999999999996</v>
      </c>
      <c r="D3299" s="132">
        <v>31.091775894165039</v>
      </c>
      <c r="E3299" s="132">
        <v>3.3849391300904892</v>
      </c>
      <c r="F3299" s="132">
        <v>31.301969750263805</v>
      </c>
      <c r="G3299" s="92">
        <v>89.67913818359375</v>
      </c>
      <c r="H3299" s="91">
        <v>61.928295135498047</v>
      </c>
      <c r="I3299" s="90">
        <v>82.170013427734375</v>
      </c>
    </row>
    <row r="3300" spans="1:9">
      <c r="A3300" s="65" t="s">
        <v>9602</v>
      </c>
      <c r="B3300" s="65" t="s">
        <v>9601</v>
      </c>
      <c r="C3300" s="131">
        <v>4.4089999999999998</v>
      </c>
      <c r="D3300" s="132">
        <v>19.439281463623047</v>
      </c>
      <c r="E3300" s="132">
        <v>3.569715714759587</v>
      </c>
      <c r="F3300" s="132">
        <v>35.714548238897393</v>
      </c>
      <c r="G3300" s="92">
        <v>88.620529174804688</v>
      </c>
      <c r="H3300" s="91">
        <v>62.629756927490234</v>
      </c>
      <c r="I3300" s="90">
        <v>81.587661743164063</v>
      </c>
    </row>
    <row r="3301" spans="1:9">
      <c r="A3301" s="65" t="s">
        <v>9600</v>
      </c>
      <c r="B3301" s="65" t="s">
        <v>9599</v>
      </c>
      <c r="C3301" s="131">
        <v>2.2149999999999999</v>
      </c>
      <c r="D3301" s="132">
        <v>4.9062252044677734</v>
      </c>
      <c r="E3301" s="132">
        <v>2.7754351815793181</v>
      </c>
      <c r="F3301" s="132">
        <v>31.779869984308451</v>
      </c>
      <c r="G3301" s="92">
        <v>85.42108154296875</v>
      </c>
      <c r="H3301" s="91">
        <v>59.385276794433594</v>
      </c>
      <c r="I3301" s="90">
        <v>78.376029968261719</v>
      </c>
    </row>
    <row r="3302" spans="1:9">
      <c r="A3302" s="65" t="s">
        <v>9598</v>
      </c>
      <c r="B3302" s="65" t="s">
        <v>9597</v>
      </c>
      <c r="C3302" s="131">
        <v>4.3380000000000001</v>
      </c>
      <c r="D3302" s="132">
        <v>18.818244934082031</v>
      </c>
      <c r="E3302" s="132">
        <v>2.8779723943542077</v>
      </c>
      <c r="F3302" s="132">
        <v>37.562869051754085</v>
      </c>
      <c r="G3302" s="92">
        <v>89.895271301269531</v>
      </c>
      <c r="H3302" s="91">
        <v>63.854969024658203</v>
      </c>
      <c r="I3302" s="90">
        <v>82.8489990234375</v>
      </c>
    </row>
    <row r="3303" spans="1:9">
      <c r="A3303" s="65" t="s">
        <v>9596</v>
      </c>
      <c r="B3303" s="65" t="s">
        <v>9595</v>
      </c>
      <c r="C3303" s="131">
        <v>2.0179999999999998</v>
      </c>
      <c r="D3303" s="132">
        <v>4.0723237991333008</v>
      </c>
      <c r="E3303" s="132">
        <v>3.0494109100678997</v>
      </c>
      <c r="F3303" s="132">
        <v>34.7285093735711</v>
      </c>
      <c r="G3303" s="92">
        <v>85.376564025878906</v>
      </c>
      <c r="H3303" s="91">
        <v>60.236484527587891</v>
      </c>
      <c r="I3303" s="90">
        <v>78.573890686035156</v>
      </c>
    </row>
    <row r="3304" spans="1:9">
      <c r="A3304" s="65" t="s">
        <v>9594</v>
      </c>
      <c r="B3304" s="65" t="s">
        <v>9593</v>
      </c>
      <c r="C3304" s="131">
        <v>2.4220000000000002</v>
      </c>
      <c r="D3304" s="132">
        <v>5.866084098815918</v>
      </c>
      <c r="E3304" s="132">
        <v>2.7794449570336792</v>
      </c>
      <c r="F3304" s="132">
        <v>30.709563164108619</v>
      </c>
      <c r="G3304" s="92">
        <v>85.50732421875</v>
      </c>
      <c r="H3304" s="91">
        <v>59.139667510986328</v>
      </c>
      <c r="I3304" s="90">
        <v>78.372474670410156</v>
      </c>
    </row>
    <row r="3305" spans="1:9">
      <c r="A3305" s="65" t="s">
        <v>9592</v>
      </c>
      <c r="B3305" s="65" t="s">
        <v>9591</v>
      </c>
      <c r="C3305" s="131">
        <v>1.393</v>
      </c>
      <c r="D3305" s="132">
        <v>1.9404489994049072</v>
      </c>
      <c r="E3305" s="132">
        <v>3.734438732110533</v>
      </c>
      <c r="F3305" s="132">
        <v>32.803009259259262</v>
      </c>
      <c r="G3305" s="92">
        <v>82.978569030761719</v>
      </c>
      <c r="H3305" s="91">
        <v>58.254913330078125</v>
      </c>
      <c r="I3305" s="90">
        <v>76.28857421875</v>
      </c>
    </row>
    <row r="3306" spans="1:9">
      <c r="A3306" s="65" t="s">
        <v>9590</v>
      </c>
      <c r="B3306" s="65" t="s">
        <v>9589</v>
      </c>
      <c r="C3306" s="131">
        <v>4.774</v>
      </c>
      <c r="D3306" s="132">
        <v>22.79107666015625</v>
      </c>
      <c r="E3306" s="132">
        <v>2.094218209469251</v>
      </c>
      <c r="F3306" s="132">
        <v>34.43981954375213</v>
      </c>
      <c r="G3306" s="92">
        <v>90.973007202148438</v>
      </c>
      <c r="H3306" s="91">
        <v>63.495304107666016</v>
      </c>
      <c r="I3306" s="90">
        <v>83.537788391113281</v>
      </c>
    </row>
    <row r="3307" spans="1:9">
      <c r="A3307" s="65" t="s">
        <v>9588</v>
      </c>
      <c r="B3307" s="65" t="s">
        <v>9587</v>
      </c>
      <c r="C3307" s="131">
        <v>3.944</v>
      </c>
      <c r="D3307" s="132">
        <v>15.555135726928711</v>
      </c>
      <c r="E3307" s="132">
        <v>2.9286666209151564</v>
      </c>
      <c r="F3307" s="132">
        <v>36.54428529669687</v>
      </c>
      <c r="G3307" s="92">
        <v>88.987739562988281</v>
      </c>
      <c r="H3307" s="91">
        <v>63.015220642089844</v>
      </c>
      <c r="I3307" s="90">
        <v>81.959815979003906</v>
      </c>
    </row>
    <row r="3308" spans="1:9">
      <c r="A3308" s="65" t="s">
        <v>9586</v>
      </c>
      <c r="B3308" s="65" t="s">
        <v>9585</v>
      </c>
      <c r="C3308" s="131">
        <v>2.2410000000000001</v>
      </c>
      <c r="D3308" s="132">
        <v>5.0220808982849121</v>
      </c>
      <c r="E3308" s="132">
        <v>3.7277497932903119</v>
      </c>
      <c r="F3308" s="132">
        <v>32.213931681178835</v>
      </c>
      <c r="G3308" s="92">
        <v>84.219589233398438</v>
      </c>
      <c r="H3308" s="91">
        <v>58.903327941894531</v>
      </c>
      <c r="I3308" s="90">
        <v>77.369239807128906</v>
      </c>
    </row>
    <row r="3309" spans="1:9">
      <c r="A3309" s="65" t="s">
        <v>9584</v>
      </c>
      <c r="B3309" s="65" t="s">
        <v>9583</v>
      </c>
      <c r="C3309" s="131">
        <v>3.4220000000000002</v>
      </c>
      <c r="D3309" s="132">
        <v>11.710083961486816</v>
      </c>
      <c r="E3309" s="132">
        <v>3.0685787143569323</v>
      </c>
      <c r="F3309" s="132">
        <v>34.076068376068378</v>
      </c>
      <c r="G3309" s="92">
        <v>87.428054809570313</v>
      </c>
      <c r="H3309" s="91">
        <v>61.361186981201172</v>
      </c>
      <c r="I3309" s="90">
        <v>80.374595642089844</v>
      </c>
    </row>
    <row r="3310" spans="1:9">
      <c r="A3310" s="65" t="s">
        <v>9582</v>
      </c>
      <c r="B3310" s="65" t="s">
        <v>9581</v>
      </c>
      <c r="C3310" s="131">
        <v>0.875</v>
      </c>
      <c r="D3310" s="132">
        <v>0.765625</v>
      </c>
      <c r="E3310" s="132">
        <v>2.366193302134783</v>
      </c>
      <c r="F3310" s="132">
        <v>33.933085501858734</v>
      </c>
      <c r="G3310" s="92">
        <v>84.313125610351563</v>
      </c>
      <c r="H3310" s="91">
        <v>59.168449401855469</v>
      </c>
      <c r="I3310" s="90">
        <v>77.509208679199219</v>
      </c>
    </row>
    <row r="3311" spans="1:9">
      <c r="A3311" s="65" t="s">
        <v>9580</v>
      </c>
      <c r="B3311" s="65" t="s">
        <v>9579</v>
      </c>
      <c r="C3311" s="131">
        <v>4.6989999999999998</v>
      </c>
      <c r="D3311" s="132">
        <v>22.080600738525391</v>
      </c>
      <c r="E3311" s="132">
        <v>1.1447783039124599</v>
      </c>
      <c r="F3311" s="132">
        <v>40.787288406259982</v>
      </c>
      <c r="G3311" s="92">
        <v>93.605583190917969</v>
      </c>
      <c r="H3311" s="91">
        <v>66.821670532226563</v>
      </c>
      <c r="I3311" s="90">
        <v>86.358100891113281</v>
      </c>
    </row>
    <row r="3312" spans="1:9">
      <c r="A3312" s="65" t="s">
        <v>9578</v>
      </c>
      <c r="B3312" s="65" t="s">
        <v>9577</v>
      </c>
      <c r="C3312" s="131">
        <v>3.8</v>
      </c>
      <c r="D3312" s="132">
        <v>14.439999580383301</v>
      </c>
      <c r="E3312" s="132">
        <v>3.7669565338877971</v>
      </c>
      <c r="F3312" s="132">
        <v>31.11969076853115</v>
      </c>
      <c r="G3312" s="92">
        <v>86.378089904785156</v>
      </c>
      <c r="H3312" s="91">
        <v>59.957923889160156</v>
      </c>
      <c r="I3312" s="90">
        <v>79.229034423828125</v>
      </c>
    </row>
    <row r="3313" spans="1:9">
      <c r="A3313" s="65" t="s">
        <v>9576</v>
      </c>
      <c r="B3313" s="65" t="s">
        <v>9575</v>
      </c>
      <c r="C3313" s="131">
        <v>2.5419999999999998</v>
      </c>
      <c r="D3313" s="132">
        <v>6.461763858795166</v>
      </c>
      <c r="E3313" s="132">
        <v>3.611584162986091</v>
      </c>
      <c r="F3313" s="132">
        <v>35.906455142231948</v>
      </c>
      <c r="G3313" s="92">
        <v>85.683616638183594</v>
      </c>
      <c r="H3313" s="91">
        <v>60.868930816650391</v>
      </c>
      <c r="I3313" s="90">
        <v>78.968986511230469</v>
      </c>
    </row>
    <row r="3314" spans="1:9">
      <c r="A3314" s="65" t="s">
        <v>9574</v>
      </c>
      <c r="B3314" s="65" t="s">
        <v>9573</v>
      </c>
      <c r="C3314" s="131">
        <v>1.833</v>
      </c>
      <c r="D3314" s="132">
        <v>3.359889030456543</v>
      </c>
      <c r="E3314" s="132">
        <v>3.8480250874624078</v>
      </c>
      <c r="F3314" s="132">
        <v>38.864854848672017</v>
      </c>
      <c r="G3314" s="92">
        <v>84.876564025878906</v>
      </c>
      <c r="H3314" s="91">
        <v>61.221969604492188</v>
      </c>
      <c r="I3314" s="90">
        <v>78.475845336914063</v>
      </c>
    </row>
    <row r="3315" spans="1:9">
      <c r="A3315" s="65" t="s">
        <v>9572</v>
      </c>
      <c r="B3315" s="65" t="s">
        <v>9571</v>
      </c>
      <c r="C3315" s="131">
        <v>2.8759999999999999</v>
      </c>
      <c r="D3315" s="132">
        <v>8.2713756561279297</v>
      </c>
      <c r="E3315" s="132">
        <v>3.0812998880756037</v>
      </c>
      <c r="F3315" s="132">
        <v>33.242522321428574</v>
      </c>
      <c r="G3315" s="92">
        <v>86.366020202636719</v>
      </c>
      <c r="H3315" s="91">
        <v>60.458019256591797</v>
      </c>
      <c r="I3315" s="90">
        <v>79.355552673339844</v>
      </c>
    </row>
    <row r="3316" spans="1:9">
      <c r="A3316" s="65" t="s">
        <v>9570</v>
      </c>
      <c r="B3316" s="65" t="s">
        <v>9569</v>
      </c>
      <c r="C3316" s="131">
        <v>3.0659999999999998</v>
      </c>
      <c r="D3316" s="132">
        <v>9.4003562927246094</v>
      </c>
      <c r="E3316" s="132">
        <v>3.555472361439163</v>
      </c>
      <c r="F3316" s="132">
        <v>40.628918657643972</v>
      </c>
      <c r="G3316" s="92">
        <v>87.641799926757813</v>
      </c>
      <c r="H3316" s="91">
        <v>63.44708251953125</v>
      </c>
      <c r="I3316" s="90">
        <v>81.094932556152344</v>
      </c>
    </row>
    <row r="3317" spans="1:9">
      <c r="A3317" s="65" t="s">
        <v>9568</v>
      </c>
      <c r="B3317" s="65" t="s">
        <v>9567</v>
      </c>
      <c r="C3317" s="131">
        <v>2.903</v>
      </c>
      <c r="D3317" s="132">
        <v>8.4274091720581055</v>
      </c>
      <c r="E3317" s="132">
        <v>3.6734141626252472</v>
      </c>
      <c r="F3317" s="132">
        <v>39.886234199194334</v>
      </c>
      <c r="G3317" s="92">
        <v>87.053642272949219</v>
      </c>
      <c r="H3317" s="91">
        <v>62.882675170898438</v>
      </c>
      <c r="I3317" s="90">
        <v>80.513198852539063</v>
      </c>
    </row>
    <row r="3318" spans="1:9">
      <c r="A3318" s="65" t="s">
        <v>9566</v>
      </c>
      <c r="B3318" s="65" t="s">
        <v>9565</v>
      </c>
      <c r="C3318" s="131">
        <v>3.0939999999999999</v>
      </c>
      <c r="D3318" s="132">
        <v>9.5728359222412109</v>
      </c>
      <c r="E3318" s="132">
        <v>3.3716900527758575</v>
      </c>
      <c r="F3318" s="132">
        <v>40.859005588193149</v>
      </c>
      <c r="G3318" s="92">
        <v>87.995582580566406</v>
      </c>
      <c r="H3318" s="91">
        <v>63.706661224365234</v>
      </c>
      <c r="I3318" s="90">
        <v>81.423225402832031</v>
      </c>
    </row>
    <row r="3319" spans="1:9">
      <c r="A3319" s="65" t="s">
        <v>9564</v>
      </c>
      <c r="B3319" s="65" t="s">
        <v>9563</v>
      </c>
      <c r="C3319" s="131">
        <v>5.3609999999999998</v>
      </c>
      <c r="D3319" s="132">
        <v>28.740320205688477</v>
      </c>
      <c r="E3319" s="132">
        <v>2.866959849142932</v>
      </c>
      <c r="F3319" s="132">
        <v>32.306518151815183</v>
      </c>
      <c r="G3319" s="92">
        <v>90.305839538574219</v>
      </c>
      <c r="H3319" s="91">
        <v>62.546394348144531</v>
      </c>
      <c r="I3319" s="90">
        <v>82.794387817382813</v>
      </c>
    </row>
    <row r="3320" spans="1:9">
      <c r="A3320" s="65" t="s">
        <v>7610</v>
      </c>
      <c r="B3320" s="65" t="s">
        <v>7609</v>
      </c>
      <c r="C3320" s="131">
        <v>12.914999999999999</v>
      </c>
      <c r="D3320" s="132">
        <v>166.79722595214844</v>
      </c>
      <c r="E3320" s="132">
        <v>3.9486048344803342</v>
      </c>
      <c r="F3320" s="132">
        <v>36.739618012966531</v>
      </c>
      <c r="G3320" s="92">
        <v>100.49139404296875</v>
      </c>
      <c r="H3320" s="91">
        <v>68.808204650878906</v>
      </c>
      <c r="I3320" s="90">
        <v>91.918212890625</v>
      </c>
    </row>
    <row r="3321" spans="1:9">
      <c r="A3321" s="65" t="s">
        <v>7608</v>
      </c>
      <c r="B3321" s="65" t="s">
        <v>7607</v>
      </c>
      <c r="C3321" s="131">
        <v>8.2439999999999998</v>
      </c>
      <c r="D3321" s="132">
        <v>67.963539123535156</v>
      </c>
      <c r="E3321" s="132">
        <v>1.3260775850527857</v>
      </c>
      <c r="F3321" s="132">
        <v>40.578626444159177</v>
      </c>
      <c r="G3321" s="92">
        <v>98.577644348144531</v>
      </c>
      <c r="H3321" s="91">
        <v>69.502700805664063</v>
      </c>
      <c r="I3321" s="90">
        <v>90.710227966308594</v>
      </c>
    </row>
    <row r="3322" spans="1:9">
      <c r="A3322" s="65" t="s">
        <v>7606</v>
      </c>
      <c r="B3322" s="65" t="s">
        <v>7605</v>
      </c>
      <c r="C3322" s="131">
        <v>16.105</v>
      </c>
      <c r="D3322" s="132">
        <v>259.37103271484375</v>
      </c>
      <c r="E3322" s="132">
        <v>0.14779050740802854</v>
      </c>
      <c r="F3322" s="132">
        <v>41.838722994358058</v>
      </c>
      <c r="G3322" s="92">
        <v>111.06009674072266</v>
      </c>
      <c r="H3322" s="91">
        <v>75.05859375</v>
      </c>
      <c r="I3322" s="90">
        <v>101.31842041015625</v>
      </c>
    </row>
    <row r="3323" spans="1:9">
      <c r="A3323" s="65" t="s">
        <v>7604</v>
      </c>
      <c r="B3323" s="65" t="s">
        <v>7603</v>
      </c>
      <c r="C3323" s="131">
        <v>8.7590000000000003</v>
      </c>
      <c r="D3323" s="132">
        <v>76.720077514648438</v>
      </c>
      <c r="E3323" s="132">
        <v>-0.24866878245283769</v>
      </c>
      <c r="F3323" s="132">
        <v>44.133467471495642</v>
      </c>
      <c r="G3323" s="92">
        <v>102.32279205322266</v>
      </c>
      <c r="H3323" s="91">
        <v>72.531959533691406</v>
      </c>
      <c r="I3323" s="90">
        <v>94.261665344238281</v>
      </c>
    </row>
    <row r="3324" spans="1:9">
      <c r="A3324" s="65" t="s">
        <v>7602</v>
      </c>
      <c r="B3324" s="65" t="s">
        <v>7601</v>
      </c>
      <c r="C3324" s="131">
        <v>13.425000000000001</v>
      </c>
      <c r="D3324" s="132">
        <v>180.23062133789063</v>
      </c>
      <c r="E3324" s="132">
        <v>2.7856978098246565</v>
      </c>
      <c r="F3324" s="132">
        <v>38.38458430144459</v>
      </c>
      <c r="G3324" s="92">
        <v>103.16419219970703</v>
      </c>
      <c r="H3324" s="91">
        <v>70.599906921386719</v>
      </c>
      <c r="I3324" s="90">
        <v>94.352592468261719</v>
      </c>
    </row>
    <row r="3325" spans="1:9">
      <c r="A3325" s="65" t="s">
        <v>7600</v>
      </c>
      <c r="B3325" s="65" t="s">
        <v>7599</v>
      </c>
      <c r="C3325" s="131">
        <v>12.361000000000001</v>
      </c>
      <c r="D3325" s="132">
        <v>152.79432678222656</v>
      </c>
      <c r="E3325" s="132">
        <v>1.7421874242222148</v>
      </c>
      <c r="F3325" s="132">
        <v>39.258082267161917</v>
      </c>
      <c r="G3325" s="92">
        <v>103.41867828369141</v>
      </c>
      <c r="H3325" s="91">
        <v>71.207496643066406</v>
      </c>
      <c r="I3325" s="90">
        <v>94.702629089355469</v>
      </c>
    </row>
    <row r="3326" spans="1:9">
      <c r="A3326" s="65" t="s">
        <v>7598</v>
      </c>
      <c r="B3326" s="65" t="s">
        <v>7597</v>
      </c>
      <c r="C3326" s="131">
        <v>9.5500000000000007</v>
      </c>
      <c r="D3326" s="132">
        <v>91.202499389648438</v>
      </c>
      <c r="E3326" s="132">
        <v>0.71438393304612668</v>
      </c>
      <c r="F3326" s="132">
        <v>39.083883355334216</v>
      </c>
      <c r="G3326" s="92">
        <v>100.96715545654297</v>
      </c>
      <c r="H3326" s="91">
        <v>70.220199584960938</v>
      </c>
      <c r="I3326" s="90">
        <v>92.647308349609375</v>
      </c>
    </row>
    <row r="3327" spans="1:9">
      <c r="A3327" s="65" t="s">
        <v>7596</v>
      </c>
      <c r="B3327" s="65" t="s">
        <v>7595</v>
      </c>
      <c r="C3327" s="131">
        <v>7.1130000000000004</v>
      </c>
      <c r="D3327" s="132">
        <v>50.594768524169922</v>
      </c>
      <c r="E3327" s="132">
        <v>0.58651177698260759</v>
      </c>
      <c r="F3327" s="132">
        <v>42.342289719626166</v>
      </c>
      <c r="G3327" s="92">
        <v>98.362785339355469</v>
      </c>
      <c r="H3327" s="91">
        <v>69.935775756835938</v>
      </c>
      <c r="I3327" s="90">
        <v>90.670692443847656</v>
      </c>
    </row>
    <row r="3328" spans="1:9">
      <c r="A3328" s="65" t="s">
        <v>7594</v>
      </c>
      <c r="B3328" s="65" t="s">
        <v>7593</v>
      </c>
      <c r="C3328" s="131">
        <v>6.9089999999999998</v>
      </c>
      <c r="D3328" s="132">
        <v>47.734279632568359</v>
      </c>
      <c r="E3328" s="132">
        <v>0.13859974051039209</v>
      </c>
      <c r="F3328" s="132">
        <v>40.119875990354807</v>
      </c>
      <c r="G3328" s="92">
        <v>98.197822570800781</v>
      </c>
      <c r="H3328" s="91">
        <v>69.154304504394531</v>
      </c>
      <c r="I3328" s="90">
        <v>90.338912963867188</v>
      </c>
    </row>
    <row r="3329" spans="1:9">
      <c r="A3329" s="65" t="s">
        <v>7592</v>
      </c>
      <c r="B3329" s="65" t="s">
        <v>7591</v>
      </c>
      <c r="C3329" s="131">
        <v>10.571999999999999</v>
      </c>
      <c r="D3329" s="132">
        <v>111.76718139648438</v>
      </c>
      <c r="E3329" s="132">
        <v>1.5498289703251733</v>
      </c>
      <c r="F3329" s="132">
        <v>39.695070485768163</v>
      </c>
      <c r="G3329" s="92">
        <v>101.35423278808594</v>
      </c>
      <c r="H3329" s="91">
        <v>70.5224609375</v>
      </c>
      <c r="I3329" s="90">
        <v>93.011436462402344</v>
      </c>
    </row>
    <row r="3330" spans="1:9">
      <c r="A3330" s="65" t="s">
        <v>7590</v>
      </c>
      <c r="B3330" s="65" t="s">
        <v>7589</v>
      </c>
      <c r="C3330" s="131">
        <v>13.747</v>
      </c>
      <c r="D3330" s="132">
        <v>188.98001098632813</v>
      </c>
      <c r="E3330" s="132">
        <v>0.97770264979556565</v>
      </c>
      <c r="F3330" s="132">
        <v>37.985982645179746</v>
      </c>
      <c r="G3330" s="92">
        <v>106.03898620605469</v>
      </c>
      <c r="H3330" s="91">
        <v>71.894493103027344</v>
      </c>
      <c r="I3330" s="90">
        <v>96.799797058105469</v>
      </c>
    </row>
    <row r="3331" spans="1:9">
      <c r="A3331" s="65" t="s">
        <v>7588</v>
      </c>
      <c r="B3331" s="65" t="s">
        <v>7587</v>
      </c>
      <c r="C3331" s="131">
        <v>7.702</v>
      </c>
      <c r="D3331" s="132">
        <v>59.320804595947266</v>
      </c>
      <c r="E3331" s="132">
        <v>1.6050750501926752</v>
      </c>
      <c r="F3331" s="132">
        <v>40.520247544732946</v>
      </c>
      <c r="G3331" s="92">
        <v>97.386795043945313</v>
      </c>
      <c r="H3331" s="91">
        <v>68.872222900390625</v>
      </c>
      <c r="I3331" s="90">
        <v>89.671012878417969</v>
      </c>
    </row>
    <row r="3332" spans="1:9">
      <c r="A3332" s="65" t="s">
        <v>7586</v>
      </c>
      <c r="B3332" s="65" t="s">
        <v>7585</v>
      </c>
      <c r="C3332" s="131">
        <v>9.0150000000000006</v>
      </c>
      <c r="D3332" s="132">
        <v>81.270225524902344</v>
      </c>
      <c r="E3332" s="132">
        <v>1.2908592281728315</v>
      </c>
      <c r="F3332" s="132">
        <v>39.932073310423824</v>
      </c>
      <c r="G3332" s="92">
        <v>99.587638854980469</v>
      </c>
      <c r="H3332" s="91">
        <v>69.799797058105469</v>
      </c>
      <c r="I3332" s="90">
        <v>91.527320861816406</v>
      </c>
    </row>
    <row r="3333" spans="1:9">
      <c r="A3333" s="65" t="s">
        <v>7584</v>
      </c>
      <c r="B3333" s="65" t="s">
        <v>7583</v>
      </c>
      <c r="C3333" s="131">
        <v>8.2590000000000003</v>
      </c>
      <c r="D3333" s="132">
        <v>68.211082458496094</v>
      </c>
      <c r="E3333" s="132">
        <v>2.1741026069552238</v>
      </c>
      <c r="F3333" s="132">
        <v>38.023469587326424</v>
      </c>
      <c r="G3333" s="92">
        <v>96.838027954101563</v>
      </c>
      <c r="H3333" s="91">
        <v>67.807929992675781</v>
      </c>
      <c r="I3333" s="90">
        <v>88.982749938964844</v>
      </c>
    </row>
    <row r="3334" spans="1:9">
      <c r="A3334" s="65" t="s">
        <v>7582</v>
      </c>
      <c r="B3334" s="65" t="s">
        <v>7581</v>
      </c>
      <c r="C3334" s="131">
        <v>9.5180000000000007</v>
      </c>
      <c r="D3334" s="132">
        <v>90.592323303222656</v>
      </c>
      <c r="E3334" s="132">
        <v>2.7680414270202713</v>
      </c>
      <c r="F3334" s="132">
        <v>39.432501273560874</v>
      </c>
      <c r="G3334" s="92">
        <v>98.110877990722656</v>
      </c>
      <c r="H3334" s="91">
        <v>68.851554870605469</v>
      </c>
      <c r="I3334" s="90">
        <v>90.193572998046875</v>
      </c>
    </row>
    <row r="3335" spans="1:9">
      <c r="A3335" s="65" t="s">
        <v>7580</v>
      </c>
      <c r="B3335" s="65" t="s">
        <v>7579</v>
      </c>
      <c r="C3335" s="131">
        <v>9.2420000000000009</v>
      </c>
      <c r="D3335" s="132">
        <v>85.414566040039063</v>
      </c>
      <c r="E3335" s="132">
        <v>1.9516927476408072</v>
      </c>
      <c r="F3335" s="132">
        <v>38.842637540453076</v>
      </c>
      <c r="G3335" s="92">
        <v>98.737968444824219</v>
      </c>
      <c r="H3335" s="91">
        <v>69.009796142578125</v>
      </c>
      <c r="I3335" s="90">
        <v>90.693794250488281</v>
      </c>
    </row>
    <row r="3336" spans="1:9">
      <c r="A3336" s="65" t="s">
        <v>7578</v>
      </c>
      <c r="B3336" s="65" t="s">
        <v>7577</v>
      </c>
      <c r="C3336" s="131">
        <v>8.0589999999999993</v>
      </c>
      <c r="D3336" s="132">
        <v>64.947479248046875</v>
      </c>
      <c r="E3336" s="132">
        <v>0.80690010188331329</v>
      </c>
      <c r="F3336" s="132">
        <v>41.825624370030241</v>
      </c>
      <c r="G3336" s="92">
        <v>99.318084716796875</v>
      </c>
      <c r="H3336" s="91">
        <v>70.276168823242188</v>
      </c>
      <c r="I3336" s="90">
        <v>91.459609985351563</v>
      </c>
    </row>
    <row r="3337" spans="1:9">
      <c r="A3337" s="65" t="s">
        <v>7576</v>
      </c>
      <c r="B3337" s="65" t="s">
        <v>7575</v>
      </c>
      <c r="C3337" s="131">
        <v>10.317</v>
      </c>
      <c r="D3337" s="132">
        <v>106.44049072265625</v>
      </c>
      <c r="E3337" s="132">
        <v>-0.61154752795326217</v>
      </c>
      <c r="F3337" s="132">
        <v>44.127780743904609</v>
      </c>
      <c r="G3337" s="92">
        <v>105.02716064453125</v>
      </c>
      <c r="H3337" s="91">
        <v>73.826904296875</v>
      </c>
      <c r="I3337" s="90">
        <v>96.58465576171875</v>
      </c>
    </row>
    <row r="3338" spans="1:9">
      <c r="A3338" s="65" t="s">
        <v>7574</v>
      </c>
      <c r="B3338" s="65" t="s">
        <v>7573</v>
      </c>
      <c r="C3338" s="131">
        <v>10.058999999999999</v>
      </c>
      <c r="D3338" s="132">
        <v>101.18347930908203</v>
      </c>
      <c r="E3338" s="132">
        <v>-0.24939945824531856</v>
      </c>
      <c r="F3338" s="132">
        <v>43.806968406901184</v>
      </c>
      <c r="G3338" s="92">
        <v>104.08716583251953</v>
      </c>
      <c r="H3338" s="91">
        <v>73.263954162597656</v>
      </c>
      <c r="I3338" s="90">
        <v>95.746688842773438</v>
      </c>
    </row>
    <row r="3339" spans="1:9">
      <c r="A3339" s="65" t="s">
        <v>7572</v>
      </c>
      <c r="B3339" s="65" t="s">
        <v>7571</v>
      </c>
      <c r="C3339" s="131">
        <v>3.851</v>
      </c>
      <c r="D3339" s="132">
        <v>14.830201148986816</v>
      </c>
      <c r="E3339" s="132">
        <v>0.70071205279786297</v>
      </c>
      <c r="F3339" s="132">
        <v>40.777702089009992</v>
      </c>
      <c r="G3339" s="92">
        <v>92.918869018554688</v>
      </c>
      <c r="H3339" s="91">
        <v>66.352386474609375</v>
      </c>
      <c r="I3339" s="90">
        <v>85.730224609375</v>
      </c>
    </row>
    <row r="3340" spans="1:9">
      <c r="A3340" s="65" t="s">
        <v>7570</v>
      </c>
      <c r="B3340" s="65" t="s">
        <v>7569</v>
      </c>
      <c r="C3340" s="131">
        <v>5.601</v>
      </c>
      <c r="D3340" s="132">
        <v>31.371200561523438</v>
      </c>
      <c r="E3340" s="132">
        <v>-8.512665702102408E-2</v>
      </c>
      <c r="F3340" s="132">
        <v>40.746837850689488</v>
      </c>
      <c r="G3340" s="92">
        <v>96.698966979980469</v>
      </c>
      <c r="H3340" s="91">
        <v>68.499130249023438</v>
      </c>
      <c r="I3340" s="90">
        <v>89.068351745605469</v>
      </c>
    </row>
    <row r="3341" spans="1:9">
      <c r="A3341" s="65" t="s">
        <v>7568</v>
      </c>
      <c r="B3341" s="65" t="s">
        <v>7567</v>
      </c>
      <c r="C3341" s="131">
        <v>2.8610000000000002</v>
      </c>
      <c r="D3341" s="132">
        <v>8.1853208541870117</v>
      </c>
      <c r="E3341" s="132">
        <v>3.5736765528649856</v>
      </c>
      <c r="F3341" s="132">
        <v>43.854806739345889</v>
      </c>
      <c r="G3341" s="92">
        <v>88.010391235351563</v>
      </c>
      <c r="H3341" s="91">
        <v>64.603141784667969</v>
      </c>
      <c r="I3341" s="90">
        <v>81.676605224609375</v>
      </c>
    </row>
    <row r="3342" spans="1:9">
      <c r="A3342" s="65" t="s">
        <v>7566</v>
      </c>
      <c r="B3342" s="65" t="s">
        <v>7565</v>
      </c>
      <c r="C3342" s="131">
        <v>2.6030000000000002</v>
      </c>
      <c r="D3342" s="132">
        <v>6.775609016418457</v>
      </c>
      <c r="E3342" s="132">
        <v>3.4900368291759598</v>
      </c>
      <c r="F3342" s="132">
        <v>45.126067302862886</v>
      </c>
      <c r="G3342" s="92">
        <v>88.002296447753906</v>
      </c>
      <c r="H3342" s="91">
        <v>64.945236206054688</v>
      </c>
      <c r="I3342" s="90">
        <v>81.763267517089844</v>
      </c>
    </row>
    <row r="3343" spans="1:9">
      <c r="A3343" s="65" t="s">
        <v>7564</v>
      </c>
      <c r="B3343" s="65" t="s">
        <v>7563</v>
      </c>
      <c r="C3343" s="131">
        <v>2.8620000000000001</v>
      </c>
      <c r="D3343" s="132">
        <v>8.1910438537597656</v>
      </c>
      <c r="E3343" s="132">
        <v>3.6182289710493523</v>
      </c>
      <c r="F3343" s="132">
        <v>37.628703094140882</v>
      </c>
      <c r="G3343" s="92">
        <v>86.5643310546875</v>
      </c>
      <c r="H3343" s="91">
        <v>61.920574188232422</v>
      </c>
      <c r="I3343" s="90">
        <v>79.895957946777344</v>
      </c>
    </row>
    <row r="3344" spans="1:9">
      <c r="A3344" s="65" t="s">
        <v>7562</v>
      </c>
      <c r="B3344" s="65" t="s">
        <v>7561</v>
      </c>
      <c r="C3344" s="131">
        <v>3.5739999999999998</v>
      </c>
      <c r="D3344" s="132">
        <v>12.773475646972656</v>
      </c>
      <c r="E3344" s="132">
        <v>1.8397960658190742</v>
      </c>
      <c r="F3344" s="132">
        <v>41.383982123956251</v>
      </c>
      <c r="G3344" s="92">
        <v>91.019813537597656</v>
      </c>
      <c r="H3344" s="91">
        <v>65.515335083007813</v>
      </c>
      <c r="I3344" s="90">
        <v>84.1185302734375</v>
      </c>
    </row>
    <row r="3345" spans="1:9">
      <c r="A3345" s="65" t="s">
        <v>7560</v>
      </c>
      <c r="B3345" s="65" t="s">
        <v>7559</v>
      </c>
      <c r="C3345" s="131">
        <v>1.615</v>
      </c>
      <c r="D3345" s="132">
        <v>2.6082251071929932</v>
      </c>
      <c r="E3345" s="132">
        <v>3.512479117079744</v>
      </c>
      <c r="F3345" s="132">
        <v>39.2900204359673</v>
      </c>
      <c r="G3345" s="92">
        <v>85.092308044433594</v>
      </c>
      <c r="H3345" s="91">
        <v>61.416465759277344</v>
      </c>
      <c r="I3345" s="90">
        <v>78.685844421386719</v>
      </c>
    </row>
    <row r="3346" spans="1:9">
      <c r="A3346" s="65" t="s">
        <v>7558</v>
      </c>
      <c r="B3346" s="65" t="s">
        <v>7557</v>
      </c>
      <c r="C3346" s="131">
        <v>1.266</v>
      </c>
      <c r="D3346" s="132">
        <v>1.6027560234069824</v>
      </c>
      <c r="E3346" s="132">
        <v>3.5457251294675154</v>
      </c>
      <c r="F3346" s="132">
        <v>39.962562294882702</v>
      </c>
      <c r="G3346" s="92">
        <v>84.630966186523438</v>
      </c>
      <c r="H3346" s="91">
        <v>61.303871154785156</v>
      </c>
      <c r="I3346" s="90">
        <v>78.318870544433594</v>
      </c>
    </row>
    <row r="3347" spans="1:9">
      <c r="A3347" s="65" t="s">
        <v>7556</v>
      </c>
      <c r="B3347" s="65" t="s">
        <v>7555</v>
      </c>
      <c r="C3347" s="131">
        <v>2.1560000000000001</v>
      </c>
      <c r="D3347" s="132">
        <v>4.6483359336853027</v>
      </c>
      <c r="E3347" s="132">
        <v>2.7211473737538903</v>
      </c>
      <c r="F3347" s="132">
        <v>38.077958496915308</v>
      </c>
      <c r="G3347" s="92">
        <v>86.804176330566406</v>
      </c>
      <c r="H3347" s="91">
        <v>62.045463562011719</v>
      </c>
      <c r="I3347" s="90">
        <v>80.104690551757813</v>
      </c>
    </row>
    <row r="3348" spans="1:9">
      <c r="A3348" s="65" t="s">
        <v>7554</v>
      </c>
      <c r="B3348" s="65" t="s">
        <v>7553</v>
      </c>
      <c r="C3348" s="131">
        <v>1.052</v>
      </c>
      <c r="D3348" s="132">
        <v>1.1067039966583252</v>
      </c>
      <c r="E3348" s="132">
        <v>4.046802231836768</v>
      </c>
      <c r="F3348" s="132">
        <v>36.748464274167475</v>
      </c>
      <c r="G3348" s="92">
        <v>82.863693237304688</v>
      </c>
      <c r="H3348" s="91">
        <v>59.337459564208984</v>
      </c>
      <c r="I3348" s="90">
        <v>76.497711181640625</v>
      </c>
    </row>
    <row r="3349" spans="1:9">
      <c r="A3349" s="65" t="s">
        <v>7552</v>
      </c>
      <c r="B3349" s="65" t="s">
        <v>7551</v>
      </c>
      <c r="C3349" s="131">
        <v>1.085</v>
      </c>
      <c r="D3349" s="132">
        <v>1.1772249937057495</v>
      </c>
      <c r="E3349" s="132">
        <v>3.8478295467230565</v>
      </c>
      <c r="F3349" s="132">
        <v>31.962696106914585</v>
      </c>
      <c r="G3349" s="92">
        <v>82.132659912109375</v>
      </c>
      <c r="H3349" s="91">
        <v>57.480636596679688</v>
      </c>
      <c r="I3349" s="90">
        <v>75.462043762207031</v>
      </c>
    </row>
    <row r="3350" spans="1:9">
      <c r="A3350" s="65" t="s">
        <v>7550</v>
      </c>
      <c r="B3350" s="65" t="s">
        <v>7549</v>
      </c>
      <c r="C3350" s="131">
        <v>1.101</v>
      </c>
      <c r="D3350" s="132">
        <v>1.2122009992599487</v>
      </c>
      <c r="E3350" s="132">
        <v>3.1252207656743782</v>
      </c>
      <c r="F3350" s="132">
        <v>36.035239085239084</v>
      </c>
      <c r="G3350" s="92">
        <v>84.081031799316406</v>
      </c>
      <c r="H3350" s="91">
        <v>59.758556365966797</v>
      </c>
      <c r="I3350" s="90">
        <v>77.499588012695313</v>
      </c>
    </row>
    <row r="3351" spans="1:9">
      <c r="A3351" s="65" t="s">
        <v>7548</v>
      </c>
      <c r="B3351" s="65" t="s">
        <v>7547</v>
      </c>
      <c r="C3351" s="131">
        <v>0.94799999999999995</v>
      </c>
      <c r="D3351" s="132">
        <v>0.89870399236679077</v>
      </c>
      <c r="E3351" s="132">
        <v>3.7830771253387789</v>
      </c>
      <c r="F3351" s="132">
        <v>33.311756402500507</v>
      </c>
      <c r="G3351" s="92">
        <v>82.300880432128906</v>
      </c>
      <c r="H3351" s="91">
        <v>57.952182769775391</v>
      </c>
      <c r="I3351" s="90">
        <v>75.71234130859375</v>
      </c>
    </row>
    <row r="3352" spans="1:9">
      <c r="A3352" s="65" t="s">
        <v>7546</v>
      </c>
      <c r="B3352" s="65" t="s">
        <v>7545</v>
      </c>
      <c r="C3352" s="131">
        <v>1.621</v>
      </c>
      <c r="D3352" s="132">
        <v>2.627640962600708</v>
      </c>
      <c r="E3352" s="132">
        <v>3.372495183286647</v>
      </c>
      <c r="F3352" s="132">
        <v>38.961005830903787</v>
      </c>
      <c r="G3352" s="92">
        <v>85.225692749023438</v>
      </c>
      <c r="H3352" s="91">
        <v>61.384719848632813</v>
      </c>
      <c r="I3352" s="90">
        <v>78.774543762207031</v>
      </c>
    </row>
    <row r="3353" spans="1:9">
      <c r="A3353" s="65" t="s">
        <v>7544</v>
      </c>
      <c r="B3353" s="65" t="s">
        <v>7543</v>
      </c>
      <c r="C3353" s="131">
        <v>1.171</v>
      </c>
      <c r="D3353" s="132">
        <v>1.3712409734725952</v>
      </c>
      <c r="E3353" s="132">
        <v>4.1351255470845754</v>
      </c>
      <c r="F3353" s="132">
        <v>37.815780839895012</v>
      </c>
      <c r="G3353" s="92">
        <v>83.170242309570313</v>
      </c>
      <c r="H3353" s="91">
        <v>59.857364654541016</v>
      </c>
      <c r="I3353" s="90">
        <v>76.861991882324219</v>
      </c>
    </row>
    <row r="3354" spans="1:9">
      <c r="A3354" s="65" t="s">
        <v>7542</v>
      </c>
      <c r="B3354" s="65" t="s">
        <v>7541</v>
      </c>
      <c r="C3354" s="131">
        <v>1.9930000000000001</v>
      </c>
      <c r="D3354" s="132">
        <v>3.9720489978790283</v>
      </c>
      <c r="E3354" s="132">
        <v>2.5262476468913273</v>
      </c>
      <c r="F3354" s="132">
        <v>37.728050314465406</v>
      </c>
      <c r="G3354" s="92">
        <v>86.739646911621094</v>
      </c>
      <c r="H3354" s="91">
        <v>61.868648529052734</v>
      </c>
      <c r="I3354" s="90">
        <v>80.009780883789063</v>
      </c>
    </row>
    <row r="3355" spans="1:9">
      <c r="A3355" s="65" t="s">
        <v>7540</v>
      </c>
      <c r="B3355" s="65" t="s">
        <v>7539</v>
      </c>
      <c r="C3355" s="131">
        <v>2.8410000000000002</v>
      </c>
      <c r="D3355" s="132">
        <v>8.0712814331054688</v>
      </c>
      <c r="E3355" s="132">
        <v>1.0109163449256449</v>
      </c>
      <c r="F3355" s="132">
        <v>37.252579901813448</v>
      </c>
      <c r="G3355" s="92">
        <v>90.114997863769531</v>
      </c>
      <c r="H3355" s="91">
        <v>63.638511657714844</v>
      </c>
      <c r="I3355" s="90">
        <v>82.950698852539063</v>
      </c>
    </row>
    <row r="3356" spans="1:9">
      <c r="A3356" s="65" t="s">
        <v>7538</v>
      </c>
      <c r="B3356" s="65" t="s">
        <v>7537</v>
      </c>
      <c r="C3356" s="131">
        <v>4.5190000000000001</v>
      </c>
      <c r="D3356" s="132">
        <v>20.421361923217773</v>
      </c>
      <c r="E3356" s="132">
        <v>1.1774582970899454</v>
      </c>
      <c r="F3356" s="132">
        <v>41.294472740992262</v>
      </c>
      <c r="G3356" s="92">
        <v>93.396080017089844</v>
      </c>
      <c r="H3356" s="91">
        <v>66.849472045898438</v>
      </c>
      <c r="I3356" s="90">
        <v>86.212806701660156</v>
      </c>
    </row>
    <row r="3357" spans="1:9">
      <c r="A3357" s="65" t="s">
        <v>7536</v>
      </c>
      <c r="B3357" s="65" t="s">
        <v>7535</v>
      </c>
      <c r="C3357" s="131">
        <v>7.5860000000000003</v>
      </c>
      <c r="D3357" s="132">
        <v>57.547397613525391</v>
      </c>
      <c r="E3357" s="132">
        <v>0.77833321655503118</v>
      </c>
      <c r="F3357" s="132">
        <v>39.711974110032365</v>
      </c>
      <c r="G3357" s="92">
        <v>98.200843811035156</v>
      </c>
      <c r="H3357" s="91">
        <v>69.042182922363281</v>
      </c>
      <c r="I3357" s="90">
        <v>90.310775756835938</v>
      </c>
    </row>
    <row r="3358" spans="1:9">
      <c r="A3358" s="65" t="s">
        <v>7534</v>
      </c>
      <c r="B3358" s="65" t="s">
        <v>7533</v>
      </c>
      <c r="C3358" s="131">
        <v>6.9960000000000004</v>
      </c>
      <c r="D3358" s="132">
        <v>48.944015502929688</v>
      </c>
      <c r="E3358" s="132">
        <v>0.35738045415427355</v>
      </c>
      <c r="F3358" s="132">
        <v>42.618749336447607</v>
      </c>
      <c r="G3358" s="92">
        <v>98.574287414550781</v>
      </c>
      <c r="H3358" s="91">
        <v>70.128074645996094</v>
      </c>
      <c r="I3358" s="90">
        <v>90.876998901367188</v>
      </c>
    </row>
    <row r="3359" spans="1:9">
      <c r="A3359" s="65" t="s">
        <v>7532</v>
      </c>
      <c r="B3359" s="65" t="s">
        <v>7531</v>
      </c>
      <c r="C3359" s="131">
        <v>10.805</v>
      </c>
      <c r="D3359" s="132">
        <v>116.74802398681641</v>
      </c>
      <c r="E3359" s="132">
        <v>2.8810021649618625</v>
      </c>
      <c r="F3359" s="132">
        <v>41.418368691527213</v>
      </c>
      <c r="G3359" s="92">
        <v>100.1865234375</v>
      </c>
      <c r="H3359" s="91">
        <v>70.427528381347656</v>
      </c>
      <c r="I3359" s="90">
        <v>92.134010314941406</v>
      </c>
    </row>
    <row r="3360" spans="1:9">
      <c r="A3360" s="65" t="s">
        <v>7530</v>
      </c>
      <c r="B3360" s="65" t="s">
        <v>7529</v>
      </c>
      <c r="C3360" s="131">
        <v>13.321</v>
      </c>
      <c r="D3360" s="132">
        <v>177.44903564453125</v>
      </c>
      <c r="E3360" s="132">
        <v>3.9018407701545836</v>
      </c>
      <c r="F3360" s="132">
        <v>39.284853309074371</v>
      </c>
      <c r="G3360" s="92">
        <v>101.65814208984375</v>
      </c>
      <c r="H3360" s="91">
        <v>70.121528625488281</v>
      </c>
      <c r="I3360" s="90">
        <v>93.124618530273438</v>
      </c>
    </row>
    <row r="3361" spans="1:9">
      <c r="A3361" s="65" t="s">
        <v>7528</v>
      </c>
      <c r="B3361" s="65" t="s">
        <v>7527</v>
      </c>
      <c r="C3361" s="131">
        <v>10.113</v>
      </c>
      <c r="D3361" s="132">
        <v>102.27276611328125</v>
      </c>
      <c r="E3361" s="132">
        <v>2.7200706574419002</v>
      </c>
      <c r="F3361" s="132">
        <v>41.998851894374283</v>
      </c>
      <c r="G3361" s="92">
        <v>99.583343505859375</v>
      </c>
      <c r="H3361" s="91">
        <v>70.36541748046875</v>
      </c>
      <c r="I3361" s="90">
        <v>91.677238464355469</v>
      </c>
    </row>
    <row r="3362" spans="1:9">
      <c r="A3362" s="65" t="s">
        <v>7526</v>
      </c>
      <c r="B3362" s="65" t="s">
        <v>7525</v>
      </c>
      <c r="C3362" s="131">
        <v>10.464</v>
      </c>
      <c r="D3362" s="132">
        <v>109.49529266357422</v>
      </c>
      <c r="E3362" s="132">
        <v>3.2798765500894365</v>
      </c>
      <c r="F3362" s="132">
        <v>40.033225574712645</v>
      </c>
      <c r="G3362" s="92">
        <v>98.846458435058594</v>
      </c>
      <c r="H3362" s="91">
        <v>69.340057373046875</v>
      </c>
      <c r="I3362" s="90">
        <v>90.862297058105469</v>
      </c>
    </row>
    <row r="3363" spans="1:9">
      <c r="A3363" s="65" t="s">
        <v>7524</v>
      </c>
      <c r="B3363" s="65" t="s">
        <v>7523</v>
      </c>
      <c r="C3363" s="131">
        <v>4</v>
      </c>
      <c r="D3363" s="132">
        <v>16</v>
      </c>
      <c r="E3363" s="132">
        <v>3.0729904863098132</v>
      </c>
      <c r="F3363" s="132">
        <v>33.951413824057454</v>
      </c>
      <c r="G3363" s="92">
        <v>88.294845581054688</v>
      </c>
      <c r="H3363" s="91">
        <v>61.858974456787109</v>
      </c>
      <c r="I3363" s="90">
        <v>81.14154052734375</v>
      </c>
    </row>
    <row r="3364" spans="1:9">
      <c r="A3364" s="65" t="s">
        <v>7522</v>
      </c>
      <c r="B3364" s="65" t="s">
        <v>7521</v>
      </c>
      <c r="C3364" s="131">
        <v>13.363</v>
      </c>
      <c r="D3364" s="132">
        <v>178.56976318359375</v>
      </c>
      <c r="E3364" s="132">
        <v>3.090767358925127</v>
      </c>
      <c r="F3364" s="132">
        <v>34.784704184704182</v>
      </c>
      <c r="G3364" s="92">
        <v>101.85306549072266</v>
      </c>
      <c r="H3364" s="91">
        <v>68.81585693359375</v>
      </c>
      <c r="I3364" s="90">
        <v>92.913497924804688</v>
      </c>
    </row>
    <row r="3365" spans="1:9">
      <c r="A3365" s="65" t="s">
        <v>7520</v>
      </c>
      <c r="B3365" s="65" t="s">
        <v>7519</v>
      </c>
      <c r="C3365" s="131">
        <v>2.5569999999999999</v>
      </c>
      <c r="D3365" s="132">
        <v>6.5382490158081055</v>
      </c>
      <c r="E3365" s="132">
        <v>2.3439032423247768</v>
      </c>
      <c r="F3365" s="132">
        <v>37.667696886446883</v>
      </c>
      <c r="G3365" s="92">
        <v>87.882377624511719</v>
      </c>
      <c r="H3365" s="91">
        <v>62.557510375976563</v>
      </c>
      <c r="I3365" s="90">
        <v>81.029701232910156</v>
      </c>
    </row>
    <row r="3366" spans="1:9">
      <c r="A3366" s="65" t="s">
        <v>7518</v>
      </c>
      <c r="B3366" s="65" t="s">
        <v>7517</v>
      </c>
      <c r="C3366" s="131">
        <v>1.494</v>
      </c>
      <c r="D3366" s="132">
        <v>2.2320361137390137</v>
      </c>
      <c r="E3366" s="132">
        <v>3.4230667160650494</v>
      </c>
      <c r="F3366" s="132">
        <v>41.310830642794244</v>
      </c>
      <c r="G3366" s="92">
        <v>85.472343444824219</v>
      </c>
      <c r="H3366" s="91">
        <v>62.212837219238281</v>
      </c>
      <c r="I3366" s="90">
        <v>79.178535461425781</v>
      </c>
    </row>
    <row r="3367" spans="1:9">
      <c r="A3367" s="65" t="s">
        <v>7516</v>
      </c>
      <c r="B3367" s="65" t="s">
        <v>7515</v>
      </c>
      <c r="C3367" s="131">
        <v>3.2669999999999999</v>
      </c>
      <c r="D3367" s="132">
        <v>10.67328929901123</v>
      </c>
      <c r="E3367" s="132">
        <v>3.6247813161168088</v>
      </c>
      <c r="F3367" s="132">
        <v>38.730985140341225</v>
      </c>
      <c r="G3367" s="92">
        <v>87.438148498535156</v>
      </c>
      <c r="H3367" s="91">
        <v>62.78668212890625</v>
      </c>
      <c r="I3367" s="90">
        <v>80.767684936523438</v>
      </c>
    </row>
    <row r="3368" spans="1:9">
      <c r="A3368" s="65" t="s">
        <v>7514</v>
      </c>
      <c r="B3368" s="65" t="s">
        <v>7513</v>
      </c>
      <c r="C3368" s="131">
        <v>2.5760000000000001</v>
      </c>
      <c r="D3368" s="132">
        <v>6.6357760429382324</v>
      </c>
      <c r="E3368" s="132">
        <v>3.7758577437197824</v>
      </c>
      <c r="F3368" s="132">
        <v>38.642743403093725</v>
      </c>
      <c r="G3368" s="92">
        <v>86.115211486816406</v>
      </c>
      <c r="H3368" s="91">
        <v>61.948986053466797</v>
      </c>
      <c r="I3368" s="90">
        <v>79.5760498046875</v>
      </c>
    </row>
    <row r="3369" spans="1:9">
      <c r="A3369" s="65" t="s">
        <v>7512</v>
      </c>
      <c r="B3369" s="65" t="s">
        <v>7511</v>
      </c>
      <c r="C3369" s="131">
        <v>2.6850000000000001</v>
      </c>
      <c r="D3369" s="132">
        <v>7.2092251777648926</v>
      </c>
      <c r="E3369" s="132">
        <v>3.7661899538939858</v>
      </c>
      <c r="F3369" s="132">
        <v>37.290850903614455</v>
      </c>
      <c r="G3369" s="92">
        <v>86.000968933105469</v>
      </c>
      <c r="H3369" s="91">
        <v>61.490848541259766</v>
      </c>
      <c r="I3369" s="90">
        <v>79.368751525878906</v>
      </c>
    </row>
    <row r="3370" spans="1:9">
      <c r="A3370" s="65" t="s">
        <v>7510</v>
      </c>
      <c r="B3370" s="65" t="s">
        <v>7509</v>
      </c>
      <c r="C3370" s="131">
        <v>2.8490000000000002</v>
      </c>
      <c r="D3370" s="132">
        <v>8.1168012619018555</v>
      </c>
      <c r="E3370" s="132">
        <v>3.9908534971788323</v>
      </c>
      <c r="F3370" s="132">
        <v>41.202190517365615</v>
      </c>
      <c r="G3370" s="92">
        <v>86.814544677734375</v>
      </c>
      <c r="H3370" s="91">
        <v>63.157745361328125</v>
      </c>
      <c r="I3370" s="90">
        <v>80.413230895996094</v>
      </c>
    </row>
    <row r="3371" spans="1:9">
      <c r="A3371" s="65" t="s">
        <v>7508</v>
      </c>
      <c r="B3371" s="65" t="s">
        <v>7507</v>
      </c>
      <c r="C3371" s="131">
        <v>4.6849999999999996</v>
      </c>
      <c r="D3371" s="132">
        <v>21.949224472045898</v>
      </c>
      <c r="E3371" s="132">
        <v>0.45197141393849033</v>
      </c>
      <c r="F3371" s="132">
        <v>46.093016388601804</v>
      </c>
      <c r="G3371" s="92">
        <v>95.738876342773438</v>
      </c>
      <c r="H3371" s="91">
        <v>69.572792053222656</v>
      </c>
      <c r="I3371" s="90">
        <v>88.6585693359375</v>
      </c>
    </row>
    <row r="3372" spans="1:9">
      <c r="A3372" s="65" t="s">
        <v>7506</v>
      </c>
      <c r="B3372" s="65" t="s">
        <v>7505</v>
      </c>
      <c r="C3372" s="131">
        <v>4.2229999999999999</v>
      </c>
      <c r="D3372" s="132">
        <v>17.833728790283203</v>
      </c>
      <c r="E3372" s="132">
        <v>0.65247487207950516</v>
      </c>
      <c r="F3372" s="132">
        <v>44.244288811072202</v>
      </c>
      <c r="G3372" s="92">
        <v>94.334449768066406</v>
      </c>
      <c r="H3372" s="91">
        <v>68.214073181152344</v>
      </c>
      <c r="I3372" s="90">
        <v>87.266517639160156</v>
      </c>
    </row>
    <row r="3373" spans="1:9">
      <c r="A3373" s="65" t="s">
        <v>2698</v>
      </c>
      <c r="B3373" s="65" t="s">
        <v>2697</v>
      </c>
      <c r="C3373" s="131">
        <v>5.66</v>
      </c>
      <c r="D3373" s="132">
        <v>32.035598754882813</v>
      </c>
      <c r="E3373" s="132">
        <v>-0.15035025951783271</v>
      </c>
      <c r="F3373" s="132">
        <v>42.988343341575415</v>
      </c>
      <c r="G3373" s="92">
        <v>97.378364562988281</v>
      </c>
      <c r="H3373" s="91">
        <v>69.551902770996094</v>
      </c>
      <c r="I3373" s="90">
        <v>89.848777770996094</v>
      </c>
    </row>
    <row r="3374" spans="1:9">
      <c r="A3374" s="65" t="s">
        <v>7504</v>
      </c>
      <c r="B3374" s="65" t="s">
        <v>7503</v>
      </c>
      <c r="C3374" s="131">
        <v>4.7729999999999997</v>
      </c>
      <c r="D3374" s="132">
        <v>22.781528472900391</v>
      </c>
      <c r="E3374" s="132">
        <v>0.87179464061382117</v>
      </c>
      <c r="F3374" s="132">
        <v>43.688137239035441</v>
      </c>
      <c r="G3374" s="92">
        <v>94.74822998046875</v>
      </c>
      <c r="H3374" s="91">
        <v>68.322799682617188</v>
      </c>
      <c r="I3374" s="90">
        <v>87.597747802734375</v>
      </c>
    </row>
    <row r="3375" spans="1:9">
      <c r="A3375" s="65" t="s">
        <v>7502</v>
      </c>
      <c r="B3375" s="65" t="s">
        <v>7501</v>
      </c>
      <c r="C3375" s="131">
        <v>5.3310000000000004</v>
      </c>
      <c r="D3375" s="132">
        <v>28.419561386108398</v>
      </c>
      <c r="E3375" s="132">
        <v>3.3922937723636011</v>
      </c>
      <c r="F3375" s="132">
        <v>36.812341504649197</v>
      </c>
      <c r="G3375" s="92">
        <v>90.523704528808594</v>
      </c>
      <c r="H3375" s="91">
        <v>64.056083679199219</v>
      </c>
      <c r="I3375" s="90">
        <v>83.361808776855469</v>
      </c>
    </row>
    <row r="3376" spans="1:9">
      <c r="A3376" s="65" t="s">
        <v>7500</v>
      </c>
      <c r="B3376" s="65" t="s">
        <v>7499</v>
      </c>
      <c r="C3376" s="131">
        <v>4.1630000000000003</v>
      </c>
      <c r="D3376" s="132">
        <v>17.330568313598633</v>
      </c>
      <c r="E3376" s="132">
        <v>0.64347559308208113</v>
      </c>
      <c r="F3376" s="132">
        <v>42.644458518049397</v>
      </c>
      <c r="G3376" s="92">
        <v>93.898468017578125</v>
      </c>
      <c r="H3376" s="91">
        <v>67.483360290527344</v>
      </c>
      <c r="I3376" s="90">
        <v>86.750778198242188</v>
      </c>
    </row>
    <row r="3377" spans="1:9">
      <c r="A3377" s="65" t="s">
        <v>7498</v>
      </c>
      <c r="B3377" s="65" t="s">
        <v>7497</v>
      </c>
      <c r="C3377" s="131">
        <v>9.2059999999999995</v>
      </c>
      <c r="D3377" s="132">
        <v>84.750434875488281</v>
      </c>
      <c r="E3377" s="132">
        <v>-1.3042889094365542E-2</v>
      </c>
      <c r="F3377" s="132">
        <v>36.727286135693213</v>
      </c>
      <c r="G3377" s="92">
        <v>100.98006439208984</v>
      </c>
      <c r="H3377" s="91">
        <v>69.515716552734375</v>
      </c>
      <c r="I3377" s="90">
        <v>92.466094970703125</v>
      </c>
    </row>
    <row r="3378" spans="1:9">
      <c r="A3378" s="65" t="s">
        <v>7496</v>
      </c>
      <c r="B3378" s="65" t="s">
        <v>7495</v>
      </c>
      <c r="C3378" s="131">
        <v>5.2889999999999997</v>
      </c>
      <c r="D3378" s="132">
        <v>27.973520278930664</v>
      </c>
      <c r="E3378" s="132">
        <v>-0.42693237501020154</v>
      </c>
      <c r="F3378" s="132">
        <v>40.638058502089358</v>
      </c>
      <c r="G3378" s="92">
        <v>96.6832275390625</v>
      </c>
      <c r="H3378" s="91">
        <v>68.430130004882813</v>
      </c>
      <c r="I3378" s="90">
        <v>89.038200378417969</v>
      </c>
    </row>
    <row r="3379" spans="1:9">
      <c r="A3379" s="65" t="s">
        <v>7494</v>
      </c>
      <c r="B3379" s="65" t="s">
        <v>7493</v>
      </c>
      <c r="C3379" s="131">
        <v>2.2930000000000001</v>
      </c>
      <c r="D3379" s="132">
        <v>5.2578492164611816</v>
      </c>
      <c r="E3379" s="132">
        <v>3.2690917600865039</v>
      </c>
      <c r="F3379" s="132">
        <v>44.051901793664925</v>
      </c>
      <c r="G3379" s="92">
        <v>87.581016540527344</v>
      </c>
      <c r="H3379" s="91">
        <v>64.331756591796875</v>
      </c>
      <c r="I3379" s="90">
        <v>81.28997802734375</v>
      </c>
    </row>
    <row r="3380" spans="1:9">
      <c r="A3380" s="65" t="s">
        <v>7492</v>
      </c>
      <c r="B3380" s="65" t="s">
        <v>7491</v>
      </c>
      <c r="C3380" s="131">
        <v>2.782</v>
      </c>
      <c r="D3380" s="132">
        <v>7.7395238876342773</v>
      </c>
      <c r="E3380" s="132">
        <v>3.302627930138323</v>
      </c>
      <c r="F3380" s="132">
        <v>33.784130213631741</v>
      </c>
      <c r="G3380" s="92">
        <v>86.026557922363281</v>
      </c>
      <c r="H3380" s="91">
        <v>60.433113098144531</v>
      </c>
      <c r="I3380" s="90">
        <v>79.101203918457031</v>
      </c>
    </row>
    <row r="3381" spans="1:9">
      <c r="A3381" s="65" t="s">
        <v>7490</v>
      </c>
      <c r="B3381" s="65" t="s">
        <v>7489</v>
      </c>
      <c r="C3381" s="131">
        <v>3.67</v>
      </c>
      <c r="D3381" s="132">
        <v>13.468899726867676</v>
      </c>
      <c r="E3381" s="132">
        <v>3.8155320985827266</v>
      </c>
      <c r="F3381" s="132">
        <v>37.958125069421307</v>
      </c>
      <c r="G3381" s="92">
        <v>87.628433227539063</v>
      </c>
      <c r="H3381" s="91">
        <v>62.709930419921875</v>
      </c>
      <c r="I3381" s="90">
        <v>80.885711669921875</v>
      </c>
    </row>
    <row r="3382" spans="1:9">
      <c r="A3382" s="65" t="s">
        <v>7488</v>
      </c>
      <c r="B3382" s="65" t="s">
        <v>7487</v>
      </c>
      <c r="C3382" s="131">
        <v>2.2240000000000002</v>
      </c>
      <c r="D3382" s="132">
        <v>4.9461760520935059</v>
      </c>
      <c r="E3382" s="132">
        <v>3.6148084635249087</v>
      </c>
      <c r="F3382" s="132">
        <v>32.728061092415224</v>
      </c>
      <c r="G3382" s="92">
        <v>84.465682983398438</v>
      </c>
      <c r="H3382" s="91">
        <v>59.186939239501953</v>
      </c>
      <c r="I3382" s="90">
        <v>77.62548828125</v>
      </c>
    </row>
    <row r="3383" spans="1:9">
      <c r="A3383" s="65" t="s">
        <v>7486</v>
      </c>
      <c r="B3383" s="65" t="s">
        <v>7485</v>
      </c>
      <c r="C3383" s="131">
        <v>1.837</v>
      </c>
      <c r="D3383" s="132">
        <v>3.3745689392089844</v>
      </c>
      <c r="E3383" s="132">
        <v>3.6552870340018382</v>
      </c>
      <c r="F3383" s="132">
        <v>31.976711889755368</v>
      </c>
      <c r="G3383" s="92">
        <v>83.621856689453125</v>
      </c>
      <c r="H3383" s="91">
        <v>58.433551788330078</v>
      </c>
      <c r="I3383" s="90">
        <v>76.806129455566406</v>
      </c>
    </row>
    <row r="3384" spans="1:9">
      <c r="A3384" s="65" t="s">
        <v>7484</v>
      </c>
      <c r="B3384" s="65" t="s">
        <v>7483</v>
      </c>
      <c r="C3384" s="131">
        <v>0.441</v>
      </c>
      <c r="D3384" s="132">
        <v>0.19448100030422211</v>
      </c>
      <c r="E3384" s="132">
        <v>3.6553665078565878</v>
      </c>
      <c r="F3384" s="132">
        <v>36.656404408969976</v>
      </c>
      <c r="G3384" s="92">
        <v>82.395233154296875</v>
      </c>
      <c r="H3384" s="91">
        <v>58.905788421630859</v>
      </c>
      <c r="I3384" s="90">
        <v>76.039199829101563</v>
      </c>
    </row>
    <row r="3385" spans="1:9">
      <c r="A3385" s="65" t="s">
        <v>7482</v>
      </c>
      <c r="B3385" s="65" t="s">
        <v>7481</v>
      </c>
      <c r="C3385" s="131">
        <v>2.806</v>
      </c>
      <c r="D3385" s="132">
        <v>7.8736357688903809</v>
      </c>
      <c r="E3385" s="132">
        <v>4.0227914517950909</v>
      </c>
      <c r="F3385" s="132">
        <v>33.430318543799771</v>
      </c>
      <c r="G3385" s="92">
        <v>84.972816467285156</v>
      </c>
      <c r="H3385" s="91">
        <v>59.782016754150391</v>
      </c>
      <c r="I3385" s="90">
        <v>78.156417846679688</v>
      </c>
    </row>
    <row r="3386" spans="1:9">
      <c r="A3386" s="65" t="s">
        <v>7480</v>
      </c>
      <c r="B3386" s="65" t="s">
        <v>7479</v>
      </c>
      <c r="C3386" s="131">
        <v>4.8940000000000001</v>
      </c>
      <c r="D3386" s="132">
        <v>23.951236724853516</v>
      </c>
      <c r="E3386" s="132">
        <v>2.5246848447835606</v>
      </c>
      <c r="F3386" s="132">
        <v>35.656261476312892</v>
      </c>
      <c r="G3386" s="92">
        <v>90.821640014648438</v>
      </c>
      <c r="H3386" s="91">
        <v>63.80792236328125</v>
      </c>
      <c r="I3386" s="90">
        <v>83.511970520019531</v>
      </c>
    </row>
    <row r="3387" spans="1:9">
      <c r="A3387" s="65" t="s">
        <v>7478</v>
      </c>
      <c r="B3387" s="65" t="s">
        <v>7477</v>
      </c>
      <c r="C3387" s="131">
        <v>3.125</v>
      </c>
      <c r="D3387" s="132">
        <v>9.765625</v>
      </c>
      <c r="E3387" s="132">
        <v>3.8630857378171477</v>
      </c>
      <c r="F3387" s="132">
        <v>33.715002896312029</v>
      </c>
      <c r="G3387" s="92">
        <v>85.763999938964844</v>
      </c>
      <c r="H3387" s="91">
        <v>60.337429046630859</v>
      </c>
      <c r="I3387" s="90">
        <v>78.883804321289063</v>
      </c>
    </row>
    <row r="3388" spans="1:9">
      <c r="A3388" s="65" t="s">
        <v>7476</v>
      </c>
      <c r="B3388" s="65" t="s">
        <v>7475</v>
      </c>
      <c r="C3388" s="131">
        <v>1.6359999999999999</v>
      </c>
      <c r="D3388" s="132">
        <v>2.6764960289001465</v>
      </c>
      <c r="E3388" s="132">
        <v>2.5214869123933181</v>
      </c>
      <c r="F3388" s="132">
        <v>45.514745308310992</v>
      </c>
      <c r="G3388" s="92">
        <v>87.904777526855469</v>
      </c>
      <c r="H3388" s="91">
        <v>64.811180114746094</v>
      </c>
      <c r="I3388" s="90">
        <v>81.655860900878906</v>
      </c>
    </row>
    <row r="3389" spans="1:9">
      <c r="A3389" s="65" t="s">
        <v>7474</v>
      </c>
      <c r="B3389" s="65" t="s">
        <v>7473</v>
      </c>
      <c r="C3389" s="131">
        <v>3.6989999999999998</v>
      </c>
      <c r="D3389" s="132">
        <v>13.682600975036621</v>
      </c>
      <c r="E3389" s="132">
        <v>3.7477315004143499</v>
      </c>
      <c r="F3389" s="132">
        <v>33.736140217184229</v>
      </c>
      <c r="G3389" s="92">
        <v>86.829856872558594</v>
      </c>
      <c r="H3389" s="91">
        <v>60.989406585693359</v>
      </c>
      <c r="I3389" s="90">
        <v>79.837669372558594</v>
      </c>
    </row>
    <row r="3390" spans="1:9">
      <c r="A3390" s="65" t="s">
        <v>7472</v>
      </c>
      <c r="B3390" s="65" t="s">
        <v>7471</v>
      </c>
      <c r="C3390" s="131">
        <v>4.3780000000000001</v>
      </c>
      <c r="D3390" s="132">
        <v>19.16688346862793</v>
      </c>
      <c r="E3390" s="132">
        <v>3.4585607765420758</v>
      </c>
      <c r="F3390" s="132">
        <v>37.264459930313592</v>
      </c>
      <c r="G3390" s="92">
        <v>89.073890686035156</v>
      </c>
      <c r="H3390" s="91">
        <v>63.342041015625</v>
      </c>
      <c r="I3390" s="90">
        <v>82.111083984375</v>
      </c>
    </row>
    <row r="3391" spans="1:9">
      <c r="A3391" s="65" t="s">
        <v>7470</v>
      </c>
      <c r="B3391" s="65" t="s">
        <v>7469</v>
      </c>
      <c r="C3391" s="131">
        <v>3.91</v>
      </c>
      <c r="D3391" s="132">
        <v>15.288100242614746</v>
      </c>
      <c r="E3391" s="132">
        <v>0.7574745675253195</v>
      </c>
      <c r="F3391" s="132">
        <v>43.280116618075802</v>
      </c>
      <c r="G3391" s="92">
        <v>93.48736572265625</v>
      </c>
      <c r="H3391" s="91">
        <v>67.432640075683594</v>
      </c>
      <c r="I3391" s="90">
        <v>86.43719482421875</v>
      </c>
    </row>
    <row r="3392" spans="1:9">
      <c r="A3392" s="65" t="s">
        <v>7468</v>
      </c>
      <c r="B3392" s="65" t="s">
        <v>7467</v>
      </c>
      <c r="C3392" s="131">
        <v>5.7729999999999997</v>
      </c>
      <c r="D3392" s="132">
        <v>33.327529907226563</v>
      </c>
      <c r="E3392" s="132">
        <v>2.1899131068803026</v>
      </c>
      <c r="F3392" s="132">
        <v>40.78549348642084</v>
      </c>
      <c r="G3392" s="92">
        <v>93.766746520996094</v>
      </c>
      <c r="H3392" s="91">
        <v>67.006118774414063</v>
      </c>
      <c r="I3392" s="90">
        <v>86.525566101074219</v>
      </c>
    </row>
    <row r="3393" spans="1:9">
      <c r="A3393" s="65" t="s">
        <v>7466</v>
      </c>
      <c r="B3393" s="65" t="s">
        <v>7465</v>
      </c>
      <c r="C3393" s="131">
        <v>4.5860000000000003</v>
      </c>
      <c r="D3393" s="132">
        <v>21.031396865844727</v>
      </c>
      <c r="E3393" s="132">
        <v>3.5377135541366704</v>
      </c>
      <c r="F3393" s="132">
        <v>34.229833101529906</v>
      </c>
      <c r="G3393" s="92">
        <v>88.607536315917969</v>
      </c>
      <c r="H3393" s="91">
        <v>62.183483123779297</v>
      </c>
      <c r="I3393" s="90">
        <v>81.457427978515625</v>
      </c>
    </row>
    <row r="3394" spans="1:9">
      <c r="A3394" s="65" t="s">
        <v>7464</v>
      </c>
      <c r="B3394" s="65" t="s">
        <v>7463</v>
      </c>
      <c r="C3394" s="131">
        <v>5.1310000000000002</v>
      </c>
      <c r="D3394" s="132">
        <v>26.32716178894043</v>
      </c>
      <c r="E3394" s="132">
        <v>4.0718963042489831</v>
      </c>
      <c r="F3394" s="132">
        <v>36.632555615843735</v>
      </c>
      <c r="G3394" s="92">
        <v>89.223884582519531</v>
      </c>
      <c r="H3394" s="91">
        <v>63.308208465576172</v>
      </c>
      <c r="I3394" s="90">
        <v>82.211341857910156</v>
      </c>
    </row>
    <row r="3395" spans="1:9">
      <c r="A3395" s="65" t="s">
        <v>7462</v>
      </c>
      <c r="B3395" s="65" t="s">
        <v>7461</v>
      </c>
      <c r="C3395" s="131">
        <v>5.0590000000000002</v>
      </c>
      <c r="D3395" s="132">
        <v>25.593481063842773</v>
      </c>
      <c r="E3395" s="132">
        <v>4.1310612073216095</v>
      </c>
      <c r="F3395" s="132">
        <v>38.026995052699505</v>
      </c>
      <c r="G3395" s="92">
        <v>89.341201782226563</v>
      </c>
      <c r="H3395" s="91">
        <v>63.794910430908203</v>
      </c>
      <c r="I3395" s="90">
        <v>82.428611755371094</v>
      </c>
    </row>
    <row r="3396" spans="1:9">
      <c r="A3396" s="65" t="s">
        <v>7460</v>
      </c>
      <c r="B3396" s="65" t="s">
        <v>7459</v>
      </c>
      <c r="C3396" s="131">
        <v>4.3289999999999997</v>
      </c>
      <c r="D3396" s="132">
        <v>18.740240097045898</v>
      </c>
      <c r="E3396" s="132">
        <v>3.595556662695448</v>
      </c>
      <c r="F3396" s="132">
        <v>37.60153296934061</v>
      </c>
      <c r="G3396" s="92">
        <v>88.880615234375</v>
      </c>
      <c r="H3396" s="91">
        <v>63.340408325195313</v>
      </c>
      <c r="I3396" s="90">
        <v>81.96966552734375</v>
      </c>
    </row>
    <row r="3397" spans="1:9">
      <c r="A3397" s="65" t="s">
        <v>7458</v>
      </c>
      <c r="B3397" s="65" t="s">
        <v>7457</v>
      </c>
      <c r="C3397" s="131">
        <v>4.1680000000000001</v>
      </c>
      <c r="D3397" s="132">
        <v>17.372224807739258</v>
      </c>
      <c r="E3397" s="132">
        <v>4.0378722388882107</v>
      </c>
      <c r="F3397" s="132">
        <v>38.637267367934342</v>
      </c>
      <c r="G3397" s="92">
        <v>88.240158081054688</v>
      </c>
      <c r="H3397" s="91">
        <v>63.309303283691406</v>
      </c>
      <c r="I3397" s="90">
        <v>81.494094848632813</v>
      </c>
    </row>
    <row r="3398" spans="1:9">
      <c r="A3398" s="65" t="s">
        <v>7456</v>
      </c>
      <c r="B3398" s="65" t="s">
        <v>7455</v>
      </c>
      <c r="C3398" s="131">
        <v>4.3289999999999997</v>
      </c>
      <c r="D3398" s="132">
        <v>18.740240097045898</v>
      </c>
      <c r="E3398" s="132">
        <v>3.3510428507212606</v>
      </c>
      <c r="F3398" s="132">
        <v>30.727879971225978</v>
      </c>
      <c r="G3398" s="92">
        <v>87.695541381835938</v>
      </c>
      <c r="H3398" s="91">
        <v>60.591659545898438</v>
      </c>
      <c r="I3398" s="90">
        <v>80.361480712890625</v>
      </c>
    </row>
    <row r="3399" spans="1:9">
      <c r="A3399" s="65" t="s">
        <v>7454</v>
      </c>
      <c r="B3399" s="65" t="s">
        <v>7453</v>
      </c>
      <c r="C3399" s="131">
        <v>3.7360000000000002</v>
      </c>
      <c r="D3399" s="132">
        <v>13.957695960998535</v>
      </c>
      <c r="E3399" s="132">
        <v>3.2260472105847451</v>
      </c>
      <c r="F3399" s="132">
        <v>34.962661030595811</v>
      </c>
      <c r="G3399" s="92">
        <v>87.894157409667969</v>
      </c>
      <c r="H3399" s="91">
        <v>61.927112579345703</v>
      </c>
      <c r="I3399" s="90">
        <v>80.867713928222656</v>
      </c>
    </row>
    <row r="3400" spans="1:9">
      <c r="A3400" s="65" t="s">
        <v>7452</v>
      </c>
      <c r="B3400" s="65" t="s">
        <v>7451</v>
      </c>
      <c r="C3400" s="131">
        <v>3.0920000000000001</v>
      </c>
      <c r="D3400" s="132">
        <v>9.5604639053344727</v>
      </c>
      <c r="E3400" s="132">
        <v>3.1936064611950963</v>
      </c>
      <c r="F3400" s="132">
        <v>30.936990511826806</v>
      </c>
      <c r="G3400" s="92">
        <v>86.035820007324219</v>
      </c>
      <c r="H3400" s="91">
        <v>59.609531402587891</v>
      </c>
      <c r="I3400" s="90">
        <v>78.885108947753906</v>
      </c>
    </row>
    <row r="3401" spans="1:9">
      <c r="A3401" s="65" t="s">
        <v>7450</v>
      </c>
      <c r="B3401" s="65" t="s">
        <v>7449</v>
      </c>
      <c r="C3401" s="131">
        <v>2.6469999999999998</v>
      </c>
      <c r="D3401" s="132">
        <v>7.0066089630126953</v>
      </c>
      <c r="E3401" s="132">
        <v>4.4003800854991271</v>
      </c>
      <c r="F3401" s="132">
        <v>33.519618116195133</v>
      </c>
      <c r="G3401" s="92">
        <v>84.209762573242188</v>
      </c>
      <c r="H3401" s="91">
        <v>59.384651184082031</v>
      </c>
      <c r="I3401" s="90">
        <v>77.492317199707031</v>
      </c>
    </row>
    <row r="3402" spans="1:9">
      <c r="A3402" s="65" t="s">
        <v>7448</v>
      </c>
      <c r="B3402" s="65" t="s">
        <v>7447</v>
      </c>
      <c r="C3402" s="131">
        <v>2.5009999999999999</v>
      </c>
      <c r="D3402" s="132">
        <v>6.2550010681152344</v>
      </c>
      <c r="E3402" s="132">
        <v>4.1437713216839924</v>
      </c>
      <c r="F3402" s="132">
        <v>34.141775930071418</v>
      </c>
      <c r="G3402" s="92">
        <v>84.477340698242188</v>
      </c>
      <c r="H3402" s="91">
        <v>59.688102722167969</v>
      </c>
      <c r="I3402" s="90">
        <v>77.769599914550781</v>
      </c>
    </row>
    <row r="3403" spans="1:9">
      <c r="A3403" s="65" t="s">
        <v>7446</v>
      </c>
      <c r="B3403" s="65" t="s">
        <v>7445</v>
      </c>
      <c r="C3403" s="131">
        <v>1.7809999999999999</v>
      </c>
      <c r="D3403" s="132">
        <v>3.1719610691070557</v>
      </c>
      <c r="E3403" s="132">
        <v>3.9005609647592761</v>
      </c>
      <c r="F3403" s="132">
        <v>36.337560259903583</v>
      </c>
      <c r="G3403" s="92">
        <v>84.156906127929688</v>
      </c>
      <c r="H3403" s="91">
        <v>60.052692413330078</v>
      </c>
      <c r="I3403" s="90">
        <v>77.634529113769531</v>
      </c>
    </row>
    <row r="3404" spans="1:9">
      <c r="A3404" s="65" t="s">
        <v>7444</v>
      </c>
      <c r="B3404" s="65" t="s">
        <v>7443</v>
      </c>
      <c r="C3404" s="131">
        <v>2.1850000000000001</v>
      </c>
      <c r="D3404" s="132">
        <v>4.7742252349853516</v>
      </c>
      <c r="E3404" s="132">
        <v>3.1808387429945504</v>
      </c>
      <c r="F3404" s="132">
        <v>39.032844243792326</v>
      </c>
      <c r="G3404" s="92">
        <v>86.416313171386719</v>
      </c>
      <c r="H3404" s="91">
        <v>62.147293090820313</v>
      </c>
      <c r="I3404" s="90">
        <v>79.849334716796875</v>
      </c>
    </row>
    <row r="3405" spans="1:9">
      <c r="A3405" s="65" t="s">
        <v>7442</v>
      </c>
      <c r="B3405" s="65" t="s">
        <v>7441</v>
      </c>
      <c r="C3405" s="131">
        <v>2.1150000000000002</v>
      </c>
      <c r="D3405" s="132">
        <v>4.4732251167297363</v>
      </c>
      <c r="E3405" s="132">
        <v>2.4267537537157593</v>
      </c>
      <c r="F3405" s="132">
        <v>38.049547920433994</v>
      </c>
      <c r="G3405" s="92">
        <v>87.146415710449219</v>
      </c>
      <c r="H3405" s="91">
        <v>62.205223083496094</v>
      </c>
      <c r="I3405" s="90">
        <v>80.397552490234375</v>
      </c>
    </row>
    <row r="3406" spans="1:9">
      <c r="A3406" s="65" t="s">
        <v>7440</v>
      </c>
      <c r="B3406" s="65" t="s">
        <v>7439</v>
      </c>
      <c r="C3406" s="131">
        <v>1.0409999999999999</v>
      </c>
      <c r="D3406" s="132">
        <v>1.0836809873580933</v>
      </c>
      <c r="E3406" s="132">
        <v>3.009926570578942</v>
      </c>
      <c r="F3406" s="132">
        <v>38.569433838769498</v>
      </c>
      <c r="G3406" s="92">
        <v>84.709365844726563</v>
      </c>
      <c r="H3406" s="91">
        <v>60.856060028076172</v>
      </c>
      <c r="I3406" s="90">
        <v>78.254875183105469</v>
      </c>
    </row>
    <row r="3407" spans="1:9">
      <c r="A3407" s="65" t="s">
        <v>7438</v>
      </c>
      <c r="B3407" s="65" t="s">
        <v>7437</v>
      </c>
      <c r="C3407" s="131">
        <v>23.878</v>
      </c>
      <c r="D3407" s="132">
        <v>570.15887451171875</v>
      </c>
      <c r="E3407" s="132">
        <v>0.19037219426884139</v>
      </c>
      <c r="F3407" s="132">
        <v>38.746453702669498</v>
      </c>
      <c r="G3407" s="92">
        <v>119.18151092529297</v>
      </c>
      <c r="H3407" s="91">
        <v>74.743415832519531</v>
      </c>
      <c r="I3407" s="90">
        <v>107.15696716308594</v>
      </c>
    </row>
    <row r="3408" spans="1:9">
      <c r="A3408" s="65" t="s">
        <v>7436</v>
      </c>
      <c r="B3408" s="65" t="s">
        <v>7435</v>
      </c>
      <c r="C3408" s="131">
        <v>18.573</v>
      </c>
      <c r="D3408" s="132">
        <v>344.95632934570313</v>
      </c>
      <c r="E3408" s="132">
        <v>-0.20598557742819026</v>
      </c>
      <c r="F3408" s="132">
        <v>41.418108556529987</v>
      </c>
      <c r="G3408" s="92">
        <v>114.44801330566406</v>
      </c>
      <c r="H3408" s="91">
        <v>75.797073364257813</v>
      </c>
      <c r="I3408" s="90">
        <v>103.98941802978516</v>
      </c>
    </row>
    <row r="3409" spans="1:9">
      <c r="A3409" s="65" t="s">
        <v>7434</v>
      </c>
      <c r="B3409" s="65" t="s">
        <v>7433</v>
      </c>
      <c r="C3409" s="131">
        <v>20.079999999999998</v>
      </c>
      <c r="D3409" s="132">
        <v>403.20639038085938</v>
      </c>
      <c r="E3409" s="132">
        <v>2.4546319181675118</v>
      </c>
      <c r="F3409" s="132">
        <v>38.584147041929924</v>
      </c>
      <c r="G3409" s="92">
        <v>111.82032012939453</v>
      </c>
      <c r="H3409" s="91">
        <v>72.903396606445313</v>
      </c>
      <c r="I3409" s="90">
        <v>101.28975677490234</v>
      </c>
    </row>
    <row r="3410" spans="1:9">
      <c r="A3410" s="65" t="s">
        <v>7432</v>
      </c>
      <c r="B3410" s="65" t="s">
        <v>7431</v>
      </c>
      <c r="C3410" s="131">
        <v>18.934000000000001</v>
      </c>
      <c r="D3410" s="132">
        <v>358.49636840820313</v>
      </c>
      <c r="E3410" s="132">
        <v>0.56961191642582243</v>
      </c>
      <c r="F3410" s="132">
        <v>38.640171733580878</v>
      </c>
      <c r="G3410" s="92">
        <v>113.16246032714844</v>
      </c>
      <c r="H3410" s="91">
        <v>74.119888305664063</v>
      </c>
      <c r="I3410" s="90">
        <v>102.59789276123047</v>
      </c>
    </row>
    <row r="3411" spans="1:9">
      <c r="A3411" s="65" t="s">
        <v>7430</v>
      </c>
      <c r="B3411" s="65" t="s">
        <v>7429</v>
      </c>
      <c r="C3411" s="131">
        <v>16.626000000000001</v>
      </c>
      <c r="D3411" s="132">
        <v>276.42388916015625</v>
      </c>
      <c r="E3411" s="132">
        <v>0.10337958673681091</v>
      </c>
      <c r="F3411" s="132">
        <v>41.308742346682727</v>
      </c>
      <c r="G3411" s="92">
        <v>111.64757537841797</v>
      </c>
      <c r="H3411" s="91">
        <v>75.030303955078125</v>
      </c>
      <c r="I3411" s="90">
        <v>101.73927307128906</v>
      </c>
    </row>
    <row r="3412" spans="1:9">
      <c r="A3412" s="65" t="s">
        <v>7428</v>
      </c>
      <c r="B3412" s="65" t="s">
        <v>7427</v>
      </c>
      <c r="C3412" s="131">
        <v>24.073</v>
      </c>
      <c r="D3412" s="132">
        <v>579.50933837890625</v>
      </c>
      <c r="E3412" s="132">
        <v>0.55080404951495698</v>
      </c>
      <c r="F3412" s="132">
        <v>38.733770051230366</v>
      </c>
      <c r="G3412" s="92">
        <v>118.87427520751953</v>
      </c>
      <c r="H3412" s="91">
        <v>74.46197509765625</v>
      </c>
      <c r="I3412" s="90">
        <v>106.85671234130859</v>
      </c>
    </row>
    <row r="3413" spans="1:9">
      <c r="A3413" s="65" t="s">
        <v>7426</v>
      </c>
      <c r="B3413" s="65" t="s">
        <v>7425</v>
      </c>
      <c r="C3413" s="131">
        <v>22.655000000000001</v>
      </c>
      <c r="D3413" s="132">
        <v>513.2490234375</v>
      </c>
      <c r="E3413" s="132">
        <v>-0.1035894583671868</v>
      </c>
      <c r="F3413" s="132">
        <v>40.865896695540584</v>
      </c>
      <c r="G3413" s="92">
        <v>118.77366638183594</v>
      </c>
      <c r="H3413" s="91">
        <v>75.900703430175781</v>
      </c>
      <c r="I3413" s="90">
        <v>107.17263031005859</v>
      </c>
    </row>
    <row r="3414" spans="1:9">
      <c r="A3414" s="65" t="s">
        <v>7424</v>
      </c>
      <c r="B3414" s="65" t="s">
        <v>7423</v>
      </c>
      <c r="C3414" s="131">
        <v>19.795000000000002</v>
      </c>
      <c r="D3414" s="132">
        <v>391.84201049804688</v>
      </c>
      <c r="E3414" s="132">
        <v>0.9082247029778685</v>
      </c>
      <c r="F3414" s="132">
        <v>41.463027061044684</v>
      </c>
      <c r="G3414" s="92">
        <v>114.31034851074219</v>
      </c>
      <c r="H3414" s="91">
        <v>75.216995239257813</v>
      </c>
      <c r="I3414" s="90">
        <v>103.73204040527344</v>
      </c>
    </row>
    <row r="3415" spans="1:9">
      <c r="A3415" s="65" t="s">
        <v>7422</v>
      </c>
      <c r="B3415" s="65" t="s">
        <v>7421</v>
      </c>
      <c r="C3415" s="131">
        <v>8.8670000000000009</v>
      </c>
      <c r="D3415" s="132">
        <v>78.623687744140625</v>
      </c>
      <c r="E3415" s="132">
        <v>-0.31433427788101037</v>
      </c>
      <c r="F3415" s="132">
        <v>43.578409090909091</v>
      </c>
      <c r="G3415" s="92">
        <v>102.44586944580078</v>
      </c>
      <c r="H3415" s="91">
        <v>72.419021606445313</v>
      </c>
      <c r="I3415" s="90">
        <v>94.320877075195313</v>
      </c>
    </row>
    <row r="3416" spans="1:9">
      <c r="A3416" s="65" t="s">
        <v>7420</v>
      </c>
      <c r="B3416" s="65" t="s">
        <v>7419</v>
      </c>
      <c r="C3416" s="131">
        <v>17.332999999999998</v>
      </c>
      <c r="D3416" s="132">
        <v>300.43289184570313</v>
      </c>
      <c r="E3416" s="132">
        <v>0.2199896215502137</v>
      </c>
      <c r="F3416" s="132">
        <v>46.409341091366564</v>
      </c>
      <c r="G3416" s="92">
        <v>113.47943878173828</v>
      </c>
      <c r="H3416" s="91">
        <v>77.319168090820313</v>
      </c>
      <c r="I3416" s="90">
        <v>103.69480133056641</v>
      </c>
    </row>
    <row r="3417" spans="1:9">
      <c r="A3417" s="65" t="s">
        <v>7418</v>
      </c>
      <c r="B3417" s="65" t="s">
        <v>7417</v>
      </c>
      <c r="C3417" s="131">
        <v>14.901999999999999</v>
      </c>
      <c r="D3417" s="132">
        <v>222.06961059570313</v>
      </c>
      <c r="E3417" s="132">
        <v>3.6813675541203033</v>
      </c>
      <c r="F3417" s="132">
        <v>38.487968826108137</v>
      </c>
      <c r="G3417" s="92">
        <v>103.833251953125</v>
      </c>
      <c r="H3417" s="91">
        <v>70.624343872070313</v>
      </c>
      <c r="I3417" s="90">
        <v>94.847221374511719</v>
      </c>
    </row>
    <row r="3418" spans="1:9">
      <c r="A3418" s="65" t="s">
        <v>7416</v>
      </c>
      <c r="B3418" s="65" t="s">
        <v>7415</v>
      </c>
      <c r="C3418" s="131">
        <v>17.004000000000001</v>
      </c>
      <c r="D3418" s="132">
        <v>289.13601684570313</v>
      </c>
      <c r="E3418" s="132">
        <v>2.0768885644905075</v>
      </c>
      <c r="F3418" s="132">
        <v>41.551957655483768</v>
      </c>
      <c r="G3418" s="92">
        <v>109.38776397705078</v>
      </c>
      <c r="H3418" s="91">
        <v>73.8074951171875</v>
      </c>
      <c r="I3418" s="90">
        <v>99.76007080078125</v>
      </c>
    </row>
    <row r="3419" spans="1:9">
      <c r="A3419" s="65" t="s">
        <v>7414</v>
      </c>
      <c r="B3419" s="65" t="s">
        <v>7413</v>
      </c>
      <c r="C3419" s="131">
        <v>19.193000000000001</v>
      </c>
      <c r="D3419" s="132">
        <v>368.37124633789063</v>
      </c>
      <c r="E3419" s="132">
        <v>-0.41048370865862122</v>
      </c>
      <c r="F3419" s="132">
        <v>43.475898065704634</v>
      </c>
      <c r="G3419" s="92">
        <v>115.91846466064453</v>
      </c>
      <c r="H3419" s="91">
        <v>76.939468383789063</v>
      </c>
      <c r="I3419" s="90">
        <v>105.37110137939453</v>
      </c>
    </row>
    <row r="3420" spans="1:9">
      <c r="A3420" s="65" t="s">
        <v>7412</v>
      </c>
      <c r="B3420" s="65" t="s">
        <v>7411</v>
      </c>
      <c r="C3420" s="131">
        <v>20.234000000000002</v>
      </c>
      <c r="D3420" s="132">
        <v>409.41476440429688</v>
      </c>
      <c r="E3420" s="132">
        <v>0.98382666118362883</v>
      </c>
      <c r="F3420" s="132">
        <v>40.541014879816863</v>
      </c>
      <c r="G3420" s="92">
        <v>114.49955749511719</v>
      </c>
      <c r="H3420" s="91">
        <v>74.827133178710938</v>
      </c>
      <c r="I3420" s="90">
        <v>103.76456451416016</v>
      </c>
    </row>
    <row r="3421" spans="1:9">
      <c r="A3421" s="65" t="s">
        <v>7410</v>
      </c>
      <c r="B3421" s="65" t="s">
        <v>7409</v>
      </c>
      <c r="C3421" s="131">
        <v>10.132999999999999</v>
      </c>
      <c r="D3421" s="132">
        <v>102.67768859863281</v>
      </c>
      <c r="E3421" s="132">
        <v>2.3446851139711447</v>
      </c>
      <c r="F3421" s="132">
        <v>42.66903598400711</v>
      </c>
      <c r="G3421" s="92">
        <v>100.288330078125</v>
      </c>
      <c r="H3421" s="91">
        <v>70.936882019042969</v>
      </c>
      <c r="I3421" s="90">
        <v>92.346092224121094</v>
      </c>
    </row>
    <row r="3422" spans="1:9">
      <c r="A3422" s="65" t="s">
        <v>7408</v>
      </c>
      <c r="B3422" s="65" t="s">
        <v>7407</v>
      </c>
      <c r="C3422" s="131">
        <v>20.742999999999999</v>
      </c>
      <c r="D3422" s="132">
        <v>430.27206420898438</v>
      </c>
      <c r="E3422" s="132">
        <v>1.6007297372797256</v>
      </c>
      <c r="F3422" s="132">
        <v>43.561765094464263</v>
      </c>
      <c r="G3422" s="92">
        <v>114.8780517578125</v>
      </c>
      <c r="H3422" s="91">
        <v>75.718826293945313</v>
      </c>
      <c r="I3422" s="90">
        <v>104.28192138671875</v>
      </c>
    </row>
    <row r="3423" spans="1:9">
      <c r="A3423" s="65" t="s">
        <v>7406</v>
      </c>
      <c r="B3423" s="65" t="s">
        <v>7405</v>
      </c>
      <c r="C3423" s="131">
        <v>11.7</v>
      </c>
      <c r="D3423" s="132">
        <v>136.88999938964844</v>
      </c>
      <c r="E3423" s="132">
        <v>-0.43339988849808175</v>
      </c>
      <c r="F3423" s="132">
        <v>41.341715237302246</v>
      </c>
      <c r="G3423" s="92">
        <v>106.05331420898438</v>
      </c>
      <c r="H3423" s="91">
        <v>73.324676513671875</v>
      </c>
      <c r="I3423" s="90">
        <v>97.197242736816406</v>
      </c>
    </row>
    <row r="3424" spans="1:9">
      <c r="A3424" s="65" t="s">
        <v>7404</v>
      </c>
      <c r="B3424" s="65" t="s">
        <v>7403</v>
      </c>
      <c r="C3424" s="131">
        <v>20.477</v>
      </c>
      <c r="D3424" s="132">
        <v>419.30752563476563</v>
      </c>
      <c r="E3424" s="132">
        <v>0.74107735297504307</v>
      </c>
      <c r="F3424" s="132">
        <v>45.419776119402982</v>
      </c>
      <c r="G3424" s="92">
        <v>116.20127868652344</v>
      </c>
      <c r="H3424" s="91">
        <v>77.109153747558594</v>
      </c>
      <c r="I3424" s="90">
        <v>105.62330627441406</v>
      </c>
    </row>
    <row r="3425" spans="1:9">
      <c r="A3425" s="65" t="s">
        <v>7402</v>
      </c>
      <c r="B3425" s="65" t="s">
        <v>7401</v>
      </c>
      <c r="C3425" s="131">
        <v>23.439</v>
      </c>
      <c r="D3425" s="132">
        <v>549.38671875</v>
      </c>
      <c r="E3425" s="132">
        <v>-0.29360963397150786</v>
      </c>
      <c r="F3425" s="132">
        <v>43.097948480641676</v>
      </c>
      <c r="G3425" s="92">
        <v>120.37062072753906</v>
      </c>
      <c r="H3425" s="91">
        <v>76.972175598144531</v>
      </c>
      <c r="I3425" s="90">
        <v>108.62739562988281</v>
      </c>
    </row>
    <row r="3426" spans="1:9">
      <c r="A3426" s="65" t="s">
        <v>7400</v>
      </c>
      <c r="B3426" s="65" t="s">
        <v>7399</v>
      </c>
      <c r="C3426" s="131">
        <v>15.885</v>
      </c>
      <c r="D3426" s="132">
        <v>252.33322143554688</v>
      </c>
      <c r="E3426" s="132">
        <v>0.55066249126845634</v>
      </c>
      <c r="F3426" s="132">
        <v>40.912826312317407</v>
      </c>
      <c r="G3426" s="92">
        <v>110.01387786865234</v>
      </c>
      <c r="H3426" s="91">
        <v>74.297073364257813</v>
      </c>
      <c r="I3426" s="90">
        <v>100.34923553466797</v>
      </c>
    </row>
    <row r="3427" spans="1:9">
      <c r="A3427" s="65" t="s">
        <v>7398</v>
      </c>
      <c r="B3427" s="65" t="s">
        <v>7397</v>
      </c>
      <c r="C3427" s="131">
        <v>6.6230000000000002</v>
      </c>
      <c r="D3427" s="132">
        <v>43.864128112792969</v>
      </c>
      <c r="E3427" s="132">
        <v>1.2611994551582346</v>
      </c>
      <c r="F3427" s="132">
        <v>38.756759168376909</v>
      </c>
      <c r="G3427" s="92">
        <v>95.892227172851563</v>
      </c>
      <c r="H3427" s="91">
        <v>67.526336669921875</v>
      </c>
      <c r="I3427" s="90">
        <v>88.2166748046875</v>
      </c>
    </row>
    <row r="3428" spans="1:9">
      <c r="A3428" s="65" t="s">
        <v>7396</v>
      </c>
      <c r="B3428" s="65" t="s">
        <v>7395</v>
      </c>
      <c r="C3428" s="131">
        <v>9.17</v>
      </c>
      <c r="D3428" s="132">
        <v>84.088897705078125</v>
      </c>
      <c r="E3428" s="132">
        <v>-0.36284840633211141</v>
      </c>
      <c r="F3428" s="132">
        <v>42.623837107249429</v>
      </c>
      <c r="G3428" s="92">
        <v>102.73272705078125</v>
      </c>
      <c r="H3428" s="91">
        <v>72.256790161132813</v>
      </c>
      <c r="I3428" s="90">
        <v>94.486213684082031</v>
      </c>
    </row>
    <row r="3429" spans="1:9">
      <c r="A3429" s="65" t="s">
        <v>7394</v>
      </c>
      <c r="B3429" s="65" t="s">
        <v>7393</v>
      </c>
      <c r="C3429" s="131">
        <v>12.948</v>
      </c>
      <c r="D3429" s="132">
        <v>167.65071105957031</v>
      </c>
      <c r="E3429" s="132">
        <v>0.26851912024731944</v>
      </c>
      <c r="F3429" s="132">
        <v>41.45333649964379</v>
      </c>
      <c r="G3429" s="92">
        <v>106.76008605957031</v>
      </c>
      <c r="H3429" s="91">
        <v>73.5120849609375</v>
      </c>
      <c r="I3429" s="90">
        <v>97.763481140136719</v>
      </c>
    </row>
    <row r="3430" spans="1:9">
      <c r="A3430" s="65" t="s">
        <v>7392</v>
      </c>
      <c r="B3430" s="65" t="s">
        <v>7391</v>
      </c>
      <c r="C3430" s="131">
        <v>8.5969999999999995</v>
      </c>
      <c r="D3430" s="132">
        <v>73.908409118652344</v>
      </c>
      <c r="E3430" s="132">
        <v>-0.30751884066573987</v>
      </c>
      <c r="F3430" s="132">
        <v>42.039467574678845</v>
      </c>
      <c r="G3430" s="92">
        <v>101.70794677734375</v>
      </c>
      <c r="H3430" s="91">
        <v>71.568702697753906</v>
      </c>
      <c r="I3430" s="90">
        <v>93.552543640136719</v>
      </c>
    </row>
    <row r="3431" spans="1:9">
      <c r="A3431" s="65" t="s">
        <v>7390</v>
      </c>
      <c r="B3431" s="65" t="s">
        <v>7389</v>
      </c>
      <c r="C3431" s="131">
        <v>9.1639999999999997</v>
      </c>
      <c r="D3431" s="132">
        <v>83.978897094726563</v>
      </c>
      <c r="E3431" s="132">
        <v>0.23563632208149551</v>
      </c>
      <c r="F3431" s="132">
        <v>41.865676359039192</v>
      </c>
      <c r="G3431" s="92">
        <v>101.71372222900391</v>
      </c>
      <c r="H3431" s="91">
        <v>71.493942260742188</v>
      </c>
      <c r="I3431" s="90">
        <v>93.536521911621094</v>
      </c>
    </row>
    <row r="3432" spans="1:9">
      <c r="A3432" s="65" t="s">
        <v>7388</v>
      </c>
      <c r="B3432" s="65" t="s">
        <v>7387</v>
      </c>
      <c r="C3432" s="131">
        <v>12.481</v>
      </c>
      <c r="D3432" s="132">
        <v>155.77536010742188</v>
      </c>
      <c r="E3432" s="132">
        <v>-0.33382550203553202</v>
      </c>
      <c r="F3432" s="132">
        <v>39.608888888888892</v>
      </c>
      <c r="G3432" s="92">
        <v>106.57710266113281</v>
      </c>
      <c r="H3432" s="91">
        <v>72.931037902832031</v>
      </c>
      <c r="I3432" s="90">
        <v>97.472785949707031</v>
      </c>
    </row>
    <row r="3433" spans="1:9">
      <c r="A3433" s="65" t="s">
        <v>7386</v>
      </c>
      <c r="B3433" s="65" t="s">
        <v>7385</v>
      </c>
      <c r="C3433" s="131">
        <v>11.73</v>
      </c>
      <c r="D3433" s="132">
        <v>137.5928955078125</v>
      </c>
      <c r="E3433" s="132">
        <v>0.86509947514596564</v>
      </c>
      <c r="F3433" s="132">
        <v>42.174233732175054</v>
      </c>
      <c r="G3433" s="92">
        <v>104.45259094238281</v>
      </c>
      <c r="H3433" s="91">
        <v>72.74993896484375</v>
      </c>
      <c r="I3433" s="90">
        <v>95.8741455078125</v>
      </c>
    </row>
    <row r="3434" spans="1:9">
      <c r="A3434" s="65" t="s">
        <v>7384</v>
      </c>
      <c r="B3434" s="65" t="s">
        <v>7383</v>
      </c>
      <c r="C3434" s="131">
        <v>3.496</v>
      </c>
      <c r="D3434" s="132">
        <v>12.222016334533691</v>
      </c>
      <c r="E3434" s="132">
        <v>3.1873674540708805</v>
      </c>
      <c r="F3434" s="132">
        <v>33.92358130662852</v>
      </c>
      <c r="G3434" s="92">
        <v>87.342842102050781</v>
      </c>
      <c r="H3434" s="91">
        <v>61.2816162109375</v>
      </c>
      <c r="I3434" s="90">
        <v>80.290908813476563</v>
      </c>
    </row>
    <row r="3435" spans="1:9">
      <c r="A3435" s="65" t="s">
        <v>7382</v>
      </c>
      <c r="B3435" s="65" t="s">
        <v>7381</v>
      </c>
      <c r="C3435" s="131">
        <v>3.09</v>
      </c>
      <c r="D3435" s="132">
        <v>9.548100471496582</v>
      </c>
      <c r="E3435" s="132">
        <v>3.5125995419479126</v>
      </c>
      <c r="F3435" s="132">
        <v>42.199602122015918</v>
      </c>
      <c r="G3435" s="92">
        <v>88.089286804199219</v>
      </c>
      <c r="H3435" s="91">
        <v>64.1708984375</v>
      </c>
      <c r="I3435" s="90">
        <v>81.6171875</v>
      </c>
    </row>
    <row r="3436" spans="1:9">
      <c r="A3436" s="65" t="s">
        <v>7380</v>
      </c>
      <c r="B3436" s="65" t="s">
        <v>7379</v>
      </c>
      <c r="C3436" s="131">
        <v>2.173</v>
      </c>
      <c r="D3436" s="132">
        <v>4.7219290733337402</v>
      </c>
      <c r="E3436" s="132">
        <v>0.48388331708949206</v>
      </c>
      <c r="F3436" s="132">
        <v>41.861371080954612</v>
      </c>
      <c r="G3436" s="92">
        <v>90.819953918457031</v>
      </c>
      <c r="H3436" s="91">
        <v>65.303703308105469</v>
      </c>
      <c r="I3436" s="90">
        <v>83.915489196777344</v>
      </c>
    </row>
    <row r="3437" spans="1:9">
      <c r="A3437" s="65" t="s">
        <v>7378</v>
      </c>
      <c r="B3437" s="65" t="s">
        <v>7377</v>
      </c>
      <c r="C3437" s="131">
        <v>7.0419999999999998</v>
      </c>
      <c r="D3437" s="132">
        <v>49.589763641357422</v>
      </c>
      <c r="E3437" s="132">
        <v>2.9483744920467285</v>
      </c>
      <c r="F3437" s="132">
        <v>38.312890861408107</v>
      </c>
      <c r="G3437" s="92">
        <v>94.039680480957031</v>
      </c>
      <c r="H3437" s="91">
        <v>66.443733215332031</v>
      </c>
      <c r="I3437" s="90">
        <v>86.572471618652344</v>
      </c>
    </row>
    <row r="3438" spans="1:9">
      <c r="A3438" s="65" t="s">
        <v>7376</v>
      </c>
      <c r="B3438" s="65" t="s">
        <v>7375</v>
      </c>
      <c r="C3438" s="131">
        <v>2.0720000000000001</v>
      </c>
      <c r="D3438" s="132">
        <v>4.2931838035583496</v>
      </c>
      <c r="E3438" s="132">
        <v>3.0316137761990363</v>
      </c>
      <c r="F3438" s="132">
        <v>34.82511907227169</v>
      </c>
      <c r="G3438" s="92">
        <v>85.509544372558594</v>
      </c>
      <c r="H3438" s="91">
        <v>60.346916198730469</v>
      </c>
      <c r="I3438" s="90">
        <v>78.700767517089844</v>
      </c>
    </row>
    <row r="3439" spans="1:9">
      <c r="A3439" s="65" t="s">
        <v>7374</v>
      </c>
      <c r="B3439" s="65" t="s">
        <v>7373</v>
      </c>
      <c r="C3439" s="131">
        <v>8.18</v>
      </c>
      <c r="D3439" s="132">
        <v>66.912399291992188</v>
      </c>
      <c r="E3439" s="132">
        <v>2.7498743305860889</v>
      </c>
      <c r="F3439" s="132">
        <v>42.994835181528181</v>
      </c>
      <c r="G3439" s="92">
        <v>97.020011901855469</v>
      </c>
      <c r="H3439" s="91">
        <v>69.447723388671875</v>
      </c>
      <c r="I3439" s="90">
        <v>89.5592041015625</v>
      </c>
    </row>
    <row r="3440" spans="1:9">
      <c r="A3440" s="65" t="s">
        <v>7372</v>
      </c>
      <c r="B3440" s="65" t="s">
        <v>7371</v>
      </c>
      <c r="C3440" s="131">
        <v>3.0640000000000001</v>
      </c>
      <c r="D3440" s="132">
        <v>9.3880958557128906</v>
      </c>
      <c r="E3440" s="132">
        <v>1.2302704106609914</v>
      </c>
      <c r="F3440" s="132">
        <v>39.18321060382916</v>
      </c>
      <c r="G3440" s="92">
        <v>90.587753295898438</v>
      </c>
      <c r="H3440" s="91">
        <v>64.523162841796875</v>
      </c>
      <c r="I3440" s="90">
        <v>83.534912109375</v>
      </c>
    </row>
    <row r="3441" spans="1:9">
      <c r="A3441" s="65" t="s">
        <v>7370</v>
      </c>
      <c r="B3441" s="65" t="s">
        <v>7369</v>
      </c>
      <c r="C3441" s="131">
        <v>9.4239999999999995</v>
      </c>
      <c r="D3441" s="132">
        <v>88.811775207519531</v>
      </c>
      <c r="E3441" s="132">
        <v>-0.94165258540005392</v>
      </c>
      <c r="F3441" s="132">
        <v>42.407596899224806</v>
      </c>
      <c r="G3441" s="92">
        <v>103.85823822021484</v>
      </c>
      <c r="H3441" s="91">
        <v>72.757835388183594</v>
      </c>
      <c r="I3441" s="90">
        <v>95.4427490234375</v>
      </c>
    </row>
    <row r="3442" spans="1:9">
      <c r="A3442" s="65" t="s">
        <v>7368</v>
      </c>
      <c r="B3442" s="65" t="s">
        <v>7367</v>
      </c>
      <c r="C3442" s="131">
        <v>6.72</v>
      </c>
      <c r="D3442" s="132">
        <v>45.158401489257813</v>
      </c>
      <c r="E3442" s="132">
        <v>0.87284311914320145</v>
      </c>
      <c r="F3442" s="132">
        <v>44.046538746952187</v>
      </c>
      <c r="G3442" s="92">
        <v>97.758987426757813</v>
      </c>
      <c r="H3442" s="91">
        <v>70.140060424804688</v>
      </c>
      <c r="I3442" s="90">
        <v>90.285560607910156</v>
      </c>
    </row>
    <row r="3443" spans="1:9">
      <c r="A3443" s="65" t="s">
        <v>7366</v>
      </c>
      <c r="B3443" s="65" t="s">
        <v>7365</v>
      </c>
      <c r="C3443" s="131">
        <v>6.008</v>
      </c>
      <c r="D3443" s="132">
        <v>36.096065521240234</v>
      </c>
      <c r="E3443" s="132">
        <v>0.44941279913177734</v>
      </c>
      <c r="F3443" s="132">
        <v>42.377376171352076</v>
      </c>
      <c r="G3443" s="92">
        <v>96.92218017578125</v>
      </c>
      <c r="H3443" s="91">
        <v>69.151016235351563</v>
      </c>
      <c r="I3443" s="90">
        <v>89.407554626464844</v>
      </c>
    </row>
    <row r="3444" spans="1:9">
      <c r="A3444" s="65" t="s">
        <v>7364</v>
      </c>
      <c r="B3444" s="65" t="s">
        <v>7363</v>
      </c>
      <c r="C3444" s="131">
        <v>10.384</v>
      </c>
      <c r="D3444" s="132">
        <v>107.82745361328125</v>
      </c>
      <c r="E3444" s="132">
        <v>0.10890236808174977</v>
      </c>
      <c r="F3444" s="132">
        <v>38.646943029180179</v>
      </c>
      <c r="G3444" s="92">
        <v>102.8875732421875</v>
      </c>
      <c r="H3444" s="91">
        <v>71.010025024414063</v>
      </c>
      <c r="I3444" s="90">
        <v>94.261802673339844</v>
      </c>
    </row>
    <row r="3445" spans="1:9">
      <c r="A3445" s="65" t="s">
        <v>7362</v>
      </c>
      <c r="B3445" s="65" t="s">
        <v>7361</v>
      </c>
      <c r="C3445" s="131">
        <v>10.523999999999999</v>
      </c>
      <c r="D3445" s="132">
        <v>110.75457763671875</v>
      </c>
      <c r="E3445" s="132">
        <v>2.9588439904423587</v>
      </c>
      <c r="F3445" s="132">
        <v>41.385892772418153</v>
      </c>
      <c r="G3445" s="92">
        <v>99.681991577148438</v>
      </c>
      <c r="H3445" s="91">
        <v>70.186737060546875</v>
      </c>
      <c r="I3445" s="90">
        <v>91.700843811035156</v>
      </c>
    </row>
    <row r="3446" spans="1:9">
      <c r="A3446" s="65" t="s">
        <v>7360</v>
      </c>
      <c r="B3446" s="65" t="s">
        <v>7359</v>
      </c>
      <c r="C3446" s="131">
        <v>10.727</v>
      </c>
      <c r="D3446" s="132">
        <v>115.06852722167969</v>
      </c>
      <c r="E3446" s="132">
        <v>3.2968099042111261</v>
      </c>
      <c r="F3446" s="132">
        <v>42.053273334301061</v>
      </c>
      <c r="G3446" s="92">
        <v>99.635421752929688</v>
      </c>
      <c r="H3446" s="91">
        <v>70.34814453125</v>
      </c>
      <c r="I3446" s="90">
        <v>91.710548400878906</v>
      </c>
    </row>
    <row r="3447" spans="1:9">
      <c r="A3447" s="65" t="s">
        <v>7358</v>
      </c>
      <c r="B3447" s="65" t="s">
        <v>7357</v>
      </c>
      <c r="C3447" s="131">
        <v>12.689</v>
      </c>
      <c r="D3447" s="132">
        <v>161.01072692871094</v>
      </c>
      <c r="E3447" s="132">
        <v>3.5663809492040257</v>
      </c>
      <c r="F3447" s="132">
        <v>37.66384717734271</v>
      </c>
      <c r="G3447" s="92">
        <v>100.93511199951172</v>
      </c>
      <c r="H3447" s="91">
        <v>69.367721557617188</v>
      </c>
      <c r="I3447" s="90">
        <v>92.393264770507813</v>
      </c>
    </row>
    <row r="3448" spans="1:9">
      <c r="A3448" s="65" t="s">
        <v>7356</v>
      </c>
      <c r="B3448" s="65" t="s">
        <v>7355</v>
      </c>
      <c r="C3448" s="131">
        <v>12.032</v>
      </c>
      <c r="D3448" s="132">
        <v>144.76902770996094</v>
      </c>
      <c r="E3448" s="132">
        <v>3.3120557808919937</v>
      </c>
      <c r="F3448" s="132">
        <v>41.077608809648666</v>
      </c>
      <c r="G3448" s="92">
        <v>101.17406463623047</v>
      </c>
      <c r="H3448" s="91">
        <v>70.665000915527344</v>
      </c>
      <c r="I3448" s="90">
        <v>92.918586730957031</v>
      </c>
    </row>
    <row r="3449" spans="1:9">
      <c r="A3449" s="65" t="s">
        <v>7354</v>
      </c>
      <c r="B3449" s="65" t="s">
        <v>7353</v>
      </c>
      <c r="C3449" s="131">
        <v>16.077999999999999</v>
      </c>
      <c r="D3449" s="132">
        <v>258.5020751953125</v>
      </c>
      <c r="E3449" s="132">
        <v>0.71850481146498624</v>
      </c>
      <c r="F3449" s="132">
        <v>39.864250790911704</v>
      </c>
      <c r="G3449" s="92">
        <v>109.78459167480469</v>
      </c>
      <c r="H3449" s="91">
        <v>73.793220520019531</v>
      </c>
      <c r="I3449" s="90">
        <v>100.045654296875</v>
      </c>
    </row>
    <row r="3450" spans="1:9">
      <c r="A3450" s="65" t="s">
        <v>7352</v>
      </c>
      <c r="B3450" s="65" t="s">
        <v>7351</v>
      </c>
      <c r="C3450" s="131">
        <v>13.56</v>
      </c>
      <c r="D3450" s="132">
        <v>183.87359619140625</v>
      </c>
      <c r="E3450" s="132">
        <v>0.64731448241332423</v>
      </c>
      <c r="F3450" s="132">
        <v>41.27924812030075</v>
      </c>
      <c r="G3450" s="92">
        <v>106.99253845214844</v>
      </c>
      <c r="H3450" s="91">
        <v>73.452484130859375</v>
      </c>
      <c r="I3450" s="90">
        <v>97.916908264160156</v>
      </c>
    </row>
    <row r="3451" spans="1:9">
      <c r="A3451" s="65" t="s">
        <v>7350</v>
      </c>
      <c r="B3451" s="65" t="s">
        <v>7349</v>
      </c>
      <c r="C3451" s="131">
        <v>13.417999999999999</v>
      </c>
      <c r="D3451" s="132">
        <v>180.042724609375</v>
      </c>
      <c r="E3451" s="132">
        <v>0.64845765293927771</v>
      </c>
      <c r="F3451" s="132">
        <v>38.952064683800174</v>
      </c>
      <c r="G3451" s="92">
        <v>106.28756713867188</v>
      </c>
      <c r="H3451" s="91">
        <v>72.395027160644531</v>
      </c>
      <c r="I3451" s="90">
        <v>97.116554260253906</v>
      </c>
    </row>
    <row r="3452" spans="1:9">
      <c r="A3452" s="65" t="s">
        <v>7348</v>
      </c>
      <c r="B3452" s="65" t="s">
        <v>7347</v>
      </c>
      <c r="C3452" s="131">
        <v>9.2650000000000006</v>
      </c>
      <c r="D3452" s="132">
        <v>85.840225219726563</v>
      </c>
      <c r="E3452" s="132">
        <v>0.60014107158334262</v>
      </c>
      <c r="F3452" s="132">
        <v>38.412556808618078</v>
      </c>
      <c r="G3452" s="92">
        <v>100.57600402832031</v>
      </c>
      <c r="H3452" s="91">
        <v>69.826698303222656</v>
      </c>
      <c r="I3452" s="90">
        <v>92.255523681640625</v>
      </c>
    </row>
    <row r="3453" spans="1:9">
      <c r="A3453" s="65" t="s">
        <v>7346</v>
      </c>
      <c r="B3453" s="65" t="s">
        <v>7345</v>
      </c>
      <c r="C3453" s="131">
        <v>12.715999999999999</v>
      </c>
      <c r="D3453" s="132">
        <v>161.6966552734375</v>
      </c>
      <c r="E3453" s="132">
        <v>0.72105053029003419</v>
      </c>
      <c r="F3453" s="132">
        <v>41.275882352941174</v>
      </c>
      <c r="G3453" s="92">
        <v>105.77677154541016</v>
      </c>
      <c r="H3453" s="91">
        <v>72.991828918457031</v>
      </c>
      <c r="I3453" s="90">
        <v>96.905464172363281</v>
      </c>
    </row>
    <row r="3454" spans="1:9">
      <c r="A3454" s="65" t="s">
        <v>7344</v>
      </c>
      <c r="B3454" s="65" t="s">
        <v>7343</v>
      </c>
      <c r="C3454" s="131">
        <v>10.6</v>
      </c>
      <c r="D3454" s="132">
        <v>112.36000061035156</v>
      </c>
      <c r="E3454" s="132">
        <v>2.0320599517583418</v>
      </c>
      <c r="F3454" s="132">
        <v>38.653995836727304</v>
      </c>
      <c r="G3454" s="92">
        <v>100.48302459716797</v>
      </c>
      <c r="H3454" s="91">
        <v>69.744987487792969</v>
      </c>
      <c r="I3454" s="90">
        <v>92.16558837890625</v>
      </c>
    </row>
    <row r="3455" spans="1:9">
      <c r="A3455" s="65" t="s">
        <v>7342</v>
      </c>
      <c r="B3455" s="65" t="s">
        <v>7341</v>
      </c>
      <c r="C3455" s="131">
        <v>6.6660000000000004</v>
      </c>
      <c r="D3455" s="132">
        <v>44.435554504394531</v>
      </c>
      <c r="E3455" s="132">
        <v>0.80987001753896026</v>
      </c>
      <c r="F3455" s="132">
        <v>39.039930828486085</v>
      </c>
      <c r="G3455" s="92">
        <v>96.653846740722656</v>
      </c>
      <c r="H3455" s="91">
        <v>68.010482788085938</v>
      </c>
      <c r="I3455" s="90">
        <v>88.903213500976563</v>
      </c>
    </row>
    <row r="3456" spans="1:9">
      <c r="A3456" s="65" t="s">
        <v>7340</v>
      </c>
      <c r="B3456" s="65" t="s">
        <v>7339</v>
      </c>
      <c r="C3456" s="131">
        <v>8.4220000000000006</v>
      </c>
      <c r="D3456" s="132">
        <v>70.930084228515625</v>
      </c>
      <c r="E3456" s="132">
        <v>0.81632380819981676</v>
      </c>
      <c r="F3456" s="132">
        <v>41.340852130325814</v>
      </c>
      <c r="G3456" s="92">
        <v>99.720527648925781</v>
      </c>
      <c r="H3456" s="91">
        <v>70.327468872070313</v>
      </c>
      <c r="I3456" s="90">
        <v>91.767036437988281</v>
      </c>
    </row>
    <row r="3457" spans="1:9">
      <c r="A3457" s="65" t="s">
        <v>7338</v>
      </c>
      <c r="B3457" s="65" t="s">
        <v>7337</v>
      </c>
      <c r="C3457" s="131">
        <v>11.856999999999999</v>
      </c>
      <c r="D3457" s="132">
        <v>140.58845520019531</v>
      </c>
      <c r="E3457" s="132">
        <v>0.57673813978343824</v>
      </c>
      <c r="F3457" s="132">
        <v>40.590455431914648</v>
      </c>
      <c r="G3457" s="92">
        <v>104.67750549316406</v>
      </c>
      <c r="H3457" s="91">
        <v>72.355270385742188</v>
      </c>
      <c r="I3457" s="90">
        <v>95.931404113769531</v>
      </c>
    </row>
    <row r="3458" spans="1:9">
      <c r="A3458" s="65" t="s">
        <v>7336</v>
      </c>
      <c r="B3458" s="65" t="s">
        <v>7335</v>
      </c>
      <c r="C3458" s="131">
        <v>3.6640000000000001</v>
      </c>
      <c r="D3458" s="132">
        <v>13.424896240234375</v>
      </c>
      <c r="E3458" s="132">
        <v>0.65875715911005439</v>
      </c>
      <c r="F3458" s="132">
        <v>39.992804946599215</v>
      </c>
      <c r="G3458" s="92">
        <v>92.512100219726563</v>
      </c>
      <c r="H3458" s="91">
        <v>65.869911193847656</v>
      </c>
      <c r="I3458" s="90">
        <v>85.302963256835938</v>
      </c>
    </row>
    <row r="3459" spans="1:9">
      <c r="A3459" s="65" t="s">
        <v>7334</v>
      </c>
      <c r="B3459" s="65" t="s">
        <v>7333</v>
      </c>
      <c r="C3459" s="131">
        <v>3.1150000000000002</v>
      </c>
      <c r="D3459" s="132">
        <v>9.7032251358032227</v>
      </c>
      <c r="E3459" s="132">
        <v>1.3557825612172087</v>
      </c>
      <c r="F3459" s="132">
        <v>43.86345840130506</v>
      </c>
      <c r="G3459" s="92">
        <v>91.5325927734375</v>
      </c>
      <c r="H3459" s="91">
        <v>66.475120544433594</v>
      </c>
      <c r="I3459" s="90">
        <v>84.752265930175781</v>
      </c>
    </row>
    <row r="3460" spans="1:9">
      <c r="A3460" s="65" t="s">
        <v>7332</v>
      </c>
      <c r="B3460" s="65" t="s">
        <v>7331</v>
      </c>
      <c r="C3460" s="131">
        <v>19.486000000000001</v>
      </c>
      <c r="D3460" s="132">
        <v>379.70419311523438</v>
      </c>
      <c r="E3460" s="132">
        <v>-0.11463649757314898</v>
      </c>
      <c r="F3460" s="132">
        <v>43.583655973451329</v>
      </c>
      <c r="G3460" s="92">
        <v>115.86550903320313</v>
      </c>
      <c r="H3460" s="91">
        <v>76.818466186523438</v>
      </c>
      <c r="I3460" s="90">
        <v>105.29973602294922</v>
      </c>
    </row>
    <row r="3461" spans="1:9">
      <c r="A3461" s="65" t="s">
        <v>7330</v>
      </c>
      <c r="B3461" s="65" t="s">
        <v>7329</v>
      </c>
      <c r="C3461" s="131">
        <v>4.3380000000000001</v>
      </c>
      <c r="D3461" s="132">
        <v>18.818244934082031</v>
      </c>
      <c r="E3461" s="132">
        <v>0.54581798692726102</v>
      </c>
      <c r="F3461" s="132">
        <v>43.243059839605181</v>
      </c>
      <c r="G3461" s="92">
        <v>94.439285278320313</v>
      </c>
      <c r="H3461" s="91">
        <v>67.97235107421875</v>
      </c>
      <c r="I3461" s="90">
        <v>87.277572631835938</v>
      </c>
    </row>
    <row r="3462" spans="1:9">
      <c r="A3462" s="65" t="s">
        <v>7328</v>
      </c>
      <c r="B3462" s="65" t="s">
        <v>7327</v>
      </c>
      <c r="C3462" s="131">
        <v>5.5019999999999998</v>
      </c>
      <c r="D3462" s="132">
        <v>30.272003173828125</v>
      </c>
      <c r="E3462" s="132">
        <v>2.23221347839088</v>
      </c>
      <c r="F3462" s="132">
        <v>42.466759388038945</v>
      </c>
      <c r="G3462" s="92">
        <v>93.672309875488281</v>
      </c>
      <c r="H3462" s="91">
        <v>67.457893371582031</v>
      </c>
      <c r="I3462" s="90">
        <v>86.578926086425781</v>
      </c>
    </row>
    <row r="3463" spans="1:9">
      <c r="A3463" s="65" t="s">
        <v>7326</v>
      </c>
      <c r="B3463" s="65" t="s">
        <v>7325</v>
      </c>
      <c r="C3463" s="131">
        <v>9.6829999999999998</v>
      </c>
      <c r="D3463" s="132">
        <v>93.760490417480469</v>
      </c>
      <c r="E3463" s="132">
        <v>-0.24961895466620759</v>
      </c>
      <c r="F3463" s="132">
        <v>42.792805148222385</v>
      </c>
      <c r="G3463" s="92">
        <v>103.33531188964844</v>
      </c>
      <c r="H3463" s="91">
        <v>72.589317321777344</v>
      </c>
      <c r="I3463" s="90">
        <v>95.015724182128906</v>
      </c>
    </row>
    <row r="3464" spans="1:9">
      <c r="A3464" s="65" t="s">
        <v>7324</v>
      </c>
      <c r="B3464" s="65" t="s">
        <v>7323</v>
      </c>
      <c r="C3464" s="131">
        <v>8.3510000000000009</v>
      </c>
      <c r="D3464" s="132">
        <v>69.739204406738281</v>
      </c>
      <c r="E3464" s="132">
        <v>3.3074465957890736E-2</v>
      </c>
      <c r="F3464" s="132">
        <v>41.658119658119659</v>
      </c>
      <c r="G3464" s="92">
        <v>100.79071044921875</v>
      </c>
      <c r="H3464" s="91">
        <v>70.981849670410156</v>
      </c>
      <c r="I3464" s="90">
        <v>92.724700927734375</v>
      </c>
    </row>
    <row r="3465" spans="1:9">
      <c r="A3465" s="65" t="s">
        <v>7322</v>
      </c>
      <c r="B3465" s="65" t="s">
        <v>7321</v>
      </c>
      <c r="C3465" s="131">
        <v>9.4789999999999992</v>
      </c>
      <c r="D3465" s="132">
        <v>89.8514404296875</v>
      </c>
      <c r="E3465" s="132">
        <v>0.38436546882985084</v>
      </c>
      <c r="F3465" s="132">
        <v>42.40208156329652</v>
      </c>
      <c r="G3465" s="92">
        <v>102.06941223144531</v>
      </c>
      <c r="H3465" s="91">
        <v>71.826332092285156</v>
      </c>
      <c r="I3465" s="90">
        <v>93.885910034179688</v>
      </c>
    </row>
    <row r="3466" spans="1:9">
      <c r="A3466" s="65" t="s">
        <v>7320</v>
      </c>
      <c r="B3466" s="65" t="s">
        <v>7319</v>
      </c>
      <c r="C3466" s="131">
        <v>16.402999999999999</v>
      </c>
      <c r="D3466" s="132">
        <v>269.05841064453125</v>
      </c>
      <c r="E3466" s="132">
        <v>3.2320460626022239E-3</v>
      </c>
      <c r="F3466" s="132">
        <v>40.359255347240563</v>
      </c>
      <c r="G3466" s="92">
        <v>111.30290985107422</v>
      </c>
      <c r="H3466" s="91">
        <v>74.6300048828125</v>
      </c>
      <c r="I3466" s="90">
        <v>101.37955474853516</v>
      </c>
    </row>
    <row r="3467" spans="1:9">
      <c r="A3467" s="65" t="s">
        <v>7318</v>
      </c>
      <c r="B3467" s="65" t="s">
        <v>7317</v>
      </c>
      <c r="C3467" s="131">
        <v>14.38</v>
      </c>
      <c r="D3467" s="132">
        <v>206.78439331054688</v>
      </c>
      <c r="E3467" s="132">
        <v>3.7412853738504026</v>
      </c>
      <c r="F3467" s="132">
        <v>39.306260903275827</v>
      </c>
      <c r="G3467" s="92">
        <v>103.26378631591797</v>
      </c>
      <c r="H3467" s="91">
        <v>70.718124389648438</v>
      </c>
      <c r="I3467" s="90">
        <v>94.457229614257813</v>
      </c>
    </row>
    <row r="3468" spans="1:9">
      <c r="A3468" s="65" t="s">
        <v>7316</v>
      </c>
      <c r="B3468" s="65" t="s">
        <v>7315</v>
      </c>
      <c r="C3468" s="131">
        <v>15.634</v>
      </c>
      <c r="D3468" s="132">
        <v>244.42195129394531</v>
      </c>
      <c r="E3468" s="132">
        <v>2.7002676277926088</v>
      </c>
      <c r="F3468" s="132">
        <v>40.946114471847373</v>
      </c>
      <c r="G3468" s="92">
        <v>106.6839599609375</v>
      </c>
      <c r="H3468" s="91">
        <v>72.658279418945313</v>
      </c>
      <c r="I3468" s="90">
        <v>97.476921081542969</v>
      </c>
    </row>
    <row r="3469" spans="1:9">
      <c r="A3469" s="65" t="s">
        <v>7314</v>
      </c>
      <c r="B3469" s="65" t="s">
        <v>7313</v>
      </c>
      <c r="C3469" s="131">
        <v>3.585</v>
      </c>
      <c r="D3469" s="132">
        <v>12.852225303649902</v>
      </c>
      <c r="E3469" s="132">
        <v>-0.17510421422989822</v>
      </c>
      <c r="F3469" s="132">
        <v>38.123768679219999</v>
      </c>
      <c r="G3469" s="92">
        <v>93.145988464355469</v>
      </c>
      <c r="H3469" s="91">
        <v>65.605361938476563</v>
      </c>
      <c r="I3469" s="90">
        <v>85.693748474121094</v>
      </c>
    </row>
    <row r="3470" spans="1:9">
      <c r="A3470" s="65" t="s">
        <v>7308</v>
      </c>
      <c r="B3470" s="65" t="s">
        <v>7307</v>
      </c>
      <c r="C3470" s="131">
        <v>18.652999999999999</v>
      </c>
      <c r="D3470" s="132">
        <v>347.93441772460938</v>
      </c>
      <c r="E3470" s="132">
        <v>-0.20049902305841572</v>
      </c>
      <c r="F3470" s="132">
        <v>43.283553574271615</v>
      </c>
      <c r="G3470" s="92">
        <v>114.94936370849609</v>
      </c>
      <c r="H3470" s="91">
        <v>76.603614807128906</v>
      </c>
      <c r="I3470" s="90">
        <v>104.57335662841797</v>
      </c>
    </row>
    <row r="3471" spans="1:9">
      <c r="A3471" s="65" t="s">
        <v>7306</v>
      </c>
      <c r="B3471" s="65" t="s">
        <v>7305</v>
      </c>
      <c r="C3471" s="131">
        <v>11.791</v>
      </c>
      <c r="D3471" s="132">
        <v>139.02767944335938</v>
      </c>
      <c r="E3471" s="132">
        <v>2.4903208144852713</v>
      </c>
      <c r="F3471" s="132">
        <v>28.850012929919835</v>
      </c>
      <c r="G3471" s="92">
        <v>99.285057067871094</v>
      </c>
      <c r="H3471" s="91">
        <v>65.926170349121094</v>
      </c>
      <c r="I3471" s="90">
        <v>90.258445739746094</v>
      </c>
    </row>
    <row r="3472" spans="1:9">
      <c r="A3472" s="65" t="s">
        <v>7304</v>
      </c>
      <c r="B3472" s="65" t="s">
        <v>7303</v>
      </c>
      <c r="C3472" s="131">
        <v>8.3940000000000001</v>
      </c>
      <c r="D3472" s="132">
        <v>70.459236145019531</v>
      </c>
      <c r="E3472" s="132">
        <v>-2.3120782779052079E-2</v>
      </c>
      <c r="F3472" s="132">
        <v>38.310651247717587</v>
      </c>
      <c r="G3472" s="92">
        <v>100.18699645996094</v>
      </c>
      <c r="H3472" s="91">
        <v>69.628463745117188</v>
      </c>
      <c r="I3472" s="90">
        <v>91.918136596679688</v>
      </c>
    </row>
    <row r="3473" spans="1:9">
      <c r="A3473" s="65" t="s">
        <v>7302</v>
      </c>
      <c r="B3473" s="65" t="s">
        <v>7301</v>
      </c>
      <c r="C3473" s="131">
        <v>3.3639999999999999</v>
      </c>
      <c r="D3473" s="132">
        <v>11.316495895385742</v>
      </c>
      <c r="E3473" s="132">
        <v>2.4224455261450291</v>
      </c>
      <c r="F3473" s="132">
        <v>36.599799523869187</v>
      </c>
      <c r="G3473" s="92">
        <v>88.807464599609375</v>
      </c>
      <c r="H3473" s="91">
        <v>62.849910736083984</v>
      </c>
      <c r="I3473" s="90">
        <v>81.783584594726563</v>
      </c>
    </row>
    <row r="3474" spans="1:9">
      <c r="A3474" s="65" t="s">
        <v>7300</v>
      </c>
      <c r="B3474" s="65" t="s">
        <v>7299</v>
      </c>
      <c r="C3474" s="131">
        <v>4.8490000000000002</v>
      </c>
      <c r="D3474" s="132">
        <v>23.512800216674805</v>
      </c>
      <c r="E3474" s="132">
        <v>2.1268218049565308</v>
      </c>
      <c r="F3474" s="132">
        <v>29.397276182432432</v>
      </c>
      <c r="G3474" s="92">
        <v>89.920211791992188</v>
      </c>
      <c r="H3474" s="91">
        <v>61.392116546630859</v>
      </c>
      <c r="I3474" s="90">
        <v>82.200767517089844</v>
      </c>
    </row>
    <row r="3475" spans="1:9">
      <c r="A3475" s="65" t="s">
        <v>6442</v>
      </c>
      <c r="B3475" s="65" t="s">
        <v>6441</v>
      </c>
      <c r="C3475" s="131">
        <v>5.7389999999999999</v>
      </c>
      <c r="D3475" s="132">
        <v>32.936122894287109</v>
      </c>
      <c r="E3475" s="132">
        <v>0.82670239640586429</v>
      </c>
      <c r="F3475" s="132">
        <v>41.386366197183101</v>
      </c>
      <c r="G3475" s="92">
        <v>95.766738891601563</v>
      </c>
      <c r="H3475" s="91">
        <v>68.225860595703125</v>
      </c>
      <c r="I3475" s="90">
        <v>88.314430236816406</v>
      </c>
    </row>
    <row r="3476" spans="1:9">
      <c r="A3476" s="65" t="s">
        <v>6440</v>
      </c>
      <c r="B3476" s="65" t="s">
        <v>6439</v>
      </c>
      <c r="C3476" s="131">
        <v>5.7370000000000001</v>
      </c>
      <c r="D3476" s="132">
        <v>32.913169860839844</v>
      </c>
      <c r="E3476" s="132">
        <v>0.58222681218965688</v>
      </c>
      <c r="F3476" s="132">
        <v>44.50414757954686</v>
      </c>
      <c r="G3476" s="92">
        <v>96.801155090332031</v>
      </c>
      <c r="H3476" s="91">
        <v>69.729789733886719</v>
      </c>
      <c r="I3476" s="90">
        <v>89.47589111328125</v>
      </c>
    </row>
    <row r="3477" spans="1:9">
      <c r="A3477" s="65" t="s">
        <v>6438</v>
      </c>
      <c r="B3477" s="65" t="s">
        <v>6437</v>
      </c>
      <c r="C3477" s="131">
        <v>9.6280000000000001</v>
      </c>
      <c r="D3477" s="132">
        <v>92.698387145996094</v>
      </c>
      <c r="E3477" s="132">
        <v>-0.72328414970855914</v>
      </c>
      <c r="F3477" s="132">
        <v>43.098456466356964</v>
      </c>
      <c r="G3477" s="92">
        <v>103.99224853515625</v>
      </c>
      <c r="H3477" s="91">
        <v>73.028335571289063</v>
      </c>
      <c r="I3477" s="90">
        <v>95.613693237304688</v>
      </c>
    </row>
    <row r="3478" spans="1:9">
      <c r="A3478" s="65" t="s">
        <v>6436</v>
      </c>
      <c r="B3478" s="65" t="s">
        <v>6435</v>
      </c>
      <c r="C3478" s="131">
        <v>9.5670000000000002</v>
      </c>
      <c r="D3478" s="132">
        <v>91.527488708496094</v>
      </c>
      <c r="E3478" s="132">
        <v>1.9404139714149151</v>
      </c>
      <c r="F3478" s="132">
        <v>42.648454921949664</v>
      </c>
      <c r="G3478" s="92">
        <v>100.05945587158203</v>
      </c>
      <c r="H3478" s="91">
        <v>70.856246948242188</v>
      </c>
      <c r="I3478" s="90">
        <v>92.157333374023438</v>
      </c>
    </row>
    <row r="3479" spans="1:9">
      <c r="A3479" s="65" t="s">
        <v>6434</v>
      </c>
      <c r="B3479" s="65" t="s">
        <v>6433</v>
      </c>
      <c r="C3479" s="131">
        <v>7.6440000000000001</v>
      </c>
      <c r="D3479" s="132">
        <v>58.430736541748047</v>
      </c>
      <c r="E3479" s="132">
        <v>2.0817447719258206</v>
      </c>
      <c r="F3479" s="132">
        <v>42.414668547249647</v>
      </c>
      <c r="G3479" s="92">
        <v>97.053215026855469</v>
      </c>
      <c r="H3479" s="91">
        <v>69.287734985351563</v>
      </c>
      <c r="I3479" s="90">
        <v>89.540130615234375</v>
      </c>
    </row>
    <row r="3480" spans="1:9">
      <c r="A3480" s="65" t="s">
        <v>6432</v>
      </c>
      <c r="B3480" s="65" t="s">
        <v>6431</v>
      </c>
      <c r="C3480" s="131">
        <v>8.109</v>
      </c>
      <c r="D3480" s="132">
        <v>65.755882263183594</v>
      </c>
      <c r="E3480" s="132">
        <v>2.5853782691760347</v>
      </c>
      <c r="F3480" s="132">
        <v>43.090575665763033</v>
      </c>
      <c r="G3480" s="92">
        <v>97.170120239257813</v>
      </c>
      <c r="H3480" s="91">
        <v>69.556205749511719</v>
      </c>
      <c r="I3480" s="90">
        <v>89.698043823242188</v>
      </c>
    </row>
    <row r="3481" spans="1:9">
      <c r="A3481" s="65" t="s">
        <v>6430</v>
      </c>
      <c r="B3481" s="65" t="s">
        <v>6429</v>
      </c>
      <c r="C3481" s="131">
        <v>14.826000000000001</v>
      </c>
      <c r="D3481" s="132">
        <v>219.81027221679688</v>
      </c>
      <c r="E3481" s="132">
        <v>3.4793188591577979</v>
      </c>
      <c r="F3481" s="132">
        <v>41.88982812059735</v>
      </c>
      <c r="G3481" s="92">
        <v>104.77748107910156</v>
      </c>
      <c r="H3481" s="91">
        <v>72.190185546875</v>
      </c>
      <c r="I3481" s="90">
        <v>95.95965576171875</v>
      </c>
    </row>
    <row r="3482" spans="1:9">
      <c r="A3482" s="65" t="s">
        <v>6428</v>
      </c>
      <c r="B3482" s="65" t="s">
        <v>6427</v>
      </c>
      <c r="C3482" s="131">
        <v>14.88</v>
      </c>
      <c r="D3482" s="132">
        <v>221.41439819335938</v>
      </c>
      <c r="E3482" s="132">
        <v>3.2803523418485625</v>
      </c>
      <c r="F3482" s="132">
        <v>37.285746657602537</v>
      </c>
      <c r="G3482" s="92">
        <v>104.1019287109375</v>
      </c>
      <c r="H3482" s="91">
        <v>70.395912170410156</v>
      </c>
      <c r="I3482" s="90">
        <v>94.98138427734375</v>
      </c>
    </row>
    <row r="3483" spans="1:9">
      <c r="A3483" s="65" t="s">
        <v>6426</v>
      </c>
      <c r="B3483" s="65" t="s">
        <v>6425</v>
      </c>
      <c r="C3483" s="131">
        <v>11.901</v>
      </c>
      <c r="D3483" s="132">
        <v>141.63380432128906</v>
      </c>
      <c r="E3483" s="132">
        <v>0.37339442921884819</v>
      </c>
      <c r="F3483" s="132">
        <v>43.524999999999999</v>
      </c>
      <c r="G3483" s="92">
        <v>105.67566680908203</v>
      </c>
      <c r="H3483" s="91">
        <v>73.776885986328125</v>
      </c>
      <c r="I3483" s="90">
        <v>97.044143676757813</v>
      </c>
    </row>
    <row r="3484" spans="1:9">
      <c r="A3484" s="65" t="s">
        <v>6424</v>
      </c>
      <c r="B3484" s="65" t="s">
        <v>6423</v>
      </c>
      <c r="C3484" s="131">
        <v>9.56</v>
      </c>
      <c r="D3484" s="132">
        <v>91.393600463867188</v>
      </c>
      <c r="E3484" s="132">
        <v>1.1771119367715186</v>
      </c>
      <c r="F3484" s="132">
        <v>43.793387070241813</v>
      </c>
      <c r="G3484" s="92">
        <v>101.37796783447266</v>
      </c>
      <c r="H3484" s="91">
        <v>71.895118713378906</v>
      </c>
      <c r="I3484" s="90">
        <v>93.400177001953125</v>
      </c>
    </row>
    <row r="3485" spans="1:9">
      <c r="A3485" s="65" t="s">
        <v>6422</v>
      </c>
      <c r="B3485" s="65" t="s">
        <v>6421</v>
      </c>
      <c r="C3485" s="131">
        <v>7.7430000000000003</v>
      </c>
      <c r="D3485" s="132">
        <v>59.954048156738281</v>
      </c>
      <c r="E3485" s="132">
        <v>3.3140853887593154</v>
      </c>
      <c r="F3485" s="132">
        <v>38.232290708371664</v>
      </c>
      <c r="G3485" s="92">
        <v>94.533584594726563</v>
      </c>
      <c r="H3485" s="91">
        <v>66.684127807617188</v>
      </c>
      <c r="I3485" s="90">
        <v>86.997772216796875</v>
      </c>
    </row>
    <row r="3486" spans="1:9">
      <c r="A3486" s="65" t="s">
        <v>6420</v>
      </c>
      <c r="B3486" s="65" t="s">
        <v>6419</v>
      </c>
      <c r="C3486" s="131">
        <v>8.1349999999999998</v>
      </c>
      <c r="D3486" s="132">
        <v>66.17822265625</v>
      </c>
      <c r="E3486" s="132">
        <v>2.5583917567113326</v>
      </c>
      <c r="F3486" s="132">
        <v>39.971666119680563</v>
      </c>
      <c r="G3486" s="92">
        <v>96.551864624023438</v>
      </c>
      <c r="H3486" s="91">
        <v>68.266921997070313</v>
      </c>
      <c r="I3486" s="90">
        <v>88.898216247558594</v>
      </c>
    </row>
    <row r="3487" spans="1:9">
      <c r="A3487" s="65" t="s">
        <v>6418</v>
      </c>
      <c r="B3487" s="65" t="s">
        <v>6417</v>
      </c>
      <c r="C3487" s="131">
        <v>7.4640000000000004</v>
      </c>
      <c r="D3487" s="132">
        <v>55.711296081542969</v>
      </c>
      <c r="E3487" s="132">
        <v>3.760697448755669</v>
      </c>
      <c r="F3487" s="132">
        <v>38.732493179160713</v>
      </c>
      <c r="G3487" s="92">
        <v>93.609687805175781</v>
      </c>
      <c r="H3487" s="91">
        <v>66.35943603515625</v>
      </c>
      <c r="I3487" s="90">
        <v>86.236015319824219</v>
      </c>
    </row>
    <row r="3488" spans="1:9">
      <c r="A3488" s="65" t="s">
        <v>6416</v>
      </c>
      <c r="B3488" s="65" t="s">
        <v>6415</v>
      </c>
      <c r="C3488" s="131">
        <v>5.1029999999999998</v>
      </c>
      <c r="D3488" s="132">
        <v>26.040609359741211</v>
      </c>
      <c r="E3488" s="132">
        <v>2.9691366183563512</v>
      </c>
      <c r="F3488" s="132">
        <v>40.642904619474912</v>
      </c>
      <c r="G3488" s="92">
        <v>91.624519348144531</v>
      </c>
      <c r="H3488" s="91">
        <v>65.794242858886719</v>
      </c>
      <c r="I3488" s="90">
        <v>84.635078430175781</v>
      </c>
    </row>
    <row r="3489" spans="1:9">
      <c r="A3489" s="65" t="s">
        <v>6414</v>
      </c>
      <c r="B3489" s="65" t="s">
        <v>6413</v>
      </c>
      <c r="C3489" s="131">
        <v>6.1210000000000004</v>
      </c>
      <c r="D3489" s="132">
        <v>37.466640472412109</v>
      </c>
      <c r="E3489" s="132">
        <v>3.3947472306006015</v>
      </c>
      <c r="F3489" s="132">
        <v>40.76119143006445</v>
      </c>
      <c r="G3489" s="92">
        <v>92.588943481445313</v>
      </c>
      <c r="H3489" s="91">
        <v>66.412315368652344</v>
      </c>
      <c r="I3489" s="90">
        <v>85.505783081054688</v>
      </c>
    </row>
    <row r="3490" spans="1:9">
      <c r="A3490" s="65" t="s">
        <v>6412</v>
      </c>
      <c r="B3490" s="65" t="s">
        <v>6411</v>
      </c>
      <c r="C3490" s="131">
        <v>6.0129999999999999</v>
      </c>
      <c r="D3490" s="132">
        <v>36.156169891357422</v>
      </c>
      <c r="E3490" s="132">
        <v>1.5174293628595263</v>
      </c>
      <c r="F3490" s="132">
        <v>42.088997017736617</v>
      </c>
      <c r="G3490" s="92">
        <v>95.36322021484375</v>
      </c>
      <c r="H3490" s="91">
        <v>68.254493713378906</v>
      </c>
      <c r="I3490" s="90">
        <v>88.027847290039063</v>
      </c>
    </row>
    <row r="3491" spans="1:9">
      <c r="A3491" s="65" t="s">
        <v>6410</v>
      </c>
      <c r="B3491" s="65" t="s">
        <v>6409</v>
      </c>
      <c r="C3491" s="131">
        <v>5.1379999999999999</v>
      </c>
      <c r="D3491" s="132">
        <v>26.399044036865234</v>
      </c>
      <c r="E3491" s="132">
        <v>3.6780752216624135</v>
      </c>
      <c r="F3491" s="132">
        <v>38.590054758028714</v>
      </c>
      <c r="G3491" s="92">
        <v>90.223930358886719</v>
      </c>
      <c r="H3491" s="91">
        <v>64.434783935546875</v>
      </c>
      <c r="I3491" s="90">
        <v>83.245620727539063</v>
      </c>
    </row>
    <row r="3492" spans="1:9">
      <c r="A3492" s="65" t="s">
        <v>6408</v>
      </c>
      <c r="B3492" s="65" t="s">
        <v>6407</v>
      </c>
      <c r="C3492" s="131">
        <v>3.391</v>
      </c>
      <c r="D3492" s="132">
        <v>11.498881340026855</v>
      </c>
      <c r="E3492" s="132">
        <v>2.4518236148239265</v>
      </c>
      <c r="F3492" s="132">
        <v>41.162950257289879</v>
      </c>
      <c r="G3492" s="92">
        <v>89.823501586914063</v>
      </c>
      <c r="H3492" s="91">
        <v>64.797874450683594</v>
      </c>
      <c r="I3492" s="90">
        <v>83.051795959472656</v>
      </c>
    </row>
    <row r="3493" spans="1:9">
      <c r="A3493" s="65" t="s">
        <v>6406</v>
      </c>
      <c r="B3493" s="65" t="s">
        <v>6405</v>
      </c>
      <c r="C3493" s="131">
        <v>1.784</v>
      </c>
      <c r="D3493" s="132">
        <v>3.1826560497283936</v>
      </c>
      <c r="E3493" s="132">
        <v>2.9873841489992379</v>
      </c>
      <c r="F3493" s="132">
        <v>38.785565579458712</v>
      </c>
      <c r="G3493" s="92">
        <v>85.990776062011719</v>
      </c>
      <c r="H3493" s="91">
        <v>61.763389587402344</v>
      </c>
      <c r="I3493" s="90">
        <v>79.435066223144531</v>
      </c>
    </row>
    <row r="3494" spans="1:9">
      <c r="A3494" s="65" t="s">
        <v>6404</v>
      </c>
      <c r="B3494" s="65" t="s">
        <v>6403</v>
      </c>
      <c r="C3494" s="131">
        <v>1.0609999999999999</v>
      </c>
      <c r="D3494" s="132">
        <v>1.1257209777832031</v>
      </c>
      <c r="E3494" s="132">
        <v>3.4224984016578768</v>
      </c>
      <c r="F3494" s="132">
        <v>38.643456264145918</v>
      </c>
      <c r="G3494" s="92">
        <v>84.178024291992188</v>
      </c>
      <c r="H3494" s="91">
        <v>60.608936309814453</v>
      </c>
      <c r="I3494" s="90">
        <v>77.800445556640625</v>
      </c>
    </row>
    <row r="3495" spans="1:9">
      <c r="A3495" s="65" t="s">
        <v>6402</v>
      </c>
      <c r="B3495" s="65" t="s">
        <v>6401</v>
      </c>
      <c r="C3495" s="131">
        <v>0.31</v>
      </c>
      <c r="D3495" s="132">
        <v>9.6100002527236938E-2</v>
      </c>
      <c r="E3495" s="132">
        <v>2.6861182954350094</v>
      </c>
      <c r="F3495" s="132">
        <v>37.036419001218029</v>
      </c>
      <c r="G3495" s="92">
        <v>83.627799987792969</v>
      </c>
      <c r="H3495" s="91">
        <v>59.625850677490234</v>
      </c>
      <c r="I3495" s="90">
        <v>77.133094787597656</v>
      </c>
    </row>
    <row r="3496" spans="1:9">
      <c r="A3496" s="65" t="s">
        <v>6400</v>
      </c>
      <c r="B3496" s="65" t="s">
        <v>6399</v>
      </c>
      <c r="C3496" s="131">
        <v>3.161</v>
      </c>
      <c r="D3496" s="132">
        <v>9.9919214248657227</v>
      </c>
      <c r="E3496" s="132">
        <v>4.0109359812934589</v>
      </c>
      <c r="F3496" s="132">
        <v>34.141717239829177</v>
      </c>
      <c r="G3496" s="92">
        <v>85.707572937011719</v>
      </c>
      <c r="H3496" s="91">
        <v>60.446983337402344</v>
      </c>
      <c r="I3496" s="90">
        <v>78.872283935546875</v>
      </c>
    </row>
    <row r="3497" spans="1:9">
      <c r="A3497" s="65" t="s">
        <v>6398</v>
      </c>
      <c r="B3497" s="65" t="s">
        <v>6397</v>
      </c>
      <c r="C3497" s="131">
        <v>1.899</v>
      </c>
      <c r="D3497" s="132">
        <v>3.6062009334564209</v>
      </c>
      <c r="E3497" s="132">
        <v>3.7894607638977487</v>
      </c>
      <c r="F3497" s="132">
        <v>38.77204637228084</v>
      </c>
      <c r="G3497" s="92">
        <v>85.044265747070313</v>
      </c>
      <c r="H3497" s="91">
        <v>61.294551849365234</v>
      </c>
      <c r="I3497" s="90">
        <v>78.617813110351563</v>
      </c>
    </row>
    <row r="3498" spans="1:9">
      <c r="A3498" s="65" t="s">
        <v>6396</v>
      </c>
      <c r="B3498" s="65" t="s">
        <v>6395</v>
      </c>
      <c r="C3498" s="131">
        <v>1.4670000000000001</v>
      </c>
      <c r="D3498" s="132">
        <v>2.1520891189575195</v>
      </c>
      <c r="E3498" s="132">
        <v>3.7731219522501238</v>
      </c>
      <c r="F3498" s="132">
        <v>38.268713524486174</v>
      </c>
      <c r="G3498" s="92">
        <v>84.259620666503906</v>
      </c>
      <c r="H3498" s="91">
        <v>60.633567810058594</v>
      </c>
      <c r="I3498" s="90">
        <v>77.866622924804688</v>
      </c>
    </row>
    <row r="3499" spans="1:9">
      <c r="A3499" s="65" t="s">
        <v>6394</v>
      </c>
      <c r="B3499" s="65" t="s">
        <v>6393</v>
      </c>
      <c r="C3499" s="131">
        <v>2.7280000000000002</v>
      </c>
      <c r="D3499" s="132">
        <v>7.4419841766357422</v>
      </c>
      <c r="E3499" s="132">
        <v>3.5865929241775083</v>
      </c>
      <c r="F3499" s="132">
        <v>39.668325729296278</v>
      </c>
      <c r="G3499" s="92">
        <v>86.850570678710938</v>
      </c>
      <c r="H3499" s="91">
        <v>62.677421569824219</v>
      </c>
      <c r="I3499" s="90">
        <v>80.309539794921875</v>
      </c>
    </row>
    <row r="3500" spans="1:9">
      <c r="A3500" s="65" t="s">
        <v>6392</v>
      </c>
      <c r="B3500" s="65" t="s">
        <v>6391</v>
      </c>
      <c r="C3500" s="131">
        <v>2.5880000000000001</v>
      </c>
      <c r="D3500" s="132">
        <v>6.6977438926696777</v>
      </c>
      <c r="E3500" s="132">
        <v>3.6273570538707154</v>
      </c>
      <c r="F3500" s="132">
        <v>40.330256570713395</v>
      </c>
      <c r="G3500" s="92">
        <v>86.718528747558594</v>
      </c>
      <c r="H3500" s="91">
        <v>62.787899017333984</v>
      </c>
      <c r="I3500" s="90">
        <v>80.243118286132813</v>
      </c>
    </row>
    <row r="3501" spans="1:9">
      <c r="A3501" s="65" t="s">
        <v>6390</v>
      </c>
      <c r="B3501" s="65" t="s">
        <v>6389</v>
      </c>
      <c r="C3501" s="131">
        <v>2.581</v>
      </c>
      <c r="D3501" s="132">
        <v>6.6615610122680664</v>
      </c>
      <c r="E3501" s="132">
        <v>3.8639074125423694</v>
      </c>
      <c r="F3501" s="132">
        <v>37.059640522875817</v>
      </c>
      <c r="G3501" s="92">
        <v>85.647140502929688</v>
      </c>
      <c r="H3501" s="91">
        <v>61.215835571289063</v>
      </c>
      <c r="I3501" s="90">
        <v>79.0362548828125</v>
      </c>
    </row>
    <row r="3502" spans="1:9">
      <c r="A3502" s="65" t="s">
        <v>6388</v>
      </c>
      <c r="B3502" s="65" t="s">
        <v>6387</v>
      </c>
      <c r="C3502" s="131">
        <v>2.5720000000000001</v>
      </c>
      <c r="D3502" s="132">
        <v>6.6151838302612305</v>
      </c>
      <c r="E3502" s="132">
        <v>3.406149579911312</v>
      </c>
      <c r="F3502" s="132">
        <v>37.07682860262009</v>
      </c>
      <c r="G3502" s="92">
        <v>86.280570983886719</v>
      </c>
      <c r="H3502" s="91">
        <v>61.547435760498047</v>
      </c>
      <c r="I3502" s="90">
        <v>79.5880126953125</v>
      </c>
    </row>
    <row r="3503" spans="1:9">
      <c r="A3503" s="65" t="s">
        <v>6386</v>
      </c>
      <c r="B3503" s="65" t="s">
        <v>6385</v>
      </c>
      <c r="C3503" s="131">
        <v>13.961</v>
      </c>
      <c r="D3503" s="132">
        <v>194.90951538085938</v>
      </c>
      <c r="E3503" s="132">
        <v>4.7475852879228113E-2</v>
      </c>
      <c r="F3503" s="132">
        <v>41.646814602720113</v>
      </c>
      <c r="G3503" s="92">
        <v>108.43965148925781</v>
      </c>
      <c r="H3503" s="91">
        <v>74.225914001464844</v>
      </c>
      <c r="I3503" s="90">
        <v>99.181724548339844</v>
      </c>
    </row>
    <row r="3504" spans="1:9">
      <c r="A3504" s="65" t="s">
        <v>6384</v>
      </c>
      <c r="B3504" s="65" t="s">
        <v>6383</v>
      </c>
      <c r="C3504" s="131">
        <v>15.815</v>
      </c>
      <c r="D3504" s="132">
        <v>250.11422729492188</v>
      </c>
      <c r="E3504" s="132">
        <v>2.7786681650668545</v>
      </c>
      <c r="F3504" s="132">
        <v>41.115250101667343</v>
      </c>
      <c r="G3504" s="92">
        <v>106.83762359619141</v>
      </c>
      <c r="H3504" s="91">
        <v>72.736404418945313</v>
      </c>
      <c r="I3504" s="90">
        <v>97.610145568847656</v>
      </c>
    </row>
    <row r="3505" spans="1:9">
      <c r="A3505" s="65" t="s">
        <v>6382</v>
      </c>
      <c r="B3505" s="65" t="s">
        <v>6381</v>
      </c>
      <c r="C3505" s="131">
        <v>15.648</v>
      </c>
      <c r="D3505" s="132">
        <v>244.85990905761719</v>
      </c>
      <c r="E3505" s="132">
        <v>-0.30212769566599079</v>
      </c>
      <c r="F3505" s="132">
        <v>42.71153846153846</v>
      </c>
      <c r="G3505" s="92">
        <v>111.31746673583984</v>
      </c>
      <c r="H3505" s="91">
        <v>75.60186767578125</v>
      </c>
      <c r="I3505" s="90">
        <v>101.65315246582031</v>
      </c>
    </row>
    <row r="3506" spans="1:9">
      <c r="A3506" s="65" t="s">
        <v>6380</v>
      </c>
      <c r="B3506" s="65" t="s">
        <v>6379</v>
      </c>
      <c r="C3506" s="131">
        <v>21.672000000000001</v>
      </c>
      <c r="D3506" s="132">
        <v>469.67559814453125</v>
      </c>
      <c r="E3506" s="132">
        <v>-0.42976188816477429</v>
      </c>
      <c r="F3506" s="132">
        <v>40.229554358472086</v>
      </c>
      <c r="G3506" s="92">
        <v>118.02401733398438</v>
      </c>
      <c r="H3506" s="91">
        <v>75.845046997070313</v>
      </c>
      <c r="I3506" s="90">
        <v>106.61077117919922</v>
      </c>
    </row>
    <row r="3507" spans="1:9">
      <c r="A3507" s="65" t="s">
        <v>6378</v>
      </c>
      <c r="B3507" s="65" t="s">
        <v>6377</v>
      </c>
      <c r="C3507" s="131">
        <v>16.2</v>
      </c>
      <c r="D3507" s="132">
        <v>262.44000244140625</v>
      </c>
      <c r="E3507" s="132">
        <v>0.54919387828458088</v>
      </c>
      <c r="F3507" s="132">
        <v>40.708701760185107</v>
      </c>
      <c r="G3507" s="92">
        <v>110.36184692382813</v>
      </c>
      <c r="H3507" s="91">
        <v>74.316162109375</v>
      </c>
      <c r="I3507" s="90">
        <v>100.60821533203125</v>
      </c>
    </row>
    <row r="3508" spans="1:9">
      <c r="A3508" s="65" t="s">
        <v>6376</v>
      </c>
      <c r="B3508" s="65" t="s">
        <v>6375</v>
      </c>
      <c r="C3508" s="131">
        <v>16.893000000000001</v>
      </c>
      <c r="D3508" s="132">
        <v>285.37344360351563</v>
      </c>
      <c r="E3508" s="132">
        <v>0.20382565500183056</v>
      </c>
      <c r="F3508" s="132">
        <v>38.291010419190698</v>
      </c>
      <c r="G3508" s="92">
        <v>111.16177368164063</v>
      </c>
      <c r="H3508" s="91">
        <v>73.751411437988281</v>
      </c>
      <c r="I3508" s="90">
        <v>101.03887176513672</v>
      </c>
    </row>
    <row r="3509" spans="1:9">
      <c r="A3509" s="65" t="s">
        <v>6374</v>
      </c>
      <c r="B3509" s="65" t="s">
        <v>6373</v>
      </c>
      <c r="C3509" s="131">
        <v>10.19</v>
      </c>
      <c r="D3509" s="132">
        <v>103.83609771728516</v>
      </c>
      <c r="E3509" s="132">
        <v>1.2250810441764257</v>
      </c>
      <c r="F3509" s="132">
        <v>40.37284687372847</v>
      </c>
      <c r="G3509" s="92">
        <v>101.43182373046875</v>
      </c>
      <c r="H3509" s="91">
        <v>70.810646057128906</v>
      </c>
      <c r="I3509" s="90">
        <v>93.146011352539063</v>
      </c>
    </row>
    <row r="3510" spans="1:9">
      <c r="A3510" s="65" t="s">
        <v>6372</v>
      </c>
      <c r="B3510" s="65" t="s">
        <v>6371</v>
      </c>
      <c r="C3510" s="131">
        <v>8.407</v>
      </c>
      <c r="D3510" s="132">
        <v>70.677650451660156</v>
      </c>
      <c r="E3510" s="132">
        <v>0.19266373361010092</v>
      </c>
      <c r="F3510" s="132">
        <v>40.47248758119985</v>
      </c>
      <c r="G3510" s="92">
        <v>100.383056640625</v>
      </c>
      <c r="H3510" s="91">
        <v>70.401176452636719</v>
      </c>
      <c r="I3510" s="90">
        <v>92.270233154296875</v>
      </c>
    </row>
    <row r="3511" spans="1:9">
      <c r="A3511" s="65" t="s">
        <v>6370</v>
      </c>
      <c r="B3511" s="65" t="s">
        <v>6369</v>
      </c>
      <c r="C3511" s="131">
        <v>10.622</v>
      </c>
      <c r="D3511" s="132">
        <v>112.82688140869141</v>
      </c>
      <c r="E3511" s="132">
        <v>-0.14203084561530435</v>
      </c>
      <c r="F3511" s="132">
        <v>41.54488040849234</v>
      </c>
      <c r="G3511" s="92">
        <v>104.21462249755859</v>
      </c>
      <c r="H3511" s="91">
        <v>72.572921752929688</v>
      </c>
      <c r="I3511" s="90">
        <v>95.652664184570313</v>
      </c>
    </row>
    <row r="3512" spans="1:9">
      <c r="A3512" s="65" t="s">
        <v>7298</v>
      </c>
      <c r="B3512" s="65" t="s">
        <v>7297</v>
      </c>
      <c r="C3512" s="131">
        <v>7.1449999999999996</v>
      </c>
      <c r="D3512" s="132">
        <v>51.051025390625</v>
      </c>
      <c r="E3512" s="132">
        <v>3.7372996769829916</v>
      </c>
      <c r="F3512" s="132">
        <v>40.503129781610795</v>
      </c>
      <c r="G3512" s="92">
        <v>93.568748474121094</v>
      </c>
      <c r="H3512" s="91">
        <v>66.882774353027344</v>
      </c>
      <c r="I3512" s="90">
        <v>86.347770690917969</v>
      </c>
    </row>
    <row r="3513" spans="1:9">
      <c r="A3513" s="65" t="s">
        <v>7296</v>
      </c>
      <c r="B3513" s="65" t="s">
        <v>7295</v>
      </c>
      <c r="C3513" s="131">
        <v>6.633</v>
      </c>
      <c r="D3513" s="132">
        <v>43.996688842773438</v>
      </c>
      <c r="E3513" s="132">
        <v>3.4530807432689246</v>
      </c>
      <c r="F3513" s="132">
        <v>37.333056593330568</v>
      </c>
      <c r="G3513" s="92">
        <v>92.5072021484375</v>
      </c>
      <c r="H3513" s="91">
        <v>65.331680297851563</v>
      </c>
      <c r="I3513" s="90">
        <v>85.153755187988281</v>
      </c>
    </row>
    <row r="3514" spans="1:9">
      <c r="A3514" s="65" t="s">
        <v>7294</v>
      </c>
      <c r="B3514" s="65" t="s">
        <v>7293</v>
      </c>
      <c r="C3514" s="131">
        <v>8.9120000000000008</v>
      </c>
      <c r="D3514" s="132">
        <v>79.423744201660156</v>
      </c>
      <c r="E3514" s="132">
        <v>2.331902227760855</v>
      </c>
      <c r="F3514" s="132">
        <v>40.565026010404161</v>
      </c>
      <c r="G3514" s="92">
        <v>98.117431640625</v>
      </c>
      <c r="H3514" s="91">
        <v>69.239730834960938</v>
      </c>
      <c r="I3514" s="90">
        <v>90.303390502929688</v>
      </c>
    </row>
    <row r="3515" spans="1:9">
      <c r="A3515" s="65" t="s">
        <v>7292</v>
      </c>
      <c r="B3515" s="65" t="s">
        <v>7291</v>
      </c>
      <c r="C3515" s="131">
        <v>10.205</v>
      </c>
      <c r="D3515" s="132">
        <v>104.14202880859375</v>
      </c>
      <c r="E3515" s="132">
        <v>2.7187609940548656</v>
      </c>
      <c r="F3515" s="132">
        <v>42.851650112143545</v>
      </c>
      <c r="G3515" s="92">
        <v>99.903045654296875</v>
      </c>
      <c r="H3515" s="91">
        <v>70.78759765625</v>
      </c>
      <c r="I3515" s="90">
        <v>92.024673461914063</v>
      </c>
    </row>
    <row r="3516" spans="1:9">
      <c r="A3516" s="65" t="s">
        <v>7290</v>
      </c>
      <c r="B3516" s="65" t="s">
        <v>7289</v>
      </c>
      <c r="C3516" s="131">
        <v>11.314</v>
      </c>
      <c r="D3516" s="132">
        <v>128.006591796875</v>
      </c>
      <c r="E3516" s="132">
        <v>3.2088024339476706</v>
      </c>
      <c r="F3516" s="132">
        <v>36.642943063352043</v>
      </c>
      <c r="G3516" s="92">
        <v>99.3604736328125</v>
      </c>
      <c r="H3516" s="91">
        <v>68.453575134277344</v>
      </c>
      <c r="I3516" s="90">
        <v>90.997344970703125</v>
      </c>
    </row>
    <row r="3517" spans="1:9">
      <c r="A3517" s="65" t="s">
        <v>7288</v>
      </c>
      <c r="B3517" s="65" t="s">
        <v>7287</v>
      </c>
      <c r="C3517" s="131">
        <v>12.311999999999999</v>
      </c>
      <c r="D3517" s="132">
        <v>151.58534240722656</v>
      </c>
      <c r="E3517" s="132">
        <v>2.1941976017908864</v>
      </c>
      <c r="F3517" s="132">
        <v>38.393133997785164</v>
      </c>
      <c r="G3517" s="92">
        <v>102.52493286132813</v>
      </c>
      <c r="H3517" s="91">
        <v>70.484420776367188</v>
      </c>
      <c r="I3517" s="90">
        <v>93.855064392089844</v>
      </c>
    </row>
    <row r="3518" spans="1:9">
      <c r="A3518" s="65" t="s">
        <v>7286</v>
      </c>
      <c r="B3518" s="65" t="s">
        <v>7285</v>
      </c>
      <c r="C3518" s="131">
        <v>8.9550000000000001</v>
      </c>
      <c r="D3518" s="132">
        <v>80.192024230957031</v>
      </c>
      <c r="E3518" s="132">
        <v>1.9048579348477261</v>
      </c>
      <c r="F3518" s="132">
        <v>39.866793669402114</v>
      </c>
      <c r="G3518" s="92">
        <v>98.624053955078125</v>
      </c>
      <c r="H3518" s="91">
        <v>69.283302307128906</v>
      </c>
      <c r="I3518" s="90">
        <v>90.684715270996094</v>
      </c>
    </row>
    <row r="3519" spans="1:9">
      <c r="A3519" s="65" t="s">
        <v>7284</v>
      </c>
      <c r="B3519" s="65" t="s">
        <v>7283</v>
      </c>
      <c r="C3519" s="131">
        <v>11.701000000000001</v>
      </c>
      <c r="D3519" s="132">
        <v>136.91340637207031</v>
      </c>
      <c r="E3519" s="132">
        <v>3.64514346374603</v>
      </c>
      <c r="F3519" s="132">
        <v>39.714058566317739</v>
      </c>
      <c r="G3519" s="92">
        <v>99.955596923828125</v>
      </c>
      <c r="H3519" s="91">
        <v>69.661392211914063</v>
      </c>
      <c r="I3519" s="90">
        <v>91.758262634277344</v>
      </c>
    </row>
    <row r="3520" spans="1:9">
      <c r="A3520" s="65" t="s">
        <v>7282</v>
      </c>
      <c r="B3520" s="65" t="s">
        <v>7281</v>
      </c>
      <c r="C3520" s="131">
        <v>11.688000000000001</v>
      </c>
      <c r="D3520" s="132">
        <v>136.60934448242188</v>
      </c>
      <c r="E3520" s="132">
        <v>3.7970269056598123</v>
      </c>
      <c r="F3520" s="132">
        <v>39.560718604249438</v>
      </c>
      <c r="G3520" s="92">
        <v>99.69024658203125</v>
      </c>
      <c r="H3520" s="91">
        <v>69.478271484375</v>
      </c>
      <c r="I3520" s="90">
        <v>91.515159606933594</v>
      </c>
    </row>
    <row r="3521" spans="1:9">
      <c r="A3521" s="65" t="s">
        <v>7280</v>
      </c>
      <c r="B3521" s="65" t="s">
        <v>7279</v>
      </c>
      <c r="C3521" s="131">
        <v>11.082000000000001</v>
      </c>
      <c r="D3521" s="132">
        <v>122.81072235107422</v>
      </c>
      <c r="E3521" s="132">
        <v>3.8634983528486195</v>
      </c>
      <c r="F3521" s="132">
        <v>39.815765590561391</v>
      </c>
      <c r="G3521" s="92">
        <v>98.828330993652344</v>
      </c>
      <c r="H3521" s="91">
        <v>69.193412780761719</v>
      </c>
      <c r="I3521" s="90">
        <v>90.809394836425781</v>
      </c>
    </row>
    <row r="3522" spans="1:9">
      <c r="A3522" s="65" t="s">
        <v>7278</v>
      </c>
      <c r="B3522" s="65" t="s">
        <v>7277</v>
      </c>
      <c r="C3522" s="131">
        <v>10.984</v>
      </c>
      <c r="D3522" s="132">
        <v>120.64825439453125</v>
      </c>
      <c r="E3522" s="132">
        <v>2.5827524702075446</v>
      </c>
      <c r="F3522" s="132">
        <v>40.062647940665933</v>
      </c>
      <c r="G3522" s="92">
        <v>100.55046081542969</v>
      </c>
      <c r="H3522" s="91">
        <v>70.173873901367188</v>
      </c>
      <c r="I3522" s="90">
        <v>92.330833435058594</v>
      </c>
    </row>
    <row r="3523" spans="1:9">
      <c r="A3523" s="65" t="s">
        <v>7276</v>
      </c>
      <c r="B3523" s="65" t="s">
        <v>7275</v>
      </c>
      <c r="C3523" s="131">
        <v>10.731999999999999</v>
      </c>
      <c r="D3523" s="132">
        <v>115.17582702636719</v>
      </c>
      <c r="E3523" s="132">
        <v>3.6137602409506955</v>
      </c>
      <c r="F3523" s="132">
        <v>40.801669583950449</v>
      </c>
      <c r="G3523" s="92">
        <v>98.918067932128906</v>
      </c>
      <c r="H3523" s="91">
        <v>69.587356567382813</v>
      </c>
      <c r="I3523" s="90">
        <v>90.9814453125</v>
      </c>
    </row>
    <row r="3524" spans="1:9">
      <c r="A3524" s="65" t="s">
        <v>7274</v>
      </c>
      <c r="B3524" s="65" t="s">
        <v>7273</v>
      </c>
      <c r="C3524" s="131">
        <v>10.259</v>
      </c>
      <c r="D3524" s="132">
        <v>105.24707794189453</v>
      </c>
      <c r="E3524" s="132">
        <v>3.5665969699731033</v>
      </c>
      <c r="F3524" s="132">
        <v>35.833977348434374</v>
      </c>
      <c r="G3524" s="92">
        <v>97.224525451660156</v>
      </c>
      <c r="H3524" s="91">
        <v>67.215774536132813</v>
      </c>
      <c r="I3524" s="90">
        <v>89.10443115234375</v>
      </c>
    </row>
    <row r="3525" spans="1:9">
      <c r="A3525" s="65" t="s">
        <v>7000</v>
      </c>
      <c r="B3525" s="65" t="s">
        <v>6999</v>
      </c>
      <c r="C3525" s="131">
        <v>6.23</v>
      </c>
      <c r="D3525" s="132">
        <v>38.812900543212891</v>
      </c>
      <c r="E3525" s="132">
        <v>8.0286267830979335E-2</v>
      </c>
      <c r="F3525" s="132">
        <v>40.906654343807766</v>
      </c>
      <c r="G3525" s="92">
        <v>97.446495056152344</v>
      </c>
      <c r="H3525" s="91">
        <v>68.979339599609375</v>
      </c>
      <c r="I3525" s="90">
        <v>89.743545532226563</v>
      </c>
    </row>
    <row r="3526" spans="1:9">
      <c r="A3526" s="65" t="s">
        <v>6998</v>
      </c>
      <c r="B3526" s="65" t="s">
        <v>6997</v>
      </c>
      <c r="C3526" s="131">
        <v>8.4130000000000003</v>
      </c>
      <c r="D3526" s="132">
        <v>70.778572082519531</v>
      </c>
      <c r="E3526" s="132">
        <v>1.0085106842961133</v>
      </c>
      <c r="F3526" s="132">
        <v>40.332568807339449</v>
      </c>
      <c r="G3526" s="92">
        <v>99.212959289550781</v>
      </c>
      <c r="H3526" s="91">
        <v>69.751670837402344</v>
      </c>
      <c r="I3526" s="90">
        <v>91.241004943847656</v>
      </c>
    </row>
    <row r="3527" spans="1:9">
      <c r="A3527" s="65" t="s">
        <v>6996</v>
      </c>
      <c r="B3527" s="65" t="s">
        <v>6995</v>
      </c>
      <c r="C3527" s="131">
        <v>9.3279999999999994</v>
      </c>
      <c r="D3527" s="132">
        <v>87.011581420898438</v>
      </c>
      <c r="E3527" s="132">
        <v>2.999010511772382</v>
      </c>
      <c r="F3527" s="132">
        <v>39.273462145110408</v>
      </c>
      <c r="G3527" s="92">
        <v>97.482345581054688</v>
      </c>
      <c r="H3527" s="91">
        <v>68.488510131835938</v>
      </c>
      <c r="I3527" s="90">
        <v>89.636878967285156</v>
      </c>
    </row>
    <row r="3528" spans="1:9">
      <c r="A3528" s="65" t="s">
        <v>6994</v>
      </c>
      <c r="B3528" s="65" t="s">
        <v>6993</v>
      </c>
      <c r="C3528" s="131">
        <v>9.5269999999999992</v>
      </c>
      <c r="D3528" s="132">
        <v>90.763725280761719</v>
      </c>
      <c r="E3528" s="132">
        <v>0.64346871680552742</v>
      </c>
      <c r="F3528" s="132">
        <v>42.661046177428624</v>
      </c>
      <c r="G3528" s="92">
        <v>101.83023071289063</v>
      </c>
      <c r="H3528" s="91">
        <v>71.77978515625</v>
      </c>
      <c r="I3528" s="90">
        <v>93.6988525390625</v>
      </c>
    </row>
    <row r="3529" spans="1:9">
      <c r="A3529" s="65" t="s">
        <v>6992</v>
      </c>
      <c r="B3529" s="65" t="s">
        <v>6991</v>
      </c>
      <c r="C3529" s="131">
        <v>10.195</v>
      </c>
      <c r="D3529" s="132">
        <v>103.93802642822266</v>
      </c>
      <c r="E3529" s="132">
        <v>4.203212860826091</v>
      </c>
      <c r="F3529" s="132">
        <v>34.806675703151477</v>
      </c>
      <c r="G3529" s="92">
        <v>96.011482238769531</v>
      </c>
      <c r="H3529" s="91">
        <v>66.274436950683594</v>
      </c>
      <c r="I3529" s="90">
        <v>87.964912414550781</v>
      </c>
    </row>
    <row r="3530" spans="1:9">
      <c r="A3530" s="65" t="s">
        <v>6990</v>
      </c>
      <c r="B3530" s="65" t="s">
        <v>6989</v>
      </c>
      <c r="C3530" s="131">
        <v>12.885</v>
      </c>
      <c r="D3530" s="132">
        <v>166.02322387695313</v>
      </c>
      <c r="E3530" s="132">
        <v>0.49789378627550335</v>
      </c>
      <c r="F3530" s="132">
        <v>45.178512997636794</v>
      </c>
      <c r="G3530" s="92">
        <v>107.18278503417969</v>
      </c>
      <c r="H3530" s="91">
        <v>74.900238037109375</v>
      </c>
      <c r="I3530" s="90">
        <v>98.447418212890625</v>
      </c>
    </row>
    <row r="3531" spans="1:9">
      <c r="A3531" s="65" t="s">
        <v>6988</v>
      </c>
      <c r="B3531" s="65" t="s">
        <v>6987</v>
      </c>
      <c r="C3531" s="131">
        <v>11.101000000000001</v>
      </c>
      <c r="D3531" s="132">
        <v>123.23220062255859</v>
      </c>
      <c r="E3531" s="132">
        <v>3.775415648734529</v>
      </c>
      <c r="F3531" s="132">
        <v>36.805176225777082</v>
      </c>
      <c r="G3531" s="92">
        <v>98.308547973632813</v>
      </c>
      <c r="H3531" s="91">
        <v>67.986740112304688</v>
      </c>
      <c r="I3531" s="90">
        <v>90.103744506835938</v>
      </c>
    </row>
    <row r="3532" spans="1:9">
      <c r="A3532" s="65" t="s">
        <v>6986</v>
      </c>
      <c r="B3532" s="65" t="s">
        <v>6985</v>
      </c>
      <c r="C3532" s="131">
        <v>11.519</v>
      </c>
      <c r="D3532" s="132">
        <v>132.68736267089844</v>
      </c>
      <c r="E3532" s="132">
        <v>4.0032724931728438</v>
      </c>
      <c r="F3532" s="132">
        <v>36.83826733307702</v>
      </c>
      <c r="G3532" s="92">
        <v>98.56536865234375</v>
      </c>
      <c r="H3532" s="91">
        <v>68.074455261230469</v>
      </c>
      <c r="I3532" s="90">
        <v>90.314804077148438</v>
      </c>
    </row>
    <row r="3533" spans="1:9">
      <c r="A3533" s="65" t="s">
        <v>6984</v>
      </c>
      <c r="B3533" s="65" t="s">
        <v>6983</v>
      </c>
      <c r="C3533" s="131">
        <v>12.106</v>
      </c>
      <c r="D3533" s="132">
        <v>146.55523681640625</v>
      </c>
      <c r="E3533" s="132">
        <v>2.5235757909471546</v>
      </c>
      <c r="F3533" s="132">
        <v>41.480250783699063</v>
      </c>
      <c r="G3533" s="92">
        <v>102.47219085693359</v>
      </c>
      <c r="H3533" s="91">
        <v>71.450332641601563</v>
      </c>
      <c r="I3533" s="90">
        <v>94.077957153320313</v>
      </c>
    </row>
    <row r="3534" spans="1:9">
      <c r="A3534" s="65" t="s">
        <v>6982</v>
      </c>
      <c r="B3534" s="65" t="s">
        <v>6981</v>
      </c>
      <c r="C3534" s="131">
        <v>12.531000000000001</v>
      </c>
      <c r="D3534" s="132">
        <v>157.02595520019531</v>
      </c>
      <c r="E3534" s="132">
        <v>3.1028093858092625</v>
      </c>
      <c r="F3534" s="132">
        <v>39.385344987911473</v>
      </c>
      <c r="G3534" s="92">
        <v>101.75994873046875</v>
      </c>
      <c r="H3534" s="91">
        <v>70.358268737792969</v>
      </c>
      <c r="I3534" s="90">
        <v>93.262939453125</v>
      </c>
    </row>
    <row r="3535" spans="1:9">
      <c r="A3535" s="65" t="s">
        <v>6980</v>
      </c>
      <c r="B3535" s="65" t="s">
        <v>6979</v>
      </c>
      <c r="C3535" s="131">
        <v>12.849</v>
      </c>
      <c r="D3535" s="132">
        <v>165.0968017578125</v>
      </c>
      <c r="E3535" s="132">
        <v>3.1789793954958605</v>
      </c>
      <c r="F3535" s="132">
        <v>39.426658551430307</v>
      </c>
      <c r="G3535" s="92">
        <v>102.08435821533203</v>
      </c>
      <c r="H3535" s="91">
        <v>70.480384826660156</v>
      </c>
      <c r="I3535" s="90">
        <v>93.532608032226563</v>
      </c>
    </row>
    <row r="3536" spans="1:9">
      <c r="A3536" s="65" t="s">
        <v>6978</v>
      </c>
      <c r="B3536" s="65" t="s">
        <v>6977</v>
      </c>
      <c r="C3536" s="131">
        <v>13.361000000000001</v>
      </c>
      <c r="D3536" s="132">
        <v>178.51632690429688</v>
      </c>
      <c r="E3536" s="132">
        <v>3.2218404746323412</v>
      </c>
      <c r="F3536" s="132">
        <v>39.515977291159771</v>
      </c>
      <c r="G3536" s="92">
        <v>102.71852111816406</v>
      </c>
      <c r="H3536" s="91">
        <v>70.734054565429688</v>
      </c>
      <c r="I3536" s="90">
        <v>94.063812255859375</v>
      </c>
    </row>
    <row r="3537" spans="1:9">
      <c r="A3537" s="65" t="s">
        <v>6976</v>
      </c>
      <c r="B3537" s="65" t="s">
        <v>6975</v>
      </c>
      <c r="C3537" s="131">
        <v>10.750999999999999</v>
      </c>
      <c r="D3537" s="132">
        <v>115.58399963378906</v>
      </c>
      <c r="E3537" s="132">
        <v>2.7001313173358059</v>
      </c>
      <c r="F3537" s="132">
        <v>40.411287597161206</v>
      </c>
      <c r="G3537" s="92">
        <v>100.14255523681641</v>
      </c>
      <c r="H3537" s="91">
        <v>70.098045349121094</v>
      </c>
      <c r="I3537" s="90">
        <v>92.012786865234375</v>
      </c>
    </row>
    <row r="3538" spans="1:9">
      <c r="A3538" s="65" t="s">
        <v>6974</v>
      </c>
      <c r="B3538" s="65" t="s">
        <v>6973</v>
      </c>
      <c r="C3538" s="131">
        <v>12.602</v>
      </c>
      <c r="D3538" s="132">
        <v>158.81040954589844</v>
      </c>
      <c r="E3538" s="132">
        <v>2.3779320528451193</v>
      </c>
      <c r="F3538" s="132">
        <v>39.16346153846154</v>
      </c>
      <c r="G3538" s="92">
        <v>102.82475280761719</v>
      </c>
      <c r="H3538" s="91">
        <v>70.827949523925781</v>
      </c>
      <c r="I3538" s="90">
        <v>94.166709899902344</v>
      </c>
    </row>
    <row r="3539" spans="1:9">
      <c r="A3539" s="65" t="s">
        <v>6972</v>
      </c>
      <c r="B3539" s="65" t="s">
        <v>6971</v>
      </c>
      <c r="C3539" s="131">
        <v>11.851000000000001</v>
      </c>
      <c r="D3539" s="132">
        <v>140.44619750976563</v>
      </c>
      <c r="E3539" s="132">
        <v>3.7762446683622874</v>
      </c>
      <c r="F3539" s="132">
        <v>37.850892227039019</v>
      </c>
      <c r="G3539" s="92">
        <v>99.559478759765625</v>
      </c>
      <c r="H3539" s="91">
        <v>68.85498046875</v>
      </c>
      <c r="I3539" s="90">
        <v>91.251121520996094</v>
      </c>
    </row>
    <row r="3540" spans="1:9">
      <c r="A3540" s="65" t="s">
        <v>6970</v>
      </c>
      <c r="B3540" s="65" t="s">
        <v>6969</v>
      </c>
      <c r="C3540" s="131">
        <v>9.3350000000000009</v>
      </c>
      <c r="D3540" s="132">
        <v>87.142227172851563</v>
      </c>
      <c r="E3540" s="132">
        <v>2.9786742906494141</v>
      </c>
      <c r="F3540" s="132">
        <v>39.723753665689152</v>
      </c>
      <c r="G3540" s="92">
        <v>97.621017456054688</v>
      </c>
      <c r="H3540" s="91">
        <v>68.699775695800781</v>
      </c>
      <c r="I3540" s="90">
        <v>89.795196533203125</v>
      </c>
    </row>
    <row r="3541" spans="1:9">
      <c r="A3541" s="65" t="s">
        <v>6968</v>
      </c>
      <c r="B3541" s="65" t="s">
        <v>6967</v>
      </c>
      <c r="C3541" s="131">
        <v>9.5980000000000008</v>
      </c>
      <c r="D3541" s="132">
        <v>92.121604919433594</v>
      </c>
      <c r="E3541" s="132">
        <v>3.638762476495403</v>
      </c>
      <c r="F3541" s="132">
        <v>41.632221902845643</v>
      </c>
      <c r="G3541" s="92">
        <v>97.488090515136719</v>
      </c>
      <c r="H3541" s="91">
        <v>69.206954956054688</v>
      </c>
      <c r="I3541" s="90">
        <v>89.835472106933594</v>
      </c>
    </row>
    <row r="3542" spans="1:9">
      <c r="A3542" s="65" t="s">
        <v>6966</v>
      </c>
      <c r="B3542" s="65" t="s">
        <v>6965</v>
      </c>
      <c r="C3542" s="131">
        <v>8.9280000000000008</v>
      </c>
      <c r="D3542" s="132">
        <v>79.709182739257813</v>
      </c>
      <c r="E3542" s="132">
        <v>3.4568719546363997</v>
      </c>
      <c r="F3542" s="132">
        <v>39.02315789473684</v>
      </c>
      <c r="G3542" s="92">
        <v>96.214828491210938</v>
      </c>
      <c r="H3542" s="91">
        <v>67.774887084960938</v>
      </c>
      <c r="I3542" s="90">
        <v>88.519241333007813</v>
      </c>
    </row>
    <row r="3543" spans="1:9">
      <c r="A3543" s="65" t="s">
        <v>6964</v>
      </c>
      <c r="B3543" s="65" t="s">
        <v>6963</v>
      </c>
      <c r="C3543" s="131">
        <v>8.7309999999999999</v>
      </c>
      <c r="D3543" s="132">
        <v>76.230361938476563</v>
      </c>
      <c r="E3543" s="132">
        <v>3.9322355134163582</v>
      </c>
      <c r="F3543" s="132">
        <v>37.950056026892909</v>
      </c>
      <c r="G3543" s="92">
        <v>95.026313781738281</v>
      </c>
      <c r="H3543" s="91">
        <v>66.833999633789063</v>
      </c>
      <c r="I3543" s="90">
        <v>87.397727966308594</v>
      </c>
    </row>
    <row r="3544" spans="1:9">
      <c r="A3544" s="65" t="s">
        <v>6962</v>
      </c>
      <c r="B3544" s="65" t="s">
        <v>6961</v>
      </c>
      <c r="C3544" s="131">
        <v>11.715999999999999</v>
      </c>
      <c r="D3544" s="132">
        <v>137.2646484375</v>
      </c>
      <c r="E3544" s="132">
        <v>3.3569770750656938</v>
      </c>
      <c r="F3544" s="132">
        <v>36.512989078570669</v>
      </c>
      <c r="G3544" s="92">
        <v>99.669181823730469</v>
      </c>
      <c r="H3544" s="91">
        <v>68.516548156738281</v>
      </c>
      <c r="I3544" s="90">
        <v>91.23956298828125</v>
      </c>
    </row>
    <row r="3545" spans="1:9">
      <c r="A3545" s="65" t="s">
        <v>6960</v>
      </c>
      <c r="B3545" s="65" t="s">
        <v>6959</v>
      </c>
      <c r="C3545" s="131">
        <v>10.795999999999999</v>
      </c>
      <c r="D3545" s="132">
        <v>116.55361938476563</v>
      </c>
      <c r="E3545" s="132">
        <v>1.1186240317391722</v>
      </c>
      <c r="F3545" s="132">
        <v>41.565451943190574</v>
      </c>
      <c r="G3545" s="92">
        <v>102.68586730957031</v>
      </c>
      <c r="H3545" s="91">
        <v>71.768470764160156</v>
      </c>
      <c r="I3545" s="90">
        <v>94.319900512695313</v>
      </c>
    </row>
    <row r="3546" spans="1:9">
      <c r="A3546" s="65" t="s">
        <v>6958</v>
      </c>
      <c r="B3546" s="65" t="s">
        <v>6957</v>
      </c>
      <c r="C3546" s="131">
        <v>5.6479999999999997</v>
      </c>
      <c r="D3546" s="132">
        <v>31.899904251098633</v>
      </c>
      <c r="E3546" s="132">
        <v>1.8383439255586895</v>
      </c>
      <c r="F3546" s="132">
        <v>41.911697247706421</v>
      </c>
      <c r="G3546" s="92">
        <v>94.323410034179688</v>
      </c>
      <c r="H3546" s="91">
        <v>67.634590148925781</v>
      </c>
      <c r="I3546" s="90">
        <v>87.101661682128906</v>
      </c>
    </row>
    <row r="3547" spans="1:9">
      <c r="A3547" s="65" t="s">
        <v>7272</v>
      </c>
      <c r="B3547" s="65" t="s">
        <v>7271</v>
      </c>
      <c r="C3547" s="131">
        <v>13.531000000000001</v>
      </c>
      <c r="D3547" s="132">
        <v>183.08796691894531</v>
      </c>
      <c r="E3547" s="132">
        <v>0.28299280253881987</v>
      </c>
      <c r="F3547" s="132">
        <v>41.727630428446517</v>
      </c>
      <c r="G3547" s="92">
        <v>107.56686401367188</v>
      </c>
      <c r="H3547" s="91">
        <v>73.895439147949219</v>
      </c>
      <c r="I3547" s="90">
        <v>98.455680847167969</v>
      </c>
    </row>
    <row r="3548" spans="1:9">
      <c r="A3548" s="65" t="s">
        <v>7270</v>
      </c>
      <c r="B3548" s="65" t="s">
        <v>7269</v>
      </c>
      <c r="C3548" s="131">
        <v>7.03</v>
      </c>
      <c r="D3548" s="132">
        <v>49.4208984375</v>
      </c>
      <c r="E3548" s="132">
        <v>-0.24157744225147079</v>
      </c>
      <c r="F3548" s="132">
        <v>42.367050900142466</v>
      </c>
      <c r="G3548" s="92">
        <v>99.410919189453125</v>
      </c>
      <c r="H3548" s="91">
        <v>70.484077453613281</v>
      </c>
      <c r="I3548" s="90">
        <v>91.583580017089844</v>
      </c>
    </row>
    <row r="3549" spans="1:9">
      <c r="A3549" s="65" t="s">
        <v>7268</v>
      </c>
      <c r="B3549" s="65" t="s">
        <v>7267</v>
      </c>
      <c r="C3549" s="131">
        <v>10.076000000000001</v>
      </c>
      <c r="D3549" s="132">
        <v>101.52577972412109</v>
      </c>
      <c r="E3549" s="132">
        <v>0.3961118696922582</v>
      </c>
      <c r="F3549" s="132">
        <v>39.429991262560073</v>
      </c>
      <c r="G3549" s="92">
        <v>102.22925567626953</v>
      </c>
      <c r="H3549" s="91">
        <v>70.940834045410156</v>
      </c>
      <c r="I3549" s="90">
        <v>93.762893676757813</v>
      </c>
    </row>
    <row r="3550" spans="1:9">
      <c r="A3550" s="65" t="s">
        <v>7266</v>
      </c>
      <c r="B3550" s="65" t="s">
        <v>7265</v>
      </c>
      <c r="C3550" s="131">
        <v>9.5429999999999993</v>
      </c>
      <c r="D3550" s="132">
        <v>91.06884765625</v>
      </c>
      <c r="E3550" s="132">
        <v>2.8044420467772762</v>
      </c>
      <c r="F3550" s="132">
        <v>40.97467278599354</v>
      </c>
      <c r="G3550" s="92">
        <v>98.437957763671875</v>
      </c>
      <c r="H3550" s="91">
        <v>69.498298645019531</v>
      </c>
      <c r="I3550" s="90">
        <v>90.607147216796875</v>
      </c>
    </row>
    <row r="3551" spans="1:9">
      <c r="A3551" s="65" t="s">
        <v>7264</v>
      </c>
      <c r="B3551" s="65" t="s">
        <v>7263</v>
      </c>
      <c r="C3551" s="131">
        <v>14.552</v>
      </c>
      <c r="D3551" s="132">
        <v>211.76069641113281</v>
      </c>
      <c r="E3551" s="132">
        <v>3.3599488246038773</v>
      </c>
      <c r="F3551" s="132">
        <v>37.893336617810078</v>
      </c>
      <c r="G3551" s="92">
        <v>103.70650482177734</v>
      </c>
      <c r="H3551" s="91">
        <v>70.465309143066406</v>
      </c>
      <c r="I3551" s="90">
        <v>94.711738586425781</v>
      </c>
    </row>
    <row r="3552" spans="1:9">
      <c r="A3552" s="65" t="s">
        <v>7262</v>
      </c>
      <c r="B3552" s="65" t="s">
        <v>7261</v>
      </c>
      <c r="C3552" s="131">
        <v>15.542</v>
      </c>
      <c r="D3552" s="132">
        <v>241.55375671386719</v>
      </c>
      <c r="E3552" s="132">
        <v>0.37918937527699137</v>
      </c>
      <c r="F3552" s="132">
        <v>40.624848589721402</v>
      </c>
      <c r="G3552" s="92">
        <v>109.76203918457031</v>
      </c>
      <c r="H3552" s="91">
        <v>74.179359436035156</v>
      </c>
      <c r="I3552" s="90">
        <v>100.13368988037109</v>
      </c>
    </row>
    <row r="3553" spans="1:9">
      <c r="A3553" s="65" t="s">
        <v>7260</v>
      </c>
      <c r="B3553" s="65" t="s">
        <v>7259</v>
      </c>
      <c r="C3553" s="131">
        <v>8.6829999999999998</v>
      </c>
      <c r="D3553" s="132">
        <v>75.394485473632813</v>
      </c>
      <c r="E3553" s="132">
        <v>3.970404840883504</v>
      </c>
      <c r="F3553" s="132">
        <v>37.402618167282903</v>
      </c>
      <c r="G3553" s="92">
        <v>94.782196044921875</v>
      </c>
      <c r="H3553" s="91">
        <v>66.53924560546875</v>
      </c>
      <c r="I3553" s="90">
        <v>87.139907836914063</v>
      </c>
    </row>
    <row r="3554" spans="1:9">
      <c r="A3554" s="65" t="s">
        <v>7258</v>
      </c>
      <c r="B3554" s="65" t="s">
        <v>7257</v>
      </c>
      <c r="C3554" s="131">
        <v>8.4450000000000003</v>
      </c>
      <c r="D3554" s="132">
        <v>71.318023681640625</v>
      </c>
      <c r="E3554" s="132">
        <v>3.2306887745949111</v>
      </c>
      <c r="F3554" s="132">
        <v>37.515356820234871</v>
      </c>
      <c r="G3554" s="92">
        <v>95.506500244140625</v>
      </c>
      <c r="H3554" s="91">
        <v>66.95648193359375</v>
      </c>
      <c r="I3554" s="90">
        <v>87.7811279296875</v>
      </c>
    </row>
    <row r="3555" spans="1:9">
      <c r="A3555" s="65" t="s">
        <v>7256</v>
      </c>
      <c r="B3555" s="65" t="s">
        <v>7255</v>
      </c>
      <c r="C3555" s="131">
        <v>6.3760000000000003</v>
      </c>
      <c r="D3555" s="132">
        <v>40.653377532958984</v>
      </c>
      <c r="E3555" s="132">
        <v>-0.20352847228855242</v>
      </c>
      <c r="F3555" s="132">
        <v>42.203371970495262</v>
      </c>
      <c r="G3555" s="92">
        <v>98.35198974609375</v>
      </c>
      <c r="H3555" s="91">
        <v>69.858978271484375</v>
      </c>
      <c r="I3555" s="90">
        <v>90.642044067382813</v>
      </c>
    </row>
    <row r="3556" spans="1:9">
      <c r="A3556" s="65" t="s">
        <v>7254</v>
      </c>
      <c r="B3556" s="65" t="s">
        <v>7253</v>
      </c>
      <c r="C3556" s="131">
        <v>10.211</v>
      </c>
      <c r="D3556" s="132">
        <v>104.26451873779297</v>
      </c>
      <c r="E3556" s="132">
        <v>-3.2249234634406501E-2</v>
      </c>
      <c r="F3556" s="132">
        <v>42.23923782639379</v>
      </c>
      <c r="G3556" s="92">
        <v>103.64482116699219</v>
      </c>
      <c r="H3556" s="91">
        <v>72.534416198730469</v>
      </c>
      <c r="I3556" s="90">
        <v>95.226631164550781</v>
      </c>
    </row>
    <row r="3557" spans="1:9">
      <c r="A3557" s="65" t="s">
        <v>7252</v>
      </c>
      <c r="B3557" s="65" t="s">
        <v>7251</v>
      </c>
      <c r="C3557" s="131">
        <v>4.6849999999999996</v>
      </c>
      <c r="D3557" s="132">
        <v>21.949224472045898</v>
      </c>
      <c r="E3557" s="132">
        <v>2.1534510485492047</v>
      </c>
      <c r="F3557" s="132">
        <v>42.267543349237755</v>
      </c>
      <c r="G3557" s="92">
        <v>92.49456787109375</v>
      </c>
      <c r="H3557" s="91">
        <v>66.704536437988281</v>
      </c>
      <c r="I3557" s="90">
        <v>85.516021728515625</v>
      </c>
    </row>
    <row r="3558" spans="1:9">
      <c r="A3558" s="65" t="s">
        <v>7250</v>
      </c>
      <c r="B3558" s="65" t="s">
        <v>7249</v>
      </c>
      <c r="C3558" s="131">
        <v>8.5190000000000001</v>
      </c>
      <c r="D3558" s="132">
        <v>72.5733642578125</v>
      </c>
      <c r="E3558" s="132">
        <v>3.7647233236233189</v>
      </c>
      <c r="F3558" s="132">
        <v>39.488707712491802</v>
      </c>
      <c r="G3558" s="92">
        <v>95.300544738769531</v>
      </c>
      <c r="H3558" s="91">
        <v>67.460792541503906</v>
      </c>
      <c r="I3558" s="90">
        <v>87.767364501953125</v>
      </c>
    </row>
    <row r="3559" spans="1:9">
      <c r="A3559" s="65" t="s">
        <v>7248</v>
      </c>
      <c r="B3559" s="65" t="s">
        <v>7247</v>
      </c>
      <c r="C3559" s="131">
        <v>8.5679999999999996</v>
      </c>
      <c r="D3559" s="132">
        <v>73.410621643066406</v>
      </c>
      <c r="E3559" s="132">
        <v>3.0599802181505398</v>
      </c>
      <c r="F3559" s="132">
        <v>39.683353293413177</v>
      </c>
      <c r="G3559" s="92">
        <v>96.405441284179688</v>
      </c>
      <c r="H3559" s="91">
        <v>68.091964721679688</v>
      </c>
      <c r="I3559" s="90">
        <v>88.744071960449219</v>
      </c>
    </row>
    <row r="3560" spans="1:9">
      <c r="A3560" s="65" t="s">
        <v>7246</v>
      </c>
      <c r="B3560" s="65" t="s">
        <v>7245</v>
      </c>
      <c r="C3560" s="131">
        <v>10.601000000000001</v>
      </c>
      <c r="D3560" s="132">
        <v>112.38120269775391</v>
      </c>
      <c r="E3560" s="132">
        <v>2.4154864047569462</v>
      </c>
      <c r="F3560" s="132">
        <v>41.2800315084679</v>
      </c>
      <c r="G3560" s="92">
        <v>100.52922058105469</v>
      </c>
      <c r="H3560" s="91">
        <v>70.584495544433594</v>
      </c>
      <c r="I3560" s="90">
        <v>92.42645263671875</v>
      </c>
    </row>
    <row r="3561" spans="1:9">
      <c r="A3561" s="65" t="s">
        <v>7244</v>
      </c>
      <c r="B3561" s="65" t="s">
        <v>7243</v>
      </c>
      <c r="C3561" s="131">
        <v>11.195</v>
      </c>
      <c r="D3561" s="132">
        <v>125.32802581787109</v>
      </c>
      <c r="E3561" s="132">
        <v>3.021768397255272</v>
      </c>
      <c r="F3561" s="132">
        <v>38.011697979439916</v>
      </c>
      <c r="G3561" s="92">
        <v>99.765602111816406</v>
      </c>
      <c r="H3561" s="91">
        <v>69.104087829589844</v>
      </c>
      <c r="I3561" s="90">
        <v>91.4688720703125</v>
      </c>
    </row>
    <row r="3562" spans="1:9">
      <c r="A3562" s="65" t="s">
        <v>7242</v>
      </c>
      <c r="B3562" s="65" t="s">
        <v>7241</v>
      </c>
      <c r="C3562" s="131">
        <v>8.5540000000000003</v>
      </c>
      <c r="D3562" s="132">
        <v>73.170913696289063</v>
      </c>
      <c r="E3562" s="132">
        <v>3.3222451175013892</v>
      </c>
      <c r="F3562" s="132">
        <v>34.782170968332416</v>
      </c>
      <c r="G3562" s="92">
        <v>94.92620849609375</v>
      </c>
      <c r="H3562" s="91">
        <v>65.804000854492188</v>
      </c>
      <c r="I3562" s="90">
        <v>87.046005249023438</v>
      </c>
    </row>
    <row r="3563" spans="1:9">
      <c r="A3563" s="65" t="s">
        <v>7240</v>
      </c>
      <c r="B3563" s="65" t="s">
        <v>7239</v>
      </c>
      <c r="C3563" s="131">
        <v>9.7550000000000008</v>
      </c>
      <c r="D3563" s="132">
        <v>95.160026550292969</v>
      </c>
      <c r="E3563" s="132">
        <v>2.5550877924803701</v>
      </c>
      <c r="F3563" s="132">
        <v>39.06077541040866</v>
      </c>
      <c r="G3563" s="92">
        <v>98.661064147949219</v>
      </c>
      <c r="H3563" s="91">
        <v>69.004348754882813</v>
      </c>
      <c r="I3563" s="90">
        <v>90.63623046875</v>
      </c>
    </row>
    <row r="3564" spans="1:9">
      <c r="A3564" s="65" t="s">
        <v>7238</v>
      </c>
      <c r="B3564" s="65" t="s">
        <v>7237</v>
      </c>
      <c r="C3564" s="131">
        <v>5.9130000000000003</v>
      </c>
      <c r="D3564" s="132">
        <v>34.963569641113281</v>
      </c>
      <c r="E3564" s="132">
        <v>0.97881229367134459</v>
      </c>
      <c r="F3564" s="132">
        <v>39.196884003841639</v>
      </c>
      <c r="G3564" s="92">
        <v>95.32745361328125</v>
      </c>
      <c r="H3564" s="91">
        <v>67.330902099609375</v>
      </c>
      <c r="I3564" s="90">
        <v>87.751838684082031</v>
      </c>
    </row>
    <row r="3565" spans="1:9">
      <c r="A3565" s="65" t="s">
        <v>6956</v>
      </c>
      <c r="B3565" s="65" t="s">
        <v>6955</v>
      </c>
      <c r="C3565" s="131">
        <v>4.4740000000000002</v>
      </c>
      <c r="D3565" s="132">
        <v>20.01667594909668</v>
      </c>
      <c r="E3565" s="132">
        <v>2.4011155100672319</v>
      </c>
      <c r="F3565" s="132">
        <v>45.54966297850693</v>
      </c>
      <c r="G3565" s="92">
        <v>92.552177429199219</v>
      </c>
      <c r="H3565" s="91">
        <v>67.728713989257813</v>
      </c>
      <c r="I3565" s="90">
        <v>85.835174560546875</v>
      </c>
    </row>
    <row r="3566" spans="1:9">
      <c r="A3566" s="65" t="s">
        <v>6954</v>
      </c>
      <c r="B3566" s="65" t="s">
        <v>6953</v>
      </c>
      <c r="C3566" s="131">
        <v>5.2629999999999999</v>
      </c>
      <c r="D3566" s="132">
        <v>27.699169158935547</v>
      </c>
      <c r="E3566" s="132">
        <v>2.6215472953851311</v>
      </c>
      <c r="F3566" s="132">
        <v>40.307314166542533</v>
      </c>
      <c r="G3566" s="92">
        <v>92.282096862792969</v>
      </c>
      <c r="H3566" s="91">
        <v>66.04595947265625</v>
      </c>
      <c r="I3566" s="90">
        <v>85.182838439941406</v>
      </c>
    </row>
    <row r="3567" spans="1:9">
      <c r="A3567" s="65" t="s">
        <v>6952</v>
      </c>
      <c r="B3567" s="65" t="s">
        <v>6951</v>
      </c>
      <c r="C3567" s="131">
        <v>4.1959999999999997</v>
      </c>
      <c r="D3567" s="132">
        <v>17.606416702270508</v>
      </c>
      <c r="E3567" s="132">
        <v>3.1651890241466578</v>
      </c>
      <c r="F3567" s="132">
        <v>41.297654758658304</v>
      </c>
      <c r="G3567" s="92">
        <v>90.102790832519531</v>
      </c>
      <c r="H3567" s="91">
        <v>65.10394287109375</v>
      </c>
      <c r="I3567" s="90">
        <v>83.338333129882813</v>
      </c>
    </row>
    <row r="3568" spans="1:9">
      <c r="A3568" s="65" t="s">
        <v>6950</v>
      </c>
      <c r="B3568" s="65" t="s">
        <v>6949</v>
      </c>
      <c r="C3568" s="131">
        <v>8.4710000000000001</v>
      </c>
      <c r="D3568" s="132">
        <v>71.757843017578125</v>
      </c>
      <c r="E3568" s="132">
        <v>0.46838064758989723</v>
      </c>
      <c r="F3568" s="132">
        <v>38.454890616525041</v>
      </c>
      <c r="G3568" s="92">
        <v>99.638397216796875</v>
      </c>
      <c r="H3568" s="91">
        <v>69.387245178222656</v>
      </c>
      <c r="I3568" s="90">
        <v>91.452713012695313</v>
      </c>
    </row>
    <row r="3569" spans="1:9">
      <c r="A3569" s="65" t="s">
        <v>6948</v>
      </c>
      <c r="B3569" s="65" t="s">
        <v>6947</v>
      </c>
      <c r="C3569" s="131">
        <v>5.6520000000000001</v>
      </c>
      <c r="D3569" s="132">
        <v>31.945104598999023</v>
      </c>
      <c r="E3569" s="132">
        <v>2.172245693251166</v>
      </c>
      <c r="F3569" s="132">
        <v>41.07507948153583</v>
      </c>
      <c r="G3569" s="92">
        <v>93.673667907714844</v>
      </c>
      <c r="H3569" s="91">
        <v>67.038589477539063</v>
      </c>
      <c r="I3569" s="90">
        <v>86.466461181640625</v>
      </c>
    </row>
    <row r="3570" spans="1:9">
      <c r="A3570" s="65" t="s">
        <v>6946</v>
      </c>
      <c r="B3570" s="65" t="s">
        <v>6945</v>
      </c>
      <c r="C3570" s="131">
        <v>5.0090000000000003</v>
      </c>
      <c r="D3570" s="132">
        <v>25.090080261230469</v>
      </c>
      <c r="E3570" s="132">
        <v>3.6929675175100254</v>
      </c>
      <c r="F3570" s="132">
        <v>37.921688159437281</v>
      </c>
      <c r="G3570" s="92">
        <v>89.8577880859375</v>
      </c>
      <c r="H3570" s="91">
        <v>64.02459716796875</v>
      </c>
      <c r="I3570" s="90">
        <v>82.867561340332031</v>
      </c>
    </row>
    <row r="3571" spans="1:9">
      <c r="A3571" s="65" t="s">
        <v>6944</v>
      </c>
      <c r="B3571" s="65" t="s">
        <v>6943</v>
      </c>
      <c r="C3571" s="131">
        <v>4.43</v>
      </c>
      <c r="D3571" s="132">
        <v>19.624900817871094</v>
      </c>
      <c r="E3571" s="132">
        <v>3.8638619475331351</v>
      </c>
      <c r="F3571" s="132">
        <v>35.722028407675054</v>
      </c>
      <c r="G3571" s="92">
        <v>88.24078369140625</v>
      </c>
      <c r="H3571" s="91">
        <v>62.438064575195313</v>
      </c>
      <c r="I3571" s="90">
        <v>81.258804321289063</v>
      </c>
    </row>
    <row r="3572" spans="1:9">
      <c r="A3572" s="65" t="s">
        <v>6942</v>
      </c>
      <c r="B3572" s="65" t="s">
        <v>6941</v>
      </c>
      <c r="C3572" s="131">
        <v>1.98</v>
      </c>
      <c r="D3572" s="132">
        <v>3.9203999042510986</v>
      </c>
      <c r="E3572" s="132">
        <v>2.5827764937166688</v>
      </c>
      <c r="F3572" s="132">
        <v>37.637770897832816</v>
      </c>
      <c r="G3572" s="92">
        <v>86.619216918945313</v>
      </c>
      <c r="H3572" s="91">
        <v>61.775432586669922</v>
      </c>
      <c r="I3572" s="90">
        <v>79.896713256835938</v>
      </c>
    </row>
    <row r="3573" spans="1:9">
      <c r="A3573" s="65" t="s">
        <v>6940</v>
      </c>
      <c r="B3573" s="65" t="s">
        <v>6939</v>
      </c>
      <c r="C3573" s="131">
        <v>3.6259999999999999</v>
      </c>
      <c r="D3573" s="132">
        <v>13.147875785827637</v>
      </c>
      <c r="E3573" s="132">
        <v>3.3340655973006288</v>
      </c>
      <c r="F3573" s="132">
        <v>36.11033543333901</v>
      </c>
      <c r="G3573" s="92">
        <v>87.826011657714844</v>
      </c>
      <c r="H3573" s="91">
        <v>62.23150634765625</v>
      </c>
      <c r="I3573" s="90">
        <v>80.900375366210938</v>
      </c>
    </row>
    <row r="3574" spans="1:9">
      <c r="A3574" s="65" t="s">
        <v>6938</v>
      </c>
      <c r="B3574" s="65" t="s">
        <v>6937</v>
      </c>
      <c r="C3574" s="131">
        <v>7.9660000000000002</v>
      </c>
      <c r="D3574" s="132">
        <v>63.457157135009766</v>
      </c>
      <c r="E3574" s="132">
        <v>1.3079600782037812</v>
      </c>
      <c r="F3574" s="132">
        <v>39.305580290887505</v>
      </c>
      <c r="G3574" s="92">
        <v>97.91802978515625</v>
      </c>
      <c r="H3574" s="91">
        <v>68.769287109375</v>
      </c>
      <c r="I3574" s="90">
        <v>90.030647277832031</v>
      </c>
    </row>
    <row r="3575" spans="1:9">
      <c r="A3575" s="65" t="s">
        <v>6936</v>
      </c>
      <c r="B3575" s="65" t="s">
        <v>6935</v>
      </c>
      <c r="C3575" s="131">
        <v>3.294</v>
      </c>
      <c r="D3575" s="132">
        <v>10.850436210632324</v>
      </c>
      <c r="E3575" s="132">
        <v>3.7678853620620356</v>
      </c>
      <c r="F3575" s="132">
        <v>35.646224024328433</v>
      </c>
      <c r="G3575" s="92">
        <v>86.593040466308594</v>
      </c>
      <c r="H3575" s="91">
        <v>61.395404815673828</v>
      </c>
      <c r="I3575" s="90">
        <v>79.774787902832031</v>
      </c>
    </row>
    <row r="3576" spans="1:9">
      <c r="A3576" s="65" t="s">
        <v>6934</v>
      </c>
      <c r="B3576" s="65" t="s">
        <v>6933</v>
      </c>
      <c r="C3576" s="131">
        <v>2.5499999999999998</v>
      </c>
      <c r="D3576" s="132">
        <v>6.502500057220459</v>
      </c>
      <c r="E3576" s="132">
        <v>3.1328505310392596</v>
      </c>
      <c r="F3576" s="132">
        <v>39.197329688814129</v>
      </c>
      <c r="G3576" s="92">
        <v>87.101768493652344</v>
      </c>
      <c r="H3576" s="91">
        <v>62.627056121826172</v>
      </c>
      <c r="I3576" s="90">
        <v>80.479133605957031</v>
      </c>
    </row>
    <row r="3577" spans="1:9">
      <c r="A3577" s="65" t="s">
        <v>6932</v>
      </c>
      <c r="B3577" s="65" t="s">
        <v>6931</v>
      </c>
      <c r="C3577" s="131">
        <v>3.71</v>
      </c>
      <c r="D3577" s="132">
        <v>13.764100074768066</v>
      </c>
      <c r="E3577" s="132">
        <v>2.7175327491255565</v>
      </c>
      <c r="F3577" s="132">
        <v>43.562269561655057</v>
      </c>
      <c r="G3577" s="92">
        <v>90.481887817382813</v>
      </c>
      <c r="H3577" s="91">
        <v>65.934371948242188</v>
      </c>
      <c r="I3577" s="90">
        <v>83.839553833007813</v>
      </c>
    </row>
    <row r="3578" spans="1:9">
      <c r="A3578" s="65" t="s">
        <v>7236</v>
      </c>
      <c r="B3578" s="65" t="s">
        <v>7235</v>
      </c>
      <c r="C3578" s="131">
        <v>5.968</v>
      </c>
      <c r="D3578" s="132">
        <v>35.617023468017578</v>
      </c>
      <c r="E3578" s="132">
        <v>2.6384724024402915</v>
      </c>
      <c r="F3578" s="132">
        <v>41.76839859820204</v>
      </c>
      <c r="G3578" s="92">
        <v>93.647514343261719</v>
      </c>
      <c r="H3578" s="91">
        <v>67.26348876953125</v>
      </c>
      <c r="I3578" s="90">
        <v>86.50823974609375</v>
      </c>
    </row>
    <row r="3579" spans="1:9">
      <c r="A3579" s="65" t="s">
        <v>7234</v>
      </c>
      <c r="B3579" s="65" t="s">
        <v>7233</v>
      </c>
      <c r="C3579" s="131">
        <v>5.7279999999999998</v>
      </c>
      <c r="D3579" s="132">
        <v>32.809982299804688</v>
      </c>
      <c r="E3579" s="132">
        <v>3.4692333995696822</v>
      </c>
      <c r="F3579" s="132">
        <v>40.3642345655119</v>
      </c>
      <c r="G3579" s="92">
        <v>91.805740356445313</v>
      </c>
      <c r="H3579" s="91">
        <v>65.856414794921875</v>
      </c>
      <c r="I3579" s="90">
        <v>84.784088134765625</v>
      </c>
    </row>
    <row r="3580" spans="1:9">
      <c r="A3580" s="65" t="s">
        <v>7232</v>
      </c>
      <c r="B3580" s="65" t="s">
        <v>7231</v>
      </c>
      <c r="C3580" s="131">
        <v>4.8319999999999999</v>
      </c>
      <c r="D3580" s="132">
        <v>23.348224639892578</v>
      </c>
      <c r="E3580" s="132">
        <v>3.1000258148477435</v>
      </c>
      <c r="F3580" s="132">
        <v>38.594261230849128</v>
      </c>
      <c r="G3580" s="92">
        <v>90.57110595703125</v>
      </c>
      <c r="H3580" s="91">
        <v>64.584060668945313</v>
      </c>
      <c r="I3580" s="90">
        <v>83.53924560546875</v>
      </c>
    </row>
    <row r="3581" spans="1:9">
      <c r="A3581" s="65" t="s">
        <v>7230</v>
      </c>
      <c r="B3581" s="65" t="s">
        <v>7229</v>
      </c>
      <c r="C3581" s="131">
        <v>6.2</v>
      </c>
      <c r="D3581" s="132">
        <v>38.439998626708984</v>
      </c>
      <c r="E3581" s="132">
        <v>3.4099262968786412</v>
      </c>
      <c r="F3581" s="132">
        <v>38.516929205142134</v>
      </c>
      <c r="G3581" s="92">
        <v>92.186515808105469</v>
      </c>
      <c r="H3581" s="91">
        <v>65.511550903320313</v>
      </c>
      <c r="I3581" s="90">
        <v>84.968513488769531</v>
      </c>
    </row>
    <row r="3582" spans="1:9">
      <c r="A3582" s="65" t="s">
        <v>7228</v>
      </c>
      <c r="B3582" s="65" t="s">
        <v>7227</v>
      </c>
      <c r="C3582" s="131">
        <v>5.1660000000000004</v>
      </c>
      <c r="D3582" s="132">
        <v>26.687555313110352</v>
      </c>
      <c r="E3582" s="132">
        <v>2.7811806917247188</v>
      </c>
      <c r="F3582" s="132">
        <v>42.509894280292762</v>
      </c>
      <c r="G3582" s="92">
        <v>92.40008544921875</v>
      </c>
      <c r="H3582" s="91">
        <v>66.781967163085938</v>
      </c>
      <c r="I3582" s="90">
        <v>85.468055725097656</v>
      </c>
    </row>
    <row r="3583" spans="1:9">
      <c r="A3583" s="65" t="s">
        <v>7226</v>
      </c>
      <c r="B3583" s="65" t="s">
        <v>7225</v>
      </c>
      <c r="C3583" s="131">
        <v>4.0519999999999996</v>
      </c>
      <c r="D3583" s="132">
        <v>16.418703079223633</v>
      </c>
      <c r="E3583" s="132">
        <v>2.4663004477522685</v>
      </c>
      <c r="F3583" s="132">
        <v>41.880788629069237</v>
      </c>
      <c r="G3583" s="92">
        <v>90.992706298828125</v>
      </c>
      <c r="H3583" s="91">
        <v>65.726280212402344</v>
      </c>
      <c r="I3583" s="90">
        <v>84.155838012695313</v>
      </c>
    </row>
    <row r="3584" spans="1:9">
      <c r="A3584" s="65" t="s">
        <v>7224</v>
      </c>
      <c r="B3584" s="65" t="s">
        <v>7223</v>
      </c>
      <c r="C3584" s="131">
        <v>4.7699999999999996</v>
      </c>
      <c r="D3584" s="132">
        <v>22.752899169921875</v>
      </c>
      <c r="E3584" s="132">
        <v>3.092445553645423</v>
      </c>
      <c r="F3584" s="132">
        <v>36.245791245791246</v>
      </c>
      <c r="G3584" s="92">
        <v>89.9644775390625</v>
      </c>
      <c r="H3584" s="91">
        <v>63.533580780029297</v>
      </c>
      <c r="I3584" s="90">
        <v>82.812515258789063</v>
      </c>
    </row>
    <row r="3585" spans="1:9">
      <c r="A3585" s="65" t="s">
        <v>7222</v>
      </c>
      <c r="B3585" s="65" t="s">
        <v>7221</v>
      </c>
      <c r="C3585" s="131">
        <v>6.6630000000000003</v>
      </c>
      <c r="D3585" s="132">
        <v>44.39556884765625</v>
      </c>
      <c r="E3585" s="132">
        <v>3.0658380573567161</v>
      </c>
      <c r="F3585" s="132">
        <v>39.272037914691943</v>
      </c>
      <c r="G3585" s="92">
        <v>93.527717590332031</v>
      </c>
      <c r="H3585" s="91">
        <v>66.463661193847656</v>
      </c>
      <c r="I3585" s="90">
        <v>86.204429626464844</v>
      </c>
    </row>
    <row r="3586" spans="1:9">
      <c r="A3586" s="65" t="s">
        <v>7220</v>
      </c>
      <c r="B3586" s="65" t="s">
        <v>7219</v>
      </c>
      <c r="C3586" s="131">
        <v>4.585</v>
      </c>
      <c r="D3586" s="132">
        <v>21.022224426269531</v>
      </c>
      <c r="E3586" s="132">
        <v>2.7953563707915383</v>
      </c>
      <c r="F3586" s="132">
        <v>41.030662343677626</v>
      </c>
      <c r="G3586" s="92">
        <v>91.163040161132813</v>
      </c>
      <c r="H3586" s="91">
        <v>65.619132995605469</v>
      </c>
      <c r="I3586" s="90">
        <v>84.251091003417969</v>
      </c>
    </row>
    <row r="3587" spans="1:9">
      <c r="A3587" s="65" t="s">
        <v>7218</v>
      </c>
      <c r="B3587" s="65" t="s">
        <v>7217</v>
      </c>
      <c r="C3587" s="131">
        <v>3.7669999999999999</v>
      </c>
      <c r="D3587" s="132">
        <v>14.190288543701172</v>
      </c>
      <c r="E3587" s="132">
        <v>3.7258983500634995</v>
      </c>
      <c r="F3587" s="132">
        <v>40.811701146396096</v>
      </c>
      <c r="G3587" s="92">
        <v>88.540428161621094</v>
      </c>
      <c r="H3587" s="91">
        <v>64.083244323730469</v>
      </c>
      <c r="I3587" s="90">
        <v>81.922538757324219</v>
      </c>
    </row>
    <row r="3588" spans="1:9">
      <c r="A3588" s="65" t="s">
        <v>7216</v>
      </c>
      <c r="B3588" s="65" t="s">
        <v>7215</v>
      </c>
      <c r="C3588" s="131">
        <v>5.2880000000000003</v>
      </c>
      <c r="D3588" s="132">
        <v>27.962944030761719</v>
      </c>
      <c r="E3588" s="132">
        <v>-0.15435051494885532</v>
      </c>
      <c r="F3588" s="132">
        <v>42.52800084530854</v>
      </c>
      <c r="G3588" s="92">
        <v>96.718696594238281</v>
      </c>
      <c r="H3588" s="91">
        <v>69.03546142578125</v>
      </c>
      <c r="I3588" s="90">
        <v>89.227867126464844</v>
      </c>
    </row>
    <row r="3589" spans="1:9">
      <c r="A3589" s="65" t="s">
        <v>7214</v>
      </c>
      <c r="B3589" s="65" t="s">
        <v>7213</v>
      </c>
      <c r="C3589" s="131">
        <v>6.984</v>
      </c>
      <c r="D3589" s="132">
        <v>48.776256561279297</v>
      </c>
      <c r="E3589" s="132">
        <v>0.92376690547862228</v>
      </c>
      <c r="F3589" s="132">
        <v>42.280447597162556</v>
      </c>
      <c r="G3589" s="92">
        <v>97.684646606445313</v>
      </c>
      <c r="H3589" s="91">
        <v>69.561965942382813</v>
      </c>
      <c r="I3589" s="90">
        <v>90.074905395507813</v>
      </c>
    </row>
    <row r="3590" spans="1:9">
      <c r="A3590" s="65" t="s">
        <v>6930</v>
      </c>
      <c r="B3590" s="65" t="s">
        <v>6929</v>
      </c>
      <c r="C3590" s="131">
        <v>7.2320000000000002</v>
      </c>
      <c r="D3590" s="132">
        <v>52.301822662353516</v>
      </c>
      <c r="E3590" s="132">
        <v>3.0947865920592714</v>
      </c>
      <c r="F3590" s="132">
        <v>37.957744546577032</v>
      </c>
      <c r="G3590" s="92">
        <v>94.034133911132813</v>
      </c>
      <c r="H3590" s="91">
        <v>66.334991455078125</v>
      </c>
      <c r="I3590" s="90">
        <v>86.53900146484375</v>
      </c>
    </row>
    <row r="3591" spans="1:9">
      <c r="A3591" s="65" t="s">
        <v>6928</v>
      </c>
      <c r="B3591" s="65" t="s">
        <v>6927</v>
      </c>
      <c r="C3591" s="131">
        <v>8.8629999999999995</v>
      </c>
      <c r="D3591" s="132">
        <v>78.552772521972656</v>
      </c>
      <c r="E3591" s="132">
        <v>3.3741862239157041</v>
      </c>
      <c r="F3591" s="132">
        <v>37.570122343850613</v>
      </c>
      <c r="G3591" s="92">
        <v>95.915260314941406</v>
      </c>
      <c r="H3591" s="91">
        <v>67.171180725097656</v>
      </c>
      <c r="I3591" s="90">
        <v>88.137374877929688</v>
      </c>
    </row>
    <row r="3592" spans="1:9">
      <c r="A3592" s="65" t="s">
        <v>6926</v>
      </c>
      <c r="B3592" s="65" t="s">
        <v>6925</v>
      </c>
      <c r="C3592" s="131">
        <v>8.2050000000000001</v>
      </c>
      <c r="D3592" s="132">
        <v>67.322021484375</v>
      </c>
      <c r="E3592" s="132">
        <v>3.213576258402949</v>
      </c>
      <c r="F3592" s="132">
        <v>40.322706065318819</v>
      </c>
      <c r="G3592" s="92">
        <v>95.809440612792969</v>
      </c>
      <c r="H3592" s="91">
        <v>67.990432739257813</v>
      </c>
      <c r="I3592" s="90">
        <v>88.281867980957031</v>
      </c>
    </row>
    <row r="3593" spans="1:9">
      <c r="A3593" s="65" t="s">
        <v>6924</v>
      </c>
      <c r="B3593" s="65" t="s">
        <v>6923</v>
      </c>
      <c r="C3593" s="131">
        <v>13.452999999999999</v>
      </c>
      <c r="D3593" s="132">
        <v>180.98321533203125</v>
      </c>
      <c r="E3593" s="132">
        <v>0.91261296738453923</v>
      </c>
      <c r="F3593" s="132">
        <v>41.000308975745405</v>
      </c>
      <c r="G3593" s="92">
        <v>106.41743469238281</v>
      </c>
      <c r="H3593" s="91">
        <v>73.091056823730469</v>
      </c>
      <c r="I3593" s="90">
        <v>97.399620056152344</v>
      </c>
    </row>
    <row r="3594" spans="1:9">
      <c r="A3594" s="65" t="s">
        <v>6922</v>
      </c>
      <c r="B3594" s="65" t="s">
        <v>6921</v>
      </c>
      <c r="C3594" s="131">
        <v>10.845000000000001</v>
      </c>
      <c r="D3594" s="132">
        <v>117.61402130126953</v>
      </c>
      <c r="E3594" s="132">
        <v>2.9074851881076871</v>
      </c>
      <c r="F3594" s="132">
        <v>41.375789628323787</v>
      </c>
      <c r="G3594" s="92">
        <v>100.19483947753906</v>
      </c>
      <c r="H3594" s="91">
        <v>70.414024353027344</v>
      </c>
      <c r="I3594" s="90">
        <v>92.136421203613281</v>
      </c>
    </row>
    <row r="3595" spans="1:9">
      <c r="A3595" s="65" t="s">
        <v>6920</v>
      </c>
      <c r="B3595" s="65" t="s">
        <v>6919</v>
      </c>
      <c r="C3595" s="131">
        <v>8.1129999999999995</v>
      </c>
      <c r="D3595" s="132">
        <v>65.820770263671875</v>
      </c>
      <c r="E3595" s="132">
        <v>0.23540719027979928</v>
      </c>
      <c r="F3595" s="132">
        <v>42.003192338387869</v>
      </c>
      <c r="G3595" s="92">
        <v>100.23955535888672</v>
      </c>
      <c r="H3595" s="91">
        <v>70.807830810546875</v>
      </c>
      <c r="I3595" s="90">
        <v>92.275596618652344</v>
      </c>
    </row>
    <row r="3596" spans="1:9">
      <c r="A3596" s="65" t="s">
        <v>6918</v>
      </c>
      <c r="B3596" s="65" t="s">
        <v>6917</v>
      </c>
      <c r="C3596" s="131">
        <v>13.23</v>
      </c>
      <c r="D3596" s="132">
        <v>175.03289794921875</v>
      </c>
      <c r="E3596" s="132">
        <v>1.5462782725000499</v>
      </c>
      <c r="F3596" s="132">
        <v>39.811679693260579</v>
      </c>
      <c r="G3596" s="92">
        <v>104.96923828125</v>
      </c>
      <c r="H3596" s="91">
        <v>72.018539428710938</v>
      </c>
      <c r="I3596" s="90">
        <v>96.053077697753906</v>
      </c>
    </row>
    <row r="3597" spans="1:9">
      <c r="A3597" s="65" t="s">
        <v>6916</v>
      </c>
      <c r="B3597" s="65" t="s">
        <v>6915</v>
      </c>
      <c r="C3597" s="131">
        <v>12.903</v>
      </c>
      <c r="D3597" s="132">
        <v>166.48741149902344</v>
      </c>
      <c r="E3597" s="132">
        <v>3.5071723366634293</v>
      </c>
      <c r="F3597" s="132">
        <v>40.666922604422602</v>
      </c>
      <c r="G3597" s="92">
        <v>101.97006988525391</v>
      </c>
      <c r="H3597" s="91">
        <v>70.796112060546875</v>
      </c>
      <c r="I3597" s="90">
        <v>93.534683227539063</v>
      </c>
    </row>
    <row r="3598" spans="1:9">
      <c r="A3598" s="65" t="s">
        <v>6914</v>
      </c>
      <c r="B3598" s="65" t="s">
        <v>6913</v>
      </c>
      <c r="C3598" s="131">
        <v>11.071</v>
      </c>
      <c r="D3598" s="132">
        <v>122.56703948974609</v>
      </c>
      <c r="E3598" s="132">
        <v>3.5793784891145695</v>
      </c>
      <c r="F3598" s="132">
        <v>36.428274698169545</v>
      </c>
      <c r="G3598" s="92">
        <v>98.459381103515625</v>
      </c>
      <c r="H3598" s="91">
        <v>67.951507568359375</v>
      </c>
      <c r="I3598" s="90">
        <v>90.204231262207031</v>
      </c>
    </row>
    <row r="3599" spans="1:9">
      <c r="A3599" s="65" t="s">
        <v>6912</v>
      </c>
      <c r="B3599" s="65" t="s">
        <v>6911</v>
      </c>
      <c r="C3599" s="131">
        <v>11.96</v>
      </c>
      <c r="D3599" s="132">
        <v>143.04159545898438</v>
      </c>
      <c r="E3599" s="132">
        <v>3.6088856158901175</v>
      </c>
      <c r="F3599" s="132">
        <v>38.017037250938493</v>
      </c>
      <c r="G3599" s="92">
        <v>99.978813171386719</v>
      </c>
      <c r="H3599" s="91">
        <v>69.106819152832031</v>
      </c>
      <c r="I3599" s="90">
        <v>91.625129699707031</v>
      </c>
    </row>
    <row r="3600" spans="1:9">
      <c r="A3600" s="65" t="s">
        <v>6910</v>
      </c>
      <c r="B3600" s="65" t="s">
        <v>6909</v>
      </c>
      <c r="C3600" s="131">
        <v>11.785</v>
      </c>
      <c r="D3600" s="132">
        <v>138.88623046875</v>
      </c>
      <c r="E3600" s="132">
        <v>3.906927111337708</v>
      </c>
      <c r="F3600" s="132">
        <v>35.403065340145197</v>
      </c>
      <c r="G3600" s="92">
        <v>98.742012023925781</v>
      </c>
      <c r="H3600" s="91">
        <v>67.681365966796875</v>
      </c>
      <c r="I3600" s="90">
        <v>90.337287902832031</v>
      </c>
    </row>
    <row r="3601" spans="1:9">
      <c r="A3601" s="65" t="s">
        <v>6908</v>
      </c>
      <c r="B3601" s="65" t="s">
        <v>6907</v>
      </c>
      <c r="C3601" s="131">
        <v>9.5549999999999997</v>
      </c>
      <c r="D3601" s="132">
        <v>91.298027038574219</v>
      </c>
      <c r="E3601" s="132">
        <v>4.1159170474762288</v>
      </c>
      <c r="F3601" s="132">
        <v>35.769054878048777</v>
      </c>
      <c r="G3601" s="92">
        <v>95.452133178710938</v>
      </c>
      <c r="H3601" s="91">
        <v>66.334396362304688</v>
      </c>
      <c r="I3601" s="90">
        <v>87.573135375976563</v>
      </c>
    </row>
    <row r="3602" spans="1:9">
      <c r="A3602" s="65" t="s">
        <v>6906</v>
      </c>
      <c r="B3602" s="65" t="s">
        <v>6905</v>
      </c>
      <c r="C3602" s="131">
        <v>9.6120000000000001</v>
      </c>
      <c r="D3602" s="132">
        <v>92.390541076660156</v>
      </c>
      <c r="E3602" s="132">
        <v>4.0821527739102397</v>
      </c>
      <c r="F3602" s="132">
        <v>35.492573071394347</v>
      </c>
      <c r="G3602" s="92">
        <v>95.51837158203125</v>
      </c>
      <c r="H3602" s="91">
        <v>66.278923034667969</v>
      </c>
      <c r="I3602" s="90">
        <v>87.6064453125</v>
      </c>
    </row>
    <row r="3603" spans="1:9">
      <c r="A3603" s="65" t="s">
        <v>6904</v>
      </c>
      <c r="B3603" s="65" t="s">
        <v>6903</v>
      </c>
      <c r="C3603" s="131">
        <v>9.8879999999999999</v>
      </c>
      <c r="D3603" s="132">
        <v>97.772544860839844</v>
      </c>
      <c r="E3603" s="132">
        <v>2.8669166638942403</v>
      </c>
      <c r="F3603" s="132">
        <v>44.06251963556393</v>
      </c>
      <c r="G3603" s="92">
        <v>99.521484375</v>
      </c>
      <c r="H3603" s="91">
        <v>70.993263244628906</v>
      </c>
      <c r="I3603" s="90">
        <v>91.802009582519531</v>
      </c>
    </row>
    <row r="3604" spans="1:9">
      <c r="A3604" s="65" t="s">
        <v>6902</v>
      </c>
      <c r="B3604" s="65" t="s">
        <v>6901</v>
      </c>
      <c r="C3604" s="131">
        <v>9.8940000000000001</v>
      </c>
      <c r="D3604" s="132">
        <v>97.8912353515625</v>
      </c>
      <c r="E3604" s="132">
        <v>1.6928677840508279</v>
      </c>
      <c r="F3604" s="132">
        <v>37.009209011675708</v>
      </c>
      <c r="G3604" s="92">
        <v>99.612358093261719</v>
      </c>
      <c r="H3604" s="91">
        <v>68.848953247070313</v>
      </c>
      <c r="I3604" s="90">
        <v>91.288063049316406</v>
      </c>
    </row>
    <row r="3605" spans="1:9">
      <c r="A3605" s="65" t="s">
        <v>6900</v>
      </c>
      <c r="B3605" s="65" t="s">
        <v>6899</v>
      </c>
      <c r="C3605" s="131">
        <v>8.8789999999999996</v>
      </c>
      <c r="D3605" s="132">
        <v>78.836639404296875</v>
      </c>
      <c r="E3605" s="132">
        <v>3.3390648767228628</v>
      </c>
      <c r="F3605" s="132">
        <v>39.460198257735058</v>
      </c>
      <c r="G3605" s="92">
        <v>96.407920837402344</v>
      </c>
      <c r="H3605" s="91">
        <v>68.012725830078125</v>
      </c>
      <c r="I3605" s="90">
        <v>88.724441528320313</v>
      </c>
    </row>
    <row r="3606" spans="1:9">
      <c r="A3606" s="65" t="s">
        <v>6898</v>
      </c>
      <c r="B3606" s="65" t="s">
        <v>6897</v>
      </c>
      <c r="C3606" s="131">
        <v>8.7620000000000005</v>
      </c>
      <c r="D3606" s="132">
        <v>76.77264404296875</v>
      </c>
      <c r="E3606" s="132">
        <v>3.1823746918695357</v>
      </c>
      <c r="F3606" s="132">
        <v>36.754791355171946</v>
      </c>
      <c r="G3606" s="92">
        <v>95.859519958496094</v>
      </c>
      <c r="H3606" s="91">
        <v>66.893035888671875</v>
      </c>
      <c r="I3606" s="90">
        <v>88.021453857421875</v>
      </c>
    </row>
    <row r="3607" spans="1:9">
      <c r="A3607" s="65" t="s">
        <v>6896</v>
      </c>
      <c r="B3607" s="65" t="s">
        <v>6895</v>
      </c>
      <c r="C3607" s="131">
        <v>7.633</v>
      </c>
      <c r="D3607" s="132">
        <v>58.262687683105469</v>
      </c>
      <c r="E3607" s="132">
        <v>2.9288647659035791</v>
      </c>
      <c r="F3607" s="132">
        <v>36.888078365985827</v>
      </c>
      <c r="G3607" s="92">
        <v>94.616226196289063</v>
      </c>
      <c r="H3607" s="91">
        <v>66.30908203125</v>
      </c>
      <c r="I3607" s="90">
        <v>86.956573486328125</v>
      </c>
    </row>
    <row r="3608" spans="1:9">
      <c r="A3608" s="65" t="s">
        <v>6894</v>
      </c>
      <c r="B3608" s="65" t="s">
        <v>6893</v>
      </c>
      <c r="C3608" s="131">
        <v>7.5780000000000003</v>
      </c>
      <c r="D3608" s="132">
        <v>57.426082611083984</v>
      </c>
      <c r="E3608" s="132">
        <v>1.9067899979832033</v>
      </c>
      <c r="F3608" s="132">
        <v>41.092536840437333</v>
      </c>
      <c r="G3608" s="92">
        <v>96.908950805664063</v>
      </c>
      <c r="H3608" s="91">
        <v>68.801979064941406</v>
      </c>
      <c r="I3608" s="90">
        <v>89.303459167480469</v>
      </c>
    </row>
    <row r="3609" spans="1:9">
      <c r="A3609" s="65" t="s">
        <v>6892</v>
      </c>
      <c r="B3609" s="65" t="s">
        <v>6891</v>
      </c>
      <c r="C3609" s="131">
        <v>6.3289999999999997</v>
      </c>
      <c r="D3609" s="132">
        <v>40.056240081787109</v>
      </c>
      <c r="E3609" s="132">
        <v>1.7138348359763504</v>
      </c>
      <c r="F3609" s="132">
        <v>43.864024864024863</v>
      </c>
      <c r="G3609" s="92">
        <v>95.954315185546875</v>
      </c>
      <c r="H3609" s="91">
        <v>69.130752563476563</v>
      </c>
      <c r="I3609" s="90">
        <v>88.69610595703125</v>
      </c>
    </row>
    <row r="3610" spans="1:9">
      <c r="A3610" s="65" t="s">
        <v>7212</v>
      </c>
      <c r="B3610" s="65" t="s">
        <v>7211</v>
      </c>
      <c r="C3610" s="131">
        <v>2.077</v>
      </c>
      <c r="D3610" s="132">
        <v>4.3139290809631348</v>
      </c>
      <c r="E3610" s="132">
        <v>4.0700993816987658</v>
      </c>
      <c r="F3610" s="132">
        <v>34.288791848617173</v>
      </c>
      <c r="G3610" s="92">
        <v>83.937477111816406</v>
      </c>
      <c r="H3610" s="91">
        <v>59.367328643798828</v>
      </c>
      <c r="I3610" s="90">
        <v>77.289016723632813</v>
      </c>
    </row>
    <row r="3611" spans="1:9">
      <c r="A3611" s="65" t="s">
        <v>7210</v>
      </c>
      <c r="B3611" s="65" t="s">
        <v>7209</v>
      </c>
      <c r="C3611" s="131">
        <v>1.4670000000000001</v>
      </c>
      <c r="D3611" s="132">
        <v>2.1520891189575195</v>
      </c>
      <c r="E3611" s="132">
        <v>3.1942316548491703</v>
      </c>
      <c r="F3611" s="132">
        <v>37.452912942734194</v>
      </c>
      <c r="G3611" s="92">
        <v>84.892433166503906</v>
      </c>
      <c r="H3611" s="91">
        <v>60.707855224609375</v>
      </c>
      <c r="I3611" s="90">
        <v>78.348304748535156</v>
      </c>
    </row>
    <row r="3612" spans="1:9">
      <c r="A3612" s="65" t="s">
        <v>7208</v>
      </c>
      <c r="B3612" s="65" t="s">
        <v>7207</v>
      </c>
      <c r="C3612" s="131">
        <v>2.3010000000000002</v>
      </c>
      <c r="D3612" s="132">
        <v>5.2946009635925293</v>
      </c>
      <c r="E3612" s="132">
        <v>4.1182258157415932</v>
      </c>
      <c r="F3612" s="132">
        <v>37.684510611339881</v>
      </c>
      <c r="G3612" s="92">
        <v>84.982955932617188</v>
      </c>
      <c r="H3612" s="91">
        <v>61.010215759277344</v>
      </c>
      <c r="I3612" s="90">
        <v>78.496147155761719</v>
      </c>
    </row>
    <row r="3613" spans="1:9">
      <c r="A3613" s="65" t="s">
        <v>7206</v>
      </c>
      <c r="B3613" s="65" t="s">
        <v>7205</v>
      </c>
      <c r="C3613" s="131">
        <v>3.3809999999999998</v>
      </c>
      <c r="D3613" s="132">
        <v>11.431160926818848</v>
      </c>
      <c r="E3613" s="132">
        <v>3.898864402453901</v>
      </c>
      <c r="F3613" s="132">
        <v>39.485881979695435</v>
      </c>
      <c r="G3613" s="92">
        <v>87.399322509765625</v>
      </c>
      <c r="H3613" s="91">
        <v>63.020000457763672</v>
      </c>
      <c r="I3613" s="90">
        <v>80.802497863769531</v>
      </c>
    </row>
    <row r="3614" spans="1:9">
      <c r="A3614" s="65" t="s">
        <v>7204</v>
      </c>
      <c r="B3614" s="65" t="s">
        <v>7203</v>
      </c>
      <c r="C3614" s="131">
        <v>1.9510000000000001</v>
      </c>
      <c r="D3614" s="132">
        <v>3.8064010143280029</v>
      </c>
      <c r="E3614" s="132">
        <v>2.9063610959523731</v>
      </c>
      <c r="F3614" s="132">
        <v>39.774254370929036</v>
      </c>
      <c r="G3614" s="92">
        <v>86.592811584472656</v>
      </c>
      <c r="H3614" s="91">
        <v>62.419097900390625</v>
      </c>
      <c r="I3614" s="90">
        <v>80.051628112792969</v>
      </c>
    </row>
    <row r="3615" spans="1:9">
      <c r="A3615" s="65" t="s">
        <v>7202</v>
      </c>
      <c r="B3615" s="65" t="s">
        <v>7201</v>
      </c>
      <c r="C3615" s="131">
        <v>2.1709999999999998</v>
      </c>
      <c r="D3615" s="132">
        <v>4.7132411003112793</v>
      </c>
      <c r="E3615" s="132">
        <v>3.8170017851492708</v>
      </c>
      <c r="F3615" s="132">
        <v>40.221611049993889</v>
      </c>
      <c r="G3615" s="92">
        <v>85.763534545898438</v>
      </c>
      <c r="H3615" s="91">
        <v>62.175594329833984</v>
      </c>
      <c r="I3615" s="90">
        <v>79.380851745605469</v>
      </c>
    </row>
    <row r="3616" spans="1:9">
      <c r="A3616" s="65" t="s">
        <v>7200</v>
      </c>
      <c r="B3616" s="65" t="s">
        <v>7199</v>
      </c>
      <c r="C3616" s="131">
        <v>3.3940000000000001</v>
      </c>
      <c r="D3616" s="132">
        <v>11.519235610961914</v>
      </c>
      <c r="E3616" s="132">
        <v>3.8840278491722224</v>
      </c>
      <c r="F3616" s="132">
        <v>37.236245954692556</v>
      </c>
      <c r="G3616" s="92">
        <v>86.940139770507813</v>
      </c>
      <c r="H3616" s="91">
        <v>62.085575103759766</v>
      </c>
      <c r="I3616" s="90">
        <v>80.2147216796875</v>
      </c>
    </row>
    <row r="3617" spans="1:9">
      <c r="A3617" s="65" t="s">
        <v>7198</v>
      </c>
      <c r="B3617" s="65" t="s">
        <v>7197</v>
      </c>
      <c r="C3617" s="131">
        <v>2.6190000000000002</v>
      </c>
      <c r="D3617" s="132">
        <v>6.8591609001159668</v>
      </c>
      <c r="E3617" s="132">
        <v>3.3272417756862072</v>
      </c>
      <c r="F3617" s="132">
        <v>37.074930747922437</v>
      </c>
      <c r="G3617" s="92">
        <v>86.465728759765625</v>
      </c>
      <c r="H3617" s="91">
        <v>61.651817321777344</v>
      </c>
      <c r="I3617" s="90">
        <v>79.751312255859375</v>
      </c>
    </row>
    <row r="3618" spans="1:9">
      <c r="A3618" s="65" t="s">
        <v>7196</v>
      </c>
      <c r="B3618" s="65" t="s">
        <v>7195</v>
      </c>
      <c r="C3618" s="131">
        <v>6.1580000000000004</v>
      </c>
      <c r="D3618" s="132">
        <v>37.920963287353516</v>
      </c>
      <c r="E3618" s="132">
        <v>3.8818654428243891</v>
      </c>
      <c r="F3618" s="132">
        <v>38.213404417364814</v>
      </c>
      <c r="G3618" s="92">
        <v>91.392364501953125</v>
      </c>
      <c r="H3618" s="91">
        <v>65.003547668457031</v>
      </c>
      <c r="I3618" s="90">
        <v>84.251792907714844</v>
      </c>
    </row>
    <row r="3619" spans="1:9">
      <c r="A3619" s="65" t="s">
        <v>7194</v>
      </c>
      <c r="B3619" s="65" t="s">
        <v>7193</v>
      </c>
      <c r="C3619" s="131">
        <v>3.9359999999999999</v>
      </c>
      <c r="D3619" s="132">
        <v>15.492095947265625</v>
      </c>
      <c r="E3619" s="132">
        <v>3.615496908179912</v>
      </c>
      <c r="F3619" s="132">
        <v>36.445431472081218</v>
      </c>
      <c r="G3619" s="92">
        <v>87.987213134765625</v>
      </c>
      <c r="H3619" s="91">
        <v>62.46527099609375</v>
      </c>
      <c r="I3619" s="90">
        <v>81.081207275390625</v>
      </c>
    </row>
    <row r="3620" spans="1:9">
      <c r="A3620" s="65" t="s">
        <v>7192</v>
      </c>
      <c r="B3620" s="65" t="s">
        <v>7191</v>
      </c>
      <c r="C3620" s="131">
        <v>5.282</v>
      </c>
      <c r="D3620" s="132">
        <v>27.899524688720703</v>
      </c>
      <c r="E3620" s="132">
        <v>2.9687136514678323</v>
      </c>
      <c r="F3620" s="132">
        <v>38.649497487437188</v>
      </c>
      <c r="G3620" s="92">
        <v>91.453834533691406</v>
      </c>
      <c r="H3620" s="91">
        <v>65.1038818359375</v>
      </c>
      <c r="I3620" s="90">
        <v>84.323776245117188</v>
      </c>
    </row>
    <row r="3621" spans="1:9">
      <c r="A3621" s="65" t="s">
        <v>7190</v>
      </c>
      <c r="B3621" s="65" t="s">
        <v>7189</v>
      </c>
      <c r="C3621" s="131">
        <v>6.0490000000000004</v>
      </c>
      <c r="D3621" s="132">
        <v>36.590400695800781</v>
      </c>
      <c r="E3621" s="132">
        <v>3.2837725923935537</v>
      </c>
      <c r="F3621" s="132">
        <v>39.863498992612492</v>
      </c>
      <c r="G3621" s="92">
        <v>92.437538146972656</v>
      </c>
      <c r="H3621" s="91">
        <v>66.050552368164063</v>
      </c>
      <c r="I3621" s="90">
        <v>85.297462463378906</v>
      </c>
    </row>
    <row r="3622" spans="1:9">
      <c r="A3622" s="65" t="s">
        <v>6890</v>
      </c>
      <c r="B3622" s="65" t="s">
        <v>6889</v>
      </c>
      <c r="C3622" s="131">
        <v>8.032</v>
      </c>
      <c r="D3622" s="132">
        <v>64.513023376464844</v>
      </c>
      <c r="E3622" s="132">
        <v>2.1970524289349296</v>
      </c>
      <c r="F3622" s="132">
        <v>40.461822247065399</v>
      </c>
      <c r="G3622" s="92">
        <v>97.020210266113281</v>
      </c>
      <c r="H3622" s="91">
        <v>68.662933349609375</v>
      </c>
      <c r="I3622" s="90">
        <v>89.346992492675781</v>
      </c>
    </row>
    <row r="3623" spans="1:9">
      <c r="A3623" s="65" t="s">
        <v>6888</v>
      </c>
      <c r="B3623" s="65" t="s">
        <v>6887</v>
      </c>
      <c r="C3623" s="131">
        <v>4.742</v>
      </c>
      <c r="D3623" s="132">
        <v>22.486564636230469</v>
      </c>
      <c r="E3623" s="132">
        <v>2.9786704610814638</v>
      </c>
      <c r="F3623" s="132">
        <v>37.354013358994678</v>
      </c>
      <c r="G3623" s="92">
        <v>90.328155517578125</v>
      </c>
      <c r="H3623" s="91">
        <v>64.062980651855469</v>
      </c>
      <c r="I3623" s="90">
        <v>83.221038818359375</v>
      </c>
    </row>
    <row r="3624" spans="1:9">
      <c r="A3624" s="65" t="s">
        <v>6886</v>
      </c>
      <c r="B3624" s="65" t="s">
        <v>6885</v>
      </c>
      <c r="C3624" s="131">
        <v>2.8969999999999998</v>
      </c>
      <c r="D3624" s="132">
        <v>8.392608642578125</v>
      </c>
      <c r="E3624" s="132">
        <v>1.0506262375606734</v>
      </c>
      <c r="F3624" s="132">
        <v>41.767871704267463</v>
      </c>
      <c r="G3624" s="92">
        <v>91.152023315429688</v>
      </c>
      <c r="H3624" s="91">
        <v>65.588302612304688</v>
      </c>
      <c r="I3624" s="90">
        <v>84.234710693359375</v>
      </c>
    </row>
    <row r="3625" spans="1:9">
      <c r="A3625" s="65" t="s">
        <v>6884</v>
      </c>
      <c r="B3625" s="65" t="s">
        <v>6883</v>
      </c>
      <c r="C3625" s="131">
        <v>4.4109999999999996</v>
      </c>
      <c r="D3625" s="132">
        <v>19.456920623779297</v>
      </c>
      <c r="E3625" s="132">
        <v>2.2147064739195956</v>
      </c>
      <c r="F3625" s="132">
        <v>43.377497900923593</v>
      </c>
      <c r="G3625" s="92">
        <v>92.234199523925781</v>
      </c>
      <c r="H3625" s="91">
        <v>66.881515502929688</v>
      </c>
      <c r="I3625" s="90">
        <v>85.373992919921875</v>
      </c>
    </row>
    <row r="3626" spans="1:9">
      <c r="A3626" s="65" t="s">
        <v>6882</v>
      </c>
      <c r="B3626" s="65" t="s">
        <v>6881</v>
      </c>
      <c r="C3626" s="131">
        <v>8.6080000000000005</v>
      </c>
      <c r="D3626" s="132">
        <v>74.097663879394531</v>
      </c>
      <c r="E3626" s="132">
        <v>2.4941522343466822</v>
      </c>
      <c r="F3626" s="132">
        <v>41.257173219978746</v>
      </c>
      <c r="G3626" s="92">
        <v>97.608779907226563</v>
      </c>
      <c r="H3626" s="91">
        <v>69.202705383300781</v>
      </c>
      <c r="I3626" s="90">
        <v>89.922355651855469</v>
      </c>
    </row>
    <row r="3627" spans="1:9">
      <c r="A3627" s="65" t="s">
        <v>6880</v>
      </c>
      <c r="B3627" s="65" t="s">
        <v>6879</v>
      </c>
      <c r="C3627" s="131">
        <v>2.2410000000000001</v>
      </c>
      <c r="D3627" s="132">
        <v>5.0220808982849121</v>
      </c>
      <c r="E3627" s="132">
        <v>3.1738695285074288</v>
      </c>
      <c r="F3627" s="132">
        <v>39.993621092919412</v>
      </c>
      <c r="G3627" s="92">
        <v>86.729255676269531</v>
      </c>
      <c r="H3627" s="91">
        <v>62.619411468505859</v>
      </c>
      <c r="I3627" s="90">
        <v>80.205352783203125</v>
      </c>
    </row>
    <row r="3628" spans="1:9">
      <c r="A3628" s="65" t="s">
        <v>6878</v>
      </c>
      <c r="B3628" s="65" t="s">
        <v>6877</v>
      </c>
      <c r="C3628" s="131">
        <v>4.7190000000000003</v>
      </c>
      <c r="D3628" s="132">
        <v>22.268960952758789</v>
      </c>
      <c r="E3628" s="132">
        <v>3.5796874089896238</v>
      </c>
      <c r="F3628" s="132">
        <v>40.034208990075889</v>
      </c>
      <c r="G3628" s="92">
        <v>90.043701171875</v>
      </c>
      <c r="H3628" s="91">
        <v>64.745597839355469</v>
      </c>
      <c r="I3628" s="90">
        <v>83.198265075683594</v>
      </c>
    </row>
    <row r="3629" spans="1:9">
      <c r="A3629" s="65" t="s">
        <v>6876</v>
      </c>
      <c r="B3629" s="65" t="s">
        <v>6875</v>
      </c>
      <c r="C3629" s="131">
        <v>2.6850000000000001</v>
      </c>
      <c r="D3629" s="132">
        <v>7.2092251777648926</v>
      </c>
      <c r="E3629" s="132">
        <v>3.0434102323466696</v>
      </c>
      <c r="F3629" s="132">
        <v>37.488577435178698</v>
      </c>
      <c r="G3629" s="92">
        <v>87.061630249023438</v>
      </c>
      <c r="H3629" s="91">
        <v>62.101505279541016</v>
      </c>
      <c r="I3629" s="90">
        <v>80.307647705078125</v>
      </c>
    </row>
    <row r="3630" spans="1:9">
      <c r="A3630" s="65" t="s">
        <v>6874</v>
      </c>
      <c r="B3630" s="65" t="s">
        <v>6873</v>
      </c>
      <c r="C3630" s="131">
        <v>5.2560000000000002</v>
      </c>
      <c r="D3630" s="132">
        <v>27.62553596496582</v>
      </c>
      <c r="E3630" s="132">
        <v>1.6389079186181315</v>
      </c>
      <c r="F3630" s="132">
        <v>38.492800000000003</v>
      </c>
      <c r="G3630" s="92">
        <v>93.250045776367188</v>
      </c>
      <c r="H3630" s="91">
        <v>65.98291015625</v>
      </c>
      <c r="I3630" s="90">
        <v>85.871810913085938</v>
      </c>
    </row>
    <row r="3631" spans="1:9">
      <c r="A3631" s="65" t="s">
        <v>6872</v>
      </c>
      <c r="B3631" s="65" t="s">
        <v>6871</v>
      </c>
      <c r="C3631" s="131">
        <v>2.8170000000000002</v>
      </c>
      <c r="D3631" s="132">
        <v>7.9354891777038574</v>
      </c>
      <c r="E3631" s="132">
        <v>3.1911559739934923</v>
      </c>
      <c r="F3631" s="132">
        <v>43.401623327822037</v>
      </c>
      <c r="G3631" s="92">
        <v>88.378089904785156</v>
      </c>
      <c r="H3631" s="91">
        <v>64.644668579101563</v>
      </c>
      <c r="I3631" s="90">
        <v>81.956039428710938</v>
      </c>
    </row>
    <row r="3632" spans="1:9">
      <c r="A3632" s="65" t="s">
        <v>6870</v>
      </c>
      <c r="B3632" s="65" t="s">
        <v>6869</v>
      </c>
      <c r="C3632" s="131">
        <v>3.2719999999999998</v>
      </c>
      <c r="D3632" s="132">
        <v>10.705984115600586</v>
      </c>
      <c r="E3632" s="132">
        <v>1.785881689840505</v>
      </c>
      <c r="F3632" s="132">
        <v>43.430335831251732</v>
      </c>
      <c r="G3632" s="92">
        <v>91.0780029296875</v>
      </c>
      <c r="H3632" s="91">
        <v>66.132041931152344</v>
      </c>
      <c r="I3632" s="90">
        <v>84.327850341796875</v>
      </c>
    </row>
    <row r="3633" spans="1:9">
      <c r="A3633" s="65" t="s">
        <v>6868</v>
      </c>
      <c r="B3633" s="65" t="s">
        <v>6867</v>
      </c>
      <c r="C3633" s="131">
        <v>2.847</v>
      </c>
      <c r="D3633" s="132">
        <v>8.1054086685180664</v>
      </c>
      <c r="E3633" s="132">
        <v>3.6114626154232967</v>
      </c>
      <c r="F3633" s="132">
        <v>35.068771742039068</v>
      </c>
      <c r="G3633" s="92">
        <v>85.980697631835938</v>
      </c>
      <c r="H3633" s="91">
        <v>60.8204345703125</v>
      </c>
      <c r="I3633" s="90">
        <v>79.172561645507813</v>
      </c>
    </row>
    <row r="3634" spans="1:9">
      <c r="A3634" s="65" t="s">
        <v>6866</v>
      </c>
      <c r="B3634" s="65" t="s">
        <v>6865</v>
      </c>
      <c r="C3634" s="131">
        <v>4.633</v>
      </c>
      <c r="D3634" s="132">
        <v>21.464689254760742</v>
      </c>
      <c r="E3634" s="132">
        <v>3.7484108358060899</v>
      </c>
      <c r="F3634" s="132">
        <v>38.287141249296567</v>
      </c>
      <c r="G3634" s="92">
        <v>89.285850524902344</v>
      </c>
      <c r="H3634" s="91">
        <v>63.800552368164063</v>
      </c>
      <c r="I3634" s="90">
        <v>82.389762878417969</v>
      </c>
    </row>
    <row r="3635" spans="1:9">
      <c r="A3635" s="65" t="s">
        <v>6864</v>
      </c>
      <c r="B3635" s="65" t="s">
        <v>6863</v>
      </c>
      <c r="C3635" s="131">
        <v>3.403</v>
      </c>
      <c r="D3635" s="132">
        <v>11.580409049987793</v>
      </c>
      <c r="E3635" s="132">
        <v>3.9500966085353566</v>
      </c>
      <c r="F3635" s="132">
        <v>38.08109232048794</v>
      </c>
      <c r="G3635" s="92">
        <v>87.049232482910156</v>
      </c>
      <c r="H3635" s="91">
        <v>62.405960083007813</v>
      </c>
      <c r="I3635" s="90">
        <v>80.380989074707031</v>
      </c>
    </row>
    <row r="3636" spans="1:9">
      <c r="A3636" s="65" t="s">
        <v>6862</v>
      </c>
      <c r="B3636" s="65" t="s">
        <v>6861</v>
      </c>
      <c r="C3636" s="131">
        <v>3.8820000000000001</v>
      </c>
      <c r="D3636" s="132">
        <v>15.069924354553223</v>
      </c>
      <c r="E3636" s="132">
        <v>3.6814306301009458</v>
      </c>
      <c r="F3636" s="132">
        <v>37.995453397322557</v>
      </c>
      <c r="G3636" s="92">
        <v>88.155387878417969</v>
      </c>
      <c r="H3636" s="91">
        <v>63.026031494140625</v>
      </c>
      <c r="I3636" s="90">
        <v>81.355613708496094</v>
      </c>
    </row>
    <row r="3637" spans="1:9">
      <c r="A3637" s="65" t="s">
        <v>6860</v>
      </c>
      <c r="B3637" s="65" t="s">
        <v>6859</v>
      </c>
      <c r="C3637" s="131">
        <v>2.524</v>
      </c>
      <c r="D3637" s="132">
        <v>6.3705759048461914</v>
      </c>
      <c r="E3637" s="132">
        <v>4.0289774284709221</v>
      </c>
      <c r="F3637" s="132">
        <v>35.714904793171371</v>
      </c>
      <c r="G3637" s="92">
        <v>85.025299072265625</v>
      </c>
      <c r="H3637" s="91">
        <v>60.465011596679688</v>
      </c>
      <c r="I3637" s="90">
        <v>78.379508972167969</v>
      </c>
    </row>
    <row r="3638" spans="1:9">
      <c r="A3638" s="65" t="s">
        <v>6858</v>
      </c>
      <c r="B3638" s="65" t="s">
        <v>6857</v>
      </c>
      <c r="C3638" s="131">
        <v>2.7749999999999999</v>
      </c>
      <c r="D3638" s="132">
        <v>7.700624942779541</v>
      </c>
      <c r="E3638" s="132">
        <v>3.5484199382695318</v>
      </c>
      <c r="F3638" s="132">
        <v>39.028332787422208</v>
      </c>
      <c r="G3638" s="92">
        <v>86.836296081542969</v>
      </c>
      <c r="H3638" s="91">
        <v>62.480052947998047</v>
      </c>
      <c r="I3638" s="90">
        <v>80.245719909667969</v>
      </c>
    </row>
    <row r="3639" spans="1:9">
      <c r="A3639" s="65" t="s">
        <v>6856</v>
      </c>
      <c r="B3639" s="65" t="s">
        <v>6855</v>
      </c>
      <c r="C3639" s="131">
        <v>1.9159999999999999</v>
      </c>
      <c r="D3639" s="132">
        <v>3.6710560321807861</v>
      </c>
      <c r="E3639" s="132">
        <v>4.4987873450488749</v>
      </c>
      <c r="F3639" s="132">
        <v>33.184643995749205</v>
      </c>
      <c r="G3639" s="92">
        <v>82.830894470214844</v>
      </c>
      <c r="H3639" s="91">
        <v>58.416584014892578</v>
      </c>
      <c r="I3639" s="90">
        <v>76.224601745605469</v>
      </c>
    </row>
    <row r="3640" spans="1:9">
      <c r="A3640" s="65" t="s">
        <v>6854</v>
      </c>
      <c r="B3640" s="65" t="s">
        <v>6853</v>
      </c>
      <c r="C3640" s="131">
        <v>2.0699999999999998</v>
      </c>
      <c r="D3640" s="132">
        <v>4.2849001884460449</v>
      </c>
      <c r="E3640" s="132">
        <v>3.7736678156965544</v>
      </c>
      <c r="F3640" s="132">
        <v>40.038619450859635</v>
      </c>
      <c r="G3640" s="92">
        <v>85.622268676757813</v>
      </c>
      <c r="H3640" s="91">
        <v>62.024269104003906</v>
      </c>
      <c r="I3640" s="90">
        <v>79.236862182617188</v>
      </c>
    </row>
    <row r="3641" spans="1:9">
      <c r="A3641" s="65" t="s">
        <v>6852</v>
      </c>
      <c r="B3641" s="65" t="s">
        <v>6851</v>
      </c>
      <c r="C3641" s="131">
        <v>1.78</v>
      </c>
      <c r="D3641" s="132">
        <v>3.1684000492095947</v>
      </c>
      <c r="E3641" s="132">
        <v>2.8938907264832778</v>
      </c>
      <c r="F3641" s="132">
        <v>38.444687138635487</v>
      </c>
      <c r="G3641" s="92">
        <v>86.040031433105469</v>
      </c>
      <c r="H3641" s="91">
        <v>61.682113647460938</v>
      </c>
      <c r="I3641" s="90">
        <v>79.448997497558594</v>
      </c>
    </row>
    <row r="3642" spans="1:9">
      <c r="A3642" s="65" t="s">
        <v>6850</v>
      </c>
      <c r="B3642" s="65" t="s">
        <v>6849</v>
      </c>
      <c r="C3642" s="131">
        <v>1.1919999999999999</v>
      </c>
      <c r="D3642" s="132">
        <v>1.4208639860153198</v>
      </c>
      <c r="E3642" s="132">
        <v>3.7934461691822277</v>
      </c>
      <c r="F3642" s="132">
        <v>34.309783245459869</v>
      </c>
      <c r="G3642" s="92">
        <v>82.905052185058594</v>
      </c>
      <c r="H3642" s="91">
        <v>58.636188507080078</v>
      </c>
      <c r="I3642" s="90">
        <v>76.338119506835938</v>
      </c>
    </row>
    <row r="3643" spans="1:9">
      <c r="A3643" s="65" t="s">
        <v>6848</v>
      </c>
      <c r="B3643" s="65" t="s">
        <v>6847</v>
      </c>
      <c r="C3643" s="131">
        <v>0.26</v>
      </c>
      <c r="D3643" s="132">
        <v>6.759999692440033E-2</v>
      </c>
      <c r="E3643" s="132">
        <v>4.498860753605574</v>
      </c>
      <c r="F3643" s="132">
        <v>32.292662916080637</v>
      </c>
      <c r="G3643" s="92">
        <v>79.940406799316406</v>
      </c>
      <c r="H3643" s="91">
        <v>56.228923797607422</v>
      </c>
      <c r="I3643" s="90">
        <v>73.5242919921875</v>
      </c>
    </row>
    <row r="3644" spans="1:9">
      <c r="A3644" s="65" t="s">
        <v>6846</v>
      </c>
      <c r="B3644" s="65" t="s">
        <v>6845</v>
      </c>
      <c r="C3644" s="131">
        <v>0.77900000000000003</v>
      </c>
      <c r="D3644" s="132">
        <v>0.60684102773666382</v>
      </c>
      <c r="E3644" s="132">
        <v>3.8181880586041346</v>
      </c>
      <c r="F3644" s="132">
        <v>33.619504396482817</v>
      </c>
      <c r="G3644" s="92">
        <v>82.04425048828125</v>
      </c>
      <c r="H3644" s="91">
        <v>57.871234893798828</v>
      </c>
      <c r="I3644" s="90">
        <v>75.503250122070313</v>
      </c>
    </row>
    <row r="3645" spans="1:9">
      <c r="A3645" s="65" t="s">
        <v>6844</v>
      </c>
      <c r="B3645" s="65" t="s">
        <v>6843</v>
      </c>
      <c r="C3645" s="131">
        <v>1.4059999999999999</v>
      </c>
      <c r="D3645" s="132">
        <v>1.9768359661102295</v>
      </c>
      <c r="E3645" s="132">
        <v>3.8036051978694574</v>
      </c>
      <c r="F3645" s="132">
        <v>39.065770242619116</v>
      </c>
      <c r="G3645" s="92">
        <v>84.295433044433594</v>
      </c>
      <c r="H3645" s="91">
        <v>60.885246276855469</v>
      </c>
      <c r="I3645" s="90">
        <v>77.960853576660156</v>
      </c>
    </row>
    <row r="3646" spans="1:9">
      <c r="A3646" s="65" t="s">
        <v>7188</v>
      </c>
      <c r="B3646" s="65" t="s">
        <v>7187</v>
      </c>
      <c r="C3646" s="131">
        <v>7.4119999999999999</v>
      </c>
      <c r="D3646" s="132">
        <v>54.937744140625</v>
      </c>
      <c r="E3646" s="132">
        <v>1.9067263139950861</v>
      </c>
      <c r="F3646" s="132">
        <v>43.896948474237121</v>
      </c>
      <c r="G3646" s="92">
        <v>97.290290832519531</v>
      </c>
      <c r="H3646" s="91">
        <v>69.868896484375</v>
      </c>
      <c r="I3646" s="90">
        <v>89.870307922363281</v>
      </c>
    </row>
    <row r="3647" spans="1:9">
      <c r="A3647" s="65" t="s">
        <v>7186</v>
      </c>
      <c r="B3647" s="65" t="s">
        <v>7185</v>
      </c>
      <c r="C3647" s="131">
        <v>8.9359999999999999</v>
      </c>
      <c r="D3647" s="132">
        <v>79.852096557617188</v>
      </c>
      <c r="E3647" s="132">
        <v>1.0533665956092324</v>
      </c>
      <c r="F3647" s="132">
        <v>39.853311439518336</v>
      </c>
      <c r="G3647" s="92">
        <v>99.791732788085938</v>
      </c>
      <c r="H3647" s="91">
        <v>69.884613037109375</v>
      </c>
      <c r="I3647" s="90">
        <v>91.699142456054688</v>
      </c>
    </row>
    <row r="3648" spans="1:9">
      <c r="A3648" s="65" t="s">
        <v>7184</v>
      </c>
      <c r="B3648" s="65" t="s">
        <v>7183</v>
      </c>
      <c r="C3648" s="131">
        <v>9.6069999999999993</v>
      </c>
      <c r="D3648" s="132">
        <v>92.294448852539063</v>
      </c>
      <c r="E3648" s="132">
        <v>2.9543324581583263</v>
      </c>
      <c r="F3648" s="132">
        <v>41.221471978392977</v>
      </c>
      <c r="G3648" s="92">
        <v>98.37213134765625</v>
      </c>
      <c r="H3648" s="91">
        <v>69.536521911621094</v>
      </c>
      <c r="I3648" s="90">
        <v>90.569480895996094</v>
      </c>
    </row>
    <row r="3649" spans="1:9">
      <c r="A3649" s="65" t="s">
        <v>7182</v>
      </c>
      <c r="B3649" s="65" t="s">
        <v>7181</v>
      </c>
      <c r="C3649" s="131">
        <v>10.257</v>
      </c>
      <c r="D3649" s="132">
        <v>105.20604705810547</v>
      </c>
      <c r="E3649" s="132">
        <v>3.1110109626756302</v>
      </c>
      <c r="F3649" s="132">
        <v>39.446107784431135</v>
      </c>
      <c r="G3649" s="92">
        <v>98.666091918945313</v>
      </c>
      <c r="H3649" s="91">
        <v>69.084434509277344</v>
      </c>
      <c r="I3649" s="90">
        <v>90.661567687988281</v>
      </c>
    </row>
    <row r="3650" spans="1:9">
      <c r="A3650" s="65" t="s">
        <v>7180</v>
      </c>
      <c r="B3650" s="65" t="s">
        <v>7179</v>
      </c>
      <c r="C3650" s="131">
        <v>11.58</v>
      </c>
      <c r="D3650" s="132">
        <v>134.09640502929688</v>
      </c>
      <c r="E3650" s="132">
        <v>3.4428016744958048</v>
      </c>
      <c r="F3650" s="132">
        <v>39.784288881849861</v>
      </c>
      <c r="G3650" s="92">
        <v>100.09188079833984</v>
      </c>
      <c r="H3650" s="91">
        <v>69.771354675292969</v>
      </c>
      <c r="I3650" s="90">
        <v>91.887420654296875</v>
      </c>
    </row>
    <row r="3651" spans="1:9">
      <c r="A3651" s="65" t="s">
        <v>7178</v>
      </c>
      <c r="B3651" s="65" t="s">
        <v>7177</v>
      </c>
      <c r="C3651" s="131">
        <v>11.195</v>
      </c>
      <c r="D3651" s="132">
        <v>125.32802581787109</v>
      </c>
      <c r="E3651" s="132">
        <v>2.9550853922054192</v>
      </c>
      <c r="F3651" s="132">
        <v>43.331787215538483</v>
      </c>
      <c r="G3651" s="92">
        <v>101.04283142089844</v>
      </c>
      <c r="H3651" s="91">
        <v>71.417991638183594</v>
      </c>
      <c r="I3651" s="90">
        <v>93.026618957519531</v>
      </c>
    </row>
    <row r="3652" spans="1:9">
      <c r="A3652" s="65" t="s">
        <v>7176</v>
      </c>
      <c r="B3652" s="65" t="s">
        <v>7175</v>
      </c>
      <c r="C3652" s="131">
        <v>11.36</v>
      </c>
      <c r="D3652" s="132">
        <v>129.04960632324219</v>
      </c>
      <c r="E3652" s="132">
        <v>3.7169339665209149</v>
      </c>
      <c r="F3652" s="132">
        <v>33.437714890240677</v>
      </c>
      <c r="G3652" s="92">
        <v>97.99542236328125</v>
      </c>
      <c r="H3652" s="91">
        <v>66.744949340820313</v>
      </c>
      <c r="I3652" s="90">
        <v>89.539329528808594</v>
      </c>
    </row>
    <row r="3653" spans="1:9">
      <c r="A3653" s="65" t="s">
        <v>7174</v>
      </c>
      <c r="B3653" s="65" t="s">
        <v>7173</v>
      </c>
      <c r="C3653" s="131">
        <v>11.718999999999999</v>
      </c>
      <c r="D3653" s="132">
        <v>137.3349609375</v>
      </c>
      <c r="E3653" s="132">
        <v>3.4535804104005261</v>
      </c>
      <c r="F3653" s="132">
        <v>37.520110754881962</v>
      </c>
      <c r="G3653" s="92">
        <v>99.761383056640625</v>
      </c>
      <c r="H3653" s="91">
        <v>68.876678466796875</v>
      </c>
      <c r="I3653" s="90">
        <v>91.404266357421875</v>
      </c>
    </row>
    <row r="3654" spans="1:9">
      <c r="A3654" s="65" t="s">
        <v>7172</v>
      </c>
      <c r="B3654" s="65" t="s">
        <v>7171</v>
      </c>
      <c r="C3654" s="131">
        <v>13.166</v>
      </c>
      <c r="D3654" s="132">
        <v>173.34355163574219</v>
      </c>
      <c r="E3654" s="132">
        <v>3.6759666051142856</v>
      </c>
      <c r="F3654" s="132">
        <v>35.92041568008419</v>
      </c>
      <c r="G3654" s="92">
        <v>101.02378845214844</v>
      </c>
      <c r="H3654" s="91">
        <v>68.779808044433594</v>
      </c>
      <c r="I3654" s="90">
        <v>92.298858642578125</v>
      </c>
    </row>
    <row r="3655" spans="1:9">
      <c r="A3655" s="65" t="s">
        <v>7170</v>
      </c>
      <c r="B3655" s="65" t="s">
        <v>7169</v>
      </c>
      <c r="C3655" s="131">
        <v>9.1440000000000001</v>
      </c>
      <c r="D3655" s="132">
        <v>83.612739562988281</v>
      </c>
      <c r="E3655" s="132">
        <v>3.2469229279695906</v>
      </c>
      <c r="F3655" s="132">
        <v>31.147841559647222</v>
      </c>
      <c r="G3655" s="92">
        <v>95.065437316894531</v>
      </c>
      <c r="H3655" s="91">
        <v>64.723167419433594</v>
      </c>
      <c r="I3655" s="90">
        <v>86.855094909667969</v>
      </c>
    </row>
    <row r="3656" spans="1:9">
      <c r="A3656" s="65" t="s">
        <v>7168</v>
      </c>
      <c r="B3656" s="65" t="s">
        <v>7167</v>
      </c>
      <c r="C3656" s="131">
        <v>10.317</v>
      </c>
      <c r="D3656" s="132">
        <v>106.44049072265625</v>
      </c>
      <c r="E3656" s="132">
        <v>1.0859216787853483</v>
      </c>
      <c r="F3656" s="132">
        <v>38.949044585987259</v>
      </c>
      <c r="G3656" s="92">
        <v>101.48745727539063</v>
      </c>
      <c r="H3656" s="91">
        <v>70.385345458984375</v>
      </c>
      <c r="I3656" s="90">
        <v>93.071510314941406</v>
      </c>
    </row>
    <row r="3657" spans="1:9">
      <c r="A3657" s="65" t="s">
        <v>7166</v>
      </c>
      <c r="B3657" s="65" t="s">
        <v>7165</v>
      </c>
      <c r="C3657" s="131">
        <v>9.1880000000000006</v>
      </c>
      <c r="D3657" s="132">
        <v>84.419342041015625</v>
      </c>
      <c r="E3657" s="132">
        <v>3.9707946465045536</v>
      </c>
      <c r="F3657" s="132">
        <v>34.534821547921403</v>
      </c>
      <c r="G3657" s="92">
        <v>94.863052368164063</v>
      </c>
      <c r="H3657" s="91">
        <v>65.668113708496094</v>
      </c>
      <c r="I3657" s="90">
        <v>86.963165283203125</v>
      </c>
    </row>
    <row r="3658" spans="1:9">
      <c r="A3658" s="65" t="s">
        <v>7164</v>
      </c>
      <c r="B3658" s="65" t="s">
        <v>7163</v>
      </c>
      <c r="C3658" s="131">
        <v>8.1349999999999998</v>
      </c>
      <c r="D3658" s="132">
        <v>66.17822265625</v>
      </c>
      <c r="E3658" s="132">
        <v>3.8703857999868716</v>
      </c>
      <c r="F3658" s="132">
        <v>32.892420244662986</v>
      </c>
      <c r="G3658" s="92">
        <v>93.131629943847656</v>
      </c>
      <c r="H3658" s="91">
        <v>64.296882629394531</v>
      </c>
      <c r="I3658" s="90">
        <v>85.329208374023438</v>
      </c>
    </row>
    <row r="3659" spans="1:9">
      <c r="A3659" s="65" t="s">
        <v>7162</v>
      </c>
      <c r="B3659" s="65" t="s">
        <v>7161</v>
      </c>
      <c r="C3659" s="131">
        <v>7.2560000000000002</v>
      </c>
      <c r="D3659" s="132">
        <v>52.6495361328125</v>
      </c>
      <c r="E3659" s="132">
        <v>1.5446576752291927</v>
      </c>
      <c r="F3659" s="132">
        <v>41.151698113207544</v>
      </c>
      <c r="G3659" s="92">
        <v>96.960304260253906</v>
      </c>
      <c r="H3659" s="91">
        <v>68.842803955078125</v>
      </c>
      <c r="I3659" s="90">
        <v>89.351966857910156</v>
      </c>
    </row>
    <row r="3660" spans="1:9">
      <c r="A3660" s="65" t="s">
        <v>7160</v>
      </c>
      <c r="B3660" s="65" t="s">
        <v>7159</v>
      </c>
      <c r="C3660" s="131">
        <v>6.0149999999999997</v>
      </c>
      <c r="D3660" s="132">
        <v>36.180225372314453</v>
      </c>
      <c r="E3660" s="132">
        <v>1.0174637594319387</v>
      </c>
      <c r="F3660" s="132">
        <v>42.515430520034101</v>
      </c>
      <c r="G3660" s="92">
        <v>96.164344787597656</v>
      </c>
      <c r="H3660" s="91">
        <v>68.801925659179688</v>
      </c>
      <c r="I3660" s="90">
        <v>88.760322570800781</v>
      </c>
    </row>
    <row r="3661" spans="1:9">
      <c r="A3661" s="65" t="s">
        <v>7158</v>
      </c>
      <c r="B3661" s="65" t="s">
        <v>7157</v>
      </c>
      <c r="C3661" s="131">
        <v>7.8029999999999999</v>
      </c>
      <c r="D3661" s="132">
        <v>60.886810302734375</v>
      </c>
      <c r="E3661" s="132">
        <v>1.2188105782320635</v>
      </c>
      <c r="F3661" s="132">
        <v>45.173021651657407</v>
      </c>
      <c r="G3661" s="92">
        <v>99.112045288085938</v>
      </c>
      <c r="H3661" s="91">
        <v>71.210868835449219</v>
      </c>
      <c r="I3661" s="90">
        <v>91.562240600585938</v>
      </c>
    </row>
    <row r="3662" spans="1:9">
      <c r="A3662" s="65" t="s">
        <v>870</v>
      </c>
      <c r="B3662" s="65" t="s">
        <v>869</v>
      </c>
      <c r="C3662" s="131">
        <v>2.5070000000000001</v>
      </c>
      <c r="D3662" s="132">
        <v>6.2850489616394043</v>
      </c>
      <c r="E3662" s="132">
        <v>3.7281010262818675</v>
      </c>
      <c r="F3662" s="132">
        <v>44.946311607430474</v>
      </c>
      <c r="G3662" s="92">
        <v>87.474998474121094</v>
      </c>
      <c r="H3662" s="91">
        <v>64.597633361816406</v>
      </c>
      <c r="I3662" s="90">
        <v>81.284591674804688</v>
      </c>
    </row>
    <row r="3663" spans="1:9">
      <c r="A3663" s="65" t="s">
        <v>868</v>
      </c>
      <c r="B3663" s="65" t="s">
        <v>867</v>
      </c>
      <c r="C3663" s="131">
        <v>1.1539999999999999</v>
      </c>
      <c r="D3663" s="132">
        <v>1.3317159414291382</v>
      </c>
      <c r="E3663" s="132">
        <v>3.49344867873066</v>
      </c>
      <c r="F3663" s="132">
        <v>42.856020671834628</v>
      </c>
      <c r="G3663" s="92">
        <v>85.166427612304688</v>
      </c>
      <c r="H3663" s="91">
        <v>62.452430725097656</v>
      </c>
      <c r="I3663" s="90">
        <v>79.020225524902344</v>
      </c>
    </row>
    <row r="3664" spans="1:9">
      <c r="A3664" s="65" t="s">
        <v>866</v>
      </c>
      <c r="B3664" s="65" t="s">
        <v>865</v>
      </c>
      <c r="C3664" s="131">
        <v>2.6190000000000002</v>
      </c>
      <c r="D3664" s="132">
        <v>6.8591609001159668</v>
      </c>
      <c r="E3664" s="132">
        <v>3.5603356838542726</v>
      </c>
      <c r="F3664" s="132">
        <v>46.07643380767572</v>
      </c>
      <c r="G3664" s="92">
        <v>88.140205383300781</v>
      </c>
      <c r="H3664" s="91">
        <v>65.314933776855469</v>
      </c>
      <c r="I3664" s="90">
        <v>81.963897705078125</v>
      </c>
    </row>
    <row r="3665" spans="1:9">
      <c r="A3665" s="65" t="s">
        <v>864</v>
      </c>
      <c r="B3665" s="65" t="s">
        <v>863</v>
      </c>
      <c r="C3665" s="131">
        <v>0.19600000000000001</v>
      </c>
      <c r="D3665" s="132">
        <v>3.8415998220443726E-2</v>
      </c>
      <c r="E3665" s="132">
        <v>3.7067308381575605</v>
      </c>
      <c r="F3665" s="132">
        <v>42.217752298112089</v>
      </c>
      <c r="G3665" s="92">
        <v>83.156982421875</v>
      </c>
      <c r="H3665" s="91">
        <v>60.959415435791016</v>
      </c>
      <c r="I3665" s="90">
        <v>77.150520324707031</v>
      </c>
    </row>
    <row r="3666" spans="1:9">
      <c r="A3666" s="65" t="s">
        <v>862</v>
      </c>
      <c r="B3666" s="65" t="s">
        <v>861</v>
      </c>
      <c r="C3666" s="131">
        <v>1.1759999999999999</v>
      </c>
      <c r="D3666" s="132">
        <v>1.3829760551452637</v>
      </c>
      <c r="E3666" s="132">
        <v>3.8290175946655158</v>
      </c>
      <c r="F3666" s="132">
        <v>41.149587411245442</v>
      </c>
      <c r="G3666" s="92">
        <v>84.350532531738281</v>
      </c>
      <c r="H3666" s="91">
        <v>61.505325317382813</v>
      </c>
      <c r="I3666" s="90">
        <v>78.168830871582031</v>
      </c>
    </row>
    <row r="3667" spans="1:9">
      <c r="A3667" s="65" t="s">
        <v>860</v>
      </c>
      <c r="B3667" s="65" t="s">
        <v>859</v>
      </c>
      <c r="C3667" s="131">
        <v>2.04</v>
      </c>
      <c r="D3667" s="132">
        <v>4.1616001129150391</v>
      </c>
      <c r="E3667" s="132">
        <v>3.4723638099170246</v>
      </c>
      <c r="F3667" s="132">
        <v>37.459927542634972</v>
      </c>
      <c r="G3667" s="92">
        <v>85.424453735351563</v>
      </c>
      <c r="H3667" s="91">
        <v>61.114433288574219</v>
      </c>
      <c r="I3667" s="90">
        <v>78.846382141113281</v>
      </c>
    </row>
    <row r="3668" spans="1:9">
      <c r="A3668" s="65" t="s">
        <v>858</v>
      </c>
      <c r="B3668" s="65" t="s">
        <v>857</v>
      </c>
      <c r="C3668" s="131">
        <v>0.72</v>
      </c>
      <c r="D3668" s="132">
        <v>0.51840001344680786</v>
      </c>
      <c r="E3668" s="132">
        <v>4.7830111058121156</v>
      </c>
      <c r="F3668" s="132">
        <v>34.168674698795179</v>
      </c>
      <c r="G3668" s="92">
        <v>80.712837219238281</v>
      </c>
      <c r="H3668" s="91">
        <v>57.336887359619141</v>
      </c>
      <c r="I3668" s="90">
        <v>74.387519836425781</v>
      </c>
    </row>
    <row r="3669" spans="1:9">
      <c r="A3669" s="65" t="s">
        <v>856</v>
      </c>
      <c r="B3669" s="65" t="s">
        <v>855</v>
      </c>
      <c r="C3669" s="131">
        <v>2.8650000000000002</v>
      </c>
      <c r="D3669" s="132">
        <v>8.2082252502441406</v>
      </c>
      <c r="E3669" s="132">
        <v>3.4006414354765067</v>
      </c>
      <c r="F3669" s="132">
        <v>42.167702540617164</v>
      </c>
      <c r="G3669" s="92">
        <v>87.884819030761719</v>
      </c>
      <c r="H3669" s="91">
        <v>64.014801025390625</v>
      </c>
      <c r="I3669" s="90">
        <v>81.425811767578125</v>
      </c>
    </row>
    <row r="3670" spans="1:9">
      <c r="A3670" s="65" t="s">
        <v>854</v>
      </c>
      <c r="B3670" s="65" t="s">
        <v>853</v>
      </c>
      <c r="C3670" s="131">
        <v>4.1660000000000004</v>
      </c>
      <c r="D3670" s="132">
        <v>17.355556488037109</v>
      </c>
      <c r="E3670" s="132">
        <v>3.0507740138315906</v>
      </c>
      <c r="F3670" s="132">
        <v>42.159564731007833</v>
      </c>
      <c r="G3670" s="92">
        <v>90.409065246582031</v>
      </c>
      <c r="H3670" s="91">
        <v>65.5262451171875</v>
      </c>
      <c r="I3670" s="90">
        <v>83.676002502441406</v>
      </c>
    </row>
    <row r="3671" spans="1:9">
      <c r="A3671" s="65" t="s">
        <v>852</v>
      </c>
      <c r="B3671" s="65" t="s">
        <v>851</v>
      </c>
      <c r="C3671" s="131">
        <v>1.1459999999999999</v>
      </c>
      <c r="D3671" s="132">
        <v>1.3133159875869751</v>
      </c>
      <c r="E3671" s="132">
        <v>4.2416232816398125</v>
      </c>
      <c r="F3671" s="132">
        <v>36.039799660137732</v>
      </c>
      <c r="G3671" s="92">
        <v>82.584785461425781</v>
      </c>
      <c r="H3671" s="91">
        <v>58.996364593505859</v>
      </c>
      <c r="I3671" s="90">
        <v>76.201972961425781</v>
      </c>
    </row>
    <row r="3672" spans="1:9">
      <c r="A3672" s="65" t="s">
        <v>850</v>
      </c>
      <c r="B3672" s="65" t="s">
        <v>849</v>
      </c>
      <c r="C3672" s="131">
        <v>2.1589999999999998</v>
      </c>
      <c r="D3672" s="132">
        <v>4.6612811088562012</v>
      </c>
      <c r="E3672" s="132">
        <v>4.204255486364822</v>
      </c>
      <c r="F3672" s="132">
        <v>38.505625740228979</v>
      </c>
      <c r="G3672" s="92">
        <v>84.817924499511719</v>
      </c>
      <c r="H3672" s="91">
        <v>61.150398254394531</v>
      </c>
      <c r="I3672" s="90">
        <v>78.413703918457031</v>
      </c>
    </row>
    <row r="3673" spans="1:9">
      <c r="A3673" s="65" t="s">
        <v>848</v>
      </c>
      <c r="B3673" s="65" t="s">
        <v>847</v>
      </c>
      <c r="C3673" s="131">
        <v>1.36</v>
      </c>
      <c r="D3673" s="132">
        <v>1.8495999574661255</v>
      </c>
      <c r="E3673" s="132">
        <v>4.131494286876972</v>
      </c>
      <c r="F3673" s="132">
        <v>42.498662174214644</v>
      </c>
      <c r="G3673" s="92">
        <v>84.523414611816406</v>
      </c>
      <c r="H3673" s="91">
        <v>62.058635711669922</v>
      </c>
      <c r="I3673" s="90">
        <v>78.444648742675781</v>
      </c>
    </row>
    <row r="3674" spans="1:9">
      <c r="A3674" s="65" t="s">
        <v>846</v>
      </c>
      <c r="B3674" s="65" t="s">
        <v>845</v>
      </c>
      <c r="C3674" s="131">
        <v>5.6669999999999998</v>
      </c>
      <c r="D3674" s="132">
        <v>32.114887237548828</v>
      </c>
      <c r="E3674" s="132">
        <v>3.3908905981137982</v>
      </c>
      <c r="F3674" s="132">
        <v>38.512784216579668</v>
      </c>
      <c r="G3674" s="92">
        <v>91.412139892578125</v>
      </c>
      <c r="H3674" s="91">
        <v>65.072792053222656</v>
      </c>
      <c r="I3674" s="90">
        <v>84.284950256347656</v>
      </c>
    </row>
    <row r="3675" spans="1:9">
      <c r="A3675" s="65" t="s">
        <v>844</v>
      </c>
      <c r="B3675" s="65" t="s">
        <v>843</v>
      </c>
      <c r="C3675" s="131">
        <v>2.2650000000000001</v>
      </c>
      <c r="D3675" s="132">
        <v>5.1302251815795898</v>
      </c>
      <c r="E3675" s="132">
        <v>4.512783926317077</v>
      </c>
      <c r="F3675" s="132">
        <v>35.280598328200618</v>
      </c>
      <c r="G3675" s="92">
        <v>83.835800170898438</v>
      </c>
      <c r="H3675" s="91">
        <v>59.662105560302734</v>
      </c>
      <c r="I3675" s="90">
        <v>77.29461669921875</v>
      </c>
    </row>
    <row r="3676" spans="1:9">
      <c r="A3676" s="65" t="s">
        <v>842</v>
      </c>
      <c r="B3676" s="65" t="s">
        <v>841</v>
      </c>
      <c r="C3676" s="131">
        <v>1.468</v>
      </c>
      <c r="D3676" s="132">
        <v>2.1550240516662598</v>
      </c>
      <c r="E3676" s="132">
        <v>4.2276854459969107</v>
      </c>
      <c r="F3676" s="132">
        <v>38.967191251000266</v>
      </c>
      <c r="G3676" s="92">
        <v>83.777206420898438</v>
      </c>
      <c r="H3676" s="91">
        <v>60.600959777832031</v>
      </c>
      <c r="I3676" s="90">
        <v>77.505928039550781</v>
      </c>
    </row>
    <row r="3677" spans="1:9">
      <c r="A3677" s="65" t="s">
        <v>840</v>
      </c>
      <c r="B3677" s="65" t="s">
        <v>839</v>
      </c>
      <c r="C3677" s="131">
        <v>3.7160000000000002</v>
      </c>
      <c r="D3677" s="132">
        <v>13.808655738830566</v>
      </c>
      <c r="E3677" s="132">
        <v>3.5097222842695057</v>
      </c>
      <c r="F3677" s="132">
        <v>45.53230199368123</v>
      </c>
      <c r="G3677" s="92">
        <v>89.815147399902344</v>
      </c>
      <c r="H3677" s="91">
        <v>66.201957702636719</v>
      </c>
      <c r="I3677" s="90">
        <v>83.425636291503906</v>
      </c>
    </row>
    <row r="3678" spans="1:9">
      <c r="A3678" s="65" t="s">
        <v>838</v>
      </c>
      <c r="B3678" s="65" t="s">
        <v>837</v>
      </c>
      <c r="C3678" s="131">
        <v>5.5819999999999999</v>
      </c>
      <c r="D3678" s="132">
        <v>31.158723831176758</v>
      </c>
      <c r="E3678" s="132">
        <v>3.5773973627152804</v>
      </c>
      <c r="F3678" s="132">
        <v>40.061988304093568</v>
      </c>
      <c r="G3678" s="92">
        <v>91.366111755371094</v>
      </c>
      <c r="H3678" s="91">
        <v>65.523368835449219</v>
      </c>
      <c r="I3678" s="90">
        <v>84.373298645019531</v>
      </c>
    </row>
    <row r="3679" spans="1:9">
      <c r="A3679" s="65" t="s">
        <v>6480</v>
      </c>
      <c r="B3679" s="65" t="s">
        <v>6479</v>
      </c>
      <c r="C3679" s="131">
        <v>3.294</v>
      </c>
      <c r="D3679" s="132">
        <v>10.850436210632324</v>
      </c>
      <c r="E3679" s="132">
        <v>1.2162046797611175</v>
      </c>
      <c r="F3679" s="132">
        <v>42.930994824611844</v>
      </c>
      <c r="G3679" s="92">
        <v>91.802772521972656</v>
      </c>
      <c r="H3679" s="91">
        <v>66.355934143066406</v>
      </c>
      <c r="I3679" s="90">
        <v>84.917091369628906</v>
      </c>
    </row>
    <row r="3680" spans="1:9">
      <c r="A3680" s="65" t="s">
        <v>6478</v>
      </c>
      <c r="B3680" s="65" t="s">
        <v>6477</v>
      </c>
      <c r="C3680" s="131">
        <v>3.6659999999999999</v>
      </c>
      <c r="D3680" s="132">
        <v>13.439556121826172</v>
      </c>
      <c r="E3680" s="132">
        <v>3.569536918868891</v>
      </c>
      <c r="F3680" s="132">
        <v>41.720337790288532</v>
      </c>
      <c r="G3680" s="92">
        <v>88.805107116699219</v>
      </c>
      <c r="H3680" s="91">
        <v>64.48724365234375</v>
      </c>
      <c r="I3680" s="90">
        <v>82.22491455078125</v>
      </c>
    </row>
    <row r="3681" spans="1:9">
      <c r="A3681" s="65" t="s">
        <v>6476</v>
      </c>
      <c r="B3681" s="65" t="s">
        <v>6475</v>
      </c>
      <c r="C3681" s="131">
        <v>4.8339999999999996</v>
      </c>
      <c r="D3681" s="132">
        <v>23.367555618286133</v>
      </c>
      <c r="E3681" s="132">
        <v>3.6663460837933277</v>
      </c>
      <c r="F3681" s="132">
        <v>41.948258563852661</v>
      </c>
      <c r="G3681" s="92">
        <v>90.523651123046875</v>
      </c>
      <c r="H3681" s="91">
        <v>65.601516723632813</v>
      </c>
      <c r="I3681" s="90">
        <v>83.779945373535156</v>
      </c>
    </row>
    <row r="3682" spans="1:9">
      <c r="A3682" s="65" t="s">
        <v>6474</v>
      </c>
      <c r="B3682" s="65" t="s">
        <v>6473</v>
      </c>
      <c r="C3682" s="131">
        <v>6.7670000000000003</v>
      </c>
      <c r="D3682" s="132">
        <v>45.792289733886719</v>
      </c>
      <c r="E3682" s="132">
        <v>0.24356757747712812</v>
      </c>
      <c r="F3682" s="132">
        <v>41.466578205340852</v>
      </c>
      <c r="G3682" s="92">
        <v>98.139839172363281</v>
      </c>
      <c r="H3682" s="91">
        <v>69.537681579589844</v>
      </c>
      <c r="I3682" s="90">
        <v>90.400352478027344</v>
      </c>
    </row>
    <row r="3683" spans="1:9">
      <c r="A3683" s="65" t="s">
        <v>6472</v>
      </c>
      <c r="B3683" s="65" t="s">
        <v>6471</v>
      </c>
      <c r="C3683" s="131">
        <v>4.7130000000000001</v>
      </c>
      <c r="D3683" s="132">
        <v>22.212369918823242</v>
      </c>
      <c r="E3683" s="132">
        <v>2.4558742636401774</v>
      </c>
      <c r="F3683" s="132">
        <v>39.340070875442969</v>
      </c>
      <c r="G3683" s="92">
        <v>91.460891723632813</v>
      </c>
      <c r="H3683" s="91">
        <v>65.263153076171875</v>
      </c>
      <c r="I3683" s="90">
        <v>84.372024536132813</v>
      </c>
    </row>
    <row r="3684" spans="1:9">
      <c r="A3684" s="65" t="s">
        <v>6470</v>
      </c>
      <c r="B3684" s="65" t="s">
        <v>6469</v>
      </c>
      <c r="C3684" s="131">
        <v>8.859</v>
      </c>
      <c r="D3684" s="132">
        <v>78.481880187988281</v>
      </c>
      <c r="E3684" s="132">
        <v>1.8838611583371374</v>
      </c>
      <c r="F3684" s="132">
        <v>37.487338501291987</v>
      </c>
      <c r="G3684" s="92">
        <v>97.987480163574219</v>
      </c>
      <c r="H3684" s="91">
        <v>68.218681335449219</v>
      </c>
      <c r="I3684" s="90">
        <v>89.93231201171875</v>
      </c>
    </row>
    <row r="3685" spans="1:9">
      <c r="A3685" s="65" t="s">
        <v>6468</v>
      </c>
      <c r="B3685" s="65" t="s">
        <v>6467</v>
      </c>
      <c r="C3685" s="131">
        <v>7.1269999999999998</v>
      </c>
      <c r="D3685" s="132">
        <v>50.79412841796875</v>
      </c>
      <c r="E3685" s="132">
        <v>3.4852700778639427</v>
      </c>
      <c r="F3685" s="132">
        <v>35.338184338184341</v>
      </c>
      <c r="G3685" s="92">
        <v>92.74786376953125</v>
      </c>
      <c r="H3685" s="91">
        <v>64.852951049804688</v>
      </c>
      <c r="I3685" s="90">
        <v>85.199752807617188</v>
      </c>
    </row>
    <row r="3686" spans="1:9">
      <c r="A3686" s="65" t="s">
        <v>6466</v>
      </c>
      <c r="B3686" s="65" t="s">
        <v>6465</v>
      </c>
      <c r="C3686" s="131">
        <v>7.1760000000000002</v>
      </c>
      <c r="D3686" s="132">
        <v>51.494976043701172</v>
      </c>
      <c r="E3686" s="132">
        <v>2.176630408188343</v>
      </c>
      <c r="F3686" s="132">
        <v>38.452435897435898</v>
      </c>
      <c r="G3686" s="92">
        <v>95.353431701660156</v>
      </c>
      <c r="H3686" s="91">
        <v>67.170646667480469</v>
      </c>
      <c r="I3686" s="90">
        <v>87.727424621582031</v>
      </c>
    </row>
    <row r="3687" spans="1:9">
      <c r="A3687" s="65" t="s">
        <v>6464</v>
      </c>
      <c r="B3687" s="65" t="s">
        <v>6463</v>
      </c>
      <c r="C3687" s="131">
        <v>8.9</v>
      </c>
      <c r="D3687" s="132">
        <v>79.209999084472656</v>
      </c>
      <c r="E3687" s="132">
        <v>3.2704833017412342</v>
      </c>
      <c r="F3687" s="132">
        <v>40.911991318502444</v>
      </c>
      <c r="G3687" s="92">
        <v>96.857269287109375</v>
      </c>
      <c r="H3687" s="91">
        <v>68.695472717285156</v>
      </c>
      <c r="I3687" s="90">
        <v>89.236946105957031</v>
      </c>
    </row>
    <row r="3688" spans="1:9">
      <c r="A3688" s="65" t="s">
        <v>6462</v>
      </c>
      <c r="B3688" s="65" t="s">
        <v>6461</v>
      </c>
      <c r="C3688" s="131">
        <v>8.8369999999999997</v>
      </c>
      <c r="D3688" s="132">
        <v>78.092567443847656</v>
      </c>
      <c r="E3688" s="132">
        <v>3.2786620913362019</v>
      </c>
      <c r="F3688" s="132">
        <v>42.755838271174625</v>
      </c>
      <c r="G3688" s="92">
        <v>97.16607666015625</v>
      </c>
      <c r="H3688" s="91">
        <v>69.43072509765625</v>
      </c>
      <c r="I3688" s="90">
        <v>89.661140441894531</v>
      </c>
    </row>
    <row r="3689" spans="1:9">
      <c r="A3689" s="65" t="s">
        <v>6460</v>
      </c>
      <c r="B3689" s="65" t="s">
        <v>6459</v>
      </c>
      <c r="C3689" s="131">
        <v>7.7110000000000003</v>
      </c>
      <c r="D3689" s="132">
        <v>59.459522247314453</v>
      </c>
      <c r="E3689" s="132">
        <v>3.3000291909637811</v>
      </c>
      <c r="F3689" s="132">
        <v>39.657414910858996</v>
      </c>
      <c r="G3689" s="92">
        <v>94.82379150390625</v>
      </c>
      <c r="H3689" s="91">
        <v>67.27703857421875</v>
      </c>
      <c r="I3689" s="90">
        <v>87.369888305664063</v>
      </c>
    </row>
    <row r="3690" spans="1:9">
      <c r="A3690" s="65" t="s">
        <v>6458</v>
      </c>
      <c r="B3690" s="65" t="s">
        <v>6457</v>
      </c>
      <c r="C3690" s="131">
        <v>8.032</v>
      </c>
      <c r="D3690" s="132">
        <v>64.513023376464844</v>
      </c>
      <c r="E3690" s="132">
        <v>1.3076744157559446</v>
      </c>
      <c r="F3690" s="132">
        <v>36.820376175548589</v>
      </c>
      <c r="G3690" s="92">
        <v>97.461204528808594</v>
      </c>
      <c r="H3690" s="91">
        <v>67.76019287109375</v>
      </c>
      <c r="I3690" s="90">
        <v>89.424385070800781</v>
      </c>
    </row>
    <row r="3691" spans="1:9">
      <c r="A3691" s="65" t="s">
        <v>6456</v>
      </c>
      <c r="B3691" s="65" t="s">
        <v>6455</v>
      </c>
      <c r="C3691" s="131">
        <v>8.9789999999999992</v>
      </c>
      <c r="D3691" s="132">
        <v>80.622444152832031</v>
      </c>
      <c r="E3691" s="132">
        <v>3.6108573573521778</v>
      </c>
      <c r="F3691" s="132">
        <v>40.304265913066885</v>
      </c>
      <c r="G3691" s="92">
        <v>96.355827331542969</v>
      </c>
      <c r="H3691" s="91">
        <v>68.243553161621094</v>
      </c>
      <c r="I3691" s="90">
        <v>88.7489013671875</v>
      </c>
    </row>
    <row r="3692" spans="1:9">
      <c r="A3692" s="65" t="s">
        <v>6454</v>
      </c>
      <c r="B3692" s="65" t="s">
        <v>6453</v>
      </c>
      <c r="C3692" s="131">
        <v>5.1820000000000004</v>
      </c>
      <c r="D3692" s="132">
        <v>26.853124618530273</v>
      </c>
      <c r="E3692" s="132">
        <v>2.3668887539759438</v>
      </c>
      <c r="F3692" s="132">
        <v>30.818413710641689</v>
      </c>
      <c r="G3692" s="92">
        <v>90.406448364257813</v>
      </c>
      <c r="H3692" s="91">
        <v>62.119571685791016</v>
      </c>
      <c r="I3692" s="90">
        <v>82.752273559570313</v>
      </c>
    </row>
    <row r="3693" spans="1:9">
      <c r="A3693" s="65" t="s">
        <v>6452</v>
      </c>
      <c r="B3693" s="65" t="s">
        <v>6451</v>
      </c>
      <c r="C3693" s="131">
        <v>9.7379999999999995</v>
      </c>
      <c r="D3693" s="132">
        <v>94.828643798828125</v>
      </c>
      <c r="E3693" s="132">
        <v>3.7339575084319279</v>
      </c>
      <c r="F3693" s="132">
        <v>35.445133149678604</v>
      </c>
      <c r="G3693" s="92">
        <v>96.174690246582031</v>
      </c>
      <c r="H3693" s="91">
        <v>66.595016479492188</v>
      </c>
      <c r="I3693" s="90">
        <v>88.170700073242188</v>
      </c>
    </row>
    <row r="3694" spans="1:9">
      <c r="A3694" s="65" t="s">
        <v>6450</v>
      </c>
      <c r="B3694" s="65" t="s">
        <v>6449</v>
      </c>
      <c r="C3694" s="131">
        <v>7.53</v>
      </c>
      <c r="D3694" s="132">
        <v>56.700901031494141</v>
      </c>
      <c r="E3694" s="132">
        <v>4.3495384773138195</v>
      </c>
      <c r="F3694" s="132">
        <v>30.815007693218131</v>
      </c>
      <c r="G3694" s="92">
        <v>91.116645812988281</v>
      </c>
      <c r="H3694" s="91">
        <v>62.609809875488281</v>
      </c>
      <c r="I3694" s="90">
        <v>83.4029541015625</v>
      </c>
    </row>
    <row r="3695" spans="1:9">
      <c r="A3695" s="65" t="s">
        <v>6448</v>
      </c>
      <c r="B3695" s="65" t="s">
        <v>6447</v>
      </c>
      <c r="C3695" s="131">
        <v>10.196</v>
      </c>
      <c r="D3695" s="132">
        <v>103.95841979980469</v>
      </c>
      <c r="E3695" s="132">
        <v>2.45748800188839</v>
      </c>
      <c r="F3695" s="132">
        <v>33.79382772217167</v>
      </c>
      <c r="G3695" s="92">
        <v>98.243156433105469</v>
      </c>
      <c r="H3695" s="91">
        <v>67.115364074707031</v>
      </c>
      <c r="I3695" s="90">
        <v>89.820259094238281</v>
      </c>
    </row>
    <row r="3696" spans="1:9">
      <c r="A3696" s="65" t="s">
        <v>976</v>
      </c>
      <c r="B3696" s="65" t="s">
        <v>975</v>
      </c>
      <c r="C3696" s="131">
        <v>6.6079999999999997</v>
      </c>
      <c r="D3696" s="132">
        <v>43.665664672851563</v>
      </c>
      <c r="E3696" s="132">
        <v>3.2196088219864838</v>
      </c>
      <c r="F3696" s="132">
        <v>41.248988136775992</v>
      </c>
      <c r="G3696" s="92">
        <v>93.669601440429688</v>
      </c>
      <c r="H3696" s="91">
        <v>67.148887634277344</v>
      </c>
      <c r="I3696" s="90">
        <v>86.493339538574219</v>
      </c>
    </row>
    <row r="3697" spans="1:9">
      <c r="A3697" s="65" t="s">
        <v>974</v>
      </c>
      <c r="B3697" s="65" t="s">
        <v>973</v>
      </c>
      <c r="C3697" s="131">
        <v>6.6840000000000002</v>
      </c>
      <c r="D3697" s="132">
        <v>44.675857543945313</v>
      </c>
      <c r="E3697" s="132">
        <v>2.9052090584369026</v>
      </c>
      <c r="F3697" s="132">
        <v>40.821614227086187</v>
      </c>
      <c r="G3697" s="92">
        <v>94.129493713378906</v>
      </c>
      <c r="H3697" s="91">
        <v>67.257461547851563</v>
      </c>
      <c r="I3697" s="90">
        <v>86.858169555664063</v>
      </c>
    </row>
    <row r="3698" spans="1:9">
      <c r="A3698" s="65" t="s">
        <v>972</v>
      </c>
      <c r="B3698" s="65" t="s">
        <v>971</v>
      </c>
      <c r="C3698" s="131">
        <v>5.8659999999999997</v>
      </c>
      <c r="D3698" s="132">
        <v>34.409957885742188</v>
      </c>
      <c r="E3698" s="132">
        <v>3.1890497891291858</v>
      </c>
      <c r="F3698" s="132">
        <v>41.605253188533908</v>
      </c>
      <c r="G3698" s="92">
        <v>92.683586120605469</v>
      </c>
      <c r="H3698" s="91">
        <v>66.706619262695313</v>
      </c>
      <c r="I3698" s="90">
        <v>85.654457092285156</v>
      </c>
    </row>
    <row r="3699" spans="1:9">
      <c r="A3699" s="65" t="s">
        <v>970</v>
      </c>
      <c r="B3699" s="65" t="s">
        <v>969</v>
      </c>
      <c r="C3699" s="131">
        <v>5.1269999999999998</v>
      </c>
      <c r="D3699" s="132">
        <v>26.286128997802734</v>
      </c>
      <c r="E3699" s="132">
        <v>2.6511400966901908</v>
      </c>
      <c r="F3699" s="132">
        <v>45.011387711864408</v>
      </c>
      <c r="G3699" s="92">
        <v>93.080108642578125</v>
      </c>
      <c r="H3699" s="91">
        <v>67.907295227050781</v>
      </c>
      <c r="I3699" s="90">
        <v>86.268577575683594</v>
      </c>
    </row>
    <row r="3700" spans="1:9">
      <c r="A3700" s="65" t="s">
        <v>968</v>
      </c>
      <c r="B3700" s="65" t="s">
        <v>967</v>
      </c>
      <c r="C3700" s="131">
        <v>6.9349999999999996</v>
      </c>
      <c r="D3700" s="132">
        <v>48.094226837158203</v>
      </c>
      <c r="E3700" s="132">
        <v>3.4681910214182334</v>
      </c>
      <c r="F3700" s="132">
        <v>43.399744572158369</v>
      </c>
      <c r="G3700" s="92">
        <v>94.28228759765625</v>
      </c>
      <c r="H3700" s="91">
        <v>68.146339416503906</v>
      </c>
      <c r="I3700" s="90">
        <v>87.210136413574219</v>
      </c>
    </row>
    <row r="3701" spans="1:9">
      <c r="A3701" s="65" t="s">
        <v>966</v>
      </c>
      <c r="B3701" s="65" t="s">
        <v>965</v>
      </c>
      <c r="C3701" s="131">
        <v>7.2990000000000004</v>
      </c>
      <c r="D3701" s="132">
        <v>53.275402069091797</v>
      </c>
      <c r="E3701" s="132">
        <v>2.2008729200000605</v>
      </c>
      <c r="F3701" s="132">
        <v>45.372700613169819</v>
      </c>
      <c r="G3701" s="92">
        <v>97.039268493652344</v>
      </c>
      <c r="H3701" s="91">
        <v>70.195594787597656</v>
      </c>
      <c r="I3701" s="90">
        <v>89.775611877441406</v>
      </c>
    </row>
    <row r="3702" spans="1:9">
      <c r="A3702" s="65" t="s">
        <v>964</v>
      </c>
      <c r="B3702" s="65" t="s">
        <v>963</v>
      </c>
      <c r="C3702" s="131">
        <v>7.82</v>
      </c>
      <c r="D3702" s="132">
        <v>61.152400970458984</v>
      </c>
      <c r="E3702" s="132">
        <v>3.2025630408286787</v>
      </c>
      <c r="F3702" s="132">
        <v>39.144167278063094</v>
      </c>
      <c r="G3702" s="92">
        <v>95.005256652832031</v>
      </c>
      <c r="H3702" s="91">
        <v>67.211555480957031</v>
      </c>
      <c r="I3702" s="90">
        <v>87.484535217285156</v>
      </c>
    </row>
    <row r="3703" spans="1:9">
      <c r="A3703" s="65" t="s">
        <v>962</v>
      </c>
      <c r="B3703" s="65" t="s">
        <v>961</v>
      </c>
      <c r="C3703" s="131">
        <v>6.1740000000000004</v>
      </c>
      <c r="D3703" s="132">
        <v>38.118274688720703</v>
      </c>
      <c r="E3703" s="132">
        <v>2.9937154224100335</v>
      </c>
      <c r="F3703" s="132">
        <v>36.411917942038421</v>
      </c>
      <c r="G3703" s="92">
        <v>92.264854431152344</v>
      </c>
      <c r="H3703" s="91">
        <v>64.896728515625</v>
      </c>
      <c r="I3703" s="90">
        <v>84.859291076660156</v>
      </c>
    </row>
    <row r="3704" spans="1:9">
      <c r="A3704" s="65" t="s">
        <v>960</v>
      </c>
      <c r="B3704" s="65" t="s">
        <v>959</v>
      </c>
      <c r="C3704" s="131">
        <v>4.4669999999999996</v>
      </c>
      <c r="D3704" s="132">
        <v>19.95408821105957</v>
      </c>
      <c r="E3704" s="132">
        <v>1.1879379470141316</v>
      </c>
      <c r="F3704" s="132">
        <v>40.831545375471151</v>
      </c>
      <c r="G3704" s="92">
        <v>93.198371887207031</v>
      </c>
      <c r="H3704" s="91">
        <v>66.596939086914063</v>
      </c>
      <c r="I3704" s="90">
        <v>86.000267028808594</v>
      </c>
    </row>
    <row r="3705" spans="1:9">
      <c r="A3705" s="65" t="s">
        <v>958</v>
      </c>
      <c r="B3705" s="65" t="s">
        <v>957</v>
      </c>
      <c r="C3705" s="131">
        <v>2.7759999999999998</v>
      </c>
      <c r="D3705" s="132">
        <v>7.7061758041381836</v>
      </c>
      <c r="E3705" s="132">
        <v>3.0096837395728233</v>
      </c>
      <c r="F3705" s="132">
        <v>38.477251943301326</v>
      </c>
      <c r="G3705" s="92">
        <v>87.473098754882813</v>
      </c>
      <c r="H3705" s="91">
        <v>62.638816833496094</v>
      </c>
      <c r="I3705" s="90">
        <v>80.753166198730469</v>
      </c>
    </row>
    <row r="3706" spans="1:9">
      <c r="A3706" s="65" t="s">
        <v>956</v>
      </c>
      <c r="B3706" s="65" t="s">
        <v>955</v>
      </c>
      <c r="C3706" s="131">
        <v>4.0279999999999996</v>
      </c>
      <c r="D3706" s="132">
        <v>16.224784851074219</v>
      </c>
      <c r="E3706" s="132">
        <v>1.8987687110810334</v>
      </c>
      <c r="F3706" s="132">
        <v>37.450041781067206</v>
      </c>
      <c r="G3706" s="92">
        <v>90.768211364746094</v>
      </c>
      <c r="H3706" s="91">
        <v>64.230415344238281</v>
      </c>
      <c r="I3706" s="90">
        <v>83.587326049804688</v>
      </c>
    </row>
    <row r="3707" spans="1:9">
      <c r="A3707" s="65" t="s">
        <v>954</v>
      </c>
      <c r="B3707" s="65" t="s">
        <v>953</v>
      </c>
      <c r="C3707" s="131">
        <v>2.6160000000000001</v>
      </c>
      <c r="D3707" s="132">
        <v>6.8434557914733887</v>
      </c>
      <c r="E3707" s="132">
        <v>3.2532244298272177</v>
      </c>
      <c r="F3707" s="132">
        <v>37.358309659090907</v>
      </c>
      <c r="G3707" s="92">
        <v>86.628120422363281</v>
      </c>
      <c r="H3707" s="91">
        <v>61.823352813720703</v>
      </c>
      <c r="I3707" s="90">
        <v>79.916175842285156</v>
      </c>
    </row>
    <row r="3708" spans="1:9">
      <c r="A3708" s="65" t="s">
        <v>952</v>
      </c>
      <c r="B3708" s="65" t="s">
        <v>951</v>
      </c>
      <c r="C3708" s="131">
        <v>3.161</v>
      </c>
      <c r="D3708" s="132">
        <v>9.9919214248657227</v>
      </c>
      <c r="E3708" s="132">
        <v>4.0050511615461524</v>
      </c>
      <c r="F3708" s="132">
        <v>35.770751505629747</v>
      </c>
      <c r="G3708" s="92">
        <v>86.078224182128906</v>
      </c>
      <c r="H3708" s="91">
        <v>61.144924163818359</v>
      </c>
      <c r="I3708" s="90">
        <v>79.331497192382813</v>
      </c>
    </row>
    <row r="3709" spans="1:9">
      <c r="A3709" s="65" t="s">
        <v>950</v>
      </c>
      <c r="B3709" s="65" t="s">
        <v>949</v>
      </c>
      <c r="C3709" s="131">
        <v>3.202</v>
      </c>
      <c r="D3709" s="132">
        <v>10.252803802490234</v>
      </c>
      <c r="E3709" s="132">
        <v>2.8131623929445064</v>
      </c>
      <c r="F3709" s="132">
        <v>40.244380976033774</v>
      </c>
      <c r="G3709" s="92">
        <v>88.814361572265625</v>
      </c>
      <c r="H3709" s="91">
        <v>63.958389282226563</v>
      </c>
      <c r="I3709" s="90">
        <v>82.08856201171875</v>
      </c>
    </row>
    <row r="3710" spans="1:9">
      <c r="A3710" s="65" t="s">
        <v>948</v>
      </c>
      <c r="B3710" s="65" t="s">
        <v>947</v>
      </c>
      <c r="C3710" s="131">
        <v>1.865</v>
      </c>
      <c r="D3710" s="132">
        <v>3.4782249927520752</v>
      </c>
      <c r="E3710" s="132">
        <v>3.2734497215983569</v>
      </c>
      <c r="F3710" s="132">
        <v>39.420104855254159</v>
      </c>
      <c r="G3710" s="92">
        <v>85.859687805175781</v>
      </c>
      <c r="H3710" s="91">
        <v>61.910610198974609</v>
      </c>
      <c r="I3710" s="90">
        <v>79.379287719726563</v>
      </c>
    </row>
    <row r="3711" spans="1:9">
      <c r="A3711" s="65" t="s">
        <v>946</v>
      </c>
      <c r="B3711" s="65" t="s">
        <v>945</v>
      </c>
      <c r="C3711" s="131">
        <v>2.0110000000000001</v>
      </c>
      <c r="D3711" s="132">
        <v>4.0441207885742188</v>
      </c>
      <c r="E3711" s="132">
        <v>4.1848328472281384</v>
      </c>
      <c r="F3711" s="132">
        <v>32.434480439412624</v>
      </c>
      <c r="G3711" s="92">
        <v>83.2579345703125</v>
      </c>
      <c r="H3711" s="91">
        <v>58.425331115722656</v>
      </c>
      <c r="I3711" s="90">
        <v>76.538459777832031</v>
      </c>
    </row>
    <row r="3712" spans="1:9">
      <c r="A3712" s="65" t="s">
        <v>944</v>
      </c>
      <c r="B3712" s="65" t="s">
        <v>943</v>
      </c>
      <c r="C3712" s="131">
        <v>1.3049999999999999</v>
      </c>
      <c r="D3712" s="132">
        <v>1.7030249834060669</v>
      </c>
      <c r="E3712" s="132">
        <v>3.6662629542336314</v>
      </c>
      <c r="F3712" s="132">
        <v>38.464818498259575</v>
      </c>
      <c r="G3712" s="92">
        <v>84.191452026367188</v>
      </c>
      <c r="H3712" s="91">
        <v>60.620506286621094</v>
      </c>
      <c r="I3712" s="90">
        <v>77.813369750976563</v>
      </c>
    </row>
    <row r="3713" spans="1:9">
      <c r="A3713" s="65" t="s">
        <v>942</v>
      </c>
      <c r="B3713" s="65" t="s">
        <v>941</v>
      </c>
      <c r="C3713" s="131">
        <v>3.6150000000000002</v>
      </c>
      <c r="D3713" s="132">
        <v>13.068224906921387</v>
      </c>
      <c r="E3713" s="132">
        <v>3.6243242819893773</v>
      </c>
      <c r="F3713" s="132">
        <v>39.625815905155186</v>
      </c>
      <c r="G3713" s="92">
        <v>88.18255615234375</v>
      </c>
      <c r="H3713" s="91">
        <v>63.506404876708984</v>
      </c>
      <c r="I3713" s="90">
        <v>81.505416870117188</v>
      </c>
    </row>
    <row r="3714" spans="1:9">
      <c r="A3714" s="65" t="s">
        <v>940</v>
      </c>
      <c r="B3714" s="65" t="s">
        <v>939</v>
      </c>
      <c r="C3714" s="131">
        <v>2.851</v>
      </c>
      <c r="D3714" s="132">
        <v>8.1282005310058594</v>
      </c>
      <c r="E3714" s="132">
        <v>4.1830419929795468</v>
      </c>
      <c r="F3714" s="132">
        <v>34.385981757081133</v>
      </c>
      <c r="G3714" s="92">
        <v>85.031135559082031</v>
      </c>
      <c r="H3714" s="91">
        <v>60.117374420166016</v>
      </c>
      <c r="I3714" s="90">
        <v>78.289695739746094</v>
      </c>
    </row>
    <row r="3715" spans="1:9">
      <c r="A3715" s="65" t="s">
        <v>938</v>
      </c>
      <c r="B3715" s="65" t="s">
        <v>937</v>
      </c>
      <c r="C3715" s="131">
        <v>0.83</v>
      </c>
      <c r="D3715" s="132">
        <v>0.68889999389648438</v>
      </c>
      <c r="E3715" s="132">
        <v>3.0770689560133246</v>
      </c>
      <c r="F3715" s="132">
        <v>40.571462887340857</v>
      </c>
      <c r="G3715" s="92">
        <v>84.716438293457031</v>
      </c>
      <c r="H3715" s="91">
        <v>61.427658081054688</v>
      </c>
      <c r="I3715" s="90">
        <v>78.414703369140625</v>
      </c>
    </row>
    <row r="3716" spans="1:9">
      <c r="A3716" s="65" t="s">
        <v>936</v>
      </c>
      <c r="B3716" s="65" t="s">
        <v>935</v>
      </c>
      <c r="C3716" s="131">
        <v>2.8660000000000001</v>
      </c>
      <c r="D3716" s="132">
        <v>8.2139558792114258</v>
      </c>
      <c r="E3716" s="132">
        <v>2.7478656323345549</v>
      </c>
      <c r="F3716" s="132">
        <v>38.503891263838646</v>
      </c>
      <c r="G3716" s="92">
        <v>87.989608764648438</v>
      </c>
      <c r="H3716" s="91">
        <v>62.931205749511719</v>
      </c>
      <c r="I3716" s="90">
        <v>81.209030151367188</v>
      </c>
    </row>
    <row r="3717" spans="1:9">
      <c r="A3717" s="65" t="s">
        <v>934</v>
      </c>
      <c r="B3717" s="65" t="s">
        <v>933</v>
      </c>
      <c r="C3717" s="131">
        <v>2.6549999999999998</v>
      </c>
      <c r="D3717" s="132">
        <v>7.0490250587463379</v>
      </c>
      <c r="E3717" s="132">
        <v>2.1747761656841642</v>
      </c>
      <c r="F3717" s="132">
        <v>37.891713517477392</v>
      </c>
      <c r="G3717" s="92">
        <v>88.325607299804688</v>
      </c>
      <c r="H3717" s="91">
        <v>62.875526428222656</v>
      </c>
      <c r="I3717" s="90">
        <v>81.439048767089844</v>
      </c>
    </row>
    <row r="3718" spans="1:9">
      <c r="A3718" s="65" t="s">
        <v>6800</v>
      </c>
      <c r="B3718" s="65" t="s">
        <v>6799</v>
      </c>
      <c r="C3718" s="131">
        <v>22.061</v>
      </c>
      <c r="D3718" s="132">
        <v>486.68771362304688</v>
      </c>
      <c r="E3718" s="132">
        <v>-0.22518340720914909</v>
      </c>
      <c r="F3718" s="132">
        <v>42.339840925524221</v>
      </c>
      <c r="G3718" s="92">
        <v>118.63084411621094</v>
      </c>
      <c r="H3718" s="91">
        <v>76.609283447265625</v>
      </c>
      <c r="I3718" s="90">
        <v>107.26019287109375</v>
      </c>
    </row>
    <row r="3719" spans="1:9">
      <c r="A3719" s="65" t="s">
        <v>6798</v>
      </c>
      <c r="B3719" s="65" t="s">
        <v>6797</v>
      </c>
      <c r="C3719" s="131">
        <v>17.241</v>
      </c>
      <c r="D3719" s="132">
        <v>297.2520751953125</v>
      </c>
      <c r="E3719" s="132">
        <v>-0.882459435616893</v>
      </c>
      <c r="F3719" s="132">
        <v>45.706473594548555</v>
      </c>
      <c r="G3719" s="92">
        <v>114.76248168945313</v>
      </c>
      <c r="H3719" s="91">
        <v>77.798049926757813</v>
      </c>
      <c r="I3719" s="90">
        <v>104.76024627685547</v>
      </c>
    </row>
    <row r="3720" spans="1:9">
      <c r="A3720" s="65" t="s">
        <v>6796</v>
      </c>
      <c r="B3720" s="65" t="s">
        <v>6795</v>
      </c>
      <c r="C3720" s="131">
        <v>18.864999999999998</v>
      </c>
      <c r="D3720" s="132">
        <v>355.88821411132813</v>
      </c>
      <c r="E3720" s="132">
        <v>0.4177932598151583</v>
      </c>
      <c r="F3720" s="132">
        <v>43.872744390396988</v>
      </c>
      <c r="G3720" s="92">
        <v>114.45932006835938</v>
      </c>
      <c r="H3720" s="91">
        <v>76.445556640625</v>
      </c>
      <c r="I3720" s="90">
        <v>104.17314147949219</v>
      </c>
    </row>
    <row r="3721" spans="1:9">
      <c r="A3721" s="65" t="s">
        <v>6794</v>
      </c>
      <c r="B3721" s="65" t="s">
        <v>6793</v>
      </c>
      <c r="C3721" s="131">
        <v>18.297000000000001</v>
      </c>
      <c r="D3721" s="132">
        <v>334.78021240234375</v>
      </c>
      <c r="E3721" s="132">
        <v>3.6068319122714763</v>
      </c>
      <c r="F3721" s="132">
        <v>39.66133364475067</v>
      </c>
      <c r="G3721" s="92">
        <v>108.36807250976563</v>
      </c>
      <c r="H3721" s="91">
        <v>72.213348388671875</v>
      </c>
      <c r="I3721" s="90">
        <v>98.584930419921875</v>
      </c>
    </row>
    <row r="3722" spans="1:9">
      <c r="A3722" s="65" t="s">
        <v>6792</v>
      </c>
      <c r="B3722" s="65" t="s">
        <v>6791</v>
      </c>
      <c r="C3722" s="131">
        <v>16.524999999999999</v>
      </c>
      <c r="D3722" s="132">
        <v>273.07562255859375</v>
      </c>
      <c r="E3722" s="132">
        <v>-0.4160540085871185</v>
      </c>
      <c r="F3722" s="132">
        <v>44.756747860434494</v>
      </c>
      <c r="G3722" s="92">
        <v>113.02113342285156</v>
      </c>
      <c r="H3722" s="91">
        <v>76.845924377441406</v>
      </c>
      <c r="I3722" s="90">
        <v>103.23245239257813</v>
      </c>
    </row>
    <row r="3723" spans="1:9">
      <c r="A3723" s="65" t="s">
        <v>6790</v>
      </c>
      <c r="B3723" s="65" t="s">
        <v>6789</v>
      </c>
      <c r="C3723" s="131">
        <v>15.29</v>
      </c>
      <c r="D3723" s="132">
        <v>233.78410339355469</v>
      </c>
      <c r="E3723" s="132">
        <v>1.0381598216078207</v>
      </c>
      <c r="F3723" s="132">
        <v>42.488229863835677</v>
      </c>
      <c r="G3723" s="92">
        <v>108.93251800537109</v>
      </c>
      <c r="H3723" s="91">
        <v>74.400856018066406</v>
      </c>
      <c r="I3723" s="90">
        <v>99.58856201171875</v>
      </c>
    </row>
    <row r="3724" spans="1:9">
      <c r="A3724" s="65" t="s">
        <v>6788</v>
      </c>
      <c r="B3724" s="65" t="s">
        <v>6787</v>
      </c>
      <c r="C3724" s="131">
        <v>12.5</v>
      </c>
      <c r="D3724" s="132">
        <v>156.25</v>
      </c>
      <c r="E3724" s="132">
        <v>1.2401743839776092</v>
      </c>
      <c r="F3724" s="132">
        <v>41.382318563383272</v>
      </c>
      <c r="G3724" s="92">
        <v>104.78289031982422</v>
      </c>
      <c r="H3724" s="91">
        <v>72.549446105957031</v>
      </c>
      <c r="I3724" s="90">
        <v>96.060813903808594</v>
      </c>
    </row>
    <row r="3725" spans="1:9">
      <c r="A3725" s="65" t="s">
        <v>6786</v>
      </c>
      <c r="B3725" s="65" t="s">
        <v>6785</v>
      </c>
      <c r="C3725" s="131">
        <v>10.047000000000001</v>
      </c>
      <c r="D3725" s="132">
        <v>100.94220733642578</v>
      </c>
      <c r="E3725" s="132">
        <v>3.2000957666276055</v>
      </c>
      <c r="F3725" s="132">
        <v>38.01209904333146</v>
      </c>
      <c r="G3725" s="92">
        <v>97.929214477539063</v>
      </c>
      <c r="H3725" s="91">
        <v>68.276237487792969</v>
      </c>
      <c r="I3725" s="90">
        <v>89.905387878417969</v>
      </c>
    </row>
    <row r="3726" spans="1:9">
      <c r="A3726" s="65" t="s">
        <v>6784</v>
      </c>
      <c r="B3726" s="65" t="s">
        <v>6783</v>
      </c>
      <c r="C3726" s="131">
        <v>9.9629999999999992</v>
      </c>
      <c r="D3726" s="132">
        <v>99.261367797851563</v>
      </c>
      <c r="E3726" s="132">
        <v>3.9323288348804746</v>
      </c>
      <c r="F3726" s="132">
        <v>39.030096660808432</v>
      </c>
      <c r="G3726" s="92">
        <v>97.008331298828125</v>
      </c>
      <c r="H3726" s="91">
        <v>68.122650146484375</v>
      </c>
      <c r="I3726" s="90">
        <v>89.192131042480469</v>
      </c>
    </row>
    <row r="3727" spans="1:9">
      <c r="A3727" s="65" t="s">
        <v>6782</v>
      </c>
      <c r="B3727" s="65" t="s">
        <v>6781</v>
      </c>
      <c r="C3727" s="131">
        <v>9.359</v>
      </c>
      <c r="D3727" s="132">
        <v>87.59088134765625</v>
      </c>
      <c r="E3727" s="132">
        <v>1.8746083153565698</v>
      </c>
      <c r="F3727" s="132">
        <v>39.382879377431905</v>
      </c>
      <c r="G3727" s="92">
        <v>99.132133483886719</v>
      </c>
      <c r="H3727" s="91">
        <v>69.374969482421875</v>
      </c>
      <c r="I3727" s="90">
        <v>91.080116271972656</v>
      </c>
    </row>
    <row r="3728" spans="1:9">
      <c r="A3728" s="65" t="s">
        <v>6780</v>
      </c>
      <c r="B3728" s="65" t="s">
        <v>6779</v>
      </c>
      <c r="C3728" s="131">
        <v>10.000999999999999</v>
      </c>
      <c r="D3728" s="132">
        <v>100.02000427246094</v>
      </c>
      <c r="E3728" s="132">
        <v>3.7478743220089523</v>
      </c>
      <c r="F3728" s="132">
        <v>37.039774574617972</v>
      </c>
      <c r="G3728" s="92">
        <v>96.878158569335938</v>
      </c>
      <c r="H3728" s="91">
        <v>67.433845520019531</v>
      </c>
      <c r="I3728" s="90">
        <v>88.910797119140625</v>
      </c>
    </row>
    <row r="3729" spans="1:9">
      <c r="A3729" s="65" t="s">
        <v>6778</v>
      </c>
      <c r="B3729" s="65" t="s">
        <v>6777</v>
      </c>
      <c r="C3729" s="131">
        <v>10.984</v>
      </c>
      <c r="D3729" s="132">
        <v>120.64825439453125</v>
      </c>
      <c r="E3729" s="132">
        <v>1.0669815967386418</v>
      </c>
      <c r="F3729" s="132">
        <v>37.608352578906853</v>
      </c>
      <c r="G3729" s="92">
        <v>102.13664245605469</v>
      </c>
      <c r="H3729" s="91">
        <v>70.232887268066406</v>
      </c>
      <c r="I3729" s="90">
        <v>93.503776550292969</v>
      </c>
    </row>
    <row r="3730" spans="1:9">
      <c r="A3730" s="65" t="s">
        <v>6776</v>
      </c>
      <c r="B3730" s="65" t="s">
        <v>6775</v>
      </c>
      <c r="C3730" s="131">
        <v>7.4509999999999996</v>
      </c>
      <c r="D3730" s="132">
        <v>55.517402648925781</v>
      </c>
      <c r="E3730" s="132">
        <v>2.2758903343964958</v>
      </c>
      <c r="F3730" s="132">
        <v>37.63605834820023</v>
      </c>
      <c r="G3730" s="92">
        <v>95.435356140136719</v>
      </c>
      <c r="H3730" s="91">
        <v>66.964096069335938</v>
      </c>
      <c r="I3730" s="90">
        <v>87.731292724609375</v>
      </c>
    </row>
    <row r="3731" spans="1:9">
      <c r="A3731" s="65" t="s">
        <v>6774</v>
      </c>
      <c r="B3731" s="65" t="s">
        <v>6773</v>
      </c>
      <c r="C3731" s="131">
        <v>12.57</v>
      </c>
      <c r="D3731" s="132">
        <v>158.00489807128906</v>
      </c>
      <c r="E3731" s="132">
        <v>0.80366514463528993</v>
      </c>
      <c r="F3731" s="132">
        <v>42.157342320654791</v>
      </c>
      <c r="G3731" s="92">
        <v>105.66255187988281</v>
      </c>
      <c r="H3731" s="91">
        <v>73.233177185058594</v>
      </c>
      <c r="I3731" s="90">
        <v>96.887458801269531</v>
      </c>
    </row>
    <row r="3732" spans="1:9">
      <c r="A3732" s="65" t="s">
        <v>6772</v>
      </c>
      <c r="B3732" s="65" t="s">
        <v>6771</v>
      </c>
      <c r="C3732" s="131">
        <v>11.340999999999999</v>
      </c>
      <c r="D3732" s="132">
        <v>128.6182861328125</v>
      </c>
      <c r="E3732" s="132">
        <v>1.7140234764876163</v>
      </c>
      <c r="F3732" s="132">
        <v>40.006302048165651</v>
      </c>
      <c r="G3732" s="92">
        <v>102.248046875</v>
      </c>
      <c r="H3732" s="91">
        <v>70.989952087402344</v>
      </c>
      <c r="I3732" s="90">
        <v>93.789894104003906</v>
      </c>
    </row>
    <row r="3733" spans="1:9">
      <c r="A3733" s="65" t="s">
        <v>6770</v>
      </c>
      <c r="B3733" s="65" t="s">
        <v>6769</v>
      </c>
      <c r="C3733" s="131">
        <v>10.749000000000001</v>
      </c>
      <c r="D3733" s="132">
        <v>115.54100036621094</v>
      </c>
      <c r="E3733" s="132">
        <v>2.6360852940557109</v>
      </c>
      <c r="F3733" s="132">
        <v>34.984705275820588</v>
      </c>
      <c r="G3733" s="92">
        <v>99.02276611328125</v>
      </c>
      <c r="H3733" s="91">
        <v>67.832817077636719</v>
      </c>
      <c r="I3733" s="90">
        <v>90.583053588867188</v>
      </c>
    </row>
    <row r="3734" spans="1:9">
      <c r="A3734" s="65" t="s">
        <v>6768</v>
      </c>
      <c r="B3734" s="65" t="s">
        <v>6767</v>
      </c>
      <c r="C3734" s="131">
        <v>10.028</v>
      </c>
      <c r="D3734" s="132">
        <v>100.56078338623047</v>
      </c>
      <c r="E3734" s="132">
        <v>3.1715354632839805</v>
      </c>
      <c r="F3734" s="132">
        <v>39.804723950233281</v>
      </c>
      <c r="G3734" s="92">
        <v>98.341621398925781</v>
      </c>
      <c r="H3734" s="91">
        <v>69.048233032226563</v>
      </c>
      <c r="I3734" s="90">
        <v>90.41510009765625</v>
      </c>
    </row>
    <row r="3735" spans="1:9">
      <c r="A3735" s="65" t="s">
        <v>6766</v>
      </c>
      <c r="B3735" s="65" t="s">
        <v>6765</v>
      </c>
      <c r="C3735" s="131">
        <v>8.0679999999999996</v>
      </c>
      <c r="D3735" s="132">
        <v>65.092620849609375</v>
      </c>
      <c r="E3735" s="132">
        <v>0.4062778918128554</v>
      </c>
      <c r="F3735" s="132">
        <v>42.726246588935751</v>
      </c>
      <c r="G3735" s="92">
        <v>100.094970703125</v>
      </c>
      <c r="H3735" s="91">
        <v>70.958106994628906</v>
      </c>
      <c r="I3735" s="90">
        <v>92.210800170898438</v>
      </c>
    </row>
    <row r="3736" spans="1:9">
      <c r="A3736" s="65" t="s">
        <v>932</v>
      </c>
      <c r="B3736" s="65" t="s">
        <v>931</v>
      </c>
      <c r="C3736" s="131">
        <v>11.443</v>
      </c>
      <c r="D3736" s="132">
        <v>130.94224548339844</v>
      </c>
      <c r="E3736" s="132">
        <v>0.70997834051644859</v>
      </c>
      <c r="F3736" s="132">
        <v>44.035255421934423</v>
      </c>
      <c r="G3736" s="92">
        <v>104.69545745849609</v>
      </c>
      <c r="H3736" s="91">
        <v>73.494880676269531</v>
      </c>
      <c r="I3736" s="90">
        <v>96.25286865234375</v>
      </c>
    </row>
    <row r="3737" spans="1:9">
      <c r="A3737" s="65" t="s">
        <v>930</v>
      </c>
      <c r="B3737" s="65" t="s">
        <v>929</v>
      </c>
      <c r="C3737" s="131">
        <v>10.105</v>
      </c>
      <c r="D3737" s="132">
        <v>102.11102294921875</v>
      </c>
      <c r="E3737" s="132">
        <v>0.76492686295407608</v>
      </c>
      <c r="F3737" s="132">
        <v>45.552947052947054</v>
      </c>
      <c r="G3737" s="92">
        <v>103.11294555664063</v>
      </c>
      <c r="H3737" s="91">
        <v>73.297805786132813</v>
      </c>
      <c r="I3737" s="90">
        <v>95.045242309570313</v>
      </c>
    </row>
    <row r="3738" spans="1:9">
      <c r="A3738" s="65" t="s">
        <v>928</v>
      </c>
      <c r="B3738" s="65" t="s">
        <v>927</v>
      </c>
      <c r="C3738" s="131">
        <v>8.2520000000000007</v>
      </c>
      <c r="D3738" s="132">
        <v>68.095504760742188</v>
      </c>
      <c r="E3738" s="132">
        <v>2.5650632817317396</v>
      </c>
      <c r="F3738" s="132">
        <v>41.218548786527982</v>
      </c>
      <c r="G3738" s="92">
        <v>96.988731384277344</v>
      </c>
      <c r="H3738" s="91">
        <v>68.878547668457031</v>
      </c>
      <c r="I3738" s="90">
        <v>89.382369995117188</v>
      </c>
    </row>
    <row r="3739" spans="1:9">
      <c r="A3739" s="65" t="s">
        <v>926</v>
      </c>
      <c r="B3739" s="65" t="s">
        <v>925</v>
      </c>
      <c r="C3739" s="131">
        <v>7.3789999999999996</v>
      </c>
      <c r="D3739" s="132">
        <v>54.449642181396484</v>
      </c>
      <c r="E3739" s="132">
        <v>3.7756965404719267</v>
      </c>
      <c r="F3739" s="132">
        <v>39.579389312977099</v>
      </c>
      <c r="G3739" s="92">
        <v>93.652603149414063</v>
      </c>
      <c r="H3739" s="91">
        <v>66.643646240234375</v>
      </c>
      <c r="I3739" s="90">
        <v>86.344223022460938</v>
      </c>
    </row>
    <row r="3740" spans="1:9">
      <c r="A3740" s="65" t="s">
        <v>924</v>
      </c>
      <c r="B3740" s="65" t="s">
        <v>923</v>
      </c>
      <c r="C3740" s="131">
        <v>9.1639999999999997</v>
      </c>
      <c r="D3740" s="132">
        <v>83.978897094726563</v>
      </c>
      <c r="E3740" s="132">
        <v>2.3448185373797772</v>
      </c>
      <c r="F3740" s="132">
        <v>43.716944739126241</v>
      </c>
      <c r="G3740" s="92">
        <v>99.158683776855469</v>
      </c>
      <c r="H3740" s="91">
        <v>70.74591064453125</v>
      </c>
      <c r="I3740" s="90">
        <v>91.470443725585938</v>
      </c>
    </row>
    <row r="3741" spans="1:9">
      <c r="A3741" s="65" t="s">
        <v>922</v>
      </c>
      <c r="B3741" s="65" t="s">
        <v>921</v>
      </c>
      <c r="C3741" s="131">
        <v>6.931</v>
      </c>
      <c r="D3741" s="132">
        <v>48.038761138916016</v>
      </c>
      <c r="E3741" s="132">
        <v>1.3993980758798015</v>
      </c>
      <c r="F3741" s="132">
        <v>42.273960612691468</v>
      </c>
      <c r="G3741" s="92">
        <v>96.935989379882813</v>
      </c>
      <c r="H3741" s="91">
        <v>69.170684814453125</v>
      </c>
      <c r="I3741" s="90">
        <v>89.422950744628906</v>
      </c>
    </row>
    <row r="3742" spans="1:9">
      <c r="A3742" s="65" t="s">
        <v>920</v>
      </c>
      <c r="B3742" s="65" t="s">
        <v>919</v>
      </c>
      <c r="C3742" s="131">
        <v>7.6550000000000002</v>
      </c>
      <c r="D3742" s="132">
        <v>58.599025726318359</v>
      </c>
      <c r="E3742" s="132">
        <v>3.7836080116912592</v>
      </c>
      <c r="F3742" s="132">
        <v>37.610512749700817</v>
      </c>
      <c r="G3742" s="92">
        <v>93.606689453125</v>
      </c>
      <c r="H3742" s="91">
        <v>66.010818481445313</v>
      </c>
      <c r="I3742" s="90">
        <v>86.139495849609375</v>
      </c>
    </row>
    <row r="3743" spans="1:9">
      <c r="A3743" s="65" t="s">
        <v>918</v>
      </c>
      <c r="B3743" s="65" t="s">
        <v>917</v>
      </c>
      <c r="C3743" s="131">
        <v>9.0980000000000008</v>
      </c>
      <c r="D3743" s="132">
        <v>82.773605346679688</v>
      </c>
      <c r="E3743" s="132">
        <v>1.4380333753949073</v>
      </c>
      <c r="F3743" s="132">
        <v>41.037740533829918</v>
      </c>
      <c r="G3743" s="92">
        <v>99.744537353515625</v>
      </c>
      <c r="H3743" s="91">
        <v>70.220458984375</v>
      </c>
      <c r="I3743" s="90">
        <v>91.755592346191406</v>
      </c>
    </row>
    <row r="3744" spans="1:9">
      <c r="A3744" s="65" t="s">
        <v>916</v>
      </c>
      <c r="B3744" s="65" t="s">
        <v>915</v>
      </c>
      <c r="C3744" s="131">
        <v>7.444</v>
      </c>
      <c r="D3744" s="132">
        <v>55.413135528564453</v>
      </c>
      <c r="E3744" s="132">
        <v>1.0897488337762942</v>
      </c>
      <c r="F3744" s="132">
        <v>42.917029160625098</v>
      </c>
      <c r="G3744" s="92">
        <v>98.268310546875</v>
      </c>
      <c r="H3744" s="91">
        <v>70.071357727050781</v>
      </c>
      <c r="I3744" s="90">
        <v>90.638473510742188</v>
      </c>
    </row>
    <row r="3745" spans="1:9">
      <c r="A3745" s="65" t="s">
        <v>914</v>
      </c>
      <c r="B3745" s="65" t="s">
        <v>913</v>
      </c>
      <c r="C3745" s="131">
        <v>5.6239999999999997</v>
      </c>
      <c r="D3745" s="132">
        <v>31.629375457763672</v>
      </c>
      <c r="E3745" s="132">
        <v>4.0861812515829401</v>
      </c>
      <c r="F3745" s="132">
        <v>42.329039812646371</v>
      </c>
      <c r="G3745" s="92">
        <v>91.218154907226563</v>
      </c>
      <c r="H3745" s="91">
        <v>66.154335021972656</v>
      </c>
      <c r="I3745" s="90">
        <v>84.436111450195313</v>
      </c>
    </row>
    <row r="3746" spans="1:9">
      <c r="A3746" s="65" t="s">
        <v>912</v>
      </c>
      <c r="B3746" s="65" t="s">
        <v>911</v>
      </c>
      <c r="C3746" s="131">
        <v>5.5759999999999996</v>
      </c>
      <c r="D3746" s="132">
        <v>31.091775894165039</v>
      </c>
      <c r="E3746" s="132">
        <v>2.5098839764836196</v>
      </c>
      <c r="F3746" s="132">
        <v>45.47100028019053</v>
      </c>
      <c r="G3746" s="92">
        <v>94.061859130859375</v>
      </c>
      <c r="H3746" s="91">
        <v>68.598945617675781</v>
      </c>
      <c r="I3746" s="90">
        <v>87.171829223632813</v>
      </c>
    </row>
    <row r="3747" spans="1:9">
      <c r="A3747" s="65" t="s">
        <v>910</v>
      </c>
      <c r="B3747" s="65" t="s">
        <v>909</v>
      </c>
      <c r="C3747" s="131">
        <v>5.4089999999999998</v>
      </c>
      <c r="D3747" s="132">
        <v>29.257280349731445</v>
      </c>
      <c r="E3747" s="132">
        <v>3.6035257018129752</v>
      </c>
      <c r="F3747" s="132">
        <v>43.512574302697757</v>
      </c>
      <c r="G3747" s="92">
        <v>91.835250854492188</v>
      </c>
      <c r="H3747" s="91">
        <v>66.823440551757813</v>
      </c>
      <c r="I3747" s="90">
        <v>85.067283630371094</v>
      </c>
    </row>
    <row r="3748" spans="1:9">
      <c r="A3748" s="65" t="s">
        <v>908</v>
      </c>
      <c r="B3748" s="65" t="s">
        <v>907</v>
      </c>
      <c r="C3748" s="131">
        <v>6.407</v>
      </c>
      <c r="D3748" s="132">
        <v>41.049648284912109</v>
      </c>
      <c r="E3748" s="132">
        <v>2.8042100329797401</v>
      </c>
      <c r="F3748" s="132">
        <v>43.328152200945041</v>
      </c>
      <c r="G3748" s="92">
        <v>94.417594909667969</v>
      </c>
      <c r="H3748" s="91">
        <v>68.172615051269531</v>
      </c>
      <c r="I3748" s="90">
        <v>87.315940856933594</v>
      </c>
    </row>
    <row r="3749" spans="1:9">
      <c r="A3749" s="65" t="s">
        <v>906</v>
      </c>
      <c r="B3749" s="65" t="s">
        <v>905</v>
      </c>
      <c r="C3749" s="131">
        <v>4.6020000000000003</v>
      </c>
      <c r="D3749" s="132">
        <v>21.178403854370117</v>
      </c>
      <c r="E3749" s="132">
        <v>2.7030998806657478</v>
      </c>
      <c r="F3749" s="132">
        <v>47.989193682460517</v>
      </c>
      <c r="G3749" s="92">
        <v>92.866813659667969</v>
      </c>
      <c r="H3749" s="91">
        <v>68.66485595703125</v>
      </c>
      <c r="I3749" s="90">
        <v>86.317985534667969</v>
      </c>
    </row>
    <row r="3750" spans="1:9">
      <c r="A3750" s="65" t="s">
        <v>904</v>
      </c>
      <c r="B3750" s="65" t="s">
        <v>903</v>
      </c>
      <c r="C3750" s="131">
        <v>4.4800000000000004</v>
      </c>
      <c r="D3750" s="132">
        <v>20.070400238037109</v>
      </c>
      <c r="E3750" s="132">
        <v>2.4447656458968261</v>
      </c>
      <c r="F3750" s="132">
        <v>43.707317073170735</v>
      </c>
      <c r="G3750" s="92">
        <v>92.090187072753906</v>
      </c>
      <c r="H3750" s="91">
        <v>66.917953491210938</v>
      </c>
      <c r="I3750" s="90">
        <v>85.27880859375</v>
      </c>
    </row>
    <row r="3751" spans="1:9">
      <c r="A3751" s="65" t="s">
        <v>902</v>
      </c>
      <c r="B3751" s="65" t="s">
        <v>901</v>
      </c>
      <c r="C3751" s="131">
        <v>6.335</v>
      </c>
      <c r="D3751" s="132">
        <v>40.132225036621094</v>
      </c>
      <c r="E3751" s="132">
        <v>3.1970631144399375</v>
      </c>
      <c r="F3751" s="132">
        <v>43.508116270290678</v>
      </c>
      <c r="G3751" s="92">
        <v>93.797737121582031</v>
      </c>
      <c r="H3751" s="91">
        <v>67.903785705566406</v>
      </c>
      <c r="I3751" s="90">
        <v>86.791069030761719</v>
      </c>
    </row>
    <row r="3752" spans="1:9">
      <c r="A3752" s="65" t="s">
        <v>900</v>
      </c>
      <c r="B3752" s="65" t="s">
        <v>899</v>
      </c>
      <c r="C3752" s="131">
        <v>8.4269999999999996</v>
      </c>
      <c r="D3752" s="132">
        <v>71.014328002929688</v>
      </c>
      <c r="E3752" s="132">
        <v>3.3913168768722919</v>
      </c>
      <c r="F3752" s="132">
        <v>39.317630465444289</v>
      </c>
      <c r="G3752" s="92">
        <v>95.655593872070313</v>
      </c>
      <c r="H3752" s="91">
        <v>67.593963623046875</v>
      </c>
      <c r="I3752" s="90">
        <v>88.062370300292969</v>
      </c>
    </row>
    <row r="3753" spans="1:9">
      <c r="A3753" s="65" t="s">
        <v>898</v>
      </c>
      <c r="B3753" s="65" t="s">
        <v>897</v>
      </c>
      <c r="C3753" s="131">
        <v>9.5879999999999992</v>
      </c>
      <c r="D3753" s="132">
        <v>91.929740905761719</v>
      </c>
      <c r="E3753" s="132">
        <v>3.4785911888162704</v>
      </c>
      <c r="F3753" s="132">
        <v>48.183486238532112</v>
      </c>
      <c r="G3753" s="92">
        <v>99.156623840332031</v>
      </c>
      <c r="H3753" s="91">
        <v>72.106590270996094</v>
      </c>
      <c r="I3753" s="90">
        <v>91.837127685546875</v>
      </c>
    </row>
    <row r="3754" spans="1:9">
      <c r="A3754" s="65" t="s">
        <v>896</v>
      </c>
      <c r="B3754" s="65" t="s">
        <v>895</v>
      </c>
      <c r="C3754" s="131">
        <v>9.3010000000000002</v>
      </c>
      <c r="D3754" s="132">
        <v>86.508598327636719</v>
      </c>
      <c r="E3754" s="132">
        <v>2.3511424762361375</v>
      </c>
      <c r="F3754" s="132">
        <v>38.218600764087867</v>
      </c>
      <c r="G3754" s="92">
        <v>98.120811462402344</v>
      </c>
      <c r="H3754" s="91">
        <v>68.493034362792969</v>
      </c>
      <c r="I3754" s="90">
        <v>90.103805541992188</v>
      </c>
    </row>
    <row r="3755" spans="1:9">
      <c r="A3755" s="65" t="s">
        <v>894</v>
      </c>
      <c r="B3755" s="65" t="s">
        <v>893</v>
      </c>
      <c r="C3755" s="131">
        <v>9.5269999999999992</v>
      </c>
      <c r="D3755" s="132">
        <v>90.763725280761719</v>
      </c>
      <c r="E3755" s="132">
        <v>3.0794163764786373</v>
      </c>
      <c r="F3755" s="132">
        <v>44.672687332194286</v>
      </c>
      <c r="G3755" s="92">
        <v>98.851234436035156</v>
      </c>
      <c r="H3755" s="91">
        <v>70.862037658691406</v>
      </c>
      <c r="I3755" s="90">
        <v>91.277610778808594</v>
      </c>
    </row>
    <row r="3756" spans="1:9">
      <c r="A3756" s="65" t="s">
        <v>892</v>
      </c>
      <c r="B3756" s="65" t="s">
        <v>891</v>
      </c>
      <c r="C3756" s="131">
        <v>9.7690000000000001</v>
      </c>
      <c r="D3756" s="132">
        <v>95.433357238769531</v>
      </c>
      <c r="E3756" s="132">
        <v>3.6300205661608396</v>
      </c>
      <c r="F3756" s="132">
        <v>43.554382803449606</v>
      </c>
      <c r="G3756" s="92">
        <v>98.168266296386719</v>
      </c>
      <c r="H3756" s="91">
        <v>70.143913269042969</v>
      </c>
      <c r="I3756" s="90">
        <v>90.585128784179688</v>
      </c>
    </row>
    <row r="3757" spans="1:9">
      <c r="A3757" s="65" t="s">
        <v>6764</v>
      </c>
      <c r="B3757" s="65" t="s">
        <v>6763</v>
      </c>
      <c r="C3757" s="131">
        <v>2.6040000000000001</v>
      </c>
      <c r="D3757" s="132">
        <v>6.7808160781860352</v>
      </c>
      <c r="E3757" s="132">
        <v>0.23544664418336567</v>
      </c>
      <c r="F3757" s="132">
        <v>41.282744874715263</v>
      </c>
      <c r="G3757" s="92">
        <v>91.726959228515625</v>
      </c>
      <c r="H3757" s="91">
        <v>65.680351257324219</v>
      </c>
      <c r="I3757" s="90">
        <v>84.678985595703125</v>
      </c>
    </row>
    <row r="3758" spans="1:9">
      <c r="A3758" s="65" t="s">
        <v>6762</v>
      </c>
      <c r="B3758" s="65" t="s">
        <v>6761</v>
      </c>
      <c r="C3758" s="131">
        <v>1.8919999999999999</v>
      </c>
      <c r="D3758" s="132">
        <v>3.5796639919281006</v>
      </c>
      <c r="E3758" s="132">
        <v>2.4784135455743108</v>
      </c>
      <c r="F3758" s="132">
        <v>42.818049136463145</v>
      </c>
      <c r="G3758" s="92">
        <v>87.777206420898438</v>
      </c>
      <c r="H3758" s="91">
        <v>63.9649658203125</v>
      </c>
      <c r="I3758" s="90">
        <v>81.333831787109375</v>
      </c>
    </row>
    <row r="3759" spans="1:9">
      <c r="A3759" s="65" t="s">
        <v>6760</v>
      </c>
      <c r="B3759" s="65" t="s">
        <v>6759</v>
      </c>
      <c r="C3759" s="131">
        <v>4.1059999999999999</v>
      </c>
      <c r="D3759" s="132">
        <v>16.859235763549805</v>
      </c>
      <c r="E3759" s="132">
        <v>0.6166628900258545</v>
      </c>
      <c r="F3759" s="132">
        <v>40.670464135021099</v>
      </c>
      <c r="G3759" s="92">
        <v>93.40887451171875</v>
      </c>
      <c r="H3759" s="91">
        <v>66.608932495117188</v>
      </c>
      <c r="I3759" s="90">
        <v>86.157051086425781</v>
      </c>
    </row>
    <row r="3760" spans="1:9">
      <c r="A3760" s="65" t="s">
        <v>6758</v>
      </c>
      <c r="B3760" s="65" t="s">
        <v>6757</v>
      </c>
      <c r="C3760" s="131">
        <v>3.004</v>
      </c>
      <c r="D3760" s="132">
        <v>9.0240163803100586</v>
      </c>
      <c r="E3760" s="132">
        <v>3.2847476045742847</v>
      </c>
      <c r="F3760" s="132">
        <v>40.508427642667954</v>
      </c>
      <c r="G3760" s="92">
        <v>87.898109436035156</v>
      </c>
      <c r="H3760" s="91">
        <v>63.531410217285156</v>
      </c>
      <c r="I3760" s="90">
        <v>81.304702758789063</v>
      </c>
    </row>
    <row r="3761" spans="1:9">
      <c r="A3761" s="65" t="s">
        <v>6756</v>
      </c>
      <c r="B3761" s="65" t="s">
        <v>6755</v>
      </c>
      <c r="C3761" s="131">
        <v>5.3959999999999999</v>
      </c>
      <c r="D3761" s="132">
        <v>29.116815567016602</v>
      </c>
      <c r="E3761" s="132">
        <v>1.1668642094408128</v>
      </c>
      <c r="F3761" s="132">
        <v>37.417795599869947</v>
      </c>
      <c r="G3761" s="92">
        <v>93.887275695800781</v>
      </c>
      <c r="H3761" s="91">
        <v>65.991737365722656</v>
      </c>
      <c r="I3761" s="90">
        <v>86.338996887207031</v>
      </c>
    </row>
    <row r="3762" spans="1:9">
      <c r="A3762" s="65" t="s">
        <v>6754</v>
      </c>
      <c r="B3762" s="65" t="s">
        <v>6753</v>
      </c>
      <c r="C3762" s="131">
        <v>3.0590000000000002</v>
      </c>
      <c r="D3762" s="132">
        <v>9.3574810028076172</v>
      </c>
      <c r="E3762" s="132">
        <v>3.9518334848715839</v>
      </c>
      <c r="F3762" s="132">
        <v>37.114201486798258</v>
      </c>
      <c r="G3762" s="92">
        <v>86.291404724121094</v>
      </c>
      <c r="H3762" s="91">
        <v>61.65484619140625</v>
      </c>
      <c r="I3762" s="90">
        <v>79.624977111816406</v>
      </c>
    </row>
    <row r="3763" spans="1:9">
      <c r="A3763" s="65" t="s">
        <v>6752</v>
      </c>
      <c r="B3763" s="65" t="s">
        <v>6751</v>
      </c>
      <c r="C3763" s="131">
        <v>3.6179999999999999</v>
      </c>
      <c r="D3763" s="132">
        <v>13.089923858642578</v>
      </c>
      <c r="E3763" s="132">
        <v>3.6391900179115302</v>
      </c>
      <c r="F3763" s="132">
        <v>39.622537853410158</v>
      </c>
      <c r="G3763" s="92">
        <v>88.165603637695313</v>
      </c>
      <c r="H3763" s="91">
        <v>63.4970703125</v>
      </c>
      <c r="I3763" s="90">
        <v>81.490524291992188</v>
      </c>
    </row>
    <row r="3764" spans="1:9">
      <c r="A3764" s="65" t="s">
        <v>6750</v>
      </c>
      <c r="B3764" s="65" t="s">
        <v>6749</v>
      </c>
      <c r="C3764" s="131">
        <v>5.0259999999999998</v>
      </c>
      <c r="D3764" s="132">
        <v>25.260675430297852</v>
      </c>
      <c r="E3764" s="132">
        <v>3.363621711638566</v>
      </c>
      <c r="F3764" s="132">
        <v>35.932889509288088</v>
      </c>
      <c r="G3764" s="92">
        <v>89.904579162597656</v>
      </c>
      <c r="H3764" s="91">
        <v>63.432815551757813</v>
      </c>
      <c r="I3764" s="90">
        <v>82.741561889648438</v>
      </c>
    </row>
    <row r="3765" spans="1:9">
      <c r="A3765" s="65" t="s">
        <v>6748</v>
      </c>
      <c r="B3765" s="65" t="s">
        <v>6747</v>
      </c>
      <c r="C3765" s="131">
        <v>3.698</v>
      </c>
      <c r="D3765" s="132">
        <v>13.675204277038574</v>
      </c>
      <c r="E3765" s="132">
        <v>3.5193085551393666</v>
      </c>
      <c r="F3765" s="132">
        <v>36.722076407115779</v>
      </c>
      <c r="G3765" s="92">
        <v>87.813812255859375</v>
      </c>
      <c r="H3765" s="91">
        <v>62.426258087158203</v>
      </c>
      <c r="I3765" s="90">
        <v>80.944168090820313</v>
      </c>
    </row>
    <row r="3766" spans="1:9">
      <c r="A3766" s="65" t="s">
        <v>6746</v>
      </c>
      <c r="B3766" s="65" t="s">
        <v>6745</v>
      </c>
      <c r="C3766" s="131">
        <v>3.673</v>
      </c>
      <c r="D3766" s="132">
        <v>13.490928649902344</v>
      </c>
      <c r="E3766" s="132">
        <v>3.5368172877888191</v>
      </c>
      <c r="F3766" s="132">
        <v>36.310927793054283</v>
      </c>
      <c r="G3766" s="92">
        <v>87.65875244140625</v>
      </c>
      <c r="H3766" s="91">
        <v>62.214439392089844</v>
      </c>
      <c r="I3766" s="90">
        <v>80.773750305175781</v>
      </c>
    </row>
    <row r="3767" spans="1:9">
      <c r="A3767" s="65" t="s">
        <v>6744</v>
      </c>
      <c r="B3767" s="65" t="s">
        <v>6743</v>
      </c>
      <c r="C3767" s="131">
        <v>6.149</v>
      </c>
      <c r="D3767" s="132">
        <v>37.810199737548828</v>
      </c>
      <c r="E3767" s="132">
        <v>0.71295159120510643</v>
      </c>
      <c r="F3767" s="132">
        <v>44.878539583082301</v>
      </c>
      <c r="G3767" s="92">
        <v>97.319023132324219</v>
      </c>
      <c r="H3767" s="91">
        <v>70.142303466796875</v>
      </c>
      <c r="I3767" s="90">
        <v>89.965248107910156</v>
      </c>
    </row>
    <row r="3768" spans="1:9">
      <c r="A3768" s="65" t="s">
        <v>6742</v>
      </c>
      <c r="B3768" s="65" t="s">
        <v>6741</v>
      </c>
      <c r="C3768" s="131">
        <v>4.7729999999999997</v>
      </c>
      <c r="D3768" s="132">
        <v>22.781528472900391</v>
      </c>
      <c r="E3768" s="132">
        <v>3.6813354789013837</v>
      </c>
      <c r="F3768" s="132">
        <v>40.065252416756174</v>
      </c>
      <c r="G3768" s="92">
        <v>89.990348815917969</v>
      </c>
      <c r="H3768" s="91">
        <v>64.73370361328125</v>
      </c>
      <c r="I3768" s="90">
        <v>83.1561279296875</v>
      </c>
    </row>
    <row r="3769" spans="1:9">
      <c r="A3769" s="65" t="s">
        <v>6740</v>
      </c>
      <c r="B3769" s="65" t="s">
        <v>6739</v>
      </c>
      <c r="C3769" s="131">
        <v>5.7750000000000004</v>
      </c>
      <c r="D3769" s="132">
        <v>33.350624084472656</v>
      </c>
      <c r="E3769" s="132">
        <v>1.6725971370658894</v>
      </c>
      <c r="F3769" s="132">
        <v>44.546914839367666</v>
      </c>
      <c r="G3769" s="92">
        <v>95.334144592285156</v>
      </c>
      <c r="H3769" s="91">
        <v>68.986274719238281</v>
      </c>
      <c r="I3769" s="90">
        <v>88.20465087890625</v>
      </c>
    </row>
    <row r="3770" spans="1:9">
      <c r="A3770" s="65" t="s">
        <v>6738</v>
      </c>
      <c r="B3770" s="65" t="s">
        <v>6737</v>
      </c>
      <c r="C3770" s="131">
        <v>5.4740000000000002</v>
      </c>
      <c r="D3770" s="132">
        <v>29.964675903320313</v>
      </c>
      <c r="E3770" s="132">
        <v>3.4987548993896187</v>
      </c>
      <c r="F3770" s="132">
        <v>38.91171962807806</v>
      </c>
      <c r="G3770" s="92">
        <v>91.057594299316406</v>
      </c>
      <c r="H3770" s="91">
        <v>64.997283935546875</v>
      </c>
      <c r="I3770" s="90">
        <v>84.005912780761719</v>
      </c>
    </row>
    <row r="3771" spans="1:9">
      <c r="A3771" s="65" t="s">
        <v>6736</v>
      </c>
      <c r="B3771" s="65" t="s">
        <v>6735</v>
      </c>
      <c r="C3771" s="131">
        <v>6.0679999999999996</v>
      </c>
      <c r="D3771" s="132">
        <v>36.820625305175781</v>
      </c>
      <c r="E3771" s="132">
        <v>4.1916659877863012</v>
      </c>
      <c r="F3771" s="132">
        <v>39.667771692130295</v>
      </c>
      <c r="G3771" s="92">
        <v>91.145393371582031</v>
      </c>
      <c r="H3771" s="91">
        <v>65.321861267089844</v>
      </c>
      <c r="I3771" s="90">
        <v>84.157783508300781</v>
      </c>
    </row>
    <row r="3772" spans="1:9">
      <c r="A3772" s="65" t="s">
        <v>6734</v>
      </c>
      <c r="B3772" s="65" t="s">
        <v>6733</v>
      </c>
      <c r="C3772" s="131">
        <v>9.7870000000000008</v>
      </c>
      <c r="D3772" s="132">
        <v>95.785369873046875</v>
      </c>
      <c r="E3772" s="132">
        <v>0.9870380797017585</v>
      </c>
      <c r="F3772" s="132">
        <v>42.856768272697479</v>
      </c>
      <c r="G3772" s="92">
        <v>101.75603485107422</v>
      </c>
      <c r="H3772" s="91">
        <v>71.783699035644531</v>
      </c>
      <c r="I3772" s="90">
        <v>93.645790100097656</v>
      </c>
    </row>
    <row r="3773" spans="1:9">
      <c r="A3773" s="65" t="s">
        <v>6732</v>
      </c>
      <c r="B3773" s="65" t="s">
        <v>6731</v>
      </c>
      <c r="C3773" s="131">
        <v>6.8239999999999998</v>
      </c>
      <c r="D3773" s="132">
        <v>46.566974639892578</v>
      </c>
      <c r="E3773" s="132">
        <v>1.8087915995299748</v>
      </c>
      <c r="F3773" s="132">
        <v>42.709574615491199</v>
      </c>
      <c r="G3773" s="92">
        <v>96.298965454101563</v>
      </c>
      <c r="H3773" s="91">
        <v>68.972579956054688</v>
      </c>
      <c r="I3773" s="90">
        <v>88.904693603515625</v>
      </c>
    </row>
    <row r="3774" spans="1:9">
      <c r="A3774" s="65" t="s">
        <v>6730</v>
      </c>
      <c r="B3774" s="65" t="s">
        <v>6729</v>
      </c>
      <c r="C3774" s="131">
        <v>9.1620000000000008</v>
      </c>
      <c r="D3774" s="132">
        <v>83.942245483398438</v>
      </c>
      <c r="E3774" s="132">
        <v>0.18517930221825724</v>
      </c>
      <c r="F3774" s="132">
        <v>45.020079099482814</v>
      </c>
      <c r="G3774" s="92">
        <v>102.48353576660156</v>
      </c>
      <c r="H3774" s="91">
        <v>72.872489929199219</v>
      </c>
      <c r="I3774" s="90">
        <v>94.471054077148438</v>
      </c>
    </row>
    <row r="3775" spans="1:9">
      <c r="A3775" s="65" t="s">
        <v>6728</v>
      </c>
      <c r="B3775" s="65" t="s">
        <v>6727</v>
      </c>
      <c r="C3775" s="131">
        <v>12.714</v>
      </c>
      <c r="D3775" s="132">
        <v>161.64579772949219</v>
      </c>
      <c r="E3775" s="132">
        <v>2.7388996000735411</v>
      </c>
      <c r="F3775" s="132">
        <v>39.749255583126548</v>
      </c>
      <c r="G3775" s="92">
        <v>102.59616088867188</v>
      </c>
      <c r="H3775" s="91">
        <v>70.870994567871094</v>
      </c>
      <c r="I3775" s="90">
        <v>94.011619567871094</v>
      </c>
    </row>
    <row r="3776" spans="1:9">
      <c r="A3776" s="65" t="s">
        <v>6726</v>
      </c>
      <c r="B3776" s="65" t="s">
        <v>6725</v>
      </c>
      <c r="C3776" s="131">
        <v>13.234999999999999</v>
      </c>
      <c r="D3776" s="132">
        <v>175.16522216796875</v>
      </c>
      <c r="E3776" s="132">
        <v>3.2252208520943948</v>
      </c>
      <c r="F3776" s="132">
        <v>38.540527577937652</v>
      </c>
      <c r="G3776" s="92">
        <v>102.33139801025391</v>
      </c>
      <c r="H3776" s="91">
        <v>70.256721496582031</v>
      </c>
      <c r="I3776" s="90">
        <v>93.65228271484375</v>
      </c>
    </row>
    <row r="3777" spans="1:9">
      <c r="A3777" s="65" t="s">
        <v>6724</v>
      </c>
      <c r="B3777" s="65" t="s">
        <v>6723</v>
      </c>
      <c r="C3777" s="131">
        <v>7.7160000000000002</v>
      </c>
      <c r="D3777" s="132">
        <v>59.536655426025391</v>
      </c>
      <c r="E3777" s="132">
        <v>0.78848362491929447</v>
      </c>
      <c r="F3777" s="132">
        <v>45.998235985887888</v>
      </c>
      <c r="G3777" s="92">
        <v>99.774375915527344</v>
      </c>
      <c r="H3777" s="91">
        <v>71.810165405273438</v>
      </c>
      <c r="I3777" s="90">
        <v>92.207511901855469</v>
      </c>
    </row>
    <row r="3778" spans="1:9">
      <c r="A3778" s="65" t="s">
        <v>6722</v>
      </c>
      <c r="B3778" s="65" t="s">
        <v>6721</v>
      </c>
      <c r="C3778" s="131">
        <v>12.679</v>
      </c>
      <c r="D3778" s="132">
        <v>160.75703430175781</v>
      </c>
      <c r="E3778" s="132">
        <v>2.6025890638108205E-2</v>
      </c>
      <c r="F3778" s="132">
        <v>44.11078286558346</v>
      </c>
      <c r="G3778" s="92">
        <v>107.33589172363281</v>
      </c>
      <c r="H3778" s="91">
        <v>74.686599731445313</v>
      </c>
      <c r="I3778" s="90">
        <v>98.501289367675781</v>
      </c>
    </row>
    <row r="3779" spans="1:9">
      <c r="A3779" s="65" t="s">
        <v>6720</v>
      </c>
      <c r="B3779" s="65" t="s">
        <v>6719</v>
      </c>
      <c r="C3779" s="131">
        <v>12.477</v>
      </c>
      <c r="D3779" s="132">
        <v>155.67552185058594</v>
      </c>
      <c r="E3779" s="132">
        <v>4.2356184187708937E-2</v>
      </c>
      <c r="F3779" s="132">
        <v>45.509667547642231</v>
      </c>
      <c r="G3779" s="92">
        <v>107.355224609375</v>
      </c>
      <c r="H3779" s="91">
        <v>75.167564392089844</v>
      </c>
      <c r="I3779" s="90">
        <v>98.645538330078125</v>
      </c>
    </row>
    <row r="3780" spans="1:9">
      <c r="A3780" s="65" t="s">
        <v>6718</v>
      </c>
      <c r="B3780" s="65" t="s">
        <v>6717</v>
      </c>
      <c r="C3780" s="131">
        <v>13.52</v>
      </c>
      <c r="D3780" s="132">
        <v>182.7904052734375</v>
      </c>
      <c r="E3780" s="132">
        <v>2.4912563408663115</v>
      </c>
      <c r="F3780" s="132">
        <v>39.883836546623016</v>
      </c>
      <c r="G3780" s="92">
        <v>104.0361328125</v>
      </c>
      <c r="H3780" s="91">
        <v>71.496795654296875</v>
      </c>
      <c r="I3780" s="90">
        <v>95.231285095214844</v>
      </c>
    </row>
    <row r="3781" spans="1:9">
      <c r="A3781" s="65" t="s">
        <v>6716</v>
      </c>
      <c r="B3781" s="65" t="s">
        <v>6715</v>
      </c>
      <c r="C3781" s="131">
        <v>13.991</v>
      </c>
      <c r="D3781" s="132">
        <v>195.74807739257813</v>
      </c>
      <c r="E3781" s="132">
        <v>2.1344830354846174</v>
      </c>
      <c r="F3781" s="132">
        <v>44.882551364612084</v>
      </c>
      <c r="G3781" s="92">
        <v>106.26263427734375</v>
      </c>
      <c r="H3781" s="91">
        <v>74.096694946289063</v>
      </c>
      <c r="I3781" s="90">
        <v>97.558822631835938</v>
      </c>
    </row>
    <row r="3782" spans="1:9">
      <c r="A3782" s="65" t="s">
        <v>6714</v>
      </c>
      <c r="B3782" s="65" t="s">
        <v>6713</v>
      </c>
      <c r="C3782" s="131">
        <v>13.608000000000001</v>
      </c>
      <c r="D3782" s="132">
        <v>185.17765808105469</v>
      </c>
      <c r="E3782" s="132">
        <v>2.8295089534605879</v>
      </c>
      <c r="F3782" s="132">
        <v>42.455191115702476</v>
      </c>
      <c r="G3782" s="92">
        <v>104.24723815917969</v>
      </c>
      <c r="H3782" s="91">
        <v>72.385696411132813</v>
      </c>
      <c r="I3782" s="90">
        <v>95.62579345703125</v>
      </c>
    </row>
    <row r="3783" spans="1:9">
      <c r="A3783" s="65" t="s">
        <v>6712</v>
      </c>
      <c r="B3783" s="65" t="s">
        <v>6711</v>
      </c>
      <c r="C3783" s="131">
        <v>23.076000000000001</v>
      </c>
      <c r="D3783" s="132">
        <v>532.50177001953125</v>
      </c>
      <c r="E3783" s="132">
        <v>-0.2210300225136386</v>
      </c>
      <c r="F3783" s="132">
        <v>42.841652734654886</v>
      </c>
      <c r="G3783" s="92">
        <v>119.82771301269531</v>
      </c>
      <c r="H3783" s="91">
        <v>76.822090148925781</v>
      </c>
      <c r="I3783" s="90">
        <v>108.19078063964844</v>
      </c>
    </row>
    <row r="3784" spans="1:9">
      <c r="A3784" s="65" t="s">
        <v>6710</v>
      </c>
      <c r="B3784" s="65" t="s">
        <v>6709</v>
      </c>
      <c r="C3784" s="131">
        <v>18.63</v>
      </c>
      <c r="D3784" s="132">
        <v>347.076904296875</v>
      </c>
      <c r="E3784" s="132">
        <v>0.16841630634045085</v>
      </c>
      <c r="F3784" s="132">
        <v>43.289338089575899</v>
      </c>
      <c r="G3784" s="92">
        <v>114.40468597412109</v>
      </c>
      <c r="H3784" s="91">
        <v>76.332733154296875</v>
      </c>
      <c r="I3784" s="90">
        <v>104.10276031494141</v>
      </c>
    </row>
    <row r="3785" spans="1:9">
      <c r="A3785" s="65" t="s">
        <v>6708</v>
      </c>
      <c r="B3785" s="65" t="s">
        <v>6707</v>
      </c>
      <c r="C3785" s="131">
        <v>22.747</v>
      </c>
      <c r="D3785" s="132">
        <v>517.426025390625</v>
      </c>
      <c r="E3785" s="132">
        <v>1.263403154587561</v>
      </c>
      <c r="F3785" s="132">
        <v>45.100822776544341</v>
      </c>
      <c r="G3785" s="92">
        <v>117.89144134521484</v>
      </c>
      <c r="H3785" s="91">
        <v>76.707839965820313</v>
      </c>
      <c r="I3785" s="90">
        <v>106.74753570556641</v>
      </c>
    </row>
    <row r="3786" spans="1:9">
      <c r="A3786" s="65" t="s">
        <v>890</v>
      </c>
      <c r="B3786" s="65" t="s">
        <v>889</v>
      </c>
      <c r="C3786" s="131">
        <v>8.625</v>
      </c>
      <c r="D3786" s="132">
        <v>74.390625</v>
      </c>
      <c r="E3786" s="132">
        <v>2.1123474206197934</v>
      </c>
      <c r="F3786" s="132">
        <v>47.412654320987656</v>
      </c>
      <c r="G3786" s="92">
        <v>99.539451599121094</v>
      </c>
      <c r="H3786" s="91">
        <v>72.113914489746094</v>
      </c>
      <c r="I3786" s="90">
        <v>92.118354797363281</v>
      </c>
    </row>
    <row r="3787" spans="1:9">
      <c r="A3787" s="65" t="s">
        <v>888</v>
      </c>
      <c r="B3787" s="65" t="s">
        <v>887</v>
      </c>
      <c r="C3787" s="131">
        <v>4.5060000000000002</v>
      </c>
      <c r="D3787" s="132">
        <v>20.304035186767578</v>
      </c>
      <c r="E3787" s="132">
        <v>1.8937913640210746</v>
      </c>
      <c r="F3787" s="132">
        <v>42.899474868717178</v>
      </c>
      <c r="G3787" s="92">
        <v>92.725494384765625</v>
      </c>
      <c r="H3787" s="91">
        <v>66.999191284179688</v>
      </c>
      <c r="I3787" s="90">
        <v>85.764190673828125</v>
      </c>
    </row>
    <row r="3788" spans="1:9">
      <c r="A3788" s="65" t="s">
        <v>886</v>
      </c>
      <c r="B3788" s="65" t="s">
        <v>885</v>
      </c>
      <c r="C3788" s="131">
        <v>4.6870000000000003</v>
      </c>
      <c r="D3788" s="132">
        <v>21.96796989440918</v>
      </c>
      <c r="E3788" s="132">
        <v>2.6238599364570194</v>
      </c>
      <c r="F3788" s="132">
        <v>43.417257051196366</v>
      </c>
      <c r="G3788" s="92">
        <v>92.091690063476563</v>
      </c>
      <c r="H3788" s="91">
        <v>66.853271484375</v>
      </c>
      <c r="I3788" s="90">
        <v>85.262405395507813</v>
      </c>
    </row>
    <row r="3789" spans="1:9">
      <c r="A3789" s="65" t="s">
        <v>884</v>
      </c>
      <c r="B3789" s="65" t="s">
        <v>883</v>
      </c>
      <c r="C3789" s="131">
        <v>3.3820000000000001</v>
      </c>
      <c r="D3789" s="132">
        <v>11.437924385070801</v>
      </c>
      <c r="E3789" s="132">
        <v>0.2388263126255297</v>
      </c>
      <c r="F3789" s="132">
        <v>39.472825143254035</v>
      </c>
      <c r="G3789" s="92">
        <v>92.546302795410156</v>
      </c>
      <c r="H3789" s="91">
        <v>65.681358337402344</v>
      </c>
      <c r="I3789" s="90">
        <v>85.276893615722656</v>
      </c>
    </row>
    <row r="3790" spans="1:9">
      <c r="A3790" s="65" t="s">
        <v>882</v>
      </c>
      <c r="B3790" s="65" t="s">
        <v>881</v>
      </c>
      <c r="C3790" s="131">
        <v>6.4050000000000002</v>
      </c>
      <c r="D3790" s="132">
        <v>41.024024963378906</v>
      </c>
      <c r="E3790" s="132">
        <v>3.0544765663613092</v>
      </c>
      <c r="F3790" s="132">
        <v>43.589082916106975</v>
      </c>
      <c r="G3790" s="92">
        <v>94.120628356933594</v>
      </c>
      <c r="H3790" s="91">
        <v>68.099784851074219</v>
      </c>
      <c r="I3790" s="90">
        <v>87.079627990722656</v>
      </c>
    </row>
    <row r="3791" spans="1:9">
      <c r="A3791" s="65" t="s">
        <v>880</v>
      </c>
      <c r="B3791" s="65" t="s">
        <v>879</v>
      </c>
      <c r="C3791" s="131">
        <v>8.2249999999999996</v>
      </c>
      <c r="D3791" s="132">
        <v>67.650627136230469</v>
      </c>
      <c r="E3791" s="132">
        <v>1.9029329502318004</v>
      </c>
      <c r="F3791" s="132">
        <v>37.618123349029517</v>
      </c>
      <c r="G3791" s="92">
        <v>97.08026123046875</v>
      </c>
      <c r="H3791" s="91">
        <v>67.808067321777344</v>
      </c>
      <c r="I3791" s="90">
        <v>89.159469604492188</v>
      </c>
    </row>
    <row r="3792" spans="1:9">
      <c r="A3792" s="65" t="s">
        <v>878</v>
      </c>
      <c r="B3792" s="65" t="s">
        <v>877</v>
      </c>
      <c r="C3792" s="131">
        <v>3.2719999999999998</v>
      </c>
      <c r="D3792" s="132">
        <v>10.705984115600586</v>
      </c>
      <c r="E3792" s="132">
        <v>1.9301969302643212</v>
      </c>
      <c r="F3792" s="132">
        <v>41.942036910457965</v>
      </c>
      <c r="G3792" s="92">
        <v>90.543937683105469</v>
      </c>
      <c r="H3792" s="91">
        <v>65.393196105957031</v>
      </c>
      <c r="I3792" s="90">
        <v>83.738372802734375</v>
      </c>
    </row>
    <row r="3793" spans="1:9">
      <c r="A3793" s="65" t="s">
        <v>876</v>
      </c>
      <c r="B3793" s="65" t="s">
        <v>875</v>
      </c>
      <c r="C3793" s="131">
        <v>5.9160000000000004</v>
      </c>
      <c r="D3793" s="132">
        <v>34.999057769775391</v>
      </c>
      <c r="E3793" s="132">
        <v>3.2709153099868686</v>
      </c>
      <c r="F3793" s="132">
        <v>43.358163265306125</v>
      </c>
      <c r="G3793" s="92">
        <v>93.033477783203125</v>
      </c>
      <c r="H3793" s="91">
        <v>67.435798645019531</v>
      </c>
      <c r="I3793" s="90">
        <v>86.106979370117188</v>
      </c>
    </row>
    <row r="3794" spans="1:9">
      <c r="A3794" s="65" t="s">
        <v>874</v>
      </c>
      <c r="B3794" s="65" t="s">
        <v>873</v>
      </c>
      <c r="C3794" s="131">
        <v>4.2939999999999996</v>
      </c>
      <c r="D3794" s="132">
        <v>18.438436508178711</v>
      </c>
      <c r="E3794" s="132">
        <v>3.3126372046826753</v>
      </c>
      <c r="F3794" s="132">
        <v>43.850250000000003</v>
      </c>
      <c r="G3794" s="92">
        <v>90.614578247070313</v>
      </c>
      <c r="H3794" s="91">
        <v>66.17474365234375</v>
      </c>
      <c r="I3794" s="90">
        <v>84.001380920410156</v>
      </c>
    </row>
    <row r="3795" spans="1:9">
      <c r="A3795" s="65" t="s">
        <v>872</v>
      </c>
      <c r="B3795" s="65" t="s">
        <v>871</v>
      </c>
      <c r="C3795" s="131">
        <v>6.1550000000000002</v>
      </c>
      <c r="D3795" s="132">
        <v>37.884025573730469</v>
      </c>
      <c r="E3795" s="132">
        <v>0.24662363514408103</v>
      </c>
      <c r="F3795" s="132">
        <v>41.654012305275558</v>
      </c>
      <c r="G3795" s="92">
        <v>97.26666259765625</v>
      </c>
      <c r="H3795" s="91">
        <v>69.11395263671875</v>
      </c>
      <c r="I3795" s="90">
        <v>89.648796081542969</v>
      </c>
    </row>
    <row r="3796" spans="1:9">
      <c r="A3796" s="65" t="s">
        <v>6446</v>
      </c>
      <c r="B3796" s="65" t="s">
        <v>6445</v>
      </c>
      <c r="C3796" s="131">
        <v>7.6280000000000001</v>
      </c>
      <c r="D3796" s="132">
        <v>58.186382293701172</v>
      </c>
      <c r="E3796" s="132">
        <v>3.9871003802506806</v>
      </c>
      <c r="F3796" s="132">
        <v>29.138292230177672</v>
      </c>
      <c r="G3796" s="92">
        <v>91.396484375</v>
      </c>
      <c r="H3796" s="91">
        <v>62.234565734863281</v>
      </c>
      <c r="I3796" s="90">
        <v>83.505531311035156</v>
      </c>
    </row>
    <row r="3797" spans="1:9">
      <c r="A3797" s="65" t="s">
        <v>6444</v>
      </c>
      <c r="B3797" s="65" t="s">
        <v>6443</v>
      </c>
      <c r="C3797" s="131">
        <v>9.0909999999999993</v>
      </c>
      <c r="D3797" s="132">
        <v>82.646278381347656</v>
      </c>
      <c r="E3797" s="132">
        <v>3.5580288072303117</v>
      </c>
      <c r="F3797" s="132">
        <v>31.740700085376265</v>
      </c>
      <c r="G3797" s="92">
        <v>94.684455871582031</v>
      </c>
      <c r="H3797" s="91">
        <v>64.712730407714844</v>
      </c>
      <c r="I3797" s="90">
        <v>86.574378967285156</v>
      </c>
    </row>
    <row r="3798" spans="1:9">
      <c r="A3798" s="65" t="s">
        <v>6538</v>
      </c>
      <c r="B3798" s="65" t="s">
        <v>6537</v>
      </c>
      <c r="C3798" s="131">
        <v>17.577000000000002</v>
      </c>
      <c r="D3798" s="132">
        <v>308.950927734375</v>
      </c>
      <c r="E3798" s="132">
        <v>-0.39353595273761921</v>
      </c>
      <c r="F3798" s="132">
        <v>43.811552247036119</v>
      </c>
      <c r="G3798" s="92">
        <v>114.05885314941406</v>
      </c>
      <c r="H3798" s="91">
        <v>76.723701477050781</v>
      </c>
      <c r="I3798" s="90">
        <v>103.956298828125</v>
      </c>
    </row>
    <row r="3799" spans="1:9">
      <c r="A3799" s="65" t="s">
        <v>6368</v>
      </c>
      <c r="B3799" s="65" t="s">
        <v>6367</v>
      </c>
      <c r="C3799" s="131">
        <v>16.562000000000001</v>
      </c>
      <c r="D3799" s="132">
        <v>274.29983520507813</v>
      </c>
      <c r="E3799" s="132">
        <v>-0.81816991498514924</v>
      </c>
      <c r="F3799" s="132">
        <v>46.351957214383248</v>
      </c>
      <c r="G3799" s="92">
        <v>113.98709869384766</v>
      </c>
      <c r="H3799" s="91">
        <v>77.829460144042969</v>
      </c>
      <c r="I3799" s="90">
        <v>104.20317077636719</v>
      </c>
    </row>
    <row r="3800" spans="1:9">
      <c r="A3800" s="65" t="s">
        <v>6536</v>
      </c>
      <c r="B3800" s="65" t="s">
        <v>6535</v>
      </c>
      <c r="C3800" s="131">
        <v>15.388999999999999</v>
      </c>
      <c r="D3800" s="132">
        <v>236.82131958007813</v>
      </c>
      <c r="E3800" s="132">
        <v>1.5329390350480934</v>
      </c>
      <c r="F3800" s="132">
        <v>43.416969527537042</v>
      </c>
      <c r="G3800" s="92">
        <v>108.56790924072266</v>
      </c>
      <c r="H3800" s="91">
        <v>74.472434997558594</v>
      </c>
      <c r="I3800" s="90">
        <v>99.341987609863281</v>
      </c>
    </row>
    <row r="3801" spans="1:9">
      <c r="A3801" s="65" t="s">
        <v>6534</v>
      </c>
      <c r="B3801" s="65" t="s">
        <v>6533</v>
      </c>
      <c r="C3801" s="131">
        <v>16.643000000000001</v>
      </c>
      <c r="D3801" s="132">
        <v>276.98944091796875</v>
      </c>
      <c r="E3801" s="132">
        <v>7.8166469106350375E-2</v>
      </c>
      <c r="F3801" s="132">
        <v>44.172054069938291</v>
      </c>
      <c r="G3801" s="92">
        <v>112.34082794189453</v>
      </c>
      <c r="H3801" s="91">
        <v>76.273040771484375</v>
      </c>
      <c r="I3801" s="90">
        <v>102.58121490478516</v>
      </c>
    </row>
    <row r="3802" spans="1:9">
      <c r="A3802" s="65" t="s">
        <v>6532</v>
      </c>
      <c r="B3802" s="65" t="s">
        <v>6531</v>
      </c>
      <c r="C3802" s="131">
        <v>14.848000000000001</v>
      </c>
      <c r="D3802" s="132">
        <v>220.46310424804688</v>
      </c>
      <c r="E3802" s="132">
        <v>2.955023599901895</v>
      </c>
      <c r="F3802" s="132">
        <v>41.217786934500815</v>
      </c>
      <c r="G3802" s="92">
        <v>105.39348602294922</v>
      </c>
      <c r="H3802" s="91">
        <v>72.294593811035156</v>
      </c>
      <c r="I3802" s="90">
        <v>96.437225341796875</v>
      </c>
    </row>
    <row r="3803" spans="1:9">
      <c r="A3803" s="65" t="s">
        <v>6530</v>
      </c>
      <c r="B3803" s="65" t="s">
        <v>6529</v>
      </c>
      <c r="C3803" s="131">
        <v>11.265000000000001</v>
      </c>
      <c r="D3803" s="132">
        <v>126.90022277832031</v>
      </c>
      <c r="E3803" s="132">
        <v>-0.37492034706352528</v>
      </c>
      <c r="F3803" s="132">
        <v>45.172915416916616</v>
      </c>
      <c r="G3803" s="92">
        <v>106.23206329345703</v>
      </c>
      <c r="H3803" s="91">
        <v>74.66790771484375</v>
      </c>
      <c r="I3803" s="90">
        <v>97.691093444824219</v>
      </c>
    </row>
    <row r="3804" spans="1:9">
      <c r="A3804" s="65" t="s">
        <v>6366</v>
      </c>
      <c r="B3804" s="65" t="s">
        <v>6365</v>
      </c>
      <c r="C3804" s="131">
        <v>17.225999999999999</v>
      </c>
      <c r="D3804" s="132">
        <v>296.73507690429688</v>
      </c>
      <c r="E3804" s="132">
        <v>0.89124974791638634</v>
      </c>
      <c r="F3804" s="132">
        <v>47.822052704576976</v>
      </c>
      <c r="G3804" s="92">
        <v>112.71994781494141</v>
      </c>
      <c r="H3804" s="91">
        <v>77.40283203125</v>
      </c>
      <c r="I3804" s="90">
        <v>103.16345977783203</v>
      </c>
    </row>
    <row r="3805" spans="1:9">
      <c r="A3805" s="65" t="s">
        <v>6528</v>
      </c>
      <c r="B3805" s="65" t="s">
        <v>6527</v>
      </c>
      <c r="C3805" s="131">
        <v>24.125</v>
      </c>
      <c r="D3805" s="132">
        <v>582.015625</v>
      </c>
      <c r="E3805" s="132">
        <v>-0.23885426914239793</v>
      </c>
      <c r="F3805" s="132">
        <v>47.650853038012571</v>
      </c>
      <c r="G3805" s="92">
        <v>122.0224609375</v>
      </c>
      <c r="H3805" s="91">
        <v>78.830184936523438</v>
      </c>
      <c r="I3805" s="90">
        <v>110.33502197265625</v>
      </c>
    </row>
    <row r="3806" spans="1:9">
      <c r="A3806" s="65" t="s">
        <v>6526</v>
      </c>
      <c r="B3806" s="65" t="s">
        <v>6525</v>
      </c>
      <c r="C3806" s="131">
        <v>23.442</v>
      </c>
      <c r="D3806" s="132">
        <v>549.52734375</v>
      </c>
      <c r="E3806" s="132">
        <v>2.2985630708578144</v>
      </c>
      <c r="F3806" s="132">
        <v>46.822479431041693</v>
      </c>
      <c r="G3806" s="92">
        <v>117.55606079101563</v>
      </c>
      <c r="H3806" s="91">
        <v>76.669868469238281</v>
      </c>
      <c r="I3806" s="90">
        <v>106.49263000488281</v>
      </c>
    </row>
    <row r="3807" spans="1:9">
      <c r="A3807" s="65" t="s">
        <v>6524</v>
      </c>
      <c r="B3807" s="65" t="s">
        <v>6523</v>
      </c>
      <c r="C3807" s="131">
        <v>20.228000000000002</v>
      </c>
      <c r="D3807" s="132">
        <v>409.1719970703125</v>
      </c>
      <c r="E3807" s="132">
        <v>-0.54806362284966992</v>
      </c>
      <c r="F3807" s="132">
        <v>40.36908907109963</v>
      </c>
      <c r="G3807" s="92">
        <v>116.60930633544922</v>
      </c>
      <c r="H3807" s="91">
        <v>75.8690185546875</v>
      </c>
      <c r="I3807" s="90">
        <v>105.58535766601563</v>
      </c>
    </row>
    <row r="3808" spans="1:9">
      <c r="A3808" s="65" t="s">
        <v>6522</v>
      </c>
      <c r="B3808" s="65" t="s">
        <v>6521</v>
      </c>
      <c r="C3808" s="131">
        <v>13.471</v>
      </c>
      <c r="D3808" s="132">
        <v>181.46783447265625</v>
      </c>
      <c r="E3808" s="132">
        <v>1.4484621006145919</v>
      </c>
      <c r="F3808" s="132">
        <v>42.854709308715243</v>
      </c>
      <c r="G3808" s="92">
        <v>106.09974670410156</v>
      </c>
      <c r="H3808" s="91">
        <v>73.49871826171875</v>
      </c>
      <c r="I3808" s="90">
        <v>97.278205871582031</v>
      </c>
    </row>
    <row r="3809" spans="1:9">
      <c r="A3809" s="65" t="s">
        <v>6364</v>
      </c>
      <c r="B3809" s="65" t="s">
        <v>6363</v>
      </c>
      <c r="C3809" s="131">
        <v>23.312000000000001</v>
      </c>
      <c r="D3809" s="132">
        <v>543.4493408203125</v>
      </c>
      <c r="E3809" s="132">
        <v>-1.4148947686229085</v>
      </c>
      <c r="F3809" s="132">
        <v>44.931185062490592</v>
      </c>
      <c r="G3809" s="92">
        <v>122.22175598144531</v>
      </c>
      <c r="H3809" s="91">
        <v>78.574440002441406</v>
      </c>
      <c r="I3809" s="90">
        <v>110.41118621826172</v>
      </c>
    </row>
    <row r="3810" spans="1:9">
      <c r="A3810" s="65" t="s">
        <v>6520</v>
      </c>
      <c r="B3810" s="65" t="s">
        <v>6519</v>
      </c>
      <c r="C3810" s="131">
        <v>16.062000000000001</v>
      </c>
      <c r="D3810" s="132">
        <v>257.98785400390625</v>
      </c>
      <c r="E3810" s="132">
        <v>-0.2219944203923202</v>
      </c>
      <c r="F3810" s="132">
        <v>41.489938203137378</v>
      </c>
      <c r="G3810" s="92">
        <v>111.44928741455078</v>
      </c>
      <c r="H3810" s="91">
        <v>75.165191650390625</v>
      </c>
      <c r="I3810" s="90">
        <v>101.63114166259766</v>
      </c>
    </row>
    <row r="3811" spans="1:9">
      <c r="A3811" s="65" t="s">
        <v>6518</v>
      </c>
      <c r="B3811" s="65" t="s">
        <v>6517</v>
      </c>
      <c r="C3811" s="131">
        <v>21.890999999999998</v>
      </c>
      <c r="D3811" s="132">
        <v>479.21588134765625</v>
      </c>
      <c r="E3811" s="132">
        <v>-0.75155279294688382</v>
      </c>
      <c r="F3811" s="132">
        <v>44.713540867965037</v>
      </c>
      <c r="G3811" s="92">
        <v>119.71394348144531</v>
      </c>
      <c r="H3811" s="91">
        <v>77.997955322265625</v>
      </c>
      <c r="I3811" s="90">
        <v>108.42597961425781</v>
      </c>
    </row>
    <row r="3812" spans="1:9">
      <c r="A3812" s="65" t="s">
        <v>6516</v>
      </c>
      <c r="B3812" s="65" t="s">
        <v>6515</v>
      </c>
      <c r="C3812" s="131">
        <v>28.102</v>
      </c>
      <c r="D3812" s="132">
        <v>789.722412109375</v>
      </c>
      <c r="E3812" s="132">
        <v>1.9698412476983982</v>
      </c>
      <c r="F3812" s="132">
        <v>34.012699446434389</v>
      </c>
      <c r="G3812" s="92">
        <v>119.79563903808594</v>
      </c>
      <c r="H3812" s="91">
        <v>70.70751953125</v>
      </c>
      <c r="I3812" s="90">
        <v>106.51284027099609</v>
      </c>
    </row>
    <row r="3813" spans="1:9">
      <c r="A3813" s="65" t="s">
        <v>6514</v>
      </c>
      <c r="B3813" s="65" t="s">
        <v>6513</v>
      </c>
      <c r="C3813" s="131">
        <v>26.431999999999999</v>
      </c>
      <c r="D3813" s="132">
        <v>698.650634765625</v>
      </c>
      <c r="E3813" s="132">
        <v>3.6892094205703407</v>
      </c>
      <c r="F3813" s="132">
        <v>38.335777126099707</v>
      </c>
      <c r="G3813" s="92">
        <v>116.74471282958984</v>
      </c>
      <c r="H3813" s="91">
        <v>71.690391540527344</v>
      </c>
      <c r="I3813" s="90">
        <v>104.55342102050781</v>
      </c>
    </row>
    <row r="3814" spans="1:9">
      <c r="A3814" s="65" t="s">
        <v>6512</v>
      </c>
      <c r="B3814" s="65" t="s">
        <v>6511</v>
      </c>
      <c r="C3814" s="131">
        <v>30.038</v>
      </c>
      <c r="D3814" s="132">
        <v>902.28143310546875</v>
      </c>
      <c r="E3814" s="132">
        <v>1.4708640380554308</v>
      </c>
      <c r="F3814" s="132">
        <v>37.66196828593003</v>
      </c>
      <c r="G3814" s="92">
        <v>123.06777191162109</v>
      </c>
      <c r="H3814" s="91">
        <v>71.99053955078125</v>
      </c>
      <c r="I3814" s="90">
        <v>109.24673461914063</v>
      </c>
    </row>
    <row r="3815" spans="1:9">
      <c r="A3815" s="65" t="s">
        <v>6630</v>
      </c>
      <c r="B3815" s="65" t="s">
        <v>6629</v>
      </c>
      <c r="C3815" s="131">
        <v>14.638999999999999</v>
      </c>
      <c r="D3815" s="132">
        <v>214.30032348632813</v>
      </c>
      <c r="E3815" s="132">
        <v>0.38590842881981591</v>
      </c>
      <c r="F3815" s="132">
        <v>47.260468227424752</v>
      </c>
      <c r="G3815" s="92">
        <v>110.08486175537109</v>
      </c>
      <c r="H3815" s="91">
        <v>76.655532836914063</v>
      </c>
      <c r="I3815" s="90">
        <v>101.03919219970703</v>
      </c>
    </row>
    <row r="3816" spans="1:9">
      <c r="A3816" s="65" t="s">
        <v>6628</v>
      </c>
      <c r="B3816" s="65" t="s">
        <v>6627</v>
      </c>
      <c r="C3816" s="131">
        <v>15.238</v>
      </c>
      <c r="D3816" s="132">
        <v>232.19664001464844</v>
      </c>
      <c r="E3816" s="132">
        <v>-0.60459496795493761</v>
      </c>
      <c r="F3816" s="132">
        <v>42.969407932999886</v>
      </c>
      <c r="G3816" s="92">
        <v>111.28466796875</v>
      </c>
      <c r="H3816" s="91">
        <v>75.782936096191406</v>
      </c>
      <c r="I3816" s="90">
        <v>101.67822265625</v>
      </c>
    </row>
    <row r="3817" spans="1:9">
      <c r="A3817" s="65" t="s">
        <v>6626</v>
      </c>
      <c r="B3817" s="65" t="s">
        <v>6625</v>
      </c>
      <c r="C3817" s="131">
        <v>12.782999999999999</v>
      </c>
      <c r="D3817" s="132">
        <v>163.40509033203125</v>
      </c>
      <c r="E3817" s="132">
        <v>0.25738896150353641</v>
      </c>
      <c r="F3817" s="132">
        <v>44.376257920238537</v>
      </c>
      <c r="G3817" s="92">
        <v>107.20752716064453</v>
      </c>
      <c r="H3817" s="91">
        <v>74.683235168457031</v>
      </c>
      <c r="I3817" s="90">
        <v>98.406753540039063</v>
      </c>
    </row>
    <row r="3818" spans="1:9">
      <c r="A3818" s="65" t="s">
        <v>6624</v>
      </c>
      <c r="B3818" s="65" t="s">
        <v>6623</v>
      </c>
      <c r="C3818" s="131">
        <v>8.3919999999999995</v>
      </c>
      <c r="D3818" s="132">
        <v>70.425666809082031</v>
      </c>
      <c r="E3818" s="132">
        <v>0.42043366779142632</v>
      </c>
      <c r="F3818" s="132">
        <v>41.067593665507921</v>
      </c>
      <c r="G3818" s="92">
        <v>100.17346954345703</v>
      </c>
      <c r="H3818" s="91">
        <v>70.477859497070313</v>
      </c>
      <c r="I3818" s="90">
        <v>92.138107299804688</v>
      </c>
    </row>
    <row r="3819" spans="1:9">
      <c r="A3819" s="65" t="s">
        <v>6622</v>
      </c>
      <c r="B3819" s="65" t="s">
        <v>6621</v>
      </c>
      <c r="C3819" s="131">
        <v>9.0500000000000007</v>
      </c>
      <c r="D3819" s="132">
        <v>81.902496337890625</v>
      </c>
      <c r="E3819" s="132">
        <v>1.3131051782707608</v>
      </c>
      <c r="F3819" s="132">
        <v>44.163736263736261</v>
      </c>
      <c r="G3819" s="92">
        <v>100.54743194580078</v>
      </c>
      <c r="H3819" s="91">
        <v>71.609565734863281</v>
      </c>
      <c r="I3819" s="90">
        <v>92.717109680175781</v>
      </c>
    </row>
    <row r="3820" spans="1:9">
      <c r="A3820" s="65" t="s">
        <v>6582</v>
      </c>
      <c r="B3820" s="65" t="s">
        <v>6581</v>
      </c>
      <c r="C3820" s="131">
        <v>7.1360000000000001</v>
      </c>
      <c r="D3820" s="132">
        <v>50.922496795654297</v>
      </c>
      <c r="E3820" s="132">
        <v>2.4598824998482516</v>
      </c>
      <c r="F3820" s="132">
        <v>41.130648330058939</v>
      </c>
      <c r="G3820" s="92">
        <v>95.491950988769531</v>
      </c>
      <c r="H3820" s="91">
        <v>68.073371887207031</v>
      </c>
      <c r="I3820" s="90">
        <v>88.072731018066406</v>
      </c>
    </row>
    <row r="3821" spans="1:9">
      <c r="A3821" s="65" t="s">
        <v>6620</v>
      </c>
      <c r="B3821" s="65" t="s">
        <v>6619</v>
      </c>
      <c r="C3821" s="131">
        <v>7.0519999999999996</v>
      </c>
      <c r="D3821" s="132">
        <v>49.730705261230469</v>
      </c>
      <c r="E3821" s="132">
        <v>2.2950798257511704</v>
      </c>
      <c r="F3821" s="132">
        <v>42.175842086200653</v>
      </c>
      <c r="G3821" s="92">
        <v>95.832649230957031</v>
      </c>
      <c r="H3821" s="91">
        <v>68.572357177734375</v>
      </c>
      <c r="I3821" s="90">
        <v>88.456260681152344</v>
      </c>
    </row>
    <row r="3822" spans="1:9">
      <c r="A3822" s="65" t="s">
        <v>6618</v>
      </c>
      <c r="B3822" s="65" t="s">
        <v>6617</v>
      </c>
      <c r="C3822" s="131">
        <v>10.053000000000001</v>
      </c>
      <c r="D3822" s="132">
        <v>101.06281280517578</v>
      </c>
      <c r="E3822" s="132">
        <v>0.79445174716619205</v>
      </c>
      <c r="F3822" s="132">
        <v>44.152305825242721</v>
      </c>
      <c r="G3822" s="92">
        <v>102.68730163574219</v>
      </c>
      <c r="H3822" s="91">
        <v>72.6468505859375</v>
      </c>
      <c r="I3822" s="90">
        <v>94.558631896972656</v>
      </c>
    </row>
    <row r="3823" spans="1:9">
      <c r="A3823" s="65" t="s">
        <v>6580</v>
      </c>
      <c r="B3823" s="65" t="s">
        <v>6579</v>
      </c>
      <c r="C3823" s="131">
        <v>6.3579999999999997</v>
      </c>
      <c r="D3823" s="132">
        <v>40.424163818359375</v>
      </c>
      <c r="E3823" s="132">
        <v>3.2661263223574371</v>
      </c>
      <c r="F3823" s="132">
        <v>43.026761397276495</v>
      </c>
      <c r="G3823" s="92">
        <v>93.627799987792969</v>
      </c>
      <c r="H3823" s="91">
        <v>67.667488098144531</v>
      </c>
      <c r="I3823" s="90">
        <v>86.603179931640625</v>
      </c>
    </row>
    <row r="3824" spans="1:9">
      <c r="A3824" s="65" t="s">
        <v>6578</v>
      </c>
      <c r="B3824" s="65" t="s">
        <v>6577</v>
      </c>
      <c r="C3824" s="131">
        <v>5.2809999999999997</v>
      </c>
      <c r="D3824" s="132">
        <v>27.888961791992188</v>
      </c>
      <c r="E3824" s="132">
        <v>2.8923153263628754</v>
      </c>
      <c r="F3824" s="132">
        <v>48.810634648370495</v>
      </c>
      <c r="G3824" s="92">
        <v>93.820083618164063</v>
      </c>
      <c r="H3824" s="91">
        <v>69.485336303710938</v>
      </c>
      <c r="I3824" s="90">
        <v>87.235321044921875</v>
      </c>
    </row>
    <row r="3825" spans="1:9">
      <c r="A3825" s="65" t="s">
        <v>6576</v>
      </c>
      <c r="B3825" s="65" t="s">
        <v>6575</v>
      </c>
      <c r="C3825" s="131">
        <v>4.8899999999999997</v>
      </c>
      <c r="D3825" s="132">
        <v>23.912099838256836</v>
      </c>
      <c r="E3825" s="132">
        <v>3.2446824377343111</v>
      </c>
      <c r="F3825" s="132">
        <v>46.159471022948267</v>
      </c>
      <c r="G3825" s="92">
        <v>92.139152526855469</v>
      </c>
      <c r="H3825" s="91">
        <v>67.752227783203125</v>
      </c>
      <c r="I3825" s="90">
        <v>85.540275573730469</v>
      </c>
    </row>
    <row r="3826" spans="1:9">
      <c r="A3826" s="65" t="s">
        <v>6574</v>
      </c>
      <c r="B3826" s="65" t="s">
        <v>6573</v>
      </c>
      <c r="C3826" s="131">
        <v>6.4859999999999998</v>
      </c>
      <c r="D3826" s="132">
        <v>42.068195343017578</v>
      </c>
      <c r="E3826" s="132">
        <v>2.8600891582757124</v>
      </c>
      <c r="F3826" s="132">
        <v>42.762112139357647</v>
      </c>
      <c r="G3826" s="92">
        <v>94.330650329589844</v>
      </c>
      <c r="H3826" s="91">
        <v>67.955657958984375</v>
      </c>
      <c r="I3826" s="90">
        <v>87.193817138671875</v>
      </c>
    </row>
    <row r="3827" spans="1:9">
      <c r="A3827" s="65" t="s">
        <v>6572</v>
      </c>
      <c r="B3827" s="65" t="s">
        <v>6571</v>
      </c>
      <c r="C3827" s="131">
        <v>6.7729999999999997</v>
      </c>
      <c r="D3827" s="132">
        <v>45.873527526855469</v>
      </c>
      <c r="E3827" s="132">
        <v>2.5512756142630106</v>
      </c>
      <c r="F3827" s="132">
        <v>48.808734505621217</v>
      </c>
      <c r="G3827" s="92">
        <v>96.535858154296875</v>
      </c>
      <c r="H3827" s="91">
        <v>70.987922668457031</v>
      </c>
      <c r="I3827" s="90">
        <v>89.622817993164063</v>
      </c>
    </row>
    <row r="3828" spans="1:9">
      <c r="A3828" s="65" t="s">
        <v>6616</v>
      </c>
      <c r="B3828" s="65" t="s">
        <v>6615</v>
      </c>
      <c r="C3828" s="131">
        <v>15.481999999999999</v>
      </c>
      <c r="D3828" s="132">
        <v>239.69232177734375</v>
      </c>
      <c r="E3828" s="132">
        <v>0.3015043681783347</v>
      </c>
      <c r="F3828" s="132">
        <v>44.932166301969367</v>
      </c>
      <c r="G3828" s="92">
        <v>110.75410461425781</v>
      </c>
      <c r="H3828" s="91">
        <v>76.048431396484375</v>
      </c>
      <c r="I3828" s="90">
        <v>101.36306762695313</v>
      </c>
    </row>
    <row r="3829" spans="1:9">
      <c r="A3829" s="65" t="s">
        <v>6570</v>
      </c>
      <c r="B3829" s="65" t="s">
        <v>6569</v>
      </c>
      <c r="C3829" s="131">
        <v>6.5389999999999997</v>
      </c>
      <c r="D3829" s="132">
        <v>42.758522033691406</v>
      </c>
      <c r="E3829" s="132">
        <v>3.2304706592755181</v>
      </c>
      <c r="F3829" s="132">
        <v>46.282587749483824</v>
      </c>
      <c r="G3829" s="92">
        <v>94.671562194824219</v>
      </c>
      <c r="H3829" s="91">
        <v>69.228195190429688</v>
      </c>
      <c r="I3829" s="90">
        <v>87.786819458007813</v>
      </c>
    </row>
    <row r="3830" spans="1:9">
      <c r="A3830" s="65" t="s">
        <v>6568</v>
      </c>
      <c r="B3830" s="65" t="s">
        <v>6567</v>
      </c>
      <c r="C3830" s="131">
        <v>11.167</v>
      </c>
      <c r="D3830" s="132">
        <v>124.70188903808594</v>
      </c>
      <c r="E3830" s="132">
        <v>2.8641432972205387</v>
      </c>
      <c r="F3830" s="132">
        <v>39.11785424004335</v>
      </c>
      <c r="G3830" s="92">
        <v>100.19511413574219</v>
      </c>
      <c r="H3830" s="91">
        <v>69.673675537109375</v>
      </c>
      <c r="I3830" s="90">
        <v>91.936294555664063</v>
      </c>
    </row>
    <row r="3831" spans="1:9">
      <c r="A3831" s="65" t="s">
        <v>6614</v>
      </c>
      <c r="B3831" s="65" t="s">
        <v>6613</v>
      </c>
      <c r="C3831" s="131">
        <v>12.427</v>
      </c>
      <c r="D3831" s="132">
        <v>154.43032836914063</v>
      </c>
      <c r="E3831" s="132">
        <v>0.44074084234819427</v>
      </c>
      <c r="F3831" s="132">
        <v>46.466942862074916</v>
      </c>
      <c r="G3831" s="92">
        <v>106.94107055664063</v>
      </c>
      <c r="H3831" s="91">
        <v>75.259239196777344</v>
      </c>
      <c r="I3831" s="90">
        <v>98.368255615234375</v>
      </c>
    </row>
    <row r="3832" spans="1:9">
      <c r="A3832" s="65" t="s">
        <v>6612</v>
      </c>
      <c r="B3832" s="65" t="s">
        <v>6611</v>
      </c>
      <c r="C3832" s="131">
        <v>13.255000000000001</v>
      </c>
      <c r="D3832" s="132">
        <v>175.69502258300781</v>
      </c>
      <c r="E3832" s="132">
        <v>-4.0989985675573493E-2</v>
      </c>
      <c r="F3832" s="132">
        <v>45.078505595786702</v>
      </c>
      <c r="G3832" s="92">
        <v>108.4063720703125</v>
      </c>
      <c r="H3832" s="91">
        <v>75.429214477539063</v>
      </c>
      <c r="I3832" s="90">
        <v>99.483055114746094</v>
      </c>
    </row>
    <row r="3833" spans="1:9">
      <c r="A3833" s="65" t="s">
        <v>7056</v>
      </c>
      <c r="B3833" s="65" t="s">
        <v>7055</v>
      </c>
      <c r="C3833" s="131">
        <v>11.563000000000001</v>
      </c>
      <c r="D3833" s="132">
        <v>133.70297241210938</v>
      </c>
      <c r="E3833" s="132">
        <v>1.0499435269776165</v>
      </c>
      <c r="F3833" s="132">
        <v>47.768711188582635</v>
      </c>
      <c r="G3833" s="92">
        <v>105.21077728271484</v>
      </c>
      <c r="H3833" s="91">
        <v>74.904594421386719</v>
      </c>
      <c r="I3833" s="90">
        <v>97.010200500488281</v>
      </c>
    </row>
    <row r="3834" spans="1:9">
      <c r="A3834" s="65" t="s">
        <v>7054</v>
      </c>
      <c r="B3834" s="65" t="s">
        <v>7053</v>
      </c>
      <c r="C3834" s="131">
        <v>13.358000000000001</v>
      </c>
      <c r="D3834" s="132">
        <v>178.4361572265625</v>
      </c>
      <c r="E3834" s="132">
        <v>3.2467044410848259E-2</v>
      </c>
      <c r="F3834" s="132">
        <v>45.061178941840616</v>
      </c>
      <c r="G3834" s="92">
        <v>108.43436431884766</v>
      </c>
      <c r="H3834" s="91">
        <v>75.416938781738281</v>
      </c>
      <c r="I3834" s="90">
        <v>99.500152587890625</v>
      </c>
    </row>
    <row r="3835" spans="1:9">
      <c r="A3835" s="65" t="s">
        <v>7052</v>
      </c>
      <c r="B3835" s="65" t="s">
        <v>7051</v>
      </c>
      <c r="C3835" s="131">
        <v>8.266</v>
      </c>
      <c r="D3835" s="132">
        <v>68.326759338378906</v>
      </c>
      <c r="E3835" s="132">
        <v>2.1317388440300431</v>
      </c>
      <c r="F3835" s="132">
        <v>47.542468480424688</v>
      </c>
      <c r="G3835" s="92">
        <v>99.025169372558594</v>
      </c>
      <c r="H3835" s="91">
        <v>71.897132873535156</v>
      </c>
      <c r="I3835" s="90">
        <v>91.6845703125</v>
      </c>
    </row>
    <row r="3836" spans="1:9">
      <c r="A3836" s="65" t="s">
        <v>7050</v>
      </c>
      <c r="B3836" s="65" t="s">
        <v>7049</v>
      </c>
      <c r="C3836" s="131">
        <v>5.5910000000000002</v>
      </c>
      <c r="D3836" s="132">
        <v>31.259281158447266</v>
      </c>
      <c r="E3836" s="132">
        <v>3.2804291211914904</v>
      </c>
      <c r="F3836" s="132">
        <v>42.681780572563298</v>
      </c>
      <c r="G3836" s="92">
        <v>92.380195617675781</v>
      </c>
      <c r="H3836" s="91">
        <v>66.86297607421875</v>
      </c>
      <c r="I3836" s="90">
        <v>85.475471496582031</v>
      </c>
    </row>
    <row r="3837" spans="1:9">
      <c r="A3837" s="65" t="s">
        <v>7048</v>
      </c>
      <c r="B3837" s="65" t="s">
        <v>7047</v>
      </c>
      <c r="C3837" s="131">
        <v>5.0620000000000003</v>
      </c>
      <c r="D3837" s="132">
        <v>25.623844146728516</v>
      </c>
      <c r="E3837" s="132">
        <v>2.2576072664784665</v>
      </c>
      <c r="F3837" s="132">
        <v>38.894284047827355</v>
      </c>
      <c r="G3837" s="92">
        <v>92.1739501953125</v>
      </c>
      <c r="H3837" s="91">
        <v>65.531486511230469</v>
      </c>
      <c r="I3837" s="90">
        <v>84.964744567871094</v>
      </c>
    </row>
    <row r="3838" spans="1:9">
      <c r="A3838" s="65" t="s">
        <v>7046</v>
      </c>
      <c r="B3838" s="65" t="s">
        <v>7045</v>
      </c>
      <c r="C3838" s="131">
        <v>4.4550000000000001</v>
      </c>
      <c r="D3838" s="132">
        <v>19.847024917602539</v>
      </c>
      <c r="E3838" s="132">
        <v>3.5460650332805064</v>
      </c>
      <c r="F3838" s="132">
        <v>35.666063757630567</v>
      </c>
      <c r="G3838" s="92">
        <v>88.713844299316406</v>
      </c>
      <c r="H3838" s="91">
        <v>62.668754577636719</v>
      </c>
      <c r="I3838" s="90">
        <v>81.666282653808594</v>
      </c>
    </row>
    <row r="3839" spans="1:9">
      <c r="A3839" s="65" t="s">
        <v>7044</v>
      </c>
      <c r="B3839" s="65" t="s">
        <v>7043</v>
      </c>
      <c r="C3839" s="131">
        <v>3.3620000000000001</v>
      </c>
      <c r="D3839" s="132">
        <v>11.303044319152832</v>
      </c>
      <c r="E3839" s="132">
        <v>3.0722691958683193</v>
      </c>
      <c r="F3839" s="132">
        <v>34.769850083287061</v>
      </c>
      <c r="G3839" s="92">
        <v>87.483200073242188</v>
      </c>
      <c r="H3839" s="91">
        <v>61.595428466796875</v>
      </c>
      <c r="I3839" s="90">
        <v>80.478202819824219</v>
      </c>
    </row>
    <row r="3840" spans="1:9">
      <c r="A3840" s="65" t="s">
        <v>7042</v>
      </c>
      <c r="B3840" s="65" t="s">
        <v>7041</v>
      </c>
      <c r="C3840" s="131">
        <v>3.4430000000000001</v>
      </c>
      <c r="D3840" s="132">
        <v>11.854249000549316</v>
      </c>
      <c r="E3840" s="132">
        <v>2.6107149049967378</v>
      </c>
      <c r="F3840" s="132">
        <v>44.386819923371647</v>
      </c>
      <c r="G3840" s="92">
        <v>90.3985595703125</v>
      </c>
      <c r="H3840" s="91">
        <v>66.105506896972656</v>
      </c>
      <c r="I3840" s="90">
        <v>83.825080871582031</v>
      </c>
    </row>
    <row r="3841" spans="1:9">
      <c r="A3841" s="65" t="s">
        <v>7040</v>
      </c>
      <c r="B3841" s="65" t="s">
        <v>7039</v>
      </c>
      <c r="C3841" s="131">
        <v>2.2330000000000001</v>
      </c>
      <c r="D3841" s="132">
        <v>4.9862890243530273</v>
      </c>
      <c r="E3841" s="132">
        <v>3.9620642684312779</v>
      </c>
      <c r="F3841" s="132">
        <v>40.361990377310711</v>
      </c>
      <c r="G3841" s="92">
        <v>85.689727783203125</v>
      </c>
      <c r="H3841" s="91">
        <v>62.193885803222656</v>
      </c>
      <c r="I3841" s="90">
        <v>79.33197021484375</v>
      </c>
    </row>
    <row r="3842" spans="1:9">
      <c r="A3842" s="65" t="s">
        <v>7038</v>
      </c>
      <c r="B3842" s="65" t="s">
        <v>7037</v>
      </c>
      <c r="C3842" s="131">
        <v>1.228</v>
      </c>
      <c r="D3842" s="132">
        <v>1.5079840421676636</v>
      </c>
      <c r="E3842" s="132">
        <v>3.5871423016379711</v>
      </c>
      <c r="F3842" s="132">
        <v>40.92985994397759</v>
      </c>
      <c r="G3842" s="92">
        <v>84.726264953613281</v>
      </c>
      <c r="H3842" s="91">
        <v>61.6444091796875</v>
      </c>
      <c r="I3842" s="90">
        <v>78.480522155761719</v>
      </c>
    </row>
    <row r="3843" spans="1:9">
      <c r="A3843" s="65" t="s">
        <v>7036</v>
      </c>
      <c r="B3843" s="65" t="s">
        <v>7035</v>
      </c>
      <c r="C3843" s="131">
        <v>0.745</v>
      </c>
      <c r="D3843" s="132">
        <v>0.55502498149871826</v>
      </c>
      <c r="E3843" s="132">
        <v>3.770431823221398</v>
      </c>
      <c r="F3843" s="132">
        <v>41.912906754170088</v>
      </c>
      <c r="G3843" s="92">
        <v>83.900703430175781</v>
      </c>
      <c r="H3843" s="91">
        <v>61.399730682373047</v>
      </c>
      <c r="I3843" s="90">
        <v>77.812149047851563</v>
      </c>
    </row>
    <row r="3844" spans="1:9">
      <c r="A3844" s="65" t="s">
        <v>7034</v>
      </c>
      <c r="B3844" s="65" t="s">
        <v>7033</v>
      </c>
      <c r="C3844" s="131">
        <v>5.8250000000000002</v>
      </c>
      <c r="D3844" s="132">
        <v>33.930625915527344</v>
      </c>
      <c r="E3844" s="132">
        <v>0.90747629606277969</v>
      </c>
      <c r="F3844" s="132">
        <v>44.746307237813888</v>
      </c>
      <c r="G3844" s="92">
        <v>96.529983520507813</v>
      </c>
      <c r="H3844" s="91">
        <v>69.671119689941406</v>
      </c>
      <c r="I3844" s="90">
        <v>89.262222290039063</v>
      </c>
    </row>
    <row r="3845" spans="1:9">
      <c r="A3845" s="65" t="s">
        <v>7032</v>
      </c>
      <c r="B3845" s="65" t="s">
        <v>7031</v>
      </c>
      <c r="C3845" s="131">
        <v>3.3610000000000002</v>
      </c>
      <c r="D3845" s="132">
        <v>11.296320915222168</v>
      </c>
      <c r="E3845" s="132">
        <v>1.9065732489844047</v>
      </c>
      <c r="F3845" s="132">
        <v>44.923765478144112</v>
      </c>
      <c r="G3845" s="92">
        <v>91.380035400390625</v>
      </c>
      <c r="H3845" s="91">
        <v>66.767135620117188</v>
      </c>
      <c r="I3845" s="90">
        <v>84.720008850097656</v>
      </c>
    </row>
    <row r="3846" spans="1:9">
      <c r="A3846" s="65" t="s">
        <v>6362</v>
      </c>
      <c r="B3846" s="65" t="s">
        <v>6361</v>
      </c>
      <c r="C3846" s="131">
        <v>14.185</v>
      </c>
      <c r="D3846" s="132">
        <v>201.21421813964844</v>
      </c>
      <c r="E3846" s="132">
        <v>0.65653053335912903</v>
      </c>
      <c r="F3846" s="132">
        <v>53.234160800296408</v>
      </c>
      <c r="G3846" s="92">
        <v>110.45006561279297</v>
      </c>
      <c r="H3846" s="91">
        <v>78.813255310058594</v>
      </c>
      <c r="I3846" s="90">
        <v>101.88943481445313</v>
      </c>
    </row>
    <row r="3847" spans="1:9">
      <c r="A3847" s="65" t="s">
        <v>6360</v>
      </c>
      <c r="B3847" s="65" t="s">
        <v>6359</v>
      </c>
      <c r="C3847" s="131">
        <v>16.026</v>
      </c>
      <c r="D3847" s="132">
        <v>256.83267211914063</v>
      </c>
      <c r="E3847" s="132">
        <v>-1.2556395961060622</v>
      </c>
      <c r="F3847" s="132">
        <v>49.711149130310808</v>
      </c>
      <c r="G3847" s="92">
        <v>114.68730163574219</v>
      </c>
      <c r="H3847" s="91">
        <v>79.406745910644531</v>
      </c>
      <c r="I3847" s="90">
        <v>105.14070129394531</v>
      </c>
    </row>
    <row r="3848" spans="1:9">
      <c r="A3848" s="65" t="s">
        <v>6358</v>
      </c>
      <c r="B3848" s="65" t="s">
        <v>6357</v>
      </c>
      <c r="C3848" s="131">
        <v>11.94</v>
      </c>
      <c r="D3848" s="132">
        <v>142.5635986328125</v>
      </c>
      <c r="E3848" s="132">
        <v>0.19244028664248994</v>
      </c>
      <c r="F3848" s="132">
        <v>51.808275390402372</v>
      </c>
      <c r="G3848" s="92">
        <v>107.82534790039063</v>
      </c>
      <c r="H3848" s="91">
        <v>77.4569091796875</v>
      </c>
      <c r="I3848" s="90">
        <v>99.607925415039063</v>
      </c>
    </row>
    <row r="3849" spans="1:9">
      <c r="A3849" s="65" t="s">
        <v>6356</v>
      </c>
      <c r="B3849" s="65" t="s">
        <v>6355</v>
      </c>
      <c r="C3849" s="131">
        <v>7.79</v>
      </c>
      <c r="D3849" s="132">
        <v>60.684101104736328</v>
      </c>
      <c r="E3849" s="132">
        <v>-0.48583460196716316</v>
      </c>
      <c r="F3849" s="132">
        <v>49.944283646888564</v>
      </c>
      <c r="G3849" s="92">
        <v>102.55230712890625</v>
      </c>
      <c r="H3849" s="91">
        <v>74.474388122558594</v>
      </c>
      <c r="I3849" s="90">
        <v>94.954681396484375</v>
      </c>
    </row>
    <row r="3850" spans="1:9">
      <c r="A3850" s="65" t="s">
        <v>6354</v>
      </c>
      <c r="B3850" s="65" t="s">
        <v>6353</v>
      </c>
      <c r="C3850" s="131">
        <v>3.2360000000000002</v>
      </c>
      <c r="D3850" s="132">
        <v>10.471695899963379</v>
      </c>
      <c r="E3850" s="132">
        <v>0.61233822537787075</v>
      </c>
      <c r="F3850" s="132">
        <v>44.580856643356647</v>
      </c>
      <c r="G3850" s="92">
        <v>92.928153991699219</v>
      </c>
      <c r="H3850" s="91">
        <v>67.441390991210938</v>
      </c>
      <c r="I3850" s="90">
        <v>86.031669616699219</v>
      </c>
    </row>
    <row r="3851" spans="1:9">
      <c r="A3851" s="65" t="s">
        <v>6352</v>
      </c>
      <c r="B3851" s="65" t="s">
        <v>6351</v>
      </c>
      <c r="C3851" s="131">
        <v>2.1829999999999998</v>
      </c>
      <c r="D3851" s="132">
        <v>4.7654891014099121</v>
      </c>
      <c r="E3851" s="132">
        <v>3.3869252112485624</v>
      </c>
      <c r="F3851" s="132">
        <v>41.686590848981751</v>
      </c>
      <c r="G3851" s="92">
        <v>86.713546752929688</v>
      </c>
      <c r="H3851" s="91">
        <v>63.125091552734375</v>
      </c>
      <c r="I3851" s="90">
        <v>80.330726623535156</v>
      </c>
    </row>
    <row r="3852" spans="1:9">
      <c r="A3852" s="65" t="s">
        <v>6350</v>
      </c>
      <c r="B3852" s="65" t="s">
        <v>6349</v>
      </c>
      <c r="C3852" s="131">
        <v>2.1869999999999998</v>
      </c>
      <c r="D3852" s="132">
        <v>4.7829689979553223</v>
      </c>
      <c r="E3852" s="132">
        <v>2.6106965105491935</v>
      </c>
      <c r="F3852" s="132">
        <v>35.024823830877644</v>
      </c>
      <c r="G3852" s="92">
        <v>86.329917907714844</v>
      </c>
      <c r="H3852" s="91">
        <v>60.858009338378906</v>
      </c>
      <c r="I3852" s="90">
        <v>79.437454223632813</v>
      </c>
    </row>
    <row r="3853" spans="1:9">
      <c r="A3853" s="65" t="s">
        <v>6348</v>
      </c>
      <c r="B3853" s="65" t="s">
        <v>6347</v>
      </c>
      <c r="C3853" s="131">
        <v>8.9879999999999995</v>
      </c>
      <c r="D3853" s="132">
        <v>80.784141540527344</v>
      </c>
      <c r="E3853" s="132">
        <v>-3.5039957990707041E-2</v>
      </c>
      <c r="F3853" s="132">
        <v>44.40421818181818</v>
      </c>
      <c r="G3853" s="92">
        <v>102.40908050537109</v>
      </c>
      <c r="H3853" s="91">
        <v>72.651199340820313</v>
      </c>
      <c r="I3853" s="90">
        <v>94.35687255859375</v>
      </c>
    </row>
    <row r="3854" spans="1:9">
      <c r="A3854" s="65" t="s">
        <v>6346</v>
      </c>
      <c r="B3854" s="65" t="s">
        <v>6345</v>
      </c>
      <c r="C3854" s="131">
        <v>1.2430000000000001</v>
      </c>
      <c r="D3854" s="132">
        <v>1.5450489521026611</v>
      </c>
      <c r="E3854" s="132">
        <v>3.3635884251981518</v>
      </c>
      <c r="F3854" s="132">
        <v>39.86643209007741</v>
      </c>
      <c r="G3854" s="92">
        <v>84.8284912109375</v>
      </c>
      <c r="H3854" s="91">
        <v>61.370689392089844</v>
      </c>
      <c r="I3854" s="90">
        <v>78.481025695800781</v>
      </c>
    </row>
    <row r="3855" spans="1:9">
      <c r="A3855" s="65" t="s">
        <v>6344</v>
      </c>
      <c r="B3855" s="65" t="s">
        <v>6343</v>
      </c>
      <c r="C3855" s="131">
        <v>0.78</v>
      </c>
      <c r="D3855" s="132">
        <v>0.60839998722076416</v>
      </c>
      <c r="E3855" s="132">
        <v>3.3550522653231565</v>
      </c>
      <c r="F3855" s="132">
        <v>34.918111864017455</v>
      </c>
      <c r="G3855" s="92">
        <v>82.986213684082031</v>
      </c>
      <c r="H3855" s="91">
        <v>58.762641906738281</v>
      </c>
      <c r="I3855" s="90">
        <v>76.431533813476563</v>
      </c>
    </row>
    <row r="3856" spans="1:9">
      <c r="A3856" s="65" t="s">
        <v>6342</v>
      </c>
      <c r="B3856" s="65" t="s">
        <v>6341</v>
      </c>
      <c r="C3856" s="131">
        <v>2.617</v>
      </c>
      <c r="D3856" s="132">
        <v>6.848689079284668</v>
      </c>
      <c r="E3856" s="132">
        <v>1.9255579202064148</v>
      </c>
      <c r="F3856" s="132">
        <v>38.648936170212764</v>
      </c>
      <c r="G3856" s="92">
        <v>88.784339904785156</v>
      </c>
      <c r="H3856" s="91">
        <v>63.340984344482422</v>
      </c>
      <c r="I3856" s="90">
        <v>81.89959716796875</v>
      </c>
    </row>
    <row r="3857" spans="1:9">
      <c r="A3857" s="65" t="s">
        <v>6340</v>
      </c>
      <c r="B3857" s="65" t="s">
        <v>6339</v>
      </c>
      <c r="C3857" s="131">
        <v>4.8380000000000001</v>
      </c>
      <c r="D3857" s="132">
        <v>23.406244277954102</v>
      </c>
      <c r="E3857" s="132">
        <v>-0.63901063155779847</v>
      </c>
      <c r="F3857" s="132">
        <v>46.060034305317323</v>
      </c>
      <c r="G3857" s="92">
        <v>97.500457763671875</v>
      </c>
      <c r="H3857" s="91">
        <v>70.491928100585938</v>
      </c>
      <c r="I3857" s="90">
        <v>90.192192077636719</v>
      </c>
    </row>
    <row r="3858" spans="1:9">
      <c r="A3858" s="65" t="s">
        <v>6338</v>
      </c>
      <c r="B3858" s="65" t="s">
        <v>6337</v>
      </c>
      <c r="C3858" s="131">
        <v>12.356</v>
      </c>
      <c r="D3858" s="132">
        <v>152.67073059082031</v>
      </c>
      <c r="E3858" s="132">
        <v>-0.15300990854224056</v>
      </c>
      <c r="F3858" s="132">
        <v>43.425911146581541</v>
      </c>
      <c r="G3858" s="92">
        <v>107.00495147705078</v>
      </c>
      <c r="H3858" s="91">
        <v>74.360031127929688</v>
      </c>
      <c r="I3858" s="90">
        <v>98.171531677246094</v>
      </c>
    </row>
    <row r="3859" spans="1:9">
      <c r="A3859" s="65" t="s">
        <v>6336</v>
      </c>
      <c r="B3859" s="65" t="s">
        <v>6335</v>
      </c>
      <c r="C3859" s="131">
        <v>7.7919999999999998</v>
      </c>
      <c r="D3859" s="132">
        <v>60.715263366699219</v>
      </c>
      <c r="E3859" s="132">
        <v>9.9331505809915052E-2</v>
      </c>
      <c r="F3859" s="132">
        <v>40.256791292001893</v>
      </c>
      <c r="G3859" s="92">
        <v>99.577156066894531</v>
      </c>
      <c r="H3859" s="91">
        <v>69.924659729003906</v>
      </c>
      <c r="I3859" s="90">
        <v>91.553459167480469</v>
      </c>
    </row>
    <row r="3860" spans="1:9">
      <c r="A3860" s="65" t="s">
        <v>6334</v>
      </c>
      <c r="B3860" s="65" t="s">
        <v>6333</v>
      </c>
      <c r="C3860" s="131">
        <v>9.2829999999999995</v>
      </c>
      <c r="D3860" s="132">
        <v>86.174087524414063</v>
      </c>
      <c r="E3860" s="132">
        <v>-8.1672055556876698E-3</v>
      </c>
      <c r="F3860" s="132">
        <v>42.246301254051005</v>
      </c>
      <c r="G3860" s="92">
        <v>102.30995941162109</v>
      </c>
      <c r="H3860" s="91">
        <v>71.914398193359375</v>
      </c>
      <c r="I3860" s="90">
        <v>94.085197448730469</v>
      </c>
    </row>
    <row r="3861" spans="1:9">
      <c r="A3861" s="65" t="s">
        <v>6332</v>
      </c>
      <c r="B3861" s="65" t="s">
        <v>6331</v>
      </c>
      <c r="C3861" s="131">
        <v>20.079999999999998</v>
      </c>
      <c r="D3861" s="132">
        <v>403.20639038085938</v>
      </c>
      <c r="E3861" s="132">
        <v>-0.19390222643171348</v>
      </c>
      <c r="F3861" s="132">
        <v>44.084957050073328</v>
      </c>
      <c r="G3861" s="92">
        <v>116.76945495605469</v>
      </c>
      <c r="H3861" s="91">
        <v>77.174850463867188</v>
      </c>
      <c r="I3861" s="90">
        <v>106.05551910400391</v>
      </c>
    </row>
    <row r="3862" spans="1:9">
      <c r="A3862" s="65" t="s">
        <v>6330</v>
      </c>
      <c r="B3862" s="65" t="s">
        <v>6329</v>
      </c>
      <c r="C3862" s="131">
        <v>12.007</v>
      </c>
      <c r="D3862" s="132">
        <v>144.16804504394531</v>
      </c>
      <c r="E3862" s="132">
        <v>2.966462652341304</v>
      </c>
      <c r="F3862" s="132">
        <v>46.32452755515979</v>
      </c>
      <c r="G3862" s="92">
        <v>102.79370880126953</v>
      </c>
      <c r="H3862" s="91">
        <v>73.137474060058594</v>
      </c>
      <c r="I3862" s="90">
        <v>94.769004821777344</v>
      </c>
    </row>
    <row r="3863" spans="1:9">
      <c r="A3863" s="65" t="s">
        <v>6328</v>
      </c>
      <c r="B3863" s="65" t="s">
        <v>6327</v>
      </c>
      <c r="C3863" s="131">
        <v>13.727</v>
      </c>
      <c r="D3863" s="132">
        <v>188.43052673339844</v>
      </c>
      <c r="E3863" s="132">
        <v>-0.75521728488488293</v>
      </c>
      <c r="F3863" s="132">
        <v>45.202735978112173</v>
      </c>
      <c r="G3863" s="92">
        <v>110.05587005615234</v>
      </c>
      <c r="H3863" s="91">
        <v>76.220680236816406</v>
      </c>
      <c r="I3863" s="90">
        <v>100.90037536621094</v>
      </c>
    </row>
    <row r="3864" spans="1:9">
      <c r="A3864" s="65" t="s">
        <v>6326</v>
      </c>
      <c r="B3864" s="65" t="s">
        <v>6325</v>
      </c>
      <c r="C3864" s="131">
        <v>24.088999999999999</v>
      </c>
      <c r="D3864" s="132">
        <v>580.2799072265625</v>
      </c>
      <c r="E3864" s="132">
        <v>-0.75737095891390216</v>
      </c>
      <c r="F3864" s="132">
        <v>41.1802230855997</v>
      </c>
      <c r="G3864" s="92">
        <v>121.27517700195313</v>
      </c>
      <c r="H3864" s="91">
        <v>76.455360412597656</v>
      </c>
      <c r="I3864" s="90">
        <v>109.14734649658203</v>
      </c>
    </row>
    <row r="3865" spans="1:9">
      <c r="A3865" s="65" t="s">
        <v>6610</v>
      </c>
      <c r="B3865" s="65" t="s">
        <v>6609</v>
      </c>
      <c r="C3865" s="131">
        <v>28.762</v>
      </c>
      <c r="D3865" s="132">
        <v>827.25262451171875</v>
      </c>
      <c r="E3865" s="132">
        <v>2.9805434814213383</v>
      </c>
      <c r="F3865" s="132">
        <v>50.951216179283961</v>
      </c>
      <c r="G3865" s="92">
        <v>122.75213623046875</v>
      </c>
      <c r="H3865" s="91">
        <v>76.988983154296875</v>
      </c>
      <c r="I3865" s="90">
        <v>110.36904144287109</v>
      </c>
    </row>
    <row r="3866" spans="1:9">
      <c r="A3866" s="65" t="s">
        <v>6608</v>
      </c>
      <c r="B3866" s="65" t="s">
        <v>6607</v>
      </c>
      <c r="C3866" s="131">
        <v>31.664999999999999</v>
      </c>
      <c r="D3866" s="132">
        <v>1002.6722412109375</v>
      </c>
      <c r="E3866" s="132">
        <v>-0.88706024610123047</v>
      </c>
      <c r="F3866" s="132">
        <v>50.779629629629632</v>
      </c>
      <c r="G3866" s="92">
        <v>130.70599365234375</v>
      </c>
      <c r="H3866" s="91">
        <v>78.613517761230469</v>
      </c>
      <c r="I3866" s="90">
        <v>116.61024475097656</v>
      </c>
    </row>
    <row r="3867" spans="1:9">
      <c r="A3867" s="65" t="s">
        <v>6606</v>
      </c>
      <c r="B3867" s="65" t="s">
        <v>6605</v>
      </c>
      <c r="C3867" s="131">
        <v>24.716000000000001</v>
      </c>
      <c r="D3867" s="132">
        <v>610.88067626953125</v>
      </c>
      <c r="E3867" s="132">
        <v>2.8651639821775223</v>
      </c>
      <c r="F3867" s="132">
        <v>49.2740498034076</v>
      </c>
      <c r="G3867" s="92">
        <v>118.62458038330078</v>
      </c>
      <c r="H3867" s="91">
        <v>77.206153869628906</v>
      </c>
      <c r="I3867" s="90">
        <v>107.41712951660156</v>
      </c>
    </row>
    <row r="3868" spans="1:9">
      <c r="A3868" s="65" t="s">
        <v>6604</v>
      </c>
      <c r="B3868" s="65" t="s">
        <v>6603</v>
      </c>
      <c r="C3868" s="131">
        <v>25.135000000000002</v>
      </c>
      <c r="D3868" s="132">
        <v>631.76824951171875</v>
      </c>
      <c r="E3868" s="132">
        <v>0.29345628694525078</v>
      </c>
      <c r="F3868" s="132">
        <v>51.441258741258743</v>
      </c>
      <c r="G3868" s="92">
        <v>123.14920043945313</v>
      </c>
      <c r="H3868" s="91">
        <v>79.952972412109375</v>
      </c>
      <c r="I3868" s="90">
        <v>111.460693359375</v>
      </c>
    </row>
    <row r="3869" spans="1:9">
      <c r="A3869" s="65" t="s">
        <v>6602</v>
      </c>
      <c r="B3869" s="65" t="s">
        <v>6601</v>
      </c>
      <c r="C3869" s="131">
        <v>23.373999999999999</v>
      </c>
      <c r="D3869" s="132">
        <v>546.3438720703125</v>
      </c>
      <c r="E3869" s="132">
        <v>0.20541855981570203</v>
      </c>
      <c r="F3869" s="132">
        <v>49.090430201931518</v>
      </c>
      <c r="G3869" s="92">
        <v>120.93319702148438</v>
      </c>
      <c r="H3869" s="91">
        <v>79.162956237792969</v>
      </c>
      <c r="I3869" s="90">
        <v>109.63055419921875</v>
      </c>
    </row>
    <row r="3870" spans="1:9">
      <c r="A3870" s="65" t="s">
        <v>6600</v>
      </c>
      <c r="B3870" s="65" t="s">
        <v>6599</v>
      </c>
      <c r="C3870" s="131">
        <v>23.702000000000002</v>
      </c>
      <c r="D3870" s="132">
        <v>561.7847900390625</v>
      </c>
      <c r="E3870" s="132">
        <v>-0.72564202509523701</v>
      </c>
      <c r="F3870" s="132">
        <v>47.460613774572195</v>
      </c>
      <c r="G3870" s="92">
        <v>122.22474670410156</v>
      </c>
      <c r="H3870" s="91">
        <v>79.131706237792969</v>
      </c>
      <c r="I3870" s="90">
        <v>110.56416320800781</v>
      </c>
    </row>
    <row r="3871" spans="1:9">
      <c r="A3871" s="65" t="s">
        <v>6598</v>
      </c>
      <c r="B3871" s="65" t="s">
        <v>6597</v>
      </c>
      <c r="C3871" s="131">
        <v>25.722000000000001</v>
      </c>
      <c r="D3871" s="132">
        <v>661.62127685546875</v>
      </c>
      <c r="E3871" s="132">
        <v>0.3435459327848906</v>
      </c>
      <c r="F3871" s="132">
        <v>49.067238267148014</v>
      </c>
      <c r="G3871" s="92">
        <v>123.13862609863281</v>
      </c>
      <c r="H3871" s="91">
        <v>78.821708679199219</v>
      </c>
      <c r="I3871" s="90">
        <v>111.14687347412109</v>
      </c>
    </row>
    <row r="3872" spans="1:9">
      <c r="A3872" s="65" t="s">
        <v>6596</v>
      </c>
      <c r="B3872" s="65" t="s">
        <v>6595</v>
      </c>
      <c r="C3872" s="131">
        <v>23.783000000000001</v>
      </c>
      <c r="D3872" s="132">
        <v>565.631103515625</v>
      </c>
      <c r="E3872" s="132">
        <v>-0.48511635373753209</v>
      </c>
      <c r="F3872" s="132">
        <v>44.890567917635337</v>
      </c>
      <c r="G3872" s="92">
        <v>121.39935302734375</v>
      </c>
      <c r="H3872" s="91">
        <v>77.857521057128906</v>
      </c>
      <c r="I3872" s="90">
        <v>109.61733245849609</v>
      </c>
    </row>
    <row r="3873" spans="1:9">
      <c r="A3873" s="65" t="s">
        <v>6594</v>
      </c>
      <c r="B3873" s="65" t="s">
        <v>6593</v>
      </c>
      <c r="C3873" s="131">
        <v>18.806999999999999</v>
      </c>
      <c r="D3873" s="132">
        <v>353.7032470703125</v>
      </c>
      <c r="E3873" s="132">
        <v>-0.89790233124190955</v>
      </c>
      <c r="F3873" s="132">
        <v>44.35909486510009</v>
      </c>
      <c r="G3873" s="92">
        <v>116.35030364990234</v>
      </c>
      <c r="H3873" s="91">
        <v>77.599884033203125</v>
      </c>
      <c r="I3873" s="90">
        <v>105.86479187011719</v>
      </c>
    </row>
    <row r="3874" spans="1:9">
      <c r="A3874" s="65" t="s">
        <v>6592</v>
      </c>
      <c r="B3874" s="65" t="s">
        <v>6591</v>
      </c>
      <c r="C3874" s="131">
        <v>18.917000000000002</v>
      </c>
      <c r="D3874" s="132">
        <v>357.85287475585938</v>
      </c>
      <c r="E3874" s="132">
        <v>1.9869223524502957</v>
      </c>
      <c r="F3874" s="132">
        <v>44.84448678256728</v>
      </c>
      <c r="G3874" s="92">
        <v>112.52909088134766</v>
      </c>
      <c r="H3874" s="91">
        <v>75.7261962890625</v>
      </c>
      <c r="I3874" s="90">
        <v>102.57056427001953</v>
      </c>
    </row>
    <row r="3875" spans="1:9">
      <c r="A3875" s="65" t="s">
        <v>6590</v>
      </c>
      <c r="B3875" s="65" t="s">
        <v>6589</v>
      </c>
      <c r="C3875" s="131">
        <v>20.236999999999998</v>
      </c>
      <c r="D3875" s="132">
        <v>409.53616333007813</v>
      </c>
      <c r="E3875" s="132">
        <v>2.1362159195429777</v>
      </c>
      <c r="F3875" s="132">
        <v>45.522153966801724</v>
      </c>
      <c r="G3875" s="92">
        <v>113.99001312255859</v>
      </c>
      <c r="H3875" s="91">
        <v>76.109107971191406</v>
      </c>
      <c r="I3875" s="90">
        <v>103.73978424072266</v>
      </c>
    </row>
    <row r="3876" spans="1:9">
      <c r="A3876" s="65" t="s">
        <v>6588</v>
      </c>
      <c r="B3876" s="65" t="s">
        <v>6587</v>
      </c>
      <c r="C3876" s="131">
        <v>17.068000000000001</v>
      </c>
      <c r="D3876" s="132">
        <v>291.31661987304688</v>
      </c>
      <c r="E3876" s="132">
        <v>-0.26977674445073335</v>
      </c>
      <c r="F3876" s="132">
        <v>44.461332312404288</v>
      </c>
      <c r="G3876" s="92">
        <v>113.41370391845703</v>
      </c>
      <c r="H3876" s="91">
        <v>76.773712158203125</v>
      </c>
      <c r="I3876" s="90">
        <v>103.49925231933594</v>
      </c>
    </row>
    <row r="3877" spans="1:9">
      <c r="A3877" s="65" t="s">
        <v>6586</v>
      </c>
      <c r="B3877" s="65" t="s">
        <v>6585</v>
      </c>
      <c r="C3877" s="131">
        <v>20.721</v>
      </c>
      <c r="D3877" s="132">
        <v>429.35983276367188</v>
      </c>
      <c r="E3877" s="132">
        <v>8.5240093453344892E-2</v>
      </c>
      <c r="F3877" s="132">
        <v>46.213604185903357</v>
      </c>
      <c r="G3877" s="92">
        <v>117.57498931884766</v>
      </c>
      <c r="H3877" s="91">
        <v>77.94976806640625</v>
      </c>
      <c r="I3877" s="90">
        <v>106.85276794433594</v>
      </c>
    </row>
    <row r="3878" spans="1:9">
      <c r="A3878" s="65" t="s">
        <v>6584</v>
      </c>
      <c r="B3878" s="65" t="s">
        <v>6583</v>
      </c>
      <c r="C3878" s="131">
        <v>16.73</v>
      </c>
      <c r="D3878" s="132">
        <v>279.89291381835938</v>
      </c>
      <c r="E3878" s="132">
        <v>-0.10611675137862964</v>
      </c>
      <c r="F3878" s="132">
        <v>51.586956521739133</v>
      </c>
      <c r="G3878" s="92">
        <v>114.35610198974609</v>
      </c>
      <c r="H3878" s="91">
        <v>79.590728759765625</v>
      </c>
      <c r="I3878" s="90">
        <v>104.94890594482422</v>
      </c>
    </row>
    <row r="3879" spans="1:9">
      <c r="A3879" s="65" t="s">
        <v>6566</v>
      </c>
      <c r="B3879" s="65" t="s">
        <v>6565</v>
      </c>
      <c r="C3879" s="131">
        <v>5.2450000000000001</v>
      </c>
      <c r="D3879" s="132">
        <v>27.510025024414063</v>
      </c>
      <c r="E3879" s="132">
        <v>2.9372112135415516</v>
      </c>
      <c r="F3879" s="132">
        <v>36.531358070847745</v>
      </c>
      <c r="G3879" s="92">
        <v>90.970787048339844</v>
      </c>
      <c r="H3879" s="91">
        <v>64.192352294921875</v>
      </c>
      <c r="I3879" s="90">
        <v>83.724784851074219</v>
      </c>
    </row>
    <row r="3880" spans="1:9">
      <c r="A3880" s="65" t="s">
        <v>6564</v>
      </c>
      <c r="B3880" s="65" t="s">
        <v>6563</v>
      </c>
      <c r="C3880" s="131">
        <v>4.641</v>
      </c>
      <c r="D3880" s="132">
        <v>21.538881301879883</v>
      </c>
      <c r="E3880" s="132">
        <v>3.6728984667151297</v>
      </c>
      <c r="F3880" s="132">
        <v>34.885922778496216</v>
      </c>
      <c r="G3880" s="92">
        <v>88.647758483886719</v>
      </c>
      <c r="H3880" s="91">
        <v>62.414588928222656</v>
      </c>
      <c r="I3880" s="90">
        <v>81.549301147460938</v>
      </c>
    </row>
    <row r="3881" spans="1:9">
      <c r="A3881" s="65" t="s">
        <v>6562</v>
      </c>
      <c r="B3881" s="65" t="s">
        <v>6561</v>
      </c>
      <c r="C3881" s="131">
        <v>4.8869999999999996</v>
      </c>
      <c r="D3881" s="132">
        <v>23.882768630981445</v>
      </c>
      <c r="E3881" s="132">
        <v>4.3120599855485988</v>
      </c>
      <c r="F3881" s="132">
        <v>35.268018689730589</v>
      </c>
      <c r="G3881" s="92">
        <v>88.210403442382813</v>
      </c>
      <c r="H3881" s="91">
        <v>62.334407806396484</v>
      </c>
      <c r="I3881" s="90">
        <v>81.208595275878906</v>
      </c>
    </row>
    <row r="3882" spans="1:9">
      <c r="A3882" s="65" t="s">
        <v>6560</v>
      </c>
      <c r="B3882" s="65" t="s">
        <v>6559</v>
      </c>
      <c r="C3882" s="131">
        <v>6.0270000000000001</v>
      </c>
      <c r="D3882" s="132">
        <v>36.324729919433594</v>
      </c>
      <c r="E3882" s="132">
        <v>3.7615762478862167</v>
      </c>
      <c r="F3882" s="132">
        <v>40.514152850788513</v>
      </c>
      <c r="G3882" s="92">
        <v>91.877212524414063</v>
      </c>
      <c r="H3882" s="91">
        <v>65.961082458496094</v>
      </c>
      <c r="I3882" s="90">
        <v>84.864540100097656</v>
      </c>
    </row>
    <row r="3883" spans="1:9">
      <c r="A3883" s="65" t="s">
        <v>6558</v>
      </c>
      <c r="B3883" s="65" t="s">
        <v>6557</v>
      </c>
      <c r="C3883" s="131">
        <v>2.468</v>
      </c>
      <c r="D3883" s="132">
        <v>6.0910239219665527</v>
      </c>
      <c r="E3883" s="132">
        <v>3.593005739619946</v>
      </c>
      <c r="F3883" s="132">
        <v>34.513378068461734</v>
      </c>
      <c r="G3883" s="92">
        <v>85.282264709472656</v>
      </c>
      <c r="H3883" s="91">
        <v>60.213817596435547</v>
      </c>
      <c r="I3883" s="90">
        <v>78.498970031738281</v>
      </c>
    </row>
    <row r="3884" spans="1:9">
      <c r="A3884" s="65" t="s">
        <v>6556</v>
      </c>
      <c r="B3884" s="65" t="s">
        <v>6555</v>
      </c>
      <c r="C3884" s="131">
        <v>2.3340000000000001</v>
      </c>
      <c r="D3884" s="132">
        <v>5.4475560188293457</v>
      </c>
      <c r="E3884" s="132">
        <v>3.4481731430524265</v>
      </c>
      <c r="F3884" s="132">
        <v>34.360651543578371</v>
      </c>
      <c r="G3884" s="92">
        <v>85.238700866699219</v>
      </c>
      <c r="H3884" s="91">
        <v>60.116920471191406</v>
      </c>
      <c r="I3884" s="90">
        <v>78.44097900390625</v>
      </c>
    </row>
    <row r="3885" spans="1:9">
      <c r="A3885" s="65" t="s">
        <v>6554</v>
      </c>
      <c r="B3885" s="65" t="s">
        <v>6553</v>
      </c>
      <c r="C3885" s="131">
        <v>3.633</v>
      </c>
      <c r="D3885" s="132">
        <v>13.198689460754395</v>
      </c>
      <c r="E3885" s="132">
        <v>3.7265775175630607</v>
      </c>
      <c r="F3885" s="132">
        <v>40.141534391534393</v>
      </c>
      <c r="G3885" s="92">
        <v>88.181533813476563</v>
      </c>
      <c r="H3885" s="91">
        <v>63.668853759765625</v>
      </c>
      <c r="I3885" s="90">
        <v>81.548629760742188</v>
      </c>
    </row>
    <row r="3886" spans="1:9">
      <c r="A3886" s="65" t="s">
        <v>6552</v>
      </c>
      <c r="B3886" s="65" t="s">
        <v>6551</v>
      </c>
      <c r="C3886" s="131">
        <v>2.9489999999999998</v>
      </c>
      <c r="D3886" s="132">
        <v>8.6966009140014648</v>
      </c>
      <c r="E3886" s="132">
        <v>4.401484953191904</v>
      </c>
      <c r="F3886" s="132">
        <v>34.789952406134319</v>
      </c>
      <c r="G3886" s="92">
        <v>84.968482971191406</v>
      </c>
      <c r="H3886" s="91">
        <v>60.228252410888672</v>
      </c>
      <c r="I3886" s="90">
        <v>78.274002075195313</v>
      </c>
    </row>
    <row r="3887" spans="1:9">
      <c r="A3887" s="65" t="s">
        <v>6550</v>
      </c>
      <c r="B3887" s="65" t="s">
        <v>6549</v>
      </c>
      <c r="C3887" s="131">
        <v>2.0430000000000001</v>
      </c>
      <c r="D3887" s="132">
        <v>4.1738491058349609</v>
      </c>
      <c r="E3887" s="132">
        <v>3.5902942820283439</v>
      </c>
      <c r="F3887" s="132">
        <v>31.953758343813487</v>
      </c>
      <c r="G3887" s="92">
        <v>84.038543701171875</v>
      </c>
      <c r="H3887" s="91">
        <v>58.687099456787109</v>
      </c>
      <c r="I3887" s="90">
        <v>77.178672790527344</v>
      </c>
    </row>
    <row r="3888" spans="1:9">
      <c r="A3888" s="65" t="s">
        <v>6548</v>
      </c>
      <c r="B3888" s="65" t="s">
        <v>6547</v>
      </c>
      <c r="C3888" s="131">
        <v>4.0019999999999998</v>
      </c>
      <c r="D3888" s="132">
        <v>16.01600456237793</v>
      </c>
      <c r="E3888" s="132">
        <v>3.9859496059036466</v>
      </c>
      <c r="F3888" s="132">
        <v>39.776079984908506</v>
      </c>
      <c r="G3888" s="92">
        <v>88.309425354003906</v>
      </c>
      <c r="H3888" s="91">
        <v>63.676055908203125</v>
      </c>
      <c r="I3888" s="90">
        <v>81.64385986328125</v>
      </c>
    </row>
    <row r="3889" spans="1:9">
      <c r="A3889" s="65" t="s">
        <v>6546</v>
      </c>
      <c r="B3889" s="65" t="s">
        <v>6545</v>
      </c>
      <c r="C3889" s="131">
        <v>2.9569999999999999</v>
      </c>
      <c r="D3889" s="132">
        <v>8.7438488006591797</v>
      </c>
      <c r="E3889" s="132">
        <v>2.8641830421334595</v>
      </c>
      <c r="F3889" s="132">
        <v>45.984572875892241</v>
      </c>
      <c r="G3889" s="92">
        <v>89.633712768554688</v>
      </c>
      <c r="H3889" s="91">
        <v>66.122726440429688</v>
      </c>
      <c r="I3889" s="90">
        <v>83.2718505859375</v>
      </c>
    </row>
    <row r="3890" spans="1:9">
      <c r="A3890" s="65" t="s">
        <v>6544</v>
      </c>
      <c r="B3890" s="65" t="s">
        <v>6543</v>
      </c>
      <c r="C3890" s="131">
        <v>4.63</v>
      </c>
      <c r="D3890" s="132">
        <v>21.436899185180664</v>
      </c>
      <c r="E3890" s="132">
        <v>3.3854647691433732</v>
      </c>
      <c r="F3890" s="132">
        <v>39.570852778956301</v>
      </c>
      <c r="G3890" s="92">
        <v>90.077339172363281</v>
      </c>
      <c r="H3890" s="91">
        <v>64.608795166015625</v>
      </c>
      <c r="I3890" s="90">
        <v>83.185783386230469</v>
      </c>
    </row>
    <row r="3891" spans="1:9">
      <c r="A3891" s="65" t="s">
        <v>6510</v>
      </c>
      <c r="B3891" s="65" t="s">
        <v>6509</v>
      </c>
      <c r="C3891" s="131">
        <v>4.9489999999999998</v>
      </c>
      <c r="D3891" s="132">
        <v>24.49260139465332</v>
      </c>
      <c r="E3891" s="132">
        <v>2.3709239818245607</v>
      </c>
      <c r="F3891" s="132">
        <v>40.41399065279662</v>
      </c>
      <c r="G3891" s="92">
        <v>92.180267333984375</v>
      </c>
      <c r="H3891" s="91">
        <v>65.995140075683594</v>
      </c>
      <c r="I3891" s="90">
        <v>85.094810485839844</v>
      </c>
    </row>
    <row r="3892" spans="1:9">
      <c r="A3892" s="65" t="s">
        <v>6508</v>
      </c>
      <c r="B3892" s="65" t="s">
        <v>6507</v>
      </c>
      <c r="C3892" s="131">
        <v>2.2130000000000001</v>
      </c>
      <c r="D3892" s="132">
        <v>4.8973689079284668</v>
      </c>
      <c r="E3892" s="132">
        <v>0.41203550119264953</v>
      </c>
      <c r="F3892" s="132">
        <v>42.444388840235206</v>
      </c>
      <c r="G3892" s="92">
        <v>91.114593505859375</v>
      </c>
      <c r="H3892" s="91">
        <v>65.645713806152344</v>
      </c>
      <c r="I3892" s="90">
        <v>84.222946166992188</v>
      </c>
    </row>
    <row r="3893" spans="1:9">
      <c r="A3893" s="65" t="s">
        <v>6506</v>
      </c>
      <c r="B3893" s="65" t="s">
        <v>6505</v>
      </c>
      <c r="C3893" s="131">
        <v>4.556</v>
      </c>
      <c r="D3893" s="132">
        <v>20.757135391235352</v>
      </c>
      <c r="E3893" s="132">
        <v>1.6523974419907401</v>
      </c>
      <c r="F3893" s="132">
        <v>44.092313092313091</v>
      </c>
      <c r="G3893" s="92">
        <v>93.407257080078125</v>
      </c>
      <c r="H3893" s="91">
        <v>67.728790283203125</v>
      </c>
      <c r="I3893" s="90">
        <v>86.458900451660156</v>
      </c>
    </row>
    <row r="3894" spans="1:9">
      <c r="A3894" s="65" t="s">
        <v>6504</v>
      </c>
      <c r="B3894" s="65" t="s">
        <v>6503</v>
      </c>
      <c r="C3894" s="131">
        <v>10.569000000000001</v>
      </c>
      <c r="D3894" s="132">
        <v>111.70375823974609</v>
      </c>
      <c r="E3894" s="132">
        <v>-0.13172851862630833</v>
      </c>
      <c r="F3894" s="132">
        <v>41.109235513715305</v>
      </c>
      <c r="G3894" s="92">
        <v>104.02998352050781</v>
      </c>
      <c r="H3894" s="91">
        <v>72.347618103027344</v>
      </c>
      <c r="I3894" s="90">
        <v>95.457023620605469</v>
      </c>
    </row>
    <row r="3895" spans="1:9">
      <c r="A3895" s="65" t="s">
        <v>6502</v>
      </c>
      <c r="B3895" s="65" t="s">
        <v>6501</v>
      </c>
      <c r="C3895" s="131">
        <v>7.4459999999999997</v>
      </c>
      <c r="D3895" s="132">
        <v>55.442916870117188</v>
      </c>
      <c r="E3895" s="132">
        <v>1.7523524943968978</v>
      </c>
      <c r="F3895" s="132">
        <v>45.78901021486439</v>
      </c>
      <c r="G3895" s="92">
        <v>97.978057861328125</v>
      </c>
      <c r="H3895" s="91">
        <v>70.81317138671875</v>
      </c>
      <c r="I3895" s="90">
        <v>90.627487182617188</v>
      </c>
    </row>
    <row r="3896" spans="1:9">
      <c r="A3896" s="65" t="s">
        <v>6500</v>
      </c>
      <c r="B3896" s="65" t="s">
        <v>6499</v>
      </c>
      <c r="C3896" s="131">
        <v>9.8070000000000004</v>
      </c>
      <c r="D3896" s="132">
        <v>96.17724609375</v>
      </c>
      <c r="E3896" s="132">
        <v>0.33647185274412744</v>
      </c>
      <c r="F3896" s="132">
        <v>45.224568138195778</v>
      </c>
      <c r="G3896" s="92">
        <v>103.22589111328125</v>
      </c>
      <c r="H3896" s="91">
        <v>73.278793334960938</v>
      </c>
      <c r="I3896" s="90">
        <v>95.122482299804688</v>
      </c>
    </row>
    <row r="3897" spans="1:9">
      <c r="A3897" s="65" t="s">
        <v>6498</v>
      </c>
      <c r="B3897" s="65" t="s">
        <v>6497</v>
      </c>
      <c r="C3897" s="131">
        <v>6.7050000000000001</v>
      </c>
      <c r="D3897" s="132">
        <v>44.957023620605469</v>
      </c>
      <c r="E3897" s="132">
        <v>0.95682892904470473</v>
      </c>
      <c r="F3897" s="132">
        <v>39.548311601471077</v>
      </c>
      <c r="G3897" s="92">
        <v>96.618019104003906</v>
      </c>
      <c r="H3897" s="91">
        <v>68.151412963867188</v>
      </c>
      <c r="I3897" s="90">
        <v>88.915214538574219</v>
      </c>
    </row>
    <row r="3898" spans="1:9">
      <c r="A3898" s="65" t="s">
        <v>6496</v>
      </c>
      <c r="B3898" s="65" t="s">
        <v>6495</v>
      </c>
      <c r="C3898" s="131">
        <v>14.305</v>
      </c>
      <c r="D3898" s="132">
        <v>204.63302612304688</v>
      </c>
      <c r="E3898" s="132">
        <v>7.5983703352348053E-2</v>
      </c>
      <c r="F3898" s="132">
        <v>44.659466019417472</v>
      </c>
      <c r="G3898" s="92">
        <v>109.51387786865234</v>
      </c>
      <c r="H3898" s="91">
        <v>75.635879516601563</v>
      </c>
      <c r="I3898" s="90">
        <v>100.3468017578125</v>
      </c>
    </row>
    <row r="3899" spans="1:9">
      <c r="A3899" s="65" t="s">
        <v>6494</v>
      </c>
      <c r="B3899" s="65" t="s">
        <v>6493</v>
      </c>
      <c r="C3899" s="131">
        <v>6.5350000000000001</v>
      </c>
      <c r="D3899" s="132">
        <v>42.706226348876953</v>
      </c>
      <c r="E3899" s="132">
        <v>0.30792182366632248</v>
      </c>
      <c r="F3899" s="132">
        <v>42.639828860365618</v>
      </c>
      <c r="G3899" s="92">
        <v>97.96624755859375</v>
      </c>
      <c r="H3899" s="91">
        <v>69.802574157714844</v>
      </c>
      <c r="I3899" s="90">
        <v>90.345413208007813</v>
      </c>
    </row>
    <row r="3900" spans="1:9">
      <c r="A3900" s="65" t="s">
        <v>6492</v>
      </c>
      <c r="B3900" s="65" t="s">
        <v>6491</v>
      </c>
      <c r="C3900" s="131">
        <v>13.038</v>
      </c>
      <c r="D3900" s="132">
        <v>169.98944091796875</v>
      </c>
      <c r="E3900" s="132">
        <v>-0.67404777209001399</v>
      </c>
      <c r="F3900" s="132">
        <v>44.323030194747183</v>
      </c>
      <c r="G3900" s="92">
        <v>108.84311676025391</v>
      </c>
      <c r="H3900" s="91">
        <v>75.4644775390625</v>
      </c>
      <c r="I3900" s="90">
        <v>99.811164855957031</v>
      </c>
    </row>
    <row r="3901" spans="1:9">
      <c r="A3901" s="65" t="s">
        <v>6490</v>
      </c>
      <c r="B3901" s="65" t="s">
        <v>6489</v>
      </c>
      <c r="C3901" s="131">
        <v>13.89</v>
      </c>
      <c r="D3901" s="132">
        <v>192.93209838867188</v>
      </c>
      <c r="E3901" s="132">
        <v>0.21125683902543174</v>
      </c>
      <c r="F3901" s="132">
        <v>41.451601359813921</v>
      </c>
      <c r="G3901" s="92">
        <v>108.07379150390625</v>
      </c>
      <c r="H3901" s="91">
        <v>73.992218017578125</v>
      </c>
      <c r="I3901" s="90">
        <v>98.851631164550781</v>
      </c>
    </row>
    <row r="3902" spans="1:9">
      <c r="A3902" s="65" t="s">
        <v>6488</v>
      </c>
      <c r="B3902" s="65" t="s">
        <v>6487</v>
      </c>
      <c r="C3902" s="131">
        <v>17.483000000000001</v>
      </c>
      <c r="D3902" s="132">
        <v>305.65530395507813</v>
      </c>
      <c r="E3902" s="132">
        <v>-0.42130199289282266</v>
      </c>
      <c r="F3902" s="132">
        <v>45.442522473440476</v>
      </c>
      <c r="G3902" s="92">
        <v>114.34752655029297</v>
      </c>
      <c r="H3902" s="91">
        <v>77.414176940917969</v>
      </c>
      <c r="I3902" s="90">
        <v>104.35369873046875</v>
      </c>
    </row>
    <row r="3903" spans="1:9">
      <c r="A3903" s="65" t="s">
        <v>6486</v>
      </c>
      <c r="B3903" s="65" t="s">
        <v>6485</v>
      </c>
      <c r="C3903" s="131">
        <v>21.338999999999999</v>
      </c>
      <c r="D3903" s="132">
        <v>455.35293579101563</v>
      </c>
      <c r="E3903" s="132">
        <v>0.390368341936776</v>
      </c>
      <c r="F3903" s="132">
        <v>44.934023285899094</v>
      </c>
      <c r="G3903" s="92">
        <v>117.54985046386719</v>
      </c>
      <c r="H3903" s="91">
        <v>77.232200622558594</v>
      </c>
      <c r="I3903" s="90">
        <v>106.6402587890625</v>
      </c>
    </row>
    <row r="3904" spans="1:9">
      <c r="A3904" s="65" t="s">
        <v>6484</v>
      </c>
      <c r="B3904" s="65" t="s">
        <v>6483</v>
      </c>
      <c r="C3904" s="131">
        <v>18.859000000000002</v>
      </c>
      <c r="D3904" s="132">
        <v>355.66189575195313</v>
      </c>
      <c r="E3904" s="132">
        <v>-0.4126360960035097</v>
      </c>
      <c r="F3904" s="132">
        <v>44.915351865765089</v>
      </c>
      <c r="G3904" s="92">
        <v>115.85232543945313</v>
      </c>
      <c r="H3904" s="91">
        <v>77.493240356445313</v>
      </c>
      <c r="I3904" s="90">
        <v>105.47270965576172</v>
      </c>
    </row>
    <row r="3905" spans="1:9">
      <c r="A3905" s="65" t="s">
        <v>6482</v>
      </c>
      <c r="B3905" s="65" t="s">
        <v>6481</v>
      </c>
      <c r="C3905" s="131">
        <v>24.792000000000002</v>
      </c>
      <c r="D3905" s="132">
        <v>614.64324951171875</v>
      </c>
      <c r="E3905" s="132">
        <v>2.2700102416723524</v>
      </c>
      <c r="F3905" s="132">
        <v>43.716315531602156</v>
      </c>
      <c r="G3905" s="92">
        <v>118.30288696289063</v>
      </c>
      <c r="H3905" s="91">
        <v>75.264877319335938</v>
      </c>
      <c r="I3905" s="90">
        <v>106.65719604492188</v>
      </c>
    </row>
    <row r="3906" spans="1:9">
      <c r="A3906" s="65" t="s">
        <v>7030</v>
      </c>
      <c r="B3906" s="65" t="s">
        <v>7029</v>
      </c>
      <c r="C3906" s="131">
        <v>4.9420000000000002</v>
      </c>
      <c r="D3906" s="132">
        <v>24.423364639282227</v>
      </c>
      <c r="E3906" s="132">
        <v>0.6224619034997475</v>
      </c>
      <c r="F3906" s="132">
        <v>47.482778415614234</v>
      </c>
      <c r="G3906" s="92">
        <v>96.201438903808594</v>
      </c>
      <c r="H3906" s="91">
        <v>70.272369384765625</v>
      </c>
      <c r="I3906" s="90">
        <v>89.185272216796875</v>
      </c>
    </row>
    <row r="3907" spans="1:9">
      <c r="A3907" s="65" t="s">
        <v>7028</v>
      </c>
      <c r="B3907" s="65" t="s">
        <v>7027</v>
      </c>
      <c r="C3907" s="131">
        <v>5.7549999999999999</v>
      </c>
      <c r="D3907" s="132">
        <v>33.120025634765625</v>
      </c>
      <c r="E3907" s="132">
        <v>3.6158863298546629</v>
      </c>
      <c r="F3907" s="132">
        <v>39.298682851239668</v>
      </c>
      <c r="G3907" s="92">
        <v>91.403091430664063</v>
      </c>
      <c r="H3907" s="91">
        <v>65.318977355957031</v>
      </c>
      <c r="I3907" s="90">
        <v>84.344970703125</v>
      </c>
    </row>
    <row r="3908" spans="1:9">
      <c r="A3908" s="65" t="s">
        <v>7026</v>
      </c>
      <c r="B3908" s="65" t="s">
        <v>7025</v>
      </c>
      <c r="C3908" s="131">
        <v>5.8209999999999997</v>
      </c>
      <c r="D3908" s="132">
        <v>33.884040832519531</v>
      </c>
      <c r="E3908" s="132">
        <v>3.1276722755339579</v>
      </c>
      <c r="F3908" s="132">
        <v>47.28114455392091</v>
      </c>
      <c r="G3908" s="92">
        <v>93.964836120605469</v>
      </c>
      <c r="H3908" s="91">
        <v>69.129890441894531</v>
      </c>
      <c r="I3908" s="90">
        <v>87.244728088378906</v>
      </c>
    </row>
    <row r="3909" spans="1:9">
      <c r="A3909" s="65" t="s">
        <v>7024</v>
      </c>
      <c r="B3909" s="65" t="s">
        <v>7023</v>
      </c>
      <c r="C3909" s="131">
        <v>7.2539999999999996</v>
      </c>
      <c r="D3909" s="132">
        <v>52.620517730712891</v>
      </c>
      <c r="E3909" s="132">
        <v>4.1589483667439859</v>
      </c>
      <c r="F3909" s="132">
        <v>35.720378631269718</v>
      </c>
      <c r="G3909" s="92">
        <v>92.071853637695313</v>
      </c>
      <c r="H3909" s="91">
        <v>64.62432861328125</v>
      </c>
      <c r="I3909" s="90">
        <v>84.644805908203125</v>
      </c>
    </row>
    <row r="3910" spans="1:9">
      <c r="A3910" s="65" t="s">
        <v>7022</v>
      </c>
      <c r="B3910" s="65" t="s">
        <v>7021</v>
      </c>
      <c r="C3910" s="131">
        <v>8.8569999999999993</v>
      </c>
      <c r="D3910" s="132">
        <v>78.446449279785156</v>
      </c>
      <c r="E3910" s="132">
        <v>3.1811047824680037</v>
      </c>
      <c r="F3910" s="132">
        <v>43.945818935729093</v>
      </c>
      <c r="G3910" s="92">
        <v>97.596542358398438</v>
      </c>
      <c r="H3910" s="91">
        <v>70.022453308105469</v>
      </c>
      <c r="I3910" s="90">
        <v>90.135246276855469</v>
      </c>
    </row>
    <row r="3911" spans="1:9">
      <c r="A3911" s="65" t="s">
        <v>7020</v>
      </c>
      <c r="B3911" s="65" t="s">
        <v>7019</v>
      </c>
      <c r="C3911" s="131">
        <v>7.5650000000000004</v>
      </c>
      <c r="D3911" s="132">
        <v>57.229225158691406</v>
      </c>
      <c r="E3911" s="132">
        <v>3.2100913910573396</v>
      </c>
      <c r="F3911" s="132">
        <v>47.894393918827205</v>
      </c>
      <c r="G3911" s="92">
        <v>96.56976318359375</v>
      </c>
      <c r="H3911" s="91">
        <v>70.739028930664063</v>
      </c>
      <c r="I3911" s="90">
        <v>89.5802001953125</v>
      </c>
    </row>
    <row r="3912" spans="1:9">
      <c r="A3912" s="65" t="s">
        <v>7018</v>
      </c>
      <c r="B3912" s="65" t="s">
        <v>7017</v>
      </c>
      <c r="C3912" s="131">
        <v>8.0679999999999996</v>
      </c>
      <c r="D3912" s="132">
        <v>65.092620849609375</v>
      </c>
      <c r="E3912" s="132">
        <v>3.5096606853697367</v>
      </c>
      <c r="F3912" s="132">
        <v>40.69010958524067</v>
      </c>
      <c r="G3912" s="92">
        <v>95.2767333984375</v>
      </c>
      <c r="H3912" s="91">
        <v>67.830635070800781</v>
      </c>
      <c r="I3912" s="90">
        <v>87.850067138671875</v>
      </c>
    </row>
    <row r="3913" spans="1:9">
      <c r="A3913" s="65" t="s">
        <v>7016</v>
      </c>
      <c r="B3913" s="65" t="s">
        <v>7015</v>
      </c>
      <c r="C3913" s="131">
        <v>8.7330000000000005</v>
      </c>
      <c r="D3913" s="132">
        <v>76.265289306640625</v>
      </c>
      <c r="E3913" s="132">
        <v>3.5625186597917664</v>
      </c>
      <c r="F3913" s="132">
        <v>44.614392495969518</v>
      </c>
      <c r="G3913" s="92">
        <v>97.031684875488281</v>
      </c>
      <c r="H3913" s="91">
        <v>69.942420959472656</v>
      </c>
      <c r="I3913" s="90">
        <v>89.701576232910156</v>
      </c>
    </row>
    <row r="3914" spans="1:9">
      <c r="A3914" s="65" t="s">
        <v>7014</v>
      </c>
      <c r="B3914" s="65" t="s">
        <v>7013</v>
      </c>
      <c r="C3914" s="131">
        <v>10.432</v>
      </c>
      <c r="D3914" s="132">
        <v>108.82662200927734</v>
      </c>
      <c r="E3914" s="132">
        <v>2.3056041736802264</v>
      </c>
      <c r="F3914" s="132">
        <v>38.92627118644068</v>
      </c>
      <c r="G3914" s="92">
        <v>99.926315307617188</v>
      </c>
      <c r="H3914" s="91">
        <v>69.558616638183594</v>
      </c>
      <c r="I3914" s="90">
        <v>91.709091186523438</v>
      </c>
    </row>
    <row r="3915" spans="1:9">
      <c r="A3915" s="65" t="s">
        <v>7012</v>
      </c>
      <c r="B3915" s="65" t="s">
        <v>7011</v>
      </c>
      <c r="C3915" s="131">
        <v>15.63</v>
      </c>
      <c r="D3915" s="132">
        <v>244.29690551757813</v>
      </c>
      <c r="E3915" s="132">
        <v>2.384364495273454</v>
      </c>
      <c r="F3915" s="132">
        <v>45.98004836759371</v>
      </c>
      <c r="G3915" s="92">
        <v>108.24308776855469</v>
      </c>
      <c r="H3915" s="91">
        <v>75.030441284179688</v>
      </c>
      <c r="I3915" s="90">
        <v>99.256050109863281</v>
      </c>
    </row>
    <row r="3916" spans="1:9">
      <c r="A3916" s="65" t="s">
        <v>7010</v>
      </c>
      <c r="B3916" s="65" t="s">
        <v>7009</v>
      </c>
      <c r="C3916" s="131">
        <v>13.914</v>
      </c>
      <c r="D3916" s="132">
        <v>193.59939575195313</v>
      </c>
      <c r="E3916" s="132">
        <v>0.13779437680356932</v>
      </c>
      <c r="F3916" s="132">
        <v>43.559859154929576</v>
      </c>
      <c r="G3916" s="92">
        <v>108.67723083496094</v>
      </c>
      <c r="H3916" s="91">
        <v>74.95404052734375</v>
      </c>
      <c r="I3916" s="90">
        <v>99.552040100097656</v>
      </c>
    </row>
    <row r="3917" spans="1:9">
      <c r="A3917" s="65" t="s">
        <v>7008</v>
      </c>
      <c r="B3917" s="65" t="s">
        <v>7007</v>
      </c>
      <c r="C3917" s="131">
        <v>10.65</v>
      </c>
      <c r="D3917" s="132">
        <v>113.42250061035156</v>
      </c>
      <c r="E3917" s="132">
        <v>1.9189301628436481</v>
      </c>
      <c r="F3917" s="132">
        <v>45.544690527981018</v>
      </c>
      <c r="G3917" s="92">
        <v>102.2440185546875</v>
      </c>
      <c r="H3917" s="91">
        <v>72.791893005371094</v>
      </c>
      <c r="I3917" s="90">
        <v>94.274543762207031</v>
      </c>
    </row>
    <row r="3918" spans="1:9">
      <c r="A3918" s="65" t="s">
        <v>7006</v>
      </c>
      <c r="B3918" s="65" t="s">
        <v>7005</v>
      </c>
      <c r="C3918" s="131">
        <v>20.222000000000001</v>
      </c>
      <c r="D3918" s="132">
        <v>408.92929077148438</v>
      </c>
      <c r="E3918" s="132">
        <v>-0.13751761451143293</v>
      </c>
      <c r="F3918" s="132">
        <v>44.044964997307488</v>
      </c>
      <c r="G3918" s="92">
        <v>116.84269714355469</v>
      </c>
      <c r="H3918" s="91">
        <v>77.134468078613281</v>
      </c>
      <c r="I3918" s="90">
        <v>106.09801483154297</v>
      </c>
    </row>
    <row r="3919" spans="1:9">
      <c r="A3919" s="65" t="s">
        <v>7004</v>
      </c>
      <c r="B3919" s="65" t="s">
        <v>7003</v>
      </c>
      <c r="C3919" s="131">
        <v>19.242999999999999</v>
      </c>
      <c r="D3919" s="132">
        <v>370.29306030273438</v>
      </c>
      <c r="E3919" s="132">
        <v>-0.2677803558110125</v>
      </c>
      <c r="F3919" s="132">
        <v>49.716344523567308</v>
      </c>
      <c r="G3919" s="92">
        <v>117.1639404296875</v>
      </c>
      <c r="H3919" s="91">
        <v>79.501350402832031</v>
      </c>
      <c r="I3919" s="90">
        <v>106.97278594970703</v>
      </c>
    </row>
    <row r="3920" spans="1:9">
      <c r="A3920" s="65" t="s">
        <v>7002</v>
      </c>
      <c r="B3920" s="65" t="s">
        <v>7001</v>
      </c>
      <c r="C3920" s="131">
        <v>25.228000000000002</v>
      </c>
      <c r="D3920" s="132">
        <v>636.45196533203125</v>
      </c>
      <c r="E3920" s="132">
        <v>0.41860939031296907</v>
      </c>
      <c r="F3920" s="132">
        <v>48.659712230215824</v>
      </c>
      <c r="G3920" s="92">
        <v>122.44815826416016</v>
      </c>
      <c r="H3920" s="91">
        <v>78.665283203125</v>
      </c>
      <c r="I3920" s="90">
        <v>110.60091400146484</v>
      </c>
    </row>
    <row r="3921" spans="1:9">
      <c r="A3921" s="65" t="s">
        <v>6542</v>
      </c>
      <c r="B3921" s="65" t="s">
        <v>6541</v>
      </c>
      <c r="C3921" s="131">
        <v>4.6840000000000002</v>
      </c>
      <c r="D3921" s="132">
        <v>21.939855575561523</v>
      </c>
      <c r="E3921" s="132">
        <v>3.2232583205765817</v>
      </c>
      <c r="F3921" s="132">
        <v>38.808708596948271</v>
      </c>
      <c r="G3921" s="92">
        <v>90.218803405761719</v>
      </c>
      <c r="H3921" s="91">
        <v>64.45159912109375</v>
      </c>
      <c r="I3921" s="90">
        <v>83.246429443359375</v>
      </c>
    </row>
    <row r="3922" spans="1:9">
      <c r="A3922" s="65" t="s">
        <v>6540</v>
      </c>
      <c r="B3922" s="65" t="s">
        <v>6539</v>
      </c>
      <c r="C3922" s="131">
        <v>5.1239999999999997</v>
      </c>
      <c r="D3922" s="132">
        <v>26.255376815795898</v>
      </c>
      <c r="E3922" s="132">
        <v>3.7182360900206484</v>
      </c>
      <c r="F3922" s="132">
        <v>38.709625380892632</v>
      </c>
      <c r="G3922" s="92">
        <v>90.1727294921875</v>
      </c>
      <c r="H3922" s="91">
        <v>64.444038391113281</v>
      </c>
      <c r="I3922" s="90">
        <v>83.210777282714844</v>
      </c>
    </row>
    <row r="3923" spans="1:9">
      <c r="A3923" s="65" t="s">
        <v>6706</v>
      </c>
      <c r="B3923" s="65" t="s">
        <v>6705</v>
      </c>
      <c r="C3923" s="131">
        <v>3.5249999999999999</v>
      </c>
      <c r="D3923" s="132">
        <v>12.425624847412109</v>
      </c>
      <c r="E3923" s="132">
        <v>0.37444322613034903</v>
      </c>
      <c r="F3923" s="132">
        <v>43.311363305688928</v>
      </c>
      <c r="G3923" s="92">
        <v>93.433197021484375</v>
      </c>
      <c r="H3923" s="91">
        <v>67.355995178222656</v>
      </c>
      <c r="I3923" s="90">
        <v>86.376945495605469</v>
      </c>
    </row>
    <row r="3924" spans="1:9">
      <c r="A3924" s="65" t="s">
        <v>6704</v>
      </c>
      <c r="B3924" s="65" t="s">
        <v>6703</v>
      </c>
      <c r="C3924" s="131">
        <v>1.948</v>
      </c>
      <c r="D3924" s="132">
        <v>3.7947039604187012</v>
      </c>
      <c r="E3924" s="132">
        <v>3.3944400992978809</v>
      </c>
      <c r="F3924" s="132">
        <v>33.781846976145701</v>
      </c>
      <c r="G3924" s="92">
        <v>84.568473815917969</v>
      </c>
      <c r="H3924" s="91">
        <v>59.508834838867188</v>
      </c>
      <c r="I3924" s="90">
        <v>77.787567138671875</v>
      </c>
    </row>
    <row r="3925" spans="1:9">
      <c r="A3925" s="65" t="s">
        <v>6702</v>
      </c>
      <c r="B3925" s="65" t="s">
        <v>6701</v>
      </c>
      <c r="C3925" s="131">
        <v>3.3290000000000002</v>
      </c>
      <c r="D3925" s="132">
        <v>11.082241058349609</v>
      </c>
      <c r="E3925" s="132">
        <v>0.51943921027172368</v>
      </c>
      <c r="F3925" s="132">
        <v>42.902185541800399</v>
      </c>
      <c r="G3925" s="92">
        <v>92.83135986328125</v>
      </c>
      <c r="H3925" s="91">
        <v>66.885444641113281</v>
      </c>
      <c r="I3925" s="90">
        <v>85.810630798339844</v>
      </c>
    </row>
    <row r="3926" spans="1:9">
      <c r="A3926" s="65" t="s">
        <v>6700</v>
      </c>
      <c r="B3926" s="65" t="s">
        <v>6699</v>
      </c>
      <c r="C3926" s="131">
        <v>0.63300000000000001</v>
      </c>
      <c r="D3926" s="132">
        <v>0.40068900585174561</v>
      </c>
      <c r="E3926" s="132">
        <v>2.6739936506247557</v>
      </c>
      <c r="F3926" s="132">
        <v>34.427721701514059</v>
      </c>
      <c r="G3926" s="92">
        <v>83.5947265625</v>
      </c>
      <c r="H3926" s="91">
        <v>58.886589050292969</v>
      </c>
      <c r="I3926" s="90">
        <v>76.908927917480469</v>
      </c>
    </row>
    <row r="3927" spans="1:9">
      <c r="A3927" s="65" t="s">
        <v>6698</v>
      </c>
      <c r="B3927" s="65" t="s">
        <v>6697</v>
      </c>
      <c r="C3927" s="131">
        <v>2.1160000000000001</v>
      </c>
      <c r="D3927" s="132">
        <v>4.4774560928344727</v>
      </c>
      <c r="E3927" s="132">
        <v>3.3779740538135563</v>
      </c>
      <c r="F3927" s="132">
        <v>38.347466692599433</v>
      </c>
      <c r="G3927" s="92">
        <v>85.876266479492188</v>
      </c>
      <c r="H3927" s="91">
        <v>61.6402587890625</v>
      </c>
      <c r="I3927" s="90">
        <v>79.318222045898438</v>
      </c>
    </row>
    <row r="3928" spans="1:9">
      <c r="A3928" s="65" t="s">
        <v>6696</v>
      </c>
      <c r="B3928" s="65" t="s">
        <v>6695</v>
      </c>
      <c r="C3928" s="131">
        <v>3.8220000000000001</v>
      </c>
      <c r="D3928" s="132">
        <v>14.607684135437012</v>
      </c>
      <c r="E3928" s="132">
        <v>4.0872176306621748</v>
      </c>
      <c r="F3928" s="132">
        <v>32.168668267947695</v>
      </c>
      <c r="G3928" s="92">
        <v>86.195167541503906</v>
      </c>
      <c r="H3928" s="91">
        <v>60.192287445068359</v>
      </c>
      <c r="I3928" s="90">
        <v>79.159027099609375</v>
      </c>
    </row>
    <row r="3929" spans="1:9">
      <c r="A3929" s="65" t="s">
        <v>6694</v>
      </c>
      <c r="B3929" s="65" t="s">
        <v>6693</v>
      </c>
      <c r="C3929" s="131">
        <v>4.7359999999999998</v>
      </c>
      <c r="D3929" s="132">
        <v>22.429695129394531</v>
      </c>
      <c r="E3929" s="132">
        <v>2.4919394669704662</v>
      </c>
      <c r="F3929" s="132">
        <v>43.435837104072398</v>
      </c>
      <c r="G3929" s="92">
        <v>92.356491088867188</v>
      </c>
      <c r="H3929" s="91">
        <v>67.001754760742188</v>
      </c>
      <c r="I3929" s="90">
        <v>85.4957275390625</v>
      </c>
    </row>
    <row r="3930" spans="1:9">
      <c r="A3930" s="65" t="s">
        <v>6692</v>
      </c>
      <c r="B3930" s="65" t="s">
        <v>6691</v>
      </c>
      <c r="C3930" s="131">
        <v>7.4649999999999999</v>
      </c>
      <c r="D3930" s="132">
        <v>55.726226806640625</v>
      </c>
      <c r="E3930" s="132">
        <v>0.28750743144079743</v>
      </c>
      <c r="F3930" s="132">
        <v>42.917363433667781</v>
      </c>
      <c r="G3930" s="92">
        <v>99.42755126953125</v>
      </c>
      <c r="H3930" s="91">
        <v>70.671989440917969</v>
      </c>
      <c r="I3930" s="90">
        <v>91.646560668945313</v>
      </c>
    </row>
    <row r="3931" spans="1:9">
      <c r="A3931" s="65" t="s">
        <v>6690</v>
      </c>
      <c r="B3931" s="65" t="s">
        <v>6689</v>
      </c>
      <c r="C3931" s="131">
        <v>3.1629999999999998</v>
      </c>
      <c r="D3931" s="132">
        <v>10.004569053649902</v>
      </c>
      <c r="E3931" s="132">
        <v>4.1252374051838592</v>
      </c>
      <c r="F3931" s="132">
        <v>32.566903331512833</v>
      </c>
      <c r="G3931" s="92">
        <v>85.199630737304688</v>
      </c>
      <c r="H3931" s="91">
        <v>59.695133209228516</v>
      </c>
      <c r="I3931" s="90">
        <v>78.298347473144531</v>
      </c>
    </row>
    <row r="3932" spans="1:9">
      <c r="A3932" s="65" t="s">
        <v>6688</v>
      </c>
      <c r="B3932" s="65" t="s">
        <v>6687</v>
      </c>
      <c r="C3932" s="131">
        <v>5.3719999999999999</v>
      </c>
      <c r="D3932" s="132">
        <v>28.858383178710938</v>
      </c>
      <c r="E3932" s="132">
        <v>2.2048031314253422</v>
      </c>
      <c r="F3932" s="132">
        <v>42.150635208711435</v>
      </c>
      <c r="G3932" s="92">
        <v>93.443710327148438</v>
      </c>
      <c r="H3932" s="91">
        <v>67.230018615722656</v>
      </c>
      <c r="I3932" s="90">
        <v>86.35052490234375</v>
      </c>
    </row>
    <row r="3933" spans="1:9">
      <c r="A3933" s="65" t="s">
        <v>6686</v>
      </c>
      <c r="B3933" s="65" t="s">
        <v>6685</v>
      </c>
      <c r="C3933" s="131">
        <v>2.6459999999999999</v>
      </c>
      <c r="D3933" s="132">
        <v>7.0013160705566406</v>
      </c>
      <c r="E3933" s="132">
        <v>3.3548090255112073</v>
      </c>
      <c r="F3933" s="132">
        <v>36.904945308889239</v>
      </c>
      <c r="G3933" s="92">
        <v>86.431961059570313</v>
      </c>
      <c r="H3933" s="91">
        <v>61.586715698242188</v>
      </c>
      <c r="I3933" s="90">
        <v>79.709060668945313</v>
      </c>
    </row>
    <row r="3934" spans="1:9">
      <c r="A3934" s="65" t="s">
        <v>6684</v>
      </c>
      <c r="B3934" s="65" t="s">
        <v>6683</v>
      </c>
      <c r="C3934" s="131">
        <v>5.4669999999999996</v>
      </c>
      <c r="D3934" s="132">
        <v>29.888088226318359</v>
      </c>
      <c r="E3934" s="132">
        <v>3.608931992094889</v>
      </c>
      <c r="F3934" s="132">
        <v>45.031641216123262</v>
      </c>
      <c r="G3934" s="92">
        <v>92.253372192382813</v>
      </c>
      <c r="H3934" s="91">
        <v>67.516845703125</v>
      </c>
      <c r="I3934" s="90">
        <v>85.559890747070313</v>
      </c>
    </row>
    <row r="3935" spans="1:9">
      <c r="A3935" s="65" t="s">
        <v>6682</v>
      </c>
      <c r="B3935" s="65" t="s">
        <v>6681</v>
      </c>
      <c r="C3935" s="131">
        <v>3.7370000000000001</v>
      </c>
      <c r="D3935" s="132">
        <v>13.965168952941895</v>
      </c>
      <c r="E3935" s="132">
        <v>2.9734956238035899</v>
      </c>
      <c r="F3935" s="132">
        <v>31.609903381642511</v>
      </c>
      <c r="G3935" s="92">
        <v>87.505157470703125</v>
      </c>
      <c r="H3935" s="91">
        <v>60.684398651123047</v>
      </c>
      <c r="I3935" s="90">
        <v>80.247703552246094</v>
      </c>
    </row>
    <row r="3936" spans="1:9">
      <c r="A3936" s="65" t="s">
        <v>6680</v>
      </c>
      <c r="B3936" s="65" t="s">
        <v>6679</v>
      </c>
      <c r="C3936" s="131">
        <v>4.476</v>
      </c>
      <c r="D3936" s="132">
        <v>20.034576416015625</v>
      </c>
      <c r="E3936" s="132">
        <v>2.2151309341921079</v>
      </c>
      <c r="F3936" s="132">
        <v>38.818873495344086</v>
      </c>
      <c r="G3936" s="92">
        <v>91.319625854492188</v>
      </c>
      <c r="H3936" s="91">
        <v>65.000007629394531</v>
      </c>
      <c r="I3936" s="90">
        <v>84.197776794433594</v>
      </c>
    </row>
    <row r="3937" spans="1:9">
      <c r="A3937" s="65" t="s">
        <v>6678</v>
      </c>
      <c r="B3937" s="65" t="s">
        <v>6677</v>
      </c>
      <c r="C3937" s="131">
        <v>5.6849999999999996</v>
      </c>
      <c r="D3937" s="132">
        <v>32.319225311279297</v>
      </c>
      <c r="E3937" s="132">
        <v>2.6480992531019059</v>
      </c>
      <c r="F3937" s="132">
        <v>36.668419003115268</v>
      </c>
      <c r="G3937" s="92">
        <v>92.073837280273438</v>
      </c>
      <c r="H3937" s="91">
        <v>64.843948364257813</v>
      </c>
      <c r="I3937" s="90">
        <v>84.705680847167969</v>
      </c>
    </row>
    <row r="3938" spans="1:9">
      <c r="A3938" s="65" t="s">
        <v>6676</v>
      </c>
      <c r="B3938" s="65" t="s">
        <v>6675</v>
      </c>
      <c r="C3938" s="131">
        <v>4.4459999999999997</v>
      </c>
      <c r="D3938" s="132">
        <v>19.766916275024414</v>
      </c>
      <c r="E3938" s="132">
        <v>2.927651202734423</v>
      </c>
      <c r="F3938" s="132">
        <v>36.717066839714469</v>
      </c>
      <c r="G3938" s="92">
        <v>89.803665161132813</v>
      </c>
      <c r="H3938" s="91">
        <v>63.558437347412109</v>
      </c>
      <c r="I3938" s="90">
        <v>82.701942443847656</v>
      </c>
    </row>
    <row r="3939" spans="1:9">
      <c r="A3939" s="65" t="s">
        <v>6674</v>
      </c>
      <c r="B3939" s="65" t="s">
        <v>6673</v>
      </c>
      <c r="C3939" s="131">
        <v>6.4950000000000001</v>
      </c>
      <c r="D3939" s="132">
        <v>42.185024261474609</v>
      </c>
      <c r="E3939" s="132">
        <v>-0.22547445030074761</v>
      </c>
      <c r="F3939" s="132">
        <v>42.959790422809796</v>
      </c>
      <c r="G3939" s="92">
        <v>98.728248596191406</v>
      </c>
      <c r="H3939" s="91">
        <v>70.294685363769531</v>
      </c>
      <c r="I3939" s="90">
        <v>91.034385681152344</v>
      </c>
    </row>
    <row r="3940" spans="1:9">
      <c r="A3940" s="65" t="s">
        <v>6672</v>
      </c>
      <c r="B3940" s="65" t="s">
        <v>6671</v>
      </c>
      <c r="C3940" s="131">
        <v>13.346</v>
      </c>
      <c r="D3940" s="132">
        <v>178.11572265625</v>
      </c>
      <c r="E3940" s="132">
        <v>2.2109634959517406</v>
      </c>
      <c r="F3940" s="132">
        <v>45.237212360289284</v>
      </c>
      <c r="G3940" s="92">
        <v>105.39344787597656</v>
      </c>
      <c r="H3940" s="91">
        <v>73.899467468261719</v>
      </c>
      <c r="I3940" s="90">
        <v>96.8714599609375</v>
      </c>
    </row>
    <row r="3941" spans="1:9">
      <c r="A3941" s="65" t="s">
        <v>6670</v>
      </c>
      <c r="B3941" s="65" t="s">
        <v>6669</v>
      </c>
      <c r="C3941" s="131">
        <v>10.718</v>
      </c>
      <c r="D3941" s="132">
        <v>114.87552642822266</v>
      </c>
      <c r="E3941" s="132">
        <v>1.9143816010312051</v>
      </c>
      <c r="F3941" s="132">
        <v>48.579108209473539</v>
      </c>
      <c r="G3941" s="92">
        <v>103.01922607421875</v>
      </c>
      <c r="H3941" s="91">
        <v>74.128410339355469</v>
      </c>
      <c r="I3941" s="90">
        <v>95.201637268066406</v>
      </c>
    </row>
    <row r="3942" spans="1:9">
      <c r="A3942" s="65" t="s">
        <v>6668</v>
      </c>
      <c r="B3942" s="65" t="s">
        <v>6667</v>
      </c>
      <c r="C3942" s="131">
        <v>20.091999999999999</v>
      </c>
      <c r="D3942" s="132">
        <v>403.6884765625</v>
      </c>
      <c r="E3942" s="132">
        <v>3.5935248499383943</v>
      </c>
      <c r="F3942" s="132">
        <v>40.894771135364067</v>
      </c>
      <c r="G3942" s="92">
        <v>110.7459716796875</v>
      </c>
      <c r="H3942" s="91">
        <v>73.059257507324219</v>
      </c>
      <c r="I3942" s="90">
        <v>100.54828643798828</v>
      </c>
    </row>
    <row r="3943" spans="1:9">
      <c r="A3943" s="65" t="s">
        <v>6666</v>
      </c>
      <c r="B3943" s="65" t="s">
        <v>6665</v>
      </c>
      <c r="C3943" s="131">
        <v>19.091000000000001</v>
      </c>
      <c r="D3943" s="132">
        <v>364.46627807617188</v>
      </c>
      <c r="E3943" s="132">
        <v>2.9279333842481905</v>
      </c>
      <c r="F3943" s="132">
        <v>40.299999999999997</v>
      </c>
      <c r="G3943" s="92">
        <v>110.39747619628906</v>
      </c>
      <c r="H3943" s="91">
        <v>73.137527465820313</v>
      </c>
      <c r="I3943" s="90">
        <v>100.31527709960938</v>
      </c>
    </row>
    <row r="3944" spans="1:9">
      <c r="A3944" s="65" t="s">
        <v>6664</v>
      </c>
      <c r="B3944" s="65" t="s">
        <v>6663</v>
      </c>
      <c r="C3944" s="131">
        <v>9.5530000000000008</v>
      </c>
      <c r="D3944" s="132">
        <v>91.259811401367188</v>
      </c>
      <c r="E3944" s="132">
        <v>0.5245090217080417</v>
      </c>
      <c r="F3944" s="132">
        <v>43.772780531771069</v>
      </c>
      <c r="G3944" s="92">
        <v>102.281494140625</v>
      </c>
      <c r="H3944" s="91">
        <v>72.3570556640625</v>
      </c>
      <c r="I3944" s="90">
        <v>94.184211730957031</v>
      </c>
    </row>
    <row r="3945" spans="1:9">
      <c r="A3945" s="65" t="s">
        <v>6662</v>
      </c>
      <c r="B3945" s="65" t="s">
        <v>6661</v>
      </c>
      <c r="C3945" s="131">
        <v>18.190999999999999</v>
      </c>
      <c r="D3945" s="132">
        <v>330.9124755859375</v>
      </c>
      <c r="E3945" s="132">
        <v>0.91998696308755024</v>
      </c>
      <c r="F3945" s="132">
        <v>45.132818708139403</v>
      </c>
      <c r="G3945" s="92">
        <v>113.23887634277344</v>
      </c>
      <c r="H3945" s="91">
        <v>76.47674560546875</v>
      </c>
      <c r="I3945" s="90">
        <v>103.2913818359375</v>
      </c>
    </row>
    <row r="3946" spans="1:9">
      <c r="A3946" s="65" t="s">
        <v>6660</v>
      </c>
      <c r="B3946" s="65" t="s">
        <v>6659</v>
      </c>
      <c r="C3946" s="131">
        <v>6.1619999999999999</v>
      </c>
      <c r="D3946" s="132">
        <v>37.970245361328125</v>
      </c>
      <c r="E3946" s="132">
        <v>-4.6316618128305717E-2</v>
      </c>
      <c r="F3946" s="132">
        <v>44.249232540291636</v>
      </c>
      <c r="G3946" s="92">
        <v>98.266487121582031</v>
      </c>
      <c r="H3946" s="91">
        <v>70.438232421875</v>
      </c>
      <c r="I3946" s="90">
        <v>90.736412048339844</v>
      </c>
    </row>
    <row r="3947" spans="1:9">
      <c r="A3947" s="65" t="s">
        <v>6658</v>
      </c>
      <c r="B3947" s="65" t="s">
        <v>6657</v>
      </c>
      <c r="C3947" s="131">
        <v>19.657</v>
      </c>
      <c r="D3947" s="132">
        <v>386.39764404296875</v>
      </c>
      <c r="E3947" s="132">
        <v>2.3472458638214664</v>
      </c>
      <c r="F3947" s="132">
        <v>50.981126720590325</v>
      </c>
      <c r="G3947" s="92">
        <v>114.24504089355469</v>
      </c>
      <c r="H3947" s="91">
        <v>78.201507568359375</v>
      </c>
      <c r="I3947" s="90">
        <v>104.49198913574219</v>
      </c>
    </row>
    <row r="3948" spans="1:9">
      <c r="A3948" s="65" t="s">
        <v>6656</v>
      </c>
      <c r="B3948" s="65" t="s">
        <v>6655</v>
      </c>
      <c r="C3948" s="131">
        <v>14.612</v>
      </c>
      <c r="D3948" s="132">
        <v>213.51054382324219</v>
      </c>
      <c r="E3948" s="132">
        <v>0.3314807679622585</v>
      </c>
      <c r="F3948" s="132">
        <v>46.560152024557816</v>
      </c>
      <c r="G3948" s="92">
        <v>109.97112274169922</v>
      </c>
      <c r="H3948" s="91">
        <v>76.386039733886719</v>
      </c>
      <c r="I3948" s="90">
        <v>100.88330841064453</v>
      </c>
    </row>
    <row r="3949" spans="1:9">
      <c r="A3949" s="65" t="s">
        <v>6654</v>
      </c>
      <c r="B3949" s="65" t="s">
        <v>6653</v>
      </c>
      <c r="C3949" s="131">
        <v>18.510000000000002</v>
      </c>
      <c r="D3949" s="132">
        <v>342.62008666992188</v>
      </c>
      <c r="E3949" s="132">
        <v>1.8502583822028467</v>
      </c>
      <c r="F3949" s="132">
        <v>51.339265658747301</v>
      </c>
      <c r="G3949" s="92">
        <v>113.68833923339844</v>
      </c>
      <c r="H3949" s="91">
        <v>78.510818481445313</v>
      </c>
      <c r="I3949" s="90">
        <v>104.16962432861328</v>
      </c>
    </row>
    <row r="3950" spans="1:9">
      <c r="A3950" s="65" t="s">
        <v>6652</v>
      </c>
      <c r="B3950" s="65" t="s">
        <v>6651</v>
      </c>
      <c r="C3950" s="131">
        <v>10.756</v>
      </c>
      <c r="D3950" s="132">
        <v>115.69153594970703</v>
      </c>
      <c r="E3950" s="132">
        <v>0.6515698324946918</v>
      </c>
      <c r="F3950" s="132">
        <v>46.304045004018214</v>
      </c>
      <c r="G3950" s="92">
        <v>104.34182739257813</v>
      </c>
      <c r="H3950" s="91">
        <v>74.102378845214844</v>
      </c>
      <c r="I3950" s="90">
        <v>96.159309387207031</v>
      </c>
    </row>
    <row r="3951" spans="1:9">
      <c r="A3951" s="65" t="s">
        <v>6650</v>
      </c>
      <c r="B3951" s="65" t="s">
        <v>6649</v>
      </c>
      <c r="C3951" s="131">
        <v>16.625</v>
      </c>
      <c r="D3951" s="132">
        <v>276.390625</v>
      </c>
      <c r="E3951" s="132">
        <v>2.4040349891429993</v>
      </c>
      <c r="F3951" s="132">
        <v>49.544525114831828</v>
      </c>
      <c r="G3951" s="92">
        <v>110.2421875</v>
      </c>
      <c r="H3951" s="91">
        <v>76.861076354980469</v>
      </c>
      <c r="I3951" s="90">
        <v>101.20956420898438</v>
      </c>
    </row>
    <row r="3952" spans="1:9">
      <c r="A3952" s="65" t="s">
        <v>6648</v>
      </c>
      <c r="B3952" s="65" t="s">
        <v>6647</v>
      </c>
      <c r="C3952" s="131">
        <v>13.874000000000001</v>
      </c>
      <c r="D3952" s="132">
        <v>192.48786926269531</v>
      </c>
      <c r="E3952" s="132">
        <v>2.1411966880470481</v>
      </c>
      <c r="F3952" s="132">
        <v>44.655321707757068</v>
      </c>
      <c r="G3952" s="92">
        <v>106.05097961425781</v>
      </c>
      <c r="H3952" s="91">
        <v>73.943550109863281</v>
      </c>
      <c r="I3952" s="90">
        <v>97.362998962402344</v>
      </c>
    </row>
    <row r="3953" spans="1:9">
      <c r="A3953" s="65" t="s">
        <v>6646</v>
      </c>
      <c r="B3953" s="65" t="s">
        <v>6645</v>
      </c>
      <c r="C3953" s="131">
        <v>17.939</v>
      </c>
      <c r="D3953" s="132">
        <v>321.80770874023438</v>
      </c>
      <c r="E3953" s="132">
        <v>3.1616790387790581</v>
      </c>
      <c r="F3953" s="132">
        <v>54.781734458940903</v>
      </c>
      <c r="G3953" s="92">
        <v>111.93202972412109</v>
      </c>
      <c r="H3953" s="91">
        <v>78.894393920898438</v>
      </c>
      <c r="I3953" s="90">
        <v>102.99234771728516</v>
      </c>
    </row>
    <row r="3954" spans="1:9">
      <c r="A3954" s="65" t="s">
        <v>6644</v>
      </c>
      <c r="B3954" s="65" t="s">
        <v>6643</v>
      </c>
      <c r="C3954" s="131">
        <v>16.501999999999999</v>
      </c>
      <c r="D3954" s="132">
        <v>272.31600952148438</v>
      </c>
      <c r="E3954" s="132">
        <v>2.6645644122539531</v>
      </c>
      <c r="F3954" s="132">
        <v>43.392339017561717</v>
      </c>
      <c r="G3954" s="92">
        <v>108.35604095458984</v>
      </c>
      <c r="H3954" s="91">
        <v>74.013938903808594</v>
      </c>
      <c r="I3954" s="90">
        <v>99.063377380371094</v>
      </c>
    </row>
    <row r="3955" spans="1:9">
      <c r="A3955" s="65" t="s">
        <v>6642</v>
      </c>
      <c r="B3955" s="65" t="s">
        <v>6641</v>
      </c>
      <c r="C3955" s="131">
        <v>17.488</v>
      </c>
      <c r="D3955" s="132">
        <v>305.83013916015625</v>
      </c>
      <c r="E3955" s="132">
        <v>3.4368553553049086</v>
      </c>
      <c r="F3955" s="132">
        <v>45.188459633481919</v>
      </c>
      <c r="G3955" s="92">
        <v>108.87003326416016</v>
      </c>
      <c r="H3955" s="91">
        <v>74.497055053710938</v>
      </c>
      <c r="I3955" s="90">
        <v>99.569015502929688</v>
      </c>
    </row>
    <row r="3956" spans="1:9">
      <c r="A3956" s="65" t="s">
        <v>6640</v>
      </c>
      <c r="B3956" s="65" t="s">
        <v>6639</v>
      </c>
      <c r="C3956" s="131">
        <v>17.53</v>
      </c>
      <c r="D3956" s="132">
        <v>307.3009033203125</v>
      </c>
      <c r="E3956" s="132">
        <v>3.5330521060506128</v>
      </c>
      <c r="F3956" s="132">
        <v>40.351880473982483</v>
      </c>
      <c r="G3956" s="92">
        <v>107.70944213867188</v>
      </c>
      <c r="H3956" s="91">
        <v>72.378402709960938</v>
      </c>
      <c r="I3956" s="90">
        <v>98.149185180664063</v>
      </c>
    </row>
    <row r="3957" spans="1:9">
      <c r="A3957" s="65" t="s">
        <v>6638</v>
      </c>
      <c r="B3957" s="65" t="s">
        <v>6637</v>
      </c>
      <c r="C3957" s="131">
        <v>17.016999999999999</v>
      </c>
      <c r="D3957" s="132">
        <v>289.57827758789063</v>
      </c>
      <c r="E3957" s="132">
        <v>4.1394848854764552</v>
      </c>
      <c r="F3957" s="132">
        <v>42.567097568482609</v>
      </c>
      <c r="G3957" s="92">
        <v>106.72809600830078</v>
      </c>
      <c r="H3957" s="91">
        <v>72.741065979003906</v>
      </c>
      <c r="I3957" s="90">
        <v>97.531517028808594</v>
      </c>
    </row>
    <row r="3958" spans="1:9">
      <c r="A3958" s="65" t="s">
        <v>6636</v>
      </c>
      <c r="B3958" s="65" t="s">
        <v>6635</v>
      </c>
      <c r="C3958" s="131">
        <v>17.36</v>
      </c>
      <c r="D3958" s="132">
        <v>301.36959838867188</v>
      </c>
      <c r="E3958" s="132">
        <v>3.4129616619176231</v>
      </c>
      <c r="F3958" s="132">
        <v>43.50806342322808</v>
      </c>
      <c r="G3958" s="92">
        <v>108.37537384033203</v>
      </c>
      <c r="H3958" s="91">
        <v>73.7652587890625</v>
      </c>
      <c r="I3958" s="90">
        <v>99.01019287109375</v>
      </c>
    </row>
    <row r="3959" spans="1:9">
      <c r="A3959" s="65" t="s">
        <v>6634</v>
      </c>
      <c r="B3959" s="65" t="s">
        <v>6633</v>
      </c>
      <c r="C3959" s="131">
        <v>17.609000000000002</v>
      </c>
      <c r="D3959" s="132">
        <v>310.07687377929688</v>
      </c>
      <c r="E3959" s="132">
        <v>0.89004631512038257</v>
      </c>
      <c r="F3959" s="132">
        <v>50.167257450439806</v>
      </c>
      <c r="G3959" s="92">
        <v>113.70560455322266</v>
      </c>
      <c r="H3959" s="91">
        <v>78.503196716308594</v>
      </c>
      <c r="I3959" s="90">
        <v>104.18015289306641</v>
      </c>
    </row>
    <row r="3960" spans="1:9">
      <c r="A3960" s="65" t="s">
        <v>7156</v>
      </c>
      <c r="B3960" s="65" t="s">
        <v>7155</v>
      </c>
      <c r="C3960" s="131">
        <v>21.677</v>
      </c>
      <c r="D3960" s="132">
        <v>469.892333984375</v>
      </c>
      <c r="E3960" s="132">
        <v>-0.49155631180914433</v>
      </c>
      <c r="F3960" s="132">
        <v>47.179336275952267</v>
      </c>
      <c r="G3960" s="92">
        <v>119.66238403320313</v>
      </c>
      <c r="H3960" s="91">
        <v>78.849555969238281</v>
      </c>
      <c r="I3960" s="90">
        <v>108.61880493164063</v>
      </c>
    </row>
    <row r="3961" spans="1:9">
      <c r="A3961" s="65" t="s">
        <v>6324</v>
      </c>
      <c r="B3961" s="65" t="s">
        <v>6323</v>
      </c>
      <c r="C3961" s="131">
        <v>20.324000000000002</v>
      </c>
      <c r="D3961" s="132">
        <v>413.06497192382813</v>
      </c>
      <c r="E3961" s="132">
        <v>4.7372605153780091E-2</v>
      </c>
      <c r="F3961" s="132">
        <v>43.503737180601426</v>
      </c>
      <c r="G3961" s="92">
        <v>116.57787322998047</v>
      </c>
      <c r="H3961" s="91">
        <v>76.781425476074219</v>
      </c>
      <c r="I3961" s="90">
        <v>105.80931854248047</v>
      </c>
    </row>
    <row r="3962" spans="1:9">
      <c r="A3962" s="65" t="s">
        <v>6322</v>
      </c>
      <c r="B3962" s="65" t="s">
        <v>6321</v>
      </c>
      <c r="C3962" s="131">
        <v>15.773999999999999</v>
      </c>
      <c r="D3962" s="132">
        <v>248.81907653808594</v>
      </c>
      <c r="E3962" s="132">
        <v>0.71853959974574844</v>
      </c>
      <c r="F3962" s="132">
        <v>45.799298860648555</v>
      </c>
      <c r="G3962" s="92">
        <v>110.72621917724609</v>
      </c>
      <c r="H3962" s="91">
        <v>76.217308044433594</v>
      </c>
      <c r="I3962" s="90">
        <v>101.38842010498047</v>
      </c>
    </row>
    <row r="3963" spans="1:9">
      <c r="A3963" s="65" t="s">
        <v>7154</v>
      </c>
      <c r="B3963" s="65" t="s">
        <v>7153</v>
      </c>
      <c r="C3963" s="131">
        <v>13.932</v>
      </c>
      <c r="D3963" s="132">
        <v>194.10061645507813</v>
      </c>
      <c r="E3963" s="132">
        <v>0.54292849603253346</v>
      </c>
      <c r="F3963" s="132">
        <v>42.905110191511888</v>
      </c>
      <c r="G3963" s="92">
        <v>107.98505401611328</v>
      </c>
      <c r="H3963" s="91">
        <v>74.388084411621094</v>
      </c>
      <c r="I3963" s="90">
        <v>98.894020080566406</v>
      </c>
    </row>
    <row r="3964" spans="1:9">
      <c r="A3964" s="65" t="s">
        <v>7152</v>
      </c>
      <c r="B3964" s="65" t="s">
        <v>7151</v>
      </c>
      <c r="C3964" s="131">
        <v>4.9539999999999997</v>
      </c>
      <c r="D3964" s="132">
        <v>24.542116165161133</v>
      </c>
      <c r="E3964" s="132">
        <v>0.53686103466127211</v>
      </c>
      <c r="F3964" s="132">
        <v>40.890200286123033</v>
      </c>
      <c r="G3964" s="92">
        <v>94.873680114746094</v>
      </c>
      <c r="H3964" s="91">
        <v>67.538307189941406</v>
      </c>
      <c r="I3964" s="90">
        <v>87.476974487304688</v>
      </c>
    </row>
    <row r="3965" spans="1:9">
      <c r="A3965" s="65" t="s">
        <v>6320</v>
      </c>
      <c r="B3965" s="65" t="s">
        <v>6319</v>
      </c>
      <c r="C3965" s="131">
        <v>12.397</v>
      </c>
      <c r="D3965" s="132">
        <v>153.68560791015625</v>
      </c>
      <c r="E3965" s="132">
        <v>-1.675812845744774E-2</v>
      </c>
      <c r="F3965" s="132">
        <v>45.169063486495965</v>
      </c>
      <c r="G3965" s="92">
        <v>107.25583648681641</v>
      </c>
      <c r="H3965" s="91">
        <v>75.024314880371094</v>
      </c>
      <c r="I3965" s="90">
        <v>98.534278869628906</v>
      </c>
    </row>
    <row r="3966" spans="1:9">
      <c r="A3966" s="65" t="s">
        <v>6318</v>
      </c>
      <c r="B3966" s="65" t="s">
        <v>6317</v>
      </c>
      <c r="C3966" s="131">
        <v>13.324999999999999</v>
      </c>
      <c r="D3966" s="132">
        <v>177.55561828613281</v>
      </c>
      <c r="E3966" s="132">
        <v>2.7727531095222937</v>
      </c>
      <c r="F3966" s="132">
        <v>42.645167053778813</v>
      </c>
      <c r="G3966" s="92">
        <v>103.99908447265625</v>
      </c>
      <c r="H3966" s="91">
        <v>72.376670837402344</v>
      </c>
      <c r="I3966" s="90">
        <v>95.442344665527344</v>
      </c>
    </row>
    <row r="3967" spans="1:9">
      <c r="A3967" s="65" t="s">
        <v>6316</v>
      </c>
      <c r="B3967" s="65" t="s">
        <v>6315</v>
      </c>
      <c r="C3967" s="131">
        <v>12.747</v>
      </c>
      <c r="D3967" s="132">
        <v>162.48600769042969</v>
      </c>
      <c r="E3967" s="132">
        <v>2.6337142493739965</v>
      </c>
      <c r="F3967" s="132">
        <v>39.131666297853506</v>
      </c>
      <c r="G3967" s="92">
        <v>102.65053558349609</v>
      </c>
      <c r="H3967" s="91">
        <v>70.701179504394531</v>
      </c>
      <c r="I3967" s="90">
        <v>94.005332946777344</v>
      </c>
    </row>
    <row r="3968" spans="1:9">
      <c r="A3968" s="65" t="s">
        <v>7150</v>
      </c>
      <c r="B3968" s="65" t="s">
        <v>7149</v>
      </c>
      <c r="C3968" s="131">
        <v>8.375</v>
      </c>
      <c r="D3968" s="132">
        <v>70.140625</v>
      </c>
      <c r="E3968" s="132">
        <v>-0.37227291224057235</v>
      </c>
      <c r="F3968" s="132">
        <v>45.961383647798741</v>
      </c>
      <c r="G3968" s="92">
        <v>102.35266876220703</v>
      </c>
      <c r="H3968" s="91">
        <v>73.126800537109375</v>
      </c>
      <c r="I3968" s="90">
        <v>94.444412231445313</v>
      </c>
    </row>
    <row r="3969" spans="1:9">
      <c r="A3969" s="65" t="s">
        <v>7148</v>
      </c>
      <c r="B3969" s="65" t="s">
        <v>7147</v>
      </c>
      <c r="C3969" s="131">
        <v>9.9559999999999995</v>
      </c>
      <c r="D3969" s="132">
        <v>99.121932983398438</v>
      </c>
      <c r="E3969" s="132">
        <v>0.56485208299262146</v>
      </c>
      <c r="F3969" s="132">
        <v>45.046812749003983</v>
      </c>
      <c r="G3969" s="92">
        <v>103.07373046875</v>
      </c>
      <c r="H3969" s="91">
        <v>73.132949829101563</v>
      </c>
      <c r="I3969" s="90">
        <v>94.972030639648438</v>
      </c>
    </row>
    <row r="3970" spans="1:9">
      <c r="A3970" s="65" t="s">
        <v>7146</v>
      </c>
      <c r="B3970" s="65" t="s">
        <v>7145</v>
      </c>
      <c r="C3970" s="131">
        <v>8.9220000000000006</v>
      </c>
      <c r="D3970" s="132">
        <v>79.602081298828125</v>
      </c>
      <c r="E3970" s="132">
        <v>0.27910872679840365</v>
      </c>
      <c r="F3970" s="132">
        <v>43.55779552297421</v>
      </c>
      <c r="G3970" s="92">
        <v>101.68492889404297</v>
      </c>
      <c r="H3970" s="91">
        <v>72.016250610351563</v>
      </c>
      <c r="I3970" s="90">
        <v>93.656852722167969</v>
      </c>
    </row>
    <row r="3971" spans="1:9">
      <c r="A3971" s="65" t="s">
        <v>6314</v>
      </c>
      <c r="B3971" s="65" t="s">
        <v>6313</v>
      </c>
      <c r="C3971" s="131">
        <v>33.655999999999999</v>
      </c>
      <c r="D3971" s="132">
        <v>1132.726318359375</v>
      </c>
      <c r="E3971" s="132">
        <v>0.23997843383843026</v>
      </c>
      <c r="F3971" s="132">
        <v>42.271034841393657</v>
      </c>
      <c r="G3971" s="92">
        <v>128.85316467285156</v>
      </c>
      <c r="H3971" s="91">
        <v>73.154640197753906</v>
      </c>
      <c r="I3971" s="90">
        <v>113.78165435791016</v>
      </c>
    </row>
    <row r="3972" spans="1:9">
      <c r="A3972" s="65" t="s">
        <v>6312</v>
      </c>
      <c r="B3972" s="65" t="s">
        <v>6311</v>
      </c>
      <c r="C3972" s="131">
        <v>31.928999999999998</v>
      </c>
      <c r="D3972" s="132">
        <v>1019.4610595703125</v>
      </c>
      <c r="E3972" s="132">
        <v>0.31128701033914724</v>
      </c>
      <c r="F3972" s="132">
        <v>35.600346520358073</v>
      </c>
      <c r="G3972" s="92">
        <v>125.86512756347656</v>
      </c>
      <c r="H3972" s="91">
        <v>71.154197692871094</v>
      </c>
      <c r="I3972" s="90">
        <v>111.06085205078125</v>
      </c>
    </row>
    <row r="3973" spans="1:9">
      <c r="A3973" s="65" t="s">
        <v>6310</v>
      </c>
      <c r="B3973" s="65" t="s">
        <v>6309</v>
      </c>
      <c r="C3973" s="131">
        <v>29.957000000000001</v>
      </c>
      <c r="D3973" s="132">
        <v>897.421875</v>
      </c>
      <c r="E3973" s="132">
        <v>-0.18628728101759232</v>
      </c>
      <c r="F3973" s="132">
        <v>35.596210910750969</v>
      </c>
      <c r="G3973" s="92">
        <v>124.86759948730469</v>
      </c>
      <c r="H3973" s="91">
        <v>72.34832763671875</v>
      </c>
      <c r="I3973" s="90">
        <v>110.65636444091797</v>
      </c>
    </row>
    <row r="3974" spans="1:9">
      <c r="A3974" s="65" t="s">
        <v>6308</v>
      </c>
      <c r="B3974" s="65" t="s">
        <v>6307</v>
      </c>
      <c r="C3974" s="131">
        <v>27.626999999999999</v>
      </c>
      <c r="D3974" s="132">
        <v>763.2510986328125</v>
      </c>
      <c r="E3974" s="132">
        <v>2.0243027833148499</v>
      </c>
      <c r="F3974" s="132">
        <v>39.560429517934658</v>
      </c>
      <c r="G3974" s="92">
        <v>120.50698089599609</v>
      </c>
      <c r="H3974" s="91">
        <v>73.156700134277344</v>
      </c>
      <c r="I3974" s="90">
        <v>107.69442749023438</v>
      </c>
    </row>
    <row r="3975" spans="1:9">
      <c r="A3975" s="65" t="s">
        <v>6306</v>
      </c>
      <c r="B3975" s="65" t="s">
        <v>6305</v>
      </c>
      <c r="C3975" s="131">
        <v>24.587</v>
      </c>
      <c r="D3975" s="132">
        <v>604.52056884765625</v>
      </c>
      <c r="E3975" s="132">
        <v>-0.29919667799901217</v>
      </c>
      <c r="F3975" s="132">
        <v>36.406707545989235</v>
      </c>
      <c r="G3975" s="92">
        <v>120.08159637451172</v>
      </c>
      <c r="H3975" s="91">
        <v>74.045394897460938</v>
      </c>
      <c r="I3975" s="90">
        <v>107.62461853027344</v>
      </c>
    </row>
    <row r="3976" spans="1:9">
      <c r="A3976" s="65" t="s">
        <v>6304</v>
      </c>
      <c r="B3976" s="65" t="s">
        <v>6303</v>
      </c>
      <c r="C3976" s="131">
        <v>18.067</v>
      </c>
      <c r="D3976" s="132">
        <v>326.41650390625</v>
      </c>
      <c r="E3976" s="132">
        <v>1.694705324515495</v>
      </c>
      <c r="F3976" s="132">
        <v>38.181678383128293</v>
      </c>
      <c r="G3976" s="92">
        <v>110.45547485351563</v>
      </c>
      <c r="H3976" s="91">
        <v>72.924415588378906</v>
      </c>
      <c r="I3976" s="90">
        <v>100.29991149902344</v>
      </c>
    </row>
    <row r="3977" spans="1:9">
      <c r="A3977" s="65" t="s">
        <v>7144</v>
      </c>
      <c r="B3977" s="65" t="s">
        <v>7143</v>
      </c>
      <c r="C3977" s="131">
        <v>3.524</v>
      </c>
      <c r="D3977" s="132">
        <v>12.418576240539551</v>
      </c>
      <c r="E3977" s="132">
        <v>3.0881476246197805</v>
      </c>
      <c r="F3977" s="132">
        <v>40.718742169882233</v>
      </c>
      <c r="G3977" s="92">
        <v>89.037742614746094</v>
      </c>
      <c r="H3977" s="91">
        <v>64.274436950683594</v>
      </c>
      <c r="I3977" s="90">
        <v>82.337020874023438</v>
      </c>
    </row>
    <row r="3978" spans="1:9">
      <c r="A3978" s="65" t="s">
        <v>7142</v>
      </c>
      <c r="B3978" s="65" t="s">
        <v>7141</v>
      </c>
      <c r="C3978" s="131">
        <v>3.7080000000000002</v>
      </c>
      <c r="D3978" s="132">
        <v>13.749263763427734</v>
      </c>
      <c r="E3978" s="132">
        <v>3.7410990373560606</v>
      </c>
      <c r="F3978" s="132">
        <v>42.784167794316645</v>
      </c>
      <c r="G3978" s="92">
        <v>88.86590576171875</v>
      </c>
      <c r="H3978" s="91">
        <v>64.855583190917969</v>
      </c>
      <c r="I3978" s="90">
        <v>82.368934631347656</v>
      </c>
    </row>
    <row r="3979" spans="1:9">
      <c r="A3979" s="65" t="s">
        <v>7140</v>
      </c>
      <c r="B3979" s="65" t="s">
        <v>7139</v>
      </c>
      <c r="C3979" s="131">
        <v>3.7919999999999998</v>
      </c>
      <c r="D3979" s="132">
        <v>14.379263877868652</v>
      </c>
      <c r="E3979" s="132">
        <v>3.5355608009595287</v>
      </c>
      <c r="F3979" s="132">
        <v>36.039408866995075</v>
      </c>
      <c r="G3979" s="92">
        <v>87.785499572753906</v>
      </c>
      <c r="H3979" s="91">
        <v>62.21368408203125</v>
      </c>
      <c r="I3979" s="90">
        <v>80.865997314453125</v>
      </c>
    </row>
    <row r="3980" spans="1:9">
      <c r="A3980" s="65" t="s">
        <v>7138</v>
      </c>
      <c r="B3980" s="65" t="s">
        <v>7137</v>
      </c>
      <c r="C3980" s="131">
        <v>0.90100000000000002</v>
      </c>
      <c r="D3980" s="132">
        <v>0.81180101633071899</v>
      </c>
      <c r="E3980" s="132">
        <v>3.4410444704783267</v>
      </c>
      <c r="F3980" s="132">
        <v>39.199491894507624</v>
      </c>
      <c r="G3980" s="92">
        <v>84.015090942382813</v>
      </c>
      <c r="H3980" s="91">
        <v>60.656658172607422</v>
      </c>
      <c r="I3980" s="90">
        <v>77.694511413574219</v>
      </c>
    </row>
    <row r="3981" spans="1:9">
      <c r="A3981" s="65" t="s">
        <v>7136</v>
      </c>
      <c r="B3981" s="65" t="s">
        <v>7135</v>
      </c>
      <c r="C3981" s="131">
        <v>2.1629999999999998</v>
      </c>
      <c r="D3981" s="132">
        <v>4.6785688400268555</v>
      </c>
      <c r="E3981" s="132">
        <v>3.0027928234405739</v>
      </c>
      <c r="F3981" s="132">
        <v>42.208926995334764</v>
      </c>
      <c r="G3981" s="92">
        <v>87.338111877441406</v>
      </c>
      <c r="H3981" s="91">
        <v>63.606571197509766</v>
      </c>
      <c r="I3981" s="90">
        <v>80.916572570800781</v>
      </c>
    </row>
    <row r="3982" spans="1:9">
      <c r="A3982" s="65" t="s">
        <v>7134</v>
      </c>
      <c r="B3982" s="65" t="s">
        <v>7133</v>
      </c>
      <c r="C3982" s="131">
        <v>2.8260000000000001</v>
      </c>
      <c r="D3982" s="132">
        <v>7.9862761497497559</v>
      </c>
      <c r="E3982" s="132">
        <v>4.4601108640763227</v>
      </c>
      <c r="F3982" s="132">
        <v>33.103512926781136</v>
      </c>
      <c r="G3982" s="92">
        <v>84.316604614257813</v>
      </c>
      <c r="H3982" s="91">
        <v>59.344402313232422</v>
      </c>
      <c r="I3982" s="90">
        <v>77.559356689453125</v>
      </c>
    </row>
    <row r="3983" spans="1:9">
      <c r="A3983" s="65" t="s">
        <v>7132</v>
      </c>
      <c r="B3983" s="65" t="s">
        <v>7131</v>
      </c>
      <c r="C3983" s="131">
        <v>1.5309999999999999</v>
      </c>
      <c r="D3983" s="132">
        <v>2.3439610004425049</v>
      </c>
      <c r="E3983" s="132">
        <v>3.9744056264363099</v>
      </c>
      <c r="F3983" s="132">
        <v>33.7909632571996</v>
      </c>
      <c r="G3983" s="92">
        <v>83.08380126953125</v>
      </c>
      <c r="H3983" s="91">
        <v>58.648830413818359</v>
      </c>
      <c r="I3983" s="90">
        <v>76.471923828125</v>
      </c>
    </row>
    <row r="3984" spans="1:9">
      <c r="A3984" s="65" t="s">
        <v>7130</v>
      </c>
      <c r="B3984" s="65" t="s">
        <v>7129</v>
      </c>
      <c r="C3984" s="131">
        <v>0.85399999999999998</v>
      </c>
      <c r="D3984" s="132">
        <v>0.72931599617004395</v>
      </c>
      <c r="E3984" s="132">
        <v>4.0283157991571619</v>
      </c>
      <c r="F3984" s="132">
        <v>37.536339754816112</v>
      </c>
      <c r="G3984" s="92">
        <v>82.742401123046875</v>
      </c>
      <c r="H3984" s="91">
        <v>59.468902587890625</v>
      </c>
      <c r="I3984" s="90">
        <v>76.444801330566406</v>
      </c>
    </row>
    <row r="3985" spans="1:9">
      <c r="A3985" s="65" t="s">
        <v>7128</v>
      </c>
      <c r="B3985" s="65" t="s">
        <v>7127</v>
      </c>
      <c r="C3985" s="131">
        <v>0.746</v>
      </c>
      <c r="D3985" s="132">
        <v>0.55651599168777466</v>
      </c>
      <c r="E3985" s="132">
        <v>3.3652524004102653</v>
      </c>
      <c r="F3985" s="132">
        <v>45.610687022900763</v>
      </c>
      <c r="G3985" s="92">
        <v>85.294830322265625</v>
      </c>
      <c r="H3985" s="91">
        <v>63.2705078125</v>
      </c>
      <c r="I3985" s="90">
        <v>79.335250854492188</v>
      </c>
    </row>
    <row r="3986" spans="1:9">
      <c r="A3986" s="65" t="s">
        <v>7126</v>
      </c>
      <c r="B3986" s="65" t="s">
        <v>7125</v>
      </c>
      <c r="C3986" s="131">
        <v>3.7669999999999999</v>
      </c>
      <c r="D3986" s="132">
        <v>14.190288543701172</v>
      </c>
      <c r="E3986" s="132">
        <v>3.2680873323781938</v>
      </c>
      <c r="F3986" s="132">
        <v>35.808141474808139</v>
      </c>
      <c r="G3986" s="92">
        <v>88.071372985839844</v>
      </c>
      <c r="H3986" s="91">
        <v>62.286155700683594</v>
      </c>
      <c r="I3986" s="90">
        <v>81.094131469726563</v>
      </c>
    </row>
    <row r="3987" spans="1:9">
      <c r="A3987" s="65" t="s">
        <v>7124</v>
      </c>
      <c r="B3987" s="65" t="s">
        <v>7123</v>
      </c>
      <c r="C3987" s="131">
        <v>1.7809999999999999</v>
      </c>
      <c r="D3987" s="132">
        <v>3.1719610691070557</v>
      </c>
      <c r="E3987" s="132">
        <v>3.7514325852823238</v>
      </c>
      <c r="F3987" s="132">
        <v>35.819724941147321</v>
      </c>
      <c r="G3987" s="92">
        <v>84.251487731933594</v>
      </c>
      <c r="H3987" s="91">
        <v>59.940818786621094</v>
      </c>
      <c r="I3987" s="90">
        <v>77.673240661621094</v>
      </c>
    </row>
    <row r="3988" spans="1:9">
      <c r="A3988" s="65" t="s">
        <v>7122</v>
      </c>
      <c r="B3988" s="65" t="s">
        <v>7121</v>
      </c>
      <c r="C3988" s="131">
        <v>3.24</v>
      </c>
      <c r="D3988" s="132">
        <v>10.497599601745605</v>
      </c>
      <c r="E3988" s="132">
        <v>3.8276459174447139</v>
      </c>
      <c r="F3988" s="132">
        <v>36.939390454284073</v>
      </c>
      <c r="G3988" s="92">
        <v>86.711868286132813</v>
      </c>
      <c r="H3988" s="91">
        <v>61.849533081054688</v>
      </c>
      <c r="I3988" s="90">
        <v>79.984344482421875</v>
      </c>
    </row>
    <row r="3989" spans="1:9">
      <c r="A3989" s="65" t="s">
        <v>7120</v>
      </c>
      <c r="B3989" s="65" t="s">
        <v>7119</v>
      </c>
      <c r="C3989" s="131">
        <v>4.4370000000000003</v>
      </c>
      <c r="D3989" s="132">
        <v>19.686969757080078</v>
      </c>
      <c r="E3989" s="132">
        <v>3.9925334902207403</v>
      </c>
      <c r="F3989" s="132">
        <v>44.248596996814804</v>
      </c>
      <c r="G3989" s="92">
        <v>89.967269897460938</v>
      </c>
      <c r="H3989" s="91">
        <v>65.981468200683594</v>
      </c>
      <c r="I3989" s="90">
        <v>83.4769287109375</v>
      </c>
    </row>
    <row r="3990" spans="1:9">
      <c r="A3990" s="65" t="s">
        <v>7118</v>
      </c>
      <c r="B3990" s="65" t="s">
        <v>7117</v>
      </c>
      <c r="C3990" s="131">
        <v>2.081</v>
      </c>
      <c r="D3990" s="132">
        <v>4.3305611610412598</v>
      </c>
      <c r="E3990" s="132">
        <v>3.0848846231773384</v>
      </c>
      <c r="F3990" s="132">
        <v>35.464645346907162</v>
      </c>
      <c r="G3990" s="92">
        <v>85.591278076171875</v>
      </c>
      <c r="H3990" s="91">
        <v>60.589801788330078</v>
      </c>
      <c r="I3990" s="90">
        <v>78.826103210449219</v>
      </c>
    </row>
    <row r="3991" spans="1:9">
      <c r="A3991" s="65" t="s">
        <v>7116</v>
      </c>
      <c r="B3991" s="65" t="s">
        <v>7115</v>
      </c>
      <c r="C3991" s="131">
        <v>3.93</v>
      </c>
      <c r="D3991" s="132">
        <v>15.444899559020996</v>
      </c>
      <c r="E3991" s="132">
        <v>3.6158954678570039</v>
      </c>
      <c r="F3991" s="132">
        <v>39.137337883959042</v>
      </c>
      <c r="G3991" s="92">
        <v>88.576141357421875</v>
      </c>
      <c r="H3991" s="91">
        <v>63.60552978515625</v>
      </c>
      <c r="I3991" s="90">
        <v>81.819320678710938</v>
      </c>
    </row>
    <row r="3992" spans="1:9">
      <c r="A3992" s="65" t="s">
        <v>7114</v>
      </c>
      <c r="B3992" s="65" t="s">
        <v>7113</v>
      </c>
      <c r="C3992" s="131">
        <v>2.5960000000000001</v>
      </c>
      <c r="D3992" s="132">
        <v>6.7392158508300781</v>
      </c>
      <c r="E3992" s="132">
        <v>3.3284689911140513</v>
      </c>
      <c r="F3992" s="132">
        <v>36.795112569295171</v>
      </c>
      <c r="G3992" s="92">
        <v>86.365264892578125</v>
      </c>
      <c r="H3992" s="91">
        <v>61.508441925048828</v>
      </c>
      <c r="I3992" s="90">
        <v>79.639236450195313</v>
      </c>
    </row>
    <row r="3993" spans="1:9">
      <c r="A3993" s="65" t="s">
        <v>7112</v>
      </c>
      <c r="B3993" s="65" t="s">
        <v>7111</v>
      </c>
      <c r="C3993" s="131">
        <v>23.815999999999999</v>
      </c>
      <c r="D3993" s="132">
        <v>567.20184326171875</v>
      </c>
      <c r="E3993" s="132">
        <v>-0.3896503364711506</v>
      </c>
      <c r="F3993" s="132">
        <v>45.088421324383631</v>
      </c>
      <c r="G3993" s="92">
        <v>121.34351348876953</v>
      </c>
      <c r="H3993" s="91">
        <v>77.8702392578125</v>
      </c>
      <c r="I3993" s="90">
        <v>109.58003997802734</v>
      </c>
    </row>
    <row r="3994" spans="1:9">
      <c r="A3994" s="65" t="s">
        <v>7110</v>
      </c>
      <c r="B3994" s="65" t="s">
        <v>7109</v>
      </c>
      <c r="C3994" s="131">
        <v>24.952000000000002</v>
      </c>
      <c r="D3994" s="132">
        <v>622.602294921875</v>
      </c>
      <c r="E3994" s="132">
        <v>-0.29369850936413366</v>
      </c>
      <c r="F3994" s="132">
        <v>44.263000460193282</v>
      </c>
      <c r="G3994" s="92">
        <v>122.19322967529297</v>
      </c>
      <c r="H3994" s="91">
        <v>77.346687316894531</v>
      </c>
      <c r="I3994" s="90">
        <v>110.05816650390625</v>
      </c>
    </row>
    <row r="3995" spans="1:9">
      <c r="A3995" s="65" t="s">
        <v>7108</v>
      </c>
      <c r="B3995" s="65" t="s">
        <v>7107</v>
      </c>
      <c r="C3995" s="131">
        <v>26.195</v>
      </c>
      <c r="D3995" s="132">
        <v>686.17803955078125</v>
      </c>
      <c r="E3995" s="132">
        <v>-0.72146730887807153</v>
      </c>
      <c r="F3995" s="132">
        <v>45.19776475398664</v>
      </c>
      <c r="G3995" s="92">
        <v>124.24330902099609</v>
      </c>
      <c r="H3995" s="91">
        <v>77.869476318359375</v>
      </c>
      <c r="I3995" s="90">
        <v>111.69496917724609</v>
      </c>
    </row>
    <row r="3996" spans="1:9">
      <c r="A3996" s="65" t="s">
        <v>6302</v>
      </c>
      <c r="B3996" s="65" t="s">
        <v>6301</v>
      </c>
      <c r="C3996" s="131">
        <v>22.366</v>
      </c>
      <c r="D3996" s="132">
        <v>500.23794555664063</v>
      </c>
      <c r="E3996" s="132">
        <v>0.47430191615980821</v>
      </c>
      <c r="F3996" s="132">
        <v>42.0086669921875</v>
      </c>
      <c r="G3996" s="92">
        <v>117.90389251708984</v>
      </c>
      <c r="H3996" s="91">
        <v>75.964912414550781</v>
      </c>
      <c r="I3996" s="90">
        <v>106.55558776855469</v>
      </c>
    </row>
    <row r="3997" spans="1:9">
      <c r="A3997" s="65" t="s">
        <v>7106</v>
      </c>
      <c r="B3997" s="65" t="s">
        <v>7105</v>
      </c>
      <c r="C3997" s="131">
        <v>17.885000000000002</v>
      </c>
      <c r="D3997" s="132">
        <v>319.87322998046875</v>
      </c>
      <c r="E3997" s="132">
        <v>-8.9492817446642035E-3</v>
      </c>
      <c r="F3997" s="132">
        <v>44.704496168859329</v>
      </c>
      <c r="G3997" s="92">
        <v>114.08579254150391</v>
      </c>
      <c r="H3997" s="91">
        <v>76.900016784667969</v>
      </c>
      <c r="I3997" s="90">
        <v>104.02365875244141</v>
      </c>
    </row>
    <row r="3998" spans="1:9">
      <c r="A3998" s="65" t="s">
        <v>7104</v>
      </c>
      <c r="B3998" s="65" t="s">
        <v>7103</v>
      </c>
      <c r="C3998" s="131">
        <v>21.015999999999998</v>
      </c>
      <c r="D3998" s="132">
        <v>441.6722412109375</v>
      </c>
      <c r="E3998" s="132">
        <v>0.29309095312574257</v>
      </c>
      <c r="F3998" s="132">
        <v>44.791451488847379</v>
      </c>
      <c r="G3998" s="92">
        <v>117.29624176025391</v>
      </c>
      <c r="H3998" s="91">
        <v>77.2188720703125</v>
      </c>
      <c r="I3998" s="90">
        <v>106.45166778564453</v>
      </c>
    </row>
    <row r="3999" spans="1:9">
      <c r="A3999" s="65" t="s">
        <v>7102</v>
      </c>
      <c r="B3999" s="65" t="s">
        <v>7101</v>
      </c>
      <c r="C3999" s="131">
        <v>15.525</v>
      </c>
      <c r="D3999" s="132">
        <v>241.02561950683594</v>
      </c>
      <c r="E3999" s="132">
        <v>-0.55583520782134144</v>
      </c>
      <c r="F3999" s="132">
        <v>42.759261479438919</v>
      </c>
      <c r="G3999" s="92">
        <v>111.53072357177734</v>
      </c>
      <c r="H3999" s="91">
        <v>75.763168334960938</v>
      </c>
      <c r="I3999" s="90">
        <v>101.85234832763672</v>
      </c>
    </row>
    <row r="4000" spans="1:9">
      <c r="A4000" s="65" t="s">
        <v>7100</v>
      </c>
      <c r="B4000" s="65" t="s">
        <v>7099</v>
      </c>
      <c r="C4000" s="131">
        <v>15.401</v>
      </c>
      <c r="D4000" s="132">
        <v>237.1907958984375</v>
      </c>
      <c r="E4000" s="132">
        <v>3.4064020302692013</v>
      </c>
      <c r="F4000" s="132">
        <v>43.020135283938963</v>
      </c>
      <c r="G4000" s="92">
        <v>105.85946655273438</v>
      </c>
      <c r="H4000" s="91">
        <v>72.9432373046875</v>
      </c>
      <c r="I4000" s="90">
        <v>96.95263671875</v>
      </c>
    </row>
    <row r="4001" spans="1:9">
      <c r="A4001" s="65" t="s">
        <v>7098</v>
      </c>
      <c r="B4001" s="65" t="s">
        <v>7097</v>
      </c>
      <c r="C4001" s="131">
        <v>16.378</v>
      </c>
      <c r="D4001" s="132">
        <v>268.2388916015625</v>
      </c>
      <c r="E4001" s="132">
        <v>0.46664291211964948</v>
      </c>
      <c r="F4001" s="132">
        <v>42.639788026353479</v>
      </c>
      <c r="G4001" s="92">
        <v>111.12752532958984</v>
      </c>
      <c r="H4001" s="91">
        <v>75.255638122558594</v>
      </c>
      <c r="I4001" s="90">
        <v>101.42092132568359</v>
      </c>
    </row>
    <row r="4002" spans="1:9">
      <c r="A4002" s="65" t="s">
        <v>7096</v>
      </c>
      <c r="B4002" s="65" t="s">
        <v>7095</v>
      </c>
      <c r="C4002" s="131">
        <v>15.032999999999999</v>
      </c>
      <c r="D4002" s="132">
        <v>225.9910888671875</v>
      </c>
      <c r="E4002" s="132">
        <v>2.5022818863969167</v>
      </c>
      <c r="F4002" s="132">
        <v>36.162945287199591</v>
      </c>
      <c r="G4002" s="92">
        <v>105.14094543457031</v>
      </c>
      <c r="H4002" s="91">
        <v>70.543952941894531</v>
      </c>
      <c r="I4002" s="90">
        <v>95.779312133789063</v>
      </c>
    </row>
    <row r="4003" spans="1:9">
      <c r="A4003" s="65" t="s">
        <v>7094</v>
      </c>
      <c r="B4003" s="65" t="s">
        <v>7093</v>
      </c>
      <c r="C4003" s="131">
        <v>13.663</v>
      </c>
      <c r="D4003" s="132">
        <v>186.67756652832031</v>
      </c>
      <c r="E4003" s="132">
        <v>0.48486407068166582</v>
      </c>
      <c r="F4003" s="132">
        <v>41.229024167806656</v>
      </c>
      <c r="G4003" s="92">
        <v>107.34424591064453</v>
      </c>
      <c r="H4003" s="91">
        <v>73.596443176269531</v>
      </c>
      <c r="I4003" s="90">
        <v>98.212394714355469</v>
      </c>
    </row>
    <row r="4004" spans="1:9">
      <c r="A4004" s="65" t="s">
        <v>7092</v>
      </c>
      <c r="B4004" s="65" t="s">
        <v>7091</v>
      </c>
      <c r="C4004" s="131">
        <v>6.7480000000000002</v>
      </c>
      <c r="D4004" s="132">
        <v>45.535503387451172</v>
      </c>
      <c r="E4004" s="132">
        <v>0.49062506727750838</v>
      </c>
      <c r="F4004" s="132">
        <v>44.934265358247075</v>
      </c>
      <c r="G4004" s="92">
        <v>98.535568237304688</v>
      </c>
      <c r="H4004" s="91">
        <v>70.819007873535156</v>
      </c>
      <c r="I4004" s="90">
        <v>91.035720825195313</v>
      </c>
    </row>
    <row r="4005" spans="1:9">
      <c r="A4005" s="65" t="s">
        <v>7090</v>
      </c>
      <c r="B4005" s="65" t="s">
        <v>7089</v>
      </c>
      <c r="C4005" s="131">
        <v>29.012</v>
      </c>
      <c r="D4005" s="132">
        <v>841.6961669921875</v>
      </c>
      <c r="E4005" s="132">
        <v>-5.6392000405168299E-2</v>
      </c>
      <c r="F4005" s="132">
        <v>45.132774173128659</v>
      </c>
      <c r="G4005" s="92">
        <v>125.95794677734375</v>
      </c>
      <c r="H4005" s="91">
        <v>76.643936157226563</v>
      </c>
      <c r="I4005" s="90">
        <v>112.61402130126953</v>
      </c>
    </row>
    <row r="4006" spans="1:9">
      <c r="A4006" s="65" t="s">
        <v>7088</v>
      </c>
      <c r="B4006" s="65" t="s">
        <v>7087</v>
      </c>
      <c r="C4006" s="131">
        <v>29.896000000000001</v>
      </c>
      <c r="D4006" s="132">
        <v>893.77081298828125</v>
      </c>
      <c r="E4006" s="132">
        <v>-0.45441371227176952</v>
      </c>
      <c r="F4006" s="132">
        <v>37.995694874209605</v>
      </c>
      <c r="G4006" s="92">
        <v>125.72444152832031</v>
      </c>
      <c r="H4006" s="91">
        <v>73.587982177734375</v>
      </c>
      <c r="I4006" s="90">
        <v>111.61679077148438</v>
      </c>
    </row>
    <row r="4007" spans="1:9">
      <c r="A4007" s="65" t="s">
        <v>6300</v>
      </c>
      <c r="B4007" s="65" t="s">
        <v>6299</v>
      </c>
      <c r="C4007" s="131">
        <v>30.335999999999999</v>
      </c>
      <c r="D4007" s="132">
        <v>920.27288818359375</v>
      </c>
      <c r="E4007" s="132">
        <v>3.6911663659900005</v>
      </c>
      <c r="F4007" s="132">
        <v>38.572863630108714</v>
      </c>
      <c r="G4007" s="92">
        <v>120.40939331054688</v>
      </c>
      <c r="H4007" s="91">
        <v>70.646636962890625</v>
      </c>
      <c r="I4007" s="90">
        <v>106.94404602050781</v>
      </c>
    </row>
    <row r="4008" spans="1:9">
      <c r="A4008" s="65" t="s">
        <v>6298</v>
      </c>
      <c r="B4008" s="65" t="s">
        <v>6297</v>
      </c>
      <c r="C4008" s="131">
        <v>31.21</v>
      </c>
      <c r="D4008" s="132">
        <v>974.0640869140625</v>
      </c>
      <c r="E4008" s="132">
        <v>-8.1602486806097274E-2</v>
      </c>
      <c r="F4008" s="132">
        <v>47.178974671956055</v>
      </c>
      <c r="G4008" s="92">
        <v>128.38638305664063</v>
      </c>
      <c r="H4008" s="91">
        <v>76.697364807128906</v>
      </c>
      <c r="I4008" s="90">
        <v>114.39980316162109</v>
      </c>
    </row>
    <row r="4009" spans="1:9">
      <c r="A4009" s="65" t="s">
        <v>6296</v>
      </c>
      <c r="B4009" s="65" t="s">
        <v>6295</v>
      </c>
      <c r="C4009" s="131">
        <v>29.370999999999999</v>
      </c>
      <c r="D4009" s="132">
        <v>862.6556396484375</v>
      </c>
      <c r="E4009" s="132">
        <v>3.2321144501629306</v>
      </c>
      <c r="F4009" s="132">
        <v>34.327144448570365</v>
      </c>
      <c r="G4009" s="92">
        <v>119.25353240966797</v>
      </c>
      <c r="H4009" s="91">
        <v>69.527671813964844</v>
      </c>
      <c r="I4009" s="90">
        <v>105.79816436767578</v>
      </c>
    </row>
    <row r="4010" spans="1:9">
      <c r="A4010" s="65" t="s">
        <v>6294</v>
      </c>
      <c r="B4010" s="65" t="s">
        <v>6293</v>
      </c>
      <c r="C4010" s="131">
        <v>29.649000000000001</v>
      </c>
      <c r="D4010" s="132">
        <v>879.06317138671875</v>
      </c>
      <c r="E4010" s="132">
        <v>3.398046205657121</v>
      </c>
      <c r="F4010" s="132">
        <v>41.261509254864734</v>
      </c>
      <c r="G4010" s="92">
        <v>120.81201934814453</v>
      </c>
      <c r="H4010" s="91">
        <v>72.262222290039063</v>
      </c>
      <c r="I4010" s="90">
        <v>107.67488861083984</v>
      </c>
    </row>
    <row r="4011" spans="1:9">
      <c r="A4011" s="65" t="s">
        <v>6292</v>
      </c>
      <c r="B4011" s="65" t="s">
        <v>6291</v>
      </c>
      <c r="C4011" s="131">
        <v>30.492999999999999</v>
      </c>
      <c r="D4011" s="132">
        <v>929.82305908203125</v>
      </c>
      <c r="E4011" s="132">
        <v>3.4140233061145193</v>
      </c>
      <c r="F4011" s="132">
        <v>43.711120859837685</v>
      </c>
      <c r="G4011" s="92">
        <v>122.07940673828125</v>
      </c>
      <c r="H4011" s="91">
        <v>72.974258422851563</v>
      </c>
      <c r="I4011" s="90">
        <v>108.79199981689453</v>
      </c>
    </row>
    <row r="4012" spans="1:9">
      <c r="A4012" s="65" t="s">
        <v>6290</v>
      </c>
      <c r="B4012" s="65" t="s">
        <v>6289</v>
      </c>
      <c r="C4012" s="131">
        <v>30.475999999999999</v>
      </c>
      <c r="D4012" s="132">
        <v>928.78656005859375</v>
      </c>
      <c r="E4012" s="132">
        <v>-0.54512147983595172</v>
      </c>
      <c r="F4012" s="132">
        <v>44.644344761294455</v>
      </c>
      <c r="G4012" s="92">
        <v>127.84123229980469</v>
      </c>
      <c r="H4012" s="91">
        <v>76.262229919433594</v>
      </c>
      <c r="I4012" s="90">
        <v>113.88442230224609</v>
      </c>
    </row>
    <row r="4013" spans="1:9">
      <c r="A4013" s="65" t="s">
        <v>6288</v>
      </c>
      <c r="B4013" s="65" t="s">
        <v>6287</v>
      </c>
      <c r="C4013" s="131">
        <v>28.276</v>
      </c>
      <c r="D4013" s="132">
        <v>799.53216552734375</v>
      </c>
      <c r="E4013" s="132">
        <v>2.623359969665418</v>
      </c>
      <c r="F4013" s="132">
        <v>45.963162834350072</v>
      </c>
      <c r="G4013" s="92">
        <v>121.69668579101563</v>
      </c>
      <c r="H4013" s="91">
        <v>75.270858764648438</v>
      </c>
      <c r="I4013" s="90">
        <v>109.13427734375</v>
      </c>
    </row>
    <row r="4014" spans="1:9">
      <c r="A4014" s="65" t="s">
        <v>6286</v>
      </c>
      <c r="B4014" s="65" t="s">
        <v>6285</v>
      </c>
      <c r="C4014" s="131">
        <v>25.286000000000001</v>
      </c>
      <c r="D4014" s="132">
        <v>639.38177490234375</v>
      </c>
      <c r="E4014" s="132">
        <v>-0.50684579283686748</v>
      </c>
      <c r="F4014" s="132">
        <v>47.496853316120706</v>
      </c>
      <c r="G4014" s="92">
        <v>123.54960632324219</v>
      </c>
      <c r="H4014" s="91">
        <v>78.836433410644531</v>
      </c>
      <c r="I4014" s="90">
        <v>111.45063018798828</v>
      </c>
    </row>
    <row r="4015" spans="1:9">
      <c r="A4015" s="65" t="s">
        <v>6284</v>
      </c>
      <c r="B4015" s="65" t="s">
        <v>6283</v>
      </c>
      <c r="C4015" s="131">
        <v>20.048999999999999</v>
      </c>
      <c r="D4015" s="132">
        <v>401.96240234375</v>
      </c>
      <c r="E4015" s="132">
        <v>-0.41983086910583106</v>
      </c>
      <c r="F4015" s="132">
        <v>43.046388888888892</v>
      </c>
      <c r="G4015" s="92">
        <v>116.82091522216797</v>
      </c>
      <c r="H4015" s="91">
        <v>76.893180847167969</v>
      </c>
      <c r="I4015" s="90">
        <v>106.01683044433594</v>
      </c>
    </row>
    <row r="4016" spans="1:9">
      <c r="A4016" s="65" t="s">
        <v>6282</v>
      </c>
      <c r="B4016" s="65" t="s">
        <v>6281</v>
      </c>
      <c r="C4016" s="131">
        <v>16.009</v>
      </c>
      <c r="D4016" s="132">
        <v>256.2880859375</v>
      </c>
      <c r="E4016" s="132">
        <v>3.5454443572334515</v>
      </c>
      <c r="F4016" s="132">
        <v>38.703576428662338</v>
      </c>
      <c r="G4016" s="92">
        <v>105.4642333984375</v>
      </c>
      <c r="H4016" s="91">
        <v>71.216896057128906</v>
      </c>
      <c r="I4016" s="90">
        <v>96.197212219238281</v>
      </c>
    </row>
    <row r="4017" spans="1:9">
      <c r="A4017" s="65" t="s">
        <v>6280</v>
      </c>
      <c r="B4017" s="65" t="s">
        <v>6279</v>
      </c>
      <c r="C4017" s="131">
        <v>15.795</v>
      </c>
      <c r="D4017" s="132">
        <v>249.48202514648438</v>
      </c>
      <c r="E4017" s="132">
        <v>2.9093679713823355</v>
      </c>
      <c r="F4017" s="132">
        <v>34.973418195432423</v>
      </c>
      <c r="G4017" s="92">
        <v>105.26258850097656</v>
      </c>
      <c r="H4017" s="91">
        <v>70.019065856933594</v>
      </c>
      <c r="I4017" s="90">
        <v>95.72601318359375</v>
      </c>
    </row>
    <row r="4018" spans="1:9">
      <c r="A4018" s="65" t="s">
        <v>6278</v>
      </c>
      <c r="B4018" s="65" t="s">
        <v>6277</v>
      </c>
      <c r="C4018" s="131">
        <v>17.187999999999999</v>
      </c>
      <c r="D4018" s="132">
        <v>295.42733764648438</v>
      </c>
      <c r="E4018" s="132">
        <v>3.2565965088935069</v>
      </c>
      <c r="F4018" s="132">
        <v>37.229792147806002</v>
      </c>
      <c r="G4018" s="92">
        <v>106.99050903320313</v>
      </c>
      <c r="H4018" s="91">
        <v>71.159271240234375</v>
      </c>
      <c r="I4018" s="90">
        <v>97.294898986816406</v>
      </c>
    </row>
    <row r="4019" spans="1:9">
      <c r="A4019" s="65" t="s">
        <v>7086</v>
      </c>
      <c r="B4019" s="65" t="s">
        <v>7085</v>
      </c>
      <c r="C4019" s="131">
        <v>25.663</v>
      </c>
      <c r="D4019" s="132">
        <v>658.58953857421875</v>
      </c>
      <c r="E4019" s="132">
        <v>-1.1438682195050687</v>
      </c>
      <c r="F4019" s="132">
        <v>49.865942643814698</v>
      </c>
      <c r="G4019" s="92">
        <v>125.34983825683594</v>
      </c>
      <c r="H4019" s="91">
        <v>80.254447937011719</v>
      </c>
      <c r="I4019" s="90">
        <v>113.14743804931641</v>
      </c>
    </row>
    <row r="4020" spans="1:9">
      <c r="A4020" s="65" t="s">
        <v>7084</v>
      </c>
      <c r="B4020" s="65" t="s">
        <v>7083</v>
      </c>
      <c r="C4020" s="131">
        <v>17.099</v>
      </c>
      <c r="D4020" s="132">
        <v>292.37579345703125</v>
      </c>
      <c r="E4020" s="132">
        <v>-0.57481274319295894</v>
      </c>
      <c r="F4020" s="132">
        <v>44.890274314214466</v>
      </c>
      <c r="G4020" s="92">
        <v>113.97587585449219</v>
      </c>
      <c r="H4020" s="91">
        <v>77.187232971191406</v>
      </c>
      <c r="I4020" s="90">
        <v>104.02120208740234</v>
      </c>
    </row>
    <row r="4021" spans="1:9">
      <c r="A4021" s="65" t="s">
        <v>7082</v>
      </c>
      <c r="B4021" s="65" t="s">
        <v>7081</v>
      </c>
      <c r="C4021" s="131">
        <v>19.173999999999999</v>
      </c>
      <c r="D4021" s="132">
        <v>367.64227294921875</v>
      </c>
      <c r="E4021" s="132">
        <v>6.63631051516093E-2</v>
      </c>
      <c r="F4021" s="132">
        <v>46.287541103397878</v>
      </c>
      <c r="G4021" s="92">
        <v>115.85108184814453</v>
      </c>
      <c r="H4021" s="91">
        <v>77.786048889160156</v>
      </c>
      <c r="I4021" s="90">
        <v>105.55103302001953</v>
      </c>
    </row>
    <row r="4022" spans="1:9">
      <c r="A4022" s="65" t="s">
        <v>7080</v>
      </c>
      <c r="B4022" s="65" t="s">
        <v>7079</v>
      </c>
      <c r="C4022" s="131">
        <v>22.896000000000001</v>
      </c>
      <c r="D4022" s="132">
        <v>524.226806640625</v>
      </c>
      <c r="E4022" s="132">
        <v>0.84033676321791306</v>
      </c>
      <c r="F4022" s="132">
        <v>47.218777022853615</v>
      </c>
      <c r="G4022" s="92">
        <v>119.11686706542969</v>
      </c>
      <c r="H4022" s="91">
        <v>77.916236877441406</v>
      </c>
      <c r="I4022" s="90">
        <v>107.96835327148438</v>
      </c>
    </row>
    <row r="4023" spans="1:9">
      <c r="A4023" s="65" t="s">
        <v>7078</v>
      </c>
      <c r="B4023" s="65" t="s">
        <v>7077</v>
      </c>
      <c r="C4023" s="131">
        <v>8.7560000000000002</v>
      </c>
      <c r="D4023" s="132">
        <v>76.667533874511719</v>
      </c>
      <c r="E4023" s="132">
        <v>1.1332108799383107</v>
      </c>
      <c r="F4023" s="132">
        <v>46.122680857183951</v>
      </c>
      <c r="G4023" s="92">
        <v>100.81720733642578</v>
      </c>
      <c r="H4023" s="91">
        <v>72.370323181152344</v>
      </c>
      <c r="I4023" s="90">
        <v>93.119743347167969</v>
      </c>
    </row>
    <row r="4024" spans="1:9">
      <c r="A4024" s="65" t="s">
        <v>7076</v>
      </c>
      <c r="B4024" s="65" t="s">
        <v>7075</v>
      </c>
      <c r="C4024" s="131">
        <v>4.9930000000000003</v>
      </c>
      <c r="D4024" s="132">
        <v>24.930049896240234</v>
      </c>
      <c r="E4024" s="132">
        <v>-0.2962319738239787</v>
      </c>
      <c r="F4024" s="132">
        <v>45.560620012277468</v>
      </c>
      <c r="G4024" s="92">
        <v>97.143959045410156</v>
      </c>
      <c r="H4024" s="91">
        <v>70.168708801269531</v>
      </c>
      <c r="I4024" s="90">
        <v>89.844703674316406</v>
      </c>
    </row>
    <row r="4025" spans="1:9">
      <c r="A4025" s="65" t="s">
        <v>7074</v>
      </c>
      <c r="B4025" s="65" t="s">
        <v>7073</v>
      </c>
      <c r="C4025" s="131">
        <v>12.682</v>
      </c>
      <c r="D4025" s="132">
        <v>160.8331298828125</v>
      </c>
      <c r="E4025" s="132">
        <v>-0.64069203859460366</v>
      </c>
      <c r="F4025" s="132">
        <v>40.684863298931738</v>
      </c>
      <c r="G4025" s="92">
        <v>107.515625</v>
      </c>
      <c r="H4025" s="91">
        <v>73.714958190917969</v>
      </c>
      <c r="I4025" s="90">
        <v>98.369476318359375</v>
      </c>
    </row>
    <row r="4026" spans="1:9">
      <c r="A4026" s="65" t="s">
        <v>7072</v>
      </c>
      <c r="B4026" s="65" t="s">
        <v>7071</v>
      </c>
      <c r="C4026" s="131">
        <v>6.2679999999999998</v>
      </c>
      <c r="D4026" s="132">
        <v>39.287822723388672</v>
      </c>
      <c r="E4026" s="132">
        <v>2.7794028475962285</v>
      </c>
      <c r="F4026" s="132">
        <v>47.946660081491544</v>
      </c>
      <c r="G4026" s="92">
        <v>95.272605895996094</v>
      </c>
      <c r="H4026" s="91">
        <v>70.04254150390625</v>
      </c>
      <c r="I4026" s="90">
        <v>88.445579528808594</v>
      </c>
    </row>
    <row r="4027" spans="1:9">
      <c r="A4027" s="65" t="s">
        <v>7070</v>
      </c>
      <c r="B4027" s="65" t="s">
        <v>7069</v>
      </c>
      <c r="C4027" s="131">
        <v>2.0430000000000001</v>
      </c>
      <c r="D4027" s="132">
        <v>4.1738491058349609</v>
      </c>
      <c r="E4027" s="132">
        <v>2.6767405319850766</v>
      </c>
      <c r="F4027" s="132">
        <v>43.384673339791199</v>
      </c>
      <c r="G4027" s="92">
        <v>87.866340637207031</v>
      </c>
      <c r="H4027" s="91">
        <v>64.219886779785156</v>
      </c>
      <c r="I4027" s="90">
        <v>81.467826843261719</v>
      </c>
    </row>
    <row r="4028" spans="1:9">
      <c r="A4028" s="65" t="s">
        <v>7068</v>
      </c>
      <c r="B4028" s="65" t="s">
        <v>7067</v>
      </c>
      <c r="C4028" s="131">
        <v>3.2789999999999999</v>
      </c>
      <c r="D4028" s="132">
        <v>10.751840591430664</v>
      </c>
      <c r="E4028" s="132">
        <v>1.4591425543033825</v>
      </c>
      <c r="F4028" s="132">
        <v>40.109879891514915</v>
      </c>
      <c r="G4028" s="92">
        <v>90.809967041015625</v>
      </c>
      <c r="H4028" s="91">
        <v>64.963027954101563</v>
      </c>
      <c r="I4028" s="90">
        <v>83.816017150878906</v>
      </c>
    </row>
    <row r="4029" spans="1:9">
      <c r="A4029" s="65" t="s">
        <v>7066</v>
      </c>
      <c r="B4029" s="65" t="s">
        <v>7065</v>
      </c>
      <c r="C4029" s="131">
        <v>2.0830000000000002</v>
      </c>
      <c r="D4029" s="132">
        <v>4.3388891220092773</v>
      </c>
      <c r="E4029" s="132">
        <v>0.97976742657065408</v>
      </c>
      <c r="F4029" s="132">
        <v>43.22650964670509</v>
      </c>
      <c r="G4029" s="92">
        <v>90.282196044921875</v>
      </c>
      <c r="H4029" s="91">
        <v>65.430282592773438</v>
      </c>
      <c r="I4029" s="90">
        <v>83.5574951171875</v>
      </c>
    </row>
    <row r="4030" spans="1:9">
      <c r="A4030" s="65" t="s">
        <v>7064</v>
      </c>
      <c r="B4030" s="65" t="s">
        <v>7063</v>
      </c>
      <c r="C4030" s="131">
        <v>9.3320000000000007</v>
      </c>
      <c r="D4030" s="132">
        <v>87.086227416992188</v>
      </c>
      <c r="E4030" s="132">
        <v>0.98283932227716175</v>
      </c>
      <c r="F4030" s="132">
        <v>42.935748462064254</v>
      </c>
      <c r="G4030" s="92">
        <v>101.138671875</v>
      </c>
      <c r="H4030" s="91">
        <v>71.519195556640625</v>
      </c>
      <c r="I4030" s="90">
        <v>93.123908996582031</v>
      </c>
    </row>
    <row r="4031" spans="1:9">
      <c r="A4031" s="65" t="s">
        <v>7062</v>
      </c>
      <c r="B4031" s="65" t="s">
        <v>7061</v>
      </c>
      <c r="C4031" s="131">
        <v>10.677</v>
      </c>
      <c r="D4031" s="132">
        <v>113.99832916259766</v>
      </c>
      <c r="E4031" s="132">
        <v>2.5324785703413468</v>
      </c>
      <c r="F4031" s="132">
        <v>51.068200886971113</v>
      </c>
      <c r="G4031" s="92">
        <v>102.64692687988281</v>
      </c>
      <c r="H4031" s="91">
        <v>74.713294982910156</v>
      </c>
      <c r="I4031" s="90">
        <v>95.088340759277344</v>
      </c>
    </row>
    <row r="4032" spans="1:9">
      <c r="A4032" s="65" t="s">
        <v>7060</v>
      </c>
      <c r="B4032" s="65" t="s">
        <v>7059</v>
      </c>
      <c r="C4032" s="131">
        <v>10.917999999999999</v>
      </c>
      <c r="D4032" s="132">
        <v>119.20272064208984</v>
      </c>
      <c r="E4032" s="132">
        <v>2.6871675646682487</v>
      </c>
      <c r="F4032" s="132">
        <v>40.206145624582497</v>
      </c>
      <c r="G4032" s="92">
        <v>100.34490203857422</v>
      </c>
      <c r="H4032" s="91">
        <v>70.119888305664063</v>
      </c>
      <c r="I4032" s="90">
        <v>92.166290283203125</v>
      </c>
    </row>
    <row r="4033" spans="1:9">
      <c r="A4033" s="65" t="s">
        <v>7058</v>
      </c>
      <c r="B4033" s="65" t="s">
        <v>7057</v>
      </c>
      <c r="C4033" s="131">
        <v>10.962999999999999</v>
      </c>
      <c r="D4033" s="132">
        <v>120.18737030029297</v>
      </c>
      <c r="E4033" s="132">
        <v>3.1748070742490757</v>
      </c>
      <c r="F4033" s="132">
        <v>44.992886178861788</v>
      </c>
      <c r="G4033" s="92">
        <v>100.78555297851563</v>
      </c>
      <c r="H4033" s="91">
        <v>71.829559326171875</v>
      </c>
      <c r="I4033" s="90">
        <v>92.950325012207031</v>
      </c>
    </row>
    <row r="4034" spans="1:9">
      <c r="A4034" s="65" t="s">
        <v>6276</v>
      </c>
      <c r="B4034" s="65" t="s">
        <v>6275</v>
      </c>
      <c r="C4034" s="131">
        <v>16.609000000000002</v>
      </c>
      <c r="D4034" s="132">
        <v>275.85888671875</v>
      </c>
      <c r="E4034" s="132">
        <v>2.2887503170330499</v>
      </c>
      <c r="F4034" s="132">
        <v>40.618386726494833</v>
      </c>
      <c r="G4034" s="92">
        <v>108.39913177490234</v>
      </c>
      <c r="H4034" s="91">
        <v>73.139373779296875</v>
      </c>
      <c r="I4034" s="90">
        <v>98.858161926269531</v>
      </c>
    </row>
    <row r="4035" spans="1:9">
      <c r="A4035" s="65" t="s">
        <v>6632</v>
      </c>
      <c r="B4035" s="65" t="s">
        <v>6631</v>
      </c>
      <c r="C4035" s="131">
        <v>3.4009999999999998</v>
      </c>
      <c r="D4035" s="132">
        <v>11.566801071166992</v>
      </c>
      <c r="E4035" s="132">
        <v>3.3799074720675724</v>
      </c>
      <c r="F4035" s="132">
        <v>41.98330173545282</v>
      </c>
      <c r="G4035" s="92">
        <v>88.716178894042969</v>
      </c>
      <c r="H4035" s="91">
        <v>64.480918884277344</v>
      </c>
      <c r="I4035" s="90">
        <v>82.158340454101563</v>
      </c>
    </row>
    <row r="4036" spans="1:9">
      <c r="A4036" s="65" t="s">
        <v>6230</v>
      </c>
      <c r="B4036" s="65" t="s">
        <v>6229</v>
      </c>
      <c r="C4036" s="131">
        <v>0.52800000000000002</v>
      </c>
      <c r="D4036" s="132">
        <v>0.27878400683403015</v>
      </c>
      <c r="E4036" s="132">
        <v>3.3244867421022013</v>
      </c>
      <c r="F4036" s="132">
        <v>40.353821075846199</v>
      </c>
      <c r="G4036" s="92">
        <v>83.825912475585938</v>
      </c>
      <c r="H4036" s="91">
        <v>60.818820953369141</v>
      </c>
      <c r="I4036" s="90">
        <v>77.60040283203125</v>
      </c>
    </row>
    <row r="4037" spans="1:9">
      <c r="A4037" s="65" t="s">
        <v>6228</v>
      </c>
      <c r="B4037" s="65" t="s">
        <v>6227</v>
      </c>
      <c r="C4037" s="131">
        <v>2.0310000000000001</v>
      </c>
      <c r="D4037" s="132">
        <v>4.1249608993530273</v>
      </c>
      <c r="E4037" s="132">
        <v>3.513734713505257</v>
      </c>
      <c r="F4037" s="132">
        <v>39.483382936507937</v>
      </c>
      <c r="G4037" s="92">
        <v>85.801956176757813</v>
      </c>
      <c r="H4037" s="91">
        <v>61.936508178710938</v>
      </c>
      <c r="I4037" s="90">
        <v>79.344184875488281</v>
      </c>
    </row>
    <row r="4038" spans="1:9">
      <c r="A4038" s="65" t="s">
        <v>6226</v>
      </c>
      <c r="B4038" s="65" t="s">
        <v>6225</v>
      </c>
      <c r="C4038" s="131">
        <v>2.9079999999999999</v>
      </c>
      <c r="D4038" s="132">
        <v>8.4564638137817383</v>
      </c>
      <c r="E4038" s="132">
        <v>3.7845058649431595</v>
      </c>
      <c r="F4038" s="132">
        <v>39.530688158710475</v>
      </c>
      <c r="G4038" s="92">
        <v>86.826187133789063</v>
      </c>
      <c r="H4038" s="91">
        <v>62.655361175537109</v>
      </c>
      <c r="I4038" s="90">
        <v>80.285781860351563</v>
      </c>
    </row>
    <row r="4039" spans="1:9">
      <c r="A4039" s="65" t="s">
        <v>6224</v>
      </c>
      <c r="B4039" s="65" t="s">
        <v>6223</v>
      </c>
      <c r="C4039" s="131">
        <v>1.0249999999999999</v>
      </c>
      <c r="D4039" s="132">
        <v>1.0506249666213989</v>
      </c>
      <c r="E4039" s="132">
        <v>4.0644403235949058</v>
      </c>
      <c r="F4039" s="132">
        <v>37.664342118757048</v>
      </c>
      <c r="G4039" s="92">
        <v>82.998687744140625</v>
      </c>
      <c r="H4039" s="91">
        <v>59.68505859375</v>
      </c>
      <c r="I4039" s="90">
        <v>76.690231323242188</v>
      </c>
    </row>
    <row r="4040" spans="1:9">
      <c r="A4040" s="65" t="s">
        <v>6222</v>
      </c>
      <c r="B4040" s="65" t="s">
        <v>6221</v>
      </c>
      <c r="C4040" s="131">
        <v>1.873</v>
      </c>
      <c r="D4040" s="132">
        <v>3.5081288814544678</v>
      </c>
      <c r="E4040" s="132">
        <v>4.0864824877403887</v>
      </c>
      <c r="F4040" s="132">
        <v>39.019891788669639</v>
      </c>
      <c r="G4040" s="92">
        <v>84.639869689941406</v>
      </c>
      <c r="H4040" s="91">
        <v>61.156406402587891</v>
      </c>
      <c r="I4040" s="90">
        <v>78.28546142578125</v>
      </c>
    </row>
    <row r="4041" spans="1:9">
      <c r="A4041" s="65" t="s">
        <v>6220</v>
      </c>
      <c r="B4041" s="65" t="s">
        <v>6219</v>
      </c>
      <c r="C4041" s="131">
        <v>2.6309999999999998</v>
      </c>
      <c r="D4041" s="132">
        <v>6.9221611022949219</v>
      </c>
      <c r="E4041" s="132">
        <v>3.9379817477742147</v>
      </c>
      <c r="F4041" s="132">
        <v>36.835145765849141</v>
      </c>
      <c r="G4041" s="92">
        <v>85.572341918945313</v>
      </c>
      <c r="H4041" s="91">
        <v>61.117023468017578</v>
      </c>
      <c r="I4041" s="90">
        <v>78.9549560546875</v>
      </c>
    </row>
    <row r="4042" spans="1:9">
      <c r="A4042" s="65" t="s">
        <v>6218</v>
      </c>
      <c r="B4042" s="65" t="s">
        <v>6217</v>
      </c>
      <c r="C4042" s="131">
        <v>0.78900000000000003</v>
      </c>
      <c r="D4042" s="132">
        <v>0.62252098321914673</v>
      </c>
      <c r="E4042" s="132">
        <v>1.8438561247479095</v>
      </c>
      <c r="F4042" s="132">
        <v>41.506782419967443</v>
      </c>
      <c r="G4042" s="92">
        <v>86.592231750488281</v>
      </c>
      <c r="H4042" s="91">
        <v>62.678848266601563</v>
      </c>
      <c r="I4042" s="90">
        <v>80.121490478515625</v>
      </c>
    </row>
    <row r="4043" spans="1:9">
      <c r="A4043" s="65" t="s">
        <v>6216</v>
      </c>
      <c r="B4043" s="65" t="s">
        <v>6215</v>
      </c>
      <c r="C4043" s="131">
        <v>2.7629999999999999</v>
      </c>
      <c r="D4043" s="132">
        <v>7.6341691017150879</v>
      </c>
      <c r="E4043" s="132">
        <v>3.64921509209629</v>
      </c>
      <c r="F4043" s="132">
        <v>40.665146230211967</v>
      </c>
      <c r="G4043" s="92">
        <v>87.039627075195313</v>
      </c>
      <c r="H4043" s="91">
        <v>63.091526031494141</v>
      </c>
      <c r="I4043" s="90">
        <v>80.559486389160156</v>
      </c>
    </row>
    <row r="4044" spans="1:9">
      <c r="A4044" s="65" t="s">
        <v>6214</v>
      </c>
      <c r="B4044" s="65" t="s">
        <v>6213</v>
      </c>
      <c r="C4044" s="131">
        <v>3.4710000000000001</v>
      </c>
      <c r="D4044" s="132">
        <v>12.04784107208252</v>
      </c>
      <c r="E4044" s="132">
        <v>4.0344216901154359</v>
      </c>
      <c r="F4044" s="132">
        <v>39.677680719078367</v>
      </c>
      <c r="G4044" s="92">
        <v>87.392219543457031</v>
      </c>
      <c r="H4044" s="91">
        <v>63.090507507324219</v>
      </c>
      <c r="I4044" s="90">
        <v>80.816398620605469</v>
      </c>
    </row>
    <row r="4045" spans="1:9">
      <c r="A4045" s="65" t="s">
        <v>6212</v>
      </c>
      <c r="B4045" s="65" t="s">
        <v>6211</v>
      </c>
      <c r="C4045" s="131">
        <v>4.2030000000000003</v>
      </c>
      <c r="D4045" s="132">
        <v>17.66520881652832</v>
      </c>
      <c r="E4045" s="132">
        <v>3.8881465471080836</v>
      </c>
      <c r="F4045" s="132">
        <v>37.725836216839674</v>
      </c>
      <c r="G4045" s="92">
        <v>88.302139282226563</v>
      </c>
      <c r="H4045" s="91">
        <v>63.062976837158203</v>
      </c>
      <c r="I4045" s="90">
        <v>81.472648620605469</v>
      </c>
    </row>
    <row r="4046" spans="1:9">
      <c r="A4046" s="65" t="s">
        <v>6210</v>
      </c>
      <c r="B4046" s="65" t="s">
        <v>6209</v>
      </c>
      <c r="C4046" s="131">
        <v>3.621</v>
      </c>
      <c r="D4046" s="132">
        <v>13.111640930175781</v>
      </c>
      <c r="E4046" s="132">
        <v>4.0206511837724932</v>
      </c>
      <c r="F4046" s="132">
        <v>38.284168105929766</v>
      </c>
      <c r="G4046" s="92">
        <v>87.335990905761719</v>
      </c>
      <c r="H4046" s="91">
        <v>62.6522216796875</v>
      </c>
      <c r="I4046" s="90">
        <v>80.656791687011719</v>
      </c>
    </row>
    <row r="4047" spans="1:9">
      <c r="A4047" s="65" t="s">
        <v>6208</v>
      </c>
      <c r="B4047" s="65" t="s">
        <v>6207</v>
      </c>
      <c r="C4047" s="131">
        <v>3.653</v>
      </c>
      <c r="D4047" s="132">
        <v>13.344408988952637</v>
      </c>
      <c r="E4047" s="132">
        <v>4.1393501484232011</v>
      </c>
      <c r="F4047" s="132">
        <v>39.042608055009822</v>
      </c>
      <c r="G4047" s="92">
        <v>87.387672424316406</v>
      </c>
      <c r="H4047" s="91">
        <v>62.919506072998047</v>
      </c>
      <c r="I4047" s="90">
        <v>80.766807556152344</v>
      </c>
    </row>
    <row r="4048" spans="1:9">
      <c r="A4048" s="65" t="s">
        <v>6206</v>
      </c>
      <c r="B4048" s="65" t="s">
        <v>6205</v>
      </c>
      <c r="C4048" s="131">
        <v>4.3920000000000003</v>
      </c>
      <c r="D4048" s="132">
        <v>19.289663314819336</v>
      </c>
      <c r="E4048" s="132">
        <v>4.1049491546548769</v>
      </c>
      <c r="F4048" s="132">
        <v>36.520996048883582</v>
      </c>
      <c r="G4048" s="92">
        <v>88.020851135253906</v>
      </c>
      <c r="H4048" s="91">
        <v>62.567588806152344</v>
      </c>
      <c r="I4048" s="90">
        <v>81.133430480957031</v>
      </c>
    </row>
    <row r="4049" spans="1:9">
      <c r="A4049" s="65" t="s">
        <v>6204</v>
      </c>
      <c r="B4049" s="65" t="s">
        <v>6203</v>
      </c>
      <c r="C4049" s="131">
        <v>4.9409999999999998</v>
      </c>
      <c r="D4049" s="132">
        <v>24.413480758666992</v>
      </c>
      <c r="E4049" s="132">
        <v>3.1421959392832322</v>
      </c>
      <c r="F4049" s="132">
        <v>36.862678517926696</v>
      </c>
      <c r="G4049" s="92">
        <v>90.293182373046875</v>
      </c>
      <c r="H4049" s="91">
        <v>63.914012908935547</v>
      </c>
      <c r="I4049" s="90">
        <v>83.155220031738281</v>
      </c>
    </row>
    <row r="4050" spans="1:9">
      <c r="A4050" s="65" t="s">
        <v>6202</v>
      </c>
      <c r="B4050" s="65" t="s">
        <v>6201</v>
      </c>
      <c r="C4050" s="131">
        <v>3.8660000000000001</v>
      </c>
      <c r="D4050" s="132">
        <v>14.945956230163574</v>
      </c>
      <c r="E4050" s="132">
        <v>4.1206618705394744</v>
      </c>
      <c r="F4050" s="132">
        <v>37.214976512848857</v>
      </c>
      <c r="G4050" s="92">
        <v>87.339073181152344</v>
      </c>
      <c r="H4050" s="91">
        <v>62.358562469482422</v>
      </c>
      <c r="I4050" s="90">
        <v>80.579574584960938</v>
      </c>
    </row>
    <row r="4051" spans="1:9">
      <c r="A4051" s="65" t="s">
        <v>6200</v>
      </c>
      <c r="B4051" s="65" t="s">
        <v>6199</v>
      </c>
      <c r="C4051" s="131">
        <v>4.7549999999999999</v>
      </c>
      <c r="D4051" s="132">
        <v>22.610025405883789</v>
      </c>
      <c r="E4051" s="132">
        <v>3.4520997303470837</v>
      </c>
      <c r="F4051" s="132">
        <v>37.711738484398218</v>
      </c>
      <c r="G4051" s="92">
        <v>89.761703491210938</v>
      </c>
      <c r="H4051" s="91">
        <v>63.882244110107422</v>
      </c>
      <c r="I4051" s="90">
        <v>82.758956909179688</v>
      </c>
    </row>
    <row r="4052" spans="1:9">
      <c r="A4052" s="65" t="s">
        <v>6198</v>
      </c>
      <c r="B4052" s="65" t="s">
        <v>6197</v>
      </c>
      <c r="C4052" s="131">
        <v>4.9470000000000001</v>
      </c>
      <c r="D4052" s="132">
        <v>24.472808837890625</v>
      </c>
      <c r="E4052" s="132">
        <v>2.6366796030931883</v>
      </c>
      <c r="F4052" s="132">
        <v>36.854166666666664</v>
      </c>
      <c r="G4052" s="92">
        <v>91.011528015136719</v>
      </c>
      <c r="H4052" s="91">
        <v>64.283981323242188</v>
      </c>
      <c r="I4052" s="90">
        <v>83.779296875</v>
      </c>
    </row>
    <row r="4053" spans="1:9">
      <c r="A4053" s="65" t="s">
        <v>6196</v>
      </c>
      <c r="B4053" s="65" t="s">
        <v>6195</v>
      </c>
      <c r="C4053" s="131">
        <v>5.2880000000000003</v>
      </c>
      <c r="D4053" s="132">
        <v>27.962944030761719</v>
      </c>
      <c r="E4053" s="132">
        <v>4.2171549631913301</v>
      </c>
      <c r="F4053" s="132">
        <v>36.684802796897195</v>
      </c>
      <c r="G4053" s="92">
        <v>89.269805908203125</v>
      </c>
      <c r="H4053" s="91">
        <v>63.363224029541016</v>
      </c>
      <c r="I4053" s="90">
        <v>82.259719848632813</v>
      </c>
    </row>
    <row r="4054" spans="1:9">
      <c r="A4054" s="65" t="s">
        <v>6194</v>
      </c>
      <c r="B4054" s="65" t="s">
        <v>6193</v>
      </c>
      <c r="C4054" s="131">
        <v>3.996</v>
      </c>
      <c r="D4054" s="132">
        <v>15.968015670776367</v>
      </c>
      <c r="E4054" s="132">
        <v>4.5014120513529914</v>
      </c>
      <c r="F4054" s="132">
        <v>37.917383348581886</v>
      </c>
      <c r="G4054" s="92">
        <v>87.161598205566406</v>
      </c>
      <c r="H4054" s="91">
        <v>62.503486633300781</v>
      </c>
      <c r="I4054" s="90">
        <v>80.489334106445313</v>
      </c>
    </row>
    <row r="4055" spans="1:9">
      <c r="A4055" s="65" t="s">
        <v>6192</v>
      </c>
      <c r="B4055" s="65" t="s">
        <v>6191</v>
      </c>
      <c r="C4055" s="131">
        <v>4.62</v>
      </c>
      <c r="D4055" s="132">
        <v>21.344400405883789</v>
      </c>
      <c r="E4055" s="132">
        <v>3.9759488440182151</v>
      </c>
      <c r="F4055" s="132">
        <v>37.565245148110314</v>
      </c>
      <c r="G4055" s="92">
        <v>88.785255432128906</v>
      </c>
      <c r="H4055" s="91">
        <v>63.315570831298828</v>
      </c>
      <c r="I4055" s="90">
        <v>81.893394470214844</v>
      </c>
    </row>
    <row r="4056" spans="1:9">
      <c r="A4056" s="65" t="s">
        <v>6190</v>
      </c>
      <c r="B4056" s="65" t="s">
        <v>6189</v>
      </c>
      <c r="C4056" s="131">
        <v>4.9509999999999996</v>
      </c>
      <c r="D4056" s="132">
        <v>24.512401580810547</v>
      </c>
      <c r="E4056" s="132">
        <v>4.3023845601188775</v>
      </c>
      <c r="F4056" s="132">
        <v>34.112455690013448</v>
      </c>
      <c r="G4056" s="92">
        <v>88.064720153808594</v>
      </c>
      <c r="H4056" s="91">
        <v>61.906841278076172</v>
      </c>
      <c r="I4056" s="90">
        <v>80.98663330078125</v>
      </c>
    </row>
    <row r="4057" spans="1:9">
      <c r="A4057" s="65" t="s">
        <v>6188</v>
      </c>
      <c r="B4057" s="65" t="s">
        <v>6187</v>
      </c>
      <c r="C4057" s="131">
        <v>3.86</v>
      </c>
      <c r="D4057" s="132">
        <v>14.899600028991699</v>
      </c>
      <c r="E4057" s="132">
        <v>4.0994229039941334</v>
      </c>
      <c r="F4057" s="132">
        <v>34.85463060307751</v>
      </c>
      <c r="G4057" s="92">
        <v>86.834571838378906</v>
      </c>
      <c r="H4057" s="91">
        <v>61.363277435302734</v>
      </c>
      <c r="I4057" s="90">
        <v>79.942268371582031</v>
      </c>
    </row>
    <row r="4058" spans="1:9">
      <c r="A4058" s="65" t="s">
        <v>6186</v>
      </c>
      <c r="B4058" s="65" t="s">
        <v>6185</v>
      </c>
      <c r="C4058" s="131">
        <v>4.7009999999999996</v>
      </c>
      <c r="D4058" s="132">
        <v>22.099401473999023</v>
      </c>
      <c r="E4058" s="132">
        <v>4.3153192513383312</v>
      </c>
      <c r="F4058" s="132">
        <v>36.903777226357874</v>
      </c>
      <c r="G4058" s="92">
        <v>88.285003662109375</v>
      </c>
      <c r="H4058" s="91">
        <v>62.860466003417969</v>
      </c>
      <c r="I4058" s="90">
        <v>81.405357360839844</v>
      </c>
    </row>
    <row r="4059" spans="1:9">
      <c r="A4059" s="65" t="s">
        <v>6184</v>
      </c>
      <c r="B4059" s="65" t="s">
        <v>6183</v>
      </c>
      <c r="C4059" s="131">
        <v>5.3019999999999996</v>
      </c>
      <c r="D4059" s="132">
        <v>28.111204147338867</v>
      </c>
      <c r="E4059" s="132">
        <v>4.3931950530578643</v>
      </c>
      <c r="F4059" s="132">
        <v>34.013904579820981</v>
      </c>
      <c r="G4059" s="92">
        <v>88.449302673339844</v>
      </c>
      <c r="H4059" s="91">
        <v>62.110004425048828</v>
      </c>
      <c r="I4059" s="90">
        <v>81.322128295898438</v>
      </c>
    </row>
    <row r="4060" spans="1:9">
      <c r="A4060" s="65" t="s">
        <v>6182</v>
      </c>
      <c r="B4060" s="65" t="s">
        <v>6181</v>
      </c>
      <c r="C4060" s="131">
        <v>5.1920000000000002</v>
      </c>
      <c r="D4060" s="132">
        <v>26.956863403320313</v>
      </c>
      <c r="E4060" s="132">
        <v>3.4757730665931934</v>
      </c>
      <c r="F4060" s="132">
        <v>37.320092286086869</v>
      </c>
      <c r="G4060" s="92">
        <v>90.308135986328125</v>
      </c>
      <c r="H4060" s="91">
        <v>64.089164733886719</v>
      </c>
      <c r="I4060" s="90">
        <v>83.213523864746094</v>
      </c>
    </row>
    <row r="4061" spans="1:9">
      <c r="A4061" s="65" t="s">
        <v>6180</v>
      </c>
      <c r="B4061" s="65" t="s">
        <v>6179</v>
      </c>
      <c r="C4061" s="131">
        <v>7.01</v>
      </c>
      <c r="D4061" s="132">
        <v>49.140098571777344</v>
      </c>
      <c r="E4061" s="132">
        <v>4.7029679292642177</v>
      </c>
      <c r="F4061" s="132">
        <v>30.934667586841499</v>
      </c>
      <c r="G4061" s="92">
        <v>89.883216857910156</v>
      </c>
      <c r="H4061" s="91">
        <v>61.998714447021484</v>
      </c>
      <c r="I4061" s="90">
        <v>82.337921142578125</v>
      </c>
    </row>
    <row r="4062" spans="1:9">
      <c r="A4062" s="65" t="s">
        <v>6178</v>
      </c>
      <c r="B4062" s="65" t="s">
        <v>6177</v>
      </c>
      <c r="C4062" s="131">
        <v>3.125</v>
      </c>
      <c r="D4062" s="132">
        <v>9.765625</v>
      </c>
      <c r="E4062" s="132">
        <v>3.8823000774810352</v>
      </c>
      <c r="F4062" s="132">
        <v>36.141469102215311</v>
      </c>
      <c r="G4062" s="92">
        <v>86.2767333984375</v>
      </c>
      <c r="H4062" s="91">
        <v>61.356639862060547</v>
      </c>
      <c r="I4062" s="90">
        <v>79.533584594726563</v>
      </c>
    </row>
    <row r="4063" spans="1:9">
      <c r="A4063" s="65" t="s">
        <v>6176</v>
      </c>
      <c r="B4063" s="65" t="s">
        <v>6175</v>
      </c>
      <c r="C4063" s="131">
        <v>3.8109999999999999</v>
      </c>
      <c r="D4063" s="132">
        <v>14.523720741271973</v>
      </c>
      <c r="E4063" s="132">
        <v>4.108600166533467</v>
      </c>
      <c r="F4063" s="132">
        <v>39.584892820687308</v>
      </c>
      <c r="G4063" s="92">
        <v>87.797683715820313</v>
      </c>
      <c r="H4063" s="91">
        <v>63.324108123779297</v>
      </c>
      <c r="I4063" s="90">
        <v>81.17535400390625</v>
      </c>
    </row>
    <row r="4064" spans="1:9">
      <c r="A4064" s="65" t="s">
        <v>6174</v>
      </c>
      <c r="B4064" s="65" t="s">
        <v>6173</v>
      </c>
      <c r="C4064" s="131">
        <v>2.6379999999999999</v>
      </c>
      <c r="D4064" s="132">
        <v>6.9590439796447754</v>
      </c>
      <c r="E4064" s="132">
        <v>4.6343522679359879</v>
      </c>
      <c r="F4064" s="132">
        <v>36.512175568694261</v>
      </c>
      <c r="G4064" s="92">
        <v>84.532066345214844</v>
      </c>
      <c r="H4064" s="91">
        <v>60.479362487792969</v>
      </c>
      <c r="I4064" s="90">
        <v>78.02362060546875</v>
      </c>
    </row>
    <row r="4065" spans="1:9">
      <c r="A4065" s="65" t="s">
        <v>6172</v>
      </c>
      <c r="B4065" s="65" t="s">
        <v>6171</v>
      </c>
      <c r="C4065" s="131">
        <v>7.1029999999999998</v>
      </c>
      <c r="D4065" s="132">
        <v>50.452610015869141</v>
      </c>
      <c r="E4065" s="132">
        <v>4.0987215002086881</v>
      </c>
      <c r="F4065" s="132">
        <v>32.783772211517878</v>
      </c>
      <c r="G4065" s="92">
        <v>91.281440734863281</v>
      </c>
      <c r="H4065" s="91">
        <v>63.299571990966797</v>
      </c>
      <c r="I4065" s="90">
        <v>83.709800720214844</v>
      </c>
    </row>
    <row r="4066" spans="1:9">
      <c r="A4066" s="65" t="s">
        <v>6170</v>
      </c>
      <c r="B4066" s="65" t="s">
        <v>6169</v>
      </c>
      <c r="C4066" s="131">
        <v>6.2030000000000003</v>
      </c>
      <c r="D4066" s="132">
        <v>38.477207183837891</v>
      </c>
      <c r="E4066" s="132">
        <v>3.8920950536547321</v>
      </c>
      <c r="F4066" s="132">
        <v>35.683938528491773</v>
      </c>
      <c r="G4066" s="92">
        <v>90.882575988769531</v>
      </c>
      <c r="H4066" s="91">
        <v>63.956531524658203</v>
      </c>
      <c r="I4066" s="90">
        <v>83.596633911132813</v>
      </c>
    </row>
    <row r="4067" spans="1:9">
      <c r="A4067" s="65" t="s">
        <v>6168</v>
      </c>
      <c r="B4067" s="65" t="s">
        <v>6167</v>
      </c>
      <c r="C4067" s="131">
        <v>3.907</v>
      </c>
      <c r="D4067" s="132">
        <v>15.264649391174316</v>
      </c>
      <c r="E4067" s="132">
        <v>4.3719426328957631</v>
      </c>
      <c r="F4067" s="132">
        <v>35.557075223566542</v>
      </c>
      <c r="G4067" s="92">
        <v>86.680526733398438</v>
      </c>
      <c r="H4067" s="91">
        <v>61.508525848388672</v>
      </c>
      <c r="I4067" s="90">
        <v>79.869209289550781</v>
      </c>
    </row>
    <row r="4068" spans="1:9">
      <c r="A4068" s="65" t="s">
        <v>6166</v>
      </c>
      <c r="B4068" s="65" t="s">
        <v>6165</v>
      </c>
      <c r="C4068" s="131">
        <v>2.4529999999999998</v>
      </c>
      <c r="D4068" s="132">
        <v>6.0172090530395508</v>
      </c>
      <c r="E4068" s="132">
        <v>3.3529183817967043</v>
      </c>
      <c r="F4068" s="132">
        <v>39.231002710027099</v>
      </c>
      <c r="G4068" s="92">
        <v>86.645538330078125</v>
      </c>
      <c r="H4068" s="91">
        <v>62.382160186767578</v>
      </c>
      <c r="I4068" s="90">
        <v>80.080085754394531</v>
      </c>
    </row>
    <row r="4069" spans="1:9">
      <c r="A4069" s="65" t="s">
        <v>6164</v>
      </c>
      <c r="B4069" s="65" t="s">
        <v>6163</v>
      </c>
      <c r="C4069" s="131">
        <v>3.355</v>
      </c>
      <c r="D4069" s="132">
        <v>11.256025314331055</v>
      </c>
      <c r="E4069" s="132">
        <v>4.237536767609674</v>
      </c>
      <c r="F4069" s="132">
        <v>32.962259171285297</v>
      </c>
      <c r="G4069" s="92">
        <v>85.431037902832031</v>
      </c>
      <c r="H4069" s="91">
        <v>59.970138549804688</v>
      </c>
      <c r="I4069" s="90">
        <v>78.541549682617188</v>
      </c>
    </row>
    <row r="4070" spans="1:9">
      <c r="A4070" s="65" t="s">
        <v>6162</v>
      </c>
      <c r="B4070" s="65" t="s">
        <v>6161</v>
      </c>
      <c r="C4070" s="131">
        <v>2.9369999999999998</v>
      </c>
      <c r="D4070" s="132">
        <v>8.6259689331054688</v>
      </c>
      <c r="E4070" s="132">
        <v>4.0563326991734989</v>
      </c>
      <c r="F4070" s="132">
        <v>37.414836738590793</v>
      </c>
      <c r="G4070" s="92">
        <v>86.018943786621094</v>
      </c>
      <c r="H4070" s="91">
        <v>61.585380554199219</v>
      </c>
      <c r="I4070" s="90">
        <v>79.407447814941406</v>
      </c>
    </row>
    <row r="4071" spans="1:9">
      <c r="A4071" s="65" t="s">
        <v>6160</v>
      </c>
      <c r="B4071" s="65" t="s">
        <v>6159</v>
      </c>
      <c r="C4071" s="131">
        <v>4.4260000000000002</v>
      </c>
      <c r="D4071" s="132">
        <v>19.589475631713867</v>
      </c>
      <c r="E4071" s="132">
        <v>3.8799683851683402</v>
      </c>
      <c r="F4071" s="132">
        <v>35.101110901901713</v>
      </c>
      <c r="G4071" s="92">
        <v>88.073844909667969</v>
      </c>
      <c r="H4071" s="91">
        <v>62.158256530761719</v>
      </c>
      <c r="I4071" s="90">
        <v>81.061325073242188</v>
      </c>
    </row>
    <row r="4072" spans="1:9">
      <c r="A4072" s="65" t="s">
        <v>6158</v>
      </c>
      <c r="B4072" s="65" t="s">
        <v>6157</v>
      </c>
      <c r="C4072" s="131">
        <v>2.8260000000000001</v>
      </c>
      <c r="D4072" s="132">
        <v>7.9862761497497559</v>
      </c>
      <c r="E4072" s="132">
        <v>4.5097383146715995</v>
      </c>
      <c r="F4072" s="132">
        <v>33.002498884426593</v>
      </c>
      <c r="G4072" s="92">
        <v>84.224327087402344</v>
      </c>
      <c r="H4072" s="91">
        <v>59.265243530273438</v>
      </c>
      <c r="I4072" s="90">
        <v>77.470626831054688</v>
      </c>
    </row>
    <row r="4073" spans="1:9">
      <c r="A4073" s="65" t="s">
        <v>6156</v>
      </c>
      <c r="B4073" s="65" t="s">
        <v>6155</v>
      </c>
      <c r="C4073" s="131">
        <v>2.161</v>
      </c>
      <c r="D4073" s="132">
        <v>4.6699209213256836</v>
      </c>
      <c r="E4073" s="132">
        <v>3.9475487414343329</v>
      </c>
      <c r="F4073" s="132">
        <v>37.887267420649401</v>
      </c>
      <c r="G4073" s="92">
        <v>85.044654846191406</v>
      </c>
      <c r="H4073" s="91">
        <v>61.076156616210938</v>
      </c>
      <c r="I4073" s="90">
        <v>78.558998107910156</v>
      </c>
    </row>
    <row r="4074" spans="1:9">
      <c r="A4074" s="65" t="s">
        <v>6154</v>
      </c>
      <c r="B4074" s="65" t="s">
        <v>6153</v>
      </c>
      <c r="C4074" s="131">
        <v>4.1870000000000003</v>
      </c>
      <c r="D4074" s="132">
        <v>17.530969619750977</v>
      </c>
      <c r="E4074" s="132">
        <v>3.56451374491551</v>
      </c>
      <c r="F4074" s="132">
        <v>33.775177086541426</v>
      </c>
      <c r="G4074" s="92">
        <v>87.853828430175781</v>
      </c>
      <c r="H4074" s="91">
        <v>61.601547241210938</v>
      </c>
      <c r="I4074" s="90">
        <v>80.750198364257813</v>
      </c>
    </row>
    <row r="4075" spans="1:9">
      <c r="A4075" s="65" t="s">
        <v>6152</v>
      </c>
      <c r="B4075" s="65" t="s">
        <v>6151</v>
      </c>
      <c r="C4075" s="131">
        <v>2.7320000000000002</v>
      </c>
      <c r="D4075" s="132">
        <v>7.4638237953186035</v>
      </c>
      <c r="E4075" s="132">
        <v>4.23339935918513</v>
      </c>
      <c r="F4075" s="132">
        <v>35.560603942401791</v>
      </c>
      <c r="G4075" s="92">
        <v>85.033340454101563</v>
      </c>
      <c r="H4075" s="91">
        <v>60.461231231689453</v>
      </c>
      <c r="I4075" s="90">
        <v>78.384353637695313</v>
      </c>
    </row>
    <row r="4076" spans="1:9">
      <c r="A4076" s="65" t="s">
        <v>6150</v>
      </c>
      <c r="B4076" s="65" t="s">
        <v>6149</v>
      </c>
      <c r="C4076" s="131">
        <v>2.8730000000000002</v>
      </c>
      <c r="D4076" s="132">
        <v>8.2541294097900391</v>
      </c>
      <c r="E4076" s="132">
        <v>4.3946604883753571</v>
      </c>
      <c r="F4076" s="132">
        <v>35.867153511497825</v>
      </c>
      <c r="G4076" s="92">
        <v>85.097709655761719</v>
      </c>
      <c r="H4076" s="91">
        <v>60.615962982177734</v>
      </c>
      <c r="I4076" s="90">
        <v>78.473175048828125</v>
      </c>
    </row>
    <row r="4077" spans="1:9">
      <c r="A4077" s="65" t="s">
        <v>5946</v>
      </c>
      <c r="B4077" s="65" t="s">
        <v>5945</v>
      </c>
      <c r="C4077" s="131">
        <v>0.55600000000000005</v>
      </c>
      <c r="D4077" s="132">
        <v>0.30913600325584412</v>
      </c>
      <c r="E4077" s="132">
        <v>3.2825789828016712</v>
      </c>
      <c r="F4077" s="132">
        <v>39.891026436638946</v>
      </c>
      <c r="G4077" s="92">
        <v>83.82781982421875</v>
      </c>
      <c r="H4077" s="91">
        <v>60.683628082275391</v>
      </c>
      <c r="I4077" s="90">
        <v>77.565216064453125</v>
      </c>
    </row>
    <row r="4078" spans="1:9">
      <c r="A4078" s="65" t="s">
        <v>5944</v>
      </c>
      <c r="B4078" s="65" t="s">
        <v>5943</v>
      </c>
      <c r="C4078" s="131">
        <v>0.58199999999999996</v>
      </c>
      <c r="D4078" s="132">
        <v>0.33872398734092712</v>
      </c>
      <c r="E4078" s="132">
        <v>3.6105529493735316</v>
      </c>
      <c r="F4078" s="132">
        <v>40.668875032475967</v>
      </c>
      <c r="G4078" s="92">
        <v>83.582122802734375</v>
      </c>
      <c r="H4078" s="91">
        <v>60.805015563964844</v>
      </c>
      <c r="I4078" s="90">
        <v>77.418846130371094</v>
      </c>
    </row>
    <row r="4079" spans="1:9">
      <c r="A4079" s="65" t="s">
        <v>5942</v>
      </c>
      <c r="B4079" s="65" t="s">
        <v>5941</v>
      </c>
      <c r="C4079" s="131">
        <v>0.96899999999999997</v>
      </c>
      <c r="D4079" s="132">
        <v>0.93896102905273438</v>
      </c>
      <c r="E4079" s="132">
        <v>4.8135714555650981</v>
      </c>
      <c r="F4079" s="132">
        <v>37.191101037814626</v>
      </c>
      <c r="G4079" s="92">
        <v>81.748504638671875</v>
      </c>
      <c r="H4079" s="91">
        <v>58.876495361328125</v>
      </c>
      <c r="I4079" s="90">
        <v>75.559547424316406</v>
      </c>
    </row>
    <row r="4080" spans="1:9">
      <c r="A4080" s="65" t="s">
        <v>5940</v>
      </c>
      <c r="B4080" s="65" t="s">
        <v>5939</v>
      </c>
      <c r="C4080" s="131">
        <v>1.036</v>
      </c>
      <c r="D4080" s="132">
        <v>1.0732959508895874</v>
      </c>
      <c r="E4080" s="132">
        <v>4.1938085183130847</v>
      </c>
      <c r="F4080" s="132">
        <v>38.355645161290326</v>
      </c>
      <c r="G4080" s="92">
        <v>82.988388061523438</v>
      </c>
      <c r="H4080" s="91">
        <v>59.897228240966797</v>
      </c>
      <c r="I4080" s="90">
        <v>76.740127563476563</v>
      </c>
    </row>
    <row r="4081" spans="1:9">
      <c r="A4081" s="65" t="s">
        <v>5938</v>
      </c>
      <c r="B4081" s="65" t="s">
        <v>5937</v>
      </c>
      <c r="C4081" s="131">
        <v>1.829</v>
      </c>
      <c r="D4081" s="132">
        <v>3.3452410697937012</v>
      </c>
      <c r="E4081" s="132">
        <v>4.687991544667379</v>
      </c>
      <c r="F4081" s="132">
        <v>36.391335481561043</v>
      </c>
      <c r="G4081" s="92">
        <v>83.138389587402344</v>
      </c>
      <c r="H4081" s="91">
        <v>59.552688598632813</v>
      </c>
      <c r="I4081" s="90">
        <v>76.756317138671875</v>
      </c>
    </row>
    <row r="4082" spans="1:9">
      <c r="A4082" s="65" t="s">
        <v>5936</v>
      </c>
      <c r="B4082" s="65" t="s">
        <v>5935</v>
      </c>
      <c r="C4082" s="131">
        <v>0.55500000000000005</v>
      </c>
      <c r="D4082" s="132">
        <v>0.30802500247955322</v>
      </c>
      <c r="E4082" s="132">
        <v>5.054414170879352</v>
      </c>
      <c r="F4082" s="132">
        <v>37.229714845184191</v>
      </c>
      <c r="G4082" s="92">
        <v>80.741867065429688</v>
      </c>
      <c r="H4082" s="91">
        <v>58.258716583251953</v>
      </c>
      <c r="I4082" s="90">
        <v>74.658134460449219</v>
      </c>
    </row>
    <row r="4083" spans="1:9">
      <c r="A4083" s="65" t="s">
        <v>5934</v>
      </c>
      <c r="B4083" s="65" t="s">
        <v>5933</v>
      </c>
      <c r="C4083" s="131">
        <v>1.21</v>
      </c>
      <c r="D4083" s="132">
        <v>1.4641000032424927</v>
      </c>
      <c r="E4083" s="132">
        <v>5.0637657397738449</v>
      </c>
      <c r="F4083" s="132">
        <v>34.60306209242983</v>
      </c>
      <c r="G4083" s="92">
        <v>81.212631225585938</v>
      </c>
      <c r="H4083" s="91">
        <v>57.855323791503906</v>
      </c>
      <c r="I4083" s="90">
        <v>74.892356872558594</v>
      </c>
    </row>
    <row r="4084" spans="1:9">
      <c r="A4084" s="65" t="s">
        <v>5932</v>
      </c>
      <c r="B4084" s="65" t="s">
        <v>5931</v>
      </c>
      <c r="C4084" s="131">
        <v>0.442</v>
      </c>
      <c r="D4084" s="132">
        <v>0.19536399841308594</v>
      </c>
      <c r="E4084" s="132">
        <v>4.6119533437555589</v>
      </c>
      <c r="F4084" s="132">
        <v>37.011224489795921</v>
      </c>
      <c r="G4084" s="92">
        <v>81.130241394042969</v>
      </c>
      <c r="H4084" s="91">
        <v>58.361228942871094</v>
      </c>
      <c r="I4084" s="90">
        <v>74.969154357910156</v>
      </c>
    </row>
    <row r="4085" spans="1:9">
      <c r="A4085" s="65" t="s">
        <v>5930</v>
      </c>
      <c r="B4085" s="65" t="s">
        <v>5929</v>
      </c>
      <c r="C4085" s="131">
        <v>1.48</v>
      </c>
      <c r="D4085" s="132">
        <v>2.1903998851776123</v>
      </c>
      <c r="E4085" s="132">
        <v>5.0775532434636217</v>
      </c>
      <c r="F4085" s="132">
        <v>35.338779707495426</v>
      </c>
      <c r="G4085" s="92">
        <v>81.794021606445313</v>
      </c>
      <c r="H4085" s="91">
        <v>58.449787139892578</v>
      </c>
      <c r="I4085" s="90">
        <v>75.477287292480469</v>
      </c>
    </row>
    <row r="4086" spans="1:9">
      <c r="A4086" s="65" t="s">
        <v>5928</v>
      </c>
      <c r="B4086" s="65" t="s">
        <v>5927</v>
      </c>
      <c r="C4086" s="131">
        <v>1.5189999999999999</v>
      </c>
      <c r="D4086" s="132">
        <v>2.3073608875274658</v>
      </c>
      <c r="E4086" s="132">
        <v>4.8451748352683675</v>
      </c>
      <c r="F4086" s="132">
        <v>35.162875341219291</v>
      </c>
      <c r="G4086" s="92">
        <v>82.144752502441406</v>
      </c>
      <c r="H4086" s="91">
        <v>58.585906982421875</v>
      </c>
      <c r="I4086" s="90">
        <v>75.769943237304688</v>
      </c>
    </row>
    <row r="4087" spans="1:9">
      <c r="A4087" s="65" t="s">
        <v>5926</v>
      </c>
      <c r="B4087" s="65" t="s">
        <v>5925</v>
      </c>
      <c r="C4087" s="131">
        <v>0.69399999999999995</v>
      </c>
      <c r="D4087" s="132">
        <v>0.48163598775863647</v>
      </c>
      <c r="E4087" s="132">
        <v>5.115241377428597</v>
      </c>
      <c r="F4087" s="132">
        <v>37.943547169811318</v>
      </c>
      <c r="G4087" s="92">
        <v>81.042701721191406</v>
      </c>
      <c r="H4087" s="91">
        <v>58.673374176025391</v>
      </c>
      <c r="I4087" s="90">
        <v>74.989768981933594</v>
      </c>
    </row>
    <row r="4088" spans="1:9">
      <c r="A4088" s="65" t="s">
        <v>5924</v>
      </c>
      <c r="B4088" s="65" t="s">
        <v>5923</v>
      </c>
      <c r="C4088" s="131">
        <v>0.91700000000000004</v>
      </c>
      <c r="D4088" s="132">
        <v>0.84088897705078125</v>
      </c>
      <c r="E4088" s="132">
        <v>5.1749923600255121</v>
      </c>
      <c r="F4088" s="132">
        <v>35.256778653991574</v>
      </c>
      <c r="G4088" s="92">
        <v>80.725112915039063</v>
      </c>
      <c r="H4088" s="91">
        <v>57.732444763183594</v>
      </c>
      <c r="I4088" s="90">
        <v>74.503509521484375</v>
      </c>
    </row>
    <row r="4089" spans="1:9">
      <c r="A4089" s="65" t="s">
        <v>5922</v>
      </c>
      <c r="B4089" s="65" t="s">
        <v>5921</v>
      </c>
      <c r="C4089" s="131">
        <v>1.903</v>
      </c>
      <c r="D4089" s="132">
        <v>3.6214089393615723</v>
      </c>
      <c r="E4089" s="132">
        <v>5.1061935633434903</v>
      </c>
      <c r="F4089" s="132">
        <v>35.29012079378775</v>
      </c>
      <c r="G4089" s="92">
        <v>82.423988342285156</v>
      </c>
      <c r="H4089" s="91">
        <v>58.857028961181641</v>
      </c>
      <c r="I4089" s="90">
        <v>76.046981811523438</v>
      </c>
    </row>
    <row r="4090" spans="1:9">
      <c r="A4090" s="65" t="s">
        <v>5920</v>
      </c>
      <c r="B4090" s="65" t="s">
        <v>5919</v>
      </c>
      <c r="C4090" s="131">
        <v>0.88900000000000001</v>
      </c>
      <c r="D4090" s="132">
        <v>0.7903209924697876</v>
      </c>
      <c r="E4090" s="132">
        <v>5.141243027011611</v>
      </c>
      <c r="F4090" s="132">
        <v>35.907311104313244</v>
      </c>
      <c r="G4090" s="92">
        <v>80.87164306640625</v>
      </c>
      <c r="H4090" s="91">
        <v>58.003196716308594</v>
      </c>
      <c r="I4090" s="90">
        <v>74.683647155761719</v>
      </c>
    </row>
    <row r="4091" spans="1:9">
      <c r="A4091" s="65" t="s">
        <v>5918</v>
      </c>
      <c r="B4091" s="65" t="s">
        <v>5917</v>
      </c>
      <c r="C4091" s="131">
        <v>1.994</v>
      </c>
      <c r="D4091" s="132">
        <v>3.9760360717773438</v>
      </c>
      <c r="E4091" s="132">
        <v>5.0860079908998008</v>
      </c>
      <c r="F4091" s="132">
        <v>33.458540313335881</v>
      </c>
      <c r="G4091" s="92">
        <v>82.190879821777344</v>
      </c>
      <c r="H4091" s="91">
        <v>58.187202453613281</v>
      </c>
      <c r="I4091" s="90">
        <v>75.695701599121094</v>
      </c>
    </row>
    <row r="4092" spans="1:9">
      <c r="A4092" s="65" t="s">
        <v>5916</v>
      </c>
      <c r="B4092" s="65" t="s">
        <v>5915</v>
      </c>
      <c r="C4092" s="131">
        <v>1.431</v>
      </c>
      <c r="D4092" s="132">
        <v>2.0477609634399414</v>
      </c>
      <c r="E4092" s="132">
        <v>4.9722548022095925</v>
      </c>
      <c r="F4092" s="132">
        <v>35.969262295081968</v>
      </c>
      <c r="G4092" s="92">
        <v>82.003196716308594</v>
      </c>
      <c r="H4092" s="91">
        <v>58.74237060546875</v>
      </c>
      <c r="I4092" s="90">
        <v>75.709030151367188</v>
      </c>
    </row>
    <row r="4093" spans="1:9">
      <c r="A4093" s="65" t="s">
        <v>5914</v>
      </c>
      <c r="B4093" s="65" t="s">
        <v>5913</v>
      </c>
      <c r="C4093" s="131">
        <v>1.022</v>
      </c>
      <c r="D4093" s="132">
        <v>1.04448401927948</v>
      </c>
      <c r="E4093" s="132">
        <v>4.485332521598524</v>
      </c>
      <c r="F4093" s="132">
        <v>37.413169422071498</v>
      </c>
      <c r="G4093" s="92">
        <v>82.345893859863281</v>
      </c>
      <c r="H4093" s="91">
        <v>59.268245697021484</v>
      </c>
      <c r="I4093" s="90">
        <v>76.101295471191406</v>
      </c>
    </row>
    <row r="4094" spans="1:9">
      <c r="A4094" s="65" t="s">
        <v>5912</v>
      </c>
      <c r="B4094" s="65" t="s">
        <v>5911</v>
      </c>
      <c r="C4094" s="131">
        <v>1.804</v>
      </c>
      <c r="D4094" s="132">
        <v>3.2544159889221191</v>
      </c>
      <c r="E4094" s="132">
        <v>4.6294929416014154</v>
      </c>
      <c r="F4094" s="132">
        <v>38.700771468319211</v>
      </c>
      <c r="G4094" s="92">
        <v>83.694229125976563</v>
      </c>
      <c r="H4094" s="91">
        <v>60.552303314208984</v>
      </c>
      <c r="I4094" s="90">
        <v>77.432235717773438</v>
      </c>
    </row>
    <row r="4095" spans="1:9">
      <c r="A4095" s="65" t="s">
        <v>5910</v>
      </c>
      <c r="B4095" s="65" t="s">
        <v>5909</v>
      </c>
      <c r="C4095" s="131">
        <v>1.25</v>
      </c>
      <c r="D4095" s="132">
        <v>1.5625</v>
      </c>
      <c r="E4095" s="132">
        <v>4.8812783178266512</v>
      </c>
      <c r="F4095" s="132">
        <v>32.933919196530475</v>
      </c>
      <c r="G4095" s="92">
        <v>81.162910461425781</v>
      </c>
      <c r="H4095" s="91">
        <v>57.320892333984375</v>
      </c>
      <c r="I4095" s="90">
        <v>74.711479187011719</v>
      </c>
    </row>
    <row r="4096" spans="1:9">
      <c r="A4096" s="65" t="s">
        <v>5908</v>
      </c>
      <c r="B4096" s="65" t="s">
        <v>5907</v>
      </c>
      <c r="C4096" s="131">
        <v>1.73</v>
      </c>
      <c r="D4096" s="132">
        <v>2.9928998947143555</v>
      </c>
      <c r="E4096" s="132">
        <v>5.2014388249361003</v>
      </c>
      <c r="F4096" s="132">
        <v>36.481334577694817</v>
      </c>
      <c r="G4096" s="92">
        <v>82.277000427246094</v>
      </c>
      <c r="H4096" s="91">
        <v>59.112415313720703</v>
      </c>
      <c r="I4096" s="90">
        <v>76.008872985839844</v>
      </c>
    </row>
    <row r="4097" spans="1:9">
      <c r="A4097" s="65" t="s">
        <v>5906</v>
      </c>
      <c r="B4097" s="65" t="s">
        <v>5905</v>
      </c>
      <c r="C4097" s="131">
        <v>0.874</v>
      </c>
      <c r="D4097" s="132">
        <v>0.76387602090835571</v>
      </c>
      <c r="E4097" s="132">
        <v>4.2144468734165956</v>
      </c>
      <c r="F4097" s="132">
        <v>36.145256334708307</v>
      </c>
      <c r="G4097" s="92">
        <v>82.203773498535156</v>
      </c>
      <c r="H4097" s="91">
        <v>58.763053894042969</v>
      </c>
      <c r="I4097" s="90">
        <v>75.860931396484375</v>
      </c>
    </row>
    <row r="4098" spans="1:9">
      <c r="A4098" s="65" t="s">
        <v>5904</v>
      </c>
      <c r="B4098" s="65" t="s">
        <v>5903</v>
      </c>
      <c r="C4098" s="131">
        <v>0.81100000000000005</v>
      </c>
      <c r="D4098" s="132">
        <v>0.65772098302841187</v>
      </c>
      <c r="E4098" s="132">
        <v>4.4801584841341127</v>
      </c>
      <c r="F4098" s="132">
        <v>33.195881113971446</v>
      </c>
      <c r="G4098" s="92">
        <v>81.071128845214844</v>
      </c>
      <c r="H4098" s="91">
        <v>57.244091033935547</v>
      </c>
      <c r="I4098" s="90">
        <v>74.623748779296875</v>
      </c>
    </row>
    <row r="4099" spans="1:9">
      <c r="A4099" s="65" t="s">
        <v>5902</v>
      </c>
      <c r="B4099" s="65" t="s">
        <v>5901</v>
      </c>
      <c r="C4099" s="131">
        <v>0.46899999999999997</v>
      </c>
      <c r="D4099" s="132">
        <v>0.21996100246906281</v>
      </c>
      <c r="E4099" s="132">
        <v>5.1180020652213827</v>
      </c>
      <c r="F4099" s="132">
        <v>32.437632633812783</v>
      </c>
      <c r="G4099" s="92">
        <v>79.44537353515625</v>
      </c>
      <c r="H4099" s="91">
        <v>56.07550048828125</v>
      </c>
      <c r="I4099" s="90">
        <v>73.121696472167969</v>
      </c>
    </row>
    <row r="4100" spans="1:9">
      <c r="A4100" s="65" t="s">
        <v>5900</v>
      </c>
      <c r="B4100" s="65" t="s">
        <v>5899</v>
      </c>
      <c r="C4100" s="131">
        <v>1.1140000000000001</v>
      </c>
      <c r="D4100" s="132">
        <v>1.2409960031509399</v>
      </c>
      <c r="E4100" s="132">
        <v>5.3156338165594974</v>
      </c>
      <c r="F4100" s="132">
        <v>31.516011885110597</v>
      </c>
      <c r="G4100" s="92">
        <v>80.015769958496094</v>
      </c>
      <c r="H4100" s="91">
        <v>56.252941131591797</v>
      </c>
      <c r="I4100" s="90">
        <v>73.585762023925781</v>
      </c>
    </row>
    <row r="4101" spans="1:9">
      <c r="A4101" s="65" t="s">
        <v>5898</v>
      </c>
      <c r="B4101" s="65" t="s">
        <v>5897</v>
      </c>
      <c r="C4101" s="131">
        <v>0.78500000000000003</v>
      </c>
      <c r="D4101" s="132">
        <v>0.61622500419616699</v>
      </c>
      <c r="E4101" s="132">
        <v>5.3461431174881238</v>
      </c>
      <c r="F4101" s="132">
        <v>33.545349285989964</v>
      </c>
      <c r="G4101" s="92">
        <v>79.888290405273438</v>
      </c>
      <c r="H4101" s="91">
        <v>56.733356475830078</v>
      </c>
      <c r="I4101" s="90">
        <v>73.622779846191406</v>
      </c>
    </row>
    <row r="4102" spans="1:9">
      <c r="A4102" s="65" t="s">
        <v>5896</v>
      </c>
      <c r="B4102" s="65" t="s">
        <v>5895</v>
      </c>
      <c r="C4102" s="131">
        <v>0.27700000000000002</v>
      </c>
      <c r="D4102" s="132">
        <v>7.6728999614715576E-2</v>
      </c>
      <c r="E4102" s="132">
        <v>4.8541111063417226</v>
      </c>
      <c r="F4102" s="132">
        <v>31.575522098105878</v>
      </c>
      <c r="G4102" s="92">
        <v>79.309165954589844</v>
      </c>
      <c r="H4102" s="91">
        <v>55.684062957763672</v>
      </c>
      <c r="I4102" s="90">
        <v>72.916427612304688</v>
      </c>
    </row>
    <row r="4103" spans="1:9">
      <c r="A4103" s="65" t="s">
        <v>5894</v>
      </c>
      <c r="B4103" s="65" t="s">
        <v>5893</v>
      </c>
      <c r="C4103" s="131">
        <v>1.427</v>
      </c>
      <c r="D4103" s="132">
        <v>2.0363290309906006</v>
      </c>
      <c r="E4103" s="132">
        <v>5.1392207724654222</v>
      </c>
      <c r="F4103" s="132">
        <v>35.686686550976141</v>
      </c>
      <c r="G4103" s="92">
        <v>81.699012756347656</v>
      </c>
      <c r="H4103" s="91">
        <v>58.496131896972656</v>
      </c>
      <c r="I4103" s="90">
        <v>75.420524597167969</v>
      </c>
    </row>
    <row r="4104" spans="1:9">
      <c r="A4104" s="65" t="s">
        <v>5892</v>
      </c>
      <c r="B4104" s="65" t="s">
        <v>5891</v>
      </c>
      <c r="C4104" s="131">
        <v>0.89200000000000002</v>
      </c>
      <c r="D4104" s="132">
        <v>0.79566401243209839</v>
      </c>
      <c r="E4104" s="132">
        <v>4.2891808230896524</v>
      </c>
      <c r="F4104" s="132">
        <v>37.208537967510388</v>
      </c>
      <c r="G4104" s="92">
        <v>82.364524841308594</v>
      </c>
      <c r="H4104" s="91">
        <v>59.181209564208984</v>
      </c>
      <c r="I4104" s="90">
        <v>76.091331481933594</v>
      </c>
    </row>
    <row r="4105" spans="1:9">
      <c r="A4105" s="65" t="s">
        <v>5666</v>
      </c>
      <c r="B4105" s="65" t="s">
        <v>5665</v>
      </c>
      <c r="C4105" s="131">
        <v>6.7290000000000001</v>
      </c>
      <c r="D4105" s="132">
        <v>45.279441833496094</v>
      </c>
      <c r="E4105" s="132">
        <v>4.2279555441657788</v>
      </c>
      <c r="F4105" s="132">
        <v>36.080501392757661</v>
      </c>
      <c r="G4105" s="92">
        <v>91.280906677246094</v>
      </c>
      <c r="H4105" s="91">
        <v>64.311485290527344</v>
      </c>
      <c r="I4105" s="90">
        <v>83.983230590820313</v>
      </c>
    </row>
    <row r="4106" spans="1:9">
      <c r="A4106" s="65" t="s">
        <v>5664</v>
      </c>
      <c r="B4106" s="65" t="s">
        <v>5663</v>
      </c>
      <c r="C4106" s="131">
        <v>5.7560000000000002</v>
      </c>
      <c r="D4106" s="132">
        <v>33.131534576416016</v>
      </c>
      <c r="E4106" s="132">
        <v>4.2340932771715147</v>
      </c>
      <c r="F4106" s="132">
        <v>33.922619047619051</v>
      </c>
      <c r="G4106" s="92">
        <v>89.339126586914063</v>
      </c>
      <c r="H4106" s="91">
        <v>62.580371856689453</v>
      </c>
      <c r="I4106" s="90">
        <v>82.09844970703125</v>
      </c>
    </row>
    <row r="4107" spans="1:9">
      <c r="A4107" s="65" t="s">
        <v>5662</v>
      </c>
      <c r="B4107" s="65" t="s">
        <v>5661</v>
      </c>
      <c r="C4107" s="131">
        <v>5.8650000000000002</v>
      </c>
      <c r="D4107" s="132">
        <v>34.398223876953125</v>
      </c>
      <c r="E4107" s="132">
        <v>3.8024874392017796</v>
      </c>
      <c r="F4107" s="132">
        <v>31.051078028747433</v>
      </c>
      <c r="G4107" s="92">
        <v>89.471466064453125</v>
      </c>
      <c r="H4107" s="91">
        <v>61.764911651611328</v>
      </c>
      <c r="I4107" s="90">
        <v>81.974327087402344</v>
      </c>
    </row>
    <row r="4108" spans="1:9">
      <c r="A4108" s="65" t="s">
        <v>5660</v>
      </c>
      <c r="B4108" s="65" t="s">
        <v>5659</v>
      </c>
      <c r="C4108" s="131">
        <v>4.5839999999999996</v>
      </c>
      <c r="D4108" s="132">
        <v>21.013055801391602</v>
      </c>
      <c r="E4108" s="132">
        <v>1.6906867731152164</v>
      </c>
      <c r="F4108" s="132">
        <v>38.331951190617225</v>
      </c>
      <c r="G4108" s="92">
        <v>92.115043640136719</v>
      </c>
      <c r="H4108" s="91">
        <v>65.273719787597656</v>
      </c>
      <c r="I4108" s="90">
        <v>84.852027893066406</v>
      </c>
    </row>
    <row r="4109" spans="1:9">
      <c r="A4109" s="65" t="s">
        <v>5658</v>
      </c>
      <c r="B4109" s="65" t="s">
        <v>5657</v>
      </c>
      <c r="C4109" s="131">
        <v>4.4000000000000004</v>
      </c>
      <c r="D4109" s="132">
        <v>19.360000610351563</v>
      </c>
      <c r="E4109" s="132">
        <v>3.8349354940755851</v>
      </c>
      <c r="F4109" s="132">
        <v>35.215708594194652</v>
      </c>
      <c r="G4109" s="92">
        <v>88.122634887695313</v>
      </c>
      <c r="H4109" s="91">
        <v>62.215854644775391</v>
      </c>
      <c r="I4109" s="90">
        <v>81.112495422363281</v>
      </c>
    </row>
    <row r="4110" spans="1:9">
      <c r="A4110" s="65" t="s">
        <v>5656</v>
      </c>
      <c r="B4110" s="65" t="s">
        <v>5655</v>
      </c>
      <c r="C4110" s="131">
        <v>4.9240000000000004</v>
      </c>
      <c r="D4110" s="132">
        <v>24.24577522277832</v>
      </c>
      <c r="E4110" s="132">
        <v>4.281543866926909</v>
      </c>
      <c r="F4110" s="132">
        <v>31.740610971203328</v>
      </c>
      <c r="G4110" s="92">
        <v>87.525199890136719</v>
      </c>
      <c r="H4110" s="91">
        <v>60.887870788574219</v>
      </c>
      <c r="I4110" s="90">
        <v>80.3173828125</v>
      </c>
    </row>
    <row r="4111" spans="1:9">
      <c r="A4111" s="65" t="s">
        <v>5654</v>
      </c>
      <c r="B4111" s="65" t="s">
        <v>5653</v>
      </c>
      <c r="C4111" s="131">
        <v>5.1520000000000001</v>
      </c>
      <c r="D4111" s="132">
        <v>26.54310417175293</v>
      </c>
      <c r="E4111" s="132">
        <v>4.3034203692516755</v>
      </c>
      <c r="F4111" s="132">
        <v>33.757557794902191</v>
      </c>
      <c r="G4111" s="92">
        <v>88.290634155273438</v>
      </c>
      <c r="H4111" s="91">
        <v>61.933982849121094</v>
      </c>
      <c r="I4111" s="90">
        <v>81.158767700195313</v>
      </c>
    </row>
    <row r="4112" spans="1:9">
      <c r="A4112" s="65" t="s">
        <v>5652</v>
      </c>
      <c r="B4112" s="65" t="s">
        <v>5651</v>
      </c>
      <c r="C4112" s="131">
        <v>4.1790000000000003</v>
      </c>
      <c r="D4112" s="132">
        <v>17.464040756225586</v>
      </c>
      <c r="E4112" s="132">
        <v>4.1660614887849796</v>
      </c>
      <c r="F4112" s="132">
        <v>38.071575383871355</v>
      </c>
      <c r="G4112" s="92">
        <v>87.951019287109375</v>
      </c>
      <c r="H4112" s="91">
        <v>62.985343933105469</v>
      </c>
      <c r="I4112" s="90">
        <v>81.195533752441406</v>
      </c>
    </row>
    <row r="4113" spans="1:9">
      <c r="A4113" s="65" t="s">
        <v>5650</v>
      </c>
      <c r="B4113" s="65" t="s">
        <v>5649</v>
      </c>
      <c r="C4113" s="131">
        <v>4.5609999999999999</v>
      </c>
      <c r="D4113" s="132">
        <v>20.80272102355957</v>
      </c>
      <c r="E4113" s="132">
        <v>4.2004660550112387</v>
      </c>
      <c r="F4113" s="132">
        <v>39.964551954967291</v>
      </c>
      <c r="G4113" s="92">
        <v>88.912544250488281</v>
      </c>
      <c r="H4113" s="91">
        <v>64.1197509765625</v>
      </c>
      <c r="I4113" s="90">
        <v>82.203842163085938</v>
      </c>
    </row>
    <row r="4114" spans="1:9">
      <c r="A4114" s="65" t="s">
        <v>5648</v>
      </c>
      <c r="B4114" s="65" t="s">
        <v>5647</v>
      </c>
      <c r="C4114" s="131">
        <v>4.4050000000000002</v>
      </c>
      <c r="D4114" s="132">
        <v>19.404024124145508</v>
      </c>
      <c r="E4114" s="132">
        <v>3.6871956850025098</v>
      </c>
      <c r="F4114" s="132">
        <v>42.237147392844058</v>
      </c>
      <c r="G4114" s="92">
        <v>89.900039672851563</v>
      </c>
      <c r="H4114" s="91">
        <v>65.317863464355469</v>
      </c>
      <c r="I4114" s="90">
        <v>83.248329162597656</v>
      </c>
    </row>
    <row r="4115" spans="1:9">
      <c r="A4115" s="65" t="s">
        <v>5646</v>
      </c>
      <c r="B4115" s="65" t="s">
        <v>5645</v>
      </c>
      <c r="C4115" s="131">
        <v>4.1559999999999997</v>
      </c>
      <c r="D4115" s="132">
        <v>17.272335052490234</v>
      </c>
      <c r="E4115" s="132">
        <v>2.0291419219678644</v>
      </c>
      <c r="F4115" s="132">
        <v>41.713756300029644</v>
      </c>
      <c r="G4115" s="92">
        <v>91.731491088867188</v>
      </c>
      <c r="H4115" s="91">
        <v>66.071205139160156</v>
      </c>
      <c r="I4115" s="90">
        <v>84.788047790527344</v>
      </c>
    </row>
    <row r="4116" spans="1:9">
      <c r="A4116" s="65" t="s">
        <v>5644</v>
      </c>
      <c r="B4116" s="65" t="s">
        <v>5643</v>
      </c>
      <c r="C4116" s="131">
        <v>3.8380000000000001</v>
      </c>
      <c r="D4116" s="132">
        <v>14.730243682861328</v>
      </c>
      <c r="E4116" s="132">
        <v>3.9214295276136797</v>
      </c>
      <c r="F4116" s="132">
        <v>33.707798895234525</v>
      </c>
      <c r="G4116" s="92">
        <v>86.795623779296875</v>
      </c>
      <c r="H4116" s="91">
        <v>60.983661651611328</v>
      </c>
      <c r="I4116" s="90">
        <v>79.811141967773438</v>
      </c>
    </row>
    <row r="4117" spans="1:9">
      <c r="A4117" s="65" t="s">
        <v>5642</v>
      </c>
      <c r="B4117" s="65" t="s">
        <v>5641</v>
      </c>
      <c r="C4117" s="131">
        <v>4.7430000000000003</v>
      </c>
      <c r="D4117" s="132">
        <v>22.496049880981445</v>
      </c>
      <c r="E4117" s="132">
        <v>2.9661323085224272</v>
      </c>
      <c r="F4117" s="132">
        <v>41.785130224106602</v>
      </c>
      <c r="G4117" s="92">
        <v>91.3330078125</v>
      </c>
      <c r="H4117" s="91">
        <v>65.959823608398438</v>
      </c>
      <c r="I4117" s="90">
        <v>84.467254638671875</v>
      </c>
    </row>
    <row r="4118" spans="1:9">
      <c r="A4118" s="65" t="s">
        <v>5640</v>
      </c>
      <c r="B4118" s="65" t="s">
        <v>5639</v>
      </c>
      <c r="C4118" s="131">
        <v>3.9279999999999999</v>
      </c>
      <c r="D4118" s="132">
        <v>15.429183959960938</v>
      </c>
      <c r="E4118" s="132">
        <v>2.7152255162631347</v>
      </c>
      <c r="F4118" s="132">
        <v>30.900786120899973</v>
      </c>
      <c r="G4118" s="92">
        <v>88.007759094238281</v>
      </c>
      <c r="H4118" s="91">
        <v>60.752494812011719</v>
      </c>
      <c r="I4118" s="90">
        <v>80.632736206054688</v>
      </c>
    </row>
    <row r="4119" spans="1:9">
      <c r="A4119" s="65" t="s">
        <v>5638</v>
      </c>
      <c r="B4119" s="65" t="s">
        <v>5637</v>
      </c>
      <c r="C4119" s="131">
        <v>3.117</v>
      </c>
      <c r="D4119" s="132">
        <v>9.7156887054443359</v>
      </c>
      <c r="E4119" s="132">
        <v>4.3783041700889083</v>
      </c>
      <c r="F4119" s="132">
        <v>37.274284475281874</v>
      </c>
      <c r="G4119" s="92">
        <v>85.818435668945313</v>
      </c>
      <c r="H4119" s="91">
        <v>61.469806671142578</v>
      </c>
      <c r="I4119" s="90">
        <v>79.22991943359375</v>
      </c>
    </row>
    <row r="4120" spans="1:9">
      <c r="A4120" s="65" t="s">
        <v>5636</v>
      </c>
      <c r="B4120" s="65" t="s">
        <v>5635</v>
      </c>
      <c r="C4120" s="131">
        <v>3.1379999999999999</v>
      </c>
      <c r="D4120" s="132">
        <v>9.8470439910888672</v>
      </c>
      <c r="E4120" s="132">
        <v>3.9390105203255028</v>
      </c>
      <c r="F4120" s="132">
        <v>35.774450891007042</v>
      </c>
      <c r="G4120" s="92">
        <v>86.135772705078125</v>
      </c>
      <c r="H4120" s="91">
        <v>61.171897888183594</v>
      </c>
      <c r="I4120" s="90">
        <v>79.380775451660156</v>
      </c>
    </row>
    <row r="4121" spans="1:9">
      <c r="A4121" s="65" t="s">
        <v>5634</v>
      </c>
      <c r="B4121" s="65" t="s">
        <v>5633</v>
      </c>
      <c r="C4121" s="131">
        <v>3.19</v>
      </c>
      <c r="D4121" s="132">
        <v>10.17609977722168</v>
      </c>
      <c r="E4121" s="132">
        <v>3.3820707961210936</v>
      </c>
      <c r="F4121" s="132">
        <v>42.401636764242994</v>
      </c>
      <c r="G4121" s="92">
        <v>88.475135803222656</v>
      </c>
      <c r="H4121" s="91">
        <v>64.450759887695313</v>
      </c>
      <c r="I4121" s="90">
        <v>81.974357604980469</v>
      </c>
    </row>
    <row r="4122" spans="1:9">
      <c r="A4122" s="65" t="s">
        <v>5632</v>
      </c>
      <c r="B4122" s="65" t="s">
        <v>5631</v>
      </c>
      <c r="C4122" s="131">
        <v>2.6930000000000001</v>
      </c>
      <c r="D4122" s="132">
        <v>7.2522487640380859</v>
      </c>
      <c r="E4122" s="132">
        <v>4.0866509300256881</v>
      </c>
      <c r="F4122" s="132">
        <v>34.88896351018581</v>
      </c>
      <c r="G4122" s="92">
        <v>85.028579711914063</v>
      </c>
      <c r="H4122" s="91">
        <v>60.242771148681641</v>
      </c>
      <c r="I4122" s="90">
        <v>78.321762084960938</v>
      </c>
    </row>
    <row r="4123" spans="1:9">
      <c r="A4123" s="65" t="s">
        <v>5630</v>
      </c>
      <c r="B4123" s="65" t="s">
        <v>5629</v>
      </c>
      <c r="C4123" s="131">
        <v>3.2570000000000001</v>
      </c>
      <c r="D4123" s="132">
        <v>10.608049392700195</v>
      </c>
      <c r="E4123" s="132">
        <v>3.9652094514292919</v>
      </c>
      <c r="F4123" s="132">
        <v>38.731944281868195</v>
      </c>
      <c r="G4123" s="92">
        <v>86.943809509277344</v>
      </c>
      <c r="H4123" s="91">
        <v>62.529312133789063</v>
      </c>
      <c r="I4123" s="90">
        <v>80.337471008300781</v>
      </c>
    </row>
    <row r="4124" spans="1:9">
      <c r="A4124" s="65" t="s">
        <v>5628</v>
      </c>
      <c r="B4124" s="65" t="s">
        <v>5627</v>
      </c>
      <c r="C4124" s="131">
        <v>3.6040000000000001</v>
      </c>
      <c r="D4124" s="132">
        <v>12.988816261291504</v>
      </c>
      <c r="E4124" s="132">
        <v>3.9933669106001131</v>
      </c>
      <c r="F4124" s="132">
        <v>37.781131689348207</v>
      </c>
      <c r="G4124" s="92">
        <v>87.235939025878906</v>
      </c>
      <c r="H4124" s="91">
        <v>62.441516876220703</v>
      </c>
      <c r="I4124" s="90">
        <v>80.52679443359375</v>
      </c>
    </row>
    <row r="4125" spans="1:9">
      <c r="A4125" s="65" t="s">
        <v>5626</v>
      </c>
      <c r="B4125" s="65" t="s">
        <v>5625</v>
      </c>
      <c r="C4125" s="131">
        <v>2.1829999999999998</v>
      </c>
      <c r="D4125" s="132">
        <v>4.7654891014099121</v>
      </c>
      <c r="E4125" s="132">
        <v>4.0406978422229525</v>
      </c>
      <c r="F4125" s="132">
        <v>41.008139787280228</v>
      </c>
      <c r="G4125" s="92">
        <v>85.64300537109375</v>
      </c>
      <c r="H4125" s="91">
        <v>62.360000610351563</v>
      </c>
      <c r="I4125" s="90">
        <v>79.34283447265625</v>
      </c>
    </row>
    <row r="4126" spans="1:9">
      <c r="A4126" s="65" t="s">
        <v>5624</v>
      </c>
      <c r="B4126" s="65" t="s">
        <v>5623</v>
      </c>
      <c r="C4126" s="131">
        <v>2.4929999999999999</v>
      </c>
      <c r="D4126" s="132">
        <v>6.2150487899780273</v>
      </c>
      <c r="E4126" s="132">
        <v>3.6954326064974667</v>
      </c>
      <c r="F4126" s="132">
        <v>39.846516826027568</v>
      </c>
      <c r="G4126" s="92">
        <v>86.364265441894531</v>
      </c>
      <c r="H4126" s="91">
        <v>62.435623168945313</v>
      </c>
      <c r="I4126" s="90">
        <v>79.889396667480469</v>
      </c>
    </row>
    <row r="4127" spans="1:9">
      <c r="A4127" s="65" t="s">
        <v>5622</v>
      </c>
      <c r="B4127" s="65" t="s">
        <v>5621</v>
      </c>
      <c r="C4127" s="131">
        <v>1.9950000000000001</v>
      </c>
      <c r="D4127" s="132">
        <v>3.980025053024292</v>
      </c>
      <c r="E4127" s="132">
        <v>4.6796364584990613</v>
      </c>
      <c r="F4127" s="132">
        <v>33.527942421676542</v>
      </c>
      <c r="G4127" s="92">
        <v>82.779533386230469</v>
      </c>
      <c r="H4127" s="91">
        <v>58.513797760009766</v>
      </c>
      <c r="I4127" s="90">
        <v>76.213447570800781</v>
      </c>
    </row>
    <row r="4128" spans="1:9">
      <c r="A4128" s="65" t="s">
        <v>5620</v>
      </c>
      <c r="B4128" s="65" t="s">
        <v>5619</v>
      </c>
      <c r="C4128" s="131">
        <v>1.9770000000000001</v>
      </c>
      <c r="D4128" s="132">
        <v>3.9085290431976318</v>
      </c>
      <c r="E4128" s="132">
        <v>4.6719985544654694</v>
      </c>
      <c r="F4128" s="132">
        <v>33.539183820873959</v>
      </c>
      <c r="G4128" s="92">
        <v>82.763931274414063</v>
      </c>
      <c r="H4128" s="91">
        <v>58.505317687988281</v>
      </c>
      <c r="I4128" s="90">
        <v>76.19976806640625</v>
      </c>
    </row>
    <row r="4129" spans="1:9">
      <c r="A4129" s="65" t="s">
        <v>5618</v>
      </c>
      <c r="B4129" s="65" t="s">
        <v>5617</v>
      </c>
      <c r="C4129" s="131">
        <v>2.222</v>
      </c>
      <c r="D4129" s="132">
        <v>4.937283992767334</v>
      </c>
      <c r="E4129" s="132">
        <v>4.0362822518813157</v>
      </c>
      <c r="F4129" s="132">
        <v>32.425152601492101</v>
      </c>
      <c r="G4129" s="92">
        <v>83.802253723144531</v>
      </c>
      <c r="H4129" s="91">
        <v>58.748893737792969</v>
      </c>
      <c r="I4129" s="90">
        <v>77.023040771484375</v>
      </c>
    </row>
    <row r="4130" spans="1:9">
      <c r="A4130" s="65" t="s">
        <v>5616</v>
      </c>
      <c r="B4130" s="65" t="s">
        <v>5615</v>
      </c>
      <c r="C4130" s="131">
        <v>1.3859999999999999</v>
      </c>
      <c r="D4130" s="132">
        <v>1.9209959506988525</v>
      </c>
      <c r="E4130" s="132">
        <v>3.9656738299896013</v>
      </c>
      <c r="F4130" s="132">
        <v>38.294590380232698</v>
      </c>
      <c r="G4130" s="92">
        <v>83.863563537597656</v>
      </c>
      <c r="H4130" s="91">
        <v>60.417301177978516</v>
      </c>
      <c r="I4130" s="90">
        <v>77.519218444824219</v>
      </c>
    </row>
    <row r="4131" spans="1:9">
      <c r="A4131" s="65" t="s">
        <v>5614</v>
      </c>
      <c r="B4131" s="65" t="s">
        <v>5613</v>
      </c>
      <c r="C4131" s="131">
        <v>1.1140000000000001</v>
      </c>
      <c r="D4131" s="132">
        <v>1.2409960031509399</v>
      </c>
      <c r="E4131" s="132">
        <v>4.2383125961759802</v>
      </c>
      <c r="F4131" s="132">
        <v>33.015799256505574</v>
      </c>
      <c r="G4131" s="92">
        <v>81.864784240722656</v>
      </c>
      <c r="H4131" s="91">
        <v>57.67626953125</v>
      </c>
      <c r="I4131" s="90">
        <v>75.319595336914063</v>
      </c>
    </row>
    <row r="4132" spans="1:9">
      <c r="A4132" s="65" t="s">
        <v>5612</v>
      </c>
      <c r="B4132" s="65" t="s">
        <v>5611</v>
      </c>
      <c r="C4132" s="131">
        <v>2.8650000000000002</v>
      </c>
      <c r="D4132" s="132">
        <v>8.2082252502441406</v>
      </c>
      <c r="E4132" s="132">
        <v>3.8486267773257912</v>
      </c>
      <c r="F4132" s="132">
        <v>40.521486068111457</v>
      </c>
      <c r="G4132" s="92">
        <v>86.888473510742188</v>
      </c>
      <c r="H4132" s="91">
        <v>62.987525939941406</v>
      </c>
      <c r="I4132" s="90">
        <v>80.421096801757813</v>
      </c>
    </row>
    <row r="4133" spans="1:9">
      <c r="A4133" s="65" t="s">
        <v>5610</v>
      </c>
      <c r="B4133" s="65" t="s">
        <v>5609</v>
      </c>
      <c r="C4133" s="131">
        <v>1.881</v>
      </c>
      <c r="D4133" s="132">
        <v>3.538161039352417</v>
      </c>
      <c r="E4133" s="132">
        <v>4.5164356337645089</v>
      </c>
      <c r="F4133" s="132">
        <v>37.683534227882646</v>
      </c>
      <c r="G4133" s="92">
        <v>83.750656127929688</v>
      </c>
      <c r="H4133" s="91">
        <v>60.282615661621094</v>
      </c>
      <c r="I4133" s="90">
        <v>77.400421142578125</v>
      </c>
    </row>
    <row r="4134" spans="1:9">
      <c r="A4134" s="65" t="s">
        <v>5608</v>
      </c>
      <c r="B4134" s="65" t="s">
        <v>5607</v>
      </c>
      <c r="C4134" s="131">
        <v>1.212</v>
      </c>
      <c r="D4134" s="132">
        <v>1.4689439535140991</v>
      </c>
      <c r="E4134" s="132">
        <v>3.8133631888880646</v>
      </c>
      <c r="F4134" s="132">
        <v>31.425232656514382</v>
      </c>
      <c r="G4134" s="92">
        <v>82.267837524414063</v>
      </c>
      <c r="H4134" s="91">
        <v>57.415134429931641</v>
      </c>
      <c r="I4134" s="90">
        <v>75.542922973632813</v>
      </c>
    </row>
    <row r="4135" spans="1:9">
      <c r="A4135" s="65" t="s">
        <v>5606</v>
      </c>
      <c r="B4135" s="65" t="s">
        <v>5605</v>
      </c>
      <c r="C4135" s="131">
        <v>0.91800000000000004</v>
      </c>
      <c r="D4135" s="132">
        <v>0.8427240252494812</v>
      </c>
      <c r="E4135" s="132">
        <v>4.50710732873618</v>
      </c>
      <c r="F4135" s="132">
        <v>35.168960702174346</v>
      </c>
      <c r="G4135" s="92">
        <v>81.646675109863281</v>
      </c>
      <c r="H4135" s="91">
        <v>58.182632446289063</v>
      </c>
      <c r="I4135" s="90">
        <v>75.297515869140625</v>
      </c>
    </row>
    <row r="4136" spans="1:9">
      <c r="A4136" s="65" t="s">
        <v>5604</v>
      </c>
      <c r="B4136" s="65" t="s">
        <v>5603</v>
      </c>
      <c r="C4136" s="131">
        <v>2.9289999999999998</v>
      </c>
      <c r="D4136" s="132">
        <v>8.57904052734375</v>
      </c>
      <c r="E4136" s="132">
        <v>4.2247951514016151</v>
      </c>
      <c r="F4136" s="132">
        <v>36.675634323600661</v>
      </c>
      <c r="G4136" s="92">
        <v>85.60491943359375</v>
      </c>
      <c r="H4136" s="91">
        <v>61.139930725097656</v>
      </c>
      <c r="I4136" s="90">
        <v>78.984916687011719</v>
      </c>
    </row>
    <row r="4137" spans="1:9">
      <c r="A4137" s="65" t="s">
        <v>5602</v>
      </c>
      <c r="B4137" s="65" t="s">
        <v>5601</v>
      </c>
      <c r="C4137" s="131">
        <v>1.2090000000000001</v>
      </c>
      <c r="D4137" s="132">
        <v>1.4616810083389282</v>
      </c>
      <c r="E4137" s="132">
        <v>4.1937308661653496</v>
      </c>
      <c r="F4137" s="132">
        <v>31.953020756115642</v>
      </c>
      <c r="G4137" s="92">
        <v>81.8453369140625</v>
      </c>
      <c r="H4137" s="91">
        <v>57.35955810546875</v>
      </c>
      <c r="I4137" s="90">
        <v>75.219711303710938</v>
      </c>
    </row>
    <row r="4138" spans="1:9">
      <c r="A4138" s="65" t="s">
        <v>5600</v>
      </c>
      <c r="B4138" s="65" t="s">
        <v>5599</v>
      </c>
      <c r="C4138" s="131">
        <v>1.4690000000000001</v>
      </c>
      <c r="D4138" s="132">
        <v>2.1579608917236328</v>
      </c>
      <c r="E4138" s="132">
        <v>4.274566370410561</v>
      </c>
      <c r="F4138" s="132">
        <v>35.47834200962577</v>
      </c>
      <c r="G4138" s="92">
        <v>82.936798095703125</v>
      </c>
      <c r="H4138" s="91">
        <v>59.082305908203125</v>
      </c>
      <c r="I4138" s="90">
        <v>76.481986999511719</v>
      </c>
    </row>
    <row r="4139" spans="1:9">
      <c r="A4139" s="65" t="s">
        <v>5598</v>
      </c>
      <c r="B4139" s="65" t="s">
        <v>5597</v>
      </c>
      <c r="C4139" s="131">
        <v>1.9650000000000001</v>
      </c>
      <c r="D4139" s="132">
        <v>3.861224889755249</v>
      </c>
      <c r="E4139" s="132">
        <v>4.4264750787946312</v>
      </c>
      <c r="F4139" s="132">
        <v>36.68726044898704</v>
      </c>
      <c r="G4139" s="92">
        <v>83.790336608886719</v>
      </c>
      <c r="H4139" s="91">
        <v>60.012065887451172</v>
      </c>
      <c r="I4139" s="90">
        <v>77.356155395507813</v>
      </c>
    </row>
    <row r="4140" spans="1:9">
      <c r="A4140" s="65" t="s">
        <v>5422</v>
      </c>
      <c r="B4140" s="65" t="s">
        <v>5421</v>
      </c>
      <c r="C4140" s="131">
        <v>2.3740000000000001</v>
      </c>
      <c r="D4140" s="132">
        <v>5.6358761787414551</v>
      </c>
      <c r="E4140" s="132">
        <v>4.9634930000294162</v>
      </c>
      <c r="F4140" s="132">
        <v>34.611723881521876</v>
      </c>
      <c r="G4140" s="92">
        <v>83.226776123046875</v>
      </c>
      <c r="H4140" s="91">
        <v>59.161182403564453</v>
      </c>
      <c r="I4140" s="90">
        <v>76.71484375</v>
      </c>
    </row>
    <row r="4141" spans="1:9">
      <c r="A4141" s="65" t="s">
        <v>5420</v>
      </c>
      <c r="B4141" s="65" t="s">
        <v>5419</v>
      </c>
      <c r="C4141" s="131">
        <v>1.7509999999999999</v>
      </c>
      <c r="D4141" s="132">
        <v>3.0660009384155273</v>
      </c>
      <c r="E4141" s="132">
        <v>4.1156042900150407</v>
      </c>
      <c r="F4141" s="132">
        <v>32.32812927964941</v>
      </c>
      <c r="G4141" s="92">
        <v>82.914291381835938</v>
      </c>
      <c r="H4141" s="91">
        <v>58.157096862792969</v>
      </c>
      <c r="I4141" s="90">
        <v>76.215217590332031</v>
      </c>
    </row>
    <row r="4142" spans="1:9">
      <c r="A4142" s="65" t="s">
        <v>5418</v>
      </c>
      <c r="B4142" s="65" t="s">
        <v>5417</v>
      </c>
      <c r="C4142" s="131">
        <v>2.9409999999999998</v>
      </c>
      <c r="D4142" s="132">
        <v>8.6494808197021484</v>
      </c>
      <c r="E4142" s="132">
        <v>4.06474827520874</v>
      </c>
      <c r="F4142" s="132">
        <v>34.974903474903478</v>
      </c>
      <c r="G4142" s="92">
        <v>85.470664978027344</v>
      </c>
      <c r="H4142" s="91">
        <v>60.544300079345703</v>
      </c>
      <c r="I4142" s="90">
        <v>78.725814819335938</v>
      </c>
    </row>
    <row r="4143" spans="1:9">
      <c r="A4143" s="65" t="s">
        <v>5416</v>
      </c>
      <c r="B4143" s="65" t="s">
        <v>5415</v>
      </c>
      <c r="C4143" s="131">
        <v>1.5660000000000001</v>
      </c>
      <c r="D4143" s="132">
        <v>2.4523561000823975</v>
      </c>
      <c r="E4143" s="132">
        <v>4.514376979211411</v>
      </c>
      <c r="F4143" s="132">
        <v>33.349075975359341</v>
      </c>
      <c r="G4143" s="92">
        <v>82.282440185546875</v>
      </c>
      <c r="H4143" s="91">
        <v>58.104755401611328</v>
      </c>
      <c r="I4143" s="90">
        <v>75.740180969238281</v>
      </c>
    </row>
    <row r="4144" spans="1:9">
      <c r="A4144" s="65" t="s">
        <v>5414</v>
      </c>
      <c r="B4144" s="65" t="s">
        <v>5413</v>
      </c>
      <c r="C4144" s="131">
        <v>1.796</v>
      </c>
      <c r="D4144" s="132">
        <v>3.2256159782409668</v>
      </c>
      <c r="E4144" s="132">
        <v>4.2607132847362994</v>
      </c>
      <c r="F4144" s="132">
        <v>32.574376484560567</v>
      </c>
      <c r="G4144" s="92">
        <v>82.837310791015625</v>
      </c>
      <c r="H4144" s="91">
        <v>58.203811645507813</v>
      </c>
      <c r="I4144" s="90">
        <v>76.171707153320313</v>
      </c>
    </row>
    <row r="4145" spans="1:9">
      <c r="A4145" s="65" t="s">
        <v>5412</v>
      </c>
      <c r="B4145" s="65" t="s">
        <v>5411</v>
      </c>
      <c r="C4145" s="131">
        <v>2.5009999999999999</v>
      </c>
      <c r="D4145" s="132">
        <v>6.2550010681152344</v>
      </c>
      <c r="E4145" s="132">
        <v>4.4767117593648589</v>
      </c>
      <c r="F4145" s="132">
        <v>34.524114896459587</v>
      </c>
      <c r="G4145" s="92">
        <v>84.094070434570313</v>
      </c>
      <c r="H4145" s="91">
        <v>59.608394622802734</v>
      </c>
      <c r="I4145" s="90">
        <v>77.468467712402344</v>
      </c>
    </row>
    <row r="4146" spans="1:9">
      <c r="A4146" s="65" t="s">
        <v>5410</v>
      </c>
      <c r="B4146" s="65" t="s">
        <v>5409</v>
      </c>
      <c r="C4146" s="131">
        <v>2.1920000000000002</v>
      </c>
      <c r="D4146" s="132">
        <v>4.8048639297485352</v>
      </c>
      <c r="E4146" s="132">
        <v>4.7639457684425359</v>
      </c>
      <c r="F4146" s="132">
        <v>33.577532277385863</v>
      </c>
      <c r="G4146" s="92">
        <v>82.987136840820313</v>
      </c>
      <c r="H4146" s="91">
        <v>58.678516387939453</v>
      </c>
      <c r="I4146" s="90">
        <v>76.409446716308594</v>
      </c>
    </row>
    <row r="4147" spans="1:9">
      <c r="A4147" s="65" t="s">
        <v>5408</v>
      </c>
      <c r="B4147" s="65" t="s">
        <v>5407</v>
      </c>
      <c r="C4147" s="131">
        <v>3.5649999999999999</v>
      </c>
      <c r="D4147" s="132">
        <v>12.709224700927734</v>
      </c>
      <c r="E4147" s="132">
        <v>3.6035501633072915</v>
      </c>
      <c r="F4147" s="132">
        <v>36.240794499618026</v>
      </c>
      <c r="G4147" s="92">
        <v>87.380722045898438</v>
      </c>
      <c r="H4147" s="91">
        <v>62.031932830810547</v>
      </c>
      <c r="I4147" s="90">
        <v>80.521568298339844</v>
      </c>
    </row>
    <row r="4148" spans="1:9">
      <c r="A4148" s="65" t="s">
        <v>5406</v>
      </c>
      <c r="B4148" s="65" t="s">
        <v>5405</v>
      </c>
      <c r="C4148" s="131">
        <v>2.3820000000000001</v>
      </c>
      <c r="D4148" s="132">
        <v>5.6739239692687988</v>
      </c>
      <c r="E4148" s="132">
        <v>5.0527400280952683</v>
      </c>
      <c r="F4148" s="132">
        <v>33.738384261197155</v>
      </c>
      <c r="G4148" s="92">
        <v>82.919708251953125</v>
      </c>
      <c r="H4148" s="91">
        <v>58.732513427734375</v>
      </c>
      <c r="I4148" s="90">
        <v>76.374870300292969</v>
      </c>
    </row>
    <row r="4149" spans="1:9">
      <c r="A4149" s="65" t="s">
        <v>5404</v>
      </c>
      <c r="B4149" s="65" t="s">
        <v>5403</v>
      </c>
      <c r="C4149" s="131">
        <v>2.4620000000000002</v>
      </c>
      <c r="D4149" s="132">
        <v>6.0614438056945801</v>
      </c>
      <c r="E4149" s="132">
        <v>4.9752793890208409</v>
      </c>
      <c r="F4149" s="132">
        <v>32.874173061656521</v>
      </c>
      <c r="G4149" s="92">
        <v>82.963737487792969</v>
      </c>
      <c r="H4149" s="91">
        <v>58.50286865234375</v>
      </c>
      <c r="I4149" s="90">
        <v>76.3448486328125</v>
      </c>
    </row>
    <row r="4150" spans="1:9">
      <c r="A4150" s="65" t="s">
        <v>5402</v>
      </c>
      <c r="B4150" s="65" t="s">
        <v>5401</v>
      </c>
      <c r="C4150" s="131">
        <v>2.2080000000000002</v>
      </c>
      <c r="D4150" s="132">
        <v>4.8752641677856445</v>
      </c>
      <c r="E4150" s="132">
        <v>5.0293178918793124</v>
      </c>
      <c r="F4150" s="132">
        <v>31.920783322804802</v>
      </c>
      <c r="G4150" s="92">
        <v>82.2708740234375</v>
      </c>
      <c r="H4150" s="91">
        <v>57.796329498291016</v>
      </c>
      <c r="I4150" s="90">
        <v>75.648284912109375</v>
      </c>
    </row>
    <row r="4151" spans="1:9">
      <c r="A4151" s="65" t="s">
        <v>5400</v>
      </c>
      <c r="B4151" s="65" t="s">
        <v>5399</v>
      </c>
      <c r="C4151" s="131">
        <v>2.573</v>
      </c>
      <c r="D4151" s="132">
        <v>6.6203289031982422</v>
      </c>
      <c r="E4151" s="132">
        <v>4.5257395946357653</v>
      </c>
      <c r="F4151" s="132">
        <v>34.13991576977071</v>
      </c>
      <c r="G4151" s="92">
        <v>84.054008483886719</v>
      </c>
      <c r="H4151" s="91">
        <v>59.482395172119141</v>
      </c>
      <c r="I4151" s="90">
        <v>77.4051513671875</v>
      </c>
    </row>
    <row r="4152" spans="1:9">
      <c r="A4152" s="65" t="s">
        <v>5398</v>
      </c>
      <c r="B4152" s="65" t="s">
        <v>5397</v>
      </c>
      <c r="C4152" s="131">
        <v>2.3130000000000002</v>
      </c>
      <c r="D4152" s="132">
        <v>5.3499689102172852</v>
      </c>
      <c r="E4152" s="132">
        <v>4.4889650271694785</v>
      </c>
      <c r="F4152" s="132">
        <v>36.826587005227779</v>
      </c>
      <c r="G4152" s="92">
        <v>84.289756774902344</v>
      </c>
      <c r="H4152" s="91">
        <v>60.387222290039063</v>
      </c>
      <c r="I4152" s="90">
        <v>77.821945190429688</v>
      </c>
    </row>
    <row r="4153" spans="1:9">
      <c r="A4153" s="65" t="s">
        <v>5396</v>
      </c>
      <c r="B4153" s="65" t="s">
        <v>5395</v>
      </c>
      <c r="C4153" s="131">
        <v>2.3919999999999999</v>
      </c>
      <c r="D4153" s="132">
        <v>5.7216639518737793</v>
      </c>
      <c r="E4153" s="132">
        <v>4.059096048929252</v>
      </c>
      <c r="F4153" s="132">
        <v>31.939667988107036</v>
      </c>
      <c r="G4153" s="92">
        <v>83.933204650878906</v>
      </c>
      <c r="H4153" s="91">
        <v>58.700626373291016</v>
      </c>
      <c r="I4153" s="90">
        <v>77.105499267578125</v>
      </c>
    </row>
    <row r="4154" spans="1:9">
      <c r="A4154" s="65" t="s">
        <v>5394</v>
      </c>
      <c r="B4154" s="65" t="s">
        <v>5393</v>
      </c>
      <c r="C4154" s="131">
        <v>3.0609999999999999</v>
      </c>
      <c r="D4154" s="132">
        <v>9.3697214126586914</v>
      </c>
      <c r="E4154" s="132">
        <v>4.5214053359518873</v>
      </c>
      <c r="F4154" s="132">
        <v>33.622604284103723</v>
      </c>
      <c r="G4154" s="92">
        <v>84.716690063476563</v>
      </c>
      <c r="H4154" s="91">
        <v>59.755214691162109</v>
      </c>
      <c r="I4154" s="90">
        <v>77.96234130859375</v>
      </c>
    </row>
    <row r="4155" spans="1:9">
      <c r="A4155" s="65" t="s">
        <v>5392</v>
      </c>
      <c r="B4155" s="65" t="s">
        <v>5391</v>
      </c>
      <c r="C4155" s="131">
        <v>2.3730000000000002</v>
      </c>
      <c r="D4155" s="132">
        <v>5.6311287879943848</v>
      </c>
      <c r="E4155" s="132">
        <v>4.1128726397831432</v>
      </c>
      <c r="F4155" s="132">
        <v>36.123590982286636</v>
      </c>
      <c r="G4155" s="92">
        <v>84.758003234863281</v>
      </c>
      <c r="H4155" s="91">
        <v>60.423503875732422</v>
      </c>
      <c r="I4155" s="90">
        <v>78.173309326171875</v>
      </c>
    </row>
    <row r="4156" spans="1:9">
      <c r="A4156" s="65" t="s">
        <v>5390</v>
      </c>
      <c r="B4156" s="65" t="s">
        <v>5389</v>
      </c>
      <c r="C4156" s="131">
        <v>2.6869999999999998</v>
      </c>
      <c r="D4156" s="132">
        <v>7.2199687957763672</v>
      </c>
      <c r="E4156" s="132">
        <v>5.1843436271220842</v>
      </c>
      <c r="F4156" s="132">
        <v>33.867779906925811</v>
      </c>
      <c r="G4156" s="92">
        <v>83.247871398925781</v>
      </c>
      <c r="H4156" s="91">
        <v>59.002330780029297</v>
      </c>
      <c r="I4156" s="90">
        <v>76.687248229980469</v>
      </c>
    </row>
    <row r="4157" spans="1:9">
      <c r="A4157" s="65" t="s">
        <v>5388</v>
      </c>
      <c r="B4157" s="65" t="s">
        <v>5387</v>
      </c>
      <c r="C4157" s="131">
        <v>2.9790000000000001</v>
      </c>
      <c r="D4157" s="132">
        <v>8.8744411468505859</v>
      </c>
      <c r="E4157" s="132">
        <v>4.597187249795132</v>
      </c>
      <c r="F4157" s="132">
        <v>35.204236439101187</v>
      </c>
      <c r="G4157" s="92">
        <v>84.832679748535156</v>
      </c>
      <c r="H4157" s="91">
        <v>60.292003631591797</v>
      </c>
      <c r="I4157" s="90">
        <v>78.19219970703125</v>
      </c>
    </row>
    <row r="4158" spans="1:9">
      <c r="A4158" s="65" t="s">
        <v>5386</v>
      </c>
      <c r="B4158" s="65" t="s">
        <v>5385</v>
      </c>
      <c r="C4158" s="131">
        <v>2.3679999999999999</v>
      </c>
      <c r="D4158" s="132">
        <v>5.6074237823486328</v>
      </c>
      <c r="E4158" s="132">
        <v>4.7941763126349031</v>
      </c>
      <c r="F4158" s="132">
        <v>35.439763001974981</v>
      </c>
      <c r="G4158" s="92">
        <v>83.639579772949219</v>
      </c>
      <c r="H4158" s="91">
        <v>59.630939483642578</v>
      </c>
      <c r="I4158" s="90">
        <v>77.143058776855469</v>
      </c>
    </row>
    <row r="4159" spans="1:9">
      <c r="A4159" s="65" t="s">
        <v>5384</v>
      </c>
      <c r="B4159" s="65" t="s">
        <v>5383</v>
      </c>
      <c r="C4159" s="131">
        <v>2.0270000000000001</v>
      </c>
      <c r="D4159" s="132">
        <v>4.1087288856506348</v>
      </c>
      <c r="E4159" s="132">
        <v>4.1247471269245004</v>
      </c>
      <c r="F4159" s="132">
        <v>37.498015873015873</v>
      </c>
      <c r="G4159" s="92">
        <v>84.49444580078125</v>
      </c>
      <c r="H4159" s="91">
        <v>60.641895294189453</v>
      </c>
      <c r="I4159" s="90">
        <v>78.0401611328125</v>
      </c>
    </row>
    <row r="4160" spans="1:9">
      <c r="A4160" s="65" t="s">
        <v>5382</v>
      </c>
      <c r="B4160" s="65" t="s">
        <v>5381</v>
      </c>
      <c r="C4160" s="131">
        <v>2.2490000000000001</v>
      </c>
      <c r="D4160" s="132">
        <v>5.0580010414123535</v>
      </c>
      <c r="E4160" s="132">
        <v>4.3550968748718057</v>
      </c>
      <c r="F4160" s="132">
        <v>38.889809146561035</v>
      </c>
      <c r="G4160" s="92">
        <v>84.834930419921875</v>
      </c>
      <c r="H4160" s="91">
        <v>61.297271728515625</v>
      </c>
      <c r="I4160" s="90">
        <v>78.465850830078125</v>
      </c>
    </row>
    <row r="4161" spans="1:9">
      <c r="A4161" s="65" t="s">
        <v>5380</v>
      </c>
      <c r="B4161" s="65" t="s">
        <v>5379</v>
      </c>
      <c r="C4161" s="131">
        <v>2.875</v>
      </c>
      <c r="D4161" s="132">
        <v>8.265625</v>
      </c>
      <c r="E4161" s="132">
        <v>4.8683007523681265</v>
      </c>
      <c r="F4161" s="132">
        <v>33.699102333931776</v>
      </c>
      <c r="G4161" s="92">
        <v>83.952354431152344</v>
      </c>
      <c r="H4161" s="91">
        <v>59.349800109863281</v>
      </c>
      <c r="I4161" s="90">
        <v>77.295127868652344</v>
      </c>
    </row>
    <row r="4162" spans="1:9">
      <c r="A4162" s="65" t="s">
        <v>5378</v>
      </c>
      <c r="B4162" s="65" t="s">
        <v>5377</v>
      </c>
      <c r="C4162" s="131">
        <v>3.113</v>
      </c>
      <c r="D4162" s="132">
        <v>9.6907691955566406</v>
      </c>
      <c r="E4162" s="132">
        <v>4.8613438876425521</v>
      </c>
      <c r="F4162" s="132">
        <v>34.748256437768241</v>
      </c>
      <c r="G4162" s="92">
        <v>84.570785522460938</v>
      </c>
      <c r="H4162" s="91">
        <v>60.038410186767578</v>
      </c>
      <c r="I4162" s="90">
        <v>77.932548522949219</v>
      </c>
    </row>
    <row r="4163" spans="1:9">
      <c r="A4163" s="65" t="s">
        <v>5376</v>
      </c>
      <c r="B4163" s="65" t="s">
        <v>5375</v>
      </c>
      <c r="C4163" s="131">
        <v>3.778</v>
      </c>
      <c r="D4163" s="132">
        <v>14.273283958435059</v>
      </c>
      <c r="E4163" s="132">
        <v>4.5222211030073405</v>
      </c>
      <c r="F4163" s="132">
        <v>33.023700623700627</v>
      </c>
      <c r="G4163" s="92">
        <v>85.705009460449219</v>
      </c>
      <c r="H4163" s="91">
        <v>60.197532653808594</v>
      </c>
      <c r="I4163" s="90">
        <v>78.80291748046875</v>
      </c>
    </row>
    <row r="4164" spans="1:9">
      <c r="A4164" s="65" t="s">
        <v>5374</v>
      </c>
      <c r="B4164" s="65" t="s">
        <v>5373</v>
      </c>
      <c r="C4164" s="131">
        <v>3.3149999999999999</v>
      </c>
      <c r="D4164" s="132">
        <v>10.989225387573242</v>
      </c>
      <c r="E4164" s="132">
        <v>4.9884556503852799</v>
      </c>
      <c r="F4164" s="132">
        <v>33.355069732378439</v>
      </c>
      <c r="G4164" s="92">
        <v>84.399436950683594</v>
      </c>
      <c r="H4164" s="91">
        <v>59.551326751708984</v>
      </c>
      <c r="I4164" s="90">
        <v>77.675765991210938</v>
      </c>
    </row>
    <row r="4165" spans="1:9">
      <c r="A4165" s="65" t="s">
        <v>5372</v>
      </c>
      <c r="B4165" s="65" t="s">
        <v>5371</v>
      </c>
      <c r="C4165" s="131">
        <v>3.4209999999999998</v>
      </c>
      <c r="D4165" s="132">
        <v>11.703241348266602</v>
      </c>
      <c r="E4165" s="132">
        <v>4.8249917150372603</v>
      </c>
      <c r="F4165" s="132">
        <v>34.513310185185183</v>
      </c>
      <c r="G4165" s="92">
        <v>85.053131103515625</v>
      </c>
      <c r="H4165" s="91">
        <v>60.267040252685547</v>
      </c>
      <c r="I4165" s="90">
        <v>78.346237182617188</v>
      </c>
    </row>
    <row r="4166" spans="1:9">
      <c r="A4166" s="65" t="s">
        <v>5370</v>
      </c>
      <c r="B4166" s="65" t="s">
        <v>5369</v>
      </c>
      <c r="C4166" s="131">
        <v>1.972</v>
      </c>
      <c r="D4166" s="132">
        <v>3.8887839317321777</v>
      </c>
      <c r="E4166" s="132">
        <v>4.6900521703023772</v>
      </c>
      <c r="F4166" s="132">
        <v>34.892413793103451</v>
      </c>
      <c r="G4166" s="92">
        <v>83.031539916992188</v>
      </c>
      <c r="H4166" s="91">
        <v>59.063148498535156</v>
      </c>
      <c r="I4166" s="90">
        <v>76.545913696289063</v>
      </c>
    </row>
    <row r="4167" spans="1:9">
      <c r="A4167" s="65" t="s">
        <v>5368</v>
      </c>
      <c r="B4167" s="65" t="s">
        <v>5367</v>
      </c>
      <c r="C4167" s="131">
        <v>2.8959999999999999</v>
      </c>
      <c r="D4167" s="132">
        <v>8.3868160247802734</v>
      </c>
      <c r="E4167" s="132">
        <v>4.9015497661563581</v>
      </c>
      <c r="F4167" s="132">
        <v>28.572233676975944</v>
      </c>
      <c r="G4167" s="92">
        <v>82.798301696777344</v>
      </c>
      <c r="H4167" s="91">
        <v>57.163536071777344</v>
      </c>
      <c r="I4167" s="90">
        <v>75.861770629882813</v>
      </c>
    </row>
    <row r="4168" spans="1:9">
      <c r="A4168" s="65" t="s">
        <v>5366</v>
      </c>
      <c r="B4168" s="65" t="s">
        <v>5365</v>
      </c>
      <c r="C4168" s="131">
        <v>1.395</v>
      </c>
      <c r="D4168" s="132">
        <v>1.946025013923645</v>
      </c>
      <c r="E4168" s="132">
        <v>3.401601050569433</v>
      </c>
      <c r="F4168" s="132">
        <v>39.504334828101648</v>
      </c>
      <c r="G4168" s="92">
        <v>84.940666198730469</v>
      </c>
      <c r="H4168" s="91">
        <v>61.352970123291016</v>
      </c>
      <c r="I4168" s="90">
        <v>78.558052062988281</v>
      </c>
    </row>
    <row r="4169" spans="1:9">
      <c r="A4169" s="65" t="s">
        <v>5364</v>
      </c>
      <c r="B4169" s="65" t="s">
        <v>5363</v>
      </c>
      <c r="C4169" s="131">
        <v>2.25</v>
      </c>
      <c r="D4169" s="132">
        <v>5.0625</v>
      </c>
      <c r="E4169" s="132">
        <v>4.1726164506622139</v>
      </c>
      <c r="F4169" s="132">
        <v>34.063432835820898</v>
      </c>
      <c r="G4169" s="92">
        <v>84.019599914550781</v>
      </c>
      <c r="H4169" s="91">
        <v>59.376117706298828</v>
      </c>
      <c r="I4169" s="90">
        <v>77.351295471191406</v>
      </c>
    </row>
    <row r="4170" spans="1:9">
      <c r="A4170" s="65" t="s">
        <v>5362</v>
      </c>
      <c r="B4170" s="65" t="s">
        <v>5361</v>
      </c>
      <c r="C4170" s="131">
        <v>3.1349999999999998</v>
      </c>
      <c r="D4170" s="132">
        <v>9.8282251358032227</v>
      </c>
      <c r="E4170" s="132">
        <v>4.8018864665195657</v>
      </c>
      <c r="F4170" s="132">
        <v>33.301665978245907</v>
      </c>
      <c r="G4170" s="92">
        <v>84.367240905761719</v>
      </c>
      <c r="H4170" s="91">
        <v>59.487495422363281</v>
      </c>
      <c r="I4170" s="90">
        <v>77.635009765625</v>
      </c>
    </row>
    <row r="4171" spans="1:9">
      <c r="A4171" s="65" t="s">
        <v>5360</v>
      </c>
      <c r="B4171" s="65" t="s">
        <v>5359</v>
      </c>
      <c r="C4171" s="131">
        <v>1.2210000000000001</v>
      </c>
      <c r="D4171" s="132">
        <v>1.4908410310745239</v>
      </c>
      <c r="E4171" s="132">
        <v>4.254905194301398</v>
      </c>
      <c r="F4171" s="132">
        <v>37.909301651695159</v>
      </c>
      <c r="G4171" s="92">
        <v>83.103706359863281</v>
      </c>
      <c r="H4171" s="91">
        <v>59.864246368408203</v>
      </c>
      <c r="I4171" s="90">
        <v>76.815322875976563</v>
      </c>
    </row>
    <row r="4172" spans="1:9">
      <c r="A4172" s="65" t="s">
        <v>5358</v>
      </c>
      <c r="B4172" s="65" t="s">
        <v>5357</v>
      </c>
      <c r="C4172" s="131">
        <v>1.4950000000000001</v>
      </c>
      <c r="D4172" s="132">
        <v>2.2350249290466309</v>
      </c>
      <c r="E4172" s="132">
        <v>4.7328395847413782</v>
      </c>
      <c r="F4172" s="132">
        <v>35.710181721004808</v>
      </c>
      <c r="G4172" s="92">
        <v>82.385757446289063</v>
      </c>
      <c r="H4172" s="91">
        <v>58.875087738037109</v>
      </c>
      <c r="I4172" s="90">
        <v>76.02398681640625</v>
      </c>
    </row>
    <row r="4173" spans="1:9">
      <c r="A4173" s="65" t="s">
        <v>5356</v>
      </c>
      <c r="B4173" s="65" t="s">
        <v>5355</v>
      </c>
      <c r="C4173" s="131">
        <v>0.58099999999999996</v>
      </c>
      <c r="D4173" s="132">
        <v>0.33756101131439209</v>
      </c>
      <c r="E4173" s="132">
        <v>4.6958639041952352</v>
      </c>
      <c r="F4173" s="132">
        <v>36.553758610362387</v>
      </c>
      <c r="G4173" s="92">
        <v>81.138458251953125</v>
      </c>
      <c r="H4173" s="91">
        <v>58.261123657226563</v>
      </c>
      <c r="I4173" s="90">
        <v>74.94805908203125</v>
      </c>
    </row>
    <row r="4174" spans="1:9">
      <c r="A4174" s="65" t="s">
        <v>5354</v>
      </c>
      <c r="B4174" s="65" t="s">
        <v>5353</v>
      </c>
      <c r="C4174" s="131">
        <v>1.5489999999999999</v>
      </c>
      <c r="D4174" s="132">
        <v>2.3994009494781494</v>
      </c>
      <c r="E4174" s="132">
        <v>4.7951133058395614</v>
      </c>
      <c r="F4174" s="132">
        <v>34.942129629629626</v>
      </c>
      <c r="G4174" s="92">
        <v>82.214492797851563</v>
      </c>
      <c r="H4174" s="91">
        <v>58.560447692871094</v>
      </c>
      <c r="I4174" s="90">
        <v>75.813926696777344</v>
      </c>
    </row>
    <row r="4175" spans="1:9">
      <c r="A4175" s="65" t="s">
        <v>5166</v>
      </c>
      <c r="B4175" s="65" t="s">
        <v>5165</v>
      </c>
      <c r="C4175" s="131">
        <v>0.98799999999999999</v>
      </c>
      <c r="D4175" s="132">
        <v>0.97614401578903198</v>
      </c>
      <c r="E4175" s="132">
        <v>4.9899091635791386</v>
      </c>
      <c r="F4175" s="132">
        <v>34.453787797841649</v>
      </c>
      <c r="G4175" s="92">
        <v>80.922500610351563</v>
      </c>
      <c r="H4175" s="91">
        <v>57.60333251953125</v>
      </c>
      <c r="I4175" s="90">
        <v>74.612548828125</v>
      </c>
    </row>
    <row r="4176" spans="1:9">
      <c r="A4176" s="65" t="s">
        <v>5164</v>
      </c>
      <c r="B4176" s="65" t="s">
        <v>5163</v>
      </c>
      <c r="C4176" s="131">
        <v>0.40899999999999997</v>
      </c>
      <c r="D4176" s="132">
        <v>0.16728100180625916</v>
      </c>
      <c r="E4176" s="132">
        <v>5.0644023237714073</v>
      </c>
      <c r="F4176" s="132">
        <v>35.21511073434354</v>
      </c>
      <c r="G4176" s="92">
        <v>80.040069580078125</v>
      </c>
      <c r="H4176" s="91">
        <v>57.229736328125</v>
      </c>
      <c r="I4176" s="90">
        <v>73.8677978515625</v>
      </c>
    </row>
    <row r="4177" spans="1:9">
      <c r="A4177" s="65" t="s">
        <v>5162</v>
      </c>
      <c r="B4177" s="65" t="s">
        <v>5161</v>
      </c>
      <c r="C4177" s="131">
        <v>1.2789999999999999</v>
      </c>
      <c r="D4177" s="132">
        <v>1.6358410120010376</v>
      </c>
      <c r="E4177" s="132">
        <v>5.0415357086939103</v>
      </c>
      <c r="F4177" s="132">
        <v>34.637148813660282</v>
      </c>
      <c r="G4177" s="92">
        <v>81.363372802734375</v>
      </c>
      <c r="H4177" s="91">
        <v>57.960807800292969</v>
      </c>
      <c r="I4177" s="90">
        <v>75.030853271484375</v>
      </c>
    </row>
    <row r="4178" spans="1:9">
      <c r="A4178" s="65" t="s">
        <v>5160</v>
      </c>
      <c r="B4178" s="65" t="s">
        <v>5159</v>
      </c>
      <c r="C4178" s="131">
        <v>0.35099999999999998</v>
      </c>
      <c r="D4178" s="132">
        <v>0.12320099771022797</v>
      </c>
      <c r="E4178" s="132">
        <v>4.7583927915027955</v>
      </c>
      <c r="F4178" s="132">
        <v>36.556739735981594</v>
      </c>
      <c r="G4178" s="92">
        <v>80.673614501953125</v>
      </c>
      <c r="H4178" s="91">
        <v>57.958507537841797</v>
      </c>
      <c r="I4178" s="90">
        <v>74.527114868164063</v>
      </c>
    </row>
    <row r="4179" spans="1:9">
      <c r="A4179" s="65" t="s">
        <v>5158</v>
      </c>
      <c r="B4179" s="65" t="s">
        <v>5157</v>
      </c>
      <c r="C4179" s="131">
        <v>1.5069999999999999</v>
      </c>
      <c r="D4179" s="132">
        <v>2.2710490226745605</v>
      </c>
      <c r="E4179" s="132">
        <v>5.2322814655449621</v>
      </c>
      <c r="F4179" s="132">
        <v>33.212010212010213</v>
      </c>
      <c r="G4179" s="92">
        <v>81.146896362304688</v>
      </c>
      <c r="H4179" s="91">
        <v>57.460411071777344</v>
      </c>
      <c r="I4179" s="90">
        <v>74.737548828125</v>
      </c>
    </row>
    <row r="4180" spans="1:9">
      <c r="A4180" s="65" t="s">
        <v>5156</v>
      </c>
      <c r="B4180" s="65" t="s">
        <v>5155</v>
      </c>
      <c r="C4180" s="131">
        <v>2.1629999999999998</v>
      </c>
      <c r="D4180" s="132">
        <v>4.6785688400268555</v>
      </c>
      <c r="E4180" s="132">
        <v>5.06023969199574</v>
      </c>
      <c r="F4180" s="132">
        <v>33.747580290365157</v>
      </c>
      <c r="G4180" s="92">
        <v>82.561851501464844</v>
      </c>
      <c r="H4180" s="91">
        <v>58.505050659179688</v>
      </c>
      <c r="I4180" s="90">
        <v>76.052299499511719</v>
      </c>
    </row>
    <row r="4181" spans="1:9">
      <c r="A4181" s="65" t="s">
        <v>5154</v>
      </c>
      <c r="B4181" s="65" t="s">
        <v>5153</v>
      </c>
      <c r="C4181" s="131">
        <v>1.0760000000000001</v>
      </c>
      <c r="D4181" s="132">
        <v>1.1577759981155396</v>
      </c>
      <c r="E4181" s="132">
        <v>4.971043552926103</v>
      </c>
      <c r="F4181" s="132">
        <v>33.99944865609924</v>
      </c>
      <c r="G4181" s="92">
        <v>80.99114990234375</v>
      </c>
      <c r="H4181" s="91">
        <v>57.519931793212891</v>
      </c>
      <c r="I4181" s="90">
        <v>74.640052795410156</v>
      </c>
    </row>
    <row r="4182" spans="1:9">
      <c r="A4182" s="65" t="s">
        <v>5152</v>
      </c>
      <c r="B4182" s="65" t="s">
        <v>5151</v>
      </c>
      <c r="C4182" s="131">
        <v>1.147</v>
      </c>
      <c r="D4182" s="132">
        <v>1.3156089782714844</v>
      </c>
      <c r="E4182" s="132">
        <v>4.8518010200413348</v>
      </c>
      <c r="F4182" s="132">
        <v>35.5329257419437</v>
      </c>
      <c r="G4182" s="92">
        <v>81.615364074707031</v>
      </c>
      <c r="H4182" s="91">
        <v>58.337173461914063</v>
      </c>
      <c r="I4182" s="90">
        <v>75.316497802734375</v>
      </c>
    </row>
    <row r="4183" spans="1:9">
      <c r="A4183" s="65" t="s">
        <v>5150</v>
      </c>
      <c r="B4183" s="65" t="s">
        <v>5149</v>
      </c>
      <c r="C4183" s="131">
        <v>2.7709999999999999</v>
      </c>
      <c r="D4183" s="132">
        <v>7.678441047668457</v>
      </c>
      <c r="E4183" s="132">
        <v>4.8222158743200572</v>
      </c>
      <c r="F4183" s="132">
        <v>35.382141082960757</v>
      </c>
      <c r="G4183" s="92">
        <v>84.227127075195313</v>
      </c>
      <c r="H4183" s="91">
        <v>59.995635986328125</v>
      </c>
      <c r="I4183" s="90">
        <v>77.670303344726563</v>
      </c>
    </row>
    <row r="4184" spans="1:9">
      <c r="A4184" s="65" t="s">
        <v>5148</v>
      </c>
      <c r="B4184" s="65" t="s">
        <v>5147</v>
      </c>
      <c r="C4184" s="131">
        <v>1.5649999999999999</v>
      </c>
      <c r="D4184" s="132">
        <v>2.4492249488830566</v>
      </c>
      <c r="E4184" s="132">
        <v>4.9970910689884986</v>
      </c>
      <c r="F4184" s="132">
        <v>34.846270396270398</v>
      </c>
      <c r="G4184" s="92">
        <v>81.93487548828125</v>
      </c>
      <c r="H4184" s="91">
        <v>58.389598846435547</v>
      </c>
      <c r="I4184" s="90">
        <v>75.563735961914063</v>
      </c>
    </row>
    <row r="4185" spans="1:9">
      <c r="A4185" s="65" t="s">
        <v>5146</v>
      </c>
      <c r="B4185" s="65" t="s">
        <v>5145</v>
      </c>
      <c r="C4185" s="131">
        <v>1.6060000000000001</v>
      </c>
      <c r="D4185" s="132">
        <v>2.5792360305786133</v>
      </c>
      <c r="E4185" s="132">
        <v>4.8935639031426268</v>
      </c>
      <c r="F4185" s="132">
        <v>33.265843926881324</v>
      </c>
      <c r="G4185" s="92">
        <v>81.795066833496094</v>
      </c>
      <c r="H4185" s="91">
        <v>57.835773468017578</v>
      </c>
      <c r="I4185" s="90">
        <v>75.311897277832031</v>
      </c>
    </row>
    <row r="4186" spans="1:9">
      <c r="A4186" s="65" t="s">
        <v>5144</v>
      </c>
      <c r="B4186" s="65" t="s">
        <v>5143</v>
      </c>
      <c r="C4186" s="131">
        <v>2.1160000000000001</v>
      </c>
      <c r="D4186" s="132">
        <v>4.4774560928344727</v>
      </c>
      <c r="E4186" s="132">
        <v>5.0846875264433802</v>
      </c>
      <c r="F4186" s="132">
        <v>33.432367149758456</v>
      </c>
      <c r="G4186" s="92">
        <v>82.382209777832031</v>
      </c>
      <c r="H4186" s="91">
        <v>58.304218292236328</v>
      </c>
      <c r="I4186" s="90">
        <v>75.866928100585938</v>
      </c>
    </row>
    <row r="4187" spans="1:9">
      <c r="A4187" s="65" t="s">
        <v>5142</v>
      </c>
      <c r="B4187" s="65" t="s">
        <v>5141</v>
      </c>
      <c r="C4187" s="131">
        <v>1.984</v>
      </c>
      <c r="D4187" s="132">
        <v>3.936255931854248</v>
      </c>
      <c r="E4187" s="132">
        <v>4.7811852864500493</v>
      </c>
      <c r="F4187" s="132">
        <v>35.424994009106157</v>
      </c>
      <c r="G4187" s="92">
        <v>83.041053771972656</v>
      </c>
      <c r="H4187" s="91">
        <v>59.236103057861328</v>
      </c>
      <c r="I4187" s="90">
        <v>76.599647521972656</v>
      </c>
    </row>
    <row r="4188" spans="1:9">
      <c r="A4188" s="65" t="s">
        <v>5140</v>
      </c>
      <c r="B4188" s="65" t="s">
        <v>5139</v>
      </c>
      <c r="C4188" s="131">
        <v>2.3090000000000002</v>
      </c>
      <c r="D4188" s="132">
        <v>5.3314809799194336</v>
      </c>
      <c r="E4188" s="132">
        <v>5.0727997255991504</v>
      </c>
      <c r="F4188" s="132">
        <v>35.035559328428597</v>
      </c>
      <c r="G4188" s="92">
        <v>83.063728332519531</v>
      </c>
      <c r="H4188" s="91">
        <v>59.195213317871094</v>
      </c>
      <c r="I4188" s="90">
        <v>76.605125427246094</v>
      </c>
    </row>
    <row r="4189" spans="1:9">
      <c r="A4189" s="65" t="s">
        <v>5138</v>
      </c>
      <c r="B4189" s="65" t="s">
        <v>5137</v>
      </c>
      <c r="C4189" s="131">
        <v>1.9390000000000001</v>
      </c>
      <c r="D4189" s="132">
        <v>3.759721040725708</v>
      </c>
      <c r="E4189" s="132">
        <v>4.7177589175183332</v>
      </c>
      <c r="F4189" s="132">
        <v>33.660959920831274</v>
      </c>
      <c r="G4189" s="92">
        <v>82.665725708007813</v>
      </c>
      <c r="H4189" s="91">
        <v>58.484035491943359</v>
      </c>
      <c r="I4189" s="90">
        <v>76.122383117675781</v>
      </c>
    </row>
    <row r="4190" spans="1:9">
      <c r="A4190" s="65" t="s">
        <v>5136</v>
      </c>
      <c r="B4190" s="65" t="s">
        <v>5135</v>
      </c>
      <c r="C4190" s="131">
        <v>2.5790000000000002</v>
      </c>
      <c r="D4190" s="132">
        <v>6.6512408256530762</v>
      </c>
      <c r="E4190" s="132">
        <v>4.9801937494110424</v>
      </c>
      <c r="F4190" s="132">
        <v>35.982533608085568</v>
      </c>
      <c r="G4190" s="92">
        <v>83.83416748046875</v>
      </c>
      <c r="H4190" s="91">
        <v>59.942073822021484</v>
      </c>
      <c r="I4190" s="90">
        <v>77.369186401367188</v>
      </c>
    </row>
    <row r="4191" spans="1:9">
      <c r="A4191" s="65" t="s">
        <v>5134</v>
      </c>
      <c r="B4191" s="65" t="s">
        <v>5133</v>
      </c>
      <c r="C4191" s="131">
        <v>2.4470000000000001</v>
      </c>
      <c r="D4191" s="132">
        <v>5.9878091812133789</v>
      </c>
      <c r="E4191" s="132">
        <v>5.00474082115446</v>
      </c>
      <c r="F4191" s="132">
        <v>35.568544339096483</v>
      </c>
      <c r="G4191" s="92">
        <v>83.497795104980469</v>
      </c>
      <c r="H4191" s="91">
        <v>59.613353729248047</v>
      </c>
      <c r="I4191" s="90">
        <v>77.034881591796875</v>
      </c>
    </row>
    <row r="4192" spans="1:9">
      <c r="A4192" s="65" t="s">
        <v>5132</v>
      </c>
      <c r="B4192" s="65" t="s">
        <v>5131</v>
      </c>
      <c r="C4192" s="131">
        <v>2.6949999999999998</v>
      </c>
      <c r="D4192" s="132">
        <v>7.2630248069763184</v>
      </c>
      <c r="E4192" s="132">
        <v>5.0974681275542668</v>
      </c>
      <c r="F4192" s="132">
        <v>35.720353547753497</v>
      </c>
      <c r="G4192" s="92">
        <v>83.794845581054688</v>
      </c>
      <c r="H4192" s="91">
        <v>59.862533569335938</v>
      </c>
      <c r="I4192" s="90">
        <v>77.318977355957031</v>
      </c>
    </row>
    <row r="4193" spans="1:9">
      <c r="A4193" s="65" t="s">
        <v>5130</v>
      </c>
      <c r="B4193" s="65" t="s">
        <v>5129</v>
      </c>
      <c r="C4193" s="131">
        <v>1.399</v>
      </c>
      <c r="D4193" s="132">
        <v>1.9572010040283203</v>
      </c>
      <c r="E4193" s="132">
        <v>5.2398369227506159</v>
      </c>
      <c r="F4193" s="132">
        <v>33.365738064963587</v>
      </c>
      <c r="G4193" s="92">
        <v>80.99591064453125</v>
      </c>
      <c r="H4193" s="91">
        <v>57.404464721679688</v>
      </c>
      <c r="I4193" s="90">
        <v>74.612281799316406</v>
      </c>
    </row>
    <row r="4194" spans="1:9">
      <c r="A4194" s="65" t="s">
        <v>5128</v>
      </c>
      <c r="B4194" s="65" t="s">
        <v>5127</v>
      </c>
      <c r="C4194" s="131">
        <v>1.8120000000000001</v>
      </c>
      <c r="D4194" s="132">
        <v>3.283344030380249</v>
      </c>
      <c r="E4194" s="132">
        <v>4.8254687065877233</v>
      </c>
      <c r="F4194" s="132">
        <v>35.966253595928301</v>
      </c>
      <c r="G4194" s="92">
        <v>82.823135375976563</v>
      </c>
      <c r="H4194" s="91">
        <v>59.253620147705078</v>
      </c>
      <c r="I4194" s="90">
        <v>76.445442199707031</v>
      </c>
    </row>
    <row r="4195" spans="1:9">
      <c r="A4195" s="65" t="s">
        <v>5126</v>
      </c>
      <c r="B4195" s="65" t="s">
        <v>5125</v>
      </c>
      <c r="C4195" s="131">
        <v>1.4790000000000001</v>
      </c>
      <c r="D4195" s="132">
        <v>2.1874411106109619</v>
      </c>
      <c r="E4195" s="132">
        <v>4.9748663812417933</v>
      </c>
      <c r="F4195" s="132">
        <v>35.001249857970684</v>
      </c>
      <c r="G4195" s="92">
        <v>81.861770629882813</v>
      </c>
      <c r="H4195" s="91">
        <v>58.379787445068359</v>
      </c>
      <c r="I4195" s="90">
        <v>75.507759094238281</v>
      </c>
    </row>
    <row r="4196" spans="1:9">
      <c r="A4196" s="65" t="s">
        <v>5124</v>
      </c>
      <c r="B4196" s="65" t="s">
        <v>5123</v>
      </c>
      <c r="C4196" s="131">
        <v>1.923</v>
      </c>
      <c r="D4196" s="132">
        <v>3.6979289054870605</v>
      </c>
      <c r="E4196" s="132">
        <v>4.8898896125173241</v>
      </c>
      <c r="F4196" s="132">
        <v>33.357986729244217</v>
      </c>
      <c r="G4196" s="92">
        <v>82.330543518066406</v>
      </c>
      <c r="H4196" s="91">
        <v>58.212863922119141</v>
      </c>
      <c r="I4196" s="90">
        <v>75.804519653320313</v>
      </c>
    </row>
    <row r="4197" spans="1:9">
      <c r="A4197" s="65" t="s">
        <v>5122</v>
      </c>
      <c r="B4197" s="65" t="s">
        <v>5121</v>
      </c>
      <c r="C4197" s="131">
        <v>2.153</v>
      </c>
      <c r="D4197" s="132">
        <v>4.635408878326416</v>
      </c>
      <c r="E4197" s="132">
        <v>4.8669237634137028</v>
      </c>
      <c r="F4197" s="132">
        <v>33.500407249032783</v>
      </c>
      <c r="G4197" s="92">
        <v>82.762809753417969</v>
      </c>
      <c r="H4197" s="91">
        <v>58.530235290527344</v>
      </c>
      <c r="I4197" s="90">
        <v>76.205696105957031</v>
      </c>
    </row>
    <row r="4198" spans="1:9">
      <c r="A4198" s="65" t="s">
        <v>5596</v>
      </c>
      <c r="B4198" s="65" t="s">
        <v>5595</v>
      </c>
      <c r="C4198" s="131">
        <v>2.1000000000000001E-2</v>
      </c>
      <c r="D4198" s="132">
        <v>4.4100001105107367E-4</v>
      </c>
      <c r="E4198" s="132">
        <v>4.5326830288618369</v>
      </c>
      <c r="F4198" s="132">
        <v>31.799631156433065</v>
      </c>
      <c r="G4198" s="92">
        <v>79.388839721679688</v>
      </c>
      <c r="H4198" s="91">
        <v>55.721954345703125</v>
      </c>
      <c r="I4198" s="90">
        <v>72.984794616699219</v>
      </c>
    </row>
    <row r="4199" spans="1:9">
      <c r="A4199" s="65" t="s">
        <v>5352</v>
      </c>
      <c r="B4199" s="65" t="s">
        <v>5351</v>
      </c>
      <c r="C4199" s="131">
        <v>0.874</v>
      </c>
      <c r="D4199" s="132">
        <v>0.76387602090835571</v>
      </c>
      <c r="E4199" s="132">
        <v>4.6738553474124194</v>
      </c>
      <c r="F4199" s="132">
        <v>32.098693954490372</v>
      </c>
      <c r="G4199" s="92">
        <v>80.65740966796875</v>
      </c>
      <c r="H4199" s="91">
        <v>56.705371856689453</v>
      </c>
      <c r="I4199" s="90">
        <v>74.17620849609375</v>
      </c>
    </row>
    <row r="4200" spans="1:9">
      <c r="A4200" s="65" t="s">
        <v>5890</v>
      </c>
      <c r="B4200" s="65" t="s">
        <v>5889</v>
      </c>
      <c r="C4200" s="131">
        <v>2.1970000000000001</v>
      </c>
      <c r="D4200" s="132">
        <v>4.8268089294433594</v>
      </c>
      <c r="E4200" s="132">
        <v>3.2673076892157433</v>
      </c>
      <c r="F4200" s="132">
        <v>41.404392425039454</v>
      </c>
      <c r="G4200" s="92">
        <v>86.841392517089844</v>
      </c>
      <c r="H4200" s="91">
        <v>63.106559753417969</v>
      </c>
      <c r="I4200" s="90">
        <v>80.418960571289063</v>
      </c>
    </row>
    <row r="4201" spans="1:9">
      <c r="A4201" s="65" t="s">
        <v>6274</v>
      </c>
      <c r="B4201" s="65" t="s">
        <v>6273</v>
      </c>
      <c r="C4201" s="131">
        <v>2.0680000000000001</v>
      </c>
      <c r="D4201" s="132">
        <v>4.2766242027282715</v>
      </c>
      <c r="E4201" s="132">
        <v>3.4564691804721828</v>
      </c>
      <c r="F4201" s="132">
        <v>35.966729899314167</v>
      </c>
      <c r="G4201" s="92">
        <v>85.159477233886719</v>
      </c>
      <c r="H4201" s="91">
        <v>60.519393920898438</v>
      </c>
      <c r="I4201" s="90">
        <v>78.492095947265625</v>
      </c>
    </row>
    <row r="4202" spans="1:9">
      <c r="A4202" s="65" t="s">
        <v>6272</v>
      </c>
      <c r="B4202" s="65" t="s">
        <v>6271</v>
      </c>
      <c r="C4202" s="131">
        <v>2.2519999999999998</v>
      </c>
      <c r="D4202" s="132">
        <v>5.0715041160583496</v>
      </c>
      <c r="E4202" s="132">
        <v>3.8652294458293635</v>
      </c>
      <c r="F4202" s="132">
        <v>35.971227246036406</v>
      </c>
      <c r="G4202" s="92">
        <v>84.879554748535156</v>
      </c>
      <c r="H4202" s="91">
        <v>60.414432525634766</v>
      </c>
      <c r="I4202" s="90">
        <v>78.259513854980469</v>
      </c>
    </row>
    <row r="4203" spans="1:9">
      <c r="A4203" s="65" t="s">
        <v>6270</v>
      </c>
      <c r="B4203" s="65" t="s">
        <v>6269</v>
      </c>
      <c r="C4203" s="131">
        <v>1.42</v>
      </c>
      <c r="D4203" s="132">
        <v>2.0164000988006592</v>
      </c>
      <c r="E4203" s="132">
        <v>3.2309971854005455</v>
      </c>
      <c r="F4203" s="132">
        <v>38.496670894102728</v>
      </c>
      <c r="G4203" s="92">
        <v>84.996925354003906</v>
      </c>
      <c r="H4203" s="91">
        <v>61.075054168701172</v>
      </c>
      <c r="I4203" s="90">
        <v>78.523887634277344</v>
      </c>
    </row>
    <row r="4204" spans="1:9">
      <c r="A4204" s="65" t="s">
        <v>6268</v>
      </c>
      <c r="B4204" s="65" t="s">
        <v>6267</v>
      </c>
      <c r="C4204" s="131">
        <v>2.4169999999999998</v>
      </c>
      <c r="D4204" s="132">
        <v>5.8418889045715332</v>
      </c>
      <c r="E4204" s="132">
        <v>4.288944423086285</v>
      </c>
      <c r="F4204" s="132">
        <v>34.181755196304849</v>
      </c>
      <c r="G4204" s="92">
        <v>84.148429870605469</v>
      </c>
      <c r="H4204" s="91">
        <v>59.513523101806641</v>
      </c>
      <c r="I4204" s="90">
        <v>77.482444763183594</v>
      </c>
    </row>
    <row r="4205" spans="1:9">
      <c r="A4205" s="65" t="s">
        <v>6266</v>
      </c>
      <c r="B4205" s="65" t="s">
        <v>6265</v>
      </c>
      <c r="C4205" s="131">
        <v>2.2810000000000001</v>
      </c>
      <c r="D4205" s="132">
        <v>5.2029609680175781</v>
      </c>
      <c r="E4205" s="132">
        <v>3.9567502576836335</v>
      </c>
      <c r="F4205" s="132">
        <v>33.310379021595416</v>
      </c>
      <c r="G4205" s="92">
        <v>84.205192565917969</v>
      </c>
      <c r="H4205" s="91">
        <v>59.244686126708984</v>
      </c>
      <c r="I4205" s="90">
        <v>77.451103210449219</v>
      </c>
    </row>
    <row r="4206" spans="1:9">
      <c r="A4206" s="65" t="s">
        <v>6264</v>
      </c>
      <c r="B4206" s="65" t="s">
        <v>6263</v>
      </c>
      <c r="C4206" s="131">
        <v>3.0459999999999998</v>
      </c>
      <c r="D4206" s="132">
        <v>9.2781162261962891</v>
      </c>
      <c r="E4206" s="132">
        <v>4.4055006247067769</v>
      </c>
      <c r="F4206" s="132">
        <v>34.467022099922609</v>
      </c>
      <c r="G4206" s="92">
        <v>85.043930053710938</v>
      </c>
      <c r="H4206" s="91">
        <v>60.184318542480469</v>
      </c>
      <c r="I4206" s="90">
        <v>78.317146301269531</v>
      </c>
    </row>
    <row r="4207" spans="1:9">
      <c r="A4207" s="65" t="s">
        <v>6262</v>
      </c>
      <c r="B4207" s="65" t="s">
        <v>6261</v>
      </c>
      <c r="C4207" s="131">
        <v>2.6850000000000001</v>
      </c>
      <c r="D4207" s="132">
        <v>7.2092251777648926</v>
      </c>
      <c r="E4207" s="132">
        <v>4.5246675905017195</v>
      </c>
      <c r="F4207" s="132">
        <v>32.852307345142727</v>
      </c>
      <c r="G4207" s="92">
        <v>83.946731567382813</v>
      </c>
      <c r="H4207" s="91">
        <v>59.048416137695313</v>
      </c>
      <c r="I4207" s="90">
        <v>77.20947265625</v>
      </c>
    </row>
    <row r="4208" spans="1:9">
      <c r="A4208" s="65" t="s">
        <v>6260</v>
      </c>
      <c r="B4208" s="65" t="s">
        <v>6259</v>
      </c>
      <c r="C4208" s="131">
        <v>3.23</v>
      </c>
      <c r="D4208" s="132">
        <v>10.432900428771973</v>
      </c>
      <c r="E4208" s="132">
        <v>4.369619444115445</v>
      </c>
      <c r="F4208" s="132">
        <v>33.181623208037024</v>
      </c>
      <c r="G4208" s="92">
        <v>85.097908020019531</v>
      </c>
      <c r="H4208" s="91">
        <v>59.844856262207031</v>
      </c>
      <c r="I4208" s="90">
        <v>78.264663696289063</v>
      </c>
    </row>
    <row r="4209" spans="1:9">
      <c r="A4209" s="65" t="s">
        <v>6258</v>
      </c>
      <c r="B4209" s="65" t="s">
        <v>6257</v>
      </c>
      <c r="C4209" s="131">
        <v>3.1970000000000001</v>
      </c>
      <c r="D4209" s="132">
        <v>10.220808982849121</v>
      </c>
      <c r="E4209" s="132">
        <v>3.6788538333947485</v>
      </c>
      <c r="F4209" s="132">
        <v>36.54340937896071</v>
      </c>
      <c r="G4209" s="92">
        <v>86.765533447265625</v>
      </c>
      <c r="H4209" s="91">
        <v>61.747005462646484</v>
      </c>
      <c r="I4209" s="90">
        <v>79.995750427246094</v>
      </c>
    </row>
    <row r="4210" spans="1:9">
      <c r="A4210" s="65" t="s">
        <v>6256</v>
      </c>
      <c r="B4210" s="65" t="s">
        <v>6255</v>
      </c>
      <c r="C4210" s="131">
        <v>3.0209999999999999</v>
      </c>
      <c r="D4210" s="132">
        <v>9.1264410018920898</v>
      </c>
      <c r="E4210" s="132">
        <v>4.3478611833421921</v>
      </c>
      <c r="F4210" s="132">
        <v>34.772804138068238</v>
      </c>
      <c r="G4210" s="92">
        <v>85.153633117675781</v>
      </c>
      <c r="H4210" s="91">
        <v>60.331680297851563</v>
      </c>
      <c r="I4210" s="90">
        <v>78.437042236328125</v>
      </c>
    </row>
    <row r="4211" spans="1:9">
      <c r="A4211" s="65" t="s">
        <v>6254</v>
      </c>
      <c r="B4211" s="65" t="s">
        <v>6253</v>
      </c>
      <c r="C4211" s="131">
        <v>5.1260000000000003</v>
      </c>
      <c r="D4211" s="132">
        <v>26.275875091552734</v>
      </c>
      <c r="E4211" s="132">
        <v>4.1734552209132927</v>
      </c>
      <c r="F4211" s="132">
        <v>33.360009442870634</v>
      </c>
      <c r="G4211" s="92">
        <v>88.345451354980469</v>
      </c>
      <c r="H4211" s="91">
        <v>61.836330413818359</v>
      </c>
      <c r="I4211" s="90">
        <v>81.172325134277344</v>
      </c>
    </row>
    <row r="4212" spans="1:9">
      <c r="A4212" s="65" t="s">
        <v>6252</v>
      </c>
      <c r="B4212" s="65" t="s">
        <v>6251</v>
      </c>
      <c r="C4212" s="131">
        <v>3.7160000000000002</v>
      </c>
      <c r="D4212" s="132">
        <v>13.808655738830566</v>
      </c>
      <c r="E4212" s="132">
        <v>4.3767094295399147</v>
      </c>
      <c r="F4212" s="132">
        <v>34.225687493414817</v>
      </c>
      <c r="G4212" s="92">
        <v>86.08050537109375</v>
      </c>
      <c r="H4212" s="91">
        <v>60.756015777587891</v>
      </c>
      <c r="I4212" s="90">
        <v>79.227928161621094</v>
      </c>
    </row>
    <row r="4213" spans="1:9">
      <c r="A4213" s="65" t="s">
        <v>6250</v>
      </c>
      <c r="B4213" s="65" t="s">
        <v>6249</v>
      </c>
      <c r="C4213" s="131">
        <v>4.1029999999999998</v>
      </c>
      <c r="D4213" s="132">
        <v>16.83460807800293</v>
      </c>
      <c r="E4213" s="132">
        <v>4.0310943543064814</v>
      </c>
      <c r="F4213" s="132">
        <v>33.073142112125161</v>
      </c>
      <c r="G4213" s="92">
        <v>86.911392211914063</v>
      </c>
      <c r="H4213" s="91">
        <v>60.884086608886719</v>
      </c>
      <c r="I4213" s="90">
        <v>79.868637084960938</v>
      </c>
    </row>
    <row r="4214" spans="1:9">
      <c r="A4214" s="65" t="s">
        <v>6248</v>
      </c>
      <c r="B4214" s="65" t="s">
        <v>6247</v>
      </c>
      <c r="C4214" s="131">
        <v>3.6179999999999999</v>
      </c>
      <c r="D4214" s="132">
        <v>13.089923858642578</v>
      </c>
      <c r="E4214" s="132">
        <v>4.5299679222788818</v>
      </c>
      <c r="F4214" s="132">
        <v>27.416666666666668</v>
      </c>
      <c r="G4214" s="92">
        <v>84.197463989257813</v>
      </c>
      <c r="H4214" s="91">
        <v>57.650894165039063</v>
      </c>
      <c r="I4214" s="90">
        <v>77.014205932617188</v>
      </c>
    </row>
    <row r="4215" spans="1:9">
      <c r="A4215" s="65" t="s">
        <v>6246</v>
      </c>
      <c r="B4215" s="65" t="s">
        <v>6245</v>
      </c>
      <c r="C4215" s="131">
        <v>4.2169999999999996</v>
      </c>
      <c r="D4215" s="132">
        <v>17.783088684082031</v>
      </c>
      <c r="E4215" s="132">
        <v>4.6013981063025913</v>
      </c>
      <c r="F4215" s="132">
        <v>32.805428309665601</v>
      </c>
      <c r="G4215" s="92">
        <v>86.225975036621094</v>
      </c>
      <c r="H4215" s="91">
        <v>60.461376190185547</v>
      </c>
      <c r="I4215" s="90">
        <v>79.254310607910156</v>
      </c>
    </row>
    <row r="4216" spans="1:9">
      <c r="A4216" s="65" t="s">
        <v>6244</v>
      </c>
      <c r="B4216" s="65" t="s">
        <v>6243</v>
      </c>
      <c r="C4216" s="131">
        <v>4.5490000000000004</v>
      </c>
      <c r="D4216" s="132">
        <v>20.693401336669922</v>
      </c>
      <c r="E4216" s="132">
        <v>4.1968286515134459</v>
      </c>
      <c r="F4216" s="132">
        <v>32.196543319299799</v>
      </c>
      <c r="G4216" s="92">
        <v>87.171257019042969</v>
      </c>
      <c r="H4216" s="91">
        <v>60.803737640380859</v>
      </c>
      <c r="I4216" s="90">
        <v>80.036445617675781</v>
      </c>
    </row>
    <row r="4217" spans="1:9">
      <c r="A4217" s="65" t="s">
        <v>6242</v>
      </c>
      <c r="B4217" s="65" t="s">
        <v>6241</v>
      </c>
      <c r="C4217" s="131">
        <v>5.3940000000000001</v>
      </c>
      <c r="D4217" s="132">
        <v>29.095235824584961</v>
      </c>
      <c r="E4217" s="132">
        <v>3.3308444747646551</v>
      </c>
      <c r="F4217" s="132">
        <v>32.888509536143161</v>
      </c>
      <c r="G4217" s="92">
        <v>89.832809448242188</v>
      </c>
      <c r="H4217" s="91">
        <v>62.485164642333984</v>
      </c>
      <c r="I4217" s="90">
        <v>82.432785034179688</v>
      </c>
    </row>
    <row r="4218" spans="1:9">
      <c r="A4218" s="65" t="s">
        <v>6240</v>
      </c>
      <c r="B4218" s="65" t="s">
        <v>6239</v>
      </c>
      <c r="C4218" s="131">
        <v>3.6640000000000001</v>
      </c>
      <c r="D4218" s="132">
        <v>13.424896240234375</v>
      </c>
      <c r="E4218" s="132">
        <v>3.3439340216758278</v>
      </c>
      <c r="F4218" s="132">
        <v>32.539072984412101</v>
      </c>
      <c r="G4218" s="92">
        <v>87.076995849609375</v>
      </c>
      <c r="H4218" s="91">
        <v>60.740203857421875</v>
      </c>
      <c r="I4218" s="90">
        <v>79.95050048828125</v>
      </c>
    </row>
    <row r="4219" spans="1:9">
      <c r="A4219" s="65" t="s">
        <v>6238</v>
      </c>
      <c r="B4219" s="65" t="s">
        <v>6237</v>
      </c>
      <c r="C4219" s="131">
        <v>4.5010000000000003</v>
      </c>
      <c r="D4219" s="132">
        <v>20.259000778198242</v>
      </c>
      <c r="E4219" s="132">
        <v>3.3513477757714676</v>
      </c>
      <c r="F4219" s="132">
        <v>33.347281352633502</v>
      </c>
      <c r="G4219" s="92">
        <v>88.542716979980469</v>
      </c>
      <c r="H4219" s="91">
        <v>61.86553955078125</v>
      </c>
      <c r="I4219" s="90">
        <v>81.324119567871094</v>
      </c>
    </row>
    <row r="4220" spans="1:9">
      <c r="A4220" s="65" t="s">
        <v>6236</v>
      </c>
      <c r="B4220" s="65" t="s">
        <v>6235</v>
      </c>
      <c r="C4220" s="131">
        <v>3.2370000000000001</v>
      </c>
      <c r="D4220" s="132">
        <v>10.478169441223145</v>
      </c>
      <c r="E4220" s="132">
        <v>4.7843935223363028</v>
      </c>
      <c r="F4220" s="132">
        <v>27.461881906462775</v>
      </c>
      <c r="G4220" s="92">
        <v>83.253135681152344</v>
      </c>
      <c r="H4220" s="91">
        <v>57.114112854003906</v>
      </c>
      <c r="I4220" s="90">
        <v>76.180152893066406</v>
      </c>
    </row>
    <row r="4221" spans="1:9">
      <c r="A4221" s="65" t="s">
        <v>6234</v>
      </c>
      <c r="B4221" s="65" t="s">
        <v>6233</v>
      </c>
      <c r="C4221" s="131">
        <v>4.2210000000000001</v>
      </c>
      <c r="D4221" s="132">
        <v>17.816841125488281</v>
      </c>
      <c r="E4221" s="132">
        <v>3.6207436691377932</v>
      </c>
      <c r="F4221" s="132">
        <v>28.982364667995707</v>
      </c>
      <c r="G4221" s="92">
        <v>86.761146545410156</v>
      </c>
      <c r="H4221" s="91">
        <v>59.551521301269531</v>
      </c>
      <c r="I4221" s="90">
        <v>79.398468017578125</v>
      </c>
    </row>
    <row r="4222" spans="1:9">
      <c r="A4222" s="65" t="s">
        <v>5888</v>
      </c>
      <c r="B4222" s="65" t="s">
        <v>5887</v>
      </c>
      <c r="C4222" s="131">
        <v>2.5289999999999999</v>
      </c>
      <c r="D4222" s="132">
        <v>6.395841121673584</v>
      </c>
      <c r="E4222" s="132">
        <v>5.0022684172987297</v>
      </c>
      <c r="F4222" s="132">
        <v>27.537397034596374</v>
      </c>
      <c r="G4222" s="92">
        <v>81.845130920410156</v>
      </c>
      <c r="H4222" s="91">
        <v>56.279132843017578</v>
      </c>
      <c r="I4222" s="90">
        <v>74.927207946777344</v>
      </c>
    </row>
    <row r="4223" spans="1:9">
      <c r="A4223" s="65" t="s">
        <v>5886</v>
      </c>
      <c r="B4223" s="65" t="s">
        <v>5885</v>
      </c>
      <c r="C4223" s="131">
        <v>2.577</v>
      </c>
      <c r="D4223" s="132">
        <v>6.6409292221069336</v>
      </c>
      <c r="E4223" s="132">
        <v>4.6455389367172382</v>
      </c>
      <c r="F4223" s="132">
        <v>34.369106495219256</v>
      </c>
      <c r="G4223" s="92">
        <v>83.942825317382813</v>
      </c>
      <c r="H4223" s="91">
        <v>59.496791839599609</v>
      </c>
      <c r="I4223" s="90">
        <v>77.327949523925781</v>
      </c>
    </row>
    <row r="4224" spans="1:9">
      <c r="A4224" s="65" t="s">
        <v>5884</v>
      </c>
      <c r="B4224" s="65" t="s">
        <v>5883</v>
      </c>
      <c r="C4224" s="131">
        <v>2.992</v>
      </c>
      <c r="D4224" s="132">
        <v>8.9520635604858398</v>
      </c>
      <c r="E4224" s="132">
        <v>4.7705066647730652</v>
      </c>
      <c r="F4224" s="132">
        <v>29.621060437523173</v>
      </c>
      <c r="G4224" s="92">
        <v>83.367431640625</v>
      </c>
      <c r="H4224" s="91">
        <v>57.801345825195313</v>
      </c>
      <c r="I4224" s="90">
        <v>76.449478149414063</v>
      </c>
    </row>
    <row r="4225" spans="1:9">
      <c r="A4225" s="65" t="s">
        <v>5882</v>
      </c>
      <c r="B4225" s="65" t="s">
        <v>5881</v>
      </c>
      <c r="C4225" s="131">
        <v>2.56</v>
      </c>
      <c r="D4225" s="132">
        <v>6.5535998344421387</v>
      </c>
      <c r="E4225" s="132">
        <v>4.9904386769312641</v>
      </c>
      <c r="F4225" s="132">
        <v>28.68587088915956</v>
      </c>
      <c r="G4225" s="92">
        <v>82.166481018066406</v>
      </c>
      <c r="H4225" s="91">
        <v>56.808326721191406</v>
      </c>
      <c r="I4225" s="90">
        <v>75.304794311523438</v>
      </c>
    </row>
    <row r="4226" spans="1:9">
      <c r="A4226" s="65" t="s">
        <v>5880</v>
      </c>
      <c r="B4226" s="65" t="s">
        <v>5879</v>
      </c>
      <c r="C4226" s="131">
        <v>1.8839999999999999</v>
      </c>
      <c r="D4226" s="132">
        <v>3.5494558811187744</v>
      </c>
      <c r="E4226" s="132">
        <v>5.1461062095010428</v>
      </c>
      <c r="F4226" s="132">
        <v>31.640669954788326</v>
      </c>
      <c r="G4226" s="92">
        <v>81.525550842285156</v>
      </c>
      <c r="H4226" s="91">
        <v>57.254032135009766</v>
      </c>
      <c r="I4226" s="90">
        <v>74.957901000976563</v>
      </c>
    </row>
    <row r="4227" spans="1:9">
      <c r="A4227" s="65" t="s">
        <v>5878</v>
      </c>
      <c r="B4227" s="65" t="s">
        <v>5877</v>
      </c>
      <c r="C4227" s="131">
        <v>3.0110000000000001</v>
      </c>
      <c r="D4227" s="132">
        <v>9.0661211013793945</v>
      </c>
      <c r="E4227" s="132">
        <v>5.1051857254509532</v>
      </c>
      <c r="F4227" s="132">
        <v>33.235669528893013</v>
      </c>
      <c r="G4227" s="92">
        <v>83.730667114257813</v>
      </c>
      <c r="H4227" s="91">
        <v>59.115592956542969</v>
      </c>
      <c r="I4227" s="90">
        <v>77.070053100585938</v>
      </c>
    </row>
    <row r="4228" spans="1:9">
      <c r="A4228" s="65" t="s">
        <v>5876</v>
      </c>
      <c r="B4228" s="65" t="s">
        <v>5875</v>
      </c>
      <c r="C4228" s="131">
        <v>3.0859999999999999</v>
      </c>
      <c r="D4228" s="132">
        <v>9.5233955383300781</v>
      </c>
      <c r="E4228" s="132">
        <v>4.5096239746593492</v>
      </c>
      <c r="F4228" s="132">
        <v>33.471869590305829</v>
      </c>
      <c r="G4228" s="92">
        <v>84.739097595214844</v>
      </c>
      <c r="H4228" s="91">
        <v>59.724384307861328</v>
      </c>
      <c r="I4228" s="90">
        <v>77.970344543457031</v>
      </c>
    </row>
    <row r="4229" spans="1:9">
      <c r="A4229" s="65" t="s">
        <v>5874</v>
      </c>
      <c r="B4229" s="65" t="s">
        <v>5873</v>
      </c>
      <c r="C4229" s="131">
        <v>2.2480000000000002</v>
      </c>
      <c r="D4229" s="132">
        <v>5.0535039901733398</v>
      </c>
      <c r="E4229" s="132">
        <v>4.9475835138122113</v>
      </c>
      <c r="F4229" s="132">
        <v>33.92919791534257</v>
      </c>
      <c r="G4229" s="92">
        <v>82.896461486816406</v>
      </c>
      <c r="H4229" s="91">
        <v>58.752414703369141</v>
      </c>
      <c r="I4229" s="90">
        <v>76.363304138183594</v>
      </c>
    </row>
    <row r="4230" spans="1:9">
      <c r="A4230" s="65" t="s">
        <v>5872</v>
      </c>
      <c r="B4230" s="65" t="s">
        <v>5871</v>
      </c>
      <c r="C4230" s="131">
        <v>1.3420000000000001</v>
      </c>
      <c r="D4230" s="132">
        <v>1.8009639978408813</v>
      </c>
      <c r="E4230" s="132">
        <v>4.8381230255759782</v>
      </c>
      <c r="F4230" s="132">
        <v>32.925404433792693</v>
      </c>
      <c r="G4230" s="92">
        <v>81.370780944824219</v>
      </c>
      <c r="H4230" s="91">
        <v>57.448165893554688</v>
      </c>
      <c r="I4230" s="90">
        <v>74.897537231445313</v>
      </c>
    </row>
    <row r="4231" spans="1:9">
      <c r="A4231" s="65" t="s">
        <v>5870</v>
      </c>
      <c r="B4231" s="65" t="s">
        <v>5869</v>
      </c>
      <c r="C4231" s="131">
        <v>0.76700000000000002</v>
      </c>
      <c r="D4231" s="132">
        <v>0.58828902244567871</v>
      </c>
      <c r="E4231" s="132">
        <v>4.8928141595733088</v>
      </c>
      <c r="F4231" s="132">
        <v>34.456280717796318</v>
      </c>
      <c r="G4231" s="92">
        <v>80.699180603027344</v>
      </c>
      <c r="H4231" s="91">
        <v>57.431499481201172</v>
      </c>
      <c r="I4231" s="90">
        <v>74.403160095214844</v>
      </c>
    </row>
    <row r="4232" spans="1:9">
      <c r="A4232" s="65" t="s">
        <v>5868</v>
      </c>
      <c r="B4232" s="65" t="s">
        <v>5867</v>
      </c>
      <c r="C4232" s="131">
        <v>2.9279999999999999</v>
      </c>
      <c r="D4232" s="132">
        <v>8.5731840133666992</v>
      </c>
      <c r="E4232" s="132">
        <v>5.2103129408174151</v>
      </c>
      <c r="F4232" s="132">
        <v>33.906516732150116</v>
      </c>
      <c r="G4232" s="92">
        <v>83.601104736328125</v>
      </c>
      <c r="H4232" s="91">
        <v>59.241981506347656</v>
      </c>
      <c r="I4232" s="90">
        <v>77.009750366210938</v>
      </c>
    </row>
    <row r="4233" spans="1:9">
      <c r="A4233" s="65" t="s">
        <v>5866</v>
      </c>
      <c r="B4233" s="65" t="s">
        <v>5865</v>
      </c>
      <c r="C4233" s="131">
        <v>0.67100000000000004</v>
      </c>
      <c r="D4233" s="132">
        <v>0.45024099946022034</v>
      </c>
      <c r="E4233" s="132">
        <v>3.7449390690385034</v>
      </c>
      <c r="F4233" s="132">
        <v>32.539583980130395</v>
      </c>
      <c r="G4233" s="92">
        <v>81.730491638183594</v>
      </c>
      <c r="H4233" s="91">
        <v>57.344863891601563</v>
      </c>
      <c r="I4233" s="90">
        <v>75.131965637207031</v>
      </c>
    </row>
    <row r="4234" spans="1:9">
      <c r="A4234" s="65" t="s">
        <v>5864</v>
      </c>
      <c r="B4234" s="65" t="s">
        <v>5863</v>
      </c>
      <c r="C4234" s="131">
        <v>2.08</v>
      </c>
      <c r="D4234" s="132">
        <v>4.3263998031616211</v>
      </c>
      <c r="E4234" s="132">
        <v>5.1987802254833868</v>
      </c>
      <c r="F4234" s="132">
        <v>33.873924731182797</v>
      </c>
      <c r="G4234" s="92">
        <v>82.262359619140625</v>
      </c>
      <c r="H4234" s="91">
        <v>58.371677398681641</v>
      </c>
      <c r="I4234" s="90">
        <v>75.797760009765625</v>
      </c>
    </row>
    <row r="4235" spans="1:9">
      <c r="A4235" s="65" t="s">
        <v>5862</v>
      </c>
      <c r="B4235" s="65" t="s">
        <v>5861</v>
      </c>
      <c r="C4235" s="131">
        <v>0.39700000000000002</v>
      </c>
      <c r="D4235" s="132">
        <v>0.1576090008020401</v>
      </c>
      <c r="E4235" s="132">
        <v>5.0317077856248043</v>
      </c>
      <c r="F4235" s="132">
        <v>33.071001494768311</v>
      </c>
      <c r="G4235" s="92">
        <v>79.589393615722656</v>
      </c>
      <c r="H4235" s="91">
        <v>56.327060699462891</v>
      </c>
      <c r="I4235" s="90">
        <v>73.294815063476563</v>
      </c>
    </row>
    <row r="4236" spans="1:9">
      <c r="A4236" s="65" t="s">
        <v>5860</v>
      </c>
      <c r="B4236" s="65" t="s">
        <v>5859</v>
      </c>
      <c r="C4236" s="131">
        <v>1.1439999999999999</v>
      </c>
      <c r="D4236" s="132">
        <v>1.3087359666824341</v>
      </c>
      <c r="E4236" s="132">
        <v>5.3532512892072859</v>
      </c>
      <c r="F4236" s="132">
        <v>32.86710560512865</v>
      </c>
      <c r="G4236" s="92">
        <v>80.312141418457031</v>
      </c>
      <c r="H4236" s="91">
        <v>56.833534240722656</v>
      </c>
      <c r="I4236" s="90">
        <v>73.95904541015625</v>
      </c>
    </row>
    <row r="4237" spans="1:9">
      <c r="A4237" s="65" t="s">
        <v>5858</v>
      </c>
      <c r="B4237" s="65" t="s">
        <v>5857</v>
      </c>
      <c r="C4237" s="131">
        <v>0.88900000000000001</v>
      </c>
      <c r="D4237" s="132">
        <v>0.7903209924697876</v>
      </c>
      <c r="E4237" s="132">
        <v>4.8864365686976274</v>
      </c>
      <c r="F4237" s="132">
        <v>32.806656504065039</v>
      </c>
      <c r="G4237" s="92">
        <v>80.540336608886719</v>
      </c>
      <c r="H4237" s="91">
        <v>56.868518829345703</v>
      </c>
      <c r="I4237" s="90">
        <v>74.134956359863281</v>
      </c>
    </row>
    <row r="4238" spans="1:9">
      <c r="A4238" s="65" t="s">
        <v>5856</v>
      </c>
      <c r="B4238" s="65" t="s">
        <v>5855</v>
      </c>
      <c r="C4238" s="131">
        <v>1.4570000000000001</v>
      </c>
      <c r="D4238" s="132">
        <v>2.1228489875793457</v>
      </c>
      <c r="E4238" s="132">
        <v>3.9025604357915795</v>
      </c>
      <c r="F4238" s="132">
        <v>33.268079800498754</v>
      </c>
      <c r="G4238" s="92">
        <v>82.949020385742188</v>
      </c>
      <c r="H4238" s="91">
        <v>58.399257659912109</v>
      </c>
      <c r="I4238" s="90">
        <v>76.306076049804688</v>
      </c>
    </row>
    <row r="4239" spans="1:9">
      <c r="A4239" s="65" t="s">
        <v>5854</v>
      </c>
      <c r="B4239" s="65" t="s">
        <v>5853</v>
      </c>
      <c r="C4239" s="131">
        <v>0.437</v>
      </c>
      <c r="D4239" s="132">
        <v>0.19096900522708893</v>
      </c>
      <c r="E4239" s="132">
        <v>5.2175058635388654</v>
      </c>
      <c r="F4239" s="132">
        <v>31.827031448827487</v>
      </c>
      <c r="G4239" s="92">
        <v>79.117042541503906</v>
      </c>
      <c r="H4239" s="91">
        <v>55.707061767578125</v>
      </c>
      <c r="I4239" s="90">
        <v>72.782516479492188</v>
      </c>
    </row>
    <row r="4240" spans="1:9">
      <c r="A4240" s="65" t="s">
        <v>5852</v>
      </c>
      <c r="B4240" s="65" t="s">
        <v>5851</v>
      </c>
      <c r="C4240" s="131">
        <v>1.4510000000000001</v>
      </c>
      <c r="D4240" s="132">
        <v>2.1054010391235352</v>
      </c>
      <c r="E4240" s="132">
        <v>4.9243763059766685</v>
      </c>
      <c r="F4240" s="132">
        <v>34.845968712394708</v>
      </c>
      <c r="G4240" s="92">
        <v>81.853004455566406</v>
      </c>
      <c r="H4240" s="91">
        <v>58.320411682128906</v>
      </c>
      <c r="I4240" s="90">
        <v>75.485298156738281</v>
      </c>
    </row>
    <row r="4241" spans="1:9">
      <c r="A4241" s="65" t="s">
        <v>5850</v>
      </c>
      <c r="B4241" s="65" t="s">
        <v>5849</v>
      </c>
      <c r="C4241" s="131">
        <v>1.948</v>
      </c>
      <c r="D4241" s="132">
        <v>3.7947039604187012</v>
      </c>
      <c r="E4241" s="132">
        <v>4.9327036328070228</v>
      </c>
      <c r="F4241" s="132">
        <v>34.58287891237768</v>
      </c>
      <c r="G4241" s="92">
        <v>82.582893371582031</v>
      </c>
      <c r="H4241" s="91">
        <v>58.729465484619141</v>
      </c>
      <c r="I4241" s="90">
        <v>76.128372192382813</v>
      </c>
    </row>
    <row r="4242" spans="1:9">
      <c r="A4242" s="65" t="s">
        <v>5848</v>
      </c>
      <c r="B4242" s="65" t="s">
        <v>5847</v>
      </c>
      <c r="C4242" s="131">
        <v>1.085</v>
      </c>
      <c r="D4242" s="132">
        <v>1.1772249937057495</v>
      </c>
      <c r="E4242" s="132">
        <v>4.9037483903531758</v>
      </c>
      <c r="F4242" s="132">
        <v>34.139958496656675</v>
      </c>
      <c r="G4242" s="92">
        <v>81.131690979003906</v>
      </c>
      <c r="H4242" s="91">
        <v>57.638607025146484</v>
      </c>
      <c r="I4242" s="90">
        <v>74.774673461914063</v>
      </c>
    </row>
    <row r="4243" spans="1:9">
      <c r="A4243" s="65" t="s">
        <v>5846</v>
      </c>
      <c r="B4243" s="65" t="s">
        <v>5845</v>
      </c>
      <c r="C4243" s="131">
        <v>1.5960000000000001</v>
      </c>
      <c r="D4243" s="132">
        <v>2.5472159385681152</v>
      </c>
      <c r="E4243" s="132">
        <v>4.918999503101614</v>
      </c>
      <c r="F4243" s="132">
        <v>31.988628497972908</v>
      </c>
      <c r="G4243" s="92">
        <v>81.459053039550781</v>
      </c>
      <c r="H4243" s="91">
        <v>57.262744903564453</v>
      </c>
      <c r="I4243" s="90">
        <v>74.911750793457031</v>
      </c>
    </row>
    <row r="4244" spans="1:9">
      <c r="A4244" s="65" t="s">
        <v>5844</v>
      </c>
      <c r="B4244" s="65" t="s">
        <v>5843</v>
      </c>
      <c r="C4244" s="131">
        <v>1.6879999999999999</v>
      </c>
      <c r="D4244" s="132">
        <v>2.84934401512146</v>
      </c>
      <c r="E4244" s="132">
        <v>5.0216591511960038</v>
      </c>
      <c r="F4244" s="132">
        <v>33.349371297932038</v>
      </c>
      <c r="G4244" s="92">
        <v>81.765586853027344</v>
      </c>
      <c r="H4244" s="91">
        <v>57.865226745605469</v>
      </c>
      <c r="I4244" s="90">
        <v>75.298370361328125</v>
      </c>
    </row>
    <row r="4245" spans="1:9">
      <c r="A4245" s="65" t="s">
        <v>5842</v>
      </c>
      <c r="B4245" s="65" t="s">
        <v>5841</v>
      </c>
      <c r="C4245" s="131">
        <v>2.2360000000000002</v>
      </c>
      <c r="D4245" s="132">
        <v>4.9996957778930664</v>
      </c>
      <c r="E4245" s="132">
        <v>5.2110403426016481</v>
      </c>
      <c r="F4245" s="132">
        <v>32.887406661632689</v>
      </c>
      <c r="G4245" s="92">
        <v>82.274978637695313</v>
      </c>
      <c r="H4245" s="91">
        <v>58.104515075683594</v>
      </c>
      <c r="I4245" s="90">
        <v>75.734672546386719</v>
      </c>
    </row>
    <row r="4246" spans="1:9">
      <c r="A4246" s="65" t="s">
        <v>5840</v>
      </c>
      <c r="B4246" s="65" t="s">
        <v>5839</v>
      </c>
      <c r="C4246" s="131">
        <v>2.27</v>
      </c>
      <c r="D4246" s="132">
        <v>5.152900218963623</v>
      </c>
      <c r="E4246" s="132">
        <v>5.1582070028254714</v>
      </c>
      <c r="F4246" s="132">
        <v>32.85195662423385</v>
      </c>
      <c r="G4246" s="92">
        <v>82.395660400390625</v>
      </c>
      <c r="H4246" s="91">
        <v>58.163009643554688</v>
      </c>
      <c r="I4246" s="90">
        <v>75.838523864746094</v>
      </c>
    </row>
    <row r="4247" spans="1:9">
      <c r="A4247" s="65" t="s">
        <v>5838</v>
      </c>
      <c r="B4247" s="65" t="s">
        <v>5837</v>
      </c>
      <c r="C4247" s="131">
        <v>1.802</v>
      </c>
      <c r="D4247" s="132">
        <v>3.247204065322876</v>
      </c>
      <c r="E4247" s="132">
        <v>4.868081933013432</v>
      </c>
      <c r="F4247" s="132">
        <v>31.209759481961147</v>
      </c>
      <c r="G4247" s="92">
        <v>81.689064025878906</v>
      </c>
      <c r="H4247" s="91">
        <v>57.186683654785156</v>
      </c>
      <c r="I4247" s="90">
        <v>75.058944702148438</v>
      </c>
    </row>
    <row r="4248" spans="1:9">
      <c r="A4248" s="65" t="s">
        <v>5290</v>
      </c>
      <c r="B4248" s="65" t="s">
        <v>5289</v>
      </c>
      <c r="C4248" s="131">
        <v>4.577</v>
      </c>
      <c r="D4248" s="132">
        <v>20.948928833007813</v>
      </c>
      <c r="E4248" s="132">
        <v>2.4124088370755841</v>
      </c>
      <c r="F4248" s="132">
        <v>39.075110907143952</v>
      </c>
      <c r="G4248" s="92">
        <v>91.254409790039063</v>
      </c>
      <c r="H4248" s="91">
        <v>65.058067321777344</v>
      </c>
      <c r="I4248" s="90">
        <v>84.165916442871094</v>
      </c>
    </row>
    <row r="4249" spans="1:9">
      <c r="A4249" s="65" t="s">
        <v>5288</v>
      </c>
      <c r="B4249" s="65" t="s">
        <v>5287</v>
      </c>
      <c r="C4249" s="131">
        <v>4.3810000000000002</v>
      </c>
      <c r="D4249" s="132">
        <v>19.193161010742188</v>
      </c>
      <c r="E4249" s="132">
        <v>3.3616838207768867</v>
      </c>
      <c r="F4249" s="132">
        <v>36.339029222387317</v>
      </c>
      <c r="G4249" s="92">
        <v>89.008926391601563</v>
      </c>
      <c r="H4249" s="91">
        <v>63.021324157714844</v>
      </c>
      <c r="I4249" s="90">
        <v>81.976921081542969</v>
      </c>
    </row>
    <row r="4250" spans="1:9">
      <c r="A4250" s="65" t="s">
        <v>5286</v>
      </c>
      <c r="B4250" s="65" t="s">
        <v>5285</v>
      </c>
      <c r="C4250" s="131">
        <v>3.2839999999999998</v>
      </c>
      <c r="D4250" s="132">
        <v>10.784655570983887</v>
      </c>
      <c r="E4250" s="132">
        <v>2.587691950650675</v>
      </c>
      <c r="F4250" s="132">
        <v>38.279726978804931</v>
      </c>
      <c r="G4250" s="92">
        <v>88.823257446289063</v>
      </c>
      <c r="H4250" s="91">
        <v>63.366611480712891</v>
      </c>
      <c r="I4250" s="90">
        <v>81.934921264648438</v>
      </c>
    </row>
    <row r="4251" spans="1:9">
      <c r="A4251" s="65" t="s">
        <v>5284</v>
      </c>
      <c r="B4251" s="65" t="s">
        <v>5283</v>
      </c>
      <c r="C4251" s="131">
        <v>3.9340000000000002</v>
      </c>
      <c r="D4251" s="132">
        <v>15.47635555267334</v>
      </c>
      <c r="E4251" s="132">
        <v>4.2813939323303973</v>
      </c>
      <c r="F4251" s="132">
        <v>35.256689388544103</v>
      </c>
      <c r="G4251" s="92">
        <v>86.783004760742188</v>
      </c>
      <c r="H4251" s="91">
        <v>61.47216796875</v>
      </c>
      <c r="I4251" s="90">
        <v>79.934120178222656</v>
      </c>
    </row>
    <row r="4252" spans="1:9">
      <c r="A4252" s="65" t="s">
        <v>5282</v>
      </c>
      <c r="B4252" s="65" t="s">
        <v>5281</v>
      </c>
      <c r="C4252" s="131">
        <v>3.125</v>
      </c>
      <c r="D4252" s="132">
        <v>9.765625</v>
      </c>
      <c r="E4252" s="132">
        <v>2.9724524202743519</v>
      </c>
      <c r="F4252" s="132">
        <v>39.892986623327914</v>
      </c>
      <c r="G4252" s="92">
        <v>88.391059875488281</v>
      </c>
      <c r="H4252" s="91">
        <v>63.616786956787109</v>
      </c>
      <c r="I4252" s="90">
        <v>81.687370300292969</v>
      </c>
    </row>
    <row r="4253" spans="1:9">
      <c r="A4253" s="65" t="s">
        <v>5280</v>
      </c>
      <c r="B4253" s="65" t="s">
        <v>5279</v>
      </c>
      <c r="C4253" s="131">
        <v>3.53</v>
      </c>
      <c r="D4253" s="132">
        <v>12.46090030670166</v>
      </c>
      <c r="E4253" s="132">
        <v>3.6492502799775872</v>
      </c>
      <c r="F4253" s="132">
        <v>38.3701062215478</v>
      </c>
      <c r="G4253" s="92">
        <v>87.73541259765625</v>
      </c>
      <c r="H4253" s="91">
        <v>62.871479034423828</v>
      </c>
      <c r="I4253" s="90">
        <v>81.007461547851563</v>
      </c>
    </row>
    <row r="4254" spans="1:9">
      <c r="A4254" s="65" t="s">
        <v>5278</v>
      </c>
      <c r="B4254" s="65" t="s">
        <v>5277</v>
      </c>
      <c r="C4254" s="131">
        <v>4.16</v>
      </c>
      <c r="D4254" s="132">
        <v>17.305599212646484</v>
      </c>
      <c r="E4254" s="132">
        <v>2.4604425967283703</v>
      </c>
      <c r="F4254" s="132">
        <v>42.631392852632906</v>
      </c>
      <c r="G4254" s="92">
        <v>91.335121154785156</v>
      </c>
      <c r="H4254" s="91">
        <v>66.151527404785156</v>
      </c>
      <c r="I4254" s="90">
        <v>84.520668029785156</v>
      </c>
    </row>
    <row r="4255" spans="1:9">
      <c r="A4255" s="65" t="s">
        <v>5276</v>
      </c>
      <c r="B4255" s="65" t="s">
        <v>5275</v>
      </c>
      <c r="C4255" s="131">
        <v>2.3410000000000002</v>
      </c>
      <c r="D4255" s="132">
        <v>5.480280876159668</v>
      </c>
      <c r="E4255" s="132">
        <v>3.5503371628597078</v>
      </c>
      <c r="F4255" s="132">
        <v>44.482629107981218</v>
      </c>
      <c r="G4255" s="92">
        <v>87.357734680175781</v>
      </c>
      <c r="H4255" s="91">
        <v>64.359710693359375</v>
      </c>
      <c r="I4255" s="90">
        <v>81.134681701660156</v>
      </c>
    </row>
    <row r="4256" spans="1:9">
      <c r="A4256" s="65" t="s">
        <v>5274</v>
      </c>
      <c r="B4256" s="65" t="s">
        <v>5273</v>
      </c>
      <c r="C4256" s="131">
        <v>2.0739999999999998</v>
      </c>
      <c r="D4256" s="132">
        <v>4.301476001739502</v>
      </c>
      <c r="E4256" s="132">
        <v>4.0729322530281067</v>
      </c>
      <c r="F4256" s="132">
        <v>40.028384521565584</v>
      </c>
      <c r="G4256" s="92">
        <v>85.2054443359375</v>
      </c>
      <c r="H4256" s="91">
        <v>61.806098937988281</v>
      </c>
      <c r="I4256" s="90">
        <v>78.873794555664063</v>
      </c>
    </row>
    <row r="4257" spans="1:9">
      <c r="A4257" s="65" t="s">
        <v>5272</v>
      </c>
      <c r="B4257" s="65" t="s">
        <v>5271</v>
      </c>
      <c r="C4257" s="131">
        <v>3.556</v>
      </c>
      <c r="D4257" s="132">
        <v>12.645135879516602</v>
      </c>
      <c r="E4257" s="132">
        <v>3.5210897017992271</v>
      </c>
      <c r="F4257" s="132">
        <v>40.131083039966867</v>
      </c>
      <c r="G4257" s="92">
        <v>88.348037719726563</v>
      </c>
      <c r="H4257" s="91">
        <v>63.739810943603516</v>
      </c>
      <c r="I4257" s="90">
        <v>81.689277648925781</v>
      </c>
    </row>
    <row r="4258" spans="1:9">
      <c r="A4258" s="65" t="s">
        <v>5270</v>
      </c>
      <c r="B4258" s="65" t="s">
        <v>5269</v>
      </c>
      <c r="C4258" s="131">
        <v>2.266</v>
      </c>
      <c r="D4258" s="132">
        <v>5.1347560882568359</v>
      </c>
      <c r="E4258" s="132">
        <v>3.6494684451406987</v>
      </c>
      <c r="F4258" s="132">
        <v>38.769321394910463</v>
      </c>
      <c r="G4258" s="92">
        <v>85.827812194824219</v>
      </c>
      <c r="H4258" s="91">
        <v>61.777488708496094</v>
      </c>
      <c r="I4258" s="90">
        <v>79.320014953613281</v>
      </c>
    </row>
    <row r="4259" spans="1:9">
      <c r="A4259" s="65" t="s">
        <v>5268</v>
      </c>
      <c r="B4259" s="65" t="s">
        <v>5267</v>
      </c>
      <c r="C4259" s="131">
        <v>2.5830000000000002</v>
      </c>
      <c r="D4259" s="132">
        <v>6.6718888282775879</v>
      </c>
      <c r="E4259" s="132">
        <v>3.4934853462804121</v>
      </c>
      <c r="F4259" s="132">
        <v>41.592126667389657</v>
      </c>
      <c r="G4259" s="92">
        <v>87.179595947265625</v>
      </c>
      <c r="H4259" s="91">
        <v>63.417644500732422</v>
      </c>
      <c r="I4259" s="90">
        <v>80.749832153320313</v>
      </c>
    </row>
    <row r="4260" spans="1:9">
      <c r="A4260" s="65" t="s">
        <v>5266</v>
      </c>
      <c r="B4260" s="65" t="s">
        <v>5265</v>
      </c>
      <c r="C4260" s="131">
        <v>1.2210000000000001</v>
      </c>
      <c r="D4260" s="132">
        <v>1.4908410310745239</v>
      </c>
      <c r="E4260" s="132">
        <v>4.0179195704153452</v>
      </c>
      <c r="F4260" s="132">
        <v>36.748966467615986</v>
      </c>
      <c r="G4260" s="92">
        <v>83.178939819335938</v>
      </c>
      <c r="H4260" s="91">
        <v>59.54278564453125</v>
      </c>
      <c r="I4260" s="90">
        <v>76.783210754394531</v>
      </c>
    </row>
    <row r="4261" spans="1:9">
      <c r="A4261" s="65" t="s">
        <v>5264</v>
      </c>
      <c r="B4261" s="65" t="s">
        <v>5263</v>
      </c>
      <c r="C4261" s="131">
        <v>1.6539999999999999</v>
      </c>
      <c r="D4261" s="132">
        <v>2.7357161045074463</v>
      </c>
      <c r="E4261" s="132">
        <v>3.9857716266963661</v>
      </c>
      <c r="F4261" s="132">
        <v>41.10863332271424</v>
      </c>
      <c r="G4261" s="92">
        <v>84.893951416015625</v>
      </c>
      <c r="H4261" s="91">
        <v>61.887596130371094</v>
      </c>
      <c r="I4261" s="90">
        <v>78.66864013671875</v>
      </c>
    </row>
    <row r="4262" spans="1:9">
      <c r="A4262" s="65" t="s">
        <v>5262</v>
      </c>
      <c r="B4262" s="65" t="s">
        <v>5261</v>
      </c>
      <c r="C4262" s="131">
        <v>3.032</v>
      </c>
      <c r="D4262" s="132">
        <v>9.193023681640625</v>
      </c>
      <c r="E4262" s="132">
        <v>3.1657893542181799</v>
      </c>
      <c r="F4262" s="132">
        <v>45.06129359972909</v>
      </c>
      <c r="G4262" s="92">
        <v>89.122337341308594</v>
      </c>
      <c r="H4262" s="91">
        <v>65.584526062011719</v>
      </c>
      <c r="I4262" s="90">
        <v>82.753219604492188</v>
      </c>
    </row>
    <row r="4263" spans="1:9">
      <c r="A4263" s="65" t="s">
        <v>5260</v>
      </c>
      <c r="B4263" s="65" t="s">
        <v>5259</v>
      </c>
      <c r="C4263" s="131">
        <v>0.97499999999999998</v>
      </c>
      <c r="D4263" s="132">
        <v>0.95062500238418579</v>
      </c>
      <c r="E4263" s="132">
        <v>4.1061533510904651</v>
      </c>
      <c r="F4263" s="132">
        <v>37.295160517489222</v>
      </c>
      <c r="G4263" s="92">
        <v>82.776496887207031</v>
      </c>
      <c r="H4263" s="91">
        <v>59.442668914794922</v>
      </c>
      <c r="I4263" s="90">
        <v>76.462577819824219</v>
      </c>
    </row>
    <row r="4264" spans="1:9">
      <c r="A4264" s="65" t="s">
        <v>5258</v>
      </c>
      <c r="B4264" s="65" t="s">
        <v>5257</v>
      </c>
      <c r="C4264" s="131">
        <v>1.123</v>
      </c>
      <c r="D4264" s="132">
        <v>1.2611290216445923</v>
      </c>
      <c r="E4264" s="132">
        <v>3.4062701596608984</v>
      </c>
      <c r="F4264" s="132">
        <v>36.544900766358815</v>
      </c>
      <c r="G4264" s="92">
        <v>83.834815979003906</v>
      </c>
      <c r="H4264" s="91">
        <v>59.794849395751953</v>
      </c>
      <c r="I4264" s="90">
        <v>77.329818725585938</v>
      </c>
    </row>
    <row r="4265" spans="1:9">
      <c r="A4265" s="65" t="s">
        <v>5256</v>
      </c>
      <c r="B4265" s="65" t="s">
        <v>5255</v>
      </c>
      <c r="C4265" s="131">
        <v>4.806</v>
      </c>
      <c r="D4265" s="132">
        <v>23.097635269165039</v>
      </c>
      <c r="E4265" s="132">
        <v>1.8568878097734969</v>
      </c>
      <c r="F4265" s="132">
        <v>44.537745473093601</v>
      </c>
      <c r="G4265" s="92">
        <v>93.602066040039063</v>
      </c>
      <c r="H4265" s="91">
        <v>67.996864318847656</v>
      </c>
      <c r="I4265" s="90">
        <v>86.673530578613281</v>
      </c>
    </row>
    <row r="4266" spans="1:9">
      <c r="A4266" s="65" t="s">
        <v>5254</v>
      </c>
      <c r="B4266" s="65" t="s">
        <v>5253</v>
      </c>
      <c r="C4266" s="131">
        <v>4.0599999999999996</v>
      </c>
      <c r="D4266" s="132">
        <v>16.483600616455078</v>
      </c>
      <c r="E4266" s="132">
        <v>3.1176742982162127</v>
      </c>
      <c r="F4266" s="132">
        <v>44.585434612372751</v>
      </c>
      <c r="G4266" s="92">
        <v>90.690498352050781</v>
      </c>
      <c r="H4266" s="91">
        <v>66.4110107421875</v>
      </c>
      <c r="I4266" s="90">
        <v>84.120689392089844</v>
      </c>
    </row>
    <row r="4267" spans="1:9">
      <c r="A4267" s="65" t="s">
        <v>5252</v>
      </c>
      <c r="B4267" s="65" t="s">
        <v>5251</v>
      </c>
      <c r="C4267" s="131">
        <v>1.9650000000000001</v>
      </c>
      <c r="D4267" s="132">
        <v>3.861224889755249</v>
      </c>
      <c r="E4267" s="132">
        <v>3.8635073402996913</v>
      </c>
      <c r="F4267" s="132">
        <v>43.327220330102172</v>
      </c>
      <c r="G4267" s="92">
        <v>86.059249877929688</v>
      </c>
      <c r="H4267" s="91">
        <v>63.249465942382813</v>
      </c>
      <c r="I4267" s="90">
        <v>79.887130737304688</v>
      </c>
    </row>
    <row r="4268" spans="1:9">
      <c r="A4268" s="65" t="s">
        <v>5250</v>
      </c>
      <c r="B4268" s="65" t="s">
        <v>5249</v>
      </c>
      <c r="C4268" s="131">
        <v>1.0940000000000001</v>
      </c>
      <c r="D4268" s="132">
        <v>1.196835994720459</v>
      </c>
      <c r="E4268" s="132">
        <v>3.7975307773702585</v>
      </c>
      <c r="F4268" s="132">
        <v>40.563257392147356</v>
      </c>
      <c r="G4268" s="92">
        <v>84.131195068359375</v>
      </c>
      <c r="H4268" s="91">
        <v>61.189273834228516</v>
      </c>
      <c r="I4268" s="90">
        <v>77.923316955566406</v>
      </c>
    </row>
    <row r="4269" spans="1:9">
      <c r="A4269" s="65" t="s">
        <v>5248</v>
      </c>
      <c r="B4269" s="65" t="s">
        <v>5247</v>
      </c>
      <c r="C4269" s="131">
        <v>2.9340000000000002</v>
      </c>
      <c r="D4269" s="132">
        <v>8.6083564758300781</v>
      </c>
      <c r="E4269" s="132">
        <v>3.6549235896310348</v>
      </c>
      <c r="F4269" s="132">
        <v>41.12776200469078</v>
      </c>
      <c r="G4269" s="92">
        <v>87.404762268066406</v>
      </c>
      <c r="H4269" s="91">
        <v>63.455757141113281</v>
      </c>
      <c r="I4269" s="90">
        <v>80.92437744140625</v>
      </c>
    </row>
    <row r="4270" spans="1:9">
      <c r="A4270" s="65" t="s">
        <v>5246</v>
      </c>
      <c r="B4270" s="65" t="s">
        <v>5245</v>
      </c>
      <c r="C4270" s="131">
        <v>2.3580000000000001</v>
      </c>
      <c r="D4270" s="132">
        <v>5.5601639747619629</v>
      </c>
      <c r="E4270" s="132">
        <v>4.0557618543304716</v>
      </c>
      <c r="F4270" s="132">
        <v>42.985591953241808</v>
      </c>
      <c r="G4270" s="92">
        <v>86.340866088867188</v>
      </c>
      <c r="H4270" s="91">
        <v>63.371585845947266</v>
      </c>
      <c r="I4270" s="90">
        <v>80.125587463378906</v>
      </c>
    </row>
    <row r="4271" spans="1:9">
      <c r="A4271" s="65" t="s">
        <v>5244</v>
      </c>
      <c r="B4271" s="65" t="s">
        <v>5243</v>
      </c>
      <c r="C4271" s="131">
        <v>3.8959999999999999</v>
      </c>
      <c r="D4271" s="132">
        <v>15.178815841674805</v>
      </c>
      <c r="E4271" s="132">
        <v>1.8021474678760716</v>
      </c>
      <c r="F4271" s="132">
        <v>44.471123063132282</v>
      </c>
      <c r="G4271" s="92">
        <v>92.261085510253906</v>
      </c>
      <c r="H4271" s="91">
        <v>67.165565490722656</v>
      </c>
      <c r="I4271" s="90">
        <v>85.470466613769531</v>
      </c>
    </row>
    <row r="4272" spans="1:9">
      <c r="A4272" s="65" t="s">
        <v>5242</v>
      </c>
      <c r="B4272" s="65" t="s">
        <v>5241</v>
      </c>
      <c r="C4272" s="131">
        <v>3.4319999999999999</v>
      </c>
      <c r="D4272" s="132">
        <v>11.778623580932617</v>
      </c>
      <c r="E4272" s="132">
        <v>3.7003793021892704</v>
      </c>
      <c r="F4272" s="132">
        <v>42.836058926882011</v>
      </c>
      <c r="G4272" s="92">
        <v>88.503623962402344</v>
      </c>
      <c r="H4272" s="91">
        <v>64.640785217285156</v>
      </c>
      <c r="I4272" s="90">
        <v>82.046554565429688</v>
      </c>
    </row>
    <row r="4273" spans="1:9">
      <c r="A4273" s="65" t="s">
        <v>5240</v>
      </c>
      <c r="B4273" s="65" t="s">
        <v>5239</v>
      </c>
      <c r="C4273" s="131">
        <v>2.5059999999999998</v>
      </c>
      <c r="D4273" s="132">
        <v>6.2800359725952148</v>
      </c>
      <c r="E4273" s="132">
        <v>3.4201758865793344</v>
      </c>
      <c r="F4273" s="132">
        <v>40.052220963885745</v>
      </c>
      <c r="G4273" s="92">
        <v>86.81787109375</v>
      </c>
      <c r="H4273" s="91">
        <v>62.736968994140625</v>
      </c>
      <c r="I4273" s="90">
        <v>80.301795959472656</v>
      </c>
    </row>
    <row r="4274" spans="1:9">
      <c r="A4274" s="65" t="s">
        <v>5238</v>
      </c>
      <c r="B4274" s="65" t="s">
        <v>5237</v>
      </c>
      <c r="C4274" s="131">
        <v>3.0249999999999999</v>
      </c>
      <c r="D4274" s="132">
        <v>9.1506252288818359</v>
      </c>
      <c r="E4274" s="132">
        <v>3.64656353410356</v>
      </c>
      <c r="F4274" s="132">
        <v>41.646707348080348</v>
      </c>
      <c r="G4274" s="92">
        <v>87.67547607421875</v>
      </c>
      <c r="H4274" s="91">
        <v>63.773429870605469</v>
      </c>
      <c r="I4274" s="90">
        <v>81.207801818847656</v>
      </c>
    </row>
    <row r="4275" spans="1:9">
      <c r="A4275" s="65" t="s">
        <v>5236</v>
      </c>
      <c r="B4275" s="65" t="s">
        <v>5235</v>
      </c>
      <c r="C4275" s="131">
        <v>3.7309999999999999</v>
      </c>
      <c r="D4275" s="132">
        <v>13.920360565185547</v>
      </c>
      <c r="E4275" s="132">
        <v>2.9188212217951306</v>
      </c>
      <c r="F4275" s="132">
        <v>38.307726914857724</v>
      </c>
      <c r="G4275" s="92">
        <v>89.0626220703125</v>
      </c>
      <c r="H4275" s="91">
        <v>63.570457458496094</v>
      </c>
      <c r="I4275" s="90">
        <v>82.1646728515625</v>
      </c>
    </row>
    <row r="4276" spans="1:9">
      <c r="A4276" s="65" t="s">
        <v>5234</v>
      </c>
      <c r="B4276" s="65" t="s">
        <v>5233</v>
      </c>
      <c r="C4276" s="131">
        <v>5.4130000000000003</v>
      </c>
      <c r="D4276" s="132">
        <v>29.300569534301758</v>
      </c>
      <c r="E4276" s="132">
        <v>1.4963226818932853</v>
      </c>
      <c r="F4276" s="132">
        <v>43.489880478087649</v>
      </c>
      <c r="G4276" s="92">
        <v>94.800315856933594</v>
      </c>
      <c r="H4276" s="91">
        <v>68.352134704589844</v>
      </c>
      <c r="I4276" s="90">
        <v>87.6436767578125</v>
      </c>
    </row>
    <row r="4277" spans="1:9">
      <c r="A4277" s="65" t="s">
        <v>5232</v>
      </c>
      <c r="B4277" s="65" t="s">
        <v>5231</v>
      </c>
      <c r="C4277" s="131">
        <v>4.9160000000000004</v>
      </c>
      <c r="D4277" s="132">
        <v>24.167055130004883</v>
      </c>
      <c r="E4277" s="132">
        <v>3.88537362739791</v>
      </c>
      <c r="F4277" s="132">
        <v>36.269439133205864</v>
      </c>
      <c r="G4277" s="92">
        <v>89.077667236328125</v>
      </c>
      <c r="H4277" s="91">
        <v>63.097663879394531</v>
      </c>
      <c r="I4277" s="90">
        <v>82.047714233398438</v>
      </c>
    </row>
    <row r="4278" spans="1:9">
      <c r="A4278" s="65" t="s">
        <v>4938</v>
      </c>
      <c r="B4278" s="65" t="s">
        <v>4937</v>
      </c>
      <c r="C4278" s="131">
        <v>2.9350000000000001</v>
      </c>
      <c r="D4278" s="132">
        <v>8.6142253875732422</v>
      </c>
      <c r="E4278" s="132">
        <v>5.0041832661140528</v>
      </c>
      <c r="F4278" s="132">
        <v>31.737909135319981</v>
      </c>
      <c r="G4278" s="92">
        <v>83.419700622558594</v>
      </c>
      <c r="H4278" s="91">
        <v>58.475704193115234</v>
      </c>
      <c r="I4278" s="90">
        <v>76.670082092285156</v>
      </c>
    </row>
    <row r="4279" spans="1:9">
      <c r="A4279" s="65" t="s">
        <v>4936</v>
      </c>
      <c r="B4279" s="65" t="s">
        <v>4935</v>
      </c>
      <c r="C4279" s="131">
        <v>4.5380000000000003</v>
      </c>
      <c r="D4279" s="132">
        <v>20.59344482421875</v>
      </c>
      <c r="E4279" s="132">
        <v>5.1745739802896766</v>
      </c>
      <c r="F4279" s="132">
        <v>30.827855817651734</v>
      </c>
      <c r="G4279" s="92">
        <v>85.474571228027344</v>
      </c>
      <c r="H4279" s="91">
        <v>59.498680114746094</v>
      </c>
      <c r="I4279" s="90">
        <v>78.445732116699219</v>
      </c>
    </row>
    <row r="4280" spans="1:9">
      <c r="A4280" s="65" t="s">
        <v>4934</v>
      </c>
      <c r="B4280" s="65" t="s">
        <v>4933</v>
      </c>
      <c r="C4280" s="131">
        <v>2.956</v>
      </c>
      <c r="D4280" s="132">
        <v>8.7379360198974609</v>
      </c>
      <c r="E4280" s="132">
        <v>3.8749214510217938</v>
      </c>
      <c r="F4280" s="132">
        <v>31.679442970822283</v>
      </c>
      <c r="G4280" s="92">
        <v>85.028282165527344</v>
      </c>
      <c r="H4280" s="91">
        <v>59.294300079345703</v>
      </c>
      <c r="I4280" s="90">
        <v>78.064903259277344</v>
      </c>
    </row>
    <row r="4281" spans="1:9">
      <c r="A4281" s="65" t="s">
        <v>4932</v>
      </c>
      <c r="B4281" s="65" t="s">
        <v>4931</v>
      </c>
      <c r="C4281" s="131">
        <v>2.9430000000000001</v>
      </c>
      <c r="D4281" s="132">
        <v>8.6612491607666016</v>
      </c>
      <c r="E4281" s="132">
        <v>5.1232284640078589</v>
      </c>
      <c r="F4281" s="132">
        <v>30.419254658385093</v>
      </c>
      <c r="G4281" s="92">
        <v>82.971542358398438</v>
      </c>
      <c r="H4281" s="91">
        <v>57.835483551025391</v>
      </c>
      <c r="I4281" s="90">
        <v>76.169952392578125</v>
      </c>
    </row>
    <row r="4282" spans="1:9">
      <c r="A4282" s="65" t="s">
        <v>4930</v>
      </c>
      <c r="B4282" s="65" t="s">
        <v>4929</v>
      </c>
      <c r="C4282" s="131">
        <v>3.0230000000000001</v>
      </c>
      <c r="D4282" s="132">
        <v>9.1385288238525391</v>
      </c>
      <c r="E4282" s="132">
        <v>4.7311330091126615</v>
      </c>
      <c r="F4282" s="132">
        <v>29.865284243193681</v>
      </c>
      <c r="G4282" s="92">
        <v>83.526008605957031</v>
      </c>
      <c r="H4282" s="91">
        <v>57.964839935302734</v>
      </c>
      <c r="I4282" s="90">
        <v>76.609390258789063</v>
      </c>
    </row>
    <row r="4283" spans="1:9">
      <c r="A4283" s="65" t="s">
        <v>4928</v>
      </c>
      <c r="B4283" s="65" t="s">
        <v>4927</v>
      </c>
      <c r="C4283" s="131">
        <v>3.7970000000000002</v>
      </c>
      <c r="D4283" s="132">
        <v>14.417208671569824</v>
      </c>
      <c r="E4283" s="132">
        <v>4.7824627977641239</v>
      </c>
      <c r="F4283" s="132">
        <v>32.056084911349657</v>
      </c>
      <c r="G4283" s="92">
        <v>85.153274536132813</v>
      </c>
      <c r="H4283" s="91">
        <v>59.614097595214844</v>
      </c>
      <c r="I4283" s="90">
        <v>78.242607116699219</v>
      </c>
    </row>
    <row r="4284" spans="1:9">
      <c r="A4284" s="65" t="s">
        <v>4926</v>
      </c>
      <c r="B4284" s="65" t="s">
        <v>4925</v>
      </c>
      <c r="C4284" s="131">
        <v>2.2309999999999999</v>
      </c>
      <c r="D4284" s="132">
        <v>4.9773612022399902</v>
      </c>
      <c r="E4284" s="132">
        <v>4.9625500462710157</v>
      </c>
      <c r="F4284" s="132">
        <v>32.704039461405145</v>
      </c>
      <c r="G4284" s="92">
        <v>82.57574462890625</v>
      </c>
      <c r="H4284" s="91">
        <v>58.202266693115234</v>
      </c>
      <c r="I4284" s="90">
        <v>75.980506896972656</v>
      </c>
    </row>
    <row r="4285" spans="1:9">
      <c r="A4285" s="65" t="s">
        <v>4924</v>
      </c>
      <c r="B4285" s="65" t="s">
        <v>4923</v>
      </c>
      <c r="C4285" s="131">
        <v>2.0950000000000002</v>
      </c>
      <c r="D4285" s="132">
        <v>4.3890252113342285</v>
      </c>
      <c r="E4285" s="132">
        <v>5.1146382666981491</v>
      </c>
      <c r="F4285" s="132">
        <v>30.824044829342842</v>
      </c>
      <c r="G4285" s="92">
        <v>81.726280212402344</v>
      </c>
      <c r="H4285" s="91">
        <v>57.149921417236328</v>
      </c>
      <c r="I4285" s="90">
        <v>75.076141357421875</v>
      </c>
    </row>
    <row r="4286" spans="1:9">
      <c r="A4286" s="65" t="s">
        <v>4922</v>
      </c>
      <c r="B4286" s="65" t="s">
        <v>4921</v>
      </c>
      <c r="C4286" s="131">
        <v>2.31</v>
      </c>
      <c r="D4286" s="132">
        <v>5.3361001014709473</v>
      </c>
      <c r="E4286" s="132">
        <v>5.2195727326603061</v>
      </c>
      <c r="F4286" s="132">
        <v>31.670015548379382</v>
      </c>
      <c r="G4286" s="92">
        <v>82.110221862792969</v>
      </c>
      <c r="H4286" s="91">
        <v>57.656261444091797</v>
      </c>
      <c r="I4286" s="90">
        <v>75.493202209472656</v>
      </c>
    </row>
    <row r="4287" spans="1:9">
      <c r="A4287" s="65" t="s">
        <v>4920</v>
      </c>
      <c r="B4287" s="65" t="s">
        <v>4919</v>
      </c>
      <c r="C4287" s="131">
        <v>2.5209999999999999</v>
      </c>
      <c r="D4287" s="132">
        <v>6.3554410934448242</v>
      </c>
      <c r="E4287" s="132">
        <v>5.0492636436654648</v>
      </c>
      <c r="F4287" s="132">
        <v>32.091409990064129</v>
      </c>
      <c r="G4287" s="92">
        <v>82.779335021972656</v>
      </c>
      <c r="H4287" s="91">
        <v>58.175880432128906</v>
      </c>
      <c r="I4287" s="90">
        <v>76.121864318847656</v>
      </c>
    </row>
    <row r="4288" spans="1:9">
      <c r="A4288" s="65" t="s">
        <v>4918</v>
      </c>
      <c r="B4288" s="65" t="s">
        <v>4917</v>
      </c>
      <c r="C4288" s="131">
        <v>2.129</v>
      </c>
      <c r="D4288" s="132">
        <v>4.5326409339904785</v>
      </c>
      <c r="E4288" s="132">
        <v>5.2719155476174882</v>
      </c>
      <c r="F4288" s="132">
        <v>30.920359466997212</v>
      </c>
      <c r="G4288" s="92">
        <v>81.580848693847656</v>
      </c>
      <c r="H4288" s="91">
        <v>57.111724853515625</v>
      </c>
      <c r="I4288" s="90">
        <v>74.959724426269531</v>
      </c>
    </row>
    <row r="4289" spans="1:9">
      <c r="A4289" s="65" t="s">
        <v>4916</v>
      </c>
      <c r="B4289" s="65" t="s">
        <v>4915</v>
      </c>
      <c r="C4289" s="131">
        <v>2.298</v>
      </c>
      <c r="D4289" s="132">
        <v>5.2808041572570801</v>
      </c>
      <c r="E4289" s="132">
        <v>4.724143339606611</v>
      </c>
      <c r="F4289" s="132">
        <v>32.396731221314226</v>
      </c>
      <c r="G4289" s="92">
        <v>82.949623107910156</v>
      </c>
      <c r="H4289" s="91">
        <v>58.314208984375</v>
      </c>
      <c r="I4289" s="90">
        <v>76.28350830078125</v>
      </c>
    </row>
    <row r="4290" spans="1:9">
      <c r="A4290" s="65" t="s">
        <v>4914</v>
      </c>
      <c r="B4290" s="65" t="s">
        <v>4913</v>
      </c>
      <c r="C4290" s="131">
        <v>2.9950000000000001</v>
      </c>
      <c r="D4290" s="132">
        <v>8.9700250625610352</v>
      </c>
      <c r="E4290" s="132">
        <v>3.3047490318336687</v>
      </c>
      <c r="F4290" s="132">
        <v>30.850539956803456</v>
      </c>
      <c r="G4290" s="92">
        <v>85.707427978515625</v>
      </c>
      <c r="H4290" s="91">
        <v>59.395496368408203</v>
      </c>
      <c r="I4290" s="90">
        <v>78.587661743164063</v>
      </c>
    </row>
    <row r="4291" spans="1:9">
      <c r="A4291" s="65" t="s">
        <v>4912</v>
      </c>
      <c r="B4291" s="65" t="s">
        <v>4911</v>
      </c>
      <c r="C4291" s="131">
        <v>1.7589999999999999</v>
      </c>
      <c r="D4291" s="132">
        <v>3.094080924987793</v>
      </c>
      <c r="E4291" s="132">
        <v>5.3753347076504001</v>
      </c>
      <c r="F4291" s="132">
        <v>30.575768238329815</v>
      </c>
      <c r="G4291" s="92">
        <v>80.765380859375</v>
      </c>
      <c r="H4291" s="91">
        <v>56.501815795898438</v>
      </c>
      <c r="I4291" s="90">
        <v>74.199882507324219</v>
      </c>
    </row>
    <row r="4292" spans="1:9">
      <c r="A4292" s="65" t="s">
        <v>4910</v>
      </c>
      <c r="B4292" s="65" t="s">
        <v>4909</v>
      </c>
      <c r="C4292" s="131">
        <v>2.3340000000000001</v>
      </c>
      <c r="D4292" s="132">
        <v>5.4475560188293457</v>
      </c>
      <c r="E4292" s="132">
        <v>4.8486067395058967</v>
      </c>
      <c r="F4292" s="132">
        <v>31.2330503407868</v>
      </c>
      <c r="G4292" s="92">
        <v>82.573081970214844</v>
      </c>
      <c r="H4292" s="91">
        <v>57.765106201171875</v>
      </c>
      <c r="I4292" s="90">
        <v>75.860267639160156</v>
      </c>
    </row>
    <row r="4293" spans="1:9">
      <c r="A4293" s="65" t="s">
        <v>4908</v>
      </c>
      <c r="B4293" s="65" t="s">
        <v>4907</v>
      </c>
      <c r="C4293" s="131">
        <v>1.482</v>
      </c>
      <c r="D4293" s="132">
        <v>2.1963241100311279</v>
      </c>
      <c r="E4293" s="132">
        <v>4.6234573744642224</v>
      </c>
      <c r="F4293" s="132">
        <v>32.560217451909672</v>
      </c>
      <c r="G4293" s="92">
        <v>81.817916870117188</v>
      </c>
      <c r="H4293" s="91">
        <v>57.599555969238281</v>
      </c>
      <c r="I4293" s="90">
        <v>75.2646484375</v>
      </c>
    </row>
    <row r="4294" spans="1:9">
      <c r="A4294" s="65" t="s">
        <v>4906</v>
      </c>
      <c r="B4294" s="65" t="s">
        <v>4905</v>
      </c>
      <c r="C4294" s="131">
        <v>1.6970000000000001</v>
      </c>
      <c r="D4294" s="132">
        <v>2.8798089027404785</v>
      </c>
      <c r="E4294" s="132">
        <v>5.1993154382264954</v>
      </c>
      <c r="F4294" s="132">
        <v>32.12523302993749</v>
      </c>
      <c r="G4294" s="92">
        <v>81.25787353515625</v>
      </c>
      <c r="H4294" s="91">
        <v>57.224128723144531</v>
      </c>
      <c r="I4294" s="90">
        <v>74.754562377929688</v>
      </c>
    </row>
    <row r="4295" spans="1:9">
      <c r="A4295" s="65" t="s">
        <v>4904</v>
      </c>
      <c r="B4295" s="65" t="s">
        <v>4903</v>
      </c>
      <c r="C4295" s="131">
        <v>1.6890000000000001</v>
      </c>
      <c r="D4295" s="132">
        <v>2.8527209758758545</v>
      </c>
      <c r="E4295" s="132">
        <v>5.1775922489453494</v>
      </c>
      <c r="F4295" s="132">
        <v>31.156580864497329</v>
      </c>
      <c r="G4295" s="92">
        <v>81.060081481933594</v>
      </c>
      <c r="H4295" s="91">
        <v>56.819004058837891</v>
      </c>
      <c r="I4295" s="90">
        <v>74.500663757324219</v>
      </c>
    </row>
    <row r="4296" spans="1:9">
      <c r="A4296" s="65" t="s">
        <v>4902</v>
      </c>
      <c r="B4296" s="65" t="s">
        <v>4901</v>
      </c>
      <c r="C4296" s="131">
        <v>1.409</v>
      </c>
      <c r="D4296" s="132">
        <v>1.9852809906005859</v>
      </c>
      <c r="E4296" s="132">
        <v>5.1569229188221062</v>
      </c>
      <c r="F4296" s="132">
        <v>31.107254697286013</v>
      </c>
      <c r="G4296" s="92">
        <v>80.626327514648438</v>
      </c>
      <c r="H4296" s="91">
        <v>56.513938903808594</v>
      </c>
      <c r="I4296" s="90">
        <v>74.101737976074219</v>
      </c>
    </row>
    <row r="4297" spans="1:9">
      <c r="A4297" s="65" t="s">
        <v>4900</v>
      </c>
      <c r="B4297" s="65" t="s">
        <v>4899</v>
      </c>
      <c r="C4297" s="131">
        <v>2.125</v>
      </c>
      <c r="D4297" s="132">
        <v>4.515625</v>
      </c>
      <c r="E4297" s="132">
        <v>4.8703371719663835</v>
      </c>
      <c r="F4297" s="132">
        <v>32.188867005286617</v>
      </c>
      <c r="G4297" s="92">
        <v>82.421501159667969</v>
      </c>
      <c r="H4297" s="91">
        <v>57.940212249755859</v>
      </c>
      <c r="I4297" s="90">
        <v>75.797088623046875</v>
      </c>
    </row>
    <row r="4298" spans="1:9">
      <c r="A4298" s="65" t="s">
        <v>4898</v>
      </c>
      <c r="B4298" s="65" t="s">
        <v>4897</v>
      </c>
      <c r="C4298" s="131">
        <v>1.3080000000000001</v>
      </c>
      <c r="D4298" s="132">
        <v>1.7108639478683472</v>
      </c>
      <c r="E4298" s="132">
        <v>5.3251620051783872</v>
      </c>
      <c r="F4298" s="132">
        <v>31.609980806142033</v>
      </c>
      <c r="G4298" s="92">
        <v>80.338020324707031</v>
      </c>
      <c r="H4298" s="91">
        <v>56.496585845947266</v>
      </c>
      <c r="I4298" s="90">
        <v>73.886741638183594</v>
      </c>
    </row>
    <row r="4299" spans="1:9">
      <c r="A4299" s="65" t="s">
        <v>4896</v>
      </c>
      <c r="B4299" s="65" t="s">
        <v>4895</v>
      </c>
      <c r="C4299" s="131">
        <v>1.0329999999999999</v>
      </c>
      <c r="D4299" s="132">
        <v>1.0670889616012573</v>
      </c>
      <c r="E4299" s="132">
        <v>4.9595083390285053</v>
      </c>
      <c r="F4299" s="132">
        <v>32.670163766632548</v>
      </c>
      <c r="G4299" s="92">
        <v>80.641738891601563</v>
      </c>
      <c r="H4299" s="91">
        <v>56.915298461914063</v>
      </c>
      <c r="I4299" s="90">
        <v>74.221580505371094</v>
      </c>
    </row>
    <row r="4300" spans="1:9">
      <c r="A4300" s="65" t="s">
        <v>4894</v>
      </c>
      <c r="B4300" s="65" t="s">
        <v>4893</v>
      </c>
      <c r="C4300" s="131">
        <v>2.2240000000000002</v>
      </c>
      <c r="D4300" s="132">
        <v>4.9461760520935059</v>
      </c>
      <c r="E4300" s="132">
        <v>4.248153692549824</v>
      </c>
      <c r="F4300" s="132">
        <v>30.606012297882032</v>
      </c>
      <c r="G4300" s="92">
        <v>83.102760314941406</v>
      </c>
      <c r="H4300" s="91">
        <v>57.822036743164063</v>
      </c>
      <c r="I4300" s="90">
        <v>76.26202392578125</v>
      </c>
    </row>
    <row r="4301" spans="1:9">
      <c r="A4301" s="65" t="s">
        <v>4892</v>
      </c>
      <c r="B4301" s="65" t="s">
        <v>4891</v>
      </c>
      <c r="C4301" s="131">
        <v>1.3520000000000001</v>
      </c>
      <c r="D4301" s="132">
        <v>1.8279039859771729</v>
      </c>
      <c r="E4301" s="132">
        <v>4.7341729092115106</v>
      </c>
      <c r="F4301" s="132">
        <v>31.963628762541806</v>
      </c>
      <c r="G4301" s="92">
        <v>81.319244384765625</v>
      </c>
      <c r="H4301" s="91">
        <v>57.125133514404297</v>
      </c>
      <c r="I4301" s="90">
        <v>74.772537231445313</v>
      </c>
    </row>
    <row r="4302" spans="1:9">
      <c r="A4302" s="65" t="s">
        <v>4890</v>
      </c>
      <c r="B4302" s="65" t="s">
        <v>4889</v>
      </c>
      <c r="C4302" s="131">
        <v>0.83199999999999996</v>
      </c>
      <c r="D4302" s="132">
        <v>0.69222402572631836</v>
      </c>
      <c r="E4302" s="132">
        <v>5.2382095898119969</v>
      </c>
      <c r="F4302" s="132">
        <v>31.282824780397597</v>
      </c>
      <c r="G4302" s="92">
        <v>79.613563537597656</v>
      </c>
      <c r="H4302" s="91">
        <v>55.900547027587891</v>
      </c>
      <c r="I4302" s="90">
        <v>73.197036743164063</v>
      </c>
    </row>
    <row r="4303" spans="1:9">
      <c r="A4303" s="65" t="s">
        <v>4888</v>
      </c>
      <c r="B4303" s="65" t="s">
        <v>4887</v>
      </c>
      <c r="C4303" s="131">
        <v>0.85499999999999998</v>
      </c>
      <c r="D4303" s="132">
        <v>0.73102498054504395</v>
      </c>
      <c r="E4303" s="132">
        <v>5.0451738040727054</v>
      </c>
      <c r="F4303" s="132">
        <v>31.846875000000001</v>
      </c>
      <c r="G4303" s="92">
        <v>80.048095703125</v>
      </c>
      <c r="H4303" s="91">
        <v>56.306724548339844</v>
      </c>
      <c r="I4303" s="90">
        <v>73.623893737792969</v>
      </c>
    </row>
    <row r="4304" spans="1:9">
      <c r="A4304" s="65" t="s">
        <v>4886</v>
      </c>
      <c r="B4304" s="65" t="s">
        <v>4885</v>
      </c>
      <c r="C4304" s="131">
        <v>1.337</v>
      </c>
      <c r="D4304" s="132">
        <v>1.7875690460205078</v>
      </c>
      <c r="E4304" s="132">
        <v>3.975512052691387</v>
      </c>
      <c r="F4304" s="132">
        <v>31.982169390787519</v>
      </c>
      <c r="G4304" s="92">
        <v>82.366241455078125</v>
      </c>
      <c r="H4304" s="91">
        <v>57.669452667236328</v>
      </c>
      <c r="I4304" s="90">
        <v>75.683517456054688</v>
      </c>
    </row>
    <row r="4305" spans="1:9">
      <c r="A4305" s="65" t="s">
        <v>4884</v>
      </c>
      <c r="B4305" s="65" t="s">
        <v>4883</v>
      </c>
      <c r="C4305" s="131">
        <v>0.73699999999999999</v>
      </c>
      <c r="D4305" s="132">
        <v>0.54316902160644531</v>
      </c>
      <c r="E4305" s="132">
        <v>4.7096434782656633</v>
      </c>
      <c r="F4305" s="132">
        <v>31.709192798378442</v>
      </c>
      <c r="G4305" s="92">
        <v>80.296730041503906</v>
      </c>
      <c r="H4305" s="91">
        <v>56.361930847167969</v>
      </c>
      <c r="I4305" s="90">
        <v>73.8201904296875</v>
      </c>
    </row>
    <row r="4306" spans="1:9">
      <c r="A4306" s="65" t="s">
        <v>4882</v>
      </c>
      <c r="B4306" s="65" t="s">
        <v>4881</v>
      </c>
      <c r="C4306" s="131">
        <v>1.1200000000000001</v>
      </c>
      <c r="D4306" s="132">
        <v>1.2544000148773193</v>
      </c>
      <c r="E4306" s="132">
        <v>4.6398341944965802</v>
      </c>
      <c r="F4306" s="132">
        <v>30.933813652460618</v>
      </c>
      <c r="G4306" s="92">
        <v>80.846611022949219</v>
      </c>
      <c r="H4306" s="91">
        <v>56.503822326660156</v>
      </c>
      <c r="I4306" s="90">
        <v>74.259674072265625</v>
      </c>
    </row>
    <row r="4307" spans="1:9">
      <c r="A4307" s="65" t="s">
        <v>4880</v>
      </c>
      <c r="B4307" s="65" t="s">
        <v>4879</v>
      </c>
      <c r="C4307" s="131">
        <v>1.2430000000000001</v>
      </c>
      <c r="D4307" s="132">
        <v>1.5450489521026611</v>
      </c>
      <c r="E4307" s="132">
        <v>4.8624555195154153</v>
      </c>
      <c r="F4307" s="132">
        <v>32.63358402169893</v>
      </c>
      <c r="G4307" s="92">
        <v>81.111221313476563</v>
      </c>
      <c r="H4307" s="91">
        <v>57.199134826660156</v>
      </c>
      <c r="I4307" s="90">
        <v>74.640830993652344</v>
      </c>
    </row>
    <row r="4308" spans="1:9">
      <c r="A4308" s="65" t="s">
        <v>4878</v>
      </c>
      <c r="B4308" s="65" t="s">
        <v>4877</v>
      </c>
      <c r="C4308" s="131">
        <v>0.76100000000000001</v>
      </c>
      <c r="D4308" s="132">
        <v>0.57912099361419678</v>
      </c>
      <c r="E4308" s="132">
        <v>4.9300446793674784</v>
      </c>
      <c r="F4308" s="132">
        <v>31.598236927907259</v>
      </c>
      <c r="G4308" s="92">
        <v>80.001251220703125</v>
      </c>
      <c r="H4308" s="91">
        <v>56.180759429931641</v>
      </c>
      <c r="I4308" s="90">
        <v>73.555641174316406</v>
      </c>
    </row>
    <row r="4309" spans="1:9">
      <c r="A4309" s="65" t="s">
        <v>4876</v>
      </c>
      <c r="B4309" s="65" t="s">
        <v>4875</v>
      </c>
      <c r="C4309" s="131">
        <v>0.9</v>
      </c>
      <c r="D4309" s="132">
        <v>0.81000000238418579</v>
      </c>
      <c r="E4309" s="132">
        <v>4.7266612993805328</v>
      </c>
      <c r="F4309" s="132">
        <v>31.589502018842531</v>
      </c>
      <c r="G4309" s="92">
        <v>80.51226806640625</v>
      </c>
      <c r="H4309" s="91">
        <v>56.478740692138672</v>
      </c>
      <c r="I4309" s="90">
        <v>74.009017944335938</v>
      </c>
    </row>
    <row r="4310" spans="1:9">
      <c r="A4310" s="65" t="s">
        <v>4874</v>
      </c>
      <c r="B4310" s="65" t="s">
        <v>4873</v>
      </c>
      <c r="C4310" s="131">
        <v>2.4569999999999999</v>
      </c>
      <c r="D4310" s="132">
        <v>6.0368490219116211</v>
      </c>
      <c r="E4310" s="132">
        <v>2.9000670431512265</v>
      </c>
      <c r="F4310" s="132">
        <v>30.329687499999999</v>
      </c>
      <c r="G4310" s="92">
        <v>85.308830261230469</v>
      </c>
      <c r="H4310" s="91">
        <v>58.925861358642578</v>
      </c>
      <c r="I4310" s="90">
        <v>78.169837951660156</v>
      </c>
    </row>
    <row r="4311" spans="1:9">
      <c r="A4311" s="65" t="s">
        <v>4872</v>
      </c>
      <c r="B4311" s="65" t="s">
        <v>4871</v>
      </c>
      <c r="C4311" s="131">
        <v>1.4650000000000001</v>
      </c>
      <c r="D4311" s="132">
        <v>2.1462249755859375</v>
      </c>
      <c r="E4311" s="132">
        <v>4.0498281055167258</v>
      </c>
      <c r="F4311" s="132">
        <v>31.595572701386974</v>
      </c>
      <c r="G4311" s="92">
        <v>82.382759094238281</v>
      </c>
      <c r="H4311" s="91">
        <v>57.588405609130859</v>
      </c>
      <c r="I4311" s="90">
        <v>75.673629760742188</v>
      </c>
    </row>
    <row r="4312" spans="1:9">
      <c r="A4312" s="65" t="s">
        <v>4870</v>
      </c>
      <c r="B4312" s="65" t="s">
        <v>4869</v>
      </c>
      <c r="C4312" s="131">
        <v>1.649</v>
      </c>
      <c r="D4312" s="132">
        <v>2.7192010879516602</v>
      </c>
      <c r="E4312" s="132">
        <v>3.8480700303289703</v>
      </c>
      <c r="F4312" s="132">
        <v>30.894972782580851</v>
      </c>
      <c r="G4312" s="92">
        <v>82.807601928710938</v>
      </c>
      <c r="H4312" s="91">
        <v>57.633533477783203</v>
      </c>
      <c r="I4312" s="90">
        <v>75.9957275390625</v>
      </c>
    </row>
    <row r="4313" spans="1:9">
      <c r="A4313" s="65" t="s">
        <v>4868</v>
      </c>
      <c r="B4313" s="65" t="s">
        <v>4867</v>
      </c>
      <c r="C4313" s="131">
        <v>0.95399999999999996</v>
      </c>
      <c r="D4313" s="132">
        <v>0.91011601686477661</v>
      </c>
      <c r="E4313" s="132">
        <v>4.0651967341712911</v>
      </c>
      <c r="F4313" s="132">
        <v>31.719226118500604</v>
      </c>
      <c r="G4313" s="92">
        <v>81.559562683105469</v>
      </c>
      <c r="H4313" s="91">
        <v>57.075172424316406</v>
      </c>
      <c r="I4313" s="90">
        <v>74.934310913085938</v>
      </c>
    </row>
    <row r="4314" spans="1:9">
      <c r="A4314" s="65" t="s">
        <v>4866</v>
      </c>
      <c r="B4314" s="65" t="s">
        <v>4865</v>
      </c>
      <c r="C4314" s="131">
        <v>2.2290000000000001</v>
      </c>
      <c r="D4314" s="132">
        <v>4.9684410095214844</v>
      </c>
      <c r="E4314" s="132">
        <v>3.5061345528927337</v>
      </c>
      <c r="F4314" s="132">
        <v>29.75655566645495</v>
      </c>
      <c r="G4314" s="92">
        <v>83.965530395507813</v>
      </c>
      <c r="H4314" s="91">
        <v>58.0059814453125</v>
      </c>
      <c r="I4314" s="90">
        <v>76.941116333007813</v>
      </c>
    </row>
    <row r="4315" spans="1:9">
      <c r="A4315" s="65" t="s">
        <v>4864</v>
      </c>
      <c r="B4315" s="65" t="s">
        <v>4863</v>
      </c>
      <c r="C4315" s="131">
        <v>2.915</v>
      </c>
      <c r="D4315" s="132">
        <v>8.4972248077392578</v>
      </c>
      <c r="E4315" s="132">
        <v>3.5254686295097351</v>
      </c>
      <c r="F4315" s="132">
        <v>43.038678793681186</v>
      </c>
      <c r="G4315" s="92">
        <v>87.981941223144531</v>
      </c>
      <c r="H4315" s="91">
        <v>64.344757080078125</v>
      </c>
      <c r="I4315" s="90">
        <v>81.5859375</v>
      </c>
    </row>
    <row r="4316" spans="1:9">
      <c r="A4316" s="65" t="s">
        <v>4862</v>
      </c>
      <c r="B4316" s="65" t="s">
        <v>4861</v>
      </c>
      <c r="C4316" s="131">
        <v>2.802</v>
      </c>
      <c r="D4316" s="132">
        <v>7.8512039184570313</v>
      </c>
      <c r="E4316" s="132">
        <v>2.6383434033417088</v>
      </c>
      <c r="F4316" s="132">
        <v>37.430264890970292</v>
      </c>
      <c r="G4316" s="92">
        <v>87.803672790527344</v>
      </c>
      <c r="H4316" s="91">
        <v>62.4896240234375</v>
      </c>
      <c r="I4316" s="90">
        <v>80.95391845703125</v>
      </c>
    </row>
    <row r="4317" spans="1:9">
      <c r="A4317" s="65" t="s">
        <v>4860</v>
      </c>
      <c r="B4317" s="65" t="s">
        <v>4859</v>
      </c>
      <c r="C4317" s="131">
        <v>3.09</v>
      </c>
      <c r="D4317" s="132">
        <v>9.548100471496582</v>
      </c>
      <c r="E4317" s="132">
        <v>4.394031895796374</v>
      </c>
      <c r="F4317" s="132">
        <v>36.634985327681775</v>
      </c>
      <c r="G4317" s="92">
        <v>85.611610412597656</v>
      </c>
      <c r="H4317" s="91">
        <v>61.159420013427734</v>
      </c>
      <c r="I4317" s="90">
        <v>78.995071411132813</v>
      </c>
    </row>
    <row r="4318" spans="1:9">
      <c r="A4318" s="65" t="s">
        <v>4858</v>
      </c>
      <c r="B4318" s="65" t="s">
        <v>4857</v>
      </c>
      <c r="C4318" s="131">
        <v>3.93</v>
      </c>
      <c r="D4318" s="132">
        <v>15.444899559020996</v>
      </c>
      <c r="E4318" s="132">
        <v>3.9766426328555546</v>
      </c>
      <c r="F4318" s="132">
        <v>37.461374695863746</v>
      </c>
      <c r="G4318" s="92">
        <v>87.695892333984375</v>
      </c>
      <c r="H4318" s="91">
        <v>62.629127502441406</v>
      </c>
      <c r="I4318" s="90">
        <v>80.913055419921875</v>
      </c>
    </row>
    <row r="4319" spans="1:9">
      <c r="A4319" s="65" t="s">
        <v>4856</v>
      </c>
      <c r="B4319" s="65" t="s">
        <v>4855</v>
      </c>
      <c r="C4319" s="131">
        <v>3.6469999999999998</v>
      </c>
      <c r="D4319" s="132">
        <v>13.30060863494873</v>
      </c>
      <c r="E4319" s="132">
        <v>3.6586369623002652</v>
      </c>
      <c r="F4319" s="132">
        <v>38.520099540581931</v>
      </c>
      <c r="G4319" s="92">
        <v>87.938262939453125</v>
      </c>
      <c r="H4319" s="91">
        <v>63.041397094726563</v>
      </c>
      <c r="I4319" s="90">
        <v>81.201400756835938</v>
      </c>
    </row>
    <row r="4320" spans="1:9">
      <c r="A4320" s="65" t="s">
        <v>4854</v>
      </c>
      <c r="B4320" s="65" t="s">
        <v>4853</v>
      </c>
      <c r="C4320" s="131">
        <v>5.5780000000000003</v>
      </c>
      <c r="D4320" s="132">
        <v>31.114084243774414</v>
      </c>
      <c r="E4320" s="132">
        <v>3.5742030221797458</v>
      </c>
      <c r="F4320" s="132">
        <v>37.279394554107824</v>
      </c>
      <c r="G4320" s="92">
        <v>90.745590209960938</v>
      </c>
      <c r="H4320" s="91">
        <v>64.337394714355469</v>
      </c>
      <c r="I4320" s="90">
        <v>83.599769592285156</v>
      </c>
    </row>
    <row r="4321" spans="1:9">
      <c r="A4321" s="65" t="s">
        <v>4852</v>
      </c>
      <c r="B4321" s="65" t="s">
        <v>4851</v>
      </c>
      <c r="C4321" s="131">
        <v>1.917</v>
      </c>
      <c r="D4321" s="132">
        <v>3.674889087677002</v>
      </c>
      <c r="E4321" s="132">
        <v>4.3800971848072381</v>
      </c>
      <c r="F4321" s="132">
        <v>37.179192207574104</v>
      </c>
      <c r="G4321" s="92">
        <v>83.888023376464844</v>
      </c>
      <c r="H4321" s="91">
        <v>60.204990386962891</v>
      </c>
      <c r="I4321" s="90">
        <v>77.4796142578125</v>
      </c>
    </row>
    <row r="4322" spans="1:9">
      <c r="A4322" s="65" t="s">
        <v>4850</v>
      </c>
      <c r="B4322" s="65" t="s">
        <v>4849</v>
      </c>
      <c r="C4322" s="131">
        <v>3.762</v>
      </c>
      <c r="D4322" s="132">
        <v>14.152644157409668</v>
      </c>
      <c r="E4322" s="132">
        <v>3.9607924022438574</v>
      </c>
      <c r="F4322" s="132">
        <v>39.159162651603253</v>
      </c>
      <c r="G4322" s="92">
        <v>87.834632873535156</v>
      </c>
      <c r="H4322" s="91">
        <v>63.203704833984375</v>
      </c>
      <c r="I4322" s="90">
        <v>81.169731140136719</v>
      </c>
    </row>
    <row r="4323" spans="1:9">
      <c r="A4323" s="65" t="s">
        <v>4848</v>
      </c>
      <c r="B4323" s="65" t="s">
        <v>4847</v>
      </c>
      <c r="C4323" s="131">
        <v>2.625</v>
      </c>
      <c r="D4323" s="132">
        <v>6.890625</v>
      </c>
      <c r="E4323" s="132">
        <v>3.9630858978485808</v>
      </c>
      <c r="F4323" s="132">
        <v>35.456218582779307</v>
      </c>
      <c r="G4323" s="92">
        <v>85.220779418945313</v>
      </c>
      <c r="H4323" s="91">
        <v>60.505500793457031</v>
      </c>
      <c r="I4323" s="90">
        <v>78.533050537109375</v>
      </c>
    </row>
    <row r="4324" spans="1:9">
      <c r="A4324" s="65" t="s">
        <v>4846</v>
      </c>
      <c r="B4324" s="65" t="s">
        <v>4845</v>
      </c>
      <c r="C4324" s="131">
        <v>4.4939999999999998</v>
      </c>
      <c r="D4324" s="132">
        <v>20.196035385131836</v>
      </c>
      <c r="E4324" s="132">
        <v>4.2174958316138591</v>
      </c>
      <c r="F4324" s="132">
        <v>37.631683449156149</v>
      </c>
      <c r="G4324" s="92">
        <v>88.266647338867188</v>
      </c>
      <c r="H4324" s="91">
        <v>63.052539825439453</v>
      </c>
      <c r="I4324" s="90">
        <v>81.443939208984375</v>
      </c>
    </row>
    <row r="4325" spans="1:9">
      <c r="A4325" s="65" t="s">
        <v>4844</v>
      </c>
      <c r="B4325" s="65" t="s">
        <v>4843</v>
      </c>
      <c r="C4325" s="131">
        <v>3.4990000000000001</v>
      </c>
      <c r="D4325" s="132">
        <v>12.243000984191895</v>
      </c>
      <c r="E4325" s="132">
        <v>4.3765394373988409</v>
      </c>
      <c r="F4325" s="132">
        <v>39.195409526803964</v>
      </c>
      <c r="G4325" s="92">
        <v>86.847503662109375</v>
      </c>
      <c r="H4325" s="91">
        <v>62.663120269775391</v>
      </c>
      <c r="I4325" s="90">
        <v>80.303428649902344</v>
      </c>
    </row>
    <row r="4326" spans="1:9">
      <c r="A4326" s="65" t="s">
        <v>4842</v>
      </c>
      <c r="B4326" s="65" t="s">
        <v>4841</v>
      </c>
      <c r="C4326" s="131">
        <v>1.7370000000000001</v>
      </c>
      <c r="D4326" s="132">
        <v>3.0171689987182617</v>
      </c>
      <c r="E4326" s="132">
        <v>2.1994098499335575</v>
      </c>
      <c r="F4326" s="132">
        <v>35.591371649706176</v>
      </c>
      <c r="G4326" s="92">
        <v>86.313041687011719</v>
      </c>
      <c r="H4326" s="91">
        <v>60.927524566650391</v>
      </c>
      <c r="I4326" s="90">
        <v>79.443954467773438</v>
      </c>
    </row>
    <row r="4327" spans="1:9">
      <c r="A4327" s="65" t="s">
        <v>4840</v>
      </c>
      <c r="B4327" s="65" t="s">
        <v>4839</v>
      </c>
      <c r="C4327" s="131">
        <v>1.6719999999999999</v>
      </c>
      <c r="D4327" s="132">
        <v>2.795583963394165</v>
      </c>
      <c r="E4327" s="132">
        <v>4.1029359101123584</v>
      </c>
      <c r="F4327" s="132">
        <v>40.521927269701258</v>
      </c>
      <c r="G4327" s="92">
        <v>84.627632141113281</v>
      </c>
      <c r="H4327" s="91">
        <v>61.571556091308594</v>
      </c>
      <c r="I4327" s="90">
        <v>78.388870239257813</v>
      </c>
    </row>
    <row r="4328" spans="1:9">
      <c r="A4328" s="65" t="s">
        <v>4838</v>
      </c>
      <c r="B4328" s="65" t="s">
        <v>4837</v>
      </c>
      <c r="C4328" s="131">
        <v>3.1230000000000002</v>
      </c>
      <c r="D4328" s="132">
        <v>9.7531290054321289</v>
      </c>
      <c r="E4328" s="132">
        <v>4.4814729831014555</v>
      </c>
      <c r="F4328" s="132">
        <v>36.96</v>
      </c>
      <c r="G4328" s="92">
        <v>85.612846374511719</v>
      </c>
      <c r="H4328" s="91">
        <v>61.266765594482422</v>
      </c>
      <c r="I4328" s="90">
        <v>79.025016784667969</v>
      </c>
    </row>
    <row r="4329" spans="1:9">
      <c r="A4329" s="65" t="s">
        <v>4836</v>
      </c>
      <c r="B4329" s="65" t="s">
        <v>4835</v>
      </c>
      <c r="C4329" s="131">
        <v>2.4769999999999999</v>
      </c>
      <c r="D4329" s="132">
        <v>6.1355290412902832</v>
      </c>
      <c r="E4329" s="132">
        <v>4.4738841936789164</v>
      </c>
      <c r="F4329" s="132">
        <v>35.792224678195296</v>
      </c>
      <c r="G4329" s="92">
        <v>84.34197998046875</v>
      </c>
      <c r="H4329" s="91">
        <v>60.125930786132813</v>
      </c>
      <c r="I4329" s="90">
        <v>77.789337158203125</v>
      </c>
    </row>
    <row r="4330" spans="1:9">
      <c r="A4330" s="65" t="s">
        <v>4834</v>
      </c>
      <c r="B4330" s="65" t="s">
        <v>4833</v>
      </c>
      <c r="C4330" s="131">
        <v>1.6930000000000001</v>
      </c>
      <c r="D4330" s="132">
        <v>2.8662490844726563</v>
      </c>
      <c r="E4330" s="132">
        <v>3.5067933299284855</v>
      </c>
      <c r="F4330" s="132">
        <v>39.219632768361585</v>
      </c>
      <c r="G4330" s="92">
        <v>85.210311889648438</v>
      </c>
      <c r="H4330" s="91">
        <v>61.473545074462891</v>
      </c>
      <c r="I4330" s="90">
        <v>78.787361145019531</v>
      </c>
    </row>
    <row r="4331" spans="1:9">
      <c r="A4331" s="65" t="s">
        <v>4832</v>
      </c>
      <c r="B4331" s="65" t="s">
        <v>4831</v>
      </c>
      <c r="C4331" s="131">
        <v>1.022</v>
      </c>
      <c r="D4331" s="132">
        <v>1.04448401927948</v>
      </c>
      <c r="E4331" s="132">
        <v>4.5699538595430518</v>
      </c>
      <c r="F4331" s="132">
        <v>33.939735960051991</v>
      </c>
      <c r="G4331" s="92">
        <v>81.454216003417969</v>
      </c>
      <c r="H4331" s="91">
        <v>57.72760009765625</v>
      </c>
      <c r="I4331" s="90">
        <v>75.034011840820313</v>
      </c>
    </row>
    <row r="4332" spans="1:9">
      <c r="A4332" s="65" t="s">
        <v>4830</v>
      </c>
      <c r="B4332" s="65" t="s">
        <v>4829</v>
      </c>
      <c r="C4332" s="131">
        <v>2.0299999999999998</v>
      </c>
      <c r="D4332" s="132">
        <v>4.1209001541137695</v>
      </c>
      <c r="E4332" s="132">
        <v>4.1828237524339524</v>
      </c>
      <c r="F4332" s="132">
        <v>34.021346254583548</v>
      </c>
      <c r="G4332" s="92">
        <v>83.644187927246094</v>
      </c>
      <c r="H4332" s="91">
        <v>59.122333526611328</v>
      </c>
      <c r="I4332" s="90">
        <v>77.008796691894531</v>
      </c>
    </row>
    <row r="4333" spans="1:9">
      <c r="A4333" s="65" t="s">
        <v>4828</v>
      </c>
      <c r="B4333" s="65" t="s">
        <v>4827</v>
      </c>
      <c r="C4333" s="131">
        <v>0.82</v>
      </c>
      <c r="D4333" s="132">
        <v>0.67239999771118164</v>
      </c>
      <c r="E4333" s="132">
        <v>4.0770190866154525</v>
      </c>
      <c r="F4333" s="132">
        <v>32.789702683103698</v>
      </c>
      <c r="G4333" s="92">
        <v>81.562538146972656</v>
      </c>
      <c r="H4333" s="91">
        <v>57.374729156494141</v>
      </c>
      <c r="I4333" s="90">
        <v>75.017539978027344</v>
      </c>
    </row>
    <row r="4334" spans="1:9">
      <c r="A4334" s="65" t="s">
        <v>4826</v>
      </c>
      <c r="B4334" s="65" t="s">
        <v>4825</v>
      </c>
      <c r="C4334" s="131">
        <v>2.5960000000000001</v>
      </c>
      <c r="D4334" s="132">
        <v>6.7392158508300781</v>
      </c>
      <c r="E4334" s="132">
        <v>4.6018031794401875</v>
      </c>
      <c r="F4334" s="132">
        <v>32.332103709949408</v>
      </c>
      <c r="G4334" s="92">
        <v>83.581382751464844</v>
      </c>
      <c r="H4334" s="91">
        <v>58.680576324462891</v>
      </c>
      <c r="I4334" s="90">
        <v>76.843452453613281</v>
      </c>
    </row>
    <row r="4335" spans="1:9">
      <c r="A4335" s="65" t="s">
        <v>4824</v>
      </c>
      <c r="B4335" s="65" t="s">
        <v>4823</v>
      </c>
      <c r="C4335" s="131">
        <v>1.909</v>
      </c>
      <c r="D4335" s="132">
        <v>3.6442809104919434</v>
      </c>
      <c r="E4335" s="132">
        <v>4.6842722930811824</v>
      </c>
      <c r="F4335" s="132">
        <v>33.518639455782314</v>
      </c>
      <c r="G4335" s="92">
        <v>82.633049011230469</v>
      </c>
      <c r="H4335" s="91">
        <v>58.416347503662109</v>
      </c>
      <c r="I4335" s="90">
        <v>76.080230712890625</v>
      </c>
    </row>
    <row r="4336" spans="1:9">
      <c r="A4336" s="65" t="s">
        <v>4822</v>
      </c>
      <c r="B4336" s="65" t="s">
        <v>4821</v>
      </c>
      <c r="C4336" s="131">
        <v>2.9009999999999998</v>
      </c>
      <c r="D4336" s="132">
        <v>8.4158010482788086</v>
      </c>
      <c r="E4336" s="132">
        <v>4.6865444517811401</v>
      </c>
      <c r="F4336" s="132">
        <v>33.418547520343928</v>
      </c>
      <c r="G4336" s="92">
        <v>84.186676025390625</v>
      </c>
      <c r="H4336" s="91">
        <v>59.388736724853516</v>
      </c>
      <c r="I4336" s="90">
        <v>77.476577758789063</v>
      </c>
    </row>
    <row r="4337" spans="1:9">
      <c r="A4337" s="65" t="s">
        <v>4820</v>
      </c>
      <c r="B4337" s="65" t="s">
        <v>4819</v>
      </c>
      <c r="C4337" s="131">
        <v>2.4460000000000002</v>
      </c>
      <c r="D4337" s="132">
        <v>5.9829158782958984</v>
      </c>
      <c r="E4337" s="132">
        <v>2.8274303010387802</v>
      </c>
      <c r="F4337" s="132">
        <v>39.522489009130879</v>
      </c>
      <c r="G4337" s="92">
        <v>87.438407897949219</v>
      </c>
      <c r="H4337" s="91">
        <v>62.881881713867188</v>
      </c>
      <c r="I4337" s="90">
        <v>80.793632507324219</v>
      </c>
    </row>
    <row r="4338" spans="1:9">
      <c r="A4338" s="65" t="s">
        <v>4818</v>
      </c>
      <c r="B4338" s="65" t="s">
        <v>4817</v>
      </c>
      <c r="C4338" s="131">
        <v>4.0069999999999997</v>
      </c>
      <c r="D4338" s="132">
        <v>16.056049346923828</v>
      </c>
      <c r="E4338" s="132">
        <v>4.4990827067265178</v>
      </c>
      <c r="F4338" s="132">
        <v>31.723776654751632</v>
      </c>
      <c r="G4338" s="92">
        <v>85.804191589355469</v>
      </c>
      <c r="H4338" s="91">
        <v>59.878288269042969</v>
      </c>
      <c r="I4338" s="90">
        <v>78.78887939453125</v>
      </c>
    </row>
    <row r="4339" spans="1:9">
      <c r="A4339" s="65" t="s">
        <v>4816</v>
      </c>
      <c r="B4339" s="65" t="s">
        <v>4815</v>
      </c>
      <c r="C4339" s="131">
        <v>2.9180000000000001</v>
      </c>
      <c r="D4339" s="132">
        <v>8.5147237777709961</v>
      </c>
      <c r="E4339" s="132">
        <v>4.7843138435599215</v>
      </c>
      <c r="F4339" s="132">
        <v>30.73392082072866</v>
      </c>
      <c r="G4339" s="92">
        <v>83.478805541992188</v>
      </c>
      <c r="H4339" s="91">
        <v>58.191375732421875</v>
      </c>
      <c r="I4339" s="90">
        <v>76.636260986328125</v>
      </c>
    </row>
    <row r="4340" spans="1:9">
      <c r="A4340" s="65" t="s">
        <v>4814</v>
      </c>
      <c r="B4340" s="65" t="s">
        <v>4813</v>
      </c>
      <c r="C4340" s="131">
        <v>2.3069999999999999</v>
      </c>
      <c r="D4340" s="132">
        <v>5.3222489356994629</v>
      </c>
      <c r="E4340" s="132">
        <v>4.321831570759417</v>
      </c>
      <c r="F4340" s="132">
        <v>34.498872445384073</v>
      </c>
      <c r="G4340" s="92">
        <v>83.997489929199219</v>
      </c>
      <c r="H4340" s="91">
        <v>59.511627197265625</v>
      </c>
      <c r="I4340" s="90">
        <v>77.371841430664063</v>
      </c>
    </row>
    <row r="4341" spans="1:9">
      <c r="A4341" s="65" t="s">
        <v>4812</v>
      </c>
      <c r="B4341" s="65" t="s">
        <v>4811</v>
      </c>
      <c r="C4341" s="131">
        <v>3.4609999999999999</v>
      </c>
      <c r="D4341" s="132">
        <v>11.978521347045898</v>
      </c>
      <c r="E4341" s="132">
        <v>4.9247957464661418</v>
      </c>
      <c r="F4341" s="132">
        <v>30.328024151571935</v>
      </c>
      <c r="G4341" s="92">
        <v>84.044349670410156</v>
      </c>
      <c r="H4341" s="91">
        <v>58.45111083984375</v>
      </c>
      <c r="I4341" s="90">
        <v>77.119049072265625</v>
      </c>
    </row>
    <row r="4342" spans="1:9">
      <c r="A4342" s="65" t="s">
        <v>4810</v>
      </c>
      <c r="B4342" s="65" t="s">
        <v>4809</v>
      </c>
      <c r="C4342" s="131">
        <v>4.2850000000000001</v>
      </c>
      <c r="D4342" s="132">
        <v>18.361225128173828</v>
      </c>
      <c r="E4342" s="132">
        <v>4.8699078961159286</v>
      </c>
      <c r="F4342" s="132">
        <v>30.377404497426173</v>
      </c>
      <c r="G4342" s="92">
        <v>85.413200378417969</v>
      </c>
      <c r="H4342" s="91">
        <v>59.295249938964844</v>
      </c>
      <c r="I4342" s="90">
        <v>78.345924377441406</v>
      </c>
    </row>
    <row r="4343" spans="1:9">
      <c r="A4343" s="65" t="s">
        <v>4592</v>
      </c>
      <c r="B4343" s="65" t="s">
        <v>4591</v>
      </c>
      <c r="C4343" s="131">
        <v>1.883</v>
      </c>
      <c r="D4343" s="132">
        <v>3.5456891059875488</v>
      </c>
      <c r="E4343" s="132">
        <v>4.2068512085336449</v>
      </c>
      <c r="F4343" s="132">
        <v>33.427475510444943</v>
      </c>
      <c r="G4343" s="92">
        <v>83.242599487304688</v>
      </c>
      <c r="H4343" s="91">
        <v>58.697959899902344</v>
      </c>
      <c r="I4343" s="90">
        <v>76.601043701171875</v>
      </c>
    </row>
    <row r="4344" spans="1:9">
      <c r="A4344" s="65" t="s">
        <v>4590</v>
      </c>
      <c r="B4344" s="65" t="s">
        <v>4589</v>
      </c>
      <c r="C4344" s="131">
        <v>1.2110000000000001</v>
      </c>
      <c r="D4344" s="132">
        <v>1.4665210247039795</v>
      </c>
      <c r="E4344" s="132">
        <v>5.0666188873208418</v>
      </c>
      <c r="F4344" s="132">
        <v>31.804649265905383</v>
      </c>
      <c r="G4344" s="92">
        <v>80.587745666503906</v>
      </c>
      <c r="H4344" s="91">
        <v>56.662750244140625</v>
      </c>
      <c r="I4344" s="90">
        <v>74.113861083984375</v>
      </c>
    </row>
    <row r="4345" spans="1:9">
      <c r="A4345" s="65" t="s">
        <v>4588</v>
      </c>
      <c r="B4345" s="65" t="s">
        <v>4587</v>
      </c>
      <c r="C4345" s="131">
        <v>1.5740000000000001</v>
      </c>
      <c r="D4345" s="132">
        <v>2.4774758815765381</v>
      </c>
      <c r="E4345" s="132">
        <v>4.4442370201914851</v>
      </c>
      <c r="F4345" s="132">
        <v>33.454432477216237</v>
      </c>
      <c r="G4345" s="92">
        <v>82.417449951171875</v>
      </c>
      <c r="H4345" s="91">
        <v>58.209243774414063</v>
      </c>
      <c r="I4345" s="90">
        <v>75.866928100585938</v>
      </c>
    </row>
    <row r="4346" spans="1:9">
      <c r="A4346" s="65" t="s">
        <v>4586</v>
      </c>
      <c r="B4346" s="65" t="s">
        <v>4585</v>
      </c>
      <c r="C4346" s="131">
        <v>2.15</v>
      </c>
      <c r="D4346" s="132">
        <v>4.622499942779541</v>
      </c>
      <c r="E4346" s="132">
        <v>4.8359954768688684</v>
      </c>
      <c r="F4346" s="132">
        <v>30.987049936230747</v>
      </c>
      <c r="G4346" s="92">
        <v>82.242439270019531</v>
      </c>
      <c r="H4346" s="91">
        <v>57.479446411132813</v>
      </c>
      <c r="I4346" s="90">
        <v>75.541801452636719</v>
      </c>
    </row>
    <row r="4347" spans="1:9">
      <c r="A4347" s="65" t="s">
        <v>4584</v>
      </c>
      <c r="B4347" s="65" t="s">
        <v>4583</v>
      </c>
      <c r="C4347" s="131">
        <v>1.2410000000000001</v>
      </c>
      <c r="D4347" s="132">
        <v>1.5400810241699219</v>
      </c>
      <c r="E4347" s="132">
        <v>5.2508556625688998</v>
      </c>
      <c r="F4347" s="132">
        <v>31.816523135308714</v>
      </c>
      <c r="G4347" s="92">
        <v>80.379898071289063</v>
      </c>
      <c r="H4347" s="91">
        <v>56.566150665283203</v>
      </c>
      <c r="I4347" s="90">
        <v>73.936111450195313</v>
      </c>
    </row>
    <row r="4348" spans="1:9">
      <c r="A4348" s="65" t="s">
        <v>4582</v>
      </c>
      <c r="B4348" s="65" t="s">
        <v>4581</v>
      </c>
      <c r="C4348" s="131">
        <v>1.3029999999999999</v>
      </c>
      <c r="D4348" s="132">
        <v>1.6978089809417725</v>
      </c>
      <c r="E4348" s="132">
        <v>5.179350726581756</v>
      </c>
      <c r="F4348" s="132">
        <v>34.055215795911238</v>
      </c>
      <c r="G4348" s="92">
        <v>81.078956604003906</v>
      </c>
      <c r="H4348" s="91">
        <v>57.638587951660156</v>
      </c>
      <c r="I4348" s="90">
        <v>74.7362060546875</v>
      </c>
    </row>
    <row r="4349" spans="1:9">
      <c r="A4349" s="65" t="s">
        <v>4580</v>
      </c>
      <c r="B4349" s="65" t="s">
        <v>4579</v>
      </c>
      <c r="C4349" s="131">
        <v>0.999</v>
      </c>
      <c r="D4349" s="132">
        <v>0.99800097942352295</v>
      </c>
      <c r="E4349" s="132">
        <v>5.1041794351262206</v>
      </c>
      <c r="F4349" s="132">
        <v>32.304027051952048</v>
      </c>
      <c r="G4349" s="92">
        <v>80.301467895507813</v>
      </c>
      <c r="H4349" s="91">
        <v>56.616779327392578</v>
      </c>
      <c r="I4349" s="90">
        <v>73.892608642578125</v>
      </c>
    </row>
    <row r="4350" spans="1:9">
      <c r="A4350" s="65" t="s">
        <v>4578</v>
      </c>
      <c r="B4350" s="65" t="s">
        <v>4577</v>
      </c>
      <c r="C4350" s="131">
        <v>2.72</v>
      </c>
      <c r="D4350" s="132">
        <v>7.398399829864502</v>
      </c>
      <c r="E4350" s="132">
        <v>4.9289636237779755</v>
      </c>
      <c r="F4350" s="132">
        <v>29.285142733564015</v>
      </c>
      <c r="G4350" s="92">
        <v>82.639984130859375</v>
      </c>
      <c r="H4350" s="91">
        <v>57.270351409912109</v>
      </c>
      <c r="I4350" s="90">
        <v>75.775192260742188</v>
      </c>
    </row>
    <row r="4351" spans="1:9">
      <c r="A4351" s="65" t="s">
        <v>4576</v>
      </c>
      <c r="B4351" s="65" t="s">
        <v>4575</v>
      </c>
      <c r="C4351" s="131">
        <v>0.95899999999999996</v>
      </c>
      <c r="D4351" s="132">
        <v>0.91968101263046265</v>
      </c>
      <c r="E4351" s="132">
        <v>5.1427055526209688</v>
      </c>
      <c r="F4351" s="132">
        <v>30.866044012282497</v>
      </c>
      <c r="G4351" s="92">
        <v>79.862266540527344</v>
      </c>
      <c r="H4351" s="91">
        <v>55.932525634765625</v>
      </c>
      <c r="I4351" s="90">
        <v>73.387100219726563</v>
      </c>
    </row>
    <row r="4352" spans="1:9">
      <c r="A4352" s="65" t="s">
        <v>4574</v>
      </c>
      <c r="B4352" s="65" t="s">
        <v>4573</v>
      </c>
      <c r="C4352" s="131">
        <v>1.1779999999999999</v>
      </c>
      <c r="D4352" s="132">
        <v>1.3876839876174927</v>
      </c>
      <c r="E4352" s="132">
        <v>5.1655780531728466</v>
      </c>
      <c r="F4352" s="132">
        <v>28.355276552426197</v>
      </c>
      <c r="G4352" s="92">
        <v>79.627693176269531</v>
      </c>
      <c r="H4352" s="91">
        <v>55.086055755615234</v>
      </c>
      <c r="I4352" s="90">
        <v>72.986946105957031</v>
      </c>
    </row>
    <row r="4353" spans="1:9">
      <c r="A4353" s="65" t="s">
        <v>4572</v>
      </c>
      <c r="B4353" s="65" t="s">
        <v>4571</v>
      </c>
      <c r="C4353" s="131">
        <v>0.58399999999999996</v>
      </c>
      <c r="D4353" s="132">
        <v>0.34105598926544189</v>
      </c>
      <c r="E4353" s="132">
        <v>5.3314457993801883</v>
      </c>
      <c r="F4353" s="132">
        <v>29.828184511214559</v>
      </c>
      <c r="G4353" s="92">
        <v>78.753273010253906</v>
      </c>
      <c r="H4353" s="91">
        <v>54.937728881835938</v>
      </c>
      <c r="I4353" s="90">
        <v>72.309005737304688</v>
      </c>
    </row>
    <row r="4354" spans="1:9">
      <c r="A4354" s="65" t="s">
        <v>4570</v>
      </c>
      <c r="B4354" s="65" t="s">
        <v>4569</v>
      </c>
      <c r="C4354" s="131">
        <v>2.177</v>
      </c>
      <c r="D4354" s="132">
        <v>4.7393288612365723</v>
      </c>
      <c r="E4354" s="132">
        <v>5.0330504512818033</v>
      </c>
      <c r="F4354" s="132">
        <v>28.888585099111413</v>
      </c>
      <c r="G4354" s="92">
        <v>81.541603088378906</v>
      </c>
      <c r="H4354" s="91">
        <v>56.470375061035156</v>
      </c>
      <c r="I4354" s="90">
        <v>74.757560729980469</v>
      </c>
    </row>
    <row r="4355" spans="1:9">
      <c r="A4355" s="65" t="s">
        <v>4568</v>
      </c>
      <c r="B4355" s="65" t="s">
        <v>4567</v>
      </c>
      <c r="C4355" s="131">
        <v>0.35699999999999998</v>
      </c>
      <c r="D4355" s="132">
        <v>0.12744900584220886</v>
      </c>
      <c r="E4355" s="132">
        <v>4.9025065819881402</v>
      </c>
      <c r="F4355" s="132">
        <v>30.035443387119017</v>
      </c>
      <c r="G4355" s="92">
        <v>79.030136108398438</v>
      </c>
      <c r="H4355" s="91">
        <v>55.08349609375</v>
      </c>
      <c r="I4355" s="90">
        <v>72.550392150878906</v>
      </c>
    </row>
    <row r="4356" spans="1:9">
      <c r="A4356" s="65" t="s">
        <v>4566</v>
      </c>
      <c r="B4356" s="65" t="s">
        <v>4565</v>
      </c>
      <c r="C4356" s="131">
        <v>1.6419999999999999</v>
      </c>
      <c r="D4356" s="132">
        <v>2.6961638927459717</v>
      </c>
      <c r="E4356" s="132">
        <v>4.8487253595451758</v>
      </c>
      <c r="F4356" s="132">
        <v>29.142233433588824</v>
      </c>
      <c r="G4356" s="92">
        <v>80.998886108398438</v>
      </c>
      <c r="H4356" s="91">
        <v>56.150894165039063</v>
      </c>
      <c r="I4356" s="90">
        <v>74.275245666503906</v>
      </c>
    </row>
    <row r="4357" spans="1:9">
      <c r="A4357" s="65" t="s">
        <v>4564</v>
      </c>
      <c r="B4357" s="65" t="s">
        <v>4563</v>
      </c>
      <c r="C4357" s="131">
        <v>0.88</v>
      </c>
      <c r="D4357" s="132">
        <v>0.77439999580383301</v>
      </c>
      <c r="E4357" s="132">
        <v>5.1277683459793497</v>
      </c>
      <c r="F4357" s="132">
        <v>31.578209177038826</v>
      </c>
      <c r="G4357" s="92">
        <v>79.912933349609375</v>
      </c>
      <c r="H4357" s="91">
        <v>56.159732818603516</v>
      </c>
      <c r="I4357" s="90">
        <v>73.48553466796875</v>
      </c>
    </row>
    <row r="4358" spans="1:9">
      <c r="A4358" s="65" t="s">
        <v>4562</v>
      </c>
      <c r="B4358" s="65" t="s">
        <v>4561</v>
      </c>
      <c r="C4358" s="131">
        <v>0.45300000000000001</v>
      </c>
      <c r="D4358" s="132">
        <v>0.20520900189876556</v>
      </c>
      <c r="E4358" s="132">
        <v>5.1695056141035884</v>
      </c>
      <c r="F4358" s="132">
        <v>32.919410634208838</v>
      </c>
      <c r="G4358" s="92">
        <v>79.453826904296875</v>
      </c>
      <c r="H4358" s="91">
        <v>56.225154876708984</v>
      </c>
      <c r="I4358" s="90">
        <v>73.168357849121094</v>
      </c>
    </row>
    <row r="4359" spans="1:9">
      <c r="A4359" s="65" t="s">
        <v>4560</v>
      </c>
      <c r="B4359" s="65" t="s">
        <v>4559</v>
      </c>
      <c r="C4359" s="131">
        <v>0.215</v>
      </c>
      <c r="D4359" s="132">
        <v>4.622500017285347E-2</v>
      </c>
      <c r="E4359" s="132">
        <v>5.0655927420091853</v>
      </c>
      <c r="F4359" s="132">
        <v>30.882881355932202</v>
      </c>
      <c r="G4359" s="92">
        <v>78.755485534667969</v>
      </c>
      <c r="H4359" s="91">
        <v>55.164760589599609</v>
      </c>
      <c r="I4359" s="90">
        <v>72.372047424316406</v>
      </c>
    </row>
    <row r="4360" spans="1:9">
      <c r="A4360" s="65" t="s">
        <v>4558</v>
      </c>
      <c r="B4360" s="65" t="s">
        <v>4557</v>
      </c>
      <c r="C4360" s="131">
        <v>2.867</v>
      </c>
      <c r="D4360" s="132">
        <v>8.2196893692016602</v>
      </c>
      <c r="E4360" s="132">
        <v>4.602897780522234</v>
      </c>
      <c r="F4360" s="132">
        <v>29.761268306554815</v>
      </c>
      <c r="G4360" s="92">
        <v>83.437088012695313</v>
      </c>
      <c r="H4360" s="91">
        <v>57.858348846435547</v>
      </c>
      <c r="I4360" s="90">
        <v>76.515716552734375</v>
      </c>
    </row>
    <row r="4361" spans="1:9">
      <c r="A4361" s="65" t="s">
        <v>4556</v>
      </c>
      <c r="B4361" s="65" t="s">
        <v>4555</v>
      </c>
      <c r="C4361" s="131">
        <v>1.1080000000000001</v>
      </c>
      <c r="D4361" s="132">
        <v>1.2276639938354492</v>
      </c>
      <c r="E4361" s="132">
        <v>5.0183251935156026</v>
      </c>
      <c r="F4361" s="132">
        <v>30.113811772837231</v>
      </c>
      <c r="G4361" s="92">
        <v>80.112312316894531</v>
      </c>
      <c r="H4361" s="91">
        <v>55.865886688232422</v>
      </c>
      <c r="I4361" s="90">
        <v>73.55145263671875</v>
      </c>
    </row>
    <row r="4362" spans="1:9">
      <c r="A4362" s="65" t="s">
        <v>4554</v>
      </c>
      <c r="B4362" s="65" t="s">
        <v>4553</v>
      </c>
      <c r="C4362" s="131">
        <v>2.774</v>
      </c>
      <c r="D4362" s="132">
        <v>7.6950759887695313</v>
      </c>
      <c r="E4362" s="132">
        <v>5.1493856025965696</v>
      </c>
      <c r="F4362" s="132">
        <v>30.945405471721262</v>
      </c>
      <c r="G4362" s="92">
        <v>82.784736633300781</v>
      </c>
      <c r="H4362" s="91">
        <v>57.87115478515625</v>
      </c>
      <c r="I4362" s="90">
        <v>76.043350219726563</v>
      </c>
    </row>
    <row r="4363" spans="1:9">
      <c r="A4363" s="65" t="s">
        <v>4552</v>
      </c>
      <c r="B4363" s="65" t="s">
        <v>4551</v>
      </c>
      <c r="C4363" s="131">
        <v>0.78</v>
      </c>
      <c r="D4363" s="132">
        <v>0.60839998722076416</v>
      </c>
      <c r="E4363" s="132">
        <v>5.1452965095809358</v>
      </c>
      <c r="F4363" s="132">
        <v>30.293954283272804</v>
      </c>
      <c r="G4363" s="92">
        <v>79.439376831054688</v>
      </c>
      <c r="H4363" s="91">
        <v>55.489646911621094</v>
      </c>
      <c r="I4363" s="90">
        <v>72.95880126953125</v>
      </c>
    </row>
    <row r="4364" spans="1:9">
      <c r="A4364" s="65" t="s">
        <v>4550</v>
      </c>
      <c r="B4364" s="65" t="s">
        <v>4549</v>
      </c>
      <c r="C4364" s="131">
        <v>0.61299999999999999</v>
      </c>
      <c r="D4364" s="132">
        <v>0.3757689893245697</v>
      </c>
      <c r="E4364" s="132">
        <v>5.3188218927705879</v>
      </c>
      <c r="F4364" s="132">
        <v>31.625978544505653</v>
      </c>
      <c r="G4364" s="92">
        <v>79.21844482421875</v>
      </c>
      <c r="H4364" s="91">
        <v>55.744815826416016</v>
      </c>
      <c r="I4364" s="90">
        <v>72.866691589355469</v>
      </c>
    </row>
    <row r="4365" spans="1:9">
      <c r="A4365" s="65" t="s">
        <v>4548</v>
      </c>
      <c r="B4365" s="65" t="s">
        <v>4547</v>
      </c>
      <c r="C4365" s="131">
        <v>1.776</v>
      </c>
      <c r="D4365" s="132">
        <v>3.1541759967803955</v>
      </c>
      <c r="E4365" s="132">
        <v>5.0235631535932237</v>
      </c>
      <c r="F4365" s="132">
        <v>32.296166778749161</v>
      </c>
      <c r="G4365" s="92">
        <v>81.67022705078125</v>
      </c>
      <c r="H4365" s="91">
        <v>57.508571624755859</v>
      </c>
      <c r="I4365" s="90">
        <v>75.132301330566406</v>
      </c>
    </row>
    <row r="4366" spans="1:9">
      <c r="A4366" s="65" t="s">
        <v>4546</v>
      </c>
      <c r="B4366" s="65" t="s">
        <v>4545</v>
      </c>
      <c r="C4366" s="131">
        <v>1.8779999999999999</v>
      </c>
      <c r="D4366" s="132">
        <v>3.5268840789794922</v>
      </c>
      <c r="E4366" s="132">
        <v>5.0282164195393531</v>
      </c>
      <c r="F4366" s="132">
        <v>29.844389476051269</v>
      </c>
      <c r="G4366" s="92">
        <v>81.282173156738281</v>
      </c>
      <c r="H4366" s="91">
        <v>56.5687255859375</v>
      </c>
      <c r="I4366" s="90">
        <v>74.594940185546875</v>
      </c>
    </row>
    <row r="4367" spans="1:9">
      <c r="A4367" s="65" t="s">
        <v>4544</v>
      </c>
      <c r="B4367" s="65" t="s">
        <v>4543</v>
      </c>
      <c r="C4367" s="131">
        <v>0.80600000000000005</v>
      </c>
      <c r="D4367" s="132">
        <v>0.64963597059249878</v>
      </c>
      <c r="E4367" s="132">
        <v>5.0691070625515895</v>
      </c>
      <c r="F4367" s="132">
        <v>30.201765899057392</v>
      </c>
      <c r="G4367" s="92">
        <v>79.568504333496094</v>
      </c>
      <c r="H4367" s="91">
        <v>55.534660339355469</v>
      </c>
      <c r="I4367" s="90">
        <v>73.065162658691406</v>
      </c>
    </row>
    <row r="4368" spans="1:9">
      <c r="A4368" s="65" t="s">
        <v>4542</v>
      </c>
      <c r="B4368" s="65" t="s">
        <v>4541</v>
      </c>
      <c r="C4368" s="131">
        <v>1.0569999999999999</v>
      </c>
      <c r="D4368" s="132">
        <v>1.1172490119934082</v>
      </c>
      <c r="E4368" s="132">
        <v>4.780537551636491</v>
      </c>
      <c r="F4368" s="132">
        <v>32.125959171854639</v>
      </c>
      <c r="G4368" s="92">
        <v>80.811470031738281</v>
      </c>
      <c r="H4368" s="91">
        <v>56.840187072753906</v>
      </c>
      <c r="I4368" s="90">
        <v>74.325057983398438</v>
      </c>
    </row>
    <row r="4369" spans="1:9">
      <c r="A4369" s="65" t="s">
        <v>4540</v>
      </c>
      <c r="B4369" s="65" t="s">
        <v>4539</v>
      </c>
      <c r="C4369" s="131">
        <v>1.3540000000000001</v>
      </c>
      <c r="D4369" s="132">
        <v>1.8333159685134888</v>
      </c>
      <c r="E4369" s="132">
        <v>4.6481370524608092</v>
      </c>
      <c r="F4369" s="132">
        <v>36.576536693342412</v>
      </c>
      <c r="G4369" s="92">
        <v>82.469627380371094</v>
      </c>
      <c r="H4369" s="91">
        <v>59.154167175292969</v>
      </c>
      <c r="I4369" s="90">
        <v>76.160675048828125</v>
      </c>
    </row>
    <row r="4370" spans="1:9">
      <c r="A4370" s="65" t="s">
        <v>4538</v>
      </c>
      <c r="B4370" s="65" t="s">
        <v>4537</v>
      </c>
      <c r="C4370" s="131">
        <v>2.7080000000000002</v>
      </c>
      <c r="D4370" s="132">
        <v>7.3332638740539551</v>
      </c>
      <c r="E4370" s="132">
        <v>4.4802254981205882</v>
      </c>
      <c r="F4370" s="132">
        <v>29.77393241737839</v>
      </c>
      <c r="G4370" s="92">
        <v>83.360916137695313</v>
      </c>
      <c r="H4370" s="91">
        <v>57.793228149414063</v>
      </c>
      <c r="I4370" s="90">
        <v>76.442535400390625</v>
      </c>
    </row>
    <row r="4371" spans="1:9">
      <c r="A4371" s="65" t="s">
        <v>4536</v>
      </c>
      <c r="B4371" s="65" t="s">
        <v>4535</v>
      </c>
      <c r="C4371" s="131">
        <v>3.6819999999999999</v>
      </c>
      <c r="D4371" s="132">
        <v>13.557124137878418</v>
      </c>
      <c r="E4371" s="132">
        <v>4.5744942348392366</v>
      </c>
      <c r="F4371" s="132">
        <v>32.721648004593739</v>
      </c>
      <c r="G4371" s="92">
        <v>85.41473388671875</v>
      </c>
      <c r="H4371" s="91">
        <v>59.938907623291016</v>
      </c>
      <c r="I4371" s="90">
        <v>78.521209716796875</v>
      </c>
    </row>
    <row r="4372" spans="1:9">
      <c r="A4372" s="65" t="s">
        <v>4534</v>
      </c>
      <c r="B4372" s="65" t="s">
        <v>4533</v>
      </c>
      <c r="C4372" s="131">
        <v>3.3340000000000001</v>
      </c>
      <c r="D4372" s="132">
        <v>11.115555763244629</v>
      </c>
      <c r="E4372" s="132">
        <v>5.2745891610304056</v>
      </c>
      <c r="F4372" s="132">
        <v>31.541436980285901</v>
      </c>
      <c r="G4372" s="92">
        <v>83.623313903808594</v>
      </c>
      <c r="H4372" s="91">
        <v>58.589241027832031</v>
      </c>
      <c r="I4372" s="90">
        <v>76.849319458007813</v>
      </c>
    </row>
    <row r="4373" spans="1:9">
      <c r="A4373" s="65" t="s">
        <v>4528</v>
      </c>
      <c r="B4373" s="65" t="s">
        <v>4527</v>
      </c>
      <c r="C4373" s="131">
        <v>4.194</v>
      </c>
      <c r="D4373" s="132">
        <v>17.589635848999023</v>
      </c>
      <c r="E4373" s="132">
        <v>3.5875649674931891</v>
      </c>
      <c r="F4373" s="132">
        <v>41.974132492113561</v>
      </c>
      <c r="G4373" s="92">
        <v>89.656051635742188</v>
      </c>
      <c r="H4373" s="91">
        <v>65.082466125488281</v>
      </c>
      <c r="I4373" s="90">
        <v>83.006660461425781</v>
      </c>
    </row>
    <row r="4374" spans="1:9">
      <c r="A4374" s="65" t="s">
        <v>4526</v>
      </c>
      <c r="B4374" s="65" t="s">
        <v>4525</v>
      </c>
      <c r="C4374" s="131">
        <v>4.7709999999999999</v>
      </c>
      <c r="D4374" s="132">
        <v>22.762441635131836</v>
      </c>
      <c r="E4374" s="132">
        <v>3.4371816510896833</v>
      </c>
      <c r="F4374" s="132">
        <v>41.780025139984005</v>
      </c>
      <c r="G4374" s="92">
        <v>90.712165832519531</v>
      </c>
      <c r="H4374" s="91">
        <v>65.639900207519531</v>
      </c>
      <c r="I4374" s="90">
        <v>83.927841186523438</v>
      </c>
    </row>
    <row r="4375" spans="1:9">
      <c r="A4375" s="65" t="s">
        <v>4524</v>
      </c>
      <c r="B4375" s="65" t="s">
        <v>4523</v>
      </c>
      <c r="C4375" s="131">
        <v>3.3109999999999999</v>
      </c>
      <c r="D4375" s="132">
        <v>10.96272087097168</v>
      </c>
      <c r="E4375" s="132">
        <v>3.7672293045032039</v>
      </c>
      <c r="F4375" s="132">
        <v>39.02344996930632</v>
      </c>
      <c r="G4375" s="92">
        <v>87.371879577636719</v>
      </c>
      <c r="H4375" s="91">
        <v>62.850578308105469</v>
      </c>
      <c r="I4375" s="90">
        <v>80.736640930175781</v>
      </c>
    </row>
    <row r="4376" spans="1:9">
      <c r="A4376" s="65" t="s">
        <v>4522</v>
      </c>
      <c r="B4376" s="65" t="s">
        <v>4521</v>
      </c>
      <c r="C4376" s="131">
        <v>3.931</v>
      </c>
      <c r="D4376" s="132">
        <v>15.452760696411133</v>
      </c>
      <c r="E4376" s="132">
        <v>3.9165182734298862</v>
      </c>
      <c r="F4376" s="132">
        <v>39.461778471138842</v>
      </c>
      <c r="G4376" s="92">
        <v>88.226997375488281</v>
      </c>
      <c r="H4376" s="91">
        <v>63.525653839111328</v>
      </c>
      <c r="I4376" s="90">
        <v>81.543037414550781</v>
      </c>
    </row>
    <row r="4377" spans="1:9">
      <c r="A4377" s="65" t="s">
        <v>4520</v>
      </c>
      <c r="B4377" s="65" t="s">
        <v>4519</v>
      </c>
      <c r="C4377" s="131">
        <v>3.2490000000000001</v>
      </c>
      <c r="D4377" s="132">
        <v>10.556000709533691</v>
      </c>
      <c r="E4377" s="132">
        <v>4.1919888292963723</v>
      </c>
      <c r="F4377" s="132">
        <v>39.615877402336388</v>
      </c>
      <c r="G4377" s="92">
        <v>86.808883666992188</v>
      </c>
      <c r="H4377" s="91">
        <v>62.732658386230469</v>
      </c>
      <c r="I4377" s="90">
        <v>80.294075012207031</v>
      </c>
    </row>
    <row r="4378" spans="1:9">
      <c r="A4378" s="65" t="s">
        <v>4518</v>
      </c>
      <c r="B4378" s="65" t="s">
        <v>4517</v>
      </c>
      <c r="C4378" s="131">
        <v>2.4710000000000001</v>
      </c>
      <c r="D4378" s="132">
        <v>6.1058411598205566</v>
      </c>
      <c r="E4378" s="132">
        <v>3.9612668150140373</v>
      </c>
      <c r="F4378" s="132">
        <v>36.276538367246872</v>
      </c>
      <c r="G4378" s="92">
        <v>85.161231994628906</v>
      </c>
      <c r="H4378" s="91">
        <v>60.699409484863281</v>
      </c>
      <c r="I4378" s="90">
        <v>78.542083740234375</v>
      </c>
    </row>
    <row r="4379" spans="1:9">
      <c r="A4379" s="65" t="s">
        <v>4516</v>
      </c>
      <c r="B4379" s="65" t="s">
        <v>4515</v>
      </c>
      <c r="C4379" s="131">
        <v>2.7839999999999998</v>
      </c>
      <c r="D4379" s="132">
        <v>7.7506561279296875</v>
      </c>
      <c r="E4379" s="132">
        <v>4.0077245477608026</v>
      </c>
      <c r="F4379" s="132">
        <v>38.094543147208121</v>
      </c>
      <c r="G4379" s="92">
        <v>85.996749877929688</v>
      </c>
      <c r="H4379" s="91">
        <v>61.756938934326172</v>
      </c>
      <c r="I4379" s="90">
        <v>79.437675476074219</v>
      </c>
    </row>
    <row r="4380" spans="1:9">
      <c r="A4380" s="65" t="s">
        <v>4514</v>
      </c>
      <c r="B4380" s="65" t="s">
        <v>4513</v>
      </c>
      <c r="C4380" s="131">
        <v>2.6840000000000002</v>
      </c>
      <c r="D4380" s="132">
        <v>7.2038559913635254</v>
      </c>
      <c r="E4380" s="132">
        <v>4.2198946272161439</v>
      </c>
      <c r="F4380" s="132">
        <v>34.96627176015474</v>
      </c>
      <c r="G4380" s="92">
        <v>84.844093322753906</v>
      </c>
      <c r="H4380" s="91">
        <v>60.169540405273438</v>
      </c>
      <c r="I4380" s="90">
        <v>78.167381286621094</v>
      </c>
    </row>
    <row r="4381" spans="1:9">
      <c r="A4381" s="65" t="s">
        <v>4512</v>
      </c>
      <c r="B4381" s="65" t="s">
        <v>4511</v>
      </c>
      <c r="C4381" s="131">
        <v>3.706</v>
      </c>
      <c r="D4381" s="132">
        <v>13.73443603515625</v>
      </c>
      <c r="E4381" s="132">
        <v>3.8438434727416229</v>
      </c>
      <c r="F4381" s="132">
        <v>33.28397212543554</v>
      </c>
      <c r="G4381" s="92">
        <v>86.604988098144531</v>
      </c>
      <c r="H4381" s="91">
        <v>60.733577728271484</v>
      </c>
      <c r="I4381" s="90">
        <v>79.604423522949219</v>
      </c>
    </row>
    <row r="4382" spans="1:9">
      <c r="A4382" s="65" t="s">
        <v>4510</v>
      </c>
      <c r="B4382" s="65" t="s">
        <v>4509</v>
      </c>
      <c r="C4382" s="131">
        <v>1.35</v>
      </c>
      <c r="D4382" s="132">
        <v>1.8224999904632568</v>
      </c>
      <c r="E4382" s="132">
        <v>4.0538299778593654</v>
      </c>
      <c r="F4382" s="132">
        <v>33.739740692280243</v>
      </c>
      <c r="G4382" s="92">
        <v>82.6680908203125</v>
      </c>
      <c r="H4382" s="91">
        <v>58.374813079833984</v>
      </c>
      <c r="I4382" s="90">
        <v>76.094551086425781</v>
      </c>
    </row>
    <row r="4383" spans="1:9">
      <c r="A4383" s="65" t="s">
        <v>4508</v>
      </c>
      <c r="B4383" s="65" t="s">
        <v>4507</v>
      </c>
      <c r="C4383" s="131">
        <v>1.863</v>
      </c>
      <c r="D4383" s="132">
        <v>3.470768928527832</v>
      </c>
      <c r="E4383" s="132">
        <v>4.5458906663581917</v>
      </c>
      <c r="F4383" s="132">
        <v>33.589282103134479</v>
      </c>
      <c r="G4383" s="92">
        <v>82.769577026367188</v>
      </c>
      <c r="H4383" s="91">
        <v>58.498867034912109</v>
      </c>
      <c r="I4383" s="90">
        <v>76.202140808105469</v>
      </c>
    </row>
    <row r="4384" spans="1:9">
      <c r="A4384" s="65" t="s">
        <v>4506</v>
      </c>
      <c r="B4384" s="65" t="s">
        <v>4505</v>
      </c>
      <c r="C4384" s="131">
        <v>2.0779999999999998</v>
      </c>
      <c r="D4384" s="132">
        <v>4.3180837631225586</v>
      </c>
      <c r="E4384" s="132">
        <v>5.0249315780639492</v>
      </c>
      <c r="F4384" s="132">
        <v>32.736523125996811</v>
      </c>
      <c r="G4384" s="92">
        <v>82.250686645507813</v>
      </c>
      <c r="H4384" s="91">
        <v>58.011913299560547</v>
      </c>
      <c r="I4384" s="90">
        <v>75.69189453125</v>
      </c>
    </row>
    <row r="4385" spans="1:9">
      <c r="A4385" s="65" t="s">
        <v>4504</v>
      </c>
      <c r="B4385" s="65" t="s">
        <v>4503</v>
      </c>
      <c r="C4385" s="131">
        <v>0.91700000000000004</v>
      </c>
      <c r="D4385" s="132">
        <v>0.84088897705078125</v>
      </c>
      <c r="E4385" s="132">
        <v>4.7414813953144925</v>
      </c>
      <c r="F4385" s="132">
        <v>32.760765550239235</v>
      </c>
      <c r="G4385" s="92">
        <v>80.779678344726563</v>
      </c>
      <c r="H4385" s="91">
        <v>56.985389709472656</v>
      </c>
      <c r="I4385" s="90">
        <v>74.341163635253906</v>
      </c>
    </row>
    <row r="4386" spans="1:9">
      <c r="A4386" s="65" t="s">
        <v>4502</v>
      </c>
      <c r="B4386" s="65" t="s">
        <v>4501</v>
      </c>
      <c r="C4386" s="131">
        <v>2.605</v>
      </c>
      <c r="D4386" s="132">
        <v>6.7860250473022461</v>
      </c>
      <c r="E4386" s="132">
        <v>3.8465415648233319</v>
      </c>
      <c r="F4386" s="132">
        <v>32.444021394252559</v>
      </c>
      <c r="G4386" s="92">
        <v>84.682929992675781</v>
      </c>
      <c r="H4386" s="91">
        <v>59.287490844726563</v>
      </c>
      <c r="I4386" s="90">
        <v>77.8111572265625</v>
      </c>
    </row>
    <row r="4387" spans="1:9">
      <c r="A4387" s="65" t="s">
        <v>4500</v>
      </c>
      <c r="B4387" s="65" t="s">
        <v>4499</v>
      </c>
      <c r="C4387" s="131">
        <v>0.55900000000000005</v>
      </c>
      <c r="D4387" s="132">
        <v>0.31248098611831665</v>
      </c>
      <c r="E4387" s="132">
        <v>4.1533286888161962</v>
      </c>
      <c r="F4387" s="132">
        <v>34.541074249605053</v>
      </c>
      <c r="G4387" s="92">
        <v>81.417839050292969</v>
      </c>
      <c r="H4387" s="91">
        <v>57.774692535400391</v>
      </c>
      <c r="I4387" s="90">
        <v>75.020217895507813</v>
      </c>
    </row>
    <row r="4388" spans="1:9">
      <c r="A4388" s="65" t="s">
        <v>4498</v>
      </c>
      <c r="B4388" s="65" t="s">
        <v>4497</v>
      </c>
      <c r="C4388" s="131">
        <v>1.5249999999999999</v>
      </c>
      <c r="D4388" s="132">
        <v>2.325624942779541</v>
      </c>
      <c r="E4388" s="132">
        <v>4.9298475398931361</v>
      </c>
      <c r="F4388" s="132">
        <v>33.838665447897625</v>
      </c>
      <c r="G4388" s="92">
        <v>81.740768432617188</v>
      </c>
      <c r="H4388" s="91">
        <v>57.966793060302734</v>
      </c>
      <c r="I4388" s="90">
        <v>75.307746887207031</v>
      </c>
    </row>
    <row r="4389" spans="1:9">
      <c r="A4389" s="65" t="s">
        <v>4496</v>
      </c>
      <c r="B4389" s="65" t="s">
        <v>4495</v>
      </c>
      <c r="C4389" s="131">
        <v>2.258</v>
      </c>
      <c r="D4389" s="132">
        <v>5.0985641479492188</v>
      </c>
      <c r="E4389" s="132">
        <v>4.8381906918562034</v>
      </c>
      <c r="F4389" s="132">
        <v>32.577692786622791</v>
      </c>
      <c r="G4389" s="92">
        <v>82.765655517578125</v>
      </c>
      <c r="H4389" s="91">
        <v>58.266941070556641</v>
      </c>
      <c r="I4389" s="90">
        <v>76.136528015136719</v>
      </c>
    </row>
    <row r="4390" spans="1:9">
      <c r="A4390" s="65" t="s">
        <v>4494</v>
      </c>
      <c r="B4390" s="65" t="s">
        <v>4493</v>
      </c>
      <c r="C4390" s="131">
        <v>1.76</v>
      </c>
      <c r="D4390" s="132">
        <v>3.097599983215332</v>
      </c>
      <c r="E4390" s="132">
        <v>3.6190733298499405</v>
      </c>
      <c r="F4390" s="132">
        <v>33.325790884718501</v>
      </c>
      <c r="G4390" s="92">
        <v>83.849128723144531</v>
      </c>
      <c r="H4390" s="91">
        <v>58.953094482421875</v>
      </c>
      <c r="I4390" s="90">
        <v>77.11248779296875</v>
      </c>
    </row>
    <row r="4391" spans="1:9">
      <c r="A4391" s="65" t="s">
        <v>4492</v>
      </c>
      <c r="B4391" s="65" t="s">
        <v>4491</v>
      </c>
      <c r="C4391" s="131">
        <v>1.1040000000000001</v>
      </c>
      <c r="D4391" s="132">
        <v>1.2188160419464111</v>
      </c>
      <c r="E4391" s="132">
        <v>4.4308393241561346</v>
      </c>
      <c r="F4391" s="132">
        <v>34.847730600292827</v>
      </c>
      <c r="G4391" s="92">
        <v>81.985221862792969</v>
      </c>
      <c r="H4391" s="91">
        <v>58.305179595947266</v>
      </c>
      <c r="I4391" s="90">
        <v>75.577621459960938</v>
      </c>
    </row>
    <row r="4392" spans="1:9">
      <c r="A4392" s="65" t="s">
        <v>4490</v>
      </c>
      <c r="B4392" s="65" t="s">
        <v>4489</v>
      </c>
      <c r="C4392" s="131">
        <v>1.089</v>
      </c>
      <c r="D4392" s="132">
        <v>1.1859209537506104</v>
      </c>
      <c r="E4392" s="132">
        <v>5.0486349588664208</v>
      </c>
      <c r="F4392" s="132">
        <v>32.621904237754542</v>
      </c>
      <c r="G4392" s="92">
        <v>80.596710205078125</v>
      </c>
      <c r="H4392" s="91">
        <v>56.891040802001953</v>
      </c>
      <c r="I4392" s="90">
        <v>74.182174682617188</v>
      </c>
    </row>
    <row r="4393" spans="1:9">
      <c r="A4393" s="65" t="s">
        <v>4488</v>
      </c>
      <c r="B4393" s="65" t="s">
        <v>4487</v>
      </c>
      <c r="C4393" s="131">
        <v>1.556</v>
      </c>
      <c r="D4393" s="132">
        <v>2.4211359024047852</v>
      </c>
      <c r="E4393" s="132">
        <v>4.0832562819781248</v>
      </c>
      <c r="F4393" s="132">
        <v>34.612797652635145</v>
      </c>
      <c r="G4393" s="92">
        <v>83.153846740722656</v>
      </c>
      <c r="H4393" s="91">
        <v>58.946201324462891</v>
      </c>
      <c r="I4393" s="90">
        <v>76.603477478027344</v>
      </c>
    </row>
    <row r="4394" spans="1:9">
      <c r="A4394" s="65" t="s">
        <v>4486</v>
      </c>
      <c r="B4394" s="65" t="s">
        <v>4485</v>
      </c>
      <c r="C4394" s="131">
        <v>1.774</v>
      </c>
      <c r="D4394" s="132">
        <v>3.147075891494751</v>
      </c>
      <c r="E4394" s="132">
        <v>3.7586069638246187</v>
      </c>
      <c r="F4394" s="132">
        <v>31.697125472093997</v>
      </c>
      <c r="G4394" s="92">
        <v>83.313079833984375</v>
      </c>
      <c r="H4394" s="91">
        <v>58.172763824462891</v>
      </c>
      <c r="I4394" s="90">
        <v>76.510337829589844</v>
      </c>
    </row>
    <row r="4395" spans="1:9">
      <c r="A4395" s="65" t="s">
        <v>4484</v>
      </c>
      <c r="B4395" s="65" t="s">
        <v>4483</v>
      </c>
      <c r="C4395" s="131">
        <v>1.62</v>
      </c>
      <c r="D4395" s="132">
        <v>2.6243999004364014</v>
      </c>
      <c r="E4395" s="132">
        <v>4.9226055597896226</v>
      </c>
      <c r="F4395" s="132">
        <v>31.671814671814673</v>
      </c>
      <c r="G4395" s="92">
        <v>81.422203063964844</v>
      </c>
      <c r="H4395" s="91">
        <v>57.150783538818359</v>
      </c>
      <c r="I4395" s="90">
        <v>74.854576110839844</v>
      </c>
    </row>
    <row r="4396" spans="1:9">
      <c r="A4396" s="65" t="s">
        <v>4482</v>
      </c>
      <c r="B4396" s="65" t="s">
        <v>4481</v>
      </c>
      <c r="C4396" s="131">
        <v>1.6120000000000001</v>
      </c>
      <c r="D4396" s="132">
        <v>2.5985438823699951</v>
      </c>
      <c r="E4396" s="132">
        <v>4.7058252070409861</v>
      </c>
      <c r="F4396" s="132">
        <v>33.442622950819676</v>
      </c>
      <c r="G4396" s="92">
        <v>82.108139038085938</v>
      </c>
      <c r="H4396" s="91">
        <v>58.054183959960938</v>
      </c>
      <c r="I4396" s="90">
        <v>75.599357604980469</v>
      </c>
    </row>
    <row r="4397" spans="1:9">
      <c r="A4397" s="65" t="s">
        <v>4480</v>
      </c>
      <c r="B4397" s="65" t="s">
        <v>4479</v>
      </c>
      <c r="C4397" s="131">
        <v>2.3650000000000002</v>
      </c>
      <c r="D4397" s="132">
        <v>5.5932250022888184</v>
      </c>
      <c r="E4397" s="132">
        <v>5.1188367207556862</v>
      </c>
      <c r="F4397" s="132">
        <v>33.333617021276595</v>
      </c>
      <c r="G4397" s="92">
        <v>82.709625244140625</v>
      </c>
      <c r="H4397" s="91">
        <v>58.49456787109375</v>
      </c>
      <c r="I4397" s="90">
        <v>76.157249450683594</v>
      </c>
    </row>
    <row r="4398" spans="1:9">
      <c r="A4398" s="65" t="s">
        <v>4478</v>
      </c>
      <c r="B4398" s="65" t="s">
        <v>4477</v>
      </c>
      <c r="C4398" s="131">
        <v>1.9670000000000001</v>
      </c>
      <c r="D4398" s="132">
        <v>3.869088888168335</v>
      </c>
      <c r="E4398" s="132">
        <v>4.0154698422863744</v>
      </c>
      <c r="F4398" s="132">
        <v>32.385155362857439</v>
      </c>
      <c r="G4398" s="92">
        <v>83.414688110351563</v>
      </c>
      <c r="H4398" s="91">
        <v>58.481666564941406</v>
      </c>
      <c r="I4398" s="90">
        <v>76.668037414550781</v>
      </c>
    </row>
    <row r="4399" spans="1:9">
      <c r="A4399" s="65" t="s">
        <v>4476</v>
      </c>
      <c r="B4399" s="65" t="s">
        <v>4475</v>
      </c>
      <c r="C4399" s="131">
        <v>2.512</v>
      </c>
      <c r="D4399" s="132">
        <v>6.3101439476013184</v>
      </c>
      <c r="E4399" s="132">
        <v>4.890438633704024</v>
      </c>
      <c r="F4399" s="132">
        <v>32.277454578000537</v>
      </c>
      <c r="G4399" s="92">
        <v>83.029830932617188</v>
      </c>
      <c r="H4399" s="91">
        <v>58.361614227294922</v>
      </c>
      <c r="I4399" s="90">
        <v>76.354835510253906</v>
      </c>
    </row>
    <row r="4400" spans="1:9">
      <c r="A4400" s="65" t="s">
        <v>4474</v>
      </c>
      <c r="B4400" s="65" t="s">
        <v>4473</v>
      </c>
      <c r="C4400" s="131">
        <v>2.7679999999999998</v>
      </c>
      <c r="D4400" s="132">
        <v>7.6618242263793945</v>
      </c>
      <c r="E4400" s="132">
        <v>5.100000903202333</v>
      </c>
      <c r="F4400" s="132">
        <v>32.484172191614533</v>
      </c>
      <c r="G4400" s="92">
        <v>83.186996459960938</v>
      </c>
      <c r="H4400" s="91">
        <v>58.556304931640625</v>
      </c>
      <c r="I4400" s="90">
        <v>76.52215576171875</v>
      </c>
    </row>
    <row r="4401" spans="1:9">
      <c r="A4401" s="65" t="s">
        <v>6232</v>
      </c>
      <c r="B4401" s="65" t="s">
        <v>6231</v>
      </c>
      <c r="C4401" s="131">
        <v>2.129</v>
      </c>
      <c r="D4401" s="132">
        <v>4.5326409339904785</v>
      </c>
      <c r="E4401" s="132">
        <v>4.4768914271596936</v>
      </c>
      <c r="F4401" s="132">
        <v>33.421551387260649</v>
      </c>
      <c r="G4401" s="92">
        <v>83.255538940429688</v>
      </c>
      <c r="H4401" s="91">
        <v>58.755836486816406</v>
      </c>
      <c r="I4401" s="90">
        <v>76.626144409179688</v>
      </c>
    </row>
    <row r="4402" spans="1:9">
      <c r="A4402" s="65" t="s">
        <v>4808</v>
      </c>
      <c r="B4402" s="65" t="s">
        <v>4807</v>
      </c>
      <c r="C4402" s="131">
        <v>1.46</v>
      </c>
      <c r="D4402" s="132">
        <v>2.1315999031066895</v>
      </c>
      <c r="E4402" s="132">
        <v>4.4164368661845437</v>
      </c>
      <c r="F4402" s="132">
        <v>32.656834690732992</v>
      </c>
      <c r="G4402" s="92">
        <v>82.095069885253906</v>
      </c>
      <c r="H4402" s="91">
        <v>57.767902374267578</v>
      </c>
      <c r="I4402" s="90">
        <v>75.512359619140625</v>
      </c>
    </row>
    <row r="4403" spans="1:9">
      <c r="A4403" s="65" t="s">
        <v>4532</v>
      </c>
      <c r="B4403" s="65" t="s">
        <v>4531</v>
      </c>
      <c r="C4403" s="131">
        <v>2.7450000000000001</v>
      </c>
      <c r="D4403" s="132">
        <v>7.5350251197814941</v>
      </c>
      <c r="E4403" s="132">
        <v>5.0436511238618502</v>
      </c>
      <c r="F4403" s="132">
        <v>30.203383264462811</v>
      </c>
      <c r="G4403" s="92">
        <v>82.722503662109375</v>
      </c>
      <c r="H4403" s="91">
        <v>57.603012084960938</v>
      </c>
      <c r="I4403" s="90">
        <v>75.925399780273438</v>
      </c>
    </row>
    <row r="4404" spans="1:9">
      <c r="A4404" s="65" t="s">
        <v>4530</v>
      </c>
      <c r="B4404" s="65" t="s">
        <v>4529</v>
      </c>
      <c r="C4404" s="131">
        <v>2.3809999999999998</v>
      </c>
      <c r="D4404" s="132">
        <v>5.6691608428955078</v>
      </c>
      <c r="E4404" s="132">
        <v>4.2632302750916615</v>
      </c>
      <c r="F4404" s="132">
        <v>30.993218249075216</v>
      </c>
      <c r="G4404" s="92">
        <v>83.418014526367188</v>
      </c>
      <c r="H4404" s="91">
        <v>58.137649536132813</v>
      </c>
      <c r="I4404" s="90">
        <v>76.577377319335938</v>
      </c>
    </row>
    <row r="4405" spans="1:9">
      <c r="A4405" s="65" t="s">
        <v>5836</v>
      </c>
      <c r="B4405" s="65" t="s">
        <v>5835</v>
      </c>
      <c r="C4405" s="131">
        <v>1.7150000000000001</v>
      </c>
      <c r="D4405" s="132">
        <v>2.9412250518798828</v>
      </c>
      <c r="E4405" s="132">
        <v>5.0436799660468354</v>
      </c>
      <c r="F4405" s="132">
        <v>30.249844623990057</v>
      </c>
      <c r="G4405" s="92">
        <v>81.088600158691406</v>
      </c>
      <c r="H4405" s="91">
        <v>56.558025360107422</v>
      </c>
      <c r="I4405" s="90">
        <v>74.450851440429688</v>
      </c>
    </row>
    <row r="4406" spans="1:9">
      <c r="A4406" s="65" t="s">
        <v>5834</v>
      </c>
      <c r="B4406" s="65" t="s">
        <v>5833</v>
      </c>
      <c r="C4406" s="131">
        <v>1.675</v>
      </c>
      <c r="D4406" s="132">
        <v>2.8056249618530273</v>
      </c>
      <c r="E4406" s="132">
        <v>5.1580749642475228</v>
      </c>
      <c r="F4406" s="132">
        <v>29.505907762673104</v>
      </c>
      <c r="G4406" s="92">
        <v>80.697799682617188</v>
      </c>
      <c r="H4406" s="91">
        <v>56.115489959716797</v>
      </c>
      <c r="I4406" s="90">
        <v>74.046051025390625</v>
      </c>
    </row>
    <row r="4407" spans="1:9">
      <c r="A4407" s="65" t="s">
        <v>4806</v>
      </c>
      <c r="B4407" s="65" t="s">
        <v>4805</v>
      </c>
      <c r="C4407" s="131">
        <v>3.5619999999999998</v>
      </c>
      <c r="D4407" s="132">
        <v>12.687844276428223</v>
      </c>
      <c r="E4407" s="132">
        <v>3.977766070749905</v>
      </c>
      <c r="F4407" s="132">
        <v>36.101416562889163</v>
      </c>
      <c r="G4407" s="92">
        <v>86.818649291992188</v>
      </c>
      <c r="H4407" s="91">
        <v>61.697113037109375</v>
      </c>
      <c r="I4407" s="90">
        <v>80.020988464355469</v>
      </c>
    </row>
    <row r="4408" spans="1:9">
      <c r="A4408" s="65" t="s">
        <v>4804</v>
      </c>
      <c r="B4408" s="65" t="s">
        <v>4803</v>
      </c>
      <c r="C4408" s="131">
        <v>3.766</v>
      </c>
      <c r="D4408" s="132">
        <v>14.182756423950195</v>
      </c>
      <c r="E4408" s="132">
        <v>3.9828631228125757</v>
      </c>
      <c r="F4408" s="132">
        <v>37.639395752318279</v>
      </c>
      <c r="G4408" s="92">
        <v>87.471748352050781</v>
      </c>
      <c r="H4408" s="91">
        <v>62.544326782226563</v>
      </c>
      <c r="I4408" s="90">
        <v>80.726615905761719</v>
      </c>
    </row>
    <row r="4409" spans="1:9">
      <c r="A4409" s="65" t="s">
        <v>6092</v>
      </c>
      <c r="B4409" s="65" t="s">
        <v>6091</v>
      </c>
      <c r="C4409" s="131">
        <v>3.3319999999999999</v>
      </c>
      <c r="D4409" s="132">
        <v>11.102224349975586</v>
      </c>
      <c r="E4409" s="132">
        <v>4.3690185588231207</v>
      </c>
      <c r="F4409" s="132">
        <v>37.024549466715705</v>
      </c>
      <c r="G4409" s="92">
        <v>86.113670349121094</v>
      </c>
      <c r="H4409" s="91">
        <v>61.581642150878906</v>
      </c>
      <c r="I4409" s="90">
        <v>79.47552490234375</v>
      </c>
    </row>
    <row r="4410" spans="1:9">
      <c r="A4410" s="65" t="s">
        <v>6090</v>
      </c>
      <c r="B4410" s="65" t="s">
        <v>6089</v>
      </c>
      <c r="C4410" s="131">
        <v>3.8050000000000002</v>
      </c>
      <c r="D4410" s="132">
        <v>14.478025436401367</v>
      </c>
      <c r="E4410" s="132">
        <v>4.3256185875255753</v>
      </c>
      <c r="F4410" s="132">
        <v>35.735992726446185</v>
      </c>
      <c r="G4410" s="92">
        <v>86.626914978027344</v>
      </c>
      <c r="H4410" s="91">
        <v>61.52142333984375</v>
      </c>
      <c r="I4410" s="90">
        <v>79.833595275878906</v>
      </c>
    </row>
    <row r="4411" spans="1:9">
      <c r="A4411" s="65" t="s">
        <v>6088</v>
      </c>
      <c r="B4411" s="65" t="s">
        <v>6087</v>
      </c>
      <c r="C4411" s="131">
        <v>2.508</v>
      </c>
      <c r="D4411" s="132">
        <v>6.2900638580322266</v>
      </c>
      <c r="E4411" s="132">
        <v>4.1543650795290841</v>
      </c>
      <c r="F4411" s="132">
        <v>37.870274652883346</v>
      </c>
      <c r="G4411" s="92">
        <v>85.302955627441406</v>
      </c>
      <c r="H4411" s="91">
        <v>61.275146484375</v>
      </c>
      <c r="I4411" s="90">
        <v>78.801246643066406</v>
      </c>
    </row>
    <row r="4412" spans="1:9">
      <c r="A4412" s="65" t="s">
        <v>6086</v>
      </c>
      <c r="B4412" s="65" t="s">
        <v>6085</v>
      </c>
      <c r="C4412" s="131">
        <v>1.603</v>
      </c>
      <c r="D4412" s="132">
        <v>2.5696089267730713</v>
      </c>
      <c r="E4412" s="132">
        <v>3.8081899072048961</v>
      </c>
      <c r="F4412" s="132">
        <v>40.531271197937862</v>
      </c>
      <c r="G4412" s="92">
        <v>84.933113098144531</v>
      </c>
      <c r="H4412" s="91">
        <v>61.716823577880859</v>
      </c>
      <c r="I4412" s="90">
        <v>78.650993347167969</v>
      </c>
    </row>
    <row r="4413" spans="1:9">
      <c r="A4413" s="65" t="s">
        <v>6084</v>
      </c>
      <c r="B4413" s="65" t="s">
        <v>6083</v>
      </c>
      <c r="C4413" s="131">
        <v>3.9009999999999998</v>
      </c>
      <c r="D4413" s="132">
        <v>15.217801094055176</v>
      </c>
      <c r="E4413" s="132">
        <v>3.8736206395369255</v>
      </c>
      <c r="F4413" s="132">
        <v>36.655597512216794</v>
      </c>
      <c r="G4413" s="92">
        <v>87.616523742675781</v>
      </c>
      <c r="H4413" s="91">
        <v>62.333564758300781</v>
      </c>
      <c r="I4413" s="90">
        <v>80.775184631347656</v>
      </c>
    </row>
    <row r="4414" spans="1:9">
      <c r="A4414" s="65" t="s">
        <v>6082</v>
      </c>
      <c r="B4414" s="65" t="s">
        <v>6081</v>
      </c>
      <c r="C4414" s="131">
        <v>2.5369999999999999</v>
      </c>
      <c r="D4414" s="132">
        <v>6.4363689422607422</v>
      </c>
      <c r="E4414" s="132">
        <v>3.7692651733486522</v>
      </c>
      <c r="F4414" s="132">
        <v>37.038143036386451</v>
      </c>
      <c r="G4414" s="92">
        <v>85.705619812011719</v>
      </c>
      <c r="H4414" s="91">
        <v>61.230869293212891</v>
      </c>
      <c r="I4414" s="90">
        <v>79.082977294921875</v>
      </c>
    </row>
    <row r="4415" spans="1:9">
      <c r="A4415" s="65" t="s">
        <v>6080</v>
      </c>
      <c r="B4415" s="65" t="s">
        <v>6079</v>
      </c>
      <c r="C4415" s="131">
        <v>2.1909999999999998</v>
      </c>
      <c r="D4415" s="132">
        <v>4.800480842590332</v>
      </c>
      <c r="E4415" s="132">
        <v>4.207828599401406</v>
      </c>
      <c r="F4415" s="132">
        <v>34.276005547850211</v>
      </c>
      <c r="G4415" s="92">
        <v>83.923164367675781</v>
      </c>
      <c r="H4415" s="91">
        <v>59.379962921142578</v>
      </c>
      <c r="I4415" s="90">
        <v>77.281997680664063</v>
      </c>
    </row>
    <row r="4416" spans="1:9">
      <c r="A4416" s="65" t="s">
        <v>6078</v>
      </c>
      <c r="B4416" s="65" t="s">
        <v>6077</v>
      </c>
      <c r="C4416" s="131">
        <v>0.94199999999999995</v>
      </c>
      <c r="D4416" s="132">
        <v>0.8873639702796936</v>
      </c>
      <c r="E4416" s="132">
        <v>3.6960702808804422</v>
      </c>
      <c r="F4416" s="132">
        <v>38.051707666587056</v>
      </c>
      <c r="G4416" s="92">
        <v>83.467872619628906</v>
      </c>
      <c r="H4416" s="91">
        <v>60.027267456054688</v>
      </c>
      <c r="I4416" s="90">
        <v>77.12506103515625</v>
      </c>
    </row>
    <row r="4417" spans="1:9">
      <c r="A4417" s="65" t="s">
        <v>6076</v>
      </c>
      <c r="B4417" s="65" t="s">
        <v>6075</v>
      </c>
      <c r="C4417" s="131">
        <v>3.7210000000000001</v>
      </c>
      <c r="D4417" s="132">
        <v>13.845841407775879</v>
      </c>
      <c r="E4417" s="132">
        <v>4.2131138510668391</v>
      </c>
      <c r="F4417" s="132">
        <v>35.270848708487087</v>
      </c>
      <c r="G4417" s="92">
        <v>86.550910949707031</v>
      </c>
      <c r="H4417" s="91">
        <v>61.325004577636719</v>
      </c>
      <c r="I4417" s="90">
        <v>79.725013732910156</v>
      </c>
    </row>
    <row r="4418" spans="1:9">
      <c r="A4418" s="65" t="s">
        <v>6074</v>
      </c>
      <c r="B4418" s="65" t="s">
        <v>6073</v>
      </c>
      <c r="C4418" s="131">
        <v>4.9169999999999998</v>
      </c>
      <c r="D4418" s="132">
        <v>24.176889419555664</v>
      </c>
      <c r="E4418" s="132">
        <v>4.0484560915176377</v>
      </c>
      <c r="F4418" s="132">
        <v>33.436071887034657</v>
      </c>
      <c r="G4418" s="92">
        <v>88.219528198242188</v>
      </c>
      <c r="H4418" s="91">
        <v>61.773307800292969</v>
      </c>
      <c r="I4418" s="90">
        <v>81.063423156738281</v>
      </c>
    </row>
    <row r="4419" spans="1:9">
      <c r="A4419" s="65" t="s">
        <v>6072</v>
      </c>
      <c r="B4419" s="65" t="s">
        <v>6071</v>
      </c>
      <c r="C4419" s="131">
        <v>3.8610000000000002</v>
      </c>
      <c r="D4419" s="132">
        <v>14.907320976257324</v>
      </c>
      <c r="E4419" s="132">
        <v>3.901584971016816</v>
      </c>
      <c r="F4419" s="132">
        <v>35.241332116788321</v>
      </c>
      <c r="G4419" s="92">
        <v>87.200431823730469</v>
      </c>
      <c r="H4419" s="91">
        <v>61.672992706298828</v>
      </c>
      <c r="I4419" s="90">
        <v>80.292938232421875</v>
      </c>
    </row>
    <row r="4420" spans="1:9">
      <c r="A4420" s="65" t="s">
        <v>6070</v>
      </c>
      <c r="B4420" s="65" t="s">
        <v>6069</v>
      </c>
      <c r="C4420" s="131">
        <v>2.2570000000000001</v>
      </c>
      <c r="D4420" s="132">
        <v>5.0940489768981934</v>
      </c>
      <c r="E4420" s="132">
        <v>4.1137435525311554</v>
      </c>
      <c r="F4420" s="132">
        <v>38.017411834144902</v>
      </c>
      <c r="G4420" s="92">
        <v>84.993133544921875</v>
      </c>
      <c r="H4420" s="91">
        <v>61.109859466552734</v>
      </c>
      <c r="I4420" s="90">
        <v>78.530540466308594</v>
      </c>
    </row>
    <row r="4421" spans="1:9">
      <c r="A4421" s="65" t="s">
        <v>6068</v>
      </c>
      <c r="B4421" s="65" t="s">
        <v>6067</v>
      </c>
      <c r="C4421" s="131">
        <v>1.9890000000000001</v>
      </c>
      <c r="D4421" s="132">
        <v>3.9561209678649902</v>
      </c>
      <c r="E4421" s="132">
        <v>4.2328362599043921</v>
      </c>
      <c r="F4421" s="132">
        <v>34.655439042474313</v>
      </c>
      <c r="G4421" s="92">
        <v>83.649208068847656</v>
      </c>
      <c r="H4421" s="91">
        <v>59.313064575195313</v>
      </c>
      <c r="I4421" s="90">
        <v>77.064071655273438</v>
      </c>
    </row>
    <row r="4422" spans="1:9">
      <c r="A4422" s="65" t="s">
        <v>6066</v>
      </c>
      <c r="B4422" s="65" t="s">
        <v>6065</v>
      </c>
      <c r="C4422" s="131">
        <v>3.931</v>
      </c>
      <c r="D4422" s="132">
        <v>15.452760696411133</v>
      </c>
      <c r="E4422" s="132">
        <v>4.3516696614694919</v>
      </c>
      <c r="F4422" s="132">
        <v>33.727229054573407</v>
      </c>
      <c r="G4422" s="92">
        <v>86.339271545410156</v>
      </c>
      <c r="H4422" s="91">
        <v>60.766883850097656</v>
      </c>
      <c r="I4422" s="90">
        <v>79.41961669921875</v>
      </c>
    </row>
    <row r="4423" spans="1:9">
      <c r="A4423" s="65" t="s">
        <v>6064</v>
      </c>
      <c r="B4423" s="65" t="s">
        <v>6063</v>
      </c>
      <c r="C4423" s="131">
        <v>2.952</v>
      </c>
      <c r="D4423" s="132">
        <v>8.7143039703369141</v>
      </c>
      <c r="E4423" s="132">
        <v>4.7497433574631955</v>
      </c>
      <c r="F4423" s="132">
        <v>34.424854967367658</v>
      </c>
      <c r="G4423" s="92">
        <v>84.402130126953125</v>
      </c>
      <c r="H4423" s="91">
        <v>59.822113037109375</v>
      </c>
      <c r="I4423" s="90">
        <v>77.750999450683594</v>
      </c>
    </row>
    <row r="4424" spans="1:9">
      <c r="A4424" s="65" t="s">
        <v>6062</v>
      </c>
      <c r="B4424" s="65" t="s">
        <v>6061</v>
      </c>
      <c r="C4424" s="131">
        <v>1.78</v>
      </c>
      <c r="D4424" s="132">
        <v>3.1684000492095947</v>
      </c>
      <c r="E4424" s="132">
        <v>4.393281952905844</v>
      </c>
      <c r="F4424" s="132">
        <v>35.563564476885645</v>
      </c>
      <c r="G4424" s="92">
        <v>83.290046691894531</v>
      </c>
      <c r="H4424" s="91">
        <v>59.363170623779297</v>
      </c>
      <c r="I4424" s="90">
        <v>76.815650939941406</v>
      </c>
    </row>
    <row r="4425" spans="1:9">
      <c r="A4425" s="65" t="s">
        <v>6060</v>
      </c>
      <c r="B4425" s="65" t="s">
        <v>6059</v>
      </c>
      <c r="C4425" s="131">
        <v>3.5009999999999999</v>
      </c>
      <c r="D4425" s="132">
        <v>12.257000923156738</v>
      </c>
      <c r="E4425" s="132">
        <v>3.9491926067115473</v>
      </c>
      <c r="F4425" s="132">
        <v>34.763800635424943</v>
      </c>
      <c r="G4425" s="92">
        <v>86.465957641601563</v>
      </c>
      <c r="H4425" s="91">
        <v>61.089324951171875</v>
      </c>
      <c r="I4425" s="90">
        <v>79.599273681640625</v>
      </c>
    </row>
    <row r="4426" spans="1:9">
      <c r="A4426" s="65" t="s">
        <v>6058</v>
      </c>
      <c r="B4426" s="65" t="s">
        <v>6057</v>
      </c>
      <c r="C4426" s="131">
        <v>3.8420000000000001</v>
      </c>
      <c r="D4426" s="132">
        <v>14.760964393615723</v>
      </c>
      <c r="E4426" s="132">
        <v>4.6463625749826916</v>
      </c>
      <c r="F4426" s="132">
        <v>35.591760749459525</v>
      </c>
      <c r="G4426" s="92">
        <v>86.201217651367188</v>
      </c>
      <c r="H4426" s="91">
        <v>61.261638641357422</v>
      </c>
      <c r="I4426" s="90">
        <v>79.452796936035156</v>
      </c>
    </row>
    <row r="4427" spans="1:9">
      <c r="A4427" s="65" t="s">
        <v>6056</v>
      </c>
      <c r="B4427" s="65" t="s">
        <v>6055</v>
      </c>
      <c r="C4427" s="131">
        <v>2.3540000000000001</v>
      </c>
      <c r="D4427" s="132">
        <v>5.541316032409668</v>
      </c>
      <c r="E4427" s="132">
        <v>4.4915790083503868</v>
      </c>
      <c r="F4427" s="132">
        <v>35.433892917453065</v>
      </c>
      <c r="G4427" s="92">
        <v>84.041618347167969</v>
      </c>
      <c r="H4427" s="91">
        <v>59.834468841552734</v>
      </c>
      <c r="I4427" s="90">
        <v>77.491386413574219</v>
      </c>
    </row>
    <row r="4428" spans="1:9">
      <c r="A4428" s="65" t="s">
        <v>6054</v>
      </c>
      <c r="B4428" s="65" t="s">
        <v>6053</v>
      </c>
      <c r="C4428" s="131">
        <v>3.206</v>
      </c>
      <c r="D4428" s="132">
        <v>10.278435707092285</v>
      </c>
      <c r="E4428" s="132">
        <v>4.3173830218437121</v>
      </c>
      <c r="F4428" s="132">
        <v>36.059905412506566</v>
      </c>
      <c r="G4428" s="92">
        <v>85.773948669433594</v>
      </c>
      <c r="H4428" s="91">
        <v>61.084888458251953</v>
      </c>
      <c r="I4428" s="90">
        <v>79.093315124511719</v>
      </c>
    </row>
    <row r="4429" spans="1:9">
      <c r="A4429" s="65" t="s">
        <v>6052</v>
      </c>
      <c r="B4429" s="65" t="s">
        <v>6051</v>
      </c>
      <c r="C4429" s="131">
        <v>3.4039999999999999</v>
      </c>
      <c r="D4429" s="132">
        <v>11.587216377258301</v>
      </c>
      <c r="E4429" s="132">
        <v>4.1920598324280451</v>
      </c>
      <c r="F4429" s="132">
        <v>31.933170334148329</v>
      </c>
      <c r="G4429" s="92">
        <v>85.342864990234375</v>
      </c>
      <c r="H4429" s="91">
        <v>59.612865447998047</v>
      </c>
      <c r="I4429" s="90">
        <v>78.380561828613281</v>
      </c>
    </row>
    <row r="4430" spans="1:9">
      <c r="A4430" s="65" t="s">
        <v>6050</v>
      </c>
      <c r="B4430" s="65" t="s">
        <v>6049</v>
      </c>
      <c r="C4430" s="131">
        <v>4.3380000000000001</v>
      </c>
      <c r="D4430" s="132">
        <v>18.818244934082031</v>
      </c>
      <c r="E4430" s="132">
        <v>5.0121557114178179</v>
      </c>
      <c r="F4430" s="132">
        <v>33.77905588714053</v>
      </c>
      <c r="G4430" s="92">
        <v>86.05157470703125</v>
      </c>
      <c r="H4430" s="91">
        <v>60.689277648925781</v>
      </c>
      <c r="I4430" s="90">
        <v>79.188766479492188</v>
      </c>
    </row>
    <row r="4431" spans="1:9">
      <c r="A4431" s="65" t="s">
        <v>6048</v>
      </c>
      <c r="B4431" s="65" t="s">
        <v>6047</v>
      </c>
      <c r="C4431" s="131">
        <v>2.4460000000000002</v>
      </c>
      <c r="D4431" s="132">
        <v>5.9829158782958984</v>
      </c>
      <c r="E4431" s="132">
        <v>4.5942708955300553</v>
      </c>
      <c r="F4431" s="132">
        <v>36.188326384752827</v>
      </c>
      <c r="G4431" s="92">
        <v>84.211448669433594</v>
      </c>
      <c r="H4431" s="91">
        <v>60.175220489501953</v>
      </c>
      <c r="I4431" s="90">
        <v>77.707466125488281</v>
      </c>
    </row>
    <row r="4432" spans="1:9">
      <c r="A4432" s="65" t="s">
        <v>6046</v>
      </c>
      <c r="B4432" s="65" t="s">
        <v>6045</v>
      </c>
      <c r="C4432" s="131">
        <v>3.774</v>
      </c>
      <c r="D4432" s="132">
        <v>14.243076324462891</v>
      </c>
      <c r="E4432" s="132">
        <v>4.3564842904962209</v>
      </c>
      <c r="F4432" s="132">
        <v>32.911929824561405</v>
      </c>
      <c r="G4432" s="92">
        <v>85.907051086425781</v>
      </c>
      <c r="H4432" s="91">
        <v>60.266841888427734</v>
      </c>
      <c r="I4432" s="90">
        <v>78.969047546386719</v>
      </c>
    </row>
    <row r="4433" spans="1:9">
      <c r="A4433" s="65" t="s">
        <v>6044</v>
      </c>
      <c r="B4433" s="65" t="s">
        <v>6043</v>
      </c>
      <c r="C4433" s="131">
        <v>3.1720000000000002</v>
      </c>
      <c r="D4433" s="132">
        <v>10.06158447265625</v>
      </c>
      <c r="E4433" s="132">
        <v>4.9177120449284848</v>
      </c>
      <c r="F4433" s="132">
        <v>33.365422558368955</v>
      </c>
      <c r="G4433" s="92">
        <v>84.276687622070313</v>
      </c>
      <c r="H4433" s="91">
        <v>59.466793060302734</v>
      </c>
      <c r="I4433" s="90">
        <v>77.5633544921875</v>
      </c>
    </row>
    <row r="4434" spans="1:9">
      <c r="A4434" s="65" t="s">
        <v>6042</v>
      </c>
      <c r="B4434" s="65" t="s">
        <v>6041</v>
      </c>
      <c r="C4434" s="131">
        <v>3.4980000000000002</v>
      </c>
      <c r="D4434" s="132">
        <v>12.236003875732422</v>
      </c>
      <c r="E4434" s="132">
        <v>4.3656644716839113</v>
      </c>
      <c r="F4434" s="132">
        <v>35.119967047677889</v>
      </c>
      <c r="G4434" s="92">
        <v>85.954673767089844</v>
      </c>
      <c r="H4434" s="91">
        <v>60.934722900390625</v>
      </c>
      <c r="I4434" s="90">
        <v>79.184501647949219</v>
      </c>
    </row>
    <row r="4435" spans="1:9">
      <c r="A4435" s="65" t="s">
        <v>6040</v>
      </c>
      <c r="B4435" s="65" t="s">
        <v>6039</v>
      </c>
      <c r="C4435" s="131">
        <v>2.8919999999999999</v>
      </c>
      <c r="D4435" s="132">
        <v>8.3636636734008789</v>
      </c>
      <c r="E4435" s="132">
        <v>3.3832908283524725</v>
      </c>
      <c r="F4435" s="132">
        <v>31.843605648673616</v>
      </c>
      <c r="G4435" s="92">
        <v>85.655319213867188</v>
      </c>
      <c r="H4435" s="91">
        <v>59.658393859863281</v>
      </c>
      <c r="I4435" s="90">
        <v>78.62078857421875</v>
      </c>
    </row>
    <row r="4436" spans="1:9">
      <c r="A4436" s="65" t="s">
        <v>6038</v>
      </c>
      <c r="B4436" s="65" t="s">
        <v>6037</v>
      </c>
      <c r="C4436" s="131">
        <v>2.2679999999999998</v>
      </c>
      <c r="D4436" s="132">
        <v>5.1438241004943848</v>
      </c>
      <c r="E4436" s="132">
        <v>5.21908938320946</v>
      </c>
      <c r="F4436" s="132">
        <v>35.335365201582718</v>
      </c>
      <c r="G4436" s="92">
        <v>82.859260559082031</v>
      </c>
      <c r="H4436" s="91">
        <v>59.174053192138672</v>
      </c>
      <c r="I4436" s="90">
        <v>76.45025634765625</v>
      </c>
    </row>
    <row r="4437" spans="1:9">
      <c r="A4437" s="65" t="s">
        <v>6036</v>
      </c>
      <c r="B4437" s="65" t="s">
        <v>6035</v>
      </c>
      <c r="C4437" s="131">
        <v>3.17</v>
      </c>
      <c r="D4437" s="132">
        <v>10.04889965057373</v>
      </c>
      <c r="E4437" s="132">
        <v>4.2061697324277985</v>
      </c>
      <c r="F4437" s="132">
        <v>35.227384385346575</v>
      </c>
      <c r="G4437" s="92">
        <v>85.688606262207031</v>
      </c>
      <c r="H4437" s="91">
        <v>60.775936126708984</v>
      </c>
      <c r="I4437" s="90">
        <v>78.947463989257813</v>
      </c>
    </row>
    <row r="4438" spans="1:9">
      <c r="A4438" s="65" t="s">
        <v>6034</v>
      </c>
      <c r="B4438" s="65" t="s">
        <v>6033</v>
      </c>
      <c r="C4438" s="131">
        <v>3.09</v>
      </c>
      <c r="D4438" s="132">
        <v>9.548100471496582</v>
      </c>
      <c r="E4438" s="132">
        <v>4.198331879986096</v>
      </c>
      <c r="F4438" s="132">
        <v>37.409369144284824</v>
      </c>
      <c r="G4438" s="92">
        <v>86.059150695800781</v>
      </c>
      <c r="H4438" s="91">
        <v>61.631702423095703</v>
      </c>
      <c r="I4438" s="90">
        <v>79.449302673339844</v>
      </c>
    </row>
    <row r="4439" spans="1:9">
      <c r="A4439" s="65" t="s">
        <v>6032</v>
      </c>
      <c r="B4439" s="65" t="s">
        <v>6031</v>
      </c>
      <c r="C4439" s="131">
        <v>2.11</v>
      </c>
      <c r="D4439" s="132">
        <v>4.4520998001098633</v>
      </c>
      <c r="E4439" s="132">
        <v>4.9709158577027663</v>
      </c>
      <c r="F4439" s="132">
        <v>33.010724579395401</v>
      </c>
      <c r="G4439" s="92">
        <v>82.438858032226563</v>
      </c>
      <c r="H4439" s="91">
        <v>58.201313018798828</v>
      </c>
      <c r="I4439" s="90">
        <v>75.880401611328125</v>
      </c>
    </row>
    <row r="4440" spans="1:9">
      <c r="A4440" s="65" t="s">
        <v>6030</v>
      </c>
      <c r="B4440" s="65" t="s">
        <v>6029</v>
      </c>
      <c r="C4440" s="131">
        <v>2.593</v>
      </c>
      <c r="D4440" s="132">
        <v>6.7236490249633789</v>
      </c>
      <c r="E4440" s="132">
        <v>4.5334375867600194</v>
      </c>
      <c r="F4440" s="132">
        <v>35.248579267097789</v>
      </c>
      <c r="G4440" s="92">
        <v>84.321540832519531</v>
      </c>
      <c r="H4440" s="91">
        <v>59.969181060791016</v>
      </c>
      <c r="I4440" s="90">
        <v>77.732017517089844</v>
      </c>
    </row>
    <row r="4441" spans="1:9">
      <c r="A4441" s="65" t="s">
        <v>6028</v>
      </c>
      <c r="B4441" s="65" t="s">
        <v>6027</v>
      </c>
      <c r="C4441" s="131">
        <v>2.1739999999999999</v>
      </c>
      <c r="D4441" s="132">
        <v>4.7262759208679199</v>
      </c>
      <c r="E4441" s="132">
        <v>4.9513699813077752</v>
      </c>
      <c r="F4441" s="132">
        <v>36.062165157953075</v>
      </c>
      <c r="G4441" s="92">
        <v>83.2474365234375</v>
      </c>
      <c r="H4441" s="91">
        <v>59.581321716308594</v>
      </c>
      <c r="I4441" s="90">
        <v>76.843605041503906</v>
      </c>
    </row>
    <row r="4442" spans="1:9">
      <c r="A4442" s="65" t="s">
        <v>6026</v>
      </c>
      <c r="B4442" s="65" t="s">
        <v>6025</v>
      </c>
      <c r="C4442" s="131">
        <v>2.339</v>
      </c>
      <c r="D4442" s="132">
        <v>5.4709210395812988</v>
      </c>
      <c r="E4442" s="132">
        <v>5.1287481325082132</v>
      </c>
      <c r="F4442" s="132">
        <v>33.712932900432904</v>
      </c>
      <c r="G4442" s="92">
        <v>82.738639831542969</v>
      </c>
      <c r="H4442" s="91">
        <v>58.622146606445313</v>
      </c>
      <c r="I4442" s="90">
        <v>76.212936401367188</v>
      </c>
    </row>
    <row r="4443" spans="1:9">
      <c r="A4443" s="65" t="s">
        <v>5744</v>
      </c>
      <c r="B4443" s="65" t="s">
        <v>5743</v>
      </c>
      <c r="C4443" s="131">
        <v>2.4569999999999999</v>
      </c>
      <c r="D4443" s="132">
        <v>6.0368490219116211</v>
      </c>
      <c r="E4443" s="132">
        <v>4.1592072052077063</v>
      </c>
      <c r="F4443" s="132">
        <v>34.371961850066661</v>
      </c>
      <c r="G4443" s="92">
        <v>84.436874389648438</v>
      </c>
      <c r="H4443" s="91">
        <v>59.729946136474609</v>
      </c>
      <c r="I4443" s="90">
        <v>77.75140380859375</v>
      </c>
    </row>
    <row r="4444" spans="1:9">
      <c r="A4444" s="65" t="s">
        <v>5742</v>
      </c>
      <c r="B4444" s="65" t="s">
        <v>5741</v>
      </c>
      <c r="C4444" s="131">
        <v>2.4689999999999999</v>
      </c>
      <c r="D4444" s="132">
        <v>6.0959610939025879</v>
      </c>
      <c r="E4444" s="132">
        <v>3.6518982695599385</v>
      </c>
      <c r="F4444" s="132">
        <v>37.268341044282884</v>
      </c>
      <c r="G4444" s="92">
        <v>85.8138427734375</v>
      </c>
      <c r="H4444" s="91">
        <v>61.345024108886719</v>
      </c>
      <c r="I4444" s="90">
        <v>79.192802429199219</v>
      </c>
    </row>
    <row r="4445" spans="1:9">
      <c r="A4445" s="65" t="s">
        <v>5740</v>
      </c>
      <c r="B4445" s="65" t="s">
        <v>5739</v>
      </c>
      <c r="C4445" s="131">
        <v>3.593</v>
      </c>
      <c r="D4445" s="132">
        <v>12.909648895263672</v>
      </c>
      <c r="E4445" s="132">
        <v>4.0993474589374026</v>
      </c>
      <c r="F4445" s="132">
        <v>33.913243761996164</v>
      </c>
      <c r="G4445" s="92">
        <v>86.209297180175781</v>
      </c>
      <c r="H4445" s="91">
        <v>60.706741333007813</v>
      </c>
      <c r="I4445" s="90">
        <v>79.308540344238281</v>
      </c>
    </row>
    <row r="4446" spans="1:9">
      <c r="A4446" s="65" t="s">
        <v>5738</v>
      </c>
      <c r="B4446" s="65" t="s">
        <v>5737</v>
      </c>
      <c r="C4446" s="131">
        <v>3.3039999999999998</v>
      </c>
      <c r="D4446" s="132">
        <v>10.916416168212891</v>
      </c>
      <c r="E4446" s="132">
        <v>3.9517563683733057</v>
      </c>
      <c r="F4446" s="132">
        <v>35.994108983799705</v>
      </c>
      <c r="G4446" s="92">
        <v>86.427474975585938</v>
      </c>
      <c r="H4446" s="91">
        <v>61.419403076171875</v>
      </c>
      <c r="I4446" s="90">
        <v>79.660514831542969</v>
      </c>
    </row>
    <row r="4447" spans="1:9">
      <c r="A4447" s="65" t="s">
        <v>5736</v>
      </c>
      <c r="B4447" s="65" t="s">
        <v>5735</v>
      </c>
      <c r="C4447" s="131">
        <v>3.3210000000000002</v>
      </c>
      <c r="D4447" s="132">
        <v>11.029041290283203</v>
      </c>
      <c r="E4447" s="132">
        <v>4.3560881703617067</v>
      </c>
      <c r="F4447" s="132">
        <v>35.205746462604679</v>
      </c>
      <c r="G4447" s="92">
        <v>85.710029602050781</v>
      </c>
      <c r="H4447" s="91">
        <v>60.805839538574219</v>
      </c>
      <c r="I4447" s="90">
        <v>78.971183776855469</v>
      </c>
    </row>
    <row r="4448" spans="1:9">
      <c r="A4448" s="65" t="s">
        <v>5734</v>
      </c>
      <c r="B4448" s="65" t="s">
        <v>5733</v>
      </c>
      <c r="C4448" s="131">
        <v>2.5499999999999998</v>
      </c>
      <c r="D4448" s="132">
        <v>6.502500057220459</v>
      </c>
      <c r="E4448" s="132">
        <v>3.4070364733429197</v>
      </c>
      <c r="F4448" s="132">
        <v>36.243013507219374</v>
      </c>
      <c r="G4448" s="92">
        <v>86.058914184570313</v>
      </c>
      <c r="H4448" s="91">
        <v>61.16937255859375</v>
      </c>
      <c r="I4448" s="90">
        <v>79.324028015136719</v>
      </c>
    </row>
    <row r="4449" spans="1:9">
      <c r="A4449" s="65" t="s">
        <v>5732</v>
      </c>
      <c r="B4449" s="65" t="s">
        <v>5731</v>
      </c>
      <c r="C4449" s="131">
        <v>3.5750000000000002</v>
      </c>
      <c r="D4449" s="132">
        <v>12.780625343322754</v>
      </c>
      <c r="E4449" s="132">
        <v>3.7077900708499207</v>
      </c>
      <c r="F4449" s="132">
        <v>36.235253959584924</v>
      </c>
      <c r="G4449" s="92">
        <v>87.248481750488281</v>
      </c>
      <c r="H4449" s="91">
        <v>61.963302612304688</v>
      </c>
      <c r="I4449" s="90">
        <v>80.406539916992188</v>
      </c>
    </row>
    <row r="4450" spans="1:9">
      <c r="A4450" s="65" t="s">
        <v>5730</v>
      </c>
      <c r="B4450" s="65" t="s">
        <v>5729</v>
      </c>
      <c r="C4450" s="131">
        <v>3.2370000000000001</v>
      </c>
      <c r="D4450" s="132">
        <v>10.478169441223145</v>
      </c>
      <c r="E4450" s="132">
        <v>3.9149184109977857</v>
      </c>
      <c r="F4450" s="132">
        <v>32.988435128297795</v>
      </c>
      <c r="G4450" s="92">
        <v>85.705528259277344</v>
      </c>
      <c r="H4450" s="91">
        <v>60.100673675537109</v>
      </c>
      <c r="I4450" s="90">
        <v>78.777084350585938</v>
      </c>
    </row>
    <row r="4451" spans="1:9">
      <c r="A4451" s="65" t="s">
        <v>5728</v>
      </c>
      <c r="B4451" s="65" t="s">
        <v>5727</v>
      </c>
      <c r="C4451" s="131">
        <v>4.55</v>
      </c>
      <c r="D4451" s="132">
        <v>20.702499389648438</v>
      </c>
      <c r="E4451" s="132">
        <v>3.7536184509262784</v>
      </c>
      <c r="F4451" s="132">
        <v>33.704555808656039</v>
      </c>
      <c r="G4451" s="92">
        <v>88.131683349609375</v>
      </c>
      <c r="H4451" s="91">
        <v>61.769607543945313</v>
      </c>
      <c r="I4451" s="90">
        <v>80.998344421386719</v>
      </c>
    </row>
    <row r="4452" spans="1:9">
      <c r="A4452" s="65" t="s">
        <v>5726</v>
      </c>
      <c r="B4452" s="65" t="s">
        <v>5725</v>
      </c>
      <c r="C4452" s="131">
        <v>2.702</v>
      </c>
      <c r="D4452" s="132">
        <v>7.3008041381835938</v>
      </c>
      <c r="E4452" s="132">
        <v>4.3073517987201466</v>
      </c>
      <c r="F4452" s="132">
        <v>34.191040462427743</v>
      </c>
      <c r="G4452" s="92">
        <v>84.5771484375</v>
      </c>
      <c r="H4452" s="91">
        <v>59.793922424316406</v>
      </c>
      <c r="I4452" s="90">
        <v>77.87103271484375</v>
      </c>
    </row>
    <row r="4453" spans="1:9">
      <c r="A4453" s="65" t="s">
        <v>5724</v>
      </c>
      <c r="B4453" s="65" t="s">
        <v>5723</v>
      </c>
      <c r="C4453" s="131">
        <v>2.9660000000000002</v>
      </c>
      <c r="D4453" s="132">
        <v>8.7971563339233398</v>
      </c>
      <c r="E4453" s="132">
        <v>3.7588756056387385</v>
      </c>
      <c r="F4453" s="132">
        <v>36.084098272138228</v>
      </c>
      <c r="G4453" s="92">
        <v>86.187095642089844</v>
      </c>
      <c r="H4453" s="91">
        <v>61.264324188232422</v>
      </c>
      <c r="I4453" s="90">
        <v>79.443222045898438</v>
      </c>
    </row>
    <row r="4454" spans="1:9">
      <c r="A4454" s="65" t="s">
        <v>5722</v>
      </c>
      <c r="B4454" s="65" t="s">
        <v>5721</v>
      </c>
      <c r="C4454" s="131">
        <v>1.796</v>
      </c>
      <c r="D4454" s="132">
        <v>3.2256159782409668</v>
      </c>
      <c r="E4454" s="132">
        <v>4.11348279017297</v>
      </c>
      <c r="F4454" s="132">
        <v>36.093502174469172</v>
      </c>
      <c r="G4454" s="92">
        <v>83.827224731445313</v>
      </c>
      <c r="H4454" s="91">
        <v>59.809520721435547</v>
      </c>
      <c r="I4454" s="90">
        <v>77.328254699707031</v>
      </c>
    </row>
    <row r="4455" spans="1:9">
      <c r="A4455" s="65" t="s">
        <v>5720</v>
      </c>
      <c r="B4455" s="65" t="s">
        <v>5719</v>
      </c>
      <c r="C4455" s="131">
        <v>2.8450000000000002</v>
      </c>
      <c r="D4455" s="132">
        <v>8.094024658203125</v>
      </c>
      <c r="E4455" s="132">
        <v>4.1725816720532984</v>
      </c>
      <c r="F4455" s="132">
        <v>39.221655854185975</v>
      </c>
      <c r="G4455" s="92">
        <v>86.112037658691406</v>
      </c>
      <c r="H4455" s="91">
        <v>62.178043365478516</v>
      </c>
      <c r="I4455" s="90">
        <v>79.635719299316406</v>
      </c>
    </row>
    <row r="4456" spans="1:9">
      <c r="A4456" s="65" t="s">
        <v>5718</v>
      </c>
      <c r="B4456" s="65" t="s">
        <v>5717</v>
      </c>
      <c r="C4456" s="131">
        <v>2.4279999999999999</v>
      </c>
      <c r="D4456" s="132">
        <v>5.8951840400695801</v>
      </c>
      <c r="E4456" s="132">
        <v>4.4276799131829918</v>
      </c>
      <c r="F4456" s="132">
        <v>36.091173127920193</v>
      </c>
      <c r="G4456" s="92">
        <v>84.395530700683594</v>
      </c>
      <c r="H4456" s="91">
        <v>60.236778259277344</v>
      </c>
      <c r="I4456" s="90">
        <v>77.858390808105469</v>
      </c>
    </row>
    <row r="4457" spans="1:9">
      <c r="A4457" s="65" t="s">
        <v>5716</v>
      </c>
      <c r="B4457" s="65" t="s">
        <v>5715</v>
      </c>
      <c r="C4457" s="131">
        <v>1.8959999999999999</v>
      </c>
      <c r="D4457" s="132">
        <v>3.5948159694671631</v>
      </c>
      <c r="E4457" s="132">
        <v>3.4279298436634402</v>
      </c>
      <c r="F4457" s="132">
        <v>33.430297492131182</v>
      </c>
      <c r="G4457" s="92">
        <v>84.3597412109375</v>
      </c>
      <c r="H4457" s="91">
        <v>59.280181884765625</v>
      </c>
      <c r="I4457" s="90">
        <v>77.573440551757813</v>
      </c>
    </row>
    <row r="4458" spans="1:9">
      <c r="A4458" s="65" t="s">
        <v>5714</v>
      </c>
      <c r="B4458" s="65" t="s">
        <v>5713</v>
      </c>
      <c r="C4458" s="131">
        <v>1.623</v>
      </c>
      <c r="D4458" s="132">
        <v>2.6341290473937988</v>
      </c>
      <c r="E4458" s="132">
        <v>4.4273880896660334</v>
      </c>
      <c r="F4458" s="132">
        <v>35.673382930357512</v>
      </c>
      <c r="G4458" s="92">
        <v>83.013755798339844</v>
      </c>
      <c r="H4458" s="91">
        <v>59.218582153320313</v>
      </c>
      <c r="I4458" s="90">
        <v>76.574996948242188</v>
      </c>
    </row>
    <row r="4459" spans="1:9">
      <c r="A4459" s="65" t="s">
        <v>5712</v>
      </c>
      <c r="B4459" s="65" t="s">
        <v>5711</v>
      </c>
      <c r="C4459" s="131">
        <v>1.9470000000000001</v>
      </c>
      <c r="D4459" s="132">
        <v>3.7908089160919189</v>
      </c>
      <c r="E4459" s="132">
        <v>4.4523794519726057</v>
      </c>
      <c r="F4459" s="132">
        <v>36.068047006155567</v>
      </c>
      <c r="G4459" s="92">
        <v>83.587295532226563</v>
      </c>
      <c r="H4459" s="91">
        <v>59.710674285888672</v>
      </c>
      <c r="I4459" s="90">
        <v>77.126502990722656</v>
      </c>
    </row>
    <row r="4460" spans="1:9">
      <c r="A4460" s="65" t="s">
        <v>5710</v>
      </c>
      <c r="B4460" s="65" t="s">
        <v>5709</v>
      </c>
      <c r="C4460" s="131">
        <v>2.0659999999999998</v>
      </c>
      <c r="D4460" s="132">
        <v>4.2683558464050293</v>
      </c>
      <c r="E4460" s="132">
        <v>4.1132160642146625</v>
      </c>
      <c r="F4460" s="132">
        <v>36.474123362906631</v>
      </c>
      <c r="G4460" s="92">
        <v>84.345344543457031</v>
      </c>
      <c r="H4460" s="91">
        <v>60.254993438720703</v>
      </c>
      <c r="I4460" s="90">
        <v>77.826713562011719</v>
      </c>
    </row>
    <row r="4461" spans="1:9">
      <c r="A4461" s="65" t="s">
        <v>5708</v>
      </c>
      <c r="B4461" s="65" t="s">
        <v>5707</v>
      </c>
      <c r="C4461" s="131">
        <v>1.835</v>
      </c>
      <c r="D4461" s="132">
        <v>3.3672249317169189</v>
      </c>
      <c r="E4461" s="132">
        <v>4.4017595125582085</v>
      </c>
      <c r="F4461" s="132">
        <v>37.458864296892465</v>
      </c>
      <c r="G4461" s="92">
        <v>83.788116455078125</v>
      </c>
      <c r="H4461" s="91">
        <v>60.222061157226563</v>
      </c>
      <c r="I4461" s="90">
        <v>77.411354064941406</v>
      </c>
    </row>
    <row r="4462" spans="1:9">
      <c r="A4462" s="65" t="s">
        <v>5706</v>
      </c>
      <c r="B4462" s="65" t="s">
        <v>5705</v>
      </c>
      <c r="C4462" s="131">
        <v>2.4609999999999999</v>
      </c>
      <c r="D4462" s="132">
        <v>6.056520938873291</v>
      </c>
      <c r="E4462" s="132">
        <v>4.1258157435429546</v>
      </c>
      <c r="F4462" s="132">
        <v>37.027915586819695</v>
      </c>
      <c r="G4462" s="92">
        <v>85.081016540527344</v>
      </c>
      <c r="H4462" s="91">
        <v>60.889278411865234</v>
      </c>
      <c r="I4462" s="90">
        <v>78.534950256347656</v>
      </c>
    </row>
    <row r="4463" spans="1:9">
      <c r="A4463" s="65" t="s">
        <v>5704</v>
      </c>
      <c r="B4463" s="65" t="s">
        <v>5703</v>
      </c>
      <c r="C4463" s="131">
        <v>2.077</v>
      </c>
      <c r="D4463" s="132">
        <v>4.3139290809631348</v>
      </c>
      <c r="E4463" s="132">
        <v>4.1940236582710462</v>
      </c>
      <c r="F4463" s="132">
        <v>35.233601168736307</v>
      </c>
      <c r="G4463" s="92">
        <v>83.973335266113281</v>
      </c>
      <c r="H4463" s="91">
        <v>59.679370880126953</v>
      </c>
      <c r="I4463" s="90">
        <v>77.399612426757813</v>
      </c>
    </row>
    <row r="4464" spans="1:9">
      <c r="A4464" s="65" t="s">
        <v>5702</v>
      </c>
      <c r="B4464" s="65" t="s">
        <v>5701</v>
      </c>
      <c r="C4464" s="131">
        <v>1.085</v>
      </c>
      <c r="D4464" s="132">
        <v>1.1772249937057495</v>
      </c>
      <c r="E4464" s="132">
        <v>3.9016406563859283</v>
      </c>
      <c r="F4464" s="132">
        <v>36.286369386464266</v>
      </c>
      <c r="G4464" s="92">
        <v>83.018745422363281</v>
      </c>
      <c r="H4464" s="91">
        <v>59.282489776611328</v>
      </c>
      <c r="I4464" s="90">
        <v>76.595932006835938</v>
      </c>
    </row>
    <row r="4465" spans="1:9">
      <c r="A4465" s="65" t="s">
        <v>5700</v>
      </c>
      <c r="B4465" s="65" t="s">
        <v>5699</v>
      </c>
      <c r="C4465" s="131">
        <v>1.397</v>
      </c>
      <c r="D4465" s="132">
        <v>1.9516090154647827</v>
      </c>
      <c r="E4465" s="132">
        <v>4.3967374851904513</v>
      </c>
      <c r="F4465" s="132">
        <v>35.983333333333334</v>
      </c>
      <c r="G4465" s="92">
        <v>82.760879516601563</v>
      </c>
      <c r="H4465" s="91">
        <v>59.131008148193359</v>
      </c>
      <c r="I4465" s="90">
        <v>76.366851806640625</v>
      </c>
    </row>
    <row r="4466" spans="1:9">
      <c r="A4466" s="65" t="s">
        <v>5698</v>
      </c>
      <c r="B4466" s="65" t="s">
        <v>5697</v>
      </c>
      <c r="C4466" s="131">
        <v>1.085</v>
      </c>
      <c r="D4466" s="132">
        <v>1.1772249937057495</v>
      </c>
      <c r="E4466" s="132">
        <v>4.42984540379262</v>
      </c>
      <c r="F4466" s="132">
        <v>34.072067957617833</v>
      </c>
      <c r="G4466" s="92">
        <v>81.783195495605469</v>
      </c>
      <c r="H4466" s="91">
        <v>57.954883575439453</v>
      </c>
      <c r="I4466" s="90">
        <v>75.335472106933594</v>
      </c>
    </row>
    <row r="4467" spans="1:9">
      <c r="A4467" s="65" t="s">
        <v>5696</v>
      </c>
      <c r="B4467" s="65" t="s">
        <v>5695</v>
      </c>
      <c r="C4467" s="131">
        <v>2.472</v>
      </c>
      <c r="D4467" s="132">
        <v>6.1107840538024902</v>
      </c>
      <c r="E4467" s="132">
        <v>4.8544878367492927</v>
      </c>
      <c r="F4467" s="132">
        <v>35.299878814586314</v>
      </c>
      <c r="G4467" s="92">
        <v>83.689140319824219</v>
      </c>
      <c r="H4467" s="91">
        <v>59.633949279785156</v>
      </c>
      <c r="I4467" s="90">
        <v>77.180023193359375</v>
      </c>
    </row>
    <row r="4468" spans="1:9">
      <c r="A4468" s="65" t="s">
        <v>5694</v>
      </c>
      <c r="B4468" s="65" t="s">
        <v>5693</v>
      </c>
      <c r="C4468" s="131">
        <v>1.732</v>
      </c>
      <c r="D4468" s="132">
        <v>2.999824047088623</v>
      </c>
      <c r="E4468" s="132">
        <v>4.5631736029450156</v>
      </c>
      <c r="F4468" s="132">
        <v>34.880867950016885</v>
      </c>
      <c r="G4468" s="92">
        <v>82.822006225585938</v>
      </c>
      <c r="H4468" s="91">
        <v>58.897953033447266</v>
      </c>
      <c r="I4468" s="90">
        <v>76.348373413085938</v>
      </c>
    </row>
    <row r="4469" spans="1:9">
      <c r="A4469" s="65" t="s">
        <v>5692</v>
      </c>
      <c r="B4469" s="65" t="s">
        <v>5691</v>
      </c>
      <c r="C4469" s="131">
        <v>2.9329999999999998</v>
      </c>
      <c r="D4469" s="132">
        <v>8.6024894714355469</v>
      </c>
      <c r="E4469" s="132">
        <v>4.0313593224131834</v>
      </c>
      <c r="F4469" s="132">
        <v>37.947244872745244</v>
      </c>
      <c r="G4469" s="92">
        <v>86.166191101074219</v>
      </c>
      <c r="H4469" s="91">
        <v>61.826282501220703</v>
      </c>
      <c r="I4469" s="90">
        <v>79.580032348632813</v>
      </c>
    </row>
    <row r="4470" spans="1:9">
      <c r="A4470" s="65" t="s">
        <v>5690</v>
      </c>
      <c r="B4470" s="65" t="s">
        <v>5689</v>
      </c>
      <c r="C4470" s="131">
        <v>1.109</v>
      </c>
      <c r="D4470" s="132">
        <v>1.2298810482025146</v>
      </c>
      <c r="E4470" s="132">
        <v>4.6806795322809522</v>
      </c>
      <c r="F4470" s="132">
        <v>35.119659683469031</v>
      </c>
      <c r="G4470" s="92">
        <v>81.702407836914063</v>
      </c>
      <c r="H4470" s="91">
        <v>58.244441986083984</v>
      </c>
      <c r="I4470" s="90">
        <v>75.354896545410156</v>
      </c>
    </row>
    <row r="4471" spans="1:9">
      <c r="A4471" s="65" t="s">
        <v>5688</v>
      </c>
      <c r="B4471" s="65" t="s">
        <v>5687</v>
      </c>
      <c r="C4471" s="131">
        <v>1.052</v>
      </c>
      <c r="D4471" s="132">
        <v>1.1067039966583252</v>
      </c>
      <c r="E4471" s="132">
        <v>3.457459993495867</v>
      </c>
      <c r="F4471" s="132">
        <v>33.883737982727716</v>
      </c>
      <c r="G4471" s="92">
        <v>83.055427551269531</v>
      </c>
      <c r="H4471" s="91">
        <v>58.546913146972656</v>
      </c>
      <c r="I4471" s="90">
        <v>76.42364501953125</v>
      </c>
    </row>
    <row r="4472" spans="1:9">
      <c r="A4472" s="65" t="s">
        <v>5686</v>
      </c>
      <c r="B4472" s="65" t="s">
        <v>5685</v>
      </c>
      <c r="C4472" s="131">
        <v>0.64600000000000002</v>
      </c>
      <c r="D4472" s="132">
        <v>0.41731598973274231</v>
      </c>
      <c r="E4472" s="132">
        <v>4.5356558021034008</v>
      </c>
      <c r="F4472" s="132">
        <v>35.079669938824871</v>
      </c>
      <c r="G4472" s="92">
        <v>81.142364501953125</v>
      </c>
      <c r="H4472" s="91">
        <v>57.822662353515625</v>
      </c>
      <c r="I4472" s="90">
        <v>74.832267761230469</v>
      </c>
    </row>
    <row r="4473" spans="1:9">
      <c r="A4473" s="65" t="s">
        <v>5684</v>
      </c>
      <c r="B4473" s="65" t="s">
        <v>5683</v>
      </c>
      <c r="C4473" s="131">
        <v>2.601</v>
      </c>
      <c r="D4473" s="132">
        <v>6.7652010917663574</v>
      </c>
      <c r="E4473" s="132">
        <v>4.2431693286212537</v>
      </c>
      <c r="F4473" s="132">
        <v>37.539103119584055</v>
      </c>
      <c r="G4473" s="92">
        <v>85.252052307128906</v>
      </c>
      <c r="H4473" s="91">
        <v>61.164051055908203</v>
      </c>
      <c r="I4473" s="90">
        <v>78.734062194824219</v>
      </c>
    </row>
    <row r="4474" spans="1:9">
      <c r="A4474" s="65" t="s">
        <v>5682</v>
      </c>
      <c r="B4474" s="65" t="s">
        <v>5681</v>
      </c>
      <c r="C4474" s="131">
        <v>1.9570000000000001</v>
      </c>
      <c r="D4474" s="132">
        <v>3.8298490047454834</v>
      </c>
      <c r="E4474" s="132">
        <v>4.5130301173104881</v>
      </c>
      <c r="F4474" s="132">
        <v>36.509478379382976</v>
      </c>
      <c r="G4474" s="92">
        <v>83.6162109375</v>
      </c>
      <c r="H4474" s="91">
        <v>59.864940643310547</v>
      </c>
      <c r="I4474" s="90">
        <v>77.1893310546875</v>
      </c>
    </row>
    <row r="4475" spans="1:9">
      <c r="A4475" s="65" t="s">
        <v>5680</v>
      </c>
      <c r="B4475" s="65" t="s">
        <v>5679</v>
      </c>
      <c r="C4475" s="131">
        <v>2.9340000000000002</v>
      </c>
      <c r="D4475" s="132">
        <v>8.6083564758300781</v>
      </c>
      <c r="E4475" s="132">
        <v>4.610056495277953</v>
      </c>
      <c r="F4475" s="132">
        <v>33.718160229971254</v>
      </c>
      <c r="G4475" s="92">
        <v>84.413009643554688</v>
      </c>
      <c r="H4475" s="91">
        <v>59.604988098144531</v>
      </c>
      <c r="I4475" s="90">
        <v>77.700187683105469</v>
      </c>
    </row>
    <row r="4476" spans="1:9">
      <c r="A4476" s="65" t="s">
        <v>5678</v>
      </c>
      <c r="B4476" s="65" t="s">
        <v>5677</v>
      </c>
      <c r="C4476" s="131">
        <v>2.7810000000000001</v>
      </c>
      <c r="D4476" s="132">
        <v>7.7339611053466797</v>
      </c>
      <c r="E4476" s="132">
        <v>4.4909260315998889</v>
      </c>
      <c r="F4476" s="132">
        <v>37.690611877624477</v>
      </c>
      <c r="G4476" s="92">
        <v>85.222465515136719</v>
      </c>
      <c r="H4476" s="91">
        <v>61.229965209960938</v>
      </c>
      <c r="I4476" s="90">
        <v>78.730316162109375</v>
      </c>
    </row>
    <row r="4477" spans="1:9">
      <c r="A4477" s="65" t="s">
        <v>5676</v>
      </c>
      <c r="B4477" s="65" t="s">
        <v>5675</v>
      </c>
      <c r="C4477" s="131">
        <v>1.492</v>
      </c>
      <c r="D4477" s="132">
        <v>2.2260639667510986</v>
      </c>
      <c r="E4477" s="132">
        <v>4.0163319172934253</v>
      </c>
      <c r="F4477" s="132">
        <v>38.990380279573124</v>
      </c>
      <c r="G4477" s="92">
        <v>84.118438720703125</v>
      </c>
      <c r="H4477" s="91">
        <v>60.790504455566406</v>
      </c>
      <c r="I4477" s="90">
        <v>77.806114196777344</v>
      </c>
    </row>
    <row r="4478" spans="1:9">
      <c r="A4478" s="65" t="s">
        <v>5674</v>
      </c>
      <c r="B4478" s="65" t="s">
        <v>5673</v>
      </c>
      <c r="C4478" s="131">
        <v>2.4660000000000002</v>
      </c>
      <c r="D4478" s="132">
        <v>6.0811557769775391</v>
      </c>
      <c r="E4478" s="132">
        <v>4.5006840566712638</v>
      </c>
      <c r="F4478" s="132">
        <v>33.047026065434295</v>
      </c>
      <c r="G4478" s="92">
        <v>83.676132202148438</v>
      </c>
      <c r="H4478" s="91">
        <v>58.926246643066406</v>
      </c>
      <c r="I4478" s="90">
        <v>76.979042053222656</v>
      </c>
    </row>
    <row r="4479" spans="1:9">
      <c r="A4479" s="65" t="s">
        <v>5672</v>
      </c>
      <c r="B4479" s="65" t="s">
        <v>5671</v>
      </c>
      <c r="C4479" s="131">
        <v>2.3239999999999998</v>
      </c>
      <c r="D4479" s="132">
        <v>5.4009761810302734</v>
      </c>
      <c r="E4479" s="132">
        <v>4.1301394442624844</v>
      </c>
      <c r="F4479" s="132">
        <v>36.712835984640705</v>
      </c>
      <c r="G4479" s="92">
        <v>84.786720275878906</v>
      </c>
      <c r="H4479" s="91">
        <v>60.611473083496094</v>
      </c>
      <c r="I4479" s="90">
        <v>78.2451171875</v>
      </c>
    </row>
    <row r="4480" spans="1:9">
      <c r="A4480" s="65" t="s">
        <v>5670</v>
      </c>
      <c r="B4480" s="65" t="s">
        <v>5669</v>
      </c>
      <c r="C4480" s="131">
        <v>2.2909999999999999</v>
      </c>
      <c r="D4480" s="132">
        <v>5.2486810684204102</v>
      </c>
      <c r="E4480" s="132">
        <v>4.3784249579373631</v>
      </c>
      <c r="F4480" s="132">
        <v>35.296555837185032</v>
      </c>
      <c r="G4480" s="92">
        <v>84.069816589355469</v>
      </c>
      <c r="H4480" s="91">
        <v>59.7935791015625</v>
      </c>
      <c r="I4480" s="90">
        <v>77.500885009765625</v>
      </c>
    </row>
    <row r="4481" spans="1:9">
      <c r="A4481" s="65" t="s">
        <v>5472</v>
      </c>
      <c r="B4481" s="65" t="s">
        <v>5471</v>
      </c>
      <c r="C4481" s="131">
        <v>0.184</v>
      </c>
      <c r="D4481" s="132">
        <v>3.3856000751256943E-2</v>
      </c>
      <c r="E4481" s="132">
        <v>3.2620504529020566</v>
      </c>
      <c r="F4481" s="132">
        <v>34.250306201981964</v>
      </c>
      <c r="G4481" s="92">
        <v>81.990379333496094</v>
      </c>
      <c r="H4481" s="91">
        <v>57.8770751953125</v>
      </c>
      <c r="I4481" s="90">
        <v>75.465538024902344</v>
      </c>
    </row>
    <row r="4482" spans="1:9">
      <c r="A4482" s="65" t="s">
        <v>5470</v>
      </c>
      <c r="B4482" s="65" t="s">
        <v>5469</v>
      </c>
      <c r="C4482" s="131">
        <v>1.155</v>
      </c>
      <c r="D4482" s="132">
        <v>1.3340250253677368</v>
      </c>
      <c r="E4482" s="132">
        <v>5.0801296209042359</v>
      </c>
      <c r="F4482" s="132">
        <v>32.471467805920049</v>
      </c>
      <c r="G4482" s="92">
        <v>80.626174926757813</v>
      </c>
      <c r="H4482" s="91">
        <v>56.875980377197266</v>
      </c>
      <c r="I4482" s="90">
        <v>74.1995849609375</v>
      </c>
    </row>
    <row r="4483" spans="1:9">
      <c r="A4483" s="65" t="s">
        <v>5468</v>
      </c>
      <c r="B4483" s="65" t="s">
        <v>5467</v>
      </c>
      <c r="C4483" s="131">
        <v>1.603</v>
      </c>
      <c r="D4483" s="132">
        <v>2.5696089267730713</v>
      </c>
      <c r="E4483" s="132">
        <v>4.8905338258707145</v>
      </c>
      <c r="F4483" s="132">
        <v>34.805025734181051</v>
      </c>
      <c r="G4483" s="92">
        <v>82.136878967285156</v>
      </c>
      <c r="H4483" s="91">
        <v>58.490177154541016</v>
      </c>
      <c r="I4483" s="90">
        <v>75.738296508789063</v>
      </c>
    </row>
    <row r="4484" spans="1:9">
      <c r="A4484" s="65" t="s">
        <v>5466</v>
      </c>
      <c r="B4484" s="65" t="s">
        <v>5465</v>
      </c>
      <c r="C4484" s="131">
        <v>1.4650000000000001</v>
      </c>
      <c r="D4484" s="132">
        <v>2.1462249755859375</v>
      </c>
      <c r="E4484" s="132">
        <v>4.5215040233753614</v>
      </c>
      <c r="F4484" s="132">
        <v>34.867721794685643</v>
      </c>
      <c r="G4484" s="92">
        <v>82.447158813476563</v>
      </c>
      <c r="H4484" s="91">
        <v>58.638145446777344</v>
      </c>
      <c r="I4484" s="90">
        <v>76.004653930664063</v>
      </c>
    </row>
    <row r="4485" spans="1:9">
      <c r="A4485" s="65" t="s">
        <v>5464</v>
      </c>
      <c r="B4485" s="65" t="s">
        <v>5463</v>
      </c>
      <c r="C4485" s="131">
        <v>1.7909999999999999</v>
      </c>
      <c r="D4485" s="132">
        <v>3.2076809406280518</v>
      </c>
      <c r="E4485" s="132">
        <v>5.1195513257613694</v>
      </c>
      <c r="F4485" s="132">
        <v>34.483809801633605</v>
      </c>
      <c r="G4485" s="92">
        <v>82.045951843261719</v>
      </c>
      <c r="H4485" s="91">
        <v>58.386013031005859</v>
      </c>
      <c r="I4485" s="90">
        <v>75.643791198730469</v>
      </c>
    </row>
    <row r="4486" spans="1:9">
      <c r="A4486" s="65" t="s">
        <v>5462</v>
      </c>
      <c r="B4486" s="65" t="s">
        <v>5461</v>
      </c>
      <c r="C4486" s="131">
        <v>1.827</v>
      </c>
      <c r="D4486" s="132">
        <v>3.3379290103912354</v>
      </c>
      <c r="E4486" s="132">
        <v>5.2107320073360972</v>
      </c>
      <c r="F4486" s="132">
        <v>34.937007874015748</v>
      </c>
      <c r="G4486" s="92">
        <v>82.076362609863281</v>
      </c>
      <c r="H4486" s="91">
        <v>58.550556182861328</v>
      </c>
      <c r="I4486" s="90">
        <v>75.710494995117188</v>
      </c>
    </row>
    <row r="4487" spans="1:9">
      <c r="A4487" s="65" t="s">
        <v>5460</v>
      </c>
      <c r="B4487" s="65" t="s">
        <v>5459</v>
      </c>
      <c r="C4487" s="131">
        <v>1.2789999999999999</v>
      </c>
      <c r="D4487" s="132">
        <v>1.6358410120010376</v>
      </c>
      <c r="E4487" s="132">
        <v>5.3941835996242347</v>
      </c>
      <c r="F4487" s="132">
        <v>35.583539221741816</v>
      </c>
      <c r="G4487" s="92">
        <v>81.077850341796875</v>
      </c>
      <c r="H4487" s="91">
        <v>58.106922149658203</v>
      </c>
      <c r="I4487" s="90">
        <v>74.862129211425781</v>
      </c>
    </row>
    <row r="4488" spans="1:9">
      <c r="A4488" s="65" t="s">
        <v>5458</v>
      </c>
      <c r="B4488" s="65" t="s">
        <v>5457</v>
      </c>
      <c r="C4488" s="131">
        <v>1.9510000000000001</v>
      </c>
      <c r="D4488" s="132">
        <v>3.8064010143280029</v>
      </c>
      <c r="E4488" s="132">
        <v>4.7157908557102548</v>
      </c>
      <c r="F4488" s="132">
        <v>36.030862569242942</v>
      </c>
      <c r="G4488" s="92">
        <v>83.214912414550781</v>
      </c>
      <c r="H4488" s="91">
        <v>59.507167816162109</v>
      </c>
      <c r="I4488" s="90">
        <v>76.799812316894531</v>
      </c>
    </row>
    <row r="4489" spans="1:9">
      <c r="A4489" s="65" t="s">
        <v>5456</v>
      </c>
      <c r="B4489" s="65" t="s">
        <v>5455</v>
      </c>
      <c r="C4489" s="131">
        <v>1.08</v>
      </c>
      <c r="D4489" s="132">
        <v>1.1663999557495117</v>
      </c>
      <c r="E4489" s="132">
        <v>5.1021622748726436</v>
      </c>
      <c r="F4489" s="132">
        <v>35.330512864790194</v>
      </c>
      <c r="G4489" s="92">
        <v>81.109306335449219</v>
      </c>
      <c r="H4489" s="91">
        <v>57.995571136474609</v>
      </c>
      <c r="I4489" s="90">
        <v>74.854942321777344</v>
      </c>
    </row>
    <row r="4490" spans="1:9">
      <c r="A4490" s="65" t="s">
        <v>5454</v>
      </c>
      <c r="B4490" s="65" t="s">
        <v>5453</v>
      </c>
      <c r="C4490" s="131">
        <v>1.29</v>
      </c>
      <c r="D4490" s="132">
        <v>1.6641000509262085</v>
      </c>
      <c r="E4490" s="132">
        <v>4.9375242593409316</v>
      </c>
      <c r="F4490" s="132">
        <v>35.047754996106931</v>
      </c>
      <c r="G4490" s="92">
        <v>81.618843078613281</v>
      </c>
      <c r="H4490" s="91">
        <v>58.223308563232422</v>
      </c>
      <c r="I4490" s="90">
        <v>75.288223266601563</v>
      </c>
    </row>
    <row r="4491" spans="1:9">
      <c r="A4491" s="65" t="s">
        <v>5452</v>
      </c>
      <c r="B4491" s="65" t="s">
        <v>5451</v>
      </c>
      <c r="C4491" s="131">
        <v>1.2370000000000001</v>
      </c>
      <c r="D4491" s="132">
        <v>1.5301690101623535</v>
      </c>
      <c r="E4491" s="132">
        <v>4.5871693726592806</v>
      </c>
      <c r="F4491" s="132">
        <v>35.710204755614264</v>
      </c>
      <c r="G4491" s="92">
        <v>82.173103332519531</v>
      </c>
      <c r="H4491" s="91">
        <v>58.703189849853516</v>
      </c>
      <c r="I4491" s="90">
        <v>75.822357177734375</v>
      </c>
    </row>
    <row r="4492" spans="1:9">
      <c r="A4492" s="65" t="s">
        <v>5450</v>
      </c>
      <c r="B4492" s="65" t="s">
        <v>5449</v>
      </c>
      <c r="C4492" s="131">
        <v>1.427</v>
      </c>
      <c r="D4492" s="132">
        <v>2.0363290309906006</v>
      </c>
      <c r="E4492" s="132">
        <v>5.0325417947618529</v>
      </c>
      <c r="F4492" s="132">
        <v>36.604105571847505</v>
      </c>
      <c r="G4492" s="92">
        <v>82.053146362304688</v>
      </c>
      <c r="H4492" s="91">
        <v>58.964481353759766</v>
      </c>
      <c r="I4492" s="90">
        <v>75.805564880371094</v>
      </c>
    </row>
    <row r="4493" spans="1:9">
      <c r="A4493" s="65" t="s">
        <v>5448</v>
      </c>
      <c r="B4493" s="65" t="s">
        <v>5447</v>
      </c>
      <c r="C4493" s="131">
        <v>0.55800000000000005</v>
      </c>
      <c r="D4493" s="132">
        <v>0.31136399507522583</v>
      </c>
      <c r="E4493" s="132">
        <v>4.5268525530163872</v>
      </c>
      <c r="F4493" s="132">
        <v>36.453803596127244</v>
      </c>
      <c r="G4493" s="92">
        <v>81.316268920898438</v>
      </c>
      <c r="H4493" s="91">
        <v>58.315956115722656</v>
      </c>
      <c r="I4493" s="90">
        <v>75.09259033203125</v>
      </c>
    </row>
    <row r="4494" spans="1:9">
      <c r="A4494" s="65" t="s">
        <v>5446</v>
      </c>
      <c r="B4494" s="65" t="s">
        <v>5445</v>
      </c>
      <c r="C4494" s="131">
        <v>0.749</v>
      </c>
      <c r="D4494" s="132">
        <v>0.5610010027885437</v>
      </c>
      <c r="E4494" s="132">
        <v>5.0172831497241726</v>
      </c>
      <c r="F4494" s="132">
        <v>34.565678317044892</v>
      </c>
      <c r="G4494" s="92">
        <v>80.519020080566406</v>
      </c>
      <c r="H4494" s="91">
        <v>57.367469787597656</v>
      </c>
      <c r="I4494" s="90">
        <v>74.254425048828125</v>
      </c>
    </row>
    <row r="4495" spans="1:9">
      <c r="A4495" s="65" t="s">
        <v>5444</v>
      </c>
      <c r="B4495" s="65" t="s">
        <v>5443</v>
      </c>
      <c r="C4495" s="131">
        <v>0.78</v>
      </c>
      <c r="D4495" s="132">
        <v>0.60839998722076416</v>
      </c>
      <c r="E4495" s="132">
        <v>5.2134439622055231</v>
      </c>
      <c r="F4495" s="132">
        <v>34.354814630505103</v>
      </c>
      <c r="G4495" s="92">
        <v>80.246841430664063</v>
      </c>
      <c r="H4495" s="91">
        <v>57.169151306152344</v>
      </c>
      <c r="I4495" s="90">
        <v>74.002227783203125</v>
      </c>
    </row>
    <row r="4496" spans="1:9">
      <c r="A4496" s="65" t="s">
        <v>5442</v>
      </c>
      <c r="B4496" s="65" t="s">
        <v>5441</v>
      </c>
      <c r="C4496" s="131">
        <v>0.376</v>
      </c>
      <c r="D4496" s="132">
        <v>0.14137600362300873</v>
      </c>
      <c r="E4496" s="132">
        <v>5.0120235593961873</v>
      </c>
      <c r="F4496" s="132">
        <v>34.733148359719273</v>
      </c>
      <c r="G4496" s="92">
        <v>79.952308654785156</v>
      </c>
      <c r="H4496" s="91">
        <v>57.025478363037109</v>
      </c>
      <c r="I4496" s="90">
        <v>73.748519897460938</v>
      </c>
    </row>
    <row r="4497" spans="1:9">
      <c r="A4497" s="65" t="s">
        <v>5440</v>
      </c>
      <c r="B4497" s="65" t="s">
        <v>5439</v>
      </c>
      <c r="C4497" s="131">
        <v>1.292</v>
      </c>
      <c r="D4497" s="132">
        <v>1.6692639589309692</v>
      </c>
      <c r="E4497" s="132">
        <v>5.0186900346567649</v>
      </c>
      <c r="F4497" s="132">
        <v>35.675746268656717</v>
      </c>
      <c r="G4497" s="92">
        <v>81.647605895996094</v>
      </c>
      <c r="H4497" s="91">
        <v>58.433753967285156</v>
      </c>
      <c r="I4497" s="90">
        <v>75.36614990234375</v>
      </c>
    </row>
    <row r="4498" spans="1:9">
      <c r="A4498" s="65" t="s">
        <v>5438</v>
      </c>
      <c r="B4498" s="65" t="s">
        <v>5437</v>
      </c>
      <c r="C4498" s="131">
        <v>0.49</v>
      </c>
      <c r="D4498" s="132">
        <v>0.24009999632835388</v>
      </c>
      <c r="E4498" s="132">
        <v>4.8745009092187175</v>
      </c>
      <c r="F4498" s="132">
        <v>36.266504559270516</v>
      </c>
      <c r="G4498" s="92">
        <v>80.674072265625</v>
      </c>
      <c r="H4498" s="91">
        <v>57.90679931640625</v>
      </c>
      <c r="I4498" s="90">
        <v>74.513458251953125</v>
      </c>
    </row>
    <row r="4499" spans="1:9">
      <c r="A4499" s="65" t="s">
        <v>5436</v>
      </c>
      <c r="B4499" s="65" t="s">
        <v>5435</v>
      </c>
      <c r="C4499" s="131">
        <v>0.79200000000000004</v>
      </c>
      <c r="D4499" s="132">
        <v>0.62726402282714844</v>
      </c>
      <c r="E4499" s="132">
        <v>5.1968786120982111</v>
      </c>
      <c r="F4499" s="132">
        <v>34.473985680190928</v>
      </c>
      <c r="G4499" s="92">
        <v>80.316253662109375</v>
      </c>
      <c r="H4499" s="91">
        <v>57.245246887207031</v>
      </c>
      <c r="I4499" s="90">
        <v>74.073448181152344</v>
      </c>
    </row>
    <row r="4500" spans="1:9">
      <c r="A4500" s="65" t="s">
        <v>5434</v>
      </c>
      <c r="B4500" s="65" t="s">
        <v>5433</v>
      </c>
      <c r="C4500" s="131">
        <v>0.998</v>
      </c>
      <c r="D4500" s="132">
        <v>0.99600398540496826</v>
      </c>
      <c r="E4500" s="132">
        <v>4.7377427607051468</v>
      </c>
      <c r="F4500" s="132">
        <v>36.176695194206715</v>
      </c>
      <c r="G4500" s="92">
        <v>81.676734924316406</v>
      </c>
      <c r="H4500" s="91">
        <v>58.531600952148438</v>
      </c>
      <c r="I4500" s="90">
        <v>75.413871765136719</v>
      </c>
    </row>
    <row r="4501" spans="1:9">
      <c r="A4501" s="65" t="s">
        <v>5432</v>
      </c>
      <c r="B4501" s="65" t="s">
        <v>5431</v>
      </c>
      <c r="C4501" s="131">
        <v>1.2450000000000001</v>
      </c>
      <c r="D4501" s="132">
        <v>1.5500249862670898</v>
      </c>
      <c r="E4501" s="132">
        <v>5.1306716145161433</v>
      </c>
      <c r="F4501" s="132">
        <v>33.422739901688395</v>
      </c>
      <c r="G4501" s="92">
        <v>80.912734985351563</v>
      </c>
      <c r="H4501" s="91">
        <v>57.341964721679688</v>
      </c>
      <c r="I4501" s="90">
        <v>74.534698486328125</v>
      </c>
    </row>
    <row r="4502" spans="1:9">
      <c r="A4502" s="65" t="s">
        <v>5430</v>
      </c>
      <c r="B4502" s="65" t="s">
        <v>5429</v>
      </c>
      <c r="C4502" s="131">
        <v>0.92900000000000005</v>
      </c>
      <c r="D4502" s="132">
        <v>0.8630409836769104</v>
      </c>
      <c r="E4502" s="132">
        <v>5.1168379150670047</v>
      </c>
      <c r="F4502" s="132">
        <v>34.543097643097646</v>
      </c>
      <c r="G4502" s="92">
        <v>80.667716979980469</v>
      </c>
      <c r="H4502" s="91">
        <v>57.484111785888672</v>
      </c>
      <c r="I4502" s="90">
        <v>74.394447326660156</v>
      </c>
    </row>
    <row r="4503" spans="1:9">
      <c r="A4503" s="65" t="s">
        <v>5428</v>
      </c>
      <c r="B4503" s="65" t="s">
        <v>5427</v>
      </c>
      <c r="C4503" s="131">
        <v>1.377</v>
      </c>
      <c r="D4503" s="132">
        <v>1.8961290121078491</v>
      </c>
      <c r="E4503" s="132">
        <v>4.7683495899126971</v>
      </c>
      <c r="F4503" s="132">
        <v>34.01651399819378</v>
      </c>
      <c r="G4503" s="92">
        <v>81.768287658691406</v>
      </c>
      <c r="H4503" s="91">
        <v>58.001316070556641</v>
      </c>
      <c r="I4503" s="90">
        <v>75.337158203125</v>
      </c>
    </row>
    <row r="4504" spans="1:9">
      <c r="A4504" s="65" t="s">
        <v>5426</v>
      </c>
      <c r="B4504" s="65" t="s">
        <v>5425</v>
      </c>
      <c r="C4504" s="131">
        <v>1.29</v>
      </c>
      <c r="D4504" s="132">
        <v>1.6641000509262085</v>
      </c>
      <c r="E4504" s="132">
        <v>4.1044774710495151</v>
      </c>
      <c r="F4504" s="132">
        <v>37.735694822888284</v>
      </c>
      <c r="G4504" s="92">
        <v>83.3885498046875</v>
      </c>
      <c r="H4504" s="91">
        <v>59.974632263183594</v>
      </c>
      <c r="I4504" s="90">
        <v>77.052955627441406</v>
      </c>
    </row>
    <row r="4505" spans="1:9">
      <c r="A4505" s="65" t="s">
        <v>5424</v>
      </c>
      <c r="B4505" s="65" t="s">
        <v>5423</v>
      </c>
      <c r="C4505" s="131">
        <v>1.5149999999999999</v>
      </c>
      <c r="D4505" s="132">
        <v>2.2952249050140381</v>
      </c>
      <c r="E4505" s="132">
        <v>4.6476098124055438</v>
      </c>
      <c r="F4505" s="132">
        <v>34.616835326586937</v>
      </c>
      <c r="G4505" s="92">
        <v>82.294731140136719</v>
      </c>
      <c r="H4505" s="91">
        <v>58.493026733398438</v>
      </c>
      <c r="I4505" s="90">
        <v>75.854209899902344</v>
      </c>
    </row>
    <row r="4506" spans="1:9">
      <c r="A4506" s="65" t="s">
        <v>5350</v>
      </c>
      <c r="B4506" s="65" t="s">
        <v>5349</v>
      </c>
      <c r="C4506" s="131">
        <v>4.1390000000000002</v>
      </c>
      <c r="D4506" s="132">
        <v>17.131320953369141</v>
      </c>
      <c r="E4506" s="132">
        <v>2.5103847064152185</v>
      </c>
      <c r="F4506" s="132">
        <v>44.875144657322878</v>
      </c>
      <c r="G4506" s="92">
        <v>91.731498718261719</v>
      </c>
      <c r="H4506" s="91">
        <v>67.050895690917969</v>
      </c>
      <c r="I4506" s="90">
        <v>85.053153991699219</v>
      </c>
    </row>
    <row r="4507" spans="1:9">
      <c r="A4507" s="65" t="s">
        <v>5348</v>
      </c>
      <c r="B4507" s="65" t="s">
        <v>5347</v>
      </c>
      <c r="C4507" s="131">
        <v>8.7390000000000008</v>
      </c>
      <c r="D4507" s="132">
        <v>76.3701171875</v>
      </c>
      <c r="E4507" s="132">
        <v>3.8064190313000181</v>
      </c>
      <c r="F4507" s="132">
        <v>39.651868629671576</v>
      </c>
      <c r="G4507" s="92">
        <v>95.593292236328125</v>
      </c>
      <c r="H4507" s="91">
        <v>67.655914306640625</v>
      </c>
      <c r="I4507" s="90">
        <v>88.03369140625</v>
      </c>
    </row>
    <row r="4508" spans="1:9">
      <c r="A4508" s="65" t="s">
        <v>5346</v>
      </c>
      <c r="B4508" s="65" t="s">
        <v>5345</v>
      </c>
      <c r="C4508" s="131">
        <v>3.7309999999999999</v>
      </c>
      <c r="D4508" s="132">
        <v>13.920360565185547</v>
      </c>
      <c r="E4508" s="132">
        <v>3.7360131240795109</v>
      </c>
      <c r="F4508" s="132">
        <v>40.041050686378036</v>
      </c>
      <c r="G4508" s="92">
        <v>88.2987060546875</v>
      </c>
      <c r="H4508" s="91">
        <v>63.713283538818359</v>
      </c>
      <c r="I4508" s="90">
        <v>81.6461181640625</v>
      </c>
    </row>
    <row r="4509" spans="1:9">
      <c r="A4509" s="65" t="s">
        <v>5344</v>
      </c>
      <c r="B4509" s="65" t="s">
        <v>5343</v>
      </c>
      <c r="C4509" s="131">
        <v>4.5609999999999999</v>
      </c>
      <c r="D4509" s="132">
        <v>20.80272102355957</v>
      </c>
      <c r="E4509" s="132">
        <v>2.5026780543133724</v>
      </c>
      <c r="F4509" s="132">
        <v>44.111303744798889</v>
      </c>
      <c r="G4509" s="92">
        <v>92.223136901855469</v>
      </c>
      <c r="H4509" s="91">
        <v>67.122116088867188</v>
      </c>
      <c r="I4509" s="90">
        <v>85.4310302734375</v>
      </c>
    </row>
    <row r="4510" spans="1:9">
      <c r="A4510" s="65" t="s">
        <v>5342</v>
      </c>
      <c r="B4510" s="65" t="s">
        <v>5341</v>
      </c>
      <c r="C4510" s="131">
        <v>2.7269999999999999</v>
      </c>
      <c r="D4510" s="132">
        <v>7.4365291595458984</v>
      </c>
      <c r="E4510" s="132">
        <v>4.1304436418687347</v>
      </c>
      <c r="F4510" s="132">
        <v>39.413836767583746</v>
      </c>
      <c r="G4510" s="92">
        <v>86.027381896972656</v>
      </c>
      <c r="H4510" s="91">
        <v>62.171913146972656</v>
      </c>
      <c r="I4510" s="90">
        <v>79.572311401367188</v>
      </c>
    </row>
    <row r="4511" spans="1:9">
      <c r="A4511" s="65" t="s">
        <v>5340</v>
      </c>
      <c r="B4511" s="65" t="s">
        <v>5339</v>
      </c>
      <c r="C4511" s="131">
        <v>4.5940000000000003</v>
      </c>
      <c r="D4511" s="132">
        <v>21.104835510253906</v>
      </c>
      <c r="E4511" s="132">
        <v>3.8198596335290884</v>
      </c>
      <c r="F4511" s="132">
        <v>39.4366391184573</v>
      </c>
      <c r="G4511" s="92">
        <v>89.381179809570313</v>
      </c>
      <c r="H4511" s="91">
        <v>64.202377319335938</v>
      </c>
      <c r="I4511" s="90">
        <v>82.568023681640625</v>
      </c>
    </row>
    <row r="4512" spans="1:9">
      <c r="A4512" s="65" t="s">
        <v>5338</v>
      </c>
      <c r="B4512" s="65" t="s">
        <v>5337</v>
      </c>
      <c r="C4512" s="131">
        <v>3.4449999999999998</v>
      </c>
      <c r="D4512" s="132">
        <v>11.868024826049805</v>
      </c>
      <c r="E4512" s="132">
        <v>4.36364049310966</v>
      </c>
      <c r="F4512" s="132">
        <v>36.117562552376391</v>
      </c>
      <c r="G4512" s="92">
        <v>86.096511840820313</v>
      </c>
      <c r="H4512" s="91">
        <v>61.309528350830078</v>
      </c>
      <c r="I4512" s="90">
        <v>79.389381408691406</v>
      </c>
    </row>
    <row r="4513" spans="1:9">
      <c r="A4513" s="65" t="s">
        <v>5336</v>
      </c>
      <c r="B4513" s="65" t="s">
        <v>5335</v>
      </c>
      <c r="C4513" s="131">
        <v>2.6789999999999998</v>
      </c>
      <c r="D4513" s="132">
        <v>7.1770410537719727</v>
      </c>
      <c r="E4513" s="132">
        <v>4.162542033606905</v>
      </c>
      <c r="F4513" s="132">
        <v>37.786153045288913</v>
      </c>
      <c r="G4513" s="92">
        <v>85.544113159179688</v>
      </c>
      <c r="H4513" s="91">
        <v>61.406986236572266</v>
      </c>
      <c r="I4513" s="90">
        <v>79.012825012207031</v>
      </c>
    </row>
    <row r="4514" spans="1:9">
      <c r="A4514" s="65" t="s">
        <v>5334</v>
      </c>
      <c r="B4514" s="65" t="s">
        <v>5333</v>
      </c>
      <c r="C4514" s="131">
        <v>4.7809999999999997</v>
      </c>
      <c r="D4514" s="132">
        <v>22.857961654663086</v>
      </c>
      <c r="E4514" s="132">
        <v>3.3826611297074183</v>
      </c>
      <c r="F4514" s="132">
        <v>41.157144933856664</v>
      </c>
      <c r="G4514" s="92">
        <v>90.665603637695313</v>
      </c>
      <c r="H4514" s="91">
        <v>65.423431396484375</v>
      </c>
      <c r="I4514" s="90">
        <v>83.835304260253906</v>
      </c>
    </row>
    <row r="4515" spans="1:9">
      <c r="A4515" s="65" t="s">
        <v>5332</v>
      </c>
      <c r="B4515" s="65" t="s">
        <v>5331</v>
      </c>
      <c r="C4515" s="131">
        <v>3.258</v>
      </c>
      <c r="D4515" s="132">
        <v>10.614563941955566</v>
      </c>
      <c r="E4515" s="132">
        <v>4.3498362577469196</v>
      </c>
      <c r="F4515" s="132">
        <v>34.891708201178069</v>
      </c>
      <c r="G4515" s="92">
        <v>85.55010986328125</v>
      </c>
      <c r="H4515" s="91">
        <v>60.614936828613281</v>
      </c>
      <c r="I4515" s="90">
        <v>78.802879333496094</v>
      </c>
    </row>
    <row r="4516" spans="1:9">
      <c r="A4516" s="65" t="s">
        <v>5330</v>
      </c>
      <c r="B4516" s="65" t="s">
        <v>5329</v>
      </c>
      <c r="C4516" s="131">
        <v>2.294</v>
      </c>
      <c r="D4516" s="132">
        <v>5.2624359130859375</v>
      </c>
      <c r="E4516" s="132">
        <v>4.5802193601044365</v>
      </c>
      <c r="F4516" s="132">
        <v>34.595240591256946</v>
      </c>
      <c r="G4516" s="92">
        <v>83.634742736816406</v>
      </c>
      <c r="H4516" s="91">
        <v>59.351058959960938</v>
      </c>
      <c r="I4516" s="90">
        <v>77.063796997070313</v>
      </c>
    </row>
    <row r="4517" spans="1:9">
      <c r="A4517" s="65" t="s">
        <v>5328</v>
      </c>
      <c r="B4517" s="65" t="s">
        <v>5327</v>
      </c>
      <c r="C4517" s="131">
        <v>2.4990000000000001</v>
      </c>
      <c r="D4517" s="132">
        <v>6.2450008392333984</v>
      </c>
      <c r="E4517" s="132">
        <v>4.3708384457854219</v>
      </c>
      <c r="F4517" s="132">
        <v>36.465519232990644</v>
      </c>
      <c r="G4517" s="92">
        <v>84.671669006347656</v>
      </c>
      <c r="H4517" s="91">
        <v>60.510135650634766</v>
      </c>
      <c r="I4517" s="90">
        <v>78.133781433105469</v>
      </c>
    </row>
    <row r="4518" spans="1:9">
      <c r="A4518" s="65" t="s">
        <v>5326</v>
      </c>
      <c r="B4518" s="65" t="s">
        <v>5325</v>
      </c>
      <c r="C4518" s="131">
        <v>1.7569999999999999</v>
      </c>
      <c r="D4518" s="132">
        <v>3.0870490074157715</v>
      </c>
      <c r="E4518" s="132">
        <v>4.422448837080708</v>
      </c>
      <c r="F4518" s="132">
        <v>34.56957773512476</v>
      </c>
      <c r="G4518" s="92">
        <v>82.990928649902344</v>
      </c>
      <c r="H4518" s="91">
        <v>58.894363403320313</v>
      </c>
      <c r="I4518" s="90">
        <v>76.470619201660156</v>
      </c>
    </row>
    <row r="4519" spans="1:9">
      <c r="A4519" s="65" t="s">
        <v>5324</v>
      </c>
      <c r="B4519" s="65" t="s">
        <v>5323</v>
      </c>
      <c r="C4519" s="131">
        <v>2.4300000000000002</v>
      </c>
      <c r="D4519" s="132">
        <v>5.904900074005127</v>
      </c>
      <c r="E4519" s="132">
        <v>3.495955251490952</v>
      </c>
      <c r="F4519" s="132">
        <v>38.830692362598143</v>
      </c>
      <c r="G4519" s="92">
        <v>86.318702697753906</v>
      </c>
      <c r="H4519" s="91">
        <v>62.083992004394531</v>
      </c>
      <c r="I4519" s="90">
        <v>79.761009216308594</v>
      </c>
    </row>
    <row r="4520" spans="1:9">
      <c r="A4520" s="65" t="s">
        <v>5322</v>
      </c>
      <c r="B4520" s="65" t="s">
        <v>5321</v>
      </c>
      <c r="C4520" s="131">
        <v>3.41</v>
      </c>
      <c r="D4520" s="132">
        <v>11.628100395202637</v>
      </c>
      <c r="E4520" s="132">
        <v>3.6731781531687693</v>
      </c>
      <c r="F4520" s="132">
        <v>42.119574844995569</v>
      </c>
      <c r="G4520" s="92">
        <v>88.348060607910156</v>
      </c>
      <c r="H4520" s="91">
        <v>64.334098815917969</v>
      </c>
      <c r="I4520" s="90">
        <v>81.85009765625</v>
      </c>
    </row>
    <row r="4521" spans="1:9">
      <c r="A4521" s="65" t="s">
        <v>5320</v>
      </c>
      <c r="B4521" s="65" t="s">
        <v>5319</v>
      </c>
      <c r="C4521" s="131">
        <v>2.1179999999999999</v>
      </c>
      <c r="D4521" s="132">
        <v>4.4859237670898438</v>
      </c>
      <c r="E4521" s="132">
        <v>4.5167519070216402</v>
      </c>
      <c r="F4521" s="132">
        <v>36.573944080904226</v>
      </c>
      <c r="G4521" s="92">
        <v>83.88311767578125</v>
      </c>
      <c r="H4521" s="91">
        <v>60.057682037353516</v>
      </c>
      <c r="I4521" s="90">
        <v>77.436172485351563</v>
      </c>
    </row>
    <row r="4522" spans="1:9">
      <c r="A4522" s="65" t="s">
        <v>5318</v>
      </c>
      <c r="B4522" s="65" t="s">
        <v>5317</v>
      </c>
      <c r="C4522" s="131">
        <v>2.5259999999999998</v>
      </c>
      <c r="D4522" s="132">
        <v>6.3806757926940918</v>
      </c>
      <c r="E4522" s="132">
        <v>3.7216652426535872</v>
      </c>
      <c r="F4522" s="132">
        <v>40.613010590015129</v>
      </c>
      <c r="G4522" s="92">
        <v>86.550315856933594</v>
      </c>
      <c r="H4522" s="91">
        <v>62.776538848876953</v>
      </c>
      <c r="I4522" s="90">
        <v>80.117347717285156</v>
      </c>
    </row>
    <row r="4523" spans="1:9">
      <c r="A4523" s="65" t="s">
        <v>5316</v>
      </c>
      <c r="B4523" s="65" t="s">
        <v>5315</v>
      </c>
      <c r="C4523" s="131">
        <v>1.145</v>
      </c>
      <c r="D4523" s="132">
        <v>1.3110250234603882</v>
      </c>
      <c r="E4523" s="132">
        <v>4.2983646686160322</v>
      </c>
      <c r="F4523" s="132">
        <v>33.83055354121344</v>
      </c>
      <c r="G4523" s="92">
        <v>82.011909484863281</v>
      </c>
      <c r="H4523" s="91">
        <v>58.013233184814453</v>
      </c>
      <c r="I4523" s="90">
        <v>75.518089294433594</v>
      </c>
    </row>
    <row r="4524" spans="1:9">
      <c r="A4524" s="65" t="s">
        <v>5314</v>
      </c>
      <c r="B4524" s="65" t="s">
        <v>5313</v>
      </c>
      <c r="C4524" s="131">
        <v>1.8340000000000001</v>
      </c>
      <c r="D4524" s="132">
        <v>3.363555908203125</v>
      </c>
      <c r="E4524" s="132">
        <v>4.3130942062344868</v>
      </c>
      <c r="F4524" s="132">
        <v>36.212925786815177</v>
      </c>
      <c r="G4524" s="92">
        <v>83.634078979492188</v>
      </c>
      <c r="H4524" s="91">
        <v>59.755062103271484</v>
      </c>
      <c r="I4524" s="90">
        <v>77.172637939453125</v>
      </c>
    </row>
    <row r="4525" spans="1:9">
      <c r="A4525" s="65" t="s">
        <v>5312</v>
      </c>
      <c r="B4525" s="65" t="s">
        <v>5311</v>
      </c>
      <c r="C4525" s="131">
        <v>3.363</v>
      </c>
      <c r="D4525" s="132">
        <v>11.309768676757813</v>
      </c>
      <c r="E4525" s="132">
        <v>3.8107598555714484</v>
      </c>
      <c r="F4525" s="132">
        <v>39.6319209039548</v>
      </c>
      <c r="G4525" s="92">
        <v>87.527534484863281</v>
      </c>
      <c r="H4525" s="91">
        <v>63.128795623779297</v>
      </c>
      <c r="I4525" s="90">
        <v>80.925460815429688</v>
      </c>
    </row>
    <row r="4526" spans="1:9">
      <c r="A4526" s="65" t="s">
        <v>5310</v>
      </c>
      <c r="B4526" s="65" t="s">
        <v>5309</v>
      </c>
      <c r="C4526" s="131">
        <v>0.70099999999999996</v>
      </c>
      <c r="D4526" s="132">
        <v>0.49140098690986633</v>
      </c>
      <c r="E4526" s="132">
        <v>4.1914296184108313</v>
      </c>
      <c r="F4526" s="132">
        <v>36.17327766179541</v>
      </c>
      <c r="G4526" s="92">
        <v>81.959823608398438</v>
      </c>
      <c r="H4526" s="91">
        <v>58.600257873535156</v>
      </c>
      <c r="I4526" s="90">
        <v>75.638938903808594</v>
      </c>
    </row>
    <row r="4527" spans="1:9">
      <c r="A4527" s="65" t="s">
        <v>5308</v>
      </c>
      <c r="B4527" s="65" t="s">
        <v>5307</v>
      </c>
      <c r="C4527" s="131">
        <v>1.498</v>
      </c>
      <c r="D4527" s="132">
        <v>2.2440040111541748</v>
      </c>
      <c r="E4527" s="132">
        <v>4.3350177032642891</v>
      </c>
      <c r="F4527" s="132">
        <v>36.857587768969424</v>
      </c>
      <c r="G4527" s="92">
        <v>83.205421447753906</v>
      </c>
      <c r="H4527" s="91">
        <v>59.656642913818359</v>
      </c>
      <c r="I4527" s="90">
        <v>76.833335876464844</v>
      </c>
    </row>
    <row r="4528" spans="1:9">
      <c r="A4528" s="65" t="s">
        <v>5306</v>
      </c>
      <c r="B4528" s="65" t="s">
        <v>5305</v>
      </c>
      <c r="C4528" s="131">
        <v>2.81</v>
      </c>
      <c r="D4528" s="132">
        <v>7.8961000442504883</v>
      </c>
      <c r="E4528" s="132">
        <v>4.0004127423878968</v>
      </c>
      <c r="F4528" s="132">
        <v>39.534722222222221</v>
      </c>
      <c r="G4528" s="92">
        <v>86.368522644042969</v>
      </c>
      <c r="H4528" s="91">
        <v>62.401634216308594</v>
      </c>
      <c r="I4528" s="90">
        <v>79.88330078125</v>
      </c>
    </row>
    <row r="4529" spans="1:9">
      <c r="A4529" s="65" t="s">
        <v>5304</v>
      </c>
      <c r="B4529" s="65" t="s">
        <v>5303</v>
      </c>
      <c r="C4529" s="131">
        <v>2.2330000000000001</v>
      </c>
      <c r="D4529" s="132">
        <v>4.9862890243530273</v>
      </c>
      <c r="E4529" s="132">
        <v>4.2633653166414893</v>
      </c>
      <c r="F4529" s="132">
        <v>35.05584887950252</v>
      </c>
      <c r="G4529" s="92">
        <v>84.085578918457031</v>
      </c>
      <c r="H4529" s="91">
        <v>59.715030670166016</v>
      </c>
      <c r="I4529" s="90">
        <v>77.491127014160156</v>
      </c>
    </row>
    <row r="4530" spans="1:9">
      <c r="A4530" s="65" t="s">
        <v>5302</v>
      </c>
      <c r="B4530" s="65" t="s">
        <v>5301</v>
      </c>
      <c r="C4530" s="131">
        <v>3.7040000000000002</v>
      </c>
      <c r="D4530" s="132">
        <v>13.719615936279297</v>
      </c>
      <c r="E4530" s="132">
        <v>4.3445593769683661</v>
      </c>
      <c r="F4530" s="132">
        <v>33.644590949955052</v>
      </c>
      <c r="G4530" s="92">
        <v>85.977767944335938</v>
      </c>
      <c r="H4530" s="91">
        <v>60.520496368408203</v>
      </c>
      <c r="I4530" s="90">
        <v>79.089263916015625</v>
      </c>
    </row>
    <row r="4531" spans="1:9">
      <c r="A4531" s="65" t="s">
        <v>5300</v>
      </c>
      <c r="B4531" s="65" t="s">
        <v>5299</v>
      </c>
      <c r="C4531" s="131">
        <v>1.8859999999999999</v>
      </c>
      <c r="D4531" s="132">
        <v>3.5569961071014404</v>
      </c>
      <c r="E4531" s="132">
        <v>3.2922966445973669</v>
      </c>
      <c r="F4531" s="132">
        <v>34.840686958950016</v>
      </c>
      <c r="G4531" s="92">
        <v>84.848213195800781</v>
      </c>
      <c r="H4531" s="91">
        <v>59.969020843505859</v>
      </c>
      <c r="I4531" s="90">
        <v>78.116127014160156</v>
      </c>
    </row>
    <row r="4532" spans="1:9">
      <c r="A4532" s="65" t="s">
        <v>5298</v>
      </c>
      <c r="B4532" s="65" t="s">
        <v>5297</v>
      </c>
      <c r="C4532" s="131">
        <v>2.6720000000000002</v>
      </c>
      <c r="D4532" s="132">
        <v>7.1395840644836426</v>
      </c>
      <c r="E4532" s="132">
        <v>4.2142081631209507</v>
      </c>
      <c r="F4532" s="132">
        <v>36.719674556213015</v>
      </c>
      <c r="G4532" s="92">
        <v>85.223114013671875</v>
      </c>
      <c r="H4532" s="91">
        <v>60.908161163330078</v>
      </c>
      <c r="I4532" s="90">
        <v>78.643707275390625</v>
      </c>
    </row>
    <row r="4533" spans="1:9">
      <c r="A4533" s="65" t="s">
        <v>5296</v>
      </c>
      <c r="B4533" s="65" t="s">
        <v>5295</v>
      </c>
      <c r="C4533" s="131">
        <v>3.613</v>
      </c>
      <c r="D4533" s="132">
        <v>13.053769111633301</v>
      </c>
      <c r="E4533" s="132">
        <v>4.5178260400642642</v>
      </c>
      <c r="F4533" s="132">
        <v>35.119699283448846</v>
      </c>
      <c r="G4533" s="92">
        <v>85.920242309570313</v>
      </c>
      <c r="H4533" s="91">
        <v>60.934925079345703</v>
      </c>
      <c r="I4533" s="90">
        <v>79.159446716308594</v>
      </c>
    </row>
    <row r="4534" spans="1:9">
      <c r="A4534" s="65" t="s">
        <v>5230</v>
      </c>
      <c r="B4534" s="65" t="s">
        <v>5229</v>
      </c>
      <c r="C4534" s="131">
        <v>4.8339999999999996</v>
      </c>
      <c r="D4534" s="132">
        <v>23.367555618286133</v>
      </c>
      <c r="E4534" s="132">
        <v>2.4852977278559161</v>
      </c>
      <c r="F4534" s="132">
        <v>44.006829137653988</v>
      </c>
      <c r="G4534" s="92">
        <v>92.642868041992188</v>
      </c>
      <c r="H4534" s="91">
        <v>67.338333129882813</v>
      </c>
      <c r="I4534" s="90">
        <v>85.795692443847656</v>
      </c>
    </row>
    <row r="4535" spans="1:9">
      <c r="A4535" s="65" t="s">
        <v>5228</v>
      </c>
      <c r="B4535" s="65" t="s">
        <v>5227</v>
      </c>
      <c r="C4535" s="131">
        <v>4.548</v>
      </c>
      <c r="D4535" s="132">
        <v>20.684303283691406</v>
      </c>
      <c r="E4535" s="132">
        <v>3.5706266417074453</v>
      </c>
      <c r="F4535" s="132">
        <v>40.504693140794224</v>
      </c>
      <c r="G4535" s="92">
        <v>89.898674011230469</v>
      </c>
      <c r="H4535" s="91">
        <v>64.796607971191406</v>
      </c>
      <c r="I4535" s="90">
        <v>83.106285095214844</v>
      </c>
    </row>
    <row r="4536" spans="1:9">
      <c r="A4536" s="65" t="s">
        <v>5226</v>
      </c>
      <c r="B4536" s="65" t="s">
        <v>5225</v>
      </c>
      <c r="C4536" s="131">
        <v>6.0419999999999998</v>
      </c>
      <c r="D4536" s="132">
        <v>36.505764007568359</v>
      </c>
      <c r="E4536" s="132">
        <v>1.5885706372583317</v>
      </c>
      <c r="F4536" s="132">
        <v>40.155197853789403</v>
      </c>
      <c r="G4536" s="92">
        <v>94.876457214355469</v>
      </c>
      <c r="H4536" s="91">
        <v>67.403648376464844</v>
      </c>
      <c r="I4536" s="90">
        <v>87.44256591796875</v>
      </c>
    </row>
    <row r="4537" spans="1:9">
      <c r="A4537" s="65" t="s">
        <v>5224</v>
      </c>
      <c r="B4537" s="65" t="s">
        <v>5223</v>
      </c>
      <c r="C4537" s="131">
        <v>5.9279999999999999</v>
      </c>
      <c r="D4537" s="132">
        <v>35.141185760498047</v>
      </c>
      <c r="E4537" s="132">
        <v>3.4844802934041268</v>
      </c>
      <c r="F4537" s="132">
        <v>39.788989784335982</v>
      </c>
      <c r="G4537" s="92">
        <v>91.957145690917969</v>
      </c>
      <c r="H4537" s="91">
        <v>65.770614624023438</v>
      </c>
      <c r="I4537" s="90">
        <v>84.871307373046875</v>
      </c>
    </row>
    <row r="4538" spans="1:9">
      <c r="A4538" s="65" t="s">
        <v>5222</v>
      </c>
      <c r="B4538" s="65" t="s">
        <v>5221</v>
      </c>
      <c r="C4538" s="131">
        <v>5.53</v>
      </c>
      <c r="D4538" s="132">
        <v>30.580900192260742</v>
      </c>
      <c r="E4538" s="132">
        <v>2.96324516480394</v>
      </c>
      <c r="F4538" s="132">
        <v>41.202139917695476</v>
      </c>
      <c r="G4538" s="92">
        <v>92.405044555664063</v>
      </c>
      <c r="H4538" s="91">
        <v>66.411216735839844</v>
      </c>
      <c r="I4538" s="90">
        <v>85.371353149414063</v>
      </c>
    </row>
    <row r="4539" spans="1:9">
      <c r="A4539" s="65" t="s">
        <v>5220</v>
      </c>
      <c r="B4539" s="65" t="s">
        <v>5219</v>
      </c>
      <c r="C4539" s="131">
        <v>3.91</v>
      </c>
      <c r="D4539" s="132">
        <v>15.288100242614746</v>
      </c>
      <c r="E4539" s="132">
        <v>3.8811503158575071</v>
      </c>
      <c r="F4539" s="132">
        <v>41.973198255963069</v>
      </c>
      <c r="G4539" s="92">
        <v>88.802787780761719</v>
      </c>
      <c r="H4539" s="91">
        <v>64.60089111328125</v>
      </c>
      <c r="I4539" s="90">
        <v>82.253974914550781</v>
      </c>
    </row>
    <row r="4540" spans="1:9">
      <c r="A4540" s="65" t="s">
        <v>5218</v>
      </c>
      <c r="B4540" s="65" t="s">
        <v>5217</v>
      </c>
      <c r="C4540" s="131">
        <v>5.3559999999999999</v>
      </c>
      <c r="D4540" s="132">
        <v>28.686735153198242</v>
      </c>
      <c r="E4540" s="132">
        <v>3.2959915105490398</v>
      </c>
      <c r="F4540" s="132">
        <v>42.487539936102237</v>
      </c>
      <c r="G4540" s="92">
        <v>91.959503173828125</v>
      </c>
      <c r="H4540" s="91">
        <v>66.564666748046875</v>
      </c>
      <c r="I4540" s="90">
        <v>85.087890625</v>
      </c>
    </row>
    <row r="4541" spans="1:9">
      <c r="A4541" s="65" t="s">
        <v>5216</v>
      </c>
      <c r="B4541" s="65" t="s">
        <v>5215</v>
      </c>
      <c r="C4541" s="131">
        <v>4.6959999999999997</v>
      </c>
      <c r="D4541" s="132">
        <v>22.05241584777832</v>
      </c>
      <c r="E4541" s="132">
        <v>4.0531822001015545</v>
      </c>
      <c r="F4541" s="132">
        <v>39.625362669245646</v>
      </c>
      <c r="G4541" s="92">
        <v>89.251472473144531</v>
      </c>
      <c r="H4541" s="91">
        <v>64.205734252929688</v>
      </c>
      <c r="I4541" s="90">
        <v>82.474327087402344</v>
      </c>
    </row>
    <row r="4542" spans="1:9">
      <c r="A4542" s="65" t="s">
        <v>5214</v>
      </c>
      <c r="B4542" s="65" t="s">
        <v>5213</v>
      </c>
      <c r="C4542" s="131">
        <v>6.5309999999999997</v>
      </c>
      <c r="D4542" s="132">
        <v>42.653961181640625</v>
      </c>
      <c r="E4542" s="132">
        <v>2.9389338957215321</v>
      </c>
      <c r="F4542" s="132">
        <v>38.407572100114344</v>
      </c>
      <c r="G4542" s="92">
        <v>93.3179931640625</v>
      </c>
      <c r="H4542" s="91">
        <v>66.080787658691406</v>
      </c>
      <c r="I4542" s="90">
        <v>85.947853088378906</v>
      </c>
    </row>
    <row r="4543" spans="1:9">
      <c r="A4543" s="65" t="s">
        <v>5212</v>
      </c>
      <c r="B4543" s="65" t="s">
        <v>5211</v>
      </c>
      <c r="C4543" s="131">
        <v>6.3620000000000001</v>
      </c>
      <c r="D4543" s="132">
        <v>40.475044250488281</v>
      </c>
      <c r="E4543" s="132">
        <v>4.1891430100661635</v>
      </c>
      <c r="F4543" s="132">
        <v>37.107864674868189</v>
      </c>
      <c r="G4543" s="92">
        <v>91.018783569335938</v>
      </c>
      <c r="H4543" s="91">
        <v>64.478164672851563</v>
      </c>
      <c r="I4543" s="90">
        <v>83.837135314941406</v>
      </c>
    </row>
    <row r="4544" spans="1:9">
      <c r="A4544" s="65" t="s">
        <v>5210</v>
      </c>
      <c r="B4544" s="65" t="s">
        <v>5209</v>
      </c>
      <c r="C4544" s="131">
        <v>3.871</v>
      </c>
      <c r="D4544" s="132">
        <v>14.984641075134277</v>
      </c>
      <c r="E4544" s="132">
        <v>3.1810626908268533</v>
      </c>
      <c r="F4544" s="132">
        <v>42.313042299349242</v>
      </c>
      <c r="G4544" s="92">
        <v>89.80255126953125</v>
      </c>
      <c r="H4544" s="91">
        <v>65.218505859375</v>
      </c>
      <c r="I4544" s="90">
        <v>83.15032958984375</v>
      </c>
    </row>
    <row r="4545" spans="1:9">
      <c r="A4545" s="65" t="s">
        <v>5208</v>
      </c>
      <c r="B4545" s="65" t="s">
        <v>5207</v>
      </c>
      <c r="C4545" s="131">
        <v>3.129</v>
      </c>
      <c r="D4545" s="132">
        <v>9.7906408309936523</v>
      </c>
      <c r="E4545" s="132">
        <v>2.6285117354512226</v>
      </c>
      <c r="F4545" s="132">
        <v>42.713514936175812</v>
      </c>
      <c r="G4545" s="92">
        <v>89.508567810058594</v>
      </c>
      <c r="H4545" s="91">
        <v>65.072265625</v>
      </c>
      <c r="I4545" s="90">
        <v>82.896324157714844</v>
      </c>
    </row>
    <row r="4546" spans="1:9">
      <c r="A4546" s="65" t="s">
        <v>5206</v>
      </c>
      <c r="B4546" s="65" t="s">
        <v>5205</v>
      </c>
      <c r="C4546" s="131">
        <v>2.5110000000000001</v>
      </c>
      <c r="D4546" s="132">
        <v>6.3051209449768066</v>
      </c>
      <c r="E4546" s="132">
        <v>3.3936918853656688</v>
      </c>
      <c r="F4546" s="132">
        <v>35.596451774112943</v>
      </c>
      <c r="G4546" s="92">
        <v>85.871902465820313</v>
      </c>
      <c r="H4546" s="91">
        <v>60.864063262939453</v>
      </c>
      <c r="I4546" s="90">
        <v>79.105010986328125</v>
      </c>
    </row>
    <row r="4547" spans="1:9">
      <c r="A4547" s="65" t="s">
        <v>5204</v>
      </c>
      <c r="B4547" s="65" t="s">
        <v>5203</v>
      </c>
      <c r="C4547" s="131">
        <v>1.661</v>
      </c>
      <c r="D4547" s="132">
        <v>2.7589209079742432</v>
      </c>
      <c r="E4547" s="132">
        <v>3.578372096410622</v>
      </c>
      <c r="F4547" s="132">
        <v>32.350005082850465</v>
      </c>
      <c r="G4547" s="92">
        <v>83.52996826171875</v>
      </c>
      <c r="H4547" s="91">
        <v>58.462295532226563</v>
      </c>
      <c r="I4547" s="90">
        <v>76.74688720703125</v>
      </c>
    </row>
    <row r="4548" spans="1:9">
      <c r="A4548" s="65" t="s">
        <v>5202</v>
      </c>
      <c r="B4548" s="65" t="s">
        <v>5201</v>
      </c>
      <c r="C4548" s="131">
        <v>1.8640000000000001</v>
      </c>
      <c r="D4548" s="132">
        <v>3.4744958877563477</v>
      </c>
      <c r="E4548" s="132">
        <v>3.949592285243964</v>
      </c>
      <c r="F4548" s="132">
        <v>31.419799139167861</v>
      </c>
      <c r="G4548" s="92">
        <v>83.127365112304688</v>
      </c>
      <c r="H4548" s="91">
        <v>58.010478973388672</v>
      </c>
      <c r="I4548" s="90">
        <v>76.330963134765625</v>
      </c>
    </row>
    <row r="4549" spans="1:9">
      <c r="A4549" s="65" t="s">
        <v>5200</v>
      </c>
      <c r="B4549" s="65" t="s">
        <v>5199</v>
      </c>
      <c r="C4549" s="131">
        <v>1.141</v>
      </c>
      <c r="D4549" s="132">
        <v>1.301880955696106</v>
      </c>
      <c r="E4549" s="132">
        <v>3.7205650902308367</v>
      </c>
      <c r="F4549" s="132">
        <v>37.642191407137986</v>
      </c>
      <c r="G4549" s="92">
        <v>83.666046142578125</v>
      </c>
      <c r="H4549" s="91">
        <v>60.052764892578125</v>
      </c>
      <c r="I4549" s="90">
        <v>77.276504516601563</v>
      </c>
    </row>
    <row r="4550" spans="1:9">
      <c r="A4550" s="65" t="s">
        <v>5198</v>
      </c>
      <c r="B4550" s="65" t="s">
        <v>5197</v>
      </c>
      <c r="C4550" s="131">
        <v>2.4820000000000002</v>
      </c>
      <c r="D4550" s="132">
        <v>6.1603240966796875</v>
      </c>
      <c r="E4550" s="132">
        <v>3.6990229442283442</v>
      </c>
      <c r="F4550" s="132">
        <v>36.252409076779607</v>
      </c>
      <c r="G4550" s="92">
        <v>85.542236328125</v>
      </c>
      <c r="H4550" s="91">
        <v>60.891384124755859</v>
      </c>
      <c r="I4550" s="90">
        <v>78.871940612792969</v>
      </c>
    </row>
    <row r="4551" spans="1:9">
      <c r="A4551" s="65" t="s">
        <v>5196</v>
      </c>
      <c r="B4551" s="65" t="s">
        <v>5195</v>
      </c>
      <c r="C4551" s="131">
        <v>1.103</v>
      </c>
      <c r="D4551" s="132">
        <v>1.216609001159668</v>
      </c>
      <c r="E4551" s="132">
        <v>4.0602077729308403</v>
      </c>
      <c r="F4551" s="132">
        <v>35.159784340154395</v>
      </c>
      <c r="G4551" s="92">
        <v>82.574356079101563</v>
      </c>
      <c r="H4551" s="91">
        <v>58.706928253173828</v>
      </c>
      <c r="I4551" s="90">
        <v>76.116050720214844</v>
      </c>
    </row>
    <row r="4552" spans="1:9">
      <c r="A4552" s="65" t="s">
        <v>5194</v>
      </c>
      <c r="B4552" s="65" t="s">
        <v>5193</v>
      </c>
      <c r="C4552" s="131">
        <v>3.7149999999999999</v>
      </c>
      <c r="D4552" s="132">
        <v>13.801224708557129</v>
      </c>
      <c r="E4552" s="132">
        <v>4.1131075966747774</v>
      </c>
      <c r="F4552" s="132">
        <v>31.641801000555866</v>
      </c>
      <c r="G4552" s="92">
        <v>85.874961853027344</v>
      </c>
      <c r="H4552" s="91">
        <v>59.846828460693359</v>
      </c>
      <c r="I4552" s="90">
        <v>78.831985473632813</v>
      </c>
    </row>
    <row r="4553" spans="1:9">
      <c r="A4553" s="65" t="s">
        <v>5192</v>
      </c>
      <c r="B4553" s="65" t="s">
        <v>5191</v>
      </c>
      <c r="C4553" s="131">
        <v>2.7120000000000002</v>
      </c>
      <c r="D4553" s="132">
        <v>7.3549442291259766</v>
      </c>
      <c r="E4553" s="132">
        <v>4.4340908507677215</v>
      </c>
      <c r="F4553" s="132">
        <v>33.925999208547687</v>
      </c>
      <c r="G4553" s="92">
        <v>84.355758666992188</v>
      </c>
      <c r="H4553" s="91">
        <v>59.598846435546875</v>
      </c>
      <c r="I4553" s="90">
        <v>77.656761169433594</v>
      </c>
    </row>
    <row r="4554" spans="1:9">
      <c r="A4554" s="65" t="s">
        <v>5190</v>
      </c>
      <c r="B4554" s="65" t="s">
        <v>5189</v>
      </c>
      <c r="C4554" s="131">
        <v>1.3169999999999999</v>
      </c>
      <c r="D4554" s="132">
        <v>1.7344889640808105</v>
      </c>
      <c r="E4554" s="132">
        <v>3.5365246758891629</v>
      </c>
      <c r="F4554" s="132">
        <v>34.292759512375326</v>
      </c>
      <c r="G4554" s="92">
        <v>83.465324401855469</v>
      </c>
      <c r="H4554" s="91">
        <v>58.951480865478516</v>
      </c>
      <c r="I4554" s="90">
        <v>76.832099914550781</v>
      </c>
    </row>
    <row r="4555" spans="1:9">
      <c r="A4555" s="65" t="s">
        <v>5188</v>
      </c>
      <c r="B4555" s="65" t="s">
        <v>5187</v>
      </c>
      <c r="C4555" s="131">
        <v>3.7290000000000001</v>
      </c>
      <c r="D4555" s="132">
        <v>13.905441284179688</v>
      </c>
      <c r="E4555" s="132">
        <v>3.9462387451116809</v>
      </c>
      <c r="F4555" s="132">
        <v>32.672973604298065</v>
      </c>
      <c r="G4555" s="92">
        <v>86.360877990722656</v>
      </c>
      <c r="H4555" s="91">
        <v>60.420864105224609</v>
      </c>
      <c r="I4555" s="90">
        <v>79.341743469238281</v>
      </c>
    </row>
    <row r="4556" spans="1:9">
      <c r="A4556" s="65" t="s">
        <v>5186</v>
      </c>
      <c r="B4556" s="65" t="s">
        <v>5185</v>
      </c>
      <c r="C4556" s="131">
        <v>1.5840000000000001</v>
      </c>
      <c r="D4556" s="132">
        <v>2.5090560913085938</v>
      </c>
      <c r="E4556" s="132">
        <v>4.0676407932402476</v>
      </c>
      <c r="F4556" s="132">
        <v>33.089953529541937</v>
      </c>
      <c r="G4556" s="92">
        <v>82.882232666015625</v>
      </c>
      <c r="H4556" s="91">
        <v>58.339023590087891</v>
      </c>
      <c r="I4556" s="90">
        <v>76.241065979003906</v>
      </c>
    </row>
    <row r="4557" spans="1:9">
      <c r="A4557" s="65" t="s">
        <v>5184</v>
      </c>
      <c r="B4557" s="65" t="s">
        <v>5183</v>
      </c>
      <c r="C4557" s="131">
        <v>0.89500000000000002</v>
      </c>
      <c r="D4557" s="132">
        <v>0.80102497339248657</v>
      </c>
      <c r="E4557" s="132">
        <v>3.5462647683195425</v>
      </c>
      <c r="F4557" s="132">
        <v>35.079305222260317</v>
      </c>
      <c r="G4557" s="92">
        <v>82.940788269042969</v>
      </c>
      <c r="H4557" s="91">
        <v>58.819004058837891</v>
      </c>
      <c r="I4557" s="90">
        <v>76.413650512695313</v>
      </c>
    </row>
    <row r="4558" spans="1:9">
      <c r="A4558" s="65" t="s">
        <v>5182</v>
      </c>
      <c r="B4558" s="65" t="s">
        <v>5181</v>
      </c>
      <c r="C4558" s="131">
        <v>3.1429999999999998</v>
      </c>
      <c r="D4558" s="132">
        <v>9.8784494400024414</v>
      </c>
      <c r="E4558" s="132">
        <v>3.9030101994022246</v>
      </c>
      <c r="F4558" s="132">
        <v>33.78726949566763</v>
      </c>
      <c r="G4558" s="92">
        <v>85.752235412597656</v>
      </c>
      <c r="H4558" s="91">
        <v>60.356903076171875</v>
      </c>
      <c r="I4558" s="90">
        <v>78.8804931640625</v>
      </c>
    </row>
    <row r="4559" spans="1:9">
      <c r="A4559" s="65" t="s">
        <v>5180</v>
      </c>
      <c r="B4559" s="65" t="s">
        <v>5179</v>
      </c>
      <c r="C4559" s="131">
        <v>2.7559999999999998</v>
      </c>
      <c r="D4559" s="132">
        <v>7.5955362319946289</v>
      </c>
      <c r="E4559" s="132">
        <v>3.2995146030791136</v>
      </c>
      <c r="F4559" s="132">
        <v>33.025387154100024</v>
      </c>
      <c r="G4559" s="92">
        <v>85.821014404296875</v>
      </c>
      <c r="H4559" s="91">
        <v>60.086135864257813</v>
      </c>
      <c r="I4559" s="90">
        <v>78.857391357421875</v>
      </c>
    </row>
    <row r="4560" spans="1:9">
      <c r="A4560" s="65" t="s">
        <v>5178</v>
      </c>
      <c r="B4560" s="65" t="s">
        <v>5177</v>
      </c>
      <c r="C4560" s="131">
        <v>2.0499999999999998</v>
      </c>
      <c r="D4560" s="132">
        <v>4.2024998664855957</v>
      </c>
      <c r="E4560" s="132">
        <v>3.7547567827930326</v>
      </c>
      <c r="F4560" s="132">
        <v>32.193342235787867</v>
      </c>
      <c r="G4560" s="92">
        <v>83.871711730957031</v>
      </c>
      <c r="H4560" s="91">
        <v>58.676624298095703</v>
      </c>
      <c r="I4560" s="90">
        <v>77.054153442382813</v>
      </c>
    </row>
    <row r="4561" spans="1:9">
      <c r="A4561" s="65" t="s">
        <v>5176</v>
      </c>
      <c r="B4561" s="65" t="s">
        <v>5175</v>
      </c>
      <c r="C4561" s="131">
        <v>2.46</v>
      </c>
      <c r="D4561" s="132">
        <v>6.0515999794006348</v>
      </c>
      <c r="E4561" s="132">
        <v>4.0374934497910369</v>
      </c>
      <c r="F4561" s="132">
        <v>35.14714478417266</v>
      </c>
      <c r="G4561" s="92">
        <v>84.785293579101563</v>
      </c>
      <c r="H4561" s="91">
        <v>60.151744842529297</v>
      </c>
      <c r="I4561" s="90">
        <v>78.119682312011719</v>
      </c>
    </row>
    <row r="4562" spans="1:9">
      <c r="A4562" s="65" t="s">
        <v>5174</v>
      </c>
      <c r="B4562" s="65" t="s">
        <v>5173</v>
      </c>
      <c r="C4562" s="131">
        <v>3.0289999999999999</v>
      </c>
      <c r="D4562" s="132">
        <v>9.1748409271240234</v>
      </c>
      <c r="E4562" s="132">
        <v>4.1170694001847625</v>
      </c>
      <c r="F4562" s="132">
        <v>32.550034643175294</v>
      </c>
      <c r="G4562" s="92">
        <v>84.996437072753906</v>
      </c>
      <c r="H4562" s="91">
        <v>59.561264038085938</v>
      </c>
      <c r="I4562" s="90">
        <v>78.113914489746094</v>
      </c>
    </row>
    <row r="4563" spans="1:9">
      <c r="A4563" s="65" t="s">
        <v>5172</v>
      </c>
      <c r="B4563" s="65" t="s">
        <v>5171</v>
      </c>
      <c r="C4563" s="131">
        <v>3.6280000000000001</v>
      </c>
      <c r="D4563" s="132">
        <v>13.162384033203125</v>
      </c>
      <c r="E4563" s="132">
        <v>1.2180138987628033</v>
      </c>
      <c r="F4563" s="132">
        <v>36.226597432568873</v>
      </c>
      <c r="G4563" s="92">
        <v>90.831497192382813</v>
      </c>
      <c r="H4563" s="91">
        <v>63.824249267578125</v>
      </c>
      <c r="I4563" s="90">
        <v>83.523582458496094</v>
      </c>
    </row>
    <row r="4564" spans="1:9">
      <c r="A4564" s="65" t="s">
        <v>5170</v>
      </c>
      <c r="B4564" s="65" t="s">
        <v>5169</v>
      </c>
      <c r="C4564" s="131">
        <v>3.9630000000000001</v>
      </c>
      <c r="D4564" s="132">
        <v>15.705368995666504</v>
      </c>
      <c r="E4564" s="132">
        <v>3.1174302328860524</v>
      </c>
      <c r="F4564" s="132">
        <v>33.378972572921199</v>
      </c>
      <c r="G4564" s="92">
        <v>88.047599792480469</v>
      </c>
      <c r="H4564" s="91">
        <v>61.547897338867188</v>
      </c>
      <c r="I4564" s="90">
        <v>80.877021789550781</v>
      </c>
    </row>
    <row r="4565" spans="1:9">
      <c r="A4565" s="65" t="s">
        <v>5594</v>
      </c>
      <c r="B4565" s="65" t="s">
        <v>5593</v>
      </c>
      <c r="C4565" s="131">
        <v>1.962</v>
      </c>
      <c r="D4565" s="132">
        <v>3.8494439125061035</v>
      </c>
      <c r="E4565" s="132">
        <v>4.5060657580414007</v>
      </c>
      <c r="F4565" s="132">
        <v>37.550776583034647</v>
      </c>
      <c r="G4565" s="92">
        <v>83.865653991699219</v>
      </c>
      <c r="H4565" s="91">
        <v>60.318641662597656</v>
      </c>
      <c r="I4565" s="90">
        <v>77.494049072265625</v>
      </c>
    </row>
    <row r="4566" spans="1:9">
      <c r="A4566" s="65" t="s">
        <v>5592</v>
      </c>
      <c r="B4566" s="65" t="s">
        <v>5591</v>
      </c>
      <c r="C4566" s="131">
        <v>1.9239999999999999</v>
      </c>
      <c r="D4566" s="132">
        <v>3.7017760276794434</v>
      </c>
      <c r="E4566" s="132">
        <v>3.8393148220455693</v>
      </c>
      <c r="F4566" s="132">
        <v>35.300648148148149</v>
      </c>
      <c r="G4566" s="92">
        <v>84.242057800292969</v>
      </c>
      <c r="H4566" s="91">
        <v>59.806343078613281</v>
      </c>
      <c r="I4566" s="90">
        <v>77.629974365234375</v>
      </c>
    </row>
    <row r="4567" spans="1:9">
      <c r="A4567" s="65" t="s">
        <v>5590</v>
      </c>
      <c r="B4567" s="65" t="s">
        <v>5589</v>
      </c>
      <c r="C4567" s="131">
        <v>2.286</v>
      </c>
      <c r="D4567" s="132">
        <v>5.2257962226867676</v>
      </c>
      <c r="E4567" s="132">
        <v>4.276050055734868</v>
      </c>
      <c r="F4567" s="132">
        <v>34.253204751264256</v>
      </c>
      <c r="G4567" s="92">
        <v>83.9737548828125</v>
      </c>
      <c r="H4567" s="91">
        <v>59.418727874755859</v>
      </c>
      <c r="I4567" s="90">
        <v>77.329391479492188</v>
      </c>
    </row>
    <row r="4568" spans="1:9">
      <c r="A4568" s="65" t="s">
        <v>5588</v>
      </c>
      <c r="B4568" s="65" t="s">
        <v>5587</v>
      </c>
      <c r="C4568" s="131">
        <v>3.4220000000000002</v>
      </c>
      <c r="D4568" s="132">
        <v>11.710083961486816</v>
      </c>
      <c r="E4568" s="132">
        <v>3.2340731872772457</v>
      </c>
      <c r="F4568" s="132">
        <v>32.755787037037038</v>
      </c>
      <c r="G4568" s="92">
        <v>86.901573181152344</v>
      </c>
      <c r="H4568" s="91">
        <v>60.678455352783203</v>
      </c>
      <c r="I4568" s="90">
        <v>79.805839538574219</v>
      </c>
    </row>
    <row r="4569" spans="1:9">
      <c r="A4569" s="65" t="s">
        <v>5586</v>
      </c>
      <c r="B4569" s="65" t="s">
        <v>5585</v>
      </c>
      <c r="C4569" s="131">
        <v>1.4630000000000001</v>
      </c>
      <c r="D4569" s="132">
        <v>2.1403689384460449</v>
      </c>
      <c r="E4569" s="132">
        <v>3.6934841606034103</v>
      </c>
      <c r="F4569" s="132">
        <v>36.320615145026281</v>
      </c>
      <c r="G4569" s="92">
        <v>83.931831359863281</v>
      </c>
      <c r="H4569" s="91">
        <v>59.857772827148438</v>
      </c>
      <c r="I4569" s="90">
        <v>77.417610168457031</v>
      </c>
    </row>
    <row r="4570" spans="1:9">
      <c r="A4570" s="65" t="s">
        <v>5584</v>
      </c>
      <c r="B4570" s="65" t="s">
        <v>5583</v>
      </c>
      <c r="C4570" s="131">
        <v>2.0870000000000002</v>
      </c>
      <c r="D4570" s="132">
        <v>4.3555688858032227</v>
      </c>
      <c r="E4570" s="132">
        <v>3.6919772554088395</v>
      </c>
      <c r="F4570" s="132">
        <v>38.228272707471142</v>
      </c>
      <c r="G4570" s="92">
        <v>85.361679077148438</v>
      </c>
      <c r="H4570" s="91">
        <v>61.330619812011719</v>
      </c>
      <c r="I4570" s="90">
        <v>78.859092712402344</v>
      </c>
    </row>
    <row r="4571" spans="1:9">
      <c r="A4571" s="65" t="s">
        <v>5582</v>
      </c>
      <c r="B4571" s="65" t="s">
        <v>5581</v>
      </c>
      <c r="C4571" s="131">
        <v>2.9590000000000001</v>
      </c>
      <c r="D4571" s="132">
        <v>8.755681037902832</v>
      </c>
      <c r="E4571" s="132">
        <v>4.3625882697211162</v>
      </c>
      <c r="F4571" s="132">
        <v>37.917315757938887</v>
      </c>
      <c r="G4571" s="92">
        <v>85.734642028808594</v>
      </c>
      <c r="H4571" s="91">
        <v>61.59820556640625</v>
      </c>
      <c r="I4571" s="90">
        <v>79.203544616699219</v>
      </c>
    </row>
    <row r="4572" spans="1:9">
      <c r="A4572" s="65" t="s">
        <v>5580</v>
      </c>
      <c r="B4572" s="65" t="s">
        <v>5579</v>
      </c>
      <c r="C4572" s="131">
        <v>0.69799999999999995</v>
      </c>
      <c r="D4572" s="132">
        <v>0.48720398545265198</v>
      </c>
      <c r="E4572" s="132">
        <v>2.8237137638676217</v>
      </c>
      <c r="F4572" s="132">
        <v>36.016961561928007</v>
      </c>
      <c r="G4572" s="92">
        <v>83.844017028808594</v>
      </c>
      <c r="H4572" s="91">
        <v>59.526592254638672</v>
      </c>
      <c r="I4572" s="90">
        <v>77.263946533203125</v>
      </c>
    </row>
    <row r="4573" spans="1:9">
      <c r="A4573" s="65" t="s">
        <v>5578</v>
      </c>
      <c r="B4573" s="65" t="s">
        <v>5577</v>
      </c>
      <c r="C4573" s="131">
        <v>3.2669999999999999</v>
      </c>
      <c r="D4573" s="132">
        <v>10.67328929901123</v>
      </c>
      <c r="E4573" s="132">
        <v>4.097608889491533</v>
      </c>
      <c r="F4573" s="132">
        <v>36.35891938250429</v>
      </c>
      <c r="G4573" s="92">
        <v>86.245399475097656</v>
      </c>
      <c r="H4573" s="91">
        <v>61.432235717773438</v>
      </c>
      <c r="I4573" s="90">
        <v>79.531181335449219</v>
      </c>
    </row>
    <row r="4574" spans="1:9">
      <c r="A4574" s="65" t="s">
        <v>5576</v>
      </c>
      <c r="B4574" s="65" t="s">
        <v>5575</v>
      </c>
      <c r="C4574" s="131">
        <v>3.1789999999999998</v>
      </c>
      <c r="D4574" s="132">
        <v>10.106040954589844</v>
      </c>
      <c r="E4574" s="132">
        <v>4.0703001470175577</v>
      </c>
      <c r="F4574" s="132">
        <v>35.568437832093515</v>
      </c>
      <c r="G4574" s="92">
        <v>85.969741821289063</v>
      </c>
      <c r="H4574" s="91">
        <v>61.028999328613281</v>
      </c>
      <c r="I4574" s="90">
        <v>79.221000671386719</v>
      </c>
    </row>
    <row r="4575" spans="1:9">
      <c r="A4575" s="65" t="s">
        <v>5574</v>
      </c>
      <c r="B4575" s="65" t="s">
        <v>5573</v>
      </c>
      <c r="C4575" s="131">
        <v>1.446</v>
      </c>
      <c r="D4575" s="132">
        <v>2.0909159183502197</v>
      </c>
      <c r="E4575" s="132">
        <v>3.8477104474595403</v>
      </c>
      <c r="F4575" s="132">
        <v>36.562358788974244</v>
      </c>
      <c r="G4575" s="92">
        <v>83.741195678710938</v>
      </c>
      <c r="H4575" s="91">
        <v>59.830131530761719</v>
      </c>
      <c r="I4575" s="90">
        <v>77.271080017089844</v>
      </c>
    </row>
    <row r="4576" spans="1:9">
      <c r="A4576" s="65" t="s">
        <v>5572</v>
      </c>
      <c r="B4576" s="65" t="s">
        <v>5571</v>
      </c>
      <c r="C4576" s="131">
        <v>4.4660000000000002</v>
      </c>
      <c r="D4576" s="132">
        <v>19.945156097412109</v>
      </c>
      <c r="E4576" s="132">
        <v>3.6457881251247115</v>
      </c>
      <c r="F4576" s="132">
        <v>33.926537396121887</v>
      </c>
      <c r="G4576" s="92">
        <v>88.20355224609375</v>
      </c>
      <c r="H4576" s="91">
        <v>61.865543365478516</v>
      </c>
      <c r="I4576" s="90">
        <v>81.076728820800781</v>
      </c>
    </row>
    <row r="4577" spans="1:9">
      <c r="A4577" s="65" t="s">
        <v>5570</v>
      </c>
      <c r="B4577" s="65" t="s">
        <v>5569</v>
      </c>
      <c r="C4577" s="131">
        <v>0.62</v>
      </c>
      <c r="D4577" s="132">
        <v>0.38440001010894775</v>
      </c>
      <c r="E4577" s="132">
        <v>4.1965412884314741</v>
      </c>
      <c r="F4577" s="132">
        <v>34.453107861060332</v>
      </c>
      <c r="G4577" s="92">
        <v>81.437423706054688</v>
      </c>
      <c r="H4577" s="91">
        <v>57.773891448974609</v>
      </c>
      <c r="I4577" s="90">
        <v>75.034286499023438</v>
      </c>
    </row>
    <row r="4578" spans="1:9">
      <c r="A4578" s="65" t="s">
        <v>5568</v>
      </c>
      <c r="B4578" s="65" t="s">
        <v>5567</v>
      </c>
      <c r="C4578" s="131">
        <v>1.288</v>
      </c>
      <c r="D4578" s="132">
        <v>1.6589440107345581</v>
      </c>
      <c r="E4578" s="132">
        <v>4.3410816730571398</v>
      </c>
      <c r="F4578" s="132">
        <v>35.507166597424181</v>
      </c>
      <c r="G4578" s="92">
        <v>82.556770324707031</v>
      </c>
      <c r="H4578" s="91">
        <v>58.851207733154297</v>
      </c>
      <c r="I4578" s="90">
        <v>76.142257690429688</v>
      </c>
    </row>
    <row r="4579" spans="1:9">
      <c r="A4579" s="65" t="s">
        <v>5566</v>
      </c>
      <c r="B4579" s="65" t="s">
        <v>5565</v>
      </c>
      <c r="C4579" s="131">
        <v>3.923</v>
      </c>
      <c r="D4579" s="132">
        <v>15.389928817749023</v>
      </c>
      <c r="E4579" s="132">
        <v>4.4342204243946819</v>
      </c>
      <c r="F4579" s="132">
        <v>35.433730873087306</v>
      </c>
      <c r="G4579" s="92">
        <v>86.590339660644531</v>
      </c>
      <c r="H4579" s="91">
        <v>61.425815582275391</v>
      </c>
      <c r="I4579" s="90">
        <v>79.781051635742188</v>
      </c>
    </row>
    <row r="4580" spans="1:9">
      <c r="A4580" s="65" t="s">
        <v>5564</v>
      </c>
      <c r="B4580" s="65" t="s">
        <v>5563</v>
      </c>
      <c r="C4580" s="131">
        <v>2.8450000000000002</v>
      </c>
      <c r="D4580" s="132">
        <v>8.094024658203125</v>
      </c>
      <c r="E4580" s="132">
        <v>4.5671650274952222</v>
      </c>
      <c r="F4580" s="132">
        <v>33.888458482320225</v>
      </c>
      <c r="G4580" s="92">
        <v>84.370658874511719</v>
      </c>
      <c r="H4580" s="91">
        <v>59.619720458984375</v>
      </c>
      <c r="I4580" s="90">
        <v>77.67327880859375</v>
      </c>
    </row>
    <row r="4581" spans="1:9">
      <c r="A4581" s="65" t="s">
        <v>5562</v>
      </c>
      <c r="B4581" s="65" t="s">
        <v>5561</v>
      </c>
      <c r="C4581" s="131">
        <v>2.0350000000000001</v>
      </c>
      <c r="D4581" s="132">
        <v>4.1412248611450195</v>
      </c>
      <c r="E4581" s="132">
        <v>4.6772164949619333</v>
      </c>
      <c r="F4581" s="132">
        <v>32.301056910569109</v>
      </c>
      <c r="G4581" s="92">
        <v>82.5740966796875</v>
      </c>
      <c r="H4581" s="91">
        <v>58.034931182861328</v>
      </c>
      <c r="I4581" s="90">
        <v>75.93402099609375</v>
      </c>
    </row>
    <row r="4582" spans="1:9">
      <c r="A4582" s="65" t="s">
        <v>5560</v>
      </c>
      <c r="B4582" s="65" t="s">
        <v>5559</v>
      </c>
      <c r="C4582" s="131">
        <v>1.893</v>
      </c>
      <c r="D4582" s="132">
        <v>3.5834488868713379</v>
      </c>
      <c r="E4582" s="132">
        <v>4.1027047934501999</v>
      </c>
      <c r="F4582" s="132">
        <v>37.375238549618324</v>
      </c>
      <c r="G4582" s="92">
        <v>84.283309936523438</v>
      </c>
      <c r="H4582" s="91">
        <v>60.465312957763672</v>
      </c>
      <c r="I4582" s="90">
        <v>77.83837890625</v>
      </c>
    </row>
    <row r="4583" spans="1:9">
      <c r="A4583" s="65" t="s">
        <v>5558</v>
      </c>
      <c r="B4583" s="65" t="s">
        <v>5557</v>
      </c>
      <c r="C4583" s="131">
        <v>1.117</v>
      </c>
      <c r="D4583" s="132">
        <v>1.2476890087127686</v>
      </c>
      <c r="E4583" s="132">
        <v>4.153760670586613</v>
      </c>
      <c r="F4583" s="132">
        <v>35.181894183685657</v>
      </c>
      <c r="G4583" s="92">
        <v>82.470428466796875</v>
      </c>
      <c r="H4583" s="91">
        <v>58.663467407226563</v>
      </c>
      <c r="I4583" s="90">
        <v>76.028480529785156</v>
      </c>
    </row>
    <row r="4584" spans="1:9">
      <c r="A4584" s="65" t="s">
        <v>5556</v>
      </c>
      <c r="B4584" s="65" t="s">
        <v>5555</v>
      </c>
      <c r="C4584" s="131">
        <v>3.4569999999999999</v>
      </c>
      <c r="D4584" s="132">
        <v>11.950848579406738</v>
      </c>
      <c r="E4584" s="132">
        <v>3.6990720678363553</v>
      </c>
      <c r="F4584" s="132">
        <v>33.192354124748491</v>
      </c>
      <c r="G4584" s="92">
        <v>86.399391174316406</v>
      </c>
      <c r="H4584" s="91">
        <v>60.559680938720703</v>
      </c>
      <c r="I4584" s="90">
        <v>79.407402038574219</v>
      </c>
    </row>
    <row r="4585" spans="1:9">
      <c r="A4585" s="65" t="s">
        <v>5554</v>
      </c>
      <c r="B4585" s="65" t="s">
        <v>5553</v>
      </c>
      <c r="C4585" s="131">
        <v>4.5179999999999998</v>
      </c>
      <c r="D4585" s="132">
        <v>20.412324905395508</v>
      </c>
      <c r="E4585" s="132">
        <v>3.3900567782084536</v>
      </c>
      <c r="F4585" s="132">
        <v>35.871863706763037</v>
      </c>
      <c r="G4585" s="92">
        <v>89.075996398925781</v>
      </c>
      <c r="H4585" s="91">
        <v>62.927936553955078</v>
      </c>
      <c r="I4585" s="90">
        <v>82.000572204589844</v>
      </c>
    </row>
    <row r="4586" spans="1:9">
      <c r="A4586" s="65" t="s">
        <v>5552</v>
      </c>
      <c r="B4586" s="65" t="s">
        <v>5551</v>
      </c>
      <c r="C4586" s="131">
        <v>9.9269999999999996</v>
      </c>
      <c r="D4586" s="132">
        <v>98.545326232910156</v>
      </c>
      <c r="E4586" s="132">
        <v>3.2747328711434345</v>
      </c>
      <c r="F4586" s="132">
        <v>35.059283876500857</v>
      </c>
      <c r="G4586" s="92">
        <v>96.999687194824219</v>
      </c>
      <c r="H4586" s="91">
        <v>66.887710571289063</v>
      </c>
      <c r="I4586" s="90">
        <v>88.851661682128906</v>
      </c>
    </row>
    <row r="4587" spans="1:9">
      <c r="A4587" s="65" t="s">
        <v>5550</v>
      </c>
      <c r="B4587" s="65" t="s">
        <v>5549</v>
      </c>
      <c r="C4587" s="131">
        <v>4.5570000000000004</v>
      </c>
      <c r="D4587" s="132">
        <v>20.76624870300293</v>
      </c>
      <c r="E4587" s="132">
        <v>3.8164032432316985</v>
      </c>
      <c r="F4587" s="132">
        <v>36.803352155597381</v>
      </c>
      <c r="G4587" s="92">
        <v>88.743438720703125</v>
      </c>
      <c r="H4587" s="91">
        <v>63.049774169921875</v>
      </c>
      <c r="I4587" s="90">
        <v>81.790969848632813</v>
      </c>
    </row>
    <row r="4588" spans="1:9">
      <c r="A4588" s="65" t="s">
        <v>5548</v>
      </c>
      <c r="B4588" s="65" t="s">
        <v>5547</v>
      </c>
      <c r="C4588" s="131">
        <v>10.115</v>
      </c>
      <c r="D4588" s="132">
        <v>102.31322479248047</v>
      </c>
      <c r="E4588" s="132">
        <v>4.7226709351217817</v>
      </c>
      <c r="F4588" s="132">
        <v>31.745906267645399</v>
      </c>
      <c r="G4588" s="92">
        <v>94.488487243652344</v>
      </c>
      <c r="H4588" s="91">
        <v>64.542236328125</v>
      </c>
      <c r="I4588" s="90">
        <v>86.385307312011719</v>
      </c>
    </row>
    <row r="4589" spans="1:9">
      <c r="A4589" s="65" t="s">
        <v>5546</v>
      </c>
      <c r="B4589" s="65" t="s">
        <v>5545</v>
      </c>
      <c r="C4589" s="131">
        <v>4.2370000000000001</v>
      </c>
      <c r="D4589" s="132">
        <v>17.952169418334961</v>
      </c>
      <c r="E4589" s="132">
        <v>3.7233289981940652</v>
      </c>
      <c r="F4589" s="132">
        <v>33.860644575578753</v>
      </c>
      <c r="G4589" s="92">
        <v>87.726722717285156</v>
      </c>
      <c r="H4589" s="91">
        <v>61.568920135498047</v>
      </c>
      <c r="I4589" s="90">
        <v>80.648658752441406</v>
      </c>
    </row>
    <row r="4590" spans="1:9">
      <c r="A4590" s="65" t="s">
        <v>5544</v>
      </c>
      <c r="B4590" s="65" t="s">
        <v>5543</v>
      </c>
      <c r="C4590" s="131">
        <v>9.2249999999999996</v>
      </c>
      <c r="D4590" s="132">
        <v>85.100624084472656</v>
      </c>
      <c r="E4590" s="132">
        <v>3.3343869295155129</v>
      </c>
      <c r="F4590" s="132">
        <v>33.416094095726095</v>
      </c>
      <c r="G4590" s="92">
        <v>95.561836242675781</v>
      </c>
      <c r="H4590" s="91">
        <v>65.680458068847656</v>
      </c>
      <c r="I4590" s="90">
        <v>87.476203918457031</v>
      </c>
    </row>
    <row r="4591" spans="1:9">
      <c r="A4591" s="65" t="s">
        <v>5542</v>
      </c>
      <c r="B4591" s="65" t="s">
        <v>5541</v>
      </c>
      <c r="C4591" s="131">
        <v>9.6880000000000006</v>
      </c>
      <c r="D4591" s="132">
        <v>93.857345581054688</v>
      </c>
      <c r="E4591" s="132">
        <v>3.2697093527773111</v>
      </c>
      <c r="F4591" s="132">
        <v>36.592497740283221</v>
      </c>
      <c r="G4591" s="92">
        <v>97.012710571289063</v>
      </c>
      <c r="H4591" s="91">
        <v>67.389015197753906</v>
      </c>
      <c r="I4591" s="90">
        <v>88.996810913085938</v>
      </c>
    </row>
    <row r="4592" spans="1:9">
      <c r="A4592" s="65" t="s">
        <v>4398</v>
      </c>
      <c r="B4592" s="65" t="s">
        <v>4397</v>
      </c>
      <c r="C4592" s="131">
        <v>2.2949999999999999</v>
      </c>
      <c r="D4592" s="132">
        <v>5.2670249938964844</v>
      </c>
      <c r="E4592" s="132">
        <v>4.417046706578029</v>
      </c>
      <c r="F4592" s="132">
        <v>36.622887226378495</v>
      </c>
      <c r="G4592" s="92">
        <v>84.316902160644531</v>
      </c>
      <c r="H4592" s="91">
        <v>60.334331512451172</v>
      </c>
      <c r="I4592" s="90">
        <v>77.827438354492188</v>
      </c>
    </row>
    <row r="4593" spans="1:9">
      <c r="A4593" s="65" t="s">
        <v>4396</v>
      </c>
      <c r="B4593" s="65" t="s">
        <v>4395</v>
      </c>
      <c r="C4593" s="131">
        <v>0.98499999999999999</v>
      </c>
      <c r="D4593" s="132">
        <v>0.97022497653961182</v>
      </c>
      <c r="E4593" s="132">
        <v>4.7200066903506777</v>
      </c>
      <c r="F4593" s="132">
        <v>36.824336052768615</v>
      </c>
      <c r="G4593" s="92">
        <v>81.8245849609375</v>
      </c>
      <c r="H4593" s="91">
        <v>58.806034088134766</v>
      </c>
      <c r="I4593" s="90">
        <v>75.595977783203125</v>
      </c>
    </row>
    <row r="4594" spans="1:9">
      <c r="A4594" s="65" t="s">
        <v>4394</v>
      </c>
      <c r="B4594" s="65" t="s">
        <v>4393</v>
      </c>
      <c r="C4594" s="131">
        <v>1.1000000000000001</v>
      </c>
      <c r="D4594" s="132">
        <v>1.2100000381469727</v>
      </c>
      <c r="E4594" s="132">
        <v>4.9269094081651597</v>
      </c>
      <c r="F4594" s="132">
        <v>37.378413678461172</v>
      </c>
      <c r="G4594" s="92">
        <v>81.843879699707031</v>
      </c>
      <c r="H4594" s="91">
        <v>59.017063140869141</v>
      </c>
      <c r="I4594" s="90">
        <v>75.667152404785156</v>
      </c>
    </row>
    <row r="4595" spans="1:9">
      <c r="A4595" s="65" t="s">
        <v>4392</v>
      </c>
      <c r="B4595" s="65" t="s">
        <v>4391</v>
      </c>
      <c r="C4595" s="131">
        <v>1.601</v>
      </c>
      <c r="D4595" s="132">
        <v>2.5632009506225586</v>
      </c>
      <c r="E4595" s="132">
        <v>5.3551041257140071</v>
      </c>
      <c r="F4595" s="132">
        <v>37.612733993084532</v>
      </c>
      <c r="G4595" s="92">
        <v>82.104736328125</v>
      </c>
      <c r="H4595" s="91">
        <v>59.345199584960938</v>
      </c>
      <c r="I4595" s="90">
        <v>75.946212768554688</v>
      </c>
    </row>
    <row r="4596" spans="1:9">
      <c r="A4596" s="65" t="s">
        <v>4390</v>
      </c>
      <c r="B4596" s="65" t="s">
        <v>4389</v>
      </c>
      <c r="C4596" s="131">
        <v>1.3819999999999999</v>
      </c>
      <c r="D4596" s="132">
        <v>1.9099240303039551</v>
      </c>
      <c r="E4596" s="132">
        <v>5.1477532006595323</v>
      </c>
      <c r="F4596" s="132">
        <v>37.836297493936947</v>
      </c>
      <c r="G4596" s="92">
        <v>82.092391967773438</v>
      </c>
      <c r="H4596" s="91">
        <v>59.356834411621094</v>
      </c>
      <c r="I4596" s="90">
        <v>75.940361022949219</v>
      </c>
    </row>
    <row r="4597" spans="1:9">
      <c r="A4597" s="65" t="s">
        <v>4388</v>
      </c>
      <c r="B4597" s="65" t="s">
        <v>4387</v>
      </c>
      <c r="C4597" s="131">
        <v>1.512</v>
      </c>
      <c r="D4597" s="132">
        <v>2.2861440181732178</v>
      </c>
      <c r="E4597" s="132">
        <v>5.0015071980469958</v>
      </c>
      <c r="F4597" s="132">
        <v>38.326806398234972</v>
      </c>
      <c r="G4597" s="92">
        <v>82.617347717285156</v>
      </c>
      <c r="H4597" s="91">
        <v>59.811771392822266</v>
      </c>
      <c r="I4597" s="90">
        <v>76.446365356445313</v>
      </c>
    </row>
    <row r="4598" spans="1:9">
      <c r="A4598" s="65" t="s">
        <v>4386</v>
      </c>
      <c r="B4598" s="65" t="s">
        <v>4385</v>
      </c>
      <c r="C4598" s="131">
        <v>1.8069999999999999</v>
      </c>
      <c r="D4598" s="132">
        <v>3.2652490139007568</v>
      </c>
      <c r="E4598" s="132">
        <v>4.818223045721834</v>
      </c>
      <c r="F4598" s="132">
        <v>38.2735822571589</v>
      </c>
      <c r="G4598" s="92">
        <v>83.338546752929688</v>
      </c>
      <c r="H4598" s="91">
        <v>60.236099243164063</v>
      </c>
      <c r="I4598" s="90">
        <v>77.087234497070313</v>
      </c>
    </row>
    <row r="4599" spans="1:9">
      <c r="A4599" s="65" t="s">
        <v>4384</v>
      </c>
      <c r="B4599" s="65" t="s">
        <v>4383</v>
      </c>
      <c r="C4599" s="131">
        <v>1.54</v>
      </c>
      <c r="D4599" s="132">
        <v>2.3715999126434326</v>
      </c>
      <c r="E4599" s="132">
        <v>4.4737052332485359</v>
      </c>
      <c r="F4599" s="132">
        <v>38.795070686850991</v>
      </c>
      <c r="G4599" s="92">
        <v>83.509140014648438</v>
      </c>
      <c r="H4599" s="91">
        <v>60.425552368164063</v>
      </c>
      <c r="I4599" s="90">
        <v>77.262931823730469</v>
      </c>
    </row>
    <row r="4600" spans="1:9">
      <c r="A4600" s="65" t="s">
        <v>4382</v>
      </c>
      <c r="B4600" s="65" t="s">
        <v>4381</v>
      </c>
      <c r="C4600" s="131">
        <v>1.9610000000000001</v>
      </c>
      <c r="D4600" s="132">
        <v>3.8455209732055664</v>
      </c>
      <c r="E4600" s="132">
        <v>4.5115879682243563</v>
      </c>
      <c r="F4600" s="132">
        <v>37.79182291036652</v>
      </c>
      <c r="G4600" s="92">
        <v>83.909904479980469</v>
      </c>
      <c r="H4600" s="91">
        <v>60.416210174560547</v>
      </c>
      <c r="I4600" s="90">
        <v>77.552726745605469</v>
      </c>
    </row>
    <row r="4601" spans="1:9">
      <c r="A4601" s="65" t="s">
        <v>4380</v>
      </c>
      <c r="B4601" s="65" t="s">
        <v>4379</v>
      </c>
      <c r="C4601" s="131">
        <v>1.1890000000000001</v>
      </c>
      <c r="D4601" s="132">
        <v>1.413720965385437</v>
      </c>
      <c r="E4601" s="132">
        <v>4.9596725831915576</v>
      </c>
      <c r="F4601" s="132">
        <v>36.856169871794869</v>
      </c>
      <c r="G4601" s="92">
        <v>81.826171875</v>
      </c>
      <c r="H4601" s="91">
        <v>58.867729187011719</v>
      </c>
      <c r="I4601" s="90">
        <v>75.613822937011719</v>
      </c>
    </row>
    <row r="4602" spans="1:9">
      <c r="A4602" s="65" t="s">
        <v>4378</v>
      </c>
      <c r="B4602" s="65" t="s">
        <v>4377</v>
      </c>
      <c r="C4602" s="131">
        <v>1.3480000000000001</v>
      </c>
      <c r="D4602" s="132">
        <v>1.8171039819717407</v>
      </c>
      <c r="E4602" s="132">
        <v>4.9323563864868465</v>
      </c>
      <c r="F4602" s="132">
        <v>39.020977090808721</v>
      </c>
      <c r="G4602" s="92">
        <v>82.603874206542969</v>
      </c>
      <c r="H4602" s="91">
        <v>59.981533050537109</v>
      </c>
      <c r="I4602" s="90">
        <v>76.482475280761719</v>
      </c>
    </row>
    <row r="4603" spans="1:9">
      <c r="A4603" s="65" t="s">
        <v>4376</v>
      </c>
      <c r="B4603" s="65" t="s">
        <v>4375</v>
      </c>
      <c r="C4603" s="131">
        <v>1.3640000000000001</v>
      </c>
      <c r="D4603" s="132">
        <v>1.8604960441589355</v>
      </c>
      <c r="E4603" s="132">
        <v>4.6890261967856857</v>
      </c>
      <c r="F4603" s="132">
        <v>39.409374250779187</v>
      </c>
      <c r="G4603" s="92">
        <v>83.058448791503906</v>
      </c>
      <c r="H4603" s="91">
        <v>60.341403961181641</v>
      </c>
      <c r="I4603" s="90">
        <v>76.911422729492188</v>
      </c>
    </row>
    <row r="4604" spans="1:9">
      <c r="A4604" s="65" t="s">
        <v>4374</v>
      </c>
      <c r="B4604" s="65" t="s">
        <v>4373</v>
      </c>
      <c r="C4604" s="131">
        <v>1.3620000000000001</v>
      </c>
      <c r="D4604" s="132">
        <v>1.8550440073013306</v>
      </c>
      <c r="E4604" s="132">
        <v>5.3920817803384908</v>
      </c>
      <c r="F4604" s="132">
        <v>35.642971147943527</v>
      </c>
      <c r="G4604" s="92">
        <v>81.22845458984375</v>
      </c>
      <c r="H4604" s="91">
        <v>58.223388671875</v>
      </c>
      <c r="I4604" s="90">
        <v>75.003494262695313</v>
      </c>
    </row>
    <row r="4605" spans="1:9">
      <c r="A4605" s="65" t="s">
        <v>4372</v>
      </c>
      <c r="B4605" s="65" t="s">
        <v>4371</v>
      </c>
      <c r="C4605" s="131">
        <v>0.98899999999999999</v>
      </c>
      <c r="D4605" s="132">
        <v>0.97812098264694214</v>
      </c>
      <c r="E4605" s="132">
        <v>5.0255078605056518</v>
      </c>
      <c r="F4605" s="132">
        <v>40.695050634716871</v>
      </c>
      <c r="G4605" s="92">
        <v>82.262397766113281</v>
      </c>
      <c r="H4605" s="91">
        <v>60.236072540283203</v>
      </c>
      <c r="I4605" s="90">
        <v>76.302276611328125</v>
      </c>
    </row>
    <row r="4606" spans="1:9">
      <c r="A4606" s="65" t="s">
        <v>4370</v>
      </c>
      <c r="B4606" s="65" t="s">
        <v>4369</v>
      </c>
      <c r="C4606" s="131">
        <v>1.161</v>
      </c>
      <c r="D4606" s="132">
        <v>1.3479210138320923</v>
      </c>
      <c r="E4606" s="132">
        <v>5.1916625916728405</v>
      </c>
      <c r="F4606" s="132">
        <v>37.503237742830713</v>
      </c>
      <c r="G4606" s="92">
        <v>81.59832763671875</v>
      </c>
      <c r="H4606" s="91">
        <v>58.943832397460938</v>
      </c>
      <c r="I4606" s="90">
        <v>75.468231201171875</v>
      </c>
    </row>
    <row r="4607" spans="1:9">
      <c r="A4607" s="65" t="s">
        <v>4368</v>
      </c>
      <c r="B4607" s="65" t="s">
        <v>4367</v>
      </c>
      <c r="C4607" s="131">
        <v>0.68200000000000005</v>
      </c>
      <c r="D4607" s="132">
        <v>0.46512401103973389</v>
      </c>
      <c r="E4607" s="132">
        <v>4.7617111347891941</v>
      </c>
      <c r="F4607" s="132">
        <v>37.180790108564537</v>
      </c>
      <c r="G4607" s="92">
        <v>81.350685119628906</v>
      </c>
      <c r="H4607" s="91">
        <v>58.592750549316406</v>
      </c>
      <c r="I4607" s="90">
        <v>75.192596435546875</v>
      </c>
    </row>
    <row r="4608" spans="1:9">
      <c r="A4608" s="65" t="s">
        <v>4366</v>
      </c>
      <c r="B4608" s="65" t="s">
        <v>4365</v>
      </c>
      <c r="C4608" s="131">
        <v>0.755</v>
      </c>
      <c r="D4608" s="132">
        <v>0.57002502679824829</v>
      </c>
      <c r="E4608" s="132">
        <v>4.9675083731028717</v>
      </c>
      <c r="F4608" s="132">
        <v>37.463891604972758</v>
      </c>
      <c r="G4608" s="92">
        <v>81.243537902832031</v>
      </c>
      <c r="H4608" s="91">
        <v>58.644454956054688</v>
      </c>
      <c r="I4608" s="90">
        <v>75.128433227539063</v>
      </c>
    </row>
    <row r="4609" spans="1:9">
      <c r="A4609" s="65" t="s">
        <v>4364</v>
      </c>
      <c r="B4609" s="65" t="s">
        <v>4363</v>
      </c>
      <c r="C4609" s="131">
        <v>1.0980000000000001</v>
      </c>
      <c r="D4609" s="132">
        <v>1.2056039571762085</v>
      </c>
      <c r="E4609" s="132">
        <v>4.5627904034269937</v>
      </c>
      <c r="F4609" s="132">
        <v>43.982872555630479</v>
      </c>
      <c r="G4609" s="92">
        <v>83.821945190429688</v>
      </c>
      <c r="H4609" s="91">
        <v>62.092327117919922</v>
      </c>
      <c r="I4609" s="90">
        <v>77.942108154296875</v>
      </c>
    </row>
    <row r="4610" spans="1:9">
      <c r="A4610" s="65" t="s">
        <v>4362</v>
      </c>
      <c r="B4610" s="65" t="s">
        <v>4361</v>
      </c>
      <c r="C4610" s="131">
        <v>0.48699999999999999</v>
      </c>
      <c r="D4610" s="132">
        <v>0.23716899752616882</v>
      </c>
      <c r="E4610" s="132">
        <v>4.7542469449748301</v>
      </c>
      <c r="F4610" s="132">
        <v>40.906131307650568</v>
      </c>
      <c r="G4610" s="92">
        <v>81.870368957519531</v>
      </c>
      <c r="H4610" s="91">
        <v>59.966609954833984</v>
      </c>
      <c r="I4610" s="90">
        <v>75.943412780761719</v>
      </c>
    </row>
    <row r="4611" spans="1:9">
      <c r="A4611" s="65" t="s">
        <v>4360</v>
      </c>
      <c r="B4611" s="65" t="s">
        <v>4359</v>
      </c>
      <c r="C4611" s="131">
        <v>0.17799999999999999</v>
      </c>
      <c r="D4611" s="132">
        <v>3.1684000045061111E-2</v>
      </c>
      <c r="E4611" s="132">
        <v>4.9480147700715627</v>
      </c>
      <c r="F4611" s="132">
        <v>36.715582058594762</v>
      </c>
      <c r="G4611" s="92">
        <v>80.1573486328125</v>
      </c>
      <c r="H4611" s="91">
        <v>57.691940307617188</v>
      </c>
      <c r="I4611" s="90">
        <v>74.078414916992188</v>
      </c>
    </row>
    <row r="4612" spans="1:9">
      <c r="A4612" s="65" t="s">
        <v>4358</v>
      </c>
      <c r="B4612" s="65" t="s">
        <v>4357</v>
      </c>
      <c r="C4612" s="131">
        <v>0.435</v>
      </c>
      <c r="D4612" s="132">
        <v>0.18922500312328339</v>
      </c>
      <c r="E4612" s="132">
        <v>5.1876275653421269</v>
      </c>
      <c r="F4612" s="132">
        <v>38.769578739044391</v>
      </c>
      <c r="G4612" s="92">
        <v>80.700126647949219</v>
      </c>
      <c r="H4612" s="91">
        <v>58.682758331298828</v>
      </c>
      <c r="I4612" s="90">
        <v>74.742424011230469</v>
      </c>
    </row>
    <row r="4613" spans="1:9">
      <c r="A4613" s="65" t="s">
        <v>4346</v>
      </c>
      <c r="B4613" s="65" t="s">
        <v>4345</v>
      </c>
      <c r="C4613" s="131">
        <v>1.982</v>
      </c>
      <c r="D4613" s="132">
        <v>3.9283239841461182</v>
      </c>
      <c r="E4613" s="132">
        <v>4.28983184877728</v>
      </c>
      <c r="F4613" s="132">
        <v>39.70008925914906</v>
      </c>
      <c r="G4613" s="92">
        <v>84.679977416992188</v>
      </c>
      <c r="H4613" s="91">
        <v>61.412273406982422</v>
      </c>
      <c r="I4613" s="90">
        <v>78.383949279785156</v>
      </c>
    </row>
    <row r="4614" spans="1:9">
      <c r="A4614" s="65" t="s">
        <v>4344</v>
      </c>
      <c r="B4614" s="65" t="s">
        <v>4343</v>
      </c>
      <c r="C4614" s="131">
        <v>1.766</v>
      </c>
      <c r="D4614" s="132">
        <v>3.1187560558319092</v>
      </c>
      <c r="E4614" s="132">
        <v>4.7750038360304368</v>
      </c>
      <c r="F4614" s="132">
        <v>35.983383528923042</v>
      </c>
      <c r="G4614" s="92">
        <v>82.823982238769531</v>
      </c>
      <c r="H4614" s="91">
        <v>59.249092102050781</v>
      </c>
      <c r="I4614" s="90">
        <v>76.444831848144531</v>
      </c>
    </row>
    <row r="4615" spans="1:9">
      <c r="A4615" s="65" t="s">
        <v>4342</v>
      </c>
      <c r="B4615" s="65" t="s">
        <v>4341</v>
      </c>
      <c r="C4615" s="131">
        <v>1.373</v>
      </c>
      <c r="D4615" s="132">
        <v>1.8851289749145508</v>
      </c>
      <c r="E4615" s="132">
        <v>4.8297540371336014</v>
      </c>
      <c r="F4615" s="132">
        <v>39.976396085204378</v>
      </c>
      <c r="G4615" s="92">
        <v>83.001197814941406</v>
      </c>
      <c r="H4615" s="91">
        <v>60.490039825439453</v>
      </c>
      <c r="I4615" s="90">
        <v>76.909881591796875</v>
      </c>
    </row>
    <row r="4616" spans="1:9">
      <c r="A4616" s="65" t="s">
        <v>4356</v>
      </c>
      <c r="B4616" s="65" t="s">
        <v>4355</v>
      </c>
      <c r="C4616" s="131">
        <v>2.5499999999999998</v>
      </c>
      <c r="D4616" s="132">
        <v>6.502500057220459</v>
      </c>
      <c r="E4616" s="132">
        <v>5.386167203216667</v>
      </c>
      <c r="F4616" s="132">
        <v>34.345813734713076</v>
      </c>
      <c r="G4616" s="92">
        <v>82.852989196777344</v>
      </c>
      <c r="H4616" s="91">
        <v>58.919952392578125</v>
      </c>
      <c r="I4616" s="90">
        <v>76.376930236816406</v>
      </c>
    </row>
    <row r="4617" spans="1:9">
      <c r="A4617" s="65" t="s">
        <v>4354</v>
      </c>
      <c r="B4617" s="65" t="s">
        <v>4353</v>
      </c>
      <c r="C4617" s="131">
        <v>2.2959999999999998</v>
      </c>
      <c r="D4617" s="132">
        <v>5.2716159820556641</v>
      </c>
      <c r="E4617" s="132">
        <v>5.5280052130214363</v>
      </c>
      <c r="F4617" s="132">
        <v>34.400906179204746</v>
      </c>
      <c r="G4617" s="92">
        <v>82.261520385742188</v>
      </c>
      <c r="H4617" s="91">
        <v>58.580013275146484</v>
      </c>
      <c r="I4617" s="90">
        <v>75.853523254394531</v>
      </c>
    </row>
    <row r="4618" spans="1:9">
      <c r="A4618" s="65" t="s">
        <v>4340</v>
      </c>
      <c r="B4618" s="65" t="s">
        <v>4339</v>
      </c>
      <c r="C4618" s="131">
        <v>1.762</v>
      </c>
      <c r="D4618" s="132">
        <v>3.1046440601348877</v>
      </c>
      <c r="E4618" s="132">
        <v>5.171538154905706</v>
      </c>
      <c r="F4618" s="132">
        <v>34.099930683918672</v>
      </c>
      <c r="G4618" s="92">
        <v>81.840805053710938</v>
      </c>
      <c r="H4618" s="91">
        <v>58.154041290283203</v>
      </c>
      <c r="I4618" s="90">
        <v>75.431381225585938</v>
      </c>
    </row>
    <row r="4619" spans="1:9">
      <c r="A4619" s="65" t="s">
        <v>4338</v>
      </c>
      <c r="B4619" s="65" t="s">
        <v>4337</v>
      </c>
      <c r="C4619" s="131">
        <v>1.355</v>
      </c>
      <c r="D4619" s="132">
        <v>1.8360249996185303</v>
      </c>
      <c r="E4619" s="132">
        <v>5.1409931451143907</v>
      </c>
      <c r="F4619" s="132">
        <v>37.236498485323303</v>
      </c>
      <c r="G4619" s="92">
        <v>81.924781799316406</v>
      </c>
      <c r="H4619" s="91">
        <v>59.0772705078125</v>
      </c>
      <c r="I4619" s="90">
        <v>75.742454528808594</v>
      </c>
    </row>
    <row r="4620" spans="1:9">
      <c r="A4620" s="65" t="s">
        <v>4336</v>
      </c>
      <c r="B4620" s="65" t="s">
        <v>4335</v>
      </c>
      <c r="C4620" s="131">
        <v>0.98699999999999999</v>
      </c>
      <c r="D4620" s="132">
        <v>0.97416901588439941</v>
      </c>
      <c r="E4620" s="132">
        <v>3.9936095104968237</v>
      </c>
      <c r="F4620" s="132">
        <v>36.499152652848387</v>
      </c>
      <c r="G4620" s="92">
        <v>82.777275085449219</v>
      </c>
      <c r="H4620" s="91">
        <v>59.198863983154297</v>
      </c>
      <c r="I4620" s="90">
        <v>76.397171020507813</v>
      </c>
    </row>
    <row r="4621" spans="1:9">
      <c r="A4621" s="65" t="s">
        <v>4334</v>
      </c>
      <c r="B4621" s="65" t="s">
        <v>4333</v>
      </c>
      <c r="C4621" s="131">
        <v>0.84499999999999997</v>
      </c>
      <c r="D4621" s="132">
        <v>0.71402502059936523</v>
      </c>
      <c r="E4621" s="132">
        <v>5.4815011870427908</v>
      </c>
      <c r="F4621" s="132">
        <v>34.511184075518159</v>
      </c>
      <c r="G4621" s="92">
        <v>80.010688781738281</v>
      </c>
      <c r="H4621" s="91">
        <v>57.112350463867188</v>
      </c>
      <c r="I4621" s="90">
        <v>73.814605712890625</v>
      </c>
    </row>
    <row r="4622" spans="1:9">
      <c r="A4622" s="65" t="s">
        <v>4332</v>
      </c>
      <c r="B4622" s="65" t="s">
        <v>4331</v>
      </c>
      <c r="C4622" s="131">
        <v>1.522</v>
      </c>
      <c r="D4622" s="132">
        <v>2.3164839744567871</v>
      </c>
      <c r="E4622" s="132">
        <v>5.1628372202454065</v>
      </c>
      <c r="F4622" s="132">
        <v>33.953184310417548</v>
      </c>
      <c r="G4622" s="92">
        <v>81.433670043945313</v>
      </c>
      <c r="H4622" s="91">
        <v>57.842639923095703</v>
      </c>
      <c r="I4622" s="90">
        <v>75.050155639648438</v>
      </c>
    </row>
    <row r="4623" spans="1:9">
      <c r="A4623" s="65" t="s">
        <v>4330</v>
      </c>
      <c r="B4623" s="65" t="s">
        <v>4329</v>
      </c>
      <c r="C4623" s="131">
        <v>1.0449999999999999</v>
      </c>
      <c r="D4623" s="132">
        <v>1.0920250415802002</v>
      </c>
      <c r="E4623" s="132">
        <v>4.4521718720953585</v>
      </c>
      <c r="F4623" s="132">
        <v>39.061378050091371</v>
      </c>
      <c r="G4623" s="92">
        <v>82.796600341796875</v>
      </c>
      <c r="H4623" s="91">
        <v>60.019390106201172</v>
      </c>
      <c r="I4623" s="90">
        <v>76.633293151855469</v>
      </c>
    </row>
    <row r="4624" spans="1:9">
      <c r="A4624" s="65" t="s">
        <v>4328</v>
      </c>
      <c r="B4624" s="65" t="s">
        <v>4327</v>
      </c>
      <c r="C4624" s="131">
        <v>0.79700000000000004</v>
      </c>
      <c r="D4624" s="132">
        <v>0.63520902395248413</v>
      </c>
      <c r="E4624" s="132">
        <v>5.0366739960202125</v>
      </c>
      <c r="F4624" s="132">
        <v>36.785251020898393</v>
      </c>
      <c r="G4624" s="92">
        <v>81.063896179199219</v>
      </c>
      <c r="H4624" s="91">
        <v>58.35162353515625</v>
      </c>
      <c r="I4624" s="90">
        <v>74.918159484863281</v>
      </c>
    </row>
    <row r="4625" spans="1:9">
      <c r="A4625" s="65" t="s">
        <v>4326</v>
      </c>
      <c r="B4625" s="65" t="s">
        <v>4325</v>
      </c>
      <c r="C4625" s="131">
        <v>0.84199999999999997</v>
      </c>
      <c r="D4625" s="132">
        <v>0.70896399021148682</v>
      </c>
      <c r="E4625" s="132">
        <v>4.2005170016037043</v>
      </c>
      <c r="F4625" s="132">
        <v>37.491362318840579</v>
      </c>
      <c r="G4625" s="92">
        <v>82.470596313476563</v>
      </c>
      <c r="H4625" s="91">
        <v>59.311077117919922</v>
      </c>
      <c r="I4625" s="90">
        <v>76.203842163085938</v>
      </c>
    </row>
    <row r="4626" spans="1:9">
      <c r="A4626" s="65" t="s">
        <v>4352</v>
      </c>
      <c r="B4626" s="65" t="s">
        <v>4351</v>
      </c>
      <c r="C4626" s="131">
        <v>1.659</v>
      </c>
      <c r="D4626" s="132">
        <v>2.7522809505462646</v>
      </c>
      <c r="E4626" s="132">
        <v>5.224804750633373</v>
      </c>
      <c r="F4626" s="132">
        <v>36.958337466521179</v>
      </c>
      <c r="G4626" s="92">
        <v>82.235931396484375</v>
      </c>
      <c r="H4626" s="91">
        <v>59.223182678222656</v>
      </c>
      <c r="I4626" s="90">
        <v>76.008888244628906</v>
      </c>
    </row>
    <row r="4627" spans="1:9">
      <c r="A4627" s="65" t="s">
        <v>4324</v>
      </c>
      <c r="B4627" s="65" t="s">
        <v>4323</v>
      </c>
      <c r="C4627" s="131">
        <v>0.44700000000000001</v>
      </c>
      <c r="D4627" s="132">
        <v>0.1998089998960495</v>
      </c>
      <c r="E4627" s="132">
        <v>4.8641132738574875</v>
      </c>
      <c r="F4627" s="132">
        <v>36.296561765035278</v>
      </c>
      <c r="G4627" s="92">
        <v>80.624786376953125</v>
      </c>
      <c r="H4627" s="91">
        <v>57.878871917724609</v>
      </c>
      <c r="I4627" s="90">
        <v>74.469947814941406</v>
      </c>
    </row>
    <row r="4628" spans="1:9">
      <c r="A4628" s="65" t="s">
        <v>4350</v>
      </c>
      <c r="B4628" s="65" t="s">
        <v>4349</v>
      </c>
      <c r="C4628" s="131">
        <v>0.41199999999999998</v>
      </c>
      <c r="D4628" s="132">
        <v>0.16974399983882904</v>
      </c>
      <c r="E4628" s="132">
        <v>5.2169402291020788</v>
      </c>
      <c r="F4628" s="132">
        <v>34.92093179527383</v>
      </c>
      <c r="G4628" s="92">
        <v>79.764999389648438</v>
      </c>
      <c r="H4628" s="91">
        <v>56.996746063232422</v>
      </c>
      <c r="I4628" s="90">
        <v>73.604118347167969</v>
      </c>
    </row>
    <row r="4629" spans="1:9">
      <c r="A4629" s="65" t="s">
        <v>4348</v>
      </c>
      <c r="B4629" s="65" t="s">
        <v>4347</v>
      </c>
      <c r="C4629" s="131">
        <v>0.82599999999999996</v>
      </c>
      <c r="D4629" s="132">
        <v>0.68227601051330566</v>
      </c>
      <c r="E4629" s="132">
        <v>5.3602534138680262</v>
      </c>
      <c r="F4629" s="132">
        <v>35.245521172638433</v>
      </c>
      <c r="G4629" s="92">
        <v>80.313583374023438</v>
      </c>
      <c r="H4629" s="91">
        <v>57.492366790771484</v>
      </c>
      <c r="I4629" s="90">
        <v>74.13836669921875</v>
      </c>
    </row>
    <row r="4630" spans="1:9">
      <c r="A4630" s="65" t="s">
        <v>4322</v>
      </c>
      <c r="B4630" s="65" t="s">
        <v>4321</v>
      </c>
      <c r="C4630" s="131">
        <v>1.44</v>
      </c>
      <c r="D4630" s="132">
        <v>2.0736000537872314</v>
      </c>
      <c r="E4630" s="132">
        <v>3.4783665681551845</v>
      </c>
      <c r="F4630" s="132">
        <v>38.882684992023563</v>
      </c>
      <c r="G4630" s="92">
        <v>84.767173767089844</v>
      </c>
      <c r="H4630" s="91">
        <v>61.080726623535156</v>
      </c>
      <c r="I4630" s="90">
        <v>78.357833862304688</v>
      </c>
    </row>
    <row r="4631" spans="1:9">
      <c r="A4631" s="65" t="s">
        <v>4320</v>
      </c>
      <c r="B4631" s="65" t="s">
        <v>4319</v>
      </c>
      <c r="C4631" s="131">
        <v>1.4219999999999999</v>
      </c>
      <c r="D4631" s="132">
        <v>2.0220839977264404</v>
      </c>
      <c r="E4631" s="132">
        <v>3.2719597395555762</v>
      </c>
      <c r="F4631" s="132">
        <v>38.351525387944683</v>
      </c>
      <c r="G4631" s="92">
        <v>84.910255432128906</v>
      </c>
      <c r="H4631" s="91">
        <v>60.985561370849609</v>
      </c>
      <c r="I4631" s="90">
        <v>78.436454772949219</v>
      </c>
    </row>
    <row r="4632" spans="1:9">
      <c r="A4632" s="65" t="s">
        <v>4318</v>
      </c>
      <c r="B4632" s="65" t="s">
        <v>4317</v>
      </c>
      <c r="C4632" s="131">
        <v>1.002</v>
      </c>
      <c r="D4632" s="132">
        <v>1.0040040016174316</v>
      </c>
      <c r="E4632" s="132">
        <v>4.0976439483739773</v>
      </c>
      <c r="F4632" s="132">
        <v>38.577037832676929</v>
      </c>
      <c r="G4632" s="92">
        <v>83.117576599121094</v>
      </c>
      <c r="H4632" s="91">
        <v>60.024307250976563</v>
      </c>
      <c r="I4632" s="90">
        <v>76.868751525878906</v>
      </c>
    </row>
    <row r="4633" spans="1:9">
      <c r="A4633" s="65" t="s">
        <v>4316</v>
      </c>
      <c r="B4633" s="65" t="s">
        <v>4315</v>
      </c>
      <c r="C4633" s="131">
        <v>0.98299999999999998</v>
      </c>
      <c r="D4633" s="132">
        <v>0.9662889838218689</v>
      </c>
      <c r="E4633" s="132">
        <v>5.3058729580472015</v>
      </c>
      <c r="F4633" s="132">
        <v>38.465906575160503</v>
      </c>
      <c r="G4633" s="92">
        <v>81.362388610839844</v>
      </c>
      <c r="H4633" s="91">
        <v>59.076091766357422</v>
      </c>
      <c r="I4633" s="90">
        <v>75.331916809082031</v>
      </c>
    </row>
    <row r="4634" spans="1:9">
      <c r="A4634" s="65" t="s">
        <v>4314</v>
      </c>
      <c r="B4634" s="65" t="s">
        <v>4313</v>
      </c>
      <c r="C4634" s="131">
        <v>1.665</v>
      </c>
      <c r="D4634" s="132">
        <v>2.7722249031066895</v>
      </c>
      <c r="E4634" s="132">
        <v>5.5236032461281201</v>
      </c>
      <c r="F4634" s="132">
        <v>37.213674275680418</v>
      </c>
      <c r="G4634" s="92">
        <v>81.882095336914063</v>
      </c>
      <c r="H4634" s="91">
        <v>59.120639801025391</v>
      </c>
      <c r="I4634" s="90">
        <v>75.723052978515625</v>
      </c>
    </row>
    <row r="4635" spans="1:9">
      <c r="A4635" s="65" t="s">
        <v>4312</v>
      </c>
      <c r="B4635" s="65" t="s">
        <v>4311</v>
      </c>
      <c r="C4635" s="131">
        <v>2.0579999999999998</v>
      </c>
      <c r="D4635" s="132">
        <v>4.2353639602661133</v>
      </c>
      <c r="E4635" s="132">
        <v>4.8771039014717328</v>
      </c>
      <c r="F4635" s="132">
        <v>37.575863678804858</v>
      </c>
      <c r="G4635" s="92">
        <v>83.50311279296875</v>
      </c>
      <c r="H4635" s="91">
        <v>60.159374237060547</v>
      </c>
      <c r="I4635" s="90">
        <v>77.186508178710938</v>
      </c>
    </row>
    <row r="4636" spans="1:9">
      <c r="A4636" s="65" t="s">
        <v>4310</v>
      </c>
      <c r="B4636" s="65" t="s">
        <v>4309</v>
      </c>
      <c r="C4636" s="131">
        <v>1.476</v>
      </c>
      <c r="D4636" s="132">
        <v>2.1785759925842285</v>
      </c>
      <c r="E4636" s="132">
        <v>5.4347576598089633</v>
      </c>
      <c r="F4636" s="132">
        <v>39.455060073937155</v>
      </c>
      <c r="G4636" s="92">
        <v>82.200759887695313</v>
      </c>
      <c r="H4636" s="91">
        <v>59.938053131103516</v>
      </c>
      <c r="I4636" s="90">
        <v>76.176673889160156</v>
      </c>
    </row>
    <row r="4637" spans="1:9">
      <c r="A4637" s="65" t="s">
        <v>5668</v>
      </c>
      <c r="B4637" s="65" t="s">
        <v>5667</v>
      </c>
      <c r="C4637" s="131">
        <v>2.9660000000000002</v>
      </c>
      <c r="D4637" s="132">
        <v>8.7971563339233398</v>
      </c>
      <c r="E4637" s="132">
        <v>4.5664979071852132</v>
      </c>
      <c r="F4637" s="132">
        <v>36.495450409463146</v>
      </c>
      <c r="G4637" s="92">
        <v>85.142570495605469</v>
      </c>
      <c r="H4637" s="91">
        <v>60.851215362548828</v>
      </c>
      <c r="I4637" s="90">
        <v>78.569549560546875</v>
      </c>
    </row>
    <row r="4638" spans="1:9">
      <c r="A4638" s="65" t="s">
        <v>5540</v>
      </c>
      <c r="B4638" s="65" t="s">
        <v>5539</v>
      </c>
      <c r="C4638" s="131">
        <v>3.4950000000000001</v>
      </c>
      <c r="D4638" s="132">
        <v>12.215024948120117</v>
      </c>
      <c r="E4638" s="132">
        <v>4.0721508953435777</v>
      </c>
      <c r="F4638" s="132">
        <v>38.274523641496117</v>
      </c>
      <c r="G4638" s="92">
        <v>87.064559936523438</v>
      </c>
      <c r="H4638" s="91">
        <v>62.488838195800781</v>
      </c>
      <c r="I4638" s="90">
        <v>80.414596557617188</v>
      </c>
    </row>
    <row r="4639" spans="1:9">
      <c r="A4639" s="65" t="s">
        <v>5294</v>
      </c>
      <c r="B4639" s="65" t="s">
        <v>5293</v>
      </c>
      <c r="C4639" s="131">
        <v>3.3639999999999999</v>
      </c>
      <c r="D4639" s="132">
        <v>11.316495895385742</v>
      </c>
      <c r="E4639" s="132">
        <v>4.4357042595256964</v>
      </c>
      <c r="F4639" s="132">
        <v>36.887798896382584</v>
      </c>
      <c r="G4639" s="92">
        <v>86.039619445800781</v>
      </c>
      <c r="H4639" s="91">
        <v>61.506103515625</v>
      </c>
      <c r="I4639" s="90">
        <v>79.401077270507813</v>
      </c>
    </row>
    <row r="4640" spans="1:9">
      <c r="A4640" s="65" t="s">
        <v>5168</v>
      </c>
      <c r="B4640" s="65" t="s">
        <v>5167</v>
      </c>
      <c r="C4640" s="131">
        <v>4.4119999999999999</v>
      </c>
      <c r="D4640" s="132">
        <v>19.465744018554688</v>
      </c>
      <c r="E4640" s="132">
        <v>3.0181482934629837</v>
      </c>
      <c r="F4640" s="132">
        <v>37.156189610094351</v>
      </c>
      <c r="G4640" s="92">
        <v>89.721687316894531</v>
      </c>
      <c r="H4640" s="91">
        <v>63.648143768310547</v>
      </c>
      <c r="I4640" s="90">
        <v>82.666427612304688</v>
      </c>
    </row>
    <row r="4641" spans="1:9">
      <c r="A4641" s="65" t="s">
        <v>5292</v>
      </c>
      <c r="B4641" s="65" t="s">
        <v>5291</v>
      </c>
      <c r="C4641" s="131">
        <v>1.72</v>
      </c>
      <c r="D4641" s="132">
        <v>2.9584000110626221</v>
      </c>
      <c r="E4641" s="132">
        <v>4.2057251707851879</v>
      </c>
      <c r="F4641" s="132">
        <v>38.410635465564354</v>
      </c>
      <c r="G4641" s="92">
        <v>84.090675354003906</v>
      </c>
      <c r="H4641" s="91">
        <v>60.648601531982422</v>
      </c>
      <c r="I4641" s="90">
        <v>77.747467041015625</v>
      </c>
    </row>
    <row r="4642" spans="1:9">
      <c r="A4642" s="65" t="s">
        <v>6148</v>
      </c>
      <c r="B4642" s="65" t="s">
        <v>6147</v>
      </c>
      <c r="C4642" s="131">
        <v>10.704000000000001</v>
      </c>
      <c r="D4642" s="132">
        <v>114.57561492919922</v>
      </c>
      <c r="E4642" s="132">
        <v>3.2109503389472067</v>
      </c>
      <c r="F4642" s="132">
        <v>30.536797081393885</v>
      </c>
      <c r="G4642" s="92">
        <v>97.162689208984375</v>
      </c>
      <c r="H4642" s="91">
        <v>65.493019104003906</v>
      </c>
      <c r="I4642" s="90">
        <v>88.593162536621094</v>
      </c>
    </row>
    <row r="4643" spans="1:9">
      <c r="A4643" s="65" t="s">
        <v>6146</v>
      </c>
      <c r="B4643" s="65" t="s">
        <v>6145</v>
      </c>
      <c r="C4643" s="131">
        <v>10.856</v>
      </c>
      <c r="D4643" s="132">
        <v>117.85273742675781</v>
      </c>
      <c r="E4643" s="132">
        <v>4.1184855065708224</v>
      </c>
      <c r="F4643" s="132">
        <v>34.079437318990486</v>
      </c>
      <c r="G4643" s="92">
        <v>96.883491516113281</v>
      </c>
      <c r="H4643" s="91">
        <v>66.431663513183594</v>
      </c>
      <c r="I4643" s="90">
        <v>88.643501281738281</v>
      </c>
    </row>
    <row r="4644" spans="1:9">
      <c r="A4644" s="65" t="s">
        <v>6144</v>
      </c>
      <c r="B4644" s="65" t="s">
        <v>6143</v>
      </c>
      <c r="C4644" s="131">
        <v>8.4930000000000003</v>
      </c>
      <c r="D4644" s="132">
        <v>72.131050109863281</v>
      </c>
      <c r="E4644" s="132">
        <v>3.6588051330702069</v>
      </c>
      <c r="F4644" s="132">
        <v>34.575548379913151</v>
      </c>
      <c r="G4644" s="92">
        <v>94.319297790527344</v>
      </c>
      <c r="H4644" s="91">
        <v>65.427284240722656</v>
      </c>
      <c r="I4644" s="90">
        <v>86.501380920410156</v>
      </c>
    </row>
    <row r="4645" spans="1:9">
      <c r="A4645" s="65" t="s">
        <v>6142</v>
      </c>
      <c r="B4645" s="65" t="s">
        <v>6141</v>
      </c>
      <c r="C4645" s="131">
        <v>7.8360000000000003</v>
      </c>
      <c r="D4645" s="132">
        <v>61.402896881103516</v>
      </c>
      <c r="E4645" s="132">
        <v>3.495091252589245</v>
      </c>
      <c r="F4645" s="132">
        <v>32.755276516163505</v>
      </c>
      <c r="G4645" s="92">
        <v>93.195838928222656</v>
      </c>
      <c r="H4645" s="91">
        <v>64.290046691894531</v>
      </c>
      <c r="I4645" s="90">
        <v>85.374191284179688</v>
      </c>
    </row>
    <row r="4646" spans="1:9">
      <c r="A4646" s="65" t="s">
        <v>6140</v>
      </c>
      <c r="B4646" s="65" t="s">
        <v>6139</v>
      </c>
      <c r="C4646" s="131">
        <v>7.6459999999999999</v>
      </c>
      <c r="D4646" s="132">
        <v>58.461315155029297</v>
      </c>
      <c r="E4646" s="132">
        <v>3.758538173375956</v>
      </c>
      <c r="F4646" s="132">
        <v>39.121625964010285</v>
      </c>
      <c r="G4646" s="92">
        <v>93.964973449707031</v>
      </c>
      <c r="H4646" s="91">
        <v>66.665687561035156</v>
      </c>
      <c r="I4646" s="90">
        <v>86.578033447265625</v>
      </c>
    </row>
    <row r="4647" spans="1:9">
      <c r="A4647" s="65" t="s">
        <v>6138</v>
      </c>
      <c r="B4647" s="65" t="s">
        <v>6137</v>
      </c>
      <c r="C4647" s="131">
        <v>8.984</v>
      </c>
      <c r="D4647" s="132">
        <v>80.712257385253906</v>
      </c>
      <c r="E4647" s="132">
        <v>3.7493043748473593</v>
      </c>
      <c r="F4647" s="132">
        <v>41.402358610195286</v>
      </c>
      <c r="G4647" s="92">
        <v>96.412467956542969</v>
      </c>
      <c r="H4647" s="91">
        <v>68.613746643066406</v>
      </c>
      <c r="I4647" s="90">
        <v>88.890388488769531</v>
      </c>
    </row>
    <row r="4648" spans="1:9">
      <c r="A4648" s="65" t="s">
        <v>6136</v>
      </c>
      <c r="B4648" s="65" t="s">
        <v>6135</v>
      </c>
      <c r="C4648" s="131">
        <v>8.2289999999999992</v>
      </c>
      <c r="D4648" s="132">
        <v>67.716438293457031</v>
      </c>
      <c r="E4648" s="132">
        <v>4.1395178126870729</v>
      </c>
      <c r="F4648" s="132">
        <v>37.612380051358294</v>
      </c>
      <c r="G4648" s="92">
        <v>93.938705444335938</v>
      </c>
      <c r="H4648" s="91">
        <v>66.179435729980469</v>
      </c>
      <c r="I4648" s="90">
        <v>86.427299499511719</v>
      </c>
    </row>
    <row r="4649" spans="1:9">
      <c r="A4649" s="65" t="s">
        <v>6134</v>
      </c>
      <c r="B4649" s="65" t="s">
        <v>6133</v>
      </c>
      <c r="C4649" s="131">
        <v>6.2610000000000001</v>
      </c>
      <c r="D4649" s="132">
        <v>39.200122833251953</v>
      </c>
      <c r="E4649" s="132">
        <v>3.3052470408812145</v>
      </c>
      <c r="F4649" s="132">
        <v>32.087379454926626</v>
      </c>
      <c r="G4649" s="92">
        <v>90.994651794433594</v>
      </c>
      <c r="H4649" s="91">
        <v>62.900730133056641</v>
      </c>
      <c r="I4649" s="90">
        <v>83.392692565917969</v>
      </c>
    </row>
    <row r="4650" spans="1:9">
      <c r="A4650" s="65" t="s">
        <v>6132</v>
      </c>
      <c r="B4650" s="65" t="s">
        <v>6131</v>
      </c>
      <c r="C4650" s="131">
        <v>9.3450000000000006</v>
      </c>
      <c r="D4650" s="132">
        <v>87.329025268554688</v>
      </c>
      <c r="E4650" s="132">
        <v>4.202451303547952</v>
      </c>
      <c r="F4650" s="132">
        <v>40.009629768137621</v>
      </c>
      <c r="G4650" s="92">
        <v>95.977348327636719</v>
      </c>
      <c r="H4650" s="91">
        <v>67.936843872070313</v>
      </c>
      <c r="I4650" s="90">
        <v>88.389846801757813</v>
      </c>
    </row>
    <row r="4651" spans="1:9">
      <c r="A4651" s="65" t="s">
        <v>6130</v>
      </c>
      <c r="B4651" s="65" t="s">
        <v>6129</v>
      </c>
      <c r="C4651" s="131">
        <v>6.0449999999999999</v>
      </c>
      <c r="D4651" s="132">
        <v>36.542026519775391</v>
      </c>
      <c r="E4651" s="132">
        <v>4.231136797264031</v>
      </c>
      <c r="F4651" s="132">
        <v>37.965881292648383</v>
      </c>
      <c r="G4651" s="92">
        <v>90.676834106445313</v>
      </c>
      <c r="H4651" s="91">
        <v>64.549118041992188</v>
      </c>
      <c r="I4651" s="90">
        <v>83.606910705566406</v>
      </c>
    </row>
    <row r="4652" spans="1:9">
      <c r="A4652" s="65" t="s">
        <v>6128</v>
      </c>
      <c r="B4652" s="65" t="s">
        <v>6127</v>
      </c>
      <c r="C4652" s="131">
        <v>7.9870000000000001</v>
      </c>
      <c r="D4652" s="132">
        <v>63.792167663574219</v>
      </c>
      <c r="E4652" s="132">
        <v>3.9431893625109682</v>
      </c>
      <c r="F4652" s="132">
        <v>43.180199520141429</v>
      </c>
      <c r="G4652" s="92">
        <v>95.103561401367188</v>
      </c>
      <c r="H4652" s="91">
        <v>68.515243530273438</v>
      </c>
      <c r="I4652" s="90">
        <v>87.909004211425781</v>
      </c>
    </row>
    <row r="4653" spans="1:9">
      <c r="A4653" s="65" t="s">
        <v>6126</v>
      </c>
      <c r="B4653" s="65" t="s">
        <v>6125</v>
      </c>
      <c r="C4653" s="131">
        <v>9.5380000000000003</v>
      </c>
      <c r="D4653" s="132">
        <v>90.973442077636719</v>
      </c>
      <c r="E4653" s="132">
        <v>4.25760912606553</v>
      </c>
      <c r="F4653" s="132">
        <v>38.91320324379118</v>
      </c>
      <c r="G4653" s="92">
        <v>95.928276062011719</v>
      </c>
      <c r="H4653" s="91">
        <v>67.558723449707031</v>
      </c>
      <c r="I4653" s="90">
        <v>88.251731872558594</v>
      </c>
    </row>
    <row r="4654" spans="1:9">
      <c r="A4654" s="65" t="s">
        <v>6124</v>
      </c>
      <c r="B4654" s="65" t="s">
        <v>6123</v>
      </c>
      <c r="C4654" s="131">
        <v>6.218</v>
      </c>
      <c r="D4654" s="132">
        <v>38.663524627685547</v>
      </c>
      <c r="E4654" s="132">
        <v>3.9537533115993471</v>
      </c>
      <c r="F4654" s="132">
        <v>39.859334708612685</v>
      </c>
      <c r="G4654" s="92">
        <v>91.747062683105469</v>
      </c>
      <c r="H4654" s="91">
        <v>65.702011108398438</v>
      </c>
      <c r="I4654" s="90">
        <v>84.699508666992188</v>
      </c>
    </row>
    <row r="4655" spans="1:9">
      <c r="A4655" s="65" t="s">
        <v>6122</v>
      </c>
      <c r="B4655" s="65" t="s">
        <v>6121</v>
      </c>
      <c r="C4655" s="131">
        <v>7.4429999999999996</v>
      </c>
      <c r="D4655" s="132">
        <v>55.398250579833984</v>
      </c>
      <c r="E4655" s="132">
        <v>3.8611735587282991</v>
      </c>
      <c r="F4655" s="132">
        <v>40.973311199080577</v>
      </c>
      <c r="G4655" s="92">
        <v>93.936111450195313</v>
      </c>
      <c r="H4655" s="91">
        <v>67.224266052246094</v>
      </c>
      <c r="I4655" s="90">
        <v>86.7081298828125</v>
      </c>
    </row>
    <row r="4656" spans="1:9">
      <c r="A4656" s="65" t="s">
        <v>6120</v>
      </c>
      <c r="B4656" s="65" t="s">
        <v>6119</v>
      </c>
      <c r="C4656" s="131">
        <v>8.8810000000000002</v>
      </c>
      <c r="D4656" s="132">
        <v>78.872161865234375</v>
      </c>
      <c r="E4656" s="132">
        <v>4.0135692092557278</v>
      </c>
      <c r="F4656" s="132">
        <v>40.059709463789787</v>
      </c>
      <c r="G4656" s="92">
        <v>95.595352172851563</v>
      </c>
      <c r="H4656" s="91">
        <v>67.778091430664063</v>
      </c>
      <c r="I4656" s="90">
        <v>88.068252563476563</v>
      </c>
    </row>
    <row r="4657" spans="1:9">
      <c r="A4657" s="65" t="s">
        <v>6118</v>
      </c>
      <c r="B4657" s="65" t="s">
        <v>6117</v>
      </c>
      <c r="C4657" s="131">
        <v>7.032</v>
      </c>
      <c r="D4657" s="132">
        <v>49.449024200439453</v>
      </c>
      <c r="E4657" s="132">
        <v>3.5284865354715333</v>
      </c>
      <c r="F4657" s="132">
        <v>41.473053892215567</v>
      </c>
      <c r="G4657" s="92">
        <v>93.911911010742188</v>
      </c>
      <c r="H4657" s="91">
        <v>67.358909606933594</v>
      </c>
      <c r="I4657" s="90">
        <v>86.726913452148438</v>
      </c>
    </row>
    <row r="4658" spans="1:9">
      <c r="A4658" s="65" t="s">
        <v>6116</v>
      </c>
      <c r="B4658" s="65" t="s">
        <v>6115</v>
      </c>
      <c r="C4658" s="131">
        <v>9.0969999999999995</v>
      </c>
      <c r="D4658" s="132">
        <v>82.755409240722656</v>
      </c>
      <c r="E4658" s="132">
        <v>4.0950565594041901</v>
      </c>
      <c r="F4658" s="132">
        <v>39.586632562277579</v>
      </c>
      <c r="G4658" s="92">
        <v>95.682876586914063</v>
      </c>
      <c r="H4658" s="91">
        <v>67.666534423828125</v>
      </c>
      <c r="I4658" s="90">
        <v>88.101913452148438</v>
      </c>
    </row>
    <row r="4659" spans="1:9">
      <c r="A4659" s="65" t="s">
        <v>6114</v>
      </c>
      <c r="B4659" s="65" t="s">
        <v>6113</v>
      </c>
      <c r="C4659" s="131">
        <v>4.3529999999999998</v>
      </c>
      <c r="D4659" s="132">
        <v>18.9486083984375</v>
      </c>
      <c r="E4659" s="132">
        <v>3.290091299424331</v>
      </c>
      <c r="F4659" s="132">
        <v>37.412233512651923</v>
      </c>
      <c r="G4659" s="92">
        <v>89.305198669433594</v>
      </c>
      <c r="H4659" s="91">
        <v>63.504539489746094</v>
      </c>
      <c r="I4659" s="90">
        <v>82.323776245117188</v>
      </c>
    </row>
    <row r="4660" spans="1:9">
      <c r="A4660" s="65" t="s">
        <v>6112</v>
      </c>
      <c r="B4660" s="65" t="s">
        <v>6111</v>
      </c>
      <c r="C4660" s="131">
        <v>7.3520000000000003</v>
      </c>
      <c r="D4660" s="132">
        <v>54.051902770996094</v>
      </c>
      <c r="E4660" s="132">
        <v>3.7085981609167957</v>
      </c>
      <c r="F4660" s="132">
        <v>41.185993762404308</v>
      </c>
      <c r="G4660" s="92">
        <v>94.064826965332031</v>
      </c>
      <c r="H4660" s="91">
        <v>67.355743408203125</v>
      </c>
      <c r="I4660" s="90">
        <v>86.837593078613281</v>
      </c>
    </row>
    <row r="4661" spans="1:9">
      <c r="A4661" s="65" t="s">
        <v>6110</v>
      </c>
      <c r="B4661" s="65" t="s">
        <v>6109</v>
      </c>
      <c r="C4661" s="131">
        <v>8.2070000000000007</v>
      </c>
      <c r="D4661" s="132">
        <v>67.354850769042969</v>
      </c>
      <c r="E4661" s="132">
        <v>3.8966920407224137</v>
      </c>
      <c r="F4661" s="132">
        <v>38.76019514635977</v>
      </c>
      <c r="G4661" s="92">
        <v>94.503860473632813</v>
      </c>
      <c r="H4661" s="91">
        <v>66.828994750976563</v>
      </c>
      <c r="I4661" s="90">
        <v>87.015296936035156</v>
      </c>
    </row>
    <row r="4662" spans="1:9">
      <c r="A4662" s="65" t="s">
        <v>6108</v>
      </c>
      <c r="B4662" s="65" t="s">
        <v>6107</v>
      </c>
      <c r="C4662" s="131">
        <v>8.9969999999999999</v>
      </c>
      <c r="D4662" s="132">
        <v>80.946006774902344</v>
      </c>
      <c r="E4662" s="132">
        <v>3.9091300105083482</v>
      </c>
      <c r="F4662" s="132">
        <v>39.783721870367877</v>
      </c>
      <c r="G4662" s="92">
        <v>95.846092224121094</v>
      </c>
      <c r="H4662" s="91">
        <v>67.817085266113281</v>
      </c>
      <c r="I4662" s="90">
        <v>88.261695861816406</v>
      </c>
    </row>
    <row r="4663" spans="1:9">
      <c r="A4663" s="65" t="s">
        <v>6106</v>
      </c>
      <c r="B4663" s="65" t="s">
        <v>6105</v>
      </c>
      <c r="C4663" s="131">
        <v>6.6189999999999998</v>
      </c>
      <c r="D4663" s="132">
        <v>43.811161041259766</v>
      </c>
      <c r="E4663" s="132">
        <v>3.0172688235575293</v>
      </c>
      <c r="F4663" s="132">
        <v>43.09217803529102</v>
      </c>
      <c r="G4663" s="92">
        <v>94.380546569824219</v>
      </c>
      <c r="H4663" s="91">
        <v>68.090042114257813</v>
      </c>
      <c r="I4663" s="90">
        <v>87.266578674316406</v>
      </c>
    </row>
    <row r="4664" spans="1:9">
      <c r="A4664" s="65" t="s">
        <v>6104</v>
      </c>
      <c r="B4664" s="65" t="s">
        <v>6103</v>
      </c>
      <c r="C4664" s="131">
        <v>7.7270000000000003</v>
      </c>
      <c r="D4664" s="132">
        <v>59.706527709960938</v>
      </c>
      <c r="E4664" s="132">
        <v>3.6573437641558981</v>
      </c>
      <c r="F4664" s="132">
        <v>41.061701303730473</v>
      </c>
      <c r="G4664" s="92">
        <v>94.656852722167969</v>
      </c>
      <c r="H4664" s="91">
        <v>67.626808166503906</v>
      </c>
      <c r="I4664" s="90">
        <v>87.342765808105469</v>
      </c>
    </row>
    <row r="4665" spans="1:9">
      <c r="A4665" s="65" t="s">
        <v>6102</v>
      </c>
      <c r="B4665" s="65" t="s">
        <v>6101</v>
      </c>
      <c r="C4665" s="131">
        <v>9.9710000000000001</v>
      </c>
      <c r="D4665" s="132">
        <v>99.42083740234375</v>
      </c>
      <c r="E4665" s="132">
        <v>4.0497864364740987</v>
      </c>
      <c r="F4665" s="132">
        <v>41.425840978593271</v>
      </c>
      <c r="G4665" s="92">
        <v>97.387222290039063</v>
      </c>
      <c r="H4665" s="91">
        <v>69.062347412109375</v>
      </c>
      <c r="I4665" s="90">
        <v>89.722770690917969</v>
      </c>
    </row>
    <row r="4666" spans="1:9">
      <c r="A4666" s="65" t="s">
        <v>6100</v>
      </c>
      <c r="B4666" s="65" t="s">
        <v>6099</v>
      </c>
      <c r="C4666" s="131">
        <v>11.601000000000001</v>
      </c>
      <c r="D4666" s="132">
        <v>134.58320617675781</v>
      </c>
      <c r="E4666" s="132">
        <v>3.8931682046645166</v>
      </c>
      <c r="F4666" s="132">
        <v>42.04572587003041</v>
      </c>
      <c r="G4666" s="92">
        <v>99.989906311035156</v>
      </c>
      <c r="H4666" s="91">
        <v>70.417984008789063</v>
      </c>
      <c r="I4666" s="90">
        <v>91.988014221191406</v>
      </c>
    </row>
    <row r="4667" spans="1:9">
      <c r="A4667" s="65" t="s">
        <v>6098</v>
      </c>
      <c r="B4667" s="65" t="s">
        <v>6097</v>
      </c>
      <c r="C4667" s="131">
        <v>10.871</v>
      </c>
      <c r="D4667" s="132">
        <v>118.17864227294922</v>
      </c>
      <c r="E4667" s="132">
        <v>3.5846767338994203</v>
      </c>
      <c r="F4667" s="132">
        <v>42.514007308160778</v>
      </c>
      <c r="G4667" s="92">
        <v>99.531227111816406</v>
      </c>
      <c r="H4667" s="91">
        <v>70.420921325683594</v>
      </c>
      <c r="I4667" s="90">
        <v>91.654243469238281</v>
      </c>
    </row>
    <row r="4668" spans="1:9">
      <c r="A4668" s="65" t="s">
        <v>6096</v>
      </c>
      <c r="B4668" s="65" t="s">
        <v>6095</v>
      </c>
      <c r="C4668" s="131">
        <v>7.8789999999999996</v>
      </c>
      <c r="D4668" s="132">
        <v>62.078639984130859</v>
      </c>
      <c r="E4668" s="132">
        <v>2.4022885951222128</v>
      </c>
      <c r="F4668" s="132">
        <v>38.121148036253778</v>
      </c>
      <c r="G4668" s="92">
        <v>95.989059448242188</v>
      </c>
      <c r="H4668" s="91">
        <v>67.403038024902344</v>
      </c>
      <c r="I4668" s="90">
        <v>88.253944396972656</v>
      </c>
    </row>
    <row r="4669" spans="1:9">
      <c r="A4669" s="65" t="s">
        <v>6024</v>
      </c>
      <c r="B4669" s="65" t="s">
        <v>6023</v>
      </c>
      <c r="C4669" s="131">
        <v>4.9390000000000001</v>
      </c>
      <c r="D4669" s="132">
        <v>24.393720626831055</v>
      </c>
      <c r="E4669" s="132">
        <v>3.6621711284047906</v>
      </c>
      <c r="F4669" s="132">
        <v>36.90411907234337</v>
      </c>
      <c r="G4669" s="92">
        <v>89.56793212890625</v>
      </c>
      <c r="H4669" s="91">
        <v>63.551120758056641</v>
      </c>
      <c r="I4669" s="90">
        <v>82.528022766113281</v>
      </c>
    </row>
    <row r="4670" spans="1:9">
      <c r="A4670" s="65" t="s">
        <v>6022</v>
      </c>
      <c r="B4670" s="65" t="s">
        <v>6021</v>
      </c>
      <c r="C4670" s="131">
        <v>5.6479999999999997</v>
      </c>
      <c r="D4670" s="132">
        <v>31.899904251098633</v>
      </c>
      <c r="E4670" s="132">
        <v>3.3580085921876521</v>
      </c>
      <c r="F4670" s="132">
        <v>39.163671285498694</v>
      </c>
      <c r="G4670" s="92">
        <v>91.574516296386719</v>
      </c>
      <c r="H4670" s="91">
        <v>65.357559204101563</v>
      </c>
      <c r="I4670" s="90">
        <v>84.480445861816406</v>
      </c>
    </row>
    <row r="4671" spans="1:9">
      <c r="A4671" s="65" t="s">
        <v>6020</v>
      </c>
      <c r="B4671" s="65" t="s">
        <v>6019</v>
      </c>
      <c r="C4671" s="131">
        <v>3.7160000000000002</v>
      </c>
      <c r="D4671" s="132">
        <v>13.808655738830566</v>
      </c>
      <c r="E4671" s="132">
        <v>3.9949550146245376</v>
      </c>
      <c r="F4671" s="132">
        <v>37.299269168834385</v>
      </c>
      <c r="G4671" s="92">
        <v>87.301200866699219</v>
      </c>
      <c r="H4671" s="91">
        <v>62.34283447265625</v>
      </c>
      <c r="I4671" s="90">
        <v>80.547691345214844</v>
      </c>
    </row>
    <row r="4672" spans="1:9">
      <c r="A4672" s="65" t="s">
        <v>6018</v>
      </c>
      <c r="B4672" s="65" t="s">
        <v>6017</v>
      </c>
      <c r="C4672" s="131">
        <v>4.3570000000000002</v>
      </c>
      <c r="D4672" s="132">
        <v>18.983449935913086</v>
      </c>
      <c r="E4672" s="132">
        <v>3.9557706379766584</v>
      </c>
      <c r="F4672" s="132">
        <v>33.89445166883398</v>
      </c>
      <c r="G4672" s="92">
        <v>87.592483520507813</v>
      </c>
      <c r="H4672" s="91">
        <v>61.525474548339844</v>
      </c>
      <c r="I4672" s="90">
        <v>80.538986206054688</v>
      </c>
    </row>
    <row r="4673" spans="1:9">
      <c r="A4673" s="65" t="s">
        <v>6016</v>
      </c>
      <c r="B4673" s="65" t="s">
        <v>6015</v>
      </c>
      <c r="C4673" s="131">
        <v>3.472</v>
      </c>
      <c r="D4673" s="132">
        <v>12.054783821105957</v>
      </c>
      <c r="E4673" s="132">
        <v>3.9381489802551473</v>
      </c>
      <c r="F4673" s="132">
        <v>39.441417199237584</v>
      </c>
      <c r="G4673" s="92">
        <v>87.476646423339844</v>
      </c>
      <c r="H4673" s="91">
        <v>63.061000823974609</v>
      </c>
      <c r="I4673" s="90">
        <v>80.8699951171875</v>
      </c>
    </row>
    <row r="4674" spans="1:9">
      <c r="A4674" s="65" t="s">
        <v>6014</v>
      </c>
      <c r="B4674" s="65" t="s">
        <v>6013</v>
      </c>
      <c r="C4674" s="131">
        <v>5.0960000000000001</v>
      </c>
      <c r="D4674" s="132">
        <v>25.969215393066406</v>
      </c>
      <c r="E4674" s="132">
        <v>2.7911294894776462</v>
      </c>
      <c r="F4674" s="132">
        <v>43.305481420652846</v>
      </c>
      <c r="G4674" s="92">
        <v>92.456527709960938</v>
      </c>
      <c r="H4674" s="91">
        <v>67.051422119140625</v>
      </c>
      <c r="I4674" s="90">
        <v>85.582138061523438</v>
      </c>
    </row>
    <row r="4675" spans="1:9">
      <c r="A4675" s="65" t="s">
        <v>6012</v>
      </c>
      <c r="B4675" s="65" t="s">
        <v>6011</v>
      </c>
      <c r="C4675" s="131">
        <v>4.125</v>
      </c>
      <c r="D4675" s="132">
        <v>17.015625</v>
      </c>
      <c r="E4675" s="132">
        <v>4.0357655445235912</v>
      </c>
      <c r="F4675" s="132">
        <v>37.661278538812788</v>
      </c>
      <c r="G4675" s="92">
        <v>87.959487915039063</v>
      </c>
      <c r="H4675" s="91">
        <v>62.854984283447266</v>
      </c>
      <c r="I4675" s="90">
        <v>81.166435241699219</v>
      </c>
    </row>
    <row r="4676" spans="1:9">
      <c r="A4676" s="65" t="s">
        <v>6010</v>
      </c>
      <c r="B4676" s="65" t="s">
        <v>6009</v>
      </c>
      <c r="C4676" s="131">
        <v>4.4119999999999999</v>
      </c>
      <c r="D4676" s="132">
        <v>19.465744018554688</v>
      </c>
      <c r="E4676" s="132">
        <v>4.4551169003472868</v>
      </c>
      <c r="F4676" s="132">
        <v>33.990860701014363</v>
      </c>
      <c r="G4676" s="92">
        <v>86.996292114257813</v>
      </c>
      <c r="H4676" s="91">
        <v>61.253650665283203</v>
      </c>
      <c r="I4676" s="90">
        <v>80.030570983886719</v>
      </c>
    </row>
    <row r="4677" spans="1:9">
      <c r="A4677" s="65" t="s">
        <v>6008</v>
      </c>
      <c r="B4677" s="65" t="s">
        <v>6007</v>
      </c>
      <c r="C4677" s="131">
        <v>4.4359999999999999</v>
      </c>
      <c r="D4677" s="132">
        <v>19.678096771240234</v>
      </c>
      <c r="E4677" s="132">
        <v>2.5292976915712764</v>
      </c>
      <c r="F4677" s="132">
        <v>42.005420528064349</v>
      </c>
      <c r="G4677" s="92">
        <v>91.524971008300781</v>
      </c>
      <c r="H4677" s="91">
        <v>66.091194152832031</v>
      </c>
      <c r="I4677" s="90">
        <v>84.642822265625</v>
      </c>
    </row>
    <row r="4678" spans="1:9">
      <c r="A4678" s="65" t="s">
        <v>6006</v>
      </c>
      <c r="B4678" s="65" t="s">
        <v>6005</v>
      </c>
      <c r="C4678" s="131">
        <v>4.74</v>
      </c>
      <c r="D4678" s="132">
        <v>22.467599868774414</v>
      </c>
      <c r="E4678" s="132">
        <v>3.7666092758358913</v>
      </c>
      <c r="F4678" s="132">
        <v>41.656145147259849</v>
      </c>
      <c r="G4678" s="92">
        <v>90.173744201660156</v>
      </c>
      <c r="H4678" s="91">
        <v>65.319122314453125</v>
      </c>
      <c r="I4678" s="90">
        <v>83.448310852050781</v>
      </c>
    </row>
    <row r="4679" spans="1:9">
      <c r="A4679" s="65" t="s">
        <v>6004</v>
      </c>
      <c r="B4679" s="65" t="s">
        <v>6003</v>
      </c>
      <c r="C4679" s="131">
        <v>3.9609999999999999</v>
      </c>
      <c r="D4679" s="132">
        <v>15.689520835876465</v>
      </c>
      <c r="E4679" s="132">
        <v>3.6611539427826525</v>
      </c>
      <c r="F4679" s="132">
        <v>44.124784217016028</v>
      </c>
      <c r="G4679" s="92">
        <v>89.670036315917969</v>
      </c>
      <c r="H4679" s="91">
        <v>65.725601196289063</v>
      </c>
      <c r="I4679" s="90">
        <v>83.190887451171875</v>
      </c>
    </row>
    <row r="4680" spans="1:9">
      <c r="A4680" s="65" t="s">
        <v>6002</v>
      </c>
      <c r="B4680" s="65" t="s">
        <v>6001</v>
      </c>
      <c r="C4680" s="131">
        <v>4.5919999999999996</v>
      </c>
      <c r="D4680" s="132">
        <v>21.086463928222656</v>
      </c>
      <c r="E4680" s="132">
        <v>3.8802785068267256</v>
      </c>
      <c r="F4680" s="132">
        <v>36.839268915468352</v>
      </c>
      <c r="G4680" s="92">
        <v>88.715347290039063</v>
      </c>
      <c r="H4680" s="91">
        <v>63.050559997558594</v>
      </c>
      <c r="I4680" s="90">
        <v>81.77069091796875</v>
      </c>
    </row>
    <row r="4681" spans="1:9">
      <c r="A4681" s="65" t="s">
        <v>6000</v>
      </c>
      <c r="B4681" s="65" t="s">
        <v>5999</v>
      </c>
      <c r="C4681" s="131">
        <v>4.601</v>
      </c>
      <c r="D4681" s="132">
        <v>21.169200897216797</v>
      </c>
      <c r="E4681" s="132">
        <v>3.7593549055611106</v>
      </c>
      <c r="F4681" s="132">
        <v>35.300987654320984</v>
      </c>
      <c r="G4681" s="92">
        <v>88.557075500488281</v>
      </c>
      <c r="H4681" s="91">
        <v>62.491851806640625</v>
      </c>
      <c r="I4681" s="90">
        <v>81.504066467285156</v>
      </c>
    </row>
    <row r="4682" spans="1:9">
      <c r="A4682" s="65" t="s">
        <v>5998</v>
      </c>
      <c r="B4682" s="65" t="s">
        <v>5997</v>
      </c>
      <c r="C4682" s="131">
        <v>4.8239999999999998</v>
      </c>
      <c r="D4682" s="132">
        <v>23.270975112915039</v>
      </c>
      <c r="E4682" s="132">
        <v>4.3257408638476011</v>
      </c>
      <c r="F4682" s="132">
        <v>36.542298427093662</v>
      </c>
      <c r="G4682" s="92">
        <v>88.3782958984375</v>
      </c>
      <c r="H4682" s="91">
        <v>62.810306549072266</v>
      </c>
      <c r="I4682" s="90">
        <v>81.459831237792969</v>
      </c>
    </row>
    <row r="4683" spans="1:9">
      <c r="A4683" s="65" t="s">
        <v>5996</v>
      </c>
      <c r="B4683" s="65" t="s">
        <v>5995</v>
      </c>
      <c r="C4683" s="131">
        <v>3.794</v>
      </c>
      <c r="D4683" s="132">
        <v>14.394435882568359</v>
      </c>
      <c r="E4683" s="132">
        <v>3.849837915154616</v>
      </c>
      <c r="F4683" s="132">
        <v>39.905764171250894</v>
      </c>
      <c r="G4683" s="92">
        <v>88.206596374511719</v>
      </c>
      <c r="H4683" s="91">
        <v>63.632999420166016</v>
      </c>
      <c r="I4683" s="90">
        <v>81.557205200195313</v>
      </c>
    </row>
    <row r="4684" spans="1:9">
      <c r="A4684" s="65" t="s">
        <v>5994</v>
      </c>
      <c r="B4684" s="65" t="s">
        <v>5993</v>
      </c>
      <c r="C4684" s="131">
        <v>3.585</v>
      </c>
      <c r="D4684" s="132">
        <v>12.852225303649902</v>
      </c>
      <c r="E4684" s="132">
        <v>3.802517539798286</v>
      </c>
      <c r="F4684" s="132">
        <v>38.170188848920866</v>
      </c>
      <c r="G4684" s="92">
        <v>87.561271667480469</v>
      </c>
      <c r="H4684" s="91">
        <v>62.727867126464844</v>
      </c>
      <c r="I4684" s="90">
        <v>80.841575622558594</v>
      </c>
    </row>
    <row r="4685" spans="1:9">
      <c r="A4685" s="65" t="s">
        <v>5992</v>
      </c>
      <c r="B4685" s="65" t="s">
        <v>5991</v>
      </c>
      <c r="C4685" s="131">
        <v>4.3860000000000001</v>
      </c>
      <c r="D4685" s="132">
        <v>19.236995697021484</v>
      </c>
      <c r="E4685" s="132">
        <v>1.9954035253475251</v>
      </c>
      <c r="F4685" s="132">
        <v>34.905869591418586</v>
      </c>
      <c r="G4685" s="92">
        <v>90.619682312011719</v>
      </c>
      <c r="H4685" s="91">
        <v>63.410884857177734</v>
      </c>
      <c r="I4685" s="90">
        <v>83.257232666015625</v>
      </c>
    </row>
    <row r="4686" spans="1:9">
      <c r="A4686" s="65" t="s">
        <v>5990</v>
      </c>
      <c r="B4686" s="65" t="s">
        <v>5989</v>
      </c>
      <c r="C4686" s="131">
        <v>2.8130000000000002</v>
      </c>
      <c r="D4686" s="132">
        <v>7.9129691123962402</v>
      </c>
      <c r="E4686" s="132">
        <v>3.867581323654905</v>
      </c>
      <c r="F4686" s="132">
        <v>38.568397866913983</v>
      </c>
      <c r="G4686" s="92">
        <v>86.34515380859375</v>
      </c>
      <c r="H4686" s="91">
        <v>62.089931488037109</v>
      </c>
      <c r="I4686" s="90">
        <v>79.781913757324219</v>
      </c>
    </row>
    <row r="4687" spans="1:9">
      <c r="A4687" s="65" t="s">
        <v>5988</v>
      </c>
      <c r="B4687" s="65" t="s">
        <v>5987</v>
      </c>
      <c r="C4687" s="131">
        <v>4.0519999999999996</v>
      </c>
      <c r="D4687" s="132">
        <v>16.418703079223633</v>
      </c>
      <c r="E4687" s="132">
        <v>3.5737895315720545</v>
      </c>
      <c r="F4687" s="132">
        <v>42.424404836096222</v>
      </c>
      <c r="G4687" s="92">
        <v>89.555801391601563</v>
      </c>
      <c r="H4687" s="91">
        <v>65.151069641113281</v>
      </c>
      <c r="I4687" s="90">
        <v>82.952102661132813</v>
      </c>
    </row>
    <row r="4688" spans="1:9">
      <c r="A4688" s="65" t="s">
        <v>5986</v>
      </c>
      <c r="B4688" s="65" t="s">
        <v>5985</v>
      </c>
      <c r="C4688" s="131">
        <v>2.8210000000000002</v>
      </c>
      <c r="D4688" s="132">
        <v>7.9580411911010742</v>
      </c>
      <c r="E4688" s="132">
        <v>3.1607864645407582</v>
      </c>
      <c r="F4688" s="132">
        <v>42.075517293460202</v>
      </c>
      <c r="G4688" s="92">
        <v>88.132148742675781</v>
      </c>
      <c r="H4688" s="91">
        <v>64.10614013671875</v>
      </c>
      <c r="I4688" s="90">
        <v>81.630928039550781</v>
      </c>
    </row>
    <row r="4689" spans="1:9">
      <c r="A4689" s="65" t="s">
        <v>5984</v>
      </c>
      <c r="B4689" s="65" t="s">
        <v>5983</v>
      </c>
      <c r="C4689" s="131">
        <v>3.782</v>
      </c>
      <c r="D4689" s="132">
        <v>14.303524017333984</v>
      </c>
      <c r="E4689" s="132">
        <v>3.7267163717907383</v>
      </c>
      <c r="F4689" s="132">
        <v>38.80076873798847</v>
      </c>
      <c r="G4689" s="92">
        <v>88.115303039550781</v>
      </c>
      <c r="H4689" s="91">
        <v>63.240707397460938</v>
      </c>
      <c r="I4689" s="90">
        <v>81.38446044921875</v>
      </c>
    </row>
    <row r="4690" spans="1:9">
      <c r="A4690" s="65" t="s">
        <v>5982</v>
      </c>
      <c r="B4690" s="65" t="s">
        <v>5981</v>
      </c>
      <c r="C4690" s="131">
        <v>5.0830000000000002</v>
      </c>
      <c r="D4690" s="132">
        <v>25.836889266967773</v>
      </c>
      <c r="E4690" s="132">
        <v>3.3208639634521067</v>
      </c>
      <c r="F4690" s="132">
        <v>39.446531283014437</v>
      </c>
      <c r="G4690" s="92">
        <v>90.833183288574219</v>
      </c>
      <c r="H4690" s="91">
        <v>65.010848999023438</v>
      </c>
      <c r="I4690" s="90">
        <v>83.845893859863281</v>
      </c>
    </row>
    <row r="4691" spans="1:9">
      <c r="A4691" s="65" t="s">
        <v>5980</v>
      </c>
      <c r="B4691" s="65" t="s">
        <v>5979</v>
      </c>
      <c r="C4691" s="131">
        <v>2.4089999999999998</v>
      </c>
      <c r="D4691" s="132">
        <v>5.8032808303833008</v>
      </c>
      <c r="E4691" s="132">
        <v>3.5850878645392252</v>
      </c>
      <c r="F4691" s="132">
        <v>42.562021641594086</v>
      </c>
      <c r="G4691" s="92">
        <v>86.989921569824219</v>
      </c>
      <c r="H4691" s="91">
        <v>63.586387634277344</v>
      </c>
      <c r="I4691" s="90">
        <v>80.657135009765625</v>
      </c>
    </row>
    <row r="4692" spans="1:9">
      <c r="A4692" s="65" t="s">
        <v>5978</v>
      </c>
      <c r="B4692" s="65" t="s">
        <v>5977</v>
      </c>
      <c r="C4692" s="131">
        <v>2.3420000000000001</v>
      </c>
      <c r="D4692" s="132">
        <v>5.4849638938903809</v>
      </c>
      <c r="E4692" s="132">
        <v>3.2823061187641143</v>
      </c>
      <c r="F4692" s="132">
        <v>37.413627079077912</v>
      </c>
      <c r="G4692" s="92">
        <v>86.16387939453125</v>
      </c>
      <c r="H4692" s="91">
        <v>61.545940399169922</v>
      </c>
      <c r="I4692" s="90">
        <v>79.502487182617188</v>
      </c>
    </row>
    <row r="4693" spans="1:9">
      <c r="A4693" s="65" t="s">
        <v>5976</v>
      </c>
      <c r="B4693" s="65" t="s">
        <v>5975</v>
      </c>
      <c r="C4693" s="131">
        <v>3.2160000000000002</v>
      </c>
      <c r="D4693" s="132">
        <v>10.342656135559082</v>
      </c>
      <c r="E4693" s="132">
        <v>3.5444020205001698</v>
      </c>
      <c r="F4693" s="132">
        <v>40.421999485993318</v>
      </c>
      <c r="G4693" s="92">
        <v>87.847282409667969</v>
      </c>
      <c r="H4693" s="91">
        <v>63.515171051025391</v>
      </c>
      <c r="I4693" s="90">
        <v>81.263236999511719</v>
      </c>
    </row>
    <row r="4694" spans="1:9">
      <c r="A4694" s="65" t="s">
        <v>5974</v>
      </c>
      <c r="B4694" s="65" t="s">
        <v>5973</v>
      </c>
      <c r="C4694" s="131">
        <v>2.64</v>
      </c>
      <c r="D4694" s="132">
        <v>6.9696002006530762</v>
      </c>
      <c r="E4694" s="132">
        <v>3.6557180912532328</v>
      </c>
      <c r="F4694" s="132">
        <v>41.127338040381517</v>
      </c>
      <c r="G4694" s="92">
        <v>86.938438415527344</v>
      </c>
      <c r="H4694" s="91">
        <v>63.159385681152344</v>
      </c>
      <c r="I4694" s="90">
        <v>80.504043579101563</v>
      </c>
    </row>
    <row r="4695" spans="1:9">
      <c r="A4695" s="65" t="s">
        <v>5972</v>
      </c>
      <c r="B4695" s="65" t="s">
        <v>5971</v>
      </c>
      <c r="C4695" s="131">
        <v>3.31</v>
      </c>
      <c r="D4695" s="132">
        <v>10.956100463867188</v>
      </c>
      <c r="E4695" s="132">
        <v>3.6416700571517988</v>
      </c>
      <c r="F4695" s="132">
        <v>44.512258436688782</v>
      </c>
      <c r="G4695" s="92">
        <v>88.767890930175781</v>
      </c>
      <c r="H4695" s="91">
        <v>65.278228759765625</v>
      </c>
      <c r="I4695" s="90">
        <v>82.41180419921875</v>
      </c>
    </row>
    <row r="4696" spans="1:9">
      <c r="A4696" s="65" t="s">
        <v>5970</v>
      </c>
      <c r="B4696" s="65" t="s">
        <v>5969</v>
      </c>
      <c r="C4696" s="131">
        <v>3.6890000000000001</v>
      </c>
      <c r="D4696" s="132">
        <v>13.608720779418945</v>
      </c>
      <c r="E4696" s="132">
        <v>3.4516620731525109</v>
      </c>
      <c r="F4696" s="132">
        <v>42.864682114290424</v>
      </c>
      <c r="G4696" s="92">
        <v>89.261337280273438</v>
      </c>
      <c r="H4696" s="91">
        <v>65.08245849609375</v>
      </c>
      <c r="I4696" s="90">
        <v>82.71875</v>
      </c>
    </row>
    <row r="4697" spans="1:9">
      <c r="A4697" s="65" t="s">
        <v>5968</v>
      </c>
      <c r="B4697" s="65" t="s">
        <v>5967</v>
      </c>
      <c r="C4697" s="131">
        <v>1.1719999999999999</v>
      </c>
      <c r="D4697" s="132">
        <v>1.3735840320587158</v>
      </c>
      <c r="E4697" s="132">
        <v>3.4908270507778423</v>
      </c>
      <c r="F4697" s="132">
        <v>44.185157514630802</v>
      </c>
      <c r="G4697" s="92">
        <v>85.495002746582031</v>
      </c>
      <c r="H4697" s="91">
        <v>63.039875030517578</v>
      </c>
      <c r="I4697" s="90">
        <v>79.418846130371094</v>
      </c>
    </row>
    <row r="4698" spans="1:9">
      <c r="A4698" s="65" t="s">
        <v>5966</v>
      </c>
      <c r="B4698" s="65" t="s">
        <v>5965</v>
      </c>
      <c r="C4698" s="131">
        <v>2.8980000000000001</v>
      </c>
      <c r="D4698" s="132">
        <v>8.3984041213989258</v>
      </c>
      <c r="E4698" s="132">
        <v>3.5412644939874851</v>
      </c>
      <c r="F4698" s="132">
        <v>40.549356223175963</v>
      </c>
      <c r="G4698" s="92">
        <v>87.379142761230469</v>
      </c>
      <c r="H4698" s="91">
        <v>63.256294250488281</v>
      </c>
      <c r="I4698" s="90">
        <v>80.851722717285156</v>
      </c>
    </row>
    <row r="4699" spans="1:9">
      <c r="A4699" s="65" t="s">
        <v>5964</v>
      </c>
      <c r="B4699" s="65" t="s">
        <v>5963</v>
      </c>
      <c r="C4699" s="131">
        <v>0.93600000000000005</v>
      </c>
      <c r="D4699" s="132">
        <v>0.87609601020812988</v>
      </c>
      <c r="E4699" s="132">
        <v>2.4690038527900651</v>
      </c>
      <c r="F4699" s="132">
        <v>43.388952819332566</v>
      </c>
      <c r="G4699" s="92">
        <v>86.371368408203125</v>
      </c>
      <c r="H4699" s="91">
        <v>63.187091827392578</v>
      </c>
      <c r="I4699" s="90">
        <v>80.097915649414063</v>
      </c>
    </row>
    <row r="4700" spans="1:9">
      <c r="A4700" s="65" t="s">
        <v>5962</v>
      </c>
      <c r="B4700" s="65" t="s">
        <v>5961</v>
      </c>
      <c r="C4700" s="131">
        <v>2.782</v>
      </c>
      <c r="D4700" s="132">
        <v>7.7395238876342773</v>
      </c>
      <c r="E4700" s="132">
        <v>2.2429913366789358</v>
      </c>
      <c r="F4700" s="132">
        <v>41.098619824341277</v>
      </c>
      <c r="G4700" s="92">
        <v>89.144157409667969</v>
      </c>
      <c r="H4700" s="91">
        <v>64.319496154785156</v>
      </c>
      <c r="I4700" s="90">
        <v>82.426826477050781</v>
      </c>
    </row>
    <row r="4701" spans="1:9">
      <c r="A4701" s="65" t="s">
        <v>5960</v>
      </c>
      <c r="B4701" s="65" t="s">
        <v>5959</v>
      </c>
      <c r="C4701" s="131">
        <v>2.4209999999999998</v>
      </c>
      <c r="D4701" s="132">
        <v>5.8612408638000488</v>
      </c>
      <c r="E4701" s="132">
        <v>3.8971367198659523</v>
      </c>
      <c r="F4701" s="132">
        <v>41.050661313179027</v>
      </c>
      <c r="G4701" s="92">
        <v>86.23388671875</v>
      </c>
      <c r="H4701" s="91">
        <v>62.727836608886719</v>
      </c>
      <c r="I4701" s="90">
        <v>79.873367309570313</v>
      </c>
    </row>
    <row r="4702" spans="1:9">
      <c r="A4702" s="65" t="s">
        <v>5958</v>
      </c>
      <c r="B4702" s="65" t="s">
        <v>5957</v>
      </c>
      <c r="C4702" s="131">
        <v>0.61799999999999999</v>
      </c>
      <c r="D4702" s="132">
        <v>0.38192400336265564</v>
      </c>
      <c r="E4702" s="132">
        <v>1.66327495078219</v>
      </c>
      <c r="F4702" s="132">
        <v>43.473934353185804</v>
      </c>
      <c r="G4702" s="92">
        <v>87.004165649414063</v>
      </c>
      <c r="H4702" s="91">
        <v>63.458000183105469</v>
      </c>
      <c r="I4702" s="90">
        <v>80.632789611816406</v>
      </c>
    </row>
    <row r="4703" spans="1:9">
      <c r="A4703" s="65" t="s">
        <v>5956</v>
      </c>
      <c r="B4703" s="65" t="s">
        <v>5955</v>
      </c>
      <c r="C4703" s="131">
        <v>2.6139999999999999</v>
      </c>
      <c r="D4703" s="132">
        <v>6.8329958915710449</v>
      </c>
      <c r="E4703" s="132">
        <v>1.9130622052826096</v>
      </c>
      <c r="F4703" s="132">
        <v>42.746833790312053</v>
      </c>
      <c r="G4703" s="92">
        <v>89.708717346191406</v>
      </c>
      <c r="H4703" s="91">
        <v>65.091957092285156</v>
      </c>
      <c r="I4703" s="90">
        <v>83.047645568847656</v>
      </c>
    </row>
    <row r="4704" spans="1:9">
      <c r="A4704" s="65" t="s">
        <v>5954</v>
      </c>
      <c r="B4704" s="65" t="s">
        <v>5953</v>
      </c>
      <c r="C4704" s="131">
        <v>5.5469999999999997</v>
      </c>
      <c r="D4704" s="132">
        <v>30.769208908081055</v>
      </c>
      <c r="E4704" s="132">
        <v>2.5317156317282223</v>
      </c>
      <c r="F4704" s="132">
        <v>38.44101123595506</v>
      </c>
      <c r="G4704" s="92">
        <v>92.423545837402344</v>
      </c>
      <c r="H4704" s="91">
        <v>65.564552307128906</v>
      </c>
      <c r="I4704" s="90">
        <v>85.155746459960938</v>
      </c>
    </row>
    <row r="4705" spans="1:9">
      <c r="A4705" s="65" t="s">
        <v>5538</v>
      </c>
      <c r="B4705" s="65" t="s">
        <v>5537</v>
      </c>
      <c r="C4705" s="131">
        <v>10.298999999999999</v>
      </c>
      <c r="D4705" s="132">
        <v>106.06940460205078</v>
      </c>
      <c r="E4705" s="132">
        <v>4.5272012459070989</v>
      </c>
      <c r="F4705" s="132">
        <v>31.742379402189997</v>
      </c>
      <c r="G4705" s="92">
        <v>95.018753051757813</v>
      </c>
      <c r="H4705" s="91">
        <v>64.798866271972656</v>
      </c>
      <c r="I4705" s="90">
        <v>86.841529846191406</v>
      </c>
    </row>
    <row r="4706" spans="1:9">
      <c r="A4706" s="65" t="s">
        <v>5536</v>
      </c>
      <c r="B4706" s="65" t="s">
        <v>5535</v>
      </c>
      <c r="C4706" s="131">
        <v>5.4989999999999997</v>
      </c>
      <c r="D4706" s="132">
        <v>30.23900032043457</v>
      </c>
      <c r="E4706" s="132">
        <v>3.7709586628437819</v>
      </c>
      <c r="F4706" s="132">
        <v>28.930299747201154</v>
      </c>
      <c r="G4706" s="92">
        <v>88.492195129394531</v>
      </c>
      <c r="H4706" s="91">
        <v>60.570568084716797</v>
      </c>
      <c r="I4706" s="90">
        <v>80.936859130859375</v>
      </c>
    </row>
    <row r="4707" spans="1:9">
      <c r="A4707" s="65" t="s">
        <v>5534</v>
      </c>
      <c r="B4707" s="65" t="s">
        <v>5533</v>
      </c>
      <c r="C4707" s="131">
        <v>6.34</v>
      </c>
      <c r="D4707" s="132">
        <v>40.195598602294922</v>
      </c>
      <c r="E4707" s="132">
        <v>4.343551724319668</v>
      </c>
      <c r="F4707" s="132">
        <v>32.982249809430471</v>
      </c>
      <c r="G4707" s="92">
        <v>89.851066589355469</v>
      </c>
      <c r="H4707" s="91">
        <v>62.590835571289063</v>
      </c>
      <c r="I4707" s="90">
        <v>82.474693298339844</v>
      </c>
    </row>
    <row r="4708" spans="1:9">
      <c r="A4708" s="65" t="s">
        <v>5532</v>
      </c>
      <c r="B4708" s="65" t="s">
        <v>5531</v>
      </c>
      <c r="C4708" s="131">
        <v>3.5139999999999998</v>
      </c>
      <c r="D4708" s="132">
        <v>12.348196029663086</v>
      </c>
      <c r="E4708" s="132">
        <v>4.0785299391415846</v>
      </c>
      <c r="F4708" s="132">
        <v>30.993889837361849</v>
      </c>
      <c r="G4708" s="92">
        <v>85.465751647949219</v>
      </c>
      <c r="H4708" s="91">
        <v>59.402462005615234</v>
      </c>
      <c r="I4708" s="90">
        <v>78.413261413574219</v>
      </c>
    </row>
    <row r="4709" spans="1:9">
      <c r="A4709" s="65" t="s">
        <v>5530</v>
      </c>
      <c r="B4709" s="65" t="s">
        <v>5529</v>
      </c>
      <c r="C4709" s="131">
        <v>4.0549999999999997</v>
      </c>
      <c r="D4709" s="132">
        <v>16.443025588989258</v>
      </c>
      <c r="E4709" s="132">
        <v>4.8746499125101668</v>
      </c>
      <c r="F4709" s="132">
        <v>31.692523692523693</v>
      </c>
      <c r="G4709" s="92">
        <v>85.343360900878906</v>
      </c>
      <c r="H4709" s="91">
        <v>59.636653900146484</v>
      </c>
      <c r="I4709" s="90">
        <v>78.387359619140625</v>
      </c>
    </row>
    <row r="4710" spans="1:9">
      <c r="A4710" s="65" t="s">
        <v>5528</v>
      </c>
      <c r="B4710" s="65" t="s">
        <v>5527</v>
      </c>
      <c r="C4710" s="131">
        <v>4.9950000000000001</v>
      </c>
      <c r="D4710" s="132">
        <v>24.95002555847168</v>
      </c>
      <c r="E4710" s="132">
        <v>4.5245238687109079</v>
      </c>
      <c r="F4710" s="132">
        <v>33.135204081632651</v>
      </c>
      <c r="G4710" s="92">
        <v>87.602012634277344</v>
      </c>
      <c r="H4710" s="91">
        <v>61.368278503417969</v>
      </c>
      <c r="I4710" s="90">
        <v>80.503402709960938</v>
      </c>
    </row>
    <row r="4711" spans="1:9">
      <c r="A4711" s="65" t="s">
        <v>5526</v>
      </c>
      <c r="B4711" s="65" t="s">
        <v>5525</v>
      </c>
      <c r="C4711" s="131">
        <v>4.7329999999999997</v>
      </c>
      <c r="D4711" s="132">
        <v>22.401288986206055</v>
      </c>
      <c r="E4711" s="132">
        <v>4.7983979136871175</v>
      </c>
      <c r="F4711" s="132">
        <v>31.969008816457386</v>
      </c>
      <c r="G4711" s="92">
        <v>86.556808471679688</v>
      </c>
      <c r="H4711" s="91">
        <v>60.436382293701172</v>
      </c>
      <c r="I4711" s="90">
        <v>79.488861083984375</v>
      </c>
    </row>
    <row r="4712" spans="1:9">
      <c r="A4712" s="65" t="s">
        <v>5524</v>
      </c>
      <c r="B4712" s="65" t="s">
        <v>5523</v>
      </c>
      <c r="C4712" s="131">
        <v>5.9539999999999997</v>
      </c>
      <c r="D4712" s="132">
        <v>35.450115203857422</v>
      </c>
      <c r="E4712" s="132">
        <v>3.8423939237746301</v>
      </c>
      <c r="F4712" s="132">
        <v>33.500807754442647</v>
      </c>
      <c r="G4712" s="92">
        <v>90.093948364257813</v>
      </c>
      <c r="H4712" s="91">
        <v>62.854347229003906</v>
      </c>
      <c r="I4712" s="90">
        <v>82.723159790039063</v>
      </c>
    </row>
    <row r="4713" spans="1:9">
      <c r="A4713" s="65" t="s">
        <v>5522</v>
      </c>
      <c r="B4713" s="65" t="s">
        <v>5521</v>
      </c>
      <c r="C4713" s="131">
        <v>4.47</v>
      </c>
      <c r="D4713" s="132">
        <v>19.980899810791016</v>
      </c>
      <c r="E4713" s="132">
        <v>4.7691421082236634</v>
      </c>
      <c r="F4713" s="132">
        <v>32.988135824355652</v>
      </c>
      <c r="G4713" s="92">
        <v>86.420822143554688</v>
      </c>
      <c r="H4713" s="91">
        <v>60.651405334472656</v>
      </c>
      <c r="I4713" s="90">
        <v>79.447853088378906</v>
      </c>
    </row>
    <row r="4714" spans="1:9">
      <c r="A4714" s="65" t="s">
        <v>5520</v>
      </c>
      <c r="B4714" s="65" t="s">
        <v>5519</v>
      </c>
      <c r="C4714" s="131">
        <v>4.4770000000000003</v>
      </c>
      <c r="D4714" s="132">
        <v>20.043529510498047</v>
      </c>
      <c r="E4714" s="132">
        <v>4.9681156457633868</v>
      </c>
      <c r="F4714" s="132">
        <v>31.077738193112268</v>
      </c>
      <c r="G4714" s="92">
        <v>85.726753234863281</v>
      </c>
      <c r="H4714" s="91">
        <v>59.699451446533203</v>
      </c>
      <c r="I4714" s="90">
        <v>78.684005737304688</v>
      </c>
    </row>
    <row r="4715" spans="1:9">
      <c r="A4715" s="65" t="s">
        <v>5518</v>
      </c>
      <c r="B4715" s="65" t="s">
        <v>5517</v>
      </c>
      <c r="C4715" s="131">
        <v>4.43</v>
      </c>
      <c r="D4715" s="132">
        <v>19.624900817871094</v>
      </c>
      <c r="E4715" s="132">
        <v>4.0427120685032358</v>
      </c>
      <c r="F4715" s="132">
        <v>35.131529348411419</v>
      </c>
      <c r="G4715" s="92">
        <v>87.85784912109375</v>
      </c>
      <c r="H4715" s="91">
        <v>62.056354522705078</v>
      </c>
      <c r="I4715" s="90">
        <v>80.876197814941406</v>
      </c>
    </row>
    <row r="4716" spans="1:9">
      <c r="A4716" s="65" t="s">
        <v>5516</v>
      </c>
      <c r="B4716" s="65" t="s">
        <v>5515</v>
      </c>
      <c r="C4716" s="131">
        <v>3.7850000000000001</v>
      </c>
      <c r="D4716" s="132">
        <v>14.326225280761719</v>
      </c>
      <c r="E4716" s="132">
        <v>4.5988523514863031</v>
      </c>
      <c r="F4716" s="132">
        <v>34.374483328740702</v>
      </c>
      <c r="G4716" s="92">
        <v>85.908592224121094</v>
      </c>
      <c r="H4716" s="91">
        <v>60.723575592041016</v>
      </c>
      <c r="I4716" s="90">
        <v>79.093757629394531</v>
      </c>
    </row>
    <row r="4717" spans="1:9">
      <c r="A4717" s="65" t="s">
        <v>5514</v>
      </c>
      <c r="B4717" s="65" t="s">
        <v>5513</v>
      </c>
      <c r="C4717" s="131">
        <v>4.5960000000000001</v>
      </c>
      <c r="D4717" s="132">
        <v>21.12321662902832</v>
      </c>
      <c r="E4717" s="132">
        <v>3.639927882470988</v>
      </c>
      <c r="F4717" s="132">
        <v>29.097881355932202</v>
      </c>
      <c r="G4717" s="92">
        <v>87.337532043457031</v>
      </c>
      <c r="H4717" s="91">
        <v>59.932949066162109</v>
      </c>
      <c r="I4717" s="90">
        <v>79.922103881835938</v>
      </c>
    </row>
    <row r="4718" spans="1:9">
      <c r="A4718" s="65" t="s">
        <v>5512</v>
      </c>
      <c r="B4718" s="65" t="s">
        <v>5511</v>
      </c>
      <c r="C4718" s="131">
        <v>3.4809999999999999</v>
      </c>
      <c r="D4718" s="132">
        <v>12.117361068725586</v>
      </c>
      <c r="E4718" s="132">
        <v>4.3396159073245189</v>
      </c>
      <c r="F4718" s="132">
        <v>38.952210808396607</v>
      </c>
      <c r="G4718" s="92">
        <v>86.817192077636719</v>
      </c>
      <c r="H4718" s="91">
        <v>62.569004058837891</v>
      </c>
      <c r="I4718" s="90">
        <v>80.255851745605469</v>
      </c>
    </row>
    <row r="4719" spans="1:9">
      <c r="A4719" s="65" t="s">
        <v>5510</v>
      </c>
      <c r="B4719" s="65" t="s">
        <v>5509</v>
      </c>
      <c r="C4719" s="131">
        <v>5.69</v>
      </c>
      <c r="D4719" s="132">
        <v>32.3760986328125</v>
      </c>
      <c r="E4719" s="132">
        <v>3.5683402259388828</v>
      </c>
      <c r="F4719" s="132">
        <v>37.226312419974391</v>
      </c>
      <c r="G4719" s="92">
        <v>90.911041259765625</v>
      </c>
      <c r="H4719" s="91">
        <v>64.415504455566406</v>
      </c>
      <c r="I4719" s="90">
        <v>83.741592407226563</v>
      </c>
    </row>
    <row r="4720" spans="1:9">
      <c r="A4720" s="65" t="s">
        <v>5508</v>
      </c>
      <c r="B4720" s="65" t="s">
        <v>5507</v>
      </c>
      <c r="C4720" s="131">
        <v>4.0350000000000001</v>
      </c>
      <c r="D4720" s="132">
        <v>16.281225204467773</v>
      </c>
      <c r="E4720" s="132">
        <v>4.3917544353984956</v>
      </c>
      <c r="F4720" s="132">
        <v>35.109530938123754</v>
      </c>
      <c r="G4720" s="92">
        <v>86.751716613769531</v>
      </c>
      <c r="H4720" s="91">
        <v>61.424541473388672</v>
      </c>
      <c r="I4720" s="90">
        <v>79.898414611816406</v>
      </c>
    </row>
    <row r="4721" spans="1:9">
      <c r="A4721" s="65" t="s">
        <v>5506</v>
      </c>
      <c r="B4721" s="65" t="s">
        <v>5505</v>
      </c>
      <c r="C4721" s="131">
        <v>5.5469999999999997</v>
      </c>
      <c r="D4721" s="132">
        <v>30.769208908081055</v>
      </c>
      <c r="E4721" s="132">
        <v>3.5945104974737396</v>
      </c>
      <c r="F4721" s="132">
        <v>37.415305010893249</v>
      </c>
      <c r="G4721" s="92">
        <v>90.700416564941406</v>
      </c>
      <c r="H4721" s="91">
        <v>64.353668212890625</v>
      </c>
      <c r="I4721" s="90">
        <v>83.57122802734375</v>
      </c>
    </row>
    <row r="4722" spans="1:9">
      <c r="A4722" s="65" t="s">
        <v>5504</v>
      </c>
      <c r="B4722" s="65" t="s">
        <v>5503</v>
      </c>
      <c r="C4722" s="131">
        <v>3.62</v>
      </c>
      <c r="D4722" s="132">
        <v>13.104399681091309</v>
      </c>
      <c r="E4722" s="132">
        <v>3.9089261672839593</v>
      </c>
      <c r="F4722" s="132">
        <v>39.368856370287894</v>
      </c>
      <c r="G4722" s="92">
        <v>87.732872009277344</v>
      </c>
      <c r="H4722" s="91">
        <v>63.194503784179688</v>
      </c>
      <c r="I4722" s="90">
        <v>81.093009948730469</v>
      </c>
    </row>
    <row r="4723" spans="1:9">
      <c r="A4723" s="65" t="s">
        <v>5502</v>
      </c>
      <c r="B4723" s="65" t="s">
        <v>5501</v>
      </c>
      <c r="C4723" s="131">
        <v>4.3959999999999999</v>
      </c>
      <c r="D4723" s="132">
        <v>19.32481575012207</v>
      </c>
      <c r="E4723" s="132">
        <v>3.8525524518298178</v>
      </c>
      <c r="F4723" s="132">
        <v>37.46859681372549</v>
      </c>
      <c r="G4723" s="92">
        <v>88.59283447265625</v>
      </c>
      <c r="H4723" s="91">
        <v>63.158622741699219</v>
      </c>
      <c r="I4723" s="90">
        <v>81.7105712890625</v>
      </c>
    </row>
    <row r="4724" spans="1:9">
      <c r="A4724" s="65" t="s">
        <v>5500</v>
      </c>
      <c r="B4724" s="65" t="s">
        <v>5499</v>
      </c>
      <c r="C4724" s="131">
        <v>4.5220000000000002</v>
      </c>
      <c r="D4724" s="132">
        <v>20.448484420776367</v>
      </c>
      <c r="E4724" s="132">
        <v>3.9322164405654512</v>
      </c>
      <c r="F4724" s="132">
        <v>40.222777525367256</v>
      </c>
      <c r="G4724" s="92">
        <v>89.287368774414063</v>
      </c>
      <c r="H4724" s="91">
        <v>64.389350891113281</v>
      </c>
      <c r="I4724" s="90">
        <v>82.550193786621094</v>
      </c>
    </row>
    <row r="4725" spans="1:9">
      <c r="A4725" s="65" t="s">
        <v>5498</v>
      </c>
      <c r="B4725" s="65" t="s">
        <v>5497</v>
      </c>
      <c r="C4725" s="131">
        <v>4.8419999999999996</v>
      </c>
      <c r="D4725" s="132">
        <v>23.444963455200195</v>
      </c>
      <c r="E4725" s="132">
        <v>4.0462157441842157</v>
      </c>
      <c r="F4725" s="132">
        <v>36.85953721075672</v>
      </c>
      <c r="G4725" s="92">
        <v>88.869583129882813</v>
      </c>
      <c r="H4725" s="91">
        <v>63.16522216796875</v>
      </c>
      <c r="I4725" s="90">
        <v>81.914215087890625</v>
      </c>
    </row>
    <row r="4726" spans="1:9">
      <c r="A4726" s="65" t="s">
        <v>5496</v>
      </c>
      <c r="B4726" s="65" t="s">
        <v>5495</v>
      </c>
      <c r="C4726" s="131">
        <v>4.5570000000000004</v>
      </c>
      <c r="D4726" s="132">
        <v>20.76624870300293</v>
      </c>
      <c r="E4726" s="132">
        <v>3.8772840764788215</v>
      </c>
      <c r="F4726" s="132">
        <v>41.294660514172712</v>
      </c>
      <c r="G4726" s="92">
        <v>89.656875610351563</v>
      </c>
      <c r="H4726" s="91">
        <v>64.917861938476563</v>
      </c>
      <c r="I4726" s="90">
        <v>82.962722778320313</v>
      </c>
    </row>
    <row r="4727" spans="1:9">
      <c r="A4727" s="65" t="s">
        <v>5494</v>
      </c>
      <c r="B4727" s="65" t="s">
        <v>5493</v>
      </c>
      <c r="C4727" s="131">
        <v>4.5510000000000002</v>
      </c>
      <c r="D4727" s="132">
        <v>20.711601257324219</v>
      </c>
      <c r="E4727" s="132">
        <v>2.9263433975504758</v>
      </c>
      <c r="F4727" s="132">
        <v>42.290661414738224</v>
      </c>
      <c r="G4727" s="92">
        <v>91.206832885742188</v>
      </c>
      <c r="H4727" s="91">
        <v>66.029121398925781</v>
      </c>
      <c r="I4727" s="90">
        <v>84.393974304199219</v>
      </c>
    </row>
    <row r="4728" spans="1:9">
      <c r="A4728" s="65" t="s">
        <v>5492</v>
      </c>
      <c r="B4728" s="65" t="s">
        <v>5491</v>
      </c>
      <c r="C4728" s="131">
        <v>3.3730000000000002</v>
      </c>
      <c r="D4728" s="132">
        <v>11.377128601074219</v>
      </c>
      <c r="E4728" s="132">
        <v>3.7554321869228304</v>
      </c>
      <c r="F4728" s="132">
        <v>35.626762402088772</v>
      </c>
      <c r="G4728" s="92">
        <v>86.7301025390625</v>
      </c>
      <c r="H4728" s="91">
        <v>61.473434448242188</v>
      </c>
      <c r="I4728" s="90">
        <v>79.895881652832031</v>
      </c>
    </row>
    <row r="4729" spans="1:9">
      <c r="A4729" s="65" t="s">
        <v>5490</v>
      </c>
      <c r="B4729" s="65" t="s">
        <v>5489</v>
      </c>
      <c r="C4729" s="131">
        <v>9.7899999999999991</v>
      </c>
      <c r="D4729" s="132">
        <v>95.844100952148438</v>
      </c>
      <c r="E4729" s="132">
        <v>3.8597664036884902</v>
      </c>
      <c r="F4729" s="132">
        <v>33.828611240130051</v>
      </c>
      <c r="G4729" s="92">
        <v>95.711097717285156</v>
      </c>
      <c r="H4729" s="91">
        <v>65.848930358886719</v>
      </c>
      <c r="I4729" s="90">
        <v>87.630668640136719</v>
      </c>
    </row>
    <row r="4730" spans="1:9">
      <c r="A4730" s="65" t="s">
        <v>5488</v>
      </c>
      <c r="B4730" s="65" t="s">
        <v>5487</v>
      </c>
      <c r="C4730" s="131">
        <v>4.9740000000000002</v>
      </c>
      <c r="D4730" s="132">
        <v>24.740676879882813</v>
      </c>
      <c r="E4730" s="132">
        <v>3.9756159941356719</v>
      </c>
      <c r="F4730" s="132">
        <v>39.441224794622855</v>
      </c>
      <c r="G4730" s="92">
        <v>89.744827270507813</v>
      </c>
      <c r="H4730" s="91">
        <v>64.434471130371094</v>
      </c>
      <c r="I4730" s="90">
        <v>82.896072387695313</v>
      </c>
    </row>
    <row r="4731" spans="1:9">
      <c r="A4731" s="65" t="s">
        <v>5486</v>
      </c>
      <c r="B4731" s="65" t="s">
        <v>5485</v>
      </c>
      <c r="C4731" s="131">
        <v>5.0940000000000003</v>
      </c>
      <c r="D4731" s="132">
        <v>25.948835372924805</v>
      </c>
      <c r="E4731" s="132">
        <v>3.8882934766366803</v>
      </c>
      <c r="F4731" s="132">
        <v>40.249960374068792</v>
      </c>
      <c r="G4731" s="92">
        <v>90.230491638183594</v>
      </c>
      <c r="H4731" s="91">
        <v>64.949424743652344</v>
      </c>
      <c r="I4731" s="90">
        <v>83.389663696289063</v>
      </c>
    </row>
    <row r="4732" spans="1:9">
      <c r="A4732" s="65" t="s">
        <v>5080</v>
      </c>
      <c r="B4732" s="65" t="s">
        <v>5079</v>
      </c>
      <c r="C4732" s="131">
        <v>0.79</v>
      </c>
      <c r="D4732" s="132">
        <v>0.62410002946853638</v>
      </c>
      <c r="E4732" s="132">
        <v>5.0233189212807954</v>
      </c>
      <c r="F4732" s="132">
        <v>36.358900492137799</v>
      </c>
      <c r="G4732" s="92">
        <v>80.976409912109375</v>
      </c>
      <c r="H4732" s="91">
        <v>58.172061920166016</v>
      </c>
      <c r="I4732" s="90">
        <v>74.805763244628906</v>
      </c>
    </row>
    <row r="4733" spans="1:9">
      <c r="A4733" s="65" t="s">
        <v>5078</v>
      </c>
      <c r="B4733" s="65" t="s">
        <v>5077</v>
      </c>
      <c r="C4733" s="131">
        <v>1.1839999999999999</v>
      </c>
      <c r="D4733" s="132">
        <v>1.4018559455871582</v>
      </c>
      <c r="E4733" s="132">
        <v>4.9004294808484232</v>
      </c>
      <c r="F4733" s="132">
        <v>34.344400040987807</v>
      </c>
      <c r="G4733" s="92">
        <v>81.3426513671875</v>
      </c>
      <c r="H4733" s="91">
        <v>57.835918426513672</v>
      </c>
      <c r="I4733" s="90">
        <v>74.981941223144531</v>
      </c>
    </row>
    <row r="4734" spans="1:9">
      <c r="A4734" s="65" t="s">
        <v>5076</v>
      </c>
      <c r="B4734" s="65" t="s">
        <v>5075</v>
      </c>
      <c r="C4734" s="131">
        <v>1.399</v>
      </c>
      <c r="D4734" s="132">
        <v>1.9572010040283203</v>
      </c>
      <c r="E4734" s="132">
        <v>4.984970291581015</v>
      </c>
      <c r="F4734" s="132">
        <v>34.677334584702017</v>
      </c>
      <c r="G4734" s="92">
        <v>81.646171569824219</v>
      </c>
      <c r="H4734" s="91">
        <v>58.148593902587891</v>
      </c>
      <c r="I4734" s="90">
        <v>75.287940979003906</v>
      </c>
    </row>
    <row r="4735" spans="1:9">
      <c r="A4735" s="65" t="s">
        <v>5074</v>
      </c>
      <c r="B4735" s="65" t="s">
        <v>5073</v>
      </c>
      <c r="C4735" s="131">
        <v>1.4359999999999999</v>
      </c>
      <c r="D4735" s="132">
        <v>2.062096118927002</v>
      </c>
      <c r="E4735" s="132">
        <v>4.6767885951015185</v>
      </c>
      <c r="F4735" s="132">
        <v>33.603252421379885</v>
      </c>
      <c r="G4735" s="92">
        <v>81.900581359863281</v>
      </c>
      <c r="H4735" s="91">
        <v>57.955493927001953</v>
      </c>
      <c r="I4735" s="90">
        <v>75.421257019042969</v>
      </c>
    </row>
    <row r="4736" spans="1:9">
      <c r="A4736" s="65" t="s">
        <v>5072</v>
      </c>
      <c r="B4736" s="65" t="s">
        <v>5071</v>
      </c>
      <c r="C4736" s="131">
        <v>1.758</v>
      </c>
      <c r="D4736" s="132">
        <v>3.0905640125274658</v>
      </c>
      <c r="E4736" s="132">
        <v>5.1778738295576945</v>
      </c>
      <c r="F4736" s="132">
        <v>34.40477068732325</v>
      </c>
      <c r="G4736" s="92">
        <v>81.893272399902344</v>
      </c>
      <c r="H4736" s="91">
        <v>58.275001525878906</v>
      </c>
      <c r="I4736" s="90">
        <v>75.50238037109375</v>
      </c>
    </row>
    <row r="4737" spans="1:9">
      <c r="A4737" s="65" t="s">
        <v>5070</v>
      </c>
      <c r="B4737" s="65" t="s">
        <v>5069</v>
      </c>
      <c r="C4737" s="131">
        <v>1.722</v>
      </c>
      <c r="D4737" s="132">
        <v>2.9652841091156006</v>
      </c>
      <c r="E4737" s="132">
        <v>4.9710483917859616</v>
      </c>
      <c r="F4737" s="132">
        <v>33.705882352941174</v>
      </c>
      <c r="G4737" s="92">
        <v>81.970817565917969</v>
      </c>
      <c r="H4737" s="91">
        <v>58.089950561523438</v>
      </c>
      <c r="I4737" s="90">
        <v>75.508872985839844</v>
      </c>
    </row>
    <row r="4738" spans="1:9">
      <c r="A4738" s="65" t="s">
        <v>5068</v>
      </c>
      <c r="B4738" s="65" t="s">
        <v>5067</v>
      </c>
      <c r="C4738" s="131">
        <v>2.1829999999999998</v>
      </c>
      <c r="D4738" s="132">
        <v>4.7654891014099121</v>
      </c>
      <c r="E4738" s="132">
        <v>5.0300741585264932</v>
      </c>
      <c r="F4738" s="132">
        <v>32.161073825503358</v>
      </c>
      <c r="G4738" s="92">
        <v>82.2833251953125</v>
      </c>
      <c r="H4738" s="91">
        <v>57.872207641601563</v>
      </c>
      <c r="I4738" s="90">
        <v>75.677902221679688</v>
      </c>
    </row>
    <row r="4739" spans="1:9">
      <c r="A4739" s="65" t="s">
        <v>5066</v>
      </c>
      <c r="B4739" s="65" t="s">
        <v>5065</v>
      </c>
      <c r="C4739" s="131">
        <v>1.06</v>
      </c>
      <c r="D4739" s="132">
        <v>1.1236000061035156</v>
      </c>
      <c r="E4739" s="132">
        <v>5.0256355753557482</v>
      </c>
      <c r="F4739" s="132">
        <v>32.397494978140138</v>
      </c>
      <c r="G4739" s="92">
        <v>80.531990051269531</v>
      </c>
      <c r="H4739" s="91">
        <v>56.780559539794922</v>
      </c>
      <c r="I4739" s="90">
        <v>74.105072021484375</v>
      </c>
    </row>
    <row r="4740" spans="1:9">
      <c r="A4740" s="65" t="s">
        <v>5064</v>
      </c>
      <c r="B4740" s="65" t="s">
        <v>5063</v>
      </c>
      <c r="C4740" s="131">
        <v>2.3439999999999999</v>
      </c>
      <c r="D4740" s="132">
        <v>5.4943361282348633</v>
      </c>
      <c r="E4740" s="132">
        <v>5.2052941383622633</v>
      </c>
      <c r="F4740" s="132">
        <v>32.75549994786779</v>
      </c>
      <c r="G4740" s="92">
        <v>82.425956726074219</v>
      </c>
      <c r="H4740" s="91">
        <v>58.163848876953125</v>
      </c>
      <c r="I4740" s="90">
        <v>75.860855102539063</v>
      </c>
    </row>
    <row r="4741" spans="1:9">
      <c r="A4741" s="65" t="s">
        <v>5062</v>
      </c>
      <c r="B4741" s="65" t="s">
        <v>5061</v>
      </c>
      <c r="C4741" s="131">
        <v>1.454</v>
      </c>
      <c r="D4741" s="132">
        <v>2.1141159534454346</v>
      </c>
      <c r="E4741" s="132">
        <v>5.0035962443740383</v>
      </c>
      <c r="F4741" s="132">
        <v>32.844901719901721</v>
      </c>
      <c r="G4741" s="92">
        <v>81.301284790039063</v>
      </c>
      <c r="H4741" s="91">
        <v>57.413860321044922</v>
      </c>
      <c r="I4741" s="90">
        <v>74.837562561035156</v>
      </c>
    </row>
    <row r="4742" spans="1:9">
      <c r="A4742" s="65" t="s">
        <v>5060</v>
      </c>
      <c r="B4742" s="65" t="s">
        <v>5059</v>
      </c>
      <c r="C4742" s="131">
        <v>2.5990000000000002</v>
      </c>
      <c r="D4742" s="132">
        <v>6.7548007965087891</v>
      </c>
      <c r="E4742" s="132">
        <v>4.976545588079702</v>
      </c>
      <c r="F4742" s="132">
        <v>33.220537634408601</v>
      </c>
      <c r="G4742" s="92">
        <v>83.256645202636719</v>
      </c>
      <c r="H4742" s="91">
        <v>58.788963317871094</v>
      </c>
      <c r="I4742" s="90">
        <v>76.635910034179688</v>
      </c>
    </row>
    <row r="4743" spans="1:9">
      <c r="A4743" s="65" t="s">
        <v>5058</v>
      </c>
      <c r="B4743" s="65" t="s">
        <v>5057</v>
      </c>
      <c r="C4743" s="131">
        <v>2.7839999999999998</v>
      </c>
      <c r="D4743" s="132">
        <v>7.7506561279296875</v>
      </c>
      <c r="E4743" s="132">
        <v>4.6855529025051332</v>
      </c>
      <c r="F4743" s="132">
        <v>34.06241501223824</v>
      </c>
      <c r="G4743" s="92">
        <v>84.1463623046875</v>
      </c>
      <c r="H4743" s="91">
        <v>59.546310424804688</v>
      </c>
      <c r="I4743" s="90">
        <v>77.489814758300781</v>
      </c>
    </row>
    <row r="4744" spans="1:9">
      <c r="A4744" s="65" t="s">
        <v>5056</v>
      </c>
      <c r="B4744" s="65" t="s">
        <v>5055</v>
      </c>
      <c r="C4744" s="131">
        <v>0.96699999999999997</v>
      </c>
      <c r="D4744" s="132">
        <v>0.93508899211883545</v>
      </c>
      <c r="E4744" s="132">
        <v>4.4537551865888636</v>
      </c>
      <c r="F4744" s="132">
        <v>34.46158889738826</v>
      </c>
      <c r="G4744" s="92">
        <v>81.644203186035156</v>
      </c>
      <c r="H4744" s="91">
        <v>57.974143981933594</v>
      </c>
      <c r="I4744" s="90">
        <v>75.239303588867188</v>
      </c>
    </row>
    <row r="4745" spans="1:9">
      <c r="A4745" s="65" t="s">
        <v>5054</v>
      </c>
      <c r="B4745" s="65" t="s">
        <v>5053</v>
      </c>
      <c r="C4745" s="131">
        <v>2.1179999999999999</v>
      </c>
      <c r="D4745" s="132">
        <v>4.4859237670898438</v>
      </c>
      <c r="E4745" s="132">
        <v>5.1967780569087658</v>
      </c>
      <c r="F4745" s="132">
        <v>32.575335289186924</v>
      </c>
      <c r="G4745" s="92">
        <v>82.037094116210938</v>
      </c>
      <c r="H4745" s="91">
        <v>57.859722137451172</v>
      </c>
      <c r="I4745" s="90">
        <v>75.494918823242188</v>
      </c>
    </row>
    <row r="4746" spans="1:9">
      <c r="A4746" s="65" t="s">
        <v>5052</v>
      </c>
      <c r="B4746" s="65" t="s">
        <v>5051</v>
      </c>
      <c r="C4746" s="131">
        <v>1.7210000000000001</v>
      </c>
      <c r="D4746" s="132">
        <v>2.9618411064147949</v>
      </c>
      <c r="E4746" s="132">
        <v>4.9508088437839382</v>
      </c>
      <c r="F4746" s="132">
        <v>33.221275641744199</v>
      </c>
      <c r="G4746" s="92">
        <v>81.889877319335938</v>
      </c>
      <c r="H4746" s="91">
        <v>57.897285461425781</v>
      </c>
      <c r="I4746" s="90">
        <v>75.397697448730469</v>
      </c>
    </row>
    <row r="4747" spans="1:9">
      <c r="A4747" s="65" t="s">
        <v>5050</v>
      </c>
      <c r="B4747" s="65" t="s">
        <v>5049</v>
      </c>
      <c r="C4747" s="131">
        <v>2.5609999999999999</v>
      </c>
      <c r="D4747" s="132">
        <v>6.5587210655212402</v>
      </c>
      <c r="E4747" s="132">
        <v>4.8881859841881647</v>
      </c>
      <c r="F4747" s="132">
        <v>34.185737017213945</v>
      </c>
      <c r="G4747" s="92">
        <v>83.535324096679688</v>
      </c>
      <c r="H4747" s="91">
        <v>59.225704193115234</v>
      </c>
      <c r="I4747" s="90">
        <v>76.957359313964844</v>
      </c>
    </row>
    <row r="4748" spans="1:9">
      <c r="A4748" s="65" t="s">
        <v>5048</v>
      </c>
      <c r="B4748" s="65" t="s">
        <v>5047</v>
      </c>
      <c r="C4748" s="131">
        <v>1.7909999999999999</v>
      </c>
      <c r="D4748" s="132">
        <v>3.2076809406280518</v>
      </c>
      <c r="E4748" s="132">
        <v>4.3206750044648299</v>
      </c>
      <c r="F4748" s="132">
        <v>33.356363636363639</v>
      </c>
      <c r="G4748" s="92">
        <v>82.91888427734375</v>
      </c>
      <c r="H4748" s="91">
        <v>58.487834930419922</v>
      </c>
      <c r="I4748" s="90">
        <v>76.308067321777344</v>
      </c>
    </row>
    <row r="4749" spans="1:9">
      <c r="A4749" s="65" t="s">
        <v>5046</v>
      </c>
      <c r="B4749" s="65" t="s">
        <v>5045</v>
      </c>
      <c r="C4749" s="131">
        <v>3.0539999999999998</v>
      </c>
      <c r="D4749" s="132">
        <v>9.3269157409667969</v>
      </c>
      <c r="E4749" s="132">
        <v>4.4554114780849821</v>
      </c>
      <c r="F4749" s="132">
        <v>33.11931103847121</v>
      </c>
      <c r="G4749" s="92">
        <v>84.686538696289063</v>
      </c>
      <c r="H4749" s="91">
        <v>59.582035064697266</v>
      </c>
      <c r="I4749" s="90">
        <v>77.893486022949219</v>
      </c>
    </row>
    <row r="4750" spans="1:9">
      <c r="A4750" s="65" t="s">
        <v>5044</v>
      </c>
      <c r="B4750" s="65" t="s">
        <v>5043</v>
      </c>
      <c r="C4750" s="131">
        <v>2.4500000000000002</v>
      </c>
      <c r="D4750" s="132">
        <v>6.002500057220459</v>
      </c>
      <c r="E4750" s="132">
        <v>5.0297900453457185</v>
      </c>
      <c r="F4750" s="132">
        <v>33.955115289903738</v>
      </c>
      <c r="G4750" s="92">
        <v>83.108428955078125</v>
      </c>
      <c r="H4750" s="91">
        <v>58.911167144775391</v>
      </c>
      <c r="I4750" s="90">
        <v>76.560867309570313</v>
      </c>
    </row>
    <row r="4751" spans="1:9">
      <c r="A4751" s="65" t="s">
        <v>5042</v>
      </c>
      <c r="B4751" s="65" t="s">
        <v>5041</v>
      </c>
      <c r="C4751" s="131">
        <v>2.637</v>
      </c>
      <c r="D4751" s="132">
        <v>6.9537692070007324</v>
      </c>
      <c r="E4751" s="132">
        <v>4.9971649329377721</v>
      </c>
      <c r="F4751" s="132">
        <v>33.422428247361673</v>
      </c>
      <c r="G4751" s="92">
        <v>83.332832336425781</v>
      </c>
      <c r="H4751" s="91">
        <v>58.898445129394531</v>
      </c>
      <c r="I4751" s="90">
        <v>76.721107482910156</v>
      </c>
    </row>
    <row r="4752" spans="1:9">
      <c r="A4752" s="65" t="s">
        <v>5040</v>
      </c>
      <c r="B4752" s="65" t="s">
        <v>5039</v>
      </c>
      <c r="C4752" s="131">
        <v>3.34</v>
      </c>
      <c r="D4752" s="132">
        <v>11.155599594116211</v>
      </c>
      <c r="E4752" s="132">
        <v>4.902856811968638</v>
      </c>
      <c r="F4752" s="132">
        <v>32.495488626254925</v>
      </c>
      <c r="G4752" s="92">
        <v>84.367835998535156</v>
      </c>
      <c r="H4752" s="91">
        <v>59.272113800048828</v>
      </c>
      <c r="I4752" s="90">
        <v>77.577163696289063</v>
      </c>
    </row>
    <row r="4753" spans="1:9">
      <c r="A4753" s="65" t="s">
        <v>5038</v>
      </c>
      <c r="B4753" s="65" t="s">
        <v>5037</v>
      </c>
      <c r="C4753" s="131">
        <v>2.5379999999999998</v>
      </c>
      <c r="D4753" s="132">
        <v>6.441443920135498</v>
      </c>
      <c r="E4753" s="132">
        <v>4.7403196772422342</v>
      </c>
      <c r="F4753" s="132">
        <v>33.773435831731796</v>
      </c>
      <c r="G4753" s="92">
        <v>83.615074157714844</v>
      </c>
      <c r="H4753" s="91">
        <v>59.134445190429688</v>
      </c>
      <c r="I4753" s="90">
        <v>76.990837097167969</v>
      </c>
    </row>
    <row r="4754" spans="1:9">
      <c r="A4754" s="65" t="s">
        <v>5036</v>
      </c>
      <c r="B4754" s="65" t="s">
        <v>5035</v>
      </c>
      <c r="C4754" s="131">
        <v>2.2400000000000002</v>
      </c>
      <c r="D4754" s="132">
        <v>5.0176000595092773</v>
      </c>
      <c r="E4754" s="132">
        <v>4.9863578277962874</v>
      </c>
      <c r="F4754" s="132">
        <v>32.335647111509182</v>
      </c>
      <c r="G4754" s="92">
        <v>82.47467041015625</v>
      </c>
      <c r="H4754" s="91">
        <v>58.037361145019531</v>
      </c>
      <c r="I4754" s="90">
        <v>75.862159729003906</v>
      </c>
    </row>
    <row r="4755" spans="1:9">
      <c r="A4755" s="65" t="s">
        <v>5034</v>
      </c>
      <c r="B4755" s="65" t="s">
        <v>5033</v>
      </c>
      <c r="C4755" s="131">
        <v>2.5579999999999998</v>
      </c>
      <c r="D4755" s="132">
        <v>6.5433640480041504</v>
      </c>
      <c r="E4755" s="132">
        <v>4.4844310280866191</v>
      </c>
      <c r="F4755" s="132">
        <v>34.835865945045796</v>
      </c>
      <c r="G4755" s="92">
        <v>84.243110656738281</v>
      </c>
      <c r="H4755" s="91">
        <v>59.793575286865234</v>
      </c>
      <c r="I4755" s="90">
        <v>77.627288818359375</v>
      </c>
    </row>
    <row r="4756" spans="1:9">
      <c r="A4756" s="65" t="s">
        <v>5032</v>
      </c>
      <c r="B4756" s="65" t="s">
        <v>5031</v>
      </c>
      <c r="C4756" s="131">
        <v>3.4609999999999999</v>
      </c>
      <c r="D4756" s="132">
        <v>11.978521347045898</v>
      </c>
      <c r="E4756" s="132">
        <v>4.8146361492132632</v>
      </c>
      <c r="F4756" s="132">
        <v>34.093507695868531</v>
      </c>
      <c r="G4756" s="92">
        <v>85.03692626953125</v>
      </c>
      <c r="H4756" s="91">
        <v>60.134719848632813</v>
      </c>
      <c r="I4756" s="90">
        <v>78.298614501953125</v>
      </c>
    </row>
    <row r="4757" spans="1:9">
      <c r="A4757" s="65" t="s">
        <v>5030</v>
      </c>
      <c r="B4757" s="65" t="s">
        <v>5029</v>
      </c>
      <c r="C4757" s="131">
        <v>2.7839999999999998</v>
      </c>
      <c r="D4757" s="132">
        <v>7.7506561279296875</v>
      </c>
      <c r="E4757" s="132">
        <v>4.5764590067233408</v>
      </c>
      <c r="F4757" s="132">
        <v>34.102286949596085</v>
      </c>
      <c r="G4757" s="92">
        <v>84.308692932128906</v>
      </c>
      <c r="H4757" s="91">
        <v>59.642749786376953</v>
      </c>
      <c r="I4757" s="90">
        <v>77.634315490722656</v>
      </c>
    </row>
    <row r="4758" spans="1:9">
      <c r="A4758" s="65" t="s">
        <v>5028</v>
      </c>
      <c r="B4758" s="65" t="s">
        <v>5027</v>
      </c>
      <c r="C4758" s="131">
        <v>2.8140000000000001</v>
      </c>
      <c r="D4758" s="132">
        <v>7.9185957908630371</v>
      </c>
      <c r="E4758" s="132">
        <v>4.410667431998645</v>
      </c>
      <c r="F4758" s="132">
        <v>33.36638439275378</v>
      </c>
      <c r="G4758" s="92">
        <v>84.425651550292969</v>
      </c>
      <c r="H4758" s="91">
        <v>59.480304718017578</v>
      </c>
      <c r="I4758" s="90">
        <v>77.675666809082031</v>
      </c>
    </row>
    <row r="4759" spans="1:9">
      <c r="A4759" s="65" t="s">
        <v>5026</v>
      </c>
      <c r="B4759" s="65" t="s">
        <v>5025</v>
      </c>
      <c r="C4759" s="131">
        <v>2.9950000000000001</v>
      </c>
      <c r="D4759" s="132">
        <v>8.9700250625610352</v>
      </c>
      <c r="E4759" s="132">
        <v>4.6092761032161054</v>
      </c>
      <c r="F4759" s="132">
        <v>35.031834418995587</v>
      </c>
      <c r="G4759" s="92">
        <v>84.802558898925781</v>
      </c>
      <c r="H4759" s="91">
        <v>60.225715637207031</v>
      </c>
      <c r="I4759" s="90">
        <v>78.152290344238281</v>
      </c>
    </row>
    <row r="4760" spans="1:9">
      <c r="A4760" s="65" t="s">
        <v>5024</v>
      </c>
      <c r="B4760" s="65" t="s">
        <v>5023</v>
      </c>
      <c r="C4760" s="131">
        <v>3.3250000000000002</v>
      </c>
      <c r="D4760" s="132">
        <v>11.055624961853027</v>
      </c>
      <c r="E4760" s="132">
        <v>4.4705598772000554</v>
      </c>
      <c r="F4760" s="132">
        <v>35.802910209393112</v>
      </c>
      <c r="G4760" s="92">
        <v>85.688117980957031</v>
      </c>
      <c r="H4760" s="91">
        <v>60.98065185546875</v>
      </c>
      <c r="I4760" s="90">
        <v>79.00250244140625</v>
      </c>
    </row>
    <row r="4761" spans="1:9">
      <c r="A4761" s="65" t="s">
        <v>5022</v>
      </c>
      <c r="B4761" s="65" t="s">
        <v>5021</v>
      </c>
      <c r="C4761" s="131">
        <v>3.2730000000000001</v>
      </c>
      <c r="D4761" s="132">
        <v>10.712529182434082</v>
      </c>
      <c r="E4761" s="132">
        <v>4.7368360224469059</v>
      </c>
      <c r="F4761" s="132">
        <v>32.898792481015811</v>
      </c>
      <c r="G4761" s="92">
        <v>84.585975646972656</v>
      </c>
      <c r="H4761" s="91">
        <v>59.499168395996094</v>
      </c>
      <c r="I4761" s="90">
        <v>77.797714233398438</v>
      </c>
    </row>
    <row r="4762" spans="1:9">
      <c r="A4762" s="65" t="s">
        <v>5020</v>
      </c>
      <c r="B4762" s="65" t="s">
        <v>5019</v>
      </c>
      <c r="C4762" s="131">
        <v>2.7709999999999999</v>
      </c>
      <c r="D4762" s="132">
        <v>7.678441047668457</v>
      </c>
      <c r="E4762" s="132">
        <v>4.7270109344468141</v>
      </c>
      <c r="F4762" s="132">
        <v>32.857680143602018</v>
      </c>
      <c r="G4762" s="92">
        <v>83.799491882324219</v>
      </c>
      <c r="H4762" s="91">
        <v>58.990047454833984</v>
      </c>
      <c r="I4762" s="90">
        <v>77.086280822753906</v>
      </c>
    </row>
    <row r="4763" spans="1:9">
      <c r="A4763" s="65" t="s">
        <v>5018</v>
      </c>
      <c r="B4763" s="65" t="s">
        <v>5017</v>
      </c>
      <c r="C4763" s="131">
        <v>3.7050000000000001</v>
      </c>
      <c r="D4763" s="132">
        <v>13.727025032043457</v>
      </c>
      <c r="E4763" s="132">
        <v>4.5806459748152806</v>
      </c>
      <c r="F4763" s="132">
        <v>34.233802442910246</v>
      </c>
      <c r="G4763" s="92">
        <v>85.778305053710938</v>
      </c>
      <c r="H4763" s="91">
        <v>60.600379943847656</v>
      </c>
      <c r="I4763" s="90">
        <v>78.965385437011719</v>
      </c>
    </row>
    <row r="4764" spans="1:9">
      <c r="A4764" s="65" t="s">
        <v>5016</v>
      </c>
      <c r="B4764" s="65" t="s">
        <v>5015</v>
      </c>
      <c r="C4764" s="131">
        <v>3.4089999999999998</v>
      </c>
      <c r="D4764" s="132">
        <v>11.621280670166016</v>
      </c>
      <c r="E4764" s="132">
        <v>4.3854366026526526</v>
      </c>
      <c r="F4764" s="132">
        <v>34.910001112470795</v>
      </c>
      <c r="G4764" s="92">
        <v>85.740875244140625</v>
      </c>
      <c r="H4764" s="91">
        <v>60.744438171386719</v>
      </c>
      <c r="I4764" s="90">
        <v>78.977066040039063</v>
      </c>
    </row>
    <row r="4765" spans="1:9">
      <c r="A4765" s="65" t="s">
        <v>5014</v>
      </c>
      <c r="B4765" s="65" t="s">
        <v>5013</v>
      </c>
      <c r="C4765" s="131">
        <v>2.8439999999999999</v>
      </c>
      <c r="D4765" s="132">
        <v>8.0883359909057617</v>
      </c>
      <c r="E4765" s="132">
        <v>4.7084770885326037</v>
      </c>
      <c r="F4765" s="132">
        <v>35.214801207190661</v>
      </c>
      <c r="G4765" s="92">
        <v>84.465347290039063</v>
      </c>
      <c r="H4765" s="91">
        <v>60.080551147460938</v>
      </c>
      <c r="I4765" s="90">
        <v>77.867042541503906</v>
      </c>
    </row>
    <row r="4766" spans="1:9">
      <c r="A4766" s="65" t="s">
        <v>5010</v>
      </c>
      <c r="B4766" s="65" t="s">
        <v>5009</v>
      </c>
      <c r="C4766" s="131">
        <v>3.319</v>
      </c>
      <c r="D4766" s="132">
        <v>11.015761375427246</v>
      </c>
      <c r="E4766" s="132">
        <v>4.8700449738150837</v>
      </c>
      <c r="F4766" s="132">
        <v>30.686975266621285</v>
      </c>
      <c r="G4766" s="92">
        <v>83.978759765625</v>
      </c>
      <c r="H4766" s="91">
        <v>58.505397796630859</v>
      </c>
      <c r="I4766" s="90">
        <v>77.085899353027344</v>
      </c>
    </row>
    <row r="4767" spans="1:9">
      <c r="A4767" s="65" t="s">
        <v>5008</v>
      </c>
      <c r="B4767" s="65" t="s">
        <v>5007</v>
      </c>
      <c r="C4767" s="131">
        <v>2.72</v>
      </c>
      <c r="D4767" s="132">
        <v>7.398399829864502</v>
      </c>
      <c r="E4767" s="132">
        <v>4.4409766469707961</v>
      </c>
      <c r="F4767" s="132">
        <v>31.365607476635514</v>
      </c>
      <c r="G4767" s="92">
        <v>83.789192199707031</v>
      </c>
      <c r="H4767" s="91">
        <v>58.511672973632813</v>
      </c>
      <c r="I4767" s="90">
        <v>76.949325561523438</v>
      </c>
    </row>
    <row r="4768" spans="1:9">
      <c r="A4768" s="65" t="s">
        <v>5006</v>
      </c>
      <c r="B4768" s="65" t="s">
        <v>5005</v>
      </c>
      <c r="C4768" s="131">
        <v>3.016</v>
      </c>
      <c r="D4768" s="132">
        <v>9.0962562561035156</v>
      </c>
      <c r="E4768" s="132">
        <v>4.4712883055978452</v>
      </c>
      <c r="F4768" s="132">
        <v>31.633559242813742</v>
      </c>
      <c r="G4768" s="92">
        <v>84.273826599121094</v>
      </c>
      <c r="H4768" s="91">
        <v>58.900096893310547</v>
      </c>
      <c r="I4768" s="90">
        <v>77.407928466796875</v>
      </c>
    </row>
    <row r="4769" spans="1:9">
      <c r="A4769" s="65" t="s">
        <v>5004</v>
      </c>
      <c r="B4769" s="65" t="s">
        <v>5003</v>
      </c>
      <c r="C4769" s="131">
        <v>1.952</v>
      </c>
      <c r="D4769" s="132">
        <v>3.8103039264678955</v>
      </c>
      <c r="E4769" s="132">
        <v>4.6913037840834635</v>
      </c>
      <c r="F4769" s="132">
        <v>32.423666526669464</v>
      </c>
      <c r="G4769" s="92">
        <v>82.448554992675781</v>
      </c>
      <c r="H4769" s="91">
        <v>57.990081787109375</v>
      </c>
      <c r="I4769" s="90">
        <v>75.830314636230469</v>
      </c>
    </row>
    <row r="4770" spans="1:9">
      <c r="A4770" s="65" t="s">
        <v>5002</v>
      </c>
      <c r="B4770" s="65" t="s">
        <v>5001</v>
      </c>
      <c r="C4770" s="131">
        <v>2.64</v>
      </c>
      <c r="D4770" s="132">
        <v>6.9696002006530762</v>
      </c>
      <c r="E4770" s="132">
        <v>4.7072695759977865</v>
      </c>
      <c r="F4770" s="132">
        <v>34.256649556696217</v>
      </c>
      <c r="G4770" s="92">
        <v>83.930938720703125</v>
      </c>
      <c r="H4770" s="91">
        <v>59.467857360839844</v>
      </c>
      <c r="I4770" s="90">
        <v>77.311454772949219</v>
      </c>
    </row>
    <row r="4771" spans="1:9">
      <c r="A4771" s="65" t="s">
        <v>5000</v>
      </c>
      <c r="B4771" s="65" t="s">
        <v>4999</v>
      </c>
      <c r="C4771" s="131">
        <v>1.163</v>
      </c>
      <c r="D4771" s="132">
        <v>1.3525689840316772</v>
      </c>
      <c r="E4771" s="132">
        <v>4.3249341643203891</v>
      </c>
      <c r="F4771" s="132">
        <v>34.916268868533095</v>
      </c>
      <c r="G4771" s="92">
        <v>82.245285034179688</v>
      </c>
      <c r="H4771" s="91">
        <v>58.475776672363281</v>
      </c>
      <c r="I4771" s="90">
        <v>75.813468933105469</v>
      </c>
    </row>
    <row r="4772" spans="1:9">
      <c r="A4772" s="65" t="s">
        <v>4998</v>
      </c>
      <c r="B4772" s="65" t="s">
        <v>4997</v>
      </c>
      <c r="C4772" s="131">
        <v>1.667</v>
      </c>
      <c r="D4772" s="132">
        <v>2.7788889408111572</v>
      </c>
      <c r="E4772" s="132">
        <v>4.6335667062956771</v>
      </c>
      <c r="F4772" s="132">
        <v>33.344938980617371</v>
      </c>
      <c r="G4772" s="92">
        <v>82.276679992675781</v>
      </c>
      <c r="H4772" s="91">
        <v>58.123725891113281</v>
      </c>
      <c r="I4772" s="90">
        <v>75.741111755371094</v>
      </c>
    </row>
    <row r="4773" spans="1:9">
      <c r="A4773" s="65" t="s">
        <v>4996</v>
      </c>
      <c r="B4773" s="65" t="s">
        <v>4995</v>
      </c>
      <c r="C4773" s="131">
        <v>1.7030000000000001</v>
      </c>
      <c r="D4773" s="132">
        <v>2.9002089500427246</v>
      </c>
      <c r="E4773" s="132">
        <v>3.9365127719164006</v>
      </c>
      <c r="F4773" s="132">
        <v>38.030031851964203</v>
      </c>
      <c r="G4773" s="92">
        <v>84.357330322265625</v>
      </c>
      <c r="H4773" s="91">
        <v>60.664608001708984</v>
      </c>
      <c r="I4773" s="90">
        <v>77.946296691894531</v>
      </c>
    </row>
    <row r="4774" spans="1:9">
      <c r="A4774" s="65" t="s">
        <v>4994</v>
      </c>
      <c r="B4774" s="65" t="s">
        <v>4993</v>
      </c>
      <c r="C4774" s="131">
        <v>1.9670000000000001</v>
      </c>
      <c r="D4774" s="132">
        <v>3.869088888168335</v>
      </c>
      <c r="E4774" s="132">
        <v>4.6886141387429161</v>
      </c>
      <c r="F4774" s="132">
        <v>32.239694109212572</v>
      </c>
      <c r="G4774" s="92">
        <v>82.435462951660156</v>
      </c>
      <c r="H4774" s="91">
        <v>57.929416656494141</v>
      </c>
      <c r="I4774" s="90">
        <v>75.804351806640625</v>
      </c>
    </row>
    <row r="4775" spans="1:9">
      <c r="A4775" s="65" t="s">
        <v>4992</v>
      </c>
      <c r="B4775" s="65" t="s">
        <v>4991</v>
      </c>
      <c r="C4775" s="131">
        <v>0.95099999999999996</v>
      </c>
      <c r="D4775" s="132">
        <v>0.90440100431442261</v>
      </c>
      <c r="E4775" s="132">
        <v>4.7133759567853195</v>
      </c>
      <c r="F4775" s="132">
        <v>35.393545740462187</v>
      </c>
      <c r="G4775" s="92">
        <v>81.46026611328125</v>
      </c>
      <c r="H4775" s="91">
        <v>58.164299011230469</v>
      </c>
      <c r="I4775" s="90">
        <v>75.156593322753906</v>
      </c>
    </row>
    <row r="4776" spans="1:9">
      <c r="A4776" s="65" t="s">
        <v>4990</v>
      </c>
      <c r="B4776" s="65" t="s">
        <v>4989</v>
      </c>
      <c r="C4776" s="131">
        <v>0.56000000000000005</v>
      </c>
      <c r="D4776" s="132">
        <v>0.31360000371932983</v>
      </c>
      <c r="E4776" s="132">
        <v>4.2872291983234208</v>
      </c>
      <c r="F4776" s="132">
        <v>33.39179467237021</v>
      </c>
      <c r="G4776" s="92">
        <v>80.975479125976563</v>
      </c>
      <c r="H4776" s="91">
        <v>57.188907623291016</v>
      </c>
      <c r="I4776" s="90">
        <v>74.539047241210938</v>
      </c>
    </row>
    <row r="4777" spans="1:9">
      <c r="A4777" s="65" t="s">
        <v>4988</v>
      </c>
      <c r="B4777" s="65" t="s">
        <v>4987</v>
      </c>
      <c r="C4777" s="131">
        <v>1.732</v>
      </c>
      <c r="D4777" s="132">
        <v>2.999824047088623</v>
      </c>
      <c r="E4777" s="132">
        <v>4.6270458652178377</v>
      </c>
      <c r="F4777" s="132">
        <v>35.769193154034227</v>
      </c>
      <c r="G4777" s="92">
        <v>82.929763793945313</v>
      </c>
      <c r="H4777" s="91">
        <v>59.229682922363281</v>
      </c>
      <c r="I4777" s="90">
        <v>76.516738891601563</v>
      </c>
    </row>
    <row r="4778" spans="1:9">
      <c r="A4778" s="65" t="s">
        <v>4986</v>
      </c>
      <c r="B4778" s="65" t="s">
        <v>4985</v>
      </c>
      <c r="C4778" s="131">
        <v>0.82499999999999996</v>
      </c>
      <c r="D4778" s="132">
        <v>0.68062502145767212</v>
      </c>
      <c r="E4778" s="132">
        <v>4.3572716448885922</v>
      </c>
      <c r="F4778" s="132">
        <v>34.391842778301253</v>
      </c>
      <c r="G4778" s="92">
        <v>81.532875061035156</v>
      </c>
      <c r="H4778" s="91">
        <v>57.858322143554688</v>
      </c>
      <c r="I4778" s="90">
        <v>75.126754760742188</v>
      </c>
    </row>
    <row r="4779" spans="1:9">
      <c r="A4779" s="65" t="s">
        <v>4984</v>
      </c>
      <c r="B4779" s="65" t="s">
        <v>4983</v>
      </c>
      <c r="C4779" s="131">
        <v>1.7569999999999999</v>
      </c>
      <c r="D4779" s="132">
        <v>3.0870490074157715</v>
      </c>
      <c r="E4779" s="132">
        <v>4.5147155165667359</v>
      </c>
      <c r="F4779" s="132">
        <v>35.223208910295</v>
      </c>
      <c r="G4779" s="92">
        <v>83.006538391113281</v>
      </c>
      <c r="H4779" s="91">
        <v>59.105476379394531</v>
      </c>
      <c r="I4779" s="90">
        <v>76.539131164550781</v>
      </c>
    </row>
    <row r="4780" spans="1:9">
      <c r="A4780" s="65" t="s">
        <v>4982</v>
      </c>
      <c r="B4780" s="65" t="s">
        <v>4981</v>
      </c>
      <c r="C4780" s="131">
        <v>2.2770000000000001</v>
      </c>
      <c r="D4780" s="132">
        <v>5.1847290992736816</v>
      </c>
      <c r="E4780" s="132">
        <v>4.2032680270172795</v>
      </c>
      <c r="F4780" s="132">
        <v>36.972732661529342</v>
      </c>
      <c r="G4780" s="92">
        <v>84.666725158691406</v>
      </c>
      <c r="H4780" s="91">
        <v>60.620456695556641</v>
      </c>
      <c r="I4780" s="90">
        <v>78.160026550292969</v>
      </c>
    </row>
    <row r="4781" spans="1:9">
      <c r="A4781" s="65" t="s">
        <v>4980</v>
      </c>
      <c r="B4781" s="65" t="s">
        <v>4979</v>
      </c>
      <c r="C4781" s="131">
        <v>0.97399999999999998</v>
      </c>
      <c r="D4781" s="132">
        <v>0.94867599010467529</v>
      </c>
      <c r="E4781" s="132">
        <v>4.7832531811856969</v>
      </c>
      <c r="F4781" s="132">
        <v>34.040130293159606</v>
      </c>
      <c r="G4781" s="92">
        <v>81.098373413085938</v>
      </c>
      <c r="H4781" s="91">
        <v>57.562362670898438</v>
      </c>
      <c r="I4781" s="90">
        <v>74.729743957519531</v>
      </c>
    </row>
    <row r="4782" spans="1:9">
      <c r="A4782" s="65" t="s">
        <v>4978</v>
      </c>
      <c r="B4782" s="65" t="s">
        <v>4977</v>
      </c>
      <c r="C4782" s="131">
        <v>0.94399999999999995</v>
      </c>
      <c r="D4782" s="132">
        <v>0.89113599061965942</v>
      </c>
      <c r="E4782" s="132">
        <v>4.6731220223560985</v>
      </c>
      <c r="F4782" s="132">
        <v>33.75150330727601</v>
      </c>
      <c r="G4782" s="92">
        <v>81.140213012695313</v>
      </c>
      <c r="H4782" s="91">
        <v>57.486736297607422</v>
      </c>
      <c r="I4782" s="90">
        <v>74.739799499511719</v>
      </c>
    </row>
    <row r="4783" spans="1:9">
      <c r="A4783" s="65" t="s">
        <v>4976</v>
      </c>
      <c r="B4783" s="65" t="s">
        <v>4975</v>
      </c>
      <c r="C4783" s="131">
        <v>2.0990000000000002</v>
      </c>
      <c r="D4783" s="132">
        <v>4.4058008193969727</v>
      </c>
      <c r="E4783" s="132">
        <v>4.4457759729206003</v>
      </c>
      <c r="F4783" s="132">
        <v>35.575017692852086</v>
      </c>
      <c r="G4783" s="92">
        <v>83.730354309082031</v>
      </c>
      <c r="H4783" s="91">
        <v>59.664272308349609</v>
      </c>
      <c r="I4783" s="90">
        <v>77.218292236328125</v>
      </c>
    </row>
    <row r="4784" spans="1:9">
      <c r="A4784" s="65" t="s">
        <v>4974</v>
      </c>
      <c r="B4784" s="65" t="s">
        <v>4973</v>
      </c>
      <c r="C4784" s="131">
        <v>1.1419999999999999</v>
      </c>
      <c r="D4784" s="132">
        <v>1.3041640520095825</v>
      </c>
      <c r="E4784" s="132">
        <v>4.3013402608862004</v>
      </c>
      <c r="F4784" s="132">
        <v>34.320785597381345</v>
      </c>
      <c r="G4784" s="92">
        <v>82.111900329589844</v>
      </c>
      <c r="H4784" s="91">
        <v>58.216545104980469</v>
      </c>
      <c r="I4784" s="90">
        <v>75.646034240722656</v>
      </c>
    </row>
    <row r="4785" spans="1:9">
      <c r="A4785" s="65" t="s">
        <v>4972</v>
      </c>
      <c r="B4785" s="65" t="s">
        <v>4971</v>
      </c>
      <c r="C4785" s="131">
        <v>2.7989999999999999</v>
      </c>
      <c r="D4785" s="132">
        <v>7.8344011306762695</v>
      </c>
      <c r="E4785" s="132">
        <v>4.3502109960487347</v>
      </c>
      <c r="F4785" s="132">
        <v>35.01752677702045</v>
      </c>
      <c r="G4785" s="92">
        <v>84.854255676269531</v>
      </c>
      <c r="H4785" s="91">
        <v>60.21234130859375</v>
      </c>
      <c r="I4785" s="90">
        <v>78.186378479003906</v>
      </c>
    </row>
    <row r="4786" spans="1:9">
      <c r="A4786" s="65" t="s">
        <v>4970</v>
      </c>
      <c r="B4786" s="65" t="s">
        <v>4969</v>
      </c>
      <c r="C4786" s="131">
        <v>1.6120000000000001</v>
      </c>
      <c r="D4786" s="132">
        <v>2.5985438823699951</v>
      </c>
      <c r="E4786" s="132">
        <v>4.6088331937468281</v>
      </c>
      <c r="F4786" s="132">
        <v>36.102010968921391</v>
      </c>
      <c r="G4786" s="92">
        <v>82.836143493652344</v>
      </c>
      <c r="H4786" s="91">
        <v>59.257221221923828</v>
      </c>
      <c r="I4786" s="90">
        <v>76.455902099609375</v>
      </c>
    </row>
    <row r="4787" spans="1:9">
      <c r="A4787" s="65" t="s">
        <v>4968</v>
      </c>
      <c r="B4787" s="65" t="s">
        <v>4967</v>
      </c>
      <c r="C4787" s="131">
        <v>2.5579999999999998</v>
      </c>
      <c r="D4787" s="132">
        <v>6.5433640480041504</v>
      </c>
      <c r="E4787" s="132">
        <v>4.0318039509139352</v>
      </c>
      <c r="F4787" s="132">
        <v>37.891075628171805</v>
      </c>
      <c r="G4787" s="92">
        <v>85.559410095214844</v>
      </c>
      <c r="H4787" s="91">
        <v>61.4241943359375</v>
      </c>
      <c r="I4787" s="90">
        <v>79.028640747070313</v>
      </c>
    </row>
    <row r="4788" spans="1:9">
      <c r="A4788" s="65" t="s">
        <v>4966</v>
      </c>
      <c r="B4788" s="65" t="s">
        <v>4965</v>
      </c>
      <c r="C4788" s="131">
        <v>1.8460000000000001</v>
      </c>
      <c r="D4788" s="132">
        <v>3.4077160358428955</v>
      </c>
      <c r="E4788" s="132">
        <v>4.6571604752836269</v>
      </c>
      <c r="F4788" s="132">
        <v>35.375381873727086</v>
      </c>
      <c r="G4788" s="92">
        <v>82.983070373535156</v>
      </c>
      <c r="H4788" s="91">
        <v>59.160457611083984</v>
      </c>
      <c r="I4788" s="90">
        <v>76.536888122558594</v>
      </c>
    </row>
    <row r="4789" spans="1:9">
      <c r="A4789" s="65" t="s">
        <v>4964</v>
      </c>
      <c r="B4789" s="65" t="s">
        <v>4963</v>
      </c>
      <c r="C4789" s="131">
        <v>1.4870000000000001</v>
      </c>
      <c r="D4789" s="132">
        <v>2.2111690044403076</v>
      </c>
      <c r="E4789" s="132">
        <v>4.2440781773915139</v>
      </c>
      <c r="F4789" s="132">
        <v>36.992212050826616</v>
      </c>
      <c r="G4789" s="92">
        <v>83.34552001953125</v>
      </c>
      <c r="H4789" s="91">
        <v>59.768424987792969</v>
      </c>
      <c r="I4789" s="90">
        <v>76.965774536132813</v>
      </c>
    </row>
    <row r="4790" spans="1:9">
      <c r="A4790" s="65" t="s">
        <v>4962</v>
      </c>
      <c r="B4790" s="65" t="s">
        <v>4961</v>
      </c>
      <c r="C4790" s="131">
        <v>2.976</v>
      </c>
      <c r="D4790" s="132">
        <v>8.8565759658813477</v>
      </c>
      <c r="E4790" s="132">
        <v>4.1011281726044615</v>
      </c>
      <c r="F4790" s="132">
        <v>34.228132008971485</v>
      </c>
      <c r="G4790" s="92">
        <v>85.30859375</v>
      </c>
      <c r="H4790" s="91">
        <v>60.234710693359375</v>
      </c>
      <c r="I4790" s="90">
        <v>78.523826599121094</v>
      </c>
    </row>
    <row r="4791" spans="1:9">
      <c r="A4791" s="65" t="s">
        <v>4960</v>
      </c>
      <c r="B4791" s="65" t="s">
        <v>4959</v>
      </c>
      <c r="C4791" s="131">
        <v>2.4039999999999999</v>
      </c>
      <c r="D4791" s="132">
        <v>5.7792158126831055</v>
      </c>
      <c r="E4791" s="132">
        <v>4.4385324069573562</v>
      </c>
      <c r="F4791" s="132">
        <v>35.239083931043162</v>
      </c>
      <c r="G4791" s="92">
        <v>84.15252685546875</v>
      </c>
      <c r="H4791" s="91">
        <v>59.841464996337891</v>
      </c>
      <c r="I4791" s="90">
        <v>77.574172973632813</v>
      </c>
    </row>
    <row r="4792" spans="1:9">
      <c r="A4792" s="65" t="s">
        <v>4958</v>
      </c>
      <c r="B4792" s="65" t="s">
        <v>4957</v>
      </c>
      <c r="C4792" s="131">
        <v>3.1989999999999998</v>
      </c>
      <c r="D4792" s="132">
        <v>10.233600616455078</v>
      </c>
      <c r="E4792" s="132">
        <v>4.5241932744381019</v>
      </c>
      <c r="F4792" s="132">
        <v>35.086606385984744</v>
      </c>
      <c r="G4792" s="92">
        <v>85.255531311035156</v>
      </c>
      <c r="H4792" s="91">
        <v>60.512920379638672</v>
      </c>
      <c r="I4792" s="90">
        <v>78.560409545898438</v>
      </c>
    </row>
    <row r="4793" spans="1:9">
      <c r="A4793" s="65" t="s">
        <v>4956</v>
      </c>
      <c r="B4793" s="65" t="s">
        <v>4955</v>
      </c>
      <c r="C4793" s="131">
        <v>2.02</v>
      </c>
      <c r="D4793" s="132">
        <v>4.0803999900817871</v>
      </c>
      <c r="E4793" s="132">
        <v>4.1167681727586096</v>
      </c>
      <c r="F4793" s="132">
        <v>35.890935355724089</v>
      </c>
      <c r="G4793" s="92">
        <v>84.136970520019531</v>
      </c>
      <c r="H4793" s="91">
        <v>59.956089019775391</v>
      </c>
      <c r="I4793" s="90">
        <v>77.593841552734375</v>
      </c>
    </row>
    <row r="4794" spans="1:9">
      <c r="A4794" s="65" t="s">
        <v>4954</v>
      </c>
      <c r="B4794" s="65" t="s">
        <v>4953</v>
      </c>
      <c r="C4794" s="131">
        <v>2.234</v>
      </c>
      <c r="D4794" s="132">
        <v>4.9907560348510742</v>
      </c>
      <c r="E4794" s="132">
        <v>4.2432724182825581</v>
      </c>
      <c r="F4794" s="132">
        <v>35.325892857142854</v>
      </c>
      <c r="G4794" s="92">
        <v>84.175506591796875</v>
      </c>
      <c r="H4794" s="91">
        <v>59.845684051513672</v>
      </c>
      <c r="I4794" s="90">
        <v>77.592079162597656</v>
      </c>
    </row>
    <row r="4795" spans="1:9">
      <c r="A4795" s="65" t="s">
        <v>4952</v>
      </c>
      <c r="B4795" s="65" t="s">
        <v>4951</v>
      </c>
      <c r="C4795" s="131">
        <v>3.7949999999999999</v>
      </c>
      <c r="D4795" s="132">
        <v>14.40202522277832</v>
      </c>
      <c r="E4795" s="132">
        <v>4.2092000515408836</v>
      </c>
      <c r="F4795" s="132">
        <v>36.102711076684741</v>
      </c>
      <c r="G4795" s="92">
        <v>86.856689453125</v>
      </c>
      <c r="H4795" s="91">
        <v>61.752830505371094</v>
      </c>
      <c r="I4795" s="90">
        <v>80.063812255859375</v>
      </c>
    </row>
    <row r="4796" spans="1:9">
      <c r="A4796" s="65" t="s">
        <v>4950</v>
      </c>
      <c r="B4796" s="65" t="s">
        <v>4949</v>
      </c>
      <c r="C4796" s="131">
        <v>3.4470000000000001</v>
      </c>
      <c r="D4796" s="132">
        <v>11.881809234619141</v>
      </c>
      <c r="E4796" s="132">
        <v>4.3797494367122844</v>
      </c>
      <c r="F4796" s="132">
        <v>36.445466321243522</v>
      </c>
      <c r="G4796" s="92">
        <v>86.149925231933594</v>
      </c>
      <c r="H4796" s="91">
        <v>61.439361572265625</v>
      </c>
      <c r="I4796" s="90">
        <v>79.463470458984375</v>
      </c>
    </row>
    <row r="4797" spans="1:9">
      <c r="A4797" s="65" t="s">
        <v>4948</v>
      </c>
      <c r="B4797" s="65" t="s">
        <v>4947</v>
      </c>
      <c r="C4797" s="131">
        <v>2.6989999999999998</v>
      </c>
      <c r="D4797" s="132">
        <v>7.2846012115478516</v>
      </c>
      <c r="E4797" s="132">
        <v>3.6658536589023463</v>
      </c>
      <c r="F4797" s="132">
        <v>32.86506059710316</v>
      </c>
      <c r="G4797" s="92">
        <v>85.179786682128906</v>
      </c>
      <c r="H4797" s="91">
        <v>59.69354248046875</v>
      </c>
      <c r="I4797" s="90">
        <v>78.283439636230469</v>
      </c>
    </row>
    <row r="4798" spans="1:9">
      <c r="A4798" s="65" t="s">
        <v>4946</v>
      </c>
      <c r="B4798" s="65" t="s">
        <v>4945</v>
      </c>
      <c r="C4798" s="131">
        <v>2.7490000000000001</v>
      </c>
      <c r="D4798" s="132">
        <v>7.5570011138916016</v>
      </c>
      <c r="E4798" s="132">
        <v>4.6380803829673116</v>
      </c>
      <c r="F4798" s="132">
        <v>36.279666293114182</v>
      </c>
      <c r="G4798" s="92">
        <v>84.650970458984375</v>
      </c>
      <c r="H4798" s="91">
        <v>60.489780426025391</v>
      </c>
      <c r="I4798" s="90">
        <v>78.113174438476563</v>
      </c>
    </row>
    <row r="4799" spans="1:9">
      <c r="A4799" s="65" t="s">
        <v>4756</v>
      </c>
      <c r="B4799" s="65" t="s">
        <v>4755</v>
      </c>
      <c r="C4799" s="131">
        <v>1.8680000000000001</v>
      </c>
      <c r="D4799" s="132">
        <v>3.4894239902496338</v>
      </c>
      <c r="E4799" s="132">
        <v>4.8184038607509478</v>
      </c>
      <c r="F4799" s="132">
        <v>33.437748269208946</v>
      </c>
      <c r="G4799" s="92">
        <v>82.360572814941406</v>
      </c>
      <c r="H4799" s="91">
        <v>58.241107940673828</v>
      </c>
      <c r="I4799" s="90">
        <v>75.834068298339844</v>
      </c>
    </row>
    <row r="4800" spans="1:9">
      <c r="A4800" s="65" t="s">
        <v>4754</v>
      </c>
      <c r="B4800" s="65" t="s">
        <v>4753</v>
      </c>
      <c r="C4800" s="131">
        <v>1.1950000000000001</v>
      </c>
      <c r="D4800" s="132">
        <v>1.4280250072479248</v>
      </c>
      <c r="E4800" s="132">
        <v>4.4805421191996544</v>
      </c>
      <c r="F4800" s="132">
        <v>34.615026523763127</v>
      </c>
      <c r="G4800" s="92">
        <v>82.011329650878906</v>
      </c>
      <c r="H4800" s="91">
        <v>58.268947601318359</v>
      </c>
      <c r="I4800" s="90">
        <v>75.586860656738281</v>
      </c>
    </row>
    <row r="4801" spans="1:9">
      <c r="A4801" s="65" t="s">
        <v>4752</v>
      </c>
      <c r="B4801" s="65" t="s">
        <v>4751</v>
      </c>
      <c r="C4801" s="131">
        <v>1.8859999999999999</v>
      </c>
      <c r="D4801" s="132">
        <v>3.5569961071014404</v>
      </c>
      <c r="E4801" s="132">
        <v>5.0681129000925909</v>
      </c>
      <c r="F4801" s="132">
        <v>33.630908343608716</v>
      </c>
      <c r="G4801" s="92">
        <v>82.081192016601563</v>
      </c>
      <c r="H4801" s="91">
        <v>58.160400390625</v>
      </c>
      <c r="I4801" s="90">
        <v>75.608444213867188</v>
      </c>
    </row>
    <row r="4802" spans="1:9">
      <c r="A4802" s="65" t="s">
        <v>4750</v>
      </c>
      <c r="B4802" s="65" t="s">
        <v>4749</v>
      </c>
      <c r="C4802" s="131">
        <v>2.5209999999999999</v>
      </c>
      <c r="D4802" s="132">
        <v>6.3554410934448242</v>
      </c>
      <c r="E4802" s="132">
        <v>4.9724802910949979</v>
      </c>
      <c r="F4802" s="132">
        <v>33.210956416464889</v>
      </c>
      <c r="G4802" s="92">
        <v>83.136383056640625</v>
      </c>
      <c r="H4802" s="91">
        <v>58.708518981933594</v>
      </c>
      <c r="I4802" s="90">
        <v>76.52642822265625</v>
      </c>
    </row>
    <row r="4803" spans="1:9">
      <c r="A4803" s="65" t="s">
        <v>4748</v>
      </c>
      <c r="B4803" s="65" t="s">
        <v>4747</v>
      </c>
      <c r="C4803" s="131">
        <v>1.758</v>
      </c>
      <c r="D4803" s="132">
        <v>3.0905640125274658</v>
      </c>
      <c r="E4803" s="132">
        <v>5.003104635562738</v>
      </c>
      <c r="F4803" s="132">
        <v>33.16534302937518</v>
      </c>
      <c r="G4803" s="92">
        <v>81.8634033203125</v>
      </c>
      <c r="H4803" s="91">
        <v>57.874546051025391</v>
      </c>
      <c r="I4803" s="90">
        <v>75.372238159179688</v>
      </c>
    </row>
    <row r="4804" spans="1:9">
      <c r="A4804" s="65" t="s">
        <v>4746</v>
      </c>
      <c r="B4804" s="65" t="s">
        <v>4745</v>
      </c>
      <c r="C4804" s="131">
        <v>2.0569999999999999</v>
      </c>
      <c r="D4804" s="132">
        <v>4.2312488555908203</v>
      </c>
      <c r="E4804" s="132">
        <v>4.5901865225721359</v>
      </c>
      <c r="F4804" s="132">
        <v>33.596821793416574</v>
      </c>
      <c r="G4804" s="92">
        <v>83.019973754882813</v>
      </c>
      <c r="H4804" s="91">
        <v>58.673015594482422</v>
      </c>
      <c r="I4804" s="90">
        <v>76.431907653808594</v>
      </c>
    </row>
    <row r="4805" spans="1:9">
      <c r="A4805" s="65" t="s">
        <v>4744</v>
      </c>
      <c r="B4805" s="65" t="s">
        <v>4743</v>
      </c>
      <c r="C4805" s="131">
        <v>2.9769999999999999</v>
      </c>
      <c r="D4805" s="132">
        <v>8.8625288009643555</v>
      </c>
      <c r="E4805" s="132">
        <v>4.4943454855996965</v>
      </c>
      <c r="F4805" s="132">
        <v>33.444015005115382</v>
      </c>
      <c r="G4805" s="92">
        <v>84.582633972167969</v>
      </c>
      <c r="H4805" s="91">
        <v>59.615406036376953</v>
      </c>
      <c r="I4805" s="90">
        <v>77.826728820800781</v>
      </c>
    </row>
    <row r="4806" spans="1:9">
      <c r="A4806" s="65" t="s">
        <v>4742</v>
      </c>
      <c r="B4806" s="65" t="s">
        <v>4741</v>
      </c>
      <c r="C4806" s="131">
        <v>1.2230000000000001</v>
      </c>
      <c r="D4806" s="132">
        <v>1.4957289695739746</v>
      </c>
      <c r="E4806" s="132">
        <v>5.0272074385292989</v>
      </c>
      <c r="F4806" s="132">
        <v>30.379654151737032</v>
      </c>
      <c r="G4806" s="92">
        <v>80.345664978027344</v>
      </c>
      <c r="H4806" s="91">
        <v>56.097705841064453</v>
      </c>
      <c r="I4806" s="90">
        <v>73.784385681152344</v>
      </c>
    </row>
    <row r="4807" spans="1:9">
      <c r="A4807" s="65" t="s">
        <v>4740</v>
      </c>
      <c r="B4807" s="65" t="s">
        <v>4739</v>
      </c>
      <c r="C4807" s="131">
        <v>2.7010000000000001</v>
      </c>
      <c r="D4807" s="132">
        <v>7.2954010963439941</v>
      </c>
      <c r="E4807" s="132">
        <v>4.8061879395380851</v>
      </c>
      <c r="F4807" s="132">
        <v>33.745100150764593</v>
      </c>
      <c r="G4807" s="92">
        <v>83.774688720703125</v>
      </c>
      <c r="H4807" s="91">
        <v>59.239681243896484</v>
      </c>
      <c r="I4807" s="90">
        <v>77.1357421875</v>
      </c>
    </row>
    <row r="4808" spans="1:9">
      <c r="A4808" s="65" t="s">
        <v>4738</v>
      </c>
      <c r="B4808" s="65" t="s">
        <v>4737</v>
      </c>
      <c r="C4808" s="131">
        <v>3.1110000000000002</v>
      </c>
      <c r="D4808" s="132">
        <v>9.6783208847045898</v>
      </c>
      <c r="E4808" s="132">
        <v>4.585192396137594</v>
      </c>
      <c r="F4808" s="132">
        <v>35.176833025261864</v>
      </c>
      <c r="G4808" s="92">
        <v>85.051414489746094</v>
      </c>
      <c r="H4808" s="91">
        <v>60.420070648193359</v>
      </c>
      <c r="I4808" s="90">
        <v>78.386398315429688</v>
      </c>
    </row>
    <row r="4809" spans="1:9">
      <c r="A4809" s="65" t="s">
        <v>4736</v>
      </c>
      <c r="B4809" s="65" t="s">
        <v>4735</v>
      </c>
      <c r="C4809" s="131">
        <v>1.62</v>
      </c>
      <c r="D4809" s="132">
        <v>2.6243999004364014</v>
      </c>
      <c r="E4809" s="132">
        <v>4.8533610996830214</v>
      </c>
      <c r="F4809" s="132">
        <v>34.593003071171054</v>
      </c>
      <c r="G4809" s="92">
        <v>82.169410705566406</v>
      </c>
      <c r="H4809" s="91">
        <v>58.445079803466797</v>
      </c>
      <c r="I4809" s="90">
        <v>75.749824523925781</v>
      </c>
    </row>
    <row r="4810" spans="1:9">
      <c r="A4810" s="65" t="s">
        <v>4734</v>
      </c>
      <c r="B4810" s="65" t="s">
        <v>4733</v>
      </c>
      <c r="C4810" s="131">
        <v>2.13</v>
      </c>
      <c r="D4810" s="132">
        <v>4.5369000434875488</v>
      </c>
      <c r="E4810" s="132">
        <v>5.083012263567448</v>
      </c>
      <c r="F4810" s="132">
        <v>32.980711480711477</v>
      </c>
      <c r="G4810" s="92">
        <v>82.306488037109375</v>
      </c>
      <c r="H4810" s="91">
        <v>58.127670288085938</v>
      </c>
      <c r="I4810" s="90">
        <v>75.763923645019531</v>
      </c>
    </row>
    <row r="4811" spans="1:9">
      <c r="A4811" s="65" t="s">
        <v>4732</v>
      </c>
      <c r="B4811" s="65" t="s">
        <v>4731</v>
      </c>
      <c r="C4811" s="131">
        <v>1.5740000000000001</v>
      </c>
      <c r="D4811" s="132">
        <v>2.4774758815765381</v>
      </c>
      <c r="E4811" s="132">
        <v>5.2851195460817282</v>
      </c>
      <c r="F4811" s="132">
        <v>33.679126322900245</v>
      </c>
      <c r="G4811" s="92">
        <v>81.284622192382813</v>
      </c>
      <c r="H4811" s="91">
        <v>57.692428588867188</v>
      </c>
      <c r="I4811" s="90">
        <v>74.900787353515625</v>
      </c>
    </row>
    <row r="4812" spans="1:9">
      <c r="A4812" s="65" t="s">
        <v>4730</v>
      </c>
      <c r="B4812" s="65" t="s">
        <v>4729</v>
      </c>
      <c r="C4812" s="131">
        <v>1.907</v>
      </c>
      <c r="D4812" s="132">
        <v>3.6366488933563232</v>
      </c>
      <c r="E4812" s="132">
        <v>4.7595197006439127</v>
      </c>
      <c r="F4812" s="132">
        <v>32.449958248836928</v>
      </c>
      <c r="G4812" s="92">
        <v>82.286270141601563</v>
      </c>
      <c r="H4812" s="91">
        <v>57.904384613037109</v>
      </c>
      <c r="I4812" s="90">
        <v>75.688751220703125</v>
      </c>
    </row>
    <row r="4813" spans="1:9">
      <c r="A4813" s="65" t="s">
        <v>4728</v>
      </c>
      <c r="B4813" s="65" t="s">
        <v>4727</v>
      </c>
      <c r="C4813" s="131">
        <v>1.446</v>
      </c>
      <c r="D4813" s="132">
        <v>2.0909159183502197</v>
      </c>
      <c r="E4813" s="132">
        <v>5.1095056791533153</v>
      </c>
      <c r="F4813" s="132">
        <v>32.669313169502203</v>
      </c>
      <c r="G4813" s="92">
        <v>81.100326538085938</v>
      </c>
      <c r="H4813" s="91">
        <v>57.253364562988281</v>
      </c>
      <c r="I4813" s="90">
        <v>74.647552490234375</v>
      </c>
    </row>
    <row r="4814" spans="1:9">
      <c r="A4814" s="65" t="s">
        <v>4726</v>
      </c>
      <c r="B4814" s="65" t="s">
        <v>4725</v>
      </c>
      <c r="C4814" s="131">
        <v>1.5009999999999999</v>
      </c>
      <c r="D4814" s="132">
        <v>2.2530009746551514</v>
      </c>
      <c r="E4814" s="132">
        <v>4.8069695497416172</v>
      </c>
      <c r="F4814" s="132">
        <v>34.03705583756345</v>
      </c>
      <c r="G4814" s="92">
        <v>81.918991088867188</v>
      </c>
      <c r="H4814" s="91">
        <v>58.115089416503906</v>
      </c>
      <c r="I4814" s="90">
        <v>75.477874755859375</v>
      </c>
    </row>
    <row r="4815" spans="1:9">
      <c r="A4815" s="65" t="s">
        <v>4724</v>
      </c>
      <c r="B4815" s="65" t="s">
        <v>4723</v>
      </c>
      <c r="C4815" s="131">
        <v>2.0249999999999999</v>
      </c>
      <c r="D4815" s="132">
        <v>4.1006250381469727</v>
      </c>
      <c r="E4815" s="132">
        <v>4.6113240515624696</v>
      </c>
      <c r="F4815" s="132">
        <v>32.297750511247443</v>
      </c>
      <c r="G4815" s="92">
        <v>82.650032043457031</v>
      </c>
      <c r="H4815" s="91">
        <v>58.071079254150391</v>
      </c>
      <c r="I4815" s="90">
        <v>75.999191284179688</v>
      </c>
    </row>
    <row r="4816" spans="1:9">
      <c r="A4816" s="65" t="s">
        <v>4722</v>
      </c>
      <c r="B4816" s="65" t="s">
        <v>4721</v>
      </c>
      <c r="C4816" s="131">
        <v>1.4470000000000001</v>
      </c>
      <c r="D4816" s="132">
        <v>2.0938088893890381</v>
      </c>
      <c r="E4816" s="132">
        <v>5.2017775379772893</v>
      </c>
      <c r="F4816" s="132">
        <v>31.344663704928195</v>
      </c>
      <c r="G4816" s="92">
        <v>80.677482604980469</v>
      </c>
      <c r="H4816" s="91">
        <v>56.623184204101563</v>
      </c>
      <c r="I4816" s="90">
        <v>74.168609619140625</v>
      </c>
    </row>
    <row r="4817" spans="1:9">
      <c r="A4817" s="65" t="s">
        <v>4720</v>
      </c>
      <c r="B4817" s="65" t="s">
        <v>4719</v>
      </c>
      <c r="C4817" s="131">
        <v>0.84099999999999997</v>
      </c>
      <c r="D4817" s="132">
        <v>0.70728099346160889</v>
      </c>
      <c r="E4817" s="132">
        <v>5.1100831679806333</v>
      </c>
      <c r="F4817" s="132">
        <v>33.238304414671646</v>
      </c>
      <c r="G4817" s="92">
        <v>80.243461608886719</v>
      </c>
      <c r="H4817" s="91">
        <v>56.836471557617188</v>
      </c>
      <c r="I4817" s="90">
        <v>73.909744262695313</v>
      </c>
    </row>
    <row r="4818" spans="1:9">
      <c r="A4818" s="65" t="s">
        <v>4718</v>
      </c>
      <c r="B4818" s="65" t="s">
        <v>4717</v>
      </c>
      <c r="C4818" s="131">
        <v>0.78800000000000003</v>
      </c>
      <c r="D4818" s="132">
        <v>0.62094402313232422</v>
      </c>
      <c r="E4818" s="132">
        <v>5.0326588845657927</v>
      </c>
      <c r="F4818" s="132">
        <v>33.560034469551894</v>
      </c>
      <c r="G4818" s="92">
        <v>80.337409973144531</v>
      </c>
      <c r="H4818" s="91">
        <v>56.971267700195313</v>
      </c>
      <c r="I4818" s="90">
        <v>74.014747619628906</v>
      </c>
    </row>
    <row r="4819" spans="1:9">
      <c r="A4819" s="65" t="s">
        <v>4716</v>
      </c>
      <c r="B4819" s="65" t="s">
        <v>4715</v>
      </c>
      <c r="C4819" s="131">
        <v>1.6859999999999999</v>
      </c>
      <c r="D4819" s="132">
        <v>2.8425960540771484</v>
      </c>
      <c r="E4819" s="132">
        <v>4.9048845936198218</v>
      </c>
      <c r="F4819" s="132">
        <v>32.673345759552653</v>
      </c>
      <c r="G4819" s="92">
        <v>81.7762451171875</v>
      </c>
      <c r="H4819" s="91">
        <v>57.660305023193359</v>
      </c>
      <c r="I4819" s="90">
        <v>75.250694274902344</v>
      </c>
    </row>
    <row r="4820" spans="1:9">
      <c r="A4820" s="65" t="s">
        <v>4714</v>
      </c>
      <c r="B4820" s="65" t="s">
        <v>4713</v>
      </c>
      <c r="C4820" s="131">
        <v>1.9770000000000001</v>
      </c>
      <c r="D4820" s="132">
        <v>3.9085290431976318</v>
      </c>
      <c r="E4820" s="132">
        <v>4.9197597113597968</v>
      </c>
      <c r="F4820" s="132">
        <v>34.219579646017699</v>
      </c>
      <c r="G4820" s="92">
        <v>82.5667724609375</v>
      </c>
      <c r="H4820" s="91">
        <v>58.614570617675781</v>
      </c>
      <c r="I4820" s="90">
        <v>76.085525512695313</v>
      </c>
    </row>
    <row r="4821" spans="1:9">
      <c r="A4821" s="65" t="s">
        <v>4712</v>
      </c>
      <c r="B4821" s="65" t="s">
        <v>4711</v>
      </c>
      <c r="C4821" s="131">
        <v>0.76200000000000001</v>
      </c>
      <c r="D4821" s="132">
        <v>0.58064401149749756</v>
      </c>
      <c r="E4821" s="132">
        <v>4.6790559606072915</v>
      </c>
      <c r="F4821" s="132">
        <v>35.029444444444444</v>
      </c>
      <c r="G4821" s="92">
        <v>81.119186401367188</v>
      </c>
      <c r="H4821" s="91">
        <v>57.825717926025391</v>
      </c>
      <c r="I4821" s="90">
        <v>74.816184997558594</v>
      </c>
    </row>
    <row r="4822" spans="1:9">
      <c r="A4822" s="65" t="s">
        <v>4710</v>
      </c>
      <c r="B4822" s="65" t="s">
        <v>4709</v>
      </c>
      <c r="C4822" s="131">
        <v>1.173</v>
      </c>
      <c r="D4822" s="132">
        <v>1.3759289979934692</v>
      </c>
      <c r="E4822" s="132">
        <v>4.7802479663612036</v>
      </c>
      <c r="F4822" s="132">
        <v>34.141860222893449</v>
      </c>
      <c r="G4822" s="92">
        <v>81.44879150390625</v>
      </c>
      <c r="H4822" s="91">
        <v>57.82525634765625</v>
      </c>
      <c r="I4822" s="90">
        <v>75.056480407714844</v>
      </c>
    </row>
    <row r="4823" spans="1:9">
      <c r="A4823" s="65" t="s">
        <v>4708</v>
      </c>
      <c r="B4823" s="65" t="s">
        <v>4707</v>
      </c>
      <c r="C4823" s="131">
        <v>1.8380000000000001</v>
      </c>
      <c r="D4823" s="132">
        <v>3.3782439231872559</v>
      </c>
      <c r="E4823" s="132">
        <v>4.7816022813033126</v>
      </c>
      <c r="F4823" s="132">
        <v>34.61258671952428</v>
      </c>
      <c r="G4823" s="92">
        <v>82.625495910644531</v>
      </c>
      <c r="H4823" s="91">
        <v>58.736583709716797</v>
      </c>
      <c r="I4823" s="90">
        <v>76.161376953125</v>
      </c>
    </row>
    <row r="4824" spans="1:9">
      <c r="A4824" s="65" t="s">
        <v>4706</v>
      </c>
      <c r="B4824" s="65" t="s">
        <v>4705</v>
      </c>
      <c r="C4824" s="131">
        <v>0.433</v>
      </c>
      <c r="D4824" s="132">
        <v>0.18748900294303894</v>
      </c>
      <c r="E4824" s="132">
        <v>4.5473635847351863</v>
      </c>
      <c r="F4824" s="132">
        <v>32.581249198409644</v>
      </c>
      <c r="G4824" s="92">
        <v>80.22088623046875</v>
      </c>
      <c r="H4824" s="91">
        <v>56.5118408203125</v>
      </c>
      <c r="I4824" s="90">
        <v>73.805435180664063</v>
      </c>
    </row>
    <row r="4825" spans="1:9">
      <c r="A4825" s="65" t="s">
        <v>4704</v>
      </c>
      <c r="B4825" s="65" t="s">
        <v>4703</v>
      </c>
      <c r="C4825" s="131">
        <v>1.387</v>
      </c>
      <c r="D4825" s="132">
        <v>1.9237689971923828</v>
      </c>
      <c r="E4825" s="132">
        <v>4.3359930499793107</v>
      </c>
      <c r="F4825" s="132">
        <v>35.546591889559963</v>
      </c>
      <c r="G4825" s="92">
        <v>82.732994079589844</v>
      </c>
      <c r="H4825" s="91">
        <v>58.978523254394531</v>
      </c>
      <c r="I4825" s="90">
        <v>76.305252075195313</v>
      </c>
    </row>
    <row r="4826" spans="1:9">
      <c r="A4826" s="65" t="s">
        <v>4702</v>
      </c>
      <c r="B4826" s="65" t="s">
        <v>4701</v>
      </c>
      <c r="C4826" s="131">
        <v>2.2229999999999999</v>
      </c>
      <c r="D4826" s="132">
        <v>4.9417290687561035</v>
      </c>
      <c r="E4826" s="132">
        <v>3.9075613170025894</v>
      </c>
      <c r="F4826" s="132">
        <v>34.552146395156853</v>
      </c>
      <c r="G4826" s="92">
        <v>84.458053588867188</v>
      </c>
      <c r="H4826" s="91">
        <v>59.749374389648438</v>
      </c>
      <c r="I4826" s="90">
        <v>77.772109985351563</v>
      </c>
    </row>
    <row r="4827" spans="1:9">
      <c r="A4827" s="65" t="s">
        <v>4700</v>
      </c>
      <c r="B4827" s="65" t="s">
        <v>4699</v>
      </c>
      <c r="C4827" s="131">
        <v>1.44</v>
      </c>
      <c r="D4827" s="132">
        <v>2.0736000537872314</v>
      </c>
      <c r="E4827" s="132">
        <v>4.6983252833601998</v>
      </c>
      <c r="F4827" s="132">
        <v>35.41075087380981</v>
      </c>
      <c r="G4827" s="92">
        <v>82.278823852539063</v>
      </c>
      <c r="H4827" s="91">
        <v>58.7137451171875</v>
      </c>
      <c r="I4827" s="90">
        <v>75.902328491210938</v>
      </c>
    </row>
    <row r="4828" spans="1:9">
      <c r="A4828" s="65" t="s">
        <v>4698</v>
      </c>
      <c r="B4828" s="65" t="s">
        <v>4697</v>
      </c>
      <c r="C4828" s="131">
        <v>1.1870000000000001</v>
      </c>
      <c r="D4828" s="132">
        <v>1.4089690446853638</v>
      </c>
      <c r="E4828" s="132">
        <v>3.6337475534777179</v>
      </c>
      <c r="F4828" s="132">
        <v>36.510652463382158</v>
      </c>
      <c r="G4828" s="92">
        <v>83.611152648925781</v>
      </c>
      <c r="H4828" s="91">
        <v>59.684223175048828</v>
      </c>
      <c r="I4828" s="90">
        <v>77.136741638183594</v>
      </c>
    </row>
    <row r="4829" spans="1:9">
      <c r="A4829" s="65" t="s">
        <v>4696</v>
      </c>
      <c r="B4829" s="65" t="s">
        <v>4695</v>
      </c>
      <c r="C4829" s="131">
        <v>2.2650000000000001</v>
      </c>
      <c r="D4829" s="132">
        <v>5.1302251815795898</v>
      </c>
      <c r="E4829" s="132">
        <v>4.4664968430948422</v>
      </c>
      <c r="F4829" s="132">
        <v>35.35742669960262</v>
      </c>
      <c r="G4829" s="92">
        <v>83.917999267578125</v>
      </c>
      <c r="H4829" s="91">
        <v>59.728534698486328</v>
      </c>
      <c r="I4829" s="90">
        <v>77.372550964355469</v>
      </c>
    </row>
    <row r="4830" spans="1:9">
      <c r="A4830" s="65" t="s">
        <v>4694</v>
      </c>
      <c r="B4830" s="65" t="s">
        <v>4693</v>
      </c>
      <c r="C4830" s="131">
        <v>3.5510000000000002</v>
      </c>
      <c r="D4830" s="132">
        <v>12.609601020812988</v>
      </c>
      <c r="E4830" s="132">
        <v>3.3841932535366874</v>
      </c>
      <c r="F4830" s="132">
        <v>37.020500859317458</v>
      </c>
      <c r="G4830" s="92">
        <v>87.840850830078125</v>
      </c>
      <c r="H4830" s="91">
        <v>62.510185241699219</v>
      </c>
      <c r="I4830" s="90">
        <v>80.986602783203125</v>
      </c>
    </row>
    <row r="4831" spans="1:9">
      <c r="A4831" s="65" t="s">
        <v>5952</v>
      </c>
      <c r="B4831" s="65" t="s">
        <v>5951</v>
      </c>
      <c r="C4831" s="131">
        <v>4.1909999999999998</v>
      </c>
      <c r="D4831" s="132">
        <v>17.564481735229492</v>
      </c>
      <c r="E4831" s="132">
        <v>3.3890969747280679</v>
      </c>
      <c r="F4831" s="132">
        <v>39.866839714471119</v>
      </c>
      <c r="G4831" s="92">
        <v>89.461822509765625</v>
      </c>
      <c r="H4831" s="91">
        <v>64.326927185058594</v>
      </c>
      <c r="I4831" s="90">
        <v>82.660545349121094</v>
      </c>
    </row>
    <row r="4832" spans="1:9">
      <c r="A4832" s="65" t="s">
        <v>4944</v>
      </c>
      <c r="B4832" s="65" t="s">
        <v>4943</v>
      </c>
      <c r="C4832" s="131">
        <v>3.363</v>
      </c>
      <c r="D4832" s="132">
        <v>11.309768676757813</v>
      </c>
      <c r="E4832" s="132">
        <v>4.3605036284701182</v>
      </c>
      <c r="F4832" s="132">
        <v>33.691626957113684</v>
      </c>
      <c r="G4832" s="92">
        <v>85.432853698730469</v>
      </c>
      <c r="H4832" s="91">
        <v>60.198951721191406</v>
      </c>
      <c r="I4832" s="90">
        <v>78.604789733886719</v>
      </c>
    </row>
    <row r="4833" spans="1:9">
      <c r="A4833" s="65" t="s">
        <v>4942</v>
      </c>
      <c r="B4833" s="65" t="s">
        <v>4941</v>
      </c>
      <c r="C4833" s="131">
        <v>2.5339999999999998</v>
      </c>
      <c r="D4833" s="132">
        <v>6.4211559295654297</v>
      </c>
      <c r="E4833" s="132">
        <v>3.9565500965444667</v>
      </c>
      <c r="F4833" s="132">
        <v>37.225374519421983</v>
      </c>
      <c r="G4833" s="92">
        <v>85.47906494140625</v>
      </c>
      <c r="H4833" s="91">
        <v>61.171123504638672</v>
      </c>
      <c r="I4833" s="90">
        <v>78.901557922363281</v>
      </c>
    </row>
    <row r="4834" spans="1:9">
      <c r="A4834" s="65" t="s">
        <v>6094</v>
      </c>
      <c r="B4834" s="65" t="s">
        <v>6093</v>
      </c>
      <c r="C4834" s="131">
        <v>9.7330000000000005</v>
      </c>
      <c r="D4834" s="132">
        <v>94.731292724609375</v>
      </c>
      <c r="E4834" s="132">
        <v>3.8583639274381514</v>
      </c>
      <c r="F4834" s="132">
        <v>40.18576523492014</v>
      </c>
      <c r="G4834" s="92">
        <v>97.047210693359375</v>
      </c>
      <c r="H4834" s="91">
        <v>68.519721984863281</v>
      </c>
      <c r="I4834" s="90">
        <v>89.327934265136719</v>
      </c>
    </row>
    <row r="4835" spans="1:9">
      <c r="A4835" s="65" t="s">
        <v>5484</v>
      </c>
      <c r="B4835" s="65" t="s">
        <v>5483</v>
      </c>
      <c r="C4835" s="131">
        <v>5.6310000000000002</v>
      </c>
      <c r="D4835" s="132">
        <v>31.708160400390625</v>
      </c>
      <c r="E4835" s="132">
        <v>4.0515647539269501</v>
      </c>
      <c r="F4835" s="132">
        <v>33.852209172259506</v>
      </c>
      <c r="G4835" s="92">
        <v>89.391777038574219</v>
      </c>
      <c r="H4835" s="91">
        <v>62.576084136962891</v>
      </c>
      <c r="I4835" s="90">
        <v>82.135696411132813</v>
      </c>
    </row>
    <row r="4836" spans="1:9">
      <c r="A4836" s="65" t="s">
        <v>5950</v>
      </c>
      <c r="B4836" s="65" t="s">
        <v>5949</v>
      </c>
      <c r="C4836" s="131">
        <v>4.5730000000000004</v>
      </c>
      <c r="D4836" s="132">
        <v>20.912328720092773</v>
      </c>
      <c r="E4836" s="132">
        <v>3.9354825702443206</v>
      </c>
      <c r="F4836" s="132">
        <v>38.032901554404148</v>
      </c>
      <c r="G4836" s="92">
        <v>88.874031066894531</v>
      </c>
      <c r="H4836" s="91">
        <v>63.501232147216797</v>
      </c>
      <c r="I4836" s="90">
        <v>82.008384704589844</v>
      </c>
    </row>
    <row r="4837" spans="1:9">
      <c r="A4837" s="65" t="s">
        <v>5948</v>
      </c>
      <c r="B4837" s="65" t="s">
        <v>5947</v>
      </c>
      <c r="C4837" s="131">
        <v>5.7320000000000002</v>
      </c>
      <c r="D4837" s="132">
        <v>32.855823516845703</v>
      </c>
      <c r="E4837" s="132">
        <v>1.0525246303007683</v>
      </c>
      <c r="F4837" s="132">
        <v>44.02956738250856</v>
      </c>
      <c r="G4837" s="92">
        <v>96.026519775390625</v>
      </c>
      <c r="H4837" s="91">
        <v>69.180870056152344</v>
      </c>
      <c r="I4837" s="90">
        <v>88.7623291015625</v>
      </c>
    </row>
    <row r="4838" spans="1:9">
      <c r="A4838" s="65" t="s">
        <v>4940</v>
      </c>
      <c r="B4838" s="65" t="s">
        <v>4939</v>
      </c>
      <c r="C4838" s="131">
        <v>2.4239999999999999</v>
      </c>
      <c r="D4838" s="132">
        <v>5.8757758140563965</v>
      </c>
      <c r="E4838" s="132">
        <v>4.532447592694905</v>
      </c>
      <c r="F4838" s="132">
        <v>32.411341016238872</v>
      </c>
      <c r="G4838" s="92">
        <v>83.423233032226563</v>
      </c>
      <c r="H4838" s="91">
        <v>58.589473724365234</v>
      </c>
      <c r="I4838" s="90">
        <v>76.703445434570313</v>
      </c>
    </row>
    <row r="4839" spans="1:9">
      <c r="A4839" s="65" t="s">
        <v>5012</v>
      </c>
      <c r="B4839" s="65" t="s">
        <v>5011</v>
      </c>
      <c r="C4839" s="131">
        <v>0.34899999999999998</v>
      </c>
      <c r="D4839" s="132">
        <v>0.12180099636316299</v>
      </c>
      <c r="E4839" s="132">
        <v>4.2994568666643174</v>
      </c>
      <c r="F4839" s="132">
        <v>35.746937804733022</v>
      </c>
      <c r="G4839" s="92">
        <v>81.1357421875</v>
      </c>
      <c r="H4839" s="91">
        <v>57.945716857910156</v>
      </c>
      <c r="I4839" s="90">
        <v>74.860733032226563</v>
      </c>
    </row>
    <row r="4840" spans="1:9">
      <c r="A4840" s="65" t="s">
        <v>4692</v>
      </c>
      <c r="B4840" s="65" t="s">
        <v>4691</v>
      </c>
      <c r="C4840" s="131">
        <v>0.65900000000000003</v>
      </c>
      <c r="D4840" s="132">
        <v>0.43428099155426025</v>
      </c>
      <c r="E4840" s="132">
        <v>4.7135993431414338</v>
      </c>
      <c r="F4840" s="132">
        <v>33.6079604578564</v>
      </c>
      <c r="G4840" s="92">
        <v>80.585968017578125</v>
      </c>
      <c r="H4840" s="91">
        <v>57.080863952636719</v>
      </c>
      <c r="I4840" s="90">
        <v>74.225700378417969</v>
      </c>
    </row>
    <row r="4841" spans="1:9">
      <c r="A4841" s="65" t="s">
        <v>5482</v>
      </c>
      <c r="B4841" s="65" t="s">
        <v>5481</v>
      </c>
      <c r="C4841" s="131">
        <v>2.8029999999999999</v>
      </c>
      <c r="D4841" s="132">
        <v>7.856809139251709</v>
      </c>
      <c r="E4841" s="132">
        <v>3.4825116189862144</v>
      </c>
      <c r="F4841" s="132">
        <v>38.06850316918576</v>
      </c>
      <c r="G4841" s="92">
        <v>86.759796142578125</v>
      </c>
      <c r="H4841" s="91">
        <v>62.147510528564453</v>
      </c>
      <c r="I4841" s="90">
        <v>80.099937438964844</v>
      </c>
    </row>
    <row r="4842" spans="1:9">
      <c r="A4842" s="65" t="s">
        <v>5480</v>
      </c>
      <c r="B4842" s="65" t="s">
        <v>5479</v>
      </c>
      <c r="C4842" s="131">
        <v>2.4510000000000001</v>
      </c>
      <c r="D4842" s="132">
        <v>6.0074009895324707</v>
      </c>
      <c r="E4842" s="132">
        <v>4.9724389372616811</v>
      </c>
      <c r="F4842" s="132">
        <v>29.565234124438742</v>
      </c>
      <c r="G4842" s="92">
        <v>82.214179992675781</v>
      </c>
      <c r="H4842" s="91">
        <v>57.084724426269531</v>
      </c>
      <c r="I4842" s="90">
        <v>75.414375305175781</v>
      </c>
    </row>
    <row r="4843" spans="1:9">
      <c r="A4843" s="65" t="s">
        <v>5478</v>
      </c>
      <c r="B4843" s="65" t="s">
        <v>5477</v>
      </c>
      <c r="C4843" s="131">
        <v>4.0679999999999996</v>
      </c>
      <c r="D4843" s="132">
        <v>16.548624038696289</v>
      </c>
      <c r="E4843" s="132">
        <v>3.4444789010266459</v>
      </c>
      <c r="F4843" s="132">
        <v>33.378270121416946</v>
      </c>
      <c r="G4843" s="92">
        <v>87.750213623046875</v>
      </c>
      <c r="H4843" s="91">
        <v>61.408409118652344</v>
      </c>
      <c r="I4843" s="90">
        <v>80.622360229492188</v>
      </c>
    </row>
    <row r="4844" spans="1:9">
      <c r="A4844" s="65" t="s">
        <v>5476</v>
      </c>
      <c r="B4844" s="65" t="s">
        <v>5475</v>
      </c>
      <c r="C4844" s="131">
        <v>3.129</v>
      </c>
      <c r="D4844" s="132">
        <v>9.7906408309936523</v>
      </c>
      <c r="E4844" s="132">
        <v>4.3528509559886075</v>
      </c>
      <c r="F4844" s="132">
        <v>34.455354494215364</v>
      </c>
      <c r="G4844" s="92">
        <v>85.246063232421875</v>
      </c>
      <c r="H4844" s="91">
        <v>60.299888610839844</v>
      </c>
      <c r="I4844" s="90">
        <v>78.495857238769531</v>
      </c>
    </row>
    <row r="4845" spans="1:9">
      <c r="A4845" s="65" t="s">
        <v>5474</v>
      </c>
      <c r="B4845" s="65" t="s">
        <v>5473</v>
      </c>
      <c r="C4845" s="131">
        <v>1.621</v>
      </c>
      <c r="D4845" s="132">
        <v>2.627640962600708</v>
      </c>
      <c r="E4845" s="132">
        <v>3.8560145558891183</v>
      </c>
      <c r="F4845" s="132">
        <v>35.576384468491405</v>
      </c>
      <c r="G4845" s="92">
        <v>83.79266357421875</v>
      </c>
      <c r="H4845" s="91">
        <v>59.591335296630859</v>
      </c>
      <c r="I4845" s="90">
        <v>77.244003295898438</v>
      </c>
    </row>
    <row r="4846" spans="1:9">
      <c r="A4846" s="65" t="s">
        <v>5832</v>
      </c>
      <c r="B4846" s="65" t="s">
        <v>5831</v>
      </c>
      <c r="C4846" s="131">
        <v>4.319</v>
      </c>
      <c r="D4846" s="132">
        <v>18.65376091003418</v>
      </c>
      <c r="E4846" s="132">
        <v>4.1595787823969212</v>
      </c>
      <c r="F4846" s="132">
        <v>36.053056646102078</v>
      </c>
      <c r="G4846" s="92">
        <v>87.727363586425781</v>
      </c>
      <c r="H4846" s="91">
        <v>62.260951995849609</v>
      </c>
      <c r="I4846" s="90">
        <v>80.836387634277344</v>
      </c>
    </row>
    <row r="4847" spans="1:9">
      <c r="A4847" s="65" t="s">
        <v>5830</v>
      </c>
      <c r="B4847" s="65" t="s">
        <v>5829</v>
      </c>
      <c r="C4847" s="131">
        <v>4.0060000000000002</v>
      </c>
      <c r="D4847" s="132">
        <v>16.048036575317383</v>
      </c>
      <c r="E4847" s="132">
        <v>3.8729551257878341</v>
      </c>
      <c r="F4847" s="132">
        <v>38.610502577319586</v>
      </c>
      <c r="G4847" s="92">
        <v>88.215293884277344</v>
      </c>
      <c r="H4847" s="91">
        <v>63.265823364257813</v>
      </c>
      <c r="I4847" s="90">
        <v>81.464195251464844</v>
      </c>
    </row>
    <row r="4848" spans="1:9">
      <c r="A4848" s="65" t="s">
        <v>5828</v>
      </c>
      <c r="B4848" s="65" t="s">
        <v>5827</v>
      </c>
      <c r="C4848" s="131">
        <v>4.2389999999999999</v>
      </c>
      <c r="D4848" s="132">
        <v>17.969121932983398</v>
      </c>
      <c r="E4848" s="132">
        <v>4.1162312746093432</v>
      </c>
      <c r="F4848" s="132">
        <v>37.165425531914892</v>
      </c>
      <c r="G4848" s="92">
        <v>87.912277221679688</v>
      </c>
      <c r="H4848" s="91">
        <v>62.691795349121094</v>
      </c>
      <c r="I4848" s="90">
        <v>81.087844848632813</v>
      </c>
    </row>
    <row r="4849" spans="1:9">
      <c r="A4849" s="65" t="s">
        <v>5826</v>
      </c>
      <c r="B4849" s="65" t="s">
        <v>5825</v>
      </c>
      <c r="C4849" s="131">
        <v>4.3360000000000003</v>
      </c>
      <c r="D4849" s="132">
        <v>18.800895690917969</v>
      </c>
      <c r="E4849" s="132">
        <v>4.5376586151523943</v>
      </c>
      <c r="F4849" s="132">
        <v>35.678163397283896</v>
      </c>
      <c r="G4849" s="92">
        <v>87.138374328613281</v>
      </c>
      <c r="H4849" s="91">
        <v>61.841693878173828</v>
      </c>
      <c r="I4849" s="90">
        <v>80.293319702148438</v>
      </c>
    </row>
    <row r="4850" spans="1:9">
      <c r="A4850" s="65" t="s">
        <v>5824</v>
      </c>
      <c r="B4850" s="65" t="s">
        <v>5823</v>
      </c>
      <c r="C4850" s="131">
        <v>5.0270000000000001</v>
      </c>
      <c r="D4850" s="132">
        <v>25.270729064941406</v>
      </c>
      <c r="E4850" s="132">
        <v>4.5173534384590157</v>
      </c>
      <c r="F4850" s="132">
        <v>33.498470199485986</v>
      </c>
      <c r="G4850" s="92">
        <v>87.741706848144531</v>
      </c>
      <c r="H4850" s="91">
        <v>61.556747436523438</v>
      </c>
      <c r="I4850" s="90">
        <v>80.656295776367188</v>
      </c>
    </row>
    <row r="4851" spans="1:9">
      <c r="A4851" s="65" t="s">
        <v>5822</v>
      </c>
      <c r="B4851" s="65" t="s">
        <v>5821</v>
      </c>
      <c r="C4851" s="131">
        <v>5.452</v>
      </c>
      <c r="D4851" s="132">
        <v>29.72430419921875</v>
      </c>
      <c r="E4851" s="132">
        <v>4.5922216236201256</v>
      </c>
      <c r="F4851" s="132">
        <v>34.143829987084658</v>
      </c>
      <c r="G4851" s="92">
        <v>88.42559814453125</v>
      </c>
      <c r="H4851" s="91">
        <v>62.151477813720703</v>
      </c>
      <c r="I4851" s="90">
        <v>81.316062927246094</v>
      </c>
    </row>
    <row r="4852" spans="1:9">
      <c r="A4852" s="65" t="s">
        <v>5820</v>
      </c>
      <c r="B4852" s="65" t="s">
        <v>5819</v>
      </c>
      <c r="C4852" s="131">
        <v>5.5330000000000004</v>
      </c>
      <c r="D4852" s="132">
        <v>30.61408805847168</v>
      </c>
      <c r="E4852" s="132">
        <v>4.2099934806313506</v>
      </c>
      <c r="F4852" s="132">
        <v>35.990835515353488</v>
      </c>
      <c r="G4852" s="92">
        <v>89.496635437011719</v>
      </c>
      <c r="H4852" s="91">
        <v>63.286685943603516</v>
      </c>
      <c r="I4852" s="90">
        <v>82.404464721679688</v>
      </c>
    </row>
    <row r="4853" spans="1:9">
      <c r="A4853" s="65" t="s">
        <v>5818</v>
      </c>
      <c r="B4853" s="65" t="s">
        <v>5817</v>
      </c>
      <c r="C4853" s="131">
        <v>5.6840000000000002</v>
      </c>
      <c r="D4853" s="132">
        <v>32.307857513427734</v>
      </c>
      <c r="E4853" s="132">
        <v>4.6026060820191539</v>
      </c>
      <c r="F4853" s="132">
        <v>33.090208892519549</v>
      </c>
      <c r="G4853" s="92">
        <v>88.527107238769531</v>
      </c>
      <c r="H4853" s="91">
        <v>61.895820617675781</v>
      </c>
      <c r="I4853" s="90">
        <v>81.3209228515625</v>
      </c>
    </row>
    <row r="4854" spans="1:9">
      <c r="A4854" s="65" t="s">
        <v>5816</v>
      </c>
      <c r="B4854" s="65" t="s">
        <v>5815</v>
      </c>
      <c r="C4854" s="131">
        <v>5.508</v>
      </c>
      <c r="D4854" s="132">
        <v>30.338064193725586</v>
      </c>
      <c r="E4854" s="132">
        <v>4.7557971648179738</v>
      </c>
      <c r="F4854" s="132">
        <v>35.916335127545054</v>
      </c>
      <c r="G4854" s="92">
        <v>88.674522399902344</v>
      </c>
      <c r="H4854" s="91">
        <v>62.835731506347656</v>
      </c>
      <c r="I4854" s="90">
        <v>81.682777404785156</v>
      </c>
    </row>
    <row r="4855" spans="1:9">
      <c r="A4855" s="65" t="s">
        <v>5814</v>
      </c>
      <c r="B4855" s="65" t="s">
        <v>5813</v>
      </c>
      <c r="C4855" s="131">
        <v>5.8689999999999998</v>
      </c>
      <c r="D4855" s="132">
        <v>34.445159912109375</v>
      </c>
      <c r="E4855" s="132">
        <v>4.5850624449312409</v>
      </c>
      <c r="F4855" s="132">
        <v>34.859667633869691</v>
      </c>
      <c r="G4855" s="92">
        <v>89.223892211914063</v>
      </c>
      <c r="H4855" s="91">
        <v>62.820011138916016</v>
      </c>
      <c r="I4855" s="90">
        <v>82.079238891601563</v>
      </c>
    </row>
    <row r="4856" spans="1:9">
      <c r="A4856" s="65" t="s">
        <v>5812</v>
      </c>
      <c r="B4856" s="65" t="s">
        <v>5811</v>
      </c>
      <c r="C4856" s="131">
        <v>5.1479999999999997</v>
      </c>
      <c r="D4856" s="132">
        <v>26.501903533935547</v>
      </c>
      <c r="E4856" s="132">
        <v>4.4621542896801225</v>
      </c>
      <c r="F4856" s="132">
        <v>34.832660862178805</v>
      </c>
      <c r="G4856" s="92">
        <v>88.300422668457031</v>
      </c>
      <c r="H4856" s="91">
        <v>62.272605895996094</v>
      </c>
      <c r="I4856" s="90">
        <v>81.257530212402344</v>
      </c>
    </row>
    <row r="4857" spans="1:9">
      <c r="A4857" s="65" t="s">
        <v>5810</v>
      </c>
      <c r="B4857" s="65" t="s">
        <v>5809</v>
      </c>
      <c r="C4857" s="131">
        <v>6.3079999999999998</v>
      </c>
      <c r="D4857" s="132">
        <v>39.790863037109375</v>
      </c>
      <c r="E4857" s="132">
        <v>4.2035304804545977</v>
      </c>
      <c r="F4857" s="132">
        <v>33.376559623644916</v>
      </c>
      <c r="G4857" s="92">
        <v>90.0880126953125</v>
      </c>
      <c r="H4857" s="91">
        <v>62.834293365478516</v>
      </c>
      <c r="I4857" s="90">
        <v>82.713401794433594</v>
      </c>
    </row>
    <row r="4858" spans="1:9">
      <c r="A4858" s="65" t="s">
        <v>5808</v>
      </c>
      <c r="B4858" s="65" t="s">
        <v>5807</v>
      </c>
      <c r="C4858" s="131">
        <v>6.9720000000000004</v>
      </c>
      <c r="D4858" s="132">
        <v>48.608783721923828</v>
      </c>
      <c r="E4858" s="132">
        <v>4.3113717217199428</v>
      </c>
      <c r="F4858" s="132">
        <v>33.162378378378378</v>
      </c>
      <c r="G4858" s="92">
        <v>90.873565673828125</v>
      </c>
      <c r="H4858" s="91">
        <v>63.202419281005859</v>
      </c>
      <c r="I4858" s="90">
        <v>83.386009216308594</v>
      </c>
    </row>
    <row r="4859" spans="1:9">
      <c r="A4859" s="65" t="s">
        <v>5806</v>
      </c>
      <c r="B4859" s="65" t="s">
        <v>5805</v>
      </c>
      <c r="C4859" s="131">
        <v>5.05</v>
      </c>
      <c r="D4859" s="132">
        <v>25.502500534057617</v>
      </c>
      <c r="E4859" s="132">
        <v>4.7464111028798266</v>
      </c>
      <c r="F4859" s="132">
        <v>31.434040864907757</v>
      </c>
      <c r="G4859" s="92">
        <v>86.995338439941406</v>
      </c>
      <c r="H4859" s="91">
        <v>60.531356811523438</v>
      </c>
      <c r="I4859" s="90">
        <v>79.834426879882813</v>
      </c>
    </row>
    <row r="4860" spans="1:9">
      <c r="A4860" s="65" t="s">
        <v>5804</v>
      </c>
      <c r="B4860" s="65" t="s">
        <v>5803</v>
      </c>
      <c r="C4860" s="131">
        <v>4.1840000000000002</v>
      </c>
      <c r="D4860" s="132">
        <v>17.505855560302734</v>
      </c>
      <c r="E4860" s="132">
        <v>4.4285160567425992</v>
      </c>
      <c r="F4860" s="132">
        <v>32.327424152290305</v>
      </c>
      <c r="G4860" s="92">
        <v>86.311813354492188</v>
      </c>
      <c r="H4860" s="91">
        <v>60.352947235107422</v>
      </c>
      <c r="I4860" s="90">
        <v>79.287582397460938</v>
      </c>
    </row>
    <row r="4861" spans="1:9">
      <c r="A4861" s="65" t="s">
        <v>5802</v>
      </c>
      <c r="B4861" s="65" t="s">
        <v>5801</v>
      </c>
      <c r="C4861" s="131">
        <v>6.1950000000000003</v>
      </c>
      <c r="D4861" s="132">
        <v>38.378025054931641</v>
      </c>
      <c r="E4861" s="132">
        <v>4.6829575412135602</v>
      </c>
      <c r="F4861" s="132">
        <v>34.534972547147291</v>
      </c>
      <c r="G4861" s="92">
        <v>89.502586364746094</v>
      </c>
      <c r="H4861" s="91">
        <v>62.884578704833984</v>
      </c>
      <c r="I4861" s="90">
        <v>82.299995422363281</v>
      </c>
    </row>
    <row r="4862" spans="1:9">
      <c r="A4862" s="65" t="s">
        <v>5800</v>
      </c>
      <c r="B4862" s="65" t="s">
        <v>5799</v>
      </c>
      <c r="C4862" s="131">
        <v>5.742</v>
      </c>
      <c r="D4862" s="132">
        <v>32.970565795898438</v>
      </c>
      <c r="E4862" s="132">
        <v>3.8825130638687182</v>
      </c>
      <c r="F4862" s="132">
        <v>41.746900699644044</v>
      </c>
      <c r="G4862" s="92">
        <v>91.553062438964844</v>
      </c>
      <c r="H4862" s="91">
        <v>66.156120300292969</v>
      </c>
      <c r="I4862" s="90">
        <v>84.680877685546875</v>
      </c>
    </row>
    <row r="4863" spans="1:9">
      <c r="A4863" s="65" t="s">
        <v>5798</v>
      </c>
      <c r="B4863" s="65" t="s">
        <v>5797</v>
      </c>
      <c r="C4863" s="131">
        <v>4.9370000000000003</v>
      </c>
      <c r="D4863" s="132">
        <v>24.373968124389648</v>
      </c>
      <c r="E4863" s="132">
        <v>4.2376780722202687</v>
      </c>
      <c r="F4863" s="132">
        <v>31.672211236477843</v>
      </c>
      <c r="G4863" s="92">
        <v>87.591537475585938</v>
      </c>
      <c r="H4863" s="91">
        <v>60.902355194091797</v>
      </c>
      <c r="I4863" s="90">
        <v>80.36968994140625</v>
      </c>
    </row>
    <row r="4864" spans="1:9">
      <c r="A4864" s="65" t="s">
        <v>5796</v>
      </c>
      <c r="B4864" s="65" t="s">
        <v>5795</v>
      </c>
      <c r="C4864" s="131">
        <v>5.5919999999999996</v>
      </c>
      <c r="D4864" s="132">
        <v>31.270463943481445</v>
      </c>
      <c r="E4864" s="132">
        <v>4.5357892287293149</v>
      </c>
      <c r="F4864" s="132">
        <v>32.081201913079646</v>
      </c>
      <c r="G4864" s="92">
        <v>88.257820129394531</v>
      </c>
      <c r="H4864" s="91">
        <v>61.435646057128906</v>
      </c>
      <c r="I4864" s="90">
        <v>80.999984741210938</v>
      </c>
    </row>
    <row r="4865" spans="1:9">
      <c r="A4865" s="65" t="s">
        <v>5794</v>
      </c>
      <c r="B4865" s="65" t="s">
        <v>5793</v>
      </c>
      <c r="C4865" s="131">
        <v>6.2539999999999996</v>
      </c>
      <c r="D4865" s="132">
        <v>39.112514495849609</v>
      </c>
      <c r="E4865" s="132">
        <v>4.1182426996469461</v>
      </c>
      <c r="F4865" s="132">
        <v>40.060142067876875</v>
      </c>
      <c r="G4865" s="92">
        <v>91.614128112792969</v>
      </c>
      <c r="H4865" s="91">
        <v>65.697601318359375</v>
      </c>
      <c r="I4865" s="90">
        <v>84.601348876953125</v>
      </c>
    </row>
    <row r="4866" spans="1:9">
      <c r="A4866" s="65" t="s">
        <v>5792</v>
      </c>
      <c r="B4866" s="65" t="s">
        <v>5791</v>
      </c>
      <c r="C4866" s="131">
        <v>5.8419999999999996</v>
      </c>
      <c r="D4866" s="132">
        <v>34.128963470458984</v>
      </c>
      <c r="E4866" s="132">
        <v>4.660474278984001</v>
      </c>
      <c r="F4866" s="132">
        <v>35.898628560468019</v>
      </c>
      <c r="G4866" s="92">
        <v>89.308334350585938</v>
      </c>
      <c r="H4866" s="91">
        <v>63.184532165527344</v>
      </c>
      <c r="I4866" s="90">
        <v>82.239471435546875</v>
      </c>
    </row>
    <row r="4867" spans="1:9">
      <c r="A4867" s="65" t="s">
        <v>5790</v>
      </c>
      <c r="B4867" s="65" t="s">
        <v>5789</v>
      </c>
      <c r="C4867" s="131">
        <v>5.36</v>
      </c>
      <c r="D4867" s="132">
        <v>28.72960090637207</v>
      </c>
      <c r="E4867" s="132">
        <v>3.3947133853707081</v>
      </c>
      <c r="F4867" s="132">
        <v>40.666462104940166</v>
      </c>
      <c r="G4867" s="92">
        <v>91.421607971191406</v>
      </c>
      <c r="H4867" s="91">
        <v>65.7208251953125</v>
      </c>
      <c r="I4867" s="90">
        <v>84.467208862304688</v>
      </c>
    </row>
    <row r="4868" spans="1:9">
      <c r="A4868" s="65" t="s">
        <v>5788</v>
      </c>
      <c r="B4868" s="65" t="s">
        <v>5787</v>
      </c>
      <c r="C4868" s="131">
        <v>4.1390000000000002</v>
      </c>
      <c r="D4868" s="132">
        <v>17.131320953369141</v>
      </c>
      <c r="E4868" s="132">
        <v>4.2655485608939863</v>
      </c>
      <c r="F4868" s="132">
        <v>32.689499509322864</v>
      </c>
      <c r="G4868" s="92">
        <v>86.551986694335938</v>
      </c>
      <c r="H4868" s="91">
        <v>60.583717346191406</v>
      </c>
      <c r="I4868" s="90">
        <v>79.52520751953125</v>
      </c>
    </row>
    <row r="4869" spans="1:9">
      <c r="A4869" s="65" t="s">
        <v>5786</v>
      </c>
      <c r="B4869" s="65" t="s">
        <v>5785</v>
      </c>
      <c r="C4869" s="131">
        <v>4.8819999999999997</v>
      </c>
      <c r="D4869" s="132">
        <v>23.83392333984375</v>
      </c>
      <c r="E4869" s="132">
        <v>4.093172229145277</v>
      </c>
      <c r="F4869" s="132">
        <v>35.312316715542522</v>
      </c>
      <c r="G4869" s="92">
        <v>88.520515441894531</v>
      </c>
      <c r="H4869" s="91">
        <v>62.508213043212891</v>
      </c>
      <c r="I4869" s="90">
        <v>81.481826782226563</v>
      </c>
    </row>
    <row r="4870" spans="1:9">
      <c r="A4870" s="65" t="s">
        <v>5784</v>
      </c>
      <c r="B4870" s="65" t="s">
        <v>5783</v>
      </c>
      <c r="C4870" s="131">
        <v>5.1559999999999997</v>
      </c>
      <c r="D4870" s="132">
        <v>26.584335327148438</v>
      </c>
      <c r="E4870" s="132">
        <v>2.600391937173951</v>
      </c>
      <c r="F4870" s="132">
        <v>44.213784135240573</v>
      </c>
      <c r="G4870" s="92">
        <v>93.018196105957031</v>
      </c>
      <c r="H4870" s="91">
        <v>67.630325317382813</v>
      </c>
      <c r="I4870" s="90">
        <v>86.148468017578125</v>
      </c>
    </row>
    <row r="4871" spans="1:9">
      <c r="A4871" s="65" t="s">
        <v>5782</v>
      </c>
      <c r="B4871" s="65" t="s">
        <v>5781</v>
      </c>
      <c r="C4871" s="131">
        <v>4.6369999999999996</v>
      </c>
      <c r="D4871" s="132">
        <v>21.501768112182617</v>
      </c>
      <c r="E4871" s="132">
        <v>4.2122959788954084</v>
      </c>
      <c r="F4871" s="132">
        <v>34.604436961473702</v>
      </c>
      <c r="G4871" s="92">
        <v>87.820274353027344</v>
      </c>
      <c r="H4871" s="91">
        <v>61.898189544677734</v>
      </c>
      <c r="I4871" s="90">
        <v>80.805992126464844</v>
      </c>
    </row>
    <row r="4872" spans="1:9">
      <c r="A4872" s="65" t="s">
        <v>5780</v>
      </c>
      <c r="B4872" s="65" t="s">
        <v>5779</v>
      </c>
      <c r="C4872" s="131">
        <v>4.343</v>
      </c>
      <c r="D4872" s="132">
        <v>18.861648559570313</v>
      </c>
      <c r="E4872" s="132">
        <v>3.5841959262427401</v>
      </c>
      <c r="F4872" s="132">
        <v>34.868704858019193</v>
      </c>
      <c r="G4872" s="92">
        <v>88.310279846191406</v>
      </c>
      <c r="H4872" s="91">
        <v>62.198001861572266</v>
      </c>
      <c r="I4872" s="90">
        <v>81.244537353515625</v>
      </c>
    </row>
    <row r="4873" spans="1:9">
      <c r="A4873" s="65" t="s">
        <v>5778</v>
      </c>
      <c r="B4873" s="65" t="s">
        <v>5777</v>
      </c>
      <c r="C4873" s="131">
        <v>5.6950000000000003</v>
      </c>
      <c r="D4873" s="132">
        <v>32.433025360107422</v>
      </c>
      <c r="E4873" s="132">
        <v>3.7725565118014939</v>
      </c>
      <c r="F4873" s="132">
        <v>36.493514515132802</v>
      </c>
      <c r="G4873" s="92">
        <v>90.468315124511719</v>
      </c>
      <c r="H4873" s="91">
        <v>63.959014892578125</v>
      </c>
      <c r="I4873" s="90">
        <v>83.295143127441406</v>
      </c>
    </row>
    <row r="4874" spans="1:9">
      <c r="A4874" s="65" t="s">
        <v>5776</v>
      </c>
      <c r="B4874" s="65" t="s">
        <v>5775</v>
      </c>
      <c r="C4874" s="131">
        <v>5.4630000000000001</v>
      </c>
      <c r="D4874" s="132">
        <v>29.844369888305664</v>
      </c>
      <c r="E4874" s="132">
        <v>4.4746056263710692</v>
      </c>
      <c r="F4874" s="132">
        <v>30.162933996919065</v>
      </c>
      <c r="G4874" s="92">
        <v>87.722152709960938</v>
      </c>
      <c r="H4874" s="91">
        <v>60.551624298095703</v>
      </c>
      <c r="I4874" s="90">
        <v>80.37005615234375</v>
      </c>
    </row>
    <row r="4875" spans="1:9">
      <c r="A4875" s="65" t="s">
        <v>5774</v>
      </c>
      <c r="B4875" s="65" t="s">
        <v>5773</v>
      </c>
      <c r="C4875" s="131">
        <v>5.8140000000000001</v>
      </c>
      <c r="D4875" s="132">
        <v>33.802597045898438</v>
      </c>
      <c r="E4875" s="132">
        <v>4.1067346277344567</v>
      </c>
      <c r="F4875" s="132">
        <v>35.485089974293061</v>
      </c>
      <c r="G4875" s="92">
        <v>89.953140258789063</v>
      </c>
      <c r="H4875" s="91">
        <v>63.387947082519531</v>
      </c>
      <c r="I4875" s="90">
        <v>82.764839172363281</v>
      </c>
    </row>
    <row r="4876" spans="1:9">
      <c r="A4876" s="65" t="s">
        <v>5772</v>
      </c>
      <c r="B4876" s="65" t="s">
        <v>5771</v>
      </c>
      <c r="C4876" s="131">
        <v>5.867</v>
      </c>
      <c r="D4876" s="132">
        <v>34.421688079833984</v>
      </c>
      <c r="E4876" s="132">
        <v>3.8555279032680572</v>
      </c>
      <c r="F4876" s="132">
        <v>36.050856253243381</v>
      </c>
      <c r="G4876" s="92">
        <v>90.512046813964844</v>
      </c>
      <c r="H4876" s="91">
        <v>63.856914520263672</v>
      </c>
      <c r="I4876" s="90">
        <v>83.299407958984375</v>
      </c>
    </row>
    <row r="4877" spans="1:9">
      <c r="A4877" s="65" t="s">
        <v>5770</v>
      </c>
      <c r="B4877" s="65" t="s">
        <v>5769</v>
      </c>
      <c r="C4877" s="131">
        <v>6.4009999999999998</v>
      </c>
      <c r="D4877" s="132">
        <v>40.972801208496094</v>
      </c>
      <c r="E4877" s="132">
        <v>3.14742024686573</v>
      </c>
      <c r="F4877" s="132">
        <v>42.729510343021737</v>
      </c>
      <c r="G4877" s="92">
        <v>93.792724609375</v>
      </c>
      <c r="H4877" s="91">
        <v>67.66278076171875</v>
      </c>
      <c r="I4877" s="90">
        <v>86.722198486328125</v>
      </c>
    </row>
    <row r="4878" spans="1:9">
      <c r="A4878" s="65" t="s">
        <v>5768</v>
      </c>
      <c r="B4878" s="65" t="s">
        <v>5767</v>
      </c>
      <c r="C4878" s="131">
        <v>5.9180000000000001</v>
      </c>
      <c r="D4878" s="132">
        <v>35.022724151611328</v>
      </c>
      <c r="E4878" s="132">
        <v>3.2258517408499223</v>
      </c>
      <c r="F4878" s="132">
        <v>38.89015544041451</v>
      </c>
      <c r="G4878" s="92">
        <v>92.105979919433594</v>
      </c>
      <c r="H4878" s="91">
        <v>65.567802429199219</v>
      </c>
      <c r="I4878" s="90">
        <v>84.92498779296875</v>
      </c>
    </row>
    <row r="4879" spans="1:9">
      <c r="A4879" s="65" t="s">
        <v>5766</v>
      </c>
      <c r="B4879" s="65" t="s">
        <v>5765</v>
      </c>
      <c r="C4879" s="131">
        <v>7.5369999999999999</v>
      </c>
      <c r="D4879" s="132">
        <v>56.806369781494141</v>
      </c>
      <c r="E4879" s="132">
        <v>3.1989965075148494</v>
      </c>
      <c r="F4879" s="132">
        <v>43.667796610169489</v>
      </c>
      <c r="G4879" s="92">
        <v>95.604301452636719</v>
      </c>
      <c r="H4879" s="91">
        <v>68.926010131835938</v>
      </c>
      <c r="I4879" s="90">
        <v>88.385398864746094</v>
      </c>
    </row>
    <row r="4880" spans="1:9">
      <c r="A4880" s="65" t="s">
        <v>5764</v>
      </c>
      <c r="B4880" s="65" t="s">
        <v>5763</v>
      </c>
      <c r="C4880" s="131">
        <v>6.173</v>
      </c>
      <c r="D4880" s="132">
        <v>38.105930328369141</v>
      </c>
      <c r="E4880" s="132">
        <v>3.9019726695746448</v>
      </c>
      <c r="F4880" s="132">
        <v>35.0941230486685</v>
      </c>
      <c r="G4880" s="92">
        <v>90.692634582519531</v>
      </c>
      <c r="H4880" s="91">
        <v>63.673202514648438</v>
      </c>
      <c r="I4880" s="90">
        <v>83.381423950195313</v>
      </c>
    </row>
    <row r="4881" spans="1:9">
      <c r="A4881" s="65" t="s">
        <v>5762</v>
      </c>
      <c r="B4881" s="65" t="s">
        <v>5761</v>
      </c>
      <c r="C4881" s="131">
        <v>5.7460000000000004</v>
      </c>
      <c r="D4881" s="132">
        <v>33.016517639160156</v>
      </c>
      <c r="E4881" s="132">
        <v>3.6618989819707997</v>
      </c>
      <c r="F4881" s="132">
        <v>39.687426326129668</v>
      </c>
      <c r="G4881" s="92">
        <v>91.411293029785156</v>
      </c>
      <c r="H4881" s="91">
        <v>65.44329833984375</v>
      </c>
      <c r="I4881" s="90">
        <v>84.384590148925781</v>
      </c>
    </row>
    <row r="4882" spans="1:9">
      <c r="A4882" s="65" t="s">
        <v>5760</v>
      </c>
      <c r="B4882" s="65" t="s">
        <v>5759</v>
      </c>
      <c r="C4882" s="131">
        <v>4.8970000000000002</v>
      </c>
      <c r="D4882" s="132">
        <v>23.980609893798828</v>
      </c>
      <c r="E4882" s="132">
        <v>3.1369478219349203</v>
      </c>
      <c r="F4882" s="132">
        <v>41.565397030342154</v>
      </c>
      <c r="G4882" s="92">
        <v>91.279464721679688</v>
      </c>
      <c r="H4882" s="91">
        <v>65.880805969238281</v>
      </c>
      <c r="I4882" s="90">
        <v>84.406822204589844</v>
      </c>
    </row>
    <row r="4883" spans="1:9">
      <c r="A4883" s="65" t="s">
        <v>5758</v>
      </c>
      <c r="B4883" s="65" t="s">
        <v>5757</v>
      </c>
      <c r="C4883" s="131">
        <v>8.0440000000000005</v>
      </c>
      <c r="D4883" s="132">
        <v>64.7059326171875</v>
      </c>
      <c r="E4883" s="132">
        <v>2.6599232200070406</v>
      </c>
      <c r="F4883" s="132">
        <v>41.51352216354617</v>
      </c>
      <c r="G4883" s="92">
        <v>96.620437622070313</v>
      </c>
      <c r="H4883" s="91">
        <v>68.782470703125</v>
      </c>
      <c r="I4883" s="90">
        <v>89.087738037109375</v>
      </c>
    </row>
    <row r="4884" spans="1:9">
      <c r="A4884" s="65" t="s">
        <v>5756</v>
      </c>
      <c r="B4884" s="65" t="s">
        <v>5755</v>
      </c>
      <c r="C4884" s="131">
        <v>6.3559999999999999</v>
      </c>
      <c r="D4884" s="132">
        <v>40.398735046386719</v>
      </c>
      <c r="E4884" s="132">
        <v>3.6719719134896165</v>
      </c>
      <c r="F4884" s="132">
        <v>38.00657051282051</v>
      </c>
      <c r="G4884" s="92">
        <v>91.937225341796875</v>
      </c>
      <c r="H4884" s="91">
        <v>65.232597351074219</v>
      </c>
      <c r="I4884" s="90">
        <v>84.711196899414063</v>
      </c>
    </row>
    <row r="4885" spans="1:9">
      <c r="A4885" s="65" t="s">
        <v>5754</v>
      </c>
      <c r="B4885" s="65" t="s">
        <v>5753</v>
      </c>
      <c r="C4885" s="131">
        <v>5.4509999999999996</v>
      </c>
      <c r="D4885" s="132">
        <v>29.713401794433594</v>
      </c>
      <c r="E4885" s="132">
        <v>3.2741284784823264</v>
      </c>
      <c r="F4885" s="132">
        <v>38.744706741299588</v>
      </c>
      <c r="G4885" s="92">
        <v>91.301597595214844</v>
      </c>
      <c r="H4885" s="91">
        <v>65.069778442382813</v>
      </c>
      <c r="I4885" s="90">
        <v>84.203506469726563</v>
      </c>
    </row>
    <row r="4886" spans="1:9">
      <c r="A4886" s="65" t="s">
        <v>5752</v>
      </c>
      <c r="B4886" s="65" t="s">
        <v>5751</v>
      </c>
      <c r="C4886" s="131">
        <v>6.9329999999999998</v>
      </c>
      <c r="D4886" s="132">
        <v>48.066490173339844</v>
      </c>
      <c r="E4886" s="132">
        <v>2.5853530593464651</v>
      </c>
      <c r="F4886" s="132">
        <v>39.668249755552452</v>
      </c>
      <c r="G4886" s="92">
        <v>94.691108703613281</v>
      </c>
      <c r="H4886" s="91">
        <v>67.198905944824219</v>
      </c>
      <c r="I4886" s="90">
        <v>87.251968383789063</v>
      </c>
    </row>
    <row r="4887" spans="1:9">
      <c r="A4887" s="65" t="s">
        <v>5750</v>
      </c>
      <c r="B4887" s="65" t="s">
        <v>5749</v>
      </c>
      <c r="C4887" s="131">
        <v>6.0439999999999996</v>
      </c>
      <c r="D4887" s="132">
        <v>36.529937744140625</v>
      </c>
      <c r="E4887" s="132">
        <v>3.0770416330816444</v>
      </c>
      <c r="F4887" s="132">
        <v>39.443068987749839</v>
      </c>
      <c r="G4887" s="92">
        <v>92.6273193359375</v>
      </c>
      <c r="H4887" s="91">
        <v>66.017906188964844</v>
      </c>
      <c r="I4887" s="90">
        <v>85.427055358886719</v>
      </c>
    </row>
    <row r="4888" spans="1:9">
      <c r="A4888" s="65" t="s">
        <v>5748</v>
      </c>
      <c r="B4888" s="65" t="s">
        <v>5747</v>
      </c>
      <c r="C4888" s="131">
        <v>6.867</v>
      </c>
      <c r="D4888" s="132">
        <v>47.155689239501953</v>
      </c>
      <c r="E4888" s="132">
        <v>2.7289436486904872</v>
      </c>
      <c r="F4888" s="132">
        <v>43.306687772061736</v>
      </c>
      <c r="G4888" s="92">
        <v>95.201026916503906</v>
      </c>
      <c r="H4888" s="91">
        <v>68.590995788574219</v>
      </c>
      <c r="I4888" s="90">
        <v>88.000595092773438</v>
      </c>
    </row>
    <row r="4889" spans="1:9">
      <c r="A4889" s="65" t="s">
        <v>5120</v>
      </c>
      <c r="B4889" s="65" t="s">
        <v>5119</v>
      </c>
      <c r="C4889" s="131">
        <v>1.4450000000000001</v>
      </c>
      <c r="D4889" s="132">
        <v>2.0880250930786133</v>
      </c>
      <c r="E4889" s="132">
        <v>4.0895975390291941</v>
      </c>
      <c r="F4889" s="132">
        <v>38.020770392749242</v>
      </c>
      <c r="G4889" s="92">
        <v>83.723747253417969</v>
      </c>
      <c r="H4889" s="91">
        <v>60.273868560791016</v>
      </c>
      <c r="I4889" s="90">
        <v>77.378425598144531</v>
      </c>
    </row>
    <row r="4890" spans="1:9">
      <c r="A4890" s="65" t="s">
        <v>5118</v>
      </c>
      <c r="B4890" s="65" t="s">
        <v>5117</v>
      </c>
      <c r="C4890" s="131">
        <v>1.5429999999999999</v>
      </c>
      <c r="D4890" s="132">
        <v>2.3808488845825195</v>
      </c>
      <c r="E4890" s="132">
        <v>2.8754584115503592</v>
      </c>
      <c r="F4890" s="132">
        <v>39.19283484869046</v>
      </c>
      <c r="G4890" s="92">
        <v>85.850601196289063</v>
      </c>
      <c r="H4890" s="91">
        <v>61.762275695800781</v>
      </c>
      <c r="I4890" s="90">
        <v>79.33251953125</v>
      </c>
    </row>
    <row r="4891" spans="1:9">
      <c r="A4891" s="65" t="s">
        <v>5116</v>
      </c>
      <c r="B4891" s="65" t="s">
        <v>5115</v>
      </c>
      <c r="C4891" s="131">
        <v>0.255</v>
      </c>
      <c r="D4891" s="132">
        <v>6.5025001764297485E-2</v>
      </c>
      <c r="E4891" s="132">
        <v>4.3628888243400956</v>
      </c>
      <c r="F4891" s="132">
        <v>34.483052801475672</v>
      </c>
      <c r="G4891" s="92">
        <v>80.610671997070313</v>
      </c>
      <c r="H4891" s="91">
        <v>57.254978179931641</v>
      </c>
      <c r="I4891" s="90">
        <v>74.29083251953125</v>
      </c>
    </row>
    <row r="4892" spans="1:9">
      <c r="A4892" s="65" t="s">
        <v>5114</v>
      </c>
      <c r="B4892" s="65" t="s">
        <v>5113</v>
      </c>
      <c r="C4892" s="131">
        <v>0.93700000000000006</v>
      </c>
      <c r="D4892" s="132">
        <v>0.87796902656555176</v>
      </c>
      <c r="E4892" s="132">
        <v>4.6125180309808167</v>
      </c>
      <c r="F4892" s="132">
        <v>33.982392734686314</v>
      </c>
      <c r="G4892" s="92">
        <v>81.265419006347656</v>
      </c>
      <c r="H4892" s="91">
        <v>57.621498107910156</v>
      </c>
      <c r="I4892" s="90">
        <v>74.867591857910156</v>
      </c>
    </row>
    <row r="4893" spans="1:9">
      <c r="A4893" s="65" t="s">
        <v>5112</v>
      </c>
      <c r="B4893" s="65" t="s">
        <v>5111</v>
      </c>
      <c r="C4893" s="131">
        <v>1.0169999999999999</v>
      </c>
      <c r="D4893" s="132">
        <v>1.0342890024185181</v>
      </c>
      <c r="E4893" s="132">
        <v>4.5162248582814657</v>
      </c>
      <c r="F4893" s="132">
        <v>33.844593223777643</v>
      </c>
      <c r="G4893" s="92">
        <v>81.50048828125</v>
      </c>
      <c r="H4893" s="91">
        <v>57.720745086669922</v>
      </c>
      <c r="I4893" s="90">
        <v>75.065902709960938</v>
      </c>
    </row>
    <row r="4894" spans="1:9">
      <c r="A4894" s="65" t="s">
        <v>5110</v>
      </c>
      <c r="B4894" s="65" t="s">
        <v>5109</v>
      </c>
      <c r="C4894" s="131">
        <v>0.98599999999999999</v>
      </c>
      <c r="D4894" s="132">
        <v>0.97219598293304443</v>
      </c>
      <c r="E4894" s="132">
        <v>4.1029468197397687</v>
      </c>
      <c r="F4894" s="132">
        <v>34.885378948682735</v>
      </c>
      <c r="G4894" s="92">
        <v>82.26287841796875</v>
      </c>
      <c r="H4894" s="91">
        <v>58.43096923828125</v>
      </c>
      <c r="I4894" s="90">
        <v>75.814178466796875</v>
      </c>
    </row>
    <row r="4895" spans="1:9">
      <c r="A4895" s="65" t="s">
        <v>5108</v>
      </c>
      <c r="B4895" s="65" t="s">
        <v>5107</v>
      </c>
      <c r="C4895" s="131">
        <v>2.3330000000000002</v>
      </c>
      <c r="D4895" s="132">
        <v>5.4428892135620117</v>
      </c>
      <c r="E4895" s="132">
        <v>4.0402241913550245</v>
      </c>
      <c r="F4895" s="132">
        <v>36.968097314666053</v>
      </c>
      <c r="G4895" s="92">
        <v>84.984321594238281</v>
      </c>
      <c r="H4895" s="91">
        <v>60.794918060302734</v>
      </c>
      <c r="I4895" s="90">
        <v>78.438888549804688</v>
      </c>
    </row>
    <row r="4896" spans="1:9">
      <c r="A4896" s="65" t="s">
        <v>5106</v>
      </c>
      <c r="B4896" s="65" t="s">
        <v>5105</v>
      </c>
      <c r="C4896" s="131">
        <v>1.6879999999999999</v>
      </c>
      <c r="D4896" s="132">
        <v>2.84934401512146</v>
      </c>
      <c r="E4896" s="132">
        <v>4.0258035738789077</v>
      </c>
      <c r="F4896" s="132">
        <v>38.936701005336971</v>
      </c>
      <c r="G4896" s="92">
        <v>84.409263610839844</v>
      </c>
      <c r="H4896" s="91">
        <v>60.969722747802734</v>
      </c>
      <c r="I4896" s="90">
        <v>78.066734313964844</v>
      </c>
    </row>
    <row r="4897" spans="1:9">
      <c r="A4897" s="65" t="s">
        <v>5104</v>
      </c>
      <c r="B4897" s="65" t="s">
        <v>5103</v>
      </c>
      <c r="C4897" s="131">
        <v>1.6459999999999999</v>
      </c>
      <c r="D4897" s="132">
        <v>2.7093160152435303</v>
      </c>
      <c r="E4897" s="132">
        <v>4.2482663698162835</v>
      </c>
      <c r="F4897" s="132">
        <v>35.166905102527423</v>
      </c>
      <c r="G4897" s="92">
        <v>83.190116882324219</v>
      </c>
      <c r="H4897" s="91">
        <v>59.157863616943359</v>
      </c>
      <c r="I4897" s="90">
        <v>76.687210083007813</v>
      </c>
    </row>
    <row r="4898" spans="1:9">
      <c r="A4898" s="65" t="s">
        <v>5102</v>
      </c>
      <c r="B4898" s="65" t="s">
        <v>5101</v>
      </c>
      <c r="C4898" s="131">
        <v>1.6659999999999999</v>
      </c>
      <c r="D4898" s="132">
        <v>2.7755560874938965</v>
      </c>
      <c r="E4898" s="132">
        <v>3.8765447597381173</v>
      </c>
      <c r="F4898" s="132">
        <v>34.998417266187047</v>
      </c>
      <c r="G4898" s="92">
        <v>83.707733154296875</v>
      </c>
      <c r="H4898" s="91">
        <v>59.378135681152344</v>
      </c>
      <c r="I4898" s="90">
        <v>77.124366760253906</v>
      </c>
    </row>
    <row r="4899" spans="1:9">
      <c r="A4899" s="65" t="s">
        <v>5100</v>
      </c>
      <c r="B4899" s="65" t="s">
        <v>5099</v>
      </c>
      <c r="C4899" s="131">
        <v>2.5569999999999999</v>
      </c>
      <c r="D4899" s="132">
        <v>6.5382490158081055</v>
      </c>
      <c r="E4899" s="132">
        <v>4.4606539006761619</v>
      </c>
      <c r="F4899" s="132">
        <v>34.359786126354301</v>
      </c>
      <c r="G4899" s="92">
        <v>84.1690673828125</v>
      </c>
      <c r="H4899" s="91">
        <v>59.607158660888672</v>
      </c>
      <c r="I4899" s="90">
        <v>77.522842407226563</v>
      </c>
    </row>
    <row r="4900" spans="1:9">
      <c r="A4900" s="65" t="s">
        <v>5098</v>
      </c>
      <c r="B4900" s="65" t="s">
        <v>5097</v>
      </c>
      <c r="C4900" s="131">
        <v>4.1449999999999996</v>
      </c>
      <c r="D4900" s="132">
        <v>17.181024551391602</v>
      </c>
      <c r="E4900" s="132">
        <v>3.9314358736716275</v>
      </c>
      <c r="F4900" s="132">
        <v>39.894491750931344</v>
      </c>
      <c r="G4900" s="92">
        <v>88.633964538574219</v>
      </c>
      <c r="H4900" s="91">
        <v>63.900634765625</v>
      </c>
      <c r="I4900" s="90">
        <v>81.941352844238281</v>
      </c>
    </row>
    <row r="4901" spans="1:9">
      <c r="A4901" s="65" t="s">
        <v>5096</v>
      </c>
      <c r="B4901" s="65" t="s">
        <v>5095</v>
      </c>
      <c r="C4901" s="131">
        <v>2.5539999999999998</v>
      </c>
      <c r="D4901" s="132">
        <v>6.5229158401489258</v>
      </c>
      <c r="E4901" s="132">
        <v>4.2560020071414799</v>
      </c>
      <c r="F4901" s="132">
        <v>38.051726334564911</v>
      </c>
      <c r="G4901" s="92">
        <v>85.273429870605469</v>
      </c>
      <c r="H4901" s="91">
        <v>61.325225830078125</v>
      </c>
      <c r="I4901" s="90">
        <v>78.793266296386719</v>
      </c>
    </row>
    <row r="4902" spans="1:9">
      <c r="A4902" s="65" t="s">
        <v>5094</v>
      </c>
      <c r="B4902" s="65" t="s">
        <v>5093</v>
      </c>
      <c r="C4902" s="131">
        <v>5.1779999999999999</v>
      </c>
      <c r="D4902" s="132">
        <v>26.811683654785156</v>
      </c>
      <c r="E4902" s="132">
        <v>3.7163730657393397</v>
      </c>
      <c r="F4902" s="132">
        <v>41.085710423144519</v>
      </c>
      <c r="G4902" s="92">
        <v>90.786064147949219</v>
      </c>
      <c r="H4902" s="91">
        <v>65.504966735839844</v>
      </c>
      <c r="I4902" s="90">
        <v>83.945228576660156</v>
      </c>
    </row>
    <row r="4903" spans="1:9">
      <c r="A4903" s="65" t="s">
        <v>5092</v>
      </c>
      <c r="B4903" s="65" t="s">
        <v>5091</v>
      </c>
      <c r="C4903" s="131">
        <v>4.3650000000000002</v>
      </c>
      <c r="D4903" s="132">
        <v>19.053224563598633</v>
      </c>
      <c r="E4903" s="132">
        <v>3.7669105443282387</v>
      </c>
      <c r="F4903" s="132">
        <v>40.880039210881023</v>
      </c>
      <c r="G4903" s="92">
        <v>89.424385070800781</v>
      </c>
      <c r="H4903" s="91">
        <v>64.644950866699219</v>
      </c>
      <c r="I4903" s="90">
        <v>82.71929931640625</v>
      </c>
    </row>
    <row r="4904" spans="1:9">
      <c r="A4904" s="65" t="s">
        <v>5090</v>
      </c>
      <c r="B4904" s="65" t="s">
        <v>5089</v>
      </c>
      <c r="C4904" s="131">
        <v>3.2559999999999998</v>
      </c>
      <c r="D4904" s="132">
        <v>10.601535797119141</v>
      </c>
      <c r="E4904" s="132">
        <v>4.1906442839341977</v>
      </c>
      <c r="F4904" s="132">
        <v>37.199949666540832</v>
      </c>
      <c r="G4904" s="92">
        <v>86.284347534179688</v>
      </c>
      <c r="H4904" s="91">
        <v>61.7117919921875</v>
      </c>
      <c r="I4904" s="90">
        <v>79.635238647460938</v>
      </c>
    </row>
    <row r="4905" spans="1:9">
      <c r="A4905" s="65" t="s">
        <v>5088</v>
      </c>
      <c r="B4905" s="65" t="s">
        <v>5087</v>
      </c>
      <c r="C4905" s="131">
        <v>5.6580000000000004</v>
      </c>
      <c r="D4905" s="132">
        <v>32.012962341308594</v>
      </c>
      <c r="E4905" s="132">
        <v>3.3666824853405832</v>
      </c>
      <c r="F4905" s="132">
        <v>36.164894238635036</v>
      </c>
      <c r="G4905" s="92">
        <v>90.910331726074219</v>
      </c>
      <c r="H4905" s="91">
        <v>64.082939147949219</v>
      </c>
      <c r="I4905" s="90">
        <v>83.651084899902344</v>
      </c>
    </row>
    <row r="4906" spans="1:9">
      <c r="A4906" s="65" t="s">
        <v>5086</v>
      </c>
      <c r="B4906" s="65" t="s">
        <v>5085</v>
      </c>
      <c r="C4906" s="131">
        <v>6.7190000000000003</v>
      </c>
      <c r="D4906" s="132">
        <v>45.144962310791016</v>
      </c>
      <c r="E4906" s="132">
        <v>3.8447920337593837</v>
      </c>
      <c r="F4906" s="132">
        <v>39.03307189542484</v>
      </c>
      <c r="G4906" s="92">
        <v>92.46185302734375</v>
      </c>
      <c r="H4906" s="91">
        <v>65.839744567871094</v>
      </c>
      <c r="I4906" s="90">
        <v>85.258155822753906</v>
      </c>
    </row>
    <row r="4907" spans="1:9">
      <c r="A4907" s="65" t="s">
        <v>5084</v>
      </c>
      <c r="B4907" s="65" t="s">
        <v>5083</v>
      </c>
      <c r="C4907" s="131">
        <v>3.702</v>
      </c>
      <c r="D4907" s="132">
        <v>13.704804420471191</v>
      </c>
      <c r="E4907" s="132">
        <v>3.8398128560345066</v>
      </c>
      <c r="F4907" s="132">
        <v>38.077175159757495</v>
      </c>
      <c r="G4907" s="92">
        <v>87.670654296875</v>
      </c>
      <c r="H4907" s="91">
        <v>62.773654937744141</v>
      </c>
      <c r="I4907" s="90">
        <v>80.933753967285156</v>
      </c>
    </row>
    <row r="4908" spans="1:9">
      <c r="A4908" s="65" t="s">
        <v>5082</v>
      </c>
      <c r="B4908" s="65" t="s">
        <v>5081</v>
      </c>
      <c r="C4908" s="131">
        <v>4.3689999999999998</v>
      </c>
      <c r="D4908" s="132">
        <v>19.088161468505859</v>
      </c>
      <c r="E4908" s="132">
        <v>2.5169991792801514</v>
      </c>
      <c r="F4908" s="132">
        <v>36.951984489051092</v>
      </c>
      <c r="G4908" s="92">
        <v>90.314933776855469</v>
      </c>
      <c r="H4908" s="91">
        <v>63.886486053466797</v>
      </c>
      <c r="I4908" s="90">
        <v>83.16363525390625</v>
      </c>
    </row>
    <row r="4909" spans="1:9">
      <c r="A4909" s="65" t="s">
        <v>4690</v>
      </c>
      <c r="B4909" s="65" t="s">
        <v>4689</v>
      </c>
      <c r="C4909" s="131">
        <v>1.68</v>
      </c>
      <c r="D4909" s="132">
        <v>2.8224000930786133</v>
      </c>
      <c r="E4909" s="132">
        <v>3.7269579626884406</v>
      </c>
      <c r="F4909" s="132">
        <v>34.183726385973578</v>
      </c>
      <c r="G4909" s="92">
        <v>83.759468078613281</v>
      </c>
      <c r="H4909" s="91">
        <v>59.155059814453125</v>
      </c>
      <c r="I4909" s="90">
        <v>77.101737976074219</v>
      </c>
    </row>
    <row r="4910" spans="1:9">
      <c r="A4910" s="65" t="s">
        <v>4688</v>
      </c>
      <c r="B4910" s="65" t="s">
        <v>4687</v>
      </c>
      <c r="C4910" s="131">
        <v>2.69</v>
      </c>
      <c r="D4910" s="132">
        <v>7.2361001968383789</v>
      </c>
      <c r="E4910" s="132">
        <v>2.3454007668447092</v>
      </c>
      <c r="F4910" s="132">
        <v>43.429939694927278</v>
      </c>
      <c r="G4910" s="92">
        <v>89.373031616210938</v>
      </c>
      <c r="H4910" s="91">
        <v>65.144851684570313</v>
      </c>
      <c r="I4910" s="90">
        <v>82.817108154296875</v>
      </c>
    </row>
    <row r="4911" spans="1:9">
      <c r="A4911" s="65" t="s">
        <v>4686</v>
      </c>
      <c r="B4911" s="65" t="s">
        <v>4685</v>
      </c>
      <c r="C4911" s="131">
        <v>1.4490000000000001</v>
      </c>
      <c r="D4911" s="132">
        <v>2.0996010303497314</v>
      </c>
      <c r="E4911" s="132">
        <v>4.3899123070581378</v>
      </c>
      <c r="F4911" s="132">
        <v>35.371894202511356</v>
      </c>
      <c r="G4911" s="92">
        <v>82.718551635742188</v>
      </c>
      <c r="H4911" s="91">
        <v>58.931507110595703</v>
      </c>
      <c r="I4911" s="90">
        <v>76.281997680664063</v>
      </c>
    </row>
    <row r="4912" spans="1:9">
      <c r="A4912" s="65" t="s">
        <v>4684</v>
      </c>
      <c r="B4912" s="65" t="s">
        <v>4683</v>
      </c>
      <c r="C4912" s="131">
        <v>2.2690000000000001</v>
      </c>
      <c r="D4912" s="132">
        <v>5.1483612060546875</v>
      </c>
      <c r="E4912" s="132">
        <v>4.2341964389768902</v>
      </c>
      <c r="F4912" s="132">
        <v>39.632172260924634</v>
      </c>
      <c r="G4912" s="92">
        <v>85.202041625976563</v>
      </c>
      <c r="H4912" s="91">
        <v>61.722084045410156</v>
      </c>
      <c r="I4912" s="90">
        <v>78.848579406738281</v>
      </c>
    </row>
    <row r="4913" spans="1:9">
      <c r="A4913" s="65" t="s">
        <v>4682</v>
      </c>
      <c r="B4913" s="65" t="s">
        <v>4681</v>
      </c>
      <c r="C4913" s="131">
        <v>0.746</v>
      </c>
      <c r="D4913" s="132">
        <v>0.55651599168777466</v>
      </c>
      <c r="E4913" s="132">
        <v>4.4863961113911248</v>
      </c>
      <c r="F4913" s="132">
        <v>34.297817438985057</v>
      </c>
      <c r="G4913" s="92">
        <v>81.2012939453125</v>
      </c>
      <c r="H4913" s="91">
        <v>57.63677978515625</v>
      </c>
      <c r="I4913" s="90">
        <v>74.824951171875</v>
      </c>
    </row>
    <row r="4914" spans="1:9">
      <c r="A4914" s="65" t="s">
        <v>4680</v>
      </c>
      <c r="B4914" s="65" t="s">
        <v>4679</v>
      </c>
      <c r="C4914" s="131">
        <v>1.657</v>
      </c>
      <c r="D4914" s="132">
        <v>2.7456490993499756</v>
      </c>
      <c r="E4914" s="132">
        <v>4.7602249666195879</v>
      </c>
      <c r="F4914" s="132">
        <v>34.304193869647008</v>
      </c>
      <c r="G4914" s="92">
        <v>82.295799255371094</v>
      </c>
      <c r="H4914" s="91">
        <v>58.429302215576172</v>
      </c>
      <c r="I4914" s="90">
        <v>75.837745666503906</v>
      </c>
    </row>
    <row r="4915" spans="1:9">
      <c r="A4915" s="65" t="s">
        <v>4678</v>
      </c>
      <c r="B4915" s="65" t="s">
        <v>4677</v>
      </c>
      <c r="C4915" s="131">
        <v>1.7450000000000001</v>
      </c>
      <c r="D4915" s="132">
        <v>3.045025110244751</v>
      </c>
      <c r="E4915" s="132">
        <v>4.6439616019896057</v>
      </c>
      <c r="F4915" s="132">
        <v>36.334088740458014</v>
      </c>
      <c r="G4915" s="92">
        <v>83.052543640136719</v>
      </c>
      <c r="H4915" s="91">
        <v>59.471660614013672</v>
      </c>
      <c r="I4915" s="90">
        <v>76.671768188476563</v>
      </c>
    </row>
    <row r="4916" spans="1:9">
      <c r="A4916" s="65" t="s">
        <v>4676</v>
      </c>
      <c r="B4916" s="65" t="s">
        <v>4675</v>
      </c>
      <c r="C4916" s="131">
        <v>1.7729999999999999</v>
      </c>
      <c r="D4916" s="132">
        <v>3.143528938293457</v>
      </c>
      <c r="E4916" s="132">
        <v>4.703433093695657</v>
      </c>
      <c r="F4916" s="132">
        <v>33.003180817225349</v>
      </c>
      <c r="G4916" s="92">
        <v>82.272979736328125</v>
      </c>
      <c r="H4916" s="91">
        <v>58.039630889892578</v>
      </c>
      <c r="I4916" s="90">
        <v>75.715660095214844</v>
      </c>
    </row>
    <row r="4917" spans="1:9">
      <c r="A4917" s="65" t="s">
        <v>4674</v>
      </c>
      <c r="B4917" s="65" t="s">
        <v>4673</v>
      </c>
      <c r="C4917" s="131">
        <v>1.9530000000000001</v>
      </c>
      <c r="D4917" s="132">
        <v>3.814208984375</v>
      </c>
      <c r="E4917" s="132">
        <v>4.2822282383470052</v>
      </c>
      <c r="F4917" s="132">
        <v>34.391796828424944</v>
      </c>
      <c r="G4917" s="92">
        <v>83.46337890625</v>
      </c>
      <c r="H4917" s="91">
        <v>59.127140045166016</v>
      </c>
      <c r="I4917" s="90">
        <v>76.878211975097656</v>
      </c>
    </row>
    <row r="4918" spans="1:9">
      <c r="A4918" s="65" t="s">
        <v>4672</v>
      </c>
      <c r="B4918" s="65" t="s">
        <v>4671</v>
      </c>
      <c r="C4918" s="131">
        <v>2.5470000000000002</v>
      </c>
      <c r="D4918" s="132">
        <v>6.4872088432312012</v>
      </c>
      <c r="E4918" s="132">
        <v>3.8101955375199661</v>
      </c>
      <c r="F4918" s="132">
        <v>39.269779179810726</v>
      </c>
      <c r="G4918" s="92">
        <v>86.160346984863281</v>
      </c>
      <c r="H4918" s="91">
        <v>62.161479949951172</v>
      </c>
      <c r="I4918" s="90">
        <v>79.666473388671875</v>
      </c>
    </row>
    <row r="4919" spans="1:9">
      <c r="A4919" s="65" t="s">
        <v>4670</v>
      </c>
      <c r="B4919" s="65" t="s">
        <v>4669</v>
      </c>
      <c r="C4919" s="131">
        <v>4.0090000000000003</v>
      </c>
      <c r="D4919" s="132">
        <v>16.072080612182617</v>
      </c>
      <c r="E4919" s="132">
        <v>4.4257889556066834</v>
      </c>
      <c r="F4919" s="132">
        <v>36.089623248039089</v>
      </c>
      <c r="G4919" s="92">
        <v>86.881553649902344</v>
      </c>
      <c r="H4919" s="91">
        <v>61.792568206787109</v>
      </c>
      <c r="I4919" s="90">
        <v>80.092704772949219</v>
      </c>
    </row>
    <row r="4920" spans="1:9">
      <c r="A4920" s="65" t="s">
        <v>4668</v>
      </c>
      <c r="B4920" s="65" t="s">
        <v>4667</v>
      </c>
      <c r="C4920" s="131">
        <v>1.7629999999999999</v>
      </c>
      <c r="D4920" s="132">
        <v>3.1081690788269043</v>
      </c>
      <c r="E4920" s="132">
        <v>4.5170043991732172</v>
      </c>
      <c r="F4920" s="132">
        <v>33.80855348892311</v>
      </c>
      <c r="G4920" s="92">
        <v>82.698287963867188</v>
      </c>
      <c r="H4920" s="91">
        <v>58.507785797119141</v>
      </c>
      <c r="I4920" s="90">
        <v>76.152557373046875</v>
      </c>
    </row>
    <row r="4921" spans="1:9">
      <c r="A4921" s="65" t="s">
        <v>4666</v>
      </c>
      <c r="B4921" s="65" t="s">
        <v>4665</v>
      </c>
      <c r="C4921" s="131">
        <v>2.0529999999999999</v>
      </c>
      <c r="D4921" s="132">
        <v>4.2148089408874512</v>
      </c>
      <c r="E4921" s="132">
        <v>4.4901926404898989</v>
      </c>
      <c r="F4921" s="132">
        <v>34.58132989328017</v>
      </c>
      <c r="G4921" s="92">
        <v>83.373222351074219</v>
      </c>
      <c r="H4921" s="91">
        <v>59.160888671875</v>
      </c>
      <c r="I4921" s="90">
        <v>76.821586608886719</v>
      </c>
    </row>
    <row r="4922" spans="1:9">
      <c r="A4922" s="65" t="s">
        <v>4664</v>
      </c>
      <c r="B4922" s="65" t="s">
        <v>4663</v>
      </c>
      <c r="C4922" s="131">
        <v>2.9169999999999998</v>
      </c>
      <c r="D4922" s="132">
        <v>8.5088891983032227</v>
      </c>
      <c r="E4922" s="132">
        <v>3.9175904853325982</v>
      </c>
      <c r="F4922" s="132">
        <v>34.422208040842371</v>
      </c>
      <c r="G4922" s="92">
        <v>85.516830444335938</v>
      </c>
      <c r="H4922" s="91">
        <v>60.392189025878906</v>
      </c>
      <c r="I4922" s="90">
        <v>78.718330383300781</v>
      </c>
    </row>
    <row r="4923" spans="1:9">
      <c r="A4923" s="65" t="s">
        <v>4662</v>
      </c>
      <c r="B4923" s="65" t="s">
        <v>4661</v>
      </c>
      <c r="C4923" s="131">
        <v>2.4039999999999999</v>
      </c>
      <c r="D4923" s="132">
        <v>5.7792158126831055</v>
      </c>
      <c r="E4923" s="132">
        <v>3.9771800212710393</v>
      </c>
      <c r="F4923" s="132">
        <v>39.459153855926822</v>
      </c>
      <c r="G4923" s="92">
        <v>85.740211486816406</v>
      </c>
      <c r="H4923" s="91">
        <v>61.974445343017578</v>
      </c>
      <c r="I4923" s="90">
        <v>79.309410095214844</v>
      </c>
    </row>
    <row r="4924" spans="1:9">
      <c r="A4924" s="65" t="s">
        <v>4660</v>
      </c>
      <c r="B4924" s="65" t="s">
        <v>4659</v>
      </c>
      <c r="C4924" s="131">
        <v>3.153</v>
      </c>
      <c r="D4924" s="132">
        <v>9.9414091110229492</v>
      </c>
      <c r="E4924" s="132">
        <v>3.8625984411943457</v>
      </c>
      <c r="F4924" s="132">
        <v>37.488684938395778</v>
      </c>
      <c r="G4924" s="92">
        <v>86.648170471191406</v>
      </c>
      <c r="H4924" s="91">
        <v>61.972297668457031</v>
      </c>
      <c r="I4924" s="90">
        <v>79.971107482910156</v>
      </c>
    </row>
    <row r="4925" spans="1:9">
      <c r="A4925" s="65" t="s">
        <v>4658</v>
      </c>
      <c r="B4925" s="65" t="s">
        <v>4657</v>
      </c>
      <c r="C4925" s="131">
        <v>4.1769999999999996</v>
      </c>
      <c r="D4925" s="132">
        <v>17.447328567504883</v>
      </c>
      <c r="E4925" s="132">
        <v>4.1901964181612694</v>
      </c>
      <c r="F4925" s="132">
        <v>36.533113794365164</v>
      </c>
      <c r="G4925" s="92">
        <v>87.571754455566406</v>
      </c>
      <c r="H4925" s="91">
        <v>62.310806274414063</v>
      </c>
      <c r="I4925" s="90">
        <v>80.736373901367188</v>
      </c>
    </row>
    <row r="4926" spans="1:9">
      <c r="A4926" s="65" t="s">
        <v>4656</v>
      </c>
      <c r="B4926" s="65" t="s">
        <v>4655</v>
      </c>
      <c r="C4926" s="131">
        <v>2.4500000000000002</v>
      </c>
      <c r="D4926" s="132">
        <v>6.002500057220459</v>
      </c>
      <c r="E4926" s="132">
        <v>4.5720080396964953</v>
      </c>
      <c r="F4926" s="132">
        <v>33.011429877700309</v>
      </c>
      <c r="G4926" s="92">
        <v>83.542442321777344</v>
      </c>
      <c r="H4926" s="91">
        <v>58.842784881591797</v>
      </c>
      <c r="I4926" s="90">
        <v>76.858940124511719</v>
      </c>
    </row>
    <row r="4927" spans="1:9">
      <c r="A4927" s="65" t="s">
        <v>4654</v>
      </c>
      <c r="B4927" s="65" t="s">
        <v>4653</v>
      </c>
      <c r="C4927" s="131">
        <v>4.26</v>
      </c>
      <c r="D4927" s="132">
        <v>18.147600173950195</v>
      </c>
      <c r="E4927" s="132">
        <v>4.1689266825344502</v>
      </c>
      <c r="F4927" s="132">
        <v>34.342136854741895</v>
      </c>
      <c r="G4927" s="92">
        <v>87.242561340332031</v>
      </c>
      <c r="H4927" s="91">
        <v>61.470794677734375</v>
      </c>
      <c r="I4927" s="90">
        <v>80.268959045410156</v>
      </c>
    </row>
    <row r="4928" spans="1:9">
      <c r="A4928" s="65" t="s">
        <v>4652</v>
      </c>
      <c r="B4928" s="65" t="s">
        <v>4651</v>
      </c>
      <c r="C4928" s="131">
        <v>3.5510000000000002</v>
      </c>
      <c r="D4928" s="132">
        <v>12.609601020812988</v>
      </c>
      <c r="E4928" s="132">
        <v>3.9098334898958544</v>
      </c>
      <c r="F4928" s="132">
        <v>37.517413541159279</v>
      </c>
      <c r="G4928" s="92">
        <v>87.212005615234375</v>
      </c>
      <c r="H4928" s="91">
        <v>62.338901519775391</v>
      </c>
      <c r="I4928" s="90">
        <v>80.4815673828125</v>
      </c>
    </row>
    <row r="4929" spans="1:9">
      <c r="A4929" s="65" t="s">
        <v>4650</v>
      </c>
      <c r="B4929" s="65" t="s">
        <v>4649</v>
      </c>
      <c r="C4929" s="131">
        <v>3.0430000000000001</v>
      </c>
      <c r="D4929" s="132">
        <v>9.2598485946655273</v>
      </c>
      <c r="E4929" s="132">
        <v>3.7965814314184363</v>
      </c>
      <c r="F4929" s="132">
        <v>40.475486991763631</v>
      </c>
      <c r="G4929" s="92">
        <v>87.232284545898438</v>
      </c>
      <c r="H4929" s="91">
        <v>63.183315277099609</v>
      </c>
      <c r="I4929" s="90">
        <v>80.724853515625</v>
      </c>
    </row>
    <row r="4930" spans="1:9">
      <c r="A4930" s="65" t="s">
        <v>4648</v>
      </c>
      <c r="B4930" s="65" t="s">
        <v>4647</v>
      </c>
      <c r="C4930" s="131">
        <v>1.6140000000000001</v>
      </c>
      <c r="D4930" s="132">
        <v>2.6049959659576416</v>
      </c>
      <c r="E4930" s="132">
        <v>3.2717921543152477</v>
      </c>
      <c r="F4930" s="132">
        <v>37.851699400211693</v>
      </c>
      <c r="G4930" s="92">
        <v>85.109298706054688</v>
      </c>
      <c r="H4930" s="91">
        <v>60.978267669677734</v>
      </c>
      <c r="I4930" s="90">
        <v>78.579658508300781</v>
      </c>
    </row>
    <row r="4931" spans="1:9">
      <c r="A4931" s="65" t="s">
        <v>4646</v>
      </c>
      <c r="B4931" s="65" t="s">
        <v>4645</v>
      </c>
      <c r="C4931" s="131">
        <v>1.506</v>
      </c>
      <c r="D4931" s="132">
        <v>2.268035888671875</v>
      </c>
      <c r="E4931" s="132">
        <v>4.1373883128428721</v>
      </c>
      <c r="F4931" s="132">
        <v>35.286108445297508</v>
      </c>
      <c r="G4931" s="92">
        <v>83.146766662597656</v>
      </c>
      <c r="H4931" s="91">
        <v>59.1400146484375</v>
      </c>
      <c r="I4931" s="90">
        <v>76.6507568359375</v>
      </c>
    </row>
    <row r="4932" spans="1:9">
      <c r="A4932" s="65" t="s">
        <v>4644</v>
      </c>
      <c r="B4932" s="65" t="s">
        <v>4643</v>
      </c>
      <c r="C4932" s="131">
        <v>0.97899999999999998</v>
      </c>
      <c r="D4932" s="132">
        <v>0.95844101905822754</v>
      </c>
      <c r="E4932" s="132">
        <v>3.9852105344769666</v>
      </c>
      <c r="F4932" s="132">
        <v>37.111503819404859</v>
      </c>
      <c r="G4932" s="92">
        <v>82.912277221679688</v>
      </c>
      <c r="H4932" s="91">
        <v>59.456947326660156</v>
      </c>
      <c r="I4932" s="90">
        <v>76.565475463867188</v>
      </c>
    </row>
    <row r="4933" spans="1:9">
      <c r="A4933" s="65" t="s">
        <v>4642</v>
      </c>
      <c r="B4933" s="65" t="s">
        <v>4641</v>
      </c>
      <c r="C4933" s="131">
        <v>2.2839999999999998</v>
      </c>
      <c r="D4933" s="132">
        <v>5.2166562080383301</v>
      </c>
      <c r="E4933" s="132">
        <v>3.8999557026453902</v>
      </c>
      <c r="F4933" s="132">
        <v>39.358010029031405</v>
      </c>
      <c r="G4933" s="92">
        <v>85.6351318359375</v>
      </c>
      <c r="H4933" s="91">
        <v>61.864269256591797</v>
      </c>
      <c r="I4933" s="90">
        <v>79.202949523925781</v>
      </c>
    </row>
    <row r="4934" spans="1:9">
      <c r="A4934" s="65" t="s">
        <v>4802</v>
      </c>
      <c r="B4934" s="65" t="s">
        <v>4801</v>
      </c>
      <c r="C4934" s="131">
        <v>1.7729999999999999</v>
      </c>
      <c r="D4934" s="132">
        <v>3.143528938293457</v>
      </c>
      <c r="E4934" s="132">
        <v>3.6645292939348835</v>
      </c>
      <c r="F4934" s="132">
        <v>39.251718462581081</v>
      </c>
      <c r="G4934" s="92">
        <v>85.124290466308594</v>
      </c>
      <c r="H4934" s="91">
        <v>61.45703125</v>
      </c>
      <c r="I4934" s="90">
        <v>78.720146179199219</v>
      </c>
    </row>
    <row r="4935" spans="1:9">
      <c r="A4935" s="65" t="s">
        <v>4800</v>
      </c>
      <c r="B4935" s="65" t="s">
        <v>4799</v>
      </c>
      <c r="C4935" s="131">
        <v>3.1709999999999998</v>
      </c>
      <c r="D4935" s="132">
        <v>10.055240631103516</v>
      </c>
      <c r="E4935" s="132">
        <v>3.1713655033543922</v>
      </c>
      <c r="F4935" s="132">
        <v>39.994111570247931</v>
      </c>
      <c r="G4935" s="92">
        <v>88.206108093261719</v>
      </c>
      <c r="H4935" s="91">
        <v>63.560367584228516</v>
      </c>
      <c r="I4935" s="90">
        <v>81.537193298339844</v>
      </c>
    </row>
    <row r="4936" spans="1:9">
      <c r="A4936" s="65" t="s">
        <v>4798</v>
      </c>
      <c r="B4936" s="65" t="s">
        <v>4797</v>
      </c>
      <c r="C4936" s="131">
        <v>2.75</v>
      </c>
      <c r="D4936" s="132">
        <v>7.5625</v>
      </c>
      <c r="E4936" s="132">
        <v>4.0985812837530329</v>
      </c>
      <c r="F4936" s="132">
        <v>37.074030763695241</v>
      </c>
      <c r="G4936" s="92">
        <v>85.588134765625</v>
      </c>
      <c r="H4936" s="91">
        <v>61.222000122070313</v>
      </c>
      <c r="I4936" s="90">
        <v>78.994880676269531</v>
      </c>
    </row>
    <row r="4937" spans="1:9">
      <c r="A4937" s="65" t="s">
        <v>4796</v>
      </c>
      <c r="B4937" s="65" t="s">
        <v>4795</v>
      </c>
      <c r="C4937" s="131">
        <v>3.7909999999999999</v>
      </c>
      <c r="D4937" s="132">
        <v>14.371681213378906</v>
      </c>
      <c r="E4937" s="132">
        <v>4.1365625947188551</v>
      </c>
      <c r="F4937" s="132">
        <v>37.117956628255151</v>
      </c>
      <c r="G4937" s="92">
        <v>87.178474426269531</v>
      </c>
      <c r="H4937" s="91">
        <v>62.234218597412109</v>
      </c>
      <c r="I4937" s="90">
        <v>80.428787231445313</v>
      </c>
    </row>
    <row r="4938" spans="1:9">
      <c r="A4938" s="65" t="s">
        <v>4794</v>
      </c>
      <c r="B4938" s="65" t="s">
        <v>4793</v>
      </c>
      <c r="C4938" s="131">
        <v>4.1310000000000002</v>
      </c>
      <c r="D4938" s="132">
        <v>17.065160751342773</v>
      </c>
      <c r="E4938" s="132">
        <v>4.4032797719349386</v>
      </c>
      <c r="F4938" s="132">
        <v>37.463222021660648</v>
      </c>
      <c r="G4938" s="92">
        <v>87.407760620117188</v>
      </c>
      <c r="H4938" s="91">
        <v>62.508583068847656</v>
      </c>
      <c r="I4938" s="90">
        <v>80.670272827148438</v>
      </c>
    </row>
    <row r="4939" spans="1:9">
      <c r="A4939" s="65" t="s">
        <v>4792</v>
      </c>
      <c r="B4939" s="65" t="s">
        <v>4791</v>
      </c>
      <c r="C4939" s="131">
        <v>3.2570000000000001</v>
      </c>
      <c r="D4939" s="132">
        <v>10.608049392700195</v>
      </c>
      <c r="E4939" s="132">
        <v>3.53200100391008</v>
      </c>
      <c r="F4939" s="132">
        <v>39.175908221797322</v>
      </c>
      <c r="G4939" s="92">
        <v>87.651931762695313</v>
      </c>
      <c r="H4939" s="91">
        <v>63.033897399902344</v>
      </c>
      <c r="I4939" s="90">
        <v>80.990516662597656</v>
      </c>
    </row>
    <row r="4940" spans="1:9">
      <c r="A4940" s="65" t="s">
        <v>4790</v>
      </c>
      <c r="B4940" s="65" t="s">
        <v>4789</v>
      </c>
      <c r="C4940" s="131">
        <v>1.4450000000000001</v>
      </c>
      <c r="D4940" s="132">
        <v>2.0880250930786133</v>
      </c>
      <c r="E4940" s="132">
        <v>4.3730252205454043</v>
      </c>
      <c r="F4940" s="132">
        <v>35.523711666139739</v>
      </c>
      <c r="G4940" s="92">
        <v>82.769615173339844</v>
      </c>
      <c r="H4940" s="91">
        <v>59.004158020019531</v>
      </c>
      <c r="I4940" s="90">
        <v>76.338897705078125</v>
      </c>
    </row>
    <row r="4941" spans="1:9">
      <c r="A4941" s="65" t="s">
        <v>4788</v>
      </c>
      <c r="B4941" s="65" t="s">
        <v>4787</v>
      </c>
      <c r="C4941" s="131">
        <v>3.1349999999999998</v>
      </c>
      <c r="D4941" s="132">
        <v>9.8282251358032227</v>
      </c>
      <c r="E4941" s="132">
        <v>4.0412700070708194</v>
      </c>
      <c r="F4941" s="132">
        <v>39.384107002360345</v>
      </c>
      <c r="G4941" s="92">
        <v>86.7901611328125</v>
      </c>
      <c r="H4941" s="91">
        <v>62.631465911865234</v>
      </c>
      <c r="I4941" s="90">
        <v>80.253036499023438</v>
      </c>
    </row>
    <row r="4942" spans="1:9">
      <c r="A4942" s="65" t="s">
        <v>4786</v>
      </c>
      <c r="B4942" s="65" t="s">
        <v>4785</v>
      </c>
      <c r="C4942" s="131">
        <v>2.1269999999999998</v>
      </c>
      <c r="D4942" s="132">
        <v>4.5241289138793945</v>
      </c>
      <c r="E4942" s="132">
        <v>4.0349588337860762</v>
      </c>
      <c r="F4942" s="132">
        <v>39.221985513421387</v>
      </c>
      <c r="G4942" s="92">
        <v>85.164260864257813</v>
      </c>
      <c r="H4942" s="91">
        <v>61.545524597167969</v>
      </c>
      <c r="I4942" s="90">
        <v>78.773246765136719</v>
      </c>
    </row>
    <row r="4943" spans="1:9">
      <c r="A4943" s="65" t="s">
        <v>4784</v>
      </c>
      <c r="B4943" s="65" t="s">
        <v>4783</v>
      </c>
      <c r="C4943" s="131">
        <v>2.8279999999999998</v>
      </c>
      <c r="D4943" s="132">
        <v>7.9975838661193848</v>
      </c>
      <c r="E4943" s="132">
        <v>4.1170490995383062</v>
      </c>
      <c r="F4943" s="132">
        <v>38.765811126120596</v>
      </c>
      <c r="G4943" s="92">
        <v>86.061882019042969</v>
      </c>
      <c r="H4943" s="91">
        <v>62.007339477539063</v>
      </c>
      <c r="I4943" s="90">
        <v>79.552940368652344</v>
      </c>
    </row>
    <row r="4944" spans="1:9">
      <c r="A4944" s="65" t="s">
        <v>4782</v>
      </c>
      <c r="B4944" s="65" t="s">
        <v>4781</v>
      </c>
      <c r="C4944" s="131">
        <v>1.9650000000000001</v>
      </c>
      <c r="D4944" s="132">
        <v>3.861224889755249</v>
      </c>
      <c r="E4944" s="132">
        <v>3.8286295236002426</v>
      </c>
      <c r="F4944" s="132">
        <v>37.554912436924901</v>
      </c>
      <c r="G4944" s="92">
        <v>84.824287414550781</v>
      </c>
      <c r="H4944" s="91">
        <v>60.816982269287109</v>
      </c>
      <c r="I4944" s="90">
        <v>78.328132629394531</v>
      </c>
    </row>
    <row r="4945" spans="1:9">
      <c r="A4945" s="65" t="s">
        <v>4780</v>
      </c>
      <c r="B4945" s="65" t="s">
        <v>4779</v>
      </c>
      <c r="C4945" s="131">
        <v>2.2160000000000002</v>
      </c>
      <c r="D4945" s="132">
        <v>4.9106559753417969</v>
      </c>
      <c r="E4945" s="132">
        <v>1.7134318154629378</v>
      </c>
      <c r="F4945" s="132">
        <v>40.146501566462781</v>
      </c>
      <c r="G4945" s="92">
        <v>88.77764892578125</v>
      </c>
      <c r="H4945" s="91">
        <v>63.722434997558594</v>
      </c>
      <c r="I4945" s="90">
        <v>81.997940063476563</v>
      </c>
    </row>
    <row r="4946" spans="1:9">
      <c r="A4946" s="65" t="s">
        <v>4778</v>
      </c>
      <c r="B4946" s="65" t="s">
        <v>4777</v>
      </c>
      <c r="C4946" s="131">
        <v>3.83</v>
      </c>
      <c r="D4946" s="132">
        <v>14.668899536132813</v>
      </c>
      <c r="E4946" s="132">
        <v>3.9928619010923518</v>
      </c>
      <c r="F4946" s="132">
        <v>38.279760756318737</v>
      </c>
      <c r="G4946" s="92">
        <v>87.699722290039063</v>
      </c>
      <c r="H4946" s="91">
        <v>62.870784759521484</v>
      </c>
      <c r="I4946" s="90">
        <v>80.981239318847656</v>
      </c>
    </row>
    <row r="4947" spans="1:9">
      <c r="A4947" s="65" t="s">
        <v>4776</v>
      </c>
      <c r="B4947" s="65" t="s">
        <v>4775</v>
      </c>
      <c r="C4947" s="131">
        <v>2.2759999999999998</v>
      </c>
      <c r="D4947" s="132">
        <v>5.18017578125</v>
      </c>
      <c r="E4947" s="132">
        <v>4.3613063813623025</v>
      </c>
      <c r="F4947" s="132">
        <v>36.193011879804331</v>
      </c>
      <c r="G4947" s="92">
        <v>84.269386291503906</v>
      </c>
      <c r="H4947" s="91">
        <v>60.172298431396484</v>
      </c>
      <c r="I4947" s="90">
        <v>77.748931884765625</v>
      </c>
    </row>
    <row r="4948" spans="1:9">
      <c r="A4948" s="65" t="s">
        <v>4774</v>
      </c>
      <c r="B4948" s="65" t="s">
        <v>4773</v>
      </c>
      <c r="C4948" s="131">
        <v>3.89</v>
      </c>
      <c r="D4948" s="132">
        <v>15.132100105285645</v>
      </c>
      <c r="E4948" s="132">
        <v>3.780844876353926</v>
      </c>
      <c r="F4948" s="132">
        <v>36.869532918562541</v>
      </c>
      <c r="G4948" s="92">
        <v>87.777519226074219</v>
      </c>
      <c r="H4948" s="91">
        <v>62.481792449951172</v>
      </c>
      <c r="I4948" s="90">
        <v>80.932723999023438</v>
      </c>
    </row>
    <row r="4949" spans="1:9">
      <c r="A4949" s="65" t="s">
        <v>4772</v>
      </c>
      <c r="B4949" s="65" t="s">
        <v>4771</v>
      </c>
      <c r="C4949" s="131">
        <v>2.8959999999999999</v>
      </c>
      <c r="D4949" s="132">
        <v>8.3868160247802734</v>
      </c>
      <c r="E4949" s="132">
        <v>3.9294792299481074</v>
      </c>
      <c r="F4949" s="132">
        <v>36.929096477794793</v>
      </c>
      <c r="G4949" s="92">
        <v>86.02459716796875</v>
      </c>
      <c r="H4949" s="91">
        <v>61.42999267578125</v>
      </c>
      <c r="I4949" s="90">
        <v>79.369522094726563</v>
      </c>
    </row>
    <row r="4950" spans="1:9">
      <c r="A4950" s="65" t="s">
        <v>4770</v>
      </c>
      <c r="B4950" s="65" t="s">
        <v>4769</v>
      </c>
      <c r="C4950" s="131">
        <v>2.8719999999999999</v>
      </c>
      <c r="D4950" s="132">
        <v>8.2483844757080078</v>
      </c>
      <c r="E4950" s="132">
        <v>3.3561147622227461</v>
      </c>
      <c r="F4950" s="132">
        <v>38.908761904761903</v>
      </c>
      <c r="G4950" s="92">
        <v>87.233566284179688</v>
      </c>
      <c r="H4950" s="91">
        <v>62.66656494140625</v>
      </c>
      <c r="I4950" s="90">
        <v>80.585960388183594</v>
      </c>
    </row>
    <row r="4951" spans="1:9">
      <c r="A4951" s="65" t="s">
        <v>4768</v>
      </c>
      <c r="B4951" s="65" t="s">
        <v>4767</v>
      </c>
      <c r="C4951" s="131">
        <v>3.4089999999999998</v>
      </c>
      <c r="D4951" s="132">
        <v>11.621280670166016</v>
      </c>
      <c r="E4951" s="132">
        <v>4.2107248889955757</v>
      </c>
      <c r="F4951" s="132">
        <v>37.154481309112754</v>
      </c>
      <c r="G4951" s="92">
        <v>86.48590087890625</v>
      </c>
      <c r="H4951" s="91">
        <v>61.827407836914063</v>
      </c>
      <c r="I4951" s="90">
        <v>79.81353759765625</v>
      </c>
    </row>
    <row r="4952" spans="1:9">
      <c r="A4952" s="65" t="s">
        <v>4766</v>
      </c>
      <c r="B4952" s="65" t="s">
        <v>4765</v>
      </c>
      <c r="C4952" s="131">
        <v>4.1719999999999997</v>
      </c>
      <c r="D4952" s="132">
        <v>17.405584335327148</v>
      </c>
      <c r="E4952" s="132">
        <v>3.8590436151151102</v>
      </c>
      <c r="F4952" s="132">
        <v>39.217049752691302</v>
      </c>
      <c r="G4952" s="92">
        <v>88.626861572265625</v>
      </c>
      <c r="H4952" s="91">
        <v>63.690177917480469</v>
      </c>
      <c r="I4952" s="90">
        <v>81.879219055175781</v>
      </c>
    </row>
    <row r="4953" spans="1:9">
      <c r="A4953" s="65" t="s">
        <v>4764</v>
      </c>
      <c r="B4953" s="65" t="s">
        <v>4763</v>
      </c>
      <c r="C4953" s="131">
        <v>4.9400000000000004</v>
      </c>
      <c r="D4953" s="132">
        <v>24.403600692749023</v>
      </c>
      <c r="E4953" s="132">
        <v>3.8692671219059376</v>
      </c>
      <c r="F4953" s="132">
        <v>40.137259100642396</v>
      </c>
      <c r="G4953" s="92">
        <v>89.997352600097656</v>
      </c>
      <c r="H4953" s="91">
        <v>64.777862548828125</v>
      </c>
      <c r="I4953" s="90">
        <v>83.173187255859375</v>
      </c>
    </row>
    <row r="4954" spans="1:9">
      <c r="A4954" s="65" t="s">
        <v>4762</v>
      </c>
      <c r="B4954" s="65" t="s">
        <v>4761</v>
      </c>
      <c r="C4954" s="131">
        <v>3.06</v>
      </c>
      <c r="D4954" s="132">
        <v>9.3635997772216797</v>
      </c>
      <c r="E4954" s="132">
        <v>2.9487345051775451</v>
      </c>
      <c r="F4954" s="132">
        <v>38.866349783307705</v>
      </c>
      <c r="G4954" s="92">
        <v>88.093727111816406</v>
      </c>
      <c r="H4954" s="91">
        <v>63.132564544677734</v>
      </c>
      <c r="I4954" s="90">
        <v>81.339462280273438</v>
      </c>
    </row>
    <row r="4955" spans="1:9">
      <c r="A4955" s="65" t="s">
        <v>4760</v>
      </c>
      <c r="B4955" s="65" t="s">
        <v>4759</v>
      </c>
      <c r="C4955" s="131">
        <v>2.101</v>
      </c>
      <c r="D4955" s="132">
        <v>4.4142007827758789</v>
      </c>
      <c r="E4955" s="132">
        <v>3.6369197151832253</v>
      </c>
      <c r="F4955" s="132">
        <v>38.387704130643613</v>
      </c>
      <c r="G4955" s="92">
        <v>85.496986389160156</v>
      </c>
      <c r="H4955" s="91">
        <v>61.453178405761719</v>
      </c>
      <c r="I4955" s="90">
        <v>78.990951538085938</v>
      </c>
    </row>
    <row r="4956" spans="1:9">
      <c r="A4956" s="65" t="s">
        <v>4758</v>
      </c>
      <c r="B4956" s="65" t="s">
        <v>4757</v>
      </c>
      <c r="C4956" s="131">
        <v>4.53</v>
      </c>
      <c r="D4956" s="132">
        <v>20.520900726318359</v>
      </c>
      <c r="E4956" s="132">
        <v>2.6813925652817812</v>
      </c>
      <c r="F4956" s="132">
        <v>40.140681003584227</v>
      </c>
      <c r="G4956" s="92">
        <v>91.040855407714844</v>
      </c>
      <c r="H4956" s="91">
        <v>65.272819519042969</v>
      </c>
      <c r="I4956" s="90">
        <v>84.068260192871094</v>
      </c>
    </row>
    <row r="4957" spans="1:9">
      <c r="A4957" s="65" t="s">
        <v>4640</v>
      </c>
      <c r="B4957" s="65" t="s">
        <v>4639</v>
      </c>
      <c r="C4957" s="131">
        <v>0.74099999999999999</v>
      </c>
      <c r="D4957" s="132">
        <v>0.54908102750778198</v>
      </c>
      <c r="E4957" s="132">
        <v>4.1175944199420478</v>
      </c>
      <c r="F4957" s="132">
        <v>33.858537747082636</v>
      </c>
      <c r="G4957" s="92">
        <v>81.614173889160156</v>
      </c>
      <c r="H4957" s="91">
        <v>57.712818145751953</v>
      </c>
      <c r="I4957" s="90">
        <v>75.146682739257813</v>
      </c>
    </row>
    <row r="4958" spans="1:9">
      <c r="A4958" s="65" t="s">
        <v>4638</v>
      </c>
      <c r="B4958" s="65" t="s">
        <v>4637</v>
      </c>
      <c r="C4958" s="131">
        <v>0.29899999999999999</v>
      </c>
      <c r="D4958" s="132">
        <v>8.9400999248027802E-2</v>
      </c>
      <c r="E4958" s="132">
        <v>4.3460822180037209</v>
      </c>
      <c r="F4958" s="132">
        <v>34.369796925838664</v>
      </c>
      <c r="G4958" s="92">
        <v>80.681564331054688</v>
      </c>
      <c r="H4958" s="91">
        <v>57.268836975097656</v>
      </c>
      <c r="I4958" s="90">
        <v>74.346290588378906</v>
      </c>
    </row>
    <row r="4959" spans="1:9">
      <c r="A4959" s="65" t="s">
        <v>4636</v>
      </c>
      <c r="B4959" s="65" t="s">
        <v>4635</v>
      </c>
      <c r="C4959" s="131">
        <v>1.6870000000000001</v>
      </c>
      <c r="D4959" s="132">
        <v>2.8459689617156982</v>
      </c>
      <c r="E4959" s="132">
        <v>3.8565679065629901</v>
      </c>
      <c r="F4959" s="132">
        <v>39.951796211626387</v>
      </c>
      <c r="G4959" s="92">
        <v>84.871513366699219</v>
      </c>
      <c r="H4959" s="91">
        <v>61.524166107177734</v>
      </c>
      <c r="I4959" s="90">
        <v>78.553932189941406</v>
      </c>
    </row>
    <row r="4960" spans="1:9">
      <c r="A4960" s="65" t="s">
        <v>4634</v>
      </c>
      <c r="B4960" s="65" t="s">
        <v>4633</v>
      </c>
      <c r="C4960" s="131">
        <v>1.66</v>
      </c>
      <c r="D4960" s="132">
        <v>2.7555999755859375</v>
      </c>
      <c r="E4960" s="132">
        <v>4.0855969290485064</v>
      </c>
      <c r="F4960" s="132">
        <v>35.629882940944363</v>
      </c>
      <c r="G4960" s="92">
        <v>83.544471740722656</v>
      </c>
      <c r="H4960" s="91">
        <v>59.488368988037109</v>
      </c>
      <c r="I4960" s="90">
        <v>77.035110473632813</v>
      </c>
    </row>
    <row r="4961" spans="1:9">
      <c r="A4961" s="65" t="s">
        <v>4632</v>
      </c>
      <c r="B4961" s="65" t="s">
        <v>4631</v>
      </c>
      <c r="C4961" s="131">
        <v>0.85799999999999998</v>
      </c>
      <c r="D4961" s="132">
        <v>0.73616397380828857</v>
      </c>
      <c r="E4961" s="132">
        <v>4.359646504492992</v>
      </c>
      <c r="F4961" s="132">
        <v>36.473511189783792</v>
      </c>
      <c r="G4961" s="92">
        <v>82.04644775390625</v>
      </c>
      <c r="H4961" s="91">
        <v>58.7794189453125</v>
      </c>
      <c r="I4961" s="90">
        <v>75.750602722167969</v>
      </c>
    </row>
    <row r="4962" spans="1:9">
      <c r="A4962" s="65" t="s">
        <v>4630</v>
      </c>
      <c r="B4962" s="65" t="s">
        <v>4629</v>
      </c>
      <c r="C4962" s="131">
        <v>3.29</v>
      </c>
      <c r="D4962" s="132">
        <v>10.824099540710449</v>
      </c>
      <c r="E4962" s="132">
        <v>4.1247030831015277</v>
      </c>
      <c r="F4962" s="132">
        <v>35.738757110657936</v>
      </c>
      <c r="G4962" s="92">
        <v>86.105438232421875</v>
      </c>
      <c r="H4962" s="91">
        <v>61.170986175537109</v>
      </c>
      <c r="I4962" s="90">
        <v>79.358406066894531</v>
      </c>
    </row>
    <row r="4963" spans="1:9">
      <c r="A4963" s="65" t="s">
        <v>4628</v>
      </c>
      <c r="B4963" s="65" t="s">
        <v>4627</v>
      </c>
      <c r="C4963" s="131">
        <v>1.006</v>
      </c>
      <c r="D4963" s="132">
        <v>1.0120359659194946</v>
      </c>
      <c r="E4963" s="132">
        <v>3.9573845269756154</v>
      </c>
      <c r="F4963" s="132">
        <v>39.860240626748741</v>
      </c>
      <c r="G4963" s="92">
        <v>83.606826782226563</v>
      </c>
      <c r="H4963" s="91">
        <v>60.677253723144531</v>
      </c>
      <c r="I4963" s="90">
        <v>77.402290344238281</v>
      </c>
    </row>
    <row r="4964" spans="1:9">
      <c r="A4964" s="65" t="s">
        <v>4626</v>
      </c>
      <c r="B4964" s="65" t="s">
        <v>4625</v>
      </c>
      <c r="C4964" s="131">
        <v>3.1379999999999999</v>
      </c>
      <c r="D4964" s="132">
        <v>9.8470439910888672</v>
      </c>
      <c r="E4964" s="132">
        <v>4.05753464437276</v>
      </c>
      <c r="F4964" s="132">
        <v>41.565914955682707</v>
      </c>
      <c r="G4964" s="92">
        <v>87.257339477539063</v>
      </c>
      <c r="H4964" s="91">
        <v>63.551609039306641</v>
      </c>
      <c r="I4964" s="90">
        <v>80.842781066894531</v>
      </c>
    </row>
    <row r="4965" spans="1:9">
      <c r="A4965" s="65" t="s">
        <v>4624</v>
      </c>
      <c r="B4965" s="65" t="s">
        <v>4623</v>
      </c>
      <c r="C4965" s="131">
        <v>2.1989999999999998</v>
      </c>
      <c r="D4965" s="132">
        <v>4.8356008529663086</v>
      </c>
      <c r="E4965" s="132">
        <v>4.2251784167550861</v>
      </c>
      <c r="F4965" s="132">
        <v>38.449039317979384</v>
      </c>
      <c r="G4965" s="92">
        <v>84.839805603027344</v>
      </c>
      <c r="H4965" s="91">
        <v>61.152515411376953</v>
      </c>
      <c r="I4965" s="90">
        <v>78.430244445800781</v>
      </c>
    </row>
    <row r="4966" spans="1:9">
      <c r="A4966" s="65" t="s">
        <v>4622</v>
      </c>
      <c r="B4966" s="65" t="s">
        <v>4621</v>
      </c>
      <c r="C4966" s="131">
        <v>2.1680000000000001</v>
      </c>
      <c r="D4966" s="132">
        <v>4.7002239227294922</v>
      </c>
      <c r="E4966" s="132">
        <v>4.1618568417606214</v>
      </c>
      <c r="F4966" s="132">
        <v>37.664579256360078</v>
      </c>
      <c r="G4966" s="92">
        <v>84.704856872558594</v>
      </c>
      <c r="H4966" s="91">
        <v>60.832492828369141</v>
      </c>
      <c r="I4966" s="90">
        <v>78.245216369628906</v>
      </c>
    </row>
    <row r="4967" spans="1:9">
      <c r="A4967" s="65" t="s">
        <v>4620</v>
      </c>
      <c r="B4967" s="65" t="s">
        <v>4619</v>
      </c>
      <c r="C4967" s="131">
        <v>2.9510000000000001</v>
      </c>
      <c r="D4967" s="132">
        <v>8.7084007263183594</v>
      </c>
      <c r="E4967" s="132">
        <v>3.0433187584150438</v>
      </c>
      <c r="F4967" s="132">
        <v>38.356247008137863</v>
      </c>
      <c r="G4967" s="92">
        <v>87.675384521484375</v>
      </c>
      <c r="H4967" s="91">
        <v>62.738075256347656</v>
      </c>
      <c r="I4967" s="90">
        <v>80.927574157714844</v>
      </c>
    </row>
    <row r="4968" spans="1:9">
      <c r="A4968" s="65" t="s">
        <v>4618</v>
      </c>
      <c r="B4968" s="65" t="s">
        <v>4617</v>
      </c>
      <c r="C4968" s="131">
        <v>1.171</v>
      </c>
      <c r="D4968" s="132">
        <v>1.3712409734725952</v>
      </c>
      <c r="E4968" s="132">
        <v>4.3295616291312733</v>
      </c>
      <c r="F4968" s="132">
        <v>37.433187168243713</v>
      </c>
      <c r="G4968" s="92">
        <v>82.811637878417969</v>
      </c>
      <c r="H4968" s="91">
        <v>59.552825927734375</v>
      </c>
      <c r="I4968" s="90">
        <v>76.518013000488281</v>
      </c>
    </row>
    <row r="4969" spans="1:9">
      <c r="A4969" s="65" t="s">
        <v>4616</v>
      </c>
      <c r="B4969" s="65" t="s">
        <v>4615</v>
      </c>
      <c r="C4969" s="131">
        <v>1.3220000000000001</v>
      </c>
      <c r="D4969" s="132">
        <v>1.7476840019226074</v>
      </c>
      <c r="E4969" s="132">
        <v>4.3742947738814788</v>
      </c>
      <c r="F4969" s="132">
        <v>37.631711855396063</v>
      </c>
      <c r="G4969" s="92">
        <v>83.037727355957031</v>
      </c>
      <c r="H4969" s="91">
        <v>59.768405914306641</v>
      </c>
      <c r="I4969" s="90">
        <v>76.741264343261719</v>
      </c>
    </row>
    <row r="4970" spans="1:9">
      <c r="A4970" s="65" t="s">
        <v>4614</v>
      </c>
      <c r="B4970" s="65" t="s">
        <v>4613</v>
      </c>
      <c r="C4970" s="131">
        <v>2.052</v>
      </c>
      <c r="D4970" s="132">
        <v>4.2107038497924805</v>
      </c>
      <c r="E4970" s="132">
        <v>4.124324943063665</v>
      </c>
      <c r="F4970" s="132">
        <v>36.645341292499353</v>
      </c>
      <c r="G4970" s="92">
        <v>84.34539794921875</v>
      </c>
      <c r="H4970" s="91">
        <v>60.305213928222656</v>
      </c>
      <c r="I4970" s="90">
        <v>77.840339660644531</v>
      </c>
    </row>
    <row r="4971" spans="1:9">
      <c r="A4971" s="65" t="s">
        <v>4612</v>
      </c>
      <c r="B4971" s="65" t="s">
        <v>4611</v>
      </c>
      <c r="C4971" s="131">
        <v>1.589</v>
      </c>
      <c r="D4971" s="132">
        <v>2.5249209403991699</v>
      </c>
      <c r="E4971" s="132">
        <v>3.7888165619264642</v>
      </c>
      <c r="F4971" s="132">
        <v>38.939933259176861</v>
      </c>
      <c r="G4971" s="92">
        <v>84.58380126953125</v>
      </c>
      <c r="H4971" s="91">
        <v>61.038406372070313</v>
      </c>
      <c r="I4971" s="90">
        <v>78.212631225585938</v>
      </c>
    </row>
    <row r="4972" spans="1:9">
      <c r="A4972" s="65" t="s">
        <v>4610</v>
      </c>
      <c r="B4972" s="65" t="s">
        <v>4609</v>
      </c>
      <c r="C4972" s="131">
        <v>2.6859999999999999</v>
      </c>
      <c r="D4972" s="132">
        <v>7.2145957946777344</v>
      </c>
      <c r="E4972" s="132">
        <v>3.7454618886612776</v>
      </c>
      <c r="F4972" s="132">
        <v>40.5503679269221</v>
      </c>
      <c r="G4972" s="92">
        <v>86.75677490234375</v>
      </c>
      <c r="H4972" s="91">
        <v>62.894878387451172</v>
      </c>
      <c r="I4972" s="90">
        <v>80.299964904785156</v>
      </c>
    </row>
    <row r="4973" spans="1:9">
      <c r="A4973" s="65" t="s">
        <v>4608</v>
      </c>
      <c r="B4973" s="65" t="s">
        <v>4607</v>
      </c>
      <c r="C4973" s="131">
        <v>2.73</v>
      </c>
      <c r="D4973" s="132">
        <v>7.4528999328613281</v>
      </c>
      <c r="E4973" s="132">
        <v>4.2167616262499319</v>
      </c>
      <c r="F4973" s="132">
        <v>38.775985874043556</v>
      </c>
      <c r="G4973" s="92">
        <v>85.768821716308594</v>
      </c>
      <c r="H4973" s="91">
        <v>61.840465545654297</v>
      </c>
      <c r="I4973" s="90">
        <v>79.294029235839844</v>
      </c>
    </row>
    <row r="4974" spans="1:9">
      <c r="A4974" s="65" t="s">
        <v>4606</v>
      </c>
      <c r="B4974" s="65" t="s">
        <v>4605</v>
      </c>
      <c r="C4974" s="131">
        <v>2.48</v>
      </c>
      <c r="D4974" s="132">
        <v>6.1504001617431641</v>
      </c>
      <c r="E4974" s="132">
        <v>4.3753396198846772</v>
      </c>
      <c r="F4974" s="132">
        <v>39.382831771090281</v>
      </c>
      <c r="G4974" s="92">
        <v>85.284080505371094</v>
      </c>
      <c r="H4974" s="91">
        <v>61.72967529296875</v>
      </c>
      <c r="I4974" s="90">
        <v>78.910476684570313</v>
      </c>
    </row>
    <row r="4975" spans="1:9">
      <c r="A4975" s="65" t="s">
        <v>4604</v>
      </c>
      <c r="B4975" s="65" t="s">
        <v>4603</v>
      </c>
      <c r="C4975" s="131">
        <v>3.7879999999999998</v>
      </c>
      <c r="D4975" s="132">
        <v>14.348943710327148</v>
      </c>
      <c r="E4975" s="132">
        <v>3.9388663667212729</v>
      </c>
      <c r="F4975" s="132">
        <v>33.93775406504065</v>
      </c>
      <c r="G4975" s="92">
        <v>86.744468688964844</v>
      </c>
      <c r="H4975" s="91">
        <v>61.021205902099609</v>
      </c>
      <c r="I4975" s="90">
        <v>79.783988952636719</v>
      </c>
    </row>
    <row r="4976" spans="1:9">
      <c r="A4976" s="65" t="s">
        <v>4602</v>
      </c>
      <c r="B4976" s="65" t="s">
        <v>4601</v>
      </c>
      <c r="C4976" s="131">
        <v>2.544</v>
      </c>
      <c r="D4976" s="132">
        <v>6.4719362258911133</v>
      </c>
      <c r="E4976" s="132">
        <v>3.8785587672840101</v>
      </c>
      <c r="F4976" s="132">
        <v>41.584501934235973</v>
      </c>
      <c r="G4976" s="92">
        <v>86.574317932128906</v>
      </c>
      <c r="H4976" s="91">
        <v>63.094257354736328</v>
      </c>
      <c r="I4976" s="90">
        <v>80.2208251953125</v>
      </c>
    </row>
    <row r="4977" spans="1:9">
      <c r="A4977" s="65" t="s">
        <v>4600</v>
      </c>
      <c r="B4977" s="65" t="s">
        <v>4599</v>
      </c>
      <c r="C4977" s="131">
        <v>2.7949999999999999</v>
      </c>
      <c r="D4977" s="132">
        <v>7.8120250701904297</v>
      </c>
      <c r="E4977" s="132">
        <v>4.5037858187099049</v>
      </c>
      <c r="F4977" s="132">
        <v>38.597757621567148</v>
      </c>
      <c r="G4977" s="92">
        <v>85.428314208984375</v>
      </c>
      <c r="H4977" s="91">
        <v>61.620944976806641</v>
      </c>
      <c r="I4977" s="90">
        <v>78.986259460449219</v>
      </c>
    </row>
    <row r="4978" spans="1:9">
      <c r="A4978" s="65" t="s">
        <v>4598</v>
      </c>
      <c r="B4978" s="65" t="s">
        <v>4597</v>
      </c>
      <c r="C4978" s="131">
        <v>2.6859999999999999</v>
      </c>
      <c r="D4978" s="132">
        <v>7.2145957946777344</v>
      </c>
      <c r="E4978" s="132">
        <v>3.376888480213545</v>
      </c>
      <c r="F4978" s="132">
        <v>42.17262063449747</v>
      </c>
      <c r="G4978" s="92">
        <v>87.636085510253906</v>
      </c>
      <c r="H4978" s="91">
        <v>63.854110717773438</v>
      </c>
      <c r="I4978" s="90">
        <v>81.200897216796875</v>
      </c>
    </row>
    <row r="4979" spans="1:9">
      <c r="A4979" s="65" t="s">
        <v>4596</v>
      </c>
      <c r="B4979" s="65" t="s">
        <v>4595</v>
      </c>
      <c r="C4979" s="131">
        <v>3.7240000000000002</v>
      </c>
      <c r="D4979" s="132">
        <v>13.868176460266113</v>
      </c>
      <c r="E4979" s="132">
        <v>2.2573380929391962</v>
      </c>
      <c r="F4979" s="132">
        <v>41.544150462225055</v>
      </c>
      <c r="G4979" s="92">
        <v>90.702102661132813</v>
      </c>
      <c r="H4979" s="91">
        <v>65.423660278320313</v>
      </c>
      <c r="I4979" s="90">
        <v>83.861984252929688</v>
      </c>
    </row>
    <row r="4980" spans="1:9">
      <c r="A4980" s="65" t="s">
        <v>4472</v>
      </c>
      <c r="B4980" s="65" t="s">
        <v>4471</v>
      </c>
      <c r="C4980" s="131">
        <v>1.0840000000000001</v>
      </c>
      <c r="D4980" s="132">
        <v>1.175055980682373</v>
      </c>
      <c r="E4980" s="132">
        <v>4.286272638508807</v>
      </c>
      <c r="F4980" s="132">
        <v>38.253276792598307</v>
      </c>
      <c r="G4980" s="92">
        <v>82.913619995117188</v>
      </c>
      <c r="H4980" s="91">
        <v>59.838756561279297</v>
      </c>
      <c r="I4980" s="90">
        <v>76.669769287109375</v>
      </c>
    </row>
    <row r="4981" spans="1:9">
      <c r="A4981" s="65" t="s">
        <v>4470</v>
      </c>
      <c r="B4981" s="65" t="s">
        <v>4469</v>
      </c>
      <c r="C4981" s="131">
        <v>2.2189999999999999</v>
      </c>
      <c r="D4981" s="132">
        <v>4.9239611625671387</v>
      </c>
      <c r="E4981" s="132">
        <v>4.0496994817078376</v>
      </c>
      <c r="F4981" s="132">
        <v>33.99767321613237</v>
      </c>
      <c r="G4981" s="92">
        <v>84.128387451171875</v>
      </c>
      <c r="H4981" s="91">
        <v>59.405609130859375</v>
      </c>
      <c r="I4981" s="90">
        <v>77.438629150390625</v>
      </c>
    </row>
    <row r="4982" spans="1:9">
      <c r="A4982" s="65" t="s">
        <v>4468</v>
      </c>
      <c r="B4982" s="65" t="s">
        <v>4467</v>
      </c>
      <c r="C4982" s="131">
        <v>1.3140000000000001</v>
      </c>
      <c r="D4982" s="132">
        <v>1.7265959978103638</v>
      </c>
      <c r="E4982" s="132">
        <v>5.1928059758144869</v>
      </c>
      <c r="F4982" s="132">
        <v>34.334339243052938</v>
      </c>
      <c r="G4982" s="92">
        <v>81.139938354492188</v>
      </c>
      <c r="H4982" s="91">
        <v>57.759525299072266</v>
      </c>
      <c r="I4982" s="90">
        <v>74.813407897949219</v>
      </c>
    </row>
    <row r="4983" spans="1:9">
      <c r="A4983" s="65" t="s">
        <v>4466</v>
      </c>
      <c r="B4983" s="65" t="s">
        <v>4465</v>
      </c>
      <c r="C4983" s="131">
        <v>1.3660000000000001</v>
      </c>
      <c r="D4983" s="132">
        <v>1.8659559488296509</v>
      </c>
      <c r="E4983" s="132">
        <v>4.9752867862564267</v>
      </c>
      <c r="F4983" s="132">
        <v>35.606296621325143</v>
      </c>
      <c r="G4983" s="92">
        <v>81.813041687011719</v>
      </c>
      <c r="H4983" s="91">
        <v>58.515674591064453</v>
      </c>
      <c r="I4983" s="90">
        <v>75.508987426757813</v>
      </c>
    </row>
    <row r="4984" spans="1:9">
      <c r="A4984" s="65" t="s">
        <v>4464</v>
      </c>
      <c r="B4984" s="65" t="s">
        <v>4463</v>
      </c>
      <c r="C4984" s="131">
        <v>2.0099999999999998</v>
      </c>
      <c r="D4984" s="132">
        <v>4.04010009765625</v>
      </c>
      <c r="E4984" s="132">
        <v>5.0464949856227923</v>
      </c>
      <c r="F4984" s="132">
        <v>35.909974278365247</v>
      </c>
      <c r="G4984" s="92">
        <v>82.817405700683594</v>
      </c>
      <c r="H4984" s="91">
        <v>59.276546478271484</v>
      </c>
      <c r="I4984" s="90">
        <v>76.447463989257813</v>
      </c>
    </row>
    <row r="4985" spans="1:9">
      <c r="A4985" s="65" t="s">
        <v>4462</v>
      </c>
      <c r="B4985" s="65" t="s">
        <v>4461</v>
      </c>
      <c r="C4985" s="131">
        <v>2.04</v>
      </c>
      <c r="D4985" s="132">
        <v>4.1616001129150391</v>
      </c>
      <c r="E4985" s="132">
        <v>4.4874137513824506</v>
      </c>
      <c r="F4985" s="132">
        <v>36.423509695954031</v>
      </c>
      <c r="G4985" s="92">
        <v>83.766105651855469</v>
      </c>
      <c r="H4985" s="91">
        <v>59.933769226074219</v>
      </c>
      <c r="I4985" s="90">
        <v>77.317291259765625</v>
      </c>
    </row>
    <row r="4986" spans="1:9">
      <c r="A4986" s="65" t="s">
        <v>4460</v>
      </c>
      <c r="B4986" s="65" t="s">
        <v>4459</v>
      </c>
      <c r="C4986" s="131">
        <v>2.0760000000000001</v>
      </c>
      <c r="D4986" s="132">
        <v>4.3097758293151855</v>
      </c>
      <c r="E4986" s="132">
        <v>5.1908868853405039</v>
      </c>
      <c r="F4986" s="132">
        <v>33.920707280011051</v>
      </c>
      <c r="G4986" s="92">
        <v>82.2774658203125</v>
      </c>
      <c r="H4986" s="91">
        <v>58.393180847167969</v>
      </c>
      <c r="I4986" s="90">
        <v>75.814598083496094</v>
      </c>
    </row>
    <row r="4987" spans="1:9">
      <c r="A4987" s="65" t="s">
        <v>4458</v>
      </c>
      <c r="B4987" s="65" t="s">
        <v>4457</v>
      </c>
      <c r="C4987" s="131">
        <v>2.0579999999999998</v>
      </c>
      <c r="D4987" s="132">
        <v>4.2353639602661133</v>
      </c>
      <c r="E4987" s="132">
        <v>4.8193419553944885</v>
      </c>
      <c r="F4987" s="132">
        <v>32.815176259709219</v>
      </c>
      <c r="G4987" s="92">
        <v>82.525360107421875</v>
      </c>
      <c r="H4987" s="91">
        <v>58.174312591552734</v>
      </c>
      <c r="I4987" s="90">
        <v>75.936187744140625</v>
      </c>
    </row>
    <row r="4988" spans="1:9">
      <c r="A4988" s="65" t="s">
        <v>4456</v>
      </c>
      <c r="B4988" s="65" t="s">
        <v>4455</v>
      </c>
      <c r="C4988" s="131">
        <v>2.077</v>
      </c>
      <c r="D4988" s="132">
        <v>4.3139290809631348</v>
      </c>
      <c r="E4988" s="132">
        <v>4.713003449348955</v>
      </c>
      <c r="F4988" s="132">
        <v>33.059347850614913</v>
      </c>
      <c r="G4988" s="92">
        <v>82.759666442871094</v>
      </c>
      <c r="H4988" s="91">
        <v>58.375537872314453</v>
      </c>
      <c r="I4988" s="90">
        <v>76.161544799804688</v>
      </c>
    </row>
    <row r="4989" spans="1:9">
      <c r="A4989" s="65" t="s">
        <v>4454</v>
      </c>
      <c r="B4989" s="65" t="s">
        <v>4453</v>
      </c>
      <c r="C4989" s="131">
        <v>2.17</v>
      </c>
      <c r="D4989" s="132">
        <v>4.708899974822998</v>
      </c>
      <c r="E4989" s="132">
        <v>4.3982712427984367</v>
      </c>
      <c r="F4989" s="132">
        <v>34.571054164239953</v>
      </c>
      <c r="G4989" s="92">
        <v>83.687362670898438</v>
      </c>
      <c r="H4989" s="91">
        <v>59.345119476318359</v>
      </c>
      <c r="I4989" s="90">
        <v>77.100570678710938</v>
      </c>
    </row>
    <row r="4990" spans="1:9">
      <c r="A4990" s="65" t="s">
        <v>4452</v>
      </c>
      <c r="B4990" s="65" t="s">
        <v>4451</v>
      </c>
      <c r="C4990" s="131">
        <v>2.6619999999999999</v>
      </c>
      <c r="D4990" s="132">
        <v>7.0862441062927246</v>
      </c>
      <c r="E4990" s="132">
        <v>4.381840518909339</v>
      </c>
      <c r="F4990" s="132">
        <v>37.497906002791993</v>
      </c>
      <c r="G4990" s="92">
        <v>85.144577026367188</v>
      </c>
      <c r="H4990" s="91">
        <v>61.107318878173828</v>
      </c>
      <c r="I4990" s="90">
        <v>78.640312194824219</v>
      </c>
    </row>
    <row r="4991" spans="1:9">
      <c r="A4991" s="65" t="s">
        <v>4450</v>
      </c>
      <c r="B4991" s="65" t="s">
        <v>4449</v>
      </c>
      <c r="C4991" s="131">
        <v>2.3879999999999999</v>
      </c>
      <c r="D4991" s="132">
        <v>5.7025442123413086</v>
      </c>
      <c r="E4991" s="132">
        <v>4.7831948694801429</v>
      </c>
      <c r="F4991" s="132">
        <v>34.088254103602644</v>
      </c>
      <c r="G4991" s="92">
        <v>83.386245727539063</v>
      </c>
      <c r="H4991" s="91">
        <v>59.083980560302734</v>
      </c>
      <c r="I4991" s="90">
        <v>76.810272216796875</v>
      </c>
    </row>
    <row r="4992" spans="1:9">
      <c r="A4992" s="65" t="s">
        <v>4448</v>
      </c>
      <c r="B4992" s="65" t="s">
        <v>4447</v>
      </c>
      <c r="C4992" s="131">
        <v>4.18</v>
      </c>
      <c r="D4992" s="132">
        <v>17.472400665283203</v>
      </c>
      <c r="E4992" s="132">
        <v>3.8930717947837832</v>
      </c>
      <c r="F4992" s="132">
        <v>32.228155339805824</v>
      </c>
      <c r="G4992" s="92">
        <v>87.036720275878906</v>
      </c>
      <c r="H4992" s="91">
        <v>60.696952819824219</v>
      </c>
      <c r="I4992" s="90">
        <v>79.909416198730469</v>
      </c>
    </row>
    <row r="4993" spans="1:9">
      <c r="A4993" s="65" t="s">
        <v>4446</v>
      </c>
      <c r="B4993" s="65" t="s">
        <v>4445</v>
      </c>
      <c r="C4993" s="131">
        <v>2.4580000000000002</v>
      </c>
      <c r="D4993" s="132">
        <v>6.0417637825012207</v>
      </c>
      <c r="E4993" s="132">
        <v>4.5465884516542721</v>
      </c>
      <c r="F4993" s="132">
        <v>37.545219334352581</v>
      </c>
      <c r="G4993" s="92">
        <v>84.599441528320313</v>
      </c>
      <c r="H4993" s="91">
        <v>60.799995422363281</v>
      </c>
      <c r="I4993" s="90">
        <v>78.159530639648438</v>
      </c>
    </row>
    <row r="4994" spans="1:9">
      <c r="A4994" s="65" t="s">
        <v>4444</v>
      </c>
      <c r="B4994" s="65" t="s">
        <v>4443</v>
      </c>
      <c r="C4994" s="131">
        <v>2.7109999999999999</v>
      </c>
      <c r="D4994" s="132">
        <v>7.3495211601257324</v>
      </c>
      <c r="E4994" s="132">
        <v>4.1583814987979597</v>
      </c>
      <c r="F4994" s="132">
        <v>33.573292791080704</v>
      </c>
      <c r="G4994" s="92">
        <v>84.663536071777344</v>
      </c>
      <c r="H4994" s="91">
        <v>59.648475646972656</v>
      </c>
      <c r="I4994" s="90">
        <v>77.894691467285156</v>
      </c>
    </row>
    <row r="4995" spans="1:9">
      <c r="A4995" s="65" t="s">
        <v>4442</v>
      </c>
      <c r="B4995" s="65" t="s">
        <v>4441</v>
      </c>
      <c r="C4995" s="131">
        <v>3.0630000000000002</v>
      </c>
      <c r="D4995" s="132">
        <v>9.3819694519042969</v>
      </c>
      <c r="E4995" s="132">
        <v>4.0184852493204426</v>
      </c>
      <c r="F4995" s="132">
        <v>36.621475275847978</v>
      </c>
      <c r="G4995" s="92">
        <v>86.094345092773438</v>
      </c>
      <c r="H4995" s="91">
        <v>61.400459289550781</v>
      </c>
      <c r="I4995" s="90">
        <v>79.412406921386719</v>
      </c>
    </row>
    <row r="4996" spans="1:9">
      <c r="A4996" s="65" t="s">
        <v>4440</v>
      </c>
      <c r="B4996" s="65" t="s">
        <v>4439</v>
      </c>
      <c r="C4996" s="131">
        <v>2.6840000000000002</v>
      </c>
      <c r="D4996" s="132">
        <v>7.2038559913635254</v>
      </c>
      <c r="E4996" s="132">
        <v>4.7034600277671927</v>
      </c>
      <c r="F4996" s="132">
        <v>35.030499190837794</v>
      </c>
      <c r="G4996" s="92">
        <v>84.178184509277344</v>
      </c>
      <c r="H4996" s="91">
        <v>59.84466552734375</v>
      </c>
      <c r="I4996" s="90">
        <v>77.593757629394531</v>
      </c>
    </row>
    <row r="4997" spans="1:9">
      <c r="A4997" s="65" t="s">
        <v>4438</v>
      </c>
      <c r="B4997" s="65" t="s">
        <v>4437</v>
      </c>
      <c r="C4997" s="131">
        <v>2.3279999999999998</v>
      </c>
      <c r="D4997" s="132">
        <v>5.419583797454834</v>
      </c>
      <c r="E4997" s="132">
        <v>4.7221918969027152</v>
      </c>
      <c r="F4997" s="132">
        <v>33.22861132267073</v>
      </c>
      <c r="G4997" s="92">
        <v>83.18524169921875</v>
      </c>
      <c r="H4997" s="91">
        <v>58.700736999511719</v>
      </c>
      <c r="I4997" s="90">
        <v>76.559959411621094</v>
      </c>
    </row>
    <row r="4998" spans="1:9">
      <c r="A4998" s="65" t="s">
        <v>4436</v>
      </c>
      <c r="B4998" s="65" t="s">
        <v>4435</v>
      </c>
      <c r="C4998" s="131">
        <v>2.2349999999999999</v>
      </c>
      <c r="D4998" s="132">
        <v>4.9952249526977539</v>
      </c>
      <c r="E4998" s="132">
        <v>4.553008006325614</v>
      </c>
      <c r="F4998" s="132">
        <v>34.1338168090602</v>
      </c>
      <c r="G4998" s="92">
        <v>83.476249694824219</v>
      </c>
      <c r="H4998" s="91">
        <v>59.113517761230469</v>
      </c>
      <c r="I4998" s="90">
        <v>76.883918762207031</v>
      </c>
    </row>
    <row r="4999" spans="1:9">
      <c r="A4999" s="65" t="s">
        <v>4434</v>
      </c>
      <c r="B4999" s="65" t="s">
        <v>4433</v>
      </c>
      <c r="C4999" s="131">
        <v>2.6970000000000001</v>
      </c>
      <c r="D4999" s="132">
        <v>7.2738089561462402</v>
      </c>
      <c r="E4999" s="132">
        <v>4.5141419074150972</v>
      </c>
      <c r="F4999" s="132">
        <v>35.557071691574613</v>
      </c>
      <c r="G4999" s="92">
        <v>84.58221435546875</v>
      </c>
      <c r="H4999" s="91">
        <v>60.219913482666016</v>
      </c>
      <c r="I4999" s="90">
        <v>77.989997863769531</v>
      </c>
    </row>
    <row r="5000" spans="1:9">
      <c r="A5000" s="65" t="s">
        <v>4432</v>
      </c>
      <c r="B5000" s="65" t="s">
        <v>4431</v>
      </c>
      <c r="C5000" s="131">
        <v>2.1520000000000001</v>
      </c>
      <c r="D5000" s="132">
        <v>4.6311039924621582</v>
      </c>
      <c r="E5000" s="132">
        <v>4.7760652189615209</v>
      </c>
      <c r="F5000" s="132">
        <v>33.680922231513556</v>
      </c>
      <c r="G5000" s="92">
        <v>82.929176330566406</v>
      </c>
      <c r="H5000" s="91">
        <v>58.672245025634766</v>
      </c>
      <c r="I5000" s="90">
        <v>76.365470886230469</v>
      </c>
    </row>
    <row r="5001" spans="1:9">
      <c r="A5001" s="65" t="s">
        <v>4430</v>
      </c>
      <c r="B5001" s="65" t="s">
        <v>4429</v>
      </c>
      <c r="C5001" s="131">
        <v>4.2640000000000002</v>
      </c>
      <c r="D5001" s="132">
        <v>18.181695938110352</v>
      </c>
      <c r="E5001" s="132">
        <v>4.7881460162063272</v>
      </c>
      <c r="F5001" s="132">
        <v>34.003270297170481</v>
      </c>
      <c r="G5001" s="92">
        <v>86.302345275878906</v>
      </c>
      <c r="H5001" s="91">
        <v>60.879192352294922</v>
      </c>
      <c r="I5001" s="90">
        <v>79.423072814941406</v>
      </c>
    </row>
    <row r="5002" spans="1:9">
      <c r="A5002" s="65" t="s">
        <v>4428</v>
      </c>
      <c r="B5002" s="65" t="s">
        <v>4427</v>
      </c>
      <c r="C5002" s="131">
        <v>3.3220000000000001</v>
      </c>
      <c r="D5002" s="132">
        <v>11.035683631896973</v>
      </c>
      <c r="E5002" s="132">
        <v>3.5687491025635087</v>
      </c>
      <c r="F5002" s="132">
        <v>34.032912361270569</v>
      </c>
      <c r="G5002" s="92">
        <v>86.558197021484375</v>
      </c>
      <c r="H5002" s="91">
        <v>60.880908966064453</v>
      </c>
      <c r="I5002" s="90">
        <v>79.610153198242188</v>
      </c>
    </row>
    <row r="5003" spans="1:9">
      <c r="A5003" s="65" t="s">
        <v>4426</v>
      </c>
      <c r="B5003" s="65" t="s">
        <v>4425</v>
      </c>
      <c r="C5003" s="131">
        <v>1.5429999999999999</v>
      </c>
      <c r="D5003" s="132">
        <v>2.3808488845825195</v>
      </c>
      <c r="E5003" s="132">
        <v>4.3632999833318289</v>
      </c>
      <c r="F5003" s="132">
        <v>34.359541163818854</v>
      </c>
      <c r="G5003" s="92">
        <v>82.6826171875</v>
      </c>
      <c r="H5003" s="91">
        <v>58.620494842529297</v>
      </c>
      <c r="I5003" s="90">
        <v>76.171623229980469</v>
      </c>
    </row>
    <row r="5004" spans="1:9">
      <c r="A5004" s="65" t="s">
        <v>4424</v>
      </c>
      <c r="B5004" s="65" t="s">
        <v>4423</v>
      </c>
      <c r="C5004" s="131">
        <v>2.1389999999999998</v>
      </c>
      <c r="D5004" s="132">
        <v>4.5753211975097656</v>
      </c>
      <c r="E5004" s="132">
        <v>4.6045695492951584</v>
      </c>
      <c r="F5004" s="132">
        <v>34.530161018985822</v>
      </c>
      <c r="G5004" s="92">
        <v>83.338531494140625</v>
      </c>
      <c r="H5004" s="91">
        <v>59.145278930664063</v>
      </c>
      <c r="I5004" s="90">
        <v>76.792060852050781</v>
      </c>
    </row>
    <row r="5005" spans="1:9">
      <c r="A5005" s="65" t="s">
        <v>4422</v>
      </c>
      <c r="B5005" s="65" t="s">
        <v>4421</v>
      </c>
      <c r="C5005" s="131">
        <v>2.048</v>
      </c>
      <c r="D5005" s="132">
        <v>4.1943039894104004</v>
      </c>
      <c r="E5005" s="132">
        <v>4.2940353457979032</v>
      </c>
      <c r="F5005" s="132">
        <v>33.810674619498151</v>
      </c>
      <c r="G5005" s="92">
        <v>83.469711303710938</v>
      </c>
      <c r="H5005" s="91">
        <v>58.970405578613281</v>
      </c>
      <c r="I5005" s="90">
        <v>76.840423583984375</v>
      </c>
    </row>
    <row r="5006" spans="1:9">
      <c r="A5006" s="65" t="s">
        <v>4420</v>
      </c>
      <c r="B5006" s="65" t="s">
        <v>4419</v>
      </c>
      <c r="C5006" s="131">
        <v>1.639</v>
      </c>
      <c r="D5006" s="132">
        <v>2.6863210201263428</v>
      </c>
      <c r="E5006" s="132">
        <v>4.2226783447943639</v>
      </c>
      <c r="F5006" s="132">
        <v>35.112997903563944</v>
      </c>
      <c r="G5006" s="92">
        <v>83.202835083007813</v>
      </c>
      <c r="H5006" s="91">
        <v>59.146102905273438</v>
      </c>
      <c r="I5006" s="90">
        <v>76.693305969238281</v>
      </c>
    </row>
    <row r="5007" spans="1:9">
      <c r="A5007" s="65" t="s">
        <v>4418</v>
      </c>
      <c r="B5007" s="65" t="s">
        <v>4417</v>
      </c>
      <c r="C5007" s="131">
        <v>4.2789999999999999</v>
      </c>
      <c r="D5007" s="132">
        <v>18.309841156005859</v>
      </c>
      <c r="E5007" s="132">
        <v>4.45185346177679</v>
      </c>
      <c r="F5007" s="132">
        <v>35.533179535893609</v>
      </c>
      <c r="G5007" s="92">
        <v>87.138870239257813</v>
      </c>
      <c r="H5007" s="91">
        <v>61.789543151855469</v>
      </c>
      <c r="I5007" s="90">
        <v>80.279571533203125</v>
      </c>
    </row>
    <row r="5008" spans="1:9">
      <c r="A5008" s="65" t="s">
        <v>4416</v>
      </c>
      <c r="B5008" s="65" t="s">
        <v>4415</v>
      </c>
      <c r="C5008" s="131">
        <v>1.44</v>
      </c>
      <c r="D5008" s="132">
        <v>2.0736000537872314</v>
      </c>
      <c r="E5008" s="132">
        <v>4.8764449994886299</v>
      </c>
      <c r="F5008" s="132">
        <v>34.82971464019851</v>
      </c>
      <c r="G5008" s="92">
        <v>81.899024963378906</v>
      </c>
      <c r="H5008" s="91">
        <v>58.336597442626953</v>
      </c>
      <c r="I5008" s="90">
        <v>75.523246765136719</v>
      </c>
    </row>
    <row r="5009" spans="1:9">
      <c r="A5009" s="65" t="s">
        <v>4414</v>
      </c>
      <c r="B5009" s="65" t="s">
        <v>4413</v>
      </c>
      <c r="C5009" s="131">
        <v>1.6559999999999999</v>
      </c>
      <c r="D5009" s="132">
        <v>2.7423360347747803</v>
      </c>
      <c r="E5009" s="132">
        <v>4.6682979380226444</v>
      </c>
      <c r="F5009" s="132">
        <v>34.664369747899158</v>
      </c>
      <c r="G5009" s="92">
        <v>82.503608703613281</v>
      </c>
      <c r="H5009" s="91">
        <v>58.648563385009766</v>
      </c>
      <c r="I5009" s="90">
        <v>76.048652648925781</v>
      </c>
    </row>
    <row r="5010" spans="1:9">
      <c r="A5010" s="65" t="s">
        <v>4412</v>
      </c>
      <c r="B5010" s="65" t="s">
        <v>4411</v>
      </c>
      <c r="C5010" s="131">
        <v>1.0229999999999999</v>
      </c>
      <c r="D5010" s="132">
        <v>1.0465290546417236</v>
      </c>
      <c r="E5010" s="132">
        <v>4.6598486822441627</v>
      </c>
      <c r="F5010" s="132">
        <v>32.471469819881754</v>
      </c>
      <c r="G5010" s="92">
        <v>81.002784729003906</v>
      </c>
      <c r="H5010" s="91">
        <v>57.038017272949219</v>
      </c>
      <c r="I5010" s="90">
        <v>74.518135070800781</v>
      </c>
    </row>
    <row r="5011" spans="1:9">
      <c r="A5011" s="65" t="s">
        <v>4410</v>
      </c>
      <c r="B5011" s="65" t="s">
        <v>4409</v>
      </c>
      <c r="C5011" s="131">
        <v>0.98299999999999998</v>
      </c>
      <c r="D5011" s="132">
        <v>0.9662889838218689</v>
      </c>
      <c r="E5011" s="132">
        <v>4.9400231433108717</v>
      </c>
      <c r="F5011" s="132">
        <v>34.447569113441375</v>
      </c>
      <c r="G5011" s="92">
        <v>80.983146667480469</v>
      </c>
      <c r="H5011" s="91">
        <v>57.631538391113281</v>
      </c>
      <c r="I5011" s="90">
        <v>74.664413452148438</v>
      </c>
    </row>
    <row r="5012" spans="1:9">
      <c r="A5012" s="65" t="s">
        <v>4408</v>
      </c>
      <c r="B5012" s="65" t="s">
        <v>4407</v>
      </c>
      <c r="C5012" s="131">
        <v>0.82899999999999996</v>
      </c>
      <c r="D5012" s="132">
        <v>0.68724101781845093</v>
      </c>
      <c r="E5012" s="132">
        <v>4.767689115485866</v>
      </c>
      <c r="F5012" s="132">
        <v>34.088636363636361</v>
      </c>
      <c r="G5012" s="92">
        <v>80.8946533203125</v>
      </c>
      <c r="H5012" s="91">
        <v>57.4346923828125</v>
      </c>
      <c r="I5012" s="90">
        <v>74.546600341796875</v>
      </c>
    </row>
    <row r="5013" spans="1:9">
      <c r="A5013" s="65" t="s">
        <v>4406</v>
      </c>
      <c r="B5013" s="65" t="s">
        <v>4405</v>
      </c>
      <c r="C5013" s="131">
        <v>0.42299999999999999</v>
      </c>
      <c r="D5013" s="132">
        <v>0.17892900109291077</v>
      </c>
      <c r="E5013" s="132">
        <v>4.4896596799348467</v>
      </c>
      <c r="F5013" s="132">
        <v>32.467522262964906</v>
      </c>
      <c r="G5013" s="92">
        <v>80.260330200195313</v>
      </c>
      <c r="H5013" s="91">
        <v>56.494194030761719</v>
      </c>
      <c r="I5013" s="90">
        <v>73.829429626464844</v>
      </c>
    </row>
    <row r="5014" spans="1:9">
      <c r="A5014" s="65" t="s">
        <v>4404</v>
      </c>
      <c r="B5014" s="65" t="s">
        <v>4403</v>
      </c>
      <c r="C5014" s="131">
        <v>0.90900000000000003</v>
      </c>
      <c r="D5014" s="132">
        <v>0.82628101110458374</v>
      </c>
      <c r="E5014" s="132">
        <v>4.9819878569625073</v>
      </c>
      <c r="F5014" s="132">
        <v>33.828674231940219</v>
      </c>
      <c r="G5014" s="92">
        <v>80.665885925292969</v>
      </c>
      <c r="H5014" s="91">
        <v>57.256126403808594</v>
      </c>
      <c r="I5014" s="90">
        <v>74.3314208984375</v>
      </c>
    </row>
    <row r="5015" spans="1:9">
      <c r="A5015" s="65" t="s">
        <v>4402</v>
      </c>
      <c r="B5015" s="65" t="s">
        <v>4401</v>
      </c>
      <c r="C5015" s="131">
        <v>1.698</v>
      </c>
      <c r="D5015" s="132">
        <v>2.8832039833068848</v>
      </c>
      <c r="E5015" s="132">
        <v>4.5539359600904721</v>
      </c>
      <c r="F5015" s="132">
        <v>35.83473124630833</v>
      </c>
      <c r="G5015" s="92">
        <v>82.992462158203125</v>
      </c>
      <c r="H5015" s="91">
        <v>59.274806976318359</v>
      </c>
      <c r="I5015" s="90">
        <v>76.574684143066406</v>
      </c>
    </row>
    <row r="5016" spans="1:9">
      <c r="A5016" s="65" t="s">
        <v>4400</v>
      </c>
      <c r="B5016" s="65" t="s">
        <v>4399</v>
      </c>
      <c r="C5016" s="131">
        <v>2.0049999999999999</v>
      </c>
      <c r="D5016" s="132">
        <v>4.0200247764587402</v>
      </c>
      <c r="E5016" s="132">
        <v>4.9815614084075239</v>
      </c>
      <c r="F5016" s="132">
        <v>33.718396846254926</v>
      </c>
      <c r="G5016" s="92">
        <v>82.413223266601563</v>
      </c>
      <c r="H5016" s="91">
        <v>58.385429382324219</v>
      </c>
      <c r="I5016" s="90">
        <v>75.911521911621094</v>
      </c>
    </row>
    <row r="5017" spans="1:9">
      <c r="A5017" s="65" t="s">
        <v>5746</v>
      </c>
      <c r="B5017" s="65" t="s">
        <v>5745</v>
      </c>
      <c r="C5017" s="131">
        <v>6.9809999999999999</v>
      </c>
      <c r="D5017" s="132">
        <v>48.734359741210938</v>
      </c>
      <c r="E5017" s="132">
        <v>4.0048774011521653</v>
      </c>
      <c r="F5017" s="132">
        <v>33.632095213183362</v>
      </c>
      <c r="G5017" s="92">
        <v>91.422454833984375</v>
      </c>
      <c r="H5017" s="91">
        <v>63.6328125</v>
      </c>
      <c r="I5017" s="90">
        <v>83.90283203125</v>
      </c>
    </row>
    <row r="5018" spans="1:9">
      <c r="A5018" s="65" t="s">
        <v>4594</v>
      </c>
      <c r="B5018" s="65" t="s">
        <v>4593</v>
      </c>
      <c r="C5018" s="131">
        <v>3.7559999999999998</v>
      </c>
      <c r="D5018" s="132">
        <v>14.107536315917969</v>
      </c>
      <c r="E5018" s="132">
        <v>3.2226745283070408</v>
      </c>
      <c r="F5018" s="132">
        <v>42.770480057320277</v>
      </c>
      <c r="G5018" s="92">
        <v>89.6668701171875</v>
      </c>
      <c r="H5018" s="91">
        <v>65.273330688476563</v>
      </c>
      <c r="I5018" s="90">
        <v>83.066200256347656</v>
      </c>
    </row>
    <row r="5019" spans="1:9">
      <c r="A5019" s="65" t="s">
        <v>3150</v>
      </c>
      <c r="B5019" s="65" t="s">
        <v>3149</v>
      </c>
      <c r="C5019" s="131">
        <v>24.835999999999999</v>
      </c>
      <c r="D5019" s="132">
        <v>616.826904296875</v>
      </c>
      <c r="E5019" s="132">
        <v>-0.65732683442271445</v>
      </c>
      <c r="F5019" s="132">
        <v>39.617703045685282</v>
      </c>
      <c r="G5019" s="92">
        <v>121.55361175537109</v>
      </c>
      <c r="H5019" s="91">
        <v>75.646980285644531</v>
      </c>
      <c r="I5019" s="90">
        <v>109.13169860839844</v>
      </c>
    </row>
    <row r="5020" spans="1:9">
      <c r="A5020" s="65" t="s">
        <v>3148</v>
      </c>
      <c r="B5020" s="65" t="s">
        <v>3147</v>
      </c>
      <c r="C5020" s="131">
        <v>11.957000000000001</v>
      </c>
      <c r="D5020" s="132">
        <v>142.9698486328125</v>
      </c>
      <c r="E5020" s="132">
        <v>-0.4922599008834026</v>
      </c>
      <c r="F5020" s="132">
        <v>42.013183680741136</v>
      </c>
      <c r="G5020" s="92">
        <v>106.63249206542969</v>
      </c>
      <c r="H5020" s="91">
        <v>73.794013977050781</v>
      </c>
      <c r="I5020" s="90">
        <v>97.746696472167969</v>
      </c>
    </row>
    <row r="5021" spans="1:9">
      <c r="A5021" s="65" t="s">
        <v>3122</v>
      </c>
      <c r="B5021" s="65" t="s">
        <v>3121</v>
      </c>
      <c r="C5021" s="131">
        <v>8.2070000000000007</v>
      </c>
      <c r="D5021" s="132">
        <v>67.354850769042969</v>
      </c>
      <c r="E5021" s="132">
        <v>0.35724672335994079</v>
      </c>
      <c r="F5021" s="132">
        <v>41.688258445391931</v>
      </c>
      <c r="G5021" s="92">
        <v>100.13388061523438</v>
      </c>
      <c r="H5021" s="91">
        <v>70.653884887695313</v>
      </c>
      <c r="I5021" s="90">
        <v>92.1568603515625</v>
      </c>
    </row>
    <row r="5022" spans="1:9">
      <c r="A5022" s="65" t="s">
        <v>3120</v>
      </c>
      <c r="B5022" s="65" t="s">
        <v>3119</v>
      </c>
      <c r="C5022" s="131">
        <v>4.9989999999999997</v>
      </c>
      <c r="D5022" s="132">
        <v>24.990001678466797</v>
      </c>
      <c r="E5022" s="132">
        <v>1.6837252305419277</v>
      </c>
      <c r="F5022" s="132">
        <v>42.327914110429447</v>
      </c>
      <c r="G5022" s="92">
        <v>93.648941040039063</v>
      </c>
      <c r="H5022" s="91">
        <v>67.355384826660156</v>
      </c>
      <c r="I5022" s="90">
        <v>86.534141540527344</v>
      </c>
    </row>
    <row r="5023" spans="1:9">
      <c r="A5023" s="65" t="s">
        <v>3118</v>
      </c>
      <c r="B5023" s="65" t="s">
        <v>3117</v>
      </c>
      <c r="C5023" s="131">
        <v>5.1829999999999998</v>
      </c>
      <c r="D5023" s="132">
        <v>26.863489151000977</v>
      </c>
      <c r="E5023" s="132">
        <v>3.1483122339740777</v>
      </c>
      <c r="F5023" s="132">
        <v>41.457506361323155</v>
      </c>
      <c r="G5023" s="92">
        <v>91.675422668457031</v>
      </c>
      <c r="H5023" s="91">
        <v>66.081474304199219</v>
      </c>
      <c r="I5023" s="90">
        <v>84.749931335449219</v>
      </c>
    </row>
    <row r="5024" spans="1:9">
      <c r="A5024" s="65" t="s">
        <v>3116</v>
      </c>
      <c r="B5024" s="65" t="s">
        <v>3115</v>
      </c>
      <c r="C5024" s="131">
        <v>4.8019999999999996</v>
      </c>
      <c r="D5024" s="132">
        <v>23.0592041015625</v>
      </c>
      <c r="E5024" s="132">
        <v>3.1846721745793878</v>
      </c>
      <c r="F5024" s="132">
        <v>40.329434697855753</v>
      </c>
      <c r="G5024" s="92">
        <v>90.792121887207031</v>
      </c>
      <c r="H5024" s="91">
        <v>65.234176635742188</v>
      </c>
      <c r="I5024" s="90">
        <v>83.876373291015625</v>
      </c>
    </row>
    <row r="5025" spans="1:9">
      <c r="A5025" s="65" t="s">
        <v>3146</v>
      </c>
      <c r="B5025" s="65" t="s">
        <v>3145</v>
      </c>
      <c r="C5025" s="131">
        <v>17.847000000000001</v>
      </c>
      <c r="D5025" s="132">
        <v>318.51541137695313</v>
      </c>
      <c r="E5025" s="132">
        <v>0.41683131337627133</v>
      </c>
      <c r="F5025" s="132">
        <v>37.690498261877174</v>
      </c>
      <c r="G5025" s="92">
        <v>111.88121795654297</v>
      </c>
      <c r="H5025" s="91">
        <v>73.594131469726563</v>
      </c>
      <c r="I5025" s="90">
        <v>101.52108001708984</v>
      </c>
    </row>
    <row r="5026" spans="1:9">
      <c r="A5026" s="65" t="s">
        <v>3114</v>
      </c>
      <c r="B5026" s="65" t="s">
        <v>3113</v>
      </c>
      <c r="C5026" s="131">
        <v>4.016</v>
      </c>
      <c r="D5026" s="132">
        <v>16.128255844116211</v>
      </c>
      <c r="E5026" s="132">
        <v>3.5144131188828025</v>
      </c>
      <c r="F5026" s="132">
        <v>37.450582421461348</v>
      </c>
      <c r="G5026" s="92">
        <v>88.47711181640625</v>
      </c>
      <c r="H5026" s="91">
        <v>63.042514801025391</v>
      </c>
      <c r="I5026" s="90">
        <v>81.594741821289063</v>
      </c>
    </row>
    <row r="5027" spans="1:9">
      <c r="A5027" s="65" t="s">
        <v>3112</v>
      </c>
      <c r="B5027" s="65" t="s">
        <v>3111</v>
      </c>
      <c r="C5027" s="131">
        <v>7.87</v>
      </c>
      <c r="D5027" s="132">
        <v>61.936901092529297</v>
      </c>
      <c r="E5027" s="132">
        <v>0.73999657382828521</v>
      </c>
      <c r="F5027" s="132">
        <v>39.271913208197006</v>
      </c>
      <c r="G5027" s="92">
        <v>98.570213317871094</v>
      </c>
      <c r="H5027" s="91">
        <v>69.097114562988281</v>
      </c>
      <c r="I5027" s="90">
        <v>90.595062255859375</v>
      </c>
    </row>
    <row r="5028" spans="1:9">
      <c r="A5028" s="65" t="s">
        <v>3144</v>
      </c>
      <c r="B5028" s="65" t="s">
        <v>3143</v>
      </c>
      <c r="C5028" s="131">
        <v>16.425999999999998</v>
      </c>
      <c r="D5028" s="132">
        <v>269.8134765625</v>
      </c>
      <c r="E5028" s="132">
        <v>0.73850054895013162</v>
      </c>
      <c r="F5028" s="132">
        <v>42.276909722222221</v>
      </c>
      <c r="G5028" s="92">
        <v>110.72358703613281</v>
      </c>
      <c r="H5028" s="91">
        <v>74.918220520019531</v>
      </c>
      <c r="I5028" s="90">
        <v>101.03498077392578</v>
      </c>
    </row>
    <row r="5029" spans="1:9">
      <c r="A5029" s="65" t="s">
        <v>3142</v>
      </c>
      <c r="B5029" s="65" t="s">
        <v>3141</v>
      </c>
      <c r="C5029" s="131">
        <v>12.244999999999999</v>
      </c>
      <c r="D5029" s="132">
        <v>149.94001770019531</v>
      </c>
      <c r="E5029" s="132">
        <v>0.1497798601381608</v>
      </c>
      <c r="F5029" s="132">
        <v>39.188176763242609</v>
      </c>
      <c r="G5029" s="92">
        <v>105.48783111572266</v>
      </c>
      <c r="H5029" s="91">
        <v>72.2769775390625</v>
      </c>
      <c r="I5029" s="90">
        <v>96.501274108886719</v>
      </c>
    </row>
    <row r="5030" spans="1:9">
      <c r="A5030" s="65" t="s">
        <v>3140</v>
      </c>
      <c r="B5030" s="65" t="s">
        <v>3139</v>
      </c>
      <c r="C5030" s="131">
        <v>23.954000000000001</v>
      </c>
      <c r="D5030" s="132">
        <v>573.79412841796875</v>
      </c>
      <c r="E5030" s="132">
        <v>1.9242134821546639</v>
      </c>
      <c r="F5030" s="132">
        <v>42.314106663256169</v>
      </c>
      <c r="G5030" s="92">
        <v>117.61531829833984</v>
      </c>
      <c r="H5030" s="91">
        <v>74.994598388671875</v>
      </c>
      <c r="I5030" s="90">
        <v>106.08254241943359</v>
      </c>
    </row>
    <row r="5031" spans="1:9">
      <c r="A5031" s="65" t="s">
        <v>3138</v>
      </c>
      <c r="B5031" s="65" t="s">
        <v>3137</v>
      </c>
      <c r="C5031" s="131">
        <v>24.620999999999999</v>
      </c>
      <c r="D5031" s="132">
        <v>606.19366455078125</v>
      </c>
      <c r="E5031" s="132">
        <v>3.7334185186185631</v>
      </c>
      <c r="F5031" s="132">
        <v>36.699985450312816</v>
      </c>
      <c r="G5031" s="92">
        <v>114.50920867919922</v>
      </c>
      <c r="H5031" s="91">
        <v>71.229522705078125</v>
      </c>
      <c r="I5031" s="90">
        <v>102.79811859130859</v>
      </c>
    </row>
    <row r="5032" spans="1:9">
      <c r="A5032" s="65" t="s">
        <v>3136</v>
      </c>
      <c r="B5032" s="65" t="s">
        <v>3135</v>
      </c>
      <c r="C5032" s="131">
        <v>26.004000000000001</v>
      </c>
      <c r="D5032" s="132">
        <v>676.2080078125</v>
      </c>
      <c r="E5032" s="132">
        <v>3.1541386584905093</v>
      </c>
      <c r="F5032" s="132">
        <v>38.195549904640814</v>
      </c>
      <c r="G5032" s="92">
        <v>117.04611968994141</v>
      </c>
      <c r="H5032" s="91">
        <v>72.098739624023438</v>
      </c>
      <c r="I5032" s="90">
        <v>104.88376617431641</v>
      </c>
    </row>
    <row r="5033" spans="1:9">
      <c r="A5033" s="65" t="s">
        <v>3110</v>
      </c>
      <c r="B5033" s="65" t="s">
        <v>3109</v>
      </c>
      <c r="C5033" s="131">
        <v>7.6079999999999997</v>
      </c>
      <c r="D5033" s="132">
        <v>57.881664276123047</v>
      </c>
      <c r="E5033" s="132">
        <v>1.2365525715173531</v>
      </c>
      <c r="F5033" s="132">
        <v>39.065003394433127</v>
      </c>
      <c r="G5033" s="92">
        <v>97.444480895996094</v>
      </c>
      <c r="H5033" s="91">
        <v>68.449691772460938</v>
      </c>
      <c r="I5033" s="90">
        <v>89.5987548828125</v>
      </c>
    </row>
    <row r="5034" spans="1:9">
      <c r="A5034" s="65" t="s">
        <v>3134</v>
      </c>
      <c r="B5034" s="65" t="s">
        <v>3133</v>
      </c>
      <c r="C5034" s="131">
        <v>26.67</v>
      </c>
      <c r="D5034" s="132">
        <v>711.28887939453125</v>
      </c>
      <c r="E5034" s="132">
        <v>4.0449904988628989</v>
      </c>
      <c r="F5034" s="132">
        <v>38.000921295077653</v>
      </c>
      <c r="G5034" s="92">
        <v>116.40132141113281</v>
      </c>
      <c r="H5034" s="91">
        <v>71.2410888671875</v>
      </c>
      <c r="I5034" s="90">
        <v>104.18137359619141</v>
      </c>
    </row>
    <row r="5035" spans="1:9">
      <c r="A5035" s="65" t="s">
        <v>3132</v>
      </c>
      <c r="B5035" s="65" t="s">
        <v>3131</v>
      </c>
      <c r="C5035" s="131">
        <v>14.141</v>
      </c>
      <c r="D5035" s="132">
        <v>199.96788024902344</v>
      </c>
      <c r="E5035" s="132">
        <v>2.4072630093508276</v>
      </c>
      <c r="F5035" s="132">
        <v>37.117764756324142</v>
      </c>
      <c r="G5035" s="92">
        <v>104.34562683105469</v>
      </c>
      <c r="H5035" s="91">
        <v>70.656715393066406</v>
      </c>
      <c r="I5035" s="90">
        <v>95.229713439941406</v>
      </c>
    </row>
    <row r="5036" spans="1:9">
      <c r="A5036" s="65" t="s">
        <v>3130</v>
      </c>
      <c r="B5036" s="65" t="s">
        <v>3129</v>
      </c>
      <c r="C5036" s="131">
        <v>19.867000000000001</v>
      </c>
      <c r="D5036" s="132">
        <v>394.69769287109375</v>
      </c>
      <c r="E5036" s="132">
        <v>-0.72797118562156782</v>
      </c>
      <c r="F5036" s="132">
        <v>42.123674360573922</v>
      </c>
      <c r="G5036" s="92">
        <v>116.84127807617188</v>
      </c>
      <c r="H5036" s="91">
        <v>76.700241088867188</v>
      </c>
      <c r="I5036" s="90">
        <v>105.97947692871094</v>
      </c>
    </row>
    <row r="5037" spans="1:9">
      <c r="A5037" s="65" t="s">
        <v>3128</v>
      </c>
      <c r="B5037" s="65" t="s">
        <v>3127</v>
      </c>
      <c r="C5037" s="131">
        <v>14.632</v>
      </c>
      <c r="D5037" s="132">
        <v>214.09542846679688</v>
      </c>
      <c r="E5037" s="132">
        <v>1.8167770667645562</v>
      </c>
      <c r="F5037" s="132">
        <v>37.549179268450303</v>
      </c>
      <c r="G5037" s="92">
        <v>105.90297698974609</v>
      </c>
      <c r="H5037" s="91">
        <v>71.475334167480469</v>
      </c>
      <c r="I5037" s="90">
        <v>96.587173461914063</v>
      </c>
    </row>
    <row r="5038" spans="1:9">
      <c r="A5038" s="65" t="s">
        <v>3126</v>
      </c>
      <c r="B5038" s="65" t="s">
        <v>3125</v>
      </c>
      <c r="C5038" s="131">
        <v>14.714</v>
      </c>
      <c r="D5038" s="132">
        <v>216.50180053710938</v>
      </c>
      <c r="E5038" s="132">
        <v>3.78137606107191</v>
      </c>
      <c r="F5038" s="132">
        <v>39.128137879355563</v>
      </c>
      <c r="G5038" s="92">
        <v>103.59548950195313</v>
      </c>
      <c r="H5038" s="91">
        <v>70.749687194824219</v>
      </c>
      <c r="I5038" s="90">
        <v>94.707717895507813</v>
      </c>
    </row>
    <row r="5039" spans="1:9">
      <c r="A5039" s="65" t="s">
        <v>3124</v>
      </c>
      <c r="B5039" s="65" t="s">
        <v>3123</v>
      </c>
      <c r="C5039" s="131">
        <v>14.747</v>
      </c>
      <c r="D5039" s="132">
        <v>217.47401428222656</v>
      </c>
      <c r="E5039" s="132">
        <v>3.2584075343352268</v>
      </c>
      <c r="F5039" s="132">
        <v>41.175556035413514</v>
      </c>
      <c r="G5039" s="92">
        <v>104.82865905761719</v>
      </c>
      <c r="H5039" s="91">
        <v>72.015602111816406</v>
      </c>
      <c r="I5039" s="90">
        <v>95.949745178222656</v>
      </c>
    </row>
    <row r="5040" spans="1:9">
      <c r="A5040" s="65" t="s">
        <v>3108</v>
      </c>
      <c r="B5040" s="65" t="s">
        <v>3107</v>
      </c>
      <c r="C5040" s="131">
        <v>9.8279999999999994</v>
      </c>
      <c r="D5040" s="132">
        <v>96.589584350585938</v>
      </c>
      <c r="E5040" s="132">
        <v>0.46715755351862986</v>
      </c>
      <c r="F5040" s="132">
        <v>40.789974070872944</v>
      </c>
      <c r="G5040" s="92">
        <v>102.08504486083984</v>
      </c>
      <c r="H5040" s="91">
        <v>71.308944702148438</v>
      </c>
      <c r="I5040" s="90">
        <v>93.757308959960938</v>
      </c>
    </row>
    <row r="5041" spans="1:9">
      <c r="A5041" s="65" t="s">
        <v>3106</v>
      </c>
      <c r="B5041" s="65" t="s">
        <v>3105</v>
      </c>
      <c r="C5041" s="131">
        <v>3.415</v>
      </c>
      <c r="D5041" s="132">
        <v>11.662224769592285</v>
      </c>
      <c r="E5041" s="132">
        <v>3.2794743551817334</v>
      </c>
      <c r="F5041" s="132">
        <v>41.252922286448296</v>
      </c>
      <c r="G5041" s="92">
        <v>88.716903686523438</v>
      </c>
      <c r="H5041" s="91">
        <v>64.2567138671875</v>
      </c>
      <c r="I5041" s="90">
        <v>82.098197937011719</v>
      </c>
    </row>
    <row r="5042" spans="1:9">
      <c r="A5042" s="65" t="s">
        <v>3104</v>
      </c>
      <c r="B5042" s="65" t="s">
        <v>3103</v>
      </c>
      <c r="C5042" s="131">
        <v>2.8740000000000001</v>
      </c>
      <c r="D5042" s="132">
        <v>8.2598762512207031</v>
      </c>
      <c r="E5042" s="132">
        <v>3.2561304783324201</v>
      </c>
      <c r="F5042" s="132">
        <v>40.686681655865627</v>
      </c>
      <c r="G5042" s="92">
        <v>87.772857666015625</v>
      </c>
      <c r="H5042" s="91">
        <v>63.498447418212891</v>
      </c>
      <c r="I5042" s="90">
        <v>81.204421997070313</v>
      </c>
    </row>
    <row r="5043" spans="1:9">
      <c r="A5043" s="65" t="s">
        <v>3102</v>
      </c>
      <c r="B5043" s="65" t="s">
        <v>3101</v>
      </c>
      <c r="C5043" s="131">
        <v>2.4180000000000001</v>
      </c>
      <c r="D5043" s="132">
        <v>5.8467240333557129</v>
      </c>
      <c r="E5043" s="132">
        <v>3.6398520042601095</v>
      </c>
      <c r="F5043" s="132">
        <v>40.411328552327703</v>
      </c>
      <c r="G5043" s="92">
        <v>86.448799133300781</v>
      </c>
      <c r="H5043" s="91">
        <v>62.639938354492188</v>
      </c>
      <c r="I5043" s="90">
        <v>80.006340026855469</v>
      </c>
    </row>
    <row r="5044" spans="1:9">
      <c r="A5044" s="65" t="s">
        <v>3100</v>
      </c>
      <c r="B5044" s="65" t="s">
        <v>3099</v>
      </c>
      <c r="C5044" s="131">
        <v>1.617</v>
      </c>
      <c r="D5044" s="132">
        <v>2.6146891117095947</v>
      </c>
      <c r="E5044" s="132">
        <v>3.9967140922330642</v>
      </c>
      <c r="F5044" s="132">
        <v>35.165110565110567</v>
      </c>
      <c r="G5044" s="92">
        <v>83.496818542480469</v>
      </c>
      <c r="H5044" s="91">
        <v>59.309467315673828</v>
      </c>
      <c r="I5044" s="90">
        <v>76.951942443847656</v>
      </c>
    </row>
    <row r="5045" spans="1:9">
      <c r="A5045" s="65" t="s">
        <v>3098</v>
      </c>
      <c r="B5045" s="65" t="s">
        <v>3097</v>
      </c>
      <c r="C5045" s="131">
        <v>4.492</v>
      </c>
      <c r="D5045" s="132">
        <v>20.178064346313477</v>
      </c>
      <c r="E5045" s="132">
        <v>3.6741788787016523</v>
      </c>
      <c r="F5045" s="132">
        <v>40.04020356234097</v>
      </c>
      <c r="G5045" s="92">
        <v>89.563583374023438</v>
      </c>
      <c r="H5045" s="91">
        <v>64.472015380859375</v>
      </c>
      <c r="I5045" s="90">
        <v>82.774032592773438</v>
      </c>
    </row>
    <row r="5046" spans="1:9">
      <c r="A5046" s="65" t="s">
        <v>3096</v>
      </c>
      <c r="B5046" s="65" t="s">
        <v>3095</v>
      </c>
      <c r="C5046" s="131">
        <v>3.1309999999999998</v>
      </c>
      <c r="D5046" s="132">
        <v>9.8031606674194336</v>
      </c>
      <c r="E5046" s="132">
        <v>3.8180684489681931</v>
      </c>
      <c r="F5046" s="132">
        <v>35.455888170908608</v>
      </c>
      <c r="G5046" s="92">
        <v>86.224014282226563</v>
      </c>
      <c r="H5046" s="91">
        <v>61.117427825927734</v>
      </c>
      <c r="I5046" s="90">
        <v>79.430397033691406</v>
      </c>
    </row>
    <row r="5047" spans="1:9">
      <c r="A5047" s="65" t="s">
        <v>2788</v>
      </c>
      <c r="B5047" s="65" t="s">
        <v>2787</v>
      </c>
      <c r="C5047" s="131">
        <v>1.929</v>
      </c>
      <c r="D5047" s="132">
        <v>3.7210409641265869</v>
      </c>
      <c r="E5047" s="132">
        <v>3.5305345128539063</v>
      </c>
      <c r="F5047" s="132">
        <v>31.832954545454545</v>
      </c>
      <c r="G5047" s="92">
        <v>83.913040161132813</v>
      </c>
      <c r="H5047" s="91">
        <v>58.559932708740234</v>
      </c>
      <c r="I5047" s="90">
        <v>77.052719116210938</v>
      </c>
    </row>
    <row r="5048" spans="1:9">
      <c r="A5048" s="65" t="s">
        <v>2786</v>
      </c>
      <c r="B5048" s="65" t="s">
        <v>2785</v>
      </c>
      <c r="C5048" s="131">
        <v>2.5510000000000002</v>
      </c>
      <c r="D5048" s="132">
        <v>6.5076007843017578</v>
      </c>
      <c r="E5048" s="132">
        <v>4.2851228290342789</v>
      </c>
      <c r="F5048" s="132">
        <v>34.817955382282868</v>
      </c>
      <c r="G5048" s="92">
        <v>84.50836181640625</v>
      </c>
      <c r="H5048" s="91">
        <v>59.923999786376953</v>
      </c>
      <c r="I5048" s="90">
        <v>77.856056213378906</v>
      </c>
    </row>
    <row r="5049" spans="1:9">
      <c r="A5049" s="65" t="s">
        <v>2784</v>
      </c>
      <c r="B5049" s="65" t="s">
        <v>2783</v>
      </c>
      <c r="C5049" s="131">
        <v>3.9820000000000002</v>
      </c>
      <c r="D5049" s="132">
        <v>15.856324195861816</v>
      </c>
      <c r="E5049" s="132">
        <v>3.7557498789747314</v>
      </c>
      <c r="F5049" s="132">
        <v>39.82125473228772</v>
      </c>
      <c r="G5049" s="92">
        <v>88.612258911132813</v>
      </c>
      <c r="H5049" s="91">
        <v>63.844078063964844</v>
      </c>
      <c r="I5049" s="90">
        <v>81.91021728515625</v>
      </c>
    </row>
    <row r="5050" spans="1:9">
      <c r="A5050" s="65" t="s">
        <v>2782</v>
      </c>
      <c r="B5050" s="65" t="s">
        <v>2781</v>
      </c>
      <c r="C5050" s="131">
        <v>0.66600000000000004</v>
      </c>
      <c r="D5050" s="132">
        <v>0.44355601072311401</v>
      </c>
      <c r="E5050" s="132">
        <v>4.4954415421051541</v>
      </c>
      <c r="F5050" s="132">
        <v>31.061039580352887</v>
      </c>
      <c r="G5050" s="92">
        <v>80.337738037109375</v>
      </c>
      <c r="H5050" s="91">
        <v>56.163066864013672</v>
      </c>
      <c r="I5050" s="90">
        <v>73.796295166015625</v>
      </c>
    </row>
    <row r="5051" spans="1:9">
      <c r="A5051" s="65" t="s">
        <v>2780</v>
      </c>
      <c r="B5051" s="65" t="s">
        <v>2779</v>
      </c>
      <c r="C5051" s="131">
        <v>1.022</v>
      </c>
      <c r="D5051" s="132">
        <v>1.04448401927948</v>
      </c>
      <c r="E5051" s="132">
        <v>3.8729627450666944</v>
      </c>
      <c r="F5051" s="132">
        <v>31.645264191068215</v>
      </c>
      <c r="G5051" s="92">
        <v>81.924224853515625</v>
      </c>
      <c r="H5051" s="91">
        <v>57.258277893066406</v>
      </c>
      <c r="I5051" s="90">
        <v>75.249847412109375</v>
      </c>
    </row>
    <row r="5052" spans="1:9">
      <c r="A5052" s="65" t="s">
        <v>2778</v>
      </c>
      <c r="B5052" s="65" t="s">
        <v>2777</v>
      </c>
      <c r="C5052" s="131">
        <v>0.68</v>
      </c>
      <c r="D5052" s="132">
        <v>0.46239998936653137</v>
      </c>
      <c r="E5052" s="132">
        <v>4.4399554190889114</v>
      </c>
      <c r="F5052" s="132">
        <v>31.887482083134255</v>
      </c>
      <c r="G5052" s="92">
        <v>80.622528076171875</v>
      </c>
      <c r="H5052" s="91">
        <v>56.570964813232422</v>
      </c>
      <c r="I5052" s="90">
        <v>74.114395141601563</v>
      </c>
    </row>
    <row r="5053" spans="1:9">
      <c r="A5053" s="65" t="s">
        <v>2776</v>
      </c>
      <c r="B5053" s="65" t="s">
        <v>2775</v>
      </c>
      <c r="C5053" s="131">
        <v>1.4570000000000001</v>
      </c>
      <c r="D5053" s="132">
        <v>2.1228489875793457</v>
      </c>
      <c r="E5053" s="132">
        <v>3.3877060287273002</v>
      </c>
      <c r="F5053" s="132">
        <v>37.603946102021176</v>
      </c>
      <c r="G5053" s="92">
        <v>84.637725830078125</v>
      </c>
      <c r="H5053" s="91">
        <v>60.620513916015625</v>
      </c>
      <c r="I5053" s="90">
        <v>78.138885498046875</v>
      </c>
    </row>
    <row r="5054" spans="1:9">
      <c r="A5054" s="65" t="s">
        <v>2774</v>
      </c>
      <c r="B5054" s="65" t="s">
        <v>2773</v>
      </c>
      <c r="C5054" s="131">
        <v>0.74099999999999999</v>
      </c>
      <c r="D5054" s="132">
        <v>0.54908102750778198</v>
      </c>
      <c r="E5054" s="132">
        <v>4.2194256320078312</v>
      </c>
      <c r="F5054" s="132">
        <v>32.140350877192979</v>
      </c>
      <c r="G5054" s="92">
        <v>81.088737487792969</v>
      </c>
      <c r="H5054" s="91">
        <v>56.907028198242188</v>
      </c>
      <c r="I5054" s="90">
        <v>74.545387268066406</v>
      </c>
    </row>
    <row r="5055" spans="1:9">
      <c r="A5055" s="65" t="s">
        <v>3094</v>
      </c>
      <c r="B5055" s="65" t="s">
        <v>3093</v>
      </c>
      <c r="C5055" s="131">
        <v>2.8029999999999999</v>
      </c>
      <c r="D5055" s="132">
        <v>7.856809139251709</v>
      </c>
      <c r="E5055" s="132">
        <v>3.2619104482655126</v>
      </c>
      <c r="F5055" s="132">
        <v>39.549384150592608</v>
      </c>
      <c r="G5055" s="92">
        <v>87.399513244628906</v>
      </c>
      <c r="H5055" s="91">
        <v>62.938762664794922</v>
      </c>
      <c r="I5055" s="90">
        <v>80.780654907226563</v>
      </c>
    </row>
    <row r="5056" spans="1:9">
      <c r="A5056" s="65" t="s">
        <v>2772</v>
      </c>
      <c r="B5056" s="65" t="s">
        <v>2771</v>
      </c>
      <c r="C5056" s="131">
        <v>1.359</v>
      </c>
      <c r="D5056" s="132">
        <v>1.8468810319900513</v>
      </c>
      <c r="E5056" s="132">
        <v>3.8016443750017066</v>
      </c>
      <c r="F5056" s="132">
        <v>31.409928907097239</v>
      </c>
      <c r="G5056" s="92">
        <v>82.519134521484375</v>
      </c>
      <c r="H5056" s="91">
        <v>57.576156616210938</v>
      </c>
      <c r="I5056" s="90">
        <v>75.769790649414063</v>
      </c>
    </row>
    <row r="5057" spans="1:9">
      <c r="A5057" s="65" t="s">
        <v>2770</v>
      </c>
      <c r="B5057" s="65" t="s">
        <v>2769</v>
      </c>
      <c r="C5057" s="131">
        <v>1.8720000000000001</v>
      </c>
      <c r="D5057" s="132">
        <v>3.5043840408325195</v>
      </c>
      <c r="E5057" s="132">
        <v>3.0656671949830132</v>
      </c>
      <c r="F5057" s="132">
        <v>32.409050664043285</v>
      </c>
      <c r="G5057" s="92">
        <v>84.603614807128906</v>
      </c>
      <c r="H5057" s="91">
        <v>59.083969116210938</v>
      </c>
      <c r="I5057" s="90">
        <v>77.698234558105469</v>
      </c>
    </row>
    <row r="5058" spans="1:9">
      <c r="A5058" s="65" t="s">
        <v>2768</v>
      </c>
      <c r="B5058" s="65" t="s">
        <v>2767</v>
      </c>
      <c r="C5058" s="131">
        <v>2.9239999999999999</v>
      </c>
      <c r="D5058" s="132">
        <v>8.5497760772705078</v>
      </c>
      <c r="E5058" s="132">
        <v>3.3649767562537338</v>
      </c>
      <c r="F5058" s="132">
        <v>36.974710788270109</v>
      </c>
      <c r="G5058" s="92">
        <v>86.873001098632813</v>
      </c>
      <c r="H5058" s="91">
        <v>61.888572692871094</v>
      </c>
      <c r="I5058" s="90">
        <v>80.112442016601563</v>
      </c>
    </row>
    <row r="5059" spans="1:9">
      <c r="A5059" s="65" t="s">
        <v>2478</v>
      </c>
      <c r="B5059" s="65" t="s">
        <v>2477</v>
      </c>
      <c r="C5059" s="131">
        <v>6.117</v>
      </c>
      <c r="D5059" s="132">
        <v>37.417690277099609</v>
      </c>
      <c r="E5059" s="132">
        <v>0.58816770743244007</v>
      </c>
      <c r="F5059" s="132">
        <v>44.599852480177027</v>
      </c>
      <c r="G5059" s="92">
        <v>97.384674072265625</v>
      </c>
      <c r="H5059" s="91">
        <v>70.087783813476563</v>
      </c>
      <c r="I5059" s="90">
        <v>89.998382568359375</v>
      </c>
    </row>
    <row r="5060" spans="1:9">
      <c r="A5060" s="65" t="s">
        <v>2476</v>
      </c>
      <c r="B5060" s="65" t="s">
        <v>2475</v>
      </c>
      <c r="C5060" s="131">
        <v>4.6020000000000003</v>
      </c>
      <c r="D5060" s="132">
        <v>21.178403854370117</v>
      </c>
      <c r="E5060" s="132">
        <v>2.6748105510952356</v>
      </c>
      <c r="F5060" s="132">
        <v>40.191251952689129</v>
      </c>
      <c r="G5060" s="92">
        <v>91.171981811523438</v>
      </c>
      <c r="H5060" s="91">
        <v>65.365043640136719</v>
      </c>
      <c r="I5060" s="90">
        <v>84.188858032226563</v>
      </c>
    </row>
    <row r="5061" spans="1:9">
      <c r="A5061" s="65" t="s">
        <v>2474</v>
      </c>
      <c r="B5061" s="65" t="s">
        <v>2473</v>
      </c>
      <c r="C5061" s="131">
        <v>3.3860000000000001</v>
      </c>
      <c r="D5061" s="132">
        <v>11.464996337890625</v>
      </c>
      <c r="E5061" s="132">
        <v>2.5126886299537836</v>
      </c>
      <c r="F5061" s="132">
        <v>42.345549057829757</v>
      </c>
      <c r="G5061" s="92">
        <v>89.993118286132813</v>
      </c>
      <c r="H5061" s="91">
        <v>65.252220153808594</v>
      </c>
      <c r="I5061" s="90">
        <v>83.298454284667969</v>
      </c>
    </row>
    <row r="5062" spans="1:9">
      <c r="A5062" s="65" t="s">
        <v>2472</v>
      </c>
      <c r="B5062" s="65" t="s">
        <v>2471</v>
      </c>
      <c r="C5062" s="131">
        <v>3.5539999999999998</v>
      </c>
      <c r="D5062" s="132">
        <v>12.630915641784668</v>
      </c>
      <c r="E5062" s="132">
        <v>2.4942183685296433</v>
      </c>
      <c r="F5062" s="132">
        <v>37.465961945031715</v>
      </c>
      <c r="G5062" s="92">
        <v>89.196495056152344</v>
      </c>
      <c r="H5062" s="91">
        <v>63.351016998291016</v>
      </c>
      <c r="I5062" s="90">
        <v>82.20294189453125</v>
      </c>
    </row>
    <row r="5063" spans="1:9">
      <c r="A5063" s="65" t="s">
        <v>2470</v>
      </c>
      <c r="B5063" s="65" t="s">
        <v>2469</v>
      </c>
      <c r="C5063" s="131">
        <v>3.012</v>
      </c>
      <c r="D5063" s="132">
        <v>9.0721435546875</v>
      </c>
      <c r="E5063" s="132">
        <v>3.5593645901474087</v>
      </c>
      <c r="F5063" s="132">
        <v>41.821574058986478</v>
      </c>
      <c r="G5063" s="92">
        <v>87.816543579101563</v>
      </c>
      <c r="H5063" s="91">
        <v>63.898483276367188</v>
      </c>
      <c r="I5063" s="90">
        <v>81.344535827636719</v>
      </c>
    </row>
    <row r="5064" spans="1:9">
      <c r="A5064" s="65" t="s">
        <v>2468</v>
      </c>
      <c r="B5064" s="65" t="s">
        <v>2467</v>
      </c>
      <c r="C5064" s="131">
        <v>2.1070000000000002</v>
      </c>
      <c r="D5064" s="132">
        <v>4.4394488334655762</v>
      </c>
      <c r="E5064" s="132">
        <v>3.307490003530162</v>
      </c>
      <c r="F5064" s="132">
        <v>38.975538599640934</v>
      </c>
      <c r="G5064" s="92">
        <v>86.100730895996094</v>
      </c>
      <c r="H5064" s="91">
        <v>61.949676513671875</v>
      </c>
      <c r="I5064" s="90">
        <v>79.565673828125</v>
      </c>
    </row>
    <row r="5065" spans="1:9">
      <c r="A5065" s="65" t="s">
        <v>2466</v>
      </c>
      <c r="B5065" s="65" t="s">
        <v>2465</v>
      </c>
      <c r="C5065" s="131">
        <v>3.2229999999999999</v>
      </c>
      <c r="D5065" s="132">
        <v>10.387728691101074</v>
      </c>
      <c r="E5065" s="132">
        <v>3.5219720037857338</v>
      </c>
      <c r="F5065" s="132">
        <v>38.970114131074247</v>
      </c>
      <c r="G5065" s="92">
        <v>87.566864013671875</v>
      </c>
      <c r="H5065" s="91">
        <v>62.920169830322266</v>
      </c>
      <c r="I5065" s="90">
        <v>80.897689819335938</v>
      </c>
    </row>
    <row r="5066" spans="1:9">
      <c r="A5066" s="65" t="s">
        <v>2464</v>
      </c>
      <c r="B5066" s="65" t="s">
        <v>2463</v>
      </c>
      <c r="C5066" s="131">
        <v>2.6339999999999999</v>
      </c>
      <c r="D5066" s="132">
        <v>6.9379558563232422</v>
      </c>
      <c r="E5066" s="132">
        <v>3.366378680450711</v>
      </c>
      <c r="F5066" s="132">
        <v>38.863355485601026</v>
      </c>
      <c r="G5066" s="92">
        <v>86.832298278808594</v>
      </c>
      <c r="H5066" s="91">
        <v>62.400039672851563</v>
      </c>
      <c r="I5066" s="90">
        <v>80.221153259277344</v>
      </c>
    </row>
    <row r="5067" spans="1:9">
      <c r="A5067" s="65" t="s">
        <v>2462</v>
      </c>
      <c r="B5067" s="65" t="s">
        <v>2461</v>
      </c>
      <c r="C5067" s="131">
        <v>4.399</v>
      </c>
      <c r="D5067" s="132">
        <v>19.351200103759766</v>
      </c>
      <c r="E5067" s="132">
        <v>2.8687790287651853</v>
      </c>
      <c r="F5067" s="132">
        <v>36.795819766831215</v>
      </c>
      <c r="G5067" s="92">
        <v>89.83160400390625</v>
      </c>
      <c r="H5067" s="91">
        <v>63.59149169921875</v>
      </c>
      <c r="I5067" s="90">
        <v>82.731269836425781</v>
      </c>
    </row>
    <row r="5068" spans="1:9">
      <c r="A5068" s="65" t="s">
        <v>2460</v>
      </c>
      <c r="B5068" s="65" t="s">
        <v>2459</v>
      </c>
      <c r="C5068" s="131">
        <v>6.5720000000000001</v>
      </c>
      <c r="D5068" s="132">
        <v>43.191184997558594</v>
      </c>
      <c r="E5068" s="132">
        <v>1.2022855897530884</v>
      </c>
      <c r="F5068" s="132">
        <v>40.564805214042366</v>
      </c>
      <c r="G5068" s="92">
        <v>96.301589965820313</v>
      </c>
      <c r="H5068" s="91">
        <v>68.297706604003906</v>
      </c>
      <c r="I5068" s="90">
        <v>88.723991394042969</v>
      </c>
    </row>
    <row r="5069" spans="1:9">
      <c r="A5069" s="65" t="s">
        <v>2458</v>
      </c>
      <c r="B5069" s="65" t="s">
        <v>2457</v>
      </c>
      <c r="C5069" s="131">
        <v>3.1190000000000002</v>
      </c>
      <c r="D5069" s="132">
        <v>9.7281608581542969</v>
      </c>
      <c r="E5069" s="132">
        <v>3.8347801317958377</v>
      </c>
      <c r="F5069" s="132">
        <v>35.085159427896599</v>
      </c>
      <c r="G5069" s="92">
        <v>86.099159240722656</v>
      </c>
      <c r="H5069" s="91">
        <v>60.935539245605469</v>
      </c>
      <c r="I5069" s="90">
        <v>79.290115356445313</v>
      </c>
    </row>
    <row r="5070" spans="1:9">
      <c r="A5070" s="65" t="s">
        <v>2456</v>
      </c>
      <c r="B5070" s="65" t="s">
        <v>2455</v>
      </c>
      <c r="C5070" s="131">
        <v>3.7280000000000002</v>
      </c>
      <c r="D5070" s="132">
        <v>13.897983551025391</v>
      </c>
      <c r="E5070" s="132">
        <v>2.7052523944778626</v>
      </c>
      <c r="F5070" s="132">
        <v>36.272285399853267</v>
      </c>
      <c r="G5070" s="92">
        <v>88.90557861328125</v>
      </c>
      <c r="H5070" s="91">
        <v>62.856441497802734</v>
      </c>
      <c r="I5070" s="90">
        <v>81.856918334960938</v>
      </c>
    </row>
    <row r="5071" spans="1:9">
      <c r="A5071" s="65" t="s">
        <v>2454</v>
      </c>
      <c r="B5071" s="65" t="s">
        <v>2453</v>
      </c>
      <c r="C5071" s="131">
        <v>7.0739999999999998</v>
      </c>
      <c r="D5071" s="132">
        <v>50.041477203369141</v>
      </c>
      <c r="E5071" s="132">
        <v>3.3423867216965171</v>
      </c>
      <c r="F5071" s="132">
        <v>41.680716150690039</v>
      </c>
      <c r="G5071" s="92">
        <v>94.281730651855469</v>
      </c>
      <c r="H5071" s="91">
        <v>67.61602783203125</v>
      </c>
      <c r="I5071" s="90">
        <v>87.066230773925781</v>
      </c>
    </row>
    <row r="5072" spans="1:9">
      <c r="A5072" s="65" t="s">
        <v>2452</v>
      </c>
      <c r="B5072" s="65" t="s">
        <v>2451</v>
      </c>
      <c r="C5072" s="131">
        <v>7.9950000000000001</v>
      </c>
      <c r="D5072" s="132">
        <v>63.920024871826172</v>
      </c>
      <c r="E5072" s="132">
        <v>3.0817601635272753</v>
      </c>
      <c r="F5072" s="132">
        <v>40.203935883193147</v>
      </c>
      <c r="G5072" s="92">
        <v>95.664810180664063</v>
      </c>
      <c r="H5072" s="91">
        <v>67.881317138671875</v>
      </c>
      <c r="I5072" s="90">
        <v>88.1468505859375</v>
      </c>
    </row>
    <row r="5073" spans="1:9">
      <c r="A5073" s="65" t="s">
        <v>2450</v>
      </c>
      <c r="B5073" s="65" t="s">
        <v>2449</v>
      </c>
      <c r="C5073" s="131">
        <v>7.3940000000000001</v>
      </c>
      <c r="D5073" s="132">
        <v>54.671234130859375</v>
      </c>
      <c r="E5073" s="132">
        <v>2.3861782008664765</v>
      </c>
      <c r="F5073" s="132">
        <v>39.161118711050314</v>
      </c>
      <c r="G5073" s="92">
        <v>95.536064147949219</v>
      </c>
      <c r="H5073" s="91">
        <v>67.489234924316406</v>
      </c>
      <c r="I5073" s="90">
        <v>87.946846008300781</v>
      </c>
    </row>
    <row r="5074" spans="1:9">
      <c r="A5074" s="65" t="s">
        <v>2448</v>
      </c>
      <c r="B5074" s="65" t="s">
        <v>2447</v>
      </c>
      <c r="C5074" s="131">
        <v>8.4789999999999992</v>
      </c>
      <c r="D5074" s="132">
        <v>71.893440246582031</v>
      </c>
      <c r="E5074" s="132">
        <v>2.7650602477836452</v>
      </c>
      <c r="F5074" s="132">
        <v>41.616564816018723</v>
      </c>
      <c r="G5074" s="92">
        <v>97.122604370117188</v>
      </c>
      <c r="H5074" s="91">
        <v>69.066368103027344</v>
      </c>
      <c r="I5074" s="90">
        <v>89.530845642089844</v>
      </c>
    </row>
    <row r="5075" spans="1:9">
      <c r="A5075" s="65" t="s">
        <v>2446</v>
      </c>
      <c r="B5075" s="65" t="s">
        <v>2445</v>
      </c>
      <c r="C5075" s="131">
        <v>5.1989999999999998</v>
      </c>
      <c r="D5075" s="132">
        <v>27.029600143432617</v>
      </c>
      <c r="E5075" s="132">
        <v>0.96554644739682494</v>
      </c>
      <c r="F5075" s="132">
        <v>39.413224346810686</v>
      </c>
      <c r="G5075" s="92">
        <v>94.315345764160156</v>
      </c>
      <c r="H5075" s="91">
        <v>66.815048217773438</v>
      </c>
      <c r="I5075" s="90">
        <v>86.874015808105469</v>
      </c>
    </row>
    <row r="5076" spans="1:9">
      <c r="A5076" s="65" t="s">
        <v>2444</v>
      </c>
      <c r="B5076" s="65" t="s">
        <v>2443</v>
      </c>
      <c r="C5076" s="131">
        <v>9.5139999999999993</v>
      </c>
      <c r="D5076" s="132">
        <v>90.516197204589844</v>
      </c>
      <c r="E5076" s="132">
        <v>1.201478023847981</v>
      </c>
      <c r="F5076" s="132">
        <v>36.678360931799048</v>
      </c>
      <c r="G5076" s="92">
        <v>99.6961669921875</v>
      </c>
      <c r="H5076" s="91">
        <v>68.817237854003906</v>
      </c>
      <c r="I5076" s="90">
        <v>91.340606689453125</v>
      </c>
    </row>
    <row r="5077" spans="1:9">
      <c r="A5077" s="65" t="s">
        <v>2442</v>
      </c>
      <c r="B5077" s="65" t="s">
        <v>2441</v>
      </c>
      <c r="C5077" s="131">
        <v>10.247</v>
      </c>
      <c r="D5077" s="132">
        <v>105.00100708007813</v>
      </c>
      <c r="E5077" s="132">
        <v>2.133238409879584</v>
      </c>
      <c r="F5077" s="132">
        <v>40.870579843065322</v>
      </c>
      <c r="G5077" s="92">
        <v>100.34441375732422</v>
      </c>
      <c r="H5077" s="91">
        <v>70.396919250488281</v>
      </c>
      <c r="I5077" s="90">
        <v>92.240898132324219</v>
      </c>
    </row>
    <row r="5078" spans="1:9">
      <c r="A5078" s="65" t="s">
        <v>2440</v>
      </c>
      <c r="B5078" s="65" t="s">
        <v>2439</v>
      </c>
      <c r="C5078" s="131">
        <v>7.8179999999999996</v>
      </c>
      <c r="D5078" s="132">
        <v>61.121124267578125</v>
      </c>
      <c r="E5078" s="132">
        <v>2.1286503183266015</v>
      </c>
      <c r="F5078" s="132">
        <v>41.295883361921099</v>
      </c>
      <c r="G5078" s="92">
        <v>96.991584777832031</v>
      </c>
      <c r="H5078" s="91">
        <v>68.908500671386719</v>
      </c>
      <c r="I5078" s="90">
        <v>89.392555236816406</v>
      </c>
    </row>
    <row r="5079" spans="1:9">
      <c r="A5079" s="65" t="s">
        <v>2702</v>
      </c>
      <c r="B5079" s="65" t="s">
        <v>2701</v>
      </c>
      <c r="C5079" s="131">
        <v>12.183999999999999</v>
      </c>
      <c r="D5079" s="132">
        <v>148.44985961914063</v>
      </c>
      <c r="E5079" s="132">
        <v>0.2094613650601227</v>
      </c>
      <c r="F5079" s="132">
        <v>37.950795114081586</v>
      </c>
      <c r="G5079" s="92">
        <v>105.04686737060547</v>
      </c>
      <c r="H5079" s="91">
        <v>71.674453735351563</v>
      </c>
      <c r="I5079" s="90">
        <v>96.016593933105469</v>
      </c>
    </row>
    <row r="5080" spans="1:9">
      <c r="A5080" s="65" t="s">
        <v>2700</v>
      </c>
      <c r="B5080" s="65" t="s">
        <v>2699</v>
      </c>
      <c r="C5080" s="131">
        <v>14.864000000000001</v>
      </c>
      <c r="D5080" s="132">
        <v>220.93849182128906</v>
      </c>
      <c r="E5080" s="132">
        <v>2.9235305838412637</v>
      </c>
      <c r="F5080" s="132">
        <v>39.176561773368469</v>
      </c>
      <c r="G5080" s="92">
        <v>105.00408935546875</v>
      </c>
      <c r="H5080" s="91">
        <v>71.454658508300781</v>
      </c>
      <c r="I5080" s="90">
        <v>95.925918579101563</v>
      </c>
    </row>
    <row r="5081" spans="1:9">
      <c r="A5081" s="65" t="s">
        <v>2696</v>
      </c>
      <c r="B5081" s="65" t="s">
        <v>2695</v>
      </c>
      <c r="C5081" s="131">
        <v>16.082999999999998</v>
      </c>
      <c r="D5081" s="132">
        <v>258.66290283203125</v>
      </c>
      <c r="E5081" s="132">
        <v>-0.41642982745577672</v>
      </c>
      <c r="F5081" s="132">
        <v>40.286743215031315</v>
      </c>
      <c r="G5081" s="92">
        <v>111.48121643066406</v>
      </c>
      <c r="H5081" s="91">
        <v>74.80145263671875</v>
      </c>
      <c r="I5081" s="90">
        <v>101.55600738525391</v>
      </c>
    </row>
    <row r="5082" spans="1:9">
      <c r="A5082" s="65" t="s">
        <v>2694</v>
      </c>
      <c r="B5082" s="65" t="s">
        <v>2693</v>
      </c>
      <c r="C5082" s="131">
        <v>9.9860000000000007</v>
      </c>
      <c r="D5082" s="132">
        <v>99.720199584960938</v>
      </c>
      <c r="E5082" s="132">
        <v>0.82545469487985212</v>
      </c>
      <c r="F5082" s="132">
        <v>43.373607829902127</v>
      </c>
      <c r="G5082" s="92">
        <v>102.37689971923828</v>
      </c>
      <c r="H5082" s="91">
        <v>72.249900817871094</v>
      </c>
      <c r="I5082" s="90">
        <v>94.224807739257813</v>
      </c>
    </row>
    <row r="5083" spans="1:9">
      <c r="A5083" s="65" t="s">
        <v>2692</v>
      </c>
      <c r="B5083" s="65" t="s">
        <v>2691</v>
      </c>
      <c r="C5083" s="131">
        <v>10.827</v>
      </c>
      <c r="D5083" s="132">
        <v>117.22393035888672</v>
      </c>
      <c r="E5083" s="132">
        <v>-0.33134646448798721</v>
      </c>
      <c r="F5083" s="132">
        <v>43.172419488026428</v>
      </c>
      <c r="G5083" s="92">
        <v>105.12556457519531</v>
      </c>
      <c r="H5083" s="91">
        <v>73.527427673339844</v>
      </c>
      <c r="I5083" s="90">
        <v>96.575393676757813</v>
      </c>
    </row>
    <row r="5084" spans="1:9">
      <c r="A5084" s="65" t="s">
        <v>2690</v>
      </c>
      <c r="B5084" s="65" t="s">
        <v>2689</v>
      </c>
      <c r="C5084" s="131">
        <v>6.827</v>
      </c>
      <c r="D5084" s="132">
        <v>46.607929229736328</v>
      </c>
      <c r="E5084" s="132">
        <v>6.0067393802720408E-2</v>
      </c>
      <c r="F5084" s="132">
        <v>43.159578889042805</v>
      </c>
      <c r="G5084" s="92">
        <v>98.863311767578125</v>
      </c>
      <c r="H5084" s="91">
        <v>70.440353393554688</v>
      </c>
      <c r="I5084" s="90">
        <v>91.172317504882813</v>
      </c>
    </row>
    <row r="5085" spans="1:9">
      <c r="A5085" s="65" t="s">
        <v>2688</v>
      </c>
      <c r="B5085" s="65" t="s">
        <v>2687</v>
      </c>
      <c r="C5085" s="131">
        <v>6.2809999999999997</v>
      </c>
      <c r="D5085" s="132">
        <v>39.450962066650391</v>
      </c>
      <c r="E5085" s="132">
        <v>-0.22404765817065386</v>
      </c>
      <c r="F5085" s="132">
        <v>37.862691026082963</v>
      </c>
      <c r="G5085" s="92">
        <v>97.273612976074219</v>
      </c>
      <c r="H5085" s="91">
        <v>67.947181701660156</v>
      </c>
      <c r="I5085" s="90">
        <v>89.338150024414063</v>
      </c>
    </row>
    <row r="5086" spans="1:9">
      <c r="A5086" s="65" t="s">
        <v>2686</v>
      </c>
      <c r="B5086" s="65" t="s">
        <v>2685</v>
      </c>
      <c r="C5086" s="131">
        <v>9.2690000000000001</v>
      </c>
      <c r="D5086" s="132">
        <v>85.914360046386719</v>
      </c>
      <c r="E5086" s="132">
        <v>0.50026405730299595</v>
      </c>
      <c r="F5086" s="132">
        <v>40.713510747185261</v>
      </c>
      <c r="G5086" s="92">
        <v>101.23400115966797</v>
      </c>
      <c r="H5086" s="91">
        <v>70.881919860839844</v>
      </c>
      <c r="I5086" s="90">
        <v>93.021003723144531</v>
      </c>
    </row>
    <row r="5087" spans="1:9">
      <c r="A5087" s="65" t="s">
        <v>2684</v>
      </c>
      <c r="B5087" s="65" t="s">
        <v>2683</v>
      </c>
      <c r="C5087" s="131">
        <v>13.319000000000001</v>
      </c>
      <c r="D5087" s="132">
        <v>177.39576721191406</v>
      </c>
      <c r="E5087" s="132">
        <v>-0.517244375995911</v>
      </c>
      <c r="F5087" s="132">
        <v>41.377319230102309</v>
      </c>
      <c r="G5087" s="92">
        <v>108.33699798583984</v>
      </c>
      <c r="H5087" s="91">
        <v>74.230392456054688</v>
      </c>
      <c r="I5087" s="90">
        <v>99.108062744140625</v>
      </c>
    </row>
    <row r="5088" spans="1:9">
      <c r="A5088" s="65" t="s">
        <v>2682</v>
      </c>
      <c r="B5088" s="65" t="s">
        <v>2681</v>
      </c>
      <c r="C5088" s="131">
        <v>3.6930000000000001</v>
      </c>
      <c r="D5088" s="132">
        <v>13.638249397277832</v>
      </c>
      <c r="E5088" s="132">
        <v>3.5045772858104294</v>
      </c>
      <c r="F5088" s="132">
        <v>36.167162310220689</v>
      </c>
      <c r="G5088" s="92">
        <v>87.703300476074219</v>
      </c>
      <c r="H5088" s="91">
        <v>62.195907592773438</v>
      </c>
      <c r="I5088" s="90">
        <v>80.801231384277344</v>
      </c>
    </row>
    <row r="5089" spans="1:9">
      <c r="A5089" s="65" t="s">
        <v>2680</v>
      </c>
      <c r="B5089" s="65" t="s">
        <v>2679</v>
      </c>
      <c r="C5089" s="131">
        <v>3.2679999999999998</v>
      </c>
      <c r="D5089" s="132">
        <v>10.679823875427246</v>
      </c>
      <c r="E5089" s="132">
        <v>1.7624412694022764</v>
      </c>
      <c r="F5089" s="132">
        <v>34.241725870732978</v>
      </c>
      <c r="G5089" s="92">
        <v>89.06072998046875</v>
      </c>
      <c r="H5089" s="91">
        <v>62.232616424560547</v>
      </c>
      <c r="I5089" s="90">
        <v>81.801284790039063</v>
      </c>
    </row>
    <row r="5090" spans="1:9">
      <c r="A5090" s="65" t="s">
        <v>2678</v>
      </c>
      <c r="B5090" s="65" t="s">
        <v>2677</v>
      </c>
      <c r="C5090" s="131">
        <v>2.6480000000000001</v>
      </c>
      <c r="D5090" s="132">
        <v>7.0119037628173828</v>
      </c>
      <c r="E5090" s="132">
        <v>3.6167890746308946</v>
      </c>
      <c r="F5090" s="132">
        <v>35.791615099009903</v>
      </c>
      <c r="G5090" s="92">
        <v>85.8189697265625</v>
      </c>
      <c r="H5090" s="91">
        <v>60.923854827880859</v>
      </c>
      <c r="I5090" s="90">
        <v>79.08258056640625</v>
      </c>
    </row>
    <row r="5091" spans="1:9">
      <c r="A5091" s="65" t="s">
        <v>2676</v>
      </c>
      <c r="B5091" s="65" t="s">
        <v>2675</v>
      </c>
      <c r="C5091" s="131">
        <v>2.63</v>
      </c>
      <c r="D5091" s="132">
        <v>6.9169001579284668</v>
      </c>
      <c r="E5091" s="132">
        <v>3.6930541282907963</v>
      </c>
      <c r="F5091" s="132">
        <v>36.875854024329279</v>
      </c>
      <c r="G5091" s="92">
        <v>85.924331665039063</v>
      </c>
      <c r="H5091" s="91">
        <v>61.311748504638672</v>
      </c>
      <c r="I5091" s="90">
        <v>79.264389038085938</v>
      </c>
    </row>
    <row r="5092" spans="1:9">
      <c r="A5092" s="65" t="s">
        <v>2674</v>
      </c>
      <c r="B5092" s="65" t="s">
        <v>2673</v>
      </c>
      <c r="C5092" s="131">
        <v>1.7669999999999999</v>
      </c>
      <c r="D5092" s="132">
        <v>3.1222889423370361</v>
      </c>
      <c r="E5092" s="132">
        <v>3.9151062187120447</v>
      </c>
      <c r="F5092" s="132">
        <v>36.087485681557844</v>
      </c>
      <c r="G5092" s="92">
        <v>84.058303833007813</v>
      </c>
      <c r="H5092" s="91">
        <v>59.920818328857422</v>
      </c>
      <c r="I5092" s="90">
        <v>77.52691650390625</v>
      </c>
    </row>
    <row r="5093" spans="1:9">
      <c r="A5093" s="65" t="s">
        <v>2672</v>
      </c>
      <c r="B5093" s="65" t="s">
        <v>2671</v>
      </c>
      <c r="C5093" s="131">
        <v>2.802</v>
      </c>
      <c r="D5093" s="132">
        <v>7.8512039184570313</v>
      </c>
      <c r="E5093" s="132">
        <v>4.0859983414827434</v>
      </c>
      <c r="F5093" s="132">
        <v>33.181352459016395</v>
      </c>
      <c r="G5093" s="92">
        <v>84.82220458984375</v>
      </c>
      <c r="H5093" s="91">
        <v>59.625949859619141</v>
      </c>
      <c r="I5093" s="90">
        <v>78.004325866699219</v>
      </c>
    </row>
    <row r="5094" spans="1:9">
      <c r="A5094" s="65" t="s">
        <v>2670</v>
      </c>
      <c r="B5094" s="65" t="s">
        <v>2669</v>
      </c>
      <c r="C5094" s="131">
        <v>2.4470000000000001</v>
      </c>
      <c r="D5094" s="132">
        <v>5.9878091812133789</v>
      </c>
      <c r="E5094" s="132">
        <v>3.543061248246953</v>
      </c>
      <c r="F5094" s="132">
        <v>42.310254957507084</v>
      </c>
      <c r="G5094" s="92">
        <v>87.053497314453125</v>
      </c>
      <c r="H5094" s="91">
        <v>63.548694610595703</v>
      </c>
      <c r="I5094" s="90">
        <v>80.693313598632813</v>
      </c>
    </row>
    <row r="5095" spans="1:9">
      <c r="A5095" s="65" t="s">
        <v>2668</v>
      </c>
      <c r="B5095" s="65" t="s">
        <v>2667</v>
      </c>
      <c r="C5095" s="131">
        <v>1.3069999999999999</v>
      </c>
      <c r="D5095" s="132">
        <v>1.7082489728927612</v>
      </c>
      <c r="E5095" s="132">
        <v>3.9086789867065468</v>
      </c>
      <c r="F5095" s="132">
        <v>33.85150034891835</v>
      </c>
      <c r="G5095" s="92">
        <v>82.827484130859375</v>
      </c>
      <c r="H5095" s="91">
        <v>58.481712341308594</v>
      </c>
      <c r="I5095" s="90">
        <v>76.239738464355469</v>
      </c>
    </row>
    <row r="5096" spans="1:9">
      <c r="A5096" s="65" t="s">
        <v>2666</v>
      </c>
      <c r="B5096" s="65" t="s">
        <v>2665</v>
      </c>
      <c r="C5096" s="131">
        <v>0.72799999999999998</v>
      </c>
      <c r="D5096" s="132">
        <v>0.5299839973449707</v>
      </c>
      <c r="E5096" s="132">
        <v>3.8575243274601001</v>
      </c>
      <c r="F5096" s="132">
        <v>37.262382271468141</v>
      </c>
      <c r="G5096" s="92">
        <v>82.715919494628906</v>
      </c>
      <c r="H5096" s="91">
        <v>59.337203979492188</v>
      </c>
      <c r="I5096" s="90">
        <v>76.389854431152344</v>
      </c>
    </row>
    <row r="5097" spans="1:9">
      <c r="A5097" s="65" t="s">
        <v>2664</v>
      </c>
      <c r="B5097" s="65" t="s">
        <v>2663</v>
      </c>
      <c r="C5097" s="131">
        <v>0.995</v>
      </c>
      <c r="D5097" s="132">
        <v>0.99002498388290405</v>
      </c>
      <c r="E5097" s="132">
        <v>4.101520296686278</v>
      </c>
      <c r="F5097" s="132">
        <v>34.185464921114466</v>
      </c>
      <c r="G5097" s="92">
        <v>82.12384033203125</v>
      </c>
      <c r="H5097" s="91">
        <v>58.143848419189453</v>
      </c>
      <c r="I5097" s="90">
        <v>75.63507080078125</v>
      </c>
    </row>
    <row r="5098" spans="1:9">
      <c r="A5098" s="65" t="s">
        <v>2662</v>
      </c>
      <c r="B5098" s="65" t="s">
        <v>2661</v>
      </c>
      <c r="C5098" s="131">
        <v>3.4079999999999999</v>
      </c>
      <c r="D5098" s="132">
        <v>11.614463806152344</v>
      </c>
      <c r="E5098" s="132">
        <v>1.0033608533055827</v>
      </c>
      <c r="F5098" s="132">
        <v>43.408233454924442</v>
      </c>
      <c r="G5098" s="92">
        <v>92.387031555175781</v>
      </c>
      <c r="H5098" s="91">
        <v>66.825538635253906</v>
      </c>
      <c r="I5098" s="90">
        <v>85.470321655273438</v>
      </c>
    </row>
    <row r="5099" spans="1:9">
      <c r="A5099" s="65" t="s">
        <v>2660</v>
      </c>
      <c r="B5099" s="65" t="s">
        <v>2659</v>
      </c>
      <c r="C5099" s="131">
        <v>8.2189999999999994</v>
      </c>
      <c r="D5099" s="132">
        <v>67.551963806152344</v>
      </c>
      <c r="E5099" s="132">
        <v>0.46980996482428283</v>
      </c>
      <c r="F5099" s="132">
        <v>44.535946909180289</v>
      </c>
      <c r="G5099" s="92">
        <v>100.62631988525391</v>
      </c>
      <c r="H5099" s="91">
        <v>71.793220520019531</v>
      </c>
      <c r="I5099" s="90">
        <v>92.824348449707031</v>
      </c>
    </row>
    <row r="5100" spans="1:9">
      <c r="A5100" s="65" t="s">
        <v>2658</v>
      </c>
      <c r="B5100" s="65" t="s">
        <v>2657</v>
      </c>
      <c r="C5100" s="131">
        <v>12.233000000000001</v>
      </c>
      <c r="D5100" s="132">
        <v>149.64628601074219</v>
      </c>
      <c r="E5100" s="132">
        <v>0.30044029868067235</v>
      </c>
      <c r="F5100" s="132">
        <v>43.316491359879791</v>
      </c>
      <c r="G5100" s="92">
        <v>106.17816162109375</v>
      </c>
      <c r="H5100" s="91">
        <v>73.918785095214844</v>
      </c>
      <c r="I5100" s="90">
        <v>97.449066162109375</v>
      </c>
    </row>
    <row r="5101" spans="1:9">
      <c r="A5101" s="65" t="s">
        <v>2656</v>
      </c>
      <c r="B5101" s="65" t="s">
        <v>2655</v>
      </c>
      <c r="C5101" s="131">
        <v>4.3979999999999997</v>
      </c>
      <c r="D5101" s="132">
        <v>19.342403411865234</v>
      </c>
      <c r="E5101" s="132">
        <v>1.2646748503107157</v>
      </c>
      <c r="F5101" s="132">
        <v>40.357409133271204</v>
      </c>
      <c r="G5101" s="92">
        <v>92.878707885742188</v>
      </c>
      <c r="H5101" s="91">
        <v>66.275527954101563</v>
      </c>
      <c r="I5101" s="90">
        <v>85.680130004882813</v>
      </c>
    </row>
    <row r="5102" spans="1:9">
      <c r="A5102" s="65" t="s">
        <v>3372</v>
      </c>
      <c r="B5102" s="65" t="s">
        <v>3371</v>
      </c>
      <c r="C5102" s="131">
        <v>10.446</v>
      </c>
      <c r="D5102" s="132">
        <v>109.11891937255859</v>
      </c>
      <c r="E5102" s="132">
        <v>0.104297950021327</v>
      </c>
      <c r="F5102" s="132">
        <v>44.060808258844268</v>
      </c>
      <c r="G5102" s="92">
        <v>104.18430328369141</v>
      </c>
      <c r="H5102" s="91">
        <v>73.356986999511719</v>
      </c>
      <c r="I5102" s="90">
        <v>95.84271240234375</v>
      </c>
    </row>
    <row r="5103" spans="1:9">
      <c r="A5103" s="65" t="s">
        <v>3370</v>
      </c>
      <c r="B5103" s="65" t="s">
        <v>3369</v>
      </c>
      <c r="C5103" s="131">
        <v>14.016</v>
      </c>
      <c r="D5103" s="132">
        <v>196.44825744628906</v>
      </c>
      <c r="E5103" s="132">
        <v>3.2822796818993019</v>
      </c>
      <c r="F5103" s="132">
        <v>38.41996078026628</v>
      </c>
      <c r="G5103" s="92">
        <v>103.24289703369141</v>
      </c>
      <c r="H5103" s="91">
        <v>70.519752502441406</v>
      </c>
      <c r="I5103" s="90">
        <v>94.388313293457031</v>
      </c>
    </row>
    <row r="5104" spans="1:9">
      <c r="A5104" s="65" t="s">
        <v>3368</v>
      </c>
      <c r="B5104" s="65" t="s">
        <v>3367</v>
      </c>
      <c r="C5104" s="131">
        <v>14.086</v>
      </c>
      <c r="D5104" s="132">
        <v>198.41539001464844</v>
      </c>
      <c r="E5104" s="132">
        <v>2.6745378761088032</v>
      </c>
      <c r="F5104" s="132">
        <v>40.543904208998548</v>
      </c>
      <c r="G5104" s="92">
        <v>104.66075897216797</v>
      </c>
      <c r="H5104" s="91">
        <v>71.897209167480469</v>
      </c>
      <c r="I5104" s="90">
        <v>95.795242309570313</v>
      </c>
    </row>
    <row r="5105" spans="1:9">
      <c r="A5105" s="65" t="s">
        <v>3366</v>
      </c>
      <c r="B5105" s="65" t="s">
        <v>3365</v>
      </c>
      <c r="C5105" s="131">
        <v>13.506</v>
      </c>
      <c r="D5105" s="132">
        <v>182.41203308105469</v>
      </c>
      <c r="E5105" s="132">
        <v>2.2667779592320163</v>
      </c>
      <c r="F5105" s="132">
        <v>39.552222734963848</v>
      </c>
      <c r="G5105" s="92">
        <v>104.25982666015625</v>
      </c>
      <c r="H5105" s="91">
        <v>71.512641906738281</v>
      </c>
      <c r="I5105" s="90">
        <v>95.398735046386719</v>
      </c>
    </row>
    <row r="5106" spans="1:9">
      <c r="A5106" s="65" t="s">
        <v>3364</v>
      </c>
      <c r="B5106" s="65" t="s">
        <v>3363</v>
      </c>
      <c r="C5106" s="131">
        <v>10.663</v>
      </c>
      <c r="D5106" s="132">
        <v>113.69956970214844</v>
      </c>
      <c r="E5106" s="132">
        <v>1.6453265040058658</v>
      </c>
      <c r="F5106" s="132">
        <v>43.371477284123962</v>
      </c>
      <c r="G5106" s="92">
        <v>102.16339874267578</v>
      </c>
      <c r="H5106" s="91">
        <v>72.073692321777344</v>
      </c>
      <c r="I5106" s="90">
        <v>94.021400451660156</v>
      </c>
    </row>
    <row r="5107" spans="1:9">
      <c r="A5107" s="65" t="s">
        <v>3362</v>
      </c>
      <c r="B5107" s="65" t="s">
        <v>3361</v>
      </c>
      <c r="C5107" s="131">
        <v>12.581</v>
      </c>
      <c r="D5107" s="132">
        <v>158.28155517578125</v>
      </c>
      <c r="E5107" s="132">
        <v>2.7685758664553224</v>
      </c>
      <c r="F5107" s="132">
        <v>41.286751888436953</v>
      </c>
      <c r="G5107" s="92">
        <v>102.71963500976563</v>
      </c>
      <c r="H5107" s="91">
        <v>71.436851501464844</v>
      </c>
      <c r="I5107" s="90">
        <v>94.254798889160156</v>
      </c>
    </row>
    <row r="5108" spans="1:9">
      <c r="A5108" s="65" t="s">
        <v>3360</v>
      </c>
      <c r="B5108" s="65" t="s">
        <v>3359</v>
      </c>
      <c r="C5108" s="131">
        <v>12.314</v>
      </c>
      <c r="D5108" s="132">
        <v>151.63459777832031</v>
      </c>
      <c r="E5108" s="132">
        <v>1.4679362217060525</v>
      </c>
      <c r="F5108" s="132">
        <v>40.99523225718567</v>
      </c>
      <c r="G5108" s="92">
        <v>104.12802124023438</v>
      </c>
      <c r="H5108" s="91">
        <v>72.122459411621094</v>
      </c>
      <c r="I5108" s="90">
        <v>95.467605590820313</v>
      </c>
    </row>
    <row r="5109" spans="1:9">
      <c r="A5109" s="65" t="s">
        <v>3358</v>
      </c>
      <c r="B5109" s="65" t="s">
        <v>3357</v>
      </c>
      <c r="C5109" s="131">
        <v>10.76</v>
      </c>
      <c r="D5109" s="132">
        <v>115.77760314941406</v>
      </c>
      <c r="E5109" s="132">
        <v>1.9452794628572605</v>
      </c>
      <c r="F5109" s="132">
        <v>41.654268675455114</v>
      </c>
      <c r="G5109" s="92">
        <v>101.49324798583984</v>
      </c>
      <c r="H5109" s="91">
        <v>71.18255615234375</v>
      </c>
      <c r="I5109" s="90">
        <v>93.291450500488281</v>
      </c>
    </row>
    <row r="5110" spans="1:9">
      <c r="A5110" s="65" t="s">
        <v>3356</v>
      </c>
      <c r="B5110" s="65" t="s">
        <v>3355</v>
      </c>
      <c r="C5110" s="131">
        <v>11.031000000000001</v>
      </c>
      <c r="D5110" s="132">
        <v>121.68296051025391</v>
      </c>
      <c r="E5110" s="132">
        <v>1.8124605619413814</v>
      </c>
      <c r="F5110" s="132">
        <v>42.255222753586708</v>
      </c>
      <c r="G5110" s="92">
        <v>102.1861572265625</v>
      </c>
      <c r="H5110" s="91">
        <v>71.696220397949219</v>
      </c>
      <c r="I5110" s="90">
        <v>93.935859680175781</v>
      </c>
    </row>
    <row r="5111" spans="1:9">
      <c r="A5111" s="65" t="s">
        <v>3354</v>
      </c>
      <c r="B5111" s="65" t="s">
        <v>3353</v>
      </c>
      <c r="C5111" s="131">
        <v>8.8970000000000002</v>
      </c>
      <c r="D5111" s="132">
        <v>79.156608581542969</v>
      </c>
      <c r="E5111" s="132">
        <v>2.0334038264350189</v>
      </c>
      <c r="F5111" s="132">
        <v>43.337567799029401</v>
      </c>
      <c r="G5111" s="92">
        <v>99.132667541503906</v>
      </c>
      <c r="H5111" s="91">
        <v>70.627296447753906</v>
      </c>
      <c r="I5111" s="90">
        <v>91.41937255859375</v>
      </c>
    </row>
    <row r="5112" spans="1:9">
      <c r="A5112" s="65" t="s">
        <v>3352</v>
      </c>
      <c r="B5112" s="65" t="s">
        <v>3351</v>
      </c>
      <c r="C5112" s="131">
        <v>8.9090000000000007</v>
      </c>
      <c r="D5112" s="132">
        <v>79.370277404785156</v>
      </c>
      <c r="E5112" s="132">
        <v>2.1056045005936861</v>
      </c>
      <c r="F5112" s="132">
        <v>42.019845451352303</v>
      </c>
      <c r="G5112" s="92">
        <v>98.755088806152344</v>
      </c>
      <c r="H5112" s="91">
        <v>70.021949768066406</v>
      </c>
      <c r="I5112" s="90">
        <v>90.98016357421875</v>
      </c>
    </row>
    <row r="5113" spans="1:9">
      <c r="A5113" s="65" t="s">
        <v>3350</v>
      </c>
      <c r="B5113" s="65" t="s">
        <v>3349</v>
      </c>
      <c r="C5113" s="131">
        <v>8.0399999999999991</v>
      </c>
      <c r="D5113" s="132">
        <v>64.6416015625</v>
      </c>
      <c r="E5113" s="132">
        <v>1.8318180078008064</v>
      </c>
      <c r="F5113" s="132">
        <v>40.913808553971485</v>
      </c>
      <c r="G5113" s="92">
        <v>97.646080017089844</v>
      </c>
      <c r="H5113" s="91">
        <v>69.127342224121094</v>
      </c>
      <c r="I5113" s="90">
        <v>89.929168701171875</v>
      </c>
    </row>
    <row r="5114" spans="1:9">
      <c r="A5114" s="65" t="s">
        <v>3348</v>
      </c>
      <c r="B5114" s="65" t="s">
        <v>3347</v>
      </c>
      <c r="C5114" s="131">
        <v>6.7489999999999997</v>
      </c>
      <c r="D5114" s="132">
        <v>45.548999786376953</v>
      </c>
      <c r="E5114" s="132">
        <v>1.8420579897710976</v>
      </c>
      <c r="F5114" s="132">
        <v>42.043549138332558</v>
      </c>
      <c r="G5114" s="92">
        <v>95.993049621582031</v>
      </c>
      <c r="H5114" s="91">
        <v>68.604560852050781</v>
      </c>
      <c r="I5114" s="90">
        <v>88.581977844238281</v>
      </c>
    </row>
    <row r="5115" spans="1:9">
      <c r="A5115" s="65" t="s">
        <v>3346</v>
      </c>
      <c r="B5115" s="65" t="s">
        <v>3345</v>
      </c>
      <c r="C5115" s="131">
        <v>5.4359999999999999</v>
      </c>
      <c r="D5115" s="132">
        <v>29.55009651184082</v>
      </c>
      <c r="E5115" s="132">
        <v>1.6045286039401423</v>
      </c>
      <c r="F5115" s="132">
        <v>44.410341699425459</v>
      </c>
      <c r="G5115" s="92">
        <v>94.8876953125</v>
      </c>
      <c r="H5115" s="91">
        <v>68.685302734375</v>
      </c>
      <c r="I5115" s="90">
        <v>87.797569274902344</v>
      </c>
    </row>
    <row r="5116" spans="1:9">
      <c r="A5116" s="65" t="s">
        <v>3344</v>
      </c>
      <c r="B5116" s="65" t="s">
        <v>3343</v>
      </c>
      <c r="C5116" s="131">
        <v>4.1159999999999997</v>
      </c>
      <c r="D5116" s="132">
        <v>16.941455841064453</v>
      </c>
      <c r="E5116" s="132">
        <v>1.4298248586425828</v>
      </c>
      <c r="F5116" s="132">
        <v>42.207148067104306</v>
      </c>
      <c r="G5116" s="92">
        <v>92.622360229492188</v>
      </c>
      <c r="H5116" s="91">
        <v>66.680351257324219</v>
      </c>
      <c r="I5116" s="90">
        <v>85.602691650390625</v>
      </c>
    </row>
    <row r="5117" spans="1:9">
      <c r="A5117" s="65" t="s">
        <v>3342</v>
      </c>
      <c r="B5117" s="65" t="s">
        <v>3341</v>
      </c>
      <c r="C5117" s="131">
        <v>1.6850000000000001</v>
      </c>
      <c r="D5117" s="132">
        <v>2.8392250537872314</v>
      </c>
      <c r="E5117" s="132">
        <v>1.2694699836024874</v>
      </c>
      <c r="F5117" s="132">
        <v>42.420800747052645</v>
      </c>
      <c r="G5117" s="92">
        <v>89.056602478027344</v>
      </c>
      <c r="H5117" s="91">
        <v>64.457778930664063</v>
      </c>
      <c r="I5117" s="90">
        <v>82.400382995605469</v>
      </c>
    </row>
    <row r="5118" spans="1:9">
      <c r="A5118" s="65" t="s">
        <v>3340</v>
      </c>
      <c r="B5118" s="65" t="s">
        <v>3339</v>
      </c>
      <c r="C5118" s="131">
        <v>4.7969999999999997</v>
      </c>
      <c r="D5118" s="132">
        <v>23.011209487915039</v>
      </c>
      <c r="E5118" s="132">
        <v>0.59840125278764655</v>
      </c>
      <c r="F5118" s="132">
        <v>44.781225011994245</v>
      </c>
      <c r="G5118" s="92">
        <v>95.412681579589844</v>
      </c>
      <c r="H5118" s="91">
        <v>69.009078979492188</v>
      </c>
      <c r="I5118" s="90">
        <v>88.268104553222656</v>
      </c>
    </row>
    <row r="5119" spans="1:9">
      <c r="A5119" s="65" t="s">
        <v>3338</v>
      </c>
      <c r="B5119" s="65" t="s">
        <v>3337</v>
      </c>
      <c r="C5119" s="131">
        <v>7.2889999999999997</v>
      </c>
      <c r="D5119" s="132">
        <v>53.129520416259766</v>
      </c>
      <c r="E5119" s="132">
        <v>3.6292380334530825</v>
      </c>
      <c r="F5119" s="132">
        <v>39.591584467474092</v>
      </c>
      <c r="G5119" s="92">
        <v>93.729438781738281</v>
      </c>
      <c r="H5119" s="91">
        <v>66.685775756835938</v>
      </c>
      <c r="I5119" s="90">
        <v>86.411666870117188</v>
      </c>
    </row>
    <row r="5120" spans="1:9">
      <c r="A5120" s="65" t="s">
        <v>3336</v>
      </c>
      <c r="B5120" s="65" t="s">
        <v>3335</v>
      </c>
      <c r="C5120" s="131">
        <v>3.9820000000000002</v>
      </c>
      <c r="D5120" s="132">
        <v>15.856324195861816</v>
      </c>
      <c r="E5120" s="132">
        <v>1.7564133706011376</v>
      </c>
      <c r="F5120" s="132">
        <v>40.835604438388167</v>
      </c>
      <c r="G5120" s="92">
        <v>91.650222778320313</v>
      </c>
      <c r="H5120" s="91">
        <v>65.732292175292969</v>
      </c>
      <c r="I5120" s="90">
        <v>84.637069702148438</v>
      </c>
    </row>
    <row r="5121" spans="1:9">
      <c r="A5121" s="65" t="s">
        <v>2654</v>
      </c>
      <c r="B5121" s="65" t="s">
        <v>2653</v>
      </c>
      <c r="C5121" s="131">
        <v>6.7190000000000003</v>
      </c>
      <c r="D5121" s="132">
        <v>45.144962310791016</v>
      </c>
      <c r="E5121" s="132">
        <v>2.0466642463390095</v>
      </c>
      <c r="F5121" s="132">
        <v>45.33009708737864</v>
      </c>
      <c r="G5121" s="92">
        <v>96.391899108886719</v>
      </c>
      <c r="H5121" s="91">
        <v>69.830802917480469</v>
      </c>
      <c r="I5121" s="90">
        <v>89.2047119140625</v>
      </c>
    </row>
    <row r="5122" spans="1:9">
      <c r="A5122" s="65" t="s">
        <v>2652</v>
      </c>
      <c r="B5122" s="65" t="s">
        <v>2651</v>
      </c>
      <c r="C5122" s="131">
        <v>7.3159999999999998</v>
      </c>
      <c r="D5122" s="132">
        <v>53.523857116699219</v>
      </c>
      <c r="E5122" s="132">
        <v>-1.2972792020971933E-2</v>
      </c>
      <c r="F5122" s="132">
        <v>42.48128519377277</v>
      </c>
      <c r="G5122" s="92">
        <v>99.535072326660156</v>
      </c>
      <c r="H5122" s="91">
        <v>70.59014892578125</v>
      </c>
      <c r="I5122" s="90">
        <v>91.702842712402344</v>
      </c>
    </row>
    <row r="5123" spans="1:9">
      <c r="A5123" s="65" t="s">
        <v>3334</v>
      </c>
      <c r="B5123" s="65" t="s">
        <v>3333</v>
      </c>
      <c r="C5123" s="131">
        <v>17.268999999999998</v>
      </c>
      <c r="D5123" s="132">
        <v>298.21835327148438</v>
      </c>
      <c r="E5123" s="132">
        <v>1.4972305789947695</v>
      </c>
      <c r="F5123" s="132">
        <v>43.218411337382399</v>
      </c>
      <c r="G5123" s="92">
        <v>110.89559173583984</v>
      </c>
      <c r="H5123" s="91">
        <v>75.01287841796875</v>
      </c>
      <c r="I5123" s="90">
        <v>101.18605804443359</v>
      </c>
    </row>
    <row r="5124" spans="1:9">
      <c r="A5124" s="65" t="s">
        <v>3332</v>
      </c>
      <c r="B5124" s="65" t="s">
        <v>3331</v>
      </c>
      <c r="C5124" s="131">
        <v>17.367999999999999</v>
      </c>
      <c r="D5124" s="132">
        <v>301.64743041992188</v>
      </c>
      <c r="E5124" s="132">
        <v>0.73377792424289523</v>
      </c>
      <c r="F5124" s="132">
        <v>41.295229522952297</v>
      </c>
      <c r="G5124" s="92">
        <v>111.66142272949219</v>
      </c>
      <c r="H5124" s="91">
        <v>74.776641845703125</v>
      </c>
      <c r="I5124" s="90">
        <v>101.68074035644531</v>
      </c>
    </row>
    <row r="5125" spans="1:9">
      <c r="A5125" s="65" t="s">
        <v>3330</v>
      </c>
      <c r="B5125" s="65" t="s">
        <v>3329</v>
      </c>
      <c r="C5125" s="131">
        <v>15.505000000000001</v>
      </c>
      <c r="D5125" s="132">
        <v>240.405029296875</v>
      </c>
      <c r="E5125" s="132">
        <v>2.9416091223080301</v>
      </c>
      <c r="F5125" s="132">
        <v>36.696333687566415</v>
      </c>
      <c r="G5125" s="92">
        <v>105.23731994628906</v>
      </c>
      <c r="H5125" s="91">
        <v>70.6268310546875</v>
      </c>
      <c r="I5125" s="90">
        <v>95.872039794921875</v>
      </c>
    </row>
    <row r="5126" spans="1:9">
      <c r="A5126" s="65" t="s">
        <v>2650</v>
      </c>
      <c r="B5126" s="65" t="s">
        <v>2649</v>
      </c>
      <c r="C5126" s="131">
        <v>17.803999999999998</v>
      </c>
      <c r="D5126" s="132">
        <v>316.982421875</v>
      </c>
      <c r="E5126" s="132">
        <v>-0.25615520943515324</v>
      </c>
      <c r="F5126" s="132">
        <v>41.699929145016533</v>
      </c>
      <c r="G5126" s="92">
        <v>113.66828918457031</v>
      </c>
      <c r="H5126" s="91">
        <v>75.781135559082031</v>
      </c>
      <c r="I5126" s="90">
        <v>103.41637420654297</v>
      </c>
    </row>
    <row r="5127" spans="1:9">
      <c r="A5127" s="65" t="s">
        <v>3328</v>
      </c>
      <c r="B5127" s="65" t="s">
        <v>3327</v>
      </c>
      <c r="C5127" s="131">
        <v>15.13</v>
      </c>
      <c r="D5127" s="132">
        <v>228.91690063476563</v>
      </c>
      <c r="E5127" s="132">
        <v>3.4567372434984533</v>
      </c>
      <c r="F5127" s="132">
        <v>35.981476907878488</v>
      </c>
      <c r="G5127" s="92">
        <v>103.88089752197266</v>
      </c>
      <c r="H5127" s="91">
        <v>69.808509826660156</v>
      </c>
      <c r="I5127" s="90">
        <v>94.661216735839844</v>
      </c>
    </row>
    <row r="5128" spans="1:9">
      <c r="A5128" s="65" t="s">
        <v>3326</v>
      </c>
      <c r="B5128" s="65" t="s">
        <v>3325</v>
      </c>
      <c r="C5128" s="131">
        <v>12.561999999999999</v>
      </c>
      <c r="D5128" s="132">
        <v>157.80384826660156</v>
      </c>
      <c r="E5128" s="132">
        <v>2.6241456210997964</v>
      </c>
      <c r="F5128" s="132">
        <v>40.343436034829203</v>
      </c>
      <c r="G5128" s="92">
        <v>102.68766021728516</v>
      </c>
      <c r="H5128" s="91">
        <v>71.130706787109375</v>
      </c>
      <c r="I5128" s="90">
        <v>94.148635864257813</v>
      </c>
    </row>
    <row r="5129" spans="1:9">
      <c r="A5129" s="65" t="s">
        <v>3324</v>
      </c>
      <c r="B5129" s="65" t="s">
        <v>3323</v>
      </c>
      <c r="C5129" s="131">
        <v>12.571</v>
      </c>
      <c r="D5129" s="132">
        <v>158.03004455566406</v>
      </c>
      <c r="E5129" s="132">
        <v>4.2890206033544072</v>
      </c>
      <c r="F5129" s="132">
        <v>33.370684695051786</v>
      </c>
      <c r="G5129" s="92">
        <v>98.806724548339844</v>
      </c>
      <c r="H5129" s="91">
        <v>66.953567504882813</v>
      </c>
      <c r="I5129" s="90">
        <v>90.187553405761719</v>
      </c>
    </row>
    <row r="5130" spans="1:9">
      <c r="A5130" s="65" t="s">
        <v>3322</v>
      </c>
      <c r="B5130" s="65" t="s">
        <v>3321</v>
      </c>
      <c r="C5130" s="131">
        <v>12.288</v>
      </c>
      <c r="D5130" s="132">
        <v>150.99494934082031</v>
      </c>
      <c r="E5130" s="132">
        <v>4.0115023173238855</v>
      </c>
      <c r="F5130" s="132">
        <v>36.00507008648971</v>
      </c>
      <c r="G5130" s="92">
        <v>99.405326843261719</v>
      </c>
      <c r="H5130" s="91">
        <v>68.131309509277344</v>
      </c>
      <c r="I5130" s="90">
        <v>90.942863464355469</v>
      </c>
    </row>
    <row r="5131" spans="1:9">
      <c r="A5131" s="65" t="s">
        <v>3320</v>
      </c>
      <c r="B5131" s="65" t="s">
        <v>3319</v>
      </c>
      <c r="C5131" s="131">
        <v>14.847</v>
      </c>
      <c r="D5131" s="132">
        <v>220.43341064453125</v>
      </c>
      <c r="E5131" s="132">
        <v>2.924567664332963</v>
      </c>
      <c r="F5131" s="132">
        <v>34.626273885350315</v>
      </c>
      <c r="G5131" s="92">
        <v>103.96880340576172</v>
      </c>
      <c r="H5131" s="91">
        <v>69.509674072265625</v>
      </c>
      <c r="I5131" s="90">
        <v>94.644477844238281</v>
      </c>
    </row>
    <row r="5132" spans="1:9">
      <c r="A5132" s="65" t="s">
        <v>3318</v>
      </c>
      <c r="B5132" s="65" t="s">
        <v>3317</v>
      </c>
      <c r="C5132" s="131">
        <v>14.831</v>
      </c>
      <c r="D5132" s="132">
        <v>219.95855712890625</v>
      </c>
      <c r="E5132" s="132">
        <v>4.4578940288555753</v>
      </c>
      <c r="F5132" s="132">
        <v>30.739053377814844</v>
      </c>
      <c r="G5132" s="92">
        <v>100.92691040039063</v>
      </c>
      <c r="H5132" s="91">
        <v>66.731300354003906</v>
      </c>
      <c r="I5132" s="90">
        <v>91.67388916015625</v>
      </c>
    </row>
    <row r="5133" spans="1:9">
      <c r="A5133" s="65" t="s">
        <v>3316</v>
      </c>
      <c r="B5133" s="65" t="s">
        <v>3315</v>
      </c>
      <c r="C5133" s="131">
        <v>11.718999999999999</v>
      </c>
      <c r="D5133" s="132">
        <v>137.3349609375</v>
      </c>
      <c r="E5133" s="132">
        <v>3.4781535532449226</v>
      </c>
      <c r="F5133" s="132">
        <v>34.676695652173912</v>
      </c>
      <c r="G5133" s="92">
        <v>99.094314575195313</v>
      </c>
      <c r="H5133" s="91">
        <v>67.648033142089844</v>
      </c>
      <c r="I5133" s="90">
        <v>90.585235595703125</v>
      </c>
    </row>
    <row r="5134" spans="1:9">
      <c r="A5134" s="65" t="s">
        <v>3314</v>
      </c>
      <c r="B5134" s="65" t="s">
        <v>3313</v>
      </c>
      <c r="C5134" s="131">
        <v>14.151999999999999</v>
      </c>
      <c r="D5134" s="132">
        <v>200.27909851074219</v>
      </c>
      <c r="E5134" s="132">
        <v>3.1211405920355459</v>
      </c>
      <c r="F5134" s="132">
        <v>34.878169150377396</v>
      </c>
      <c r="G5134" s="92">
        <v>102.85747528076172</v>
      </c>
      <c r="H5134" s="91">
        <v>69.187820434570313</v>
      </c>
      <c r="I5134" s="90">
        <v>93.746772766113281</v>
      </c>
    </row>
    <row r="5135" spans="1:9">
      <c r="A5135" s="65" t="s">
        <v>3312</v>
      </c>
      <c r="B5135" s="65" t="s">
        <v>3311</v>
      </c>
      <c r="C5135" s="131">
        <v>11.714</v>
      </c>
      <c r="D5135" s="132">
        <v>137.21778869628906</v>
      </c>
      <c r="E5135" s="132">
        <v>3.0492304039786196</v>
      </c>
      <c r="F5135" s="132">
        <v>35.008256050667271</v>
      </c>
      <c r="G5135" s="92">
        <v>99.764633178710938</v>
      </c>
      <c r="H5135" s="91">
        <v>68.098876953125</v>
      </c>
      <c r="I5135" s="90">
        <v>91.1961669921875</v>
      </c>
    </row>
    <row r="5136" spans="1:9">
      <c r="A5136" s="65" t="s">
        <v>3310</v>
      </c>
      <c r="B5136" s="65" t="s">
        <v>3309</v>
      </c>
      <c r="C5136" s="131">
        <v>14.62</v>
      </c>
      <c r="D5136" s="132">
        <v>213.74440002441406</v>
      </c>
      <c r="E5136" s="132">
        <v>2.3737418857427341</v>
      </c>
      <c r="F5136" s="132">
        <v>41.70071960935492</v>
      </c>
      <c r="G5136" s="92">
        <v>106.02768707275391</v>
      </c>
      <c r="H5136" s="91">
        <v>72.832542419433594</v>
      </c>
      <c r="I5136" s="90">
        <v>97.045379638671875</v>
      </c>
    </row>
    <row r="5137" spans="1:9">
      <c r="A5137" s="65" t="s">
        <v>3308</v>
      </c>
      <c r="B5137" s="65" t="s">
        <v>3307</v>
      </c>
      <c r="C5137" s="131">
        <v>10.334</v>
      </c>
      <c r="D5137" s="132">
        <v>106.79155731201172</v>
      </c>
      <c r="E5137" s="132">
        <v>2.62151351444879</v>
      </c>
      <c r="F5137" s="132">
        <v>42.972570663990631</v>
      </c>
      <c r="G5137" s="92">
        <v>100.24607849121094</v>
      </c>
      <c r="H5137" s="91">
        <v>70.990669250488281</v>
      </c>
      <c r="I5137" s="90">
        <v>92.329833984375</v>
      </c>
    </row>
    <row r="5138" spans="1:9">
      <c r="A5138" s="65" t="s">
        <v>3306</v>
      </c>
      <c r="B5138" s="65" t="s">
        <v>3305</v>
      </c>
      <c r="C5138" s="131">
        <v>9.3919999999999995</v>
      </c>
      <c r="D5138" s="132">
        <v>88.209663391113281</v>
      </c>
      <c r="E5138" s="132">
        <v>2.2172961589085354</v>
      </c>
      <c r="F5138" s="132">
        <v>39.09548714883443</v>
      </c>
      <c r="G5138" s="92">
        <v>98.632804870605469</v>
      </c>
      <c r="H5138" s="91">
        <v>69.025138854980469</v>
      </c>
      <c r="I5138" s="90">
        <v>90.621238708496094</v>
      </c>
    </row>
    <row r="5139" spans="1:9">
      <c r="A5139" s="65" t="s">
        <v>3304</v>
      </c>
      <c r="B5139" s="65" t="s">
        <v>3303</v>
      </c>
      <c r="C5139" s="131">
        <v>16.507999999999999</v>
      </c>
      <c r="D5139" s="132">
        <v>272.51406860351563</v>
      </c>
      <c r="E5139" s="132">
        <v>0.7106800834721515</v>
      </c>
      <c r="F5139" s="132">
        <v>41.546312949640289</v>
      </c>
      <c r="G5139" s="92">
        <v>110.701171875</v>
      </c>
      <c r="H5139" s="91">
        <v>74.652938842773438</v>
      </c>
      <c r="I5139" s="90">
        <v>100.94684600830078</v>
      </c>
    </row>
    <row r="5140" spans="1:9">
      <c r="A5140" s="65" t="s">
        <v>3302</v>
      </c>
      <c r="B5140" s="65" t="s">
        <v>3301</v>
      </c>
      <c r="C5140" s="131">
        <v>10.885999999999999</v>
      </c>
      <c r="D5140" s="132">
        <v>118.50499725341797</v>
      </c>
      <c r="E5140" s="132">
        <v>2.3933035378821437</v>
      </c>
      <c r="F5140" s="132">
        <v>45.001791472590469</v>
      </c>
      <c r="G5140" s="92">
        <v>101.78106689453125</v>
      </c>
      <c r="H5140" s="91">
        <v>72.356948852539063</v>
      </c>
      <c r="I5140" s="90">
        <v>93.819168090820313</v>
      </c>
    </row>
    <row r="5141" spans="1:9">
      <c r="A5141" s="65" t="s">
        <v>3300</v>
      </c>
      <c r="B5141" s="65" t="s">
        <v>3299</v>
      </c>
      <c r="C5141" s="131">
        <v>16.306999999999999</v>
      </c>
      <c r="D5141" s="132">
        <v>265.91824340820313</v>
      </c>
      <c r="E5141" s="132">
        <v>2.8911486480736333</v>
      </c>
      <c r="F5141" s="132">
        <v>43.161238897745392</v>
      </c>
      <c r="G5141" s="92">
        <v>107.7454833984375</v>
      </c>
      <c r="H5141" s="91">
        <v>73.689117431640625</v>
      </c>
      <c r="I5141" s="90">
        <v>98.530143737792969</v>
      </c>
    </row>
    <row r="5142" spans="1:9">
      <c r="A5142" s="65" t="s">
        <v>3298</v>
      </c>
      <c r="B5142" s="65" t="s">
        <v>3297</v>
      </c>
      <c r="C5142" s="131">
        <v>15.823</v>
      </c>
      <c r="D5142" s="132">
        <v>250.36732482910156</v>
      </c>
      <c r="E5142" s="132">
        <v>3.3173780755225342</v>
      </c>
      <c r="F5142" s="132">
        <v>40.615398485394877</v>
      </c>
      <c r="G5142" s="92">
        <v>105.97865295410156</v>
      </c>
      <c r="H5142" s="91">
        <v>72.133934020996094</v>
      </c>
      <c r="I5142" s="90">
        <v>96.820579528808594</v>
      </c>
    </row>
    <row r="5143" spans="1:9">
      <c r="A5143" s="65" t="s">
        <v>3092</v>
      </c>
      <c r="B5143" s="65" t="s">
        <v>3091</v>
      </c>
      <c r="C5143" s="131">
        <v>5.3159999999999998</v>
      </c>
      <c r="D5143" s="132">
        <v>28.259855270385742</v>
      </c>
      <c r="E5143" s="132">
        <v>-0.44059953850571026</v>
      </c>
      <c r="F5143" s="132">
        <v>46.095264832491111</v>
      </c>
      <c r="G5143" s="92">
        <v>97.957359313964844</v>
      </c>
      <c r="H5143" s="91">
        <v>70.787506103515625</v>
      </c>
      <c r="I5143" s="90">
        <v>90.605445861816406</v>
      </c>
    </row>
    <row r="5144" spans="1:9">
      <c r="A5144" s="65" t="s">
        <v>3090</v>
      </c>
      <c r="B5144" s="65" t="s">
        <v>3089</v>
      </c>
      <c r="C5144" s="131">
        <v>2.823</v>
      </c>
      <c r="D5144" s="132">
        <v>7.9693288803100586</v>
      </c>
      <c r="E5144" s="132">
        <v>3.7205008607545382</v>
      </c>
      <c r="F5144" s="132">
        <v>34.59509632224168</v>
      </c>
      <c r="G5144" s="92">
        <v>85.684013366699219</v>
      </c>
      <c r="H5144" s="91">
        <v>60.515243530273438</v>
      </c>
      <c r="I5144" s="90">
        <v>78.873573303222656</v>
      </c>
    </row>
    <row r="5145" spans="1:9">
      <c r="A5145" s="65" t="s">
        <v>3088</v>
      </c>
      <c r="B5145" s="65" t="s">
        <v>3087</v>
      </c>
      <c r="C5145" s="131">
        <v>1.4359999999999999</v>
      </c>
      <c r="D5145" s="132">
        <v>2.062096118927002</v>
      </c>
      <c r="E5145" s="132">
        <v>3.5939236684149702</v>
      </c>
      <c r="F5145" s="132">
        <v>36.597356380274533</v>
      </c>
      <c r="G5145" s="92">
        <v>84.089797973632813</v>
      </c>
      <c r="H5145" s="91">
        <v>60.019149780273438</v>
      </c>
      <c r="I5145" s="90">
        <v>77.576499938964844</v>
      </c>
    </row>
    <row r="5146" spans="1:9">
      <c r="A5146" s="65" t="s">
        <v>3086</v>
      </c>
      <c r="B5146" s="65" t="s">
        <v>3085</v>
      </c>
      <c r="C5146" s="131">
        <v>1.2450000000000001</v>
      </c>
      <c r="D5146" s="132">
        <v>1.5500249862670898</v>
      </c>
      <c r="E5146" s="132">
        <v>2.6948120447128838</v>
      </c>
      <c r="F5146" s="132">
        <v>35.327332975102991</v>
      </c>
      <c r="G5146" s="92">
        <v>84.76275634765625</v>
      </c>
      <c r="H5146" s="91">
        <v>59.927207946777344</v>
      </c>
      <c r="I5146" s="90">
        <v>78.04248046875</v>
      </c>
    </row>
    <row r="5147" spans="1:9">
      <c r="A5147" s="65" t="s">
        <v>3084</v>
      </c>
      <c r="B5147" s="65" t="s">
        <v>3083</v>
      </c>
      <c r="C5147" s="131">
        <v>2.0790000000000002</v>
      </c>
      <c r="D5147" s="132">
        <v>4.3222408294677734</v>
      </c>
      <c r="E5147" s="132">
        <v>3.9701526442243278</v>
      </c>
      <c r="F5147" s="132">
        <v>34.887640449438202</v>
      </c>
      <c r="G5147" s="92">
        <v>84.2144775390625</v>
      </c>
      <c r="H5147" s="91">
        <v>59.69720458984375</v>
      </c>
      <c r="I5147" s="90">
        <v>77.580329895019531</v>
      </c>
    </row>
    <row r="5148" spans="1:9">
      <c r="A5148" s="65" t="s">
        <v>3082</v>
      </c>
      <c r="B5148" s="65" t="s">
        <v>3081</v>
      </c>
      <c r="C5148" s="131">
        <v>0.79700000000000004</v>
      </c>
      <c r="D5148" s="132">
        <v>0.63520902395248413</v>
      </c>
      <c r="E5148" s="132">
        <v>2.4987872997978426</v>
      </c>
      <c r="F5148" s="132">
        <v>43.616117404737388</v>
      </c>
      <c r="G5148" s="92">
        <v>86.153266906738281</v>
      </c>
      <c r="H5148" s="91">
        <v>63.10882568359375</v>
      </c>
      <c r="I5148" s="90">
        <v>79.917648315429688</v>
      </c>
    </row>
    <row r="5149" spans="1:9">
      <c r="A5149" s="65" t="s">
        <v>3080</v>
      </c>
      <c r="B5149" s="65" t="s">
        <v>3079</v>
      </c>
      <c r="C5149" s="131">
        <v>1.875</v>
      </c>
      <c r="D5149" s="132">
        <v>3.515625</v>
      </c>
      <c r="E5149" s="132">
        <v>3.3967969345173339</v>
      </c>
      <c r="F5149" s="132">
        <v>39.841051084160235</v>
      </c>
      <c r="G5149" s="92">
        <v>85.795875549316406</v>
      </c>
      <c r="H5149" s="91">
        <v>62.010528564453125</v>
      </c>
      <c r="I5149" s="90">
        <v>79.359779357910156</v>
      </c>
    </row>
    <row r="5150" spans="1:9">
      <c r="A5150" s="65" t="s">
        <v>3078</v>
      </c>
      <c r="B5150" s="65" t="s">
        <v>3077</v>
      </c>
      <c r="C5150" s="131">
        <v>2.4079999999999999</v>
      </c>
      <c r="D5150" s="132">
        <v>5.7984638214111328</v>
      </c>
      <c r="E5150" s="132">
        <v>1.1922909549264744</v>
      </c>
      <c r="F5150" s="132">
        <v>42.813938284518827</v>
      </c>
      <c r="G5150" s="92">
        <v>90.410148620605469</v>
      </c>
      <c r="H5150" s="91">
        <v>65.435516357421875</v>
      </c>
      <c r="I5150" s="90">
        <v>83.652236938476563</v>
      </c>
    </row>
    <row r="5151" spans="1:9">
      <c r="A5151" s="65" t="s">
        <v>3076</v>
      </c>
      <c r="B5151" s="65" t="s">
        <v>3075</v>
      </c>
      <c r="C5151" s="131">
        <v>6.1219999999999999</v>
      </c>
      <c r="D5151" s="132">
        <v>37.478885650634766</v>
      </c>
      <c r="E5151" s="132">
        <v>-0.24035029885910206</v>
      </c>
      <c r="F5151" s="132">
        <v>43.445818181818183</v>
      </c>
      <c r="G5151" s="92">
        <v>98.300865173339844</v>
      </c>
      <c r="H5151" s="91">
        <v>70.204048156738281</v>
      </c>
      <c r="I5151" s="90">
        <v>90.6981201171875</v>
      </c>
    </row>
    <row r="5152" spans="1:9">
      <c r="A5152" s="65" t="s">
        <v>3074</v>
      </c>
      <c r="B5152" s="65" t="s">
        <v>3073</v>
      </c>
      <c r="C5152" s="131">
        <v>8.532</v>
      </c>
      <c r="D5152" s="132">
        <v>72.795021057128906</v>
      </c>
      <c r="E5152" s="132">
        <v>-5.3691777619059085E-2</v>
      </c>
      <c r="F5152" s="132">
        <v>42.301203226232978</v>
      </c>
      <c r="G5152" s="92">
        <v>101.31592559814453</v>
      </c>
      <c r="H5152" s="91">
        <v>71.448959350585938</v>
      </c>
      <c r="I5152" s="90">
        <v>93.234199523925781</v>
      </c>
    </row>
    <row r="5153" spans="1:9">
      <c r="A5153" s="65" t="s">
        <v>3072</v>
      </c>
      <c r="B5153" s="65" t="s">
        <v>3071</v>
      </c>
      <c r="C5153" s="131">
        <v>15.346</v>
      </c>
      <c r="D5153" s="132">
        <v>235.49971008300781</v>
      </c>
      <c r="E5153" s="132">
        <v>-0.26882939024696884</v>
      </c>
      <c r="F5153" s="132">
        <v>37.316595088646622</v>
      </c>
      <c r="G5153" s="92">
        <v>109.691162109375</v>
      </c>
      <c r="H5153" s="91">
        <v>73.17144775390625</v>
      </c>
      <c r="I5153" s="90">
        <v>99.809257507324219</v>
      </c>
    </row>
    <row r="5154" spans="1:9">
      <c r="A5154" s="65" t="s">
        <v>3070</v>
      </c>
      <c r="B5154" s="65" t="s">
        <v>3069</v>
      </c>
      <c r="C5154" s="131">
        <v>14.744999999999999</v>
      </c>
      <c r="D5154" s="132">
        <v>217.41502380371094</v>
      </c>
      <c r="E5154" s="132">
        <v>4.0408247212260608</v>
      </c>
      <c r="F5154" s="132">
        <v>33.237288135593218</v>
      </c>
      <c r="G5154" s="92">
        <v>101.95970153808594</v>
      </c>
      <c r="H5154" s="91">
        <v>68.064735412597656</v>
      </c>
      <c r="I5154" s="90">
        <v>92.788032531738281</v>
      </c>
    </row>
    <row r="5155" spans="1:9">
      <c r="A5155" s="65" t="s">
        <v>3068</v>
      </c>
      <c r="B5155" s="65" t="s">
        <v>3067</v>
      </c>
      <c r="C5155" s="131">
        <v>14.744</v>
      </c>
      <c r="D5155" s="132">
        <v>217.38552856445313</v>
      </c>
      <c r="E5155" s="132">
        <v>3.465687769180791</v>
      </c>
      <c r="F5155" s="132">
        <v>38.065383072603289</v>
      </c>
      <c r="G5155" s="92">
        <v>103.84141540527344</v>
      </c>
      <c r="H5155" s="91">
        <v>70.539093017578125</v>
      </c>
      <c r="I5155" s="90">
        <v>94.830108642578125</v>
      </c>
    </row>
    <row r="5156" spans="1:9">
      <c r="A5156" s="65" t="s">
        <v>3066</v>
      </c>
      <c r="B5156" s="65" t="s">
        <v>3065</v>
      </c>
      <c r="C5156" s="131">
        <v>13.959</v>
      </c>
      <c r="D5156" s="132">
        <v>194.85368347167969</v>
      </c>
      <c r="E5156" s="132">
        <v>3.8019378051890742</v>
      </c>
      <c r="F5156" s="132">
        <v>39.20069998906267</v>
      </c>
      <c r="G5156" s="92">
        <v>102.61179351806641</v>
      </c>
      <c r="H5156" s="91">
        <v>70.448753356933594</v>
      </c>
      <c r="I5156" s="90">
        <v>93.908767700195313</v>
      </c>
    </row>
    <row r="5157" spans="1:9">
      <c r="A5157" s="65" t="s">
        <v>3064</v>
      </c>
      <c r="B5157" s="65" t="s">
        <v>3063</v>
      </c>
      <c r="C5157" s="131">
        <v>14.62</v>
      </c>
      <c r="D5157" s="132">
        <v>213.74440002441406</v>
      </c>
      <c r="E5157" s="132">
        <v>3.209434609619513</v>
      </c>
      <c r="F5157" s="132">
        <v>35.449476404188765</v>
      </c>
      <c r="G5157" s="92">
        <v>103.46160888671875</v>
      </c>
      <c r="H5157" s="91">
        <v>69.56201171875</v>
      </c>
      <c r="I5157" s="90">
        <v>94.288688659667969</v>
      </c>
    </row>
    <row r="5158" spans="1:9">
      <c r="A5158" s="65" t="s">
        <v>3062</v>
      </c>
      <c r="B5158" s="65" t="s">
        <v>3061</v>
      </c>
      <c r="C5158" s="131">
        <v>13.901999999999999</v>
      </c>
      <c r="D5158" s="132">
        <v>193.26560974121094</v>
      </c>
      <c r="E5158" s="132">
        <v>-0.39642832063146272</v>
      </c>
      <c r="F5158" s="132">
        <v>41.686203208556151</v>
      </c>
      <c r="G5158" s="92">
        <v>108.996337890625</v>
      </c>
      <c r="H5158" s="91">
        <v>74.540054321289063</v>
      </c>
      <c r="I5158" s="90">
        <v>99.672782897949219</v>
      </c>
    </row>
    <row r="5159" spans="1:9">
      <c r="A5159" s="65" t="s">
        <v>3060</v>
      </c>
      <c r="B5159" s="65" t="s">
        <v>3059</v>
      </c>
      <c r="C5159" s="131">
        <v>6.4130000000000003</v>
      </c>
      <c r="D5159" s="132">
        <v>41.126567840576172</v>
      </c>
      <c r="E5159" s="132">
        <v>3.0099614704824593</v>
      </c>
      <c r="F5159" s="132">
        <v>43.479663608562689</v>
      </c>
      <c r="G5159" s="92">
        <v>94.170814514160156</v>
      </c>
      <c r="H5159" s="91">
        <v>68.092193603515625</v>
      </c>
      <c r="I5159" s="90">
        <v>87.114173889160156</v>
      </c>
    </row>
    <row r="5160" spans="1:9">
      <c r="A5160" s="65" t="s">
        <v>3058</v>
      </c>
      <c r="B5160" s="65" t="s">
        <v>3057</v>
      </c>
      <c r="C5160" s="131">
        <v>5.8390000000000004</v>
      </c>
      <c r="D5160" s="132">
        <v>34.093921661376953</v>
      </c>
      <c r="E5160" s="132">
        <v>3.3646264851965957</v>
      </c>
      <c r="F5160" s="132">
        <v>41.017291066282418</v>
      </c>
      <c r="G5160" s="92">
        <v>92.265228271484375</v>
      </c>
      <c r="H5160" s="91">
        <v>66.305427551269531</v>
      </c>
      <c r="I5160" s="90">
        <v>85.240745544433594</v>
      </c>
    </row>
    <row r="5161" spans="1:9">
      <c r="A5161" s="65" t="s">
        <v>3056</v>
      </c>
      <c r="B5161" s="65" t="s">
        <v>3055</v>
      </c>
      <c r="C5161" s="131">
        <v>6.3079999999999998</v>
      </c>
      <c r="D5161" s="132">
        <v>39.790863037109375</v>
      </c>
      <c r="E5161" s="132">
        <v>1.0491925886834939</v>
      </c>
      <c r="F5161" s="132">
        <v>41.733353884093709</v>
      </c>
      <c r="G5161" s="92">
        <v>96.383934020996094</v>
      </c>
      <c r="H5161" s="91">
        <v>68.690261840820313</v>
      </c>
      <c r="I5161" s="90">
        <v>88.890281677246094</v>
      </c>
    </row>
    <row r="5162" spans="1:9">
      <c r="A5162" s="65" t="s">
        <v>3054</v>
      </c>
      <c r="B5162" s="65" t="s">
        <v>3053</v>
      </c>
      <c r="C5162" s="131">
        <v>3.5659999999999998</v>
      </c>
      <c r="D5162" s="132">
        <v>12.71635627746582</v>
      </c>
      <c r="E5162" s="132">
        <v>2.7346844610518968</v>
      </c>
      <c r="F5162" s="132">
        <v>41.709255533199197</v>
      </c>
      <c r="G5162" s="92">
        <v>89.820892333984375</v>
      </c>
      <c r="H5162" s="91">
        <v>64.994277954101563</v>
      </c>
      <c r="I5162" s="90">
        <v>83.103034973144531</v>
      </c>
    </row>
    <row r="5163" spans="1:9">
      <c r="A5163" s="65" t="s">
        <v>3052</v>
      </c>
      <c r="B5163" s="65" t="s">
        <v>3051</v>
      </c>
      <c r="C5163" s="131">
        <v>2.7669999999999999</v>
      </c>
      <c r="D5163" s="132">
        <v>7.6562891006469727</v>
      </c>
      <c r="E5163" s="132">
        <v>3.6306792358368356</v>
      </c>
      <c r="F5163" s="132">
        <v>37.042285074208905</v>
      </c>
      <c r="G5163" s="92">
        <v>86.266143798828125</v>
      </c>
      <c r="H5163" s="91">
        <v>61.566413879394531</v>
      </c>
      <c r="I5163" s="90">
        <v>79.582618713378906</v>
      </c>
    </row>
    <row r="5164" spans="1:9">
      <c r="A5164" s="65" t="s">
        <v>3050</v>
      </c>
      <c r="B5164" s="65" t="s">
        <v>3049</v>
      </c>
      <c r="C5164" s="131">
        <v>2.57</v>
      </c>
      <c r="D5164" s="132">
        <v>6.6048998832702637</v>
      </c>
      <c r="E5164" s="132">
        <v>3.4689251223395434</v>
      </c>
      <c r="F5164" s="132">
        <v>37.072544307599877</v>
      </c>
      <c r="G5164" s="92">
        <v>86.188140869140625</v>
      </c>
      <c r="H5164" s="91">
        <v>61.497852325439453</v>
      </c>
      <c r="I5164" s="90">
        <v>79.507171630859375</v>
      </c>
    </row>
    <row r="5165" spans="1:9">
      <c r="A5165" s="65" t="s">
        <v>3048</v>
      </c>
      <c r="B5165" s="65" t="s">
        <v>3047</v>
      </c>
      <c r="C5165" s="131">
        <v>0.92800000000000005</v>
      </c>
      <c r="D5165" s="132">
        <v>0.86118400096893311</v>
      </c>
      <c r="E5165" s="132">
        <v>2.8509569665530239</v>
      </c>
      <c r="F5165" s="132">
        <v>39.566787572938026</v>
      </c>
      <c r="G5165" s="92">
        <v>84.970840454101563</v>
      </c>
      <c r="H5165" s="91">
        <v>61.2725830078125</v>
      </c>
      <c r="I5165" s="90">
        <v>78.558311462402344</v>
      </c>
    </row>
    <row r="5166" spans="1:9">
      <c r="A5166" s="65" t="s">
        <v>3046</v>
      </c>
      <c r="B5166" s="65" t="s">
        <v>3045</v>
      </c>
      <c r="C5166" s="131">
        <v>1.93</v>
      </c>
      <c r="D5166" s="132">
        <v>3.7249000072479248</v>
      </c>
      <c r="E5166" s="132">
        <v>3.7813503911942781</v>
      </c>
      <c r="F5166" s="132">
        <v>34.756922637739081</v>
      </c>
      <c r="G5166" s="92">
        <v>84.212265014648438</v>
      </c>
      <c r="H5166" s="91">
        <v>59.623336791992188</v>
      </c>
      <c r="I5166" s="90">
        <v>77.558723449707031</v>
      </c>
    </row>
    <row r="5167" spans="1:9">
      <c r="A5167" s="65" t="s">
        <v>3044</v>
      </c>
      <c r="B5167" s="65" t="s">
        <v>3043</v>
      </c>
      <c r="C5167" s="131">
        <v>0.63400000000000001</v>
      </c>
      <c r="D5167" s="132">
        <v>0.4019559919834137</v>
      </c>
      <c r="E5167" s="132">
        <v>3.6339231351027634</v>
      </c>
      <c r="F5167" s="132">
        <v>35.056457564575645</v>
      </c>
      <c r="G5167" s="92">
        <v>82.385955810546875</v>
      </c>
      <c r="H5167" s="91">
        <v>58.456218719482422</v>
      </c>
      <c r="I5167" s="90">
        <v>75.910789489746094</v>
      </c>
    </row>
    <row r="5168" spans="1:9">
      <c r="A5168" s="65" t="s">
        <v>3042</v>
      </c>
      <c r="B5168" s="65" t="s">
        <v>3041</v>
      </c>
      <c r="C5168" s="131">
        <v>1.641</v>
      </c>
      <c r="D5168" s="132">
        <v>2.6928811073303223</v>
      </c>
      <c r="E5168" s="132">
        <v>3.9004061641185195</v>
      </c>
      <c r="F5168" s="132">
        <v>37.972131967008245</v>
      </c>
      <c r="G5168" s="92">
        <v>84.295379638671875</v>
      </c>
      <c r="H5168" s="91">
        <v>60.600406646728516</v>
      </c>
      <c r="I5168" s="90">
        <v>77.883735656738281</v>
      </c>
    </row>
    <row r="5169" spans="1:9">
      <c r="A5169" s="65" t="s">
        <v>3040</v>
      </c>
      <c r="B5169" s="65" t="s">
        <v>3039</v>
      </c>
      <c r="C5169" s="131">
        <v>2.5950000000000002</v>
      </c>
      <c r="D5169" s="132">
        <v>6.7340250015258789</v>
      </c>
      <c r="E5169" s="132">
        <v>3.8015918546070213</v>
      </c>
      <c r="F5169" s="132">
        <v>27.08768821966342</v>
      </c>
      <c r="G5169" s="92">
        <v>83.538795471191406</v>
      </c>
      <c r="H5169" s="91">
        <v>57.029319763183594</v>
      </c>
      <c r="I5169" s="90">
        <v>76.365570068359375</v>
      </c>
    </row>
    <row r="5170" spans="1:9">
      <c r="A5170" s="65" t="s">
        <v>3038</v>
      </c>
      <c r="B5170" s="65" t="s">
        <v>3037</v>
      </c>
      <c r="C5170" s="131">
        <v>3.762</v>
      </c>
      <c r="D5170" s="132">
        <v>14.152644157409668</v>
      </c>
      <c r="E5170" s="132">
        <v>2.4039280426200684</v>
      </c>
      <c r="F5170" s="132">
        <v>34.461504747991235</v>
      </c>
      <c r="G5170" s="92">
        <v>88.979591369628906</v>
      </c>
      <c r="H5170" s="91">
        <v>62.337413787841797</v>
      </c>
      <c r="I5170" s="90">
        <v>81.770462036132813</v>
      </c>
    </row>
    <row r="5171" spans="1:9">
      <c r="A5171" s="65" t="s">
        <v>3036</v>
      </c>
      <c r="B5171" s="65" t="s">
        <v>3035</v>
      </c>
      <c r="C5171" s="131">
        <v>1.5660000000000001</v>
      </c>
      <c r="D5171" s="132">
        <v>2.4523561000823975</v>
      </c>
      <c r="E5171" s="132">
        <v>3.8370847029213229</v>
      </c>
      <c r="F5171" s="132">
        <v>32.421052631578945</v>
      </c>
      <c r="G5171" s="92">
        <v>83.028709411621094</v>
      </c>
      <c r="H5171" s="91">
        <v>58.202930450439453</v>
      </c>
      <c r="I5171" s="90">
        <v>76.311080932617188</v>
      </c>
    </row>
    <row r="5172" spans="1:9">
      <c r="A5172" s="65" t="s">
        <v>3034</v>
      </c>
      <c r="B5172" s="65" t="s">
        <v>3033</v>
      </c>
      <c r="C5172" s="131">
        <v>2.0030000000000001</v>
      </c>
      <c r="D5172" s="132">
        <v>4.0120091438293457</v>
      </c>
      <c r="E5172" s="132">
        <v>4.2144728336790571</v>
      </c>
      <c r="F5172" s="132">
        <v>31.586609226350745</v>
      </c>
      <c r="G5172" s="92">
        <v>83.014823913574219</v>
      </c>
      <c r="H5172" s="91">
        <v>58.034351348876953</v>
      </c>
      <c r="I5172" s="90">
        <v>76.255332946777344</v>
      </c>
    </row>
    <row r="5173" spans="1:9">
      <c r="A5173" s="65" t="s">
        <v>3032</v>
      </c>
      <c r="B5173" s="65" t="s">
        <v>3031</v>
      </c>
      <c r="C5173" s="131">
        <v>3.3250000000000002</v>
      </c>
      <c r="D5173" s="132">
        <v>11.055624961853027</v>
      </c>
      <c r="E5173" s="132">
        <v>3.216485929568861</v>
      </c>
      <c r="F5173" s="132">
        <v>36.391556998803622</v>
      </c>
      <c r="G5173" s="92">
        <v>87.583076477050781</v>
      </c>
      <c r="H5173" s="91">
        <v>62.144756317138672</v>
      </c>
      <c r="I5173" s="90">
        <v>80.699699401855469</v>
      </c>
    </row>
    <row r="5174" spans="1:9">
      <c r="A5174" s="65" t="s">
        <v>3030</v>
      </c>
      <c r="B5174" s="65" t="s">
        <v>3029</v>
      </c>
      <c r="C5174" s="131">
        <v>2.512</v>
      </c>
      <c r="D5174" s="132">
        <v>6.3101439476013184</v>
      </c>
      <c r="E5174" s="132">
        <v>3.4466702147149868</v>
      </c>
      <c r="F5174" s="132">
        <v>33.093198643880164</v>
      </c>
      <c r="G5174" s="92">
        <v>85.242134094238281</v>
      </c>
      <c r="H5174" s="91">
        <v>59.760589599609375</v>
      </c>
      <c r="I5174" s="90">
        <v>78.347061157226563</v>
      </c>
    </row>
    <row r="5175" spans="1:9">
      <c r="A5175" s="65" t="s">
        <v>3028</v>
      </c>
      <c r="B5175" s="65" t="s">
        <v>3027</v>
      </c>
      <c r="C5175" s="131">
        <v>2.6920000000000002</v>
      </c>
      <c r="D5175" s="132">
        <v>7.246863842010498</v>
      </c>
      <c r="E5175" s="132">
        <v>3.9188314671148095</v>
      </c>
      <c r="F5175" s="132">
        <v>34.230172717659499</v>
      </c>
      <c r="G5175" s="92">
        <v>85.11651611328125</v>
      </c>
      <c r="H5175" s="91">
        <v>60.083480834960938</v>
      </c>
      <c r="I5175" s="90">
        <v>78.342803955078125</v>
      </c>
    </row>
    <row r="5176" spans="1:9">
      <c r="A5176" s="65" t="s">
        <v>3026</v>
      </c>
      <c r="B5176" s="65" t="s">
        <v>3025</v>
      </c>
      <c r="C5176" s="131">
        <v>3.3079999999999998</v>
      </c>
      <c r="D5176" s="132">
        <v>10.942864418029785</v>
      </c>
      <c r="E5176" s="132">
        <v>3.7532727484293513</v>
      </c>
      <c r="F5176" s="132">
        <v>37.549221215514606</v>
      </c>
      <c r="G5176" s="92">
        <v>87.058868408203125</v>
      </c>
      <c r="H5176" s="91">
        <v>62.230068206787109</v>
      </c>
      <c r="I5176" s="90">
        <v>80.340423583984375</v>
      </c>
    </row>
    <row r="5177" spans="1:9">
      <c r="A5177" s="65" t="s">
        <v>3024</v>
      </c>
      <c r="B5177" s="65" t="s">
        <v>3023</v>
      </c>
      <c r="C5177" s="131">
        <v>4.1890000000000001</v>
      </c>
      <c r="D5177" s="132">
        <v>17.547721862792969</v>
      </c>
      <c r="E5177" s="132">
        <v>3.7419679144173617</v>
      </c>
      <c r="F5177" s="132">
        <v>35.211613787700742</v>
      </c>
      <c r="G5177" s="92">
        <v>87.926841735839844</v>
      </c>
      <c r="H5177" s="91">
        <v>62.085803985595703</v>
      </c>
      <c r="I5177" s="90">
        <v>80.934494018554688</v>
      </c>
    </row>
    <row r="5178" spans="1:9">
      <c r="A5178" s="65" t="s">
        <v>3022</v>
      </c>
      <c r="B5178" s="65" t="s">
        <v>3021</v>
      </c>
      <c r="C5178" s="131">
        <v>3.9489999999999998</v>
      </c>
      <c r="D5178" s="132">
        <v>15.594600677490234</v>
      </c>
      <c r="E5178" s="132">
        <v>3.9311050850769624</v>
      </c>
      <c r="F5178" s="132">
        <v>35.69613967643761</v>
      </c>
      <c r="G5178" s="92">
        <v>87.396774291992188</v>
      </c>
      <c r="H5178" s="91">
        <v>61.928642272949219</v>
      </c>
      <c r="I5178" s="90">
        <v>80.505332946777344</v>
      </c>
    </row>
    <row r="5179" spans="1:9">
      <c r="A5179" s="65" t="s">
        <v>3020</v>
      </c>
      <c r="B5179" s="65" t="s">
        <v>3019</v>
      </c>
      <c r="C5179" s="131">
        <v>4.5010000000000003</v>
      </c>
      <c r="D5179" s="132">
        <v>20.259000778198242</v>
      </c>
      <c r="E5179" s="132">
        <v>4.2437500549163305</v>
      </c>
      <c r="F5179" s="132">
        <v>31.191544065133552</v>
      </c>
      <c r="G5179" s="92">
        <v>86.807899475097656</v>
      </c>
      <c r="H5179" s="91">
        <v>60.297592163085938</v>
      </c>
      <c r="I5179" s="90">
        <v>79.634452819824219</v>
      </c>
    </row>
    <row r="5180" spans="1:9">
      <c r="A5180" s="65" t="s">
        <v>3018</v>
      </c>
      <c r="B5180" s="65" t="s">
        <v>3017</v>
      </c>
      <c r="C5180" s="131">
        <v>11.124000000000001</v>
      </c>
      <c r="D5180" s="132">
        <v>123.74337768554688</v>
      </c>
      <c r="E5180" s="132">
        <v>2.9073554206186936</v>
      </c>
      <c r="F5180" s="132">
        <v>39.032723434201266</v>
      </c>
      <c r="G5180" s="92">
        <v>100.05657958984375</v>
      </c>
      <c r="H5180" s="91">
        <v>69.580947875976563</v>
      </c>
      <c r="I5180" s="90">
        <v>91.810150146484375</v>
      </c>
    </row>
    <row r="5181" spans="1:9">
      <c r="A5181" s="65" t="s">
        <v>3016</v>
      </c>
      <c r="B5181" s="65" t="s">
        <v>3015</v>
      </c>
      <c r="C5181" s="131">
        <v>4.5359999999999996</v>
      </c>
      <c r="D5181" s="132">
        <v>20.575296401977539</v>
      </c>
      <c r="E5181" s="132">
        <v>-4.4925802883404684E-2</v>
      </c>
      <c r="F5181" s="132">
        <v>43.346456692913385</v>
      </c>
      <c r="G5181" s="92">
        <v>95.598114013671875</v>
      </c>
      <c r="H5181" s="91">
        <v>68.629188537597656</v>
      </c>
      <c r="I5181" s="90">
        <v>88.300567626953125</v>
      </c>
    </row>
    <row r="5182" spans="1:9">
      <c r="A5182" s="65" t="s">
        <v>3014</v>
      </c>
      <c r="B5182" s="65" t="s">
        <v>3013</v>
      </c>
      <c r="C5182" s="131">
        <v>11.579000000000001</v>
      </c>
      <c r="D5182" s="132">
        <v>134.0732421875</v>
      </c>
      <c r="E5182" s="132">
        <v>1.8399087238413223</v>
      </c>
      <c r="F5182" s="132">
        <v>42.217189314750293</v>
      </c>
      <c r="G5182" s="92">
        <v>102.88638305664063</v>
      </c>
      <c r="H5182" s="91">
        <v>71.974273681640625</v>
      </c>
      <c r="I5182" s="90">
        <v>94.5218505859375</v>
      </c>
    </row>
    <row r="5183" spans="1:9">
      <c r="A5183" s="65" t="s">
        <v>3012</v>
      </c>
      <c r="B5183" s="65" t="s">
        <v>3011</v>
      </c>
      <c r="C5183" s="131">
        <v>4.9589999999999996</v>
      </c>
      <c r="D5183" s="132">
        <v>24.591680526733398</v>
      </c>
      <c r="E5183" s="132">
        <v>0.17371602654582802</v>
      </c>
      <c r="F5183" s="132">
        <v>42.998199819981998</v>
      </c>
      <c r="G5183" s="92">
        <v>95.861038208007813</v>
      </c>
      <c r="H5183" s="91">
        <v>68.70489501953125</v>
      </c>
      <c r="I5183" s="90">
        <v>88.512832641601563</v>
      </c>
    </row>
    <row r="5184" spans="1:9">
      <c r="A5184" s="65" t="s">
        <v>2648</v>
      </c>
      <c r="B5184" s="65" t="s">
        <v>2647</v>
      </c>
      <c r="C5184" s="131">
        <v>10.388</v>
      </c>
      <c r="D5184" s="132">
        <v>107.91054534912109</v>
      </c>
      <c r="E5184" s="132">
        <v>0.47569738080205343</v>
      </c>
      <c r="F5184" s="132">
        <v>42.485544318857819</v>
      </c>
      <c r="G5184" s="92">
        <v>103.23105621337891</v>
      </c>
      <c r="H5184" s="91">
        <v>72.379837036132813</v>
      </c>
      <c r="I5184" s="90">
        <v>94.88299560546875</v>
      </c>
    </row>
    <row r="5185" spans="1:9">
      <c r="A5185" s="65" t="s">
        <v>3010</v>
      </c>
      <c r="B5185" s="65" t="s">
        <v>3009</v>
      </c>
      <c r="C5185" s="131">
        <v>10.108000000000001</v>
      </c>
      <c r="D5185" s="132">
        <v>102.17166137695313</v>
      </c>
      <c r="E5185" s="132">
        <v>0.13773030241331569</v>
      </c>
      <c r="F5185" s="132">
        <v>41.505213385063044</v>
      </c>
      <c r="G5185" s="92">
        <v>103.09896087646484</v>
      </c>
      <c r="H5185" s="91">
        <v>72.033004760742188</v>
      </c>
      <c r="I5185" s="90">
        <v>94.692794799804688</v>
      </c>
    </row>
    <row r="5186" spans="1:9">
      <c r="A5186" s="65" t="s">
        <v>3008</v>
      </c>
      <c r="B5186" s="65" t="s">
        <v>3007</v>
      </c>
      <c r="C5186" s="131">
        <v>11.08</v>
      </c>
      <c r="D5186" s="132">
        <v>122.76640319824219</v>
      </c>
      <c r="E5186" s="132">
        <v>0.40614497111581188</v>
      </c>
      <c r="F5186" s="132">
        <v>42.983131186393422</v>
      </c>
      <c r="G5186" s="92">
        <v>104.39337921142578</v>
      </c>
      <c r="H5186" s="91">
        <v>73.059234619140625</v>
      </c>
      <c r="I5186" s="90">
        <v>95.914642333984375</v>
      </c>
    </row>
    <row r="5187" spans="1:9">
      <c r="A5187" s="65" t="s">
        <v>3006</v>
      </c>
      <c r="B5187" s="65" t="s">
        <v>3005</v>
      </c>
      <c r="C5187" s="131">
        <v>16.690000000000001</v>
      </c>
      <c r="D5187" s="132">
        <v>278.55609130859375</v>
      </c>
      <c r="E5187" s="132">
        <v>-0.60079632284809714</v>
      </c>
      <c r="F5187" s="132">
        <v>43.088659032138899</v>
      </c>
      <c r="G5187" s="92">
        <v>113.11251831054688</v>
      </c>
      <c r="H5187" s="91">
        <v>76.320442199707031</v>
      </c>
      <c r="I5187" s="90">
        <v>103.15692138671875</v>
      </c>
    </row>
    <row r="5188" spans="1:9">
      <c r="A5188" s="65" t="s">
        <v>3004</v>
      </c>
      <c r="B5188" s="65" t="s">
        <v>3003</v>
      </c>
      <c r="C5188" s="131">
        <v>17.120999999999999</v>
      </c>
      <c r="D5188" s="132">
        <v>293.12863159179688</v>
      </c>
      <c r="E5188" s="132">
        <v>3.081870079609498</v>
      </c>
      <c r="F5188" s="132">
        <v>32.663528245787909</v>
      </c>
      <c r="G5188" s="92">
        <v>106.13921356201172</v>
      </c>
      <c r="H5188" s="91">
        <v>69.323646545410156</v>
      </c>
      <c r="I5188" s="90">
        <v>96.177253723144531</v>
      </c>
    </row>
    <row r="5189" spans="1:9">
      <c r="A5189" s="65" t="s">
        <v>3002</v>
      </c>
      <c r="B5189" s="65" t="s">
        <v>3001</v>
      </c>
      <c r="C5189" s="131">
        <v>16.277000000000001</v>
      </c>
      <c r="D5189" s="132">
        <v>264.94073486328125</v>
      </c>
      <c r="E5189" s="132">
        <v>3.1997930853593868</v>
      </c>
      <c r="F5189" s="132">
        <v>38.760486018641814</v>
      </c>
      <c r="G5189" s="92">
        <v>106.29532623291016</v>
      </c>
      <c r="H5189" s="91">
        <v>71.580818176269531</v>
      </c>
      <c r="I5189" s="90">
        <v>96.901893615722656</v>
      </c>
    </row>
    <row r="5190" spans="1:9">
      <c r="A5190" s="65" t="s">
        <v>3000</v>
      </c>
      <c r="B5190" s="65" t="s">
        <v>2999</v>
      </c>
      <c r="C5190" s="131">
        <v>16</v>
      </c>
      <c r="D5190" s="132">
        <v>256</v>
      </c>
      <c r="E5190" s="132">
        <v>0.23659735461106016</v>
      </c>
      <c r="F5190" s="132">
        <v>37.495444191343964</v>
      </c>
      <c r="G5190" s="92">
        <v>109.838623046875</v>
      </c>
      <c r="H5190" s="91">
        <v>73.109588623046875</v>
      </c>
      <c r="I5190" s="90">
        <v>99.900077819824219</v>
      </c>
    </row>
    <row r="5191" spans="1:9">
      <c r="A5191" s="65" t="s">
        <v>2998</v>
      </c>
      <c r="B5191" s="65" t="s">
        <v>2997</v>
      </c>
      <c r="C5191" s="131">
        <v>14.499000000000001</v>
      </c>
      <c r="D5191" s="132">
        <v>210.22100830078125</v>
      </c>
      <c r="E5191" s="132">
        <v>1.9090027266365595</v>
      </c>
      <c r="F5191" s="132">
        <v>41.010537751222159</v>
      </c>
      <c r="G5191" s="92">
        <v>106.37296295166016</v>
      </c>
      <c r="H5191" s="91">
        <v>72.8277587890625</v>
      </c>
      <c r="I5191" s="90">
        <v>97.295936584472656</v>
      </c>
    </row>
    <row r="5192" spans="1:9">
      <c r="A5192" s="65" t="s">
        <v>2996</v>
      </c>
      <c r="B5192" s="65" t="s">
        <v>2995</v>
      </c>
      <c r="C5192" s="131">
        <v>16.922999999999998</v>
      </c>
      <c r="D5192" s="132">
        <v>286.387939453125</v>
      </c>
      <c r="E5192" s="132">
        <v>3.9801591011951158</v>
      </c>
      <c r="F5192" s="132">
        <v>35.647111111111109</v>
      </c>
      <c r="G5192" s="92">
        <v>105.29834747314453</v>
      </c>
      <c r="H5192" s="91">
        <v>69.883651733398438</v>
      </c>
      <c r="I5192" s="90">
        <v>95.7154541015625</v>
      </c>
    </row>
    <row r="5193" spans="1:9">
      <c r="A5193" s="65" t="s">
        <v>2994</v>
      </c>
      <c r="B5193" s="65" t="s">
        <v>2993</v>
      </c>
      <c r="C5193" s="131">
        <v>16.300999999999998</v>
      </c>
      <c r="D5193" s="132">
        <v>265.72259521484375</v>
      </c>
      <c r="E5193" s="132">
        <v>3.7395733968730145</v>
      </c>
      <c r="F5193" s="132">
        <v>40.709354504659991</v>
      </c>
      <c r="G5193" s="92">
        <v>105.99923706054688</v>
      </c>
      <c r="H5193" s="91">
        <v>72.025184631347656</v>
      </c>
      <c r="I5193" s="90">
        <v>96.806167602539063</v>
      </c>
    </row>
    <row r="5194" spans="1:9">
      <c r="A5194" s="65" t="s">
        <v>2992</v>
      </c>
      <c r="B5194" s="65" t="s">
        <v>2991</v>
      </c>
      <c r="C5194" s="131">
        <v>15.474</v>
      </c>
      <c r="D5194" s="132">
        <v>239.44467163085938</v>
      </c>
      <c r="E5194" s="132">
        <v>0.36649736919343129</v>
      </c>
      <c r="F5194" s="132">
        <v>42.692393597220502</v>
      </c>
      <c r="G5194" s="92">
        <v>110.15440368652344</v>
      </c>
      <c r="H5194" s="91">
        <v>75.044479370117188</v>
      </c>
      <c r="I5194" s="90">
        <v>100.65397644042969</v>
      </c>
    </row>
    <row r="5195" spans="1:9">
      <c r="A5195" s="65" t="s">
        <v>2990</v>
      </c>
      <c r="B5195" s="65" t="s">
        <v>2989</v>
      </c>
      <c r="C5195" s="131">
        <v>9.2880000000000003</v>
      </c>
      <c r="D5195" s="132">
        <v>86.266944885253906</v>
      </c>
      <c r="E5195" s="132">
        <v>2.8152692066086558</v>
      </c>
      <c r="F5195" s="132">
        <v>44.642970822281164</v>
      </c>
      <c r="G5195" s="92">
        <v>98.878631591796875</v>
      </c>
      <c r="H5195" s="91">
        <v>70.881729125976563</v>
      </c>
      <c r="I5195" s="90">
        <v>91.302925109863281</v>
      </c>
    </row>
    <row r="5196" spans="1:9">
      <c r="A5196" s="65" t="s">
        <v>2988</v>
      </c>
      <c r="B5196" s="65" t="s">
        <v>2987</v>
      </c>
      <c r="C5196" s="131">
        <v>8.3870000000000005</v>
      </c>
      <c r="D5196" s="132">
        <v>70.341766357421875</v>
      </c>
      <c r="E5196" s="132">
        <v>3.332954220919774</v>
      </c>
      <c r="F5196" s="132">
        <v>41.016943629846857</v>
      </c>
      <c r="G5196" s="92">
        <v>96.058174133300781</v>
      </c>
      <c r="H5196" s="91">
        <v>68.33123779296875</v>
      </c>
      <c r="I5196" s="90">
        <v>88.555519104003906</v>
      </c>
    </row>
    <row r="5197" spans="1:9">
      <c r="A5197" s="65" t="s">
        <v>2986</v>
      </c>
      <c r="B5197" s="65" t="s">
        <v>2985</v>
      </c>
      <c r="C5197" s="131">
        <v>9.5459999999999994</v>
      </c>
      <c r="D5197" s="132">
        <v>91.126113891601563</v>
      </c>
      <c r="E5197" s="132">
        <v>0.51548627155507909</v>
      </c>
      <c r="F5197" s="132">
        <v>44.12509391435011</v>
      </c>
      <c r="G5197" s="92">
        <v>102.36269378662109</v>
      </c>
      <c r="H5197" s="91">
        <v>72.509010314941406</v>
      </c>
      <c r="I5197" s="90">
        <v>94.284561157226563</v>
      </c>
    </row>
    <row r="5198" spans="1:9">
      <c r="A5198" s="65" t="s">
        <v>2984</v>
      </c>
      <c r="B5198" s="65" t="s">
        <v>2983</v>
      </c>
      <c r="C5198" s="131">
        <v>5.8529999999999998</v>
      </c>
      <c r="D5198" s="132">
        <v>34.257610321044922</v>
      </c>
      <c r="E5198" s="132">
        <v>7.0977442809990934E-3</v>
      </c>
      <c r="F5198" s="132">
        <v>42.879680885704985</v>
      </c>
      <c r="G5198" s="92">
        <v>97.423362731933594</v>
      </c>
      <c r="H5198" s="91">
        <v>69.555938720703125</v>
      </c>
      <c r="I5198" s="90">
        <v>89.8826904296875</v>
      </c>
    </row>
    <row r="5199" spans="1:9">
      <c r="A5199" s="65" t="s">
        <v>2982</v>
      </c>
      <c r="B5199" s="65" t="s">
        <v>2981</v>
      </c>
      <c r="C5199" s="131">
        <v>6.0659999999999998</v>
      </c>
      <c r="D5199" s="132">
        <v>36.796356201171875</v>
      </c>
      <c r="E5199" s="132">
        <v>0.79180940698301594</v>
      </c>
      <c r="F5199" s="132">
        <v>44.568695652173915</v>
      </c>
      <c r="G5199" s="92">
        <v>97.014930725097656</v>
      </c>
      <c r="H5199" s="91">
        <v>69.883453369140625</v>
      </c>
      <c r="I5199" s="90">
        <v>89.67340087890625</v>
      </c>
    </row>
    <row r="5200" spans="1:9">
      <c r="A5200" s="65" t="s">
        <v>2980</v>
      </c>
      <c r="B5200" s="65" t="s">
        <v>2979</v>
      </c>
      <c r="C5200" s="131">
        <v>8.1560000000000006</v>
      </c>
      <c r="D5200" s="132">
        <v>66.520332336425781</v>
      </c>
      <c r="E5200" s="132">
        <v>0.79391814498470803</v>
      </c>
      <c r="F5200" s="132">
        <v>44.397019374068556</v>
      </c>
      <c r="G5200" s="92">
        <v>100.04856872558594</v>
      </c>
      <c r="H5200" s="91">
        <v>71.451896667480469</v>
      </c>
      <c r="I5200" s="90">
        <v>92.310569763183594</v>
      </c>
    </row>
    <row r="5201" spans="1:9">
      <c r="A5201" s="65" t="s">
        <v>2978</v>
      </c>
      <c r="B5201" s="65" t="s">
        <v>2977</v>
      </c>
      <c r="C5201" s="131">
        <v>8.2149999999999999</v>
      </c>
      <c r="D5201" s="132">
        <v>67.486221313476563</v>
      </c>
      <c r="E5201" s="132">
        <v>1.5668252996812375</v>
      </c>
      <c r="F5201" s="132">
        <v>43.099293959430682</v>
      </c>
      <c r="G5201" s="92">
        <v>98.75787353515625</v>
      </c>
      <c r="H5201" s="91">
        <v>70.379508972167969</v>
      </c>
      <c r="I5201" s="90">
        <v>91.078948974609375</v>
      </c>
    </row>
    <row r="5202" spans="1:9">
      <c r="A5202" s="65" t="s">
        <v>2976</v>
      </c>
      <c r="B5202" s="65" t="s">
        <v>2975</v>
      </c>
      <c r="C5202" s="131">
        <v>8.8360000000000003</v>
      </c>
      <c r="D5202" s="132">
        <v>78.074897766113281</v>
      </c>
      <c r="E5202" s="132">
        <v>1.0253757501419949</v>
      </c>
      <c r="F5202" s="132">
        <v>38.020307948397836</v>
      </c>
      <c r="G5202" s="92">
        <v>99.280792236328125</v>
      </c>
      <c r="H5202" s="91">
        <v>69.054878234863281</v>
      </c>
      <c r="I5202" s="90">
        <v>91.101936340332031</v>
      </c>
    </row>
    <row r="5203" spans="1:9">
      <c r="A5203" s="65" t="s">
        <v>2974</v>
      </c>
      <c r="B5203" s="65" t="s">
        <v>2973</v>
      </c>
      <c r="C5203" s="131">
        <v>7.81</v>
      </c>
      <c r="D5203" s="132">
        <v>60.996101379394531</v>
      </c>
      <c r="E5203" s="132">
        <v>3.9976820625798397</v>
      </c>
      <c r="F5203" s="132">
        <v>39.5820928682515</v>
      </c>
      <c r="G5203" s="92">
        <v>93.969696044921875</v>
      </c>
      <c r="H5203" s="91">
        <v>66.811370849609375</v>
      </c>
      <c r="I5203" s="90">
        <v>86.620903015136719</v>
      </c>
    </row>
    <row r="5204" spans="1:9">
      <c r="A5204" s="65" t="s">
        <v>2972</v>
      </c>
      <c r="B5204" s="65" t="s">
        <v>2971</v>
      </c>
      <c r="C5204" s="131">
        <v>8.0630000000000006</v>
      </c>
      <c r="D5204" s="132">
        <v>65.011970520019531</v>
      </c>
      <c r="E5204" s="132">
        <v>3.7585434665656767</v>
      </c>
      <c r="F5204" s="132">
        <v>39.82891647098289</v>
      </c>
      <c r="G5204" s="92">
        <v>94.72784423828125</v>
      </c>
      <c r="H5204" s="91">
        <v>67.278961181640625</v>
      </c>
      <c r="I5204" s="90">
        <v>87.300430297851563</v>
      </c>
    </row>
    <row r="5205" spans="1:9">
      <c r="A5205" s="65" t="s">
        <v>2970</v>
      </c>
      <c r="B5205" s="65" t="s">
        <v>2969</v>
      </c>
      <c r="C5205" s="131">
        <v>8.8230000000000004</v>
      </c>
      <c r="D5205" s="132">
        <v>77.845329284667969</v>
      </c>
      <c r="E5205" s="132">
        <v>3.4337243453797632</v>
      </c>
      <c r="F5205" s="132">
        <v>38.897307165677773</v>
      </c>
      <c r="G5205" s="92">
        <v>96.069671630859375</v>
      </c>
      <c r="H5205" s="91">
        <v>67.665008544921875</v>
      </c>
      <c r="I5205" s="90">
        <v>88.383628845214844</v>
      </c>
    </row>
    <row r="5206" spans="1:9">
      <c r="A5206" s="65" t="s">
        <v>2968</v>
      </c>
      <c r="B5206" s="65" t="s">
        <v>2967</v>
      </c>
      <c r="C5206" s="131">
        <v>15.493</v>
      </c>
      <c r="D5206" s="132">
        <v>240.03305053710938</v>
      </c>
      <c r="E5206" s="132">
        <v>-0.44819246413481856</v>
      </c>
      <c r="F5206" s="132">
        <v>43.242577111559527</v>
      </c>
      <c r="G5206" s="92">
        <v>111.44663238525391</v>
      </c>
      <c r="H5206" s="91">
        <v>75.879035949707031</v>
      </c>
      <c r="I5206" s="90">
        <v>101.82236480712891</v>
      </c>
    </row>
    <row r="5207" spans="1:9">
      <c r="A5207" s="65" t="s">
        <v>2966</v>
      </c>
      <c r="B5207" s="65" t="s">
        <v>2965</v>
      </c>
      <c r="C5207" s="131">
        <v>11.015000000000001</v>
      </c>
      <c r="D5207" s="132">
        <v>121.33022308349609</v>
      </c>
      <c r="E5207" s="132">
        <v>3.4039294615227598</v>
      </c>
      <c r="F5207" s="132">
        <v>40.634770001318046</v>
      </c>
      <c r="G5207" s="92">
        <v>99.565147399902344</v>
      </c>
      <c r="H5207" s="91">
        <v>69.837600708007813</v>
      </c>
      <c r="I5207" s="90">
        <v>91.521141052246094</v>
      </c>
    </row>
    <row r="5208" spans="1:9">
      <c r="A5208" s="65" t="s">
        <v>2964</v>
      </c>
      <c r="B5208" s="65" t="s">
        <v>2963</v>
      </c>
      <c r="C5208" s="131">
        <v>13.954000000000001</v>
      </c>
      <c r="D5208" s="132">
        <v>194.714111328125</v>
      </c>
      <c r="E5208" s="132">
        <v>0.919175469689682</v>
      </c>
      <c r="F5208" s="132">
        <v>39.477891339429803</v>
      </c>
      <c r="G5208" s="92">
        <v>106.72195434570313</v>
      </c>
      <c r="H5208" s="91">
        <v>72.66436767578125</v>
      </c>
      <c r="I5208" s="90">
        <v>97.506278991699219</v>
      </c>
    </row>
    <row r="5209" spans="1:9">
      <c r="A5209" s="65" t="s">
        <v>2962</v>
      </c>
      <c r="B5209" s="65" t="s">
        <v>2961</v>
      </c>
      <c r="C5209" s="131">
        <v>13.707000000000001</v>
      </c>
      <c r="D5209" s="132">
        <v>187.88185119628906</v>
      </c>
      <c r="E5209" s="132">
        <v>0.72186622624876629</v>
      </c>
      <c r="F5209" s="132">
        <v>42.157627779945379</v>
      </c>
      <c r="G5209" s="92">
        <v>107.27474975585938</v>
      </c>
      <c r="H5209" s="91">
        <v>73.839134216308594</v>
      </c>
      <c r="I5209" s="90">
        <v>98.227378845214844</v>
      </c>
    </row>
    <row r="5210" spans="1:9">
      <c r="A5210" s="65" t="s">
        <v>2960</v>
      </c>
      <c r="B5210" s="65" t="s">
        <v>2959</v>
      </c>
      <c r="C5210" s="131">
        <v>17.841000000000001</v>
      </c>
      <c r="D5210" s="132">
        <v>318.30126953125</v>
      </c>
      <c r="E5210" s="132">
        <v>1.9738726911792592</v>
      </c>
      <c r="F5210" s="132">
        <v>40.463509749303618</v>
      </c>
      <c r="G5210" s="92">
        <v>110.30070495605469</v>
      </c>
      <c r="H5210" s="91">
        <v>73.639312744140625</v>
      </c>
      <c r="I5210" s="90">
        <v>100.38046264648438</v>
      </c>
    </row>
    <row r="5211" spans="1:9">
      <c r="A5211" s="65" t="s">
        <v>2958</v>
      </c>
      <c r="B5211" s="65" t="s">
        <v>2957</v>
      </c>
      <c r="C5211" s="131">
        <v>20.157</v>
      </c>
      <c r="D5211" s="132">
        <v>406.30465698242188</v>
      </c>
      <c r="E5211" s="132">
        <v>3.2871219346810205</v>
      </c>
      <c r="F5211" s="132">
        <v>41.040627514078842</v>
      </c>
      <c r="G5211" s="92">
        <v>111.28335571289063</v>
      </c>
      <c r="H5211" s="91">
        <v>73.352737426757813</v>
      </c>
      <c r="I5211" s="90">
        <v>101.01967620849609</v>
      </c>
    </row>
    <row r="5212" spans="1:9">
      <c r="A5212" s="65" t="s">
        <v>2956</v>
      </c>
      <c r="B5212" s="65" t="s">
        <v>2955</v>
      </c>
      <c r="C5212" s="131">
        <v>15.744999999999999</v>
      </c>
      <c r="D5212" s="132">
        <v>247.905029296875</v>
      </c>
      <c r="E5212" s="132">
        <v>-2.9369770339193149E-2</v>
      </c>
      <c r="F5212" s="132">
        <v>42.750300776550368</v>
      </c>
      <c r="G5212" s="92">
        <v>111.06378173828125</v>
      </c>
      <c r="H5212" s="91">
        <v>75.453720092773438</v>
      </c>
      <c r="I5212" s="90">
        <v>101.42802429199219</v>
      </c>
    </row>
    <row r="5213" spans="1:9">
      <c r="A5213" s="65" t="s">
        <v>2954</v>
      </c>
      <c r="B5213" s="65" t="s">
        <v>2953</v>
      </c>
      <c r="C5213" s="131">
        <v>13.18</v>
      </c>
      <c r="D5213" s="132">
        <v>173.71240234375</v>
      </c>
      <c r="E5213" s="132">
        <v>1.8998180615498677</v>
      </c>
      <c r="F5213" s="132">
        <v>41.72299082854034</v>
      </c>
      <c r="G5213" s="92">
        <v>104.83135223388672</v>
      </c>
      <c r="H5213" s="91">
        <v>72.551017761230469</v>
      </c>
      <c r="I5213" s="90">
        <v>96.096588134765625</v>
      </c>
    </row>
    <row r="5214" spans="1:9">
      <c r="A5214" s="65" t="s">
        <v>2952</v>
      </c>
      <c r="B5214" s="65" t="s">
        <v>2951</v>
      </c>
      <c r="C5214" s="131">
        <v>12.411</v>
      </c>
      <c r="D5214" s="132">
        <v>154.03292846679688</v>
      </c>
      <c r="E5214" s="132">
        <v>-0.78493989345806348</v>
      </c>
      <c r="F5214" s="132">
        <v>43.066189624329162</v>
      </c>
      <c r="G5214" s="92">
        <v>107.88730621337891</v>
      </c>
      <c r="H5214" s="91">
        <v>74.6956787109375</v>
      </c>
      <c r="I5214" s="90">
        <v>98.905952453613281</v>
      </c>
    </row>
    <row r="5215" spans="1:9">
      <c r="A5215" s="65" t="s">
        <v>2950</v>
      </c>
      <c r="B5215" s="65" t="s">
        <v>2949</v>
      </c>
      <c r="C5215" s="131">
        <v>19.581</v>
      </c>
      <c r="D5215" s="132">
        <v>383.41555786132813</v>
      </c>
      <c r="E5215" s="132">
        <v>-0.70538153844694285</v>
      </c>
      <c r="F5215" s="132">
        <v>45.202186711522288</v>
      </c>
      <c r="G5215" s="92">
        <v>117.166015625</v>
      </c>
      <c r="H5215" s="91">
        <v>77.952766418457031</v>
      </c>
      <c r="I5215" s="90">
        <v>106.55526733398438</v>
      </c>
    </row>
    <row r="5216" spans="1:9">
      <c r="A5216" s="65" t="s">
        <v>2948</v>
      </c>
      <c r="B5216" s="65" t="s">
        <v>2947</v>
      </c>
      <c r="C5216" s="131">
        <v>9.2100000000000009</v>
      </c>
      <c r="D5216" s="132">
        <v>84.8240966796875</v>
      </c>
      <c r="E5216" s="132">
        <v>0.10692121116343477</v>
      </c>
      <c r="F5216" s="132">
        <v>43.894704357486731</v>
      </c>
      <c r="G5216" s="92">
        <v>102.41134643554688</v>
      </c>
      <c r="H5216" s="91">
        <v>72.482986450195313</v>
      </c>
      <c r="I5216" s="90">
        <v>94.313003540039063</v>
      </c>
    </row>
    <row r="5217" spans="1:9">
      <c r="A5217" s="65" t="s">
        <v>2946</v>
      </c>
      <c r="B5217" s="65" t="s">
        <v>2945</v>
      </c>
      <c r="C5217" s="131">
        <v>15.48</v>
      </c>
      <c r="D5217" s="132">
        <v>239.63040161132813</v>
      </c>
      <c r="E5217" s="132">
        <v>0.46182368916635969</v>
      </c>
      <c r="F5217" s="132">
        <v>45.213306887847097</v>
      </c>
      <c r="G5217" s="92">
        <v>110.588623046875</v>
      </c>
      <c r="H5217" s="91">
        <v>76.050643920898438</v>
      </c>
      <c r="I5217" s="90">
        <v>101.24295806884766</v>
      </c>
    </row>
    <row r="5218" spans="1:9">
      <c r="A5218" s="65" t="s">
        <v>2944</v>
      </c>
      <c r="B5218" s="65" t="s">
        <v>2943</v>
      </c>
      <c r="C5218" s="131">
        <v>11.268000000000001</v>
      </c>
      <c r="D5218" s="132">
        <v>126.96782684326172</v>
      </c>
      <c r="E5218" s="132">
        <v>0.88828250149305232</v>
      </c>
      <c r="F5218" s="132">
        <v>44.291067246570762</v>
      </c>
      <c r="G5218" s="92">
        <v>104.26313781738281</v>
      </c>
      <c r="H5218" s="91">
        <v>73.374031066894531</v>
      </c>
      <c r="I5218" s="90">
        <v>95.904823303222656</v>
      </c>
    </row>
    <row r="5219" spans="1:9">
      <c r="A5219" s="65" t="s">
        <v>2942</v>
      </c>
      <c r="B5219" s="65" t="s">
        <v>2941</v>
      </c>
      <c r="C5219" s="131">
        <v>15.196</v>
      </c>
      <c r="D5219" s="132">
        <v>230.91841125488281</v>
      </c>
      <c r="E5219" s="132">
        <v>5.0695232193408449E-2</v>
      </c>
      <c r="F5219" s="132">
        <v>43.811204663212436</v>
      </c>
      <c r="G5219" s="92">
        <v>110.49710845947266</v>
      </c>
      <c r="H5219" s="91">
        <v>75.6483154296875</v>
      </c>
      <c r="I5219" s="90">
        <v>101.06734466552734</v>
      </c>
    </row>
    <row r="5220" spans="1:9">
      <c r="A5220" s="65" t="s">
        <v>2940</v>
      </c>
      <c r="B5220" s="65" t="s">
        <v>2939</v>
      </c>
      <c r="C5220" s="131">
        <v>12.618</v>
      </c>
      <c r="D5220" s="132">
        <v>159.21392822265625</v>
      </c>
      <c r="E5220" s="132">
        <v>3.5345685556237307</v>
      </c>
      <c r="F5220" s="132">
        <v>38.607432828325102</v>
      </c>
      <c r="G5220" s="92">
        <v>101.09539031982422</v>
      </c>
      <c r="H5220" s="91">
        <v>69.756820678710938</v>
      </c>
      <c r="I5220" s="90">
        <v>92.615455627441406</v>
      </c>
    </row>
    <row r="5221" spans="1:9">
      <c r="A5221" s="65" t="s">
        <v>2938</v>
      </c>
      <c r="B5221" s="65" t="s">
        <v>2937</v>
      </c>
      <c r="C5221" s="131">
        <v>14.83</v>
      </c>
      <c r="D5221" s="132">
        <v>219.92889404296875</v>
      </c>
      <c r="E5221" s="132">
        <v>3.1536671036713497</v>
      </c>
      <c r="F5221" s="132">
        <v>36.638003502626972</v>
      </c>
      <c r="G5221" s="92">
        <v>104.07240295410156</v>
      </c>
      <c r="H5221" s="91">
        <v>70.192703247070313</v>
      </c>
      <c r="I5221" s="90">
        <v>94.904861450195313</v>
      </c>
    </row>
    <row r="5222" spans="1:9">
      <c r="A5222" s="65" t="s">
        <v>2936</v>
      </c>
      <c r="B5222" s="65" t="s">
        <v>2935</v>
      </c>
      <c r="C5222" s="131">
        <v>14.044</v>
      </c>
      <c r="D5222" s="132">
        <v>197.23393249511719</v>
      </c>
      <c r="E5222" s="132">
        <v>3.4359772820987429</v>
      </c>
      <c r="F5222" s="132">
        <v>40.73495268754268</v>
      </c>
      <c r="G5222" s="92">
        <v>103.57788848876953</v>
      </c>
      <c r="H5222" s="91">
        <v>71.405723571777344</v>
      </c>
      <c r="I5222" s="90">
        <v>94.872390747070313</v>
      </c>
    </row>
    <row r="5223" spans="1:9">
      <c r="A5223" s="65" t="s">
        <v>2934</v>
      </c>
      <c r="B5223" s="65" t="s">
        <v>2933</v>
      </c>
      <c r="C5223" s="131">
        <v>8.548</v>
      </c>
      <c r="D5223" s="132">
        <v>73.068305969238281</v>
      </c>
      <c r="E5223" s="132">
        <v>0.16995044255946368</v>
      </c>
      <c r="F5223" s="132">
        <v>43.274279419864143</v>
      </c>
      <c r="G5223" s="92">
        <v>101.24075317382813</v>
      </c>
      <c r="H5223" s="91">
        <v>71.711822509765625</v>
      </c>
      <c r="I5223" s="90">
        <v>93.250495910644531</v>
      </c>
    </row>
    <row r="5224" spans="1:9">
      <c r="A5224" s="65" t="s">
        <v>2932</v>
      </c>
      <c r="B5224" s="65" t="s">
        <v>2931</v>
      </c>
      <c r="C5224" s="131">
        <v>20.341999999999999</v>
      </c>
      <c r="D5224" s="132">
        <v>413.79696655273438</v>
      </c>
      <c r="E5224" s="132">
        <v>-0.8105055025782042</v>
      </c>
      <c r="F5224" s="132">
        <v>45.374052529525827</v>
      </c>
      <c r="G5224" s="92">
        <v>118.22101593017578</v>
      </c>
      <c r="H5224" s="91">
        <v>78.20477294921875</v>
      </c>
      <c r="I5224" s="90">
        <v>107.39298248291016</v>
      </c>
    </row>
    <row r="5225" spans="1:9">
      <c r="A5225" s="65" t="s">
        <v>2930</v>
      </c>
      <c r="B5225" s="65" t="s">
        <v>2929</v>
      </c>
      <c r="C5225" s="131">
        <v>18.196999999999999</v>
      </c>
      <c r="D5225" s="132">
        <v>331.13079833984375</v>
      </c>
      <c r="E5225" s="132">
        <v>3.7645702742850151</v>
      </c>
      <c r="F5225" s="132">
        <v>32.547767393561784</v>
      </c>
      <c r="G5225" s="92">
        <v>106.44523620605469</v>
      </c>
      <c r="H5225" s="91">
        <v>69.047317504882813</v>
      </c>
      <c r="I5225" s="90">
        <v>96.325698852539063</v>
      </c>
    </row>
    <row r="5226" spans="1:9">
      <c r="A5226" s="65" t="s">
        <v>2928</v>
      </c>
      <c r="B5226" s="65" t="s">
        <v>2927</v>
      </c>
      <c r="C5226" s="131">
        <v>18.966000000000001</v>
      </c>
      <c r="D5226" s="132">
        <v>359.70916748046875</v>
      </c>
      <c r="E5226" s="132">
        <v>3.4098367442528632</v>
      </c>
      <c r="F5226" s="132">
        <v>37.819859285809109</v>
      </c>
      <c r="G5226" s="92">
        <v>109.02220916748047</v>
      </c>
      <c r="H5226" s="91">
        <v>71.707748413085938</v>
      </c>
      <c r="I5226" s="90">
        <v>98.925254821777344</v>
      </c>
    </row>
    <row r="5227" spans="1:9">
      <c r="A5227" s="65" t="s">
        <v>2926</v>
      </c>
      <c r="B5227" s="65" t="s">
        <v>2925</v>
      </c>
      <c r="C5227" s="131">
        <v>18.870999999999999</v>
      </c>
      <c r="D5227" s="132">
        <v>356.11465454101563</v>
      </c>
      <c r="E5227" s="132">
        <v>-7.4285905362567323E-2</v>
      </c>
      <c r="F5227" s="132">
        <v>44.080466737384455</v>
      </c>
      <c r="G5227" s="92">
        <v>115.2047119140625</v>
      </c>
      <c r="H5227" s="91">
        <v>76.893569946289063</v>
      </c>
      <c r="I5227" s="90">
        <v>104.83806610107422</v>
      </c>
    </row>
    <row r="5228" spans="1:9">
      <c r="A5228" s="65" t="s">
        <v>3296</v>
      </c>
      <c r="B5228" s="65" t="s">
        <v>3295</v>
      </c>
      <c r="C5228" s="131">
        <v>12.345000000000001</v>
      </c>
      <c r="D5228" s="132">
        <v>152.39903259277344</v>
      </c>
      <c r="E5228" s="132">
        <v>1.0662210645280854</v>
      </c>
      <c r="F5228" s="132">
        <v>44.195539119380562</v>
      </c>
      <c r="G5228" s="92">
        <v>105.44644165039063</v>
      </c>
      <c r="H5228" s="91">
        <v>73.793937683105469</v>
      </c>
      <c r="I5228" s="90">
        <v>96.881561279296875</v>
      </c>
    </row>
    <row r="5229" spans="1:9">
      <c r="A5229" s="65" t="s">
        <v>3294</v>
      </c>
      <c r="B5229" s="65" t="s">
        <v>3293</v>
      </c>
      <c r="C5229" s="131">
        <v>12.872999999999999</v>
      </c>
      <c r="D5229" s="132">
        <v>165.71412658691406</v>
      </c>
      <c r="E5229" s="132">
        <v>3.1362972035372696</v>
      </c>
      <c r="F5229" s="132">
        <v>41.785238339313175</v>
      </c>
      <c r="G5229" s="92">
        <v>102.70082092285156</v>
      </c>
      <c r="H5229" s="91">
        <v>71.527641296386719</v>
      </c>
      <c r="I5229" s="90">
        <v>94.265640258789063</v>
      </c>
    </row>
    <row r="5230" spans="1:9">
      <c r="A5230" s="65" t="s">
        <v>3406</v>
      </c>
      <c r="B5230" s="65" t="s">
        <v>3405</v>
      </c>
      <c r="C5230" s="131">
        <v>10.353</v>
      </c>
      <c r="D5230" s="132">
        <v>107.18460845947266</v>
      </c>
      <c r="E5230" s="132">
        <v>0.85363209785063354</v>
      </c>
      <c r="F5230" s="132">
        <v>43.28224556569657</v>
      </c>
      <c r="G5230" s="92">
        <v>102.82809448242188</v>
      </c>
      <c r="H5230" s="91">
        <v>72.422065734863281</v>
      </c>
      <c r="I5230" s="90">
        <v>94.600502014160156</v>
      </c>
    </row>
    <row r="5231" spans="1:9">
      <c r="A5231" s="65" t="s">
        <v>3404</v>
      </c>
      <c r="B5231" s="65" t="s">
        <v>3403</v>
      </c>
      <c r="C5231" s="131">
        <v>9.3450000000000006</v>
      </c>
      <c r="D5231" s="132">
        <v>87.329025268554688</v>
      </c>
      <c r="E5231" s="132">
        <v>1.4336176616872534</v>
      </c>
      <c r="F5231" s="132">
        <v>38.035129604365622</v>
      </c>
      <c r="G5231" s="92">
        <v>99.432853698730469</v>
      </c>
      <c r="H5231" s="91">
        <v>69.112884521484375</v>
      </c>
      <c r="I5231" s="90">
        <v>91.228546142578125</v>
      </c>
    </row>
    <row r="5232" spans="1:9">
      <c r="A5232" s="65" t="s">
        <v>3402</v>
      </c>
      <c r="B5232" s="65" t="s">
        <v>3401</v>
      </c>
      <c r="C5232" s="131">
        <v>12.24</v>
      </c>
      <c r="D5232" s="132">
        <v>149.81759643554688</v>
      </c>
      <c r="E5232" s="132">
        <v>3.6897879485992764</v>
      </c>
      <c r="F5232" s="132">
        <v>36.989607506810614</v>
      </c>
      <c r="G5232" s="92">
        <v>100.01258850097656</v>
      </c>
      <c r="H5232" s="91">
        <v>68.759674072265625</v>
      </c>
      <c r="I5232" s="90">
        <v>91.555831909179688</v>
      </c>
    </row>
    <row r="5233" spans="1:9">
      <c r="A5233" s="65" t="s">
        <v>3400</v>
      </c>
      <c r="B5233" s="65" t="s">
        <v>3399</v>
      </c>
      <c r="C5233" s="131">
        <v>10.654</v>
      </c>
      <c r="D5233" s="132">
        <v>113.50771331787109</v>
      </c>
      <c r="E5233" s="132">
        <v>3.6159595018585891</v>
      </c>
      <c r="F5233" s="132">
        <v>37.495078893922823</v>
      </c>
      <c r="G5233" s="92">
        <v>98.071846008300781</v>
      </c>
      <c r="H5233" s="91">
        <v>68.130638122558594</v>
      </c>
      <c r="I5233" s="90">
        <v>89.97003173828125</v>
      </c>
    </row>
    <row r="5234" spans="1:9">
      <c r="A5234" s="65" t="s">
        <v>3398</v>
      </c>
      <c r="B5234" s="65" t="s">
        <v>3397</v>
      </c>
      <c r="C5234" s="131">
        <v>9.7449999999999992</v>
      </c>
      <c r="D5234" s="132">
        <v>94.96502685546875</v>
      </c>
      <c r="E5234" s="132">
        <v>1.4016207939938963</v>
      </c>
      <c r="F5234" s="132">
        <v>39.27944111776447</v>
      </c>
      <c r="G5234" s="92">
        <v>100.31817626953125</v>
      </c>
      <c r="H5234" s="91">
        <v>69.931106567382813</v>
      </c>
      <c r="I5234" s="90">
        <v>92.095710754394531</v>
      </c>
    </row>
    <row r="5235" spans="1:9">
      <c r="A5235" s="65" t="s">
        <v>3396</v>
      </c>
      <c r="B5235" s="65" t="s">
        <v>3395</v>
      </c>
      <c r="C5235" s="131">
        <v>10.307</v>
      </c>
      <c r="D5235" s="132">
        <v>106.23424530029297</v>
      </c>
      <c r="E5235" s="132">
        <v>3.7007503343356549</v>
      </c>
      <c r="F5235" s="132">
        <v>36.95356206293706</v>
      </c>
      <c r="G5235" s="92">
        <v>97.351585388183594</v>
      </c>
      <c r="H5235" s="91">
        <v>67.624801635742188</v>
      </c>
      <c r="I5235" s="90">
        <v>89.307785034179688</v>
      </c>
    </row>
    <row r="5236" spans="1:9">
      <c r="A5236" s="65" t="s">
        <v>3394</v>
      </c>
      <c r="B5236" s="65" t="s">
        <v>3393</v>
      </c>
      <c r="C5236" s="131">
        <v>10.085000000000001</v>
      </c>
      <c r="D5236" s="132">
        <v>101.70722198486328</v>
      </c>
      <c r="E5236" s="132">
        <v>3.42522236464414</v>
      </c>
      <c r="F5236" s="132">
        <v>36.95429064251833</v>
      </c>
      <c r="G5236" s="92">
        <v>97.430259704589844</v>
      </c>
      <c r="H5236" s="91">
        <v>67.686012268066406</v>
      </c>
      <c r="I5236" s="90">
        <v>89.381736755371094</v>
      </c>
    </row>
    <row r="5237" spans="1:9">
      <c r="A5237" s="65" t="s">
        <v>3392</v>
      </c>
      <c r="B5237" s="65" t="s">
        <v>3391</v>
      </c>
      <c r="C5237" s="131">
        <v>9.2530000000000001</v>
      </c>
      <c r="D5237" s="132">
        <v>85.618011474609375</v>
      </c>
      <c r="E5237" s="132">
        <v>4.0867552604909863</v>
      </c>
      <c r="F5237" s="132">
        <v>34.98210188159706</v>
      </c>
      <c r="G5237" s="92">
        <v>94.891548156738281</v>
      </c>
      <c r="H5237" s="91">
        <v>65.818244934082031</v>
      </c>
      <c r="I5237" s="90">
        <v>87.024574279785156</v>
      </c>
    </row>
    <row r="5238" spans="1:9">
      <c r="A5238" s="65" t="s">
        <v>3390</v>
      </c>
      <c r="B5238" s="65" t="s">
        <v>3389</v>
      </c>
      <c r="C5238" s="131">
        <v>8.3420000000000005</v>
      </c>
      <c r="D5238" s="132">
        <v>69.588966369628906</v>
      </c>
      <c r="E5238" s="132">
        <v>2.9111326566878479</v>
      </c>
      <c r="F5238" s="132">
        <v>35.223157051282051</v>
      </c>
      <c r="G5238" s="92">
        <v>95.297958374023438</v>
      </c>
      <c r="H5238" s="91">
        <v>66.138938903808594</v>
      </c>
      <c r="I5238" s="90">
        <v>87.407791137695313</v>
      </c>
    </row>
    <row r="5239" spans="1:9">
      <c r="A5239" s="65" t="s">
        <v>3388</v>
      </c>
      <c r="B5239" s="65" t="s">
        <v>3387</v>
      </c>
      <c r="C5239" s="131">
        <v>9.1590000000000007</v>
      </c>
      <c r="D5239" s="132">
        <v>83.887283325195313</v>
      </c>
      <c r="E5239" s="132">
        <v>3.6887452529461848</v>
      </c>
      <c r="F5239" s="132">
        <v>37.447322507046032</v>
      </c>
      <c r="G5239" s="92">
        <v>95.866531372070313</v>
      </c>
      <c r="H5239" s="91">
        <v>67.093948364257813</v>
      </c>
      <c r="I5239" s="90">
        <v>88.0809326171875</v>
      </c>
    </row>
    <row r="5240" spans="1:9">
      <c r="A5240" s="65" t="s">
        <v>3386</v>
      </c>
      <c r="B5240" s="65" t="s">
        <v>3385</v>
      </c>
      <c r="C5240" s="131">
        <v>8.1890000000000001</v>
      </c>
      <c r="D5240" s="132">
        <v>67.059722900390625</v>
      </c>
      <c r="E5240" s="132">
        <v>4.0549167168141347</v>
      </c>
      <c r="F5240" s="132">
        <v>37.241472172351884</v>
      </c>
      <c r="G5240" s="92">
        <v>93.91748046875</v>
      </c>
      <c r="H5240" s="91">
        <v>66.053901672363281</v>
      </c>
      <c r="I5240" s="90">
        <v>86.377853393554688</v>
      </c>
    </row>
    <row r="5241" spans="1:9">
      <c r="A5241" s="65" t="s">
        <v>3384</v>
      </c>
      <c r="B5241" s="65" t="s">
        <v>3383</v>
      </c>
      <c r="C5241" s="131">
        <v>6.0670000000000002</v>
      </c>
      <c r="D5241" s="132">
        <v>36.808490753173828</v>
      </c>
      <c r="E5241" s="132">
        <v>2.63706880078202</v>
      </c>
      <c r="F5241" s="132">
        <v>39.505636309700385</v>
      </c>
      <c r="G5241" s="92">
        <v>93.294570922851563</v>
      </c>
      <c r="H5241" s="91">
        <v>66.38433837890625</v>
      </c>
      <c r="I5241" s="90">
        <v>86.012908935546875</v>
      </c>
    </row>
    <row r="5242" spans="1:9">
      <c r="A5242" s="65" t="s">
        <v>3382</v>
      </c>
      <c r="B5242" s="65" t="s">
        <v>3381</v>
      </c>
      <c r="C5242" s="131">
        <v>4.673</v>
      </c>
      <c r="D5242" s="132">
        <v>21.836929321289063</v>
      </c>
      <c r="E5242" s="132">
        <v>1.5451359508862967</v>
      </c>
      <c r="F5242" s="132">
        <v>36.782428020184028</v>
      </c>
      <c r="G5242" s="92">
        <v>92.1116943359375</v>
      </c>
      <c r="H5242" s="91">
        <v>64.801116943359375</v>
      </c>
      <c r="I5242" s="90">
        <v>84.721702575683594</v>
      </c>
    </row>
    <row r="5243" spans="1:9">
      <c r="A5243" s="65" t="s">
        <v>3380</v>
      </c>
      <c r="B5243" s="65" t="s">
        <v>3379</v>
      </c>
      <c r="C5243" s="131">
        <v>4.3739999999999997</v>
      </c>
      <c r="D5243" s="132">
        <v>19.131875991821289</v>
      </c>
      <c r="E5243" s="132">
        <v>2.8429281792389243</v>
      </c>
      <c r="F5243" s="132">
        <v>40.824450022146756</v>
      </c>
      <c r="G5243" s="92">
        <v>90.725593566894531</v>
      </c>
      <c r="H5243" s="91">
        <v>65.302627563476563</v>
      </c>
      <c r="I5243" s="90">
        <v>83.846366882324219</v>
      </c>
    </row>
    <row r="5244" spans="1:9">
      <c r="A5244" s="65" t="s">
        <v>3378</v>
      </c>
      <c r="B5244" s="65" t="s">
        <v>3377</v>
      </c>
      <c r="C5244" s="131">
        <v>3.7959999999999998</v>
      </c>
      <c r="D5244" s="132">
        <v>14.409616470336914</v>
      </c>
      <c r="E5244" s="132">
        <v>2.9104356616218525</v>
      </c>
      <c r="F5244" s="132">
        <v>35.429928131416837</v>
      </c>
      <c r="G5244" s="92">
        <v>88.53546142578125</v>
      </c>
      <c r="H5244" s="91">
        <v>62.413318634033203</v>
      </c>
      <c r="I5244" s="90">
        <v>81.467048645019531</v>
      </c>
    </row>
    <row r="5245" spans="1:9">
      <c r="A5245" s="65" t="s">
        <v>2872</v>
      </c>
      <c r="B5245" s="65" t="s">
        <v>2871</v>
      </c>
      <c r="C5245" s="131">
        <v>3.456</v>
      </c>
      <c r="D5245" s="132">
        <v>11.943936347961426</v>
      </c>
      <c r="E5245" s="132">
        <v>3.994202915075884</v>
      </c>
      <c r="F5245" s="132">
        <v>33.668453210419123</v>
      </c>
      <c r="G5245" s="92">
        <v>86.088592529296875</v>
      </c>
      <c r="H5245" s="91">
        <v>60.546466827392578</v>
      </c>
      <c r="I5245" s="90">
        <v>79.1771240234375</v>
      </c>
    </row>
    <row r="5246" spans="1:9">
      <c r="A5246" s="65" t="s">
        <v>2870</v>
      </c>
      <c r="B5246" s="65" t="s">
        <v>2869</v>
      </c>
      <c r="C5246" s="131">
        <v>3.282</v>
      </c>
      <c r="D5246" s="132">
        <v>10.771524429321289</v>
      </c>
      <c r="E5246" s="132">
        <v>3.8146517905667587</v>
      </c>
      <c r="F5246" s="132">
        <v>32.875560217412037</v>
      </c>
      <c r="G5246" s="92">
        <v>85.892105102539063</v>
      </c>
      <c r="H5246" s="91">
        <v>60.169811248779297</v>
      </c>
      <c r="I5246" s="90">
        <v>78.931884765625</v>
      </c>
    </row>
    <row r="5247" spans="1:9">
      <c r="A5247" s="65" t="s">
        <v>2868</v>
      </c>
      <c r="B5247" s="65" t="s">
        <v>2867</v>
      </c>
      <c r="C5247" s="131">
        <v>7.12</v>
      </c>
      <c r="D5247" s="132">
        <v>50.694400787353516</v>
      </c>
      <c r="E5247" s="132">
        <v>3.8523366806998944</v>
      </c>
      <c r="F5247" s="132">
        <v>34.871968306116536</v>
      </c>
      <c r="G5247" s="92">
        <v>92.117538452148438</v>
      </c>
      <c r="H5247" s="91">
        <v>64.381568908691406</v>
      </c>
      <c r="I5247" s="90">
        <v>84.612434387207031</v>
      </c>
    </row>
    <row r="5248" spans="1:9">
      <c r="A5248" s="65" t="s">
        <v>2866</v>
      </c>
      <c r="B5248" s="65" t="s">
        <v>2865</v>
      </c>
      <c r="C5248" s="131">
        <v>2.5710000000000002</v>
      </c>
      <c r="D5248" s="132">
        <v>6.6100411415100098</v>
      </c>
      <c r="E5248" s="132">
        <v>4.302870594639602</v>
      </c>
      <c r="F5248" s="132">
        <v>31.634978041849653</v>
      </c>
      <c r="G5248" s="92">
        <v>83.807113647460938</v>
      </c>
      <c r="H5248" s="91">
        <v>58.576080322265625</v>
      </c>
      <c r="I5248" s="90">
        <v>76.979827880859375</v>
      </c>
    </row>
    <row r="5249" spans="1:9">
      <c r="A5249" s="65" t="s">
        <v>2864</v>
      </c>
      <c r="B5249" s="65" t="s">
        <v>2863</v>
      </c>
      <c r="C5249" s="131">
        <v>1.8540000000000001</v>
      </c>
      <c r="D5249" s="132">
        <v>3.4373159408569336</v>
      </c>
      <c r="E5249" s="132">
        <v>4.0700313035724047</v>
      </c>
      <c r="F5249" s="132">
        <v>34.008359550561799</v>
      </c>
      <c r="G5249" s="92">
        <v>83.517707824707031</v>
      </c>
      <c r="H5249" s="91">
        <v>59.014453887939453</v>
      </c>
      <c r="I5249" s="90">
        <v>76.887351989746094</v>
      </c>
    </row>
    <row r="5250" spans="1:9">
      <c r="A5250" s="65" t="s">
        <v>2862</v>
      </c>
      <c r="B5250" s="65" t="s">
        <v>2861</v>
      </c>
      <c r="C5250" s="131">
        <v>4.8470000000000004</v>
      </c>
      <c r="D5250" s="132">
        <v>23.493408203125</v>
      </c>
      <c r="E5250" s="132">
        <v>4.1965725703586259</v>
      </c>
      <c r="F5250" s="132">
        <v>35.236770550094121</v>
      </c>
      <c r="G5250" s="92">
        <v>88.304756164550781</v>
      </c>
      <c r="H5250" s="91">
        <v>62.369224548339844</v>
      </c>
      <c r="I5250" s="90">
        <v>81.286834716796875</v>
      </c>
    </row>
    <row r="5251" spans="1:9">
      <c r="A5251" s="65" t="s">
        <v>2860</v>
      </c>
      <c r="B5251" s="65" t="s">
        <v>2859</v>
      </c>
      <c r="C5251" s="131">
        <v>2.0649999999999999</v>
      </c>
      <c r="D5251" s="132">
        <v>4.2642250061035156</v>
      </c>
      <c r="E5251" s="132">
        <v>4.0978101059235321</v>
      </c>
      <c r="F5251" s="132">
        <v>31.95878836189717</v>
      </c>
      <c r="G5251" s="92">
        <v>83.361000061035156</v>
      </c>
      <c r="H5251" s="91">
        <v>58.342510223388672</v>
      </c>
      <c r="I5251" s="90">
        <v>76.591224670410156</v>
      </c>
    </row>
    <row r="5252" spans="1:9">
      <c r="A5252" s="65" t="s">
        <v>2858</v>
      </c>
      <c r="B5252" s="65" t="s">
        <v>2857</v>
      </c>
      <c r="C5252" s="131">
        <v>4.8760000000000003</v>
      </c>
      <c r="D5252" s="132">
        <v>23.775375366210938</v>
      </c>
      <c r="E5252" s="132">
        <v>3.5242317625212003</v>
      </c>
      <c r="F5252" s="132">
        <v>31.292136629069674</v>
      </c>
      <c r="G5252" s="92">
        <v>88.4173583984375</v>
      </c>
      <c r="H5252" s="91">
        <v>61.205406188964844</v>
      </c>
      <c r="I5252" s="90">
        <v>81.054054260253906</v>
      </c>
    </row>
    <row r="5253" spans="1:9">
      <c r="A5253" s="65" t="s">
        <v>2856</v>
      </c>
      <c r="B5253" s="65" t="s">
        <v>2855</v>
      </c>
      <c r="C5253" s="131">
        <v>3.13</v>
      </c>
      <c r="D5253" s="132">
        <v>9.7968997955322266</v>
      </c>
      <c r="E5253" s="132">
        <v>4.0686706830899855</v>
      </c>
      <c r="F5253" s="132">
        <v>30.90989755586029</v>
      </c>
      <c r="G5253" s="92">
        <v>84.85870361328125</v>
      </c>
      <c r="H5253" s="91">
        <v>58.998191833496094</v>
      </c>
      <c r="I5253" s="90">
        <v>77.861083984375</v>
      </c>
    </row>
    <row r="5254" spans="1:9">
      <c r="A5254" s="65" t="s">
        <v>2854</v>
      </c>
      <c r="B5254" s="65" t="s">
        <v>2853</v>
      </c>
      <c r="C5254" s="131">
        <v>4.5270000000000001</v>
      </c>
      <c r="D5254" s="132">
        <v>20.493728637695313</v>
      </c>
      <c r="E5254" s="132">
        <v>3.6805252692399373</v>
      </c>
      <c r="F5254" s="132">
        <v>36.643832216430873</v>
      </c>
      <c r="G5254" s="92">
        <v>88.852973937988281</v>
      </c>
      <c r="H5254" s="91">
        <v>63.053325653076172</v>
      </c>
      <c r="I5254" s="90">
        <v>81.871826171875</v>
      </c>
    </row>
    <row r="5255" spans="1:9">
      <c r="A5255" s="65" t="s">
        <v>2852</v>
      </c>
      <c r="B5255" s="65" t="s">
        <v>2851</v>
      </c>
      <c r="C5255" s="131">
        <v>3.4020000000000001</v>
      </c>
      <c r="D5255" s="132">
        <v>11.573603630065918</v>
      </c>
      <c r="E5255" s="132">
        <v>3.4853833671842041</v>
      </c>
      <c r="F5255" s="132">
        <v>35.657034779867608</v>
      </c>
      <c r="G5255" s="92">
        <v>87.162124633789063</v>
      </c>
      <c r="H5255" s="91">
        <v>61.711299896240234</v>
      </c>
      <c r="I5255" s="90">
        <v>80.275360107421875</v>
      </c>
    </row>
    <row r="5256" spans="1:9">
      <c r="A5256" s="65" t="s">
        <v>2850</v>
      </c>
      <c r="B5256" s="65" t="s">
        <v>2849</v>
      </c>
      <c r="C5256" s="131">
        <v>3.9990000000000001</v>
      </c>
      <c r="D5256" s="132">
        <v>15.992000579833984</v>
      </c>
      <c r="E5256" s="132">
        <v>4.1140031716647982</v>
      </c>
      <c r="F5256" s="132">
        <v>35.011414340562418</v>
      </c>
      <c r="G5256" s="92">
        <v>87.064765930175781</v>
      </c>
      <c r="H5256" s="91">
        <v>61.551124572753906</v>
      </c>
      <c r="I5256" s="90">
        <v>80.1610107421875</v>
      </c>
    </row>
    <row r="5257" spans="1:9">
      <c r="A5257" s="65" t="s">
        <v>2848</v>
      </c>
      <c r="B5257" s="65" t="s">
        <v>2847</v>
      </c>
      <c r="C5257" s="131">
        <v>7.194</v>
      </c>
      <c r="D5257" s="132">
        <v>51.753635406494141</v>
      </c>
      <c r="E5257" s="132">
        <v>4.141735424643004</v>
      </c>
      <c r="F5257" s="132">
        <v>34.718889149285211</v>
      </c>
      <c r="G5257" s="92">
        <v>91.785186767578125</v>
      </c>
      <c r="H5257" s="91">
        <v>64.163597106933594</v>
      </c>
      <c r="I5257" s="90">
        <v>84.31103515625</v>
      </c>
    </row>
    <row r="5258" spans="1:9">
      <c r="A5258" s="65" t="s">
        <v>2846</v>
      </c>
      <c r="B5258" s="65" t="s">
        <v>2845</v>
      </c>
      <c r="C5258" s="131">
        <v>9.8369999999999997</v>
      </c>
      <c r="D5258" s="132">
        <v>96.766571044921875</v>
      </c>
      <c r="E5258" s="132">
        <v>2.3961568106729314</v>
      </c>
      <c r="F5258" s="132">
        <v>33.823091849935317</v>
      </c>
      <c r="G5258" s="92">
        <v>97.834518432617188</v>
      </c>
      <c r="H5258" s="91">
        <v>66.943168640136719</v>
      </c>
      <c r="I5258" s="90">
        <v>89.475601196289063</v>
      </c>
    </row>
    <row r="5259" spans="1:9">
      <c r="A5259" s="65" t="s">
        <v>2512</v>
      </c>
      <c r="B5259" s="65" t="s">
        <v>2511</v>
      </c>
      <c r="C5259" s="131">
        <v>11.34</v>
      </c>
      <c r="D5259" s="132">
        <v>128.59559631347656</v>
      </c>
      <c r="E5259" s="132">
        <v>2.6183636749055879</v>
      </c>
      <c r="F5259" s="132">
        <v>41.064004278837579</v>
      </c>
      <c r="G5259" s="92">
        <v>101.20989227294922</v>
      </c>
      <c r="H5259" s="91">
        <v>70.781044006347656</v>
      </c>
      <c r="I5259" s="90">
        <v>92.976119995117188</v>
      </c>
    </row>
    <row r="5260" spans="1:9">
      <c r="A5260" s="65" t="s">
        <v>2510</v>
      </c>
      <c r="B5260" s="65" t="s">
        <v>2509</v>
      </c>
      <c r="C5260" s="131">
        <v>16.093</v>
      </c>
      <c r="D5260" s="132">
        <v>258.98464965820313</v>
      </c>
      <c r="E5260" s="132">
        <v>0.48245244099801138</v>
      </c>
      <c r="F5260" s="132">
        <v>43.341054103662266</v>
      </c>
      <c r="G5260" s="92">
        <v>110.90864562988281</v>
      </c>
      <c r="H5260" s="91">
        <v>75.450569152832031</v>
      </c>
      <c r="I5260" s="90">
        <v>101.31401062011719</v>
      </c>
    </row>
    <row r="5261" spans="1:9">
      <c r="A5261" s="65" t="s">
        <v>2508</v>
      </c>
      <c r="B5261" s="65" t="s">
        <v>2507</v>
      </c>
      <c r="C5261" s="131">
        <v>10.978</v>
      </c>
      <c r="D5261" s="132">
        <v>120.51648712158203</v>
      </c>
      <c r="E5261" s="132">
        <v>3.9658265339989085</v>
      </c>
      <c r="F5261" s="132">
        <v>38.213946636110656</v>
      </c>
      <c r="G5261" s="92">
        <v>98.185516357421875</v>
      </c>
      <c r="H5261" s="91">
        <v>68.375724792480469</v>
      </c>
      <c r="I5261" s="90">
        <v>90.119255065917969</v>
      </c>
    </row>
    <row r="5262" spans="1:9">
      <c r="A5262" s="65" t="s">
        <v>2506</v>
      </c>
      <c r="B5262" s="65" t="s">
        <v>2505</v>
      </c>
      <c r="C5262" s="131">
        <v>8.6869999999999994</v>
      </c>
      <c r="D5262" s="132">
        <v>75.463966369628906</v>
      </c>
      <c r="E5262" s="132">
        <v>2.7453481573744329</v>
      </c>
      <c r="F5262" s="132">
        <v>43.380383066975725</v>
      </c>
      <c r="G5262" s="92">
        <v>97.840850830078125</v>
      </c>
      <c r="H5262" s="91">
        <v>69.979759216308594</v>
      </c>
      <c r="I5262" s="90">
        <v>90.301895141601563</v>
      </c>
    </row>
    <row r="5263" spans="1:9">
      <c r="A5263" s="65" t="s">
        <v>2504</v>
      </c>
      <c r="B5263" s="65" t="s">
        <v>2503</v>
      </c>
      <c r="C5263" s="131">
        <v>10.005000000000001</v>
      </c>
      <c r="D5263" s="132">
        <v>100.10002136230469</v>
      </c>
      <c r="E5263" s="132">
        <v>3.7774839657978445</v>
      </c>
      <c r="F5263" s="132">
        <v>36.217940675687785</v>
      </c>
      <c r="G5263" s="92">
        <v>96.659286499023438</v>
      </c>
      <c r="H5263" s="91">
        <v>67.064895629882813</v>
      </c>
      <c r="I5263" s="90">
        <v>88.651313781738281</v>
      </c>
    </row>
    <row r="5264" spans="1:9">
      <c r="A5264" s="65" t="s">
        <v>2502</v>
      </c>
      <c r="B5264" s="65" t="s">
        <v>2501</v>
      </c>
      <c r="C5264" s="131">
        <v>12.173</v>
      </c>
      <c r="D5264" s="132">
        <v>148.18193054199219</v>
      </c>
      <c r="E5264" s="132">
        <v>3.3106316209837781</v>
      </c>
      <c r="F5264" s="132">
        <v>40.292102266846079</v>
      </c>
      <c r="G5264" s="92">
        <v>101.19073486328125</v>
      </c>
      <c r="H5264" s="91">
        <v>70.406715393066406</v>
      </c>
      <c r="I5264" s="90">
        <v>92.860862731933594</v>
      </c>
    </row>
    <row r="5265" spans="1:9">
      <c r="A5265" s="65" t="s">
        <v>2500</v>
      </c>
      <c r="B5265" s="65" t="s">
        <v>2499</v>
      </c>
      <c r="C5265" s="131">
        <v>10.339</v>
      </c>
      <c r="D5265" s="132">
        <v>106.89492034912109</v>
      </c>
      <c r="E5265" s="132">
        <v>3.817488597705097</v>
      </c>
      <c r="F5265" s="132">
        <v>35.998425196850391</v>
      </c>
      <c r="G5265" s="92">
        <v>97.019355773925781</v>
      </c>
      <c r="H5265" s="91">
        <v>67.153007507324219</v>
      </c>
      <c r="I5265" s="90">
        <v>88.937797546386719</v>
      </c>
    </row>
    <row r="5266" spans="1:9">
      <c r="A5266" s="65" t="s">
        <v>2498</v>
      </c>
      <c r="B5266" s="65" t="s">
        <v>2497</v>
      </c>
      <c r="C5266" s="131">
        <v>10.541</v>
      </c>
      <c r="D5266" s="132">
        <v>111.11267852783203</v>
      </c>
      <c r="E5266" s="132">
        <v>2.8390321376458694</v>
      </c>
      <c r="F5266" s="132">
        <v>39.568056474740793</v>
      </c>
      <c r="G5266" s="92">
        <v>99.469673156738281</v>
      </c>
      <c r="H5266" s="91">
        <v>69.5103759765625</v>
      </c>
      <c r="I5266" s="90">
        <v>91.362960815429688</v>
      </c>
    </row>
    <row r="5267" spans="1:9">
      <c r="A5267" s="65" t="s">
        <v>2496</v>
      </c>
      <c r="B5267" s="65" t="s">
        <v>2495</v>
      </c>
      <c r="C5267" s="131">
        <v>8.2629999999999999</v>
      </c>
      <c r="D5267" s="132">
        <v>68.277168273925781</v>
      </c>
      <c r="E5267" s="132">
        <v>1.0714836212798569</v>
      </c>
      <c r="F5267" s="132">
        <v>41.639420520999465</v>
      </c>
      <c r="G5267" s="92">
        <v>99.199127197265625</v>
      </c>
      <c r="H5267" s="91">
        <v>70.153678894042969</v>
      </c>
      <c r="I5267" s="90">
        <v>91.339691162109375</v>
      </c>
    </row>
    <row r="5268" spans="1:9">
      <c r="A5268" s="65" t="s">
        <v>2494</v>
      </c>
      <c r="B5268" s="65" t="s">
        <v>2493</v>
      </c>
      <c r="C5268" s="131">
        <v>4.899</v>
      </c>
      <c r="D5268" s="132">
        <v>24.000200271606445</v>
      </c>
      <c r="E5268" s="132">
        <v>2.1235042039186731</v>
      </c>
      <c r="F5268" s="132">
        <v>37.052202995492223</v>
      </c>
      <c r="G5268" s="92">
        <v>91.704116821289063</v>
      </c>
      <c r="H5268" s="91">
        <v>64.69903564453125</v>
      </c>
      <c r="I5268" s="90">
        <v>84.39678955078125</v>
      </c>
    </row>
    <row r="5269" spans="1:9">
      <c r="A5269" s="65" t="s">
        <v>2492</v>
      </c>
      <c r="B5269" s="65" t="s">
        <v>2491</v>
      </c>
      <c r="C5269" s="131">
        <v>5.1719999999999997</v>
      </c>
      <c r="D5269" s="132">
        <v>26.749584197998047</v>
      </c>
      <c r="E5269" s="132">
        <v>1.8045165096711442</v>
      </c>
      <c r="F5269" s="132">
        <v>39.187201670644392</v>
      </c>
      <c r="G5269" s="92">
        <v>93.043891906738281</v>
      </c>
      <c r="H5269" s="91">
        <v>66.083839416503906</v>
      </c>
      <c r="I5269" s="90">
        <v>85.748748779296875</v>
      </c>
    </row>
    <row r="5270" spans="1:9">
      <c r="A5270" s="65" t="s">
        <v>2490</v>
      </c>
      <c r="B5270" s="65" t="s">
        <v>2489</v>
      </c>
      <c r="C5270" s="131">
        <v>5.4960000000000004</v>
      </c>
      <c r="D5270" s="132">
        <v>30.206016540527344</v>
      </c>
      <c r="E5270" s="132">
        <v>3.378751109283153</v>
      </c>
      <c r="F5270" s="132">
        <v>37.027912275704928</v>
      </c>
      <c r="G5270" s="92">
        <v>90.840629577636719</v>
      </c>
      <c r="H5270" s="91">
        <v>64.301666259765625</v>
      </c>
      <c r="I5270" s="90">
        <v>83.659431457519531</v>
      </c>
    </row>
    <row r="5271" spans="1:9">
      <c r="A5271" s="65" t="s">
        <v>2488</v>
      </c>
      <c r="B5271" s="65" t="s">
        <v>2487</v>
      </c>
      <c r="C5271" s="131">
        <v>6.4779999999999998</v>
      </c>
      <c r="D5271" s="132">
        <v>41.964485168457031</v>
      </c>
      <c r="E5271" s="132">
        <v>3.5100802679924876</v>
      </c>
      <c r="F5271" s="132">
        <v>40.370102471368291</v>
      </c>
      <c r="G5271" s="92">
        <v>92.872360229492188</v>
      </c>
      <c r="H5271" s="91">
        <v>66.457130432128906</v>
      </c>
      <c r="I5271" s="90">
        <v>85.724639892578125</v>
      </c>
    </row>
    <row r="5272" spans="1:9">
      <c r="A5272" s="65" t="s">
        <v>2486</v>
      </c>
      <c r="B5272" s="65" t="s">
        <v>2485</v>
      </c>
      <c r="C5272" s="131">
        <v>5.7770000000000001</v>
      </c>
      <c r="D5272" s="132">
        <v>33.373729705810547</v>
      </c>
      <c r="E5272" s="132">
        <v>3.9328227551074808</v>
      </c>
      <c r="F5272" s="132">
        <v>39.560404949381329</v>
      </c>
      <c r="G5272" s="92">
        <v>91.048622131347656</v>
      </c>
      <c r="H5272" s="91">
        <v>65.218360900878906</v>
      </c>
      <c r="I5272" s="90">
        <v>84.059188842773438</v>
      </c>
    </row>
    <row r="5273" spans="1:9">
      <c r="A5273" s="65" t="s">
        <v>2484</v>
      </c>
      <c r="B5273" s="65" t="s">
        <v>2483</v>
      </c>
      <c r="C5273" s="131">
        <v>6.27</v>
      </c>
      <c r="D5273" s="132">
        <v>39.312900543212891</v>
      </c>
      <c r="E5273" s="132">
        <v>2.0439340575859868</v>
      </c>
      <c r="F5273" s="132">
        <v>38.878688524590167</v>
      </c>
      <c r="G5273" s="92">
        <v>94.292991638183594</v>
      </c>
      <c r="H5273" s="91">
        <v>66.718704223632813</v>
      </c>
      <c r="I5273" s="90">
        <v>86.831642150878906</v>
      </c>
    </row>
    <row r="5274" spans="1:9">
      <c r="A5274" s="65" t="s">
        <v>2482</v>
      </c>
      <c r="B5274" s="65" t="s">
        <v>2481</v>
      </c>
      <c r="C5274" s="131">
        <v>7.4859999999999998</v>
      </c>
      <c r="D5274" s="132">
        <v>56.040195465087891</v>
      </c>
      <c r="E5274" s="132">
        <v>1.3061499482005074</v>
      </c>
      <c r="F5274" s="132">
        <v>43.460879904875149</v>
      </c>
      <c r="G5274" s="92">
        <v>98.14630126953125</v>
      </c>
      <c r="H5274" s="91">
        <v>70.177574157714844</v>
      </c>
      <c r="I5274" s="90">
        <v>90.578216552734375</v>
      </c>
    </row>
    <row r="5275" spans="1:9">
      <c r="A5275" s="65" t="s">
        <v>3376</v>
      </c>
      <c r="B5275" s="65" t="s">
        <v>3375</v>
      </c>
      <c r="C5275" s="131">
        <v>10.301</v>
      </c>
      <c r="D5275" s="132">
        <v>106.11060333251953</v>
      </c>
      <c r="E5275" s="132">
        <v>2.0629927315917644</v>
      </c>
      <c r="F5275" s="132">
        <v>39.700122067001217</v>
      </c>
      <c r="G5275" s="92">
        <v>100.25792694091797</v>
      </c>
      <c r="H5275" s="91">
        <v>69.983482360839844</v>
      </c>
      <c r="I5275" s="90">
        <v>92.065940856933594</v>
      </c>
    </row>
    <row r="5276" spans="1:9">
      <c r="A5276" s="65" t="s">
        <v>3374</v>
      </c>
      <c r="B5276" s="65" t="s">
        <v>3373</v>
      </c>
      <c r="C5276" s="131">
        <v>9.2210000000000001</v>
      </c>
      <c r="D5276" s="132">
        <v>85.026840209960938</v>
      </c>
      <c r="E5276" s="132">
        <v>2.3583305913453287</v>
      </c>
      <c r="F5276" s="132">
        <v>41.155009991435911</v>
      </c>
      <c r="G5276" s="92">
        <v>98.650604248046875</v>
      </c>
      <c r="H5276" s="91">
        <v>69.683975219726563</v>
      </c>
      <c r="I5276" s="90">
        <v>90.8125</v>
      </c>
    </row>
    <row r="5277" spans="1:9">
      <c r="A5277" s="65" t="s">
        <v>606</v>
      </c>
      <c r="B5277" s="65" t="s">
        <v>605</v>
      </c>
      <c r="C5277" s="131">
        <v>5.3179999999999996</v>
      </c>
      <c r="D5277" s="132">
        <v>28.281124114990234</v>
      </c>
      <c r="E5277" s="132">
        <v>2.7454055618267721</v>
      </c>
      <c r="F5277" s="132">
        <v>42.097957174501602</v>
      </c>
      <c r="G5277" s="92">
        <v>92.589675903320313</v>
      </c>
      <c r="H5277" s="91">
        <v>66.766525268554688</v>
      </c>
      <c r="I5277" s="90">
        <v>85.602165222167969</v>
      </c>
    </row>
    <row r="5278" spans="1:9">
      <c r="A5278" s="65" t="s">
        <v>604</v>
      </c>
      <c r="B5278" s="65" t="s">
        <v>603</v>
      </c>
      <c r="C5278" s="131">
        <v>6.617</v>
      </c>
      <c r="D5278" s="132">
        <v>43.784690856933594</v>
      </c>
      <c r="E5278" s="132">
        <v>1.6393733511048385</v>
      </c>
      <c r="F5278" s="132">
        <v>40.060814065510598</v>
      </c>
      <c r="G5278" s="92">
        <v>95.641456604003906</v>
      </c>
      <c r="H5278" s="91">
        <v>67.801292419433594</v>
      </c>
      <c r="I5278" s="90">
        <v>88.108161926269531</v>
      </c>
    </row>
    <row r="5279" spans="1:9">
      <c r="A5279" s="65" t="s">
        <v>602</v>
      </c>
      <c r="B5279" s="65" t="s">
        <v>601</v>
      </c>
      <c r="C5279" s="131">
        <v>3.4860000000000002</v>
      </c>
      <c r="D5279" s="132">
        <v>12.152195930480957</v>
      </c>
      <c r="E5279" s="132">
        <v>1.9932503921439146</v>
      </c>
      <c r="F5279" s="132">
        <v>40.449604066868709</v>
      </c>
      <c r="G5279" s="92">
        <v>90.458564758300781</v>
      </c>
      <c r="H5279" s="91">
        <v>64.920524597167969</v>
      </c>
      <c r="I5279" s="90">
        <v>83.548202514648438</v>
      </c>
    </row>
    <row r="5280" spans="1:9">
      <c r="A5280" s="65" t="s">
        <v>600</v>
      </c>
      <c r="B5280" s="65" t="s">
        <v>599</v>
      </c>
      <c r="C5280" s="131">
        <v>6.1539999999999999</v>
      </c>
      <c r="D5280" s="132">
        <v>37.871715545654297</v>
      </c>
      <c r="E5280" s="132">
        <v>2.681559824150388</v>
      </c>
      <c r="F5280" s="132">
        <v>35.776149570490148</v>
      </c>
      <c r="G5280" s="92">
        <v>92.532608032226563</v>
      </c>
      <c r="H5280" s="91">
        <v>64.836700439453125</v>
      </c>
      <c r="I5280" s="90">
        <v>85.038345336914063</v>
      </c>
    </row>
    <row r="5281" spans="1:9">
      <c r="A5281" s="65" t="s">
        <v>598</v>
      </c>
      <c r="B5281" s="65" t="s">
        <v>597</v>
      </c>
      <c r="C5281" s="131">
        <v>7.0060000000000002</v>
      </c>
      <c r="D5281" s="132">
        <v>49.084037780761719</v>
      </c>
      <c r="E5281" s="132">
        <v>3.3357554867096306</v>
      </c>
      <c r="F5281" s="132">
        <v>44.03040415276233</v>
      </c>
      <c r="G5281" s="92">
        <v>94.713577270507813</v>
      </c>
      <c r="H5281" s="91">
        <v>68.567665100097656</v>
      </c>
      <c r="I5281" s="90">
        <v>87.63873291015625</v>
      </c>
    </row>
    <row r="5282" spans="1:9">
      <c r="A5282" s="65" t="s">
        <v>594</v>
      </c>
      <c r="B5282" s="65" t="s">
        <v>593</v>
      </c>
      <c r="C5282" s="131">
        <v>7.7160000000000002</v>
      </c>
      <c r="D5282" s="132">
        <v>59.536655426025391</v>
      </c>
      <c r="E5282" s="132">
        <v>3.0909247266607083</v>
      </c>
      <c r="F5282" s="132">
        <v>41.452906548933036</v>
      </c>
      <c r="G5282" s="92">
        <v>95.524604797363281</v>
      </c>
      <c r="H5282" s="91">
        <v>68.197654724121094</v>
      </c>
      <c r="I5282" s="90">
        <v>88.130180358886719</v>
      </c>
    </row>
    <row r="5283" spans="1:9">
      <c r="A5283" s="65" t="s">
        <v>592</v>
      </c>
      <c r="B5283" s="65" t="s">
        <v>591</v>
      </c>
      <c r="C5283" s="131">
        <v>8.3840000000000003</v>
      </c>
      <c r="D5283" s="132">
        <v>70.291458129882813</v>
      </c>
      <c r="E5283" s="132">
        <v>1.0029560149150516</v>
      </c>
      <c r="F5283" s="132">
        <v>38.263333333333335</v>
      </c>
      <c r="G5283" s="92">
        <v>98.718772888183594</v>
      </c>
      <c r="H5283" s="91">
        <v>68.853713989257813</v>
      </c>
      <c r="I5283" s="90">
        <v>90.637557983398438</v>
      </c>
    </row>
    <row r="5284" spans="1:9">
      <c r="A5284" s="65" t="s">
        <v>590</v>
      </c>
      <c r="B5284" s="65" t="s">
        <v>589</v>
      </c>
      <c r="C5284" s="131">
        <v>2.1549999999999998</v>
      </c>
      <c r="D5284" s="132">
        <v>4.6440248489379883</v>
      </c>
      <c r="E5284" s="132">
        <v>3.7074757876589342</v>
      </c>
      <c r="F5284" s="132">
        <v>38.147105759466122</v>
      </c>
      <c r="G5284" s="92">
        <v>85.430564880371094</v>
      </c>
      <c r="H5284" s="91">
        <v>61.355438232421875</v>
      </c>
      <c r="I5284" s="90">
        <v>78.916053771972656</v>
      </c>
    </row>
    <row r="5285" spans="1:9">
      <c r="A5285" s="65" t="s">
        <v>588</v>
      </c>
      <c r="B5285" s="65" t="s">
        <v>587</v>
      </c>
      <c r="C5285" s="131">
        <v>2.835</v>
      </c>
      <c r="D5285" s="132">
        <v>8.0372247695922852</v>
      </c>
      <c r="E5285" s="132">
        <v>4.2392873662288357</v>
      </c>
      <c r="F5285" s="132">
        <v>35.183014354066984</v>
      </c>
      <c r="G5285" s="92">
        <v>85.104026794433594</v>
      </c>
      <c r="H5285" s="91">
        <v>60.399745941162109</v>
      </c>
      <c r="I5285" s="90">
        <v>78.419273376464844</v>
      </c>
    </row>
    <row r="5286" spans="1:9">
      <c r="A5286" s="65" t="s">
        <v>586</v>
      </c>
      <c r="B5286" s="65" t="s">
        <v>585</v>
      </c>
      <c r="C5286" s="131">
        <v>2.9369999999999998</v>
      </c>
      <c r="D5286" s="132">
        <v>8.6259689331054688</v>
      </c>
      <c r="E5286" s="132">
        <v>3.7699912580382309</v>
      </c>
      <c r="F5286" s="132">
        <v>38.550662020905925</v>
      </c>
      <c r="G5286" s="92">
        <v>86.67437744140625</v>
      </c>
      <c r="H5286" s="91">
        <v>62.277591705322266</v>
      </c>
      <c r="I5286" s="90">
        <v>80.072830200195313</v>
      </c>
    </row>
    <row r="5287" spans="1:9">
      <c r="A5287" s="65" t="s">
        <v>584</v>
      </c>
      <c r="B5287" s="65" t="s">
        <v>583</v>
      </c>
      <c r="C5287" s="131">
        <v>2.573</v>
      </c>
      <c r="D5287" s="132">
        <v>6.6203289031982422</v>
      </c>
      <c r="E5287" s="132">
        <v>3.2790913712082594</v>
      </c>
      <c r="F5287" s="132">
        <v>40.261741741741744</v>
      </c>
      <c r="G5287" s="92">
        <v>87.169357299804688</v>
      </c>
      <c r="H5287" s="91">
        <v>62.997158050537109</v>
      </c>
      <c r="I5287" s="90">
        <v>80.628578186035156</v>
      </c>
    </row>
    <row r="5288" spans="1:9">
      <c r="A5288" s="65" t="s">
        <v>582</v>
      </c>
      <c r="B5288" s="65" t="s">
        <v>581</v>
      </c>
      <c r="C5288" s="131">
        <v>3.77</v>
      </c>
      <c r="D5288" s="132">
        <v>14.212900161743164</v>
      </c>
      <c r="E5288" s="132">
        <v>3.3729405977326468</v>
      </c>
      <c r="F5288" s="132">
        <v>36.637841115827776</v>
      </c>
      <c r="G5288" s="92">
        <v>88.113121032714844</v>
      </c>
      <c r="H5288" s="91">
        <v>62.565940856933594</v>
      </c>
      <c r="I5288" s="90">
        <v>81.200286865234375</v>
      </c>
    </row>
    <row r="5289" spans="1:9">
      <c r="A5289" s="65" t="s">
        <v>580</v>
      </c>
      <c r="B5289" s="65" t="s">
        <v>579</v>
      </c>
      <c r="C5289" s="131">
        <v>2.9910000000000001</v>
      </c>
      <c r="D5289" s="132">
        <v>8.9460811614990234</v>
      </c>
      <c r="E5289" s="132">
        <v>3.5955634327895059</v>
      </c>
      <c r="F5289" s="132">
        <v>39.347869177403368</v>
      </c>
      <c r="G5289" s="92">
        <v>87.1822509765625</v>
      </c>
      <c r="H5289" s="91">
        <v>62.797908782958984</v>
      </c>
      <c r="I5289" s="90">
        <v>80.584068298339844</v>
      </c>
    </row>
    <row r="5290" spans="1:9">
      <c r="A5290" s="65" t="s">
        <v>578</v>
      </c>
      <c r="B5290" s="65" t="s">
        <v>577</v>
      </c>
      <c r="C5290" s="131">
        <v>4.1559999999999997</v>
      </c>
      <c r="D5290" s="132">
        <v>17.272335052490234</v>
      </c>
      <c r="E5290" s="132">
        <v>2.3254560870811649</v>
      </c>
      <c r="F5290" s="132">
        <v>35.3142433509406</v>
      </c>
      <c r="G5290" s="92">
        <v>89.891143798828125</v>
      </c>
      <c r="H5290" s="91">
        <v>63.130416870117188</v>
      </c>
      <c r="I5290" s="90">
        <v>82.649932861328125</v>
      </c>
    </row>
    <row r="5291" spans="1:9">
      <c r="A5291" s="65" t="s">
        <v>576</v>
      </c>
      <c r="B5291" s="65" t="s">
        <v>575</v>
      </c>
      <c r="C5291" s="131">
        <v>6.077</v>
      </c>
      <c r="D5291" s="132">
        <v>36.929927825927734</v>
      </c>
      <c r="E5291" s="132">
        <v>2.192181914306536</v>
      </c>
      <c r="F5291" s="132">
        <v>28.463610688681296</v>
      </c>
      <c r="G5291" s="92">
        <v>91.479087829589844</v>
      </c>
      <c r="H5291" s="91">
        <v>62.015007019042969</v>
      </c>
      <c r="I5291" s="90">
        <v>83.506378173828125</v>
      </c>
    </row>
    <row r="5292" spans="1:9">
      <c r="A5292" s="65" t="s">
        <v>574</v>
      </c>
      <c r="B5292" s="65" t="s">
        <v>573</v>
      </c>
      <c r="C5292" s="131">
        <v>5.9</v>
      </c>
      <c r="D5292" s="132">
        <v>34.810001373291016</v>
      </c>
      <c r="E5292" s="132">
        <v>3.9901486199035796</v>
      </c>
      <c r="F5292" s="132">
        <v>34.520981789390341</v>
      </c>
      <c r="G5292" s="92">
        <v>90.031959533691406</v>
      </c>
      <c r="H5292" s="91">
        <v>63.135425567626953</v>
      </c>
      <c r="I5292" s="90">
        <v>82.754005432128906</v>
      </c>
    </row>
    <row r="5293" spans="1:9">
      <c r="A5293" s="65" t="s">
        <v>572</v>
      </c>
      <c r="B5293" s="65" t="s">
        <v>571</v>
      </c>
      <c r="C5293" s="131">
        <v>7.13</v>
      </c>
      <c r="D5293" s="132">
        <v>50.836898803710938</v>
      </c>
      <c r="E5293" s="132">
        <v>4.0344356598119866</v>
      </c>
      <c r="F5293" s="132">
        <v>41.081967213114751</v>
      </c>
      <c r="G5293" s="92">
        <v>93.257484436035156</v>
      </c>
      <c r="H5293" s="91">
        <v>66.901046752929688</v>
      </c>
      <c r="I5293" s="90">
        <v>86.12567138671875</v>
      </c>
    </row>
    <row r="5294" spans="1:9">
      <c r="A5294" s="65" t="s">
        <v>570</v>
      </c>
      <c r="B5294" s="65" t="s">
        <v>569</v>
      </c>
      <c r="C5294" s="131">
        <v>7.0730000000000004</v>
      </c>
      <c r="D5294" s="132">
        <v>50.027328491210938</v>
      </c>
      <c r="E5294" s="132">
        <v>4.0018899520082938</v>
      </c>
      <c r="F5294" s="132">
        <v>38.744254658385096</v>
      </c>
      <c r="G5294" s="92">
        <v>92.699378967285156</v>
      </c>
      <c r="H5294" s="91">
        <v>65.884498596191406</v>
      </c>
      <c r="I5294" s="90">
        <v>85.443519592285156</v>
      </c>
    </row>
    <row r="5295" spans="1:9">
      <c r="A5295" s="65" t="s">
        <v>568</v>
      </c>
      <c r="B5295" s="65" t="s">
        <v>567</v>
      </c>
      <c r="C5295" s="131">
        <v>6.6379999999999999</v>
      </c>
      <c r="D5295" s="132">
        <v>44.063045501708984</v>
      </c>
      <c r="E5295" s="132">
        <v>3.7556073189700356</v>
      </c>
      <c r="F5295" s="132">
        <v>39.201223544973544</v>
      </c>
      <c r="G5295" s="92">
        <v>92.504638671875</v>
      </c>
      <c r="H5295" s="91">
        <v>65.910850524902344</v>
      </c>
      <c r="I5295" s="90">
        <v>85.308601379394531</v>
      </c>
    </row>
    <row r="5296" spans="1:9">
      <c r="A5296" s="65" t="s">
        <v>3492</v>
      </c>
      <c r="B5296" s="65" t="s">
        <v>3491</v>
      </c>
      <c r="C5296" s="131">
        <v>4.8120000000000003</v>
      </c>
      <c r="D5296" s="132">
        <v>23.155344009399414</v>
      </c>
      <c r="E5296" s="132">
        <v>2.6543611619116718</v>
      </c>
      <c r="F5296" s="132">
        <v>39.581173626963881</v>
      </c>
      <c r="G5296" s="92">
        <v>91.386932373046875</v>
      </c>
      <c r="H5296" s="91">
        <v>65.310867309570313</v>
      </c>
      <c r="I5296" s="90">
        <v>84.330986022949219</v>
      </c>
    </row>
    <row r="5297" spans="1:9">
      <c r="A5297" s="65" t="s">
        <v>3490</v>
      </c>
      <c r="B5297" s="65" t="s">
        <v>3489</v>
      </c>
      <c r="C5297" s="131">
        <v>7.0780000000000003</v>
      </c>
      <c r="D5297" s="132">
        <v>50.09808349609375</v>
      </c>
      <c r="E5297" s="132">
        <v>3.4165349087861423</v>
      </c>
      <c r="F5297" s="132">
        <v>39.730456933609297</v>
      </c>
      <c r="G5297" s="92">
        <v>93.749496459960938</v>
      </c>
      <c r="H5297" s="91">
        <v>66.734733581542969</v>
      </c>
      <c r="I5297" s="90">
        <v>86.439544677734375</v>
      </c>
    </row>
    <row r="5298" spans="1:9">
      <c r="A5298" s="65" t="s">
        <v>3488</v>
      </c>
      <c r="B5298" s="65" t="s">
        <v>3487</v>
      </c>
      <c r="C5298" s="131">
        <v>6.5730000000000004</v>
      </c>
      <c r="D5298" s="132">
        <v>43.204330444335938</v>
      </c>
      <c r="E5298" s="132">
        <v>2.3882306340123658</v>
      </c>
      <c r="F5298" s="132">
        <v>41.823529411764703</v>
      </c>
      <c r="G5298" s="92">
        <v>94.914886474609375</v>
      </c>
      <c r="H5298" s="91">
        <v>67.970664978027344</v>
      </c>
      <c r="I5298" s="90">
        <v>87.6240234375</v>
      </c>
    </row>
    <row r="5299" spans="1:9">
      <c r="A5299" s="65" t="s">
        <v>2480</v>
      </c>
      <c r="B5299" s="65" t="s">
        <v>2479</v>
      </c>
      <c r="C5299" s="131">
        <v>6.7210000000000001</v>
      </c>
      <c r="D5299" s="132">
        <v>45.171840667724609</v>
      </c>
      <c r="E5299" s="132">
        <v>2.4830703813507582</v>
      </c>
      <c r="F5299" s="132">
        <v>33.484502446982056</v>
      </c>
      <c r="G5299" s="92">
        <v>93.14599609375</v>
      </c>
      <c r="H5299" s="91">
        <v>64.470603942871094</v>
      </c>
      <c r="I5299" s="90">
        <v>85.386695861816406</v>
      </c>
    </row>
    <row r="5300" spans="1:9">
      <c r="A5300" s="65" t="s">
        <v>3486</v>
      </c>
      <c r="B5300" s="65" t="s">
        <v>3485</v>
      </c>
      <c r="C5300" s="131">
        <v>5.5979999999999999</v>
      </c>
      <c r="D5300" s="132">
        <v>31.337604522705078</v>
      </c>
      <c r="E5300" s="132">
        <v>1.9114880811312787</v>
      </c>
      <c r="F5300" s="132">
        <v>40.339258246453596</v>
      </c>
      <c r="G5300" s="92">
        <v>93.795272827148438</v>
      </c>
      <c r="H5300" s="91">
        <v>66.868675231933594</v>
      </c>
      <c r="I5300" s="90">
        <v>86.509178161621094</v>
      </c>
    </row>
    <row r="5301" spans="1:9">
      <c r="A5301" s="65" t="s">
        <v>3484</v>
      </c>
      <c r="B5301" s="65" t="s">
        <v>3483</v>
      </c>
      <c r="C5301" s="131">
        <v>5.8040000000000003</v>
      </c>
      <c r="D5301" s="132">
        <v>33.686416625976563</v>
      </c>
      <c r="E5301" s="132">
        <v>2.7860753750308609</v>
      </c>
      <c r="F5301" s="132">
        <v>42.275897586815773</v>
      </c>
      <c r="G5301" s="92">
        <v>93.306358337402344</v>
      </c>
      <c r="H5301" s="91">
        <v>67.232955932617188</v>
      </c>
      <c r="I5301" s="90">
        <v>86.251136779785156</v>
      </c>
    </row>
    <row r="5302" spans="1:9">
      <c r="A5302" s="65" t="s">
        <v>3482</v>
      </c>
      <c r="B5302" s="65" t="s">
        <v>3481</v>
      </c>
      <c r="C5302" s="131">
        <v>3.96</v>
      </c>
      <c r="D5302" s="132">
        <v>15.681599617004395</v>
      </c>
      <c r="E5302" s="132">
        <v>2.8658725181430369</v>
      </c>
      <c r="F5302" s="132">
        <v>37.160689568390588</v>
      </c>
      <c r="G5302" s="92">
        <v>89.238014221191406</v>
      </c>
      <c r="H5302" s="91">
        <v>63.338569641113281</v>
      </c>
      <c r="I5302" s="90">
        <v>82.2298583984375</v>
      </c>
    </row>
    <row r="5303" spans="1:9">
      <c r="A5303" s="65" t="s">
        <v>3480</v>
      </c>
      <c r="B5303" s="65" t="s">
        <v>3479</v>
      </c>
      <c r="C5303" s="131">
        <v>3.3319999999999999</v>
      </c>
      <c r="D5303" s="132">
        <v>11.102224349975586</v>
      </c>
      <c r="E5303" s="132">
        <v>3.0179219252570633</v>
      </c>
      <c r="F5303" s="132">
        <v>42.368328366296396</v>
      </c>
      <c r="G5303" s="92">
        <v>89.202865600585938</v>
      </c>
      <c r="H5303" s="91">
        <v>64.8411865234375</v>
      </c>
      <c r="I5303" s="90">
        <v>82.610816955566406</v>
      </c>
    </row>
    <row r="5304" spans="1:9">
      <c r="A5304" s="65" t="s">
        <v>3478</v>
      </c>
      <c r="B5304" s="65" t="s">
        <v>3477</v>
      </c>
      <c r="C5304" s="131">
        <v>2.52</v>
      </c>
      <c r="D5304" s="132">
        <v>6.3503999710083008</v>
      </c>
      <c r="E5304" s="132">
        <v>3.529939653860847</v>
      </c>
      <c r="F5304" s="132">
        <v>39.502736772267376</v>
      </c>
      <c r="G5304" s="92">
        <v>86.563491821289063</v>
      </c>
      <c r="H5304" s="91">
        <v>62.43731689453125</v>
      </c>
      <c r="I5304" s="90">
        <v>80.035171508789063</v>
      </c>
    </row>
    <row r="5305" spans="1:9">
      <c r="A5305" s="65" t="s">
        <v>3476</v>
      </c>
      <c r="B5305" s="65" t="s">
        <v>3475</v>
      </c>
      <c r="C5305" s="131">
        <v>1.708</v>
      </c>
      <c r="D5305" s="132">
        <v>2.9172639846801758</v>
      </c>
      <c r="E5305" s="132">
        <v>3.2219189379520223</v>
      </c>
      <c r="F5305" s="132">
        <v>39.416996238063085</v>
      </c>
      <c r="G5305" s="92">
        <v>85.679069519042969</v>
      </c>
      <c r="H5305" s="91">
        <v>61.780990600585938</v>
      </c>
      <c r="I5305" s="90">
        <v>79.21246337890625</v>
      </c>
    </row>
    <row r="5306" spans="1:9">
      <c r="A5306" s="65" t="s">
        <v>3474</v>
      </c>
      <c r="B5306" s="65" t="s">
        <v>3473</v>
      </c>
      <c r="C5306" s="131">
        <v>1.1870000000000001</v>
      </c>
      <c r="D5306" s="132">
        <v>1.4089690446853638</v>
      </c>
      <c r="E5306" s="132">
        <v>3.1158509887786803</v>
      </c>
      <c r="F5306" s="132">
        <v>42.742806047797103</v>
      </c>
      <c r="G5306" s="92">
        <v>85.7259521484375</v>
      </c>
      <c r="H5306" s="91">
        <v>62.715145111083984</v>
      </c>
      <c r="I5306" s="90">
        <v>79.499435424804688</v>
      </c>
    </row>
    <row r="5307" spans="1:9">
      <c r="A5307" s="65" t="s">
        <v>3472</v>
      </c>
      <c r="B5307" s="65" t="s">
        <v>3471</v>
      </c>
      <c r="C5307" s="131">
        <v>0.86899999999999999</v>
      </c>
      <c r="D5307" s="132">
        <v>0.75516098737716675</v>
      </c>
      <c r="E5307" s="132">
        <v>3.3745421977473615</v>
      </c>
      <c r="F5307" s="132">
        <v>40.35628502802242</v>
      </c>
      <c r="G5307" s="92">
        <v>84.313774108886719</v>
      </c>
      <c r="H5307" s="91">
        <v>61.162403106689453</v>
      </c>
      <c r="I5307" s="90">
        <v>78.049224853515625</v>
      </c>
    </row>
    <row r="5308" spans="1:9">
      <c r="A5308" s="65" t="s">
        <v>3470</v>
      </c>
      <c r="B5308" s="65" t="s">
        <v>3469</v>
      </c>
      <c r="C5308" s="131">
        <v>1.3220000000000001</v>
      </c>
      <c r="D5308" s="132">
        <v>1.7476840019226074</v>
      </c>
      <c r="E5308" s="132">
        <v>3.2004018362370994</v>
      </c>
      <c r="F5308" s="132">
        <v>39.98574408901252</v>
      </c>
      <c r="G5308" s="92">
        <v>85.212608337402344</v>
      </c>
      <c r="H5308" s="91">
        <v>61.625820159912109</v>
      </c>
      <c r="I5308" s="90">
        <v>78.830238342285156</v>
      </c>
    </row>
    <row r="5309" spans="1:9">
      <c r="A5309" s="65" t="s">
        <v>3468</v>
      </c>
      <c r="B5309" s="65" t="s">
        <v>3467</v>
      </c>
      <c r="C5309" s="131">
        <v>2.3769999999999998</v>
      </c>
      <c r="D5309" s="132">
        <v>5.6501288414001465</v>
      </c>
      <c r="E5309" s="132">
        <v>1.9646628302254474</v>
      </c>
      <c r="F5309" s="132">
        <v>39.29823106688778</v>
      </c>
      <c r="G5309" s="92">
        <v>88.492294311523438</v>
      </c>
      <c r="H5309" s="91">
        <v>63.344127655029297</v>
      </c>
      <c r="I5309" s="90">
        <v>81.687431335449219</v>
      </c>
    </row>
    <row r="5310" spans="1:9">
      <c r="A5310" s="65" t="s">
        <v>566</v>
      </c>
      <c r="B5310" s="65" t="s">
        <v>565</v>
      </c>
      <c r="C5310" s="131">
        <v>9.8480000000000008</v>
      </c>
      <c r="D5310" s="132">
        <v>96.983100891113281</v>
      </c>
      <c r="E5310" s="132">
        <v>2.5837319412175788</v>
      </c>
      <c r="F5310" s="132">
        <v>42.066368638239339</v>
      </c>
      <c r="G5310" s="92">
        <v>99.419761657714844</v>
      </c>
      <c r="H5310" s="91">
        <v>70.323707580566406</v>
      </c>
      <c r="I5310" s="90">
        <v>91.546630859375</v>
      </c>
    </row>
    <row r="5311" spans="1:9">
      <c r="A5311" s="65" t="s">
        <v>564</v>
      </c>
      <c r="B5311" s="65" t="s">
        <v>563</v>
      </c>
      <c r="C5311" s="131">
        <v>9.9600000000000009</v>
      </c>
      <c r="D5311" s="132">
        <v>99.20159912109375</v>
      </c>
      <c r="E5311" s="132">
        <v>2.8101421718284842</v>
      </c>
      <c r="F5311" s="132">
        <v>40.180412371134018</v>
      </c>
      <c r="G5311" s="92">
        <v>98.838523864746094</v>
      </c>
      <c r="H5311" s="91">
        <v>69.427925109863281</v>
      </c>
      <c r="I5311" s="90">
        <v>90.880287170410156</v>
      </c>
    </row>
    <row r="5312" spans="1:9">
      <c r="A5312" s="65" t="s">
        <v>562</v>
      </c>
      <c r="B5312" s="65" t="s">
        <v>561</v>
      </c>
      <c r="C5312" s="131">
        <v>9.8170000000000002</v>
      </c>
      <c r="D5312" s="132">
        <v>96.373489379882813</v>
      </c>
      <c r="E5312" s="132">
        <v>2.0979718851472575</v>
      </c>
      <c r="F5312" s="132">
        <v>39.829823413996074</v>
      </c>
      <c r="G5312" s="92">
        <v>99.562095642089844</v>
      </c>
      <c r="H5312" s="91">
        <v>69.705101013183594</v>
      </c>
      <c r="I5312" s="90">
        <v>91.483062744140625</v>
      </c>
    </row>
    <row r="5313" spans="1:9">
      <c r="A5313" s="65" t="s">
        <v>560</v>
      </c>
      <c r="B5313" s="65" t="s">
        <v>559</v>
      </c>
      <c r="C5313" s="131">
        <v>10.223000000000001</v>
      </c>
      <c r="D5313" s="132">
        <v>104.50972747802734</v>
      </c>
      <c r="E5313" s="132">
        <v>1.7214314706218523</v>
      </c>
      <c r="F5313" s="132">
        <v>42.404665995300434</v>
      </c>
      <c r="G5313" s="92">
        <v>101.23154449462891</v>
      </c>
      <c r="H5313" s="91">
        <v>71.335037231445313</v>
      </c>
      <c r="I5313" s="90">
        <v>93.141822814941406</v>
      </c>
    </row>
    <row r="5314" spans="1:9">
      <c r="A5314" s="65" t="s">
        <v>558</v>
      </c>
      <c r="B5314" s="65" t="s">
        <v>557</v>
      </c>
      <c r="C5314" s="131">
        <v>10.694000000000001</v>
      </c>
      <c r="D5314" s="132">
        <v>114.36163330078125</v>
      </c>
      <c r="E5314" s="132">
        <v>3.3514995944527799</v>
      </c>
      <c r="F5314" s="132">
        <v>40.320620842572062</v>
      </c>
      <c r="G5314" s="92">
        <v>99.127571105957031</v>
      </c>
      <c r="H5314" s="91">
        <v>69.550621032714844</v>
      </c>
      <c r="I5314" s="90">
        <v>91.124320983886719</v>
      </c>
    </row>
    <row r="5315" spans="1:9">
      <c r="A5315" s="65" t="s">
        <v>556</v>
      </c>
      <c r="B5315" s="65" t="s">
        <v>555</v>
      </c>
      <c r="C5315" s="131">
        <v>11.339</v>
      </c>
      <c r="D5315" s="132">
        <v>128.57292175292969</v>
      </c>
      <c r="E5315" s="132">
        <v>2.4451559132643048</v>
      </c>
      <c r="F5315" s="132">
        <v>40.874178554255487</v>
      </c>
      <c r="G5315" s="92">
        <v>101.40994262695313</v>
      </c>
      <c r="H5315" s="91">
        <v>70.8258056640625</v>
      </c>
      <c r="I5315" s="90">
        <v>93.1341552734375</v>
      </c>
    </row>
    <row r="5316" spans="1:9">
      <c r="A5316" s="65" t="s">
        <v>3806</v>
      </c>
      <c r="B5316" s="65" t="s">
        <v>3805</v>
      </c>
      <c r="C5316" s="131">
        <v>13.867000000000001</v>
      </c>
      <c r="D5316" s="132">
        <v>192.29368591308594</v>
      </c>
      <c r="E5316" s="132">
        <v>0.73934929749129263</v>
      </c>
      <c r="F5316" s="132">
        <v>43.803577775145122</v>
      </c>
      <c r="G5316" s="92">
        <v>107.82430267333984</v>
      </c>
      <c r="H5316" s="91">
        <v>74.598861694335938</v>
      </c>
      <c r="I5316" s="90">
        <v>98.83380126953125</v>
      </c>
    </row>
    <row r="5317" spans="1:9">
      <c r="A5317" s="65" t="s">
        <v>2922</v>
      </c>
      <c r="B5317" s="65" t="s">
        <v>2921</v>
      </c>
      <c r="C5317" s="131">
        <v>1.3160000000000001</v>
      </c>
      <c r="D5317" s="132">
        <v>1.7318559885025024</v>
      </c>
      <c r="E5317" s="132">
        <v>3.7512732852804103</v>
      </c>
      <c r="F5317" s="132">
        <v>35.761399125546532</v>
      </c>
      <c r="G5317" s="92">
        <v>83.488327026367188</v>
      </c>
      <c r="H5317" s="91">
        <v>59.419334411621094</v>
      </c>
      <c r="I5317" s="90">
        <v>76.975479125976563</v>
      </c>
    </row>
    <row r="5318" spans="1:9">
      <c r="A5318" s="65" t="s">
        <v>2920</v>
      </c>
      <c r="B5318" s="65" t="s">
        <v>2919</v>
      </c>
      <c r="C5318" s="131">
        <v>0.29699999999999999</v>
      </c>
      <c r="D5318" s="132">
        <v>8.8209003210067749E-2</v>
      </c>
      <c r="E5318" s="132">
        <v>3.4326562549048387</v>
      </c>
      <c r="F5318" s="132">
        <v>35.509306803594349</v>
      </c>
      <c r="G5318" s="92">
        <v>82.216606140136719</v>
      </c>
      <c r="H5318" s="91">
        <v>58.4171142578125</v>
      </c>
      <c r="I5318" s="90">
        <v>75.776679992675781</v>
      </c>
    </row>
    <row r="5319" spans="1:9">
      <c r="A5319" s="65" t="s">
        <v>2918</v>
      </c>
      <c r="B5319" s="65" t="s">
        <v>2917</v>
      </c>
      <c r="C5319" s="131">
        <v>1.333</v>
      </c>
      <c r="D5319" s="132">
        <v>1.7768889665603638</v>
      </c>
      <c r="E5319" s="132">
        <v>3.3669906262606193</v>
      </c>
      <c r="F5319" s="132">
        <v>45.909188034188034</v>
      </c>
      <c r="G5319" s="92">
        <v>86.313735961914063</v>
      </c>
      <c r="H5319" s="91">
        <v>64.038597106933594</v>
      </c>
      <c r="I5319" s="90">
        <v>80.286285400390625</v>
      </c>
    </row>
    <row r="5320" spans="1:9">
      <c r="A5320" s="65" t="s">
        <v>2916</v>
      </c>
      <c r="B5320" s="65" t="s">
        <v>2915</v>
      </c>
      <c r="C5320" s="131">
        <v>1.83</v>
      </c>
      <c r="D5320" s="132">
        <v>3.3489000797271729</v>
      </c>
      <c r="E5320" s="132">
        <v>2.7436199837976663</v>
      </c>
      <c r="F5320" s="132">
        <v>39.062940584088622</v>
      </c>
      <c r="G5320" s="92">
        <v>86.46929931640625</v>
      </c>
      <c r="H5320" s="91">
        <v>62.107589721679688</v>
      </c>
      <c r="I5320" s="90">
        <v>79.877243041992188</v>
      </c>
    </row>
    <row r="5321" spans="1:9">
      <c r="A5321" s="65" t="s">
        <v>2914</v>
      </c>
      <c r="B5321" s="65" t="s">
        <v>2913</v>
      </c>
      <c r="C5321" s="131">
        <v>1.262</v>
      </c>
      <c r="D5321" s="132">
        <v>1.5926439762115479</v>
      </c>
      <c r="E5321" s="132">
        <v>3.9610798718261226</v>
      </c>
      <c r="F5321" s="132">
        <v>38.581333333333333</v>
      </c>
      <c r="G5321" s="92">
        <v>83.732986450195313</v>
      </c>
      <c r="H5321" s="91">
        <v>60.408863067626953</v>
      </c>
      <c r="I5321" s="90">
        <v>77.42169189453125</v>
      </c>
    </row>
    <row r="5322" spans="1:9">
      <c r="A5322" s="65" t="s">
        <v>2912</v>
      </c>
      <c r="B5322" s="65" t="s">
        <v>2911</v>
      </c>
      <c r="C5322" s="131">
        <v>1.8220000000000001</v>
      </c>
      <c r="D5322" s="132">
        <v>3.3196840286254883</v>
      </c>
      <c r="E5322" s="132">
        <v>3.7975518890738336</v>
      </c>
      <c r="F5322" s="132">
        <v>37.675175241370191</v>
      </c>
      <c r="G5322" s="92">
        <v>84.665245056152344</v>
      </c>
      <c r="H5322" s="91">
        <v>60.740562438964844</v>
      </c>
      <c r="I5322" s="90">
        <v>78.191444396972656</v>
      </c>
    </row>
    <row r="5323" spans="1:9">
      <c r="A5323" s="65" t="s">
        <v>2910</v>
      </c>
      <c r="B5323" s="65" t="s">
        <v>2909</v>
      </c>
      <c r="C5323" s="131">
        <v>2.4289999999999998</v>
      </c>
      <c r="D5323" s="132">
        <v>5.9000411033630371</v>
      </c>
      <c r="E5323" s="132">
        <v>3.0418679092038432</v>
      </c>
      <c r="F5323" s="132">
        <v>39.930443423177245</v>
      </c>
      <c r="G5323" s="92">
        <v>87.200477600097656</v>
      </c>
      <c r="H5323" s="91">
        <v>62.881999969482422</v>
      </c>
      <c r="I5323" s="90">
        <v>80.6201171875</v>
      </c>
    </row>
    <row r="5324" spans="1:9">
      <c r="A5324" s="65" t="s">
        <v>2908</v>
      </c>
      <c r="B5324" s="65" t="s">
        <v>2907</v>
      </c>
      <c r="C5324" s="131">
        <v>2.4329999999999998</v>
      </c>
      <c r="D5324" s="132">
        <v>5.9194889068603516</v>
      </c>
      <c r="E5324" s="132">
        <v>4.5618374240473774</v>
      </c>
      <c r="F5324" s="132">
        <v>37.495757093609122</v>
      </c>
      <c r="G5324" s="92">
        <v>84.5272216796875</v>
      </c>
      <c r="H5324" s="91">
        <v>60.742259979248047</v>
      </c>
      <c r="I5324" s="90">
        <v>78.091224670410156</v>
      </c>
    </row>
    <row r="5325" spans="1:9">
      <c r="A5325" s="65" t="s">
        <v>2906</v>
      </c>
      <c r="B5325" s="65" t="s">
        <v>2905</v>
      </c>
      <c r="C5325" s="131">
        <v>3.8809999999999998</v>
      </c>
      <c r="D5325" s="132">
        <v>15.062161445617676</v>
      </c>
      <c r="E5325" s="132">
        <v>3.760277411797162</v>
      </c>
      <c r="F5325" s="132">
        <v>36.446980096087849</v>
      </c>
      <c r="G5325" s="92">
        <v>87.698471069335938</v>
      </c>
      <c r="H5325" s="91">
        <v>62.308300018310547</v>
      </c>
      <c r="I5325" s="90">
        <v>80.828125</v>
      </c>
    </row>
    <row r="5326" spans="1:9">
      <c r="A5326" s="65" t="s">
        <v>2904</v>
      </c>
      <c r="B5326" s="65" t="s">
        <v>2903</v>
      </c>
      <c r="C5326" s="131">
        <v>4.0979999999999999</v>
      </c>
      <c r="D5326" s="132">
        <v>16.793603897094727</v>
      </c>
      <c r="E5326" s="132">
        <v>4.6649154085533828</v>
      </c>
      <c r="F5326" s="132">
        <v>36.02195945945946</v>
      </c>
      <c r="G5326" s="92">
        <v>86.668052673339844</v>
      </c>
      <c r="H5326" s="91">
        <v>61.673351287841797</v>
      </c>
      <c r="I5326" s="90">
        <v>79.904716491699219</v>
      </c>
    </row>
    <row r="5327" spans="1:9">
      <c r="A5327" s="65" t="s">
        <v>2902</v>
      </c>
      <c r="B5327" s="65" t="s">
        <v>2901</v>
      </c>
      <c r="C5327" s="131">
        <v>4.2889999999999997</v>
      </c>
      <c r="D5327" s="132">
        <v>18.39552116394043</v>
      </c>
      <c r="E5327" s="132">
        <v>5.0191856765420688</v>
      </c>
      <c r="F5327" s="132">
        <v>33.263570691434467</v>
      </c>
      <c r="G5327" s="92">
        <v>85.851409912109375</v>
      </c>
      <c r="H5327" s="91">
        <v>60.419185638427734</v>
      </c>
      <c r="I5327" s="90">
        <v>78.969680786132813</v>
      </c>
    </row>
    <row r="5328" spans="1:9">
      <c r="A5328" s="65" t="s">
        <v>2900</v>
      </c>
      <c r="B5328" s="65" t="s">
        <v>2899</v>
      </c>
      <c r="C5328" s="131">
        <v>4.0380000000000003</v>
      </c>
      <c r="D5328" s="132">
        <v>16.305444717407227</v>
      </c>
      <c r="E5328" s="132">
        <v>4.1983578666203414</v>
      </c>
      <c r="F5328" s="132">
        <v>35.18760600130463</v>
      </c>
      <c r="G5328" s="92">
        <v>87.0457763671875</v>
      </c>
      <c r="H5328" s="91">
        <v>61.601482391357422</v>
      </c>
      <c r="I5328" s="90">
        <v>80.160781860351563</v>
      </c>
    </row>
    <row r="5329" spans="1:9">
      <c r="A5329" s="65" t="s">
        <v>2898</v>
      </c>
      <c r="B5329" s="65" t="s">
        <v>2897</v>
      </c>
      <c r="C5329" s="131">
        <v>3.7349999999999999</v>
      </c>
      <c r="D5329" s="132">
        <v>13.950224876403809</v>
      </c>
      <c r="E5329" s="132">
        <v>4.24120480878668</v>
      </c>
      <c r="F5329" s="132">
        <v>38.243711890243901</v>
      </c>
      <c r="G5329" s="92">
        <v>87.194503784179688</v>
      </c>
      <c r="H5329" s="91">
        <v>62.583820343017578</v>
      </c>
      <c r="I5329" s="90">
        <v>80.535079956054688</v>
      </c>
    </row>
    <row r="5330" spans="1:9">
      <c r="A5330" s="65" t="s">
        <v>2896</v>
      </c>
      <c r="B5330" s="65" t="s">
        <v>2895</v>
      </c>
      <c r="C5330" s="131">
        <v>4.6929999999999996</v>
      </c>
      <c r="D5330" s="132">
        <v>22.024248123168945</v>
      </c>
      <c r="E5330" s="132">
        <v>4.6802429435519119</v>
      </c>
      <c r="F5330" s="132">
        <v>33.96171648987464</v>
      </c>
      <c r="G5330" s="92">
        <v>87.104972839355469</v>
      </c>
      <c r="H5330" s="91">
        <v>61.334640502929688</v>
      </c>
      <c r="I5330" s="90">
        <v>80.131752014160156</v>
      </c>
    </row>
    <row r="5331" spans="1:9">
      <c r="A5331" s="65" t="s">
        <v>2894</v>
      </c>
      <c r="B5331" s="65" t="s">
        <v>2893</v>
      </c>
      <c r="C5331" s="131">
        <v>4.6340000000000003</v>
      </c>
      <c r="D5331" s="132">
        <v>21.473955154418945</v>
      </c>
      <c r="E5331" s="132">
        <v>3.898627087852983</v>
      </c>
      <c r="F5331" s="132">
        <v>32.824876866546788</v>
      </c>
      <c r="G5331" s="92">
        <v>87.861030578613281</v>
      </c>
      <c r="H5331" s="91">
        <v>61.366180419921875</v>
      </c>
      <c r="I5331" s="90">
        <v>80.691764831542969</v>
      </c>
    </row>
    <row r="5332" spans="1:9">
      <c r="A5332" s="65" t="s">
        <v>2892</v>
      </c>
      <c r="B5332" s="65" t="s">
        <v>2891</v>
      </c>
      <c r="C5332" s="131">
        <v>5.4630000000000001</v>
      </c>
      <c r="D5332" s="132">
        <v>29.844369888305664</v>
      </c>
      <c r="E5332" s="132">
        <v>3.5678357209447524</v>
      </c>
      <c r="F5332" s="132">
        <v>39.927898992136448</v>
      </c>
      <c r="G5332" s="92">
        <v>91.169815063476563</v>
      </c>
      <c r="H5332" s="91">
        <v>65.370094299316406</v>
      </c>
      <c r="I5332" s="90">
        <v>84.188644409179688</v>
      </c>
    </row>
    <row r="5333" spans="1:9">
      <c r="A5333" s="65" t="s">
        <v>2890</v>
      </c>
      <c r="B5333" s="65" t="s">
        <v>2889</v>
      </c>
      <c r="C5333" s="131">
        <v>5.5030000000000001</v>
      </c>
      <c r="D5333" s="132">
        <v>30.283008575439453</v>
      </c>
      <c r="E5333" s="132">
        <v>5.125296590239949</v>
      </c>
      <c r="F5333" s="132">
        <v>32.054079696394687</v>
      </c>
      <c r="G5333" s="92">
        <v>87.288063049316406</v>
      </c>
      <c r="H5333" s="91">
        <v>60.917678833007813</v>
      </c>
      <c r="I5333" s="90">
        <v>80.152481079101563</v>
      </c>
    </row>
    <row r="5334" spans="1:9">
      <c r="A5334" s="65" t="s">
        <v>2888</v>
      </c>
      <c r="B5334" s="65" t="s">
        <v>2887</v>
      </c>
      <c r="C5334" s="131">
        <v>5.7389999999999999</v>
      </c>
      <c r="D5334" s="132">
        <v>32.936122894287109</v>
      </c>
      <c r="E5334" s="132">
        <v>5.1388091630879877</v>
      </c>
      <c r="F5334" s="132">
        <v>32.808987603305788</v>
      </c>
      <c r="G5334" s="92">
        <v>87.793197631835938</v>
      </c>
      <c r="H5334" s="91">
        <v>61.432655334472656</v>
      </c>
      <c r="I5334" s="90">
        <v>80.6602783203125</v>
      </c>
    </row>
    <row r="5335" spans="1:9">
      <c r="A5335" s="65" t="s">
        <v>2886</v>
      </c>
      <c r="B5335" s="65" t="s">
        <v>2885</v>
      </c>
      <c r="C5335" s="131">
        <v>5.4939999999999998</v>
      </c>
      <c r="D5335" s="132">
        <v>30.184036254882813</v>
      </c>
      <c r="E5335" s="132">
        <v>5.0661151752048266</v>
      </c>
      <c r="F5335" s="132">
        <v>31.974807253773484</v>
      </c>
      <c r="G5335" s="92">
        <v>87.340065002441406</v>
      </c>
      <c r="H5335" s="91">
        <v>60.919219970703125</v>
      </c>
      <c r="I5335" s="90">
        <v>80.190826416015625</v>
      </c>
    </row>
    <row r="5336" spans="1:9">
      <c r="A5336" s="65" t="s">
        <v>2884</v>
      </c>
      <c r="B5336" s="65" t="s">
        <v>2883</v>
      </c>
      <c r="C5336" s="131">
        <v>6.202</v>
      </c>
      <c r="D5336" s="132">
        <v>38.464805603027344</v>
      </c>
      <c r="E5336" s="132">
        <v>4.889489867459397</v>
      </c>
      <c r="F5336" s="132">
        <v>35.463702782527591</v>
      </c>
      <c r="G5336" s="92">
        <v>89.429130554199219</v>
      </c>
      <c r="H5336" s="91">
        <v>63.135429382324219</v>
      </c>
      <c r="I5336" s="90">
        <v>82.314292907714844</v>
      </c>
    </row>
    <row r="5337" spans="1:9">
      <c r="A5337" s="65" t="s">
        <v>2882</v>
      </c>
      <c r="B5337" s="65" t="s">
        <v>2881</v>
      </c>
      <c r="C5337" s="131">
        <v>5.8609999999999998</v>
      </c>
      <c r="D5337" s="132">
        <v>34.351322174072266</v>
      </c>
      <c r="E5337" s="132">
        <v>4.8186501287605408</v>
      </c>
      <c r="F5337" s="132">
        <v>38.762005649717516</v>
      </c>
      <c r="G5337" s="92">
        <v>89.751358032226563</v>
      </c>
      <c r="H5337" s="91">
        <v>64.304718017578125</v>
      </c>
      <c r="I5337" s="90">
        <v>82.865730285644531</v>
      </c>
    </row>
    <row r="5338" spans="1:9">
      <c r="A5338" s="65" t="s">
        <v>2880</v>
      </c>
      <c r="B5338" s="65" t="s">
        <v>2879</v>
      </c>
      <c r="C5338" s="131">
        <v>6.6520000000000001</v>
      </c>
      <c r="D5338" s="132">
        <v>44.249103546142578</v>
      </c>
      <c r="E5338" s="132">
        <v>3.8336891617761659</v>
      </c>
      <c r="F5338" s="132">
        <v>38.590420560747667</v>
      </c>
      <c r="G5338" s="92">
        <v>92.279701232910156</v>
      </c>
      <c r="H5338" s="91">
        <v>65.605232238769531</v>
      </c>
      <c r="I5338" s="90">
        <v>85.061836242675781</v>
      </c>
    </row>
    <row r="5339" spans="1:9">
      <c r="A5339" s="65" t="s">
        <v>2878</v>
      </c>
      <c r="B5339" s="65" t="s">
        <v>2877</v>
      </c>
      <c r="C5339" s="131">
        <v>5.47</v>
      </c>
      <c r="D5339" s="132">
        <v>29.920900344848633</v>
      </c>
      <c r="E5339" s="132">
        <v>3.8436436743243174</v>
      </c>
      <c r="F5339" s="132">
        <v>39.980066053314459</v>
      </c>
      <c r="G5339" s="92">
        <v>90.804054260253906</v>
      </c>
      <c r="H5339" s="91">
        <v>65.197502136230469</v>
      </c>
      <c r="I5339" s="90">
        <v>83.875152587890625</v>
      </c>
    </row>
    <row r="5340" spans="1:9">
      <c r="A5340" s="65" t="s">
        <v>2876</v>
      </c>
      <c r="B5340" s="65" t="s">
        <v>2875</v>
      </c>
      <c r="C5340" s="131">
        <v>6.0519999999999996</v>
      </c>
      <c r="D5340" s="132">
        <v>36.626705169677734</v>
      </c>
      <c r="E5340" s="132">
        <v>4.8272799928404586</v>
      </c>
      <c r="F5340" s="132">
        <v>37.071956264775416</v>
      </c>
      <c r="G5340" s="92">
        <v>89.649925231933594</v>
      </c>
      <c r="H5340" s="91">
        <v>63.740135192871094</v>
      </c>
      <c r="I5340" s="90">
        <v>82.638969421386719</v>
      </c>
    </row>
    <row r="5341" spans="1:9">
      <c r="A5341" s="65" t="s">
        <v>2766</v>
      </c>
      <c r="B5341" s="65" t="s">
        <v>2765</v>
      </c>
      <c r="C5341" s="131">
        <v>2.2040000000000002</v>
      </c>
      <c r="D5341" s="132">
        <v>4.8576159477233887</v>
      </c>
      <c r="E5341" s="132">
        <v>3.4403523122097641</v>
      </c>
      <c r="F5341" s="132">
        <v>35.658324395185318</v>
      </c>
      <c r="G5341" s="92">
        <v>85.330970764160156</v>
      </c>
      <c r="H5341" s="91">
        <v>60.541046142578125</v>
      </c>
      <c r="I5341" s="90">
        <v>78.623039245605469</v>
      </c>
    </row>
    <row r="5342" spans="1:9">
      <c r="A5342" s="65" t="s">
        <v>2764</v>
      </c>
      <c r="B5342" s="65" t="s">
        <v>2763</v>
      </c>
      <c r="C5342" s="131">
        <v>1.093</v>
      </c>
      <c r="D5342" s="132">
        <v>1.1946489810943604</v>
      </c>
      <c r="E5342" s="132">
        <v>3.8267483730830691</v>
      </c>
      <c r="F5342" s="132">
        <v>38.126950176144945</v>
      </c>
      <c r="G5342" s="92">
        <v>83.546531677246094</v>
      </c>
      <c r="H5342" s="91">
        <v>60.129505157470703</v>
      </c>
      <c r="I5342" s="90">
        <v>77.210098266601563</v>
      </c>
    </row>
    <row r="5343" spans="1:9">
      <c r="A5343" s="65" t="s">
        <v>2762</v>
      </c>
      <c r="B5343" s="65" t="s">
        <v>2761</v>
      </c>
      <c r="C5343" s="131">
        <v>3.2690000000000001</v>
      </c>
      <c r="D5343" s="132">
        <v>10.686361312866211</v>
      </c>
      <c r="E5343" s="132">
        <v>3.547928843567385</v>
      </c>
      <c r="F5343" s="132">
        <v>34.499088145896657</v>
      </c>
      <c r="G5343" s="92">
        <v>86.608024597167969</v>
      </c>
      <c r="H5343" s="91">
        <v>61.042652130126953</v>
      </c>
      <c r="I5343" s="90">
        <v>79.690269470214844</v>
      </c>
    </row>
    <row r="5344" spans="1:9">
      <c r="A5344" s="65" t="s">
        <v>2760</v>
      </c>
      <c r="B5344" s="65" t="s">
        <v>2759</v>
      </c>
      <c r="C5344" s="131">
        <v>0.78600000000000003</v>
      </c>
      <c r="D5344" s="132">
        <v>0.61779600381851196</v>
      </c>
      <c r="E5344" s="132">
        <v>4.0329476826248269</v>
      </c>
      <c r="F5344" s="132">
        <v>39.131660420400848</v>
      </c>
      <c r="G5344" s="92">
        <v>82.979751586914063</v>
      </c>
      <c r="H5344" s="91">
        <v>60.069671630859375</v>
      </c>
      <c r="I5344" s="90">
        <v>76.780494689941406</v>
      </c>
    </row>
    <row r="5345" spans="1:9">
      <c r="A5345" s="65" t="s">
        <v>2758</v>
      </c>
      <c r="B5345" s="65" t="s">
        <v>2757</v>
      </c>
      <c r="C5345" s="131">
        <v>2.556</v>
      </c>
      <c r="D5345" s="132">
        <v>6.5331358909606934</v>
      </c>
      <c r="E5345" s="132">
        <v>4.1624949437462595</v>
      </c>
      <c r="F5345" s="132">
        <v>31.26542507819164</v>
      </c>
      <c r="G5345" s="92">
        <v>83.898551940917969</v>
      </c>
      <c r="H5345" s="91">
        <v>58.505718231201172</v>
      </c>
      <c r="I5345" s="90">
        <v>77.027481079101563</v>
      </c>
    </row>
    <row r="5346" spans="1:9">
      <c r="A5346" s="65" t="s">
        <v>2756</v>
      </c>
      <c r="B5346" s="65" t="s">
        <v>2755</v>
      </c>
      <c r="C5346" s="131">
        <v>1.1459999999999999</v>
      </c>
      <c r="D5346" s="132">
        <v>1.3133159875869751</v>
      </c>
      <c r="E5346" s="132">
        <v>3.5026369643437647</v>
      </c>
      <c r="F5346" s="132">
        <v>41.755933868063515</v>
      </c>
      <c r="G5346" s="92">
        <v>84.895797729492188</v>
      </c>
      <c r="H5346" s="91">
        <v>61.968605041503906</v>
      </c>
      <c r="I5346" s="90">
        <v>78.691909790039063</v>
      </c>
    </row>
    <row r="5347" spans="1:9">
      <c r="A5347" s="65" t="s">
        <v>2754</v>
      </c>
      <c r="B5347" s="65" t="s">
        <v>2753</v>
      </c>
      <c r="C5347" s="131">
        <v>1.117</v>
      </c>
      <c r="D5347" s="132">
        <v>1.2476890087127686</v>
      </c>
      <c r="E5347" s="132">
        <v>3.8456516765277429</v>
      </c>
      <c r="F5347" s="132">
        <v>38.96507677673597</v>
      </c>
      <c r="G5347" s="92">
        <v>83.745376586914063</v>
      </c>
      <c r="H5347" s="91">
        <v>60.498794555664063</v>
      </c>
      <c r="I5347" s="90">
        <v>77.455062866210938</v>
      </c>
    </row>
    <row r="5348" spans="1:9">
      <c r="A5348" s="65" t="s">
        <v>2752</v>
      </c>
      <c r="B5348" s="65" t="s">
        <v>2751</v>
      </c>
      <c r="C5348" s="131">
        <v>3.6920000000000002</v>
      </c>
      <c r="D5348" s="132">
        <v>13.630864143371582</v>
      </c>
      <c r="E5348" s="132">
        <v>3.6433289123631272</v>
      </c>
      <c r="F5348" s="132">
        <v>39.700235373234698</v>
      </c>
      <c r="G5348" s="92">
        <v>88.292488098144531</v>
      </c>
      <c r="H5348" s="91">
        <v>63.598289489746094</v>
      </c>
      <c r="I5348" s="90">
        <v>81.610466003417969</v>
      </c>
    </row>
    <row r="5349" spans="1:9">
      <c r="A5349" s="65" t="s">
        <v>2750</v>
      </c>
      <c r="B5349" s="65" t="s">
        <v>2749</v>
      </c>
      <c r="C5349" s="131">
        <v>2.2719999999999998</v>
      </c>
      <c r="D5349" s="132">
        <v>5.1619839668273926</v>
      </c>
      <c r="E5349" s="132">
        <v>3.7308837484056436</v>
      </c>
      <c r="F5349" s="132">
        <v>36.505627832188274</v>
      </c>
      <c r="G5349" s="92">
        <v>85.219314575195313</v>
      </c>
      <c r="H5349" s="91">
        <v>60.760482788085938</v>
      </c>
      <c r="I5349" s="90">
        <v>78.600975036621094</v>
      </c>
    </row>
    <row r="5350" spans="1:9">
      <c r="A5350" s="65" t="s">
        <v>2748</v>
      </c>
      <c r="B5350" s="65" t="s">
        <v>2747</v>
      </c>
      <c r="C5350" s="131">
        <v>0.61</v>
      </c>
      <c r="D5350" s="132">
        <v>0.37209999561309814</v>
      </c>
      <c r="E5350" s="132">
        <v>4.0500478395038666</v>
      </c>
      <c r="F5350" s="132">
        <v>35.602180639457785</v>
      </c>
      <c r="G5350" s="92">
        <v>81.882720947265625</v>
      </c>
      <c r="H5350" s="91">
        <v>58.358722686767578</v>
      </c>
      <c r="I5350" s="90">
        <v>75.517341613769531</v>
      </c>
    </row>
    <row r="5351" spans="1:9">
      <c r="A5351" s="65" t="s">
        <v>2746</v>
      </c>
      <c r="B5351" s="65" t="s">
        <v>2745</v>
      </c>
      <c r="C5351" s="131">
        <v>0.89300000000000002</v>
      </c>
      <c r="D5351" s="132">
        <v>0.79744899272918701</v>
      </c>
      <c r="E5351" s="132">
        <v>3.4635699120524106</v>
      </c>
      <c r="F5351" s="132">
        <v>39.326266345055224</v>
      </c>
      <c r="G5351" s="92">
        <v>83.998565673828125</v>
      </c>
      <c r="H5351" s="91">
        <v>60.685420989990234</v>
      </c>
      <c r="I5351" s="90">
        <v>77.690238952636719</v>
      </c>
    </row>
    <row r="5352" spans="1:9">
      <c r="A5352" s="65" t="s">
        <v>2744</v>
      </c>
      <c r="B5352" s="65" t="s">
        <v>2743</v>
      </c>
      <c r="C5352" s="131">
        <v>1.7749999999999999</v>
      </c>
      <c r="D5352" s="132">
        <v>3.1506249904632568</v>
      </c>
      <c r="E5352" s="132">
        <v>3.3870455602303093</v>
      </c>
      <c r="F5352" s="132">
        <v>34.852131012744962</v>
      </c>
      <c r="G5352" s="92">
        <v>84.539154052734375</v>
      </c>
      <c r="H5352" s="91">
        <v>59.787887573242188</v>
      </c>
      <c r="I5352" s="90">
        <v>77.841690063476563</v>
      </c>
    </row>
    <row r="5353" spans="1:9">
      <c r="A5353" s="65" t="s">
        <v>2742</v>
      </c>
      <c r="B5353" s="65" t="s">
        <v>2741</v>
      </c>
      <c r="C5353" s="131">
        <v>2.8610000000000002</v>
      </c>
      <c r="D5353" s="132">
        <v>8.1853208541870117</v>
      </c>
      <c r="E5353" s="132">
        <v>4.3837581064807214</v>
      </c>
      <c r="F5353" s="132">
        <v>32.876896076219133</v>
      </c>
      <c r="G5353" s="92">
        <v>84.428909301757813</v>
      </c>
      <c r="H5353" s="91">
        <v>59.338615417480469</v>
      </c>
      <c r="I5353" s="90">
        <v>77.639701843261719</v>
      </c>
    </row>
    <row r="5354" spans="1:9">
      <c r="A5354" s="65" t="s">
        <v>2740</v>
      </c>
      <c r="B5354" s="65" t="s">
        <v>2739</v>
      </c>
      <c r="C5354" s="131">
        <v>3.52</v>
      </c>
      <c r="D5354" s="132">
        <v>12.390399932861328</v>
      </c>
      <c r="E5354" s="132">
        <v>4.0396319283946882</v>
      </c>
      <c r="F5354" s="132">
        <v>37.815632239970732</v>
      </c>
      <c r="G5354" s="92">
        <v>87.047317504882813</v>
      </c>
      <c r="H5354" s="91">
        <v>62.341350555419922</v>
      </c>
      <c r="I5354" s="90">
        <v>80.362106323242188</v>
      </c>
    </row>
    <row r="5355" spans="1:9">
      <c r="A5355" s="65" t="s">
        <v>2738</v>
      </c>
      <c r="B5355" s="65" t="s">
        <v>2737</v>
      </c>
      <c r="C5355" s="131">
        <v>1.2789999999999999</v>
      </c>
      <c r="D5355" s="132">
        <v>1.6358410120010376</v>
      </c>
      <c r="E5355" s="132">
        <v>4.3039909176715749</v>
      </c>
      <c r="F5355" s="132">
        <v>37.596623609157184</v>
      </c>
      <c r="G5355" s="92">
        <v>83.059150695800781</v>
      </c>
      <c r="H5355" s="91">
        <v>59.758193969726563</v>
      </c>
      <c r="I5355" s="90">
        <v>76.754127502441406</v>
      </c>
    </row>
    <row r="5356" spans="1:9">
      <c r="A5356" s="65" t="s">
        <v>2736</v>
      </c>
      <c r="B5356" s="65" t="s">
        <v>2735</v>
      </c>
      <c r="C5356" s="131">
        <v>6.7930000000000001</v>
      </c>
      <c r="D5356" s="132">
        <v>46.144847869873047</v>
      </c>
      <c r="E5356" s="132">
        <v>4.0819220422235434</v>
      </c>
      <c r="F5356" s="132">
        <v>39.178112648221344</v>
      </c>
      <c r="G5356" s="92">
        <v>92.270103454589844</v>
      </c>
      <c r="H5356" s="91">
        <v>65.788291931152344</v>
      </c>
      <c r="I5356" s="90">
        <v>85.1043701171875</v>
      </c>
    </row>
    <row r="5357" spans="1:9">
      <c r="A5357" s="65" t="s">
        <v>2734</v>
      </c>
      <c r="B5357" s="65" t="s">
        <v>2733</v>
      </c>
      <c r="C5357" s="131">
        <v>3.08</v>
      </c>
      <c r="D5357" s="132">
        <v>9.4863996505737305</v>
      </c>
      <c r="E5357" s="132">
        <v>4.7166590292677792</v>
      </c>
      <c r="F5357" s="132">
        <v>29.961610622023379</v>
      </c>
      <c r="G5357" s="92">
        <v>83.657585144042969</v>
      </c>
      <c r="H5357" s="91">
        <v>58.072948455810547</v>
      </c>
      <c r="I5357" s="90">
        <v>76.734619140625</v>
      </c>
    </row>
    <row r="5358" spans="1:9">
      <c r="A5358" s="65" t="s">
        <v>2732</v>
      </c>
      <c r="B5358" s="65" t="s">
        <v>2731</v>
      </c>
      <c r="C5358" s="131">
        <v>6.8680000000000003</v>
      </c>
      <c r="D5358" s="132">
        <v>47.169422149658203</v>
      </c>
      <c r="E5358" s="132">
        <v>3.8802100510763675</v>
      </c>
      <c r="F5358" s="132">
        <v>41.576739595328178</v>
      </c>
      <c r="G5358" s="92">
        <v>93.198280334472656</v>
      </c>
      <c r="H5358" s="91">
        <v>67.016593933105469</v>
      </c>
      <c r="I5358" s="90">
        <v>86.113754272460938</v>
      </c>
    </row>
    <row r="5359" spans="1:9">
      <c r="A5359" s="65" t="s">
        <v>2730</v>
      </c>
      <c r="B5359" s="65" t="s">
        <v>2729</v>
      </c>
      <c r="C5359" s="131">
        <v>1.5229999999999999</v>
      </c>
      <c r="D5359" s="132">
        <v>2.3195290565490723</v>
      </c>
      <c r="E5359" s="132">
        <v>3.3619841281058322</v>
      </c>
      <c r="F5359" s="132">
        <v>35.153995345228857</v>
      </c>
      <c r="G5359" s="92">
        <v>84.23553466796875</v>
      </c>
      <c r="H5359" s="91">
        <v>59.666748046875</v>
      </c>
      <c r="I5359" s="90">
        <v>77.587448120117188</v>
      </c>
    </row>
    <row r="5360" spans="1:9">
      <c r="A5360" s="65" t="s">
        <v>2728</v>
      </c>
      <c r="B5360" s="65" t="s">
        <v>2727</v>
      </c>
      <c r="C5360" s="131">
        <v>1.744</v>
      </c>
      <c r="D5360" s="132">
        <v>3.0415360927581787</v>
      </c>
      <c r="E5360" s="132">
        <v>4.4899958417637222</v>
      </c>
      <c r="F5360" s="132">
        <v>34.049605278661481</v>
      </c>
      <c r="G5360" s="92">
        <v>82.75933837890625</v>
      </c>
      <c r="H5360" s="91">
        <v>58.610000610351563</v>
      </c>
      <c r="I5360" s="90">
        <v>76.224746704101563</v>
      </c>
    </row>
    <row r="5361" spans="1:9">
      <c r="A5361" s="65" t="s">
        <v>2726</v>
      </c>
      <c r="B5361" s="65" t="s">
        <v>2725</v>
      </c>
      <c r="C5361" s="131">
        <v>1.9490000000000001</v>
      </c>
      <c r="D5361" s="132">
        <v>3.7986009120941162</v>
      </c>
      <c r="E5361" s="132">
        <v>3.6102767499806698</v>
      </c>
      <c r="F5361" s="132">
        <v>35.417691074291824</v>
      </c>
      <c r="G5361" s="92">
        <v>84.630355834960938</v>
      </c>
      <c r="H5361" s="91">
        <v>60.049224853515625</v>
      </c>
      <c r="I5361" s="90">
        <v>77.978927612304688</v>
      </c>
    </row>
    <row r="5362" spans="1:9">
      <c r="A5362" s="65" t="s">
        <v>2724</v>
      </c>
      <c r="B5362" s="65" t="s">
        <v>2723</v>
      </c>
      <c r="C5362" s="131">
        <v>3.5510000000000002</v>
      </c>
      <c r="D5362" s="132">
        <v>12.609601020812988</v>
      </c>
      <c r="E5362" s="132">
        <v>4.2039162871895535</v>
      </c>
      <c r="F5362" s="132">
        <v>28.864209411991148</v>
      </c>
      <c r="G5362" s="92">
        <v>84.873466491699219</v>
      </c>
      <c r="H5362" s="91">
        <v>58.440101623535156</v>
      </c>
      <c r="I5362" s="90">
        <v>77.720840454101563</v>
      </c>
    </row>
    <row r="5363" spans="1:9">
      <c r="A5363" s="65" t="s">
        <v>2722</v>
      </c>
      <c r="B5363" s="65" t="s">
        <v>2721</v>
      </c>
      <c r="C5363" s="131">
        <v>2.2069999999999999</v>
      </c>
      <c r="D5363" s="132">
        <v>4.8708491325378418</v>
      </c>
      <c r="E5363" s="132">
        <v>3.8813303875227545</v>
      </c>
      <c r="F5363" s="132">
        <v>30.895279081898799</v>
      </c>
      <c r="G5363" s="92">
        <v>83.65594482421875</v>
      </c>
      <c r="H5363" s="91">
        <v>58.194812774658203</v>
      </c>
      <c r="I5363" s="90">
        <v>76.766395568847656</v>
      </c>
    </row>
    <row r="5364" spans="1:9">
      <c r="A5364" s="65" t="s">
        <v>2720</v>
      </c>
      <c r="B5364" s="65" t="s">
        <v>2719</v>
      </c>
      <c r="C5364" s="131">
        <v>4.4800000000000004</v>
      </c>
      <c r="D5364" s="132">
        <v>20.070400238037109</v>
      </c>
      <c r="E5364" s="132">
        <v>3.8382910438071494</v>
      </c>
      <c r="F5364" s="132">
        <v>39.42817813765182</v>
      </c>
      <c r="G5364" s="92">
        <v>89.178131103515625</v>
      </c>
      <c r="H5364" s="91">
        <v>64.080841064453125</v>
      </c>
      <c r="I5364" s="90">
        <v>82.387031555175781</v>
      </c>
    </row>
    <row r="5365" spans="1:9">
      <c r="A5365" s="65" t="s">
        <v>2718</v>
      </c>
      <c r="B5365" s="65" t="s">
        <v>2717</v>
      </c>
      <c r="C5365" s="131">
        <v>8.9649999999999999</v>
      </c>
      <c r="D5365" s="132">
        <v>80.371223449707031</v>
      </c>
      <c r="E5365" s="132">
        <v>3.9405829676150792</v>
      </c>
      <c r="F5365" s="132">
        <v>38.848645076007934</v>
      </c>
      <c r="G5365" s="92">
        <v>95.548301696777344</v>
      </c>
      <c r="H5365" s="91">
        <v>67.373886108398438</v>
      </c>
      <c r="I5365" s="90">
        <v>87.924560546875</v>
      </c>
    </row>
    <row r="5366" spans="1:9">
      <c r="A5366" s="65" t="s">
        <v>2716</v>
      </c>
      <c r="B5366" s="65" t="s">
        <v>2715</v>
      </c>
      <c r="C5366" s="131">
        <v>5.8789999999999996</v>
      </c>
      <c r="D5366" s="132">
        <v>34.562641143798828</v>
      </c>
      <c r="E5366" s="132">
        <v>3.9071017671063144</v>
      </c>
      <c r="F5366" s="132">
        <v>41.243593029215788</v>
      </c>
      <c r="G5366" s="92">
        <v>91.612640380859375</v>
      </c>
      <c r="H5366" s="91">
        <v>66.040641784667969</v>
      </c>
      <c r="I5366" s="90">
        <v>84.693092346191406</v>
      </c>
    </row>
    <row r="5367" spans="1:9">
      <c r="A5367" s="65" t="s">
        <v>2714</v>
      </c>
      <c r="B5367" s="65" t="s">
        <v>2713</v>
      </c>
      <c r="C5367" s="131">
        <v>9.8260000000000005</v>
      </c>
      <c r="D5367" s="132">
        <v>96.550277709960938</v>
      </c>
      <c r="E5367" s="132">
        <v>4.1310155460283289</v>
      </c>
      <c r="F5367" s="132">
        <v>35.717527986505139</v>
      </c>
      <c r="G5367" s="92">
        <v>95.800209045410156</v>
      </c>
      <c r="H5367" s="91">
        <v>66.479049682617188</v>
      </c>
      <c r="I5367" s="90">
        <v>87.866172790527344</v>
      </c>
    </row>
    <row r="5368" spans="1:9">
      <c r="A5368" s="65" t="s">
        <v>2712</v>
      </c>
      <c r="B5368" s="65" t="s">
        <v>2711</v>
      </c>
      <c r="C5368" s="131">
        <v>5.6139999999999999</v>
      </c>
      <c r="D5368" s="132">
        <v>31.516996383666992</v>
      </c>
      <c r="E5368" s="132">
        <v>4.1277134096501857</v>
      </c>
      <c r="F5368" s="132">
        <v>36.650233014471425</v>
      </c>
      <c r="G5368" s="92">
        <v>89.88140869140625</v>
      </c>
      <c r="H5368" s="91">
        <v>63.6973876953125</v>
      </c>
      <c r="I5368" s="90">
        <v>82.796249389648438</v>
      </c>
    </row>
    <row r="5369" spans="1:9">
      <c r="A5369" s="65" t="s">
        <v>2710</v>
      </c>
      <c r="B5369" s="65" t="s">
        <v>2709</v>
      </c>
      <c r="C5369" s="131">
        <v>4.2619999999999996</v>
      </c>
      <c r="D5369" s="132">
        <v>18.164644241333008</v>
      </c>
      <c r="E5369" s="132">
        <v>4.0131662998995994</v>
      </c>
      <c r="F5369" s="132">
        <v>29.960685655807605</v>
      </c>
      <c r="G5369" s="92">
        <v>86.4901123046875</v>
      </c>
      <c r="H5369" s="91">
        <v>59.720458984375</v>
      </c>
      <c r="I5369" s="90">
        <v>79.246490478515625</v>
      </c>
    </row>
    <row r="5370" spans="1:9">
      <c r="A5370" s="65" t="s">
        <v>2708</v>
      </c>
      <c r="B5370" s="65" t="s">
        <v>2707</v>
      </c>
      <c r="C5370" s="131">
        <v>6.2220000000000004</v>
      </c>
      <c r="D5370" s="132">
        <v>38.713283538818359</v>
      </c>
      <c r="E5370" s="132">
        <v>3.8189061570466802</v>
      </c>
      <c r="F5370" s="132">
        <v>38.750753131441257</v>
      </c>
      <c r="G5370" s="92">
        <v>91.696121215820313</v>
      </c>
      <c r="H5370" s="91">
        <v>65.331512451171875</v>
      </c>
      <c r="I5370" s="90">
        <v>84.562095642089844</v>
      </c>
    </row>
    <row r="5371" spans="1:9">
      <c r="A5371" s="65" t="s">
        <v>2706</v>
      </c>
      <c r="B5371" s="65" t="s">
        <v>2705</v>
      </c>
      <c r="C5371" s="131">
        <v>5.7939999999999996</v>
      </c>
      <c r="D5371" s="132">
        <v>33.5704345703125</v>
      </c>
      <c r="E5371" s="132">
        <v>3.8311317856982092</v>
      </c>
      <c r="F5371" s="132">
        <v>38.538995660260383</v>
      </c>
      <c r="G5371" s="92">
        <v>90.990043640136719</v>
      </c>
      <c r="H5371" s="91">
        <v>64.872016906738281</v>
      </c>
      <c r="I5371" s="90">
        <v>83.922744750976563</v>
      </c>
    </row>
    <row r="5372" spans="1:9">
      <c r="A5372" s="65" t="s">
        <v>2704</v>
      </c>
      <c r="B5372" s="65" t="s">
        <v>2703</v>
      </c>
      <c r="C5372" s="131">
        <v>6.7779999999999996</v>
      </c>
      <c r="D5372" s="132">
        <v>45.9412841796875</v>
      </c>
      <c r="E5372" s="132">
        <v>3.9395108649705857</v>
      </c>
      <c r="F5372" s="132">
        <v>35.634557089929267</v>
      </c>
      <c r="G5372" s="92">
        <v>91.659980773925781</v>
      </c>
      <c r="H5372" s="91">
        <v>64.371109008789063</v>
      </c>
      <c r="I5372" s="90">
        <v>84.275863647460938</v>
      </c>
    </row>
    <row r="5373" spans="1:9">
      <c r="A5373" s="65" t="s">
        <v>3186</v>
      </c>
      <c r="B5373" s="65" t="s">
        <v>3185</v>
      </c>
      <c r="C5373" s="131">
        <v>3.7690000000000001</v>
      </c>
      <c r="D5373" s="132">
        <v>14.205361366271973</v>
      </c>
      <c r="E5373" s="132">
        <v>3.9068347622178532</v>
      </c>
      <c r="F5373" s="132">
        <v>40.670007612281147</v>
      </c>
      <c r="G5373" s="92">
        <v>88.25750732421875</v>
      </c>
      <c r="H5373" s="91">
        <v>63.893024444580078</v>
      </c>
      <c r="I5373" s="90">
        <v>81.664703369140625</v>
      </c>
    </row>
    <row r="5374" spans="1:9">
      <c r="A5374" s="65" t="s">
        <v>3184</v>
      </c>
      <c r="B5374" s="65" t="s">
        <v>3183</v>
      </c>
      <c r="C5374" s="131">
        <v>3.5310000000000001</v>
      </c>
      <c r="D5374" s="132">
        <v>12.467961311340332</v>
      </c>
      <c r="E5374" s="132">
        <v>1.9997407728025871</v>
      </c>
      <c r="F5374" s="132">
        <v>44.315302144249515</v>
      </c>
      <c r="G5374" s="92">
        <v>91.379707336425781</v>
      </c>
      <c r="H5374" s="91">
        <v>66.605438232421875</v>
      </c>
      <c r="I5374" s="90">
        <v>84.676017761230469</v>
      </c>
    </row>
    <row r="5375" spans="1:9">
      <c r="A5375" s="65" t="s">
        <v>3182</v>
      </c>
      <c r="B5375" s="65" t="s">
        <v>3181</v>
      </c>
      <c r="C5375" s="131">
        <v>5.4619999999999997</v>
      </c>
      <c r="D5375" s="132">
        <v>29.833444595336914</v>
      </c>
      <c r="E5375" s="132">
        <v>1.7720832938712747</v>
      </c>
      <c r="F5375" s="132">
        <v>44.036849378166742</v>
      </c>
      <c r="G5375" s="92">
        <v>94.608283996582031</v>
      </c>
      <c r="H5375" s="91">
        <v>68.426856994628906</v>
      </c>
      <c r="I5375" s="90">
        <v>87.523826599121094</v>
      </c>
    </row>
    <row r="5376" spans="1:9">
      <c r="A5376" s="65" t="s">
        <v>3180</v>
      </c>
      <c r="B5376" s="65" t="s">
        <v>3179</v>
      </c>
      <c r="C5376" s="131">
        <v>7.8570000000000002</v>
      </c>
      <c r="D5376" s="132">
        <v>61.732448577880859</v>
      </c>
      <c r="E5376" s="132">
        <v>3.8300501630909887</v>
      </c>
      <c r="F5376" s="132">
        <v>41.402335626299795</v>
      </c>
      <c r="G5376" s="92">
        <v>94.678680419921875</v>
      </c>
      <c r="H5376" s="91">
        <v>67.743766784667969</v>
      </c>
      <c r="I5376" s="90">
        <v>87.390335083007813</v>
      </c>
    </row>
    <row r="5377" spans="1:9">
      <c r="A5377" s="65" t="s">
        <v>3178</v>
      </c>
      <c r="B5377" s="65" t="s">
        <v>3177</v>
      </c>
      <c r="C5377" s="131">
        <v>4.7910000000000004</v>
      </c>
      <c r="D5377" s="132">
        <v>22.953681945800781</v>
      </c>
      <c r="E5377" s="132">
        <v>1.721142509154252</v>
      </c>
      <c r="F5377" s="132">
        <v>48.218759275749484</v>
      </c>
      <c r="G5377" s="92">
        <v>94.588882446289063</v>
      </c>
      <c r="H5377" s="91">
        <v>69.649589538574219</v>
      </c>
      <c r="I5377" s="90">
        <v>87.840538024902344</v>
      </c>
    </row>
    <row r="5378" spans="1:9">
      <c r="A5378" s="65" t="s">
        <v>3176</v>
      </c>
      <c r="B5378" s="65" t="s">
        <v>3175</v>
      </c>
      <c r="C5378" s="131">
        <v>7.335</v>
      </c>
      <c r="D5378" s="132">
        <v>53.802223205566406</v>
      </c>
      <c r="E5378" s="132">
        <v>1.6238078697675842</v>
      </c>
      <c r="F5378" s="132">
        <v>43.19009977970714</v>
      </c>
      <c r="G5378" s="92">
        <v>97.418251037597656</v>
      </c>
      <c r="H5378" s="91">
        <v>69.7144775390625</v>
      </c>
      <c r="I5378" s="90">
        <v>89.921859741210938</v>
      </c>
    </row>
    <row r="5379" spans="1:9">
      <c r="A5379" s="65" t="s">
        <v>3174</v>
      </c>
      <c r="B5379" s="65" t="s">
        <v>3173</v>
      </c>
      <c r="C5379" s="131">
        <v>8.1590000000000007</v>
      </c>
      <c r="D5379" s="132">
        <v>66.569282531738281</v>
      </c>
      <c r="E5379" s="132">
        <v>3.3682110899882911</v>
      </c>
      <c r="F5379" s="132">
        <v>39.026824411385732</v>
      </c>
      <c r="G5379" s="92">
        <v>95.23724365234375</v>
      </c>
      <c r="H5379" s="91">
        <v>67.292343139648438</v>
      </c>
      <c r="I5379" s="90">
        <v>87.675605773925781</v>
      </c>
    </row>
    <row r="5380" spans="1:9">
      <c r="A5380" s="65" t="s">
        <v>3172</v>
      </c>
      <c r="B5380" s="65" t="s">
        <v>3171</v>
      </c>
      <c r="C5380" s="131">
        <v>1.3360000000000001</v>
      </c>
      <c r="D5380" s="132">
        <v>1.7848960161209106</v>
      </c>
      <c r="E5380" s="132">
        <v>1.2223928976895893</v>
      </c>
      <c r="F5380" s="132">
        <v>42.835945663531874</v>
      </c>
      <c r="G5380" s="92">
        <v>88.651618957519531</v>
      </c>
      <c r="H5380" s="91">
        <v>64.295333862304688</v>
      </c>
      <c r="I5380" s="90">
        <v>82.061027526855469</v>
      </c>
    </row>
    <row r="5381" spans="1:9">
      <c r="A5381" s="65" t="s">
        <v>3170</v>
      </c>
      <c r="B5381" s="65" t="s">
        <v>3169</v>
      </c>
      <c r="C5381" s="131">
        <v>1.24</v>
      </c>
      <c r="D5381" s="132">
        <v>1.537600040435791</v>
      </c>
      <c r="E5381" s="132">
        <v>2.4360761122999435</v>
      </c>
      <c r="F5381" s="132">
        <v>38.194182760244935</v>
      </c>
      <c r="G5381" s="92">
        <v>85.756309509277344</v>
      </c>
      <c r="H5381" s="91">
        <v>61.330974578857422</v>
      </c>
      <c r="I5381" s="90">
        <v>79.14703369140625</v>
      </c>
    </row>
    <row r="5382" spans="1:9">
      <c r="A5382" s="65" t="s">
        <v>3168</v>
      </c>
      <c r="B5382" s="65" t="s">
        <v>3167</v>
      </c>
      <c r="C5382" s="131">
        <v>12.71</v>
      </c>
      <c r="D5382" s="132">
        <v>161.54409790039063</v>
      </c>
      <c r="E5382" s="132">
        <v>1.5103236473567625</v>
      </c>
      <c r="F5382" s="132">
        <v>52.05006729475101</v>
      </c>
      <c r="G5382" s="92">
        <v>107.05526733398438</v>
      </c>
      <c r="H5382" s="91">
        <v>77.001640319824219</v>
      </c>
      <c r="I5382" s="90">
        <v>98.923027038574219</v>
      </c>
    </row>
    <row r="5383" spans="1:9">
      <c r="A5383" s="65" t="s">
        <v>3166</v>
      </c>
      <c r="B5383" s="65" t="s">
        <v>3165</v>
      </c>
      <c r="C5383" s="131">
        <v>1.6639999999999999</v>
      </c>
      <c r="D5383" s="132">
        <v>2.7688961029052734</v>
      </c>
      <c r="E5383" s="132">
        <v>1.3120854632185095</v>
      </c>
      <c r="F5383" s="132">
        <v>41.097899838449109</v>
      </c>
      <c r="G5383" s="92">
        <v>88.668563842773438</v>
      </c>
      <c r="H5383" s="91">
        <v>63.841136932373047</v>
      </c>
      <c r="I5383" s="90">
        <v>81.950485229492188</v>
      </c>
    </row>
    <row r="5384" spans="1:9">
      <c r="A5384" s="65" t="s">
        <v>3164</v>
      </c>
      <c r="B5384" s="65" t="s">
        <v>3163</v>
      </c>
      <c r="C5384" s="131">
        <v>11.823</v>
      </c>
      <c r="D5384" s="132">
        <v>139.7833251953125</v>
      </c>
      <c r="E5384" s="132">
        <v>1.2329432016230495</v>
      </c>
      <c r="F5384" s="132">
        <v>50.411315956770501</v>
      </c>
      <c r="G5384" s="92">
        <v>105.89317321777344</v>
      </c>
      <c r="H5384" s="91">
        <v>76.040512084960938</v>
      </c>
      <c r="I5384" s="90">
        <v>97.815315246582031</v>
      </c>
    </row>
    <row r="5385" spans="1:9">
      <c r="A5385" s="65" t="s">
        <v>3162</v>
      </c>
      <c r="B5385" s="65" t="s">
        <v>3161</v>
      </c>
      <c r="C5385" s="131">
        <v>5.3029999999999999</v>
      </c>
      <c r="D5385" s="132">
        <v>28.121809005737305</v>
      </c>
      <c r="E5385" s="132">
        <v>-0.52966435503297171</v>
      </c>
      <c r="F5385" s="132">
        <v>48.842610003760811</v>
      </c>
      <c r="G5385" s="92">
        <v>98.674049377441406</v>
      </c>
      <c r="H5385" s="91">
        <v>72.010810852050781</v>
      </c>
      <c r="I5385" s="90">
        <v>91.459220886230469</v>
      </c>
    </row>
    <row r="5386" spans="1:9">
      <c r="A5386" s="65" t="s">
        <v>3160</v>
      </c>
      <c r="B5386" s="65" t="s">
        <v>3159</v>
      </c>
      <c r="C5386" s="131">
        <v>10.661</v>
      </c>
      <c r="D5386" s="132">
        <v>113.65692138671875</v>
      </c>
      <c r="E5386" s="132">
        <v>1.6101617164336581</v>
      </c>
      <c r="F5386" s="132">
        <v>43.482937365010798</v>
      </c>
      <c r="G5386" s="92">
        <v>102.23489379882813</v>
      </c>
      <c r="H5386" s="91">
        <v>72.145553588867188</v>
      </c>
      <c r="I5386" s="90">
        <v>94.092994689941406</v>
      </c>
    </row>
    <row r="5387" spans="1:9">
      <c r="A5387" s="65" t="s">
        <v>3158</v>
      </c>
      <c r="B5387" s="65" t="s">
        <v>3157</v>
      </c>
      <c r="C5387" s="131">
        <v>9.1479999999999997</v>
      </c>
      <c r="D5387" s="132">
        <v>83.685905456542969</v>
      </c>
      <c r="E5387" s="132">
        <v>1.3919270254046374</v>
      </c>
      <c r="F5387" s="132">
        <v>48.434333374828832</v>
      </c>
      <c r="G5387" s="92">
        <v>101.52571868896484</v>
      </c>
      <c r="H5387" s="91">
        <v>73.437767028808594</v>
      </c>
      <c r="I5387" s="90">
        <v>93.925376892089844</v>
      </c>
    </row>
    <row r="5388" spans="1:9">
      <c r="A5388" s="65" t="s">
        <v>3156</v>
      </c>
      <c r="B5388" s="65" t="s">
        <v>3155</v>
      </c>
      <c r="C5388" s="131">
        <v>10.599</v>
      </c>
      <c r="D5388" s="132">
        <v>112.33879852294922</v>
      </c>
      <c r="E5388" s="132">
        <v>2.6519983341911959</v>
      </c>
      <c r="F5388" s="132">
        <v>45.66253834791501</v>
      </c>
      <c r="G5388" s="92">
        <v>101.16864013671875</v>
      </c>
      <c r="H5388" s="91">
        <v>72.277107238769531</v>
      </c>
      <c r="I5388" s="90">
        <v>93.350852966308594</v>
      </c>
    </row>
    <row r="5389" spans="1:9">
      <c r="A5389" s="65" t="s">
        <v>3154</v>
      </c>
      <c r="B5389" s="65" t="s">
        <v>3153</v>
      </c>
      <c r="C5389" s="131">
        <v>7.1859999999999999</v>
      </c>
      <c r="D5389" s="132">
        <v>51.638595581054688</v>
      </c>
      <c r="E5389" s="132">
        <v>-0.29778842392835514</v>
      </c>
      <c r="F5389" s="132">
        <v>46.830587392550143</v>
      </c>
      <c r="G5389" s="92">
        <v>100.71240234375</v>
      </c>
      <c r="H5389" s="91">
        <v>72.548286437988281</v>
      </c>
      <c r="I5389" s="90">
        <v>93.091445922851563</v>
      </c>
    </row>
    <row r="5390" spans="1:9">
      <c r="A5390" s="65" t="s">
        <v>3152</v>
      </c>
      <c r="B5390" s="65" t="s">
        <v>3151</v>
      </c>
      <c r="C5390" s="131">
        <v>11.086</v>
      </c>
      <c r="D5390" s="132">
        <v>122.89939880371094</v>
      </c>
      <c r="E5390" s="132">
        <v>1.5760438311609331</v>
      </c>
      <c r="F5390" s="132">
        <v>47.570414201183432</v>
      </c>
      <c r="G5390" s="92">
        <v>103.77639770507813</v>
      </c>
      <c r="H5390" s="91">
        <v>74.163894653320313</v>
      </c>
      <c r="I5390" s="90">
        <v>95.763526916503906</v>
      </c>
    </row>
    <row r="5391" spans="1:9">
      <c r="A5391" s="65" t="s">
        <v>3292</v>
      </c>
      <c r="B5391" s="65" t="s">
        <v>3291</v>
      </c>
      <c r="C5391" s="131">
        <v>6.16</v>
      </c>
      <c r="D5391" s="132">
        <v>37.945598602294922</v>
      </c>
      <c r="E5391" s="132">
        <v>2.5397262908071703</v>
      </c>
      <c r="F5391" s="132">
        <v>40.421322537112012</v>
      </c>
      <c r="G5391" s="92">
        <v>93.774391174316406</v>
      </c>
      <c r="H5391" s="91">
        <v>66.922966003417969</v>
      </c>
      <c r="I5391" s="90">
        <v>86.508636474609375</v>
      </c>
    </row>
    <row r="5392" spans="1:9">
      <c r="A5392" s="65" t="s">
        <v>3290</v>
      </c>
      <c r="B5392" s="65" t="s">
        <v>3289</v>
      </c>
      <c r="C5392" s="131">
        <v>5.4470000000000001</v>
      </c>
      <c r="D5392" s="132">
        <v>29.669809341430664</v>
      </c>
      <c r="E5392" s="132">
        <v>1.0542561338978358</v>
      </c>
      <c r="F5392" s="132">
        <v>42.76485303314572</v>
      </c>
      <c r="G5392" s="92">
        <v>95.312347412109375</v>
      </c>
      <c r="H5392" s="91">
        <v>68.395034790039063</v>
      </c>
      <c r="I5392" s="90">
        <v>88.028770446777344</v>
      </c>
    </row>
    <row r="5393" spans="1:9">
      <c r="A5393" s="65" t="s">
        <v>3288</v>
      </c>
      <c r="B5393" s="65" t="s">
        <v>3287</v>
      </c>
      <c r="C5393" s="131">
        <v>23.798999999999999</v>
      </c>
      <c r="D5393" s="132">
        <v>566.39239501953125</v>
      </c>
      <c r="E5393" s="132">
        <v>-0.20671550937002711</v>
      </c>
      <c r="F5393" s="132">
        <v>40.635287715957013</v>
      </c>
      <c r="G5393" s="92">
        <v>120.077880859375</v>
      </c>
      <c r="H5393" s="91">
        <v>75.841850280761719</v>
      </c>
      <c r="I5393" s="90">
        <v>108.10801696777344</v>
      </c>
    </row>
    <row r="5394" spans="1:9">
      <c r="A5394" s="65" t="s">
        <v>3286</v>
      </c>
      <c r="B5394" s="65" t="s">
        <v>3285</v>
      </c>
      <c r="C5394" s="131">
        <v>7.5380000000000003</v>
      </c>
      <c r="D5394" s="132">
        <v>56.821445465087891</v>
      </c>
      <c r="E5394" s="132">
        <v>-2.6036177873838731E-2</v>
      </c>
      <c r="F5394" s="132">
        <v>42.991921367981689</v>
      </c>
      <c r="G5394" s="92">
        <v>99.991844177246094</v>
      </c>
      <c r="H5394" s="91">
        <v>70.988067626953125</v>
      </c>
      <c r="I5394" s="90">
        <v>92.143684387207031</v>
      </c>
    </row>
    <row r="5395" spans="1:9">
      <c r="A5395" s="65" t="s">
        <v>3284</v>
      </c>
      <c r="B5395" s="65" t="s">
        <v>3283</v>
      </c>
      <c r="C5395" s="131">
        <v>6.5030000000000001</v>
      </c>
      <c r="D5395" s="132">
        <v>42.289009094238281</v>
      </c>
      <c r="E5395" s="132">
        <v>0.2299448583570155</v>
      </c>
      <c r="F5395" s="132">
        <v>40.218626309662397</v>
      </c>
      <c r="G5395" s="92">
        <v>97.489776611328125</v>
      </c>
      <c r="H5395" s="91">
        <v>68.802291870117188</v>
      </c>
      <c r="I5395" s="90">
        <v>89.727203369140625</v>
      </c>
    </row>
    <row r="5396" spans="1:9">
      <c r="A5396" s="65" t="s">
        <v>3282</v>
      </c>
      <c r="B5396" s="65" t="s">
        <v>3281</v>
      </c>
      <c r="C5396" s="131">
        <v>3.9350000000000001</v>
      </c>
      <c r="D5396" s="132">
        <v>15.484225273132324</v>
      </c>
      <c r="E5396" s="132">
        <v>3.669365421159188</v>
      </c>
      <c r="F5396" s="132">
        <v>35.129782761037141</v>
      </c>
      <c r="G5396" s="92">
        <v>87.617225646972656</v>
      </c>
      <c r="H5396" s="91">
        <v>61.864875793457031</v>
      </c>
      <c r="I5396" s="90">
        <v>80.648872375488281</v>
      </c>
    </row>
    <row r="5397" spans="1:9">
      <c r="A5397" s="65" t="s">
        <v>3280</v>
      </c>
      <c r="B5397" s="65" t="s">
        <v>3279</v>
      </c>
      <c r="C5397" s="131">
        <v>1.6679999999999999</v>
      </c>
      <c r="D5397" s="132">
        <v>2.7822239398956299</v>
      </c>
      <c r="E5397" s="132">
        <v>3.5710449283712222</v>
      </c>
      <c r="F5397" s="132">
        <v>33.178252234359483</v>
      </c>
      <c r="G5397" s="92">
        <v>83.735794067382813</v>
      </c>
      <c r="H5397" s="91">
        <v>58.827743530273438</v>
      </c>
      <c r="I5397" s="90">
        <v>76.995903015136719</v>
      </c>
    </row>
    <row r="5398" spans="1:9">
      <c r="A5398" s="65" t="s">
        <v>3278</v>
      </c>
      <c r="B5398" s="65" t="s">
        <v>3277</v>
      </c>
      <c r="C5398" s="131">
        <v>3.5939999999999999</v>
      </c>
      <c r="D5398" s="132">
        <v>12.916835784912109</v>
      </c>
      <c r="E5398" s="132">
        <v>2.8339699433365935</v>
      </c>
      <c r="F5398" s="132">
        <v>36.440909090909088</v>
      </c>
      <c r="G5398" s="92">
        <v>88.553047180175781</v>
      </c>
      <c r="H5398" s="91">
        <v>62.705692291259766</v>
      </c>
      <c r="I5398" s="90">
        <v>81.558990478515625</v>
      </c>
    </row>
    <row r="5399" spans="1:9">
      <c r="A5399" s="65" t="s">
        <v>3276</v>
      </c>
      <c r="B5399" s="65" t="s">
        <v>3275</v>
      </c>
      <c r="C5399" s="131">
        <v>1.952</v>
      </c>
      <c r="D5399" s="132">
        <v>3.8103039264678955</v>
      </c>
      <c r="E5399" s="132">
        <v>3.3467842282258782</v>
      </c>
      <c r="F5399" s="132">
        <v>38.030716233673033</v>
      </c>
      <c r="G5399" s="92">
        <v>85.587059020996094</v>
      </c>
      <c r="H5399" s="91">
        <v>61.356937408447266</v>
      </c>
      <c r="I5399" s="90">
        <v>79.030609130859375</v>
      </c>
    </row>
    <row r="5400" spans="1:9">
      <c r="A5400" s="65" t="s">
        <v>3274</v>
      </c>
      <c r="B5400" s="65" t="s">
        <v>3273</v>
      </c>
      <c r="C5400" s="131">
        <v>1.5569999999999999</v>
      </c>
      <c r="D5400" s="132">
        <v>2.4242489337921143</v>
      </c>
      <c r="E5400" s="132">
        <v>3.3095502802370915</v>
      </c>
      <c r="F5400" s="132">
        <v>35.311388653683316</v>
      </c>
      <c r="G5400" s="92">
        <v>84.399177551269531</v>
      </c>
      <c r="H5400" s="91">
        <v>59.808296203613281</v>
      </c>
      <c r="I5400" s="90">
        <v>77.745109558105469</v>
      </c>
    </row>
    <row r="5401" spans="1:9">
      <c r="A5401" s="65" t="s">
        <v>3272</v>
      </c>
      <c r="B5401" s="65" t="s">
        <v>3271</v>
      </c>
      <c r="C5401" s="131">
        <v>3.8969999999999998</v>
      </c>
      <c r="D5401" s="132">
        <v>15.186609268188477</v>
      </c>
      <c r="E5401" s="132">
        <v>3.3600697860021542</v>
      </c>
      <c r="F5401" s="132">
        <v>37.240033222591364</v>
      </c>
      <c r="G5401" s="92">
        <v>88.462692260742188</v>
      </c>
      <c r="H5401" s="91">
        <v>62.952690124511719</v>
      </c>
      <c r="I5401" s="90">
        <v>81.559921264648438</v>
      </c>
    </row>
    <row r="5402" spans="1:9">
      <c r="A5402" s="65" t="s">
        <v>3270</v>
      </c>
      <c r="B5402" s="65" t="s">
        <v>3269</v>
      </c>
      <c r="C5402" s="131">
        <v>2.9470000000000001</v>
      </c>
      <c r="D5402" s="132">
        <v>8.6848087310791016</v>
      </c>
      <c r="E5402" s="132">
        <v>3.7998496198558707</v>
      </c>
      <c r="F5402" s="132">
        <v>36.390424481737412</v>
      </c>
      <c r="G5402" s="92">
        <v>86.167625427246094</v>
      </c>
      <c r="H5402" s="91">
        <v>61.345973968505859</v>
      </c>
      <c r="I5402" s="90">
        <v>79.45111083984375</v>
      </c>
    </row>
    <row r="5403" spans="1:9">
      <c r="A5403" s="65" t="s">
        <v>3268</v>
      </c>
      <c r="B5403" s="65" t="s">
        <v>3267</v>
      </c>
      <c r="C5403" s="131">
        <v>3.242</v>
      </c>
      <c r="D5403" s="132">
        <v>10.510563850402832</v>
      </c>
      <c r="E5403" s="132">
        <v>3.417858963830152</v>
      </c>
      <c r="F5403" s="132">
        <v>35.271052631578947</v>
      </c>
      <c r="G5403" s="92">
        <v>86.920318603515625</v>
      </c>
      <c r="H5403" s="91">
        <v>61.439594268798828</v>
      </c>
      <c r="I5403" s="90">
        <v>80.025466918945313</v>
      </c>
    </row>
    <row r="5404" spans="1:9">
      <c r="A5404" s="65" t="s">
        <v>3266</v>
      </c>
      <c r="B5404" s="65" t="s">
        <v>3265</v>
      </c>
      <c r="C5404" s="131">
        <v>2.948</v>
      </c>
      <c r="D5404" s="132">
        <v>8.690704345703125</v>
      </c>
      <c r="E5404" s="132">
        <v>3.5869667357493609</v>
      </c>
      <c r="F5404" s="132">
        <v>40.54457364341085</v>
      </c>
      <c r="G5404" s="92">
        <v>87.392723083496094</v>
      </c>
      <c r="H5404" s="91">
        <v>63.270896911621094</v>
      </c>
      <c r="I5404" s="90">
        <v>80.865577697753906</v>
      </c>
    </row>
    <row r="5405" spans="1:9">
      <c r="A5405" s="65" t="s">
        <v>3264</v>
      </c>
      <c r="B5405" s="65" t="s">
        <v>3263</v>
      </c>
      <c r="C5405" s="131">
        <v>5.5030000000000001</v>
      </c>
      <c r="D5405" s="132">
        <v>30.283008575439453</v>
      </c>
      <c r="E5405" s="132">
        <v>0.57917165944379312</v>
      </c>
      <c r="F5405" s="132">
        <v>45.733066278222871</v>
      </c>
      <c r="G5405" s="92">
        <v>96.725616455078125</v>
      </c>
      <c r="H5405" s="91">
        <v>70.053642272949219</v>
      </c>
      <c r="I5405" s="90">
        <v>89.5084228515625</v>
      </c>
    </row>
    <row r="5406" spans="1:9">
      <c r="A5406" s="65" t="s">
        <v>3262</v>
      </c>
      <c r="B5406" s="65" t="s">
        <v>3261</v>
      </c>
      <c r="C5406" s="131">
        <v>4.335</v>
      </c>
      <c r="D5406" s="132">
        <v>18.792224884033203</v>
      </c>
      <c r="E5406" s="132">
        <v>3.4410224493033144</v>
      </c>
      <c r="F5406" s="132">
        <v>38.412540839406887</v>
      </c>
      <c r="G5406" s="92">
        <v>89.287643432617188</v>
      </c>
      <c r="H5406" s="91">
        <v>63.803863525390625</v>
      </c>
      <c r="I5406" s="90">
        <v>82.3919677734375</v>
      </c>
    </row>
    <row r="5407" spans="1:9">
      <c r="A5407" s="65" t="s">
        <v>3260</v>
      </c>
      <c r="B5407" s="65" t="s">
        <v>3259</v>
      </c>
      <c r="C5407" s="131">
        <v>5.0410000000000004</v>
      </c>
      <c r="D5407" s="132">
        <v>25.411680221557617</v>
      </c>
      <c r="E5407" s="132">
        <v>-0.50226475544432414</v>
      </c>
      <c r="F5407" s="132">
        <v>44.58274201723264</v>
      </c>
      <c r="G5407" s="92">
        <v>97.289443969726563</v>
      </c>
      <c r="H5407" s="91">
        <v>69.945228576660156</v>
      </c>
      <c r="I5407" s="90">
        <v>89.890350341796875</v>
      </c>
    </row>
    <row r="5408" spans="1:9">
      <c r="A5408" s="65" t="s">
        <v>3258</v>
      </c>
      <c r="B5408" s="65" t="s">
        <v>3257</v>
      </c>
      <c r="C5408" s="131">
        <v>5.2389999999999999</v>
      </c>
      <c r="D5408" s="132">
        <v>27.447120666503906</v>
      </c>
      <c r="E5408" s="132">
        <v>3.152809189038063</v>
      </c>
      <c r="F5408" s="132">
        <v>45.688845941468799</v>
      </c>
      <c r="G5408" s="92">
        <v>92.695449829101563</v>
      </c>
      <c r="H5408" s="91">
        <v>67.929351806640625</v>
      </c>
      <c r="I5408" s="90">
        <v>85.993972778320313</v>
      </c>
    </row>
    <row r="5409" spans="1:9">
      <c r="A5409" s="65" t="s">
        <v>3256</v>
      </c>
      <c r="B5409" s="65" t="s">
        <v>3255</v>
      </c>
      <c r="C5409" s="131">
        <v>4.3140000000000001</v>
      </c>
      <c r="D5409" s="132">
        <v>18.610595703125</v>
      </c>
      <c r="E5409" s="132">
        <v>3.8247880706005932</v>
      </c>
      <c r="F5409" s="132">
        <v>36.126995046780408</v>
      </c>
      <c r="G5409" s="92">
        <v>88.207023620605469</v>
      </c>
      <c r="H5409" s="91">
        <v>62.531654357910156</v>
      </c>
      <c r="I5409" s="90">
        <v>81.259506225585938</v>
      </c>
    </row>
    <row r="5410" spans="1:9">
      <c r="A5410" s="65" t="s">
        <v>2646</v>
      </c>
      <c r="B5410" s="65" t="s">
        <v>2645</v>
      </c>
      <c r="C5410" s="131">
        <v>13.076000000000001</v>
      </c>
      <c r="D5410" s="132">
        <v>170.98178100585938</v>
      </c>
      <c r="E5410" s="132">
        <v>-0.26752739653697488</v>
      </c>
      <c r="F5410" s="132">
        <v>42.242846553002224</v>
      </c>
      <c r="G5410" s="92">
        <v>107.85868072509766</v>
      </c>
      <c r="H5410" s="91">
        <v>74.301025390625</v>
      </c>
      <c r="I5410" s="90">
        <v>98.778282165527344</v>
      </c>
    </row>
    <row r="5411" spans="1:9">
      <c r="A5411" s="65" t="s">
        <v>3254</v>
      </c>
      <c r="B5411" s="65" t="s">
        <v>3253</v>
      </c>
      <c r="C5411" s="131">
        <v>7.3940000000000001</v>
      </c>
      <c r="D5411" s="132">
        <v>54.671234130859375</v>
      </c>
      <c r="E5411" s="132">
        <v>3.7379546416438529</v>
      </c>
      <c r="F5411" s="132">
        <v>32.488255593899588</v>
      </c>
      <c r="G5411" s="92">
        <v>92.150260925292969</v>
      </c>
      <c r="H5411" s="91">
        <v>63.663265228271484</v>
      </c>
      <c r="I5411" s="90">
        <v>84.441940307617188</v>
      </c>
    </row>
    <row r="5412" spans="1:9">
      <c r="A5412" s="65" t="s">
        <v>3252</v>
      </c>
      <c r="B5412" s="65" t="s">
        <v>3251</v>
      </c>
      <c r="C5412" s="131">
        <v>9.1850000000000005</v>
      </c>
      <c r="D5412" s="132">
        <v>84.364227294921875</v>
      </c>
      <c r="E5412" s="132">
        <v>-0.26347441969179364</v>
      </c>
      <c r="F5412" s="132">
        <v>43.136139793486898</v>
      </c>
      <c r="G5412" s="92">
        <v>102.72817993164063</v>
      </c>
      <c r="H5412" s="91">
        <v>72.412773132324219</v>
      </c>
      <c r="I5412" s="90">
        <v>94.525108337402344</v>
      </c>
    </row>
    <row r="5413" spans="1:9">
      <c r="A5413" s="65" t="s">
        <v>3250</v>
      </c>
      <c r="B5413" s="65" t="s">
        <v>3249</v>
      </c>
      <c r="C5413" s="131">
        <v>15.172000000000001</v>
      </c>
      <c r="D5413" s="132">
        <v>230.18959045410156</v>
      </c>
      <c r="E5413" s="132">
        <v>-0.30001342020310695</v>
      </c>
      <c r="F5413" s="132">
        <v>42.912307692307692</v>
      </c>
      <c r="G5413" s="92">
        <v>110.76012420654297</v>
      </c>
      <c r="H5413" s="91">
        <v>75.511978149414063</v>
      </c>
      <c r="I5413" s="90">
        <v>101.22229766845703</v>
      </c>
    </row>
    <row r="5414" spans="1:9">
      <c r="A5414" s="65" t="s">
        <v>3248</v>
      </c>
      <c r="B5414" s="65" t="s">
        <v>3247</v>
      </c>
      <c r="C5414" s="131">
        <v>18.675999999999998</v>
      </c>
      <c r="D5414" s="132">
        <v>348.79296875</v>
      </c>
      <c r="E5414" s="132">
        <v>3.5428991056967898</v>
      </c>
      <c r="F5414" s="132">
        <v>40.215738758029978</v>
      </c>
      <c r="G5414" s="92">
        <v>109.02839660644531</v>
      </c>
      <c r="H5414" s="91">
        <v>72.575263977050781</v>
      </c>
      <c r="I5414" s="90">
        <v>99.164512634277344</v>
      </c>
    </row>
    <row r="5415" spans="1:9">
      <c r="A5415" s="65" t="s">
        <v>3246</v>
      </c>
      <c r="B5415" s="65" t="s">
        <v>3245</v>
      </c>
      <c r="C5415" s="131">
        <v>15.298</v>
      </c>
      <c r="D5415" s="132">
        <v>234.02880859375</v>
      </c>
      <c r="E5415" s="132">
        <v>2.7902207850370457</v>
      </c>
      <c r="F5415" s="132">
        <v>42.10128811046242</v>
      </c>
      <c r="G5415" s="92">
        <v>106.39203643798828</v>
      </c>
      <c r="H5415" s="91">
        <v>72.962875366210938</v>
      </c>
      <c r="I5415" s="90">
        <v>97.346412658691406</v>
      </c>
    </row>
    <row r="5416" spans="1:9">
      <c r="A5416" s="65" t="s">
        <v>2844</v>
      </c>
      <c r="B5416" s="65" t="s">
        <v>2843</v>
      </c>
      <c r="C5416" s="131">
        <v>20.472000000000001</v>
      </c>
      <c r="D5416" s="132">
        <v>419.102783203125</v>
      </c>
      <c r="E5416" s="132">
        <v>1.3856484314633919</v>
      </c>
      <c r="F5416" s="132">
        <v>33.103314824162879</v>
      </c>
      <c r="G5416" s="92">
        <v>112.54921722412109</v>
      </c>
      <c r="H5416" s="91">
        <v>71.394676208496094</v>
      </c>
      <c r="I5416" s="90">
        <v>101.41316986083984</v>
      </c>
    </row>
    <row r="5417" spans="1:9">
      <c r="A5417" s="65" t="s">
        <v>2842</v>
      </c>
      <c r="B5417" s="65" t="s">
        <v>2841</v>
      </c>
      <c r="C5417" s="131">
        <v>19.420000000000002</v>
      </c>
      <c r="D5417" s="132">
        <v>377.13641357421875</v>
      </c>
      <c r="E5417" s="132">
        <v>3.7277814544778591</v>
      </c>
      <c r="F5417" s="132">
        <v>38.053730982854383</v>
      </c>
      <c r="G5417" s="92">
        <v>109.15431976318359</v>
      </c>
      <c r="H5417" s="91">
        <v>71.654434204101563</v>
      </c>
      <c r="I5417" s="90">
        <v>99.007194519042969</v>
      </c>
    </row>
    <row r="5418" spans="1:9">
      <c r="A5418" s="65" t="s">
        <v>3244</v>
      </c>
      <c r="B5418" s="65" t="s">
        <v>3243</v>
      </c>
      <c r="C5418" s="131">
        <v>14.749000000000001</v>
      </c>
      <c r="D5418" s="132">
        <v>217.53300476074219</v>
      </c>
      <c r="E5418" s="132">
        <v>1.0533809593803606E-3</v>
      </c>
      <c r="F5418" s="132">
        <v>44.097788879637342</v>
      </c>
      <c r="G5418" s="92">
        <v>110.06314086914063</v>
      </c>
      <c r="H5418" s="91">
        <v>75.633331298828125</v>
      </c>
      <c r="I5418" s="90">
        <v>100.74674987792969</v>
      </c>
    </row>
    <row r="5419" spans="1:9">
      <c r="A5419" s="65" t="s">
        <v>3242</v>
      </c>
      <c r="B5419" s="65" t="s">
        <v>3241</v>
      </c>
      <c r="C5419" s="131">
        <v>21.623000000000001</v>
      </c>
      <c r="D5419" s="132">
        <v>467.55413818359375</v>
      </c>
      <c r="E5419" s="132">
        <v>1.8290078969454757E-2</v>
      </c>
      <c r="F5419" s="132">
        <v>41.457220615750977</v>
      </c>
      <c r="G5419" s="92">
        <v>117.613037109375</v>
      </c>
      <c r="H5419" s="91">
        <v>76.039039611816406</v>
      </c>
      <c r="I5419" s="90">
        <v>106.36349487304688</v>
      </c>
    </row>
    <row r="5420" spans="1:9">
      <c r="A5420" s="65" t="s">
        <v>2840</v>
      </c>
      <c r="B5420" s="65" t="s">
        <v>2839</v>
      </c>
      <c r="C5420" s="131">
        <v>15.881</v>
      </c>
      <c r="D5420" s="132">
        <v>252.20616149902344</v>
      </c>
      <c r="E5420" s="132">
        <v>1.1872267372197385</v>
      </c>
      <c r="F5420" s="132">
        <v>42.536337039204213</v>
      </c>
      <c r="G5420" s="92">
        <v>109.47462463378906</v>
      </c>
      <c r="H5420" s="91">
        <v>74.523345947265625</v>
      </c>
      <c r="I5420" s="90">
        <v>100.01712799072266</v>
      </c>
    </row>
    <row r="5421" spans="1:9">
      <c r="A5421" s="65" t="s">
        <v>2838</v>
      </c>
      <c r="B5421" s="65" t="s">
        <v>2837</v>
      </c>
      <c r="C5421" s="131">
        <v>22.361999999999998</v>
      </c>
      <c r="D5421" s="132">
        <v>500.05905151367188</v>
      </c>
      <c r="E5421" s="132">
        <v>0.92086637296272511</v>
      </c>
      <c r="F5421" s="132">
        <v>43.920405209840808</v>
      </c>
      <c r="G5421" s="92">
        <v>117.69667816162109</v>
      </c>
      <c r="H5421" s="91">
        <v>76.45361328125</v>
      </c>
      <c r="I5421" s="90">
        <v>106.53668212890625</v>
      </c>
    </row>
    <row r="5422" spans="1:9">
      <c r="A5422" s="65" t="s">
        <v>2836</v>
      </c>
      <c r="B5422" s="65" t="s">
        <v>2835</v>
      </c>
      <c r="C5422" s="131">
        <v>16.873999999999999</v>
      </c>
      <c r="D5422" s="132">
        <v>284.73187255859375</v>
      </c>
      <c r="E5422" s="132">
        <v>-4.4317331991895116E-2</v>
      </c>
      <c r="F5422" s="132">
        <v>42.622837370242216</v>
      </c>
      <c r="G5422" s="92">
        <v>112.45122528076172</v>
      </c>
      <c r="H5422" s="91">
        <v>75.771156311035156</v>
      </c>
      <c r="I5422" s="90">
        <v>102.52593231201172</v>
      </c>
    </row>
    <row r="5423" spans="1:9">
      <c r="A5423" s="65" t="s">
        <v>2834</v>
      </c>
      <c r="B5423" s="65" t="s">
        <v>2833</v>
      </c>
      <c r="C5423" s="131">
        <v>16.047999999999998</v>
      </c>
      <c r="D5423" s="132">
        <v>257.53829956054688</v>
      </c>
      <c r="E5423" s="132">
        <v>2.8064328043025046</v>
      </c>
      <c r="F5423" s="132">
        <v>41.66770833333333</v>
      </c>
      <c r="G5423" s="92">
        <v>107.21157073974609</v>
      </c>
      <c r="H5423" s="91">
        <v>73.030357360839844</v>
      </c>
      <c r="I5423" s="90">
        <v>97.962448120117188</v>
      </c>
    </row>
    <row r="5424" spans="1:9">
      <c r="A5424" s="65" t="s">
        <v>2832</v>
      </c>
      <c r="B5424" s="65" t="s">
        <v>2831</v>
      </c>
      <c r="C5424" s="131">
        <v>10.566000000000001</v>
      </c>
      <c r="D5424" s="132">
        <v>111.64035797119141</v>
      </c>
      <c r="E5424" s="132">
        <v>1.1937305895157346</v>
      </c>
      <c r="F5424" s="132">
        <v>43.584469952734636</v>
      </c>
      <c r="G5424" s="92">
        <v>102.71201324462891</v>
      </c>
      <c r="H5424" s="91">
        <v>72.434303283691406</v>
      </c>
      <c r="I5424" s="90">
        <v>94.519142150878906</v>
      </c>
    </row>
    <row r="5425" spans="1:9">
      <c r="A5425" s="65" t="s">
        <v>2830</v>
      </c>
      <c r="B5425" s="65" t="s">
        <v>2829</v>
      </c>
      <c r="C5425" s="131">
        <v>9.0869999999999997</v>
      </c>
      <c r="D5425" s="132">
        <v>82.573570251464844</v>
      </c>
      <c r="E5425" s="132">
        <v>1.777584526468083</v>
      </c>
      <c r="F5425" s="132">
        <v>42.354238348451673</v>
      </c>
      <c r="G5425" s="92">
        <v>99.544143676757813</v>
      </c>
      <c r="H5425" s="91">
        <v>70.526161193847656</v>
      </c>
      <c r="I5425" s="90">
        <v>91.692138671875</v>
      </c>
    </row>
    <row r="5426" spans="1:9">
      <c r="A5426" s="65" t="s">
        <v>2644</v>
      </c>
      <c r="B5426" s="65" t="s">
        <v>2643</v>
      </c>
      <c r="C5426" s="131">
        <v>6.4820000000000002</v>
      </c>
      <c r="D5426" s="132">
        <v>42.016323089599609</v>
      </c>
      <c r="E5426" s="132">
        <v>3.2571159884986556</v>
      </c>
      <c r="F5426" s="132">
        <v>44.280166124144124</v>
      </c>
      <c r="G5426" s="92">
        <v>94.103912353515625</v>
      </c>
      <c r="H5426" s="91">
        <v>68.309593200683594</v>
      </c>
      <c r="I5426" s="90">
        <v>87.12420654296875</v>
      </c>
    </row>
    <row r="5427" spans="1:9">
      <c r="A5427" s="65" t="s">
        <v>2642</v>
      </c>
      <c r="B5427" s="65" t="s">
        <v>2641</v>
      </c>
      <c r="C5427" s="131">
        <v>6.5519999999999996</v>
      </c>
      <c r="D5427" s="132">
        <v>42.928703308105469</v>
      </c>
      <c r="E5427" s="132">
        <v>3.2499171237973874</v>
      </c>
      <c r="F5427" s="132">
        <v>42.041565105837073</v>
      </c>
      <c r="G5427" s="92">
        <v>93.720123291015625</v>
      </c>
      <c r="H5427" s="91">
        <v>67.41876220703125</v>
      </c>
      <c r="I5427" s="90">
        <v>86.603218078613281</v>
      </c>
    </row>
    <row r="5428" spans="1:9">
      <c r="A5428" s="65" t="s">
        <v>2640</v>
      </c>
      <c r="B5428" s="65" t="s">
        <v>2639</v>
      </c>
      <c r="C5428" s="131">
        <v>5.5810000000000004</v>
      </c>
      <c r="D5428" s="132">
        <v>31.147560119628906</v>
      </c>
      <c r="E5428" s="132">
        <v>3.4026639405294645</v>
      </c>
      <c r="F5428" s="132">
        <v>43.275870934567422</v>
      </c>
      <c r="G5428" s="92">
        <v>92.325302124023438</v>
      </c>
      <c r="H5428" s="91">
        <v>67.018272399902344</v>
      </c>
      <c r="I5428" s="90">
        <v>85.477447509765625</v>
      </c>
    </row>
    <row r="5429" spans="1:9">
      <c r="A5429" s="65" t="s">
        <v>2638</v>
      </c>
      <c r="B5429" s="65" t="s">
        <v>2637</v>
      </c>
      <c r="C5429" s="131">
        <v>6.7220000000000004</v>
      </c>
      <c r="D5429" s="132">
        <v>45.185283660888672</v>
      </c>
      <c r="E5429" s="132">
        <v>3.3539623727914849</v>
      </c>
      <c r="F5429" s="132">
        <v>39.460568603213844</v>
      </c>
      <c r="G5429" s="92">
        <v>93.251808166503906</v>
      </c>
      <c r="H5429" s="91">
        <v>66.381706237792969</v>
      </c>
      <c r="I5429" s="90">
        <v>85.981002807617188</v>
      </c>
    </row>
    <row r="5430" spans="1:9">
      <c r="A5430" s="65" t="s">
        <v>2636</v>
      </c>
      <c r="B5430" s="65" t="s">
        <v>2635</v>
      </c>
      <c r="C5430" s="131">
        <v>7.1680000000000001</v>
      </c>
      <c r="D5430" s="132">
        <v>51.380222320556641</v>
      </c>
      <c r="E5430" s="132">
        <v>3.0445201734895999</v>
      </c>
      <c r="F5430" s="132">
        <v>39.818068606362502</v>
      </c>
      <c r="G5430" s="92">
        <v>94.424652099609375</v>
      </c>
      <c r="H5430" s="91">
        <v>67.113716125488281</v>
      </c>
      <c r="I5430" s="90">
        <v>87.034561157226563</v>
      </c>
    </row>
    <row r="5431" spans="1:9">
      <c r="A5431" s="65" t="s">
        <v>2634</v>
      </c>
      <c r="B5431" s="65" t="s">
        <v>2633</v>
      </c>
      <c r="C5431" s="131">
        <v>5.2779999999999996</v>
      </c>
      <c r="D5431" s="132">
        <v>27.857284545898438</v>
      </c>
      <c r="E5431" s="132">
        <v>2.6596617128964875</v>
      </c>
      <c r="F5431" s="132">
        <v>36.20918960837534</v>
      </c>
      <c r="G5431" s="92">
        <v>91.339645385742188</v>
      </c>
      <c r="H5431" s="91">
        <v>64.286376953125</v>
      </c>
      <c r="I5431" s="90">
        <v>84.019279479980469</v>
      </c>
    </row>
    <row r="5432" spans="1:9">
      <c r="A5432" s="65" t="s">
        <v>2632</v>
      </c>
      <c r="B5432" s="65" t="s">
        <v>2631</v>
      </c>
      <c r="C5432" s="131">
        <v>5.6260000000000003</v>
      </c>
      <c r="D5432" s="132">
        <v>31.651876449584961</v>
      </c>
      <c r="E5432" s="132">
        <v>3.4421920430221729</v>
      </c>
      <c r="F5432" s="132">
        <v>34.592265193370167</v>
      </c>
      <c r="G5432" s="92">
        <v>90.406013488769531</v>
      </c>
      <c r="H5432" s="91">
        <v>63.330760955810547</v>
      </c>
      <c r="I5432" s="90">
        <v>83.079696655273438</v>
      </c>
    </row>
    <row r="5433" spans="1:9">
      <c r="A5433" s="65" t="s">
        <v>2630</v>
      </c>
      <c r="B5433" s="65" t="s">
        <v>2629</v>
      </c>
      <c r="C5433" s="131">
        <v>8.2620000000000005</v>
      </c>
      <c r="D5433" s="132">
        <v>68.260643005371094</v>
      </c>
      <c r="E5433" s="132">
        <v>2.3138430707105702</v>
      </c>
      <c r="F5433" s="132">
        <v>41.452949925632126</v>
      </c>
      <c r="G5433" s="92">
        <v>97.408660888671875</v>
      </c>
      <c r="H5433" s="91">
        <v>69.168624877929688</v>
      </c>
      <c r="I5433" s="90">
        <v>89.767166137695313</v>
      </c>
    </row>
    <row r="5434" spans="1:9">
      <c r="A5434" s="65" t="s">
        <v>2628</v>
      </c>
      <c r="B5434" s="65" t="s">
        <v>2627</v>
      </c>
      <c r="C5434" s="131">
        <v>6.2809999999999997</v>
      </c>
      <c r="D5434" s="132">
        <v>39.450962066650391</v>
      </c>
      <c r="E5434" s="132">
        <v>2.1803534539925122</v>
      </c>
      <c r="F5434" s="132">
        <v>43.229401359277531</v>
      </c>
      <c r="G5434" s="92">
        <v>95.085311889648438</v>
      </c>
      <c r="H5434" s="91">
        <v>68.48101806640625</v>
      </c>
      <c r="I5434" s="90">
        <v>87.886428833007813</v>
      </c>
    </row>
    <row r="5435" spans="1:9">
      <c r="A5435" s="65" t="s">
        <v>2626</v>
      </c>
      <c r="B5435" s="65" t="s">
        <v>2625</v>
      </c>
      <c r="C5435" s="131">
        <v>8.7949999999999999</v>
      </c>
      <c r="D5435" s="132">
        <v>77.352027893066406</v>
      </c>
      <c r="E5435" s="132">
        <v>2.712934792867173</v>
      </c>
      <c r="F5435" s="132">
        <v>33.859792518076077</v>
      </c>
      <c r="G5435" s="92">
        <v>95.923004150390625</v>
      </c>
      <c r="H5435" s="91">
        <v>66.025413513183594</v>
      </c>
      <c r="I5435" s="90">
        <v>87.832984924316406</v>
      </c>
    </row>
    <row r="5436" spans="1:9">
      <c r="A5436" s="65" t="s">
        <v>2624</v>
      </c>
      <c r="B5436" s="65" t="s">
        <v>2623</v>
      </c>
      <c r="C5436" s="131">
        <v>8.4689999999999994</v>
      </c>
      <c r="D5436" s="132">
        <v>71.723960876464844</v>
      </c>
      <c r="E5436" s="132">
        <v>2.8025075727779312</v>
      </c>
      <c r="F5436" s="132">
        <v>41.906701527452867</v>
      </c>
      <c r="G5436" s="92">
        <v>97.120109558105469</v>
      </c>
      <c r="H5436" s="91">
        <v>69.155464172363281</v>
      </c>
      <c r="I5436" s="90">
        <v>89.553131103515625</v>
      </c>
    </row>
    <row r="5437" spans="1:9">
      <c r="A5437" s="65" t="s">
        <v>2622</v>
      </c>
      <c r="B5437" s="65" t="s">
        <v>2621</v>
      </c>
      <c r="C5437" s="131">
        <v>9.5830000000000002</v>
      </c>
      <c r="D5437" s="132">
        <v>91.833885192871094</v>
      </c>
      <c r="E5437" s="132">
        <v>2.9827214212664992</v>
      </c>
      <c r="F5437" s="132">
        <v>42.099004714510215</v>
      </c>
      <c r="G5437" s="92">
        <v>98.493621826171875</v>
      </c>
      <c r="H5437" s="91">
        <v>69.8736572265625</v>
      </c>
      <c r="I5437" s="90">
        <v>90.749320983886719</v>
      </c>
    </row>
    <row r="5438" spans="1:9">
      <c r="A5438" s="65" t="s">
        <v>2620</v>
      </c>
      <c r="B5438" s="65" t="s">
        <v>2619</v>
      </c>
      <c r="C5438" s="131">
        <v>12.286</v>
      </c>
      <c r="D5438" s="132">
        <v>150.94580078125</v>
      </c>
      <c r="E5438" s="132">
        <v>2.391449622938751</v>
      </c>
      <c r="F5438" s="132">
        <v>39.31806978855883</v>
      </c>
      <c r="G5438" s="92">
        <v>102.41842651367188</v>
      </c>
      <c r="H5438" s="91">
        <v>70.720985412597656</v>
      </c>
      <c r="I5438" s="90">
        <v>93.841384887695313</v>
      </c>
    </row>
    <row r="5439" spans="1:9">
      <c r="A5439" s="65" t="s">
        <v>2618</v>
      </c>
      <c r="B5439" s="65" t="s">
        <v>2617</v>
      </c>
      <c r="C5439" s="131">
        <v>12.044</v>
      </c>
      <c r="D5439" s="132">
        <v>145.05793762207031</v>
      </c>
      <c r="E5439" s="132">
        <v>3.272039443990495</v>
      </c>
      <c r="F5439" s="132">
        <v>42.429363905325445</v>
      </c>
      <c r="G5439" s="92">
        <v>101.54718017578125</v>
      </c>
      <c r="H5439" s="91">
        <v>71.276168823242188</v>
      </c>
      <c r="I5439" s="90">
        <v>93.356117248535156</v>
      </c>
    </row>
    <row r="5440" spans="1:9">
      <c r="A5440" s="65" t="s">
        <v>2616</v>
      </c>
      <c r="B5440" s="65" t="s">
        <v>2615</v>
      </c>
      <c r="C5440" s="131">
        <v>12.180999999999999</v>
      </c>
      <c r="D5440" s="132">
        <v>148.37675476074219</v>
      </c>
      <c r="E5440" s="132">
        <v>2.1250166478684549</v>
      </c>
      <c r="F5440" s="132">
        <v>41.615560238847912</v>
      </c>
      <c r="G5440" s="92">
        <v>103.16358184814453</v>
      </c>
      <c r="H5440" s="91">
        <v>71.83807373046875</v>
      </c>
      <c r="I5440" s="90">
        <v>94.687187194824219</v>
      </c>
    </row>
    <row r="5441" spans="1:9">
      <c r="A5441" s="65" t="s">
        <v>3234</v>
      </c>
      <c r="B5441" s="65" t="s">
        <v>3233</v>
      </c>
      <c r="C5441" s="131">
        <v>9.7129999999999992</v>
      </c>
      <c r="D5441" s="132">
        <v>94.342369079589844</v>
      </c>
      <c r="E5441" s="132">
        <v>2.382714789337363</v>
      </c>
      <c r="F5441" s="132">
        <v>37.887898227682939</v>
      </c>
      <c r="G5441" s="92">
        <v>98.583663940429688</v>
      </c>
      <c r="H5441" s="91">
        <v>68.603050231933594</v>
      </c>
      <c r="I5441" s="90">
        <v>90.471183776855469</v>
      </c>
    </row>
    <row r="5442" spans="1:9">
      <c r="A5442" s="65" t="s">
        <v>3232</v>
      </c>
      <c r="B5442" s="65" t="s">
        <v>3231</v>
      </c>
      <c r="C5442" s="131">
        <v>10.202999999999999</v>
      </c>
      <c r="D5442" s="132">
        <v>104.10121154785156</v>
      </c>
      <c r="E5442" s="132">
        <v>3.2554232766454216</v>
      </c>
      <c r="F5442" s="132">
        <v>39.165164123901988</v>
      </c>
      <c r="G5442" s="92">
        <v>98.325332641601563</v>
      </c>
      <c r="H5442" s="91">
        <v>68.825714111328125</v>
      </c>
      <c r="I5442" s="90">
        <v>90.343002319335938</v>
      </c>
    </row>
    <row r="5443" spans="1:9">
      <c r="A5443" s="65" t="s">
        <v>3230</v>
      </c>
      <c r="B5443" s="65" t="s">
        <v>3229</v>
      </c>
      <c r="C5443" s="131">
        <v>7.2069999999999999</v>
      </c>
      <c r="D5443" s="132">
        <v>51.940849304199219</v>
      </c>
      <c r="E5443" s="132">
        <v>3.6397258518158448</v>
      </c>
      <c r="F5443" s="132">
        <v>40.274943082898083</v>
      </c>
      <c r="G5443" s="92">
        <v>93.746345520019531</v>
      </c>
      <c r="H5443" s="91">
        <v>66.905220031738281</v>
      </c>
      <c r="I5443" s="90">
        <v>86.483383178710938</v>
      </c>
    </row>
    <row r="5444" spans="1:9">
      <c r="A5444" s="65" t="s">
        <v>3228</v>
      </c>
      <c r="B5444" s="65" t="s">
        <v>3227</v>
      </c>
      <c r="C5444" s="131">
        <v>6.5209999999999999</v>
      </c>
      <c r="D5444" s="132">
        <v>42.523441314697266</v>
      </c>
      <c r="E5444" s="132">
        <v>1.9537182032891616</v>
      </c>
      <c r="F5444" s="132">
        <v>46.116784978245938</v>
      </c>
      <c r="G5444" s="92">
        <v>96.403846740722656</v>
      </c>
      <c r="H5444" s="91">
        <v>70.072883605957031</v>
      </c>
      <c r="I5444" s="90">
        <v>89.2789306640625</v>
      </c>
    </row>
    <row r="5445" spans="1:9">
      <c r="A5445" s="65" t="s">
        <v>3226</v>
      </c>
      <c r="B5445" s="65" t="s">
        <v>3225</v>
      </c>
      <c r="C5445" s="131">
        <v>10.992000000000001</v>
      </c>
      <c r="D5445" s="132">
        <v>120.82406616210938</v>
      </c>
      <c r="E5445" s="132">
        <v>3.3978257231881157</v>
      </c>
      <c r="F5445" s="132">
        <v>41.742635855764348</v>
      </c>
      <c r="G5445" s="92">
        <v>99.78863525390625</v>
      </c>
      <c r="H5445" s="91">
        <v>70.300247192382813</v>
      </c>
      <c r="I5445" s="90">
        <v>91.809349060058594</v>
      </c>
    </row>
    <row r="5446" spans="1:9">
      <c r="A5446" s="65" t="s">
        <v>3224</v>
      </c>
      <c r="B5446" s="65" t="s">
        <v>3223</v>
      </c>
      <c r="C5446" s="131">
        <v>11.464</v>
      </c>
      <c r="D5446" s="132">
        <v>131.42329406738281</v>
      </c>
      <c r="E5446" s="132">
        <v>2.2070417547241794</v>
      </c>
      <c r="F5446" s="132">
        <v>42.825210699890071</v>
      </c>
      <c r="G5446" s="92">
        <v>102.34902954101563</v>
      </c>
      <c r="H5446" s="91">
        <v>71.901077270507813</v>
      </c>
      <c r="I5446" s="90">
        <v>94.110092163085938</v>
      </c>
    </row>
    <row r="5447" spans="1:9">
      <c r="A5447" s="65" t="s">
        <v>3222</v>
      </c>
      <c r="B5447" s="65" t="s">
        <v>3221</v>
      </c>
      <c r="C5447" s="131">
        <v>10.423999999999999</v>
      </c>
      <c r="D5447" s="132">
        <v>108.65977478027344</v>
      </c>
      <c r="E5447" s="132">
        <v>1.9459192565649104</v>
      </c>
      <c r="F5447" s="132">
        <v>40.93754879000781</v>
      </c>
      <c r="G5447" s="92">
        <v>100.86857604980469</v>
      </c>
      <c r="H5447" s="91">
        <v>70.672080993652344</v>
      </c>
      <c r="I5447" s="90">
        <v>92.697677612304688</v>
      </c>
    </row>
    <row r="5448" spans="1:9">
      <c r="A5448" s="65" t="s">
        <v>3220</v>
      </c>
      <c r="B5448" s="65" t="s">
        <v>3219</v>
      </c>
      <c r="C5448" s="131">
        <v>5.65</v>
      </c>
      <c r="D5448" s="132">
        <v>31.922500610351563</v>
      </c>
      <c r="E5448" s="132">
        <v>2.9569558732042278</v>
      </c>
      <c r="F5448" s="132">
        <v>41.730317613089511</v>
      </c>
      <c r="G5448" s="92">
        <v>92.712608337402344</v>
      </c>
      <c r="H5448" s="91">
        <v>66.744293212890625</v>
      </c>
      <c r="I5448" s="90">
        <v>85.685821533203125</v>
      </c>
    </row>
    <row r="5449" spans="1:9">
      <c r="A5449" s="65" t="s">
        <v>3218</v>
      </c>
      <c r="B5449" s="65" t="s">
        <v>3217</v>
      </c>
      <c r="C5449" s="131">
        <v>7.3680000000000003</v>
      </c>
      <c r="D5449" s="132">
        <v>54.287422180175781</v>
      </c>
      <c r="E5449" s="132">
        <v>3.492285156023025</v>
      </c>
      <c r="F5449" s="132">
        <v>46.710102489019036</v>
      </c>
      <c r="G5449" s="92">
        <v>95.621353149414063</v>
      </c>
      <c r="H5449" s="91">
        <v>69.877883911132813</v>
      </c>
      <c r="I5449" s="90">
        <v>88.655403137207031</v>
      </c>
    </row>
    <row r="5450" spans="1:9">
      <c r="A5450" s="65" t="s">
        <v>3216</v>
      </c>
      <c r="B5450" s="65" t="s">
        <v>3215</v>
      </c>
      <c r="C5450" s="131">
        <v>3.23</v>
      </c>
      <c r="D5450" s="132">
        <v>10.432900428771973</v>
      </c>
      <c r="E5450" s="132">
        <v>3.2772908867652695</v>
      </c>
      <c r="F5450" s="132">
        <v>46.23090608717753</v>
      </c>
      <c r="G5450" s="92">
        <v>89.53717041015625</v>
      </c>
      <c r="H5450" s="91">
        <v>66.196968078613281</v>
      </c>
      <c r="I5450" s="90">
        <v>83.221527099609375</v>
      </c>
    </row>
    <row r="5451" spans="1:9">
      <c r="A5451" s="65" t="s">
        <v>3214</v>
      </c>
      <c r="B5451" s="65" t="s">
        <v>3213</v>
      </c>
      <c r="C5451" s="131">
        <v>6.5129999999999999</v>
      </c>
      <c r="D5451" s="132">
        <v>42.419170379638672</v>
      </c>
      <c r="E5451" s="132">
        <v>3.6709559379250316</v>
      </c>
      <c r="F5451" s="132">
        <v>38.25771276595745</v>
      </c>
      <c r="G5451" s="92">
        <v>92.228218078613281</v>
      </c>
      <c r="H5451" s="91">
        <v>65.469093322753906</v>
      </c>
      <c r="I5451" s="90">
        <v>84.987442016601563</v>
      </c>
    </row>
    <row r="5452" spans="1:9">
      <c r="A5452" s="65" t="s">
        <v>3212</v>
      </c>
      <c r="B5452" s="65" t="s">
        <v>3211</v>
      </c>
      <c r="C5452" s="131">
        <v>2.9950000000000001</v>
      </c>
      <c r="D5452" s="132">
        <v>8.9700250625610352</v>
      </c>
      <c r="E5452" s="132">
        <v>3.6675377945092857</v>
      </c>
      <c r="F5452" s="132">
        <v>44.397503730837066</v>
      </c>
      <c r="G5452" s="92">
        <v>88.210586547851563</v>
      </c>
      <c r="H5452" s="91">
        <v>64.899635314941406</v>
      </c>
      <c r="I5452" s="90">
        <v>81.902854919433594</v>
      </c>
    </row>
    <row r="5453" spans="1:9">
      <c r="A5453" s="65" t="s">
        <v>3210</v>
      </c>
      <c r="B5453" s="65" t="s">
        <v>3209</v>
      </c>
      <c r="C5453" s="131">
        <v>9.1869999999999994</v>
      </c>
      <c r="D5453" s="132">
        <v>84.400970458984375</v>
      </c>
      <c r="E5453" s="132">
        <v>2.2145972215416645</v>
      </c>
      <c r="F5453" s="132">
        <v>47.230704815073274</v>
      </c>
      <c r="G5453" s="92">
        <v>100.15610504150391</v>
      </c>
      <c r="H5453" s="91">
        <v>72.352622985839844</v>
      </c>
      <c r="I5453" s="90">
        <v>92.632736206054688</v>
      </c>
    </row>
    <row r="5454" spans="1:9">
      <c r="A5454" s="65" t="s">
        <v>3208</v>
      </c>
      <c r="B5454" s="65" t="s">
        <v>3207</v>
      </c>
      <c r="C5454" s="131">
        <v>9.4920000000000009</v>
      </c>
      <c r="D5454" s="132">
        <v>90.098060607910156</v>
      </c>
      <c r="E5454" s="132">
        <v>3.1199926882013291</v>
      </c>
      <c r="F5454" s="132">
        <v>46.698954703832754</v>
      </c>
      <c r="G5454" s="92">
        <v>99.195549011230469</v>
      </c>
      <c r="H5454" s="91">
        <v>71.672019958496094</v>
      </c>
      <c r="I5454" s="90">
        <v>91.747932434082031</v>
      </c>
    </row>
    <row r="5455" spans="1:9">
      <c r="A5455" s="65" t="s">
        <v>3206</v>
      </c>
      <c r="B5455" s="65" t="s">
        <v>3205</v>
      </c>
      <c r="C5455" s="131">
        <v>7.327</v>
      </c>
      <c r="D5455" s="132">
        <v>53.684928894042969</v>
      </c>
      <c r="E5455" s="132">
        <v>3.5163925000388305</v>
      </c>
      <c r="F5455" s="132">
        <v>41.425836099055402</v>
      </c>
      <c r="G5455" s="92">
        <v>94.351905822753906</v>
      </c>
      <c r="H5455" s="91">
        <v>67.578506469726563</v>
      </c>
      <c r="I5455" s="90">
        <v>87.107269287109375</v>
      </c>
    </row>
    <row r="5456" spans="1:9">
      <c r="A5456" s="65" t="s">
        <v>3204</v>
      </c>
      <c r="B5456" s="65" t="s">
        <v>3203</v>
      </c>
      <c r="C5456" s="131">
        <v>8.5850000000000009</v>
      </c>
      <c r="D5456" s="132">
        <v>73.702224731445313</v>
      </c>
      <c r="E5456" s="132">
        <v>3.2867780740601025</v>
      </c>
      <c r="F5456" s="132">
        <v>42.043345705196181</v>
      </c>
      <c r="G5456" s="92">
        <v>96.635765075683594</v>
      </c>
      <c r="H5456" s="91">
        <v>68.943771362304688</v>
      </c>
      <c r="I5456" s="90">
        <v>89.142562866210938</v>
      </c>
    </row>
    <row r="5457" spans="1:9">
      <c r="A5457" s="65" t="s">
        <v>3202</v>
      </c>
      <c r="B5457" s="65" t="s">
        <v>3201</v>
      </c>
      <c r="C5457" s="131">
        <v>9.1999999999999993</v>
      </c>
      <c r="D5457" s="132">
        <v>84.639999389648438</v>
      </c>
      <c r="E5457" s="132">
        <v>3.4168930390966734</v>
      </c>
      <c r="F5457" s="132">
        <v>40.226350461133073</v>
      </c>
      <c r="G5457" s="92">
        <v>96.925254821777344</v>
      </c>
      <c r="H5457" s="91">
        <v>68.503227233886719</v>
      </c>
      <c r="I5457" s="90">
        <v>89.234512329101563</v>
      </c>
    </row>
    <row r="5458" spans="1:9">
      <c r="A5458" s="65" t="s">
        <v>3200</v>
      </c>
      <c r="B5458" s="65" t="s">
        <v>3199</v>
      </c>
      <c r="C5458" s="131">
        <v>9.3239999999999998</v>
      </c>
      <c r="D5458" s="132">
        <v>86.936973571777344</v>
      </c>
      <c r="E5458" s="132">
        <v>3.6298301089056029</v>
      </c>
      <c r="F5458" s="132">
        <v>30.03896551724138</v>
      </c>
      <c r="G5458" s="92">
        <v>94.535186767578125</v>
      </c>
      <c r="H5458" s="91">
        <v>64.094223022460938</v>
      </c>
      <c r="I5458" s="90">
        <v>86.298141479492188</v>
      </c>
    </row>
    <row r="5459" spans="1:9">
      <c r="A5459" s="65" t="s">
        <v>3198</v>
      </c>
      <c r="B5459" s="65" t="s">
        <v>3197</v>
      </c>
      <c r="C5459" s="131">
        <v>9.5250000000000004</v>
      </c>
      <c r="D5459" s="132">
        <v>90.725624084472656</v>
      </c>
      <c r="E5459" s="132">
        <v>4.288508391635764</v>
      </c>
      <c r="F5459" s="132">
        <v>36.25645514223195</v>
      </c>
      <c r="G5459" s="92">
        <v>95.2755126953125</v>
      </c>
      <c r="H5459" s="91">
        <v>66.396331787109375</v>
      </c>
      <c r="I5459" s="90">
        <v>87.461067199707031</v>
      </c>
    </row>
    <row r="5460" spans="1:9">
      <c r="A5460" s="65" t="s">
        <v>3196</v>
      </c>
      <c r="B5460" s="65" t="s">
        <v>3195</v>
      </c>
      <c r="C5460" s="131">
        <v>9.3989999999999991</v>
      </c>
      <c r="D5460" s="132">
        <v>88.341201782226563</v>
      </c>
      <c r="E5460" s="132">
        <v>3.1364605865840258</v>
      </c>
      <c r="F5460" s="132">
        <v>43.461814171491589</v>
      </c>
      <c r="G5460" s="92">
        <v>98.321044921875</v>
      </c>
      <c r="H5460" s="91">
        <v>70.219528198242188</v>
      </c>
      <c r="I5460" s="90">
        <v>90.717033386230469</v>
      </c>
    </row>
    <row r="5461" spans="1:9">
      <c r="A5461" s="65" t="s">
        <v>3194</v>
      </c>
      <c r="B5461" s="65" t="s">
        <v>3193</v>
      </c>
      <c r="C5461" s="131">
        <v>9.9329999999999998</v>
      </c>
      <c r="D5461" s="132">
        <v>98.66448974609375</v>
      </c>
      <c r="E5461" s="132">
        <v>3.4672978409732083</v>
      </c>
      <c r="F5461" s="132">
        <v>39.768668712552973</v>
      </c>
      <c r="G5461" s="92">
        <v>97.784797668457031</v>
      </c>
      <c r="H5461" s="91">
        <v>68.756591796875</v>
      </c>
      <c r="I5461" s="90">
        <v>89.930030822753906</v>
      </c>
    </row>
    <row r="5462" spans="1:9">
      <c r="A5462" s="65" t="s">
        <v>3192</v>
      </c>
      <c r="B5462" s="65" t="s">
        <v>3191</v>
      </c>
      <c r="C5462" s="131">
        <v>10.65</v>
      </c>
      <c r="D5462" s="132">
        <v>113.42250061035156</v>
      </c>
      <c r="E5462" s="132">
        <v>3.9570402362088077</v>
      </c>
      <c r="F5462" s="132">
        <v>37.461657549798744</v>
      </c>
      <c r="G5462" s="92">
        <v>97.579116821289063</v>
      </c>
      <c r="H5462" s="91">
        <v>67.86553955078125</v>
      </c>
      <c r="I5462" s="90">
        <v>89.538894653320313</v>
      </c>
    </row>
    <row r="5463" spans="1:9">
      <c r="A5463" s="65" t="s">
        <v>3190</v>
      </c>
      <c r="B5463" s="65" t="s">
        <v>3189</v>
      </c>
      <c r="C5463" s="131">
        <v>10.657999999999999</v>
      </c>
      <c r="D5463" s="132">
        <v>113.59296417236328</v>
      </c>
      <c r="E5463" s="132">
        <v>3.4210050594761396</v>
      </c>
      <c r="F5463" s="132">
        <v>47.085718294051624</v>
      </c>
      <c r="G5463" s="92">
        <v>100.48499298095703</v>
      </c>
      <c r="H5463" s="91">
        <v>72.35882568359375</v>
      </c>
      <c r="I5463" s="90">
        <v>92.874305725097656</v>
      </c>
    </row>
    <row r="5464" spans="1:9">
      <c r="A5464" s="65" t="s">
        <v>3188</v>
      </c>
      <c r="B5464" s="65" t="s">
        <v>3187</v>
      </c>
      <c r="C5464" s="131">
        <v>10.731</v>
      </c>
      <c r="D5464" s="132">
        <v>115.15435791015625</v>
      </c>
      <c r="E5464" s="132">
        <v>3.2484172814799366</v>
      </c>
      <c r="F5464" s="132">
        <v>43.522013372019678</v>
      </c>
      <c r="G5464" s="92">
        <v>100.03572082519531</v>
      </c>
      <c r="H5464" s="91">
        <v>71.011207580566406</v>
      </c>
      <c r="I5464" s="90">
        <v>92.181953430175781</v>
      </c>
    </row>
    <row r="5465" spans="1:9">
      <c r="A5465" s="65" t="s">
        <v>3240</v>
      </c>
      <c r="B5465" s="65" t="s">
        <v>3239</v>
      </c>
      <c r="C5465" s="131">
        <v>8.3710000000000004</v>
      </c>
      <c r="D5465" s="132">
        <v>70.073638916015625</v>
      </c>
      <c r="E5465" s="132">
        <v>0.15078937511196436</v>
      </c>
      <c r="F5465" s="132">
        <v>43.208967173738991</v>
      </c>
      <c r="G5465" s="92">
        <v>100.99889373779297</v>
      </c>
      <c r="H5465" s="91">
        <v>71.5709228515625</v>
      </c>
      <c r="I5465" s="90">
        <v>93.03594970703125</v>
      </c>
    </row>
    <row r="5466" spans="1:9">
      <c r="A5466" s="65" t="s">
        <v>3238</v>
      </c>
      <c r="B5466" s="65" t="s">
        <v>3237</v>
      </c>
      <c r="C5466" s="131">
        <v>8.9149999999999991</v>
      </c>
      <c r="D5466" s="132">
        <v>79.477226257324219</v>
      </c>
      <c r="E5466" s="132">
        <v>1.5524951195140821</v>
      </c>
      <c r="F5466" s="132">
        <v>39.441938579654511</v>
      </c>
      <c r="G5466" s="92">
        <v>98.968215942382813</v>
      </c>
      <c r="H5466" s="91">
        <v>69.331306457519531</v>
      </c>
      <c r="I5466" s="90">
        <v>90.948738098144531</v>
      </c>
    </row>
    <row r="5467" spans="1:9">
      <c r="A5467" s="65" t="s">
        <v>596</v>
      </c>
      <c r="B5467" s="65" t="s">
        <v>595</v>
      </c>
      <c r="C5467" s="131">
        <v>7.0549999999999997</v>
      </c>
      <c r="D5467" s="132">
        <v>49.773025512695313</v>
      </c>
      <c r="E5467" s="132">
        <v>0.92666836650554152</v>
      </c>
      <c r="F5467" s="132">
        <v>42.674933138828109</v>
      </c>
      <c r="G5467" s="92">
        <v>97.872940063476563</v>
      </c>
      <c r="H5467" s="91">
        <v>69.783973693847656</v>
      </c>
      <c r="I5467" s="90">
        <v>90.272323608398438</v>
      </c>
    </row>
    <row r="5468" spans="1:9">
      <c r="A5468" s="65" t="s">
        <v>3236</v>
      </c>
      <c r="B5468" s="65" t="s">
        <v>3235</v>
      </c>
      <c r="C5468" s="131">
        <v>10.651</v>
      </c>
      <c r="D5468" s="132">
        <v>113.44380187988281</v>
      </c>
      <c r="E5468" s="132">
        <v>0.72738155615805178</v>
      </c>
      <c r="F5468" s="132">
        <v>37.008410801239485</v>
      </c>
      <c r="G5468" s="92">
        <v>102.02260589599609</v>
      </c>
      <c r="H5468" s="91">
        <v>70.025604248046875</v>
      </c>
      <c r="I5468" s="90">
        <v>93.364509582519531</v>
      </c>
    </row>
    <row r="5469" spans="1:9">
      <c r="A5469" s="65" t="s">
        <v>2828</v>
      </c>
      <c r="B5469" s="65" t="s">
        <v>2827</v>
      </c>
      <c r="C5469" s="131">
        <v>4.3380000000000001</v>
      </c>
      <c r="D5469" s="132">
        <v>18.818244934082031</v>
      </c>
      <c r="E5469" s="132">
        <v>3.5085963742648811</v>
      </c>
      <c r="F5469" s="132">
        <v>47.195112638411608</v>
      </c>
      <c r="G5469" s="92">
        <v>91.150871276855469</v>
      </c>
      <c r="H5469" s="91">
        <v>67.497100830078125</v>
      </c>
      <c r="I5469" s="90">
        <v>84.750373840332031</v>
      </c>
    </row>
    <row r="5470" spans="1:9">
      <c r="A5470" s="65" t="s">
        <v>2826</v>
      </c>
      <c r="B5470" s="65" t="s">
        <v>2825</v>
      </c>
      <c r="C5470" s="131">
        <v>6.9740000000000002</v>
      </c>
      <c r="D5470" s="132">
        <v>48.636676788330078</v>
      </c>
      <c r="E5470" s="132">
        <v>3.3459132264770379</v>
      </c>
      <c r="F5470" s="132">
        <v>42.501997336884152</v>
      </c>
      <c r="G5470" s="92">
        <v>94.312118530273438</v>
      </c>
      <c r="H5470" s="91">
        <v>67.884109497070313</v>
      </c>
      <c r="I5470" s="90">
        <v>87.160942077636719</v>
      </c>
    </row>
    <row r="5471" spans="1:9">
      <c r="A5471" s="65" t="s">
        <v>2824</v>
      </c>
      <c r="B5471" s="65" t="s">
        <v>2823</v>
      </c>
      <c r="C5471" s="131">
        <v>3.0390000000000001</v>
      </c>
      <c r="D5471" s="132">
        <v>9.2355213165283203</v>
      </c>
      <c r="E5471" s="132">
        <v>3.6380069752483113</v>
      </c>
      <c r="F5471" s="132">
        <v>39.841453982985307</v>
      </c>
      <c r="G5471" s="92">
        <v>87.308006286621094</v>
      </c>
      <c r="H5471" s="91">
        <v>63.024875640869141</v>
      </c>
      <c r="I5471" s="90">
        <v>80.737213134765625</v>
      </c>
    </row>
    <row r="5472" spans="1:9">
      <c r="A5472" s="65" t="s">
        <v>2822</v>
      </c>
      <c r="B5472" s="65" t="s">
        <v>2821</v>
      </c>
      <c r="C5472" s="131">
        <v>6.2779999999999996</v>
      </c>
      <c r="D5472" s="132">
        <v>39.413284301757813</v>
      </c>
      <c r="E5472" s="132">
        <v>3.0568186672633204</v>
      </c>
      <c r="F5472" s="132">
        <v>34.502390766694148</v>
      </c>
      <c r="G5472" s="92">
        <v>91.906684875488281</v>
      </c>
      <c r="H5472" s="91">
        <v>64.124099731445313</v>
      </c>
      <c r="I5472" s="90">
        <v>84.388969421386719</v>
      </c>
    </row>
    <row r="5473" spans="1:9">
      <c r="A5473" s="65" t="s">
        <v>2820</v>
      </c>
      <c r="B5473" s="65" t="s">
        <v>2819</v>
      </c>
      <c r="C5473" s="131">
        <v>3.3719999999999999</v>
      </c>
      <c r="D5473" s="132">
        <v>11.370384216308594</v>
      </c>
      <c r="E5473" s="132">
        <v>3.6293130590566247</v>
      </c>
      <c r="F5473" s="132">
        <v>38.776050044682755</v>
      </c>
      <c r="G5473" s="92">
        <v>87.606483459472656</v>
      </c>
      <c r="H5473" s="91">
        <v>62.905307769775391</v>
      </c>
      <c r="I5473" s="90">
        <v>80.922569274902344</v>
      </c>
    </row>
    <row r="5474" spans="1:9">
      <c r="A5474" s="65" t="s">
        <v>2818</v>
      </c>
      <c r="B5474" s="65" t="s">
        <v>2817</v>
      </c>
      <c r="C5474" s="131">
        <v>6.84</v>
      </c>
      <c r="D5474" s="132">
        <v>46.785598754882813</v>
      </c>
      <c r="E5474" s="132">
        <v>3.1795419258606472</v>
      </c>
      <c r="F5474" s="132">
        <v>34.263940520446099</v>
      </c>
      <c r="G5474" s="92">
        <v>92.515785217285156</v>
      </c>
      <c r="H5474" s="91">
        <v>64.390739440917969</v>
      </c>
      <c r="I5474" s="90">
        <v>84.905403137207031</v>
      </c>
    </row>
    <row r="5475" spans="1:9">
      <c r="A5475" s="65" t="s">
        <v>2816</v>
      </c>
      <c r="B5475" s="65" t="s">
        <v>2815</v>
      </c>
      <c r="C5475" s="131">
        <v>7.05</v>
      </c>
      <c r="D5475" s="132">
        <v>49.702499389648438</v>
      </c>
      <c r="E5475" s="132">
        <v>3.7887213243863198</v>
      </c>
      <c r="F5475" s="132">
        <v>37.25249025552187</v>
      </c>
      <c r="G5475" s="92">
        <v>92.633529663085938</v>
      </c>
      <c r="H5475" s="91">
        <v>65.386428833007813</v>
      </c>
      <c r="I5475" s="90">
        <v>85.260711669921875</v>
      </c>
    </row>
    <row r="5476" spans="1:9">
      <c r="A5476" s="65" t="s">
        <v>2814</v>
      </c>
      <c r="B5476" s="65" t="s">
        <v>2813</v>
      </c>
      <c r="C5476" s="131">
        <v>6.4370000000000003</v>
      </c>
      <c r="D5476" s="132">
        <v>41.434970855712891</v>
      </c>
      <c r="E5476" s="132">
        <v>3.972985596740878</v>
      </c>
      <c r="F5476" s="132">
        <v>36.958622972525653</v>
      </c>
      <c r="G5476" s="92">
        <v>91.401351928710938</v>
      </c>
      <c r="H5476" s="91">
        <v>64.633735656738281</v>
      </c>
      <c r="I5476" s="90">
        <v>84.158279418945313</v>
      </c>
    </row>
    <row r="5477" spans="1:9">
      <c r="A5477" s="65" t="s">
        <v>2812</v>
      </c>
      <c r="B5477" s="65" t="s">
        <v>2811</v>
      </c>
      <c r="C5477" s="131">
        <v>2.395</v>
      </c>
      <c r="D5477" s="132">
        <v>5.7360248565673828</v>
      </c>
      <c r="E5477" s="132">
        <v>3.2353974275736883</v>
      </c>
      <c r="F5477" s="132">
        <v>43.068369565217388</v>
      </c>
      <c r="G5477" s="92">
        <v>87.572158813476563</v>
      </c>
      <c r="H5477" s="91">
        <v>64.042350769042969</v>
      </c>
      <c r="I5477" s="90">
        <v>81.205207824707031</v>
      </c>
    </row>
    <row r="5478" spans="1:9">
      <c r="A5478" s="65" t="s">
        <v>2810</v>
      </c>
      <c r="B5478" s="65" t="s">
        <v>2809</v>
      </c>
      <c r="C5478" s="131">
        <v>7.2759999999999998</v>
      </c>
      <c r="D5478" s="132">
        <v>52.940174102783203</v>
      </c>
      <c r="E5478" s="132">
        <v>2.9811090758553553</v>
      </c>
      <c r="F5478" s="132">
        <v>48.727272727272727</v>
      </c>
      <c r="G5478" s="92">
        <v>96.654243469238281</v>
      </c>
      <c r="H5478" s="91">
        <v>71.037803649902344</v>
      </c>
      <c r="I5478" s="90">
        <v>89.722671508789063</v>
      </c>
    </row>
    <row r="5479" spans="1:9">
      <c r="A5479" s="65" t="s">
        <v>2808</v>
      </c>
      <c r="B5479" s="65" t="s">
        <v>2807</v>
      </c>
      <c r="C5479" s="131">
        <v>6.1459999999999999</v>
      </c>
      <c r="D5479" s="132">
        <v>37.7733154296875</v>
      </c>
      <c r="E5479" s="132">
        <v>2.5083835712252198</v>
      </c>
      <c r="F5479" s="132">
        <v>44.680991182051571</v>
      </c>
      <c r="G5479" s="92">
        <v>94.745079040527344</v>
      </c>
      <c r="H5479" s="91">
        <v>68.747901916503906</v>
      </c>
      <c r="I5479" s="90">
        <v>87.710479736328125</v>
      </c>
    </row>
    <row r="5480" spans="1:9">
      <c r="A5480" s="65" t="s">
        <v>2806</v>
      </c>
      <c r="B5480" s="65" t="s">
        <v>2805</v>
      </c>
      <c r="C5480" s="131">
        <v>9.4510000000000005</v>
      </c>
      <c r="D5480" s="132">
        <v>89.321403503417969</v>
      </c>
      <c r="E5480" s="132">
        <v>1.6746798406730317</v>
      </c>
      <c r="F5480" s="132">
        <v>48.529873164218955</v>
      </c>
      <c r="G5480" s="92">
        <v>101.57801055908203</v>
      </c>
      <c r="H5480" s="91">
        <v>73.477066040039063</v>
      </c>
      <c r="I5480" s="90">
        <v>93.974151611328125</v>
      </c>
    </row>
    <row r="5481" spans="1:9">
      <c r="A5481" s="65" t="s">
        <v>2804</v>
      </c>
      <c r="B5481" s="65" t="s">
        <v>2803</v>
      </c>
      <c r="C5481" s="131">
        <v>9.9849999999999994</v>
      </c>
      <c r="D5481" s="132">
        <v>99.700225830078125</v>
      </c>
      <c r="E5481" s="132">
        <v>3.3157146673905902</v>
      </c>
      <c r="F5481" s="132">
        <v>48.362340307350493</v>
      </c>
      <c r="G5481" s="92">
        <v>99.982353210449219</v>
      </c>
      <c r="H5481" s="91">
        <v>72.559616088867188</v>
      </c>
      <c r="I5481" s="90">
        <v>92.56201171875</v>
      </c>
    </row>
    <row r="5482" spans="1:9">
      <c r="A5482" s="65" t="s">
        <v>2802</v>
      </c>
      <c r="B5482" s="65" t="s">
        <v>2801</v>
      </c>
      <c r="C5482" s="131">
        <v>10.653</v>
      </c>
      <c r="D5482" s="132">
        <v>113.48641204833984</v>
      </c>
      <c r="E5482" s="132">
        <v>3.1029752990418871</v>
      </c>
      <c r="F5482" s="132">
        <v>49.318785263856618</v>
      </c>
      <c r="G5482" s="92">
        <v>101.42218017578125</v>
      </c>
      <c r="H5482" s="91">
        <v>73.538299560546875</v>
      </c>
      <c r="I5482" s="90">
        <v>93.877059936523438</v>
      </c>
    </row>
    <row r="5483" spans="1:9">
      <c r="A5483" s="65" t="s">
        <v>2614</v>
      </c>
      <c r="B5483" s="65" t="s">
        <v>2613</v>
      </c>
      <c r="C5483" s="131">
        <v>9.69</v>
      </c>
      <c r="D5483" s="132">
        <v>93.896102905273438</v>
      </c>
      <c r="E5483" s="132">
        <v>-0.24452977868514753</v>
      </c>
      <c r="F5483" s="132">
        <v>46.278804597701146</v>
      </c>
      <c r="G5483" s="92">
        <v>104.11344146728516</v>
      </c>
      <c r="H5483" s="91">
        <v>74.074562072753906</v>
      </c>
      <c r="I5483" s="90">
        <v>95.985191345214844</v>
      </c>
    </row>
    <row r="5484" spans="1:9">
      <c r="A5484" s="65" t="s">
        <v>2612</v>
      </c>
      <c r="B5484" s="65" t="s">
        <v>2611</v>
      </c>
      <c r="C5484" s="131">
        <v>6.1390000000000002</v>
      </c>
      <c r="D5484" s="132">
        <v>37.687320709228516</v>
      </c>
      <c r="E5484" s="132">
        <v>3.8286846442639204</v>
      </c>
      <c r="F5484" s="132">
        <v>41.690951430472388</v>
      </c>
      <c r="G5484" s="92">
        <v>92.212310791015625</v>
      </c>
      <c r="H5484" s="91">
        <v>66.507179260253906</v>
      </c>
      <c r="I5484" s="90">
        <v>85.256736755371094</v>
      </c>
    </row>
    <row r="5485" spans="1:9">
      <c r="A5485" s="65" t="s">
        <v>2610</v>
      </c>
      <c r="B5485" s="65" t="s">
        <v>2609</v>
      </c>
      <c r="C5485" s="131">
        <v>7.2270000000000003</v>
      </c>
      <c r="D5485" s="132">
        <v>52.229530334472656</v>
      </c>
      <c r="E5485" s="132">
        <v>3.3456372420266631</v>
      </c>
      <c r="F5485" s="132">
        <v>38.114744280752184</v>
      </c>
      <c r="G5485" s="92">
        <v>93.7088623046875</v>
      </c>
      <c r="H5485" s="91">
        <v>66.215217590332031</v>
      </c>
      <c r="I5485" s="90">
        <v>86.269332885742188</v>
      </c>
    </row>
    <row r="5486" spans="1:9">
      <c r="A5486" s="65" t="s">
        <v>2608</v>
      </c>
      <c r="B5486" s="65" t="s">
        <v>2607</v>
      </c>
      <c r="C5486" s="131">
        <v>3.7360000000000002</v>
      </c>
      <c r="D5486" s="132">
        <v>13.957695960998535</v>
      </c>
      <c r="E5486" s="132">
        <v>2.6248249393142058</v>
      </c>
      <c r="F5486" s="132">
        <v>42.197359906820239</v>
      </c>
      <c r="G5486" s="92">
        <v>90.34918212890625</v>
      </c>
      <c r="H5486" s="91">
        <v>65.445625305175781</v>
      </c>
      <c r="I5486" s="90">
        <v>83.610504150390625</v>
      </c>
    </row>
    <row r="5487" spans="1:9">
      <c r="A5487" s="65" t="s">
        <v>2606</v>
      </c>
      <c r="B5487" s="65" t="s">
        <v>2605</v>
      </c>
      <c r="C5487" s="131">
        <v>4.2119999999999997</v>
      </c>
      <c r="D5487" s="132">
        <v>17.740943908691406</v>
      </c>
      <c r="E5487" s="132">
        <v>3.5732685388061163</v>
      </c>
      <c r="F5487" s="132">
        <v>40.007962005866744</v>
      </c>
      <c r="G5487" s="92">
        <v>89.266616821289063</v>
      </c>
      <c r="H5487" s="91">
        <v>64.272476196289063</v>
      </c>
      <c r="I5487" s="90">
        <v>82.503433227539063</v>
      </c>
    </row>
    <row r="5488" spans="1:9">
      <c r="A5488" s="65" t="s">
        <v>2604</v>
      </c>
      <c r="B5488" s="65" t="s">
        <v>2603</v>
      </c>
      <c r="C5488" s="131">
        <v>8.3130000000000006</v>
      </c>
      <c r="D5488" s="132">
        <v>69.105972290039063</v>
      </c>
      <c r="E5488" s="132">
        <v>0.96915593682837042</v>
      </c>
      <c r="F5488" s="132">
        <v>49.224969097651424</v>
      </c>
      <c r="G5488" s="92">
        <v>101.10248565673828</v>
      </c>
      <c r="H5488" s="91">
        <v>73.494514465332031</v>
      </c>
      <c r="I5488" s="90">
        <v>93.63201904296875</v>
      </c>
    </row>
    <row r="5489" spans="1:9">
      <c r="A5489" s="65" t="s">
        <v>2602</v>
      </c>
      <c r="B5489" s="65" t="s">
        <v>2601</v>
      </c>
      <c r="C5489" s="131">
        <v>11.648999999999999</v>
      </c>
      <c r="D5489" s="132">
        <v>135.69920349121094</v>
      </c>
      <c r="E5489" s="132">
        <v>-0.59785693948265561</v>
      </c>
      <c r="F5489" s="132">
        <v>47.788934794323694</v>
      </c>
      <c r="G5489" s="92">
        <v>107.64973449707031</v>
      </c>
      <c r="H5489" s="91">
        <v>76.161453247070313</v>
      </c>
      <c r="I5489" s="90">
        <v>99.129295349121094</v>
      </c>
    </row>
    <row r="5490" spans="1:9">
      <c r="A5490" s="65" t="s">
        <v>2600</v>
      </c>
      <c r="B5490" s="65" t="s">
        <v>2599</v>
      </c>
      <c r="C5490" s="131">
        <v>6.7519999999999998</v>
      </c>
      <c r="D5490" s="132">
        <v>45.589504241943359</v>
      </c>
      <c r="E5490" s="132">
        <v>1.8726127422453909</v>
      </c>
      <c r="F5490" s="132">
        <v>37.52447474295932</v>
      </c>
      <c r="G5490" s="92">
        <v>94.949264526367188</v>
      </c>
      <c r="H5490" s="91">
        <v>66.66046142578125</v>
      </c>
      <c r="I5490" s="90">
        <v>87.294570922851563</v>
      </c>
    </row>
    <row r="5491" spans="1:9">
      <c r="A5491" s="65" t="s">
        <v>2598</v>
      </c>
      <c r="B5491" s="65" t="s">
        <v>2597</v>
      </c>
      <c r="C5491" s="131">
        <v>9.6310000000000002</v>
      </c>
      <c r="D5491" s="132">
        <v>92.75616455078125</v>
      </c>
      <c r="E5491" s="132">
        <v>3.0034595723639494</v>
      </c>
      <c r="F5491" s="132">
        <v>48.257622984144191</v>
      </c>
      <c r="G5491" s="92">
        <v>99.901954650878906</v>
      </c>
      <c r="H5491" s="91">
        <v>72.512596130371094</v>
      </c>
      <c r="I5491" s="90">
        <v>92.490646362304688</v>
      </c>
    </row>
    <row r="5492" spans="1:9">
      <c r="A5492" s="65" t="s">
        <v>2596</v>
      </c>
      <c r="B5492" s="65" t="s">
        <v>2595</v>
      </c>
      <c r="C5492" s="131">
        <v>9.6649999999999991</v>
      </c>
      <c r="D5492" s="132">
        <v>93.412223815917969</v>
      </c>
      <c r="E5492" s="132">
        <v>0.16788639680690887</v>
      </c>
      <c r="F5492" s="132">
        <v>43.903221327409057</v>
      </c>
      <c r="G5492" s="92">
        <v>102.96974945068359</v>
      </c>
      <c r="H5492" s="91">
        <v>72.746223449707031</v>
      </c>
      <c r="I5492" s="90">
        <v>94.791542053222656</v>
      </c>
    </row>
    <row r="5493" spans="1:9">
      <c r="A5493" s="65" t="s">
        <v>2594</v>
      </c>
      <c r="B5493" s="65" t="s">
        <v>2593</v>
      </c>
      <c r="C5493" s="131">
        <v>10.488</v>
      </c>
      <c r="D5493" s="132">
        <v>109.99814605712891</v>
      </c>
      <c r="E5493" s="132">
        <v>3.4583468328104283</v>
      </c>
      <c r="F5493" s="132">
        <v>42.970479001999813</v>
      </c>
      <c r="G5493" s="92">
        <v>99.282035827636719</v>
      </c>
      <c r="H5493" s="91">
        <v>70.475532531738281</v>
      </c>
      <c r="I5493" s="90">
        <v>91.487258911132813</v>
      </c>
    </row>
    <row r="5494" spans="1:9">
      <c r="A5494" s="65" t="s">
        <v>2592</v>
      </c>
      <c r="B5494" s="65" t="s">
        <v>2591</v>
      </c>
      <c r="C5494" s="131">
        <v>9.4380000000000006</v>
      </c>
      <c r="D5494" s="132">
        <v>89.075843811035156</v>
      </c>
      <c r="E5494" s="132">
        <v>1.6931824217103553</v>
      </c>
      <c r="F5494" s="132">
        <v>43.48246862466037</v>
      </c>
      <c r="G5494" s="92">
        <v>100.41086578369141</v>
      </c>
      <c r="H5494" s="91">
        <v>71.305686950683594</v>
      </c>
      <c r="I5494" s="90">
        <v>92.535270690917969</v>
      </c>
    </row>
    <row r="5495" spans="1:9">
      <c r="A5495" s="65" t="s">
        <v>2590</v>
      </c>
      <c r="B5495" s="65" t="s">
        <v>2589</v>
      </c>
      <c r="C5495" s="131">
        <v>12.169</v>
      </c>
      <c r="D5495" s="132">
        <v>148.08456420898438</v>
      </c>
      <c r="E5495" s="132">
        <v>3.1917603415890139</v>
      </c>
      <c r="F5495" s="132">
        <v>38.292081803880443</v>
      </c>
      <c r="G5495" s="92">
        <v>100.90767669677734</v>
      </c>
      <c r="H5495" s="91">
        <v>69.639556884765625</v>
      </c>
      <c r="I5495" s="90">
        <v>92.446807861328125</v>
      </c>
    </row>
    <row r="5496" spans="1:9">
      <c r="A5496" s="65" t="s">
        <v>2588</v>
      </c>
      <c r="B5496" s="65" t="s">
        <v>2587</v>
      </c>
      <c r="C5496" s="131">
        <v>12.84</v>
      </c>
      <c r="D5496" s="132">
        <v>164.8656005859375</v>
      </c>
      <c r="E5496" s="132">
        <v>1.1927747358096088</v>
      </c>
      <c r="F5496" s="132">
        <v>45.402398247434569</v>
      </c>
      <c r="G5496" s="92">
        <v>106.19557189941406</v>
      </c>
      <c r="H5496" s="91">
        <v>74.467170715332031</v>
      </c>
      <c r="I5496" s="90">
        <v>97.610153198242188</v>
      </c>
    </row>
    <row r="5497" spans="1:9">
      <c r="A5497" s="65" t="s">
        <v>2586</v>
      </c>
      <c r="B5497" s="65" t="s">
        <v>2585</v>
      </c>
      <c r="C5497" s="131">
        <v>12.685</v>
      </c>
      <c r="D5497" s="132">
        <v>160.90922546386719</v>
      </c>
      <c r="E5497" s="132">
        <v>0.14957052231458012</v>
      </c>
      <c r="F5497" s="132">
        <v>48.307954843791023</v>
      </c>
      <c r="G5497" s="92">
        <v>108.10372161865234</v>
      </c>
      <c r="H5497" s="91">
        <v>76.386817932128906</v>
      </c>
      <c r="I5497" s="90">
        <v>99.521415710449219</v>
      </c>
    </row>
    <row r="5498" spans="1:9">
      <c r="A5498" s="65" t="s">
        <v>2584</v>
      </c>
      <c r="B5498" s="65" t="s">
        <v>2583</v>
      </c>
      <c r="C5498" s="131">
        <v>6.9359999999999999</v>
      </c>
      <c r="D5498" s="132">
        <v>48.108097076416016</v>
      </c>
      <c r="E5498" s="132">
        <v>-0.23633371299566036</v>
      </c>
      <c r="F5498" s="132">
        <v>46.410636442894507</v>
      </c>
      <c r="G5498" s="92">
        <v>100.16442108154297</v>
      </c>
      <c r="H5498" s="91">
        <v>72.127532958984375</v>
      </c>
      <c r="I5498" s="90">
        <v>92.577896118164063</v>
      </c>
    </row>
    <row r="5499" spans="1:9">
      <c r="A5499" s="65" t="s">
        <v>2582</v>
      </c>
      <c r="B5499" s="65" t="s">
        <v>2581</v>
      </c>
      <c r="C5499" s="131">
        <v>14.999000000000001</v>
      </c>
      <c r="D5499" s="132">
        <v>224.97000122070313</v>
      </c>
      <c r="E5499" s="132">
        <v>-0.57764100662716777</v>
      </c>
      <c r="F5499" s="132">
        <v>48.859330143540667</v>
      </c>
      <c r="G5499" s="92">
        <v>112.25437927246094</v>
      </c>
      <c r="H5499" s="91">
        <v>78.180450439453125</v>
      </c>
      <c r="I5499" s="90">
        <v>103.03428649902344</v>
      </c>
    </row>
    <row r="5500" spans="1:9">
      <c r="A5500" s="65" t="s">
        <v>2580</v>
      </c>
      <c r="B5500" s="65" t="s">
        <v>2579</v>
      </c>
      <c r="C5500" s="131">
        <v>10.677</v>
      </c>
      <c r="D5500" s="132">
        <v>113.99832916259766</v>
      </c>
      <c r="E5500" s="132">
        <v>1.6537549918363801</v>
      </c>
      <c r="F5500" s="132">
        <v>49.158586688578474</v>
      </c>
      <c r="G5500" s="92">
        <v>103.45818328857422</v>
      </c>
      <c r="H5500" s="91">
        <v>74.54022216796875</v>
      </c>
      <c r="I5500" s="90">
        <v>95.633247375488281</v>
      </c>
    </row>
    <row r="5501" spans="1:9">
      <c r="A5501" s="65" t="s">
        <v>2578</v>
      </c>
      <c r="B5501" s="65" t="s">
        <v>2577</v>
      </c>
      <c r="C5501" s="131">
        <v>14.616</v>
      </c>
      <c r="D5501" s="132">
        <v>213.62745666503906</v>
      </c>
      <c r="E5501" s="132">
        <v>2.6227511964178833</v>
      </c>
      <c r="F5501" s="132">
        <v>42.063278399798719</v>
      </c>
      <c r="G5501" s="92">
        <v>105.75295257568359</v>
      </c>
      <c r="H5501" s="91">
        <v>72.803924560546875</v>
      </c>
      <c r="I5501" s="90">
        <v>96.837242126464844</v>
      </c>
    </row>
    <row r="5502" spans="1:9">
      <c r="A5502" s="65" t="s">
        <v>2576</v>
      </c>
      <c r="B5502" s="65" t="s">
        <v>2575</v>
      </c>
      <c r="C5502" s="131">
        <v>9.2110000000000003</v>
      </c>
      <c r="D5502" s="132">
        <v>84.842521667480469</v>
      </c>
      <c r="E5502" s="132">
        <v>3.2528637683082926</v>
      </c>
      <c r="F5502" s="132">
        <v>41.421205754000326</v>
      </c>
      <c r="G5502" s="92">
        <v>97.437370300292969</v>
      </c>
      <c r="H5502" s="91">
        <v>69.138961791992188</v>
      </c>
      <c r="I5502" s="90">
        <v>89.780075073242188</v>
      </c>
    </row>
    <row r="5503" spans="1:9">
      <c r="A5503" s="65" t="s">
        <v>2574</v>
      </c>
      <c r="B5503" s="65" t="s">
        <v>2573</v>
      </c>
      <c r="C5503" s="131">
        <v>8.9819999999999993</v>
      </c>
      <c r="D5503" s="132">
        <v>80.676322937011719</v>
      </c>
      <c r="E5503" s="132">
        <v>3.3548797584419692</v>
      </c>
      <c r="F5503" s="132">
        <v>49.99316005471956</v>
      </c>
      <c r="G5503" s="92">
        <v>98.875419616699219</v>
      </c>
      <c r="H5503" s="91">
        <v>72.55767822265625</v>
      </c>
      <c r="I5503" s="90">
        <v>91.754081726074219</v>
      </c>
    </row>
    <row r="5504" spans="1:9">
      <c r="A5504" s="65" t="s">
        <v>2572</v>
      </c>
      <c r="B5504" s="65" t="s">
        <v>2571</v>
      </c>
      <c r="C5504" s="131">
        <v>8.3729999999999993</v>
      </c>
      <c r="D5504" s="132">
        <v>70.107131958007813</v>
      </c>
      <c r="E5504" s="132">
        <v>2.3778450560592401</v>
      </c>
      <c r="F5504" s="132">
        <v>57.357076039021784</v>
      </c>
      <c r="G5504" s="92">
        <v>101.01631164550781</v>
      </c>
      <c r="H5504" s="91">
        <v>75.974563598632813</v>
      </c>
      <c r="I5504" s="90">
        <v>94.240242004394531</v>
      </c>
    </row>
    <row r="5505" spans="1:9">
      <c r="A5505" s="65" t="s">
        <v>2570</v>
      </c>
      <c r="B5505" s="65" t="s">
        <v>2569</v>
      </c>
      <c r="C5505" s="131">
        <v>12.414999999999999</v>
      </c>
      <c r="D5505" s="132">
        <v>154.13221740722656</v>
      </c>
      <c r="E5505" s="132">
        <v>1.503720551910791</v>
      </c>
      <c r="F5505" s="132">
        <v>55.370686261645453</v>
      </c>
      <c r="G5505" s="92">
        <v>107.41043090820313</v>
      </c>
      <c r="H5505" s="91">
        <v>78.270050048828125</v>
      </c>
      <c r="I5505" s="90">
        <v>99.525306701660156</v>
      </c>
    </row>
    <row r="5506" spans="1:9">
      <c r="A5506" s="65" t="s">
        <v>2568</v>
      </c>
      <c r="B5506" s="65" t="s">
        <v>2567</v>
      </c>
      <c r="C5506" s="131">
        <v>18.038</v>
      </c>
      <c r="D5506" s="132">
        <v>325.36944580078125</v>
      </c>
      <c r="E5506" s="132">
        <v>9.97738121194474E-3</v>
      </c>
      <c r="F5506" s="132">
        <v>40.552471321342587</v>
      </c>
      <c r="G5506" s="92">
        <v>113.31810760498047</v>
      </c>
      <c r="H5506" s="91">
        <v>75.154350280761719</v>
      </c>
      <c r="I5506" s="90">
        <v>102.99134063720703</v>
      </c>
    </row>
    <row r="5507" spans="1:9">
      <c r="A5507" s="65" t="s">
        <v>2566</v>
      </c>
      <c r="B5507" s="65" t="s">
        <v>2565</v>
      </c>
      <c r="C5507" s="131">
        <v>16.739999999999998</v>
      </c>
      <c r="D5507" s="132">
        <v>280.22760009765625</v>
      </c>
      <c r="E5507" s="132">
        <v>4.0885232745433626</v>
      </c>
      <c r="F5507" s="132">
        <v>33.080736357659433</v>
      </c>
      <c r="G5507" s="92">
        <v>104.35140991210938</v>
      </c>
      <c r="H5507" s="91">
        <v>68.658294677734375</v>
      </c>
      <c r="I5507" s="90">
        <v>94.69317626953125</v>
      </c>
    </row>
    <row r="5508" spans="1:9">
      <c r="A5508" s="65" t="s">
        <v>2564</v>
      </c>
      <c r="B5508" s="65" t="s">
        <v>2563</v>
      </c>
      <c r="C5508" s="131">
        <v>15.73</v>
      </c>
      <c r="D5508" s="132">
        <v>247.43290710449219</v>
      </c>
      <c r="E5508" s="132">
        <v>1.5309193127317415</v>
      </c>
      <c r="F5508" s="132">
        <v>39.975406462235028</v>
      </c>
      <c r="G5508" s="92">
        <v>108.23301696777344</v>
      </c>
      <c r="H5508" s="91">
        <v>73.130416870117188</v>
      </c>
      <c r="I5508" s="90">
        <v>98.734573364257813</v>
      </c>
    </row>
    <row r="5509" spans="1:9">
      <c r="A5509" s="65" t="s">
        <v>2562</v>
      </c>
      <c r="B5509" s="65" t="s">
        <v>2561</v>
      </c>
      <c r="C5509" s="131">
        <v>17.084</v>
      </c>
      <c r="D5509" s="132">
        <v>291.86306762695313</v>
      </c>
      <c r="E5509" s="132">
        <v>3.5500223393867172</v>
      </c>
      <c r="F5509" s="132">
        <v>39.879249112125827</v>
      </c>
      <c r="G5509" s="92">
        <v>107.04084777832031</v>
      </c>
      <c r="H5509" s="91">
        <v>72.044815063476563</v>
      </c>
      <c r="I5509" s="90">
        <v>97.571243286132813</v>
      </c>
    </row>
    <row r="5510" spans="1:9">
      <c r="A5510" s="65" t="s">
        <v>2560</v>
      </c>
      <c r="B5510" s="65" t="s">
        <v>2559</v>
      </c>
      <c r="C5510" s="131">
        <v>17.209</v>
      </c>
      <c r="D5510" s="132">
        <v>296.14968872070313</v>
      </c>
      <c r="E5510" s="132">
        <v>1.1772221345991745</v>
      </c>
      <c r="F5510" s="132">
        <v>41.019621376454346</v>
      </c>
      <c r="G5510" s="92">
        <v>110.78391265869141</v>
      </c>
      <c r="H5510" s="91">
        <v>74.293365478515625</v>
      </c>
      <c r="I5510" s="90">
        <v>100.90990447998047</v>
      </c>
    </row>
    <row r="5511" spans="1:9">
      <c r="A5511" s="65" t="s">
        <v>2558</v>
      </c>
      <c r="B5511" s="65" t="s">
        <v>2557</v>
      </c>
      <c r="C5511" s="131">
        <v>17.181999999999999</v>
      </c>
      <c r="D5511" s="132">
        <v>295.22113037109375</v>
      </c>
      <c r="E5511" s="132">
        <v>3.52651121402047</v>
      </c>
      <c r="F5511" s="132">
        <v>42.164992466097438</v>
      </c>
      <c r="G5511" s="92">
        <v>107.70137786865234</v>
      </c>
      <c r="H5511" s="91">
        <v>73.062454223632813</v>
      </c>
      <c r="I5511" s="90">
        <v>98.328399658203125</v>
      </c>
    </row>
    <row r="5512" spans="1:9">
      <c r="A5512" s="65" t="s">
        <v>2556</v>
      </c>
      <c r="B5512" s="65" t="s">
        <v>2555</v>
      </c>
      <c r="C5512" s="131">
        <v>23.419</v>
      </c>
      <c r="D5512" s="132">
        <v>548.4495849609375</v>
      </c>
      <c r="E5512" s="132">
        <v>-0.15176378137541244</v>
      </c>
      <c r="F5512" s="132">
        <v>40.545972335231895</v>
      </c>
      <c r="G5512" s="92">
        <v>119.58235931396484</v>
      </c>
      <c r="H5512" s="91">
        <v>75.783035278320313</v>
      </c>
      <c r="I5512" s="90">
        <v>107.73065948486328</v>
      </c>
    </row>
    <row r="5513" spans="1:9">
      <c r="A5513" s="65" t="s">
        <v>2554</v>
      </c>
      <c r="B5513" s="65" t="s">
        <v>2553</v>
      </c>
      <c r="C5513" s="131">
        <v>10.949</v>
      </c>
      <c r="D5513" s="132">
        <v>119.88059997558594</v>
      </c>
      <c r="E5513" s="132">
        <v>-0.75586545290267693</v>
      </c>
      <c r="F5513" s="132">
        <v>44.467181467181469</v>
      </c>
      <c r="G5513" s="92">
        <v>106.17839813232422</v>
      </c>
      <c r="H5513" s="91">
        <v>74.460494995117188</v>
      </c>
      <c r="I5513" s="90">
        <v>97.5958251953125</v>
      </c>
    </row>
    <row r="5514" spans="1:9">
      <c r="A5514" s="65" t="s">
        <v>2552</v>
      </c>
      <c r="B5514" s="65" t="s">
        <v>2551</v>
      </c>
      <c r="C5514" s="131">
        <v>12.702999999999999</v>
      </c>
      <c r="D5514" s="132">
        <v>161.3662109375</v>
      </c>
      <c r="E5514" s="132">
        <v>-0.81598319378056872</v>
      </c>
      <c r="F5514" s="132">
        <v>44.420405576679343</v>
      </c>
      <c r="G5514" s="92">
        <v>108.62104034423828</v>
      </c>
      <c r="H5514" s="91">
        <v>75.443824768066406</v>
      </c>
      <c r="I5514" s="90">
        <v>99.643585205078125</v>
      </c>
    </row>
    <row r="5515" spans="1:9">
      <c r="A5515" s="65" t="s">
        <v>2550</v>
      </c>
      <c r="B5515" s="65" t="s">
        <v>2549</v>
      </c>
      <c r="C5515" s="131">
        <v>5.9560000000000004</v>
      </c>
      <c r="D5515" s="132">
        <v>35.473934173583984</v>
      </c>
      <c r="E5515" s="132">
        <v>3.7177747953479772</v>
      </c>
      <c r="F5515" s="132">
        <v>43.659090909090907</v>
      </c>
      <c r="G5515" s="92">
        <v>92.531906127929688</v>
      </c>
      <c r="H5515" s="91">
        <v>67.27227783203125</v>
      </c>
      <c r="I5515" s="90">
        <v>85.696884155273438</v>
      </c>
    </row>
    <row r="5516" spans="1:9">
      <c r="A5516" s="65" t="s">
        <v>2548</v>
      </c>
      <c r="B5516" s="65" t="s">
        <v>2547</v>
      </c>
      <c r="C5516" s="131">
        <v>5.593</v>
      </c>
      <c r="D5516" s="132">
        <v>31.281648635864258</v>
      </c>
      <c r="E5516" s="132">
        <v>3.3274157168966081</v>
      </c>
      <c r="F5516" s="132">
        <v>48.453456061132336</v>
      </c>
      <c r="G5516" s="92">
        <v>93.601005554199219</v>
      </c>
      <c r="H5516" s="91">
        <v>69.288093566894531</v>
      </c>
      <c r="I5516" s="90">
        <v>87.02215576171875</v>
      </c>
    </row>
    <row r="5517" spans="1:9">
      <c r="A5517" s="65" t="s">
        <v>2546</v>
      </c>
      <c r="B5517" s="65" t="s">
        <v>2545</v>
      </c>
      <c r="C5517" s="131">
        <v>6.0990000000000002</v>
      </c>
      <c r="D5517" s="132">
        <v>37.197799682617188</v>
      </c>
      <c r="E5517" s="132">
        <v>1.2644006884322134</v>
      </c>
      <c r="F5517" s="132">
        <v>44.317371515266451</v>
      </c>
      <c r="G5517" s="92">
        <v>96.343681335449219</v>
      </c>
      <c r="H5517" s="91">
        <v>69.459869384765625</v>
      </c>
      <c r="I5517" s="90">
        <v>89.069168090820313</v>
      </c>
    </row>
    <row r="5518" spans="1:9">
      <c r="A5518" s="65" t="s">
        <v>2544</v>
      </c>
      <c r="B5518" s="65" t="s">
        <v>2543</v>
      </c>
      <c r="C5518" s="131">
        <v>8.8800000000000008</v>
      </c>
      <c r="D5518" s="132">
        <v>78.854400634765625</v>
      </c>
      <c r="E5518" s="132">
        <v>3.7766515143720869E-2</v>
      </c>
      <c r="F5518" s="132">
        <v>44.641347135150895</v>
      </c>
      <c r="G5518" s="92">
        <v>102.20557403564453</v>
      </c>
      <c r="H5518" s="91">
        <v>72.624221801757813</v>
      </c>
      <c r="I5518" s="90">
        <v>94.201126098632813</v>
      </c>
    </row>
    <row r="5519" spans="1:9">
      <c r="A5519" s="65" t="s">
        <v>2542</v>
      </c>
      <c r="B5519" s="65" t="s">
        <v>2541</v>
      </c>
      <c r="C5519" s="131">
        <v>5.8289999999999997</v>
      </c>
      <c r="D5519" s="132">
        <v>33.977241516113281</v>
      </c>
      <c r="E5519" s="132">
        <v>3.3978969426747661</v>
      </c>
      <c r="F5519" s="132">
        <v>36.62065860560844</v>
      </c>
      <c r="G5519" s="92">
        <v>91.225379943847656</v>
      </c>
      <c r="H5519" s="91">
        <v>64.400566101074219</v>
      </c>
      <c r="I5519" s="90">
        <v>83.966827392578125</v>
      </c>
    </row>
    <row r="5520" spans="1:9">
      <c r="A5520" s="65" t="s">
        <v>2540</v>
      </c>
      <c r="B5520" s="65" t="s">
        <v>2539</v>
      </c>
      <c r="C5520" s="131">
        <v>2.0779999999999998</v>
      </c>
      <c r="D5520" s="132">
        <v>4.3180837631225586</v>
      </c>
      <c r="E5520" s="132">
        <v>1.0459480668188956</v>
      </c>
      <c r="F5520" s="132">
        <v>44.263514578408198</v>
      </c>
      <c r="G5520" s="92">
        <v>90.411781311035156</v>
      </c>
      <c r="H5520" s="91">
        <v>65.818435668945313</v>
      </c>
      <c r="I5520" s="90">
        <v>83.757049560546875</v>
      </c>
    </row>
    <row r="5521" spans="1:9">
      <c r="A5521" s="65" t="s">
        <v>2538</v>
      </c>
      <c r="B5521" s="65" t="s">
        <v>2537</v>
      </c>
      <c r="C5521" s="131">
        <v>6.0469999999999997</v>
      </c>
      <c r="D5521" s="132">
        <v>36.566207885742188</v>
      </c>
      <c r="E5521" s="132">
        <v>-0.31918151484248658</v>
      </c>
      <c r="F5521" s="132">
        <v>40.944345661450924</v>
      </c>
      <c r="G5521" s="92">
        <v>97.742996215820313</v>
      </c>
      <c r="H5521" s="91">
        <v>69.133460998535156</v>
      </c>
      <c r="I5521" s="90">
        <v>90.001518249511719</v>
      </c>
    </row>
    <row r="5522" spans="1:9">
      <c r="A5522" s="65" t="s">
        <v>2536</v>
      </c>
      <c r="B5522" s="65" t="s">
        <v>2535</v>
      </c>
      <c r="C5522" s="131">
        <v>3.8610000000000002</v>
      </c>
      <c r="D5522" s="132">
        <v>14.907320976257324</v>
      </c>
      <c r="E5522" s="132">
        <v>-0.22242737018159733</v>
      </c>
      <c r="F5522" s="132">
        <v>41.556830350313597</v>
      </c>
      <c r="G5522" s="92">
        <v>94.406242370605469</v>
      </c>
      <c r="H5522" s="91">
        <v>67.366065979003906</v>
      </c>
      <c r="I5522" s="90">
        <v>87.08941650390625</v>
      </c>
    </row>
    <row r="5523" spans="1:9">
      <c r="A5523" s="65" t="s">
        <v>2534</v>
      </c>
      <c r="B5523" s="65" t="s">
        <v>2533</v>
      </c>
      <c r="C5523" s="131">
        <v>2.3929999999999998</v>
      </c>
      <c r="D5523" s="132">
        <v>5.7264490127563477</v>
      </c>
      <c r="E5523" s="132">
        <v>0.7216378236636386</v>
      </c>
      <c r="F5523" s="132">
        <v>44.594344873650229</v>
      </c>
      <c r="G5523" s="92">
        <v>91.444351196289063</v>
      </c>
      <c r="H5523" s="91">
        <v>66.521072387695313</v>
      </c>
      <c r="I5523" s="90">
        <v>84.700340270996094</v>
      </c>
    </row>
    <row r="5524" spans="1:9">
      <c r="A5524" s="65" t="s">
        <v>2532</v>
      </c>
      <c r="B5524" s="65" t="s">
        <v>2531</v>
      </c>
      <c r="C5524" s="131">
        <v>8.9190000000000005</v>
      </c>
      <c r="D5524" s="132">
        <v>79.548561096191406</v>
      </c>
      <c r="E5524" s="132">
        <v>-0.11785222571395571</v>
      </c>
      <c r="F5524" s="132">
        <v>44.65304928011237</v>
      </c>
      <c r="G5524" s="92">
        <v>102.482666015625</v>
      </c>
      <c r="H5524" s="91">
        <v>72.769676208496094</v>
      </c>
      <c r="I5524" s="90">
        <v>94.442604064941406</v>
      </c>
    </row>
    <row r="5525" spans="1:9">
      <c r="A5525" s="65" t="s">
        <v>2530</v>
      </c>
      <c r="B5525" s="65" t="s">
        <v>2529</v>
      </c>
      <c r="C5525" s="131">
        <v>1.167</v>
      </c>
      <c r="D5525" s="132">
        <v>1.3618890047073364</v>
      </c>
      <c r="E5525" s="132">
        <v>3.3419862815044645</v>
      </c>
      <c r="F5525" s="132">
        <v>38.603041901692187</v>
      </c>
      <c r="G5525" s="92">
        <v>84.45452880859375</v>
      </c>
      <c r="H5525" s="91">
        <v>60.765949249267578</v>
      </c>
      <c r="I5525" s="90">
        <v>78.04461669921875</v>
      </c>
    </row>
    <row r="5526" spans="1:9">
      <c r="A5526" s="65" t="s">
        <v>2528</v>
      </c>
      <c r="B5526" s="65" t="s">
        <v>2527</v>
      </c>
      <c r="C5526" s="131">
        <v>1.952</v>
      </c>
      <c r="D5526" s="132">
        <v>3.8103039264678955</v>
      </c>
      <c r="E5526" s="132">
        <v>2.9970650739645328</v>
      </c>
      <c r="F5526" s="132">
        <v>38.277304208843901</v>
      </c>
      <c r="G5526" s="92">
        <v>86.133842468261719</v>
      </c>
      <c r="H5526" s="91">
        <v>61.716667175292969</v>
      </c>
      <c r="I5526" s="90">
        <v>79.526779174804688</v>
      </c>
    </row>
    <row r="5527" spans="1:9">
      <c r="A5527" s="65" t="s">
        <v>2526</v>
      </c>
      <c r="B5527" s="65" t="s">
        <v>2525</v>
      </c>
      <c r="C5527" s="131">
        <v>0.92500000000000004</v>
      </c>
      <c r="D5527" s="132">
        <v>0.8556249737739563</v>
      </c>
      <c r="E5527" s="132">
        <v>3.1518971181840705</v>
      </c>
      <c r="F5527" s="132">
        <v>38.393924642196474</v>
      </c>
      <c r="G5527" s="92">
        <v>84.281745910644531</v>
      </c>
      <c r="H5527" s="91">
        <v>60.550666809082031</v>
      </c>
      <c r="I5527" s="90">
        <v>77.860328674316406</v>
      </c>
    </row>
    <row r="5528" spans="1:9">
      <c r="A5528" s="65" t="s">
        <v>2524</v>
      </c>
      <c r="B5528" s="65" t="s">
        <v>2523</v>
      </c>
      <c r="C5528" s="131">
        <v>1.296</v>
      </c>
      <c r="D5528" s="132">
        <v>1.6796159744262695</v>
      </c>
      <c r="E5528" s="132">
        <v>3.8903962113890653</v>
      </c>
      <c r="F5528" s="132">
        <v>33.859757085020242</v>
      </c>
      <c r="G5528" s="92">
        <v>82.83721923828125</v>
      </c>
      <c r="H5528" s="91">
        <v>58.486656188964844</v>
      </c>
      <c r="I5528" s="90">
        <v>76.248176574707031</v>
      </c>
    </row>
    <row r="5529" spans="1:9">
      <c r="A5529" s="65" t="s">
        <v>2522</v>
      </c>
      <c r="B5529" s="65" t="s">
        <v>2521</v>
      </c>
      <c r="C5529" s="131">
        <v>2.024</v>
      </c>
      <c r="D5529" s="132">
        <v>4.0965762138366699</v>
      </c>
      <c r="E5529" s="132">
        <v>0.48460743493724201</v>
      </c>
      <c r="F5529" s="132">
        <v>41.443636844191886</v>
      </c>
      <c r="G5529" s="92">
        <v>90.487655639648438</v>
      </c>
      <c r="H5529" s="91">
        <v>64.97027587890625</v>
      </c>
      <c r="I5529" s="90">
        <v>83.5828857421875</v>
      </c>
    </row>
    <row r="5530" spans="1:9">
      <c r="A5530" s="65" t="s">
        <v>2520</v>
      </c>
      <c r="B5530" s="65" t="s">
        <v>2519</v>
      </c>
      <c r="C5530" s="131">
        <v>5.3250000000000002</v>
      </c>
      <c r="D5530" s="132">
        <v>28.355625152587891</v>
      </c>
      <c r="E5530" s="132">
        <v>0.40622470417028489</v>
      </c>
      <c r="F5530" s="132">
        <v>42.900391900718482</v>
      </c>
      <c r="G5530" s="92">
        <v>96.06915283203125</v>
      </c>
      <c r="H5530" s="91">
        <v>68.818183898925781</v>
      </c>
      <c r="I5530" s="90">
        <v>88.695289611816406</v>
      </c>
    </row>
    <row r="5531" spans="1:9">
      <c r="A5531" s="65" t="s">
        <v>2518</v>
      </c>
      <c r="B5531" s="65" t="s">
        <v>2517</v>
      </c>
      <c r="C5531" s="131">
        <v>12.629</v>
      </c>
      <c r="D5531" s="132">
        <v>159.49163818359375</v>
      </c>
      <c r="E5531" s="132">
        <v>-0.38964244970578482</v>
      </c>
      <c r="F5531" s="132">
        <v>44.466089290070748</v>
      </c>
      <c r="G5531" s="92">
        <v>107.93316650390625</v>
      </c>
      <c r="H5531" s="91">
        <v>75.115409851074219</v>
      </c>
      <c r="I5531" s="90">
        <v>99.052978515625</v>
      </c>
    </row>
    <row r="5532" spans="1:9">
      <c r="A5532" s="65" t="s">
        <v>2516</v>
      </c>
      <c r="B5532" s="65" t="s">
        <v>2515</v>
      </c>
      <c r="C5532" s="131">
        <v>12.035</v>
      </c>
      <c r="D5532" s="132">
        <v>144.84123229980469</v>
      </c>
      <c r="E5532" s="132">
        <v>1.4095949171281226</v>
      </c>
      <c r="F5532" s="132">
        <v>42.938661905262052</v>
      </c>
      <c r="G5532" s="92">
        <v>104.26814270019531</v>
      </c>
      <c r="H5532" s="91">
        <v>72.844795227050781</v>
      </c>
      <c r="I5532" s="90">
        <v>95.765274047851563</v>
      </c>
    </row>
    <row r="5533" spans="1:9">
      <c r="A5533" s="65" t="s">
        <v>2514</v>
      </c>
      <c r="B5533" s="65" t="s">
        <v>2513</v>
      </c>
      <c r="C5533" s="131">
        <v>8.9290000000000003</v>
      </c>
      <c r="D5533" s="132">
        <v>79.727043151855469</v>
      </c>
      <c r="E5533" s="132">
        <v>0.81386028627804918</v>
      </c>
      <c r="F5533" s="132">
        <v>39.669559826410413</v>
      </c>
      <c r="G5533" s="92">
        <v>100.07778167724609</v>
      </c>
      <c r="H5533" s="91">
        <v>69.975967407226563</v>
      </c>
      <c r="I5533" s="90">
        <v>91.932502746582031</v>
      </c>
    </row>
    <row r="5534" spans="1:9">
      <c r="A5534" s="65" t="s">
        <v>2800</v>
      </c>
      <c r="B5534" s="65" t="s">
        <v>2799</v>
      </c>
      <c r="C5534" s="131">
        <v>5.6319999999999997</v>
      </c>
      <c r="D5534" s="132">
        <v>31.719423294067383</v>
      </c>
      <c r="E5534" s="132">
        <v>0.57455417167968903</v>
      </c>
      <c r="F5534" s="132">
        <v>42.079450418160093</v>
      </c>
      <c r="G5534" s="92">
        <v>96.114265441894531</v>
      </c>
      <c r="H5534" s="91">
        <v>68.612785339355469</v>
      </c>
      <c r="I5534" s="90">
        <v>88.672615051269531</v>
      </c>
    </row>
    <row r="5535" spans="1:9">
      <c r="A5535" s="65" t="s">
        <v>2874</v>
      </c>
      <c r="B5535" s="65" t="s">
        <v>2873</v>
      </c>
      <c r="C5535" s="131">
        <v>3.4159999999999999</v>
      </c>
      <c r="D5535" s="132">
        <v>11.669055938720703</v>
      </c>
      <c r="E5535" s="132">
        <v>2.8153842920055903</v>
      </c>
      <c r="F5535" s="132">
        <v>41.200184360116758</v>
      </c>
      <c r="G5535" s="92">
        <v>89.359542846679688</v>
      </c>
      <c r="H5535" s="91">
        <v>64.573265075683594</v>
      </c>
      <c r="I5535" s="90">
        <v>82.652603149414063</v>
      </c>
    </row>
    <row r="5536" spans="1:9">
      <c r="A5536" s="65" t="s">
        <v>2798</v>
      </c>
      <c r="B5536" s="65" t="s">
        <v>2797</v>
      </c>
      <c r="C5536" s="131">
        <v>5.1349999999999998</v>
      </c>
      <c r="D5536" s="132">
        <v>26.36822509765625</v>
      </c>
      <c r="E5536" s="132">
        <v>3.0357830482549431</v>
      </c>
      <c r="F5536" s="132">
        <v>43.795183460184028</v>
      </c>
      <c r="G5536" s="92">
        <v>92.280693054199219</v>
      </c>
      <c r="H5536" s="91">
        <v>67.116348266601563</v>
      </c>
      <c r="I5536" s="90">
        <v>85.471450805664063</v>
      </c>
    </row>
    <row r="5537" spans="1:9">
      <c r="A5537" s="65" t="s">
        <v>2796</v>
      </c>
      <c r="B5537" s="65" t="s">
        <v>2795</v>
      </c>
      <c r="C5537" s="131">
        <v>9.1660000000000004</v>
      </c>
      <c r="D5537" s="132">
        <v>84.015556335449219</v>
      </c>
      <c r="E5537" s="132">
        <v>1.3153545115945373</v>
      </c>
      <c r="F5537" s="132">
        <v>47.274977085242895</v>
      </c>
      <c r="G5537" s="92">
        <v>101.40106964111328</v>
      </c>
      <c r="H5537" s="91">
        <v>73.012161254882813</v>
      </c>
      <c r="I5537" s="90">
        <v>93.719291687011719</v>
      </c>
    </row>
    <row r="5538" spans="1:9">
      <c r="A5538" s="65" t="s">
        <v>2794</v>
      </c>
      <c r="B5538" s="65" t="s">
        <v>2793</v>
      </c>
      <c r="C5538" s="131">
        <v>5.4779999999999998</v>
      </c>
      <c r="D5538" s="132">
        <v>30.00848388671875</v>
      </c>
      <c r="E5538" s="132">
        <v>3.9768878440755473</v>
      </c>
      <c r="F5538" s="132">
        <v>36.834050126056653</v>
      </c>
      <c r="G5538" s="92">
        <v>89.928916931152344</v>
      </c>
      <c r="H5538" s="91">
        <v>63.767807006835938</v>
      </c>
      <c r="I5538" s="90">
        <v>82.849960327148438</v>
      </c>
    </row>
    <row r="5539" spans="1:9">
      <c r="A5539" s="65" t="s">
        <v>2792</v>
      </c>
      <c r="B5539" s="65" t="s">
        <v>2791</v>
      </c>
      <c r="C5539" s="131">
        <v>5.1559999999999997</v>
      </c>
      <c r="D5539" s="132">
        <v>26.584335327148438</v>
      </c>
      <c r="E5539" s="132">
        <v>3.5501337114498823</v>
      </c>
      <c r="F5539" s="132">
        <v>45.5621072982117</v>
      </c>
      <c r="G5539" s="92">
        <v>91.982192993164063</v>
      </c>
      <c r="H5539" s="91">
        <v>67.512672424316406</v>
      </c>
      <c r="I5539" s="90">
        <v>85.3609619140625</v>
      </c>
    </row>
    <row r="5540" spans="1:9">
      <c r="A5540" s="65" t="s">
        <v>2790</v>
      </c>
      <c r="B5540" s="65" t="s">
        <v>2789</v>
      </c>
      <c r="C5540" s="131">
        <v>15.611000000000001</v>
      </c>
      <c r="D5540" s="132">
        <v>243.70332336425781</v>
      </c>
      <c r="E5540" s="132">
        <v>1.7438288670840014</v>
      </c>
      <c r="F5540" s="132">
        <v>47.321324988551368</v>
      </c>
      <c r="G5540" s="92">
        <v>109.41864013671875</v>
      </c>
      <c r="H5540" s="91">
        <v>76.061393737792969</v>
      </c>
      <c r="I5540" s="90">
        <v>100.39247131347656</v>
      </c>
    </row>
    <row r="5541" spans="1:9">
      <c r="A5541" s="65" t="s">
        <v>3760</v>
      </c>
      <c r="B5541" s="65" t="s">
        <v>3759</v>
      </c>
      <c r="C5541" s="131">
        <v>10.93</v>
      </c>
      <c r="D5541" s="132">
        <v>119.46489715576172</v>
      </c>
      <c r="E5541" s="132">
        <v>0.2007990574015549</v>
      </c>
      <c r="F5541" s="132">
        <v>42.890644753476614</v>
      </c>
      <c r="G5541" s="92">
        <v>104.45594024658203</v>
      </c>
      <c r="H5541" s="91">
        <v>73.081123352050781</v>
      </c>
      <c r="I5541" s="90">
        <v>95.966201782226563</v>
      </c>
    </row>
    <row r="5542" spans="1:9">
      <c r="A5542" s="65" t="s">
        <v>3758</v>
      </c>
      <c r="B5542" s="65" t="s">
        <v>3757</v>
      </c>
      <c r="C5542" s="131">
        <v>13.047000000000001</v>
      </c>
      <c r="D5542" s="132">
        <v>170.22421264648438</v>
      </c>
      <c r="E5542" s="132">
        <v>0.773111027939268</v>
      </c>
      <c r="F5542" s="132">
        <v>39.625428932635003</v>
      </c>
      <c r="G5542" s="92">
        <v>105.7744140625</v>
      </c>
      <c r="H5542" s="91">
        <v>72.414474487304688</v>
      </c>
      <c r="I5542" s="90">
        <v>96.747520446777344</v>
      </c>
    </row>
    <row r="5543" spans="1:9">
      <c r="A5543" s="65" t="s">
        <v>3756</v>
      </c>
      <c r="B5543" s="65" t="s">
        <v>3755</v>
      </c>
      <c r="C5543" s="131">
        <v>6.8179999999999996</v>
      </c>
      <c r="D5543" s="132">
        <v>46.485122680664063</v>
      </c>
      <c r="E5543" s="132">
        <v>1.2769084853027086</v>
      </c>
      <c r="F5543" s="132">
        <v>39.163976887826259</v>
      </c>
      <c r="G5543" s="92">
        <v>96.249549865722656</v>
      </c>
      <c r="H5543" s="91">
        <v>67.845458984375</v>
      </c>
      <c r="I5543" s="90">
        <v>88.56365966796875</v>
      </c>
    </row>
    <row r="5544" spans="1:9">
      <c r="A5544" s="65" t="s">
        <v>3754</v>
      </c>
      <c r="B5544" s="65" t="s">
        <v>3753</v>
      </c>
      <c r="C5544" s="131">
        <v>4.0469999999999997</v>
      </c>
      <c r="D5544" s="132">
        <v>16.378208160400391</v>
      </c>
      <c r="E5544" s="132">
        <v>2.541252137043764</v>
      </c>
      <c r="F5544" s="132">
        <v>40.269522240527181</v>
      </c>
      <c r="G5544" s="92">
        <v>90.521110534667969</v>
      </c>
      <c r="H5544" s="91">
        <v>64.98089599609375</v>
      </c>
      <c r="I5544" s="90">
        <v>83.610160827636719</v>
      </c>
    </row>
    <row r="5545" spans="1:9">
      <c r="A5545" s="65" t="s">
        <v>3752</v>
      </c>
      <c r="B5545" s="65" t="s">
        <v>3751</v>
      </c>
      <c r="C5545" s="131">
        <v>10.877000000000001</v>
      </c>
      <c r="D5545" s="132">
        <v>118.30912780761719</v>
      </c>
      <c r="E5545" s="132">
        <v>3.5976990020299442</v>
      </c>
      <c r="F5545" s="132">
        <v>41.579666666666668</v>
      </c>
      <c r="G5545" s="92">
        <v>99.313316345214844</v>
      </c>
      <c r="H5545" s="91">
        <v>70.017158508300781</v>
      </c>
      <c r="I5545" s="90">
        <v>91.386039733886719</v>
      </c>
    </row>
    <row r="5546" spans="1:9">
      <c r="A5546" s="65" t="s">
        <v>3750</v>
      </c>
      <c r="B5546" s="65" t="s">
        <v>3749</v>
      </c>
      <c r="C5546" s="131">
        <v>3.6850000000000001</v>
      </c>
      <c r="D5546" s="132">
        <v>13.579224586486816</v>
      </c>
      <c r="E5546" s="132">
        <v>4.1000421446200814</v>
      </c>
      <c r="F5546" s="132">
        <v>35.996289187460015</v>
      </c>
      <c r="G5546" s="92">
        <v>86.815223693847656</v>
      </c>
      <c r="H5546" s="91">
        <v>61.681739807128906</v>
      </c>
      <c r="I5546" s="90">
        <v>80.014335632324219</v>
      </c>
    </row>
    <row r="5547" spans="1:9">
      <c r="A5547" s="65" t="s">
        <v>3748</v>
      </c>
      <c r="B5547" s="65" t="s">
        <v>3747</v>
      </c>
      <c r="C5547" s="131">
        <v>1.8069999999999999</v>
      </c>
      <c r="D5547" s="132">
        <v>3.2652490139007568</v>
      </c>
      <c r="E5547" s="132">
        <v>3.1816968216264465</v>
      </c>
      <c r="F5547" s="132">
        <v>31.68927738927739</v>
      </c>
      <c r="G5547" s="92">
        <v>84.175888061523438</v>
      </c>
      <c r="H5547" s="91">
        <v>58.624488830566406</v>
      </c>
      <c r="I5547" s="90">
        <v>77.261909484863281</v>
      </c>
    </row>
    <row r="5548" spans="1:9">
      <c r="A5548" s="65" t="s">
        <v>3746</v>
      </c>
      <c r="B5548" s="65" t="s">
        <v>3745</v>
      </c>
      <c r="C5548" s="131">
        <v>10.326000000000001</v>
      </c>
      <c r="D5548" s="132">
        <v>106.62627410888672</v>
      </c>
      <c r="E5548" s="132">
        <v>3.8632174256936178</v>
      </c>
      <c r="F5548" s="132">
        <v>38.486727096147618</v>
      </c>
      <c r="G5548" s="92">
        <v>97.490493774414063</v>
      </c>
      <c r="H5548" s="91">
        <v>68.171142578125</v>
      </c>
      <c r="I5548" s="90">
        <v>89.55694580078125</v>
      </c>
    </row>
    <row r="5549" spans="1:9">
      <c r="A5549" s="65" t="s">
        <v>3744</v>
      </c>
      <c r="B5549" s="65" t="s">
        <v>3743</v>
      </c>
      <c r="C5549" s="131">
        <v>1.4370000000000001</v>
      </c>
      <c r="D5549" s="132">
        <v>2.0649690628051758</v>
      </c>
      <c r="E5549" s="132">
        <v>4.5391356230282334</v>
      </c>
      <c r="F5549" s="132">
        <v>31.300609249515368</v>
      </c>
      <c r="G5549" s="92">
        <v>81.583610534667969</v>
      </c>
      <c r="H5549" s="91">
        <v>57.076351165771484</v>
      </c>
      <c r="I5549" s="90">
        <v>74.952171325683594</v>
      </c>
    </row>
    <row r="5550" spans="1:9">
      <c r="A5550" s="65" t="s">
        <v>3742</v>
      </c>
      <c r="B5550" s="65" t="s">
        <v>3741</v>
      </c>
      <c r="C5550" s="131">
        <v>1.5920000000000001</v>
      </c>
      <c r="D5550" s="132">
        <v>2.5344638824462891</v>
      </c>
      <c r="E5550" s="132">
        <v>3.8339995846848769</v>
      </c>
      <c r="F5550" s="132">
        <v>33.656676478458657</v>
      </c>
      <c r="G5550" s="92">
        <v>83.349845886230469</v>
      </c>
      <c r="H5550" s="91">
        <v>58.759048461914063</v>
      </c>
      <c r="I5550" s="90">
        <v>76.69580078125</v>
      </c>
    </row>
    <row r="5551" spans="1:9">
      <c r="A5551" s="65" t="s">
        <v>3740</v>
      </c>
      <c r="B5551" s="65" t="s">
        <v>3739</v>
      </c>
      <c r="C5551" s="131">
        <v>4.6150000000000002</v>
      </c>
      <c r="D5551" s="132">
        <v>21.298225402832031</v>
      </c>
      <c r="E5551" s="132">
        <v>3.5786248661848958</v>
      </c>
      <c r="F5551" s="132">
        <v>34.328006909954652</v>
      </c>
      <c r="G5551" s="92">
        <v>88.616355895996094</v>
      </c>
      <c r="H5551" s="91">
        <v>62.221977233886719</v>
      </c>
      <c r="I5551" s="90">
        <v>81.474281311035156</v>
      </c>
    </row>
    <row r="5552" spans="1:9">
      <c r="A5552" s="65" t="s">
        <v>3738</v>
      </c>
      <c r="B5552" s="65" t="s">
        <v>3737</v>
      </c>
      <c r="C5552" s="131">
        <v>0.754</v>
      </c>
      <c r="D5552" s="132">
        <v>0.56851601600646973</v>
      </c>
      <c r="E5552" s="132">
        <v>4.4556848654213272</v>
      </c>
      <c r="F5552" s="132">
        <v>33.396129211918684</v>
      </c>
      <c r="G5552" s="92">
        <v>81.056991577148438</v>
      </c>
      <c r="H5552" s="91">
        <v>57.284072875976563</v>
      </c>
      <c r="I5552" s="90">
        <v>74.624259948730469</v>
      </c>
    </row>
    <row r="5553" spans="1:9">
      <c r="A5553" s="65" t="s">
        <v>3736</v>
      </c>
      <c r="B5553" s="65" t="s">
        <v>3735</v>
      </c>
      <c r="C5553" s="131">
        <v>1.08</v>
      </c>
      <c r="D5553" s="132">
        <v>1.1663999557495117</v>
      </c>
      <c r="E5553" s="132">
        <v>4.4137035501291058</v>
      </c>
      <c r="F5553" s="132">
        <v>36.221383808671185</v>
      </c>
      <c r="G5553" s="92">
        <v>82.27587890625</v>
      </c>
      <c r="H5553" s="91">
        <v>58.876377105712891</v>
      </c>
      <c r="I5553" s="90">
        <v>75.944183349609375</v>
      </c>
    </row>
    <row r="5554" spans="1:9">
      <c r="A5554" s="65" t="s">
        <v>3734</v>
      </c>
      <c r="B5554" s="65" t="s">
        <v>3733</v>
      </c>
      <c r="C5554" s="131">
        <v>3.0289999999999999</v>
      </c>
      <c r="D5554" s="132">
        <v>9.1748409271240234</v>
      </c>
      <c r="E5554" s="132">
        <v>3.9268221454289529</v>
      </c>
      <c r="F5554" s="132">
        <v>37.255742521367523</v>
      </c>
      <c r="G5554" s="92">
        <v>86.310806274414063</v>
      </c>
      <c r="H5554" s="91">
        <v>61.703559875488281</v>
      </c>
      <c r="I5554" s="90">
        <v>79.652313232421875</v>
      </c>
    </row>
    <row r="5555" spans="1:9">
      <c r="A5555" s="65" t="s">
        <v>3732</v>
      </c>
      <c r="B5555" s="65" t="s">
        <v>3731</v>
      </c>
      <c r="C5555" s="131">
        <v>1.8839999999999999</v>
      </c>
      <c r="D5555" s="132">
        <v>3.5494558811187744</v>
      </c>
      <c r="E5555" s="132">
        <v>3.6408902511407093</v>
      </c>
      <c r="F5555" s="132">
        <v>33.220748026993022</v>
      </c>
      <c r="G5555" s="92">
        <v>83.994316101074219</v>
      </c>
      <c r="H5555" s="91">
        <v>59.023223876953125</v>
      </c>
      <c r="I5555" s="90">
        <v>77.23736572265625</v>
      </c>
    </row>
    <row r="5556" spans="1:9">
      <c r="A5556" s="65" t="s">
        <v>3730</v>
      </c>
      <c r="B5556" s="65" t="s">
        <v>3729</v>
      </c>
      <c r="C5556" s="131">
        <v>0.23300000000000001</v>
      </c>
      <c r="D5556" s="132">
        <v>5.4288998246192932E-2</v>
      </c>
      <c r="E5556" s="132">
        <v>4.5618188589317938</v>
      </c>
      <c r="F5556" s="132">
        <v>34.444216990788128</v>
      </c>
      <c r="G5556" s="92">
        <v>80.285972595214844</v>
      </c>
      <c r="H5556" s="91">
        <v>57.068584442138672</v>
      </c>
      <c r="I5556" s="90">
        <v>74.003555297851563</v>
      </c>
    </row>
    <row r="5557" spans="1:9">
      <c r="A5557" s="65" t="s">
        <v>3728</v>
      </c>
      <c r="B5557" s="65" t="s">
        <v>3727</v>
      </c>
      <c r="C5557" s="131">
        <v>2.9969999999999999</v>
      </c>
      <c r="D5557" s="132">
        <v>8.9820089340209961</v>
      </c>
      <c r="E5557" s="132">
        <v>4.2787905318081432</v>
      </c>
      <c r="F5557" s="132">
        <v>36.464407787189778</v>
      </c>
      <c r="G5557" s="92">
        <v>85.589248657226563</v>
      </c>
      <c r="H5557" s="91">
        <v>61.078426361083984</v>
      </c>
      <c r="I5557" s="90">
        <v>78.956840515136719</v>
      </c>
    </row>
    <row r="5558" spans="1:9">
      <c r="A5558" s="65" t="s">
        <v>3726</v>
      </c>
      <c r="B5558" s="65" t="s">
        <v>3725</v>
      </c>
      <c r="C5558" s="131">
        <v>2.3180000000000001</v>
      </c>
      <c r="D5558" s="132">
        <v>5.3731241226196289</v>
      </c>
      <c r="E5558" s="132">
        <v>3.9939415060325856</v>
      </c>
      <c r="F5558" s="132">
        <v>40.469770595547523</v>
      </c>
      <c r="G5558" s="92">
        <v>85.804450988769531</v>
      </c>
      <c r="H5558" s="91">
        <v>62.304233551025391</v>
      </c>
      <c r="I5558" s="90">
        <v>79.445503234863281</v>
      </c>
    </row>
    <row r="5559" spans="1:9">
      <c r="A5559" s="65" t="s">
        <v>3724</v>
      </c>
      <c r="B5559" s="65" t="s">
        <v>3723</v>
      </c>
      <c r="C5559" s="131">
        <v>0.90100000000000002</v>
      </c>
      <c r="D5559" s="132">
        <v>0.81180101633071899</v>
      </c>
      <c r="E5559" s="132">
        <v>3.5068355285719384</v>
      </c>
      <c r="F5559" s="132">
        <v>39.545303131245838</v>
      </c>
      <c r="G5559" s="92">
        <v>83.999473571777344</v>
      </c>
      <c r="H5559" s="91">
        <v>60.755985260009766</v>
      </c>
      <c r="I5559" s="90">
        <v>77.709999084472656</v>
      </c>
    </row>
    <row r="5560" spans="1:9">
      <c r="A5560" s="65" t="s">
        <v>3722</v>
      </c>
      <c r="B5560" s="65" t="s">
        <v>3721</v>
      </c>
      <c r="C5560" s="131">
        <v>1.0109999999999999</v>
      </c>
      <c r="D5560" s="132">
        <v>1.0221209526062012</v>
      </c>
      <c r="E5560" s="132">
        <v>4.4091232685567858</v>
      </c>
      <c r="F5560" s="132">
        <v>33.253579021970232</v>
      </c>
      <c r="G5560" s="92">
        <v>81.509910583496094</v>
      </c>
      <c r="H5560" s="91">
        <v>57.54052734375</v>
      </c>
      <c r="I5560" s="90">
        <v>75.024017333984375</v>
      </c>
    </row>
    <row r="5561" spans="1:9">
      <c r="A5561" s="65" t="s">
        <v>3720</v>
      </c>
      <c r="B5561" s="65" t="s">
        <v>3719</v>
      </c>
      <c r="C5561" s="131">
        <v>2.238</v>
      </c>
      <c r="D5561" s="132">
        <v>5.0086441040039063</v>
      </c>
      <c r="E5561" s="132">
        <v>4.4177947994534952</v>
      </c>
      <c r="F5561" s="132">
        <v>35.354887470607991</v>
      </c>
      <c r="G5561" s="92">
        <v>83.942855834960938</v>
      </c>
      <c r="H5561" s="91">
        <v>59.73504638671875</v>
      </c>
      <c r="I5561" s="90">
        <v>77.392440795898438</v>
      </c>
    </row>
    <row r="5562" spans="1:9">
      <c r="A5562" s="65" t="s">
        <v>3718</v>
      </c>
      <c r="B5562" s="65" t="s">
        <v>3717</v>
      </c>
      <c r="C5562" s="131">
        <v>1.2829999999999999</v>
      </c>
      <c r="D5562" s="132">
        <v>1.6460889577865601</v>
      </c>
      <c r="E5562" s="132">
        <v>4.4154269471644421</v>
      </c>
      <c r="F5562" s="132">
        <v>31.318659127625203</v>
      </c>
      <c r="G5562" s="92">
        <v>81.512374877929688</v>
      </c>
      <c r="H5562" s="91">
        <v>57.008152008056641</v>
      </c>
      <c r="I5562" s="90">
        <v>74.881752014160156</v>
      </c>
    </row>
    <row r="5563" spans="1:9">
      <c r="A5563" s="65" t="s">
        <v>3716</v>
      </c>
      <c r="B5563" s="65" t="s">
        <v>3715</v>
      </c>
      <c r="C5563" s="131">
        <v>3.0459999999999998</v>
      </c>
      <c r="D5563" s="132">
        <v>9.2781162261962891</v>
      </c>
      <c r="E5563" s="132">
        <v>2.5007687207616836</v>
      </c>
      <c r="F5563" s="132">
        <v>44.664924114671166</v>
      </c>
      <c r="G5563" s="92">
        <v>89.991668701171875</v>
      </c>
      <c r="H5563" s="91">
        <v>65.914039611816406</v>
      </c>
      <c r="I5563" s="90">
        <v>83.476478576660156</v>
      </c>
    </row>
    <row r="5564" spans="1:9">
      <c r="A5564" s="65" t="s">
        <v>3714</v>
      </c>
      <c r="B5564" s="65" t="s">
        <v>3713</v>
      </c>
      <c r="C5564" s="131">
        <v>3.9990000000000001</v>
      </c>
      <c r="D5564" s="132">
        <v>15.992000579833984</v>
      </c>
      <c r="E5564" s="132">
        <v>2.6617704985023214</v>
      </c>
      <c r="F5564" s="132">
        <v>38.720016715419973</v>
      </c>
      <c r="G5564" s="92">
        <v>89.932487487792969</v>
      </c>
      <c r="H5564" s="91">
        <v>64.188064575195313</v>
      </c>
      <c r="I5564" s="90">
        <v>82.966278076171875</v>
      </c>
    </row>
    <row r="5565" spans="1:9">
      <c r="A5565" s="65" t="s">
        <v>3712</v>
      </c>
      <c r="B5565" s="65" t="s">
        <v>3711</v>
      </c>
      <c r="C5565" s="131">
        <v>3.7120000000000002</v>
      </c>
      <c r="D5565" s="132">
        <v>13.77894401550293</v>
      </c>
      <c r="E5565" s="132">
        <v>3.5099876265388259</v>
      </c>
      <c r="F5565" s="132">
        <v>39.188968622484872</v>
      </c>
      <c r="G5565" s="92">
        <v>88.397491455078125</v>
      </c>
      <c r="H5565" s="91">
        <v>63.496894836425781</v>
      </c>
      <c r="I5565" s="90">
        <v>81.659614562988281</v>
      </c>
    </row>
    <row r="5566" spans="1:9">
      <c r="A5566" s="65" t="s">
        <v>3710</v>
      </c>
      <c r="B5566" s="65" t="s">
        <v>3709</v>
      </c>
      <c r="C5566" s="131">
        <v>3.1829999999999998</v>
      </c>
      <c r="D5566" s="132">
        <v>10.131488800048828</v>
      </c>
      <c r="E5566" s="132">
        <v>3.7033532438560051</v>
      </c>
      <c r="F5566" s="132">
        <v>41.416812053925455</v>
      </c>
      <c r="G5566" s="92">
        <v>87.793136596679688</v>
      </c>
      <c r="H5566" s="91">
        <v>63.790496826171875</v>
      </c>
      <c r="I5566" s="90">
        <v>81.298240661621094</v>
      </c>
    </row>
    <row r="5567" spans="1:9">
      <c r="A5567" s="65" t="s">
        <v>3708</v>
      </c>
      <c r="B5567" s="65" t="s">
        <v>3707</v>
      </c>
      <c r="C5567" s="131">
        <v>2.194</v>
      </c>
      <c r="D5567" s="132">
        <v>4.8136358261108398</v>
      </c>
      <c r="E5567" s="132">
        <v>3.6884213106051975</v>
      </c>
      <c r="F5567" s="132">
        <v>39.320137474541752</v>
      </c>
      <c r="G5567" s="92">
        <v>85.780616760253906</v>
      </c>
      <c r="H5567" s="91">
        <v>61.909229278564453</v>
      </c>
      <c r="I5567" s="90">
        <v>79.321235656738281</v>
      </c>
    </row>
    <row r="5568" spans="1:9">
      <c r="A5568" s="65" t="s">
        <v>3706</v>
      </c>
      <c r="B5568" s="65" t="s">
        <v>3705</v>
      </c>
      <c r="C5568" s="131">
        <v>12.013</v>
      </c>
      <c r="D5568" s="132">
        <v>144.31216430664063</v>
      </c>
      <c r="E5568" s="132">
        <v>1.3016400050341763</v>
      </c>
      <c r="F5568" s="132">
        <v>40.989933489124574</v>
      </c>
      <c r="G5568" s="92">
        <v>103.9569091796875</v>
      </c>
      <c r="H5568" s="91">
        <v>72.081832885742188</v>
      </c>
      <c r="I5568" s="90">
        <v>95.331802368164063</v>
      </c>
    </row>
    <row r="5569" spans="1:9">
      <c r="A5569" s="65" t="s">
        <v>3704</v>
      </c>
      <c r="B5569" s="65" t="s">
        <v>3703</v>
      </c>
      <c r="C5569" s="131">
        <v>3.371</v>
      </c>
      <c r="D5569" s="132">
        <v>11.363640785217285</v>
      </c>
      <c r="E5569" s="132">
        <v>3.9825632199602432</v>
      </c>
      <c r="F5569" s="132">
        <v>42.112749762131301</v>
      </c>
      <c r="G5569" s="92">
        <v>87.850257873535156</v>
      </c>
      <c r="H5569" s="91">
        <v>64.067817687988281</v>
      </c>
      <c r="I5569" s="90">
        <v>81.414947509765625</v>
      </c>
    </row>
    <row r="5570" spans="1:9">
      <c r="A5570" s="65" t="s">
        <v>3702</v>
      </c>
      <c r="B5570" s="65" t="s">
        <v>3701</v>
      </c>
      <c r="C5570" s="131">
        <v>2.823</v>
      </c>
      <c r="D5570" s="132">
        <v>7.9693288803100586</v>
      </c>
      <c r="E5570" s="132">
        <v>3.0186984974116546</v>
      </c>
      <c r="F5570" s="132">
        <v>44.778297161936564</v>
      </c>
      <c r="G5570" s="92">
        <v>88.9364013671875</v>
      </c>
      <c r="H5570" s="91">
        <v>65.362503051757813</v>
      </c>
      <c r="I5570" s="90">
        <v>82.557518005371094</v>
      </c>
    </row>
    <row r="5571" spans="1:9">
      <c r="A5571" s="65" t="s">
        <v>3700</v>
      </c>
      <c r="B5571" s="65" t="s">
        <v>3699</v>
      </c>
      <c r="C5571" s="131">
        <v>2.4329999999999998</v>
      </c>
      <c r="D5571" s="132">
        <v>5.9194889068603516</v>
      </c>
      <c r="E5571" s="132">
        <v>2.6430807689810694</v>
      </c>
      <c r="F5571" s="132">
        <v>36.846011659320347</v>
      </c>
      <c r="G5571" s="92">
        <v>87.0816650390625</v>
      </c>
      <c r="H5571" s="91">
        <v>61.863197326660156</v>
      </c>
      <c r="I5571" s="90">
        <v>80.257774353027344</v>
      </c>
    </row>
    <row r="5572" spans="1:9">
      <c r="A5572" s="65" t="s">
        <v>3698</v>
      </c>
      <c r="B5572" s="65" t="s">
        <v>3697</v>
      </c>
      <c r="C5572" s="131">
        <v>5.5830000000000002</v>
      </c>
      <c r="D5572" s="132">
        <v>31.169889450073242</v>
      </c>
      <c r="E5572" s="132">
        <v>2.6905634259163258</v>
      </c>
      <c r="F5572" s="132">
        <v>37.271105826397147</v>
      </c>
      <c r="G5572" s="92">
        <v>91.994255065917969</v>
      </c>
      <c r="H5572" s="91">
        <v>64.981819152832031</v>
      </c>
      <c r="I5572" s="90">
        <v>84.6849365234375</v>
      </c>
    </row>
    <row r="5573" spans="1:9">
      <c r="A5573" s="65" t="s">
        <v>3696</v>
      </c>
      <c r="B5573" s="65" t="s">
        <v>3695</v>
      </c>
      <c r="C5573" s="131">
        <v>2.9830000000000001</v>
      </c>
      <c r="D5573" s="132">
        <v>8.8982887268066406</v>
      </c>
      <c r="E5573" s="132">
        <v>3.2645249541025216</v>
      </c>
      <c r="F5573" s="132">
        <v>41.816395014381591</v>
      </c>
      <c r="G5573" s="92">
        <v>88.184402465820313</v>
      </c>
      <c r="H5573" s="91">
        <v>64.082183837890625</v>
      </c>
      <c r="I5573" s="90">
        <v>81.662559509277344</v>
      </c>
    </row>
    <row r="5574" spans="1:9">
      <c r="A5574" s="65" t="s">
        <v>3694</v>
      </c>
      <c r="B5574" s="65" t="s">
        <v>3693</v>
      </c>
      <c r="C5574" s="131">
        <v>3.12</v>
      </c>
      <c r="D5574" s="132">
        <v>9.7343997955322266</v>
      </c>
      <c r="E5574" s="132">
        <v>3.9790134238042207</v>
      </c>
      <c r="F5574" s="132">
        <v>33.834147879552262</v>
      </c>
      <c r="G5574" s="92">
        <v>85.61956787109375</v>
      </c>
      <c r="H5574" s="91">
        <v>60.298778533935547</v>
      </c>
      <c r="I5574" s="90">
        <v>78.767990112304688</v>
      </c>
    </row>
    <row r="5575" spans="1:9">
      <c r="A5575" s="65" t="s">
        <v>3692</v>
      </c>
      <c r="B5575" s="65" t="s">
        <v>3691</v>
      </c>
      <c r="C5575" s="131">
        <v>3.444</v>
      </c>
      <c r="D5575" s="132">
        <v>11.861136436462402</v>
      </c>
      <c r="E5575" s="132">
        <v>2.9748751265205762</v>
      </c>
      <c r="F5575" s="132">
        <v>43.790978004225174</v>
      </c>
      <c r="G5575" s="92">
        <v>89.755348205566406</v>
      </c>
      <c r="H5575" s="91">
        <v>65.587516784667969</v>
      </c>
      <c r="I5575" s="90">
        <v>83.215751647949219</v>
      </c>
    </row>
    <row r="5576" spans="1:9">
      <c r="A5576" s="65" t="s">
        <v>3690</v>
      </c>
      <c r="B5576" s="65" t="s">
        <v>3689</v>
      </c>
      <c r="C5576" s="131">
        <v>5.1189999999999998</v>
      </c>
      <c r="D5576" s="132">
        <v>26.204160690307617</v>
      </c>
      <c r="E5576" s="132">
        <v>3.8360958482544083</v>
      </c>
      <c r="F5576" s="132">
        <v>41.227887060082963</v>
      </c>
      <c r="G5576" s="92">
        <v>90.559516906738281</v>
      </c>
      <c r="H5576" s="91">
        <v>65.426048278808594</v>
      </c>
      <c r="I5576" s="90">
        <v>83.758628845214844</v>
      </c>
    </row>
    <row r="5577" spans="1:9">
      <c r="A5577" s="65" t="s">
        <v>3688</v>
      </c>
      <c r="B5577" s="65" t="s">
        <v>3687</v>
      </c>
      <c r="C5577" s="131">
        <v>3.5979999999999999</v>
      </c>
      <c r="D5577" s="132">
        <v>12.94560432434082</v>
      </c>
      <c r="E5577" s="132">
        <v>3.8610995669977219</v>
      </c>
      <c r="F5577" s="132">
        <v>40.484500393391031</v>
      </c>
      <c r="G5577" s="92">
        <v>88.01397705078125</v>
      </c>
      <c r="H5577" s="91">
        <v>63.683185577392578</v>
      </c>
      <c r="I5577" s="90">
        <v>81.430290222167969</v>
      </c>
    </row>
    <row r="5578" spans="1:9">
      <c r="A5578" s="65" t="s">
        <v>3686</v>
      </c>
      <c r="B5578" s="65" t="s">
        <v>3685</v>
      </c>
      <c r="C5578" s="131">
        <v>3.9279999999999999</v>
      </c>
      <c r="D5578" s="132">
        <v>15.429183959960938</v>
      </c>
      <c r="E5578" s="132">
        <v>3.8704805497816261</v>
      </c>
      <c r="F5578" s="132">
        <v>38.271396396396398</v>
      </c>
      <c r="G5578" s="92">
        <v>88.022300720214844</v>
      </c>
      <c r="H5578" s="91">
        <v>63.049472808837891</v>
      </c>
      <c r="I5578" s="90">
        <v>81.264877319335938</v>
      </c>
    </row>
    <row r="5579" spans="1:9">
      <c r="A5579" s="65" t="s">
        <v>4308</v>
      </c>
      <c r="B5579" s="65" t="s">
        <v>4307</v>
      </c>
      <c r="C5579" s="131">
        <v>4.1660000000000004</v>
      </c>
      <c r="D5579" s="132">
        <v>17.355556488037109</v>
      </c>
      <c r="E5579" s="132">
        <v>-5.1448953278586472E-2</v>
      </c>
      <c r="F5579" s="132">
        <v>41.345267901852779</v>
      </c>
      <c r="G5579" s="92">
        <v>94.59161376953125</v>
      </c>
      <c r="H5579" s="91">
        <v>67.439140319824219</v>
      </c>
      <c r="I5579" s="90">
        <v>87.244400024414063</v>
      </c>
    </row>
    <row r="5580" spans="1:9">
      <c r="A5580" s="65" t="s">
        <v>4306</v>
      </c>
      <c r="B5580" s="65" t="s">
        <v>4305</v>
      </c>
      <c r="C5580" s="131">
        <v>7.6180000000000003</v>
      </c>
      <c r="D5580" s="132">
        <v>58.033924102783203</v>
      </c>
      <c r="E5580" s="132">
        <v>-0.20737131670379116</v>
      </c>
      <c r="F5580" s="132">
        <v>45.776709401709404</v>
      </c>
      <c r="G5580" s="92">
        <v>100.98311614990234</v>
      </c>
      <c r="H5580" s="91">
        <v>72.366928100585938</v>
      </c>
      <c r="I5580" s="90">
        <v>93.239837646484375</v>
      </c>
    </row>
    <row r="5581" spans="1:9">
      <c r="A5581" s="65" t="s">
        <v>4304</v>
      </c>
      <c r="B5581" s="65" t="s">
        <v>4303</v>
      </c>
      <c r="C5581" s="131">
        <v>2.2690000000000001</v>
      </c>
      <c r="D5581" s="132">
        <v>5.1483612060546875</v>
      </c>
      <c r="E5581" s="132">
        <v>2.7130018204924031</v>
      </c>
      <c r="F5581" s="132">
        <v>41.624756772938184</v>
      </c>
      <c r="G5581" s="92">
        <v>87.785041809082031</v>
      </c>
      <c r="H5581" s="91">
        <v>63.678562164306641</v>
      </c>
      <c r="I5581" s="90">
        <v>81.262046813964844</v>
      </c>
    </row>
    <row r="5582" spans="1:9">
      <c r="A5582" s="65" t="s">
        <v>4302</v>
      </c>
      <c r="B5582" s="65" t="s">
        <v>4301</v>
      </c>
      <c r="C5582" s="131">
        <v>3.0950000000000002</v>
      </c>
      <c r="D5582" s="132">
        <v>9.5790252685546875</v>
      </c>
      <c r="E5582" s="132">
        <v>2.9956221474595015</v>
      </c>
      <c r="F5582" s="132">
        <v>38.398285084959092</v>
      </c>
      <c r="G5582" s="92">
        <v>87.978767395019531</v>
      </c>
      <c r="H5582" s="91">
        <v>62.933780670166016</v>
      </c>
      <c r="I5582" s="90">
        <v>81.201820373535156</v>
      </c>
    </row>
    <row r="5583" spans="1:9">
      <c r="A5583" s="65" t="s">
        <v>4300</v>
      </c>
      <c r="B5583" s="65" t="s">
        <v>4299</v>
      </c>
      <c r="C5583" s="131">
        <v>4.4189999999999996</v>
      </c>
      <c r="D5583" s="132">
        <v>19.527561187744141</v>
      </c>
      <c r="E5583" s="132">
        <v>3.3654125425288233</v>
      </c>
      <c r="F5583" s="132">
        <v>35.259830227339251</v>
      </c>
      <c r="G5583" s="92">
        <v>88.822158813476563</v>
      </c>
      <c r="H5583" s="91">
        <v>62.59417724609375</v>
      </c>
      <c r="I5583" s="90">
        <v>81.725105285644531</v>
      </c>
    </row>
    <row r="5584" spans="1:9">
      <c r="A5584" s="65" t="s">
        <v>4298</v>
      </c>
      <c r="B5584" s="65" t="s">
        <v>4297</v>
      </c>
      <c r="C5584" s="131">
        <v>1.143</v>
      </c>
      <c r="D5584" s="132">
        <v>1.3064490556716919</v>
      </c>
      <c r="E5584" s="132">
        <v>2.8956445723021336</v>
      </c>
      <c r="F5584" s="132">
        <v>40.883617329323975</v>
      </c>
      <c r="G5584" s="92">
        <v>85.550697326660156</v>
      </c>
      <c r="H5584" s="91">
        <v>62.036026000976563</v>
      </c>
      <c r="I5584" s="90">
        <v>79.187843322753906</v>
      </c>
    </row>
    <row r="5585" spans="1:9">
      <c r="A5585" s="65" t="s">
        <v>4296</v>
      </c>
      <c r="B5585" s="65" t="s">
        <v>4295</v>
      </c>
      <c r="C5585" s="131">
        <v>4.8780000000000001</v>
      </c>
      <c r="D5585" s="132">
        <v>23.794883728027344</v>
      </c>
      <c r="E5585" s="132">
        <v>3.7610888376652944</v>
      </c>
      <c r="F5585" s="132">
        <v>37.190184731805033</v>
      </c>
      <c r="G5585" s="92">
        <v>89.399238586425781</v>
      </c>
      <c r="H5585" s="91">
        <v>63.546108245849609</v>
      </c>
      <c r="I5585" s="90">
        <v>82.403617858886719</v>
      </c>
    </row>
    <row r="5586" spans="1:9">
      <c r="A5586" s="65" t="s">
        <v>4294</v>
      </c>
      <c r="B5586" s="65" t="s">
        <v>4293</v>
      </c>
      <c r="C5586" s="131">
        <v>3.9140000000000001</v>
      </c>
      <c r="D5586" s="132">
        <v>15.319396018981934</v>
      </c>
      <c r="E5586" s="132">
        <v>3.8917171759758173</v>
      </c>
      <c r="F5586" s="132">
        <v>32.628068602174643</v>
      </c>
      <c r="G5586" s="92">
        <v>86.715354919433594</v>
      </c>
      <c r="H5586" s="91">
        <v>60.617767333984375</v>
      </c>
      <c r="I5586" s="90">
        <v>79.653587341308594</v>
      </c>
    </row>
    <row r="5587" spans="1:9">
      <c r="A5587" s="65" t="s">
        <v>4292</v>
      </c>
      <c r="B5587" s="65" t="s">
        <v>4291</v>
      </c>
      <c r="C5587" s="131">
        <v>3.0350000000000001</v>
      </c>
      <c r="D5587" s="132">
        <v>9.2112245559692383</v>
      </c>
      <c r="E5587" s="132">
        <v>3.2740424476487568</v>
      </c>
      <c r="F5587" s="132">
        <v>33.450978806018441</v>
      </c>
      <c r="G5587" s="92">
        <v>86.392127990722656</v>
      </c>
      <c r="H5587" s="91">
        <v>60.564903259277344</v>
      </c>
      <c r="I5587" s="90">
        <v>79.403518676757813</v>
      </c>
    </row>
    <row r="5588" spans="1:9">
      <c r="A5588" s="65" t="s">
        <v>4290</v>
      </c>
      <c r="B5588" s="65" t="s">
        <v>4289</v>
      </c>
      <c r="C5588" s="131">
        <v>3.093</v>
      </c>
      <c r="D5588" s="132">
        <v>9.5666494369506836</v>
      </c>
      <c r="E5588" s="132">
        <v>-0.21193058683518542</v>
      </c>
      <c r="F5588" s="132">
        <v>42.690097485890199</v>
      </c>
      <c r="G5588" s="92">
        <v>93.442153930664063</v>
      </c>
      <c r="H5588" s="91">
        <v>67.095634460449219</v>
      </c>
      <c r="I5588" s="90">
        <v>86.313026428222656</v>
      </c>
    </row>
    <row r="5589" spans="1:9">
      <c r="A5589" s="65" t="s">
        <v>4288</v>
      </c>
      <c r="B5589" s="65" t="s">
        <v>4287</v>
      </c>
      <c r="C5589" s="131">
        <v>14.307</v>
      </c>
      <c r="D5589" s="132">
        <v>204.69024658203125</v>
      </c>
      <c r="E5589" s="132">
        <v>-0.17810155196567012</v>
      </c>
      <c r="F5589" s="132">
        <v>43.451455433013919</v>
      </c>
      <c r="G5589" s="92">
        <v>109.60513305664063</v>
      </c>
      <c r="H5589" s="91">
        <v>75.307411193847656</v>
      </c>
      <c r="I5589" s="90">
        <v>100.32448577880859</v>
      </c>
    </row>
    <row r="5590" spans="1:9">
      <c r="A5590" s="65" t="s">
        <v>4286</v>
      </c>
      <c r="B5590" s="65" t="s">
        <v>4285</v>
      </c>
      <c r="C5590" s="131">
        <v>6.5190000000000001</v>
      </c>
      <c r="D5590" s="132">
        <v>42.497360229492188</v>
      </c>
      <c r="E5590" s="132">
        <v>0.10304228571568486</v>
      </c>
      <c r="F5590" s="132">
        <v>41.313902382604674</v>
      </c>
      <c r="G5590" s="92">
        <v>97.935707092285156</v>
      </c>
      <c r="H5590" s="91">
        <v>69.374168395996094</v>
      </c>
      <c r="I5590" s="90">
        <v>90.20721435546875</v>
      </c>
    </row>
    <row r="5591" spans="1:9">
      <c r="A5591" s="65" t="s">
        <v>4284</v>
      </c>
      <c r="B5591" s="65" t="s">
        <v>4283</v>
      </c>
      <c r="C5591" s="131">
        <v>14.795</v>
      </c>
      <c r="D5591" s="132">
        <v>218.89202880859375</v>
      </c>
      <c r="E5591" s="132">
        <v>0.43709962510268452</v>
      </c>
      <c r="F5591" s="132">
        <v>47.813544739429695</v>
      </c>
      <c r="G5591" s="92">
        <v>110.33497619628906</v>
      </c>
      <c r="H5591" s="91">
        <v>76.916206359863281</v>
      </c>
      <c r="I5591" s="90">
        <v>101.29216003417969</v>
      </c>
    </row>
    <row r="5592" spans="1:9">
      <c r="A5592" s="65" t="s">
        <v>4282</v>
      </c>
      <c r="B5592" s="65" t="s">
        <v>4281</v>
      </c>
      <c r="C5592" s="131">
        <v>10.896000000000001</v>
      </c>
      <c r="D5592" s="132">
        <v>118.72281646728516</v>
      </c>
      <c r="E5592" s="132">
        <v>-0.39220976489735243</v>
      </c>
      <c r="F5592" s="132">
        <v>44.308278673993975</v>
      </c>
      <c r="G5592" s="92">
        <v>105.55872344970703</v>
      </c>
      <c r="H5592" s="91">
        <v>74.096534729003906</v>
      </c>
      <c r="I5592" s="90">
        <v>97.045341491699219</v>
      </c>
    </row>
    <row r="5593" spans="1:9">
      <c r="A5593" s="65" t="s">
        <v>4214</v>
      </c>
      <c r="B5593" s="65" t="s">
        <v>4213</v>
      </c>
      <c r="C5593" s="131">
        <v>13.156000000000001</v>
      </c>
      <c r="D5593" s="132">
        <v>173.08033752441406</v>
      </c>
      <c r="E5593" s="132">
        <v>4.0800171763452218</v>
      </c>
      <c r="F5593" s="132">
        <v>41.897972792744731</v>
      </c>
      <c r="G5593" s="92">
        <v>101.77195739746094</v>
      </c>
      <c r="H5593" s="91">
        <v>71.025993347167969</v>
      </c>
      <c r="I5593" s="90">
        <v>93.452377319335938</v>
      </c>
    </row>
    <row r="5594" spans="1:9">
      <c r="A5594" s="65" t="s">
        <v>4212</v>
      </c>
      <c r="B5594" s="65" t="s">
        <v>4211</v>
      </c>
      <c r="C5594" s="131">
        <v>12.654</v>
      </c>
      <c r="D5594" s="132">
        <v>160.12371826171875</v>
      </c>
      <c r="E5594" s="132">
        <v>2.1299490887984267</v>
      </c>
      <c r="F5594" s="132">
        <v>47.59104437229437</v>
      </c>
      <c r="G5594" s="92">
        <v>105.11740112304688</v>
      </c>
      <c r="H5594" s="91">
        <v>74.623428344726563</v>
      </c>
      <c r="I5594" s="90">
        <v>96.866012573242188</v>
      </c>
    </row>
    <row r="5595" spans="1:9">
      <c r="A5595" s="65" t="s">
        <v>4210</v>
      </c>
      <c r="B5595" s="65" t="s">
        <v>4209</v>
      </c>
      <c r="C5595" s="131">
        <v>13.326000000000001</v>
      </c>
      <c r="D5595" s="132">
        <v>177.582275390625</v>
      </c>
      <c r="E5595" s="132">
        <v>3.5659805462450795</v>
      </c>
      <c r="F5595" s="132">
        <v>42.096631507315415</v>
      </c>
      <c r="G5595" s="92">
        <v>102.76259613037109</v>
      </c>
      <c r="H5595" s="91">
        <v>71.5657958984375</v>
      </c>
      <c r="I5595" s="90">
        <v>94.321029663085938</v>
      </c>
    </row>
    <row r="5596" spans="1:9">
      <c r="A5596" s="65" t="s">
        <v>4208</v>
      </c>
      <c r="B5596" s="65" t="s">
        <v>4207</v>
      </c>
      <c r="C5596" s="131">
        <v>13.922000000000001</v>
      </c>
      <c r="D5596" s="132">
        <v>193.82208251953125</v>
      </c>
      <c r="E5596" s="132">
        <v>2.28122780357196</v>
      </c>
      <c r="F5596" s="132">
        <v>44.784130113356333</v>
      </c>
      <c r="G5596" s="92">
        <v>105.94492340087891</v>
      </c>
      <c r="H5596" s="91">
        <v>73.917617797851563</v>
      </c>
      <c r="I5596" s="90">
        <v>97.27862548828125</v>
      </c>
    </row>
    <row r="5597" spans="1:9">
      <c r="A5597" s="65" t="s">
        <v>4206</v>
      </c>
      <c r="B5597" s="65" t="s">
        <v>4205</v>
      </c>
      <c r="C5597" s="131">
        <v>15.645</v>
      </c>
      <c r="D5597" s="132">
        <v>244.76602172851563</v>
      </c>
      <c r="E5597" s="132">
        <v>2.1468206194123014</v>
      </c>
      <c r="F5597" s="132">
        <v>48.056410859090377</v>
      </c>
      <c r="G5597" s="92">
        <v>109.05789184570313</v>
      </c>
      <c r="H5597" s="91">
        <v>76.092903137207031</v>
      </c>
      <c r="I5597" s="90">
        <v>100.13786315917969</v>
      </c>
    </row>
    <row r="5598" spans="1:9">
      <c r="A5598" s="65" t="s">
        <v>4204</v>
      </c>
      <c r="B5598" s="65" t="s">
        <v>4203</v>
      </c>
      <c r="C5598" s="131">
        <v>11.964</v>
      </c>
      <c r="D5598" s="132">
        <v>143.13729858398438</v>
      </c>
      <c r="E5598" s="132">
        <v>2.0530953568634476</v>
      </c>
      <c r="F5598" s="132">
        <v>40.633703920421297</v>
      </c>
      <c r="G5598" s="92">
        <v>102.75468444824219</v>
      </c>
      <c r="H5598" s="91">
        <v>71.356391906738281</v>
      </c>
      <c r="I5598" s="90">
        <v>94.258590698242188</v>
      </c>
    </row>
    <row r="5599" spans="1:9">
      <c r="A5599" s="65" t="s">
        <v>4202</v>
      </c>
      <c r="B5599" s="65" t="s">
        <v>4201</v>
      </c>
      <c r="C5599" s="131">
        <v>19.106000000000002</v>
      </c>
      <c r="D5599" s="132">
        <v>365.03924560546875</v>
      </c>
      <c r="E5599" s="132">
        <v>3.3545876839501658</v>
      </c>
      <c r="F5599" s="132">
        <v>43.59167200512492</v>
      </c>
      <c r="G5599" s="92">
        <v>110.54701232910156</v>
      </c>
      <c r="H5599" s="91">
        <v>74.231048583984375</v>
      </c>
      <c r="I5599" s="90">
        <v>100.72024536132813</v>
      </c>
    </row>
    <row r="5600" spans="1:9">
      <c r="A5600" s="65" t="s">
        <v>4200</v>
      </c>
      <c r="B5600" s="65" t="s">
        <v>4199</v>
      </c>
      <c r="C5600" s="131">
        <v>18.565000000000001</v>
      </c>
      <c r="D5600" s="132">
        <v>344.65921020507813</v>
      </c>
      <c r="E5600" s="132">
        <v>3.7525510969376885</v>
      </c>
      <c r="F5600" s="132">
        <v>42.371520492376554</v>
      </c>
      <c r="G5600" s="92">
        <v>109.08248138427734</v>
      </c>
      <c r="H5600" s="91">
        <v>73.318038940429688</v>
      </c>
      <c r="I5600" s="90">
        <v>99.404945373535156</v>
      </c>
    </row>
    <row r="5601" spans="1:9">
      <c r="A5601" s="65" t="s">
        <v>4198</v>
      </c>
      <c r="B5601" s="65" t="s">
        <v>4197</v>
      </c>
      <c r="C5601" s="131">
        <v>18.585999999999999</v>
      </c>
      <c r="D5601" s="132">
        <v>345.43939208984375</v>
      </c>
      <c r="E5601" s="132">
        <v>1.70127525628059</v>
      </c>
      <c r="F5601" s="132">
        <v>44.287568891610533</v>
      </c>
      <c r="G5601" s="92">
        <v>112.41880798339844</v>
      </c>
      <c r="H5601" s="91">
        <v>75.632331848144531</v>
      </c>
      <c r="I5601" s="90">
        <v>102.4647216796875</v>
      </c>
    </row>
    <row r="5602" spans="1:9">
      <c r="A5602" s="65" t="s">
        <v>4196</v>
      </c>
      <c r="B5602" s="65" t="s">
        <v>4195</v>
      </c>
      <c r="C5602" s="131">
        <v>14.253</v>
      </c>
      <c r="D5602" s="132">
        <v>203.14801025390625</v>
      </c>
      <c r="E5602" s="132">
        <v>3.2518464535848404E-2</v>
      </c>
      <c r="F5602" s="132">
        <v>41.30102957999673</v>
      </c>
      <c r="G5602" s="92">
        <v>108.76099395751953</v>
      </c>
      <c r="H5602" s="91">
        <v>74.21551513671875</v>
      </c>
      <c r="I5602" s="90">
        <v>99.413299560546875</v>
      </c>
    </row>
    <row r="5603" spans="1:9">
      <c r="A5603" s="65" t="s">
        <v>4194</v>
      </c>
      <c r="B5603" s="65" t="s">
        <v>4193</v>
      </c>
      <c r="C5603" s="131">
        <v>16.018999999999998</v>
      </c>
      <c r="D5603" s="132">
        <v>256.60836791992188</v>
      </c>
      <c r="E5603" s="132">
        <v>1.5422824631155969</v>
      </c>
      <c r="F5603" s="132">
        <v>41.404492794574736</v>
      </c>
      <c r="G5603" s="92">
        <v>108.89517974853516</v>
      </c>
      <c r="H5603" s="91">
        <v>73.829399108886719</v>
      </c>
      <c r="I5603" s="90">
        <v>99.406700134277344</v>
      </c>
    </row>
    <row r="5604" spans="1:9">
      <c r="A5604" s="65" t="s">
        <v>4192</v>
      </c>
      <c r="B5604" s="65" t="s">
        <v>4191</v>
      </c>
      <c r="C5604" s="131">
        <v>16.760000000000002</v>
      </c>
      <c r="D5604" s="132">
        <v>280.89761352539063</v>
      </c>
      <c r="E5604" s="132">
        <v>1.1549654680467543</v>
      </c>
      <c r="F5604" s="132">
        <v>34.053057805082382</v>
      </c>
      <c r="G5604" s="92">
        <v>108.71861267089844</v>
      </c>
      <c r="H5604" s="91">
        <v>71.215042114257813</v>
      </c>
      <c r="I5604" s="90">
        <v>98.570487976074219</v>
      </c>
    </row>
    <row r="5605" spans="1:9">
      <c r="A5605" s="65" t="s">
        <v>4190</v>
      </c>
      <c r="B5605" s="65" t="s">
        <v>4189</v>
      </c>
      <c r="C5605" s="131">
        <v>15.513</v>
      </c>
      <c r="D5605" s="132">
        <v>240.65316772460938</v>
      </c>
      <c r="E5605" s="132">
        <v>3.7038208341551462</v>
      </c>
      <c r="F5605" s="132">
        <v>32.728382147838218</v>
      </c>
      <c r="G5605" s="92">
        <v>103.29256439208984</v>
      </c>
      <c r="H5605" s="91">
        <v>68.384941101074219</v>
      </c>
      <c r="I5605" s="90">
        <v>93.846878051757813</v>
      </c>
    </row>
    <row r="5606" spans="1:9">
      <c r="A5606" s="65" t="s">
        <v>4188</v>
      </c>
      <c r="B5606" s="65" t="s">
        <v>4187</v>
      </c>
      <c r="C5606" s="131">
        <v>15.407</v>
      </c>
      <c r="D5606" s="132">
        <v>237.37565612792969</v>
      </c>
      <c r="E5606" s="132">
        <v>3.3072395986761536</v>
      </c>
      <c r="F5606" s="132">
        <v>30.803743315508022</v>
      </c>
      <c r="G5606" s="92">
        <v>103.28901672363281</v>
      </c>
      <c r="H5606" s="91">
        <v>67.815841674804688</v>
      </c>
      <c r="I5606" s="90">
        <v>93.690299987792969</v>
      </c>
    </row>
    <row r="5607" spans="1:9">
      <c r="A5607" s="65" t="s">
        <v>4186</v>
      </c>
      <c r="B5607" s="65" t="s">
        <v>4185</v>
      </c>
      <c r="C5607" s="131">
        <v>14.885</v>
      </c>
      <c r="D5607" s="132">
        <v>221.563232421875</v>
      </c>
      <c r="E5607" s="132">
        <v>2.6077617723273034</v>
      </c>
      <c r="F5607" s="132">
        <v>37.37754103706925</v>
      </c>
      <c r="G5607" s="92">
        <v>105.07479095458984</v>
      </c>
      <c r="H5607" s="91">
        <v>70.926864624023438</v>
      </c>
      <c r="I5607" s="90">
        <v>95.834671020507813</v>
      </c>
    </row>
    <row r="5608" spans="1:9">
      <c r="A5608" s="65" t="s">
        <v>4184</v>
      </c>
      <c r="B5608" s="65" t="s">
        <v>4183</v>
      </c>
      <c r="C5608" s="131">
        <v>12.214</v>
      </c>
      <c r="D5608" s="132">
        <v>149.18179321289063</v>
      </c>
      <c r="E5608" s="132">
        <v>0.18860547065858202</v>
      </c>
      <c r="F5608" s="132">
        <v>40.607285828662931</v>
      </c>
      <c r="G5608" s="92">
        <v>105.70735931396484</v>
      </c>
      <c r="H5608" s="91">
        <v>72.836639404296875</v>
      </c>
      <c r="I5608" s="90">
        <v>96.812843322753906</v>
      </c>
    </row>
    <row r="5609" spans="1:9">
      <c r="A5609" s="65" t="s">
        <v>4182</v>
      </c>
      <c r="B5609" s="65" t="s">
        <v>4181</v>
      </c>
      <c r="C5609" s="131">
        <v>23.981999999999999</v>
      </c>
      <c r="D5609" s="132">
        <v>575.1363525390625</v>
      </c>
      <c r="E5609" s="132">
        <v>-9.2123041544541054E-2</v>
      </c>
      <c r="F5609" s="132">
        <v>44.557765322726453</v>
      </c>
      <c r="G5609" s="92">
        <v>120.97974395751953</v>
      </c>
      <c r="H5609" s="91">
        <v>77.416717529296875</v>
      </c>
      <c r="I5609" s="90">
        <v>109.19198608398438</v>
      </c>
    </row>
    <row r="5610" spans="1:9">
      <c r="A5610" s="65" t="s">
        <v>3970</v>
      </c>
      <c r="B5610" s="65" t="s">
        <v>3969</v>
      </c>
      <c r="C5610" s="131">
        <v>3.9489999999999998</v>
      </c>
      <c r="D5610" s="132">
        <v>15.594600677490234</v>
      </c>
      <c r="E5610" s="132">
        <v>2.4446288540838537</v>
      </c>
      <c r="F5610" s="132">
        <v>34.359994711792702</v>
      </c>
      <c r="G5610" s="92">
        <v>89.190475463867188</v>
      </c>
      <c r="H5610" s="91">
        <v>62.442436218261719</v>
      </c>
      <c r="I5610" s="90">
        <v>81.95269775390625</v>
      </c>
    </row>
    <row r="5611" spans="1:9">
      <c r="A5611" s="65" t="s">
        <v>3968</v>
      </c>
      <c r="B5611" s="65" t="s">
        <v>3967</v>
      </c>
      <c r="C5611" s="131">
        <v>2.0529999999999999</v>
      </c>
      <c r="D5611" s="132">
        <v>4.2148089408874512</v>
      </c>
      <c r="E5611" s="132">
        <v>2.56133102607554</v>
      </c>
      <c r="F5611" s="132">
        <v>32.841767640769781</v>
      </c>
      <c r="G5611" s="92">
        <v>85.699462890625</v>
      </c>
      <c r="H5611" s="91">
        <v>59.825138092041016</v>
      </c>
      <c r="I5611" s="90">
        <v>78.698104858398438</v>
      </c>
    </row>
    <row r="5612" spans="1:9">
      <c r="A5612" s="65" t="s">
        <v>3966</v>
      </c>
      <c r="B5612" s="65" t="s">
        <v>3965</v>
      </c>
      <c r="C5612" s="131">
        <v>3.2589999999999999</v>
      </c>
      <c r="D5612" s="132">
        <v>10.621081352233887</v>
      </c>
      <c r="E5612" s="132">
        <v>3.6998057072328221</v>
      </c>
      <c r="F5612" s="132">
        <v>35.143970022680207</v>
      </c>
      <c r="G5612" s="92">
        <v>86.522148132324219</v>
      </c>
      <c r="H5612" s="91">
        <v>61.196807861328125</v>
      </c>
      <c r="I5612" s="90">
        <v>79.669342041015625</v>
      </c>
    </row>
    <row r="5613" spans="1:9">
      <c r="A5613" s="65" t="s">
        <v>3964</v>
      </c>
      <c r="B5613" s="65" t="s">
        <v>3963</v>
      </c>
      <c r="C5613" s="131">
        <v>2.5790000000000002</v>
      </c>
      <c r="D5613" s="132">
        <v>6.6512408256530762</v>
      </c>
      <c r="E5613" s="132">
        <v>3.8431178801791308</v>
      </c>
      <c r="F5613" s="132">
        <v>35.252171624111611</v>
      </c>
      <c r="G5613" s="92">
        <v>85.271148681640625</v>
      </c>
      <c r="H5613" s="91">
        <v>60.459316253662109</v>
      </c>
      <c r="I5613" s="90">
        <v>78.557289123535156</v>
      </c>
    </row>
    <row r="5614" spans="1:9">
      <c r="A5614" s="65" t="s">
        <v>3962</v>
      </c>
      <c r="B5614" s="65" t="s">
        <v>3961</v>
      </c>
      <c r="C5614" s="131">
        <v>2.0009999999999999</v>
      </c>
      <c r="D5614" s="132">
        <v>4.0040011405944824</v>
      </c>
      <c r="E5614" s="132">
        <v>4.0664108704160231</v>
      </c>
      <c r="F5614" s="132">
        <v>35.186733800350261</v>
      </c>
      <c r="G5614" s="92">
        <v>84.020721435546875</v>
      </c>
      <c r="H5614" s="91">
        <v>59.673065185546875</v>
      </c>
      <c r="I5614" s="90">
        <v>77.432464599609375</v>
      </c>
    </row>
    <row r="5615" spans="1:9">
      <c r="A5615" s="65" t="s">
        <v>3960</v>
      </c>
      <c r="B5615" s="65" t="s">
        <v>3959</v>
      </c>
      <c r="C5615" s="131">
        <v>1.3740000000000001</v>
      </c>
      <c r="D5615" s="132">
        <v>1.887876033782959</v>
      </c>
      <c r="E5615" s="132">
        <v>2.5857529430756969</v>
      </c>
      <c r="F5615" s="132">
        <v>35.843068476437395</v>
      </c>
      <c r="G5615" s="92">
        <v>85.239852905273438</v>
      </c>
      <c r="H5615" s="91">
        <v>60.365627288818359</v>
      </c>
      <c r="I5615" s="90">
        <v>78.509117126464844</v>
      </c>
    </row>
    <row r="5616" spans="1:9">
      <c r="A5616" s="65" t="s">
        <v>3958</v>
      </c>
      <c r="B5616" s="65" t="s">
        <v>3957</v>
      </c>
      <c r="C5616" s="131">
        <v>5.7519999999999998</v>
      </c>
      <c r="D5616" s="132">
        <v>33.085502624511719</v>
      </c>
      <c r="E5616" s="132">
        <v>3.2931804603022443</v>
      </c>
      <c r="F5616" s="132">
        <v>40.147351861562662</v>
      </c>
      <c r="G5616" s="92">
        <v>92.041282653808594</v>
      </c>
      <c r="H5616" s="91">
        <v>65.912841796875</v>
      </c>
      <c r="I5616" s="90">
        <v>84.971160888671875</v>
      </c>
    </row>
    <row r="5617" spans="1:9">
      <c r="A5617" s="65" t="s">
        <v>3956</v>
      </c>
      <c r="B5617" s="65" t="s">
        <v>3955</v>
      </c>
      <c r="C5617" s="131">
        <v>1.206</v>
      </c>
      <c r="D5617" s="132">
        <v>1.4544359445571899</v>
      </c>
      <c r="E5617" s="132">
        <v>2.7504178576813385</v>
      </c>
      <c r="F5617" s="132">
        <v>39.164826894129455</v>
      </c>
      <c r="G5617" s="92">
        <v>85.47491455078125</v>
      </c>
      <c r="H5617" s="91">
        <v>61.478435516357422</v>
      </c>
      <c r="I5617" s="90">
        <v>78.981689453125</v>
      </c>
    </row>
    <row r="5618" spans="1:9">
      <c r="A5618" s="65" t="s">
        <v>3954</v>
      </c>
      <c r="B5618" s="65" t="s">
        <v>3953</v>
      </c>
      <c r="C5618" s="131">
        <v>2.6339999999999999</v>
      </c>
      <c r="D5618" s="132">
        <v>6.9379558563232422</v>
      </c>
      <c r="E5618" s="132">
        <v>3.7242418315781403</v>
      </c>
      <c r="F5618" s="132">
        <v>36.962213860144246</v>
      </c>
      <c r="G5618" s="92">
        <v>85.906021118164063</v>
      </c>
      <c r="H5618" s="91">
        <v>61.329856872558594</v>
      </c>
      <c r="I5618" s="90">
        <v>79.255935668945313</v>
      </c>
    </row>
    <row r="5619" spans="1:9">
      <c r="A5619" s="65" t="s">
        <v>3952</v>
      </c>
      <c r="B5619" s="65" t="s">
        <v>3951</v>
      </c>
      <c r="C5619" s="131">
        <v>6.0449999999999999</v>
      </c>
      <c r="D5619" s="132">
        <v>36.542026519775391</v>
      </c>
      <c r="E5619" s="132">
        <v>2.6166587166785793</v>
      </c>
      <c r="F5619" s="132">
        <v>42.431614349775785</v>
      </c>
      <c r="G5619" s="92">
        <v>93.941192626953125</v>
      </c>
      <c r="H5619" s="91">
        <v>67.626632690429688</v>
      </c>
      <c r="I5619" s="90">
        <v>86.820709228515625</v>
      </c>
    </row>
    <row r="5620" spans="1:9">
      <c r="A5620" s="65" t="s">
        <v>3950</v>
      </c>
      <c r="B5620" s="65" t="s">
        <v>3949</v>
      </c>
      <c r="C5620" s="131">
        <v>3.593</v>
      </c>
      <c r="D5620" s="132">
        <v>12.909648895263672</v>
      </c>
      <c r="E5620" s="132">
        <v>2.0597602907922776</v>
      </c>
      <c r="F5620" s="132">
        <v>43.618294360385143</v>
      </c>
      <c r="G5620" s="92">
        <v>91.237091064453125</v>
      </c>
      <c r="H5620" s="91">
        <v>66.324836730957031</v>
      </c>
      <c r="I5620" s="90">
        <v>84.496063232421875</v>
      </c>
    </row>
    <row r="5621" spans="1:9">
      <c r="A5621" s="65" t="s">
        <v>3948</v>
      </c>
      <c r="B5621" s="65" t="s">
        <v>3947</v>
      </c>
      <c r="C5621" s="131">
        <v>3.51</v>
      </c>
      <c r="D5621" s="132">
        <v>12.320099830627441</v>
      </c>
      <c r="E5621" s="132">
        <v>1.6454368810136293</v>
      </c>
      <c r="F5621" s="132">
        <v>40.478623718887263</v>
      </c>
      <c r="G5621" s="92">
        <v>90.991798400878906</v>
      </c>
      <c r="H5621" s="91">
        <v>65.209495544433594</v>
      </c>
      <c r="I5621" s="90">
        <v>84.015342712402344</v>
      </c>
    </row>
    <row r="5622" spans="1:9">
      <c r="A5622" s="65" t="s">
        <v>3946</v>
      </c>
      <c r="B5622" s="65" t="s">
        <v>3945</v>
      </c>
      <c r="C5622" s="131">
        <v>5.38</v>
      </c>
      <c r="D5622" s="132">
        <v>28.944400787353516</v>
      </c>
      <c r="E5622" s="132">
        <v>1.6104992958700224</v>
      </c>
      <c r="F5622" s="132">
        <v>46.560741788464561</v>
      </c>
      <c r="G5622" s="92">
        <v>95.272811889648438</v>
      </c>
      <c r="H5622" s="91">
        <v>69.547744750976563</v>
      </c>
      <c r="I5622" s="90">
        <v>88.311843872070313</v>
      </c>
    </row>
    <row r="5623" spans="1:9">
      <c r="A5623" s="65" t="s">
        <v>4180</v>
      </c>
      <c r="B5623" s="65" t="s">
        <v>4179</v>
      </c>
      <c r="C5623" s="131">
        <v>11.666</v>
      </c>
      <c r="D5623" s="132">
        <v>136.09555053710938</v>
      </c>
      <c r="E5623" s="132">
        <v>5.4900541643710013E-2</v>
      </c>
      <c r="F5623" s="132">
        <v>43.456286907676798</v>
      </c>
      <c r="G5623" s="92">
        <v>105.79079437255859</v>
      </c>
      <c r="H5623" s="91">
        <v>73.850563049316406</v>
      </c>
      <c r="I5623" s="90">
        <v>97.148056030273438</v>
      </c>
    </row>
    <row r="5624" spans="1:9">
      <c r="A5624" s="65" t="s">
        <v>4178</v>
      </c>
      <c r="B5624" s="65" t="s">
        <v>4177</v>
      </c>
      <c r="C5624" s="131">
        <v>10.154</v>
      </c>
      <c r="D5624" s="132">
        <v>103.10371398925781</v>
      </c>
      <c r="E5624" s="132">
        <v>0.81500765150929222</v>
      </c>
      <c r="F5624" s="132">
        <v>45.596889544783743</v>
      </c>
      <c r="G5624" s="92">
        <v>103.12057495117188</v>
      </c>
      <c r="H5624" s="91">
        <v>73.311058044433594</v>
      </c>
      <c r="I5624" s="90">
        <v>95.054389953613281</v>
      </c>
    </row>
    <row r="5625" spans="1:9">
      <c r="A5625" s="65" t="s">
        <v>3542</v>
      </c>
      <c r="B5625" s="65" t="s">
        <v>3541</v>
      </c>
      <c r="C5625" s="131">
        <v>15.206</v>
      </c>
      <c r="D5625" s="132">
        <v>231.22244262695313</v>
      </c>
      <c r="E5625" s="132">
        <v>3.3870733433199804</v>
      </c>
      <c r="F5625" s="132">
        <v>45.234874966388816</v>
      </c>
      <c r="G5625" s="92">
        <v>106.13338470458984</v>
      </c>
      <c r="H5625" s="91">
        <v>73.828102111816406</v>
      </c>
      <c r="I5625" s="90">
        <v>97.391868591308594</v>
      </c>
    </row>
    <row r="5626" spans="1:9">
      <c r="A5626" s="65" t="s">
        <v>3540</v>
      </c>
      <c r="B5626" s="65" t="s">
        <v>3539</v>
      </c>
      <c r="C5626" s="131">
        <v>15.228999999999999</v>
      </c>
      <c r="D5626" s="132">
        <v>231.92243957519531</v>
      </c>
      <c r="E5626" s="132">
        <v>3.992214202225127</v>
      </c>
      <c r="F5626" s="132">
        <v>45.697253155159615</v>
      </c>
      <c r="G5626" s="92">
        <v>105.41408538818359</v>
      </c>
      <c r="H5626" s="91">
        <v>73.592826843261719</v>
      </c>
      <c r="I5626" s="90">
        <v>96.803543090820313</v>
      </c>
    </row>
    <row r="5627" spans="1:9">
      <c r="A5627" s="65" t="s">
        <v>3538</v>
      </c>
      <c r="B5627" s="65" t="s">
        <v>3537</v>
      </c>
      <c r="C5627" s="131">
        <v>14.568</v>
      </c>
      <c r="D5627" s="132">
        <v>212.22662353515625</v>
      </c>
      <c r="E5627" s="132">
        <v>1.2622027758895602</v>
      </c>
      <c r="F5627" s="132">
        <v>40.979825653798258</v>
      </c>
      <c r="G5627" s="92">
        <v>107.36431884765625</v>
      </c>
      <c r="H5627" s="91">
        <v>73.314071655273438</v>
      </c>
      <c r="I5627" s="90">
        <v>98.150634765625</v>
      </c>
    </row>
    <row r="5628" spans="1:9">
      <c r="A5628" s="65" t="s">
        <v>3536</v>
      </c>
      <c r="B5628" s="65" t="s">
        <v>3535</v>
      </c>
      <c r="C5628" s="131">
        <v>18.117999999999999</v>
      </c>
      <c r="D5628" s="132">
        <v>328.26193237304688</v>
      </c>
      <c r="E5628" s="132">
        <v>1.1606758263251415</v>
      </c>
      <c r="F5628" s="132">
        <v>39.419054878048783</v>
      </c>
      <c r="G5628" s="92">
        <v>111.54258728027344</v>
      </c>
      <c r="H5628" s="91">
        <v>73.851966857910156</v>
      </c>
      <c r="I5628" s="90">
        <v>101.34384918212891</v>
      </c>
    </row>
    <row r="5629" spans="1:9">
      <c r="A5629" s="65" t="s">
        <v>3534</v>
      </c>
      <c r="B5629" s="65" t="s">
        <v>3533</v>
      </c>
      <c r="C5629" s="131">
        <v>15.212999999999999</v>
      </c>
      <c r="D5629" s="132">
        <v>231.43536376953125</v>
      </c>
      <c r="E5629" s="132">
        <v>3.3473967373723954</v>
      </c>
      <c r="F5629" s="132">
        <v>44.542639727105744</v>
      </c>
      <c r="G5629" s="92">
        <v>106.04405212402344</v>
      </c>
      <c r="H5629" s="91">
        <v>73.564865112304688</v>
      </c>
      <c r="I5629" s="90">
        <v>97.255477905273438</v>
      </c>
    </row>
    <row r="5630" spans="1:9">
      <c r="A5630" s="65" t="s">
        <v>4176</v>
      </c>
      <c r="B5630" s="65" t="s">
        <v>4175</v>
      </c>
      <c r="C5630" s="131">
        <v>16.689</v>
      </c>
      <c r="D5630" s="132">
        <v>278.52273559570313</v>
      </c>
      <c r="E5630" s="132">
        <v>6.4103015181960266E-2</v>
      </c>
      <c r="F5630" s="132">
        <v>45.994755514422337</v>
      </c>
      <c r="G5630" s="92">
        <v>112.82247161865234</v>
      </c>
      <c r="H5630" s="91">
        <v>77.073272705078125</v>
      </c>
      <c r="I5630" s="90">
        <v>103.14906311035156</v>
      </c>
    </row>
    <row r="5631" spans="1:9">
      <c r="A5631" s="65" t="s">
        <v>3532</v>
      </c>
      <c r="B5631" s="65" t="s">
        <v>3531</v>
      </c>
      <c r="C5631" s="131">
        <v>17.946000000000002</v>
      </c>
      <c r="D5631" s="132">
        <v>322.05892944335938</v>
      </c>
      <c r="E5631" s="132">
        <v>0.84112495512702201</v>
      </c>
      <c r="F5631" s="132">
        <v>50.577442299317752</v>
      </c>
      <c r="G5631" s="92">
        <v>114.26931762695313</v>
      </c>
      <c r="H5631" s="91">
        <v>78.796104431152344</v>
      </c>
      <c r="I5631" s="90">
        <v>104.67058563232422</v>
      </c>
    </row>
    <row r="5632" spans="1:9">
      <c r="A5632" s="65" t="s">
        <v>3530</v>
      </c>
      <c r="B5632" s="65" t="s">
        <v>3529</v>
      </c>
      <c r="C5632" s="131">
        <v>20.157</v>
      </c>
      <c r="D5632" s="132">
        <v>406.30465698242188</v>
      </c>
      <c r="E5632" s="132">
        <v>1.691658153687652</v>
      </c>
      <c r="F5632" s="132">
        <v>43.572039473684214</v>
      </c>
      <c r="G5632" s="92">
        <v>114.09068298339844</v>
      </c>
      <c r="H5632" s="91">
        <v>75.592750549316406</v>
      </c>
      <c r="I5632" s="90">
        <v>103.67349243164063</v>
      </c>
    </row>
    <row r="5633" spans="1:9">
      <c r="A5633" s="65" t="s">
        <v>3528</v>
      </c>
      <c r="B5633" s="65" t="s">
        <v>3527</v>
      </c>
      <c r="C5633" s="131">
        <v>21.559000000000001</v>
      </c>
      <c r="D5633" s="132">
        <v>464.79046630859375</v>
      </c>
      <c r="E5633" s="132">
        <v>3.3756757579624139</v>
      </c>
      <c r="F5633" s="132">
        <v>34.749408633944412</v>
      </c>
      <c r="G5633" s="92">
        <v>111.32791137695313</v>
      </c>
      <c r="H5633" s="91">
        <v>70.734016418457031</v>
      </c>
      <c r="I5633" s="90">
        <v>100.34357452392578</v>
      </c>
    </row>
    <row r="5634" spans="1:9">
      <c r="A5634" s="65" t="s">
        <v>3526</v>
      </c>
      <c r="B5634" s="65" t="s">
        <v>3525</v>
      </c>
      <c r="C5634" s="131">
        <v>20.916</v>
      </c>
      <c r="D5634" s="132">
        <v>437.47906494140625</v>
      </c>
      <c r="E5634" s="132">
        <v>1.8780337696313609</v>
      </c>
      <c r="F5634" s="132">
        <v>39.958942065491186</v>
      </c>
      <c r="G5634" s="92">
        <v>113.88023376464844</v>
      </c>
      <c r="H5634" s="91">
        <v>73.998359680175781</v>
      </c>
      <c r="I5634" s="90">
        <v>103.08856201171875</v>
      </c>
    </row>
    <row r="5635" spans="1:9">
      <c r="A5635" s="65" t="s">
        <v>3524</v>
      </c>
      <c r="B5635" s="65" t="s">
        <v>3523</v>
      </c>
      <c r="C5635" s="131">
        <v>19.417000000000002</v>
      </c>
      <c r="D5635" s="132">
        <v>377.0198974609375</v>
      </c>
      <c r="E5635" s="132">
        <v>2.9635656933780878</v>
      </c>
      <c r="F5635" s="132">
        <v>36.39812437199955</v>
      </c>
      <c r="G5635" s="92">
        <v>109.85753631591797</v>
      </c>
      <c r="H5635" s="91">
        <v>71.505630493164063</v>
      </c>
      <c r="I5635" s="90">
        <v>99.4798583984375</v>
      </c>
    </row>
    <row r="5636" spans="1:9">
      <c r="A5636" s="65" t="s">
        <v>3522</v>
      </c>
      <c r="B5636" s="65" t="s">
        <v>3521</v>
      </c>
      <c r="C5636" s="131">
        <v>19.655000000000001</v>
      </c>
      <c r="D5636" s="132">
        <v>386.31903076171875</v>
      </c>
      <c r="E5636" s="132">
        <v>0.7494234991405494</v>
      </c>
      <c r="F5636" s="132">
        <v>46.319177469825661</v>
      </c>
      <c r="G5636" s="92">
        <v>115.45325469970703</v>
      </c>
      <c r="H5636" s="91">
        <v>77.379959106445313</v>
      </c>
      <c r="I5636" s="90">
        <v>105.15097045898438</v>
      </c>
    </row>
    <row r="5637" spans="1:9">
      <c r="A5637" s="65" t="s">
        <v>3944</v>
      </c>
      <c r="B5637" s="65" t="s">
        <v>3943</v>
      </c>
      <c r="C5637" s="131">
        <v>4.7779999999999996</v>
      </c>
      <c r="D5637" s="132">
        <v>22.82928466796875</v>
      </c>
      <c r="E5637" s="132">
        <v>3.2977529367788248</v>
      </c>
      <c r="F5637" s="132">
        <v>32.538433020266929</v>
      </c>
      <c r="G5637" s="92">
        <v>88.863250732421875</v>
      </c>
      <c r="H5637" s="91">
        <v>61.812656402587891</v>
      </c>
      <c r="I5637" s="90">
        <v>81.543609619140625</v>
      </c>
    </row>
    <row r="5638" spans="1:9">
      <c r="A5638" s="65" t="s">
        <v>3942</v>
      </c>
      <c r="B5638" s="65" t="s">
        <v>3941</v>
      </c>
      <c r="C5638" s="131">
        <v>6.649</v>
      </c>
      <c r="D5638" s="132">
        <v>44.209201812744141</v>
      </c>
      <c r="E5638" s="132">
        <v>4.2585881392444005</v>
      </c>
      <c r="F5638" s="132">
        <v>36.368880417335475</v>
      </c>
      <c r="G5638" s="92">
        <v>91.183403015136719</v>
      </c>
      <c r="H5638" s="91">
        <v>64.347358703613281</v>
      </c>
      <c r="I5638" s="90">
        <v>83.92181396484375</v>
      </c>
    </row>
    <row r="5639" spans="1:9">
      <c r="A5639" s="65" t="s">
        <v>3940</v>
      </c>
      <c r="B5639" s="65" t="s">
        <v>3939</v>
      </c>
      <c r="C5639" s="131">
        <v>8.0060000000000002</v>
      </c>
      <c r="D5639" s="132">
        <v>64.096038818359375</v>
      </c>
      <c r="E5639" s="132">
        <v>2.9273676232040482</v>
      </c>
      <c r="F5639" s="132">
        <v>35.586103567749788</v>
      </c>
      <c r="G5639" s="92">
        <v>94.870697021484375</v>
      </c>
      <c r="H5639" s="91">
        <v>66.035621643066406</v>
      </c>
      <c r="I5639" s="90">
        <v>87.068191528320313</v>
      </c>
    </row>
    <row r="5640" spans="1:9">
      <c r="A5640" s="65" t="s">
        <v>3938</v>
      </c>
      <c r="B5640" s="65" t="s">
        <v>3937</v>
      </c>
      <c r="C5640" s="131">
        <v>4.6340000000000003</v>
      </c>
      <c r="D5640" s="132">
        <v>21.473955154418945</v>
      </c>
      <c r="E5640" s="132">
        <v>4.4034171396465114</v>
      </c>
      <c r="F5640" s="132">
        <v>35.809403117475604</v>
      </c>
      <c r="G5640" s="92">
        <v>87.814872741699219</v>
      </c>
      <c r="H5640" s="91">
        <v>62.269329071044922</v>
      </c>
      <c r="I5640" s="90">
        <v>80.902481079101563</v>
      </c>
    </row>
    <row r="5641" spans="1:9">
      <c r="A5641" s="65" t="s">
        <v>3936</v>
      </c>
      <c r="B5641" s="65" t="s">
        <v>3935</v>
      </c>
      <c r="C5641" s="131">
        <v>6.1369999999999996</v>
      </c>
      <c r="D5641" s="132">
        <v>37.662769317626953</v>
      </c>
      <c r="E5641" s="132">
        <v>4.0206005131633153</v>
      </c>
      <c r="F5641" s="132">
        <v>40.00373964018597</v>
      </c>
      <c r="G5641" s="92">
        <v>91.564048767089844</v>
      </c>
      <c r="H5641" s="91">
        <v>65.647293090820313</v>
      </c>
      <c r="I5641" s="90">
        <v>84.55120849609375</v>
      </c>
    </row>
    <row r="5642" spans="1:9">
      <c r="A5642" s="65" t="s">
        <v>3934</v>
      </c>
      <c r="B5642" s="65" t="s">
        <v>3933</v>
      </c>
      <c r="C5642" s="131">
        <v>4.077</v>
      </c>
      <c r="D5642" s="132">
        <v>16.621929168701172</v>
      </c>
      <c r="E5642" s="132">
        <v>3.3237925863585498</v>
      </c>
      <c r="F5642" s="132">
        <v>40.679494007989348</v>
      </c>
      <c r="G5642" s="92">
        <v>89.55804443359375</v>
      </c>
      <c r="H5642" s="91">
        <v>64.613693237304688</v>
      </c>
      <c r="I5642" s="90">
        <v>82.808326721191406</v>
      </c>
    </row>
    <row r="5643" spans="1:9">
      <c r="A5643" s="65" t="s">
        <v>3932</v>
      </c>
      <c r="B5643" s="65" t="s">
        <v>3931</v>
      </c>
      <c r="C5643" s="131">
        <v>6.8860000000000001</v>
      </c>
      <c r="D5643" s="132">
        <v>47.416996002197266</v>
      </c>
      <c r="E5643" s="132">
        <v>4.0917830205194363</v>
      </c>
      <c r="F5643" s="132">
        <v>38.434047350620069</v>
      </c>
      <c r="G5643" s="92">
        <v>92.228187561035156</v>
      </c>
      <c r="H5643" s="91">
        <v>65.538673400878906</v>
      </c>
      <c r="I5643" s="90">
        <v>85.006248474121094</v>
      </c>
    </row>
    <row r="5644" spans="1:9">
      <c r="A5644" s="65" t="s">
        <v>3930</v>
      </c>
      <c r="B5644" s="65" t="s">
        <v>3929</v>
      </c>
      <c r="C5644" s="131">
        <v>7.585</v>
      </c>
      <c r="D5644" s="132">
        <v>57.5322265625</v>
      </c>
      <c r="E5644" s="132">
        <v>3.2160943802907016</v>
      </c>
      <c r="F5644" s="132">
        <v>39.989287244679332</v>
      </c>
      <c r="G5644" s="92">
        <v>94.832046508789063</v>
      </c>
      <c r="H5644" s="91">
        <v>67.383865356445313</v>
      </c>
      <c r="I5644" s="90">
        <v>87.404815673828125</v>
      </c>
    </row>
    <row r="5645" spans="1:9">
      <c r="A5645" s="65" t="s">
        <v>3928</v>
      </c>
      <c r="B5645" s="65" t="s">
        <v>3927</v>
      </c>
      <c r="C5645" s="131">
        <v>5.5259999999999998</v>
      </c>
      <c r="D5645" s="132">
        <v>30.536676406860352</v>
      </c>
      <c r="E5645" s="132">
        <v>3.361585044647065</v>
      </c>
      <c r="F5645" s="132">
        <v>39.280365433577956</v>
      </c>
      <c r="G5645" s="92">
        <v>91.41119384765625</v>
      </c>
      <c r="H5645" s="91">
        <v>65.299293518066406</v>
      </c>
      <c r="I5645" s="90">
        <v>84.345550537109375</v>
      </c>
    </row>
    <row r="5646" spans="1:9">
      <c r="A5646" s="65" t="s">
        <v>3926</v>
      </c>
      <c r="B5646" s="65" t="s">
        <v>3925</v>
      </c>
      <c r="C5646" s="131">
        <v>10.805</v>
      </c>
      <c r="D5646" s="132">
        <v>116.74802398681641</v>
      </c>
      <c r="E5646" s="132">
        <v>0.62376250866988259</v>
      </c>
      <c r="F5646" s="132">
        <v>44.718573551262999</v>
      </c>
      <c r="G5646" s="92">
        <v>104.09574127197266</v>
      </c>
      <c r="H5646" s="91">
        <v>73.476936340332031</v>
      </c>
      <c r="I5646" s="90">
        <v>95.810569763183594</v>
      </c>
    </row>
    <row r="5647" spans="1:9">
      <c r="A5647" s="65" t="s">
        <v>3924</v>
      </c>
      <c r="B5647" s="65" t="s">
        <v>3923</v>
      </c>
      <c r="C5647" s="131">
        <v>7.2569999999999997</v>
      </c>
      <c r="D5647" s="132">
        <v>52.664047241210938</v>
      </c>
      <c r="E5647" s="132">
        <v>4.0415313270505582</v>
      </c>
      <c r="F5647" s="132">
        <v>36.909970438054287</v>
      </c>
      <c r="G5647" s="92">
        <v>92.506034851074219</v>
      </c>
      <c r="H5647" s="91">
        <v>65.218727111816406</v>
      </c>
      <c r="I5647" s="90">
        <v>85.122337341308594</v>
      </c>
    </row>
    <row r="5648" spans="1:9">
      <c r="A5648" s="65" t="s">
        <v>3922</v>
      </c>
      <c r="B5648" s="65" t="s">
        <v>3921</v>
      </c>
      <c r="C5648" s="131">
        <v>7.0490000000000004</v>
      </c>
      <c r="D5648" s="132">
        <v>49.688400268554688</v>
      </c>
      <c r="E5648" s="132">
        <v>1.459702603502999</v>
      </c>
      <c r="F5648" s="132">
        <v>45.680826781638345</v>
      </c>
      <c r="G5648" s="92">
        <v>97.782966613769531</v>
      </c>
      <c r="H5648" s="91">
        <v>70.670913696289063</v>
      </c>
      <c r="I5648" s="90">
        <v>90.446693420410156</v>
      </c>
    </row>
    <row r="5649" spans="1:9">
      <c r="A5649" s="65" t="s">
        <v>3920</v>
      </c>
      <c r="B5649" s="65" t="s">
        <v>3919</v>
      </c>
      <c r="C5649" s="131">
        <v>13.029</v>
      </c>
      <c r="D5649" s="132">
        <v>169.75483703613281</v>
      </c>
      <c r="E5649" s="132">
        <v>1.0114504482614686</v>
      </c>
      <c r="F5649" s="132">
        <v>42.369108172261782</v>
      </c>
      <c r="G5649" s="92">
        <v>106.02572631835938</v>
      </c>
      <c r="H5649" s="91">
        <v>73.400413513183594</v>
      </c>
      <c r="I5649" s="90">
        <v>97.197616577148438</v>
      </c>
    </row>
    <row r="5650" spans="1:9">
      <c r="A5650" s="65" t="s">
        <v>760</v>
      </c>
      <c r="B5650" s="65" t="s">
        <v>759</v>
      </c>
      <c r="C5650" s="131">
        <v>6.242</v>
      </c>
      <c r="D5650" s="132">
        <v>38.962562561035156</v>
      </c>
      <c r="E5650" s="132">
        <v>0.54513204219083466</v>
      </c>
      <c r="F5650" s="132">
        <v>39.312464428002279</v>
      </c>
      <c r="G5650" s="92">
        <v>96.4559326171875</v>
      </c>
      <c r="H5650" s="91">
        <v>67.971900939941406</v>
      </c>
      <c r="I5650" s="90">
        <v>88.7484130859375</v>
      </c>
    </row>
    <row r="5651" spans="1:9">
      <c r="A5651" s="65" t="s">
        <v>758</v>
      </c>
      <c r="B5651" s="65" t="s">
        <v>757</v>
      </c>
      <c r="C5651" s="131">
        <v>5.0250000000000004</v>
      </c>
      <c r="D5651" s="132">
        <v>25.250625610351563</v>
      </c>
      <c r="E5651" s="132">
        <v>3.8506882883953044</v>
      </c>
      <c r="F5651" s="132">
        <v>40.325014376078208</v>
      </c>
      <c r="G5651" s="92">
        <v>90.194938659667969</v>
      </c>
      <c r="H5651" s="91">
        <v>64.947349548339844</v>
      </c>
      <c r="I5651" s="90">
        <v>83.363174438476563</v>
      </c>
    </row>
    <row r="5652" spans="1:9">
      <c r="A5652" s="65" t="s">
        <v>756</v>
      </c>
      <c r="B5652" s="65" t="s">
        <v>755</v>
      </c>
      <c r="C5652" s="131">
        <v>2.93</v>
      </c>
      <c r="D5652" s="132">
        <v>8.58489990234375</v>
      </c>
      <c r="E5652" s="132">
        <v>3.3085060368693169</v>
      </c>
      <c r="F5652" s="132">
        <v>46.126516464471401</v>
      </c>
      <c r="G5652" s="92">
        <v>88.997688293457031</v>
      </c>
      <c r="H5652" s="91">
        <v>65.832595825195313</v>
      </c>
      <c r="I5652" s="90">
        <v>82.729423522949219</v>
      </c>
    </row>
    <row r="5653" spans="1:9">
      <c r="A5653" s="65" t="s">
        <v>754</v>
      </c>
      <c r="B5653" s="65" t="s">
        <v>753</v>
      </c>
      <c r="C5653" s="131">
        <v>3.0939999999999999</v>
      </c>
      <c r="D5653" s="132">
        <v>9.5728359222412109</v>
      </c>
      <c r="E5653" s="132">
        <v>3.7579115836242516</v>
      </c>
      <c r="F5653" s="132">
        <v>34.729779243381884</v>
      </c>
      <c r="G5653" s="92">
        <v>86.088890075683594</v>
      </c>
      <c r="H5653" s="91">
        <v>60.815471649169922</v>
      </c>
      <c r="I5653" s="90">
        <v>79.250129699707031</v>
      </c>
    </row>
    <row r="5654" spans="1:9">
      <c r="A5654" s="65" t="s">
        <v>752</v>
      </c>
      <c r="B5654" s="65" t="s">
        <v>751</v>
      </c>
      <c r="C5654" s="131">
        <v>6.1890000000000001</v>
      </c>
      <c r="D5654" s="132">
        <v>38.303722381591797</v>
      </c>
      <c r="E5654" s="132">
        <v>3.0684535913772337</v>
      </c>
      <c r="F5654" s="132">
        <v>42.119649168739365</v>
      </c>
      <c r="G5654" s="92">
        <v>93.451812744140625</v>
      </c>
      <c r="H5654" s="91">
        <v>67.285179138183594</v>
      </c>
      <c r="I5654" s="90">
        <v>86.371360778808594</v>
      </c>
    </row>
    <row r="5655" spans="1:9">
      <c r="A5655" s="65" t="s">
        <v>750</v>
      </c>
      <c r="B5655" s="65" t="s">
        <v>749</v>
      </c>
      <c r="C5655" s="131">
        <v>1.94</v>
      </c>
      <c r="D5655" s="132">
        <v>3.7636001110076904</v>
      </c>
      <c r="E5655" s="132">
        <v>3.8713336163846912</v>
      </c>
      <c r="F5655" s="132">
        <v>36.11141804788214</v>
      </c>
      <c r="G5655" s="92">
        <v>84.403030395507813</v>
      </c>
      <c r="H5655" s="91">
        <v>60.145030975341797</v>
      </c>
      <c r="I5655" s="90">
        <v>77.839035034179688</v>
      </c>
    </row>
    <row r="5656" spans="1:9">
      <c r="A5656" s="65" t="s">
        <v>748</v>
      </c>
      <c r="B5656" s="65" t="s">
        <v>747</v>
      </c>
      <c r="C5656" s="131">
        <v>4.9180000000000001</v>
      </c>
      <c r="D5656" s="132">
        <v>24.186723709106445</v>
      </c>
      <c r="E5656" s="132">
        <v>3.4644554067689337</v>
      </c>
      <c r="F5656" s="132">
        <v>43.135734762557647</v>
      </c>
      <c r="G5656" s="92">
        <v>91.200172424316406</v>
      </c>
      <c r="H5656" s="91">
        <v>66.329765319824219</v>
      </c>
      <c r="I5656" s="90">
        <v>84.470466613769531</v>
      </c>
    </row>
    <row r="5657" spans="1:9">
      <c r="A5657" s="65" t="s">
        <v>746</v>
      </c>
      <c r="B5657" s="65" t="s">
        <v>745</v>
      </c>
      <c r="C5657" s="131">
        <v>0.68799999999999994</v>
      </c>
      <c r="D5657" s="132">
        <v>0.47334399819374084</v>
      </c>
      <c r="E5657" s="132">
        <v>3.4367433710404458</v>
      </c>
      <c r="F5657" s="132">
        <v>36.200938066304232</v>
      </c>
      <c r="G5657" s="92">
        <v>83.006278991699219</v>
      </c>
      <c r="H5657" s="91">
        <v>59.147289276123047</v>
      </c>
      <c r="I5657" s="90">
        <v>76.550254821777344</v>
      </c>
    </row>
    <row r="5658" spans="1:9">
      <c r="A5658" s="65" t="s">
        <v>744</v>
      </c>
      <c r="B5658" s="65" t="s">
        <v>743</v>
      </c>
      <c r="C5658" s="131">
        <v>3.2069999999999999</v>
      </c>
      <c r="D5658" s="132">
        <v>10.284849166870117</v>
      </c>
      <c r="E5658" s="132">
        <v>3.5538376673074477</v>
      </c>
      <c r="F5658" s="132">
        <v>34.825548357767929</v>
      </c>
      <c r="G5658" s="92">
        <v>86.574966430664063</v>
      </c>
      <c r="H5658" s="91">
        <v>61.116436004638672</v>
      </c>
      <c r="I5658" s="90">
        <v>79.686119079589844</v>
      </c>
    </row>
    <row r="5659" spans="1:9">
      <c r="A5659" s="65" t="s">
        <v>742</v>
      </c>
      <c r="B5659" s="65" t="s">
        <v>741</v>
      </c>
      <c r="C5659" s="131">
        <v>3.976</v>
      </c>
      <c r="D5659" s="132">
        <v>15.808575630187988</v>
      </c>
      <c r="E5659" s="132">
        <v>3.0782923143545502</v>
      </c>
      <c r="F5659" s="132">
        <v>39.225450393301195</v>
      </c>
      <c r="G5659" s="92">
        <v>89.423347473144531</v>
      </c>
      <c r="H5659" s="91">
        <v>64.078163146972656</v>
      </c>
      <c r="I5659" s="90">
        <v>82.565170288085938</v>
      </c>
    </row>
    <row r="5660" spans="1:9">
      <c r="A5660" s="65" t="s">
        <v>740</v>
      </c>
      <c r="B5660" s="65" t="s">
        <v>739</v>
      </c>
      <c r="C5660" s="131">
        <v>12.403</v>
      </c>
      <c r="D5660" s="132">
        <v>153.83441162109375</v>
      </c>
      <c r="E5660" s="132">
        <v>-0.21750850098119334</v>
      </c>
      <c r="F5660" s="132">
        <v>44.034183737589544</v>
      </c>
      <c r="G5660" s="92">
        <v>107.29378509521484</v>
      </c>
      <c r="H5660" s="91">
        <v>74.690406799316406</v>
      </c>
      <c r="I5660" s="90">
        <v>98.471611022949219</v>
      </c>
    </row>
    <row r="5661" spans="1:9">
      <c r="A5661" s="65" t="s">
        <v>738</v>
      </c>
      <c r="B5661" s="65" t="s">
        <v>737</v>
      </c>
      <c r="C5661" s="131">
        <v>4.4059999999999997</v>
      </c>
      <c r="D5661" s="132">
        <v>19.412836074829102</v>
      </c>
      <c r="E5661" s="132">
        <v>2.6486396642660082</v>
      </c>
      <c r="F5661" s="132">
        <v>43.40159803318992</v>
      </c>
      <c r="G5661" s="92">
        <v>91.621475219726563</v>
      </c>
      <c r="H5661" s="91">
        <v>66.571090698242188</v>
      </c>
      <c r="I5661" s="90">
        <v>84.843070983886719</v>
      </c>
    </row>
    <row r="5662" spans="1:9">
      <c r="A5662" s="65" t="s">
        <v>736</v>
      </c>
      <c r="B5662" s="65" t="s">
        <v>735</v>
      </c>
      <c r="C5662" s="131">
        <v>4.9800000000000004</v>
      </c>
      <c r="D5662" s="132">
        <v>24.800399780273438</v>
      </c>
      <c r="E5662" s="132">
        <v>3.9622433383393694</v>
      </c>
      <c r="F5662" s="132">
        <v>36.486938629450705</v>
      </c>
      <c r="G5662" s="92">
        <v>89.115623474121094</v>
      </c>
      <c r="H5662" s="91">
        <v>63.191619873046875</v>
      </c>
      <c r="I5662" s="90">
        <v>82.100822448730469</v>
      </c>
    </row>
    <row r="5663" spans="1:9">
      <c r="A5663" s="65" t="s">
        <v>734</v>
      </c>
      <c r="B5663" s="65" t="s">
        <v>733</v>
      </c>
      <c r="C5663" s="131">
        <v>3.5219999999999998</v>
      </c>
      <c r="D5663" s="132">
        <v>12.404483795166016</v>
      </c>
      <c r="E5663" s="132">
        <v>0.82903631839677017</v>
      </c>
      <c r="F5663" s="132">
        <v>46.596020500452212</v>
      </c>
      <c r="G5663" s="92">
        <v>93.519721984863281</v>
      </c>
      <c r="H5663" s="91">
        <v>68.420600891113281</v>
      </c>
      <c r="I5663" s="90">
        <v>86.728126525878906</v>
      </c>
    </row>
    <row r="5664" spans="1:9">
      <c r="A5664" s="65" t="s">
        <v>732</v>
      </c>
      <c r="B5664" s="65" t="s">
        <v>731</v>
      </c>
      <c r="C5664" s="131">
        <v>6.0460000000000003</v>
      </c>
      <c r="D5664" s="132">
        <v>36.554115295410156</v>
      </c>
      <c r="E5664" s="132">
        <v>0.92403600308525646</v>
      </c>
      <c r="F5664" s="132">
        <v>40.132336372016795</v>
      </c>
      <c r="G5664" s="92">
        <v>95.812118530273438</v>
      </c>
      <c r="H5664" s="91">
        <v>67.881309509277344</v>
      </c>
      <c r="I5664" s="90">
        <v>88.254295349121094</v>
      </c>
    </row>
    <row r="5665" spans="1:9">
      <c r="A5665" s="65" t="s">
        <v>730</v>
      </c>
      <c r="B5665" s="65" t="s">
        <v>729</v>
      </c>
      <c r="C5665" s="131">
        <v>4.3449999999999998</v>
      </c>
      <c r="D5665" s="132">
        <v>18.879024505615234</v>
      </c>
      <c r="E5665" s="132">
        <v>2.2290877006173191</v>
      </c>
      <c r="F5665" s="132">
        <v>43.823968393327483</v>
      </c>
      <c r="G5665" s="92">
        <v>92.211563110351563</v>
      </c>
      <c r="H5665" s="91">
        <v>67.000114440917969</v>
      </c>
      <c r="I5665" s="90">
        <v>85.389572143554688</v>
      </c>
    </row>
    <row r="5666" spans="1:9">
      <c r="A5666" s="65" t="s">
        <v>728</v>
      </c>
      <c r="B5666" s="65" t="s">
        <v>727</v>
      </c>
      <c r="C5666" s="131">
        <v>11.637</v>
      </c>
      <c r="D5666" s="132">
        <v>135.41976928710938</v>
      </c>
      <c r="E5666" s="132">
        <v>8.2860045594951151E-2</v>
      </c>
      <c r="F5666" s="132">
        <v>43.307328965412161</v>
      </c>
      <c r="G5666" s="92">
        <v>105.67904663085938</v>
      </c>
      <c r="H5666" s="91">
        <v>73.750648498535156</v>
      </c>
      <c r="I5666" s="90">
        <v>97.039512634277344</v>
      </c>
    </row>
    <row r="5667" spans="1:9">
      <c r="A5667" s="65" t="s">
        <v>726</v>
      </c>
      <c r="B5667" s="65" t="s">
        <v>725</v>
      </c>
      <c r="C5667" s="131">
        <v>10.733000000000001</v>
      </c>
      <c r="D5667" s="132">
        <v>115.19728851318359</v>
      </c>
      <c r="E5667" s="132">
        <v>4.0120085249442168E-2</v>
      </c>
      <c r="F5667" s="132">
        <v>41.796684391617141</v>
      </c>
      <c r="G5667" s="92">
        <v>104.16757202148438</v>
      </c>
      <c r="H5667" s="91">
        <v>72.614646911621094</v>
      </c>
      <c r="I5667" s="90">
        <v>95.629638671875</v>
      </c>
    </row>
    <row r="5668" spans="1:9">
      <c r="A5668" s="65" t="s">
        <v>724</v>
      </c>
      <c r="B5668" s="65" t="s">
        <v>723</v>
      </c>
      <c r="C5668" s="131">
        <v>11.361000000000001</v>
      </c>
      <c r="D5668" s="132">
        <v>129.07232666015625</v>
      </c>
      <c r="E5668" s="132">
        <v>0.91567431116219034</v>
      </c>
      <c r="F5668" s="132">
        <v>41.592785234899331</v>
      </c>
      <c r="G5668" s="92">
        <v>103.75118255615234</v>
      </c>
      <c r="H5668" s="91">
        <v>72.258415222167969</v>
      </c>
      <c r="I5668" s="90">
        <v>95.229530334472656</v>
      </c>
    </row>
    <row r="5669" spans="1:9">
      <c r="A5669" s="65" t="s">
        <v>3918</v>
      </c>
      <c r="B5669" s="65" t="s">
        <v>3917</v>
      </c>
      <c r="C5669" s="131">
        <v>5.5650000000000004</v>
      </c>
      <c r="D5669" s="132">
        <v>30.96922492980957</v>
      </c>
      <c r="E5669" s="132">
        <v>2.4849636233522818</v>
      </c>
      <c r="F5669" s="132">
        <v>42.572283150548358</v>
      </c>
      <c r="G5669" s="92">
        <v>93.43548583984375</v>
      </c>
      <c r="H5669" s="91">
        <v>67.373298645019531</v>
      </c>
      <c r="I5669" s="90">
        <v>86.383293151855469</v>
      </c>
    </row>
    <row r="5670" spans="1:9">
      <c r="A5670" s="65" t="s">
        <v>3916</v>
      </c>
      <c r="B5670" s="65" t="s">
        <v>3915</v>
      </c>
      <c r="C5670" s="131">
        <v>6.9820000000000002</v>
      </c>
      <c r="D5670" s="132">
        <v>48.748325347900391</v>
      </c>
      <c r="E5670" s="132">
        <v>3.7349573047639137</v>
      </c>
      <c r="F5670" s="132">
        <v>39.658469645405646</v>
      </c>
      <c r="G5670" s="92">
        <v>93.144149780273438</v>
      </c>
      <c r="H5670" s="91">
        <v>66.396278381347656</v>
      </c>
      <c r="I5670" s="90">
        <v>85.906417846679688</v>
      </c>
    </row>
    <row r="5671" spans="1:9">
      <c r="A5671" s="65" t="s">
        <v>3914</v>
      </c>
      <c r="B5671" s="65" t="s">
        <v>3913</v>
      </c>
      <c r="C5671" s="131">
        <v>6.8769999999999998</v>
      </c>
      <c r="D5671" s="132">
        <v>47.293128967285156</v>
      </c>
      <c r="E5671" s="132">
        <v>1.7404773665803071</v>
      </c>
      <c r="F5671" s="132">
        <v>41.826450189155111</v>
      </c>
      <c r="G5671" s="92">
        <v>96.276939392089844</v>
      </c>
      <c r="H5671" s="91">
        <v>68.688667297363281</v>
      </c>
      <c r="I5671" s="90">
        <v>88.811805725097656</v>
      </c>
    </row>
    <row r="5672" spans="1:9">
      <c r="A5672" s="65" t="s">
        <v>3912</v>
      </c>
      <c r="B5672" s="65" t="s">
        <v>3911</v>
      </c>
      <c r="C5672" s="131">
        <v>4.87</v>
      </c>
      <c r="D5672" s="132">
        <v>23.716899871826172</v>
      </c>
      <c r="E5672" s="132">
        <v>1.4964012618813085</v>
      </c>
      <c r="F5672" s="132">
        <v>46.858456821665818</v>
      </c>
      <c r="G5672" s="92">
        <v>94.723258972167969</v>
      </c>
      <c r="H5672" s="91">
        <v>69.305305480957031</v>
      </c>
      <c r="I5672" s="90">
        <v>87.845390319824219</v>
      </c>
    </row>
    <row r="5673" spans="1:9">
      <c r="A5673" s="65" t="s">
        <v>3910</v>
      </c>
      <c r="B5673" s="65" t="s">
        <v>3909</v>
      </c>
      <c r="C5673" s="131">
        <v>8.0879999999999992</v>
      </c>
      <c r="D5673" s="132">
        <v>65.415740966796875</v>
      </c>
      <c r="E5673" s="132">
        <v>0.66328583653291195</v>
      </c>
      <c r="F5673" s="132">
        <v>42.675422974176314</v>
      </c>
      <c r="G5673" s="92">
        <v>99.751083374023438</v>
      </c>
      <c r="H5673" s="91">
        <v>70.764007568359375</v>
      </c>
      <c r="I5673" s="90">
        <v>91.907447814941406</v>
      </c>
    </row>
    <row r="5674" spans="1:9">
      <c r="A5674" s="65" t="s">
        <v>3908</v>
      </c>
      <c r="B5674" s="65" t="s">
        <v>3907</v>
      </c>
      <c r="C5674" s="131">
        <v>10.628</v>
      </c>
      <c r="D5674" s="132">
        <v>112.95438385009766</v>
      </c>
      <c r="E5674" s="132">
        <v>0.99489345349101832</v>
      </c>
      <c r="F5674" s="132">
        <v>45.811089303238468</v>
      </c>
      <c r="G5674" s="92">
        <v>103.57267761230469</v>
      </c>
      <c r="H5674" s="91">
        <v>73.565025329589844</v>
      </c>
      <c r="I5674" s="90">
        <v>95.452880859375</v>
      </c>
    </row>
    <row r="5675" spans="1:9">
      <c r="A5675" s="65" t="s">
        <v>722</v>
      </c>
      <c r="B5675" s="65" t="s">
        <v>721</v>
      </c>
      <c r="C5675" s="131">
        <v>12.583</v>
      </c>
      <c r="D5675" s="132">
        <v>158.33189392089844</v>
      </c>
      <c r="E5675" s="132">
        <v>0.85920341305920045</v>
      </c>
      <c r="F5675" s="132">
        <v>40.126454164727782</v>
      </c>
      <c r="G5675" s="92">
        <v>105.14997100830078</v>
      </c>
      <c r="H5675" s="91">
        <v>72.334571838378906</v>
      </c>
      <c r="I5675" s="90">
        <v>96.270423889160156</v>
      </c>
    </row>
    <row r="5676" spans="1:9">
      <c r="A5676" s="65" t="s">
        <v>720</v>
      </c>
      <c r="B5676" s="65" t="s">
        <v>719</v>
      </c>
      <c r="C5676" s="131">
        <v>14.72</v>
      </c>
      <c r="D5676" s="132">
        <v>216.67840576171875</v>
      </c>
      <c r="E5676" s="132">
        <v>1.6632242119014982</v>
      </c>
      <c r="F5676" s="132">
        <v>42.682036247334757</v>
      </c>
      <c r="G5676" s="92">
        <v>107.37315368652344</v>
      </c>
      <c r="H5676" s="91">
        <v>73.808204650878906</v>
      </c>
      <c r="I5676" s="90">
        <v>98.290786743164063</v>
      </c>
    </row>
    <row r="5677" spans="1:9">
      <c r="A5677" s="65" t="s">
        <v>718</v>
      </c>
      <c r="B5677" s="65" t="s">
        <v>717</v>
      </c>
      <c r="C5677" s="131">
        <v>12.548</v>
      </c>
      <c r="D5677" s="132">
        <v>157.45230102539063</v>
      </c>
      <c r="E5677" s="132">
        <v>2.9380492073414732</v>
      </c>
      <c r="F5677" s="132">
        <v>38.987109415283079</v>
      </c>
      <c r="G5677" s="92">
        <v>101.92576599121094</v>
      </c>
      <c r="H5677" s="91">
        <v>70.317390441894531</v>
      </c>
      <c r="I5677" s="90">
        <v>93.372825622558594</v>
      </c>
    </row>
    <row r="5678" spans="1:9">
      <c r="A5678" s="65" t="s">
        <v>716</v>
      </c>
      <c r="B5678" s="65" t="s">
        <v>715</v>
      </c>
      <c r="C5678" s="131">
        <v>13.717000000000001</v>
      </c>
      <c r="D5678" s="132">
        <v>188.15608215332031</v>
      </c>
      <c r="E5678" s="132">
        <v>1.4873353950440316</v>
      </c>
      <c r="F5678" s="132">
        <v>39.898751300728406</v>
      </c>
      <c r="G5678" s="92">
        <v>105.70856475830078</v>
      </c>
      <c r="H5678" s="91">
        <v>72.324241638183594</v>
      </c>
      <c r="I5678" s="90">
        <v>96.675071716308594</v>
      </c>
    </row>
    <row r="5679" spans="1:9">
      <c r="A5679" s="65" t="s">
        <v>714</v>
      </c>
      <c r="B5679" s="65" t="s">
        <v>713</v>
      </c>
      <c r="C5679" s="131">
        <v>11.266999999999999</v>
      </c>
      <c r="D5679" s="132">
        <v>126.94528961181641</v>
      </c>
      <c r="E5679" s="132">
        <v>1.0372957802996821</v>
      </c>
      <c r="F5679" s="132">
        <v>40.943162175902387</v>
      </c>
      <c r="G5679" s="92">
        <v>103.30743408203125</v>
      </c>
      <c r="H5679" s="91">
        <v>71.83935546875</v>
      </c>
      <c r="I5679" s="90">
        <v>94.792457580566406</v>
      </c>
    </row>
    <row r="5680" spans="1:9">
      <c r="A5680" s="65" t="s">
        <v>712</v>
      </c>
      <c r="B5680" s="65" t="s">
        <v>711</v>
      </c>
      <c r="C5680" s="131">
        <v>16.751999999999999</v>
      </c>
      <c r="D5680" s="132">
        <v>280.6295166015625</v>
      </c>
      <c r="E5680" s="132">
        <v>0.37107291483918342</v>
      </c>
      <c r="F5680" s="132">
        <v>41.885066258919473</v>
      </c>
      <c r="G5680" s="92">
        <v>111.55366516113281</v>
      </c>
      <c r="H5680" s="91">
        <v>75.118568420410156</v>
      </c>
      <c r="I5680" s="90">
        <v>101.69465637207031</v>
      </c>
    </row>
    <row r="5681" spans="1:9">
      <c r="A5681" s="65" t="s">
        <v>710</v>
      </c>
      <c r="B5681" s="65" t="s">
        <v>709</v>
      </c>
      <c r="C5681" s="131">
        <v>15.552</v>
      </c>
      <c r="D5681" s="132">
        <v>241.86470031738281</v>
      </c>
      <c r="E5681" s="132">
        <v>1.4165083559267835</v>
      </c>
      <c r="F5681" s="132">
        <v>41.3170704845815</v>
      </c>
      <c r="G5681" s="92">
        <v>108.46944427490234</v>
      </c>
      <c r="H5681" s="91">
        <v>73.722122192382813</v>
      </c>
      <c r="I5681" s="90">
        <v>99.067138671875</v>
      </c>
    </row>
    <row r="5682" spans="1:9">
      <c r="A5682" s="65" t="s">
        <v>708</v>
      </c>
      <c r="B5682" s="65" t="s">
        <v>707</v>
      </c>
      <c r="C5682" s="131">
        <v>11.96</v>
      </c>
      <c r="D5682" s="132">
        <v>143.04159545898438</v>
      </c>
      <c r="E5682" s="132">
        <v>-0.22699524127729009</v>
      </c>
      <c r="F5682" s="132">
        <v>41.887353247139245</v>
      </c>
      <c r="G5682" s="92">
        <v>106.23541259765625</v>
      </c>
      <c r="H5682" s="91">
        <v>73.548843383789063</v>
      </c>
      <c r="I5682" s="90">
        <v>97.390724182128906</v>
      </c>
    </row>
    <row r="5683" spans="1:9">
      <c r="A5683" s="65" t="s">
        <v>3520</v>
      </c>
      <c r="B5683" s="65" t="s">
        <v>3519</v>
      </c>
      <c r="C5683" s="131">
        <v>11.667</v>
      </c>
      <c r="D5683" s="132">
        <v>136.118896484375</v>
      </c>
      <c r="E5683" s="132">
        <v>-0.26466126060790773</v>
      </c>
      <c r="F5683" s="132">
        <v>47.216121866074261</v>
      </c>
      <c r="G5683" s="92">
        <v>107.07801818847656</v>
      </c>
      <c r="H5683" s="91">
        <v>75.684844970703125</v>
      </c>
      <c r="I5683" s="90">
        <v>98.58331298828125</v>
      </c>
    </row>
    <row r="5684" spans="1:9">
      <c r="A5684" s="65" t="s">
        <v>3518</v>
      </c>
      <c r="B5684" s="65" t="s">
        <v>3517</v>
      </c>
      <c r="C5684" s="131">
        <v>14.11</v>
      </c>
      <c r="D5684" s="132">
        <v>199.09210205078125</v>
      </c>
      <c r="E5684" s="132">
        <v>2.0111334891196608</v>
      </c>
      <c r="F5684" s="132">
        <v>36.701884460920603</v>
      </c>
      <c r="G5684" s="92">
        <v>104.77029418945313</v>
      </c>
      <c r="H5684" s="91">
        <v>70.754829406738281</v>
      </c>
      <c r="I5684" s="90">
        <v>95.566017150878906</v>
      </c>
    </row>
    <row r="5685" spans="1:9">
      <c r="A5685" s="65" t="s">
        <v>3516</v>
      </c>
      <c r="B5685" s="65" t="s">
        <v>3515</v>
      </c>
      <c r="C5685" s="131">
        <v>13.766999999999999</v>
      </c>
      <c r="D5685" s="132">
        <v>189.53028869628906</v>
      </c>
      <c r="E5685" s="132">
        <v>2.9555270488791594</v>
      </c>
      <c r="F5685" s="132">
        <v>39.837601650685762</v>
      </c>
      <c r="G5685" s="92">
        <v>103.69481658935547</v>
      </c>
      <c r="H5685" s="91">
        <v>71.25128173828125</v>
      </c>
      <c r="I5685" s="90">
        <v>94.9158935546875</v>
      </c>
    </row>
    <row r="5686" spans="1:9">
      <c r="A5686" s="65" t="s">
        <v>3514</v>
      </c>
      <c r="B5686" s="65" t="s">
        <v>3513</v>
      </c>
      <c r="C5686" s="131">
        <v>13.901</v>
      </c>
      <c r="D5686" s="132">
        <v>193.23780822753906</v>
      </c>
      <c r="E5686" s="132">
        <v>4.6354345523167622</v>
      </c>
      <c r="F5686" s="132">
        <v>34.41418241786122</v>
      </c>
      <c r="G5686" s="92">
        <v>100.2994384765625</v>
      </c>
      <c r="H5686" s="91">
        <v>67.777969360351563</v>
      </c>
      <c r="I5686" s="90">
        <v>91.499427795410156</v>
      </c>
    </row>
    <row r="5687" spans="1:9">
      <c r="A5687" s="65" t="s">
        <v>3512</v>
      </c>
      <c r="B5687" s="65" t="s">
        <v>3511</v>
      </c>
      <c r="C5687" s="131">
        <v>11.821999999999999</v>
      </c>
      <c r="D5687" s="132">
        <v>139.75968933105469</v>
      </c>
      <c r="E5687" s="132">
        <v>3.2518733195267187</v>
      </c>
      <c r="F5687" s="132">
        <v>38.06174863387978</v>
      </c>
      <c r="G5687" s="92">
        <v>100.30482482910156</v>
      </c>
      <c r="H5687" s="91">
        <v>69.310867309570313</v>
      </c>
      <c r="I5687" s="90">
        <v>91.918144226074219</v>
      </c>
    </row>
    <row r="5688" spans="1:9">
      <c r="A5688" s="65" t="s">
        <v>3510</v>
      </c>
      <c r="B5688" s="65" t="s">
        <v>3509</v>
      </c>
      <c r="C5688" s="131">
        <v>12.073</v>
      </c>
      <c r="D5688" s="132">
        <v>145.75732421875</v>
      </c>
      <c r="E5688" s="132">
        <v>3.2832576481162801</v>
      </c>
      <c r="F5688" s="132">
        <v>42.089567966280292</v>
      </c>
      <c r="G5688" s="92">
        <v>101.49480438232422</v>
      </c>
      <c r="H5688" s="91">
        <v>71.138832092285156</v>
      </c>
      <c r="I5688" s="90">
        <v>93.280754089355469</v>
      </c>
    </row>
    <row r="5689" spans="1:9">
      <c r="A5689" s="65" t="s">
        <v>3508</v>
      </c>
      <c r="B5689" s="65" t="s">
        <v>3507</v>
      </c>
      <c r="C5689" s="131">
        <v>11.352</v>
      </c>
      <c r="D5689" s="132">
        <v>128.86790466308594</v>
      </c>
      <c r="E5689" s="132">
        <v>0.67426695861361752</v>
      </c>
      <c r="F5689" s="132">
        <v>50.718333588604686</v>
      </c>
      <c r="G5689" s="92">
        <v>106.10843658447266</v>
      </c>
      <c r="H5689" s="91">
        <v>76.314842224121094</v>
      </c>
      <c r="I5689" s="90">
        <v>98.046562194824219</v>
      </c>
    </row>
    <row r="5690" spans="1:9">
      <c r="A5690" s="65" t="s">
        <v>3506</v>
      </c>
      <c r="B5690" s="65" t="s">
        <v>3505</v>
      </c>
      <c r="C5690" s="131">
        <v>7.931</v>
      </c>
      <c r="D5690" s="132">
        <v>62.900760650634766</v>
      </c>
      <c r="E5690" s="132">
        <v>0.8515282338362804</v>
      </c>
      <c r="F5690" s="132">
        <v>46.525657991471846</v>
      </c>
      <c r="G5690" s="92">
        <v>100.11540222167969</v>
      </c>
      <c r="H5690" s="91">
        <v>72.150077819824219</v>
      </c>
      <c r="I5690" s="90">
        <v>92.548240661621094</v>
      </c>
    </row>
    <row r="5691" spans="1:9">
      <c r="A5691" s="65" t="s">
        <v>3504</v>
      </c>
      <c r="B5691" s="65" t="s">
        <v>3503</v>
      </c>
      <c r="C5691" s="131">
        <v>10.706</v>
      </c>
      <c r="D5691" s="132">
        <v>114.61843872070313</v>
      </c>
      <c r="E5691" s="132">
        <v>3.2386557345372564</v>
      </c>
      <c r="F5691" s="132">
        <v>48.309238606636377</v>
      </c>
      <c r="G5691" s="92">
        <v>101.07987976074219</v>
      </c>
      <c r="H5691" s="91">
        <v>73.041671752929688</v>
      </c>
      <c r="I5691" s="90">
        <v>93.492996215820313</v>
      </c>
    </row>
    <row r="5692" spans="1:9">
      <c r="A5692" s="65" t="s">
        <v>3502</v>
      </c>
      <c r="B5692" s="65" t="s">
        <v>3501</v>
      </c>
      <c r="C5692" s="131">
        <v>16.966999999999999</v>
      </c>
      <c r="D5692" s="132">
        <v>287.87908935546875</v>
      </c>
      <c r="E5692" s="132">
        <v>-0.60240089368092509</v>
      </c>
      <c r="F5692" s="132">
        <v>47.904038211029089</v>
      </c>
      <c r="G5692" s="92">
        <v>114.52445983886719</v>
      </c>
      <c r="H5692" s="91">
        <v>78.453269958496094</v>
      </c>
      <c r="I5692" s="90">
        <v>104.76392364501953</v>
      </c>
    </row>
    <row r="5693" spans="1:9">
      <c r="A5693" s="65" t="s">
        <v>3500</v>
      </c>
      <c r="B5693" s="65" t="s">
        <v>3499</v>
      </c>
      <c r="C5693" s="131">
        <v>16.391999999999999</v>
      </c>
      <c r="D5693" s="132">
        <v>268.69766235351563</v>
      </c>
      <c r="E5693" s="132">
        <v>2.3916470073457758</v>
      </c>
      <c r="F5693" s="132">
        <v>46.851397604107248</v>
      </c>
      <c r="G5693" s="92">
        <v>109.37387847900391</v>
      </c>
      <c r="H5693" s="91">
        <v>75.651237487792969</v>
      </c>
      <c r="I5693" s="90">
        <v>100.24884033203125</v>
      </c>
    </row>
    <row r="5694" spans="1:9">
      <c r="A5694" s="65" t="s">
        <v>3498</v>
      </c>
      <c r="B5694" s="65" t="s">
        <v>3497</v>
      </c>
      <c r="C5694" s="131">
        <v>17.138000000000002</v>
      </c>
      <c r="D5694" s="132">
        <v>293.71102905273438</v>
      </c>
      <c r="E5694" s="132">
        <v>0.30141391419744101</v>
      </c>
      <c r="F5694" s="132">
        <v>43.34028523232633</v>
      </c>
      <c r="G5694" s="92">
        <v>112.44593048095703</v>
      </c>
      <c r="H5694" s="91">
        <v>75.899871826171875</v>
      </c>
      <c r="I5694" s="90">
        <v>102.55690002441406</v>
      </c>
    </row>
    <row r="5695" spans="1:9">
      <c r="A5695" s="65" t="s">
        <v>3466</v>
      </c>
      <c r="B5695" s="65" t="s">
        <v>3465</v>
      </c>
      <c r="C5695" s="131">
        <v>19.387</v>
      </c>
      <c r="D5695" s="132">
        <v>375.85577392578125</v>
      </c>
      <c r="E5695" s="132">
        <v>4.1475146869615216</v>
      </c>
      <c r="F5695" s="132">
        <v>33.454933508455099</v>
      </c>
      <c r="G5695" s="92">
        <v>107.50277709960938</v>
      </c>
      <c r="H5695" s="91">
        <v>69.385139465332031</v>
      </c>
      <c r="I5695" s="90">
        <v>97.188491821289063</v>
      </c>
    </row>
    <row r="5696" spans="1:9">
      <c r="A5696" s="65" t="s">
        <v>3464</v>
      </c>
      <c r="B5696" s="65" t="s">
        <v>3463</v>
      </c>
      <c r="C5696" s="131">
        <v>19.428999999999998</v>
      </c>
      <c r="D5696" s="132">
        <v>377.48605346679688</v>
      </c>
      <c r="E5696" s="132">
        <v>2.7697713882531474</v>
      </c>
      <c r="F5696" s="132">
        <v>37.027203127545199</v>
      </c>
      <c r="G5696" s="92">
        <v>110.283935546875</v>
      </c>
      <c r="H5696" s="91">
        <v>71.916595458984375</v>
      </c>
      <c r="I5696" s="90">
        <v>99.902084350585938</v>
      </c>
    </row>
    <row r="5697" spans="1:9">
      <c r="A5697" s="65" t="s">
        <v>3462</v>
      </c>
      <c r="B5697" s="65" t="s">
        <v>3461</v>
      </c>
      <c r="C5697" s="131">
        <v>17.760999999999999</v>
      </c>
      <c r="D5697" s="132">
        <v>315.453125</v>
      </c>
      <c r="E5697" s="132">
        <v>2.6854969330033232</v>
      </c>
      <c r="F5697" s="132">
        <v>45.621042050594738</v>
      </c>
      <c r="G5697" s="92">
        <v>110.35121154785156</v>
      </c>
      <c r="H5697" s="91">
        <v>75.297569274902344</v>
      </c>
      <c r="I5697" s="90">
        <v>100.86601257324219</v>
      </c>
    </row>
    <row r="5698" spans="1:9">
      <c r="A5698" s="65" t="s">
        <v>3460</v>
      </c>
      <c r="B5698" s="65" t="s">
        <v>3459</v>
      </c>
      <c r="C5698" s="131">
        <v>16.792999999999999</v>
      </c>
      <c r="D5698" s="132">
        <v>282.00485229492188</v>
      </c>
      <c r="E5698" s="132">
        <v>2.9233096289009795</v>
      </c>
      <c r="F5698" s="132">
        <v>38.296609263022781</v>
      </c>
      <c r="G5698" s="92">
        <v>107.21553802490234</v>
      </c>
      <c r="H5698" s="91">
        <v>71.743690490722656</v>
      </c>
      <c r="I5698" s="90">
        <v>97.617179870605469</v>
      </c>
    </row>
    <row r="5699" spans="1:9">
      <c r="A5699" s="65" t="s">
        <v>3458</v>
      </c>
      <c r="B5699" s="65" t="s">
        <v>3457</v>
      </c>
      <c r="C5699" s="131">
        <v>16.253</v>
      </c>
      <c r="D5699" s="132">
        <v>264.16000366210938</v>
      </c>
      <c r="E5699" s="132">
        <v>0.64327206708812135</v>
      </c>
      <c r="F5699" s="132">
        <v>42.074009425728747</v>
      </c>
      <c r="G5699" s="92">
        <v>110.59880828857422</v>
      </c>
      <c r="H5699" s="91">
        <v>74.846160888671875</v>
      </c>
      <c r="I5699" s="90">
        <v>100.92446899414063</v>
      </c>
    </row>
    <row r="5700" spans="1:9">
      <c r="A5700" s="65" t="s">
        <v>3456</v>
      </c>
      <c r="B5700" s="65" t="s">
        <v>3455</v>
      </c>
      <c r="C5700" s="131">
        <v>19.751999999999999</v>
      </c>
      <c r="D5700" s="132">
        <v>390.14151000976563</v>
      </c>
      <c r="E5700" s="132">
        <v>0.53243009900780169</v>
      </c>
      <c r="F5700" s="132">
        <v>41.746208798094997</v>
      </c>
      <c r="G5700" s="92">
        <v>114.85264587402344</v>
      </c>
      <c r="H5700" s="91">
        <v>75.605110168457031</v>
      </c>
      <c r="I5700" s="90">
        <v>104.23262023925781</v>
      </c>
    </row>
    <row r="5701" spans="1:9">
      <c r="A5701" s="65" t="s">
        <v>3454</v>
      </c>
      <c r="B5701" s="65" t="s">
        <v>3453</v>
      </c>
      <c r="C5701" s="131">
        <v>12.831</v>
      </c>
      <c r="D5701" s="132">
        <v>164.63456726074219</v>
      </c>
      <c r="E5701" s="132">
        <v>1.9560184874464421</v>
      </c>
      <c r="F5701" s="132">
        <v>34.214211659621981</v>
      </c>
      <c r="G5701" s="92">
        <v>102.62128448486328</v>
      </c>
      <c r="H5701" s="91">
        <v>69.142768859863281</v>
      </c>
      <c r="I5701" s="90">
        <v>93.562301635742188</v>
      </c>
    </row>
    <row r="5702" spans="1:9">
      <c r="A5702" s="65" t="s">
        <v>3452</v>
      </c>
      <c r="B5702" s="65" t="s">
        <v>3451</v>
      </c>
      <c r="C5702" s="131">
        <v>5.6820000000000004</v>
      </c>
      <c r="D5702" s="132">
        <v>32.285125732421875</v>
      </c>
      <c r="E5702" s="132">
        <v>0.81779260559364297</v>
      </c>
      <c r="F5702" s="132">
        <v>43.073149492017414</v>
      </c>
      <c r="G5702" s="92">
        <v>96.068588256835938</v>
      </c>
      <c r="H5702" s="91">
        <v>68.9017333984375</v>
      </c>
      <c r="I5702" s="90">
        <v>88.717483520507813</v>
      </c>
    </row>
    <row r="5703" spans="1:9">
      <c r="A5703" s="65" t="s">
        <v>3450</v>
      </c>
      <c r="B5703" s="65" t="s">
        <v>3449</v>
      </c>
      <c r="C5703" s="131">
        <v>10.936</v>
      </c>
      <c r="D5703" s="132">
        <v>119.59609222412109</v>
      </c>
      <c r="E5703" s="132">
        <v>1.9884202537569584</v>
      </c>
      <c r="F5703" s="132">
        <v>37.939021104625056</v>
      </c>
      <c r="G5703" s="92">
        <v>100.84819030761719</v>
      </c>
      <c r="H5703" s="91">
        <v>69.674156188964844</v>
      </c>
      <c r="I5703" s="90">
        <v>92.41278076171875</v>
      </c>
    </row>
    <row r="5704" spans="1:9">
      <c r="A5704" s="65" t="s">
        <v>3448</v>
      </c>
      <c r="B5704" s="65" t="s">
        <v>3447</v>
      </c>
      <c r="C5704" s="131">
        <v>12.032999999999999</v>
      </c>
      <c r="D5704" s="132">
        <v>144.7930908203125</v>
      </c>
      <c r="E5704" s="132">
        <v>3.3638793543690166</v>
      </c>
      <c r="F5704" s="132">
        <v>37.52080327080327</v>
      </c>
      <c r="G5704" s="92">
        <v>100.31131744384766</v>
      </c>
      <c r="H5704" s="91">
        <v>69.113273620605469</v>
      </c>
      <c r="I5704" s="90">
        <v>91.869407653808594</v>
      </c>
    </row>
    <row r="5705" spans="1:9">
      <c r="A5705" s="65" t="s">
        <v>3446</v>
      </c>
      <c r="B5705" s="65" t="s">
        <v>3445</v>
      </c>
      <c r="C5705" s="131">
        <v>12.558</v>
      </c>
      <c r="D5705" s="132">
        <v>157.703369140625</v>
      </c>
      <c r="E5705" s="132">
        <v>2.9520693023551829</v>
      </c>
      <c r="F5705" s="132">
        <v>38.388553054662381</v>
      </c>
      <c r="G5705" s="92">
        <v>101.78621673583984</v>
      </c>
      <c r="H5705" s="91">
        <v>70.057403564453125</v>
      </c>
      <c r="I5705" s="90">
        <v>93.200691223144531</v>
      </c>
    </row>
    <row r="5706" spans="1:9">
      <c r="A5706" s="65" t="s">
        <v>3444</v>
      </c>
      <c r="B5706" s="65" t="s">
        <v>3443</v>
      </c>
      <c r="C5706" s="131">
        <v>11.079000000000001</v>
      </c>
      <c r="D5706" s="132">
        <v>122.74423980712891</v>
      </c>
      <c r="E5706" s="132">
        <v>3.6280669540783976</v>
      </c>
      <c r="F5706" s="132">
        <v>43.016486347243692</v>
      </c>
      <c r="G5706" s="92">
        <v>99.86737060546875</v>
      </c>
      <c r="H5706" s="91">
        <v>70.726036071777344</v>
      </c>
      <c r="I5706" s="90">
        <v>91.98199462890625</v>
      </c>
    </row>
    <row r="5707" spans="1:9">
      <c r="A5707" s="65" t="s">
        <v>3442</v>
      </c>
      <c r="B5707" s="65" t="s">
        <v>3441</v>
      </c>
      <c r="C5707" s="131">
        <v>12.403</v>
      </c>
      <c r="D5707" s="132">
        <v>153.83441162109375</v>
      </c>
      <c r="E5707" s="132">
        <v>1.0859877840447367</v>
      </c>
      <c r="F5707" s="132">
        <v>41.930696416497632</v>
      </c>
      <c r="G5707" s="92">
        <v>104.99233245849609</v>
      </c>
      <c r="H5707" s="91">
        <v>72.845268249511719</v>
      </c>
      <c r="I5707" s="90">
        <v>96.293632507324219</v>
      </c>
    </row>
    <row r="5708" spans="1:9">
      <c r="A5708" s="65" t="s">
        <v>4174</v>
      </c>
      <c r="B5708" s="65" t="s">
        <v>4173</v>
      </c>
      <c r="C5708" s="131">
        <v>20.172999999999998</v>
      </c>
      <c r="D5708" s="132">
        <v>406.94992065429688</v>
      </c>
      <c r="E5708" s="132">
        <v>2.614309789542439</v>
      </c>
      <c r="F5708" s="132">
        <v>40.767284174839567</v>
      </c>
      <c r="G5708" s="92">
        <v>112.1871337890625</v>
      </c>
      <c r="H5708" s="91">
        <v>73.728401184082031</v>
      </c>
      <c r="I5708" s="90">
        <v>101.78054809570313</v>
      </c>
    </row>
    <row r="5709" spans="1:9">
      <c r="A5709" s="65" t="s">
        <v>4172</v>
      </c>
      <c r="B5709" s="65" t="s">
        <v>4171</v>
      </c>
      <c r="C5709" s="131">
        <v>19.663</v>
      </c>
      <c r="D5709" s="132">
        <v>386.63357543945313</v>
      </c>
      <c r="E5709" s="132">
        <v>3.0724772981502415</v>
      </c>
      <c r="F5709" s="132">
        <v>41.070321703670139</v>
      </c>
      <c r="G5709" s="92">
        <v>111.02719116210938</v>
      </c>
      <c r="H5709" s="91">
        <v>73.454063415527344</v>
      </c>
      <c r="I5709" s="90">
        <v>100.86024475097656</v>
      </c>
    </row>
    <row r="5710" spans="1:9">
      <c r="A5710" s="65" t="s">
        <v>4170</v>
      </c>
      <c r="B5710" s="65" t="s">
        <v>4169</v>
      </c>
      <c r="C5710" s="131">
        <v>14.852</v>
      </c>
      <c r="D5710" s="132">
        <v>220.5819091796875</v>
      </c>
      <c r="E5710" s="132">
        <v>-0.25686670781332566</v>
      </c>
      <c r="F5710" s="132">
        <v>42.7121062992126</v>
      </c>
      <c r="G5710" s="92">
        <v>110.24892425537109</v>
      </c>
      <c r="H5710" s="91">
        <v>75.27197265625</v>
      </c>
      <c r="I5710" s="90">
        <v>100.78447723388672</v>
      </c>
    </row>
    <row r="5711" spans="1:9">
      <c r="A5711" s="65" t="s">
        <v>4168</v>
      </c>
      <c r="B5711" s="65" t="s">
        <v>4167</v>
      </c>
      <c r="C5711" s="131">
        <v>21.844999999999999</v>
      </c>
      <c r="D5711" s="132">
        <v>477.20401000976563</v>
      </c>
      <c r="E5711" s="132">
        <v>-0.11490666406873076</v>
      </c>
      <c r="F5711" s="132">
        <v>42.754869275311457</v>
      </c>
      <c r="G5711" s="92">
        <v>118.33244323730469</v>
      </c>
      <c r="H5711" s="91">
        <v>76.698478698730469</v>
      </c>
      <c r="I5711" s="90">
        <v>107.06667327880859</v>
      </c>
    </row>
    <row r="5712" spans="1:9">
      <c r="A5712" s="65" t="s">
        <v>3440</v>
      </c>
      <c r="B5712" s="65" t="s">
        <v>3439</v>
      </c>
      <c r="C5712" s="131">
        <v>0.997</v>
      </c>
      <c r="D5712" s="132">
        <v>0.99400901794433594</v>
      </c>
      <c r="E5712" s="132">
        <v>4.5520897331315915</v>
      </c>
      <c r="F5712" s="132">
        <v>36.330995089688344</v>
      </c>
      <c r="G5712" s="92">
        <v>81.970573425292969</v>
      </c>
      <c r="H5712" s="91">
        <v>58.731433868408203</v>
      </c>
      <c r="I5712" s="90">
        <v>75.682273864746094</v>
      </c>
    </row>
    <row r="5713" spans="1:9">
      <c r="A5713" s="65" t="s">
        <v>3438</v>
      </c>
      <c r="B5713" s="65" t="s">
        <v>3437</v>
      </c>
      <c r="C5713" s="131">
        <v>2.0449999999999999</v>
      </c>
      <c r="D5713" s="132">
        <v>4.1820249557495117</v>
      </c>
      <c r="E5713" s="132">
        <v>2.9047717991434108</v>
      </c>
      <c r="F5713" s="132">
        <v>48.347908295911132</v>
      </c>
      <c r="G5713" s="92">
        <v>88.652839660644531</v>
      </c>
      <c r="H5713" s="91">
        <v>66.169258117675781</v>
      </c>
      <c r="I5713" s="90">
        <v>82.568984985351563</v>
      </c>
    </row>
    <row r="5714" spans="1:9">
      <c r="A5714" s="65" t="s">
        <v>3436</v>
      </c>
      <c r="B5714" s="65" t="s">
        <v>3435</v>
      </c>
      <c r="C5714" s="131">
        <v>0.61899999999999999</v>
      </c>
      <c r="D5714" s="132">
        <v>0.38316100835800171</v>
      </c>
      <c r="E5714" s="132">
        <v>4.0504443833468606</v>
      </c>
      <c r="F5714" s="132">
        <v>35.084823848238486</v>
      </c>
      <c r="G5714" s="92">
        <v>81.781814575195313</v>
      </c>
      <c r="H5714" s="91">
        <v>58.148181915283203</v>
      </c>
      <c r="I5714" s="90">
        <v>75.386772155761719</v>
      </c>
    </row>
    <row r="5715" spans="1:9">
      <c r="A5715" s="65" t="s">
        <v>3434</v>
      </c>
      <c r="B5715" s="65" t="s">
        <v>3433</v>
      </c>
      <c r="C5715" s="131">
        <v>0.28199999999999997</v>
      </c>
      <c r="D5715" s="132">
        <v>7.9524002969264984E-2</v>
      </c>
      <c r="E5715" s="132">
        <v>3.2224277676383699</v>
      </c>
      <c r="F5715" s="132">
        <v>37.982723053120168</v>
      </c>
      <c r="G5715" s="92">
        <v>83.037826538085938</v>
      </c>
      <c r="H5715" s="91">
        <v>59.606456756591797</v>
      </c>
      <c r="I5715" s="90">
        <v>76.697509765625</v>
      </c>
    </row>
    <row r="5716" spans="1:9">
      <c r="A5716" s="65" t="s">
        <v>3432</v>
      </c>
      <c r="B5716" s="65" t="s">
        <v>3431</v>
      </c>
      <c r="C5716" s="131">
        <v>1.665</v>
      </c>
      <c r="D5716" s="132">
        <v>2.7722249031066895</v>
      </c>
      <c r="E5716" s="132">
        <v>3.181885136156577</v>
      </c>
      <c r="F5716" s="132">
        <v>42.454982296408701</v>
      </c>
      <c r="G5716" s="92">
        <v>86.341934204101563</v>
      </c>
      <c r="H5716" s="91">
        <v>63.058113098144531</v>
      </c>
      <c r="I5716" s="90">
        <v>80.041542053222656</v>
      </c>
    </row>
    <row r="5717" spans="1:9">
      <c r="A5717" s="65" t="s">
        <v>3430</v>
      </c>
      <c r="B5717" s="65" t="s">
        <v>3429</v>
      </c>
      <c r="C5717" s="131">
        <v>1.321</v>
      </c>
      <c r="D5717" s="132">
        <v>1.7450410127639771</v>
      </c>
      <c r="E5717" s="132">
        <v>3.7028424043370904</v>
      </c>
      <c r="F5717" s="132">
        <v>36.920493575880933</v>
      </c>
      <c r="G5717" s="92">
        <v>83.8223876953125</v>
      </c>
      <c r="H5717" s="91">
        <v>59.953563690185547</v>
      </c>
      <c r="I5717" s="90">
        <v>77.363700866699219</v>
      </c>
    </row>
    <row r="5718" spans="1:9">
      <c r="A5718" s="65" t="s">
        <v>3428</v>
      </c>
      <c r="B5718" s="65" t="s">
        <v>3427</v>
      </c>
      <c r="C5718" s="131">
        <v>2.9670000000000001</v>
      </c>
      <c r="D5718" s="132">
        <v>8.8030891418457031</v>
      </c>
      <c r="E5718" s="132">
        <v>3.1319472973143894</v>
      </c>
      <c r="F5718" s="132">
        <v>44.476140350877195</v>
      </c>
      <c r="G5718" s="92">
        <v>88.937301635742188</v>
      </c>
      <c r="H5718" s="91">
        <v>65.295356750488281</v>
      </c>
      <c r="I5718" s="90">
        <v>82.540008544921875</v>
      </c>
    </row>
    <row r="5719" spans="1:9">
      <c r="A5719" s="65" t="s">
        <v>3426</v>
      </c>
      <c r="B5719" s="65" t="s">
        <v>3425</v>
      </c>
      <c r="C5719" s="131">
        <v>4.2240000000000002</v>
      </c>
      <c r="D5719" s="132">
        <v>17.84217643737793</v>
      </c>
      <c r="E5719" s="132">
        <v>2.6965022725477068</v>
      </c>
      <c r="F5719" s="132">
        <v>52.11416218742697</v>
      </c>
      <c r="G5719" s="92">
        <v>93.21142578125</v>
      </c>
      <c r="H5719" s="91">
        <v>70.077201843261719</v>
      </c>
      <c r="I5719" s="90">
        <v>86.951515197753906</v>
      </c>
    </row>
    <row r="5720" spans="1:9">
      <c r="A5720" s="65" t="s">
        <v>3424</v>
      </c>
      <c r="B5720" s="65" t="s">
        <v>3423</v>
      </c>
      <c r="C5720" s="131">
        <v>2.4369999999999998</v>
      </c>
      <c r="D5720" s="132">
        <v>5.9389691352844238</v>
      </c>
      <c r="E5720" s="132">
        <v>3.5254782872902592</v>
      </c>
      <c r="F5720" s="132">
        <v>47.282732952279673</v>
      </c>
      <c r="G5720" s="92">
        <v>88.168434143066406</v>
      </c>
      <c r="H5720" s="91">
        <v>65.668586730957031</v>
      </c>
      <c r="I5720" s="90">
        <v>82.080177307128906</v>
      </c>
    </row>
    <row r="5721" spans="1:9">
      <c r="A5721" s="65" t="s">
        <v>3422</v>
      </c>
      <c r="B5721" s="65" t="s">
        <v>3421</v>
      </c>
      <c r="C5721" s="131">
        <v>2.7570000000000001</v>
      </c>
      <c r="D5721" s="132">
        <v>7.6010489463806152</v>
      </c>
      <c r="E5721" s="132">
        <v>3.5865453823080249</v>
      </c>
      <c r="F5721" s="132">
        <v>44.865237148537346</v>
      </c>
      <c r="G5721" s="92">
        <v>88.052581787109375</v>
      </c>
      <c r="H5721" s="91">
        <v>64.919563293457031</v>
      </c>
      <c r="I5721" s="90">
        <v>81.792999267578125</v>
      </c>
    </row>
    <row r="5722" spans="1:9">
      <c r="A5722" s="65" t="s">
        <v>3420</v>
      </c>
      <c r="B5722" s="65" t="s">
        <v>3419</v>
      </c>
      <c r="C5722" s="131">
        <v>2.371</v>
      </c>
      <c r="D5722" s="132">
        <v>5.6216411590576172</v>
      </c>
      <c r="E5722" s="132">
        <v>2.6095160742525634</v>
      </c>
      <c r="F5722" s="132">
        <v>45.458362296677322</v>
      </c>
      <c r="G5722" s="92">
        <v>88.945968627929688</v>
      </c>
      <c r="H5722" s="91">
        <v>65.491294860839844</v>
      </c>
      <c r="I5722" s="90">
        <v>82.599349975585938</v>
      </c>
    </row>
    <row r="5723" spans="1:9">
      <c r="A5723" s="65" t="s">
        <v>3418</v>
      </c>
      <c r="B5723" s="65" t="s">
        <v>3417</v>
      </c>
      <c r="C5723" s="131">
        <v>3.7010000000000001</v>
      </c>
      <c r="D5723" s="132">
        <v>13.69740104675293</v>
      </c>
      <c r="E5723" s="132">
        <v>3.8936269210794467</v>
      </c>
      <c r="F5723" s="132">
        <v>39.644780523791958</v>
      </c>
      <c r="G5723" s="92">
        <v>87.942100524902344</v>
      </c>
      <c r="H5723" s="91">
        <v>63.400993347167969</v>
      </c>
      <c r="I5723" s="90">
        <v>81.301498413085938</v>
      </c>
    </row>
    <row r="5724" spans="1:9">
      <c r="A5724" s="65" t="s">
        <v>3416</v>
      </c>
      <c r="B5724" s="65" t="s">
        <v>3415</v>
      </c>
      <c r="C5724" s="131">
        <v>2.6019999999999999</v>
      </c>
      <c r="D5724" s="132">
        <v>6.7704038619995117</v>
      </c>
      <c r="E5724" s="132">
        <v>3.6426760874310933</v>
      </c>
      <c r="F5724" s="132">
        <v>37.045960672826347</v>
      </c>
      <c r="G5724" s="92">
        <v>85.988616943359375</v>
      </c>
      <c r="H5724" s="91">
        <v>61.392478942871094</v>
      </c>
      <c r="I5724" s="90">
        <v>79.3331298828125</v>
      </c>
    </row>
    <row r="5725" spans="1:9">
      <c r="A5725" s="65" t="s">
        <v>3414</v>
      </c>
      <c r="B5725" s="65" t="s">
        <v>3413</v>
      </c>
      <c r="C5725" s="131">
        <v>7.2839999999999998</v>
      </c>
      <c r="D5725" s="132">
        <v>53.056655883789063</v>
      </c>
      <c r="E5725" s="132">
        <v>0.15895147407077151</v>
      </c>
      <c r="F5725" s="132">
        <v>44.253877670471176</v>
      </c>
      <c r="G5725" s="92">
        <v>99.640625</v>
      </c>
      <c r="H5725" s="91">
        <v>71.194854736328125</v>
      </c>
      <c r="I5725" s="90">
        <v>91.943458557128906</v>
      </c>
    </row>
    <row r="5726" spans="1:9">
      <c r="A5726" s="65" t="s">
        <v>3412</v>
      </c>
      <c r="B5726" s="65" t="s">
        <v>3411</v>
      </c>
      <c r="C5726" s="131">
        <v>3.4319999999999999</v>
      </c>
      <c r="D5726" s="132">
        <v>11.778623580932617</v>
      </c>
      <c r="E5726" s="132">
        <v>4.233877358910874</v>
      </c>
      <c r="F5726" s="132">
        <v>35.478475563433783</v>
      </c>
      <c r="G5726" s="92">
        <v>86.116531372070313</v>
      </c>
      <c r="H5726" s="91">
        <v>61.119277954101563</v>
      </c>
      <c r="I5726" s="90">
        <v>79.352500915527344</v>
      </c>
    </row>
    <row r="5727" spans="1:9">
      <c r="A5727" s="65" t="s">
        <v>3410</v>
      </c>
      <c r="B5727" s="65" t="s">
        <v>3409</v>
      </c>
      <c r="C5727" s="131">
        <v>3.605</v>
      </c>
      <c r="D5727" s="132">
        <v>12.996025085449219</v>
      </c>
      <c r="E5727" s="132">
        <v>4.1985762997595693</v>
      </c>
      <c r="F5727" s="132">
        <v>40.030844724851036</v>
      </c>
      <c r="G5727" s="92">
        <v>87.449287414550781</v>
      </c>
      <c r="H5727" s="91">
        <v>63.250949859619141</v>
      </c>
      <c r="I5727" s="90">
        <v>80.901435852050781</v>
      </c>
    </row>
    <row r="5728" spans="1:9">
      <c r="A5728" s="65" t="s">
        <v>3408</v>
      </c>
      <c r="B5728" s="65" t="s">
        <v>3407</v>
      </c>
      <c r="C5728" s="131">
        <v>4.2140000000000004</v>
      </c>
      <c r="D5728" s="132">
        <v>17.757795333862305</v>
      </c>
      <c r="E5728" s="132">
        <v>2.8245721635921459</v>
      </c>
      <c r="F5728" s="132">
        <v>47.205723328497953</v>
      </c>
      <c r="G5728" s="92">
        <v>91.923957824707031</v>
      </c>
      <c r="H5728" s="91">
        <v>67.884544372558594</v>
      </c>
      <c r="I5728" s="90">
        <v>85.419113159179688</v>
      </c>
    </row>
    <row r="5729" spans="1:9">
      <c r="A5729" s="65" t="s">
        <v>706</v>
      </c>
      <c r="B5729" s="65" t="s">
        <v>705</v>
      </c>
      <c r="C5729" s="131">
        <v>6.37</v>
      </c>
      <c r="D5729" s="132">
        <v>40.576900482177734</v>
      </c>
      <c r="E5729" s="132">
        <v>1.4101738722490968</v>
      </c>
      <c r="F5729" s="132">
        <v>40.228422977003753</v>
      </c>
      <c r="G5729" s="92">
        <v>95.633842468261719</v>
      </c>
      <c r="H5729" s="91">
        <v>67.837684631347656</v>
      </c>
      <c r="I5729" s="90">
        <v>88.112457275390625</v>
      </c>
    </row>
    <row r="5730" spans="1:9">
      <c r="A5730" s="65" t="s">
        <v>704</v>
      </c>
      <c r="B5730" s="65" t="s">
        <v>703</v>
      </c>
      <c r="C5730" s="131">
        <v>6.7149999999999999</v>
      </c>
      <c r="D5730" s="132">
        <v>45.091224670410156</v>
      </c>
      <c r="E5730" s="132">
        <v>2.4821266209557966</v>
      </c>
      <c r="F5730" s="132">
        <v>37.823395366502091</v>
      </c>
      <c r="G5730" s="92">
        <v>94.103607177734375</v>
      </c>
      <c r="H5730" s="91">
        <v>66.313987731933594</v>
      </c>
      <c r="I5730" s="90">
        <v>86.583992004394531</v>
      </c>
    </row>
    <row r="5731" spans="1:9">
      <c r="A5731" s="65" t="s">
        <v>702</v>
      </c>
      <c r="B5731" s="65" t="s">
        <v>701</v>
      </c>
      <c r="C5731" s="131">
        <v>4.6150000000000002</v>
      </c>
      <c r="D5731" s="132">
        <v>21.298225402832031</v>
      </c>
      <c r="E5731" s="132">
        <v>3.3160379596469216</v>
      </c>
      <c r="F5731" s="132">
        <v>39.185893887878549</v>
      </c>
      <c r="G5731" s="92">
        <v>90.066337585449219</v>
      </c>
      <c r="H5731" s="91">
        <v>64.481765747070313</v>
      </c>
      <c r="I5731" s="90">
        <v>83.143386840820313</v>
      </c>
    </row>
    <row r="5732" spans="1:9">
      <c r="A5732" s="65" t="s">
        <v>700</v>
      </c>
      <c r="B5732" s="65" t="s">
        <v>699</v>
      </c>
      <c r="C5732" s="131">
        <v>2.782</v>
      </c>
      <c r="D5732" s="132">
        <v>7.7395238876342773</v>
      </c>
      <c r="E5732" s="132">
        <v>2.2066005688060053</v>
      </c>
      <c r="F5732" s="132">
        <v>41.243130434782607</v>
      </c>
      <c r="G5732" s="92">
        <v>89.227493286132813</v>
      </c>
      <c r="H5732" s="91">
        <v>64.407539367675781</v>
      </c>
      <c r="I5732" s="90">
        <v>82.511436462402344</v>
      </c>
    </row>
    <row r="5733" spans="1:9">
      <c r="A5733" s="65" t="s">
        <v>698</v>
      </c>
      <c r="B5733" s="65" t="s">
        <v>697</v>
      </c>
      <c r="C5733" s="131">
        <v>10.807</v>
      </c>
      <c r="D5733" s="132">
        <v>116.79125213623047</v>
      </c>
      <c r="E5733" s="132">
        <v>0.74323420099674997</v>
      </c>
      <c r="F5733" s="132">
        <v>42.005611672278341</v>
      </c>
      <c r="G5733" s="92">
        <v>103.32695770263672</v>
      </c>
      <c r="H5733" s="91">
        <v>72.235908508300781</v>
      </c>
      <c r="I5733" s="90">
        <v>94.91400146484375</v>
      </c>
    </row>
    <row r="5734" spans="1:9">
      <c r="A5734" s="65" t="s">
        <v>696</v>
      </c>
      <c r="B5734" s="65" t="s">
        <v>695</v>
      </c>
      <c r="C5734" s="131">
        <v>6.47</v>
      </c>
      <c r="D5734" s="132">
        <v>41.86090087890625</v>
      </c>
      <c r="E5734" s="132">
        <v>1.5236160924004138</v>
      </c>
      <c r="F5734" s="132">
        <v>35.112560599382988</v>
      </c>
      <c r="G5734" s="92">
        <v>94.485160827636719</v>
      </c>
      <c r="H5734" s="91">
        <v>65.658805847167969</v>
      </c>
      <c r="I5734" s="90">
        <v>86.685012817382813</v>
      </c>
    </row>
    <row r="5735" spans="1:9">
      <c r="A5735" s="65" t="s">
        <v>694</v>
      </c>
      <c r="B5735" s="65" t="s">
        <v>693</v>
      </c>
      <c r="C5735" s="131">
        <v>8.4429999999999996</v>
      </c>
      <c r="D5735" s="132">
        <v>71.284248352050781</v>
      </c>
      <c r="E5735" s="132">
        <v>0.81941416601303219</v>
      </c>
      <c r="F5735" s="132">
        <v>42.443940643033798</v>
      </c>
      <c r="G5735" s="92">
        <v>99.991737365722656</v>
      </c>
      <c r="H5735" s="91">
        <v>70.810020446777344</v>
      </c>
      <c r="I5735" s="90">
        <v>92.095428466796875</v>
      </c>
    </row>
    <row r="5736" spans="1:9">
      <c r="A5736" s="65" t="s">
        <v>692</v>
      </c>
      <c r="B5736" s="65" t="s">
        <v>691</v>
      </c>
      <c r="C5736" s="131">
        <v>5.867</v>
      </c>
      <c r="D5736" s="132">
        <v>34.421688079833984</v>
      </c>
      <c r="E5736" s="132">
        <v>3.2859135504958785</v>
      </c>
      <c r="F5736" s="132">
        <v>42.39078368955586</v>
      </c>
      <c r="G5736" s="92">
        <v>92.72357177734375</v>
      </c>
      <c r="H5736" s="91">
        <v>66.971397399902344</v>
      </c>
      <c r="I5736" s="90">
        <v>85.755264282226563</v>
      </c>
    </row>
    <row r="5737" spans="1:9">
      <c r="A5737" s="65" t="s">
        <v>690</v>
      </c>
      <c r="B5737" s="65" t="s">
        <v>689</v>
      </c>
      <c r="C5737" s="131">
        <v>8.0489999999999995</v>
      </c>
      <c r="D5737" s="132">
        <v>64.786399841308594</v>
      </c>
      <c r="E5737" s="132">
        <v>1.2968539148347458</v>
      </c>
      <c r="F5737" s="132">
        <v>42.415767886981619</v>
      </c>
      <c r="G5737" s="92">
        <v>98.745704650878906</v>
      </c>
      <c r="H5737" s="91">
        <v>70.163192749023438</v>
      </c>
      <c r="I5737" s="90">
        <v>91.01153564453125</v>
      </c>
    </row>
    <row r="5738" spans="1:9">
      <c r="A5738" s="65" t="s">
        <v>688</v>
      </c>
      <c r="B5738" s="65" t="s">
        <v>687</v>
      </c>
      <c r="C5738" s="131">
        <v>5.8109999999999999</v>
      </c>
      <c r="D5738" s="132">
        <v>33.767719268798828</v>
      </c>
      <c r="E5738" s="132">
        <v>2.7650272207398294</v>
      </c>
      <c r="F5738" s="132">
        <v>43.658213329935009</v>
      </c>
      <c r="G5738" s="92">
        <v>93.65399169921875</v>
      </c>
      <c r="H5738" s="91">
        <v>67.842849731445313</v>
      </c>
      <c r="I5738" s="90">
        <v>86.669731140136719</v>
      </c>
    </row>
    <row r="5739" spans="1:9">
      <c r="A5739" s="65" t="s">
        <v>686</v>
      </c>
      <c r="B5739" s="65" t="s">
        <v>685</v>
      </c>
      <c r="C5739" s="131">
        <v>4.4109999999999996</v>
      </c>
      <c r="D5739" s="132">
        <v>19.456920623779297</v>
      </c>
      <c r="E5739" s="132">
        <v>2.9703474474300995</v>
      </c>
      <c r="F5739" s="132">
        <v>37.290607837661732</v>
      </c>
      <c r="G5739" s="92">
        <v>89.817291259765625</v>
      </c>
      <c r="H5739" s="91">
        <v>63.739276885986328</v>
      </c>
      <c r="I5739" s="90">
        <v>82.760818481445313</v>
      </c>
    </row>
    <row r="5740" spans="1:9">
      <c r="A5740" s="65" t="s">
        <v>684</v>
      </c>
      <c r="B5740" s="65" t="s">
        <v>683</v>
      </c>
      <c r="C5740" s="131">
        <v>4.2809999999999997</v>
      </c>
      <c r="D5740" s="132">
        <v>18.326961517333984</v>
      </c>
      <c r="E5740" s="132">
        <v>2.7986530751880814</v>
      </c>
      <c r="F5740" s="132">
        <v>37.148630874088248</v>
      </c>
      <c r="G5740" s="92">
        <v>89.826744079589844</v>
      </c>
      <c r="H5740" s="91">
        <v>63.683448791503906</v>
      </c>
      <c r="I5740" s="90">
        <v>82.752609252929688</v>
      </c>
    </row>
    <row r="5741" spans="1:9">
      <c r="A5741" s="65" t="s">
        <v>682</v>
      </c>
      <c r="B5741" s="65" t="s">
        <v>681</v>
      </c>
      <c r="C5741" s="131">
        <v>5.4009999999999998</v>
      </c>
      <c r="D5741" s="132">
        <v>29.170801162719727</v>
      </c>
      <c r="E5741" s="132">
        <v>1.2466631283122935</v>
      </c>
      <c r="F5741" s="132">
        <v>40.722954165893483</v>
      </c>
      <c r="G5741" s="92">
        <v>94.517822265625</v>
      </c>
      <c r="H5741" s="91">
        <v>67.3453369140625</v>
      </c>
      <c r="I5741" s="90">
        <v>87.165191650390625</v>
      </c>
    </row>
    <row r="5742" spans="1:9">
      <c r="A5742" s="65" t="s">
        <v>680</v>
      </c>
      <c r="B5742" s="65" t="s">
        <v>679</v>
      </c>
      <c r="C5742" s="131">
        <v>5.9109999999999996</v>
      </c>
      <c r="D5742" s="132">
        <v>34.939922332763672</v>
      </c>
      <c r="E5742" s="132">
        <v>2.5126296092254097</v>
      </c>
      <c r="F5742" s="132">
        <v>38.077890367476499</v>
      </c>
      <c r="G5742" s="92">
        <v>92.918022155761719</v>
      </c>
      <c r="H5742" s="91">
        <v>65.735511779785156</v>
      </c>
      <c r="I5742" s="90">
        <v>85.56268310546875</v>
      </c>
    </row>
    <row r="5743" spans="1:9">
      <c r="A5743" s="65" t="s">
        <v>678</v>
      </c>
      <c r="B5743" s="65" t="s">
        <v>677</v>
      </c>
      <c r="C5743" s="131">
        <v>2.464</v>
      </c>
      <c r="D5743" s="132">
        <v>6.071296215057373</v>
      </c>
      <c r="E5743" s="132">
        <v>2.7958541080778221</v>
      </c>
      <c r="F5743" s="132">
        <v>39.611652944901834</v>
      </c>
      <c r="G5743" s="92">
        <v>87.531288146972656</v>
      </c>
      <c r="H5743" s="91">
        <v>62.961250305175781</v>
      </c>
      <c r="I5743" s="90">
        <v>80.882858276367188</v>
      </c>
    </row>
    <row r="5744" spans="1:9">
      <c r="A5744" s="65" t="s">
        <v>676</v>
      </c>
      <c r="B5744" s="65" t="s">
        <v>675</v>
      </c>
      <c r="C5744" s="131">
        <v>1.452</v>
      </c>
      <c r="D5744" s="132">
        <v>2.1083040237426758</v>
      </c>
      <c r="E5744" s="132">
        <v>1.1576330746528023</v>
      </c>
      <c r="F5744" s="132">
        <v>42.410321596542516</v>
      </c>
      <c r="G5744" s="92">
        <v>88.835693359375</v>
      </c>
      <c r="H5744" s="91">
        <v>64.286102294921875</v>
      </c>
      <c r="I5744" s="90">
        <v>82.192794799804688</v>
      </c>
    </row>
    <row r="5745" spans="1:9">
      <c r="A5745" s="65" t="s">
        <v>674</v>
      </c>
      <c r="B5745" s="65" t="s">
        <v>673</v>
      </c>
      <c r="C5745" s="131">
        <v>2.7759999999999998</v>
      </c>
      <c r="D5745" s="132">
        <v>7.7061758041381836</v>
      </c>
      <c r="E5745" s="132">
        <v>3.6416341053373578</v>
      </c>
      <c r="F5745" s="132">
        <v>35.803774672237431</v>
      </c>
      <c r="G5745" s="92">
        <v>85.989471435546875</v>
      </c>
      <c r="H5745" s="91">
        <v>61.040126800537109</v>
      </c>
      <c r="I5745" s="90">
        <v>79.2384033203125</v>
      </c>
    </row>
    <row r="5746" spans="1:9">
      <c r="A5746" s="65" t="s">
        <v>672</v>
      </c>
      <c r="B5746" s="65" t="s">
        <v>671</v>
      </c>
      <c r="C5746" s="131">
        <v>5.0229999999999997</v>
      </c>
      <c r="D5746" s="132">
        <v>25.23052978515625</v>
      </c>
      <c r="E5746" s="132">
        <v>1.1530281155832758</v>
      </c>
      <c r="F5746" s="132">
        <v>42.67352678000767</v>
      </c>
      <c r="G5746" s="92">
        <v>94.508918762207031</v>
      </c>
      <c r="H5746" s="91">
        <v>67.9105224609375</v>
      </c>
      <c r="I5746" s="90">
        <v>87.311637878417969</v>
      </c>
    </row>
    <row r="5747" spans="1:9">
      <c r="A5747" s="65" t="s">
        <v>670</v>
      </c>
      <c r="B5747" s="65" t="s">
        <v>669</v>
      </c>
      <c r="C5747" s="131">
        <v>3.5550000000000002</v>
      </c>
      <c r="D5747" s="132">
        <v>12.638025283813477</v>
      </c>
      <c r="E5747" s="132">
        <v>3.6580408514222071</v>
      </c>
      <c r="F5747" s="132">
        <v>38.78037686809617</v>
      </c>
      <c r="G5747" s="92">
        <v>87.853370666503906</v>
      </c>
      <c r="H5747" s="91">
        <v>63.063949584960938</v>
      </c>
      <c r="I5747" s="90">
        <v>81.145576477050781</v>
      </c>
    </row>
    <row r="5748" spans="1:9">
      <c r="A5748" s="65" t="s">
        <v>668</v>
      </c>
      <c r="B5748" s="65" t="s">
        <v>667</v>
      </c>
      <c r="C5748" s="131">
        <v>2.8069999999999999</v>
      </c>
      <c r="D5748" s="132">
        <v>7.879249095916748</v>
      </c>
      <c r="E5748" s="132">
        <v>4.1899263920368748</v>
      </c>
      <c r="F5748" s="132">
        <v>36.314342497515732</v>
      </c>
      <c r="G5748" s="92">
        <v>85.380844116210938</v>
      </c>
      <c r="H5748" s="91">
        <v>60.889320373535156</v>
      </c>
      <c r="I5748" s="90">
        <v>78.753662109375</v>
      </c>
    </row>
    <row r="5749" spans="1:9">
      <c r="A5749" s="65" t="s">
        <v>666</v>
      </c>
      <c r="B5749" s="65" t="s">
        <v>665</v>
      </c>
      <c r="C5749" s="131">
        <v>2.5070000000000001</v>
      </c>
      <c r="D5749" s="132">
        <v>6.2850489616394043</v>
      </c>
      <c r="E5749" s="132">
        <v>2.4872304227702773</v>
      </c>
      <c r="F5749" s="132">
        <v>40.235337014272318</v>
      </c>
      <c r="G5749" s="92">
        <v>88.172508239746094</v>
      </c>
      <c r="H5749" s="91">
        <v>63.495510101318359</v>
      </c>
      <c r="I5749" s="90">
        <v>81.495140075683594</v>
      </c>
    </row>
    <row r="5750" spans="1:9">
      <c r="A5750" s="65" t="s">
        <v>664</v>
      </c>
      <c r="B5750" s="65" t="s">
        <v>663</v>
      </c>
      <c r="C5750" s="131">
        <v>4.0170000000000003</v>
      </c>
      <c r="D5750" s="132">
        <v>16.136289596557617</v>
      </c>
      <c r="E5750" s="132">
        <v>2.7678785420468817</v>
      </c>
      <c r="F5750" s="132">
        <v>38.961348027471651</v>
      </c>
      <c r="G5750" s="92">
        <v>89.864830017089844</v>
      </c>
      <c r="H5750" s="91">
        <v>64.230522155761719</v>
      </c>
      <c r="I5750" s="90">
        <v>82.928421020507813</v>
      </c>
    </row>
    <row r="5751" spans="1:9">
      <c r="A5751" s="65" t="s">
        <v>662</v>
      </c>
      <c r="B5751" s="65" t="s">
        <v>661</v>
      </c>
      <c r="C5751" s="131">
        <v>8.2910000000000004</v>
      </c>
      <c r="D5751" s="132">
        <v>68.740684509277344</v>
      </c>
      <c r="E5751" s="132">
        <v>-5.9067690891035148E-2</v>
      </c>
      <c r="F5751" s="132">
        <v>40.320405109909082</v>
      </c>
      <c r="G5751" s="92">
        <v>100.53633880615234</v>
      </c>
      <c r="H5751" s="91">
        <v>70.435867309570313</v>
      </c>
      <c r="I5751" s="90">
        <v>92.391426086425781</v>
      </c>
    </row>
    <row r="5752" spans="1:9">
      <c r="A5752" s="65" t="s">
        <v>660</v>
      </c>
      <c r="B5752" s="65" t="s">
        <v>659</v>
      </c>
      <c r="C5752" s="131">
        <v>3.681</v>
      </c>
      <c r="D5752" s="132">
        <v>13.549760818481445</v>
      </c>
      <c r="E5752" s="132">
        <v>3.4492892602779377</v>
      </c>
      <c r="F5752" s="132">
        <v>42.384337068160598</v>
      </c>
      <c r="G5752" s="92">
        <v>89.145347595214844</v>
      </c>
      <c r="H5752" s="91">
        <v>64.871978759765625</v>
      </c>
      <c r="I5752" s="90">
        <v>82.577194213867188</v>
      </c>
    </row>
    <row r="5753" spans="1:9">
      <c r="A5753" s="65" t="s">
        <v>658</v>
      </c>
      <c r="B5753" s="65" t="s">
        <v>657</v>
      </c>
      <c r="C5753" s="131">
        <v>13.638</v>
      </c>
      <c r="D5753" s="132">
        <v>185.99504089355469</v>
      </c>
      <c r="E5753" s="132">
        <v>0.28405732245608273</v>
      </c>
      <c r="F5753" s="132">
        <v>41.86007237635706</v>
      </c>
      <c r="G5753" s="92">
        <v>107.73448944091797</v>
      </c>
      <c r="H5753" s="91">
        <v>74.000045776367188</v>
      </c>
      <c r="I5753" s="90">
        <v>98.606254577636719</v>
      </c>
    </row>
    <row r="5754" spans="1:9">
      <c r="A5754" s="65" t="s">
        <v>656</v>
      </c>
      <c r="B5754" s="65" t="s">
        <v>655</v>
      </c>
      <c r="C5754" s="131">
        <v>14.131</v>
      </c>
      <c r="D5754" s="132">
        <v>199.68516540527344</v>
      </c>
      <c r="E5754" s="132">
        <v>0.20064838936190996</v>
      </c>
      <c r="F5754" s="132">
        <v>40.799587013880924</v>
      </c>
      <c r="G5754" s="92">
        <v>108.255615234375</v>
      </c>
      <c r="H5754" s="91">
        <v>73.827438354492188</v>
      </c>
      <c r="I5754" s="90">
        <v>98.939666748046875</v>
      </c>
    </row>
    <row r="5755" spans="1:9">
      <c r="A5755" s="65" t="s">
        <v>3906</v>
      </c>
      <c r="B5755" s="65" t="s">
        <v>3905</v>
      </c>
      <c r="C5755" s="131">
        <v>11.09</v>
      </c>
      <c r="D5755" s="132">
        <v>122.98809814453125</v>
      </c>
      <c r="E5755" s="132">
        <v>2.2520439849810501</v>
      </c>
      <c r="F5755" s="132">
        <v>39.088991116751266</v>
      </c>
      <c r="G5755" s="92">
        <v>100.9443359375</v>
      </c>
      <c r="H5755" s="91">
        <v>70.062393188476563</v>
      </c>
      <c r="I5755" s="90">
        <v>92.587966918945313</v>
      </c>
    </row>
    <row r="5756" spans="1:9">
      <c r="A5756" s="65" t="s">
        <v>654</v>
      </c>
      <c r="B5756" s="65" t="s">
        <v>653</v>
      </c>
      <c r="C5756" s="131">
        <v>4.585</v>
      </c>
      <c r="D5756" s="132">
        <v>21.022224426269531</v>
      </c>
      <c r="E5756" s="132">
        <v>0.75559678406765318</v>
      </c>
      <c r="F5756" s="132">
        <v>43.107431576896857</v>
      </c>
      <c r="G5756" s="92">
        <v>94.494194030761719</v>
      </c>
      <c r="H5756" s="91">
        <v>67.989173889160156</v>
      </c>
      <c r="I5756" s="90">
        <v>87.322174072265625</v>
      </c>
    </row>
    <row r="5757" spans="1:9">
      <c r="A5757" s="65" t="s">
        <v>4166</v>
      </c>
      <c r="B5757" s="65" t="s">
        <v>4165</v>
      </c>
      <c r="C5757" s="131">
        <v>13.984</v>
      </c>
      <c r="D5757" s="132">
        <v>195.55226135253906</v>
      </c>
      <c r="E5757" s="132">
        <v>3.228614580624745</v>
      </c>
      <c r="F5757" s="132">
        <v>33.424971733161037</v>
      </c>
      <c r="G5757" s="92">
        <v>102.16584014892578</v>
      </c>
      <c r="H5757" s="91">
        <v>68.41796875</v>
      </c>
      <c r="I5757" s="90">
        <v>93.033973693847656</v>
      </c>
    </row>
    <row r="5758" spans="1:9">
      <c r="A5758" s="65" t="s">
        <v>4164</v>
      </c>
      <c r="B5758" s="65" t="s">
        <v>4163</v>
      </c>
      <c r="C5758" s="131">
        <v>14.589</v>
      </c>
      <c r="D5758" s="132">
        <v>212.83892822265625</v>
      </c>
      <c r="E5758" s="132">
        <v>3.9642940721865663</v>
      </c>
      <c r="F5758" s="132">
        <v>34.79376239408689</v>
      </c>
      <c r="G5758" s="92">
        <v>102.21428680419922</v>
      </c>
      <c r="H5758" s="91">
        <v>68.720382690429688</v>
      </c>
      <c r="I5758" s="90">
        <v>93.151138305664063</v>
      </c>
    </row>
    <row r="5759" spans="1:9">
      <c r="A5759" s="65" t="s">
        <v>3496</v>
      </c>
      <c r="B5759" s="65" t="s">
        <v>3495</v>
      </c>
      <c r="C5759" s="131">
        <v>14.047000000000001</v>
      </c>
      <c r="D5759" s="132">
        <v>197.31820678710938</v>
      </c>
      <c r="E5759" s="132">
        <v>4.371812976428517</v>
      </c>
      <c r="F5759" s="132">
        <v>38.070309130122212</v>
      </c>
      <c r="G5759" s="92">
        <v>101.67266082763672</v>
      </c>
      <c r="H5759" s="91">
        <v>69.590751647949219</v>
      </c>
      <c r="I5759" s="90">
        <v>92.991584777832031</v>
      </c>
    </row>
    <row r="5760" spans="1:9">
      <c r="A5760" s="65" t="s">
        <v>3494</v>
      </c>
      <c r="B5760" s="65" t="s">
        <v>3493</v>
      </c>
      <c r="C5760" s="131">
        <v>13.781000000000001</v>
      </c>
      <c r="D5760" s="132">
        <v>189.91595458984375</v>
      </c>
      <c r="E5760" s="132">
        <v>3.8525276892088627</v>
      </c>
      <c r="F5760" s="132">
        <v>43.753103837471784</v>
      </c>
      <c r="G5760" s="92">
        <v>103.322265625</v>
      </c>
      <c r="H5760" s="91">
        <v>72.271430969238281</v>
      </c>
      <c r="I5760" s="90">
        <v>94.920188903808594</v>
      </c>
    </row>
    <row r="5761" spans="1:9">
      <c r="A5761" s="65" t="s">
        <v>836</v>
      </c>
      <c r="B5761" s="65" t="s">
        <v>835</v>
      </c>
      <c r="C5761" s="131">
        <v>4.3970000000000002</v>
      </c>
      <c r="D5761" s="132">
        <v>19.333608627319336</v>
      </c>
      <c r="E5761" s="132">
        <v>3.6074252597582359</v>
      </c>
      <c r="F5761" s="132">
        <v>41.528039702233251</v>
      </c>
      <c r="G5761" s="92">
        <v>89.842185974121094</v>
      </c>
      <c r="H5761" s="91">
        <v>65.066635131835938</v>
      </c>
      <c r="I5761" s="90">
        <v>83.138145446777344</v>
      </c>
    </row>
    <row r="5762" spans="1:9">
      <c r="A5762" s="65" t="s">
        <v>834</v>
      </c>
      <c r="B5762" s="65" t="s">
        <v>833</v>
      </c>
      <c r="C5762" s="131">
        <v>3.6440000000000001</v>
      </c>
      <c r="D5762" s="132">
        <v>13.278736114501953</v>
      </c>
      <c r="E5762" s="132">
        <v>3.0620479172274333</v>
      </c>
      <c r="F5762" s="132">
        <v>41.708542713567837</v>
      </c>
      <c r="G5762" s="92">
        <v>89.482017517089844</v>
      </c>
      <c r="H5762" s="91">
        <v>64.830718994140625</v>
      </c>
      <c r="I5762" s="90">
        <v>82.811599731445313</v>
      </c>
    </row>
    <row r="5763" spans="1:9">
      <c r="A5763" s="65" t="s">
        <v>832</v>
      </c>
      <c r="B5763" s="65" t="s">
        <v>831</v>
      </c>
      <c r="C5763" s="131">
        <v>4.95</v>
      </c>
      <c r="D5763" s="132">
        <v>24.502500534057617</v>
      </c>
      <c r="E5763" s="132">
        <v>3.999207051550941</v>
      </c>
      <c r="F5763" s="132">
        <v>39.030825420014608</v>
      </c>
      <c r="G5763" s="92">
        <v>89.583724975585938</v>
      </c>
      <c r="H5763" s="91">
        <v>64.221054077148438</v>
      </c>
      <c r="I5763" s="90">
        <v>82.720817565917969</v>
      </c>
    </row>
    <row r="5764" spans="1:9">
      <c r="A5764" s="65" t="s">
        <v>3630</v>
      </c>
      <c r="B5764" s="65" t="s">
        <v>3629</v>
      </c>
      <c r="C5764" s="131">
        <v>8.6829999999999998</v>
      </c>
      <c r="D5764" s="132">
        <v>75.394485473632813</v>
      </c>
      <c r="E5764" s="132">
        <v>2.6620711250052138</v>
      </c>
      <c r="F5764" s="132">
        <v>36.547282775560333</v>
      </c>
      <c r="G5764" s="92">
        <v>96.432273864746094</v>
      </c>
      <c r="H5764" s="91">
        <v>67.128013610839844</v>
      </c>
      <c r="I5764" s="90">
        <v>88.5028076171875</v>
      </c>
    </row>
    <row r="5765" spans="1:9">
      <c r="A5765" s="65" t="s">
        <v>830</v>
      </c>
      <c r="B5765" s="65" t="s">
        <v>829</v>
      </c>
      <c r="C5765" s="131">
        <v>3.6640000000000001</v>
      </c>
      <c r="D5765" s="132">
        <v>13.424896240234375</v>
      </c>
      <c r="E5765" s="132">
        <v>3.5195512666199873</v>
      </c>
      <c r="F5765" s="132">
        <v>39.367758186397985</v>
      </c>
      <c r="G5765" s="92">
        <v>88.348983764648438</v>
      </c>
      <c r="H5765" s="91">
        <v>63.519989013671875</v>
      </c>
      <c r="I5765" s="90">
        <v>81.630485534667969</v>
      </c>
    </row>
    <row r="5766" spans="1:9">
      <c r="A5766" s="65" t="s">
        <v>828</v>
      </c>
      <c r="B5766" s="65" t="s">
        <v>827</v>
      </c>
      <c r="C5766" s="131">
        <v>3.2839999999999998</v>
      </c>
      <c r="D5766" s="132">
        <v>10.784655570983887</v>
      </c>
      <c r="E5766" s="132">
        <v>3.3900749449237746</v>
      </c>
      <c r="F5766" s="132">
        <v>38.519270095957211</v>
      </c>
      <c r="G5766" s="92">
        <v>87.747886657714844</v>
      </c>
      <c r="H5766" s="91">
        <v>62.884162902832031</v>
      </c>
      <c r="I5766" s="90">
        <v>81.019989013671875</v>
      </c>
    </row>
    <row r="5767" spans="1:9">
      <c r="A5767" s="65" t="s">
        <v>3628</v>
      </c>
      <c r="B5767" s="65" t="s">
        <v>3627</v>
      </c>
      <c r="C5767" s="131">
        <v>8</v>
      </c>
      <c r="D5767" s="132">
        <v>64</v>
      </c>
      <c r="E5767" s="132">
        <v>3.5860330450804434</v>
      </c>
      <c r="F5767" s="132">
        <v>40.003357664233576</v>
      </c>
      <c r="G5767" s="92">
        <v>94.918106079101563</v>
      </c>
      <c r="H5767" s="91">
        <v>67.432304382324219</v>
      </c>
      <c r="I5767" s="90">
        <v>87.480697631835938</v>
      </c>
    </row>
    <row r="5768" spans="1:9">
      <c r="A5768" s="65" t="s">
        <v>3626</v>
      </c>
      <c r="B5768" s="65" t="s">
        <v>3625</v>
      </c>
      <c r="C5768" s="131">
        <v>9.1270000000000007</v>
      </c>
      <c r="D5768" s="132">
        <v>83.302131652832031</v>
      </c>
      <c r="E5768" s="132">
        <v>3.5945101145850447</v>
      </c>
      <c r="F5768" s="132">
        <v>37.127275108026716</v>
      </c>
      <c r="G5768" s="92">
        <v>95.882484436035156</v>
      </c>
      <c r="H5768" s="91">
        <v>67.00445556640625</v>
      </c>
      <c r="I5768" s="90">
        <v>88.068351745605469</v>
      </c>
    </row>
    <row r="5769" spans="1:9">
      <c r="A5769" s="65" t="s">
        <v>826</v>
      </c>
      <c r="B5769" s="65" t="s">
        <v>825</v>
      </c>
      <c r="C5769" s="131">
        <v>4.0720000000000001</v>
      </c>
      <c r="D5769" s="132">
        <v>16.581184387207031</v>
      </c>
      <c r="E5769" s="132">
        <v>2.9525397959626449</v>
      </c>
      <c r="F5769" s="132">
        <v>38.530775202395475</v>
      </c>
      <c r="G5769" s="92">
        <v>89.594535827636719</v>
      </c>
      <c r="H5769" s="91">
        <v>63.964469909667969</v>
      </c>
      <c r="I5769" s="90">
        <v>82.659271240234375</v>
      </c>
    </row>
    <row r="5770" spans="1:9">
      <c r="A5770" s="65" t="s">
        <v>3624</v>
      </c>
      <c r="B5770" s="65" t="s">
        <v>3623</v>
      </c>
      <c r="C5770" s="131">
        <v>6.7009999999999996</v>
      </c>
      <c r="D5770" s="132">
        <v>44.903400421142578</v>
      </c>
      <c r="E5770" s="132">
        <v>3.4751973150251492</v>
      </c>
      <c r="F5770" s="132">
        <v>39.988854961832061</v>
      </c>
      <c r="G5770" s="92">
        <v>93.167678833007813</v>
      </c>
      <c r="H5770" s="91">
        <v>66.501419067382813</v>
      </c>
      <c r="I5770" s="90">
        <v>85.952033996582031</v>
      </c>
    </row>
    <row r="5771" spans="1:9">
      <c r="A5771" s="65" t="s">
        <v>3622</v>
      </c>
      <c r="B5771" s="65" t="s">
        <v>3621</v>
      </c>
      <c r="C5771" s="131">
        <v>5.3029999999999999</v>
      </c>
      <c r="D5771" s="132">
        <v>28.121809005737305</v>
      </c>
      <c r="E5771" s="132">
        <v>3.4148903231404004</v>
      </c>
      <c r="F5771" s="132">
        <v>41.131716595339988</v>
      </c>
      <c r="G5771" s="92">
        <v>91.410263061523438</v>
      </c>
      <c r="H5771" s="91">
        <v>65.854286193847656</v>
      </c>
      <c r="I5771" s="90">
        <v>84.495048522949219</v>
      </c>
    </row>
    <row r="5772" spans="1:9">
      <c r="A5772" s="65" t="s">
        <v>3620</v>
      </c>
      <c r="B5772" s="65" t="s">
        <v>3619</v>
      </c>
      <c r="C5772" s="131">
        <v>4.2489999999999997</v>
      </c>
      <c r="D5772" s="132">
        <v>18.054000854492188</v>
      </c>
      <c r="E5772" s="132">
        <v>3.0174200625135774</v>
      </c>
      <c r="F5772" s="132">
        <v>39.279153534443942</v>
      </c>
      <c r="G5772" s="92">
        <v>89.943534851074219</v>
      </c>
      <c r="H5772" s="91">
        <v>64.401512145996094</v>
      </c>
      <c r="I5772" s="90">
        <v>83.032096862792969</v>
      </c>
    </row>
    <row r="5773" spans="1:9">
      <c r="A5773" s="65" t="s">
        <v>824</v>
      </c>
      <c r="B5773" s="65" t="s">
        <v>823</v>
      </c>
      <c r="C5773" s="131">
        <v>11.510999999999999</v>
      </c>
      <c r="D5773" s="132">
        <v>132.50312805175781</v>
      </c>
      <c r="E5773" s="132">
        <v>1.9834456429530525</v>
      </c>
      <c r="F5773" s="132">
        <v>40.153277111998818</v>
      </c>
      <c r="G5773" s="92">
        <v>102.13306427001953</v>
      </c>
      <c r="H5773" s="91">
        <v>70.952728271484375</v>
      </c>
      <c r="I5773" s="90">
        <v>93.695945739746094</v>
      </c>
    </row>
    <row r="5774" spans="1:9">
      <c r="A5774" s="65" t="s">
        <v>3618</v>
      </c>
      <c r="B5774" s="65" t="s">
        <v>3617</v>
      </c>
      <c r="C5774" s="131">
        <v>7.0419999999999998</v>
      </c>
      <c r="D5774" s="132">
        <v>49.589763641357422</v>
      </c>
      <c r="E5774" s="132">
        <v>2.3000116936742394</v>
      </c>
      <c r="F5774" s="132">
        <v>41.588795039024909</v>
      </c>
      <c r="G5774" s="92">
        <v>95.680397033691406</v>
      </c>
      <c r="H5774" s="91">
        <v>68.310897827148438</v>
      </c>
      <c r="I5774" s="90">
        <v>88.274459838867188</v>
      </c>
    </row>
    <row r="5775" spans="1:9">
      <c r="A5775" s="65" t="s">
        <v>822</v>
      </c>
      <c r="B5775" s="65" t="s">
        <v>821</v>
      </c>
      <c r="C5775" s="131">
        <v>8.41</v>
      </c>
      <c r="D5775" s="132">
        <v>70.728103637695313</v>
      </c>
      <c r="E5775" s="132">
        <v>2.7142216452307526</v>
      </c>
      <c r="F5775" s="132">
        <v>41.401068766699481</v>
      </c>
      <c r="G5775" s="92">
        <v>97.047027587890625</v>
      </c>
      <c r="H5775" s="91">
        <v>68.962059020996094</v>
      </c>
      <c r="I5775" s="90">
        <v>89.447494506835938</v>
      </c>
    </row>
    <row r="5776" spans="1:9">
      <c r="A5776" s="65" t="s">
        <v>3616</v>
      </c>
      <c r="B5776" s="65" t="s">
        <v>3615</v>
      </c>
      <c r="C5776" s="131">
        <v>5.0389999999999997</v>
      </c>
      <c r="D5776" s="132">
        <v>25.391521453857422</v>
      </c>
      <c r="E5776" s="132">
        <v>1.9076802153429102</v>
      </c>
      <c r="F5776" s="132">
        <v>40.229235880398669</v>
      </c>
      <c r="G5776" s="92">
        <v>92.928070068359375</v>
      </c>
      <c r="H5776" s="91">
        <v>66.334312438964844</v>
      </c>
      <c r="I5776" s="90">
        <v>85.732040405273438</v>
      </c>
    </row>
    <row r="5777" spans="1:9">
      <c r="A5777" s="65" t="s">
        <v>820</v>
      </c>
      <c r="B5777" s="65" t="s">
        <v>819</v>
      </c>
      <c r="C5777" s="131">
        <v>8.9079999999999995</v>
      </c>
      <c r="D5777" s="132">
        <v>79.352462768554688</v>
      </c>
      <c r="E5777" s="132">
        <v>1.8270025411503334</v>
      </c>
      <c r="F5777" s="132">
        <v>40.185315045890484</v>
      </c>
      <c r="G5777" s="92">
        <v>98.737472534179688</v>
      </c>
      <c r="H5777" s="91">
        <v>69.443031311035156</v>
      </c>
      <c r="I5777" s="90">
        <v>90.810661315917969</v>
      </c>
    </row>
    <row r="5778" spans="1:9">
      <c r="A5778" s="65" t="s">
        <v>818</v>
      </c>
      <c r="B5778" s="65" t="s">
        <v>817</v>
      </c>
      <c r="C5778" s="131">
        <v>7.0529999999999999</v>
      </c>
      <c r="D5778" s="132">
        <v>49.744808197021484</v>
      </c>
      <c r="E5778" s="132">
        <v>1.7335855346827218</v>
      </c>
      <c r="F5778" s="132">
        <v>41.012758983963479</v>
      </c>
      <c r="G5778" s="92">
        <v>96.365219116210938</v>
      </c>
      <c r="H5778" s="91">
        <v>68.486885070800781</v>
      </c>
      <c r="I5778" s="90">
        <v>88.82159423828125</v>
      </c>
    </row>
    <row r="5779" spans="1:9">
      <c r="A5779" s="65" t="s">
        <v>816</v>
      </c>
      <c r="B5779" s="65" t="s">
        <v>815</v>
      </c>
      <c r="C5779" s="131">
        <v>4.6749999999999998</v>
      </c>
      <c r="D5779" s="132">
        <v>21.855625152587891</v>
      </c>
      <c r="E5779" s="132">
        <v>3.7480066036323541</v>
      </c>
      <c r="F5779" s="132">
        <v>42.486196319018404</v>
      </c>
      <c r="G5779" s="92">
        <v>90.284919738769531</v>
      </c>
      <c r="H5779" s="91">
        <v>65.627090454101563</v>
      </c>
      <c r="I5779" s="90">
        <v>83.612739562988281</v>
      </c>
    </row>
    <row r="5780" spans="1:9">
      <c r="A5780" s="65" t="s">
        <v>814</v>
      </c>
      <c r="B5780" s="65" t="s">
        <v>813</v>
      </c>
      <c r="C5780" s="131">
        <v>3.5529999999999999</v>
      </c>
      <c r="D5780" s="132">
        <v>12.623808860778809</v>
      </c>
      <c r="E5780" s="132">
        <v>3.9496186470184957</v>
      </c>
      <c r="F5780" s="132">
        <v>37.566343510345824</v>
      </c>
      <c r="G5780" s="92">
        <v>87.170051574707031</v>
      </c>
      <c r="H5780" s="91">
        <v>62.332691192626953</v>
      </c>
      <c r="I5780" s="90">
        <v>80.449287414550781</v>
      </c>
    </row>
    <row r="5781" spans="1:9">
      <c r="A5781" s="65" t="s">
        <v>812</v>
      </c>
      <c r="B5781" s="65" t="s">
        <v>811</v>
      </c>
      <c r="C5781" s="131">
        <v>3.62</v>
      </c>
      <c r="D5781" s="132">
        <v>13.104399681091309</v>
      </c>
      <c r="E5781" s="132">
        <v>3.8330175346487652</v>
      </c>
      <c r="F5781" s="132">
        <v>41.659366576819409</v>
      </c>
      <c r="G5781" s="92">
        <v>88.349166870117188</v>
      </c>
      <c r="H5781" s="91">
        <v>64.225112915039063</v>
      </c>
      <c r="I5781" s="90">
        <v>81.821418762207031</v>
      </c>
    </row>
    <row r="5782" spans="1:9">
      <c r="A5782" s="65" t="s">
        <v>810</v>
      </c>
      <c r="B5782" s="65" t="s">
        <v>809</v>
      </c>
      <c r="C5782" s="131">
        <v>2.5019999999999998</v>
      </c>
      <c r="D5782" s="132">
        <v>6.2600040435791016</v>
      </c>
      <c r="E5782" s="132">
        <v>3.8723541295258324</v>
      </c>
      <c r="F5782" s="132">
        <v>40.518893875778197</v>
      </c>
      <c r="G5782" s="92">
        <v>86.279281616210938</v>
      </c>
      <c r="H5782" s="91">
        <v>62.602241516113281</v>
      </c>
      <c r="I5782" s="90">
        <v>79.872489929199219</v>
      </c>
    </row>
    <row r="5783" spans="1:9">
      <c r="A5783" s="65" t="s">
        <v>808</v>
      </c>
      <c r="B5783" s="65" t="s">
        <v>807</v>
      </c>
      <c r="C5783" s="131">
        <v>2.0990000000000002</v>
      </c>
      <c r="D5783" s="132">
        <v>4.4058008193969727</v>
      </c>
      <c r="E5783" s="132">
        <v>2.9257616500838011</v>
      </c>
      <c r="F5783" s="132">
        <v>35.18797709923664</v>
      </c>
      <c r="G5783" s="92">
        <v>85.782356262207031</v>
      </c>
      <c r="H5783" s="91">
        <v>60.606632232666016</v>
      </c>
      <c r="I5783" s="90">
        <v>78.97003173828125</v>
      </c>
    </row>
    <row r="5784" spans="1:9">
      <c r="A5784" s="65" t="s">
        <v>806</v>
      </c>
      <c r="B5784" s="65" t="s">
        <v>805</v>
      </c>
      <c r="C5784" s="131">
        <v>1.2889999999999999</v>
      </c>
      <c r="D5784" s="132">
        <v>1.6615209579467773</v>
      </c>
      <c r="E5784" s="132">
        <v>3.6928272793579913</v>
      </c>
      <c r="F5784" s="132">
        <v>38.74646680942184</v>
      </c>
      <c r="G5784" s="92">
        <v>84.190811157226563</v>
      </c>
      <c r="H5784" s="91">
        <v>60.703788757324219</v>
      </c>
      <c r="I5784" s="90">
        <v>77.835433959960938</v>
      </c>
    </row>
    <row r="5785" spans="1:9">
      <c r="A5785" s="65" t="s">
        <v>804</v>
      </c>
      <c r="B5785" s="65" t="s">
        <v>803</v>
      </c>
      <c r="C5785" s="131">
        <v>0.90900000000000003</v>
      </c>
      <c r="D5785" s="132">
        <v>0.82628101110458374</v>
      </c>
      <c r="E5785" s="132">
        <v>3.7017358146328507</v>
      </c>
      <c r="F5785" s="132">
        <v>40.203731444913522</v>
      </c>
      <c r="G5785" s="92">
        <v>83.88482666015625</v>
      </c>
      <c r="H5785" s="91">
        <v>60.903190612792969</v>
      </c>
      <c r="I5785" s="90">
        <v>77.666206359863281</v>
      </c>
    </row>
    <row r="5786" spans="1:9">
      <c r="A5786" s="65" t="s">
        <v>802</v>
      </c>
      <c r="B5786" s="65" t="s">
        <v>801</v>
      </c>
      <c r="C5786" s="131">
        <v>0.36499999999999999</v>
      </c>
      <c r="D5786" s="132">
        <v>0.13322499394416809</v>
      </c>
      <c r="E5786" s="132">
        <v>2.1094087157883838</v>
      </c>
      <c r="F5786" s="132">
        <v>40.120778477389813</v>
      </c>
      <c r="G5786" s="92">
        <v>85.215583801269531</v>
      </c>
      <c r="H5786" s="91">
        <v>61.421398162841797</v>
      </c>
      <c r="I5786" s="90">
        <v>78.777091979980469</v>
      </c>
    </row>
    <row r="5787" spans="1:9">
      <c r="A5787" s="65" t="s">
        <v>3858</v>
      </c>
      <c r="B5787" s="65" t="s">
        <v>3857</v>
      </c>
      <c r="C5787" s="131">
        <v>6.2949999999999999</v>
      </c>
      <c r="D5787" s="132">
        <v>39.627025604248047</v>
      </c>
      <c r="E5787" s="132">
        <v>0.5696391936488131</v>
      </c>
      <c r="F5787" s="132">
        <v>42.811086370561348</v>
      </c>
      <c r="G5787" s="92">
        <v>97.278831481933594</v>
      </c>
      <c r="H5787" s="91">
        <v>69.487716674804688</v>
      </c>
      <c r="I5787" s="90">
        <v>89.758811950683594</v>
      </c>
    </row>
    <row r="5788" spans="1:9">
      <c r="A5788" s="65" t="s">
        <v>3856</v>
      </c>
      <c r="B5788" s="65" t="s">
        <v>3855</v>
      </c>
      <c r="C5788" s="131">
        <v>6.6029999999999998</v>
      </c>
      <c r="D5788" s="132">
        <v>43.599609375</v>
      </c>
      <c r="E5788" s="132">
        <v>0.68040105402736462</v>
      </c>
      <c r="F5788" s="132">
        <v>37.223382942186603</v>
      </c>
      <c r="G5788" s="92">
        <v>96.338424682617188</v>
      </c>
      <c r="H5788" s="91">
        <v>67.280235290527344</v>
      </c>
      <c r="I5788" s="90">
        <v>88.475540161132813</v>
      </c>
    </row>
    <row r="5789" spans="1:9">
      <c r="A5789" s="65" t="s">
        <v>3854</v>
      </c>
      <c r="B5789" s="65" t="s">
        <v>3853</v>
      </c>
      <c r="C5789" s="131">
        <v>11.125999999999999</v>
      </c>
      <c r="D5789" s="132">
        <v>123.78787231445313</v>
      </c>
      <c r="E5789" s="132">
        <v>1.1773814677316308</v>
      </c>
      <c r="F5789" s="132">
        <v>43.737180140687123</v>
      </c>
      <c r="G5789" s="92">
        <v>103.53923034667969</v>
      </c>
      <c r="H5789" s="91">
        <v>72.84539794921875</v>
      </c>
      <c r="I5789" s="90">
        <v>95.233757019042969</v>
      </c>
    </row>
    <row r="5790" spans="1:9">
      <c r="A5790" s="65" t="s">
        <v>3852</v>
      </c>
      <c r="B5790" s="65" t="s">
        <v>3851</v>
      </c>
      <c r="C5790" s="131">
        <v>2.5859999999999999</v>
      </c>
      <c r="D5790" s="132">
        <v>6.6873960494995117</v>
      </c>
      <c r="E5790" s="132">
        <v>1.5634587011354262</v>
      </c>
      <c r="F5790" s="132">
        <v>40.911520952492118</v>
      </c>
      <c r="G5790" s="92">
        <v>89.747795104980469</v>
      </c>
      <c r="H5790" s="91">
        <v>64.536697387695313</v>
      </c>
      <c r="I5790" s="90">
        <v>82.9259033203125</v>
      </c>
    </row>
    <row r="5791" spans="1:9">
      <c r="A5791" s="65" t="s">
        <v>3850</v>
      </c>
      <c r="B5791" s="65" t="s">
        <v>3849</v>
      </c>
      <c r="C5791" s="131">
        <v>2.2930000000000001</v>
      </c>
      <c r="D5791" s="132">
        <v>5.2578492164611816</v>
      </c>
      <c r="E5791" s="132">
        <v>4.2294905805782719</v>
      </c>
      <c r="F5791" s="132">
        <v>35.300182149362477</v>
      </c>
      <c r="G5791" s="92">
        <v>84.283309936523438</v>
      </c>
      <c r="H5791" s="91">
        <v>59.905666351318359</v>
      </c>
      <c r="I5791" s="90">
        <v>77.686943054199219</v>
      </c>
    </row>
    <row r="5792" spans="1:9">
      <c r="A5792" s="65" t="s">
        <v>3848</v>
      </c>
      <c r="B5792" s="65" t="s">
        <v>3847</v>
      </c>
      <c r="C5792" s="131">
        <v>2.6469999999999998</v>
      </c>
      <c r="D5792" s="132">
        <v>7.0066089630126953</v>
      </c>
      <c r="E5792" s="132">
        <v>3.0959319679890771</v>
      </c>
      <c r="F5792" s="132">
        <v>36.670827332373179</v>
      </c>
      <c r="G5792" s="92">
        <v>86.745613098144531</v>
      </c>
      <c r="H5792" s="91">
        <v>61.676605224609375</v>
      </c>
      <c r="I5792" s="90">
        <v>79.962165832519531</v>
      </c>
    </row>
    <row r="5793" spans="1:9">
      <c r="A5793" s="65" t="s">
        <v>3846</v>
      </c>
      <c r="B5793" s="65" t="s">
        <v>3845</v>
      </c>
      <c r="C5793" s="131">
        <v>4.7409999999999997</v>
      </c>
      <c r="D5793" s="132">
        <v>22.477081298828125</v>
      </c>
      <c r="E5793" s="132">
        <v>3.3747497929159751</v>
      </c>
      <c r="F5793" s="132">
        <v>38.211632628687447</v>
      </c>
      <c r="G5793" s="92">
        <v>89.960258483886719</v>
      </c>
      <c r="H5793" s="91">
        <v>64.138755798339844</v>
      </c>
      <c r="I5793" s="90">
        <v>82.973197937011719</v>
      </c>
    </row>
    <row r="5794" spans="1:9">
      <c r="A5794" s="65" t="s">
        <v>3844</v>
      </c>
      <c r="B5794" s="65" t="s">
        <v>3843</v>
      </c>
      <c r="C5794" s="131">
        <v>1.9330000000000001</v>
      </c>
      <c r="D5794" s="132">
        <v>3.7364890575408936</v>
      </c>
      <c r="E5794" s="132">
        <v>4.0474745615094694</v>
      </c>
      <c r="F5794" s="132">
        <v>36.263711373564149</v>
      </c>
      <c r="G5794" s="92">
        <v>84.17791748046875</v>
      </c>
      <c r="H5794" s="91">
        <v>60.074241638183594</v>
      </c>
      <c r="I5794" s="90">
        <v>77.655685424804688</v>
      </c>
    </row>
    <row r="5795" spans="1:9">
      <c r="A5795" s="65" t="s">
        <v>3842</v>
      </c>
      <c r="B5795" s="65" t="s">
        <v>3841</v>
      </c>
      <c r="C5795" s="131">
        <v>3.444</v>
      </c>
      <c r="D5795" s="132">
        <v>11.861136436462402</v>
      </c>
      <c r="E5795" s="132">
        <v>2.828510723974333</v>
      </c>
      <c r="F5795" s="132">
        <v>41.253646853908123</v>
      </c>
      <c r="G5795" s="92">
        <v>89.396804809570313</v>
      </c>
      <c r="H5795" s="91">
        <v>64.61370849609375</v>
      </c>
      <c r="I5795" s="90">
        <v>82.690727233886719</v>
      </c>
    </row>
    <row r="5796" spans="1:9">
      <c r="A5796" s="65" t="s">
        <v>3840</v>
      </c>
      <c r="B5796" s="65" t="s">
        <v>3839</v>
      </c>
      <c r="C5796" s="131">
        <v>0.24</v>
      </c>
      <c r="D5796" s="132">
        <v>5.7599999010562897E-2</v>
      </c>
      <c r="E5796" s="132">
        <v>3.3878929694787363</v>
      </c>
      <c r="F5796" s="132">
        <v>32.883806386213891</v>
      </c>
      <c r="G5796" s="92">
        <v>81.601676940917969</v>
      </c>
      <c r="H5796" s="91">
        <v>57.267169952392578</v>
      </c>
      <c r="I5796" s="90">
        <v>75.016983032226563</v>
      </c>
    </row>
    <row r="5797" spans="1:9">
      <c r="A5797" s="65" t="s">
        <v>3838</v>
      </c>
      <c r="B5797" s="65" t="s">
        <v>3837</v>
      </c>
      <c r="C5797" s="131">
        <v>2.649</v>
      </c>
      <c r="D5797" s="132">
        <v>7.0172009468078613</v>
      </c>
      <c r="E5797" s="132">
        <v>3.6214795619317264</v>
      </c>
      <c r="F5797" s="132">
        <v>35.830111704711022</v>
      </c>
      <c r="G5797" s="92">
        <v>85.822525024414063</v>
      </c>
      <c r="H5797" s="91">
        <v>60.937843322753906</v>
      </c>
      <c r="I5797" s="90">
        <v>79.088958740234375</v>
      </c>
    </row>
    <row r="5798" spans="1:9">
      <c r="A5798" s="65" t="s">
        <v>3836</v>
      </c>
      <c r="B5798" s="65" t="s">
        <v>3835</v>
      </c>
      <c r="C5798" s="131">
        <v>1.3109999999999999</v>
      </c>
      <c r="D5798" s="132">
        <v>1.7187210321426392</v>
      </c>
      <c r="E5798" s="132">
        <v>3.6554279568274226</v>
      </c>
      <c r="F5798" s="132">
        <v>31.61878970940527</v>
      </c>
      <c r="G5798" s="92">
        <v>82.69354248046875</v>
      </c>
      <c r="H5798" s="91">
        <v>57.719795227050781</v>
      </c>
      <c r="I5798" s="90">
        <v>75.935874938964844</v>
      </c>
    </row>
    <row r="5799" spans="1:9">
      <c r="A5799" s="65" t="s">
        <v>3834</v>
      </c>
      <c r="B5799" s="65" t="s">
        <v>3833</v>
      </c>
      <c r="C5799" s="131">
        <v>3.0640000000000001</v>
      </c>
      <c r="D5799" s="132">
        <v>9.3880958557128906</v>
      </c>
      <c r="E5799" s="132">
        <v>1.9651795851898342</v>
      </c>
      <c r="F5799" s="132">
        <v>41.749455337690634</v>
      </c>
      <c r="G5799" s="92">
        <v>90.124862670898438</v>
      </c>
      <c r="H5799" s="91">
        <v>65.080589294433594</v>
      </c>
      <c r="I5799" s="90">
        <v>83.348114013671875</v>
      </c>
    </row>
    <row r="5800" spans="1:9">
      <c r="A5800" s="65" t="s">
        <v>3832</v>
      </c>
      <c r="B5800" s="65" t="s">
        <v>3831</v>
      </c>
      <c r="C5800" s="131">
        <v>4.4809999999999999</v>
      </c>
      <c r="D5800" s="132">
        <v>20.079360961914063</v>
      </c>
      <c r="E5800" s="132">
        <v>0.4735943660484111</v>
      </c>
      <c r="F5800" s="132">
        <v>42.799785228493022</v>
      </c>
      <c r="G5800" s="92">
        <v>94.662551879882813</v>
      </c>
      <c r="H5800" s="91">
        <v>67.968223571777344</v>
      </c>
      <c r="I5800" s="90">
        <v>87.439308166503906</v>
      </c>
    </row>
    <row r="5801" spans="1:9">
      <c r="A5801" s="65" t="s">
        <v>3830</v>
      </c>
      <c r="B5801" s="65" t="s">
        <v>3829</v>
      </c>
      <c r="C5801" s="131">
        <v>10.315</v>
      </c>
      <c r="D5801" s="132">
        <v>106.39922332763672</v>
      </c>
      <c r="E5801" s="132">
        <v>0.21544450108188679</v>
      </c>
      <c r="F5801" s="132">
        <v>43.408858913598252</v>
      </c>
      <c r="G5801" s="92">
        <v>103.70118713378906</v>
      </c>
      <c r="H5801" s="91">
        <v>72.917167663574219</v>
      </c>
      <c r="I5801" s="90">
        <v>95.371315002441406</v>
      </c>
    </row>
    <row r="5802" spans="1:9">
      <c r="A5802" s="65" t="s">
        <v>800</v>
      </c>
      <c r="B5802" s="65" t="s">
        <v>799</v>
      </c>
      <c r="C5802" s="131">
        <v>1.5189999999999999</v>
      </c>
      <c r="D5802" s="132">
        <v>2.3073608875274658</v>
      </c>
      <c r="E5802" s="132">
        <v>2.4718578288129409</v>
      </c>
      <c r="F5802" s="132">
        <v>43.192522237298355</v>
      </c>
      <c r="G5802" s="92">
        <v>87.269294738769531</v>
      </c>
      <c r="H5802" s="91">
        <v>63.733688354492188</v>
      </c>
      <c r="I5802" s="90">
        <v>80.900772094726563</v>
      </c>
    </row>
    <row r="5803" spans="1:9">
      <c r="A5803" s="65" t="s">
        <v>798</v>
      </c>
      <c r="B5803" s="65" t="s">
        <v>797</v>
      </c>
      <c r="C5803" s="131">
        <v>2.3039999999999998</v>
      </c>
      <c r="D5803" s="132">
        <v>5.3084158897399902</v>
      </c>
      <c r="E5803" s="132">
        <v>2.4824976612985532</v>
      </c>
      <c r="F5803" s="132">
        <v>43.399365291464839</v>
      </c>
      <c r="G5803" s="92">
        <v>88.559852600097656</v>
      </c>
      <c r="H5803" s="91">
        <v>64.63818359375</v>
      </c>
      <c r="I5803" s="90">
        <v>82.086868286132813</v>
      </c>
    </row>
    <row r="5804" spans="1:9">
      <c r="A5804" s="65" t="s">
        <v>796</v>
      </c>
      <c r="B5804" s="65" t="s">
        <v>795</v>
      </c>
      <c r="C5804" s="131">
        <v>4.21</v>
      </c>
      <c r="D5804" s="132">
        <v>17.724100112915039</v>
      </c>
      <c r="E5804" s="132">
        <v>2.4485075891454668</v>
      </c>
      <c r="F5804" s="132">
        <v>37.070037820423032</v>
      </c>
      <c r="G5804" s="92">
        <v>90.192123413085938</v>
      </c>
      <c r="H5804" s="91">
        <v>63.838890075683594</v>
      </c>
      <c r="I5804" s="90">
        <v>83.061180114746094</v>
      </c>
    </row>
    <row r="5805" spans="1:9">
      <c r="A5805" s="65" t="s">
        <v>794</v>
      </c>
      <c r="B5805" s="65" t="s">
        <v>793</v>
      </c>
      <c r="C5805" s="131">
        <v>3.46</v>
      </c>
      <c r="D5805" s="132">
        <v>11.971599578857422</v>
      </c>
      <c r="E5805" s="132">
        <v>2.0966106472592378</v>
      </c>
      <c r="F5805" s="132">
        <v>44.520634920634919</v>
      </c>
      <c r="G5805" s="92">
        <v>91.178085327148438</v>
      </c>
      <c r="H5805" s="91">
        <v>66.553474426269531</v>
      </c>
      <c r="I5805" s="90">
        <v>84.514892578125</v>
      </c>
    </row>
    <row r="5806" spans="1:9">
      <c r="A5806" s="65" t="s">
        <v>792</v>
      </c>
      <c r="B5806" s="65" t="s">
        <v>791</v>
      </c>
      <c r="C5806" s="131">
        <v>5.1020000000000003</v>
      </c>
      <c r="D5806" s="132">
        <v>26.030403137207031</v>
      </c>
      <c r="E5806" s="132">
        <v>2.1114150186775968</v>
      </c>
      <c r="F5806" s="132">
        <v>43.31074009469225</v>
      </c>
      <c r="G5806" s="92">
        <v>93.422943115234375</v>
      </c>
      <c r="H5806" s="91">
        <v>67.554092407226563</v>
      </c>
      <c r="I5806" s="90">
        <v>86.423065185546875</v>
      </c>
    </row>
    <row r="5807" spans="1:9">
      <c r="A5807" s="65" t="s">
        <v>790</v>
      </c>
      <c r="B5807" s="65" t="s">
        <v>789</v>
      </c>
      <c r="C5807" s="131">
        <v>7.274</v>
      </c>
      <c r="D5807" s="132">
        <v>52.911075592041016</v>
      </c>
      <c r="E5807" s="132">
        <v>2.5928922014931399</v>
      </c>
      <c r="F5807" s="132">
        <v>45.668506381510866</v>
      </c>
      <c r="G5807" s="92">
        <v>96.516975402832031</v>
      </c>
      <c r="H5807" s="91">
        <v>70.016571044921875</v>
      </c>
      <c r="I5807" s="90">
        <v>89.346206665039063</v>
      </c>
    </row>
    <row r="5808" spans="1:9">
      <c r="A5808" s="65" t="s">
        <v>788</v>
      </c>
      <c r="B5808" s="65" t="s">
        <v>787</v>
      </c>
      <c r="C5808" s="131">
        <v>6.73</v>
      </c>
      <c r="D5808" s="132">
        <v>45.292900085449219</v>
      </c>
      <c r="E5808" s="132">
        <v>2.1177338105909524</v>
      </c>
      <c r="F5808" s="132">
        <v>45.147148220990523</v>
      </c>
      <c r="G5808" s="92">
        <v>96.267524719238281</v>
      </c>
      <c r="H5808" s="91">
        <v>69.709999084472656</v>
      </c>
      <c r="I5808" s="90">
        <v>89.081298828125</v>
      </c>
    </row>
    <row r="5809" spans="1:9">
      <c r="A5809" s="65" t="s">
        <v>786</v>
      </c>
      <c r="B5809" s="65" t="s">
        <v>785</v>
      </c>
      <c r="C5809" s="131">
        <v>9.7379999999999995</v>
      </c>
      <c r="D5809" s="132">
        <v>94.828643798828125</v>
      </c>
      <c r="E5809" s="132">
        <v>0.68959547747953509</v>
      </c>
      <c r="F5809" s="132">
        <v>46.821791320406277</v>
      </c>
      <c r="G5809" s="92">
        <v>102.9876708984375</v>
      </c>
      <c r="H5809" s="91">
        <v>73.656753540039063</v>
      </c>
      <c r="I5809" s="90">
        <v>95.050994873046875</v>
      </c>
    </row>
    <row r="5810" spans="1:9">
      <c r="A5810" s="65" t="s">
        <v>784</v>
      </c>
      <c r="B5810" s="65" t="s">
        <v>783</v>
      </c>
      <c r="C5810" s="131">
        <v>8.4190000000000005</v>
      </c>
      <c r="D5810" s="132">
        <v>70.879562377929688</v>
      </c>
      <c r="E5810" s="132">
        <v>1.5031795333312536</v>
      </c>
      <c r="F5810" s="132">
        <v>41.501700955775149</v>
      </c>
      <c r="G5810" s="92">
        <v>98.785842895507813</v>
      </c>
      <c r="H5810" s="91">
        <v>69.893501281738281</v>
      </c>
      <c r="I5810" s="90">
        <v>90.967842102050781</v>
      </c>
    </row>
    <row r="5811" spans="1:9">
      <c r="A5811" s="65" t="s">
        <v>782</v>
      </c>
      <c r="B5811" s="65" t="s">
        <v>781</v>
      </c>
      <c r="C5811" s="131">
        <v>9.4320000000000004</v>
      </c>
      <c r="D5811" s="132">
        <v>88.962623596191406</v>
      </c>
      <c r="E5811" s="132">
        <v>2.8563001906181369</v>
      </c>
      <c r="F5811" s="132">
        <v>42.676828395591812</v>
      </c>
      <c r="G5811" s="92">
        <v>98.587104797363281</v>
      </c>
      <c r="H5811" s="91">
        <v>70.111427307128906</v>
      </c>
      <c r="I5811" s="90">
        <v>90.881843566894531</v>
      </c>
    </row>
    <row r="5812" spans="1:9">
      <c r="A5812" s="65" t="s">
        <v>780</v>
      </c>
      <c r="B5812" s="65" t="s">
        <v>779</v>
      </c>
      <c r="C5812" s="131">
        <v>10.391</v>
      </c>
      <c r="D5812" s="132">
        <v>107.97287750244141</v>
      </c>
      <c r="E5812" s="132">
        <v>1.5780557545780316</v>
      </c>
      <c r="F5812" s="132">
        <v>40.235788817941128</v>
      </c>
      <c r="G5812" s="92">
        <v>101.18415832519531</v>
      </c>
      <c r="H5812" s="91">
        <v>70.62078857421875</v>
      </c>
      <c r="I5812" s="90">
        <v>92.913986206054688</v>
      </c>
    </row>
    <row r="5813" spans="1:9">
      <c r="A5813" s="65" t="s">
        <v>778</v>
      </c>
      <c r="B5813" s="65" t="s">
        <v>777</v>
      </c>
      <c r="C5813" s="131">
        <v>14.784000000000001</v>
      </c>
      <c r="D5813" s="132">
        <v>218.566650390625</v>
      </c>
      <c r="E5813" s="132">
        <v>-0.21722648630596111</v>
      </c>
      <c r="F5813" s="132">
        <v>42.010879538602701</v>
      </c>
      <c r="G5813" s="92">
        <v>109.95057678222656</v>
      </c>
      <c r="H5813" s="91">
        <v>74.917633056640625</v>
      </c>
      <c r="I5813" s="90">
        <v>100.47097778320313</v>
      </c>
    </row>
    <row r="5814" spans="1:9">
      <c r="A5814" s="65" t="s">
        <v>776</v>
      </c>
      <c r="B5814" s="65" t="s">
        <v>775</v>
      </c>
      <c r="C5814" s="131">
        <v>8.5109999999999992</v>
      </c>
      <c r="D5814" s="132">
        <v>72.437118530273438</v>
      </c>
      <c r="E5814" s="132">
        <v>0.23765277469868387</v>
      </c>
      <c r="F5814" s="132">
        <v>43.474415938082274</v>
      </c>
      <c r="G5814" s="92">
        <v>101.13694763183594</v>
      </c>
      <c r="H5814" s="91">
        <v>71.721298217773438</v>
      </c>
      <c r="I5814" s="90">
        <v>93.177337646484375</v>
      </c>
    </row>
    <row r="5815" spans="1:9">
      <c r="A5815" s="65" t="s">
        <v>774</v>
      </c>
      <c r="B5815" s="65" t="s">
        <v>773</v>
      </c>
      <c r="C5815" s="131">
        <v>3.1070000000000002</v>
      </c>
      <c r="D5815" s="132">
        <v>9.6534490585327148</v>
      </c>
      <c r="E5815" s="132">
        <v>3.0809651550906993</v>
      </c>
      <c r="F5815" s="132">
        <v>41.426024397873007</v>
      </c>
      <c r="G5815" s="92">
        <v>88.551116943359375</v>
      </c>
      <c r="H5815" s="91">
        <v>64.1727294921875</v>
      </c>
      <c r="I5815" s="90">
        <v>81.954544067382813</v>
      </c>
    </row>
    <row r="5816" spans="1:9">
      <c r="A5816" s="65" t="s">
        <v>772</v>
      </c>
      <c r="B5816" s="65" t="s">
        <v>771</v>
      </c>
      <c r="C5816" s="131">
        <v>4.6740000000000004</v>
      </c>
      <c r="D5816" s="132">
        <v>21.846275329589844</v>
      </c>
      <c r="E5816" s="132">
        <v>2.9984529523785284</v>
      </c>
      <c r="F5816" s="132">
        <v>44.260808625336928</v>
      </c>
      <c r="G5816" s="92">
        <v>91.73248291015625</v>
      </c>
      <c r="H5816" s="91">
        <v>66.927787780761719</v>
      </c>
      <c r="I5816" s="90">
        <v>85.020561218261719</v>
      </c>
    </row>
    <row r="5817" spans="1:9">
      <c r="A5817" s="65" t="s">
        <v>770</v>
      </c>
      <c r="B5817" s="65" t="s">
        <v>769</v>
      </c>
      <c r="C5817" s="131">
        <v>2.3159999999999998</v>
      </c>
      <c r="D5817" s="132">
        <v>5.3638558387756348</v>
      </c>
      <c r="E5817" s="132">
        <v>3.2120679802879546</v>
      </c>
      <c r="F5817" s="132">
        <v>43.710603196425502</v>
      </c>
      <c r="G5817" s="92">
        <v>87.621978759765625</v>
      </c>
      <c r="H5817" s="91">
        <v>64.25164794921875</v>
      </c>
      <c r="I5817" s="90">
        <v>81.298179626464844</v>
      </c>
    </row>
    <row r="5818" spans="1:9">
      <c r="A5818" s="65" t="s">
        <v>3904</v>
      </c>
      <c r="B5818" s="65" t="s">
        <v>3903</v>
      </c>
      <c r="C5818" s="131">
        <v>6.8529999999999998</v>
      </c>
      <c r="D5818" s="132">
        <v>46.963607788085938</v>
      </c>
      <c r="E5818" s="132">
        <v>1.6001011054180481</v>
      </c>
      <c r="F5818" s="132">
        <v>39.970575221238938</v>
      </c>
      <c r="G5818" s="92">
        <v>96.026100158691406</v>
      </c>
      <c r="H5818" s="91">
        <v>67.98150634765625</v>
      </c>
      <c r="I5818" s="90">
        <v>88.437492370605469</v>
      </c>
    </row>
    <row r="5819" spans="1:9">
      <c r="A5819" s="65" t="s">
        <v>768</v>
      </c>
      <c r="B5819" s="65" t="s">
        <v>767</v>
      </c>
      <c r="C5819" s="131">
        <v>2.718</v>
      </c>
      <c r="D5819" s="132">
        <v>7.3875241279602051</v>
      </c>
      <c r="E5819" s="132">
        <v>3.7191962112084895</v>
      </c>
      <c r="F5819" s="132">
        <v>37.453488372093027</v>
      </c>
      <c r="G5819" s="92">
        <v>86.155525207519531</v>
      </c>
      <c r="H5819" s="91">
        <v>61.627655029296875</v>
      </c>
      <c r="I5819" s="90">
        <v>79.518508911132813</v>
      </c>
    </row>
    <row r="5820" spans="1:9">
      <c r="A5820" s="65" t="s">
        <v>766</v>
      </c>
      <c r="B5820" s="65" t="s">
        <v>765</v>
      </c>
      <c r="C5820" s="131">
        <v>3.4670000000000001</v>
      </c>
      <c r="D5820" s="132">
        <v>12.020089149475098</v>
      </c>
      <c r="E5820" s="132">
        <v>1.6270684915519475</v>
      </c>
      <c r="F5820" s="132">
        <v>44.573479729729726</v>
      </c>
      <c r="G5820" s="92">
        <v>91.86126708984375</v>
      </c>
      <c r="H5820" s="91">
        <v>66.924781799316406</v>
      </c>
      <c r="I5820" s="90">
        <v>85.113677978515625</v>
      </c>
    </row>
    <row r="5821" spans="1:9">
      <c r="A5821" s="65" t="s">
        <v>764</v>
      </c>
      <c r="B5821" s="65" t="s">
        <v>763</v>
      </c>
      <c r="C5821" s="131">
        <v>5.75</v>
      </c>
      <c r="D5821" s="132">
        <v>33.0625</v>
      </c>
      <c r="E5821" s="132">
        <v>1.594137692607928</v>
      </c>
      <c r="F5821" s="132">
        <v>44.366858789625361</v>
      </c>
      <c r="G5821" s="92">
        <v>95.366813659667969</v>
      </c>
      <c r="H5821" s="91">
        <v>68.945388793945313</v>
      </c>
      <c r="I5821" s="90">
        <v>88.217414855957031</v>
      </c>
    </row>
    <row r="5822" spans="1:9">
      <c r="A5822" s="65" t="s">
        <v>3902</v>
      </c>
      <c r="B5822" s="65" t="s">
        <v>3901</v>
      </c>
      <c r="C5822" s="131">
        <v>4.569</v>
      </c>
      <c r="D5822" s="132">
        <v>20.875761032104492</v>
      </c>
      <c r="E5822" s="132">
        <v>3.3226326134267947</v>
      </c>
      <c r="F5822" s="132">
        <v>37.580403546316113</v>
      </c>
      <c r="G5822" s="92">
        <v>89.629280090332031</v>
      </c>
      <c r="H5822" s="91">
        <v>63.751289367675781</v>
      </c>
      <c r="I5822" s="90">
        <v>82.626930236816406</v>
      </c>
    </row>
    <row r="5823" spans="1:9">
      <c r="A5823" s="65" t="s">
        <v>3900</v>
      </c>
      <c r="B5823" s="65" t="s">
        <v>3899</v>
      </c>
      <c r="C5823" s="131">
        <v>3.9390000000000001</v>
      </c>
      <c r="D5823" s="132">
        <v>15.515721321105957</v>
      </c>
      <c r="E5823" s="132">
        <v>1.6576255633222772</v>
      </c>
      <c r="F5823" s="132">
        <v>41.083342003953803</v>
      </c>
      <c r="G5823" s="92">
        <v>91.777557373046875</v>
      </c>
      <c r="H5823" s="91">
        <v>65.869064331054688</v>
      </c>
      <c r="I5823" s="90">
        <v>84.766952514648438</v>
      </c>
    </row>
    <row r="5824" spans="1:9">
      <c r="A5824" s="65" t="s">
        <v>3898</v>
      </c>
      <c r="B5824" s="65" t="s">
        <v>3897</v>
      </c>
      <c r="C5824" s="131">
        <v>2.8730000000000002</v>
      </c>
      <c r="D5824" s="132">
        <v>8.2541294097900391</v>
      </c>
      <c r="E5824" s="132">
        <v>3.8946515171114813</v>
      </c>
      <c r="F5824" s="132">
        <v>38.183455702398433</v>
      </c>
      <c r="G5824" s="92">
        <v>86.3162841796875</v>
      </c>
      <c r="H5824" s="91">
        <v>61.966461181640625</v>
      </c>
      <c r="I5824" s="90">
        <v>79.727447509765625</v>
      </c>
    </row>
    <row r="5825" spans="1:9">
      <c r="A5825" s="65" t="s">
        <v>3896</v>
      </c>
      <c r="B5825" s="65" t="s">
        <v>3895</v>
      </c>
      <c r="C5825" s="131">
        <v>2.6549999999999998</v>
      </c>
      <c r="D5825" s="132">
        <v>7.0490250587463379</v>
      </c>
      <c r="E5825" s="132">
        <v>3.2936511310473553</v>
      </c>
      <c r="F5825" s="132">
        <v>34.503383207852856</v>
      </c>
      <c r="G5825" s="92">
        <v>85.998039245605469</v>
      </c>
      <c r="H5825" s="91">
        <v>60.617774963378906</v>
      </c>
      <c r="I5825" s="90">
        <v>79.13037109375</v>
      </c>
    </row>
    <row r="5826" spans="1:9">
      <c r="A5826" s="65" t="s">
        <v>3894</v>
      </c>
      <c r="B5826" s="65" t="s">
        <v>3893</v>
      </c>
      <c r="C5826" s="131">
        <v>3.12</v>
      </c>
      <c r="D5826" s="132">
        <v>9.7343997955322266</v>
      </c>
      <c r="E5826" s="132">
        <v>3.2024771317096357</v>
      </c>
      <c r="F5826" s="132">
        <v>38.276302478502785</v>
      </c>
      <c r="G5826" s="92">
        <v>87.700004577636719</v>
      </c>
      <c r="H5826" s="91">
        <v>62.755901336669922</v>
      </c>
      <c r="I5826" s="90">
        <v>80.950355529785156</v>
      </c>
    </row>
    <row r="5827" spans="1:9">
      <c r="A5827" s="65" t="s">
        <v>3892</v>
      </c>
      <c r="B5827" s="65" t="s">
        <v>3891</v>
      </c>
      <c r="C5827" s="131">
        <v>2.1469999999999998</v>
      </c>
      <c r="D5827" s="132">
        <v>4.6096091270446777</v>
      </c>
      <c r="E5827" s="132">
        <v>3.3880848977595419</v>
      </c>
      <c r="F5827" s="132">
        <v>38.852764515632217</v>
      </c>
      <c r="G5827" s="92">
        <v>86.024009704589844</v>
      </c>
      <c r="H5827" s="91">
        <v>61.880252838134766</v>
      </c>
      <c r="I5827" s="90">
        <v>79.490928649902344</v>
      </c>
    </row>
    <row r="5828" spans="1:9">
      <c r="A5828" s="65" t="s">
        <v>3890</v>
      </c>
      <c r="B5828" s="65" t="s">
        <v>3889</v>
      </c>
      <c r="C5828" s="131">
        <v>0.53</v>
      </c>
      <c r="D5828" s="132">
        <v>0.28090000152587891</v>
      </c>
      <c r="E5828" s="132">
        <v>2.5913239948282452</v>
      </c>
      <c r="F5828" s="132">
        <v>37.219309244272196</v>
      </c>
      <c r="G5828" s="92">
        <v>84.163215637207031</v>
      </c>
      <c r="H5828" s="91">
        <v>60.020393371582031</v>
      </c>
      <c r="I5828" s="90">
        <v>77.630386352539063</v>
      </c>
    </row>
    <row r="5829" spans="1:9">
      <c r="A5829" s="65" t="s">
        <v>3888</v>
      </c>
      <c r="B5829" s="65" t="s">
        <v>3887</v>
      </c>
      <c r="C5829" s="131">
        <v>1.89</v>
      </c>
      <c r="D5829" s="132">
        <v>3.5720999240875244</v>
      </c>
      <c r="E5829" s="132">
        <v>1.1637023272731066</v>
      </c>
      <c r="F5829" s="132">
        <v>41.067186822713481</v>
      </c>
      <c r="G5829" s="92">
        <v>89.233840942382813</v>
      </c>
      <c r="H5829" s="91">
        <v>64.174957275390625</v>
      </c>
      <c r="I5829" s="90">
        <v>82.453132629394531</v>
      </c>
    </row>
    <row r="5830" spans="1:9">
      <c r="A5830" s="65" t="s">
        <v>3886</v>
      </c>
      <c r="B5830" s="65" t="s">
        <v>3885</v>
      </c>
      <c r="C5830" s="131">
        <v>3.7050000000000001</v>
      </c>
      <c r="D5830" s="132">
        <v>13.727025032043457</v>
      </c>
      <c r="E5830" s="132">
        <v>3.2818733774170008</v>
      </c>
      <c r="F5830" s="132">
        <v>39.835419036784224</v>
      </c>
      <c r="G5830" s="92">
        <v>88.85125732421875</v>
      </c>
      <c r="H5830" s="91">
        <v>63.931602478027344</v>
      </c>
      <c r="I5830" s="90">
        <v>82.108222961425781</v>
      </c>
    </row>
    <row r="5831" spans="1:9">
      <c r="A5831" s="65" t="s">
        <v>3884</v>
      </c>
      <c r="B5831" s="65" t="s">
        <v>3883</v>
      </c>
      <c r="C5831" s="131">
        <v>4.1130000000000004</v>
      </c>
      <c r="D5831" s="132">
        <v>16.916769027709961</v>
      </c>
      <c r="E5831" s="132">
        <v>2.3690092854204341</v>
      </c>
      <c r="F5831" s="132">
        <v>38.2368293861769</v>
      </c>
      <c r="G5831" s="92">
        <v>90.4134521484375</v>
      </c>
      <c r="H5831" s="91">
        <v>64.302848815917969</v>
      </c>
      <c r="I5831" s="90">
        <v>83.348159790039063</v>
      </c>
    </row>
    <row r="5832" spans="1:9">
      <c r="A5832" s="65" t="s">
        <v>3882</v>
      </c>
      <c r="B5832" s="65" t="s">
        <v>3881</v>
      </c>
      <c r="C5832" s="131">
        <v>4.0540000000000003</v>
      </c>
      <c r="D5832" s="132">
        <v>16.434915542602539</v>
      </c>
      <c r="E5832" s="132">
        <v>3.5194394176840156</v>
      </c>
      <c r="F5832" s="132">
        <v>40.677900818488204</v>
      </c>
      <c r="G5832" s="92">
        <v>89.246849060058594</v>
      </c>
      <c r="H5832" s="91">
        <v>64.448867797851563</v>
      </c>
      <c r="I5832" s="90">
        <v>82.5367431640625</v>
      </c>
    </row>
    <row r="5833" spans="1:9">
      <c r="A5833" s="65" t="s">
        <v>3614</v>
      </c>
      <c r="B5833" s="65" t="s">
        <v>3613</v>
      </c>
      <c r="C5833" s="131">
        <v>5.0599999999999996</v>
      </c>
      <c r="D5833" s="132">
        <v>25.603599548339844</v>
      </c>
      <c r="E5833" s="132">
        <v>3.2444362022702249</v>
      </c>
      <c r="F5833" s="132">
        <v>35.946349394028971</v>
      </c>
      <c r="G5833" s="92">
        <v>90.127044677734375</v>
      </c>
      <c r="H5833" s="91">
        <v>63.555656433105469</v>
      </c>
      <c r="I5833" s="90">
        <v>82.93707275390625</v>
      </c>
    </row>
    <row r="5834" spans="1:9">
      <c r="A5834" s="65" t="s">
        <v>3612</v>
      </c>
      <c r="B5834" s="65" t="s">
        <v>3611</v>
      </c>
      <c r="C5834" s="131">
        <v>4.6950000000000003</v>
      </c>
      <c r="D5834" s="132">
        <v>22.043024063110352</v>
      </c>
      <c r="E5834" s="132">
        <v>3.0832740451106706</v>
      </c>
      <c r="F5834" s="132">
        <v>38.787211060704259</v>
      </c>
      <c r="G5834" s="92">
        <v>90.42779541015625</v>
      </c>
      <c r="H5834" s="91">
        <v>64.554405212402344</v>
      </c>
      <c r="I5834" s="90">
        <v>83.426689147949219</v>
      </c>
    </row>
    <row r="5835" spans="1:9">
      <c r="A5835" s="65" t="s">
        <v>3610</v>
      </c>
      <c r="B5835" s="65" t="s">
        <v>3609</v>
      </c>
      <c r="C5835" s="131">
        <v>5.0780000000000003</v>
      </c>
      <c r="D5835" s="132">
        <v>25.786083221435547</v>
      </c>
      <c r="E5835" s="132">
        <v>1.6963182241436712</v>
      </c>
      <c r="F5835" s="132">
        <v>43.763474081702711</v>
      </c>
      <c r="G5835" s="92">
        <v>94.07098388671875</v>
      </c>
      <c r="H5835" s="91">
        <v>68.02789306640625</v>
      </c>
      <c r="I5835" s="90">
        <v>87.023963928222656</v>
      </c>
    </row>
    <row r="5836" spans="1:9">
      <c r="A5836" s="65" t="s">
        <v>3608</v>
      </c>
      <c r="B5836" s="65" t="s">
        <v>3607</v>
      </c>
      <c r="C5836" s="131">
        <v>3.9340000000000002</v>
      </c>
      <c r="D5836" s="132">
        <v>15.47635555267334</v>
      </c>
      <c r="E5836" s="132">
        <v>1.4087965138359473</v>
      </c>
      <c r="F5836" s="132">
        <v>42.108577094695093</v>
      </c>
      <c r="G5836" s="92">
        <v>92.347862243652344</v>
      </c>
      <c r="H5836" s="91">
        <v>66.482124328613281</v>
      </c>
      <c r="I5836" s="90">
        <v>85.348831176757813</v>
      </c>
    </row>
    <row r="5837" spans="1:9">
      <c r="A5837" s="65" t="s">
        <v>3606</v>
      </c>
      <c r="B5837" s="65" t="s">
        <v>3605</v>
      </c>
      <c r="C5837" s="131">
        <v>2.105</v>
      </c>
      <c r="D5837" s="132">
        <v>4.4310250282287598</v>
      </c>
      <c r="E5837" s="132">
        <v>3.2691214502233077</v>
      </c>
      <c r="F5837" s="132">
        <v>39.158411949685537</v>
      </c>
      <c r="G5837" s="92">
        <v>86.192184448242188</v>
      </c>
      <c r="H5837" s="91">
        <v>62.053413391113281</v>
      </c>
      <c r="I5837" s="90">
        <v>79.660453796386719</v>
      </c>
    </row>
    <row r="5838" spans="1:9">
      <c r="A5838" s="65" t="s">
        <v>3604</v>
      </c>
      <c r="B5838" s="65" t="s">
        <v>3603</v>
      </c>
      <c r="C5838" s="131">
        <v>2.1349999999999998</v>
      </c>
      <c r="D5838" s="132">
        <v>4.558225154876709</v>
      </c>
      <c r="E5838" s="132">
        <v>2.8073475338276457</v>
      </c>
      <c r="F5838" s="132">
        <v>40.519260969976905</v>
      </c>
      <c r="G5838" s="92">
        <v>87.192413330078125</v>
      </c>
      <c r="H5838" s="91">
        <v>63.000404357910156</v>
      </c>
      <c r="I5838" s="90">
        <v>80.646278381347656</v>
      </c>
    </row>
    <row r="5839" spans="1:9">
      <c r="A5839" s="65" t="s">
        <v>3602</v>
      </c>
      <c r="B5839" s="65" t="s">
        <v>3601</v>
      </c>
      <c r="C5839" s="131">
        <v>1.2549999999999999</v>
      </c>
      <c r="D5839" s="132">
        <v>1.5750249624252319</v>
      </c>
      <c r="E5839" s="132">
        <v>1.1283789961183279</v>
      </c>
      <c r="F5839" s="132">
        <v>41.820811287477952</v>
      </c>
      <c r="G5839" s="92">
        <v>88.426811218261719</v>
      </c>
      <c r="H5839" s="91">
        <v>63.843986511230469</v>
      </c>
      <c r="I5839" s="90">
        <v>81.774925231933594</v>
      </c>
    </row>
    <row r="5840" spans="1:9">
      <c r="A5840" s="65" t="s">
        <v>3600</v>
      </c>
      <c r="B5840" s="65" t="s">
        <v>3599</v>
      </c>
      <c r="C5840" s="131">
        <v>2.6110000000000002</v>
      </c>
      <c r="D5840" s="132">
        <v>6.8173208236694336</v>
      </c>
      <c r="E5840" s="132">
        <v>3.3459911889148919</v>
      </c>
      <c r="F5840" s="132">
        <v>40.803651505445231</v>
      </c>
      <c r="G5840" s="92">
        <v>87.256103515625</v>
      </c>
      <c r="H5840" s="91">
        <v>63.217761993408203</v>
      </c>
      <c r="I5840" s="90">
        <v>80.751548767089844</v>
      </c>
    </row>
    <row r="5841" spans="1:9">
      <c r="A5841" s="65" t="s">
        <v>3598</v>
      </c>
      <c r="B5841" s="65" t="s">
        <v>3597</v>
      </c>
      <c r="C5841" s="131">
        <v>3.7629999999999999</v>
      </c>
      <c r="D5841" s="132">
        <v>14.160168647766113</v>
      </c>
      <c r="E5841" s="132">
        <v>2.8952664136484811</v>
      </c>
      <c r="F5841" s="132">
        <v>41.804835570126009</v>
      </c>
      <c r="G5841" s="92">
        <v>89.923507690429688</v>
      </c>
      <c r="H5841" s="91">
        <v>65.107322692871094</v>
      </c>
      <c r="I5841" s="90">
        <v>83.208473205566406</v>
      </c>
    </row>
    <row r="5842" spans="1:9">
      <c r="A5842" s="65" t="s">
        <v>3596</v>
      </c>
      <c r="B5842" s="65" t="s">
        <v>3595</v>
      </c>
      <c r="C5842" s="131">
        <v>9.1</v>
      </c>
      <c r="D5842" s="132">
        <v>82.80999755859375</v>
      </c>
      <c r="E5842" s="132">
        <v>2.3907081007544506</v>
      </c>
      <c r="F5842" s="132">
        <v>38.6086323957323</v>
      </c>
      <c r="G5842" s="92">
        <v>97.866973876953125</v>
      </c>
      <c r="H5842" s="91">
        <v>68.493576049804688</v>
      </c>
      <c r="I5842" s="90">
        <v>89.918800354003906</v>
      </c>
    </row>
    <row r="5843" spans="1:9">
      <c r="A5843" s="65" t="s">
        <v>3594</v>
      </c>
      <c r="B5843" s="65" t="s">
        <v>3593</v>
      </c>
      <c r="C5843" s="131">
        <v>8.8439999999999994</v>
      </c>
      <c r="D5843" s="132">
        <v>78.216339111328125</v>
      </c>
      <c r="E5843" s="132">
        <v>3.4749139875330028</v>
      </c>
      <c r="F5843" s="132">
        <v>36.625443786982245</v>
      </c>
      <c r="G5843" s="92">
        <v>95.536331176757813</v>
      </c>
      <c r="H5843" s="91">
        <v>66.682304382324219</v>
      </c>
      <c r="I5843" s="90">
        <v>87.728691101074219</v>
      </c>
    </row>
    <row r="5844" spans="1:9">
      <c r="A5844" s="65" t="s">
        <v>3592</v>
      </c>
      <c r="B5844" s="65" t="s">
        <v>3591</v>
      </c>
      <c r="C5844" s="131">
        <v>8.6750000000000007</v>
      </c>
      <c r="D5844" s="132">
        <v>75.255622863769531</v>
      </c>
      <c r="E5844" s="132">
        <v>3.7208529963162653</v>
      </c>
      <c r="F5844" s="132">
        <v>40.618412210809254</v>
      </c>
      <c r="G5844" s="92">
        <v>95.837112426757813</v>
      </c>
      <c r="H5844" s="91">
        <v>68.084671020507813</v>
      </c>
      <c r="I5844" s="90">
        <v>88.327552795410156</v>
      </c>
    </row>
    <row r="5845" spans="1:9">
      <c r="A5845" s="65" t="s">
        <v>3590</v>
      </c>
      <c r="B5845" s="65" t="s">
        <v>3589</v>
      </c>
      <c r="C5845" s="131">
        <v>7.2320000000000002</v>
      </c>
      <c r="D5845" s="132">
        <v>52.301822662353516</v>
      </c>
      <c r="E5845" s="132">
        <v>2.6755695506998651</v>
      </c>
      <c r="F5845" s="132">
        <v>37.833771765000627</v>
      </c>
      <c r="G5845" s="92">
        <v>94.596237182617188</v>
      </c>
      <c r="H5845" s="91">
        <v>66.587554931640625</v>
      </c>
      <c r="I5845" s="90">
        <v>87.017341613769531</v>
      </c>
    </row>
    <row r="5846" spans="1:9">
      <c r="A5846" s="65" t="s">
        <v>3588</v>
      </c>
      <c r="B5846" s="65" t="s">
        <v>3587</v>
      </c>
      <c r="C5846" s="131">
        <v>9.6170000000000009</v>
      </c>
      <c r="D5846" s="132">
        <v>92.486686706542969</v>
      </c>
      <c r="E5846" s="132">
        <v>3.7114185575740981</v>
      </c>
      <c r="F5846" s="132">
        <v>41.406726457399103</v>
      </c>
      <c r="G5846" s="92">
        <v>97.362472534179688</v>
      </c>
      <c r="H5846" s="91">
        <v>69.070541381835938</v>
      </c>
      <c r="I5846" s="90">
        <v>89.706932067871094</v>
      </c>
    </row>
    <row r="5847" spans="1:9">
      <c r="A5847" s="65" t="s">
        <v>3586</v>
      </c>
      <c r="B5847" s="65" t="s">
        <v>3585</v>
      </c>
      <c r="C5847" s="131">
        <v>8.5449999999999999</v>
      </c>
      <c r="D5847" s="132">
        <v>73.01702880859375</v>
      </c>
      <c r="E5847" s="132">
        <v>3.7254256801604568</v>
      </c>
      <c r="F5847" s="132">
        <v>39.168982306139412</v>
      </c>
      <c r="G5847" s="92">
        <v>95.322006225585938</v>
      </c>
      <c r="H5847" s="91">
        <v>67.371841430664063</v>
      </c>
      <c r="I5847" s="90">
        <v>87.758949279785156</v>
      </c>
    </row>
    <row r="5848" spans="1:9">
      <c r="A5848" s="65" t="s">
        <v>3584</v>
      </c>
      <c r="B5848" s="65" t="s">
        <v>3583</v>
      </c>
      <c r="C5848" s="131">
        <v>8.3279999999999994</v>
      </c>
      <c r="D5848" s="132">
        <v>69.355583190917969</v>
      </c>
      <c r="E5848" s="132">
        <v>3.6749135593852991</v>
      </c>
      <c r="F5848" s="132">
        <v>39.467330794022857</v>
      </c>
      <c r="G5848" s="92">
        <v>95.147544860839844</v>
      </c>
      <c r="H5848" s="91">
        <v>67.379669189453125</v>
      </c>
      <c r="I5848" s="90">
        <v>87.633811950683594</v>
      </c>
    </row>
    <row r="5849" spans="1:9">
      <c r="A5849" s="65" t="s">
        <v>3582</v>
      </c>
      <c r="B5849" s="65" t="s">
        <v>3581</v>
      </c>
      <c r="C5849" s="131">
        <v>8.5449999999999999</v>
      </c>
      <c r="D5849" s="132">
        <v>73.01702880859375</v>
      </c>
      <c r="E5849" s="132">
        <v>3.8330974082785287</v>
      </c>
      <c r="F5849" s="132">
        <v>37.49323905222677</v>
      </c>
      <c r="G5849" s="92">
        <v>94.797782897949219</v>
      </c>
      <c r="H5849" s="91">
        <v>66.579872131347656</v>
      </c>
      <c r="I5849" s="90">
        <v>87.162269592285156</v>
      </c>
    </row>
    <row r="5850" spans="1:9">
      <c r="A5850" s="65" t="s">
        <v>3580</v>
      </c>
      <c r="B5850" s="65" t="s">
        <v>3579</v>
      </c>
      <c r="C5850" s="131">
        <v>6.7270000000000003</v>
      </c>
      <c r="D5850" s="132">
        <v>45.252529144287109</v>
      </c>
      <c r="E5850" s="132">
        <v>3.710824130296269</v>
      </c>
      <c r="F5850" s="132">
        <v>43.288895112729307</v>
      </c>
      <c r="G5850" s="92">
        <v>93.608833312988281</v>
      </c>
      <c r="H5850" s="91">
        <v>67.755928039550781</v>
      </c>
      <c r="I5850" s="90">
        <v>86.613273620605469</v>
      </c>
    </row>
    <row r="5851" spans="1:9">
      <c r="A5851" s="65" t="s">
        <v>3578</v>
      </c>
      <c r="B5851" s="65" t="s">
        <v>3577</v>
      </c>
      <c r="C5851" s="131">
        <v>8.81</v>
      </c>
      <c r="D5851" s="132">
        <v>77.616096496582031</v>
      </c>
      <c r="E5851" s="132">
        <v>2.9283113277262154</v>
      </c>
      <c r="F5851" s="132">
        <v>42.589009061677871</v>
      </c>
      <c r="G5851" s="92">
        <v>97.583244323730469</v>
      </c>
      <c r="H5851" s="91">
        <v>69.596000671386719</v>
      </c>
      <c r="I5851" s="90">
        <v>90.010154724121094</v>
      </c>
    </row>
    <row r="5852" spans="1:9">
      <c r="A5852" s="65" t="s">
        <v>3576</v>
      </c>
      <c r="B5852" s="65" t="s">
        <v>3575</v>
      </c>
      <c r="C5852" s="131">
        <v>8.2780000000000005</v>
      </c>
      <c r="D5852" s="132">
        <v>68.525283813476563</v>
      </c>
      <c r="E5852" s="132">
        <v>2.8609305017622164</v>
      </c>
      <c r="F5852" s="132">
        <v>42.850201775625507</v>
      </c>
      <c r="G5852" s="92">
        <v>96.972991943359375</v>
      </c>
      <c r="H5852" s="91">
        <v>69.376731872558594</v>
      </c>
      <c r="I5852" s="90">
        <v>89.505699157714844</v>
      </c>
    </row>
    <row r="5853" spans="1:9">
      <c r="A5853" s="65" t="s">
        <v>3574</v>
      </c>
      <c r="B5853" s="65" t="s">
        <v>3573</v>
      </c>
      <c r="C5853" s="131">
        <v>6.3769999999999998</v>
      </c>
      <c r="D5853" s="132">
        <v>40.666130065917969</v>
      </c>
      <c r="E5853" s="132">
        <v>2.1792724813596909</v>
      </c>
      <c r="F5853" s="132">
        <v>42.116602687140116</v>
      </c>
      <c r="G5853" s="92">
        <v>94.982460021972656</v>
      </c>
      <c r="H5853" s="91">
        <v>68.087249755859375</v>
      </c>
      <c r="I5853" s="90">
        <v>87.704864501953125</v>
      </c>
    </row>
    <row r="5854" spans="1:9">
      <c r="A5854" s="65" t="s">
        <v>3572</v>
      </c>
      <c r="B5854" s="65" t="s">
        <v>3571</v>
      </c>
      <c r="C5854" s="131">
        <v>6.4420000000000002</v>
      </c>
      <c r="D5854" s="132">
        <v>41.499362945556641</v>
      </c>
      <c r="E5854" s="132">
        <v>2.5244683112652715</v>
      </c>
      <c r="F5854" s="132">
        <v>45.893323442136499</v>
      </c>
      <c r="G5854" s="92">
        <v>95.433807373046875</v>
      </c>
      <c r="H5854" s="91">
        <v>69.49737548828125</v>
      </c>
      <c r="I5854" s="90">
        <v>88.415641784667969</v>
      </c>
    </row>
    <row r="5855" spans="1:9">
      <c r="A5855" s="65" t="s">
        <v>3570</v>
      </c>
      <c r="B5855" s="65" t="s">
        <v>3569</v>
      </c>
      <c r="C5855" s="131">
        <v>8.0340000000000007</v>
      </c>
      <c r="D5855" s="132">
        <v>64.545158386230469</v>
      </c>
      <c r="E5855" s="132">
        <v>0.9138519902320037</v>
      </c>
      <c r="F5855" s="132">
        <v>43.332147239263804</v>
      </c>
      <c r="G5855" s="92">
        <v>99.466583251953125</v>
      </c>
      <c r="H5855" s="91">
        <v>70.8212890625</v>
      </c>
      <c r="I5855" s="90">
        <v>91.715431213378906</v>
      </c>
    </row>
    <row r="5856" spans="1:9">
      <c r="A5856" s="65" t="s">
        <v>3568</v>
      </c>
      <c r="B5856" s="65" t="s">
        <v>3567</v>
      </c>
      <c r="C5856" s="131">
        <v>7.2539999999999996</v>
      </c>
      <c r="D5856" s="132">
        <v>52.620517730712891</v>
      </c>
      <c r="E5856" s="132">
        <v>1.566417142688681</v>
      </c>
      <c r="F5856" s="132">
        <v>39.169039963252182</v>
      </c>
      <c r="G5856" s="92">
        <v>96.485725402832031</v>
      </c>
      <c r="H5856" s="91">
        <v>67.981163024902344</v>
      </c>
      <c r="I5856" s="90">
        <v>88.772651672363281</v>
      </c>
    </row>
    <row r="5857" spans="1:9">
      <c r="A5857" s="65" t="s">
        <v>3880</v>
      </c>
      <c r="B5857" s="65" t="s">
        <v>3879</v>
      </c>
      <c r="C5857" s="131">
        <v>8.3819999999999997</v>
      </c>
      <c r="D5857" s="132">
        <v>70.257926940917969</v>
      </c>
      <c r="E5857" s="132">
        <v>2.6990275233335232</v>
      </c>
      <c r="F5857" s="132">
        <v>40.203376205787784</v>
      </c>
      <c r="G5857" s="92">
        <v>96.761711120605469</v>
      </c>
      <c r="H5857" s="91">
        <v>68.442947387695313</v>
      </c>
      <c r="I5857" s="90">
        <v>89.098915100097656</v>
      </c>
    </row>
    <row r="5858" spans="1:9">
      <c r="A5858" s="65" t="s">
        <v>3878</v>
      </c>
      <c r="B5858" s="65" t="s">
        <v>3877</v>
      </c>
      <c r="C5858" s="131">
        <v>8.407</v>
      </c>
      <c r="D5858" s="132">
        <v>70.677650451660156</v>
      </c>
      <c r="E5858" s="132">
        <v>3.7686630050673844</v>
      </c>
      <c r="F5858" s="132">
        <v>37.728069214762897</v>
      </c>
      <c r="G5858" s="92">
        <v>94.742462158203125</v>
      </c>
      <c r="H5858" s="91">
        <v>66.627861022949219</v>
      </c>
      <c r="I5858" s="90">
        <v>87.134910583496094</v>
      </c>
    </row>
    <row r="5859" spans="1:9">
      <c r="A5859" s="65" t="s">
        <v>3876</v>
      </c>
      <c r="B5859" s="65" t="s">
        <v>3875</v>
      </c>
      <c r="C5859" s="131">
        <v>9.7720000000000002</v>
      </c>
      <c r="D5859" s="132">
        <v>95.491981506347656</v>
      </c>
      <c r="E5859" s="132">
        <v>1.8443351018215968</v>
      </c>
      <c r="F5859" s="132">
        <v>39.304926387315966</v>
      </c>
      <c r="G5859" s="92">
        <v>99.738998413085938</v>
      </c>
      <c r="H5859" s="91">
        <v>69.637092590332031</v>
      </c>
      <c r="I5859" s="90">
        <v>91.593696594238281</v>
      </c>
    </row>
    <row r="5860" spans="1:9">
      <c r="A5860" s="65" t="s">
        <v>3874</v>
      </c>
      <c r="B5860" s="65" t="s">
        <v>3873</v>
      </c>
      <c r="C5860" s="131">
        <v>7.7990000000000004</v>
      </c>
      <c r="D5860" s="132">
        <v>60.82440185546875</v>
      </c>
      <c r="E5860" s="132">
        <v>2.2050894764559121</v>
      </c>
      <c r="F5860" s="132">
        <v>43.460129310344826</v>
      </c>
      <c r="G5860" s="92">
        <v>97.337882995605469</v>
      </c>
      <c r="H5860" s="91">
        <v>69.760108947753906</v>
      </c>
      <c r="I5860" s="90">
        <v>89.875587463378906</v>
      </c>
    </row>
    <row r="5861" spans="1:9">
      <c r="A5861" s="65" t="s">
        <v>3872</v>
      </c>
      <c r="B5861" s="65" t="s">
        <v>3871</v>
      </c>
      <c r="C5861" s="131">
        <v>11.349</v>
      </c>
      <c r="D5861" s="132">
        <v>128.7998046875</v>
      </c>
      <c r="E5861" s="132">
        <v>0.94596843578576517</v>
      </c>
      <c r="F5861" s="132">
        <v>43.463581833761779</v>
      </c>
      <c r="G5861" s="92">
        <v>104.10837554931641</v>
      </c>
      <c r="H5861" s="91">
        <v>73.026100158691406</v>
      </c>
      <c r="I5861" s="90">
        <v>95.697792053222656</v>
      </c>
    </row>
    <row r="5862" spans="1:9">
      <c r="A5862" s="65" t="s">
        <v>3870</v>
      </c>
      <c r="B5862" s="65" t="s">
        <v>3869</v>
      </c>
      <c r="C5862" s="131">
        <v>11.981999999999999</v>
      </c>
      <c r="D5862" s="132">
        <v>143.56832885742188</v>
      </c>
      <c r="E5862" s="132">
        <v>1.9923318283571751</v>
      </c>
      <c r="F5862" s="132">
        <v>40.21753930945048</v>
      </c>
      <c r="G5862" s="92">
        <v>102.77182006835938</v>
      </c>
      <c r="H5862" s="91">
        <v>71.233161926269531</v>
      </c>
      <c r="I5862" s="90">
        <v>94.237747192382813</v>
      </c>
    </row>
    <row r="5863" spans="1:9">
      <c r="A5863" s="65" t="s">
        <v>3868</v>
      </c>
      <c r="B5863" s="65" t="s">
        <v>3867</v>
      </c>
      <c r="C5863" s="131">
        <v>4.7110000000000003</v>
      </c>
      <c r="D5863" s="132">
        <v>22.193521499633789</v>
      </c>
      <c r="E5863" s="132">
        <v>0.44271018849916122</v>
      </c>
      <c r="F5863" s="132">
        <v>41.481840193704599</v>
      </c>
      <c r="G5863" s="92">
        <v>94.766029357910156</v>
      </c>
      <c r="H5863" s="91">
        <v>67.639686584472656</v>
      </c>
      <c r="I5863" s="90">
        <v>87.425888061523438</v>
      </c>
    </row>
    <row r="5864" spans="1:9">
      <c r="A5864" s="65" t="s">
        <v>3866</v>
      </c>
      <c r="B5864" s="65" t="s">
        <v>3865</v>
      </c>
      <c r="C5864" s="131">
        <v>10.685</v>
      </c>
      <c r="D5864" s="132">
        <v>114.16922760009766</v>
      </c>
      <c r="E5864" s="132">
        <v>1.1884919713327691</v>
      </c>
      <c r="F5864" s="132">
        <v>41.772136953955133</v>
      </c>
      <c r="G5864" s="92">
        <v>102.4805908203125</v>
      </c>
      <c r="H5864" s="91">
        <v>71.738754272460938</v>
      </c>
      <c r="I5864" s="90">
        <v>94.162132263183594</v>
      </c>
    </row>
    <row r="5865" spans="1:9">
      <c r="A5865" s="65" t="s">
        <v>3864</v>
      </c>
      <c r="B5865" s="65" t="s">
        <v>3863</v>
      </c>
      <c r="C5865" s="131">
        <v>15.487</v>
      </c>
      <c r="D5865" s="132">
        <v>239.84716796875</v>
      </c>
      <c r="E5865" s="132">
        <v>0.60979844887367407</v>
      </c>
      <c r="F5865" s="132">
        <v>42.683382966051219</v>
      </c>
      <c r="G5865" s="92">
        <v>109.82649993896484</v>
      </c>
      <c r="H5865" s="91">
        <v>74.868125915527344</v>
      </c>
      <c r="I5865" s="90">
        <v>100.36708068847656</v>
      </c>
    </row>
    <row r="5866" spans="1:9">
      <c r="A5866" s="65" t="s">
        <v>3862</v>
      </c>
      <c r="B5866" s="65" t="s">
        <v>3861</v>
      </c>
      <c r="C5866" s="131">
        <v>5.6210000000000004</v>
      </c>
      <c r="D5866" s="132">
        <v>31.595640182495117</v>
      </c>
      <c r="E5866" s="132">
        <v>0.64691019226678259</v>
      </c>
      <c r="F5866" s="132">
        <v>43.775802970674114</v>
      </c>
      <c r="G5866" s="92">
        <v>96.37322998046875</v>
      </c>
      <c r="H5866" s="91">
        <v>69.272926330566406</v>
      </c>
      <c r="I5866" s="90">
        <v>89.040138244628906</v>
      </c>
    </row>
    <row r="5867" spans="1:9">
      <c r="A5867" s="65" t="s">
        <v>3828</v>
      </c>
      <c r="B5867" s="65" t="s">
        <v>3827</v>
      </c>
      <c r="C5867" s="131">
        <v>4.6900000000000004</v>
      </c>
      <c r="D5867" s="132">
        <v>21.996099472045898</v>
      </c>
      <c r="E5867" s="132">
        <v>3.4114601153000219</v>
      </c>
      <c r="F5867" s="132">
        <v>41.502542256424348</v>
      </c>
      <c r="G5867" s="92">
        <v>90.562507629394531</v>
      </c>
      <c r="H5867" s="91">
        <v>65.467018127441406</v>
      </c>
      <c r="I5867" s="90">
        <v>83.771896362304688</v>
      </c>
    </row>
    <row r="5868" spans="1:9">
      <c r="A5868" s="65" t="s">
        <v>3826</v>
      </c>
      <c r="B5868" s="65" t="s">
        <v>3825</v>
      </c>
      <c r="C5868" s="131">
        <v>5.1319999999999997</v>
      </c>
      <c r="D5868" s="132">
        <v>26.337423324584961</v>
      </c>
      <c r="E5868" s="132">
        <v>3.0311145653060385</v>
      </c>
      <c r="F5868" s="132">
        <v>38.482495572810244</v>
      </c>
      <c r="G5868" s="92">
        <v>91.100914001464844</v>
      </c>
      <c r="H5868" s="91">
        <v>64.854911804199219</v>
      </c>
      <c r="I5868" s="90">
        <v>83.998985290527344</v>
      </c>
    </row>
    <row r="5869" spans="1:9">
      <c r="A5869" s="65" t="s">
        <v>3824</v>
      </c>
      <c r="B5869" s="65" t="s">
        <v>3823</v>
      </c>
      <c r="C5869" s="131">
        <v>6.4989999999999997</v>
      </c>
      <c r="D5869" s="132">
        <v>42.23699951171875</v>
      </c>
      <c r="E5869" s="132">
        <v>0.78671090569053959</v>
      </c>
      <c r="F5869" s="132">
        <v>42.229108532824206</v>
      </c>
      <c r="G5869" s="92">
        <v>97.147895812988281</v>
      </c>
      <c r="H5869" s="91">
        <v>69.249557495117188</v>
      </c>
      <c r="I5869" s="90">
        <v>89.598861694335938</v>
      </c>
    </row>
    <row r="5870" spans="1:9">
      <c r="A5870" s="65" t="s">
        <v>3822</v>
      </c>
      <c r="B5870" s="65" t="s">
        <v>3821</v>
      </c>
      <c r="C5870" s="131">
        <v>8.1709999999999994</v>
      </c>
      <c r="D5870" s="132">
        <v>66.765243530273438</v>
      </c>
      <c r="E5870" s="132">
        <v>2.974062192113831</v>
      </c>
      <c r="F5870" s="132">
        <v>39.287216607484297</v>
      </c>
      <c r="G5870" s="92">
        <v>95.866920471191406</v>
      </c>
      <c r="H5870" s="91">
        <v>67.699104309082031</v>
      </c>
      <c r="I5870" s="90">
        <v>88.244964599609375</v>
      </c>
    </row>
    <row r="5871" spans="1:9">
      <c r="A5871" s="65" t="s">
        <v>3820</v>
      </c>
      <c r="B5871" s="65" t="s">
        <v>3819</v>
      </c>
      <c r="C5871" s="131">
        <v>6.9560000000000004</v>
      </c>
      <c r="D5871" s="132">
        <v>48.385936737060547</v>
      </c>
      <c r="E5871" s="132">
        <v>1.0195000908079777</v>
      </c>
      <c r="F5871" s="132">
        <v>43.329662367772784</v>
      </c>
      <c r="G5871" s="92">
        <v>97.742088317871094</v>
      </c>
      <c r="H5871" s="91">
        <v>69.916786193847656</v>
      </c>
      <c r="I5871" s="90">
        <v>90.212814331054688</v>
      </c>
    </row>
    <row r="5872" spans="1:9">
      <c r="A5872" s="65" t="s">
        <v>3818</v>
      </c>
      <c r="B5872" s="65" t="s">
        <v>3817</v>
      </c>
      <c r="C5872" s="131">
        <v>7.9640000000000004</v>
      </c>
      <c r="D5872" s="132">
        <v>63.425296783447266</v>
      </c>
      <c r="E5872" s="132">
        <v>-0.1053967679009378</v>
      </c>
      <c r="F5872" s="132">
        <v>41.09237238979118</v>
      </c>
      <c r="G5872" s="92">
        <v>100.30066680908203</v>
      </c>
      <c r="H5872" s="91">
        <v>70.55810546875</v>
      </c>
      <c r="I5872" s="90">
        <v>92.252601623535156</v>
      </c>
    </row>
    <row r="5873" spans="1:9">
      <c r="A5873" s="65" t="s">
        <v>3816</v>
      </c>
      <c r="B5873" s="65" t="s">
        <v>3815</v>
      </c>
      <c r="C5873" s="131">
        <v>12.28</v>
      </c>
      <c r="D5873" s="132">
        <v>150.79840087890625</v>
      </c>
      <c r="E5873" s="132">
        <v>1.7959031267592678</v>
      </c>
      <c r="F5873" s="132">
        <v>43.310037523452159</v>
      </c>
      <c r="G5873" s="92">
        <v>104.1361083984375</v>
      </c>
      <c r="H5873" s="91">
        <v>72.8514404296875</v>
      </c>
      <c r="I5873" s="90">
        <v>95.670761108398438</v>
      </c>
    </row>
    <row r="5874" spans="1:9">
      <c r="A5874" s="65" t="s">
        <v>3814</v>
      </c>
      <c r="B5874" s="65" t="s">
        <v>3813</v>
      </c>
      <c r="C5874" s="131">
        <v>12.679</v>
      </c>
      <c r="D5874" s="132">
        <v>160.75703430175781</v>
      </c>
      <c r="E5874" s="132">
        <v>-0.13277219810411536</v>
      </c>
      <c r="F5874" s="132">
        <v>44.047542204568025</v>
      </c>
      <c r="G5874" s="92">
        <v>107.54519653320313</v>
      </c>
      <c r="H5874" s="91">
        <v>74.775337219238281</v>
      </c>
      <c r="I5874" s="90">
        <v>98.677970886230469</v>
      </c>
    </row>
    <row r="5875" spans="1:9">
      <c r="A5875" s="65" t="s">
        <v>3812</v>
      </c>
      <c r="B5875" s="65" t="s">
        <v>3811</v>
      </c>
      <c r="C5875" s="131">
        <v>15.044</v>
      </c>
      <c r="D5875" s="132">
        <v>226.32192993164063</v>
      </c>
      <c r="E5875" s="132">
        <v>1.8837963086989968</v>
      </c>
      <c r="F5875" s="132">
        <v>43.122916985170463</v>
      </c>
      <c r="G5875" s="92">
        <v>107.57308959960938</v>
      </c>
      <c r="H5875" s="91">
        <v>73.9622802734375</v>
      </c>
      <c r="I5875" s="90">
        <v>98.478309631347656</v>
      </c>
    </row>
    <row r="5876" spans="1:9">
      <c r="A5876" s="65" t="s">
        <v>3810</v>
      </c>
      <c r="B5876" s="65" t="s">
        <v>3809</v>
      </c>
      <c r="C5876" s="131">
        <v>13.946</v>
      </c>
      <c r="D5876" s="132">
        <v>194.49092102050781</v>
      </c>
      <c r="E5876" s="132">
        <v>2.2293290910729011</v>
      </c>
      <c r="F5876" s="132">
        <v>41.062758734889883</v>
      </c>
      <c r="G5876" s="92">
        <v>105.22122955322266</v>
      </c>
      <c r="H5876" s="91">
        <v>72.381393432617188</v>
      </c>
      <c r="I5876" s="90">
        <v>96.335067749023438</v>
      </c>
    </row>
    <row r="5877" spans="1:9">
      <c r="A5877" s="65" t="s">
        <v>3566</v>
      </c>
      <c r="B5877" s="65" t="s">
        <v>3565</v>
      </c>
      <c r="C5877" s="131">
        <v>4.9219999999999997</v>
      </c>
      <c r="D5877" s="132">
        <v>24.226083755493164</v>
      </c>
      <c r="E5877" s="132">
        <v>3.3007098487758304</v>
      </c>
      <c r="F5877" s="132">
        <v>39.090944322438965</v>
      </c>
      <c r="G5877" s="92">
        <v>90.536865234375</v>
      </c>
      <c r="H5877" s="91">
        <v>64.730323791503906</v>
      </c>
      <c r="I5877" s="90">
        <v>83.553848266601563</v>
      </c>
    </row>
    <row r="5878" spans="1:9">
      <c r="A5878" s="65" t="s">
        <v>3564</v>
      </c>
      <c r="B5878" s="65" t="s">
        <v>3563</v>
      </c>
      <c r="C5878" s="131">
        <v>5.3929999999999998</v>
      </c>
      <c r="D5878" s="132">
        <v>29.084449768066406</v>
      </c>
      <c r="E5878" s="132">
        <v>2.8313464232279437</v>
      </c>
      <c r="F5878" s="132">
        <v>42.672653151167914</v>
      </c>
      <c r="G5878" s="92">
        <v>92.710342407226563</v>
      </c>
      <c r="H5878" s="91">
        <v>67.014274597167969</v>
      </c>
      <c r="I5878" s="90">
        <v>85.757217407226563</v>
      </c>
    </row>
    <row r="5879" spans="1:9">
      <c r="A5879" s="65" t="s">
        <v>3562</v>
      </c>
      <c r="B5879" s="65" t="s">
        <v>3561</v>
      </c>
      <c r="C5879" s="131">
        <v>4.907</v>
      </c>
      <c r="D5879" s="132">
        <v>24.078649520874023</v>
      </c>
      <c r="E5879" s="132">
        <v>2.1704933795030574</v>
      </c>
      <c r="F5879" s="132">
        <v>41.603005226480839</v>
      </c>
      <c r="G5879" s="92">
        <v>92.662551879882813</v>
      </c>
      <c r="H5879" s="91">
        <v>66.609756469726563</v>
      </c>
      <c r="I5879" s="90">
        <v>85.612899780273438</v>
      </c>
    </row>
    <row r="5880" spans="1:9">
      <c r="A5880" s="65" t="s">
        <v>3560</v>
      </c>
      <c r="B5880" s="65" t="s">
        <v>3559</v>
      </c>
      <c r="C5880" s="131">
        <v>4.2930000000000001</v>
      </c>
      <c r="D5880" s="132">
        <v>18.429849624633789</v>
      </c>
      <c r="E5880" s="132">
        <v>4.1193266454391564</v>
      </c>
      <c r="F5880" s="132">
        <v>33.035111026760298</v>
      </c>
      <c r="G5880" s="92">
        <v>87.072532653808594</v>
      </c>
      <c r="H5880" s="91">
        <v>60.981071472167969</v>
      </c>
      <c r="I5880" s="90">
        <v>80.012420654296875</v>
      </c>
    </row>
    <row r="5881" spans="1:9">
      <c r="A5881" s="65" t="s">
        <v>3558</v>
      </c>
      <c r="B5881" s="65" t="s">
        <v>3557</v>
      </c>
      <c r="C5881" s="131">
        <v>6.9050000000000002</v>
      </c>
      <c r="D5881" s="132">
        <v>47.679023742675781</v>
      </c>
      <c r="E5881" s="132">
        <v>4.0488303796435563</v>
      </c>
      <c r="F5881" s="132">
        <v>36.688930896870403</v>
      </c>
      <c r="G5881" s="92">
        <v>91.928466796875</v>
      </c>
      <c r="H5881" s="91">
        <v>64.842018127441406</v>
      </c>
      <c r="I5881" s="90">
        <v>84.59912109375</v>
      </c>
    </row>
    <row r="5882" spans="1:9">
      <c r="A5882" s="65" t="s">
        <v>3556</v>
      </c>
      <c r="B5882" s="65" t="s">
        <v>3555</v>
      </c>
      <c r="C5882" s="131">
        <v>4.62</v>
      </c>
      <c r="D5882" s="132">
        <v>21.344400405883789</v>
      </c>
      <c r="E5882" s="132">
        <v>2.1692101255334366</v>
      </c>
      <c r="F5882" s="132">
        <v>42.07805750037241</v>
      </c>
      <c r="G5882" s="92">
        <v>92.330528259277344</v>
      </c>
      <c r="H5882" s="91">
        <v>66.553169250488281</v>
      </c>
      <c r="I5882" s="90">
        <v>85.35540771484375</v>
      </c>
    </row>
    <row r="5883" spans="1:9">
      <c r="A5883" s="65" t="s">
        <v>3554</v>
      </c>
      <c r="B5883" s="65" t="s">
        <v>3553</v>
      </c>
      <c r="C5883" s="131">
        <v>7.2119999999999997</v>
      </c>
      <c r="D5883" s="132">
        <v>52.012943267822266</v>
      </c>
      <c r="E5883" s="132">
        <v>3.1020802875639424</v>
      </c>
      <c r="F5883" s="132">
        <v>36.864266256070117</v>
      </c>
      <c r="G5883" s="92">
        <v>93.751266479492188</v>
      </c>
      <c r="H5883" s="91">
        <v>65.848457336425781</v>
      </c>
      <c r="I5883" s="90">
        <v>86.201019287109375</v>
      </c>
    </row>
    <row r="5884" spans="1:9">
      <c r="A5884" s="65" t="s">
        <v>3552</v>
      </c>
      <c r="B5884" s="65" t="s">
        <v>3551</v>
      </c>
      <c r="C5884" s="131">
        <v>5.2389999999999999</v>
      </c>
      <c r="D5884" s="132">
        <v>27.447120666503906</v>
      </c>
      <c r="E5884" s="132">
        <v>3.9418728580273061</v>
      </c>
      <c r="F5884" s="132">
        <v>37.222541572572368</v>
      </c>
      <c r="G5884" s="92">
        <v>89.702239990234375</v>
      </c>
      <c r="H5884" s="91">
        <v>63.749595642089844</v>
      </c>
      <c r="I5884" s="90">
        <v>82.6796875</v>
      </c>
    </row>
    <row r="5885" spans="1:9">
      <c r="A5885" s="65" t="s">
        <v>3550</v>
      </c>
      <c r="B5885" s="65" t="s">
        <v>3549</v>
      </c>
      <c r="C5885" s="131">
        <v>7.2809999999999997</v>
      </c>
      <c r="D5885" s="132">
        <v>53.012962341308594</v>
      </c>
      <c r="E5885" s="132">
        <v>3.1737793321574883</v>
      </c>
      <c r="F5885" s="132">
        <v>40.397105643994209</v>
      </c>
      <c r="G5885" s="92">
        <v>94.537551879882813</v>
      </c>
      <c r="H5885" s="91">
        <v>67.35430908203125</v>
      </c>
      <c r="I5885" s="90">
        <v>87.182014465332031</v>
      </c>
    </row>
    <row r="5886" spans="1:9">
      <c r="A5886" s="65" t="s">
        <v>3548</v>
      </c>
      <c r="B5886" s="65" t="s">
        <v>3547</v>
      </c>
      <c r="C5886" s="131">
        <v>7.0579999999999998</v>
      </c>
      <c r="D5886" s="132">
        <v>49.815364837646484</v>
      </c>
      <c r="E5886" s="132">
        <v>3.2103365471749186</v>
      </c>
      <c r="F5886" s="132">
        <v>41.718744919525278</v>
      </c>
      <c r="G5886" s="92">
        <v>94.452384948730469</v>
      </c>
      <c r="H5886" s="91">
        <v>67.715789794921875</v>
      </c>
      <c r="I5886" s="90">
        <v>87.217704772949219</v>
      </c>
    </row>
    <row r="5887" spans="1:9">
      <c r="A5887" s="65" t="s">
        <v>3546</v>
      </c>
      <c r="B5887" s="65" t="s">
        <v>3545</v>
      </c>
      <c r="C5887" s="131">
        <v>8.1869999999999994</v>
      </c>
      <c r="D5887" s="132">
        <v>67.026969909667969</v>
      </c>
      <c r="E5887" s="132">
        <v>2.9325529099481118</v>
      </c>
      <c r="F5887" s="132">
        <v>37.410186757215619</v>
      </c>
      <c r="G5887" s="92">
        <v>95.530876159667969</v>
      </c>
      <c r="H5887" s="91">
        <v>66.941802978515625</v>
      </c>
      <c r="I5887" s="90">
        <v>87.794937133789063</v>
      </c>
    </row>
    <row r="5888" spans="1:9">
      <c r="A5888" s="65" t="s">
        <v>3544</v>
      </c>
      <c r="B5888" s="65" t="s">
        <v>3543</v>
      </c>
      <c r="C5888" s="131">
        <v>6.0579999999999998</v>
      </c>
      <c r="D5888" s="132">
        <v>36.699363708496094</v>
      </c>
      <c r="E5888" s="132">
        <v>1.2816940239289307</v>
      </c>
      <c r="F5888" s="132">
        <v>40.732290708371664</v>
      </c>
      <c r="G5888" s="92">
        <v>95.460464477539063</v>
      </c>
      <c r="H5888" s="91">
        <v>67.886344909667969</v>
      </c>
      <c r="I5888" s="90">
        <v>87.999160766601563</v>
      </c>
    </row>
    <row r="5889" spans="1:9">
      <c r="A5889" s="65" t="s">
        <v>3860</v>
      </c>
      <c r="B5889" s="65" t="s">
        <v>3859</v>
      </c>
      <c r="C5889" s="131">
        <v>9.8719999999999999</v>
      </c>
      <c r="D5889" s="132">
        <v>97.456382751464844</v>
      </c>
      <c r="E5889" s="132">
        <v>0.86256285313099568</v>
      </c>
      <c r="F5889" s="132">
        <v>43.437818963201721</v>
      </c>
      <c r="G5889" s="92">
        <v>102.17950439453125</v>
      </c>
      <c r="H5889" s="91">
        <v>72.176887512207031</v>
      </c>
      <c r="I5889" s="90">
        <v>94.061073303222656</v>
      </c>
    </row>
    <row r="5890" spans="1:9">
      <c r="A5890" s="65" t="s">
        <v>762</v>
      </c>
      <c r="B5890" s="65" t="s">
        <v>761</v>
      </c>
      <c r="C5890" s="131">
        <v>2.2639999999999998</v>
      </c>
      <c r="D5890" s="132">
        <v>5.1256961822509766</v>
      </c>
      <c r="E5890" s="132">
        <v>2.6221514924480198</v>
      </c>
      <c r="F5890" s="132">
        <v>42.837743993993996</v>
      </c>
      <c r="G5890" s="92">
        <v>88.1746826171875</v>
      </c>
      <c r="H5890" s="91">
        <v>64.256072998046875</v>
      </c>
      <c r="I5890" s="90">
        <v>81.702522277832031</v>
      </c>
    </row>
    <row r="5891" spans="1:9">
      <c r="A5891" s="65" t="s">
        <v>4280</v>
      </c>
      <c r="B5891" s="65" t="s">
        <v>4279</v>
      </c>
      <c r="C5891" s="131">
        <v>4.68</v>
      </c>
      <c r="D5891" s="132">
        <v>21.902399063110352</v>
      </c>
      <c r="E5891" s="132">
        <v>3.20383699526645</v>
      </c>
      <c r="F5891" s="132">
        <v>39.570626515248179</v>
      </c>
      <c r="G5891" s="92">
        <v>90.409477233886719</v>
      </c>
      <c r="H5891" s="91">
        <v>64.786537170410156</v>
      </c>
      <c r="I5891" s="90">
        <v>83.476142883300781</v>
      </c>
    </row>
    <row r="5892" spans="1:9">
      <c r="A5892" s="65" t="s">
        <v>4278</v>
      </c>
      <c r="B5892" s="65" t="s">
        <v>4277</v>
      </c>
      <c r="C5892" s="131">
        <v>3.8620000000000001</v>
      </c>
      <c r="D5892" s="132">
        <v>14.915043830871582</v>
      </c>
      <c r="E5892" s="132">
        <v>2.7857709777689124</v>
      </c>
      <c r="F5892" s="132">
        <v>29.188018433179725</v>
      </c>
      <c r="G5892" s="92">
        <v>87.42498779296875</v>
      </c>
      <c r="H5892" s="91">
        <v>59.909149169921875</v>
      </c>
      <c r="I5892" s="90">
        <v>79.979454040527344</v>
      </c>
    </row>
    <row r="5893" spans="1:9">
      <c r="A5893" s="65" t="s">
        <v>4276</v>
      </c>
      <c r="B5893" s="65" t="s">
        <v>4275</v>
      </c>
      <c r="C5893" s="131">
        <v>3.7210000000000001</v>
      </c>
      <c r="D5893" s="132">
        <v>13.845841407775879</v>
      </c>
      <c r="E5893" s="132">
        <v>2.038078520052359</v>
      </c>
      <c r="F5893" s="132">
        <v>42.993536940818657</v>
      </c>
      <c r="G5893" s="92">
        <v>91.328254699707031</v>
      </c>
      <c r="H5893" s="91">
        <v>66.197654724121094</v>
      </c>
      <c r="I5893" s="90">
        <v>84.528144836425781</v>
      </c>
    </row>
    <row r="5894" spans="1:9">
      <c r="A5894" s="65" t="s">
        <v>4274</v>
      </c>
      <c r="B5894" s="65" t="s">
        <v>4273</v>
      </c>
      <c r="C5894" s="131">
        <v>3.383</v>
      </c>
      <c r="D5894" s="132">
        <v>11.44468879699707</v>
      </c>
      <c r="E5894" s="132">
        <v>3.6742218960867139</v>
      </c>
      <c r="F5894" s="132">
        <v>40.301966717095311</v>
      </c>
      <c r="G5894" s="92">
        <v>87.899978637695313</v>
      </c>
      <c r="H5894" s="91">
        <v>63.533073425292969</v>
      </c>
      <c r="I5894" s="90">
        <v>81.3065185546875</v>
      </c>
    </row>
    <row r="5895" spans="1:9">
      <c r="A5895" s="65" t="s">
        <v>4272</v>
      </c>
      <c r="B5895" s="65" t="s">
        <v>4271</v>
      </c>
      <c r="C5895" s="131">
        <v>9.6280000000000001</v>
      </c>
      <c r="D5895" s="132">
        <v>92.698387145996094</v>
      </c>
      <c r="E5895" s="132">
        <v>2.5380280578863954</v>
      </c>
      <c r="F5895" s="132">
        <v>39.096255937412685</v>
      </c>
      <c r="G5895" s="92">
        <v>98.514518737792969</v>
      </c>
      <c r="H5895" s="91">
        <v>68.948661804199219</v>
      </c>
      <c r="I5895" s="90">
        <v>90.514266967773438</v>
      </c>
    </row>
    <row r="5896" spans="1:9">
      <c r="A5896" s="65" t="s">
        <v>4270</v>
      </c>
      <c r="B5896" s="65" t="s">
        <v>4269</v>
      </c>
      <c r="C5896" s="131">
        <v>5.9930000000000003</v>
      </c>
      <c r="D5896" s="132">
        <v>35.916049957275391</v>
      </c>
      <c r="E5896" s="132">
        <v>2.5794994383554766</v>
      </c>
      <c r="F5896" s="132">
        <v>40.666976991621226</v>
      </c>
      <c r="G5896" s="92">
        <v>93.522972106933594</v>
      </c>
      <c r="H5896" s="91">
        <v>66.858543395996094</v>
      </c>
      <c r="I5896" s="90">
        <v>86.307823181152344</v>
      </c>
    </row>
    <row r="5897" spans="1:9">
      <c r="A5897" s="65" t="s">
        <v>4268</v>
      </c>
      <c r="B5897" s="65" t="s">
        <v>4267</v>
      </c>
      <c r="C5897" s="131">
        <v>4.5750000000000002</v>
      </c>
      <c r="D5897" s="132">
        <v>20.930625915527344</v>
      </c>
      <c r="E5897" s="132">
        <v>3.4178487593676952</v>
      </c>
      <c r="F5897" s="132">
        <v>41.241667809628311</v>
      </c>
      <c r="G5897" s="92">
        <v>90.319000244140625</v>
      </c>
      <c r="H5897" s="91">
        <v>65.246414184570313</v>
      </c>
      <c r="I5897" s="90">
        <v>83.534584045410156</v>
      </c>
    </row>
    <row r="5898" spans="1:9">
      <c r="A5898" s="65" t="s">
        <v>4266</v>
      </c>
      <c r="B5898" s="65" t="s">
        <v>4265</v>
      </c>
      <c r="C5898" s="131">
        <v>2.6989999999999998</v>
      </c>
      <c r="D5898" s="132">
        <v>7.2846012115478516</v>
      </c>
      <c r="E5898" s="132">
        <v>3.159658388287002</v>
      </c>
      <c r="F5898" s="132">
        <v>34.779644970414203</v>
      </c>
      <c r="G5898" s="92">
        <v>86.317710876464844</v>
      </c>
      <c r="H5898" s="91">
        <v>60.877494812011719</v>
      </c>
      <c r="I5898" s="90">
        <v>79.433822631835938</v>
      </c>
    </row>
    <row r="5899" spans="1:9">
      <c r="A5899" s="65" t="s">
        <v>4264</v>
      </c>
      <c r="B5899" s="65" t="s">
        <v>4263</v>
      </c>
      <c r="C5899" s="131">
        <v>3.3740000000000001</v>
      </c>
      <c r="D5899" s="132">
        <v>11.383875846862793</v>
      </c>
      <c r="E5899" s="132">
        <v>3.260821267109256</v>
      </c>
      <c r="F5899" s="132">
        <v>34.112417156433665</v>
      </c>
      <c r="G5899" s="92">
        <v>87.090538024902344</v>
      </c>
      <c r="H5899" s="91">
        <v>61.189861297607422</v>
      </c>
      <c r="I5899" s="90">
        <v>80.082054138183594</v>
      </c>
    </row>
    <row r="5900" spans="1:9">
      <c r="A5900" s="65" t="s">
        <v>4262</v>
      </c>
      <c r="B5900" s="65" t="s">
        <v>4261</v>
      </c>
      <c r="C5900" s="131">
        <v>2.577</v>
      </c>
      <c r="D5900" s="132">
        <v>6.6409292221069336</v>
      </c>
      <c r="E5900" s="132">
        <v>4.7996638215538336</v>
      </c>
      <c r="F5900" s="132">
        <v>34.232396030245745</v>
      </c>
      <c r="G5900" s="92">
        <v>83.69561767578125</v>
      </c>
      <c r="H5900" s="91">
        <v>59.326316833496094</v>
      </c>
      <c r="I5900" s="90">
        <v>77.101509094238281</v>
      </c>
    </row>
    <row r="5901" spans="1:9">
      <c r="A5901" s="65" t="s">
        <v>4260</v>
      </c>
      <c r="B5901" s="65" t="s">
        <v>4259</v>
      </c>
      <c r="C5901" s="131">
        <v>2.71</v>
      </c>
      <c r="D5901" s="132">
        <v>7.3440999984741211</v>
      </c>
      <c r="E5901" s="132">
        <v>3.8271256318943032</v>
      </c>
      <c r="F5901" s="132">
        <v>38.721424332344213</v>
      </c>
      <c r="G5901" s="92">
        <v>86.273086547851563</v>
      </c>
      <c r="H5901" s="91">
        <v>62.080860137939453</v>
      </c>
      <c r="I5901" s="90">
        <v>79.726890563964844</v>
      </c>
    </row>
    <row r="5902" spans="1:9">
      <c r="A5902" s="65" t="s">
        <v>4258</v>
      </c>
      <c r="B5902" s="65" t="s">
        <v>4257</v>
      </c>
      <c r="C5902" s="131">
        <v>5.4160000000000004</v>
      </c>
      <c r="D5902" s="132">
        <v>29.33305549621582</v>
      </c>
      <c r="E5902" s="132">
        <v>4.1342659139500721</v>
      </c>
      <c r="F5902" s="132">
        <v>38.517169069462646</v>
      </c>
      <c r="G5902" s="92">
        <v>89.988090515136719</v>
      </c>
      <c r="H5902" s="91">
        <v>64.315879821777344</v>
      </c>
      <c r="I5902" s="90">
        <v>83.041427612304688</v>
      </c>
    </row>
    <row r="5903" spans="1:9">
      <c r="A5903" s="65" t="s">
        <v>4256</v>
      </c>
      <c r="B5903" s="65" t="s">
        <v>4255</v>
      </c>
      <c r="C5903" s="131">
        <v>5.2489999999999997</v>
      </c>
      <c r="D5903" s="132">
        <v>27.552001953125</v>
      </c>
      <c r="E5903" s="132">
        <v>3.8506381366259128</v>
      </c>
      <c r="F5903" s="132">
        <v>39.251337494427105</v>
      </c>
      <c r="G5903" s="92">
        <v>90.29705810546875</v>
      </c>
      <c r="H5903" s="91">
        <v>64.688735961914063</v>
      </c>
      <c r="I5903" s="90">
        <v>83.36767578125</v>
      </c>
    </row>
    <row r="5904" spans="1:9">
      <c r="A5904" s="65" t="s">
        <v>4254</v>
      </c>
      <c r="B5904" s="65" t="s">
        <v>4253</v>
      </c>
      <c r="C5904" s="131">
        <v>2.0070000000000001</v>
      </c>
      <c r="D5904" s="132">
        <v>4.0280489921569824</v>
      </c>
      <c r="E5904" s="132">
        <v>4.3080388580383469</v>
      </c>
      <c r="F5904" s="132">
        <v>36.389343304510398</v>
      </c>
      <c r="G5904" s="92">
        <v>83.957969665527344</v>
      </c>
      <c r="H5904" s="91">
        <v>60.015415191650391</v>
      </c>
      <c r="I5904" s="90">
        <v>77.479331970214844</v>
      </c>
    </row>
    <row r="5905" spans="1:9">
      <c r="A5905" s="65" t="s">
        <v>4252</v>
      </c>
      <c r="B5905" s="65" t="s">
        <v>4251</v>
      </c>
      <c r="C5905" s="131">
        <v>1.798</v>
      </c>
      <c r="D5905" s="132">
        <v>3.2328040599822998</v>
      </c>
      <c r="E5905" s="132">
        <v>5.0715409075101823</v>
      </c>
      <c r="F5905" s="132">
        <v>31.560333622183709</v>
      </c>
      <c r="G5905" s="92">
        <v>81.47442626953125</v>
      </c>
      <c r="H5905" s="91">
        <v>57.183540344238281</v>
      </c>
      <c r="I5905" s="90">
        <v>74.901535034179688</v>
      </c>
    </row>
    <row r="5906" spans="1:9">
      <c r="A5906" s="65" t="s">
        <v>4250</v>
      </c>
      <c r="B5906" s="65" t="s">
        <v>4249</v>
      </c>
      <c r="C5906" s="131">
        <v>3.851</v>
      </c>
      <c r="D5906" s="132">
        <v>14.830201148986816</v>
      </c>
      <c r="E5906" s="132">
        <v>4.4998543940494971</v>
      </c>
      <c r="F5906" s="132">
        <v>35.241204531902206</v>
      </c>
      <c r="G5906" s="92">
        <v>86.343307495117188</v>
      </c>
      <c r="H5906" s="91">
        <v>61.227649688720703</v>
      </c>
      <c r="I5906" s="90">
        <v>79.5472412109375</v>
      </c>
    </row>
    <row r="5907" spans="1:9">
      <c r="A5907" s="65" t="s">
        <v>4248</v>
      </c>
      <c r="B5907" s="65" t="s">
        <v>4247</v>
      </c>
      <c r="C5907" s="131">
        <v>5.4880000000000004</v>
      </c>
      <c r="D5907" s="132">
        <v>30.118143081665039</v>
      </c>
      <c r="E5907" s="132">
        <v>2.451596957770573</v>
      </c>
      <c r="F5907" s="132">
        <v>41.042394524466239</v>
      </c>
      <c r="G5907" s="92">
        <v>93.02569580078125</v>
      </c>
      <c r="H5907" s="91">
        <v>66.679443359375</v>
      </c>
      <c r="I5907" s="90">
        <v>85.896636962890625</v>
      </c>
    </row>
    <row r="5908" spans="1:9">
      <c r="A5908" s="65" t="s">
        <v>4246</v>
      </c>
      <c r="B5908" s="65" t="s">
        <v>4245</v>
      </c>
      <c r="C5908" s="131">
        <v>1.3160000000000001</v>
      </c>
      <c r="D5908" s="132">
        <v>1.7318559885025024</v>
      </c>
      <c r="E5908" s="132">
        <v>4.6389445031066954</v>
      </c>
      <c r="F5908" s="132">
        <v>32.690707816169073</v>
      </c>
      <c r="G5908" s="92">
        <v>81.556640625</v>
      </c>
      <c r="H5908" s="91">
        <v>57.465244293212891</v>
      </c>
      <c r="I5908" s="90">
        <v>75.037727355957031</v>
      </c>
    </row>
    <row r="5909" spans="1:9">
      <c r="A5909" s="65" t="s">
        <v>4244</v>
      </c>
      <c r="B5909" s="65" t="s">
        <v>4243</v>
      </c>
      <c r="C5909" s="131">
        <v>3.2490000000000001</v>
      </c>
      <c r="D5909" s="132">
        <v>10.556000709533691</v>
      </c>
      <c r="E5909" s="132">
        <v>4.7863265026555784</v>
      </c>
      <c r="F5909" s="132">
        <v>38.020515695067267</v>
      </c>
      <c r="G5909" s="92">
        <v>85.617988586425781</v>
      </c>
      <c r="H5909" s="91">
        <v>61.620429992675781</v>
      </c>
      <c r="I5909" s="90">
        <v>79.124465942382813</v>
      </c>
    </row>
    <row r="5910" spans="1:9">
      <c r="A5910" s="65" t="s">
        <v>4242</v>
      </c>
      <c r="B5910" s="65" t="s">
        <v>4241</v>
      </c>
      <c r="C5910" s="131">
        <v>2.4129999999999998</v>
      </c>
      <c r="D5910" s="132">
        <v>5.8225688934326172</v>
      </c>
      <c r="E5910" s="132">
        <v>4.6369112202634932</v>
      </c>
      <c r="F5910" s="132">
        <v>38.492040864813497</v>
      </c>
      <c r="G5910" s="92">
        <v>84.611412048339844</v>
      </c>
      <c r="H5910" s="91">
        <v>61.091320037841797</v>
      </c>
      <c r="I5910" s="90">
        <v>78.247093200683594</v>
      </c>
    </row>
    <row r="5911" spans="1:9">
      <c r="A5911" s="65" t="s">
        <v>4240</v>
      </c>
      <c r="B5911" s="65" t="s">
        <v>4239</v>
      </c>
      <c r="C5911" s="131">
        <v>4.5129999999999999</v>
      </c>
      <c r="D5911" s="132">
        <v>20.367168426513672</v>
      </c>
      <c r="E5911" s="132">
        <v>3.9260474363444144</v>
      </c>
      <c r="F5911" s="132">
        <v>37.870347547448851</v>
      </c>
      <c r="G5911" s="92">
        <v>88.758918762207031</v>
      </c>
      <c r="H5911" s="91">
        <v>63.383903503417969</v>
      </c>
      <c r="I5911" s="90">
        <v>81.892669677734375</v>
      </c>
    </row>
    <row r="5912" spans="1:9">
      <c r="A5912" s="65" t="s">
        <v>4238</v>
      </c>
      <c r="B5912" s="65" t="s">
        <v>4237</v>
      </c>
      <c r="C5912" s="131">
        <v>1.093</v>
      </c>
      <c r="D5912" s="132">
        <v>1.1946489810943604</v>
      </c>
      <c r="E5912" s="132">
        <v>5.2993847164198868</v>
      </c>
      <c r="F5912" s="132">
        <v>32.154683166204393</v>
      </c>
      <c r="G5912" s="92">
        <v>80.146568298339844</v>
      </c>
      <c r="H5912" s="91">
        <v>56.513816833496094</v>
      </c>
      <c r="I5912" s="90">
        <v>73.751762390136719</v>
      </c>
    </row>
    <row r="5913" spans="1:9">
      <c r="A5913" s="65" t="s">
        <v>4236</v>
      </c>
      <c r="B5913" s="65" t="s">
        <v>4235</v>
      </c>
      <c r="C5913" s="131">
        <v>3.6659999999999999</v>
      </c>
      <c r="D5913" s="132">
        <v>13.439556121826172</v>
      </c>
      <c r="E5913" s="132">
        <v>4.4138455464765016</v>
      </c>
      <c r="F5913" s="132">
        <v>41.675785973397822</v>
      </c>
      <c r="G5913" s="92">
        <v>87.607574462890625</v>
      </c>
      <c r="H5913" s="91">
        <v>63.853286743164063</v>
      </c>
      <c r="I5913" s="90">
        <v>81.179878234863281</v>
      </c>
    </row>
    <row r="5914" spans="1:9">
      <c r="A5914" s="65" t="s">
        <v>4234</v>
      </c>
      <c r="B5914" s="65" t="s">
        <v>4233</v>
      </c>
      <c r="C5914" s="131">
        <v>1.8939999999999999</v>
      </c>
      <c r="D5914" s="132">
        <v>3.5872359275817871</v>
      </c>
      <c r="E5914" s="132">
        <v>5.2326065123336418</v>
      </c>
      <c r="F5914" s="132">
        <v>35.968563049853373</v>
      </c>
      <c r="G5914" s="92">
        <v>82.382652282714844</v>
      </c>
      <c r="H5914" s="91">
        <v>59.044384002685547</v>
      </c>
      <c r="I5914" s="90">
        <v>76.067527770996094</v>
      </c>
    </row>
    <row r="5915" spans="1:9">
      <c r="A5915" s="65" t="s">
        <v>4232</v>
      </c>
      <c r="B5915" s="65" t="s">
        <v>4231</v>
      </c>
      <c r="C5915" s="131">
        <v>1.4330000000000001</v>
      </c>
      <c r="D5915" s="132">
        <v>2.0534889698028564</v>
      </c>
      <c r="E5915" s="132">
        <v>3.2215649574603775</v>
      </c>
      <c r="F5915" s="132">
        <v>35.47539186671051</v>
      </c>
      <c r="G5915" s="92">
        <v>84.359146118164063</v>
      </c>
      <c r="H5915" s="91">
        <v>59.809410095214844</v>
      </c>
      <c r="I5915" s="90">
        <v>77.716209411621094</v>
      </c>
    </row>
    <row r="5916" spans="1:9">
      <c r="A5916" s="65" t="s">
        <v>4230</v>
      </c>
      <c r="B5916" s="65" t="s">
        <v>4229</v>
      </c>
      <c r="C5916" s="131">
        <v>2.5230000000000001</v>
      </c>
      <c r="D5916" s="132">
        <v>6.3655290603637695</v>
      </c>
      <c r="E5916" s="132">
        <v>5.1818555730513083</v>
      </c>
      <c r="F5916" s="132">
        <v>37.606289761133119</v>
      </c>
      <c r="G5916" s="92">
        <v>83.822769165039063</v>
      </c>
      <c r="H5916" s="91">
        <v>60.429611206054688</v>
      </c>
      <c r="I5916" s="90">
        <v>77.492790222167969</v>
      </c>
    </row>
    <row r="5917" spans="1:9">
      <c r="A5917" s="65" t="s">
        <v>4228</v>
      </c>
      <c r="B5917" s="65" t="s">
        <v>4227</v>
      </c>
      <c r="C5917" s="131">
        <v>1.706</v>
      </c>
      <c r="D5917" s="132">
        <v>2.9104359149932861</v>
      </c>
      <c r="E5917" s="132">
        <v>4.4202536323718302</v>
      </c>
      <c r="F5917" s="132">
        <v>32.808908685968817</v>
      </c>
      <c r="G5917" s="92">
        <v>82.520294189453125</v>
      </c>
      <c r="H5917" s="91">
        <v>58.092247009277344</v>
      </c>
      <c r="I5917" s="90">
        <v>75.910285949707031</v>
      </c>
    </row>
    <row r="5918" spans="1:9">
      <c r="A5918" s="65" t="s">
        <v>4226</v>
      </c>
      <c r="B5918" s="65" t="s">
        <v>4225</v>
      </c>
      <c r="C5918" s="131">
        <v>2.9489999999999998</v>
      </c>
      <c r="D5918" s="132">
        <v>8.6966009140014648</v>
      </c>
      <c r="E5918" s="132">
        <v>4.5338648720997945</v>
      </c>
      <c r="F5918" s="132">
        <v>42.541344515790854</v>
      </c>
      <c r="G5918" s="92">
        <v>86.506538391113281</v>
      </c>
      <c r="H5918" s="91">
        <v>63.432422637939453</v>
      </c>
      <c r="I5918" s="90">
        <v>80.262893676757813</v>
      </c>
    </row>
    <row r="5919" spans="1:9">
      <c r="A5919" s="65" t="s">
        <v>4224</v>
      </c>
      <c r="B5919" s="65" t="s">
        <v>4223</v>
      </c>
      <c r="C5919" s="131">
        <v>2.0609999999999999</v>
      </c>
      <c r="D5919" s="132">
        <v>4.2477211952209473</v>
      </c>
      <c r="E5919" s="132">
        <v>5.2557478504038651</v>
      </c>
      <c r="F5919" s="132">
        <v>36.024358365019012</v>
      </c>
      <c r="G5919" s="92">
        <v>82.630172729492188</v>
      </c>
      <c r="H5919" s="91">
        <v>59.226058959960938</v>
      </c>
      <c r="I5919" s="90">
        <v>76.297233581542969</v>
      </c>
    </row>
    <row r="5920" spans="1:9">
      <c r="A5920" s="65" t="s">
        <v>4222</v>
      </c>
      <c r="B5920" s="65" t="s">
        <v>4221</v>
      </c>
      <c r="C5920" s="131">
        <v>0.64400000000000002</v>
      </c>
      <c r="D5920" s="132">
        <v>0.41473600268363953</v>
      </c>
      <c r="E5920" s="132">
        <v>4.8740509806208303</v>
      </c>
      <c r="F5920" s="132">
        <v>37.329482494400565</v>
      </c>
      <c r="G5920" s="92">
        <v>81.163551330566406</v>
      </c>
      <c r="H5920" s="91">
        <v>58.531936645507813</v>
      </c>
      <c r="I5920" s="90">
        <v>75.039642333984375</v>
      </c>
    </row>
    <row r="5921" spans="1:9">
      <c r="A5921" s="65" t="s">
        <v>4220</v>
      </c>
      <c r="B5921" s="65" t="s">
        <v>4219</v>
      </c>
      <c r="C5921" s="131">
        <v>0.187</v>
      </c>
      <c r="D5921" s="132">
        <v>3.4968998283147812E-2</v>
      </c>
      <c r="E5921" s="132">
        <v>4.6456992667076999</v>
      </c>
      <c r="F5921" s="132">
        <v>41.125077093869493</v>
      </c>
      <c r="G5921" s="92">
        <v>81.57830810546875</v>
      </c>
      <c r="H5921" s="91">
        <v>59.799976348876953</v>
      </c>
      <c r="I5921" s="90">
        <v>75.685287475585938</v>
      </c>
    </row>
    <row r="5922" spans="1:9">
      <c r="A5922" s="65" t="s">
        <v>4218</v>
      </c>
      <c r="B5922" s="65" t="s">
        <v>4217</v>
      </c>
      <c r="C5922" s="131">
        <v>0.57599999999999996</v>
      </c>
      <c r="D5922" s="132">
        <v>0.33177599310874939</v>
      </c>
      <c r="E5922" s="132">
        <v>3.303982013160208</v>
      </c>
      <c r="F5922" s="132">
        <v>40.114458679431223</v>
      </c>
      <c r="G5922" s="92">
        <v>83.880195617675781</v>
      </c>
      <c r="H5922" s="91">
        <v>60.785537719726563</v>
      </c>
      <c r="I5922" s="90">
        <v>77.630989074707031</v>
      </c>
    </row>
    <row r="5923" spans="1:9">
      <c r="A5923" s="65" t="s">
        <v>4216</v>
      </c>
      <c r="B5923" s="65" t="s">
        <v>4215</v>
      </c>
      <c r="C5923" s="131">
        <v>3.9689999999999999</v>
      </c>
      <c r="D5923" s="132">
        <v>15.752961158752441</v>
      </c>
      <c r="E5923" s="132">
        <v>2.5354556845160348</v>
      </c>
      <c r="F5923" s="132">
        <v>45.625234290223929</v>
      </c>
      <c r="G5923" s="92">
        <v>91.599662780761719</v>
      </c>
      <c r="H5923" s="91">
        <v>67.1920166015625</v>
      </c>
      <c r="I5923" s="90">
        <v>84.99517822265625</v>
      </c>
    </row>
    <row r="5924" spans="1:9">
      <c r="A5924" s="65" t="s">
        <v>4162</v>
      </c>
      <c r="B5924" s="65" t="s">
        <v>4161</v>
      </c>
      <c r="C5924" s="131">
        <v>2.8180000000000001</v>
      </c>
      <c r="D5924" s="132">
        <v>7.9411239624023438</v>
      </c>
      <c r="E5924" s="132">
        <v>3.6720599096554372</v>
      </c>
      <c r="F5924" s="132">
        <v>38.17307948342431</v>
      </c>
      <c r="G5924" s="92">
        <v>86.540153503417969</v>
      </c>
      <c r="H5924" s="91">
        <v>62.069038391113281</v>
      </c>
      <c r="I5924" s="90">
        <v>79.918495178222656</v>
      </c>
    </row>
    <row r="5925" spans="1:9">
      <c r="A5925" s="65" t="s">
        <v>4160</v>
      </c>
      <c r="B5925" s="65" t="s">
        <v>4159</v>
      </c>
      <c r="C5925" s="131">
        <v>2.1589999999999998</v>
      </c>
      <c r="D5925" s="132">
        <v>4.6612811088562012</v>
      </c>
      <c r="E5925" s="132">
        <v>4.2435998247850035</v>
      </c>
      <c r="F5925" s="132">
        <v>37.272174025637703</v>
      </c>
      <c r="G5925" s="92">
        <v>84.488204956054688</v>
      </c>
      <c r="H5925" s="91">
        <v>60.596527099609375</v>
      </c>
      <c r="I5925" s="90">
        <v>78.023338317871094</v>
      </c>
    </row>
    <row r="5926" spans="1:9">
      <c r="A5926" s="65" t="s">
        <v>4158</v>
      </c>
      <c r="B5926" s="65" t="s">
        <v>4157</v>
      </c>
      <c r="C5926" s="131">
        <v>3.2629999999999999</v>
      </c>
      <c r="D5926" s="132">
        <v>10.64716911315918</v>
      </c>
      <c r="E5926" s="132">
        <v>3.5225144107348751</v>
      </c>
      <c r="F5926" s="132">
        <v>44.723214285714285</v>
      </c>
      <c r="G5926" s="92">
        <v>88.908668518066406</v>
      </c>
      <c r="H5926" s="91">
        <v>65.408775329589844</v>
      </c>
      <c r="I5926" s="90">
        <v>82.549812316894531</v>
      </c>
    </row>
    <row r="5927" spans="1:9">
      <c r="A5927" s="65" t="s">
        <v>4156</v>
      </c>
      <c r="B5927" s="65" t="s">
        <v>4155</v>
      </c>
      <c r="C5927" s="131">
        <v>1.575</v>
      </c>
      <c r="D5927" s="132">
        <v>2.4806249141693115</v>
      </c>
      <c r="E5927" s="132">
        <v>3.244919463377014</v>
      </c>
      <c r="F5927" s="132">
        <v>45.557857503789791</v>
      </c>
      <c r="G5927" s="92">
        <v>86.798416137695313</v>
      </c>
      <c r="H5927" s="91">
        <v>64.237602233886719</v>
      </c>
      <c r="I5927" s="90">
        <v>80.69366455078125</v>
      </c>
    </row>
    <row r="5928" spans="1:9">
      <c r="A5928" s="65" t="s">
        <v>4154</v>
      </c>
      <c r="B5928" s="65" t="s">
        <v>4153</v>
      </c>
      <c r="C5928" s="131">
        <v>1.4590000000000001</v>
      </c>
      <c r="D5928" s="132">
        <v>2.128680944442749</v>
      </c>
      <c r="E5928" s="132">
        <v>2.0651714217640436</v>
      </c>
      <c r="F5928" s="132">
        <v>44.489321843387039</v>
      </c>
      <c r="G5928" s="92">
        <v>88.03289794921875</v>
      </c>
      <c r="H5928" s="91">
        <v>64.517822265625</v>
      </c>
      <c r="I5928" s="90">
        <v>81.669929504394531</v>
      </c>
    </row>
    <row r="5929" spans="1:9">
      <c r="A5929" s="65" t="s">
        <v>4152</v>
      </c>
      <c r="B5929" s="65" t="s">
        <v>4151</v>
      </c>
      <c r="C5929" s="131">
        <v>1.9059999999999999</v>
      </c>
      <c r="D5929" s="132">
        <v>3.6328361034393311</v>
      </c>
      <c r="E5929" s="132">
        <v>3.7523740860287269</v>
      </c>
      <c r="F5929" s="132">
        <v>38.814704535043518</v>
      </c>
      <c r="G5929" s="92">
        <v>85.117156982421875</v>
      </c>
      <c r="H5929" s="91">
        <v>61.347084045410156</v>
      </c>
      <c r="I5929" s="90">
        <v>78.685188293457031</v>
      </c>
    </row>
    <row r="5930" spans="1:9">
      <c r="A5930" s="65" t="s">
        <v>4150</v>
      </c>
      <c r="B5930" s="65" t="s">
        <v>4149</v>
      </c>
      <c r="C5930" s="131">
        <v>1.1319999999999999</v>
      </c>
      <c r="D5930" s="132">
        <v>1.2814240455627441</v>
      </c>
      <c r="E5930" s="132">
        <v>3.2312736839141412</v>
      </c>
      <c r="F5930" s="132">
        <v>47.942674210839783</v>
      </c>
      <c r="G5930" s="92">
        <v>86.6309814453125</v>
      </c>
      <c r="H5930" s="91">
        <v>64.785369873046875</v>
      </c>
      <c r="I5930" s="90">
        <v>80.719757080078125</v>
      </c>
    </row>
    <row r="5931" spans="1:9">
      <c r="A5931" s="65" t="s">
        <v>4148</v>
      </c>
      <c r="B5931" s="65" t="s">
        <v>4147</v>
      </c>
      <c r="C5931" s="131">
        <v>1.1779999999999999</v>
      </c>
      <c r="D5931" s="132">
        <v>1.3876839876174927</v>
      </c>
      <c r="E5931" s="132">
        <v>4.0469646513484738</v>
      </c>
      <c r="F5931" s="132">
        <v>45.01790281329923</v>
      </c>
      <c r="G5931" s="92">
        <v>84.907699584960938</v>
      </c>
      <c r="H5931" s="91">
        <v>62.995903015136719</v>
      </c>
      <c r="I5931" s="90">
        <v>78.978569030761719</v>
      </c>
    </row>
    <row r="5932" spans="1:9">
      <c r="A5932" s="65" t="s">
        <v>4146</v>
      </c>
      <c r="B5932" s="65" t="s">
        <v>4145</v>
      </c>
      <c r="C5932" s="131">
        <v>1.714</v>
      </c>
      <c r="D5932" s="132">
        <v>2.9377961158752441</v>
      </c>
      <c r="E5932" s="132">
        <v>4.5577071287954523</v>
      </c>
      <c r="F5932" s="132">
        <v>35.757882291119287</v>
      </c>
      <c r="G5932" s="92">
        <v>82.995819091796875</v>
      </c>
      <c r="H5932" s="91">
        <v>59.256301879882813</v>
      </c>
      <c r="I5932" s="90">
        <v>76.572120666503906</v>
      </c>
    </row>
    <row r="5933" spans="1:9">
      <c r="A5933" s="65" t="s">
        <v>4144</v>
      </c>
      <c r="B5933" s="65" t="s">
        <v>4143</v>
      </c>
      <c r="C5933" s="131">
        <v>2.1389999999999998</v>
      </c>
      <c r="D5933" s="132">
        <v>4.5753211975097656</v>
      </c>
      <c r="E5933" s="132">
        <v>4.0936068270355612</v>
      </c>
      <c r="F5933" s="132">
        <v>45.608146466080044</v>
      </c>
      <c r="G5933" s="92">
        <v>86.521522521972656</v>
      </c>
      <c r="H5933" s="91">
        <v>64.234542846679688</v>
      </c>
      <c r="I5933" s="90">
        <v>80.490867614746094</v>
      </c>
    </row>
    <row r="5934" spans="1:9">
      <c r="A5934" s="65" t="s">
        <v>4142</v>
      </c>
      <c r="B5934" s="65" t="s">
        <v>4141</v>
      </c>
      <c r="C5934" s="131">
        <v>2.8849999999999998</v>
      </c>
      <c r="D5934" s="132">
        <v>8.3232250213623047</v>
      </c>
      <c r="E5934" s="132">
        <v>1.722421447943802</v>
      </c>
      <c r="F5934" s="132">
        <v>52.559971611071681</v>
      </c>
      <c r="G5934" s="92">
        <v>92.588760375976563</v>
      </c>
      <c r="H5934" s="91">
        <v>69.682319641113281</v>
      </c>
      <c r="I5934" s="90">
        <v>86.390487670898438</v>
      </c>
    </row>
    <row r="5935" spans="1:9">
      <c r="A5935" s="65" t="s">
        <v>3804</v>
      </c>
      <c r="B5935" s="65" t="s">
        <v>3803</v>
      </c>
      <c r="C5935" s="131">
        <v>1.133</v>
      </c>
      <c r="D5935" s="132">
        <v>1.283689022064209</v>
      </c>
      <c r="E5935" s="132">
        <v>2.9916321249261921</v>
      </c>
      <c r="F5935" s="132">
        <v>39.991035856573703</v>
      </c>
      <c r="G5935" s="92">
        <v>85.200881958007813</v>
      </c>
      <c r="H5935" s="91">
        <v>61.575153350830078</v>
      </c>
      <c r="I5935" s="90">
        <v>78.807975769042969</v>
      </c>
    </row>
    <row r="5936" spans="1:9">
      <c r="A5936" s="65" t="s">
        <v>3802</v>
      </c>
      <c r="B5936" s="65" t="s">
        <v>3801</v>
      </c>
      <c r="C5936" s="131">
        <v>2.5339999999999998</v>
      </c>
      <c r="D5936" s="132">
        <v>6.4211559295654297</v>
      </c>
      <c r="E5936" s="132">
        <v>3.1804983255195673</v>
      </c>
      <c r="F5936" s="132">
        <v>47.569304356868045</v>
      </c>
      <c r="G5936" s="92">
        <v>88.87164306640625</v>
      </c>
      <c r="H5936" s="91">
        <v>66.140907287597656</v>
      </c>
      <c r="I5936" s="90">
        <v>82.720916748046875</v>
      </c>
    </row>
    <row r="5937" spans="1:9">
      <c r="A5937" s="65" t="s">
        <v>3800</v>
      </c>
      <c r="B5937" s="65" t="s">
        <v>3799</v>
      </c>
      <c r="C5937" s="131">
        <v>2.2869999999999999</v>
      </c>
      <c r="D5937" s="132">
        <v>5.2303690910339355</v>
      </c>
      <c r="E5937" s="132">
        <v>3.477639807302551</v>
      </c>
      <c r="F5937" s="132">
        <v>37.607812500000001</v>
      </c>
      <c r="G5937" s="92">
        <v>85.844635009765625</v>
      </c>
      <c r="H5937" s="91">
        <v>61.429729461669922</v>
      </c>
      <c r="I5937" s="90">
        <v>79.238182067871094</v>
      </c>
    </row>
    <row r="5938" spans="1:9">
      <c r="A5938" s="65" t="s">
        <v>3798</v>
      </c>
      <c r="B5938" s="65" t="s">
        <v>3797</v>
      </c>
      <c r="C5938" s="131">
        <v>2.1789999999999998</v>
      </c>
      <c r="D5938" s="132">
        <v>4.7480411529541016</v>
      </c>
      <c r="E5938" s="132">
        <v>2.5469089237089784</v>
      </c>
      <c r="F5938" s="132">
        <v>38.898779102782512</v>
      </c>
      <c r="G5938" s="92">
        <v>87.268608093261719</v>
      </c>
      <c r="H5938" s="91">
        <v>62.545738220214844</v>
      </c>
      <c r="I5938" s="90">
        <v>80.578826904296875</v>
      </c>
    </row>
    <row r="5939" spans="1:9">
      <c r="A5939" s="65" t="s">
        <v>3796</v>
      </c>
      <c r="B5939" s="65" t="s">
        <v>3795</v>
      </c>
      <c r="C5939" s="131">
        <v>2.3330000000000002</v>
      </c>
      <c r="D5939" s="132">
        <v>5.4428892135620117</v>
      </c>
      <c r="E5939" s="132">
        <v>3.8021451492788758</v>
      </c>
      <c r="F5939" s="132">
        <v>35.115081768625075</v>
      </c>
      <c r="G5939" s="92">
        <v>84.907012939453125</v>
      </c>
      <c r="H5939" s="91">
        <v>60.179306030273438</v>
      </c>
      <c r="I5939" s="90">
        <v>78.215919494628906</v>
      </c>
    </row>
    <row r="5940" spans="1:9">
      <c r="A5940" s="65" t="s">
        <v>3794</v>
      </c>
      <c r="B5940" s="65" t="s">
        <v>3793</v>
      </c>
      <c r="C5940" s="131">
        <v>2.5190000000000001</v>
      </c>
      <c r="D5940" s="132">
        <v>6.3453612327575684</v>
      </c>
      <c r="E5940" s="132">
        <v>3.6627730940095589</v>
      </c>
      <c r="F5940" s="132">
        <v>40.138863109048721</v>
      </c>
      <c r="G5940" s="92">
        <v>86.516563415527344</v>
      </c>
      <c r="H5940" s="91">
        <v>62.610408782958984</v>
      </c>
      <c r="I5940" s="90">
        <v>80.047775268554688</v>
      </c>
    </row>
    <row r="5941" spans="1:9">
      <c r="A5941" s="65" t="s">
        <v>3792</v>
      </c>
      <c r="B5941" s="65" t="s">
        <v>3791</v>
      </c>
      <c r="C5941" s="131">
        <v>3.1160000000000001</v>
      </c>
      <c r="D5941" s="132">
        <v>9.7094564437866211</v>
      </c>
      <c r="E5941" s="132">
        <v>3.7734276974454661</v>
      </c>
      <c r="F5941" s="132">
        <v>40.583106620028502</v>
      </c>
      <c r="G5941" s="92">
        <v>87.403739929199219</v>
      </c>
      <c r="H5941" s="91">
        <v>63.318325042724609</v>
      </c>
      <c r="I5941" s="90">
        <v>80.886444091796875</v>
      </c>
    </row>
    <row r="5942" spans="1:9">
      <c r="A5942" s="65" t="s">
        <v>3790</v>
      </c>
      <c r="B5942" s="65" t="s">
        <v>3789</v>
      </c>
      <c r="C5942" s="131">
        <v>3.149</v>
      </c>
      <c r="D5942" s="132">
        <v>9.9162006378173828</v>
      </c>
      <c r="E5942" s="132">
        <v>3.8550412232233824</v>
      </c>
      <c r="F5942" s="132">
        <v>39.750264924055102</v>
      </c>
      <c r="G5942" s="92">
        <v>87.155586242675781</v>
      </c>
      <c r="H5942" s="91">
        <v>62.936851501464844</v>
      </c>
      <c r="I5942" s="90">
        <v>80.602218627929688</v>
      </c>
    </row>
    <row r="5943" spans="1:9">
      <c r="A5943" s="65" t="s">
        <v>3788</v>
      </c>
      <c r="B5943" s="65" t="s">
        <v>3787</v>
      </c>
      <c r="C5943" s="131">
        <v>2.7469999999999999</v>
      </c>
      <c r="D5943" s="132">
        <v>7.5460090637207031</v>
      </c>
      <c r="E5943" s="132">
        <v>4.2428030128150844</v>
      </c>
      <c r="F5943" s="132">
        <v>37.694480850444151</v>
      </c>
      <c r="G5943" s="92">
        <v>85.518531799316406</v>
      </c>
      <c r="H5943" s="91">
        <v>61.378116607666016</v>
      </c>
      <c r="I5943" s="90">
        <v>78.986358642578125</v>
      </c>
    </row>
    <row r="5944" spans="1:9">
      <c r="A5944" s="65" t="s">
        <v>3786</v>
      </c>
      <c r="B5944" s="65" t="s">
        <v>3785</v>
      </c>
      <c r="C5944" s="131">
        <v>3.8530000000000002</v>
      </c>
      <c r="D5944" s="132">
        <v>14.845608711242676</v>
      </c>
      <c r="E5944" s="132">
        <v>3.1210629410088471</v>
      </c>
      <c r="F5944" s="132">
        <v>42.991561972623288</v>
      </c>
      <c r="G5944" s="92">
        <v>90.009902954101563</v>
      </c>
      <c r="H5944" s="91">
        <v>65.534004211425781</v>
      </c>
      <c r="I5944" s="90">
        <v>83.386947631835938</v>
      </c>
    </row>
    <row r="5945" spans="1:9">
      <c r="A5945" s="65" t="s">
        <v>3784</v>
      </c>
      <c r="B5945" s="65" t="s">
        <v>3783</v>
      </c>
      <c r="C5945" s="131">
        <v>3.5070000000000001</v>
      </c>
      <c r="D5945" s="132">
        <v>12.299049377441406</v>
      </c>
      <c r="E5945" s="132">
        <v>4.6551606703869952</v>
      </c>
      <c r="F5945" s="132">
        <v>40.233033433300008</v>
      </c>
      <c r="G5945" s="92">
        <v>86.69891357421875</v>
      </c>
      <c r="H5945" s="91">
        <v>62.909755706787109</v>
      </c>
      <c r="I5945" s="90">
        <v>80.261787414550781</v>
      </c>
    </row>
    <row r="5946" spans="1:9">
      <c r="A5946" s="65" t="s">
        <v>652</v>
      </c>
      <c r="B5946" s="65" t="s">
        <v>651</v>
      </c>
      <c r="C5946" s="131">
        <v>15.432</v>
      </c>
      <c r="D5946" s="132">
        <v>238.14662170410156</v>
      </c>
      <c r="E5946" s="132">
        <v>0.22000728283985416</v>
      </c>
      <c r="F5946" s="132">
        <v>42.318134715025906</v>
      </c>
      <c r="G5946" s="92">
        <v>110.22439575195313</v>
      </c>
      <c r="H5946" s="91">
        <v>74.976577758789063</v>
      </c>
      <c r="I5946" s="90">
        <v>100.68666076660156</v>
      </c>
    </row>
    <row r="5947" spans="1:9">
      <c r="A5947" s="65" t="s">
        <v>650</v>
      </c>
      <c r="B5947" s="65" t="s">
        <v>649</v>
      </c>
      <c r="C5947" s="131">
        <v>12.212</v>
      </c>
      <c r="D5947" s="132">
        <v>149.13294982910156</v>
      </c>
      <c r="E5947" s="132">
        <v>-0.21402306185443903</v>
      </c>
      <c r="F5947" s="132">
        <v>45.143944481755092</v>
      </c>
      <c r="G5947" s="92">
        <v>107.28018951416016</v>
      </c>
      <c r="H5947" s="91">
        <v>75.060592651367188</v>
      </c>
      <c r="I5947" s="90">
        <v>98.561859130859375</v>
      </c>
    </row>
    <row r="5948" spans="1:9">
      <c r="A5948" s="65" t="s">
        <v>648</v>
      </c>
      <c r="B5948" s="65" t="s">
        <v>647</v>
      </c>
      <c r="C5948" s="131">
        <v>9.7330000000000005</v>
      </c>
      <c r="D5948" s="132">
        <v>94.731292724609375</v>
      </c>
      <c r="E5948" s="132">
        <v>2.774120759407166</v>
      </c>
      <c r="F5948" s="132">
        <v>41.103703703703701</v>
      </c>
      <c r="G5948" s="92">
        <v>98.776527404785156</v>
      </c>
      <c r="H5948" s="91">
        <v>69.700340270996094</v>
      </c>
      <c r="I5948" s="90">
        <v>90.908775329589844</v>
      </c>
    </row>
    <row r="5949" spans="1:9">
      <c r="A5949" s="65" t="s">
        <v>646</v>
      </c>
      <c r="B5949" s="65" t="s">
        <v>645</v>
      </c>
      <c r="C5949" s="131">
        <v>13.355</v>
      </c>
      <c r="D5949" s="132">
        <v>178.35601806640625</v>
      </c>
      <c r="E5949" s="132">
        <v>-0.12788876787800704</v>
      </c>
      <c r="F5949" s="132">
        <v>44.855798889574338</v>
      </c>
      <c r="G5949" s="92">
        <v>108.61030578613281</v>
      </c>
      <c r="H5949" s="91">
        <v>75.44488525390625</v>
      </c>
      <c r="I5949" s="90">
        <v>99.63604736328125</v>
      </c>
    </row>
    <row r="5950" spans="1:9">
      <c r="A5950" s="65" t="s">
        <v>644</v>
      </c>
      <c r="B5950" s="65" t="s">
        <v>643</v>
      </c>
      <c r="C5950" s="131">
        <v>8.4619999999999997</v>
      </c>
      <c r="D5950" s="132">
        <v>71.605445861816406</v>
      </c>
      <c r="E5950" s="132">
        <v>2.6875510150029109</v>
      </c>
      <c r="F5950" s="132">
        <v>40.601452044325562</v>
      </c>
      <c r="G5950" s="92">
        <v>96.981407165527344</v>
      </c>
      <c r="H5950" s="91">
        <v>68.678390502929688</v>
      </c>
      <c r="I5950" s="90">
        <v>89.322868347167969</v>
      </c>
    </row>
    <row r="5951" spans="1:9">
      <c r="A5951" s="65" t="s">
        <v>642</v>
      </c>
      <c r="B5951" s="65" t="s">
        <v>641</v>
      </c>
      <c r="C5951" s="131">
        <v>5.1340000000000003</v>
      </c>
      <c r="D5951" s="132">
        <v>26.357955932617188</v>
      </c>
      <c r="E5951" s="132">
        <v>2.771324469474779</v>
      </c>
      <c r="F5951" s="132">
        <v>43.317850999073706</v>
      </c>
      <c r="G5951" s="92">
        <v>92.544990539550781</v>
      </c>
      <c r="H5951" s="91">
        <v>67.104835510253906</v>
      </c>
      <c r="I5951" s="90">
        <v>85.661117553710938</v>
      </c>
    </row>
    <row r="5952" spans="1:9">
      <c r="A5952" s="65" t="s">
        <v>640</v>
      </c>
      <c r="B5952" s="65" t="s">
        <v>639</v>
      </c>
      <c r="C5952" s="131">
        <v>6.0469999999999997</v>
      </c>
      <c r="D5952" s="132">
        <v>36.566207885742188</v>
      </c>
      <c r="E5952" s="132">
        <v>3.6116697447859702</v>
      </c>
      <c r="F5952" s="132">
        <v>43.691761363636367</v>
      </c>
      <c r="G5952" s="92">
        <v>92.82489013671875</v>
      </c>
      <c r="H5952" s="91">
        <v>67.440132141113281</v>
      </c>
      <c r="I5952" s="90">
        <v>85.956008911132813</v>
      </c>
    </row>
    <row r="5953" spans="1:9">
      <c r="A5953" s="65" t="s">
        <v>638</v>
      </c>
      <c r="B5953" s="65" t="s">
        <v>637</v>
      </c>
      <c r="C5953" s="131">
        <v>8.44</v>
      </c>
      <c r="D5953" s="132">
        <v>71.233596801757813</v>
      </c>
      <c r="E5953" s="132">
        <v>2.6425146266186652</v>
      </c>
      <c r="F5953" s="132">
        <v>43.565581542351453</v>
      </c>
      <c r="G5953" s="92">
        <v>97.672508239746094</v>
      </c>
      <c r="H5953" s="91">
        <v>69.957534790039063</v>
      </c>
      <c r="I5953" s="90">
        <v>90.173088073730469</v>
      </c>
    </row>
    <row r="5954" spans="1:9">
      <c r="A5954" s="65" t="s">
        <v>636</v>
      </c>
      <c r="B5954" s="65" t="s">
        <v>635</v>
      </c>
      <c r="C5954" s="131">
        <v>8.0340000000000007</v>
      </c>
      <c r="D5954" s="132">
        <v>64.545158386230469</v>
      </c>
      <c r="E5954" s="132">
        <v>3.0989597544429248</v>
      </c>
      <c r="F5954" s="132">
        <v>36.262474713418747</v>
      </c>
      <c r="G5954" s="92">
        <v>94.820327758789063</v>
      </c>
      <c r="H5954" s="91">
        <v>66.2193603515625</v>
      </c>
      <c r="I5954" s="90">
        <v>87.081169128417969</v>
      </c>
    </row>
    <row r="5955" spans="1:9">
      <c r="A5955" s="65" t="s">
        <v>634</v>
      </c>
      <c r="B5955" s="65" t="s">
        <v>633</v>
      </c>
      <c r="C5955" s="131">
        <v>6.3380000000000001</v>
      </c>
      <c r="D5955" s="132">
        <v>40.170242309570313</v>
      </c>
      <c r="E5955" s="132">
        <v>3.0847814445176298</v>
      </c>
      <c r="F5955" s="132">
        <v>42.974150664697191</v>
      </c>
      <c r="G5955" s="92">
        <v>93.84136962890625</v>
      </c>
      <c r="H5955" s="91">
        <v>67.76068115234375</v>
      </c>
      <c r="I5955" s="90">
        <v>86.784172058105469</v>
      </c>
    </row>
    <row r="5956" spans="1:9">
      <c r="A5956" s="65" t="s">
        <v>4140</v>
      </c>
      <c r="B5956" s="65" t="s">
        <v>4139</v>
      </c>
      <c r="C5956" s="131">
        <v>9.7929999999999993</v>
      </c>
      <c r="D5956" s="132">
        <v>95.902847290039063</v>
      </c>
      <c r="E5956" s="132">
        <v>2.4595907447550927</v>
      </c>
      <c r="F5956" s="132">
        <v>49.86214187546252</v>
      </c>
      <c r="G5956" s="92">
        <v>101.25142669677734</v>
      </c>
      <c r="H5956" s="91">
        <v>73.697944641113281</v>
      </c>
      <c r="I5956" s="90">
        <v>93.795707702636719</v>
      </c>
    </row>
    <row r="5957" spans="1:9">
      <c r="A5957" s="65" t="s">
        <v>4138</v>
      </c>
      <c r="B5957" s="65" t="s">
        <v>4137</v>
      </c>
      <c r="C5957" s="131">
        <v>8.4719999999999995</v>
      </c>
      <c r="D5957" s="132">
        <v>71.7747802734375</v>
      </c>
      <c r="E5957" s="132">
        <v>2.434821099298059</v>
      </c>
      <c r="F5957" s="132">
        <v>47.456728936332446</v>
      </c>
      <c r="G5957" s="92">
        <v>98.876197814941406</v>
      </c>
      <c r="H5957" s="91">
        <v>71.788673400878906</v>
      </c>
      <c r="I5957" s="90">
        <v>91.546562194824219</v>
      </c>
    </row>
    <row r="5958" spans="1:9">
      <c r="A5958" s="65" t="s">
        <v>4136</v>
      </c>
      <c r="B5958" s="65" t="s">
        <v>4135</v>
      </c>
      <c r="C5958" s="131">
        <v>9.36</v>
      </c>
      <c r="D5958" s="132">
        <v>87.609596252441406</v>
      </c>
      <c r="E5958" s="132">
        <v>3.3196421785940058</v>
      </c>
      <c r="F5958" s="132">
        <v>46.732837709585574</v>
      </c>
      <c r="G5958" s="92">
        <v>98.735893249511719</v>
      </c>
      <c r="H5958" s="91">
        <v>71.452751159667969</v>
      </c>
      <c r="I5958" s="90">
        <v>91.353324890136719</v>
      </c>
    </row>
    <row r="5959" spans="1:9">
      <c r="A5959" s="65" t="s">
        <v>3782</v>
      </c>
      <c r="B5959" s="65" t="s">
        <v>3781</v>
      </c>
      <c r="C5959" s="131">
        <v>11.894</v>
      </c>
      <c r="D5959" s="132">
        <v>141.46723937988281</v>
      </c>
      <c r="E5959" s="132">
        <v>0.14552566191806302</v>
      </c>
      <c r="F5959" s="132">
        <v>41.820669017847599</v>
      </c>
      <c r="G5959" s="92">
        <v>105.60762786865234</v>
      </c>
      <c r="H5959" s="91">
        <v>73.213340759277344</v>
      </c>
      <c r="I5959" s="90">
        <v>96.842025756835938</v>
      </c>
    </row>
    <row r="5960" spans="1:9">
      <c r="A5960" s="65" t="s">
        <v>3780</v>
      </c>
      <c r="B5960" s="65" t="s">
        <v>3779</v>
      </c>
      <c r="C5960" s="131">
        <v>10.971</v>
      </c>
      <c r="D5960" s="132">
        <v>120.36283874511719</v>
      </c>
      <c r="E5960" s="132">
        <v>-0.44159715854984766</v>
      </c>
      <c r="F5960" s="132">
        <v>48.027844841461452</v>
      </c>
      <c r="G5960" s="92">
        <v>106.55858612060547</v>
      </c>
      <c r="H5960" s="91">
        <v>75.7607421875</v>
      </c>
      <c r="I5960" s="90">
        <v>98.224967956542969</v>
      </c>
    </row>
    <row r="5961" spans="1:9">
      <c r="A5961" s="65" t="s">
        <v>3778</v>
      </c>
      <c r="B5961" s="65" t="s">
        <v>3777</v>
      </c>
      <c r="C5961" s="131">
        <v>8.6579999999999995</v>
      </c>
      <c r="D5961" s="132">
        <v>74.960960388183594</v>
      </c>
      <c r="E5961" s="132">
        <v>-0.46301928278856053</v>
      </c>
      <c r="F5961" s="132">
        <v>45.083123425692698</v>
      </c>
      <c r="G5961" s="92">
        <v>102.69110107421875</v>
      </c>
      <c r="H5961" s="91">
        <v>73.021240234375</v>
      </c>
      <c r="I5961" s="90">
        <v>94.662704467773438</v>
      </c>
    </row>
    <row r="5962" spans="1:9">
      <c r="A5962" s="65" t="s">
        <v>3776</v>
      </c>
      <c r="B5962" s="65" t="s">
        <v>3775</v>
      </c>
      <c r="C5962" s="131">
        <v>11.55</v>
      </c>
      <c r="D5962" s="132">
        <v>133.40249633789063</v>
      </c>
      <c r="E5962" s="132">
        <v>0.92274257738341381</v>
      </c>
      <c r="F5962" s="132">
        <v>46.481356372612709</v>
      </c>
      <c r="G5962" s="92">
        <v>105.085693359375</v>
      </c>
      <c r="H5962" s="91">
        <v>74.441795349121094</v>
      </c>
      <c r="I5962" s="90">
        <v>96.793731689453125</v>
      </c>
    </row>
    <row r="5963" spans="1:9">
      <c r="A5963" s="65" t="s">
        <v>3774</v>
      </c>
      <c r="B5963" s="65" t="s">
        <v>3773</v>
      </c>
      <c r="C5963" s="131">
        <v>3.2440000000000002</v>
      </c>
      <c r="D5963" s="132">
        <v>10.52353572845459</v>
      </c>
      <c r="E5963" s="132">
        <v>0.13289753911178101</v>
      </c>
      <c r="F5963" s="132">
        <v>49.490563892678487</v>
      </c>
      <c r="G5963" s="92">
        <v>94.707252502441406</v>
      </c>
      <c r="H5963" s="91">
        <v>69.889060974121094</v>
      </c>
      <c r="I5963" s="90">
        <v>87.991676330566406</v>
      </c>
    </row>
    <row r="5964" spans="1:9">
      <c r="A5964" s="65" t="s">
        <v>3772</v>
      </c>
      <c r="B5964" s="65" t="s">
        <v>3771</v>
      </c>
      <c r="C5964" s="131">
        <v>4.4279999999999999</v>
      </c>
      <c r="D5964" s="132">
        <v>19.607183456420898</v>
      </c>
      <c r="E5964" s="132">
        <v>0.18608338581370334</v>
      </c>
      <c r="F5964" s="132">
        <v>44.71250157688911</v>
      </c>
      <c r="G5964" s="92">
        <v>95.410873413085938</v>
      </c>
      <c r="H5964" s="91">
        <v>68.943283081054688</v>
      </c>
      <c r="I5964" s="90">
        <v>88.248985290527344</v>
      </c>
    </row>
    <row r="5965" spans="1:9">
      <c r="A5965" s="65" t="s">
        <v>3770</v>
      </c>
      <c r="B5965" s="65" t="s">
        <v>3769</v>
      </c>
      <c r="C5965" s="131">
        <v>7.9960000000000004</v>
      </c>
      <c r="D5965" s="132">
        <v>63.936016082763672</v>
      </c>
      <c r="E5965" s="132">
        <v>3.08748371454621</v>
      </c>
      <c r="F5965" s="132">
        <v>39.23751994529291</v>
      </c>
      <c r="G5965" s="92">
        <v>95.443229675292969</v>
      </c>
      <c r="H5965" s="91">
        <v>67.466384887695313</v>
      </c>
      <c r="I5965" s="90">
        <v>87.872947692871094</v>
      </c>
    </row>
    <row r="5966" spans="1:9">
      <c r="A5966" s="65" t="s">
        <v>3768</v>
      </c>
      <c r="B5966" s="65" t="s">
        <v>3767</v>
      </c>
      <c r="C5966" s="131">
        <v>6.8419999999999996</v>
      </c>
      <c r="D5966" s="132">
        <v>46.812965393066406</v>
      </c>
      <c r="E5966" s="132">
        <v>2.8962793736488557</v>
      </c>
      <c r="F5966" s="132">
        <v>49.222678296562343</v>
      </c>
      <c r="G5966" s="92">
        <v>96.24468994140625</v>
      </c>
      <c r="H5966" s="91">
        <v>70.968193054199219</v>
      </c>
      <c r="I5966" s="90">
        <v>89.405097961425781</v>
      </c>
    </row>
    <row r="5967" spans="1:9">
      <c r="A5967" s="65" t="s">
        <v>3766</v>
      </c>
      <c r="B5967" s="65" t="s">
        <v>3765</v>
      </c>
      <c r="C5967" s="131">
        <v>10.244999999999999</v>
      </c>
      <c r="D5967" s="132">
        <v>104.96002197265625</v>
      </c>
      <c r="E5967" s="132">
        <v>1.6197983710896831</v>
      </c>
      <c r="F5967" s="132">
        <v>54.491853765150012</v>
      </c>
      <c r="G5967" s="92">
        <v>104.09384918212891</v>
      </c>
      <c r="H5967" s="91">
        <v>76.569679260253906</v>
      </c>
      <c r="I5967" s="90">
        <v>96.64605712890625</v>
      </c>
    </row>
    <row r="5968" spans="1:9">
      <c r="A5968" s="65" t="s">
        <v>3764</v>
      </c>
      <c r="B5968" s="65" t="s">
        <v>3763</v>
      </c>
      <c r="C5968" s="131">
        <v>11.204000000000001</v>
      </c>
      <c r="D5968" s="132">
        <v>125.52961730957031</v>
      </c>
      <c r="E5968" s="132">
        <v>3.3721006463830916</v>
      </c>
      <c r="F5968" s="132">
        <v>53.91328653146126</v>
      </c>
      <c r="G5968" s="92">
        <v>102.82235717773438</v>
      </c>
      <c r="H5968" s="91">
        <v>75.6251220703125</v>
      </c>
      <c r="I5968" s="90">
        <v>95.463035583496094</v>
      </c>
    </row>
    <row r="5969" spans="1:9">
      <c r="A5969" s="65" t="s">
        <v>3762</v>
      </c>
      <c r="B5969" s="65" t="s">
        <v>3761</v>
      </c>
      <c r="C5969" s="131">
        <v>7.6849999999999996</v>
      </c>
      <c r="D5969" s="132">
        <v>59.059223175048828</v>
      </c>
      <c r="E5969" s="132">
        <v>4.0975887770983341</v>
      </c>
      <c r="F5969" s="132">
        <v>47.166704416761043</v>
      </c>
      <c r="G5969" s="92">
        <v>95.33447265625</v>
      </c>
      <c r="H5969" s="91">
        <v>69.873939514160156</v>
      </c>
      <c r="I5969" s="90">
        <v>88.445083618164063</v>
      </c>
    </row>
    <row r="5970" spans="1:9">
      <c r="A5970" s="65" t="s">
        <v>632</v>
      </c>
      <c r="B5970" s="65" t="s">
        <v>631</v>
      </c>
      <c r="C5970" s="131">
        <v>14.981</v>
      </c>
      <c r="D5970" s="132">
        <v>224.43035888671875</v>
      </c>
      <c r="E5970" s="132">
        <v>0.16112860463661538</v>
      </c>
      <c r="F5970" s="132">
        <v>42.697610294117645</v>
      </c>
      <c r="G5970" s="92">
        <v>109.82170867919922</v>
      </c>
      <c r="H5970" s="91">
        <v>75.011672973632813</v>
      </c>
      <c r="I5970" s="90">
        <v>100.40242767333984</v>
      </c>
    </row>
    <row r="5971" spans="1:9">
      <c r="A5971" s="65" t="s">
        <v>630</v>
      </c>
      <c r="B5971" s="65" t="s">
        <v>629</v>
      </c>
      <c r="C5971" s="131">
        <v>6.9850000000000003</v>
      </c>
      <c r="D5971" s="132">
        <v>48.790225982666016</v>
      </c>
      <c r="E5971" s="132">
        <v>-0.4538173512819354</v>
      </c>
      <c r="F5971" s="132">
        <v>42.831541218637994</v>
      </c>
      <c r="G5971" s="92">
        <v>99.7464599609375</v>
      </c>
      <c r="H5971" s="91">
        <v>70.80084228515625</v>
      </c>
      <c r="I5971" s="90">
        <v>91.914039611816406</v>
      </c>
    </row>
    <row r="5972" spans="1:9">
      <c r="A5972" s="65" t="s">
        <v>628</v>
      </c>
      <c r="B5972" s="65" t="s">
        <v>627</v>
      </c>
      <c r="C5972" s="131">
        <v>9.9979999999999993</v>
      </c>
      <c r="D5972" s="132">
        <v>99.960006713867188</v>
      </c>
      <c r="E5972" s="132">
        <v>3.0468232607593864</v>
      </c>
      <c r="F5972" s="132">
        <v>41.88634464315561</v>
      </c>
      <c r="G5972" s="92">
        <v>98.938186645507813</v>
      </c>
      <c r="H5972" s="91">
        <v>70.006271362304688</v>
      </c>
      <c r="I5972" s="90">
        <v>91.109474182128906</v>
      </c>
    </row>
    <row r="5973" spans="1:9">
      <c r="A5973" s="65" t="s">
        <v>626</v>
      </c>
      <c r="B5973" s="65" t="s">
        <v>625</v>
      </c>
      <c r="C5973" s="131">
        <v>10.734</v>
      </c>
      <c r="D5973" s="132">
        <v>115.21875762939453</v>
      </c>
      <c r="E5973" s="132">
        <v>2.3145619465756395</v>
      </c>
      <c r="F5973" s="132">
        <v>47.767940610393183</v>
      </c>
      <c r="G5973" s="92">
        <v>102.29793548583984</v>
      </c>
      <c r="H5973" s="91">
        <v>73.501167297363281</v>
      </c>
      <c r="I5973" s="90">
        <v>94.505790710449219</v>
      </c>
    </row>
    <row r="5974" spans="1:9">
      <c r="A5974" s="65" t="s">
        <v>624</v>
      </c>
      <c r="B5974" s="65" t="s">
        <v>623</v>
      </c>
      <c r="C5974" s="131">
        <v>9.6199999999999992</v>
      </c>
      <c r="D5974" s="132">
        <v>92.544403076171875</v>
      </c>
      <c r="E5974" s="132">
        <v>5.4523992661616387E-2</v>
      </c>
      <c r="F5974" s="132">
        <v>44.24801311971742</v>
      </c>
      <c r="G5974" s="92">
        <v>103.14261627197266</v>
      </c>
      <c r="H5974" s="91">
        <v>72.946006774902344</v>
      </c>
      <c r="I5974" s="90">
        <v>94.971687316894531</v>
      </c>
    </row>
    <row r="5975" spans="1:9">
      <c r="A5975" s="65" t="s">
        <v>622</v>
      </c>
      <c r="B5975" s="65" t="s">
        <v>621</v>
      </c>
      <c r="C5975" s="131">
        <v>10.401</v>
      </c>
      <c r="D5975" s="132">
        <v>108.18080139160156</v>
      </c>
      <c r="E5975" s="132">
        <v>3.1264408239353156</v>
      </c>
      <c r="F5975" s="132">
        <v>39.626943005181346</v>
      </c>
      <c r="G5975" s="92">
        <v>98.884590148925781</v>
      </c>
      <c r="H5975" s="91">
        <v>69.239906311035156</v>
      </c>
      <c r="I5975" s="90">
        <v>90.863006591796875</v>
      </c>
    </row>
    <row r="5976" spans="1:9">
      <c r="A5976" s="65" t="s">
        <v>620</v>
      </c>
      <c r="B5976" s="65" t="s">
        <v>619</v>
      </c>
      <c r="C5976" s="131">
        <v>15.823</v>
      </c>
      <c r="D5976" s="132">
        <v>250.36732482910156</v>
      </c>
      <c r="E5976" s="132">
        <v>-0.35680342426760125</v>
      </c>
      <c r="F5976" s="132">
        <v>45.486408118883652</v>
      </c>
      <c r="G5976" s="92">
        <v>112.23040771484375</v>
      </c>
      <c r="H5976" s="91">
        <v>76.88427734375</v>
      </c>
      <c r="I5976" s="90">
        <v>102.66606903076172</v>
      </c>
    </row>
    <row r="5977" spans="1:9">
      <c r="A5977" s="65" t="s">
        <v>618</v>
      </c>
      <c r="B5977" s="65" t="s">
        <v>617</v>
      </c>
      <c r="C5977" s="131">
        <v>17.89</v>
      </c>
      <c r="D5977" s="132">
        <v>320.05209350585938</v>
      </c>
      <c r="E5977" s="132">
        <v>-5.3567990518337792E-2</v>
      </c>
      <c r="F5977" s="132">
        <v>44.914835164835168</v>
      </c>
      <c r="G5977" s="92">
        <v>114.20132446289063</v>
      </c>
      <c r="H5977" s="91">
        <v>77.023284912109375</v>
      </c>
      <c r="I5977" s="90">
        <v>104.14128875732422</v>
      </c>
    </row>
    <row r="5978" spans="1:9">
      <c r="A5978" s="65" t="s">
        <v>616</v>
      </c>
      <c r="B5978" s="65" t="s">
        <v>615</v>
      </c>
      <c r="C5978" s="131">
        <v>18.443000000000001</v>
      </c>
      <c r="D5978" s="132">
        <v>340.14425659179688</v>
      </c>
      <c r="E5978" s="132">
        <v>2.9964305163380911</v>
      </c>
      <c r="F5978" s="132">
        <v>41.788506281991623</v>
      </c>
      <c r="G5978" s="92">
        <v>109.87252044677734</v>
      </c>
      <c r="H5978" s="91">
        <v>73.595130920410156</v>
      </c>
      <c r="I5978" s="90">
        <v>100.05619049072266</v>
      </c>
    </row>
    <row r="5979" spans="1:9">
      <c r="A5979" s="65" t="s">
        <v>614</v>
      </c>
      <c r="B5979" s="65" t="s">
        <v>613</v>
      </c>
      <c r="C5979" s="131">
        <v>14.192</v>
      </c>
      <c r="D5979" s="132">
        <v>201.41285705566406</v>
      </c>
      <c r="E5979" s="132">
        <v>2.403061663400456</v>
      </c>
      <c r="F5979" s="132">
        <v>42.826437812219801</v>
      </c>
      <c r="G5979" s="92">
        <v>105.68721771240234</v>
      </c>
      <c r="H5979" s="91">
        <v>73.112411499023438</v>
      </c>
      <c r="I5979" s="90">
        <v>96.872772216796875</v>
      </c>
    </row>
    <row r="5980" spans="1:9">
      <c r="A5980" s="65" t="s">
        <v>612</v>
      </c>
      <c r="B5980" s="65" t="s">
        <v>611</v>
      </c>
      <c r="C5980" s="131">
        <v>14.500999999999999</v>
      </c>
      <c r="D5980" s="132">
        <v>210.27900695800781</v>
      </c>
      <c r="E5980" s="132">
        <v>0.29624941760774343</v>
      </c>
      <c r="F5980" s="132">
        <v>44.982386613826506</v>
      </c>
      <c r="G5980" s="92">
        <v>109.52759552001953</v>
      </c>
      <c r="H5980" s="91">
        <v>75.694534301757813</v>
      </c>
      <c r="I5980" s="90">
        <v>100.3726806640625</v>
      </c>
    </row>
    <row r="5981" spans="1:9">
      <c r="A5981" s="65" t="s">
        <v>610</v>
      </c>
      <c r="B5981" s="65" t="s">
        <v>609</v>
      </c>
      <c r="C5981" s="131">
        <v>16.73</v>
      </c>
      <c r="D5981" s="132">
        <v>279.89291381835938</v>
      </c>
      <c r="E5981" s="132">
        <v>2.9793463647631722</v>
      </c>
      <c r="F5981" s="132">
        <v>39.364917395529638</v>
      </c>
      <c r="G5981" s="92">
        <v>107.29725646972656</v>
      </c>
      <c r="H5981" s="91">
        <v>72.139076232910156</v>
      </c>
      <c r="I5981" s="90">
        <v>97.783775329589844</v>
      </c>
    </row>
    <row r="5982" spans="1:9">
      <c r="A5982" s="65" t="s">
        <v>608</v>
      </c>
      <c r="B5982" s="65" t="s">
        <v>607</v>
      </c>
      <c r="C5982" s="131">
        <v>13.781000000000001</v>
      </c>
      <c r="D5982" s="132">
        <v>189.91595458984375</v>
      </c>
      <c r="E5982" s="132">
        <v>-0.28921323327226928</v>
      </c>
      <c r="F5982" s="132">
        <v>42.733520774757885</v>
      </c>
      <c r="G5982" s="92">
        <v>108.92135620117188</v>
      </c>
      <c r="H5982" s="91">
        <v>74.854095458984375</v>
      </c>
      <c r="I5982" s="90">
        <v>99.70306396484375</v>
      </c>
    </row>
    <row r="5983" spans="1:9">
      <c r="A5983" s="65" t="s">
        <v>4134</v>
      </c>
      <c r="B5983" s="65" t="s">
        <v>4133</v>
      </c>
      <c r="C5983" s="131">
        <v>11.348000000000001</v>
      </c>
      <c r="D5983" s="132">
        <v>128.777099609375</v>
      </c>
      <c r="E5983" s="132">
        <v>-0.27200131190843102</v>
      </c>
      <c r="F5983" s="132">
        <v>45.218313104931632</v>
      </c>
      <c r="G5983" s="92">
        <v>106.21057891845703</v>
      </c>
      <c r="H5983" s="91">
        <v>74.659858703613281</v>
      </c>
      <c r="I5983" s="90">
        <v>97.673240661621094</v>
      </c>
    </row>
    <row r="5984" spans="1:9">
      <c r="A5984" s="65" t="s">
        <v>4132</v>
      </c>
      <c r="B5984" s="65" t="s">
        <v>4131</v>
      </c>
      <c r="C5984" s="131">
        <v>7.3019999999999996</v>
      </c>
      <c r="D5984" s="132">
        <v>53.319202423095703</v>
      </c>
      <c r="E5984" s="132">
        <v>2.3446161295415493</v>
      </c>
      <c r="F5984" s="132">
        <v>45.022779043280181</v>
      </c>
      <c r="G5984" s="92">
        <v>96.763641357421875</v>
      </c>
      <c r="H5984" s="91">
        <v>69.944221496582031</v>
      </c>
      <c r="I5984" s="90">
        <v>89.506553649902344</v>
      </c>
    </row>
    <row r="5985" spans="1:9">
      <c r="A5985" s="65" t="s">
        <v>4130</v>
      </c>
      <c r="B5985" s="65" t="s">
        <v>4129</v>
      </c>
      <c r="C5985" s="131">
        <v>6.819</v>
      </c>
      <c r="D5985" s="132">
        <v>46.498760223388672</v>
      </c>
      <c r="E5985" s="132">
        <v>2.7180841835922331</v>
      </c>
      <c r="F5985" s="132">
        <v>42.702284583558196</v>
      </c>
      <c r="G5985" s="92">
        <v>95.010910034179688</v>
      </c>
      <c r="H5985" s="91">
        <v>68.303153991699219</v>
      </c>
      <c r="I5985" s="90">
        <v>87.784034729003906</v>
      </c>
    </row>
    <row r="5986" spans="1:9">
      <c r="A5986" s="65" t="s">
        <v>4128</v>
      </c>
      <c r="B5986" s="65" t="s">
        <v>4127</v>
      </c>
      <c r="C5986" s="131">
        <v>6.8319999999999999</v>
      </c>
      <c r="D5986" s="132">
        <v>46.676223754882813</v>
      </c>
      <c r="E5986" s="132">
        <v>1.8496006853727831</v>
      </c>
      <c r="F5986" s="132">
        <v>40.981443649982978</v>
      </c>
      <c r="G5986" s="92">
        <v>95.868972778320313</v>
      </c>
      <c r="H5986" s="91">
        <v>68.213409423828125</v>
      </c>
      <c r="I5986" s="90">
        <v>88.385627746582031</v>
      </c>
    </row>
    <row r="5987" spans="1:9">
      <c r="A5987" s="65" t="s">
        <v>4126</v>
      </c>
      <c r="B5987" s="65" t="s">
        <v>4125</v>
      </c>
      <c r="C5987" s="131">
        <v>6.8760000000000003</v>
      </c>
      <c r="D5987" s="132">
        <v>47.279376983642578</v>
      </c>
      <c r="E5987" s="132">
        <v>-9.6087580628427427E-2</v>
      </c>
      <c r="F5987" s="132">
        <v>46.578836848352047</v>
      </c>
      <c r="G5987" s="92">
        <v>99.915977478027344</v>
      </c>
      <c r="H5987" s="91">
        <v>72.049209594726563</v>
      </c>
      <c r="I5987" s="90">
        <v>92.375480651855469</v>
      </c>
    </row>
    <row r="5988" spans="1:9">
      <c r="A5988" s="65" t="s">
        <v>4124</v>
      </c>
      <c r="B5988" s="65" t="s">
        <v>4123</v>
      </c>
      <c r="C5988" s="131">
        <v>3.33</v>
      </c>
      <c r="D5988" s="132">
        <v>11.088899612426758</v>
      </c>
      <c r="E5988" s="132">
        <v>2.4034729215761761</v>
      </c>
      <c r="F5988" s="132">
        <v>47.747526660670694</v>
      </c>
      <c r="G5988" s="92">
        <v>91.260612487792969</v>
      </c>
      <c r="H5988" s="91">
        <v>67.577285766601563</v>
      </c>
      <c r="I5988" s="90">
        <v>84.852119445800781</v>
      </c>
    </row>
    <row r="5989" spans="1:9">
      <c r="A5989" s="65" t="s">
        <v>4122</v>
      </c>
      <c r="B5989" s="65" t="s">
        <v>4121</v>
      </c>
      <c r="C5989" s="131">
        <v>4.42</v>
      </c>
      <c r="D5989" s="132">
        <v>19.536399841308594</v>
      </c>
      <c r="E5989" s="132">
        <v>1.1171941283564752</v>
      </c>
      <c r="F5989" s="132">
        <v>45.391819493097053</v>
      </c>
      <c r="G5989" s="92">
        <v>94.239936828613281</v>
      </c>
      <c r="H5989" s="91">
        <v>68.546951293945313</v>
      </c>
      <c r="I5989" s="90">
        <v>87.287651062011719</v>
      </c>
    </row>
    <row r="5990" spans="1:9">
      <c r="A5990" s="65" t="s">
        <v>4120</v>
      </c>
      <c r="B5990" s="65" t="s">
        <v>4119</v>
      </c>
      <c r="C5990" s="131">
        <v>2.1640000000000001</v>
      </c>
      <c r="D5990" s="132">
        <v>4.6828961372375488</v>
      </c>
      <c r="E5990" s="132">
        <v>1.9251322517410439</v>
      </c>
      <c r="F5990" s="132">
        <v>49.703317535545025</v>
      </c>
      <c r="G5990" s="92">
        <v>90.522674560546875</v>
      </c>
      <c r="H5990" s="91">
        <v>67.583732604980469</v>
      </c>
      <c r="I5990" s="90">
        <v>84.315605163574219</v>
      </c>
    </row>
    <row r="5991" spans="1:9">
      <c r="A5991" s="65" t="s">
        <v>4114</v>
      </c>
      <c r="B5991" s="65" t="s">
        <v>4113</v>
      </c>
      <c r="C5991" s="131">
        <v>8.4290000000000003</v>
      </c>
      <c r="D5991" s="132">
        <v>71.048042297363281</v>
      </c>
      <c r="E5991" s="132">
        <v>2.5664795796423041</v>
      </c>
      <c r="F5991" s="132">
        <v>42.847447659374268</v>
      </c>
      <c r="G5991" s="92">
        <v>97.603904724121094</v>
      </c>
      <c r="H5991" s="91">
        <v>69.699226379394531</v>
      </c>
      <c r="I5991" s="90">
        <v>90.053153991699219</v>
      </c>
    </row>
    <row r="5992" spans="1:9">
      <c r="A5992" s="65" t="s">
        <v>4112</v>
      </c>
      <c r="B5992" s="65" t="s">
        <v>4111</v>
      </c>
      <c r="C5992" s="131">
        <v>7.2389999999999999</v>
      </c>
      <c r="D5992" s="132">
        <v>52.403121948242188</v>
      </c>
      <c r="E5992" s="132">
        <v>2.4453208981875543</v>
      </c>
      <c r="F5992" s="132">
        <v>44.619549095223967</v>
      </c>
      <c r="G5992" s="92">
        <v>96.439857482910156</v>
      </c>
      <c r="H5992" s="91">
        <v>69.650154113769531</v>
      </c>
      <c r="I5992" s="90">
        <v>89.190811157226563</v>
      </c>
    </row>
    <row r="5993" spans="1:9">
      <c r="A5993" s="65" t="s">
        <v>4110</v>
      </c>
      <c r="B5993" s="65" t="s">
        <v>4109</v>
      </c>
      <c r="C5993" s="131">
        <v>4.2919999999999998</v>
      </c>
      <c r="D5993" s="132">
        <v>18.4212646484375</v>
      </c>
      <c r="E5993" s="132">
        <v>1.9131693190589283</v>
      </c>
      <c r="F5993" s="132">
        <v>41.879336770238261</v>
      </c>
      <c r="G5993" s="92">
        <v>92.1416015625</v>
      </c>
      <c r="H5993" s="91">
        <v>66.353019714355469</v>
      </c>
      <c r="I5993" s="90">
        <v>85.163444519042969</v>
      </c>
    </row>
    <row r="5994" spans="1:9">
      <c r="A5994" s="65" t="s">
        <v>4108</v>
      </c>
      <c r="B5994" s="65" t="s">
        <v>4107</v>
      </c>
      <c r="C5994" s="131">
        <v>8.51</v>
      </c>
      <c r="D5994" s="132">
        <v>72.420097351074219</v>
      </c>
      <c r="E5994" s="132">
        <v>3.5392330327887658</v>
      </c>
      <c r="F5994" s="132">
        <v>40.133110499410144</v>
      </c>
      <c r="G5994" s="92">
        <v>95.748153686523438</v>
      </c>
      <c r="H5994" s="91">
        <v>67.892997741699219</v>
      </c>
      <c r="I5994" s="90">
        <v>88.210800170898438</v>
      </c>
    </row>
    <row r="5995" spans="1:9">
      <c r="A5995" s="65" t="s">
        <v>4106</v>
      </c>
      <c r="B5995" s="65" t="s">
        <v>4105</v>
      </c>
      <c r="C5995" s="131">
        <v>4.5810000000000004</v>
      </c>
      <c r="D5995" s="132">
        <v>20.985561370849609</v>
      </c>
      <c r="E5995" s="132">
        <v>3.7943278084999141</v>
      </c>
      <c r="F5995" s="132">
        <v>42.065499717673632</v>
      </c>
      <c r="G5995" s="92">
        <v>89.981903076171875</v>
      </c>
      <c r="H5995" s="91">
        <v>65.328475952148438</v>
      </c>
      <c r="I5995" s="90">
        <v>83.3109130859375</v>
      </c>
    </row>
    <row r="5996" spans="1:9">
      <c r="A5996" s="65" t="s">
        <v>4104</v>
      </c>
      <c r="B5996" s="65" t="s">
        <v>4103</v>
      </c>
      <c r="C5996" s="131">
        <v>4.2640000000000002</v>
      </c>
      <c r="D5996" s="132">
        <v>18.181695938110352</v>
      </c>
      <c r="E5996" s="132">
        <v>2.1538396043188595</v>
      </c>
      <c r="F5996" s="132">
        <v>43.508531468531466</v>
      </c>
      <c r="G5996" s="92">
        <v>92.122245788574219</v>
      </c>
      <c r="H5996" s="91">
        <v>66.84539794921875</v>
      </c>
      <c r="I5996" s="90">
        <v>85.282562255859375</v>
      </c>
    </row>
    <row r="5997" spans="1:9">
      <c r="A5997" s="65" t="s">
        <v>4102</v>
      </c>
      <c r="B5997" s="65" t="s">
        <v>4101</v>
      </c>
      <c r="C5997" s="131">
        <v>3.0409999999999999</v>
      </c>
      <c r="D5997" s="132">
        <v>9.2476806640625</v>
      </c>
      <c r="E5997" s="132">
        <v>2.6727824988934459</v>
      </c>
      <c r="F5997" s="132">
        <v>45.069324395837008</v>
      </c>
      <c r="G5997" s="92">
        <v>89.831787109375</v>
      </c>
      <c r="H5997" s="91">
        <v>65.955986022949219</v>
      </c>
      <c r="I5997" s="90">
        <v>83.3712158203125</v>
      </c>
    </row>
    <row r="5998" spans="1:9">
      <c r="A5998" s="65" t="s">
        <v>4100</v>
      </c>
      <c r="B5998" s="65" t="s">
        <v>4099</v>
      </c>
      <c r="C5998" s="131">
        <v>2.4790000000000001</v>
      </c>
      <c r="D5998" s="132">
        <v>6.1454410552978516</v>
      </c>
      <c r="E5998" s="132">
        <v>3.8198262789594128</v>
      </c>
      <c r="F5998" s="132">
        <v>45.519838162359697</v>
      </c>
      <c r="G5998" s="92">
        <v>87.429046630859375</v>
      </c>
      <c r="H5998" s="91">
        <v>64.746467590332031</v>
      </c>
      <c r="I5998" s="90">
        <v>81.291343688964844</v>
      </c>
    </row>
    <row r="5999" spans="1:9">
      <c r="A5999" s="65" t="s">
        <v>4098</v>
      </c>
      <c r="B5999" s="65" t="s">
        <v>4097</v>
      </c>
      <c r="C5999" s="131">
        <v>10.225</v>
      </c>
      <c r="D5999" s="132">
        <v>104.55062866210938</v>
      </c>
      <c r="E5999" s="132">
        <v>-0.23498699897045197</v>
      </c>
      <c r="F5999" s="132">
        <v>46.961271274748178</v>
      </c>
      <c r="G5999" s="92">
        <v>104.9998779296875</v>
      </c>
      <c r="H5999" s="91">
        <v>74.701560974121094</v>
      </c>
      <c r="I5999" s="90">
        <v>96.801429748535156</v>
      </c>
    </row>
    <row r="6000" spans="1:9">
      <c r="A6000" s="65" t="s">
        <v>4096</v>
      </c>
      <c r="B6000" s="65" t="s">
        <v>4095</v>
      </c>
      <c r="C6000" s="131">
        <v>6.6109999999999998</v>
      </c>
      <c r="D6000" s="132">
        <v>43.705322265625</v>
      </c>
      <c r="E6000" s="132">
        <v>0.20440711680542256</v>
      </c>
      <c r="F6000" s="132">
        <v>45.565046461758399</v>
      </c>
      <c r="G6000" s="92">
        <v>98.875411987304688</v>
      </c>
      <c r="H6000" s="91">
        <v>71.185379028320313</v>
      </c>
      <c r="I6000" s="90">
        <v>91.382743835449219</v>
      </c>
    </row>
    <row r="6001" spans="1:9">
      <c r="A6001" s="65" t="s">
        <v>4094</v>
      </c>
      <c r="B6001" s="65" t="s">
        <v>4093</v>
      </c>
      <c r="C6001" s="131">
        <v>7.7030000000000003</v>
      </c>
      <c r="D6001" s="132">
        <v>59.336208343505859</v>
      </c>
      <c r="E6001" s="132">
        <v>1.4098137876670855</v>
      </c>
      <c r="F6001" s="132">
        <v>44.563294256723474</v>
      </c>
      <c r="G6001" s="92">
        <v>98.562271118164063</v>
      </c>
      <c r="H6001" s="91">
        <v>70.736763000488281</v>
      </c>
      <c r="I6001" s="90">
        <v>91.032943725585938</v>
      </c>
    </row>
    <row r="6002" spans="1:9">
      <c r="A6002" s="65" t="s">
        <v>4092</v>
      </c>
      <c r="B6002" s="65" t="s">
        <v>4091</v>
      </c>
      <c r="C6002" s="131">
        <v>11.199</v>
      </c>
      <c r="D6002" s="132">
        <v>125.4176025390625</v>
      </c>
      <c r="E6002" s="132">
        <v>2.8448911063063016</v>
      </c>
      <c r="F6002" s="132">
        <v>38.243350908025775</v>
      </c>
      <c r="G6002" s="92">
        <v>100.07140350341797</v>
      </c>
      <c r="H6002" s="91">
        <v>69.333877563476563</v>
      </c>
      <c r="I6002" s="90">
        <v>91.754112243652344</v>
      </c>
    </row>
    <row r="6003" spans="1:9">
      <c r="A6003" s="65" t="s">
        <v>4090</v>
      </c>
      <c r="B6003" s="65" t="s">
        <v>4089</v>
      </c>
      <c r="C6003" s="131">
        <v>6.1689999999999996</v>
      </c>
      <c r="D6003" s="132">
        <v>38.056560516357422</v>
      </c>
      <c r="E6003" s="132">
        <v>2.7407914913336402</v>
      </c>
      <c r="F6003" s="132">
        <v>45.026565852661697</v>
      </c>
      <c r="G6003" s="92">
        <v>94.529441833496094</v>
      </c>
      <c r="H6003" s="91">
        <v>68.744956970214844</v>
      </c>
      <c r="I6003" s="90">
        <v>87.552398681640625</v>
      </c>
    </row>
    <row r="6004" spans="1:9">
      <c r="A6004" s="65" t="s">
        <v>4088</v>
      </c>
      <c r="B6004" s="65" t="s">
        <v>4087</v>
      </c>
      <c r="C6004" s="131">
        <v>10.666</v>
      </c>
      <c r="D6004" s="132">
        <v>113.76355743408203</v>
      </c>
      <c r="E6004" s="132">
        <v>1.2924083291377033</v>
      </c>
      <c r="F6004" s="132">
        <v>42.151580340890284</v>
      </c>
      <c r="G6004" s="92">
        <v>102.39260101318359</v>
      </c>
      <c r="H6004" s="91">
        <v>71.813133239746094</v>
      </c>
      <c r="I6004" s="90">
        <v>94.118072509765625</v>
      </c>
    </row>
    <row r="6005" spans="1:9">
      <c r="A6005" s="65" t="s">
        <v>4086</v>
      </c>
      <c r="B6005" s="65" t="s">
        <v>4085</v>
      </c>
      <c r="C6005" s="131">
        <v>9.1769999999999996</v>
      </c>
      <c r="D6005" s="132">
        <v>84.217330932617188</v>
      </c>
      <c r="E6005" s="132">
        <v>3.8175938745119877</v>
      </c>
      <c r="F6005" s="132">
        <v>41.973149415604929</v>
      </c>
      <c r="G6005" s="92">
        <v>96.717575073242188</v>
      </c>
      <c r="H6005" s="91">
        <v>68.939498901367188</v>
      </c>
      <c r="I6005" s="90">
        <v>89.201080322265625</v>
      </c>
    </row>
    <row r="6006" spans="1:9">
      <c r="A6006" s="65" t="s">
        <v>4084</v>
      </c>
      <c r="B6006" s="65" t="s">
        <v>4083</v>
      </c>
      <c r="C6006" s="131">
        <v>4.556</v>
      </c>
      <c r="D6006" s="132">
        <v>20.757135391235352</v>
      </c>
      <c r="E6006" s="132">
        <v>2.3189276821427707</v>
      </c>
      <c r="F6006" s="132">
        <v>55.063170441001191</v>
      </c>
      <c r="G6006" s="92">
        <v>94.910118103027344</v>
      </c>
      <c r="H6006" s="91">
        <v>71.914756774902344</v>
      </c>
      <c r="I6006" s="90">
        <v>88.687782287597656</v>
      </c>
    </row>
    <row r="6007" spans="1:9">
      <c r="A6007" s="65" t="s">
        <v>4082</v>
      </c>
      <c r="B6007" s="65" t="s">
        <v>4081</v>
      </c>
      <c r="C6007" s="131">
        <v>9.0660000000000007</v>
      </c>
      <c r="D6007" s="132">
        <v>82.192352294921875</v>
      </c>
      <c r="E6007" s="132">
        <v>3.7169350013083053</v>
      </c>
      <c r="F6007" s="132">
        <v>46.810208179224347</v>
      </c>
      <c r="G6007" s="92">
        <v>97.777565002441406</v>
      </c>
      <c r="H6007" s="91">
        <v>70.996528625488281</v>
      </c>
      <c r="I6007" s="90">
        <v>90.530860900878906</v>
      </c>
    </row>
    <row r="6008" spans="1:9">
      <c r="A6008" s="65" t="s">
        <v>4080</v>
      </c>
      <c r="B6008" s="65" t="s">
        <v>4079</v>
      </c>
      <c r="C6008" s="131">
        <v>7.4749999999999996</v>
      </c>
      <c r="D6008" s="132">
        <v>55.875625610351563</v>
      </c>
      <c r="E6008" s="132">
        <v>3.300286372552756</v>
      </c>
      <c r="F6008" s="132">
        <v>57.904774061781978</v>
      </c>
      <c r="G6008" s="92">
        <v>98.538192749023438</v>
      </c>
      <c r="H6008" s="91">
        <v>74.866935729980469</v>
      </c>
      <c r="I6008" s="90">
        <v>92.132965087890625</v>
      </c>
    </row>
    <row r="6009" spans="1:9">
      <c r="A6009" s="65" t="s">
        <v>4078</v>
      </c>
      <c r="B6009" s="65" t="s">
        <v>4077</v>
      </c>
      <c r="C6009" s="131">
        <v>9.5210000000000008</v>
      </c>
      <c r="D6009" s="132">
        <v>90.649444580078125</v>
      </c>
      <c r="E6009" s="132">
        <v>3.5032579477752108</v>
      </c>
      <c r="F6009" s="132">
        <v>41.564804469273746</v>
      </c>
      <c r="G6009" s="92">
        <v>97.555252075195313</v>
      </c>
      <c r="H6009" s="91">
        <v>69.225975036621094</v>
      </c>
      <c r="I6009" s="90">
        <v>89.889610290527344</v>
      </c>
    </row>
    <row r="6010" spans="1:9">
      <c r="A6010" s="65" t="s">
        <v>4076</v>
      </c>
      <c r="B6010" s="65" t="s">
        <v>4075</v>
      </c>
      <c r="C6010" s="131">
        <v>5.976</v>
      </c>
      <c r="D6010" s="132">
        <v>35.712577819824219</v>
      </c>
      <c r="E6010" s="132">
        <v>2.396097780941572</v>
      </c>
      <c r="F6010" s="132">
        <v>41.923026488329398</v>
      </c>
      <c r="G6010" s="92">
        <v>94.03485107421875</v>
      </c>
      <c r="H6010" s="91">
        <v>67.512626647949219</v>
      </c>
      <c r="I6010" s="90">
        <v>86.858177185058594</v>
      </c>
    </row>
    <row r="6011" spans="1:9">
      <c r="A6011" s="65" t="s">
        <v>4074</v>
      </c>
      <c r="B6011" s="65" t="s">
        <v>4073</v>
      </c>
      <c r="C6011" s="131">
        <v>9.5109999999999992</v>
      </c>
      <c r="D6011" s="132">
        <v>90.459121704101563</v>
      </c>
      <c r="E6011" s="132">
        <v>2.4668541928471925</v>
      </c>
      <c r="F6011" s="132">
        <v>48.064282480760525</v>
      </c>
      <c r="G6011" s="92">
        <v>100.44477844238281</v>
      </c>
      <c r="H6011" s="91">
        <v>72.74176025390625</v>
      </c>
      <c r="I6011" s="90">
        <v>92.948593139648438</v>
      </c>
    </row>
    <row r="6012" spans="1:9">
      <c r="A6012" s="65" t="s">
        <v>4072</v>
      </c>
      <c r="B6012" s="65" t="s">
        <v>4071</v>
      </c>
      <c r="C6012" s="131">
        <v>6.6859999999999999</v>
      </c>
      <c r="D6012" s="132">
        <v>44.702594757080078</v>
      </c>
      <c r="E6012" s="132">
        <v>3.9651590331029287</v>
      </c>
      <c r="F6012" s="132">
        <v>39.063932922835058</v>
      </c>
      <c r="G6012" s="92">
        <v>92.250511169433594</v>
      </c>
      <c r="H6012" s="91">
        <v>65.73858642578125</v>
      </c>
      <c r="I6012" s="90">
        <v>85.076629638671875</v>
      </c>
    </row>
    <row r="6013" spans="1:9">
      <c r="A6013" s="65" t="s">
        <v>4070</v>
      </c>
      <c r="B6013" s="65" t="s">
        <v>4069</v>
      </c>
      <c r="C6013" s="131">
        <v>8.4130000000000003</v>
      </c>
      <c r="D6013" s="132">
        <v>70.778572082519531</v>
      </c>
      <c r="E6013" s="132">
        <v>3.1854639568578662</v>
      </c>
      <c r="F6013" s="132">
        <v>47.952392120075046</v>
      </c>
      <c r="G6013" s="92">
        <v>97.845794677734375</v>
      </c>
      <c r="H6013" s="91">
        <v>71.410568237304688</v>
      </c>
      <c r="I6013" s="90">
        <v>90.692665100097656</v>
      </c>
    </row>
    <row r="6014" spans="1:9">
      <c r="A6014" s="65" t="s">
        <v>4068</v>
      </c>
      <c r="B6014" s="65" t="s">
        <v>4067</v>
      </c>
      <c r="C6014" s="131">
        <v>6.6989999999999998</v>
      </c>
      <c r="D6014" s="132">
        <v>44.876602172851563</v>
      </c>
      <c r="E6014" s="132">
        <v>3.9650926285249368</v>
      </c>
      <c r="F6014" s="132">
        <v>38.160171365395243</v>
      </c>
      <c r="G6014" s="92">
        <v>92.068832397460938</v>
      </c>
      <c r="H6014" s="91">
        <v>65.364303588867188</v>
      </c>
      <c r="I6014" s="90">
        <v>84.842826843261719</v>
      </c>
    </row>
    <row r="6015" spans="1:9">
      <c r="A6015" s="65" t="s">
        <v>4066</v>
      </c>
      <c r="B6015" s="65" t="s">
        <v>4065</v>
      </c>
      <c r="C6015" s="131">
        <v>7.2489999999999997</v>
      </c>
      <c r="D6015" s="132">
        <v>52.548000335693359</v>
      </c>
      <c r="E6015" s="132">
        <v>4.1134340303707146</v>
      </c>
      <c r="F6015" s="132">
        <v>42.664477335800186</v>
      </c>
      <c r="G6015" s="92">
        <v>93.6732177734375</v>
      </c>
      <c r="H6015" s="91">
        <v>67.610427856445313</v>
      </c>
      <c r="I6015" s="90">
        <v>86.620864868164063</v>
      </c>
    </row>
    <row r="6016" spans="1:9">
      <c r="A6016" s="65" t="s">
        <v>4064</v>
      </c>
      <c r="B6016" s="65" t="s">
        <v>4063</v>
      </c>
      <c r="C6016" s="131">
        <v>6.7169999999999996</v>
      </c>
      <c r="D6016" s="132">
        <v>45.118087768554688</v>
      </c>
      <c r="E6016" s="132">
        <v>3.2955172429346953</v>
      </c>
      <c r="F6016" s="132">
        <v>54.115403604048382</v>
      </c>
      <c r="G6016" s="92">
        <v>96.586517333984375</v>
      </c>
      <c r="H6016" s="91">
        <v>72.660377502441406</v>
      </c>
      <c r="I6016" s="90">
        <v>90.112319946289063</v>
      </c>
    </row>
    <row r="6017" spans="1:9">
      <c r="A6017" s="65" t="s">
        <v>4062</v>
      </c>
      <c r="B6017" s="65" t="s">
        <v>4061</v>
      </c>
      <c r="C6017" s="131">
        <v>6.6079999999999997</v>
      </c>
      <c r="D6017" s="132">
        <v>43.665664672851563</v>
      </c>
      <c r="E6017" s="132">
        <v>2.1426118668044949</v>
      </c>
      <c r="F6017" s="132">
        <v>49.367561643835614</v>
      </c>
      <c r="G6017" s="92">
        <v>96.990478515625</v>
      </c>
      <c r="H6017" s="91">
        <v>71.390312194824219</v>
      </c>
      <c r="I6017" s="90">
        <v>90.063308715820313</v>
      </c>
    </row>
    <row r="6018" spans="1:9">
      <c r="A6018" s="65" t="s">
        <v>3808</v>
      </c>
      <c r="B6018" s="65" t="s">
        <v>3807</v>
      </c>
      <c r="C6018" s="131">
        <v>15.664</v>
      </c>
      <c r="D6018" s="132">
        <v>245.36090087890625</v>
      </c>
      <c r="E6018" s="132">
        <v>1.6868319242773457E-2</v>
      </c>
      <c r="F6018" s="132">
        <v>41.399236753265818</v>
      </c>
      <c r="G6018" s="92">
        <v>110.59687805175781</v>
      </c>
      <c r="H6018" s="91">
        <v>74.816375732421875</v>
      </c>
      <c r="I6018" s="90">
        <v>100.91500091552734</v>
      </c>
    </row>
    <row r="6019" spans="1:9">
      <c r="A6019" s="65" t="s">
        <v>4060</v>
      </c>
      <c r="B6019" s="65" t="s">
        <v>4059</v>
      </c>
      <c r="C6019" s="131">
        <v>16.545999999999999</v>
      </c>
      <c r="D6019" s="132">
        <v>273.77011108398438</v>
      </c>
      <c r="E6019" s="132">
        <v>-0.26513226833881842</v>
      </c>
      <c r="F6019" s="132">
        <v>44.39491525423729</v>
      </c>
      <c r="G6019" s="92">
        <v>112.75417327880859</v>
      </c>
      <c r="H6019" s="91">
        <v>76.588394165039063</v>
      </c>
      <c r="I6019" s="90">
        <v>102.96804046630859</v>
      </c>
    </row>
    <row r="6020" spans="1:9">
      <c r="A6020" s="65" t="s">
        <v>4058</v>
      </c>
      <c r="B6020" s="65" t="s">
        <v>4057</v>
      </c>
      <c r="C6020" s="131">
        <v>22.681000000000001</v>
      </c>
      <c r="D6020" s="132">
        <v>514.427734375</v>
      </c>
      <c r="E6020" s="132">
        <v>-0.83010324053968454</v>
      </c>
      <c r="F6020" s="132">
        <v>46.224024238103723</v>
      </c>
      <c r="G6020" s="92">
        <v>121.015380859375</v>
      </c>
      <c r="H6020" s="91">
        <v>78.711341857910156</v>
      </c>
      <c r="I6020" s="90">
        <v>109.56829071044922</v>
      </c>
    </row>
    <row r="6021" spans="1:9">
      <c r="A6021" s="65" t="s">
        <v>4056</v>
      </c>
      <c r="B6021" s="65" t="s">
        <v>4055</v>
      </c>
      <c r="C6021" s="131">
        <v>12.199</v>
      </c>
      <c r="D6021" s="132">
        <v>148.81559753417969</v>
      </c>
      <c r="E6021" s="132">
        <v>0.82245699186657506</v>
      </c>
      <c r="F6021" s="132">
        <v>46.766332003850913</v>
      </c>
      <c r="G6021" s="92">
        <v>106.16571044921875</v>
      </c>
      <c r="H6021" s="91">
        <v>74.989593505859375</v>
      </c>
      <c r="I6021" s="90">
        <v>97.729736328125</v>
      </c>
    </row>
    <row r="6022" spans="1:9">
      <c r="A6022" s="65" t="s">
        <v>4054</v>
      </c>
      <c r="B6022" s="65" t="s">
        <v>4053</v>
      </c>
      <c r="C6022" s="131">
        <v>13.997</v>
      </c>
      <c r="D6022" s="132">
        <v>195.916015625</v>
      </c>
      <c r="E6022" s="132">
        <v>-0.6293857764765064</v>
      </c>
      <c r="F6022" s="132">
        <v>46.155699031537125</v>
      </c>
      <c r="G6022" s="92">
        <v>110.44135284423828</v>
      </c>
      <c r="H6022" s="91">
        <v>76.654609680175781</v>
      </c>
      <c r="I6022" s="90">
        <v>101.29896545410156</v>
      </c>
    </row>
    <row r="6023" spans="1:9">
      <c r="A6023" s="65" t="s">
        <v>4052</v>
      </c>
      <c r="B6023" s="65" t="s">
        <v>4051</v>
      </c>
      <c r="C6023" s="131">
        <v>2.16</v>
      </c>
      <c r="D6023" s="132">
        <v>4.6655998229980469</v>
      </c>
      <c r="E6023" s="132">
        <v>-0.35330418788503182</v>
      </c>
      <c r="F6023" s="132">
        <v>46.647166123778504</v>
      </c>
      <c r="G6023" s="92">
        <v>93.041374206542969</v>
      </c>
      <c r="H6023" s="91">
        <v>67.937843322753906</v>
      </c>
      <c r="I6023" s="90">
        <v>86.248588562011719</v>
      </c>
    </row>
    <row r="6024" spans="1:9">
      <c r="A6024" s="65" t="s">
        <v>4050</v>
      </c>
      <c r="B6024" s="65" t="s">
        <v>4049</v>
      </c>
      <c r="C6024" s="131">
        <v>8.1470000000000002</v>
      </c>
      <c r="D6024" s="132">
        <v>66.373611450195313</v>
      </c>
      <c r="E6024" s="132">
        <v>-0.10421325036926712</v>
      </c>
      <c r="F6024" s="132">
        <v>44.817582121701669</v>
      </c>
      <c r="G6024" s="92">
        <v>101.39246368408203</v>
      </c>
      <c r="H6024" s="91">
        <v>72.278564453125</v>
      </c>
      <c r="I6024" s="90">
        <v>93.514511108398438</v>
      </c>
    </row>
    <row r="6025" spans="1:9">
      <c r="A6025" s="65" t="s">
        <v>4048</v>
      </c>
      <c r="B6025" s="65" t="s">
        <v>4047</v>
      </c>
      <c r="C6025" s="131">
        <v>0.61899999999999999</v>
      </c>
      <c r="D6025" s="132">
        <v>0.38316100835800171</v>
      </c>
      <c r="E6025" s="132">
        <v>3.4811152589545893</v>
      </c>
      <c r="F6025" s="132">
        <v>38.966062511559088</v>
      </c>
      <c r="G6025" s="92">
        <v>83.446014404296875</v>
      </c>
      <c r="H6025" s="91">
        <v>60.215534210205078</v>
      </c>
      <c r="I6025" s="90">
        <v>77.160057067871094</v>
      </c>
    </row>
    <row r="6026" spans="1:9">
      <c r="A6026" s="65" t="s">
        <v>4046</v>
      </c>
      <c r="B6026" s="65" t="s">
        <v>4045</v>
      </c>
      <c r="C6026" s="131">
        <v>7.5430000000000001</v>
      </c>
      <c r="D6026" s="132">
        <v>56.8968505859375</v>
      </c>
      <c r="E6026" s="132">
        <v>1.1068166766908403</v>
      </c>
      <c r="F6026" s="132">
        <v>44.292265054169818</v>
      </c>
      <c r="G6026" s="92">
        <v>98.694900512695313</v>
      </c>
      <c r="H6026" s="91">
        <v>70.720420837402344</v>
      </c>
      <c r="I6026" s="90">
        <v>91.125259399414063</v>
      </c>
    </row>
    <row r="6027" spans="1:9">
      <c r="A6027" s="65" t="s">
        <v>4044</v>
      </c>
      <c r="B6027" s="65" t="s">
        <v>4043</v>
      </c>
      <c r="C6027" s="131">
        <v>0.92400000000000004</v>
      </c>
      <c r="D6027" s="132">
        <v>0.85377597808837891</v>
      </c>
      <c r="E6027" s="132">
        <v>3.5780854102450048</v>
      </c>
      <c r="F6027" s="132">
        <v>42.335499113998821</v>
      </c>
      <c r="G6027" s="92">
        <v>84.557411193847656</v>
      </c>
      <c r="H6027" s="91">
        <v>61.917484283447266</v>
      </c>
      <c r="I6027" s="90">
        <v>78.431251525878906</v>
      </c>
    </row>
    <row r="6028" spans="1:9">
      <c r="A6028" s="65" t="s">
        <v>4042</v>
      </c>
      <c r="B6028" s="65" t="s">
        <v>4041</v>
      </c>
      <c r="C6028" s="131">
        <v>2.4279999999999999</v>
      </c>
      <c r="D6028" s="132">
        <v>5.8951840400695801</v>
      </c>
      <c r="E6028" s="132">
        <v>1.5112671684911136</v>
      </c>
      <c r="F6028" s="132">
        <v>45.325016077170417</v>
      </c>
      <c r="G6028" s="92">
        <v>90.551872253417969</v>
      </c>
      <c r="H6028" s="91">
        <v>66.292900085449219</v>
      </c>
      <c r="I6028" s="90">
        <v>83.987617492675781</v>
      </c>
    </row>
    <row r="6029" spans="1:9">
      <c r="A6029" s="65" t="s">
        <v>4040</v>
      </c>
      <c r="B6029" s="65" t="s">
        <v>4039</v>
      </c>
      <c r="C6029" s="131">
        <v>1.73</v>
      </c>
      <c r="D6029" s="132">
        <v>2.9928998947143555</v>
      </c>
      <c r="E6029" s="132">
        <v>0.99632367847652936</v>
      </c>
      <c r="F6029" s="132">
        <v>40.254392503460757</v>
      </c>
      <c r="G6029" s="92">
        <v>89.031341552734375</v>
      </c>
      <c r="H6029" s="91">
        <v>63.781974792480469</v>
      </c>
      <c r="I6029" s="90">
        <v>82.1990966796875</v>
      </c>
    </row>
    <row r="6030" spans="1:9">
      <c r="A6030" s="65" t="s">
        <v>4038</v>
      </c>
      <c r="B6030" s="65" t="s">
        <v>4037</v>
      </c>
      <c r="C6030" s="131">
        <v>8.2349999999999994</v>
      </c>
      <c r="D6030" s="132">
        <v>67.815223693847656</v>
      </c>
      <c r="E6030" s="132">
        <v>0.86369097206035217</v>
      </c>
      <c r="F6030" s="132">
        <v>48.997215260373153</v>
      </c>
      <c r="G6030" s="92">
        <v>101.08774566650391</v>
      </c>
      <c r="H6030" s="91">
        <v>73.417633056640625</v>
      </c>
      <c r="I6030" s="90">
        <v>93.6004638671875</v>
      </c>
    </row>
    <row r="6031" spans="1:9">
      <c r="A6031" s="65" t="s">
        <v>4036</v>
      </c>
      <c r="B6031" s="65" t="s">
        <v>4035</v>
      </c>
      <c r="C6031" s="131">
        <v>9.4760000000000009</v>
      </c>
      <c r="D6031" s="132">
        <v>89.794578552246094</v>
      </c>
      <c r="E6031" s="132">
        <v>2.3961743385505141</v>
      </c>
      <c r="F6031" s="132">
        <v>49.246961273909356</v>
      </c>
      <c r="G6031" s="92">
        <v>100.75792694091797</v>
      </c>
      <c r="H6031" s="91">
        <v>73.273551940917969</v>
      </c>
      <c r="I6031" s="90">
        <v>93.320907592773438</v>
      </c>
    </row>
    <row r="6032" spans="1:9">
      <c r="A6032" s="65" t="s">
        <v>3996</v>
      </c>
      <c r="B6032" s="65" t="s">
        <v>3995</v>
      </c>
      <c r="C6032" s="131">
        <v>8.4740000000000002</v>
      </c>
      <c r="D6032" s="132">
        <v>71.808677673339844</v>
      </c>
      <c r="E6032" s="132">
        <v>1.9735288632913401</v>
      </c>
      <c r="F6032" s="132">
        <v>35.697297940721342</v>
      </c>
      <c r="G6032" s="92">
        <v>96.912101745605469</v>
      </c>
      <c r="H6032" s="91">
        <v>67.118858337402344</v>
      </c>
      <c r="I6032" s="90">
        <v>88.850318908691406</v>
      </c>
    </row>
    <row r="6033" spans="1:9">
      <c r="A6033" s="65" t="s">
        <v>3994</v>
      </c>
      <c r="B6033" s="65" t="s">
        <v>3993</v>
      </c>
      <c r="C6033" s="131">
        <v>7.7290000000000001</v>
      </c>
      <c r="D6033" s="132">
        <v>59.737442016601563</v>
      </c>
      <c r="E6033" s="132">
        <v>2.4370413353964127</v>
      </c>
      <c r="F6033" s="132">
        <v>38.970768269831353</v>
      </c>
      <c r="G6033" s="92">
        <v>95.911155700683594</v>
      </c>
      <c r="H6033" s="91">
        <v>67.626846313476563</v>
      </c>
      <c r="I6033" s="90">
        <v>88.257682800292969</v>
      </c>
    </row>
    <row r="6034" spans="1:9">
      <c r="A6034" s="65" t="s">
        <v>3992</v>
      </c>
      <c r="B6034" s="65" t="s">
        <v>3991</v>
      </c>
      <c r="C6034" s="131">
        <v>9.1910000000000007</v>
      </c>
      <c r="D6034" s="132">
        <v>84.474479675292969</v>
      </c>
      <c r="E6034" s="132">
        <v>3.6905602551819578</v>
      </c>
      <c r="F6034" s="132">
        <v>39.948091603053435</v>
      </c>
      <c r="G6034" s="92">
        <v>96.465652465820313</v>
      </c>
      <c r="H6034" s="91">
        <v>68.179283142089844</v>
      </c>
      <c r="I6034" s="90">
        <v>88.811614990234375</v>
      </c>
    </row>
    <row r="6035" spans="1:9">
      <c r="A6035" s="65" t="s">
        <v>3990</v>
      </c>
      <c r="B6035" s="65" t="s">
        <v>3989</v>
      </c>
      <c r="C6035" s="131">
        <v>9.0299999999999994</v>
      </c>
      <c r="D6035" s="132">
        <v>81.540901184082031</v>
      </c>
      <c r="E6035" s="132">
        <v>2.942335414562268</v>
      </c>
      <c r="F6035" s="132">
        <v>36.572673849167479</v>
      </c>
      <c r="G6035" s="92">
        <v>96.538665771484375</v>
      </c>
      <c r="H6035" s="91">
        <v>67.1767578125</v>
      </c>
      <c r="I6035" s="90">
        <v>88.593597412109375</v>
      </c>
    </row>
    <row r="6036" spans="1:9">
      <c r="A6036" s="65" t="s">
        <v>3988</v>
      </c>
      <c r="B6036" s="65" t="s">
        <v>3987</v>
      </c>
      <c r="C6036" s="131">
        <v>8.4309999999999992</v>
      </c>
      <c r="D6036" s="132">
        <v>71.081764221191406</v>
      </c>
      <c r="E6036" s="132">
        <v>3.5103338615295168</v>
      </c>
      <c r="F6036" s="132">
        <v>38.471608040201005</v>
      </c>
      <c r="G6036" s="92">
        <v>95.305740356445313</v>
      </c>
      <c r="H6036" s="91">
        <v>67.149909973144531</v>
      </c>
      <c r="I6036" s="90">
        <v>87.687026977539063</v>
      </c>
    </row>
    <row r="6037" spans="1:9">
      <c r="A6037" s="65" t="s">
        <v>3986</v>
      </c>
      <c r="B6037" s="65" t="s">
        <v>3985</v>
      </c>
      <c r="C6037" s="131">
        <v>10.122999999999999</v>
      </c>
      <c r="D6037" s="132">
        <v>102.47512817382813</v>
      </c>
      <c r="E6037" s="132">
        <v>3.6462785096957542</v>
      </c>
      <c r="F6037" s="132">
        <v>39.477991320520772</v>
      </c>
      <c r="G6037" s="92">
        <v>97.733695983886719</v>
      </c>
      <c r="H6037" s="91">
        <v>68.623710632324219</v>
      </c>
      <c r="I6037" s="90">
        <v>89.856796264648438</v>
      </c>
    </row>
    <row r="6038" spans="1:9">
      <c r="A6038" s="65" t="s">
        <v>3984</v>
      </c>
      <c r="B6038" s="65" t="s">
        <v>3983</v>
      </c>
      <c r="C6038" s="131">
        <v>9.8279999999999994</v>
      </c>
      <c r="D6038" s="132">
        <v>96.589584350585938</v>
      </c>
      <c r="E6038" s="132">
        <v>3.8603170603435499</v>
      </c>
      <c r="F6038" s="132">
        <v>38.552785265049415</v>
      </c>
      <c r="G6038" s="92">
        <v>96.814476013183594</v>
      </c>
      <c r="H6038" s="91">
        <v>67.884788513183594</v>
      </c>
      <c r="I6038" s="90">
        <v>88.986366271972656</v>
      </c>
    </row>
    <row r="6039" spans="1:9">
      <c r="A6039" s="65" t="s">
        <v>3982</v>
      </c>
      <c r="B6039" s="65" t="s">
        <v>3981</v>
      </c>
      <c r="C6039" s="131">
        <v>9.7279999999999998</v>
      </c>
      <c r="D6039" s="132">
        <v>94.633987426757813</v>
      </c>
      <c r="E6039" s="132">
        <v>3.7097545125462985</v>
      </c>
      <c r="F6039" s="132">
        <v>34.89184131736527</v>
      </c>
      <c r="G6039" s="92">
        <v>96.071617126464844</v>
      </c>
      <c r="H6039" s="91">
        <v>66.370513916015625</v>
      </c>
      <c r="I6039" s="90">
        <v>88.034767150878906</v>
      </c>
    </row>
    <row r="6040" spans="1:9">
      <c r="A6040" s="65" t="s">
        <v>3980</v>
      </c>
      <c r="B6040" s="65" t="s">
        <v>3979</v>
      </c>
      <c r="C6040" s="131">
        <v>9.8369999999999997</v>
      </c>
      <c r="D6040" s="132">
        <v>96.766571044921875</v>
      </c>
      <c r="E6040" s="132">
        <v>3.3603939857871223</v>
      </c>
      <c r="F6040" s="132">
        <v>39.299568249750912</v>
      </c>
      <c r="G6040" s="92">
        <v>97.6964111328125</v>
      </c>
      <c r="H6040" s="91">
        <v>68.572746276855469</v>
      </c>
      <c r="I6040" s="90">
        <v>89.815811157226563</v>
      </c>
    </row>
    <row r="6041" spans="1:9">
      <c r="A6041" s="65" t="s">
        <v>3978</v>
      </c>
      <c r="B6041" s="65" t="s">
        <v>3977</v>
      </c>
      <c r="C6041" s="131">
        <v>11.532</v>
      </c>
      <c r="D6041" s="132">
        <v>132.98703002929688</v>
      </c>
      <c r="E6041" s="132">
        <v>4.0352850955838582</v>
      </c>
      <c r="F6041" s="132">
        <v>34.10698602794411</v>
      </c>
      <c r="G6041" s="92">
        <v>97.930427551269531</v>
      </c>
      <c r="H6041" s="91">
        <v>66.89544677734375</v>
      </c>
      <c r="I6041" s="90">
        <v>89.532646179199219</v>
      </c>
    </row>
    <row r="6042" spans="1:9">
      <c r="A6042" s="65" t="s">
        <v>3976</v>
      </c>
      <c r="B6042" s="65" t="s">
        <v>3975</v>
      </c>
      <c r="C6042" s="131">
        <v>10.125</v>
      </c>
      <c r="D6042" s="132">
        <v>102.515625</v>
      </c>
      <c r="E6042" s="132">
        <v>3.223010731909576</v>
      </c>
      <c r="F6042" s="132">
        <v>38.71283043197937</v>
      </c>
      <c r="G6042" s="92">
        <v>98.161659240722656</v>
      </c>
      <c r="H6042" s="91">
        <v>68.607467651367188</v>
      </c>
      <c r="I6042" s="90">
        <v>90.164566040039063</v>
      </c>
    </row>
    <row r="6043" spans="1:9">
      <c r="A6043" s="65" t="s">
        <v>3974</v>
      </c>
      <c r="B6043" s="65" t="s">
        <v>3973</v>
      </c>
      <c r="C6043" s="131">
        <v>11.212</v>
      </c>
      <c r="D6043" s="132">
        <v>125.70894622802734</v>
      </c>
      <c r="E6043" s="132">
        <v>4.1776552466602528</v>
      </c>
      <c r="F6043" s="132">
        <v>31.647760070272305</v>
      </c>
      <c r="G6043" s="92">
        <v>96.747291564941406</v>
      </c>
      <c r="H6043" s="91">
        <v>65.562179565429688</v>
      </c>
      <c r="I6043" s="90">
        <v>88.308883666992188</v>
      </c>
    </row>
    <row r="6044" spans="1:9">
      <c r="A6044" s="65" t="s">
        <v>3972</v>
      </c>
      <c r="B6044" s="65" t="s">
        <v>3971</v>
      </c>
      <c r="C6044" s="131">
        <v>12.759</v>
      </c>
      <c r="D6044" s="132">
        <v>162.79208374023438</v>
      </c>
      <c r="E6044" s="132">
        <v>3.8378320670665129</v>
      </c>
      <c r="F6044" s="132">
        <v>33.283888953420842</v>
      </c>
      <c r="G6044" s="92">
        <v>99.671890258789063</v>
      </c>
      <c r="H6044" s="91">
        <v>67.340087890625</v>
      </c>
      <c r="I6044" s="90">
        <v>90.923202514648438</v>
      </c>
    </row>
    <row r="6045" spans="1:9">
      <c r="A6045" s="65" t="s">
        <v>3684</v>
      </c>
      <c r="B6045" s="65" t="s">
        <v>3683</v>
      </c>
      <c r="C6045" s="131">
        <v>16.937999999999999</v>
      </c>
      <c r="D6045" s="132">
        <v>286.89584350585938</v>
      </c>
      <c r="E6045" s="132">
        <v>0.4150015569573185</v>
      </c>
      <c r="F6045" s="132">
        <v>40.028359395706332</v>
      </c>
      <c r="G6045" s="92">
        <v>111.30609130859375</v>
      </c>
      <c r="H6045" s="91">
        <v>74.350364685058594</v>
      </c>
      <c r="I6045" s="90">
        <v>101.30620574951172</v>
      </c>
    </row>
    <row r="6046" spans="1:9">
      <c r="A6046" s="65" t="s">
        <v>3682</v>
      </c>
      <c r="B6046" s="65" t="s">
        <v>3681</v>
      </c>
      <c r="C6046" s="131">
        <v>17.617999999999999</v>
      </c>
      <c r="D6046" s="132">
        <v>310.3939208984375</v>
      </c>
      <c r="E6046" s="132">
        <v>2.6114449533701736</v>
      </c>
      <c r="F6046" s="132">
        <v>40.349112426035504</v>
      </c>
      <c r="G6046" s="92">
        <v>109.11104583740234</v>
      </c>
      <c r="H6046" s="91">
        <v>73.070991516113281</v>
      </c>
      <c r="I6046" s="90">
        <v>99.358932495117188</v>
      </c>
    </row>
    <row r="6047" spans="1:9">
      <c r="A6047" s="65" t="s">
        <v>3680</v>
      </c>
      <c r="B6047" s="65" t="s">
        <v>3679</v>
      </c>
      <c r="C6047" s="131">
        <v>21.597000000000001</v>
      </c>
      <c r="D6047" s="132">
        <v>466.430419921875</v>
      </c>
      <c r="E6047" s="132">
        <v>1.3623393409136695</v>
      </c>
      <c r="F6047" s="132">
        <v>40.440499595235345</v>
      </c>
      <c r="G6047" s="92">
        <v>115.46770477294922</v>
      </c>
      <c r="H6047" s="91">
        <v>74.625801086425781</v>
      </c>
      <c r="I6047" s="90">
        <v>104.416259765625</v>
      </c>
    </row>
    <row r="6048" spans="1:9">
      <c r="A6048" s="65" t="s">
        <v>3678</v>
      </c>
      <c r="B6048" s="65" t="s">
        <v>3677</v>
      </c>
      <c r="C6048" s="131">
        <v>17.863</v>
      </c>
      <c r="D6048" s="132">
        <v>319.08676147460938</v>
      </c>
      <c r="E6048" s="132">
        <v>3.7591139448316651</v>
      </c>
      <c r="F6048" s="132">
        <v>40.073210075691776</v>
      </c>
      <c r="G6048" s="92">
        <v>107.72901916503906</v>
      </c>
      <c r="H6048" s="91">
        <v>72.178077697753906</v>
      </c>
      <c r="I6048" s="90">
        <v>98.109260559082031</v>
      </c>
    </row>
    <row r="6049" spans="1:9">
      <c r="A6049" s="65" t="s">
        <v>3676</v>
      </c>
      <c r="B6049" s="65" t="s">
        <v>3675</v>
      </c>
      <c r="C6049" s="131">
        <v>19.067</v>
      </c>
      <c r="D6049" s="132">
        <v>363.55047607421875</v>
      </c>
      <c r="E6049" s="132">
        <v>0.18970199994385864</v>
      </c>
      <c r="F6049" s="132">
        <v>42.883028967254411</v>
      </c>
      <c r="G6049" s="92">
        <v>114.79579162597656</v>
      </c>
      <c r="H6049" s="91">
        <v>76.227607727050781</v>
      </c>
      <c r="I6049" s="90">
        <v>104.35959625244141</v>
      </c>
    </row>
    <row r="6050" spans="1:9">
      <c r="A6050" s="65" t="s">
        <v>3674</v>
      </c>
      <c r="B6050" s="65" t="s">
        <v>3673</v>
      </c>
      <c r="C6050" s="131">
        <v>20.149000000000001</v>
      </c>
      <c r="D6050" s="132">
        <v>405.98220825195313</v>
      </c>
      <c r="E6050" s="132">
        <v>3.5984305825444678</v>
      </c>
      <c r="F6050" s="132">
        <v>41.401260701853417</v>
      </c>
      <c r="G6050" s="92">
        <v>110.91658782958984</v>
      </c>
      <c r="H6050" s="91">
        <v>73.278549194335938</v>
      </c>
      <c r="I6050" s="90">
        <v>100.73207855224609</v>
      </c>
    </row>
    <row r="6051" spans="1:9">
      <c r="A6051" s="65" t="s">
        <v>3672</v>
      </c>
      <c r="B6051" s="65" t="s">
        <v>3671</v>
      </c>
      <c r="C6051" s="131">
        <v>20.957999999999998</v>
      </c>
      <c r="D6051" s="132">
        <v>439.23776245117188</v>
      </c>
      <c r="E6051" s="132">
        <v>2.8657371422835225</v>
      </c>
      <c r="F6051" s="132">
        <v>41.143402319095848</v>
      </c>
      <c r="G6051" s="92">
        <v>112.80128479003906</v>
      </c>
      <c r="H6051" s="91">
        <v>73.786842346191406</v>
      </c>
      <c r="I6051" s="90">
        <v>102.24433135986328</v>
      </c>
    </row>
    <row r="6052" spans="1:9">
      <c r="A6052" s="65" t="s">
        <v>3670</v>
      </c>
      <c r="B6052" s="65" t="s">
        <v>3669</v>
      </c>
      <c r="C6052" s="131">
        <v>21.190999999999999</v>
      </c>
      <c r="D6052" s="132">
        <v>449.0584716796875</v>
      </c>
      <c r="E6052" s="132">
        <v>0.5639645937059844</v>
      </c>
      <c r="F6052" s="132">
        <v>41.408289443553926</v>
      </c>
      <c r="G6052" s="92">
        <v>116.35734558105469</v>
      </c>
      <c r="H6052" s="91">
        <v>75.594375610351563</v>
      </c>
      <c r="I6052" s="90">
        <v>105.32725524902344</v>
      </c>
    </row>
    <row r="6053" spans="1:9">
      <c r="A6053" s="65" t="s">
        <v>3668</v>
      </c>
      <c r="B6053" s="65" t="s">
        <v>3667</v>
      </c>
      <c r="C6053" s="131">
        <v>17.315999999999999</v>
      </c>
      <c r="D6053" s="132">
        <v>299.84384155273438</v>
      </c>
      <c r="E6053" s="132">
        <v>3.1200864553813434</v>
      </c>
      <c r="F6053" s="132">
        <v>37.829750546039776</v>
      </c>
      <c r="G6053" s="92">
        <v>107.47102355957031</v>
      </c>
      <c r="H6053" s="91">
        <v>71.548957824707031</v>
      </c>
      <c r="I6053" s="90">
        <v>97.750839233398438</v>
      </c>
    </row>
    <row r="6054" spans="1:9">
      <c r="A6054" s="65" t="s">
        <v>4034</v>
      </c>
      <c r="B6054" s="65" t="s">
        <v>4033</v>
      </c>
      <c r="C6054" s="131">
        <v>18.317</v>
      </c>
      <c r="D6054" s="132">
        <v>335.51248168945313</v>
      </c>
      <c r="E6054" s="132">
        <v>0.40261406555238766</v>
      </c>
      <c r="F6054" s="132">
        <v>41.189778714436251</v>
      </c>
      <c r="G6054" s="92">
        <v>113.23889923095703</v>
      </c>
      <c r="H6054" s="91">
        <v>75.202461242675781</v>
      </c>
      <c r="I6054" s="90">
        <v>102.94658660888672</v>
      </c>
    </row>
    <row r="6055" spans="1:9">
      <c r="A6055" s="65" t="s">
        <v>3666</v>
      </c>
      <c r="B6055" s="65" t="s">
        <v>3665</v>
      </c>
      <c r="C6055" s="131">
        <v>16.690999999999999</v>
      </c>
      <c r="D6055" s="132">
        <v>278.5894775390625</v>
      </c>
      <c r="E6055" s="132">
        <v>4.6560818037385369E-2</v>
      </c>
      <c r="F6055" s="132">
        <v>42.053326102675342</v>
      </c>
      <c r="G6055" s="92">
        <v>111.97284698486328</v>
      </c>
      <c r="H6055" s="91">
        <v>75.408363342285156</v>
      </c>
      <c r="I6055" s="90">
        <v>102.07883453369141</v>
      </c>
    </row>
    <row r="6056" spans="1:9">
      <c r="A6056" s="65" t="s">
        <v>4032</v>
      </c>
      <c r="B6056" s="65" t="s">
        <v>4031</v>
      </c>
      <c r="C6056" s="131">
        <v>11.933999999999999</v>
      </c>
      <c r="D6056" s="132">
        <v>142.42034912109375</v>
      </c>
      <c r="E6056" s="132">
        <v>0.61055165011664014</v>
      </c>
      <c r="F6056" s="132">
        <v>50.604504375268974</v>
      </c>
      <c r="G6056" s="92">
        <v>106.96136474609375</v>
      </c>
      <c r="H6056" s="91">
        <v>76.636543273925781</v>
      </c>
      <c r="I6056" s="90">
        <v>98.755744934082031</v>
      </c>
    </row>
    <row r="6057" spans="1:9">
      <c r="A6057" s="65" t="s">
        <v>4030</v>
      </c>
      <c r="B6057" s="65" t="s">
        <v>4029</v>
      </c>
      <c r="C6057" s="131">
        <v>12.337999999999999</v>
      </c>
      <c r="D6057" s="132">
        <v>152.22624206542969</v>
      </c>
      <c r="E6057" s="132">
        <v>0.66952856389707982</v>
      </c>
      <c r="F6057" s="132">
        <v>45.935535259133388</v>
      </c>
      <c r="G6057" s="92">
        <v>106.38213348388672</v>
      </c>
      <c r="H6057" s="91">
        <v>74.820144653320313</v>
      </c>
      <c r="I6057" s="90">
        <v>97.841743469238281</v>
      </c>
    </row>
    <row r="6058" spans="1:9">
      <c r="A6058" s="65" t="s">
        <v>4028</v>
      </c>
      <c r="B6058" s="65" t="s">
        <v>4027</v>
      </c>
      <c r="C6058" s="131">
        <v>13.675000000000001</v>
      </c>
      <c r="D6058" s="132">
        <v>187.00563049316406</v>
      </c>
      <c r="E6058" s="132">
        <v>0.53348634340680123</v>
      </c>
      <c r="F6058" s="132">
        <v>45.593734522040613</v>
      </c>
      <c r="G6058" s="92">
        <v>108.26239776611328</v>
      </c>
      <c r="H6058" s="91">
        <v>75.42498779296875</v>
      </c>
      <c r="I6058" s="90">
        <v>99.37689208984375</v>
      </c>
    </row>
    <row r="6059" spans="1:9">
      <c r="A6059" s="65" t="s">
        <v>4026</v>
      </c>
      <c r="B6059" s="65" t="s">
        <v>4025</v>
      </c>
      <c r="C6059" s="131">
        <v>9.7439999999999998</v>
      </c>
      <c r="D6059" s="132">
        <v>94.945533752441406</v>
      </c>
      <c r="E6059" s="132">
        <v>0.29834673838150955</v>
      </c>
      <c r="F6059" s="132">
        <v>42.852400000000003</v>
      </c>
      <c r="G6059" s="92">
        <v>102.66345977783203</v>
      </c>
      <c r="H6059" s="91">
        <v>72.255462646484375</v>
      </c>
      <c r="I6059" s="90">
        <v>94.435333251953125</v>
      </c>
    </row>
    <row r="6060" spans="1:9">
      <c r="A6060" s="65" t="s">
        <v>4024</v>
      </c>
      <c r="B6060" s="65" t="s">
        <v>4023</v>
      </c>
      <c r="C6060" s="131">
        <v>9.7319999999999993</v>
      </c>
      <c r="D6060" s="132">
        <v>94.711822509765625</v>
      </c>
      <c r="E6060" s="132">
        <v>1.0453534138372038</v>
      </c>
      <c r="F6060" s="132">
        <v>45.959143057831888</v>
      </c>
      <c r="G6060" s="92">
        <v>102.28693389892578</v>
      </c>
      <c r="H6060" s="91">
        <v>73.026390075683594</v>
      </c>
      <c r="I6060" s="90">
        <v>94.369300842285156</v>
      </c>
    </row>
    <row r="6061" spans="1:9">
      <c r="A6061" s="65" t="s">
        <v>3664</v>
      </c>
      <c r="B6061" s="65" t="s">
        <v>3663</v>
      </c>
      <c r="C6061" s="131">
        <v>13.271000000000001</v>
      </c>
      <c r="D6061" s="132">
        <v>176.11944580078125</v>
      </c>
      <c r="E6061" s="132">
        <v>3.706539067180961</v>
      </c>
      <c r="F6061" s="132">
        <v>41.034369754615938</v>
      </c>
      <c r="G6061" s="92">
        <v>102.25640106201172</v>
      </c>
      <c r="H6061" s="91">
        <v>70.985115051269531</v>
      </c>
      <c r="I6061" s="90">
        <v>93.794677734375</v>
      </c>
    </row>
    <row r="6062" spans="1:9">
      <c r="A6062" s="65" t="s">
        <v>3662</v>
      </c>
      <c r="B6062" s="65" t="s">
        <v>3661</v>
      </c>
      <c r="C6062" s="131">
        <v>7.9749999999999996</v>
      </c>
      <c r="D6062" s="132">
        <v>63.600624084472656</v>
      </c>
      <c r="E6062" s="132">
        <v>1.0502188449482079</v>
      </c>
      <c r="F6062" s="132">
        <v>40.051210859170141</v>
      </c>
      <c r="G6062" s="92">
        <v>98.459487915039063</v>
      </c>
      <c r="H6062" s="91">
        <v>69.281204223632813</v>
      </c>
      <c r="I6062" s="90">
        <v>90.564109802246094</v>
      </c>
    </row>
    <row r="6063" spans="1:9">
      <c r="A6063" s="65" t="s">
        <v>3660</v>
      </c>
      <c r="B6063" s="65" t="s">
        <v>3659</v>
      </c>
      <c r="C6063" s="131">
        <v>14.353</v>
      </c>
      <c r="D6063" s="132">
        <v>206.00860595703125</v>
      </c>
      <c r="E6063" s="132">
        <v>2.3454798643139534</v>
      </c>
      <c r="F6063" s="132">
        <v>40.382926829268293</v>
      </c>
      <c r="G6063" s="92">
        <v>105.43196868896484</v>
      </c>
      <c r="H6063" s="91">
        <v>72.181983947753906</v>
      </c>
      <c r="I6063" s="90">
        <v>96.434822082519531</v>
      </c>
    </row>
    <row r="6064" spans="1:9">
      <c r="A6064" s="65" t="s">
        <v>3658</v>
      </c>
      <c r="B6064" s="65" t="s">
        <v>3657</v>
      </c>
      <c r="C6064" s="131">
        <v>13.308</v>
      </c>
      <c r="D6064" s="132">
        <v>177.10285949707031</v>
      </c>
      <c r="E6064" s="132">
        <v>1.5681850973813931</v>
      </c>
      <c r="F6064" s="132">
        <v>42.507676294561541</v>
      </c>
      <c r="G6064" s="92">
        <v>105.64057922363281</v>
      </c>
      <c r="H6064" s="91">
        <v>73.187507629394531</v>
      </c>
      <c r="I6064" s="90">
        <v>96.859077453613281</v>
      </c>
    </row>
    <row r="6065" spans="1:9">
      <c r="A6065" s="65" t="s">
        <v>3656</v>
      </c>
      <c r="B6065" s="65" t="s">
        <v>3655</v>
      </c>
      <c r="C6065" s="131">
        <v>10.96</v>
      </c>
      <c r="D6065" s="132">
        <v>120.12159729003906</v>
      </c>
      <c r="E6065" s="132">
        <v>1.6447857339554763</v>
      </c>
      <c r="F6065" s="132">
        <v>44.106118216384374</v>
      </c>
      <c r="G6065" s="92">
        <v>102.73635101318359</v>
      </c>
      <c r="H6065" s="91">
        <v>72.564643859863281</v>
      </c>
      <c r="I6065" s="90">
        <v>94.572158813476563</v>
      </c>
    </row>
    <row r="6066" spans="1:9">
      <c r="A6066" s="65" t="s">
        <v>3654</v>
      </c>
      <c r="B6066" s="65" t="s">
        <v>3653</v>
      </c>
      <c r="C6066" s="131">
        <v>16.137</v>
      </c>
      <c r="D6066" s="132">
        <v>260.40277099609375</v>
      </c>
      <c r="E6066" s="132">
        <v>-9.5206139702035759E-4</v>
      </c>
      <c r="F6066" s="132">
        <v>41.957291373981455</v>
      </c>
      <c r="G6066" s="92">
        <v>111.33538818359375</v>
      </c>
      <c r="H6066" s="91">
        <v>75.227958679199219</v>
      </c>
      <c r="I6066" s="90">
        <v>101.56504821777344</v>
      </c>
    </row>
    <row r="6067" spans="1:9">
      <c r="A6067" s="65" t="s">
        <v>3652</v>
      </c>
      <c r="B6067" s="65" t="s">
        <v>3651</v>
      </c>
      <c r="C6067" s="131">
        <v>16.082000000000001</v>
      </c>
      <c r="D6067" s="132">
        <v>258.6307373046875</v>
      </c>
      <c r="E6067" s="132">
        <v>-4.6303477937321959E-2</v>
      </c>
      <c r="F6067" s="132">
        <v>41.857706396167934</v>
      </c>
      <c r="G6067" s="92">
        <v>111.30879974365234</v>
      </c>
      <c r="H6067" s="91">
        <v>75.200454711914063</v>
      </c>
      <c r="I6067" s="90">
        <v>101.5382080078125</v>
      </c>
    </row>
    <row r="6068" spans="1:9">
      <c r="A6068" s="65" t="s">
        <v>3650</v>
      </c>
      <c r="B6068" s="65" t="s">
        <v>3649</v>
      </c>
      <c r="C6068" s="131">
        <v>19.172000000000001</v>
      </c>
      <c r="D6068" s="132">
        <v>367.56558227539063</v>
      </c>
      <c r="E6068" s="132">
        <v>2.9846303480267338</v>
      </c>
      <c r="F6068" s="132">
        <v>43.103801876753408</v>
      </c>
      <c r="G6068" s="92">
        <v>111.03562927246094</v>
      </c>
      <c r="H6068" s="91">
        <v>74.304405212402344</v>
      </c>
      <c r="I6068" s="90">
        <v>101.09649658203125</v>
      </c>
    </row>
    <row r="6069" spans="1:9">
      <c r="A6069" s="65" t="s">
        <v>3648</v>
      </c>
      <c r="B6069" s="65" t="s">
        <v>3647</v>
      </c>
      <c r="C6069" s="131">
        <v>17.776</v>
      </c>
      <c r="D6069" s="132">
        <v>315.98617553710938</v>
      </c>
      <c r="E6069" s="132">
        <v>3.4880108642129364</v>
      </c>
      <c r="F6069" s="132">
        <v>39.546671804257777</v>
      </c>
      <c r="G6069" s="92">
        <v>107.88912200927734</v>
      </c>
      <c r="H6069" s="91">
        <v>72.130203247070313</v>
      </c>
      <c r="I6069" s="90">
        <v>98.213081359863281</v>
      </c>
    </row>
    <row r="6070" spans="1:9">
      <c r="A6070" s="65" t="s">
        <v>3646</v>
      </c>
      <c r="B6070" s="65" t="s">
        <v>3645</v>
      </c>
      <c r="C6070" s="131">
        <v>18.951000000000001</v>
      </c>
      <c r="D6070" s="132">
        <v>359.14041137695313</v>
      </c>
      <c r="E6070" s="132">
        <v>3.7950561852979638</v>
      </c>
      <c r="F6070" s="132">
        <v>38.169159641011696</v>
      </c>
      <c r="G6070" s="92">
        <v>108.54053497314453</v>
      </c>
      <c r="H6070" s="91">
        <v>71.573112487792969</v>
      </c>
      <c r="I6070" s="90">
        <v>98.537490844726563</v>
      </c>
    </row>
    <row r="6071" spans="1:9">
      <c r="A6071" s="65" t="s">
        <v>3644</v>
      </c>
      <c r="B6071" s="65" t="s">
        <v>3643</v>
      </c>
      <c r="C6071" s="131">
        <v>18.350999999999999</v>
      </c>
      <c r="D6071" s="132">
        <v>336.75918579101563</v>
      </c>
      <c r="E6071" s="132">
        <v>1.4444426785730664</v>
      </c>
      <c r="F6071" s="132">
        <v>40.486119200155308</v>
      </c>
      <c r="G6071" s="92">
        <v>111.65714263916016</v>
      </c>
      <c r="H6071" s="91">
        <v>74.151351928710938</v>
      </c>
      <c r="I6071" s="90">
        <v>101.50841522216797</v>
      </c>
    </row>
    <row r="6072" spans="1:9">
      <c r="A6072" s="65" t="s">
        <v>3642</v>
      </c>
      <c r="B6072" s="65" t="s">
        <v>3641</v>
      </c>
      <c r="C6072" s="131">
        <v>14.609</v>
      </c>
      <c r="D6072" s="132">
        <v>213.42288208007813</v>
      </c>
      <c r="E6072" s="132">
        <v>3.8258895916204607</v>
      </c>
      <c r="F6072" s="132">
        <v>37.090097996197166</v>
      </c>
      <c r="G6072" s="92">
        <v>102.94536590576172</v>
      </c>
      <c r="H6072" s="91">
        <v>69.807113647460938</v>
      </c>
      <c r="I6072" s="90">
        <v>93.97845458984375</v>
      </c>
    </row>
    <row r="6073" spans="1:9">
      <c r="A6073" s="65" t="s">
        <v>3640</v>
      </c>
      <c r="B6073" s="65" t="s">
        <v>3639</v>
      </c>
      <c r="C6073" s="131">
        <v>12.153</v>
      </c>
      <c r="D6073" s="132">
        <v>147.69540405273438</v>
      </c>
      <c r="E6073" s="132">
        <v>3.4124611753992222</v>
      </c>
      <c r="F6073" s="132">
        <v>41.276050055755171</v>
      </c>
      <c r="G6073" s="92">
        <v>101.23954010009766</v>
      </c>
      <c r="H6073" s="91">
        <v>70.740913391113281</v>
      </c>
      <c r="I6073" s="90">
        <v>92.986892700195313</v>
      </c>
    </row>
    <row r="6074" spans="1:9">
      <c r="A6074" s="65" t="s">
        <v>3638</v>
      </c>
      <c r="B6074" s="65" t="s">
        <v>3637</v>
      </c>
      <c r="C6074" s="131">
        <v>11.451000000000001</v>
      </c>
      <c r="D6074" s="132">
        <v>131.12539672851563</v>
      </c>
      <c r="E6074" s="132">
        <v>3.664554654456468</v>
      </c>
      <c r="F6074" s="132">
        <v>39.135589543334419</v>
      </c>
      <c r="G6074" s="92">
        <v>99.460433959960938</v>
      </c>
      <c r="H6074" s="91">
        <v>69.261016845703125</v>
      </c>
      <c r="I6074" s="90">
        <v>91.288749694824219</v>
      </c>
    </row>
    <row r="6075" spans="1:9">
      <c r="A6075" s="65" t="s">
        <v>3636</v>
      </c>
      <c r="B6075" s="65" t="s">
        <v>3635</v>
      </c>
      <c r="C6075" s="131">
        <v>10.67</v>
      </c>
      <c r="D6075" s="132">
        <v>113.84889984130859</v>
      </c>
      <c r="E6075" s="132">
        <v>3.0430684219179929</v>
      </c>
      <c r="F6075" s="132">
        <v>44.364897564123247</v>
      </c>
      <c r="G6075" s="92">
        <v>100.42794036865234</v>
      </c>
      <c r="H6075" s="91">
        <v>71.482833862304688</v>
      </c>
      <c r="I6075" s="90">
        <v>92.595657348632813</v>
      </c>
    </row>
    <row r="6076" spans="1:9">
      <c r="A6076" s="65" t="s">
        <v>3634</v>
      </c>
      <c r="B6076" s="65" t="s">
        <v>3633</v>
      </c>
      <c r="C6076" s="131">
        <v>10.712</v>
      </c>
      <c r="D6076" s="132">
        <v>114.74694061279297</v>
      </c>
      <c r="E6076" s="132">
        <v>0.14092714958705649</v>
      </c>
      <c r="F6076" s="132">
        <v>39.252329662350235</v>
      </c>
      <c r="G6076" s="92">
        <v>103.43083953857422</v>
      </c>
      <c r="H6076" s="91">
        <v>71.445152282714844</v>
      </c>
      <c r="I6076" s="90">
        <v>94.775802612304688</v>
      </c>
    </row>
    <row r="6077" spans="1:9">
      <c r="A6077" s="65" t="s">
        <v>3632</v>
      </c>
      <c r="B6077" s="65" t="s">
        <v>3631</v>
      </c>
      <c r="C6077" s="131">
        <v>9.0709999999999997</v>
      </c>
      <c r="D6077" s="132">
        <v>82.283042907714844</v>
      </c>
      <c r="E6077" s="132">
        <v>2.0459006861516222</v>
      </c>
      <c r="F6077" s="132">
        <v>45.316088869807878</v>
      </c>
      <c r="G6077" s="92">
        <v>99.802841186523438</v>
      </c>
      <c r="H6077" s="91">
        <v>71.580917358398438</v>
      </c>
      <c r="I6077" s="90">
        <v>92.166244506835938</v>
      </c>
    </row>
    <row r="6078" spans="1:9">
      <c r="A6078" s="65" t="s">
        <v>4022</v>
      </c>
      <c r="B6078" s="65" t="s">
        <v>4021</v>
      </c>
      <c r="C6078" s="131">
        <v>3.46</v>
      </c>
      <c r="D6078" s="132">
        <v>11.971599578857422</v>
      </c>
      <c r="E6078" s="132">
        <v>2.6379025233661864</v>
      </c>
      <c r="F6078" s="132">
        <v>49.720121628767849</v>
      </c>
      <c r="G6078" s="92">
        <v>91.573295593261719</v>
      </c>
      <c r="H6078" s="91">
        <v>68.373176574707031</v>
      </c>
      <c r="I6078" s="90">
        <v>85.295555114746094</v>
      </c>
    </row>
    <row r="6079" spans="1:9">
      <c r="A6079" s="65" t="s">
        <v>4020</v>
      </c>
      <c r="B6079" s="65" t="s">
        <v>4019</v>
      </c>
      <c r="C6079" s="131">
        <v>2.6539999999999999</v>
      </c>
      <c r="D6079" s="132">
        <v>7.0437159538269043</v>
      </c>
      <c r="E6079" s="132">
        <v>3.8358586491739572</v>
      </c>
      <c r="F6079" s="132">
        <v>44.262387676508347</v>
      </c>
      <c r="G6079" s="92">
        <v>87.404624938964844</v>
      </c>
      <c r="H6079" s="91">
        <v>64.377273559570313</v>
      </c>
      <c r="I6079" s="90">
        <v>81.173629760742188</v>
      </c>
    </row>
    <row r="6080" spans="1:9">
      <c r="A6080" s="65" t="s">
        <v>4018</v>
      </c>
      <c r="B6080" s="65" t="s">
        <v>4017</v>
      </c>
      <c r="C6080" s="131">
        <v>3.9569999999999999</v>
      </c>
      <c r="D6080" s="132">
        <v>15.657849311828613</v>
      </c>
      <c r="E6080" s="132">
        <v>4.0175506613170144</v>
      </c>
      <c r="F6080" s="132">
        <v>40.788668839308095</v>
      </c>
      <c r="G6080" s="92">
        <v>88.420402526855469</v>
      </c>
      <c r="H6080" s="91">
        <v>64.041679382324219</v>
      </c>
      <c r="I6080" s="90">
        <v>81.823745727539063</v>
      </c>
    </row>
    <row r="6081" spans="1:9">
      <c r="A6081" s="65" t="s">
        <v>4016</v>
      </c>
      <c r="B6081" s="65" t="s">
        <v>4015</v>
      </c>
      <c r="C6081" s="131">
        <v>1.714</v>
      </c>
      <c r="D6081" s="132">
        <v>2.9377961158752441</v>
      </c>
      <c r="E6081" s="132">
        <v>2.4898068461344307</v>
      </c>
      <c r="F6081" s="132">
        <v>41.338564088321064</v>
      </c>
      <c r="G6081" s="92">
        <v>87.145988464355469</v>
      </c>
      <c r="H6081" s="91">
        <v>63.138832092285156</v>
      </c>
      <c r="I6081" s="90">
        <v>80.649871826171875</v>
      </c>
    </row>
    <row r="6082" spans="1:9">
      <c r="A6082" s="65" t="s">
        <v>4014</v>
      </c>
      <c r="B6082" s="65" t="s">
        <v>4013</v>
      </c>
      <c r="C6082" s="131">
        <v>1.49</v>
      </c>
      <c r="D6082" s="132">
        <v>2.220099925994873</v>
      </c>
      <c r="E6082" s="132">
        <v>3.8913686446586007</v>
      </c>
      <c r="F6082" s="132">
        <v>37.351460839675916</v>
      </c>
      <c r="G6082" s="92">
        <v>83.926414489746094</v>
      </c>
      <c r="H6082" s="91">
        <v>60.1815185546875</v>
      </c>
      <c r="I6082" s="90">
        <v>77.501258850097656</v>
      </c>
    </row>
    <row r="6083" spans="1:9">
      <c r="A6083" s="65" t="s">
        <v>4012</v>
      </c>
      <c r="B6083" s="65" t="s">
        <v>4011</v>
      </c>
      <c r="C6083" s="131">
        <v>4.2119999999999997</v>
      </c>
      <c r="D6083" s="132">
        <v>17.740943908691406</v>
      </c>
      <c r="E6083" s="132">
        <v>2.9019223227244435</v>
      </c>
      <c r="F6083" s="132">
        <v>37.331143584930956</v>
      </c>
      <c r="G6083" s="92">
        <v>89.615509033203125</v>
      </c>
      <c r="H6083" s="91">
        <v>63.621673583984375</v>
      </c>
      <c r="I6083" s="90">
        <v>82.581817626953125</v>
      </c>
    </row>
    <row r="6084" spans="1:9">
      <c r="A6084" s="65" t="s">
        <v>4010</v>
      </c>
      <c r="B6084" s="65" t="s">
        <v>4009</v>
      </c>
      <c r="C6084" s="131">
        <v>2.3029999999999999</v>
      </c>
      <c r="D6084" s="132">
        <v>5.3038091659545898</v>
      </c>
      <c r="E6084" s="132">
        <v>3.7580717970023372</v>
      </c>
      <c r="F6084" s="132">
        <v>43.298545666084934</v>
      </c>
      <c r="G6084" s="92">
        <v>86.741569519042969</v>
      </c>
      <c r="H6084" s="91">
        <v>63.665103912353516</v>
      </c>
      <c r="I6084" s="90">
        <v>80.497291564941406</v>
      </c>
    </row>
    <row r="6085" spans="1:9">
      <c r="A6085" s="65" t="s">
        <v>4008</v>
      </c>
      <c r="B6085" s="65" t="s">
        <v>4007</v>
      </c>
      <c r="C6085" s="131">
        <v>1.0840000000000001</v>
      </c>
      <c r="D6085" s="132">
        <v>1.175055980682373</v>
      </c>
      <c r="E6085" s="132">
        <v>4.4033736055162835</v>
      </c>
      <c r="F6085" s="132">
        <v>36.195196841758964</v>
      </c>
      <c r="G6085" s="92">
        <v>82.291091918945313</v>
      </c>
      <c r="H6085" s="91">
        <v>58.877117156982422</v>
      </c>
      <c r="I6085" s="90">
        <v>75.955482482910156</v>
      </c>
    </row>
    <row r="6086" spans="1:9">
      <c r="A6086" s="65" t="s">
        <v>4006</v>
      </c>
      <c r="B6086" s="65" t="s">
        <v>4005</v>
      </c>
      <c r="C6086" s="131">
        <v>0.61599999999999999</v>
      </c>
      <c r="D6086" s="132">
        <v>0.37945601344108582</v>
      </c>
      <c r="E6086" s="132">
        <v>3.7641412629020543</v>
      </c>
      <c r="F6086" s="132">
        <v>39.76585610428679</v>
      </c>
      <c r="G6086" s="92">
        <v>83.220901489257813</v>
      </c>
      <c r="H6086" s="91">
        <v>60.346591949462891</v>
      </c>
      <c r="I6086" s="90">
        <v>77.031318664550781</v>
      </c>
    </row>
    <row r="6087" spans="1:9">
      <c r="A6087" s="65" t="s">
        <v>4004</v>
      </c>
      <c r="B6087" s="65" t="s">
        <v>4003</v>
      </c>
      <c r="C6087" s="131">
        <v>1.2709999999999999</v>
      </c>
      <c r="D6087" s="132">
        <v>1.6154409646987915</v>
      </c>
      <c r="E6087" s="132">
        <v>4.3184760118631358</v>
      </c>
      <c r="F6087" s="132">
        <v>45.869661811898297</v>
      </c>
      <c r="G6087" s="92">
        <v>84.866111755371094</v>
      </c>
      <c r="H6087" s="91">
        <v>63.261703491210938</v>
      </c>
      <c r="I6087" s="90">
        <v>79.020156860351563</v>
      </c>
    </row>
    <row r="6088" spans="1:9">
      <c r="A6088" s="65" t="s">
        <v>4002</v>
      </c>
      <c r="B6088" s="65" t="s">
        <v>4001</v>
      </c>
      <c r="C6088" s="131">
        <v>0.4</v>
      </c>
      <c r="D6088" s="132">
        <v>0.15999999642372131</v>
      </c>
      <c r="E6088" s="132">
        <v>4.1862343281806318</v>
      </c>
      <c r="F6088" s="132">
        <v>39.890644361833949</v>
      </c>
      <c r="G6088" s="92">
        <v>82.30059814453125</v>
      </c>
      <c r="H6088" s="91">
        <v>59.850124359130859</v>
      </c>
      <c r="I6088" s="90">
        <v>76.2257080078125</v>
      </c>
    </row>
    <row r="6089" spans="1:9">
      <c r="A6089" s="65" t="s">
        <v>4000</v>
      </c>
      <c r="B6089" s="65" t="s">
        <v>3999</v>
      </c>
      <c r="C6089" s="131">
        <v>1.9419999999999999</v>
      </c>
      <c r="D6089" s="132">
        <v>3.7713639736175537</v>
      </c>
      <c r="E6089" s="132">
        <v>3.9531424784965714</v>
      </c>
      <c r="F6089" s="132">
        <v>45.462818125387955</v>
      </c>
      <c r="G6089" s="92">
        <v>86.371345520019531</v>
      </c>
      <c r="H6089" s="91">
        <v>64.069427490234375</v>
      </c>
      <c r="I6089" s="90">
        <v>80.336647033691406</v>
      </c>
    </row>
    <row r="6090" spans="1:9">
      <c r="A6090" s="65" t="s">
        <v>3998</v>
      </c>
      <c r="B6090" s="65" t="s">
        <v>3997</v>
      </c>
      <c r="C6090" s="131">
        <v>2.8519999999999999</v>
      </c>
      <c r="D6090" s="132">
        <v>8.1339044570922852</v>
      </c>
      <c r="E6090" s="132">
        <v>3.2313120339466854</v>
      </c>
      <c r="F6090" s="132">
        <v>50.339173967459324</v>
      </c>
      <c r="G6090" s="92">
        <v>89.920166015625</v>
      </c>
      <c r="H6090" s="91">
        <v>67.604583740234375</v>
      </c>
      <c r="I6090" s="90">
        <v>83.88177490234375</v>
      </c>
    </row>
    <row r="6091" spans="1:9">
      <c r="A6091" s="65" t="s">
        <v>4118</v>
      </c>
      <c r="B6091" s="65" t="s">
        <v>4117</v>
      </c>
      <c r="C6091" s="131">
        <v>3.1779999999999999</v>
      </c>
      <c r="D6091" s="132">
        <v>10.09968376159668</v>
      </c>
      <c r="E6091" s="132">
        <v>3.2203221240413735</v>
      </c>
      <c r="F6091" s="132">
        <v>43.410105214475664</v>
      </c>
      <c r="G6091" s="92">
        <v>88.908119201660156</v>
      </c>
      <c r="H6091" s="91">
        <v>64.986160278320313</v>
      </c>
      <c r="I6091" s="90">
        <v>82.43505859375</v>
      </c>
    </row>
    <row r="6092" spans="1:9">
      <c r="A6092" s="65" t="s">
        <v>4116</v>
      </c>
      <c r="B6092" s="65" t="s">
        <v>4115</v>
      </c>
      <c r="C6092" s="131">
        <v>4.2530000000000001</v>
      </c>
      <c r="D6092" s="132">
        <v>18.088008880615234</v>
      </c>
      <c r="E6092" s="132">
        <v>3.8836987469323625</v>
      </c>
      <c r="F6092" s="132">
        <v>41.271214874877671</v>
      </c>
      <c r="G6092" s="92">
        <v>89.174308776855469</v>
      </c>
      <c r="H6092" s="91">
        <v>64.622482299804688</v>
      </c>
      <c r="I6092" s="90">
        <v>82.530807495117188</v>
      </c>
    </row>
    <row r="6093" spans="1:9">
      <c r="A6093" s="65" t="s">
        <v>2438</v>
      </c>
      <c r="B6093" s="65" t="s">
        <v>2437</v>
      </c>
      <c r="C6093" s="131">
        <v>6.6470000000000002</v>
      </c>
      <c r="D6093" s="132">
        <v>44.182609558105469</v>
      </c>
      <c r="E6093" s="132">
        <v>2.2931864383436182</v>
      </c>
      <c r="F6093" s="132">
        <v>41.627623044639449</v>
      </c>
      <c r="G6093" s="92">
        <v>95.114814758300781</v>
      </c>
      <c r="H6093" s="91">
        <v>68.016532897949219</v>
      </c>
      <c r="I6093" s="90">
        <v>87.782264709472656</v>
      </c>
    </row>
    <row r="6094" spans="1:9">
      <c r="A6094" s="65" t="s">
        <v>2436</v>
      </c>
      <c r="B6094" s="65" t="s">
        <v>2435</v>
      </c>
      <c r="C6094" s="131">
        <v>6.835</v>
      </c>
      <c r="D6094" s="132">
        <v>46.71722412109375</v>
      </c>
      <c r="E6094" s="132">
        <v>3.2385446818478143</v>
      </c>
      <c r="F6094" s="132">
        <v>43.214833759590796</v>
      </c>
      <c r="G6094" s="92">
        <v>94.416488647460938</v>
      </c>
      <c r="H6094" s="91">
        <v>68.155113220214844</v>
      </c>
      <c r="I6094" s="90">
        <v>87.310401916503906</v>
      </c>
    </row>
    <row r="6095" spans="1:9">
      <c r="A6095" s="65" t="s">
        <v>2434</v>
      </c>
      <c r="B6095" s="65" t="s">
        <v>2433</v>
      </c>
      <c r="C6095" s="131">
        <v>5.9950000000000001</v>
      </c>
      <c r="D6095" s="132">
        <v>35.940025329589844</v>
      </c>
      <c r="E6095" s="132">
        <v>2.4063798570804211</v>
      </c>
      <c r="F6095" s="132">
        <v>45.602152532937467</v>
      </c>
      <c r="G6095" s="92">
        <v>94.867294311523438</v>
      </c>
      <c r="H6095" s="91">
        <v>69.087760925292969</v>
      </c>
      <c r="I6095" s="90">
        <v>87.891586303710938</v>
      </c>
    </row>
    <row r="6096" spans="1:9">
      <c r="A6096" s="65" t="s">
        <v>2432</v>
      </c>
      <c r="B6096" s="65" t="s">
        <v>2431</v>
      </c>
      <c r="C6096" s="131">
        <v>3.258</v>
      </c>
      <c r="D6096" s="132">
        <v>10.614563941955566</v>
      </c>
      <c r="E6096" s="132">
        <v>3.4485783530110132</v>
      </c>
      <c r="F6096" s="132">
        <v>41.761956918583422</v>
      </c>
      <c r="G6096" s="92">
        <v>88.346099853515625</v>
      </c>
      <c r="H6096" s="91">
        <v>64.196800231933594</v>
      </c>
      <c r="I6096" s="90">
        <v>81.811515808105469</v>
      </c>
    </row>
    <row r="6097" spans="1:9">
      <c r="A6097" s="65" t="s">
        <v>2430</v>
      </c>
      <c r="B6097" s="65" t="s">
        <v>2429</v>
      </c>
      <c r="C6097" s="131">
        <v>0.69599999999999995</v>
      </c>
      <c r="D6097" s="132">
        <v>0.48441600799560547</v>
      </c>
      <c r="E6097" s="132">
        <v>3.3088888904522706</v>
      </c>
      <c r="F6097" s="132">
        <v>42.621040933506208</v>
      </c>
      <c r="G6097" s="92">
        <v>84.627334594726563</v>
      </c>
      <c r="H6097" s="91">
        <v>61.983036041259766</v>
      </c>
      <c r="I6097" s="90">
        <v>78.499992370605469</v>
      </c>
    </row>
    <row r="6098" spans="1:9">
      <c r="A6098" s="65" t="s">
        <v>2428</v>
      </c>
      <c r="B6098" s="65" t="s">
        <v>2427</v>
      </c>
      <c r="C6098" s="131">
        <v>2.609</v>
      </c>
      <c r="D6098" s="132">
        <v>6.8068809509277344</v>
      </c>
      <c r="E6098" s="132">
        <v>4.2403292379961339</v>
      </c>
      <c r="F6098" s="132">
        <v>37.049527911214177</v>
      </c>
      <c r="G6098" s="92">
        <v>85.159843444824219</v>
      </c>
      <c r="H6098" s="91">
        <v>60.965774536132813</v>
      </c>
      <c r="I6098" s="90">
        <v>78.613151550292969</v>
      </c>
    </row>
    <row r="6099" spans="1:9">
      <c r="A6099" s="65" t="s">
        <v>2426</v>
      </c>
      <c r="B6099" s="65" t="s">
        <v>2425</v>
      </c>
      <c r="C6099" s="131">
        <v>1.4430000000000001</v>
      </c>
      <c r="D6099" s="132">
        <v>2.0822489261627197</v>
      </c>
      <c r="E6099" s="132">
        <v>3.3169464008088188</v>
      </c>
      <c r="F6099" s="132">
        <v>40.464999517234723</v>
      </c>
      <c r="G6099" s="92">
        <v>85.351058959960938</v>
      </c>
      <c r="H6099" s="91">
        <v>61.875282287597656</v>
      </c>
      <c r="I6099" s="90">
        <v>78.998725891113281</v>
      </c>
    </row>
    <row r="6100" spans="1:9">
      <c r="A6100" s="65" t="s">
        <v>2424</v>
      </c>
      <c r="B6100" s="65" t="s">
        <v>2423</v>
      </c>
      <c r="C6100" s="131">
        <v>0.58899999999999997</v>
      </c>
      <c r="D6100" s="132">
        <v>0.34692099690437317</v>
      </c>
      <c r="E6100" s="132">
        <v>3.4546968712593631</v>
      </c>
      <c r="F6100" s="132">
        <v>40.061535853534494</v>
      </c>
      <c r="G6100" s="92">
        <v>83.677719116210938</v>
      </c>
      <c r="H6100" s="91">
        <v>60.667751312255859</v>
      </c>
      <c r="I6100" s="90">
        <v>77.451431274414063</v>
      </c>
    </row>
    <row r="6101" spans="1:9">
      <c r="A6101" s="65" t="s">
        <v>2422</v>
      </c>
      <c r="B6101" s="65" t="s">
        <v>2421</v>
      </c>
      <c r="C6101" s="131">
        <v>1.359</v>
      </c>
      <c r="D6101" s="132">
        <v>1.8468810319900513</v>
      </c>
      <c r="E6101" s="132">
        <v>3.7522771481126069</v>
      </c>
      <c r="F6101" s="132">
        <v>36.780452488687786</v>
      </c>
      <c r="G6101" s="92">
        <v>83.783226013183594</v>
      </c>
      <c r="H6101" s="91">
        <v>59.898921966552734</v>
      </c>
      <c r="I6101" s="90">
        <v>77.320350646972656</v>
      </c>
    </row>
    <row r="6102" spans="1:9">
      <c r="A6102" s="65" t="s">
        <v>2420</v>
      </c>
      <c r="B6102" s="65" t="s">
        <v>2419</v>
      </c>
      <c r="C6102" s="131">
        <v>4.3120000000000003</v>
      </c>
      <c r="D6102" s="132">
        <v>18.593343734741211</v>
      </c>
      <c r="E6102" s="132">
        <v>0.20912053449346055</v>
      </c>
      <c r="F6102" s="132">
        <v>44.50357948416201</v>
      </c>
      <c r="G6102" s="92">
        <v>95.153182983398438</v>
      </c>
      <c r="H6102" s="91">
        <v>68.730224609375</v>
      </c>
      <c r="I6102" s="90">
        <v>88.003372192382813</v>
      </c>
    </row>
    <row r="6103" spans="1:9">
      <c r="A6103" s="65" t="s">
        <v>2418</v>
      </c>
      <c r="B6103" s="65" t="s">
        <v>2417</v>
      </c>
      <c r="C6103" s="131">
        <v>2.3740000000000001</v>
      </c>
      <c r="D6103" s="132">
        <v>5.6358761787414551</v>
      </c>
      <c r="E6103" s="132">
        <v>3.5552555930442047</v>
      </c>
      <c r="F6103" s="132">
        <v>35.885148881080084</v>
      </c>
      <c r="G6103" s="92">
        <v>85.490913391113281</v>
      </c>
      <c r="H6103" s="91">
        <v>60.729164123535156</v>
      </c>
      <c r="I6103" s="90">
        <v>78.790611267089844</v>
      </c>
    </row>
    <row r="6104" spans="1:9">
      <c r="A6104" s="65" t="s">
        <v>2416</v>
      </c>
      <c r="B6104" s="65" t="s">
        <v>2415</v>
      </c>
      <c r="C6104" s="131">
        <v>2.4820000000000002</v>
      </c>
      <c r="D6104" s="132">
        <v>6.1603240966796875</v>
      </c>
      <c r="E6104" s="132">
        <v>2.8496351867592873</v>
      </c>
      <c r="F6104" s="132">
        <v>35.508928571428569</v>
      </c>
      <c r="G6104" s="92">
        <v>86.571624755859375</v>
      </c>
      <c r="H6104" s="91">
        <v>61.193492889404297</v>
      </c>
      <c r="I6104" s="90">
        <v>79.704536437988281</v>
      </c>
    </row>
    <row r="6105" spans="1:9">
      <c r="A6105" s="65" t="s">
        <v>2414</v>
      </c>
      <c r="B6105" s="65" t="s">
        <v>2413</v>
      </c>
      <c r="C6105" s="131">
        <v>1.407</v>
      </c>
      <c r="D6105" s="132">
        <v>1.9796489477157593</v>
      </c>
      <c r="E6105" s="132">
        <v>4.302330607537705</v>
      </c>
      <c r="F6105" s="132">
        <v>32.615829000577698</v>
      </c>
      <c r="G6105" s="92">
        <v>82.1607666015625</v>
      </c>
      <c r="H6105" s="91">
        <v>57.776622772216797</v>
      </c>
      <c r="I6105" s="90">
        <v>75.562637329101563</v>
      </c>
    </row>
    <row r="6106" spans="1:9">
      <c r="A6106" s="65" t="s">
        <v>2412</v>
      </c>
      <c r="B6106" s="65" t="s">
        <v>2411</v>
      </c>
      <c r="C6106" s="131">
        <v>1.7270000000000001</v>
      </c>
      <c r="D6106" s="132">
        <v>2.9825289249420166</v>
      </c>
      <c r="E6106" s="132">
        <v>4.1590195227466857</v>
      </c>
      <c r="F6106" s="132">
        <v>35.735910345947701</v>
      </c>
      <c r="G6106" s="92">
        <v>83.572654724121094</v>
      </c>
      <c r="H6106" s="91">
        <v>59.551120758056641</v>
      </c>
      <c r="I6106" s="90">
        <v>77.072647094726563</v>
      </c>
    </row>
    <row r="6107" spans="1:9">
      <c r="A6107" s="65" t="s">
        <v>2410</v>
      </c>
      <c r="B6107" s="65" t="s">
        <v>2409</v>
      </c>
      <c r="C6107" s="131">
        <v>2.2719999999999998</v>
      </c>
      <c r="D6107" s="132">
        <v>5.1619839668273926</v>
      </c>
      <c r="E6107" s="132">
        <v>3.7131217339659175</v>
      </c>
      <c r="F6107" s="132">
        <v>40.018451519536903</v>
      </c>
      <c r="G6107" s="92">
        <v>86.025711059570313</v>
      </c>
      <c r="H6107" s="91">
        <v>62.269203186035156</v>
      </c>
      <c r="I6107" s="90">
        <v>79.597419738769531</v>
      </c>
    </row>
    <row r="6108" spans="1:9">
      <c r="A6108" s="65" t="s">
        <v>2408</v>
      </c>
      <c r="B6108" s="65" t="s">
        <v>2407</v>
      </c>
      <c r="C6108" s="131">
        <v>4.4809999999999999</v>
      </c>
      <c r="D6108" s="132">
        <v>20.079360961914063</v>
      </c>
      <c r="E6108" s="132">
        <v>0.68238498876101905</v>
      </c>
      <c r="F6108" s="132">
        <v>46.195746527777779</v>
      </c>
      <c r="G6108" s="92">
        <v>95.124282836914063</v>
      </c>
      <c r="H6108" s="91">
        <v>69.262168884277344</v>
      </c>
      <c r="I6108" s="90">
        <v>88.126228332519531</v>
      </c>
    </row>
    <row r="6109" spans="1:9">
      <c r="A6109" s="65" t="s">
        <v>2406</v>
      </c>
      <c r="B6109" s="65" t="s">
        <v>2405</v>
      </c>
      <c r="C6109" s="131">
        <v>2.6339999999999999</v>
      </c>
      <c r="D6109" s="132">
        <v>6.9379558563232422</v>
      </c>
      <c r="E6109" s="132">
        <v>3.2893568230914729</v>
      </c>
      <c r="F6109" s="132">
        <v>42.066654624277454</v>
      </c>
      <c r="G6109" s="92">
        <v>87.653205871582031</v>
      </c>
      <c r="H6109" s="91">
        <v>63.82012939453125</v>
      </c>
      <c r="I6109" s="90">
        <v>81.204193115234375</v>
      </c>
    </row>
    <row r="6110" spans="1:9">
      <c r="A6110" s="65" t="s">
        <v>2404</v>
      </c>
      <c r="B6110" s="65" t="s">
        <v>2403</v>
      </c>
      <c r="C6110" s="131">
        <v>3.823</v>
      </c>
      <c r="D6110" s="132">
        <v>14.615328788757324</v>
      </c>
      <c r="E6110" s="132">
        <v>2.9919181346285626</v>
      </c>
      <c r="F6110" s="132">
        <v>40.373139812603341</v>
      </c>
      <c r="G6110" s="92">
        <v>89.562454223632813</v>
      </c>
      <c r="H6110" s="91">
        <v>64.484565734863281</v>
      </c>
      <c r="I6110" s="90">
        <v>82.776603698730469</v>
      </c>
    </row>
    <row r="6111" spans="1:9">
      <c r="A6111" s="65" t="s">
        <v>2402</v>
      </c>
      <c r="B6111" s="65" t="s">
        <v>2401</v>
      </c>
      <c r="C6111" s="131">
        <v>3.766</v>
      </c>
      <c r="D6111" s="132">
        <v>14.182756423950195</v>
      </c>
      <c r="E6111" s="132">
        <v>3.7778867086624817</v>
      </c>
      <c r="F6111" s="132">
        <v>38.335680337968668</v>
      </c>
      <c r="G6111" s="92">
        <v>87.914955139160156</v>
      </c>
      <c r="H6111" s="91">
        <v>62.9901123046875</v>
      </c>
      <c r="I6111" s="90">
        <v>81.170516967773438</v>
      </c>
    </row>
    <row r="6112" spans="1:9">
      <c r="A6112" s="65" t="s">
        <v>2400</v>
      </c>
      <c r="B6112" s="65" t="s">
        <v>2399</v>
      </c>
      <c r="C6112" s="131">
        <v>9.1869999999999994</v>
      </c>
      <c r="D6112" s="132">
        <v>84.400970458984375</v>
      </c>
      <c r="E6112" s="132">
        <v>0.57852016991002264</v>
      </c>
      <c r="F6112" s="132">
        <v>42.74112567956508</v>
      </c>
      <c r="G6112" s="92">
        <v>101.45877075195313</v>
      </c>
      <c r="H6112" s="91">
        <v>71.63262939453125</v>
      </c>
      <c r="I6112" s="90">
        <v>93.388092041015625</v>
      </c>
    </row>
    <row r="6113" spans="1:9">
      <c r="A6113" s="65" t="s">
        <v>2398</v>
      </c>
      <c r="B6113" s="65" t="s">
        <v>2397</v>
      </c>
      <c r="C6113" s="131">
        <v>11.914999999999999</v>
      </c>
      <c r="D6113" s="132">
        <v>141.96722412109375</v>
      </c>
      <c r="E6113" s="132">
        <v>-0.14612475519206838</v>
      </c>
      <c r="F6113" s="132">
        <v>44.133862091291682</v>
      </c>
      <c r="G6113" s="92">
        <v>106.56074523925781</v>
      </c>
      <c r="H6113" s="91">
        <v>74.422157287597656</v>
      </c>
      <c r="I6113" s="90">
        <v>97.864334106445313</v>
      </c>
    </row>
    <row r="6114" spans="1:9">
      <c r="A6114" s="65" t="s">
        <v>2396</v>
      </c>
      <c r="B6114" s="65" t="s">
        <v>2395</v>
      </c>
      <c r="C6114" s="131">
        <v>7.3220000000000001</v>
      </c>
      <c r="D6114" s="132">
        <v>53.611682891845703</v>
      </c>
      <c r="E6114" s="132">
        <v>0.78344778238692603</v>
      </c>
      <c r="F6114" s="132">
        <v>39.023954802259887</v>
      </c>
      <c r="G6114" s="92">
        <v>97.654533386230469</v>
      </c>
      <c r="H6114" s="91">
        <v>68.54254150390625</v>
      </c>
      <c r="I6114" s="90">
        <v>89.777091979980469</v>
      </c>
    </row>
    <row r="6115" spans="1:9">
      <c r="A6115" s="65" t="s">
        <v>2394</v>
      </c>
      <c r="B6115" s="65" t="s">
        <v>2393</v>
      </c>
      <c r="C6115" s="131">
        <v>10.712999999999999</v>
      </c>
      <c r="D6115" s="132">
        <v>114.76837158203125</v>
      </c>
      <c r="E6115" s="132">
        <v>1.7295026202744408</v>
      </c>
      <c r="F6115" s="132">
        <v>41.63463594251099</v>
      </c>
      <c r="G6115" s="92">
        <v>101.72761535644531</v>
      </c>
      <c r="H6115" s="91">
        <v>71.303054809570313</v>
      </c>
      <c r="I6115" s="90">
        <v>93.495002746582031</v>
      </c>
    </row>
    <row r="6116" spans="1:9">
      <c r="A6116" s="65" t="s">
        <v>2392</v>
      </c>
      <c r="B6116" s="65" t="s">
        <v>2391</v>
      </c>
      <c r="C6116" s="131">
        <v>10.407</v>
      </c>
      <c r="D6116" s="132">
        <v>108.30564880371094</v>
      </c>
      <c r="E6116" s="132">
        <v>2.2177249404351773</v>
      </c>
      <c r="F6116" s="132">
        <v>37.70745153832474</v>
      </c>
      <c r="G6116" s="92">
        <v>99.744148254394531</v>
      </c>
      <c r="H6116" s="91">
        <v>69.088188171386719</v>
      </c>
      <c r="I6116" s="90">
        <v>91.448921203613281</v>
      </c>
    </row>
    <row r="6117" spans="1:9">
      <c r="A6117" s="65" t="s">
        <v>2390</v>
      </c>
      <c r="B6117" s="65" t="s">
        <v>2389</v>
      </c>
      <c r="C6117" s="131">
        <v>12.648</v>
      </c>
      <c r="D6117" s="132">
        <v>159.97190856933594</v>
      </c>
      <c r="E6117" s="132">
        <v>2.9634628774926814</v>
      </c>
      <c r="F6117" s="132">
        <v>40.083501344086024</v>
      </c>
      <c r="G6117" s="92">
        <v>102.26696014404297</v>
      </c>
      <c r="H6117" s="91">
        <v>70.816513061523438</v>
      </c>
      <c r="I6117" s="90">
        <v>93.756752014160156</v>
      </c>
    </row>
    <row r="6118" spans="1:9">
      <c r="A6118" s="65" t="s">
        <v>2388</v>
      </c>
      <c r="B6118" s="65" t="s">
        <v>2387</v>
      </c>
      <c r="C6118" s="131">
        <v>11.37</v>
      </c>
      <c r="D6118" s="132">
        <v>129.27690124511719</v>
      </c>
      <c r="E6118" s="132">
        <v>3.2103744479648326</v>
      </c>
      <c r="F6118" s="132">
        <v>38.536601859678782</v>
      </c>
      <c r="G6118" s="92">
        <v>99.855812072753906</v>
      </c>
      <c r="H6118" s="91">
        <v>69.290771484375</v>
      </c>
      <c r="I6118" s="90">
        <v>91.585189819335938</v>
      </c>
    </row>
    <row r="6119" spans="1:9">
      <c r="A6119" s="65" t="s">
        <v>2386</v>
      </c>
      <c r="B6119" s="65" t="s">
        <v>2385</v>
      </c>
      <c r="C6119" s="131">
        <v>12.961</v>
      </c>
      <c r="D6119" s="132">
        <v>167.98751831054688</v>
      </c>
      <c r="E6119" s="132">
        <v>3.1857374982319024</v>
      </c>
      <c r="F6119" s="132">
        <v>43.889194499017684</v>
      </c>
      <c r="G6119" s="92">
        <v>103.21566772460938</v>
      </c>
      <c r="H6119" s="91">
        <v>72.430778503417969</v>
      </c>
      <c r="I6119" s="90">
        <v>94.88555908203125</v>
      </c>
    </row>
    <row r="6120" spans="1:9">
      <c r="A6120" s="65" t="s">
        <v>1528</v>
      </c>
      <c r="B6120" s="65" t="s">
        <v>1527</v>
      </c>
      <c r="C6120" s="131">
        <v>7.8419999999999996</v>
      </c>
      <c r="D6120" s="132">
        <v>61.496963500976563</v>
      </c>
      <c r="E6120" s="132">
        <v>0.97259740200358225</v>
      </c>
      <c r="F6120" s="132">
        <v>43.780014552510309</v>
      </c>
      <c r="G6120" s="92">
        <v>99.205177307128906</v>
      </c>
      <c r="H6120" s="91">
        <v>70.826309204101563</v>
      </c>
      <c r="I6120" s="90">
        <v>91.526115417480469</v>
      </c>
    </row>
    <row r="6121" spans="1:9">
      <c r="A6121" s="65" t="s">
        <v>1526</v>
      </c>
      <c r="B6121" s="65" t="s">
        <v>1525</v>
      </c>
      <c r="C6121" s="131">
        <v>7.1189999999999998</v>
      </c>
      <c r="D6121" s="132">
        <v>50.680160522460938</v>
      </c>
      <c r="E6121" s="132">
        <v>3.7956298240608168</v>
      </c>
      <c r="F6121" s="132">
        <v>35.821093750000003</v>
      </c>
      <c r="G6121" s="92">
        <v>92.406959533691406</v>
      </c>
      <c r="H6121" s="91">
        <v>64.82623291015625</v>
      </c>
      <c r="I6121" s="90">
        <v>84.943862915039063</v>
      </c>
    </row>
    <row r="6122" spans="1:9">
      <c r="A6122" s="65" t="s">
        <v>1524</v>
      </c>
      <c r="B6122" s="65" t="s">
        <v>1523</v>
      </c>
      <c r="C6122" s="131">
        <v>8.1080000000000005</v>
      </c>
      <c r="D6122" s="132">
        <v>65.739662170410156</v>
      </c>
      <c r="E6122" s="132">
        <v>3.8624249042612351</v>
      </c>
      <c r="F6122" s="132">
        <v>43.728998849252015</v>
      </c>
      <c r="G6122" s="92">
        <v>95.514358520507813</v>
      </c>
      <c r="H6122" s="91">
        <v>68.897125244140625</v>
      </c>
      <c r="I6122" s="90">
        <v>88.311981201171875</v>
      </c>
    </row>
    <row r="6123" spans="1:9">
      <c r="A6123" s="65" t="s">
        <v>1522</v>
      </c>
      <c r="B6123" s="65" t="s">
        <v>1521</v>
      </c>
      <c r="C6123" s="131">
        <v>5.4240000000000004</v>
      </c>
      <c r="D6123" s="132">
        <v>29.419776916503906</v>
      </c>
      <c r="E6123" s="132">
        <v>3.3696521988882173</v>
      </c>
      <c r="F6123" s="132">
        <v>42.776086231803532</v>
      </c>
      <c r="G6123" s="92">
        <v>92.023117065429688</v>
      </c>
      <c r="H6123" s="91">
        <v>66.693267822265625</v>
      </c>
      <c r="I6123" s="90">
        <v>85.169090270996094</v>
      </c>
    </row>
    <row r="6124" spans="1:9">
      <c r="A6124" s="65" t="s">
        <v>1520</v>
      </c>
      <c r="B6124" s="65" t="s">
        <v>1519</v>
      </c>
      <c r="C6124" s="131">
        <v>7.407</v>
      </c>
      <c r="D6124" s="132">
        <v>54.8636474609375</v>
      </c>
      <c r="E6124" s="132">
        <v>3.9495269174754579</v>
      </c>
      <c r="F6124" s="132">
        <v>39.255009107468126</v>
      </c>
      <c r="G6124" s="92">
        <v>93.376922607421875</v>
      </c>
      <c r="H6124" s="91">
        <v>66.4005126953125</v>
      </c>
      <c r="I6124" s="90">
        <v>86.077354431152344</v>
      </c>
    </row>
    <row r="6125" spans="1:9">
      <c r="A6125" s="65" t="s">
        <v>1518</v>
      </c>
      <c r="B6125" s="65" t="s">
        <v>1517</v>
      </c>
      <c r="C6125" s="131">
        <v>6.6150000000000002</v>
      </c>
      <c r="D6125" s="132">
        <v>43.758224487304688</v>
      </c>
      <c r="E6125" s="132">
        <v>3.8393394230722553</v>
      </c>
      <c r="F6125" s="132">
        <v>36.78087589028641</v>
      </c>
      <c r="G6125" s="92">
        <v>91.814338684082031</v>
      </c>
      <c r="H6125" s="91">
        <v>64.800613403320313</v>
      </c>
      <c r="I6125" s="90">
        <v>84.504669189453125</v>
      </c>
    </row>
    <row r="6126" spans="1:9">
      <c r="A6126" s="65" t="s">
        <v>1516</v>
      </c>
      <c r="B6126" s="65" t="s">
        <v>1515</v>
      </c>
      <c r="C6126" s="131">
        <v>3.4620000000000002</v>
      </c>
      <c r="D6126" s="132">
        <v>11.985444068908691</v>
      </c>
      <c r="E6126" s="132">
        <v>-0.37840981222459907</v>
      </c>
      <c r="F6126" s="132">
        <v>43.022125878307669</v>
      </c>
      <c r="G6126" s="92">
        <v>94.329315185546875</v>
      </c>
      <c r="H6126" s="91">
        <v>67.720123291015625</v>
      </c>
      <c r="I6126" s="90">
        <v>87.129112243652344</v>
      </c>
    </row>
    <row r="6127" spans="1:9">
      <c r="A6127" s="65" t="s">
        <v>1514</v>
      </c>
      <c r="B6127" s="65" t="s">
        <v>1513</v>
      </c>
      <c r="C6127" s="131">
        <v>3.887</v>
      </c>
      <c r="D6127" s="132">
        <v>15.108769416809082</v>
      </c>
      <c r="E6127" s="132">
        <v>2.9217241676904857</v>
      </c>
      <c r="F6127" s="132">
        <v>42.201650485436893</v>
      </c>
      <c r="G6127" s="92">
        <v>90.167434692382813</v>
      </c>
      <c r="H6127" s="91">
        <v>65.375175476074219</v>
      </c>
      <c r="I6127" s="90">
        <v>83.458877563476563</v>
      </c>
    </row>
    <row r="6128" spans="1:9">
      <c r="A6128" s="65" t="s">
        <v>1512</v>
      </c>
      <c r="B6128" s="65" t="s">
        <v>1511</v>
      </c>
      <c r="C6128" s="131">
        <v>3.8690000000000002</v>
      </c>
      <c r="D6128" s="132">
        <v>14.969161033630371</v>
      </c>
      <c r="E6128" s="132">
        <v>3.4855830434681465</v>
      </c>
      <c r="F6128" s="132">
        <v>37.755273616631001</v>
      </c>
      <c r="G6128" s="92">
        <v>88.35723876953125</v>
      </c>
      <c r="H6128" s="91">
        <v>63.054061889648438</v>
      </c>
      <c r="I6128" s="90">
        <v>81.510429382324219</v>
      </c>
    </row>
    <row r="6129" spans="1:9">
      <c r="A6129" s="65" t="s">
        <v>1510</v>
      </c>
      <c r="B6129" s="65" t="s">
        <v>1509</v>
      </c>
      <c r="C6129" s="131">
        <v>9.5129999999999999</v>
      </c>
      <c r="D6129" s="132">
        <v>90.497169494628906</v>
      </c>
      <c r="E6129" s="132">
        <v>3.6335520272027368</v>
      </c>
      <c r="F6129" s="132">
        <v>35.058616271620757</v>
      </c>
      <c r="G6129" s="92">
        <v>95.913421630859375</v>
      </c>
      <c r="H6129" s="91">
        <v>66.355377197265625</v>
      </c>
      <c r="I6129" s="90">
        <v>87.915283203125</v>
      </c>
    </row>
    <row r="6130" spans="1:9">
      <c r="A6130" s="65" t="s">
        <v>1508</v>
      </c>
      <c r="B6130" s="65" t="s">
        <v>1507</v>
      </c>
      <c r="C6130" s="131">
        <v>4.83</v>
      </c>
      <c r="D6130" s="132">
        <v>23.328899383544922</v>
      </c>
      <c r="E6130" s="132">
        <v>3.0244019762122396</v>
      </c>
      <c r="F6130" s="132">
        <v>36.37929292929293</v>
      </c>
      <c r="G6130" s="92">
        <v>90.181716918945313</v>
      </c>
      <c r="H6130" s="91">
        <v>63.694190979003906</v>
      </c>
      <c r="I6130" s="90">
        <v>83.014434814453125</v>
      </c>
    </row>
    <row r="6131" spans="1:9">
      <c r="A6131" s="65" t="s">
        <v>1506</v>
      </c>
      <c r="B6131" s="65" t="s">
        <v>1505</v>
      </c>
      <c r="C6131" s="131">
        <v>3.0070000000000001</v>
      </c>
      <c r="D6131" s="132">
        <v>9.0420494079589844</v>
      </c>
      <c r="E6131" s="132">
        <v>3.8336989234518914</v>
      </c>
      <c r="F6131" s="132">
        <v>42.912294617563738</v>
      </c>
      <c r="G6131" s="92">
        <v>87.665397644042969</v>
      </c>
      <c r="H6131" s="91">
        <v>64.158126831054688</v>
      </c>
      <c r="I6131" s="90">
        <v>81.304542541503906</v>
      </c>
    </row>
    <row r="6132" spans="1:9">
      <c r="A6132" s="65" t="s">
        <v>1504</v>
      </c>
      <c r="B6132" s="65" t="s">
        <v>1503</v>
      </c>
      <c r="C6132" s="131">
        <v>8.4410000000000007</v>
      </c>
      <c r="D6132" s="132">
        <v>71.250480651855469</v>
      </c>
      <c r="E6132" s="132">
        <v>3.0410404432479541</v>
      </c>
      <c r="F6132" s="132">
        <v>37.54111405835544</v>
      </c>
      <c r="G6132" s="92">
        <v>95.773246765136719</v>
      </c>
      <c r="H6132" s="91">
        <v>67.102714538574219</v>
      </c>
      <c r="I6132" s="90">
        <v>88.0152587890625</v>
      </c>
    </row>
    <row r="6133" spans="1:9">
      <c r="A6133" s="65" t="s">
        <v>1502</v>
      </c>
      <c r="B6133" s="65" t="s">
        <v>1501</v>
      </c>
      <c r="C6133" s="131">
        <v>3.4809999999999999</v>
      </c>
      <c r="D6133" s="132">
        <v>12.117361068725586</v>
      </c>
      <c r="E6133" s="132">
        <v>4.5378718711447217</v>
      </c>
      <c r="F6133" s="132">
        <v>34.266780045351474</v>
      </c>
      <c r="G6133" s="92">
        <v>85.496063232421875</v>
      </c>
      <c r="H6133" s="91">
        <v>60.429508209228516</v>
      </c>
      <c r="I6133" s="90">
        <v>78.713279724121094</v>
      </c>
    </row>
    <row r="6134" spans="1:9">
      <c r="A6134" s="65" t="s">
        <v>1500</v>
      </c>
      <c r="B6134" s="65" t="s">
        <v>1499</v>
      </c>
      <c r="C6134" s="131">
        <v>2.6840000000000002</v>
      </c>
      <c r="D6134" s="132">
        <v>7.2038559913635254</v>
      </c>
      <c r="E6134" s="132">
        <v>4.0237031198946518</v>
      </c>
      <c r="F6134" s="132">
        <v>35.439054534219061</v>
      </c>
      <c r="G6134" s="92">
        <v>85.225234985351563</v>
      </c>
      <c r="H6134" s="91">
        <v>60.513759613037109</v>
      </c>
      <c r="I6134" s="90">
        <v>78.538536071777344</v>
      </c>
    </row>
    <row r="6135" spans="1:9">
      <c r="A6135" s="65" t="s">
        <v>1498</v>
      </c>
      <c r="B6135" s="65" t="s">
        <v>1497</v>
      </c>
      <c r="C6135" s="131">
        <v>3.0219999999999998</v>
      </c>
      <c r="D6135" s="132">
        <v>9.1324844360351563</v>
      </c>
      <c r="E6135" s="132">
        <v>3.5948535528906533</v>
      </c>
      <c r="F6135" s="132">
        <v>39.201069995541687</v>
      </c>
      <c r="G6135" s="92">
        <v>87.199462890625</v>
      </c>
      <c r="H6135" s="91">
        <v>62.766742706298828</v>
      </c>
      <c r="I6135" s="90">
        <v>80.588188171386719</v>
      </c>
    </row>
    <row r="6136" spans="1:9">
      <c r="A6136" s="65" t="s">
        <v>1496</v>
      </c>
      <c r="B6136" s="65" t="s">
        <v>1495</v>
      </c>
      <c r="C6136" s="131">
        <v>8.0890000000000004</v>
      </c>
      <c r="D6136" s="132">
        <v>65.431922912597656</v>
      </c>
      <c r="E6136" s="132">
        <v>3.4327761942818507</v>
      </c>
      <c r="F6136" s="132">
        <v>36.026690391459077</v>
      </c>
      <c r="G6136" s="92">
        <v>94.377891540527344</v>
      </c>
      <c r="H6136" s="91">
        <v>65.916397094726563</v>
      </c>
      <c r="I6136" s="90">
        <v>86.676467895507813</v>
      </c>
    </row>
    <row r="6137" spans="1:9">
      <c r="A6137" s="65" t="s">
        <v>1494</v>
      </c>
      <c r="B6137" s="65" t="s">
        <v>1493</v>
      </c>
      <c r="C6137" s="131">
        <v>5.2190000000000003</v>
      </c>
      <c r="D6137" s="132">
        <v>27.237960815429688</v>
      </c>
      <c r="E6137" s="132">
        <v>4.308991198162814</v>
      </c>
      <c r="F6137" s="132">
        <v>35.379520520113772</v>
      </c>
      <c r="G6137" s="92">
        <v>88.745475769042969</v>
      </c>
      <c r="H6137" s="91">
        <v>62.679786682128906</v>
      </c>
      <c r="I6137" s="90">
        <v>81.692337036132813</v>
      </c>
    </row>
    <row r="6138" spans="1:9">
      <c r="A6138" s="65" t="s">
        <v>1492</v>
      </c>
      <c r="B6138" s="65" t="s">
        <v>1491</v>
      </c>
      <c r="C6138" s="131">
        <v>1.843</v>
      </c>
      <c r="D6138" s="132">
        <v>3.3966488838195801</v>
      </c>
      <c r="E6138" s="132">
        <v>4.119266864583258</v>
      </c>
      <c r="F6138" s="132">
        <v>36.505259467040673</v>
      </c>
      <c r="G6138" s="92">
        <v>83.9862060546875</v>
      </c>
      <c r="H6138" s="91">
        <v>60.030200958251953</v>
      </c>
      <c r="I6138" s="90">
        <v>77.503929138183594</v>
      </c>
    </row>
    <row r="6139" spans="1:9">
      <c r="A6139" s="65" t="s">
        <v>1490</v>
      </c>
      <c r="B6139" s="65" t="s">
        <v>1489</v>
      </c>
      <c r="C6139" s="131">
        <v>5.4080000000000004</v>
      </c>
      <c r="D6139" s="132">
        <v>29.246463775634766</v>
      </c>
      <c r="E6139" s="132">
        <v>3.6108233487353183</v>
      </c>
      <c r="F6139" s="132">
        <v>36.943622696411254</v>
      </c>
      <c r="G6139" s="92">
        <v>90.362236022949219</v>
      </c>
      <c r="H6139" s="91">
        <v>64.020149230957031</v>
      </c>
      <c r="I6139" s="90">
        <v>83.234306335449219</v>
      </c>
    </row>
    <row r="6140" spans="1:9">
      <c r="A6140" s="65" t="s">
        <v>1488</v>
      </c>
      <c r="B6140" s="65" t="s">
        <v>1487</v>
      </c>
      <c r="C6140" s="131">
        <v>8.3650000000000002</v>
      </c>
      <c r="D6140" s="132">
        <v>69.973228454589844</v>
      </c>
      <c r="E6140" s="132">
        <v>3.4927306453576157</v>
      </c>
      <c r="F6140" s="132">
        <v>38.800495383922538</v>
      </c>
      <c r="G6140" s="92">
        <v>95.308738708496094</v>
      </c>
      <c r="H6140" s="91">
        <v>67.255195617675781</v>
      </c>
      <c r="I6140" s="90">
        <v>87.717704772949219</v>
      </c>
    </row>
    <row r="6141" spans="1:9">
      <c r="A6141" s="65" t="s">
        <v>1486</v>
      </c>
      <c r="B6141" s="65" t="s">
        <v>1485</v>
      </c>
      <c r="C6141" s="131">
        <v>2.1150000000000002</v>
      </c>
      <c r="D6141" s="132">
        <v>4.4732251167297363</v>
      </c>
      <c r="E6141" s="132">
        <v>3.3796739406019722</v>
      </c>
      <c r="F6141" s="132">
        <v>40.570651544960072</v>
      </c>
      <c r="G6141" s="92">
        <v>86.366813659667969</v>
      </c>
      <c r="H6141" s="91">
        <v>62.584625244140625</v>
      </c>
      <c r="I6141" s="90">
        <v>79.931571960449219</v>
      </c>
    </row>
    <row r="6142" spans="1:9">
      <c r="A6142" s="65" t="s">
        <v>1484</v>
      </c>
      <c r="B6142" s="65" t="s">
        <v>1483</v>
      </c>
      <c r="C6142" s="131">
        <v>2.39</v>
      </c>
      <c r="D6142" s="132">
        <v>5.7121000289916992</v>
      </c>
      <c r="E6142" s="132">
        <v>2.6442532207914229</v>
      </c>
      <c r="F6142" s="132">
        <v>42.72772979244553</v>
      </c>
      <c r="G6142" s="92">
        <v>88.319938659667969</v>
      </c>
      <c r="H6142" s="91">
        <v>64.322761535644531</v>
      </c>
      <c r="I6142" s="90">
        <v>81.826522827148438</v>
      </c>
    </row>
    <row r="6143" spans="1:9">
      <c r="A6143" s="65" t="s">
        <v>1482</v>
      </c>
      <c r="B6143" s="65" t="s">
        <v>1481</v>
      </c>
      <c r="C6143" s="131">
        <v>4.4969999999999999</v>
      </c>
      <c r="D6143" s="132">
        <v>20.22300910949707</v>
      </c>
      <c r="E6143" s="132">
        <v>0.822959267862448</v>
      </c>
      <c r="F6143" s="132">
        <v>44.105333974050936</v>
      </c>
      <c r="G6143" s="92">
        <v>94.486160278320313</v>
      </c>
      <c r="H6143" s="91">
        <v>68.284370422363281</v>
      </c>
      <c r="I6143" s="90">
        <v>87.396194458007813</v>
      </c>
    </row>
    <row r="6144" spans="1:9">
      <c r="A6144" s="65" t="s">
        <v>554</v>
      </c>
      <c r="B6144" s="65" t="s">
        <v>553</v>
      </c>
      <c r="C6144" s="131">
        <v>8.7479999999999993</v>
      </c>
      <c r="D6144" s="132">
        <v>76.527503967285156</v>
      </c>
      <c r="E6144" s="132">
        <v>-1.0016546825811219</v>
      </c>
      <c r="F6144" s="132">
        <v>43.47101785300255</v>
      </c>
      <c r="G6144" s="92">
        <v>103.21888732910156</v>
      </c>
      <c r="H6144" s="91">
        <v>72.790618896484375</v>
      </c>
      <c r="I6144" s="90">
        <v>94.985275268554688</v>
      </c>
    </row>
    <row r="6145" spans="1:9">
      <c r="A6145" s="65" t="s">
        <v>552</v>
      </c>
      <c r="B6145" s="65" t="s">
        <v>551</v>
      </c>
      <c r="C6145" s="131">
        <v>8.7810000000000006</v>
      </c>
      <c r="D6145" s="132">
        <v>77.105964660644531</v>
      </c>
      <c r="E6145" s="132">
        <v>2.6474807106362319</v>
      </c>
      <c r="F6145" s="132">
        <v>41.736879100281165</v>
      </c>
      <c r="G6145" s="92">
        <v>97.747306823730469</v>
      </c>
      <c r="H6145" s="91">
        <v>69.417396545410156</v>
      </c>
      <c r="I6145" s="90">
        <v>90.081489562988281</v>
      </c>
    </row>
    <row r="6146" spans="1:9">
      <c r="A6146" s="65" t="s">
        <v>550</v>
      </c>
      <c r="B6146" s="65" t="s">
        <v>549</v>
      </c>
      <c r="C6146" s="131">
        <v>15.427</v>
      </c>
      <c r="D6146" s="132">
        <v>237.99232482910156</v>
      </c>
      <c r="E6146" s="132">
        <v>-0.60726862844684026</v>
      </c>
      <c r="F6146" s="132">
        <v>43.555330243337195</v>
      </c>
      <c r="G6146" s="92">
        <v>111.65699005126953</v>
      </c>
      <c r="H6146" s="91">
        <v>76.104141235351563</v>
      </c>
      <c r="I6146" s="90">
        <v>102.03671264648438</v>
      </c>
    </row>
    <row r="6147" spans="1:9">
      <c r="A6147" s="65" t="s">
        <v>548</v>
      </c>
      <c r="B6147" s="65" t="s">
        <v>547</v>
      </c>
      <c r="C6147" s="131">
        <v>21.260999999999999</v>
      </c>
      <c r="D6147" s="132">
        <v>452.03012084960938</v>
      </c>
      <c r="E6147" s="132">
        <v>2.4380389918504437</v>
      </c>
      <c r="F6147" s="132">
        <v>38.938129365871362</v>
      </c>
      <c r="G6147" s="92">
        <v>113.2493896484375</v>
      </c>
      <c r="H6147" s="91">
        <v>73.182418823242188</v>
      </c>
      <c r="I6147" s="90">
        <v>102.40763092041016</v>
      </c>
    </row>
    <row r="6148" spans="1:9">
      <c r="A6148" s="65" t="s">
        <v>546</v>
      </c>
      <c r="B6148" s="65" t="s">
        <v>545</v>
      </c>
      <c r="C6148" s="131">
        <v>21.856999999999999</v>
      </c>
      <c r="D6148" s="132">
        <v>477.72845458984375</v>
      </c>
      <c r="E6148" s="132">
        <v>2.7232559909632075</v>
      </c>
      <c r="F6148" s="132">
        <v>45.721389108129436</v>
      </c>
      <c r="G6148" s="92">
        <v>115.01320648193359</v>
      </c>
      <c r="H6148" s="91">
        <v>75.894813537597656</v>
      </c>
      <c r="I6148" s="90">
        <v>104.42812347412109</v>
      </c>
    </row>
    <row r="6149" spans="1:9">
      <c r="A6149" s="65" t="s">
        <v>544</v>
      </c>
      <c r="B6149" s="65" t="s">
        <v>543</v>
      </c>
      <c r="C6149" s="131">
        <v>23.927</v>
      </c>
      <c r="D6149" s="132">
        <v>572.5013427734375</v>
      </c>
      <c r="E6149" s="132">
        <v>-1.1928112702520222E-2</v>
      </c>
      <c r="F6149" s="132">
        <v>44.218500057957577</v>
      </c>
      <c r="G6149" s="92">
        <v>120.73429870605469</v>
      </c>
      <c r="H6149" s="91">
        <v>77.21759033203125</v>
      </c>
      <c r="I6149" s="90">
        <v>108.95907592773438</v>
      </c>
    </row>
    <row r="6150" spans="1:9">
      <c r="A6150" s="65" t="s">
        <v>542</v>
      </c>
      <c r="B6150" s="65" t="s">
        <v>541</v>
      </c>
      <c r="C6150" s="131">
        <v>16.641999999999999</v>
      </c>
      <c r="D6150" s="132">
        <v>276.9561767578125</v>
      </c>
      <c r="E6150" s="132">
        <v>-1.0289517028402659</v>
      </c>
      <c r="F6150" s="132">
        <v>42.708339153513059</v>
      </c>
      <c r="G6150" s="92">
        <v>113.57131195068359</v>
      </c>
      <c r="H6150" s="91">
        <v>76.455894470214844</v>
      </c>
      <c r="I6150" s="90">
        <v>103.52822113037109</v>
      </c>
    </row>
    <row r="6151" spans="1:9">
      <c r="A6151" s="65" t="s">
        <v>540</v>
      </c>
      <c r="B6151" s="65" t="s">
        <v>539</v>
      </c>
      <c r="C6151" s="131">
        <v>23.923999999999999</v>
      </c>
      <c r="D6151" s="132">
        <v>572.3577880859375</v>
      </c>
      <c r="E6151" s="132">
        <v>-0.42010116841681427</v>
      </c>
      <c r="F6151" s="132">
        <v>42.147011952191235</v>
      </c>
      <c r="G6151" s="92">
        <v>120.84453582763672</v>
      </c>
      <c r="H6151" s="91">
        <v>76.633049011230469</v>
      </c>
      <c r="I6151" s="90">
        <v>108.88130950927734</v>
      </c>
    </row>
    <row r="6152" spans="1:9">
      <c r="A6152" s="65" t="s">
        <v>538</v>
      </c>
      <c r="B6152" s="65" t="s">
        <v>537</v>
      </c>
      <c r="C6152" s="131">
        <v>19.986999999999998</v>
      </c>
      <c r="D6152" s="132">
        <v>399.48016357421875</v>
      </c>
      <c r="E6152" s="132">
        <v>-0.97309160055113064</v>
      </c>
      <c r="F6152" s="132">
        <v>42.529259451061627</v>
      </c>
      <c r="G6152" s="92">
        <v>117.41341400146484</v>
      </c>
      <c r="H6152" s="91">
        <v>77.067817687988281</v>
      </c>
      <c r="I6152" s="90">
        <v>106.49626159667969</v>
      </c>
    </row>
    <row r="6153" spans="1:9">
      <c r="A6153" s="65" t="s">
        <v>536</v>
      </c>
      <c r="B6153" s="65" t="s">
        <v>535</v>
      </c>
      <c r="C6153" s="131">
        <v>19.09</v>
      </c>
      <c r="D6153" s="132">
        <v>364.4281005859375</v>
      </c>
      <c r="E6153" s="132">
        <v>1.6911042487231149</v>
      </c>
      <c r="F6153" s="132">
        <v>29.660455872306066</v>
      </c>
      <c r="G6153" s="92">
        <v>109.76935577392578</v>
      </c>
      <c r="H6153" s="91">
        <v>69.507858276367188</v>
      </c>
      <c r="I6153" s="90">
        <v>98.874961853027344</v>
      </c>
    </row>
    <row r="6154" spans="1:9">
      <c r="A6154" s="65" t="s">
        <v>534</v>
      </c>
      <c r="B6154" s="65" t="s">
        <v>533</v>
      </c>
      <c r="C6154" s="131">
        <v>10.829000000000001</v>
      </c>
      <c r="D6154" s="132">
        <v>117.26724243164063</v>
      </c>
      <c r="E6154" s="132">
        <v>0.13808517521588365</v>
      </c>
      <c r="F6154" s="132">
        <v>42.425092798812173</v>
      </c>
      <c r="G6154" s="92">
        <v>104.30176544189453</v>
      </c>
      <c r="H6154" s="91">
        <v>72.868476867675781</v>
      </c>
      <c r="I6154" s="90">
        <v>95.79620361328125</v>
      </c>
    </row>
    <row r="6155" spans="1:9">
      <c r="A6155" s="65" t="s">
        <v>532</v>
      </c>
      <c r="B6155" s="65" t="s">
        <v>531</v>
      </c>
      <c r="C6155" s="131">
        <v>19.013999999999999</v>
      </c>
      <c r="D6155" s="132">
        <v>361.53219604492188</v>
      </c>
      <c r="E6155" s="132">
        <v>0.57146915104422125</v>
      </c>
      <c r="F6155" s="132">
        <v>40.30479357162649</v>
      </c>
      <c r="G6155" s="92">
        <v>113.62350463867188</v>
      </c>
      <c r="H6155" s="91">
        <v>74.84210205078125</v>
      </c>
      <c r="I6155" s="90">
        <v>103.12960815429688</v>
      </c>
    </row>
    <row r="6156" spans="1:9">
      <c r="A6156" s="65" t="s">
        <v>530</v>
      </c>
      <c r="B6156" s="65" t="s">
        <v>529</v>
      </c>
      <c r="C6156" s="131">
        <v>11</v>
      </c>
      <c r="D6156" s="132">
        <v>121</v>
      </c>
      <c r="E6156" s="132">
        <v>0.42119966498808381</v>
      </c>
      <c r="F6156" s="132">
        <v>44.238381339459266</v>
      </c>
      <c r="G6156" s="92">
        <v>104.54178619384766</v>
      </c>
      <c r="H6156" s="91">
        <v>73.535812377929688</v>
      </c>
      <c r="I6156" s="90">
        <v>96.15185546875</v>
      </c>
    </row>
    <row r="6157" spans="1:9">
      <c r="A6157" s="65" t="s">
        <v>528</v>
      </c>
      <c r="B6157" s="65" t="s">
        <v>527</v>
      </c>
      <c r="C6157" s="131">
        <v>14.375999999999999</v>
      </c>
      <c r="D6157" s="132">
        <v>206.66937255859375</v>
      </c>
      <c r="E6157" s="132">
        <v>-0.6032261849568884</v>
      </c>
      <c r="F6157" s="132">
        <v>44.344529262086517</v>
      </c>
      <c r="G6157" s="92">
        <v>110.49050903320313</v>
      </c>
      <c r="H6157" s="91">
        <v>76.026290893554688</v>
      </c>
      <c r="I6157" s="90">
        <v>101.16480255126953</v>
      </c>
    </row>
    <row r="6158" spans="1:9">
      <c r="A6158" s="65" t="s">
        <v>526</v>
      </c>
      <c r="B6158" s="65" t="s">
        <v>525</v>
      </c>
      <c r="C6158" s="131">
        <v>23.209</v>
      </c>
      <c r="D6158" s="132">
        <v>538.65765380859375</v>
      </c>
      <c r="E6158" s="132">
        <v>-0.40268609298747665</v>
      </c>
      <c r="F6158" s="132">
        <v>42.064690026954175</v>
      </c>
      <c r="G6158" s="92">
        <v>120.05142211914063</v>
      </c>
      <c r="H6158" s="91">
        <v>76.619979858398438</v>
      </c>
      <c r="I6158" s="90">
        <v>108.29927062988281</v>
      </c>
    </row>
    <row r="6159" spans="1:9">
      <c r="A6159" s="65" t="s">
        <v>524</v>
      </c>
      <c r="B6159" s="65" t="s">
        <v>523</v>
      </c>
      <c r="C6159" s="131">
        <v>8.6890000000000001</v>
      </c>
      <c r="D6159" s="132">
        <v>75.49871826171875</v>
      </c>
      <c r="E6159" s="132">
        <v>3.631210387478415</v>
      </c>
      <c r="F6159" s="132">
        <v>42.659903518728719</v>
      </c>
      <c r="G6159" s="92">
        <v>96.437362670898438</v>
      </c>
      <c r="H6159" s="91">
        <v>69.029136657714844</v>
      </c>
      <c r="I6159" s="90">
        <v>89.020942687988281</v>
      </c>
    </row>
    <row r="6160" spans="1:9">
      <c r="A6160" s="65" t="s">
        <v>522</v>
      </c>
      <c r="B6160" s="65" t="s">
        <v>521</v>
      </c>
      <c r="C6160" s="131">
        <v>11.406000000000001</v>
      </c>
      <c r="D6160" s="132">
        <v>130.09683227539063</v>
      </c>
      <c r="E6160" s="132">
        <v>0.41655339994760254</v>
      </c>
      <c r="F6160" s="132">
        <v>39.721212643183186</v>
      </c>
      <c r="G6160" s="92">
        <v>104.09821319580078</v>
      </c>
      <c r="H6160" s="91">
        <v>71.850669860839844</v>
      </c>
      <c r="I6160" s="90">
        <v>95.372322082519531</v>
      </c>
    </row>
    <row r="6161" spans="1:9">
      <c r="A6161" s="65" t="s">
        <v>520</v>
      </c>
      <c r="B6161" s="65" t="s">
        <v>519</v>
      </c>
      <c r="C6161" s="131">
        <v>21.696000000000002</v>
      </c>
      <c r="D6161" s="132">
        <v>470.7164306640625</v>
      </c>
      <c r="E6161" s="132">
        <v>-0.45221853372311316</v>
      </c>
      <c r="F6161" s="132">
        <v>42.15365551425031</v>
      </c>
      <c r="G6161" s="92">
        <v>118.50996398925781</v>
      </c>
      <c r="H6161" s="91">
        <v>76.68182373046875</v>
      </c>
      <c r="I6161" s="90">
        <v>107.191650390625</v>
      </c>
    </row>
    <row r="6162" spans="1:9">
      <c r="A6162" s="65" t="s">
        <v>518</v>
      </c>
      <c r="B6162" s="65" t="s">
        <v>517</v>
      </c>
      <c r="C6162" s="131">
        <v>22.6</v>
      </c>
      <c r="D6162" s="132">
        <v>510.760009765625</v>
      </c>
      <c r="E6162" s="132">
        <v>3.4476905616252829</v>
      </c>
      <c r="F6162" s="132">
        <v>38.025360050093923</v>
      </c>
      <c r="G6162" s="92">
        <v>113.08742523193359</v>
      </c>
      <c r="H6162" s="91">
        <v>72.104515075683594</v>
      </c>
      <c r="I6162" s="90">
        <v>101.99782562255859</v>
      </c>
    </row>
    <row r="6163" spans="1:9">
      <c r="A6163" s="65" t="s">
        <v>516</v>
      </c>
      <c r="B6163" s="65" t="s">
        <v>515</v>
      </c>
      <c r="C6163" s="131">
        <v>23.527999999999999</v>
      </c>
      <c r="D6163" s="132">
        <v>553.5667724609375</v>
      </c>
      <c r="E6163" s="132">
        <v>3.6884324904121373</v>
      </c>
      <c r="F6163" s="132">
        <v>39.362934362934361</v>
      </c>
      <c r="G6163" s="92">
        <v>114.0321044921875</v>
      </c>
      <c r="H6163" s="91">
        <v>72.47735595703125</v>
      </c>
      <c r="I6163" s="90">
        <v>102.78776550292969</v>
      </c>
    </row>
    <row r="6164" spans="1:9">
      <c r="A6164" s="65" t="s">
        <v>514</v>
      </c>
      <c r="B6164" s="65" t="s">
        <v>513</v>
      </c>
      <c r="C6164" s="131">
        <v>23.515000000000001</v>
      </c>
      <c r="D6164" s="132">
        <v>552.9552001953125</v>
      </c>
      <c r="E6164" s="132">
        <v>3.2880268378311324</v>
      </c>
      <c r="F6164" s="132">
        <v>41.00874853302038</v>
      </c>
      <c r="G6164" s="92">
        <v>114.94777679443359</v>
      </c>
      <c r="H6164" s="91">
        <v>73.470413208007813</v>
      </c>
      <c r="I6164" s="90">
        <v>103.72438049316406</v>
      </c>
    </row>
    <row r="6165" spans="1:9">
      <c r="A6165" s="65" t="s">
        <v>512</v>
      </c>
      <c r="B6165" s="65" t="s">
        <v>511</v>
      </c>
      <c r="C6165" s="131">
        <v>19.260999999999999</v>
      </c>
      <c r="D6165" s="132">
        <v>370.98611450195313</v>
      </c>
      <c r="E6165" s="132">
        <v>-0.74438272568768638</v>
      </c>
      <c r="F6165" s="132">
        <v>43.416558861578267</v>
      </c>
      <c r="G6165" s="92">
        <v>116.45386505126953</v>
      </c>
      <c r="H6165" s="91">
        <v>77.169075012207031</v>
      </c>
      <c r="I6165" s="90">
        <v>105.82376098632813</v>
      </c>
    </row>
    <row r="6166" spans="1:9">
      <c r="A6166" s="65" t="s">
        <v>510</v>
      </c>
      <c r="B6166" s="65" t="s">
        <v>509</v>
      </c>
      <c r="C6166" s="131">
        <v>24.882000000000001</v>
      </c>
      <c r="D6166" s="132">
        <v>619.11395263671875</v>
      </c>
      <c r="E6166" s="132">
        <v>2.7696858972623688</v>
      </c>
      <c r="F6166" s="132">
        <v>36.730704225352113</v>
      </c>
      <c r="G6166" s="92">
        <v>116.13761901855469</v>
      </c>
      <c r="H6166" s="91">
        <v>71.916229248046875</v>
      </c>
      <c r="I6166" s="90">
        <v>104.17171478271484</v>
      </c>
    </row>
    <row r="6167" spans="1:9">
      <c r="A6167" s="65" t="s">
        <v>508</v>
      </c>
      <c r="B6167" s="65" t="s">
        <v>507</v>
      </c>
      <c r="C6167" s="131">
        <v>19.146000000000001</v>
      </c>
      <c r="D6167" s="132">
        <v>366.56930541992188</v>
      </c>
      <c r="E6167" s="132">
        <v>3.5938642740659179</v>
      </c>
      <c r="F6167" s="132">
        <v>36.050339199685382</v>
      </c>
      <c r="G6167" s="92">
        <v>108.57942962646484</v>
      </c>
      <c r="H6167" s="91">
        <v>70.852676391601563</v>
      </c>
      <c r="I6167" s="90">
        <v>98.37091064453125</v>
      </c>
    </row>
    <row r="6168" spans="1:9">
      <c r="A6168" s="65" t="s">
        <v>506</v>
      </c>
      <c r="B6168" s="65" t="s">
        <v>505</v>
      </c>
      <c r="C6168" s="131">
        <v>20.734999999999999</v>
      </c>
      <c r="D6168" s="132">
        <v>429.94021606445313</v>
      </c>
      <c r="E6168" s="132">
        <v>3.2587228696957524</v>
      </c>
      <c r="F6168" s="132">
        <v>42.684276729559748</v>
      </c>
      <c r="G6168" s="92">
        <v>112.34170532226563</v>
      </c>
      <c r="H6168" s="91">
        <v>74.136756896972656</v>
      </c>
      <c r="I6168" s="90">
        <v>102.00379180908203</v>
      </c>
    </row>
    <row r="6169" spans="1:9">
      <c r="A6169" s="65" t="s">
        <v>504</v>
      </c>
      <c r="B6169" s="65" t="s">
        <v>503</v>
      </c>
      <c r="C6169" s="131">
        <v>8.2230000000000008</v>
      </c>
      <c r="D6169" s="132">
        <v>67.617729187011719</v>
      </c>
      <c r="E6169" s="132">
        <v>0.75205726426529873</v>
      </c>
      <c r="F6169" s="132">
        <v>39.027347781217749</v>
      </c>
      <c r="G6169" s="92">
        <v>99.009712219238281</v>
      </c>
      <c r="H6169" s="91">
        <v>69.244956970214844</v>
      </c>
      <c r="I6169" s="90">
        <v>90.955642700195313</v>
      </c>
    </row>
    <row r="6170" spans="1:9">
      <c r="A6170" s="65" t="s">
        <v>502</v>
      </c>
      <c r="B6170" s="65" t="s">
        <v>501</v>
      </c>
      <c r="C6170" s="131">
        <v>11.004</v>
      </c>
      <c r="D6170" s="132">
        <v>121.0880126953125</v>
      </c>
      <c r="E6170" s="132">
        <v>1.1903918559125359</v>
      </c>
      <c r="F6170" s="132">
        <v>41.282954286148929</v>
      </c>
      <c r="G6170" s="92">
        <v>102.80788421630859</v>
      </c>
      <c r="H6170" s="91">
        <v>71.719451904296875</v>
      </c>
      <c r="I6170" s="90">
        <v>94.395637512207031</v>
      </c>
    </row>
    <row r="6171" spans="1:9">
      <c r="A6171" s="65" t="s">
        <v>500</v>
      </c>
      <c r="B6171" s="65" t="s">
        <v>499</v>
      </c>
      <c r="C6171" s="131">
        <v>12.749000000000001</v>
      </c>
      <c r="D6171" s="132">
        <v>162.53700256347656</v>
      </c>
      <c r="E6171" s="132">
        <v>-0.24353315282669855</v>
      </c>
      <c r="F6171" s="132">
        <v>30.711862695608279</v>
      </c>
      <c r="G6171" s="92">
        <v>104.82746124267578</v>
      </c>
      <c r="H6171" s="91">
        <v>69.212730407714844</v>
      </c>
      <c r="I6171" s="90">
        <v>95.190437316894531</v>
      </c>
    </row>
    <row r="6172" spans="1:9">
      <c r="A6172" s="65" t="s">
        <v>498</v>
      </c>
      <c r="B6172" s="65" t="s">
        <v>497</v>
      </c>
      <c r="C6172" s="131">
        <v>12.396000000000001</v>
      </c>
      <c r="D6172" s="132">
        <v>153.66081237792969</v>
      </c>
      <c r="E6172" s="132">
        <v>2.3355746362091523</v>
      </c>
      <c r="F6172" s="132">
        <v>40.10800465967715</v>
      </c>
      <c r="G6172" s="92">
        <v>102.81982421875</v>
      </c>
      <c r="H6172" s="91">
        <v>71.155342102050781</v>
      </c>
      <c r="I6172" s="90">
        <v>94.251701354980469</v>
      </c>
    </row>
    <row r="6173" spans="1:9">
      <c r="A6173" s="65" t="s">
        <v>496</v>
      </c>
      <c r="B6173" s="65" t="s">
        <v>495</v>
      </c>
      <c r="C6173" s="131">
        <v>10.368</v>
      </c>
      <c r="D6173" s="132">
        <v>107.49542236328125</v>
      </c>
      <c r="E6173" s="132">
        <v>1.5163897254776941</v>
      </c>
      <c r="F6173" s="132">
        <v>37.935855263157897</v>
      </c>
      <c r="G6173" s="92">
        <v>100.72737884521484</v>
      </c>
      <c r="H6173" s="91">
        <v>69.672111511230469</v>
      </c>
      <c r="I6173" s="90">
        <v>92.324104309082031</v>
      </c>
    </row>
    <row r="6174" spans="1:9">
      <c r="A6174" s="65" t="s">
        <v>494</v>
      </c>
      <c r="B6174" s="65" t="s">
        <v>493</v>
      </c>
      <c r="C6174" s="131">
        <v>6.7709999999999999</v>
      </c>
      <c r="D6174" s="132">
        <v>45.846439361572266</v>
      </c>
      <c r="E6174" s="132">
        <v>-0.56015563692249137</v>
      </c>
      <c r="F6174" s="132">
        <v>44.608635525507069</v>
      </c>
      <c r="G6174" s="92">
        <v>99.975234985351563</v>
      </c>
      <c r="H6174" s="91">
        <v>71.464225769042969</v>
      </c>
      <c r="I6174" s="90">
        <v>92.260414123535156</v>
      </c>
    </row>
    <row r="6175" spans="1:9">
      <c r="A6175" s="65" t="s">
        <v>492</v>
      </c>
      <c r="B6175" s="65" t="s">
        <v>491</v>
      </c>
      <c r="C6175" s="131">
        <v>23.097000000000001</v>
      </c>
      <c r="D6175" s="132">
        <v>533.471435546875</v>
      </c>
      <c r="E6175" s="132">
        <v>-0.74647464371647798</v>
      </c>
      <c r="F6175" s="132">
        <v>47.863768559620389</v>
      </c>
      <c r="G6175" s="92">
        <v>121.70626068115234</v>
      </c>
      <c r="H6175" s="91">
        <v>79.342765808105469</v>
      </c>
      <c r="I6175" s="90">
        <v>110.24308776855469</v>
      </c>
    </row>
    <row r="6176" spans="1:9">
      <c r="A6176" s="65" t="s">
        <v>490</v>
      </c>
      <c r="B6176" s="65" t="s">
        <v>489</v>
      </c>
      <c r="C6176" s="131">
        <v>3.2589999999999999</v>
      </c>
      <c r="D6176" s="132">
        <v>10.621081352233887</v>
      </c>
      <c r="E6176" s="132">
        <v>3.1526479049912588</v>
      </c>
      <c r="F6176" s="132">
        <v>41.98519562918576</v>
      </c>
      <c r="G6176" s="92">
        <v>88.8135986328125</v>
      </c>
      <c r="H6176" s="91">
        <v>64.508392333984375</v>
      </c>
      <c r="I6176" s="90">
        <v>82.236831665039063</v>
      </c>
    </row>
    <row r="6177" spans="1:9">
      <c r="A6177" s="65" t="s">
        <v>488</v>
      </c>
      <c r="B6177" s="65" t="s">
        <v>487</v>
      </c>
      <c r="C6177" s="131">
        <v>4.9450000000000003</v>
      </c>
      <c r="D6177" s="132">
        <v>24.453025817871094</v>
      </c>
      <c r="E6177" s="132">
        <v>2.9425691120621003</v>
      </c>
      <c r="F6177" s="132">
        <v>35.986388244392884</v>
      </c>
      <c r="G6177" s="92">
        <v>90.385162353515625</v>
      </c>
      <c r="H6177" s="91">
        <v>63.689876556396484</v>
      </c>
      <c r="I6177" s="90">
        <v>83.161659240722656</v>
      </c>
    </row>
    <row r="6178" spans="1:9">
      <c r="A6178" s="65" t="s">
        <v>486</v>
      </c>
      <c r="B6178" s="65" t="s">
        <v>485</v>
      </c>
      <c r="C6178" s="131">
        <v>3.395</v>
      </c>
      <c r="D6178" s="132">
        <v>11.52602481842041</v>
      </c>
      <c r="E6178" s="132">
        <v>2.4637279599448747</v>
      </c>
      <c r="F6178" s="132">
        <v>44.539235080778106</v>
      </c>
      <c r="G6178" s="92">
        <v>90.564064025878906</v>
      </c>
      <c r="H6178" s="91">
        <v>66.230743408203125</v>
      </c>
      <c r="I6178" s="90">
        <v>83.979690551757813</v>
      </c>
    </row>
    <row r="6179" spans="1:9">
      <c r="A6179" s="65" t="s">
        <v>484</v>
      </c>
      <c r="B6179" s="65" t="s">
        <v>483</v>
      </c>
      <c r="C6179" s="131">
        <v>6.875</v>
      </c>
      <c r="D6179" s="132">
        <v>47.265625</v>
      </c>
      <c r="E6179" s="132">
        <v>-0.84695501515725813</v>
      </c>
      <c r="F6179" s="132">
        <v>45.308390022675738</v>
      </c>
      <c r="G6179" s="92">
        <v>100.68808746337891</v>
      </c>
      <c r="H6179" s="91">
        <v>72.054367065429688</v>
      </c>
      <c r="I6179" s="90">
        <v>92.9400634765625</v>
      </c>
    </row>
    <row r="6180" spans="1:9">
      <c r="A6180" s="65" t="s">
        <v>482</v>
      </c>
      <c r="B6180" s="65" t="s">
        <v>481</v>
      </c>
      <c r="C6180" s="131">
        <v>4.0140000000000002</v>
      </c>
      <c r="D6180" s="132">
        <v>16.11219596862793</v>
      </c>
      <c r="E6180" s="132">
        <v>3.4436186921649852</v>
      </c>
      <c r="F6180" s="132">
        <v>39.514493830830979</v>
      </c>
      <c r="G6180" s="92">
        <v>89.032707214355469</v>
      </c>
      <c r="H6180" s="91">
        <v>63.971023559570313</v>
      </c>
      <c r="I6180" s="90">
        <v>82.251243591308594</v>
      </c>
    </row>
    <row r="6181" spans="1:9">
      <c r="A6181" s="65" t="s">
        <v>480</v>
      </c>
      <c r="B6181" s="65" t="s">
        <v>479</v>
      </c>
      <c r="C6181" s="131">
        <v>2.3719999999999999</v>
      </c>
      <c r="D6181" s="132">
        <v>5.6263837814331055</v>
      </c>
      <c r="E6181" s="132">
        <v>3.4695688736085049</v>
      </c>
      <c r="F6181" s="132">
        <v>40.908262849707221</v>
      </c>
      <c r="G6181" s="92">
        <v>86.725631713867188</v>
      </c>
      <c r="H6181" s="91">
        <v>62.928401947021484</v>
      </c>
      <c r="I6181" s="90">
        <v>80.28631591796875</v>
      </c>
    </row>
    <row r="6182" spans="1:9">
      <c r="A6182" s="65" t="s">
        <v>478</v>
      </c>
      <c r="B6182" s="65" t="s">
        <v>477</v>
      </c>
      <c r="C6182" s="131">
        <v>2.827</v>
      </c>
      <c r="D6182" s="132">
        <v>7.9919290542602539</v>
      </c>
      <c r="E6182" s="132">
        <v>1.2395686759499407E-2</v>
      </c>
      <c r="F6182" s="132">
        <v>41.978837512683</v>
      </c>
      <c r="G6182" s="92">
        <v>92.548751831054688</v>
      </c>
      <c r="H6182" s="91">
        <v>66.3642578125</v>
      </c>
      <c r="I6182" s="90">
        <v>85.463462829589844</v>
      </c>
    </row>
    <row r="6183" spans="1:9">
      <c r="A6183" s="65" t="s">
        <v>476</v>
      </c>
      <c r="B6183" s="65" t="s">
        <v>475</v>
      </c>
      <c r="C6183" s="131">
        <v>1.7370000000000001</v>
      </c>
      <c r="D6183" s="132">
        <v>3.0171689987182617</v>
      </c>
      <c r="E6183" s="132">
        <v>3.2030964047642354</v>
      </c>
      <c r="F6183" s="132">
        <v>46.653876739562627</v>
      </c>
      <c r="G6183" s="92">
        <v>87.362030029296875</v>
      </c>
      <c r="H6183" s="91">
        <v>64.906944274902344</v>
      </c>
      <c r="I6183" s="90">
        <v>81.285888671875</v>
      </c>
    </row>
    <row r="6184" spans="1:9">
      <c r="A6184" s="65" t="s">
        <v>474</v>
      </c>
      <c r="B6184" s="65" t="s">
        <v>473</v>
      </c>
      <c r="C6184" s="131">
        <v>1.0109999999999999</v>
      </c>
      <c r="D6184" s="132">
        <v>1.0221209526062012</v>
      </c>
      <c r="E6184" s="132">
        <v>3.2991101799689146</v>
      </c>
      <c r="F6184" s="132">
        <v>40.019784796945508</v>
      </c>
      <c r="G6184" s="92">
        <v>84.576400756835938</v>
      </c>
      <c r="H6184" s="91">
        <v>61.230148315429688</v>
      </c>
      <c r="I6184" s="90">
        <v>78.259117126464844</v>
      </c>
    </row>
    <row r="6185" spans="1:9">
      <c r="A6185" s="65" t="s">
        <v>472</v>
      </c>
      <c r="B6185" s="65" t="s">
        <v>471</v>
      </c>
      <c r="C6185" s="131">
        <v>7.4059999999999997</v>
      </c>
      <c r="D6185" s="132">
        <v>54.848834991455078</v>
      </c>
      <c r="E6185" s="132">
        <v>-0.14129394616217875</v>
      </c>
      <c r="F6185" s="132">
        <v>44.514002260454603</v>
      </c>
      <c r="G6185" s="92">
        <v>100.29957580566406</v>
      </c>
      <c r="H6185" s="91">
        <v>71.6187744140625</v>
      </c>
      <c r="I6185" s="90">
        <v>92.538810729980469</v>
      </c>
    </row>
    <row r="6186" spans="1:9">
      <c r="A6186" s="65" t="s">
        <v>470</v>
      </c>
      <c r="B6186" s="65" t="s">
        <v>469</v>
      </c>
      <c r="C6186" s="131">
        <v>17.853000000000002</v>
      </c>
      <c r="D6186" s="132">
        <v>318.7296142578125</v>
      </c>
      <c r="E6186" s="132">
        <v>-0.70334958075117648</v>
      </c>
      <c r="F6186" s="132">
        <v>45.525462212131039</v>
      </c>
      <c r="G6186" s="92">
        <v>115.20692443847656</v>
      </c>
      <c r="H6186" s="91">
        <v>77.747695922851563</v>
      </c>
      <c r="I6186" s="90">
        <v>105.07080078125</v>
      </c>
    </row>
    <row r="6187" spans="1:9">
      <c r="A6187" s="65" t="s">
        <v>468</v>
      </c>
      <c r="B6187" s="65" t="s">
        <v>467</v>
      </c>
      <c r="C6187" s="131">
        <v>7.0389999999999997</v>
      </c>
      <c r="D6187" s="132">
        <v>49.547519683837891</v>
      </c>
      <c r="E6187" s="132">
        <v>0.1665675638094645</v>
      </c>
      <c r="F6187" s="132">
        <v>45.875159887439246</v>
      </c>
      <c r="G6187" s="92">
        <v>99.63043212890625</v>
      </c>
      <c r="H6187" s="91">
        <v>71.687675476074219</v>
      </c>
      <c r="I6187" s="90">
        <v>92.069374084472656</v>
      </c>
    </row>
    <row r="6188" spans="1:9">
      <c r="A6188" s="65" t="s">
        <v>466</v>
      </c>
      <c r="B6188" s="65" t="s">
        <v>465</v>
      </c>
      <c r="C6188" s="131">
        <v>14.815</v>
      </c>
      <c r="D6188" s="132">
        <v>219.48422241210938</v>
      </c>
      <c r="E6188" s="132">
        <v>3.5064662760821146</v>
      </c>
      <c r="F6188" s="132">
        <v>39.818306761957118</v>
      </c>
      <c r="G6188" s="92">
        <v>104.26448822021484</v>
      </c>
      <c r="H6188" s="91">
        <v>71.28399658203125</v>
      </c>
      <c r="I6188" s="90">
        <v>95.34027099609375</v>
      </c>
    </row>
    <row r="6189" spans="1:9">
      <c r="A6189" s="65" t="s">
        <v>464</v>
      </c>
      <c r="B6189" s="65" t="s">
        <v>463</v>
      </c>
      <c r="C6189" s="131">
        <v>14.792999999999999</v>
      </c>
      <c r="D6189" s="132">
        <v>218.83285522460938</v>
      </c>
      <c r="E6189" s="132">
        <v>0.74630685316389744</v>
      </c>
      <c r="F6189" s="132">
        <v>41.972224997502245</v>
      </c>
      <c r="G6189" s="92">
        <v>108.59811401367188</v>
      </c>
      <c r="H6189" s="91">
        <v>74.202911376953125</v>
      </c>
      <c r="I6189" s="90">
        <v>99.291084289550781</v>
      </c>
    </row>
    <row r="6190" spans="1:9">
      <c r="A6190" s="65" t="s">
        <v>462</v>
      </c>
      <c r="B6190" s="65" t="s">
        <v>461</v>
      </c>
      <c r="C6190" s="131">
        <v>14.565</v>
      </c>
      <c r="D6190" s="132">
        <v>212.13922119140625</v>
      </c>
      <c r="E6190" s="132">
        <v>3.4366453241871628</v>
      </c>
      <c r="F6190" s="132">
        <v>42.311904113320622</v>
      </c>
      <c r="G6190" s="92">
        <v>104.59815979003906</v>
      </c>
      <c r="H6190" s="91">
        <v>72.296211242675781</v>
      </c>
      <c r="I6190" s="90">
        <v>95.8575439453125</v>
      </c>
    </row>
    <row r="6191" spans="1:9">
      <c r="A6191" s="65" t="s">
        <v>460</v>
      </c>
      <c r="B6191" s="65" t="s">
        <v>459</v>
      </c>
      <c r="C6191" s="131">
        <v>9.2539999999999996</v>
      </c>
      <c r="D6191" s="132">
        <v>85.636512756347656</v>
      </c>
      <c r="E6191" s="132">
        <v>0.39758219101975023</v>
      </c>
      <c r="F6191" s="132">
        <v>46.606065711878685</v>
      </c>
      <c r="G6191" s="92">
        <v>102.66796875</v>
      </c>
      <c r="H6191" s="91">
        <v>73.455642700195313</v>
      </c>
      <c r="I6191" s="90">
        <v>94.763381958007813</v>
      </c>
    </row>
    <row r="6192" spans="1:9">
      <c r="A6192" s="65" t="s">
        <v>458</v>
      </c>
      <c r="B6192" s="65" t="s">
        <v>457</v>
      </c>
      <c r="C6192" s="131">
        <v>9.8439999999999994</v>
      </c>
      <c r="D6192" s="132">
        <v>96.904335021972656</v>
      </c>
      <c r="E6192" s="132">
        <v>2.3952948515074421</v>
      </c>
      <c r="F6192" s="132">
        <v>45.352780405760541</v>
      </c>
      <c r="G6192" s="92">
        <v>100.41027069091797</v>
      </c>
      <c r="H6192" s="91">
        <v>71.857749938964844</v>
      </c>
      <c r="I6192" s="90">
        <v>92.684219360351563</v>
      </c>
    </row>
    <row r="6193" spans="1:9">
      <c r="A6193" s="65" t="s">
        <v>456</v>
      </c>
      <c r="B6193" s="65" t="s">
        <v>455</v>
      </c>
      <c r="C6193" s="131">
        <v>12.311</v>
      </c>
      <c r="D6193" s="132">
        <v>151.56071472167969</v>
      </c>
      <c r="E6193" s="132">
        <v>1.7641091029600746</v>
      </c>
      <c r="F6193" s="132">
        <v>38.572810654604851</v>
      </c>
      <c r="G6193" s="92">
        <v>103.16854095458984</v>
      </c>
      <c r="H6193" s="91">
        <v>70.873680114746094</v>
      </c>
      <c r="I6193" s="90">
        <v>94.429847717285156</v>
      </c>
    </row>
    <row r="6194" spans="1:9">
      <c r="A6194" s="65" t="s">
        <v>454</v>
      </c>
      <c r="B6194" s="65" t="s">
        <v>453</v>
      </c>
      <c r="C6194" s="131">
        <v>13.058</v>
      </c>
      <c r="D6194" s="132">
        <v>170.51136779785156</v>
      </c>
      <c r="E6194" s="132">
        <v>3.3459899865045442</v>
      </c>
      <c r="F6194" s="132">
        <v>38.178356077435737</v>
      </c>
      <c r="G6194" s="92">
        <v>101.84793853759766</v>
      </c>
      <c r="H6194" s="91">
        <v>69.929573059082031</v>
      </c>
      <c r="I6194" s="90">
        <v>93.21112060546875</v>
      </c>
    </row>
    <row r="6195" spans="1:9">
      <c r="A6195" s="65" t="s">
        <v>452</v>
      </c>
      <c r="B6195" s="65" t="s">
        <v>451</v>
      </c>
      <c r="C6195" s="131">
        <v>13.654</v>
      </c>
      <c r="D6195" s="132">
        <v>186.43171691894531</v>
      </c>
      <c r="E6195" s="132">
        <v>3.425729767048733</v>
      </c>
      <c r="F6195" s="132">
        <v>40.544688457609809</v>
      </c>
      <c r="G6195" s="92">
        <v>103.0435791015625</v>
      </c>
      <c r="H6195" s="91">
        <v>71.158859252929688</v>
      </c>
      <c r="I6195" s="90">
        <v>94.415863037109375</v>
      </c>
    </row>
    <row r="6196" spans="1:9">
      <c r="A6196" s="65" t="s">
        <v>450</v>
      </c>
      <c r="B6196" s="65" t="s">
        <v>449</v>
      </c>
      <c r="C6196" s="131">
        <v>14.394</v>
      </c>
      <c r="D6196" s="132">
        <v>207.18724060058594</v>
      </c>
      <c r="E6196" s="132">
        <v>3.3306119486405921</v>
      </c>
      <c r="F6196" s="132">
        <v>41.096584649283876</v>
      </c>
      <c r="G6196" s="92">
        <v>104.2576904296875</v>
      </c>
      <c r="H6196" s="91">
        <v>71.785430908203125</v>
      </c>
      <c r="I6196" s="90">
        <v>95.470993041992188</v>
      </c>
    </row>
    <row r="6197" spans="1:9">
      <c r="A6197" s="65" t="s">
        <v>448</v>
      </c>
      <c r="B6197" s="65" t="s">
        <v>447</v>
      </c>
      <c r="C6197" s="131">
        <v>13.45</v>
      </c>
      <c r="D6197" s="132">
        <v>180.90249633789063</v>
      </c>
      <c r="E6197" s="132">
        <v>3.8546463963627975</v>
      </c>
      <c r="F6197" s="132">
        <v>36.781660571583366</v>
      </c>
      <c r="G6197" s="92">
        <v>101.33673858642578</v>
      </c>
      <c r="H6197" s="91">
        <v>69.150390625</v>
      </c>
      <c r="I6197" s="90">
        <v>92.627403259277344</v>
      </c>
    </row>
    <row r="6198" spans="1:9">
      <c r="A6198" s="65" t="s">
        <v>446</v>
      </c>
      <c r="B6198" s="65" t="s">
        <v>445</v>
      </c>
      <c r="C6198" s="131">
        <v>13.513</v>
      </c>
      <c r="D6198" s="132">
        <v>182.60116577148438</v>
      </c>
      <c r="E6198" s="132">
        <v>3.8061013422088621</v>
      </c>
      <c r="F6198" s="132">
        <v>39.06665497281179</v>
      </c>
      <c r="G6198" s="92">
        <v>101.99570465087891</v>
      </c>
      <c r="H6198" s="91">
        <v>70.187881469726563</v>
      </c>
      <c r="I6198" s="90">
        <v>93.3887939453125</v>
      </c>
    </row>
    <row r="6199" spans="1:9">
      <c r="A6199" s="65" t="s">
        <v>444</v>
      </c>
      <c r="B6199" s="65" t="s">
        <v>443</v>
      </c>
      <c r="C6199" s="131">
        <v>14</v>
      </c>
      <c r="D6199" s="132">
        <v>196</v>
      </c>
      <c r="E6199" s="132">
        <v>0.14456432992558874</v>
      </c>
      <c r="F6199" s="132">
        <v>43.561787072243348</v>
      </c>
      <c r="G6199" s="92">
        <v>108.77957153320313</v>
      </c>
      <c r="H6199" s="91">
        <v>74.987678527832031</v>
      </c>
      <c r="I6199" s="90">
        <v>99.635795593261719</v>
      </c>
    </row>
    <row r="6200" spans="1:9">
      <c r="A6200" s="65" t="s">
        <v>442</v>
      </c>
      <c r="B6200" s="65" t="s">
        <v>441</v>
      </c>
      <c r="C6200" s="131">
        <v>20.151</v>
      </c>
      <c r="D6200" s="132">
        <v>406.06280517578125</v>
      </c>
      <c r="E6200" s="132">
        <v>-0.18235883614678944</v>
      </c>
      <c r="F6200" s="132">
        <v>44.730838055472709</v>
      </c>
      <c r="G6200" s="92">
        <v>116.97768402099609</v>
      </c>
      <c r="H6200" s="91">
        <v>77.450447082519531</v>
      </c>
      <c r="I6200" s="90">
        <v>106.28197479248047</v>
      </c>
    </row>
    <row r="6201" spans="1:9">
      <c r="A6201" s="65" t="s">
        <v>440</v>
      </c>
      <c r="B6201" s="65" t="s">
        <v>439</v>
      </c>
      <c r="C6201" s="131">
        <v>19.221</v>
      </c>
      <c r="D6201" s="132">
        <v>369.44683837890625</v>
      </c>
      <c r="E6201" s="132">
        <v>3.1670030280949271</v>
      </c>
      <c r="F6201" s="132">
        <v>38.529010989010992</v>
      </c>
      <c r="G6201" s="92">
        <v>109.81836700439453</v>
      </c>
      <c r="H6201" s="91">
        <v>72.232070922851563</v>
      </c>
      <c r="I6201" s="90">
        <v>99.647857666015625</v>
      </c>
    </row>
    <row r="6202" spans="1:9">
      <c r="A6202" s="65" t="s">
        <v>438</v>
      </c>
      <c r="B6202" s="65" t="s">
        <v>437</v>
      </c>
      <c r="C6202" s="131">
        <v>21.556000000000001</v>
      </c>
      <c r="D6202" s="132">
        <v>464.6611328125</v>
      </c>
      <c r="E6202" s="132">
        <v>1.652090782162688</v>
      </c>
      <c r="F6202" s="132">
        <v>38.545408847184987</v>
      </c>
      <c r="G6202" s="92">
        <v>114.59346008300781</v>
      </c>
      <c r="H6202" s="91">
        <v>73.605659484863281</v>
      </c>
      <c r="I6202" s="90">
        <v>103.50253295898438</v>
      </c>
    </row>
    <row r="6203" spans="1:9">
      <c r="A6203" s="65" t="s">
        <v>436</v>
      </c>
      <c r="B6203" s="65" t="s">
        <v>435</v>
      </c>
      <c r="C6203" s="131">
        <v>20.327999999999999</v>
      </c>
      <c r="D6203" s="132">
        <v>413.22756958007813</v>
      </c>
      <c r="E6203" s="132">
        <v>1.8776255234802086</v>
      </c>
      <c r="F6203" s="132">
        <v>42.116214816093937</v>
      </c>
      <c r="G6203" s="92">
        <v>113.69927215576172</v>
      </c>
      <c r="H6203" s="91">
        <v>74.857933044433594</v>
      </c>
      <c r="I6203" s="90">
        <v>103.18916320800781</v>
      </c>
    </row>
    <row r="6204" spans="1:9">
      <c r="A6204" s="65" t="s">
        <v>434</v>
      </c>
      <c r="B6204" s="65" t="s">
        <v>433</v>
      </c>
      <c r="C6204" s="131">
        <v>20.452999999999999</v>
      </c>
      <c r="D6204" s="132">
        <v>418.3251953125</v>
      </c>
      <c r="E6204" s="132">
        <v>3.1376421148831817</v>
      </c>
      <c r="F6204" s="132">
        <v>44.074462768615689</v>
      </c>
      <c r="G6204" s="92">
        <v>112.50384521484375</v>
      </c>
      <c r="H6204" s="91">
        <v>74.788063049316406</v>
      </c>
      <c r="I6204" s="90">
        <v>102.29830169677734</v>
      </c>
    </row>
    <row r="6205" spans="1:9">
      <c r="A6205" s="65" t="s">
        <v>432</v>
      </c>
      <c r="B6205" s="65" t="s">
        <v>431</v>
      </c>
      <c r="C6205" s="131">
        <v>21.524999999999999</v>
      </c>
      <c r="D6205" s="132">
        <v>463.32562255859375</v>
      </c>
      <c r="E6205" s="132">
        <v>-1.2939120162790148</v>
      </c>
      <c r="F6205" s="132">
        <v>46.599109839453185</v>
      </c>
      <c r="G6205" s="92">
        <v>120.49476623535156</v>
      </c>
      <c r="H6205" s="91">
        <v>79.17913818359375</v>
      </c>
      <c r="I6205" s="90">
        <v>109.31513214111328</v>
      </c>
    </row>
    <row r="6206" spans="1:9">
      <c r="A6206" s="65" t="s">
        <v>1480</v>
      </c>
      <c r="B6206" s="65" t="s">
        <v>1479</v>
      </c>
      <c r="C6206" s="131">
        <v>8.3849999999999998</v>
      </c>
      <c r="D6206" s="132">
        <v>70.3082275390625</v>
      </c>
      <c r="E6206" s="132">
        <v>3.6032504754957566</v>
      </c>
      <c r="F6206" s="132">
        <v>29.705567010309277</v>
      </c>
      <c r="G6206" s="92">
        <v>93.158920288085938</v>
      </c>
      <c r="H6206" s="91">
        <v>63.316448211669922</v>
      </c>
      <c r="I6206" s="90">
        <v>85.083816528320313</v>
      </c>
    </row>
    <row r="6207" spans="1:9">
      <c r="A6207" s="65" t="s">
        <v>1478</v>
      </c>
      <c r="B6207" s="65" t="s">
        <v>1477</v>
      </c>
      <c r="C6207" s="131">
        <v>7.702</v>
      </c>
      <c r="D6207" s="132">
        <v>59.320804595947266</v>
      </c>
      <c r="E6207" s="132">
        <v>4.1905361152738605</v>
      </c>
      <c r="F6207" s="132">
        <v>29.306839945280437</v>
      </c>
      <c r="G6207" s="92">
        <v>91.255630493164063</v>
      </c>
      <c r="H6207" s="91">
        <v>62.214248657226563</v>
      </c>
      <c r="I6207" s="90">
        <v>83.397300720214844</v>
      </c>
    </row>
    <row r="6208" spans="1:9">
      <c r="A6208" s="65" t="s">
        <v>1476</v>
      </c>
      <c r="B6208" s="65" t="s">
        <v>1475</v>
      </c>
      <c r="C6208" s="131">
        <v>7.1139999999999999</v>
      </c>
      <c r="D6208" s="132">
        <v>50.608997344970703</v>
      </c>
      <c r="E6208" s="132">
        <v>3.476873126427384</v>
      </c>
      <c r="F6208" s="132">
        <v>32.969210468440728</v>
      </c>
      <c r="G6208" s="92">
        <v>92.213584899902344</v>
      </c>
      <c r="H6208" s="91">
        <v>63.840129852294922</v>
      </c>
      <c r="I6208" s="90">
        <v>84.535987854003906</v>
      </c>
    </row>
    <row r="6209" spans="1:9">
      <c r="A6209" s="65" t="s">
        <v>2924</v>
      </c>
      <c r="B6209" s="65" t="s">
        <v>2923</v>
      </c>
      <c r="C6209" s="131">
        <v>9.7370000000000001</v>
      </c>
      <c r="D6209" s="132">
        <v>94.809165954589844</v>
      </c>
      <c r="E6209" s="132">
        <v>-0.48545204651128165</v>
      </c>
      <c r="F6209" s="132">
        <v>41.586463532090008</v>
      </c>
      <c r="G6209" s="92">
        <v>103.47454833984375</v>
      </c>
      <c r="H6209" s="91">
        <v>72.282760620117188</v>
      </c>
      <c r="I6209" s="90">
        <v>95.034332275390625</v>
      </c>
    </row>
    <row r="6210" spans="1:9">
      <c r="A6210" s="65" t="s">
        <v>2384</v>
      </c>
      <c r="B6210" s="65" t="s">
        <v>2383</v>
      </c>
      <c r="C6210" s="131">
        <v>4.9059999999999997</v>
      </c>
      <c r="D6210" s="132">
        <v>24.068836212158203</v>
      </c>
      <c r="E6210" s="132">
        <v>3.4289327352894454</v>
      </c>
      <c r="F6210" s="132">
        <v>38.720478325859489</v>
      </c>
      <c r="G6210" s="92">
        <v>90.249656677246094</v>
      </c>
      <c r="H6210" s="91">
        <v>64.464820861816406</v>
      </c>
      <c r="I6210" s="90">
        <v>83.272514343261719</v>
      </c>
    </row>
    <row r="6211" spans="1:9">
      <c r="A6211" s="65" t="s">
        <v>2382</v>
      </c>
      <c r="B6211" s="65" t="s">
        <v>2381</v>
      </c>
      <c r="C6211" s="131">
        <v>4.806</v>
      </c>
      <c r="D6211" s="132">
        <v>23.097635269165039</v>
      </c>
      <c r="E6211" s="132">
        <v>3.7717808553629637</v>
      </c>
      <c r="F6211" s="132">
        <v>37.086468975828559</v>
      </c>
      <c r="G6211" s="92">
        <v>89.251014709472656</v>
      </c>
      <c r="H6211" s="91">
        <v>63.429267883300781</v>
      </c>
      <c r="I6211" s="90">
        <v>82.263885498046875</v>
      </c>
    </row>
    <row r="6212" spans="1:9">
      <c r="A6212" s="65" t="s">
        <v>2380</v>
      </c>
      <c r="B6212" s="65" t="s">
        <v>2379</v>
      </c>
      <c r="C6212" s="131">
        <v>5.9589999999999996</v>
      </c>
      <c r="D6212" s="132">
        <v>35.509681701660156</v>
      </c>
      <c r="E6212" s="132">
        <v>1.9701283909316625</v>
      </c>
      <c r="F6212" s="132">
        <v>35.135832584413919</v>
      </c>
      <c r="G6212" s="92">
        <v>93.098739624023438</v>
      </c>
      <c r="H6212" s="91">
        <v>64.91851806640625</v>
      </c>
      <c r="I6212" s="90">
        <v>85.473426818847656</v>
      </c>
    </row>
    <row r="6213" spans="1:9">
      <c r="A6213" s="65" t="s">
        <v>2378</v>
      </c>
      <c r="B6213" s="65" t="s">
        <v>2377</v>
      </c>
      <c r="C6213" s="131">
        <v>2.9660000000000002</v>
      </c>
      <c r="D6213" s="132">
        <v>8.7971563339233398</v>
      </c>
      <c r="E6213" s="132">
        <v>3.6690314243082875</v>
      </c>
      <c r="F6213" s="132">
        <v>38.307476017201452</v>
      </c>
      <c r="G6213" s="92">
        <v>86.808052062988281</v>
      </c>
      <c r="H6213" s="91">
        <v>62.276496887207031</v>
      </c>
      <c r="I6213" s="90">
        <v>80.170036315917969</v>
      </c>
    </row>
    <row r="6214" spans="1:9">
      <c r="A6214" s="65" t="s">
        <v>2376</v>
      </c>
      <c r="B6214" s="65" t="s">
        <v>2375</v>
      </c>
      <c r="C6214" s="131">
        <v>2.9470000000000001</v>
      </c>
      <c r="D6214" s="132">
        <v>8.6848087310791016</v>
      </c>
      <c r="E6214" s="132">
        <v>4.2570493653263588</v>
      </c>
      <c r="F6214" s="132">
        <v>33.515929436545548</v>
      </c>
      <c r="G6214" s="92">
        <v>84.885093688964844</v>
      </c>
      <c r="H6214" s="91">
        <v>59.788974761962891</v>
      </c>
      <c r="I6214" s="90">
        <v>78.094314575195313</v>
      </c>
    </row>
    <row r="6215" spans="1:9">
      <c r="A6215" s="65" t="s">
        <v>2374</v>
      </c>
      <c r="B6215" s="65" t="s">
        <v>2373</v>
      </c>
      <c r="C6215" s="131">
        <v>3.4870000000000001</v>
      </c>
      <c r="D6215" s="132">
        <v>12.15916919708252</v>
      </c>
      <c r="E6215" s="132">
        <v>3.7678582459759791</v>
      </c>
      <c r="F6215" s="132">
        <v>44.177896672797189</v>
      </c>
      <c r="G6215" s="92">
        <v>88.793258666992188</v>
      </c>
      <c r="H6215" s="91">
        <v>65.216423034667969</v>
      </c>
      <c r="I6215" s="90">
        <v>82.413581848144531</v>
      </c>
    </row>
    <row r="6216" spans="1:9">
      <c r="A6216" s="65" t="s">
        <v>2372</v>
      </c>
      <c r="B6216" s="65" t="s">
        <v>2371</v>
      </c>
      <c r="C6216" s="131">
        <v>4.7939999999999996</v>
      </c>
      <c r="D6216" s="132">
        <v>22.98243522644043</v>
      </c>
      <c r="E6216" s="132">
        <v>3.0346833601384344</v>
      </c>
      <c r="F6216" s="132">
        <v>40.381846910112358</v>
      </c>
      <c r="G6216" s="92">
        <v>91.002517700195313</v>
      </c>
      <c r="H6216" s="91">
        <v>65.3585205078125</v>
      </c>
      <c r="I6216" s="90">
        <v>84.063484191894531</v>
      </c>
    </row>
    <row r="6217" spans="1:9">
      <c r="A6217" s="65" t="s">
        <v>2370</v>
      </c>
      <c r="B6217" s="65" t="s">
        <v>2369</v>
      </c>
      <c r="C6217" s="131">
        <v>5.8280000000000003</v>
      </c>
      <c r="D6217" s="132">
        <v>33.965583801269531</v>
      </c>
      <c r="E6217" s="132">
        <v>2.5459378324861737</v>
      </c>
      <c r="F6217" s="132">
        <v>39.616386154334712</v>
      </c>
      <c r="G6217" s="92">
        <v>93.088653564453125</v>
      </c>
      <c r="H6217" s="91">
        <v>66.295875549316406</v>
      </c>
      <c r="I6217" s="90">
        <v>85.838775634765625</v>
      </c>
    </row>
    <row r="6218" spans="1:9">
      <c r="A6218" s="65" t="s">
        <v>2368</v>
      </c>
      <c r="B6218" s="65" t="s">
        <v>2367</v>
      </c>
      <c r="C6218" s="131">
        <v>3.6070000000000002</v>
      </c>
      <c r="D6218" s="132">
        <v>13.010449409484863</v>
      </c>
      <c r="E6218" s="132">
        <v>3.196984721399958</v>
      </c>
      <c r="F6218" s="132">
        <v>43.852665589660745</v>
      </c>
      <c r="G6218" s="92">
        <v>89.71142578125</v>
      </c>
      <c r="H6218" s="91">
        <v>65.609786987304688</v>
      </c>
      <c r="I6218" s="90">
        <v>83.189743041992188</v>
      </c>
    </row>
    <row r="6219" spans="1:9">
      <c r="A6219" s="65" t="s">
        <v>2366</v>
      </c>
      <c r="B6219" s="65" t="s">
        <v>2365</v>
      </c>
      <c r="C6219" s="131">
        <v>2.3410000000000002</v>
      </c>
      <c r="D6219" s="132">
        <v>5.480280876159668</v>
      </c>
      <c r="E6219" s="132">
        <v>4.1647892835277505</v>
      </c>
      <c r="F6219" s="132">
        <v>34.152981849611066</v>
      </c>
      <c r="G6219" s="92">
        <v>84.195640563964844</v>
      </c>
      <c r="H6219" s="91">
        <v>59.513717651367188</v>
      </c>
      <c r="I6219" s="90">
        <v>77.516937255859375</v>
      </c>
    </row>
    <row r="6220" spans="1:9">
      <c r="A6220" s="65" t="s">
        <v>2364</v>
      </c>
      <c r="B6220" s="65" t="s">
        <v>2363</v>
      </c>
      <c r="C6220" s="131">
        <v>2.57</v>
      </c>
      <c r="D6220" s="132">
        <v>6.6048998832702637</v>
      </c>
      <c r="E6220" s="132">
        <v>3.8365768694932827</v>
      </c>
      <c r="F6220" s="132">
        <v>42.725215335247427</v>
      </c>
      <c r="G6220" s="92">
        <v>86.92840576171875</v>
      </c>
      <c r="H6220" s="91">
        <v>63.637004852294922</v>
      </c>
      <c r="I6220" s="90">
        <v>80.625961303710938</v>
      </c>
    </row>
    <row r="6221" spans="1:9">
      <c r="A6221" s="65" t="s">
        <v>2362</v>
      </c>
      <c r="B6221" s="65" t="s">
        <v>2361</v>
      </c>
      <c r="C6221" s="131">
        <v>4.2069999999999999</v>
      </c>
      <c r="D6221" s="132">
        <v>17.698848724365234</v>
      </c>
      <c r="E6221" s="132">
        <v>3.203126846281859</v>
      </c>
      <c r="F6221" s="132">
        <v>40.362189688096755</v>
      </c>
      <c r="G6221" s="92">
        <v>89.85833740234375</v>
      </c>
      <c r="H6221" s="91">
        <v>64.688247680664063</v>
      </c>
      <c r="I6221" s="90">
        <v>83.047538757324219</v>
      </c>
    </row>
    <row r="6222" spans="1:9">
      <c r="A6222" s="65" t="s">
        <v>2360</v>
      </c>
      <c r="B6222" s="65" t="s">
        <v>2359</v>
      </c>
      <c r="C6222" s="131">
        <v>3.9</v>
      </c>
      <c r="D6222" s="132">
        <v>15.210000038146973</v>
      </c>
      <c r="E6222" s="132">
        <v>3.904428545900215</v>
      </c>
      <c r="F6222" s="132">
        <v>38.477653631284916</v>
      </c>
      <c r="G6222" s="92">
        <v>87.976943969726563</v>
      </c>
      <c r="H6222" s="91">
        <v>63.086017608642578</v>
      </c>
      <c r="I6222" s="90">
        <v>81.241683959960938</v>
      </c>
    </row>
    <row r="6223" spans="1:9">
      <c r="A6223" s="65" t="s">
        <v>2358</v>
      </c>
      <c r="B6223" s="65" t="s">
        <v>2357</v>
      </c>
      <c r="C6223" s="131">
        <v>3.403</v>
      </c>
      <c r="D6223" s="132">
        <v>11.580409049987793</v>
      </c>
      <c r="E6223" s="132">
        <v>3.041253489790134</v>
      </c>
      <c r="F6223" s="132">
        <v>37.102842684923353</v>
      </c>
      <c r="G6223" s="92">
        <v>88.110031127929688</v>
      </c>
      <c r="H6223" s="91">
        <v>62.651409149169922</v>
      </c>
      <c r="I6223" s="90">
        <v>81.221160888671875</v>
      </c>
    </row>
    <row r="6224" spans="1:9">
      <c r="A6224" s="65" t="s">
        <v>2356</v>
      </c>
      <c r="B6224" s="65" t="s">
        <v>2355</v>
      </c>
      <c r="C6224" s="131">
        <v>3.2370000000000001</v>
      </c>
      <c r="D6224" s="132">
        <v>10.478169441223145</v>
      </c>
      <c r="E6224" s="132">
        <v>3.0268845964878244</v>
      </c>
      <c r="F6224" s="132">
        <v>40.118685787671232</v>
      </c>
      <c r="G6224" s="92">
        <v>88.540756225585938</v>
      </c>
      <c r="H6224" s="91">
        <v>63.783618927001953</v>
      </c>
      <c r="I6224" s="90">
        <v>81.841697692871094</v>
      </c>
    </row>
    <row r="6225" spans="1:9">
      <c r="A6225" s="65" t="s">
        <v>2354</v>
      </c>
      <c r="B6225" s="65" t="s">
        <v>2353</v>
      </c>
      <c r="C6225" s="131">
        <v>1.724</v>
      </c>
      <c r="D6225" s="132">
        <v>2.9721760749816895</v>
      </c>
      <c r="E6225" s="132">
        <v>4.3567340222702882</v>
      </c>
      <c r="F6225" s="132">
        <v>33.773410598807423</v>
      </c>
      <c r="G6225" s="92">
        <v>82.853164672851563</v>
      </c>
      <c r="H6225" s="91">
        <v>58.568283081054688</v>
      </c>
      <c r="I6225" s="90">
        <v>76.281898498535156</v>
      </c>
    </row>
    <row r="6226" spans="1:9">
      <c r="A6226" s="65" t="s">
        <v>2352</v>
      </c>
      <c r="B6226" s="65" t="s">
        <v>2351</v>
      </c>
      <c r="C6226" s="131">
        <v>1.958</v>
      </c>
      <c r="D6226" s="132">
        <v>3.8337640762329102</v>
      </c>
      <c r="E6226" s="132">
        <v>4.2136336993351611</v>
      </c>
      <c r="F6226" s="132">
        <v>37.006779661016949</v>
      </c>
      <c r="G6226" s="92">
        <v>84.149574279785156</v>
      </c>
      <c r="H6226" s="91">
        <v>60.295818328857422</v>
      </c>
      <c r="I6226" s="90">
        <v>77.694961547851563</v>
      </c>
    </row>
    <row r="6227" spans="1:9">
      <c r="A6227" s="65" t="s">
        <v>2350</v>
      </c>
      <c r="B6227" s="65" t="s">
        <v>2349</v>
      </c>
      <c r="C6227" s="131">
        <v>4.2969999999999997</v>
      </c>
      <c r="D6227" s="132">
        <v>18.464208602905273</v>
      </c>
      <c r="E6227" s="132">
        <v>4.1063180181550152</v>
      </c>
      <c r="F6227" s="132">
        <v>35.146262364196531</v>
      </c>
      <c r="G6227" s="92">
        <v>87.566627502441406</v>
      </c>
      <c r="H6227" s="91">
        <v>61.893203735351563</v>
      </c>
      <c r="I6227" s="90">
        <v>80.619636535644531</v>
      </c>
    </row>
    <row r="6228" spans="1:9">
      <c r="A6228" s="65" t="s">
        <v>2348</v>
      </c>
      <c r="B6228" s="65" t="s">
        <v>2347</v>
      </c>
      <c r="C6228" s="131">
        <v>2.7879999999999998</v>
      </c>
      <c r="D6228" s="132">
        <v>7.7729439735412598</v>
      </c>
      <c r="E6228" s="132">
        <v>3.7259338340673098</v>
      </c>
      <c r="F6228" s="132">
        <v>35.56287341948034</v>
      </c>
      <c r="G6228" s="92">
        <v>85.836296081542969</v>
      </c>
      <c r="H6228" s="91">
        <v>60.888214111328125</v>
      </c>
      <c r="I6228" s="90">
        <v>79.0855712890625</v>
      </c>
    </row>
    <row r="6229" spans="1:9">
      <c r="A6229" s="65" t="s">
        <v>2346</v>
      </c>
      <c r="B6229" s="65" t="s">
        <v>2345</v>
      </c>
      <c r="C6229" s="131">
        <v>1.0820000000000001</v>
      </c>
      <c r="D6229" s="132">
        <v>1.1707240343093872</v>
      </c>
      <c r="E6229" s="132">
        <v>4.4276410487533369</v>
      </c>
      <c r="F6229" s="132">
        <v>33.08273977949068</v>
      </c>
      <c r="G6229" s="92">
        <v>81.561347961425781</v>
      </c>
      <c r="H6229" s="91">
        <v>57.531951904296875</v>
      </c>
      <c r="I6229" s="90">
        <v>75.059211730957031</v>
      </c>
    </row>
    <row r="6230" spans="1:9">
      <c r="A6230" s="65" t="s">
        <v>2344</v>
      </c>
      <c r="B6230" s="65" t="s">
        <v>2343</v>
      </c>
      <c r="C6230" s="131">
        <v>3.9369999999999998</v>
      </c>
      <c r="D6230" s="132">
        <v>15.499968528747559</v>
      </c>
      <c r="E6230" s="132">
        <v>3.7797360006077683</v>
      </c>
      <c r="F6230" s="132">
        <v>35.875773057273463</v>
      </c>
      <c r="G6230" s="92">
        <v>87.631019592285156</v>
      </c>
      <c r="H6230" s="91">
        <v>62.104022979736328</v>
      </c>
      <c r="I6230" s="90">
        <v>80.723648071289063</v>
      </c>
    </row>
    <row r="6231" spans="1:9">
      <c r="A6231" s="65" t="s">
        <v>2342</v>
      </c>
      <c r="B6231" s="65" t="s">
        <v>2341</v>
      </c>
      <c r="C6231" s="131">
        <v>0.96899999999999997</v>
      </c>
      <c r="D6231" s="132">
        <v>0.93896102905273438</v>
      </c>
      <c r="E6231" s="132">
        <v>4.7502799560377191</v>
      </c>
      <c r="F6231" s="132">
        <v>31.941765741963891</v>
      </c>
      <c r="G6231" s="92">
        <v>80.669837951660156</v>
      </c>
      <c r="H6231" s="91">
        <v>56.687393188476563</v>
      </c>
      <c r="I6231" s="90">
        <v>74.180404663085938</v>
      </c>
    </row>
    <row r="6232" spans="1:9">
      <c r="A6232" s="65" t="s">
        <v>2340</v>
      </c>
      <c r="B6232" s="65" t="s">
        <v>2339</v>
      </c>
      <c r="C6232" s="131">
        <v>0.92800000000000005</v>
      </c>
      <c r="D6232" s="132">
        <v>0.86118400096893311</v>
      </c>
      <c r="E6232" s="132">
        <v>4.5902724796683962</v>
      </c>
      <c r="F6232" s="132">
        <v>31.378039971105224</v>
      </c>
      <c r="G6232" s="92">
        <v>80.702713012695313</v>
      </c>
      <c r="H6232" s="91">
        <v>56.518856048583984</v>
      </c>
      <c r="I6232" s="90">
        <v>74.158782958984375</v>
      </c>
    </row>
    <row r="6233" spans="1:9">
      <c r="A6233" s="65" t="s">
        <v>2338</v>
      </c>
      <c r="B6233" s="65" t="s">
        <v>2337</v>
      </c>
      <c r="C6233" s="131">
        <v>0.64600000000000002</v>
      </c>
      <c r="D6233" s="132">
        <v>0.41731598973274231</v>
      </c>
      <c r="E6233" s="132">
        <v>4.6964049361066467</v>
      </c>
      <c r="F6233" s="132">
        <v>31.19705510180605</v>
      </c>
      <c r="G6233" s="92">
        <v>80.052574157714844</v>
      </c>
      <c r="H6233" s="91">
        <v>56.052330017089844</v>
      </c>
      <c r="I6233" s="90">
        <v>73.558326721191406</v>
      </c>
    </row>
    <row r="6234" spans="1:9">
      <c r="A6234" s="65" t="s">
        <v>2336</v>
      </c>
      <c r="B6234" s="65" t="s">
        <v>2335</v>
      </c>
      <c r="C6234" s="131">
        <v>1.446</v>
      </c>
      <c r="D6234" s="132">
        <v>2.0909159183502197</v>
      </c>
      <c r="E6234" s="132">
        <v>4.6530453975244912</v>
      </c>
      <c r="F6234" s="132">
        <v>32.78537708693149</v>
      </c>
      <c r="G6234" s="92">
        <v>81.768211364746094</v>
      </c>
      <c r="H6234" s="91">
        <v>57.635265350341797</v>
      </c>
      <c r="I6234" s="90">
        <v>75.238052368164063</v>
      </c>
    </row>
    <row r="6235" spans="1:9">
      <c r="A6235" s="65" t="s">
        <v>2334</v>
      </c>
      <c r="B6235" s="65" t="s">
        <v>2333</v>
      </c>
      <c r="C6235" s="131">
        <v>3.5990000000000002</v>
      </c>
      <c r="D6235" s="132">
        <v>12.952800750732422</v>
      </c>
      <c r="E6235" s="132">
        <v>4.2176406431810136</v>
      </c>
      <c r="F6235" s="132">
        <v>38.368255466414979</v>
      </c>
      <c r="G6235" s="92">
        <v>87.043266296386719</v>
      </c>
      <c r="H6235" s="91">
        <v>62.523338317871094</v>
      </c>
      <c r="I6235" s="90">
        <v>80.408393859863281</v>
      </c>
    </row>
    <row r="6236" spans="1:9">
      <c r="A6236" s="65" t="s">
        <v>2332</v>
      </c>
      <c r="B6236" s="65" t="s">
        <v>2331</v>
      </c>
      <c r="C6236" s="131">
        <v>2.9340000000000002</v>
      </c>
      <c r="D6236" s="132">
        <v>8.6083564758300781</v>
      </c>
      <c r="E6236" s="132">
        <v>4.2619149692192568</v>
      </c>
      <c r="F6236" s="132">
        <v>37.040940660411842</v>
      </c>
      <c r="G6236" s="92">
        <v>85.641853332519531</v>
      </c>
      <c r="H6236" s="91">
        <v>61.273433685302734</v>
      </c>
      <c r="I6236" s="90">
        <v>79.047981262207031</v>
      </c>
    </row>
    <row r="6237" spans="1:9">
      <c r="A6237" s="65" t="s">
        <v>2330</v>
      </c>
      <c r="B6237" s="65" t="s">
        <v>2329</v>
      </c>
      <c r="C6237" s="131">
        <v>2.0249999999999999</v>
      </c>
      <c r="D6237" s="132">
        <v>4.1006250381469727</v>
      </c>
      <c r="E6237" s="132">
        <v>4.2576727131237151</v>
      </c>
      <c r="F6237" s="132">
        <v>35.249866751945419</v>
      </c>
      <c r="G6237" s="92">
        <v>83.804176330566406</v>
      </c>
      <c r="H6237" s="91">
        <v>59.585708618164063</v>
      </c>
      <c r="I6237" s="90">
        <v>77.250877380371094</v>
      </c>
    </row>
    <row r="6238" spans="1:9">
      <c r="A6238" s="65" t="s">
        <v>2328</v>
      </c>
      <c r="B6238" s="65" t="s">
        <v>2327</v>
      </c>
      <c r="C6238" s="131">
        <v>1.536</v>
      </c>
      <c r="D6238" s="132">
        <v>2.3592960834503174</v>
      </c>
      <c r="E6238" s="132">
        <v>4.0061043660376177</v>
      </c>
      <c r="F6238" s="132">
        <v>36.517715580003234</v>
      </c>
      <c r="G6238" s="92">
        <v>83.653831481933594</v>
      </c>
      <c r="H6238" s="91">
        <v>59.792160034179688</v>
      </c>
      <c r="I6238" s="90">
        <v>77.19708251953125</v>
      </c>
    </row>
    <row r="6239" spans="1:9">
      <c r="A6239" s="65" t="s">
        <v>2326</v>
      </c>
      <c r="B6239" s="65" t="s">
        <v>2325</v>
      </c>
      <c r="C6239" s="131">
        <v>0.442</v>
      </c>
      <c r="D6239" s="132">
        <v>0.19536399841308594</v>
      </c>
      <c r="E6239" s="132">
        <v>3.8639475639706817</v>
      </c>
      <c r="F6239" s="132">
        <v>29.362549800796813</v>
      </c>
      <c r="G6239" s="92">
        <v>80.480995178222656</v>
      </c>
      <c r="H6239" s="91">
        <v>55.649211883544922</v>
      </c>
      <c r="I6239" s="90">
        <v>73.761741638183594</v>
      </c>
    </row>
    <row r="6240" spans="1:9">
      <c r="A6240" s="65" t="s">
        <v>2324</v>
      </c>
      <c r="B6240" s="65" t="s">
        <v>2323</v>
      </c>
      <c r="C6240" s="131">
        <v>3.4569999999999999</v>
      </c>
      <c r="D6240" s="132">
        <v>11.950848579406738</v>
      </c>
      <c r="E6240" s="132">
        <v>3.7383821722981714</v>
      </c>
      <c r="F6240" s="132">
        <v>39.362578179291177</v>
      </c>
      <c r="G6240" s="92">
        <v>87.716636657714844</v>
      </c>
      <c r="H6240" s="91">
        <v>63.158374786376953</v>
      </c>
      <c r="I6240" s="90">
        <v>81.071395874023438</v>
      </c>
    </row>
    <row r="6241" spans="1:9">
      <c r="A6241" s="65" t="s">
        <v>2322</v>
      </c>
      <c r="B6241" s="65" t="s">
        <v>2321</v>
      </c>
      <c r="C6241" s="131">
        <v>1.333</v>
      </c>
      <c r="D6241" s="132">
        <v>1.7768889665603638</v>
      </c>
      <c r="E6241" s="132">
        <v>4.6963821467337024</v>
      </c>
      <c r="F6241" s="132">
        <v>33.864697406340056</v>
      </c>
      <c r="G6241" s="92">
        <v>81.7645263671875</v>
      </c>
      <c r="H6241" s="91">
        <v>57.941654205322266</v>
      </c>
      <c r="I6241" s="90">
        <v>75.318275451660156</v>
      </c>
    </row>
    <row r="6242" spans="1:9">
      <c r="A6242" s="65" t="s">
        <v>2320</v>
      </c>
      <c r="B6242" s="65" t="s">
        <v>2319</v>
      </c>
      <c r="C6242" s="131">
        <v>2.8769999999999998</v>
      </c>
      <c r="D6242" s="132">
        <v>8.2771291732788086</v>
      </c>
      <c r="E6242" s="132">
        <v>3.9483030766048839</v>
      </c>
      <c r="F6242" s="132">
        <v>36.250752364574375</v>
      </c>
      <c r="G6242" s="92">
        <v>85.817214965820313</v>
      </c>
      <c r="H6242" s="91">
        <v>61.108428955078125</v>
      </c>
      <c r="I6242" s="90">
        <v>79.131240844726563</v>
      </c>
    </row>
    <row r="6243" spans="1:9">
      <c r="A6243" s="65" t="s">
        <v>2318</v>
      </c>
      <c r="B6243" s="65" t="s">
        <v>2317</v>
      </c>
      <c r="C6243" s="131">
        <v>2.7330000000000001</v>
      </c>
      <c r="D6243" s="132">
        <v>7.4692888259887695</v>
      </c>
      <c r="E6243" s="132">
        <v>3.9676340143655802</v>
      </c>
      <c r="F6243" s="132">
        <v>36.54102920723227</v>
      </c>
      <c r="G6243" s="92">
        <v>85.626846313476563</v>
      </c>
      <c r="H6243" s="91">
        <v>61.073291778564453</v>
      </c>
      <c r="I6243" s="90">
        <v>78.982879638671875</v>
      </c>
    </row>
    <row r="6244" spans="1:9">
      <c r="A6244" s="65" t="s">
        <v>2316</v>
      </c>
      <c r="B6244" s="65" t="s">
        <v>2315</v>
      </c>
      <c r="C6244" s="131">
        <v>1.964</v>
      </c>
      <c r="D6244" s="132">
        <v>3.8572959899902344</v>
      </c>
      <c r="E6244" s="132">
        <v>4.3088346113256319</v>
      </c>
      <c r="F6244" s="132">
        <v>35.064540507859732</v>
      </c>
      <c r="G6244" s="92">
        <v>83.593238830566406</v>
      </c>
      <c r="H6244" s="91">
        <v>59.405742645263672</v>
      </c>
      <c r="I6244" s="90">
        <v>77.048324584960938</v>
      </c>
    </row>
    <row r="6245" spans="1:9">
      <c r="A6245" s="65" t="s">
        <v>2314</v>
      </c>
      <c r="B6245" s="65" t="s">
        <v>2313</v>
      </c>
      <c r="C6245" s="131">
        <v>3.85</v>
      </c>
      <c r="D6245" s="132">
        <v>14.822500228881836</v>
      </c>
      <c r="E6245" s="132">
        <v>3.1532579451828471</v>
      </c>
      <c r="F6245" s="132">
        <v>39.353230433000959</v>
      </c>
      <c r="G6245" s="92">
        <v>89.150619506835938</v>
      </c>
      <c r="H6245" s="91">
        <v>63.958477020263672</v>
      </c>
      <c r="I6245" s="90">
        <v>82.333854675292969</v>
      </c>
    </row>
    <row r="6246" spans="1:9">
      <c r="A6246" s="65" t="s">
        <v>2312</v>
      </c>
      <c r="B6246" s="65" t="s">
        <v>2311</v>
      </c>
      <c r="C6246" s="131">
        <v>2.2610000000000001</v>
      </c>
      <c r="D6246" s="132">
        <v>5.1121211051940918</v>
      </c>
      <c r="E6246" s="132">
        <v>4.0765747313977094</v>
      </c>
      <c r="F6246" s="132">
        <v>37.890218642117375</v>
      </c>
      <c r="G6246" s="92">
        <v>85.023506164550781</v>
      </c>
      <c r="H6246" s="91">
        <v>61.086902618408203</v>
      </c>
      <c r="I6246" s="90">
        <v>78.546478271484375</v>
      </c>
    </row>
    <row r="6247" spans="1:9">
      <c r="A6247" s="65" t="s">
        <v>2310</v>
      </c>
      <c r="B6247" s="65" t="s">
        <v>2309</v>
      </c>
      <c r="C6247" s="131">
        <v>2.7320000000000002</v>
      </c>
      <c r="D6247" s="132">
        <v>7.4638237953186035</v>
      </c>
      <c r="E6247" s="132">
        <v>4.2468764578629088</v>
      </c>
      <c r="F6247" s="132">
        <v>33.750594530321045</v>
      </c>
      <c r="G6247" s="92">
        <v>84.61175537109375</v>
      </c>
      <c r="H6247" s="91">
        <v>59.680698394775391</v>
      </c>
      <c r="I6247" s="90">
        <v>77.865638732910156</v>
      </c>
    </row>
    <row r="6248" spans="1:9">
      <c r="A6248" s="65" t="s">
        <v>2308</v>
      </c>
      <c r="B6248" s="65" t="s">
        <v>2307</v>
      </c>
      <c r="C6248" s="131">
        <v>3.1480000000000001</v>
      </c>
      <c r="D6248" s="132">
        <v>9.9099035263061523</v>
      </c>
      <c r="E6248" s="132">
        <v>3.6229657322095559</v>
      </c>
      <c r="F6248" s="132">
        <v>38.883486238532107</v>
      </c>
      <c r="G6248" s="92">
        <v>87.287651062011719</v>
      </c>
      <c r="H6248" s="91">
        <v>62.735824584960938</v>
      </c>
      <c r="I6248" s="90">
        <v>80.644149780273438</v>
      </c>
    </row>
    <row r="6249" spans="1:9">
      <c r="A6249" s="65" t="s">
        <v>2306</v>
      </c>
      <c r="B6249" s="65" t="s">
        <v>2305</v>
      </c>
      <c r="C6249" s="131">
        <v>2.6419999999999999</v>
      </c>
      <c r="D6249" s="132">
        <v>6.9801640510559082</v>
      </c>
      <c r="E6249" s="132">
        <v>4.028717863905273</v>
      </c>
      <c r="F6249" s="132">
        <v>39.292685940202617</v>
      </c>
      <c r="G6249" s="92">
        <v>86.008827209472656</v>
      </c>
      <c r="H6249" s="91">
        <v>62.108512878417969</v>
      </c>
      <c r="I6249" s="90">
        <v>79.541618347167969</v>
      </c>
    </row>
    <row r="6250" spans="1:9">
      <c r="A6250" s="65" t="s">
        <v>2304</v>
      </c>
      <c r="B6250" s="65" t="s">
        <v>2303</v>
      </c>
      <c r="C6250" s="131">
        <v>3.294</v>
      </c>
      <c r="D6250" s="132">
        <v>10.850436210632324</v>
      </c>
      <c r="E6250" s="132">
        <v>3.274428031325463</v>
      </c>
      <c r="F6250" s="132">
        <v>38.561679790026247</v>
      </c>
      <c r="G6250" s="92">
        <v>87.935684204101563</v>
      </c>
      <c r="H6250" s="91">
        <v>62.996257781982422</v>
      </c>
      <c r="I6250" s="90">
        <v>81.187301635742188</v>
      </c>
    </row>
    <row r="6251" spans="1:9">
      <c r="A6251" s="65" t="s">
        <v>2302</v>
      </c>
      <c r="B6251" s="65" t="s">
        <v>2301</v>
      </c>
      <c r="C6251" s="131">
        <v>3.3580000000000001</v>
      </c>
      <c r="D6251" s="132">
        <v>11.276164054870605</v>
      </c>
      <c r="E6251" s="132">
        <v>4.0799398022621274</v>
      </c>
      <c r="F6251" s="132">
        <v>34.100584655768998</v>
      </c>
      <c r="G6251" s="92">
        <v>85.910636901855469</v>
      </c>
      <c r="H6251" s="91">
        <v>60.572566986083984</v>
      </c>
      <c r="I6251" s="90">
        <v>79.05438232421875</v>
      </c>
    </row>
    <row r="6252" spans="1:9">
      <c r="A6252" s="65" t="s">
        <v>2300</v>
      </c>
      <c r="B6252" s="65" t="s">
        <v>2299</v>
      </c>
      <c r="C6252" s="131">
        <v>3.8050000000000002</v>
      </c>
      <c r="D6252" s="132">
        <v>14.478025436401367</v>
      </c>
      <c r="E6252" s="132">
        <v>3.6849860886182255</v>
      </c>
      <c r="F6252" s="132">
        <v>35.366025729699821</v>
      </c>
      <c r="G6252" s="92">
        <v>87.445747375488281</v>
      </c>
      <c r="H6252" s="91">
        <v>61.830516815185547</v>
      </c>
      <c r="I6252" s="90">
        <v>80.514495849609375</v>
      </c>
    </row>
    <row r="6253" spans="1:9">
      <c r="A6253" s="65" t="s">
        <v>2298</v>
      </c>
      <c r="B6253" s="65" t="s">
        <v>2297</v>
      </c>
      <c r="C6253" s="131">
        <v>4.0739999999999998</v>
      </c>
      <c r="D6253" s="132">
        <v>16.597475051879883</v>
      </c>
      <c r="E6253" s="132">
        <v>3.1954730271086023</v>
      </c>
      <c r="F6253" s="132">
        <v>41.332361015785864</v>
      </c>
      <c r="G6253" s="92">
        <v>89.879119873046875</v>
      </c>
      <c r="H6253" s="91">
        <v>64.982330322265625</v>
      </c>
      <c r="I6253" s="90">
        <v>83.14227294921875</v>
      </c>
    </row>
    <row r="6254" spans="1:9">
      <c r="A6254" s="65" t="s">
        <v>2296</v>
      </c>
      <c r="B6254" s="65" t="s">
        <v>2295</v>
      </c>
      <c r="C6254" s="131">
        <v>4.0529999999999999</v>
      </c>
      <c r="D6254" s="132">
        <v>16.426809310913086</v>
      </c>
      <c r="E6254" s="132">
        <v>3.5287868363188171</v>
      </c>
      <c r="F6254" s="132">
        <v>39.620449264136326</v>
      </c>
      <c r="G6254" s="92">
        <v>88.996925354003906</v>
      </c>
      <c r="H6254" s="91">
        <v>63.990852355957031</v>
      </c>
      <c r="I6254" s="90">
        <v>82.230506896972656</v>
      </c>
    </row>
    <row r="6255" spans="1:9">
      <c r="A6255" s="65" t="s">
        <v>2294</v>
      </c>
      <c r="B6255" s="65" t="s">
        <v>2293</v>
      </c>
      <c r="C6255" s="131">
        <v>5.76</v>
      </c>
      <c r="D6255" s="132">
        <v>33.177600860595703</v>
      </c>
      <c r="E6255" s="132">
        <v>3.5386790276485387</v>
      </c>
      <c r="F6255" s="132">
        <v>39.190729888119343</v>
      </c>
      <c r="G6255" s="92">
        <v>91.495208740234375</v>
      </c>
      <c r="H6255" s="91">
        <v>65.333518981933594</v>
      </c>
      <c r="I6255" s="90">
        <v>84.416091918945313</v>
      </c>
    </row>
    <row r="6256" spans="1:9">
      <c r="A6256" s="65" t="s">
        <v>2292</v>
      </c>
      <c r="B6256" s="65" t="s">
        <v>2291</v>
      </c>
      <c r="C6256" s="131">
        <v>4.742</v>
      </c>
      <c r="D6256" s="132">
        <v>22.486564636230469</v>
      </c>
      <c r="E6256" s="132">
        <v>3.5693048825216738</v>
      </c>
      <c r="F6256" s="132">
        <v>42.137720676587485</v>
      </c>
      <c r="G6256" s="92">
        <v>90.561470031738281</v>
      </c>
      <c r="H6256" s="91">
        <v>65.669708251953125</v>
      </c>
      <c r="I6256" s="90">
        <v>83.82598876953125</v>
      </c>
    </row>
    <row r="6257" spans="1:9">
      <c r="A6257" s="65" t="s">
        <v>2290</v>
      </c>
      <c r="B6257" s="65" t="s">
        <v>2289</v>
      </c>
      <c r="C6257" s="131">
        <v>5.391</v>
      </c>
      <c r="D6257" s="132">
        <v>29.062881469726563</v>
      </c>
      <c r="E6257" s="132">
        <v>3.9040018002063666</v>
      </c>
      <c r="F6257" s="132">
        <v>37.243660041124059</v>
      </c>
      <c r="G6257" s="92">
        <v>89.990821838378906</v>
      </c>
      <c r="H6257" s="91">
        <v>63.919513702392578</v>
      </c>
      <c r="I6257" s="90">
        <v>82.936164855957031</v>
      </c>
    </row>
    <row r="6258" spans="1:9">
      <c r="A6258" s="65" t="s">
        <v>2288</v>
      </c>
      <c r="B6258" s="65" t="s">
        <v>2287</v>
      </c>
      <c r="C6258" s="131">
        <v>6.0709999999999997</v>
      </c>
      <c r="D6258" s="132">
        <v>36.857040405273438</v>
      </c>
      <c r="E6258" s="132">
        <v>3.8097465726100364</v>
      </c>
      <c r="F6258" s="132">
        <v>37.390744606819766</v>
      </c>
      <c r="G6258" s="92">
        <v>91.180595397949219</v>
      </c>
      <c r="H6258" s="91">
        <v>64.632987976074219</v>
      </c>
      <c r="I6258" s="90">
        <v>83.997055053710938</v>
      </c>
    </row>
    <row r="6259" spans="1:9">
      <c r="A6259" s="65" t="s">
        <v>2286</v>
      </c>
      <c r="B6259" s="65" t="s">
        <v>2285</v>
      </c>
      <c r="C6259" s="131">
        <v>5.2830000000000004</v>
      </c>
      <c r="D6259" s="132">
        <v>27.910089492797852</v>
      </c>
      <c r="E6259" s="132">
        <v>3.7094281223413241</v>
      </c>
      <c r="F6259" s="132">
        <v>43.586900316001149</v>
      </c>
      <c r="G6259" s="92">
        <v>91.511749267578125</v>
      </c>
      <c r="H6259" s="91">
        <v>66.667610168457031</v>
      </c>
      <c r="I6259" s="90">
        <v>84.789154052734375</v>
      </c>
    </row>
    <row r="6260" spans="1:9">
      <c r="A6260" s="65" t="s">
        <v>2284</v>
      </c>
      <c r="B6260" s="65" t="s">
        <v>2283</v>
      </c>
      <c r="C6260" s="131">
        <v>5.7229999999999999</v>
      </c>
      <c r="D6260" s="132">
        <v>32.752727508544922</v>
      </c>
      <c r="E6260" s="132">
        <v>3.4466703700416859</v>
      </c>
      <c r="F6260" s="132">
        <v>34.842994066636237</v>
      </c>
      <c r="G6260" s="92">
        <v>90.601760864257813</v>
      </c>
      <c r="H6260" s="91">
        <v>63.517585754394531</v>
      </c>
      <c r="I6260" s="90">
        <v>83.273033142089844</v>
      </c>
    </row>
    <row r="6261" spans="1:9">
      <c r="A6261" s="65" t="s">
        <v>1786</v>
      </c>
      <c r="B6261" s="65" t="s">
        <v>1785</v>
      </c>
      <c r="C6261" s="131">
        <v>9.2260000000000009</v>
      </c>
      <c r="D6261" s="132">
        <v>85.11907958984375</v>
      </c>
      <c r="E6261" s="132">
        <v>3.5124109007738094</v>
      </c>
      <c r="F6261" s="132">
        <v>42.088225197391004</v>
      </c>
      <c r="G6261" s="92">
        <v>97.241912841796875</v>
      </c>
      <c r="H6261" s="91">
        <v>69.244117736816406</v>
      </c>
      <c r="I6261" s="90">
        <v>89.665962219238281</v>
      </c>
    </row>
    <row r="6262" spans="1:9">
      <c r="A6262" s="65" t="s">
        <v>1784</v>
      </c>
      <c r="B6262" s="65" t="s">
        <v>1783</v>
      </c>
      <c r="C6262" s="131">
        <v>10.446</v>
      </c>
      <c r="D6262" s="132">
        <v>109.11891937255859</v>
      </c>
      <c r="E6262" s="132">
        <v>3.1429588421648273</v>
      </c>
      <c r="F6262" s="132">
        <v>47.305684840425535</v>
      </c>
      <c r="G6262" s="92">
        <v>100.6318359375</v>
      </c>
      <c r="H6262" s="91">
        <v>72.525344848632813</v>
      </c>
      <c r="I6262" s="90">
        <v>93.026473999023438</v>
      </c>
    </row>
    <row r="6263" spans="1:9">
      <c r="A6263" s="65" t="s">
        <v>1782</v>
      </c>
      <c r="B6263" s="65" t="s">
        <v>1781</v>
      </c>
      <c r="C6263" s="131">
        <v>9.2509999999999994</v>
      </c>
      <c r="D6263" s="132">
        <v>85.581001281738281</v>
      </c>
      <c r="E6263" s="132">
        <v>3.0967738793259407</v>
      </c>
      <c r="F6263" s="132">
        <v>39.200130718954249</v>
      </c>
      <c r="G6263" s="92">
        <v>97.219535827636719</v>
      </c>
      <c r="H6263" s="91">
        <v>68.334053039550781</v>
      </c>
      <c r="I6263" s="90">
        <v>89.403388977050781</v>
      </c>
    </row>
    <row r="6264" spans="1:9">
      <c r="A6264" s="65" t="s">
        <v>1780</v>
      </c>
      <c r="B6264" s="65" t="s">
        <v>1779</v>
      </c>
      <c r="C6264" s="131">
        <v>5.819</v>
      </c>
      <c r="D6264" s="132">
        <v>33.860759735107422</v>
      </c>
      <c r="E6264" s="132">
        <v>1.2328244701311433</v>
      </c>
      <c r="F6264" s="132">
        <v>44.66833199033038</v>
      </c>
      <c r="G6264" s="92">
        <v>96.045967102050781</v>
      </c>
      <c r="H6264" s="91">
        <v>69.395820617675781</v>
      </c>
      <c r="I6264" s="90">
        <v>88.834678649902344</v>
      </c>
    </row>
    <row r="6265" spans="1:9">
      <c r="A6265" s="65" t="s">
        <v>1778</v>
      </c>
      <c r="B6265" s="65" t="s">
        <v>1777</v>
      </c>
      <c r="C6265" s="131">
        <v>12.602</v>
      </c>
      <c r="D6265" s="132">
        <v>158.81040954589844</v>
      </c>
      <c r="E6265" s="132">
        <v>2.0793972131462906</v>
      </c>
      <c r="F6265" s="132">
        <v>48.511636497968233</v>
      </c>
      <c r="G6265" s="92">
        <v>105.32414245605469</v>
      </c>
      <c r="H6265" s="91">
        <v>75.025917053222656</v>
      </c>
      <c r="I6265" s="90">
        <v>97.125717163085938</v>
      </c>
    </row>
    <row r="6266" spans="1:9">
      <c r="A6266" s="65" t="s">
        <v>1776</v>
      </c>
      <c r="B6266" s="65" t="s">
        <v>1775</v>
      </c>
      <c r="C6266" s="131">
        <v>5.4459999999999997</v>
      </c>
      <c r="D6266" s="132">
        <v>29.658916473388672</v>
      </c>
      <c r="E6266" s="132">
        <v>0.73290255410335881</v>
      </c>
      <c r="F6266" s="132">
        <v>41.219015145507889</v>
      </c>
      <c r="G6266" s="92">
        <v>95.418991088867188</v>
      </c>
      <c r="H6266" s="91">
        <v>67.970008850097656</v>
      </c>
      <c r="I6266" s="90">
        <v>87.991546630859375</v>
      </c>
    </row>
    <row r="6267" spans="1:9">
      <c r="A6267" s="65" t="s">
        <v>1774</v>
      </c>
      <c r="B6267" s="65" t="s">
        <v>1773</v>
      </c>
      <c r="C6267" s="131">
        <v>12.007</v>
      </c>
      <c r="D6267" s="132">
        <v>144.16804504394531</v>
      </c>
      <c r="E6267" s="132">
        <v>3.7055339277535042</v>
      </c>
      <c r="F6267" s="132">
        <v>44.919320055816314</v>
      </c>
      <c r="G6267" s="92">
        <v>101.44152069091797</v>
      </c>
      <c r="H6267" s="91">
        <v>72.00079345703125</v>
      </c>
      <c r="I6267" s="90">
        <v>93.475128173828125</v>
      </c>
    </row>
    <row r="6268" spans="1:9">
      <c r="A6268" s="65" t="s">
        <v>1772</v>
      </c>
      <c r="B6268" s="65" t="s">
        <v>1771</v>
      </c>
      <c r="C6268" s="131">
        <v>10.275</v>
      </c>
      <c r="D6268" s="132">
        <v>105.57562255859375</v>
      </c>
      <c r="E6268" s="132">
        <v>2.2523574483952866</v>
      </c>
      <c r="F6268" s="132">
        <v>46.250888494002666</v>
      </c>
      <c r="G6268" s="92">
        <v>101.41262054443359</v>
      </c>
      <c r="H6268" s="91">
        <v>72.618667602539063</v>
      </c>
      <c r="I6268" s="90">
        <v>93.621238708496094</v>
      </c>
    </row>
    <row r="6269" spans="1:9">
      <c r="A6269" s="65" t="s">
        <v>1770</v>
      </c>
      <c r="B6269" s="65" t="s">
        <v>1769</v>
      </c>
      <c r="C6269" s="131">
        <v>9.8000000000000007</v>
      </c>
      <c r="D6269" s="132">
        <v>96.040000915527344</v>
      </c>
      <c r="E6269" s="132">
        <v>3.265205206497809</v>
      </c>
      <c r="F6269" s="132">
        <v>43.62272867262088</v>
      </c>
      <c r="G6269" s="92">
        <v>98.7401123046875</v>
      </c>
      <c r="H6269" s="91">
        <v>70.458908081054688</v>
      </c>
      <c r="I6269" s="90">
        <v>91.087478637695313</v>
      </c>
    </row>
    <row r="6270" spans="1:9">
      <c r="A6270" s="65" t="s">
        <v>1768</v>
      </c>
      <c r="B6270" s="65" t="s">
        <v>1767</v>
      </c>
      <c r="C6270" s="131">
        <v>11.503</v>
      </c>
      <c r="D6270" s="132">
        <v>132.31901550292969</v>
      </c>
      <c r="E6270" s="132">
        <v>2.9725143122250159</v>
      </c>
      <c r="F6270" s="132">
        <v>39.90323389320632</v>
      </c>
      <c r="G6270" s="92">
        <v>100.67531585693359</v>
      </c>
      <c r="H6270" s="91">
        <v>70.121322631835938</v>
      </c>
      <c r="I6270" s="90">
        <v>92.407684326171875</v>
      </c>
    </row>
    <row r="6271" spans="1:9">
      <c r="A6271" s="65" t="s">
        <v>1766</v>
      </c>
      <c r="B6271" s="65" t="s">
        <v>1765</v>
      </c>
      <c r="C6271" s="131">
        <v>7.9969999999999999</v>
      </c>
      <c r="D6271" s="132">
        <v>63.952007293701172</v>
      </c>
      <c r="E6271" s="132">
        <v>0.73232257522371735</v>
      </c>
      <c r="F6271" s="132">
        <v>43.748704663212436</v>
      </c>
      <c r="G6271" s="92">
        <v>99.761009216308594</v>
      </c>
      <c r="H6271" s="91">
        <v>71.103492736816406</v>
      </c>
      <c r="I6271" s="90">
        <v>92.006546020507813</v>
      </c>
    </row>
    <row r="6272" spans="1:9">
      <c r="A6272" s="65" t="s">
        <v>1764</v>
      </c>
      <c r="B6272" s="65" t="s">
        <v>1763</v>
      </c>
      <c r="C6272" s="131">
        <v>11.074</v>
      </c>
      <c r="D6272" s="132">
        <v>122.63347625732422</v>
      </c>
      <c r="E6272" s="132">
        <v>0.95432411046451648</v>
      </c>
      <c r="F6272" s="132">
        <v>42.317141623488773</v>
      </c>
      <c r="G6272" s="92">
        <v>103.46592712402344</v>
      </c>
      <c r="H6272" s="91">
        <v>72.372848510742188</v>
      </c>
      <c r="I6272" s="90">
        <v>95.052421569824219</v>
      </c>
    </row>
    <row r="6273" spans="1:9">
      <c r="A6273" s="65" t="s">
        <v>1762</v>
      </c>
      <c r="B6273" s="65" t="s">
        <v>1761</v>
      </c>
      <c r="C6273" s="131">
        <v>10.319000000000001</v>
      </c>
      <c r="D6273" s="132">
        <v>106.48175811767578</v>
      </c>
      <c r="E6273" s="132">
        <v>0.13757031095772948</v>
      </c>
      <c r="F6273" s="132">
        <v>43.896271748135874</v>
      </c>
      <c r="G6273" s="92">
        <v>103.92470550537109</v>
      </c>
      <c r="H6273" s="91">
        <v>73.183921813964844</v>
      </c>
      <c r="I6273" s="90">
        <v>95.606529235839844</v>
      </c>
    </row>
    <row r="6274" spans="1:9">
      <c r="A6274" s="65" t="s">
        <v>1760</v>
      </c>
      <c r="B6274" s="65" t="s">
        <v>1759</v>
      </c>
      <c r="C6274" s="131">
        <v>10.116</v>
      </c>
      <c r="D6274" s="132">
        <v>102.33345794677734</v>
      </c>
      <c r="E6274" s="132">
        <v>0.59511018610035826</v>
      </c>
      <c r="F6274" s="132">
        <v>42.859009332376168</v>
      </c>
      <c r="G6274" s="92">
        <v>102.76789855957031</v>
      </c>
      <c r="H6274" s="91">
        <v>72.281379699707031</v>
      </c>
      <c r="I6274" s="90">
        <v>94.518524169921875</v>
      </c>
    </row>
    <row r="6275" spans="1:9">
      <c r="A6275" s="65" t="s">
        <v>1758</v>
      </c>
      <c r="B6275" s="65" t="s">
        <v>1757</v>
      </c>
      <c r="C6275" s="131">
        <v>5.226</v>
      </c>
      <c r="D6275" s="132">
        <v>27.311075210571289</v>
      </c>
      <c r="E6275" s="132">
        <v>3.9003330155828273</v>
      </c>
      <c r="F6275" s="132">
        <v>38.318106139438086</v>
      </c>
      <c r="G6275" s="92">
        <v>89.984619140625</v>
      </c>
      <c r="H6275" s="91">
        <v>64.234893798828125</v>
      </c>
      <c r="I6275" s="90">
        <v>83.016975402832031</v>
      </c>
    </row>
    <row r="6276" spans="1:9">
      <c r="A6276" s="65" t="s">
        <v>1756</v>
      </c>
      <c r="B6276" s="65" t="s">
        <v>1755</v>
      </c>
      <c r="C6276" s="131">
        <v>4.3419999999999996</v>
      </c>
      <c r="D6276" s="132">
        <v>18.852964401245117</v>
      </c>
      <c r="E6276" s="132">
        <v>3.7304486333836886</v>
      </c>
      <c r="F6276" s="132">
        <v>45.282272145268301</v>
      </c>
      <c r="G6276" s="92">
        <v>90.419471740722656</v>
      </c>
      <c r="H6276" s="91">
        <v>66.524711608886719</v>
      </c>
      <c r="I6276" s="90">
        <v>83.953765869140625</v>
      </c>
    </row>
    <row r="6277" spans="1:9">
      <c r="A6277" s="65" t="s">
        <v>1754</v>
      </c>
      <c r="B6277" s="65" t="s">
        <v>1753</v>
      </c>
      <c r="C6277" s="131">
        <v>3.5950000000000002</v>
      </c>
      <c r="D6277" s="132">
        <v>12.92402458190918</v>
      </c>
      <c r="E6277" s="132">
        <v>3.5312829288495</v>
      </c>
      <c r="F6277" s="132">
        <v>45.573913983142425</v>
      </c>
      <c r="G6277" s="92">
        <v>89.6053466796875</v>
      </c>
      <c r="H6277" s="91">
        <v>66.087638854980469</v>
      </c>
      <c r="I6277" s="90">
        <v>83.241668701171875</v>
      </c>
    </row>
    <row r="6278" spans="1:9">
      <c r="A6278" s="65" t="s">
        <v>1752</v>
      </c>
      <c r="B6278" s="65" t="s">
        <v>1751</v>
      </c>
      <c r="C6278" s="131">
        <v>2.8119999999999998</v>
      </c>
      <c r="D6278" s="132">
        <v>7.907343864440918</v>
      </c>
      <c r="E6278" s="132">
        <v>3.3196264819414849</v>
      </c>
      <c r="F6278" s="132">
        <v>47.729497738081427</v>
      </c>
      <c r="G6278" s="92">
        <v>89.152191162109375</v>
      </c>
      <c r="H6278" s="91">
        <v>66.388908386230469</v>
      </c>
      <c r="I6278" s="90">
        <v>82.992652893066406</v>
      </c>
    </row>
    <row r="6279" spans="1:9">
      <c r="A6279" s="65" t="s">
        <v>1750</v>
      </c>
      <c r="B6279" s="65" t="s">
        <v>1749</v>
      </c>
      <c r="C6279" s="131">
        <v>2.2930000000000001</v>
      </c>
      <c r="D6279" s="132">
        <v>5.2578492164611816</v>
      </c>
      <c r="E6279" s="132">
        <v>3.8682949441036825</v>
      </c>
      <c r="F6279" s="132">
        <v>42.198842496899545</v>
      </c>
      <c r="G6279" s="92">
        <v>86.325950622558594</v>
      </c>
      <c r="H6279" s="91">
        <v>63.106254577636719</v>
      </c>
      <c r="I6279" s="90">
        <v>80.042915344238281</v>
      </c>
    </row>
    <row r="6280" spans="1:9">
      <c r="A6280" s="65" t="s">
        <v>1748</v>
      </c>
      <c r="B6280" s="65" t="s">
        <v>1747</v>
      </c>
      <c r="C6280" s="131">
        <v>1.929</v>
      </c>
      <c r="D6280" s="132">
        <v>3.7210409641265869</v>
      </c>
      <c r="E6280" s="132">
        <v>3.6547047518204256</v>
      </c>
      <c r="F6280" s="132">
        <v>36.346992729676138</v>
      </c>
      <c r="G6280" s="92">
        <v>84.742507934570313</v>
      </c>
      <c r="H6280" s="91">
        <v>60.391597747802734</v>
      </c>
      <c r="I6280" s="90">
        <v>78.153373718261719</v>
      </c>
    </row>
    <row r="6281" spans="1:9">
      <c r="A6281" s="65" t="s">
        <v>1746</v>
      </c>
      <c r="B6281" s="65" t="s">
        <v>1745</v>
      </c>
      <c r="C6281" s="131">
        <v>1.36</v>
      </c>
      <c r="D6281" s="132">
        <v>1.8495999574661255</v>
      </c>
      <c r="E6281" s="132">
        <v>3.4690363877187518</v>
      </c>
      <c r="F6281" s="132">
        <v>45.287988185100097</v>
      </c>
      <c r="G6281" s="92">
        <v>86.075721740722656</v>
      </c>
      <c r="H6281" s="91">
        <v>63.728874206542969</v>
      </c>
      <c r="I6281" s="90">
        <v>80.02886962890625</v>
      </c>
    </row>
    <row r="6282" spans="1:9">
      <c r="A6282" s="65" t="s">
        <v>1744</v>
      </c>
      <c r="B6282" s="65" t="s">
        <v>1743</v>
      </c>
      <c r="C6282" s="131">
        <v>2.9689999999999999</v>
      </c>
      <c r="D6282" s="132">
        <v>8.8149614334106445</v>
      </c>
      <c r="E6282" s="132">
        <v>1.0337034151243789</v>
      </c>
      <c r="F6282" s="132">
        <v>46.382504100601423</v>
      </c>
      <c r="G6282" s="92">
        <v>92.315971374511719</v>
      </c>
      <c r="H6282" s="91">
        <v>67.637435913085938</v>
      </c>
      <c r="I6282" s="90">
        <v>85.63818359375</v>
      </c>
    </row>
    <row r="6283" spans="1:9">
      <c r="A6283" s="65" t="s">
        <v>1742</v>
      </c>
      <c r="B6283" s="65" t="s">
        <v>1741</v>
      </c>
      <c r="C6283" s="131">
        <v>10.585000000000001</v>
      </c>
      <c r="D6283" s="132">
        <v>112.04222869873047</v>
      </c>
      <c r="E6283" s="132">
        <v>0.77179296343366577</v>
      </c>
      <c r="F6283" s="132">
        <v>46.524721656889739</v>
      </c>
      <c r="G6283" s="92">
        <v>103.98583221435547</v>
      </c>
      <c r="H6283" s="91">
        <v>74.005218505859375</v>
      </c>
      <c r="I6283" s="90">
        <v>95.87335205078125</v>
      </c>
    </row>
    <row r="6284" spans="1:9">
      <c r="A6284" s="65" t="s">
        <v>1740</v>
      </c>
      <c r="B6284" s="65" t="s">
        <v>1739</v>
      </c>
      <c r="C6284" s="131">
        <v>0.876</v>
      </c>
      <c r="D6284" s="132">
        <v>0.76737600564956665</v>
      </c>
      <c r="E6284" s="132">
        <v>2.8805949646066584</v>
      </c>
      <c r="F6284" s="132">
        <v>44.969759450171821</v>
      </c>
      <c r="G6284" s="92">
        <v>86.046241760253906</v>
      </c>
      <c r="H6284" s="91">
        <v>63.494358062744141</v>
      </c>
      <c r="I6284" s="90">
        <v>79.94390869140625</v>
      </c>
    </row>
    <row r="6285" spans="1:9">
      <c r="A6285" s="65" t="s">
        <v>1592</v>
      </c>
      <c r="B6285" s="65" t="s">
        <v>1591</v>
      </c>
      <c r="C6285" s="131">
        <v>14.263</v>
      </c>
      <c r="D6285" s="132">
        <v>203.43316650390625</v>
      </c>
      <c r="E6285" s="132">
        <v>1.1717064242726922</v>
      </c>
      <c r="F6285" s="132">
        <v>43.826477404403242</v>
      </c>
      <c r="G6285" s="92">
        <v>107.73323822021484</v>
      </c>
      <c r="H6285" s="91">
        <v>74.46533203125</v>
      </c>
      <c r="I6285" s="90">
        <v>98.731246948242188</v>
      </c>
    </row>
    <row r="6286" spans="1:9">
      <c r="A6286" s="65" t="s">
        <v>1590</v>
      </c>
      <c r="B6286" s="65" t="s">
        <v>1589</v>
      </c>
      <c r="C6286" s="131">
        <v>14.269</v>
      </c>
      <c r="D6286" s="132">
        <v>203.60435485839844</v>
      </c>
      <c r="E6286" s="132">
        <v>1.5431706333924577</v>
      </c>
      <c r="F6286" s="132">
        <v>42.438343558282206</v>
      </c>
      <c r="G6286" s="92">
        <v>106.90966796875</v>
      </c>
      <c r="H6286" s="91">
        <v>73.606224060058594</v>
      </c>
      <c r="I6286" s="90">
        <v>97.898056030273438</v>
      </c>
    </row>
    <row r="6287" spans="1:9">
      <c r="A6287" s="65" t="s">
        <v>1588</v>
      </c>
      <c r="B6287" s="65" t="s">
        <v>1587</v>
      </c>
      <c r="C6287" s="131">
        <v>20.501999999999999</v>
      </c>
      <c r="D6287" s="132">
        <v>420.33200073242188</v>
      </c>
      <c r="E6287" s="132">
        <v>0.344788396267796</v>
      </c>
      <c r="F6287" s="132">
        <v>40.755096935584739</v>
      </c>
      <c r="G6287" s="92">
        <v>115.74927520751953</v>
      </c>
      <c r="H6287" s="91">
        <v>75.414237976074219</v>
      </c>
      <c r="I6287" s="90">
        <v>104.83498382568359</v>
      </c>
    </row>
    <row r="6288" spans="1:9">
      <c r="A6288" s="65" t="s">
        <v>1586</v>
      </c>
      <c r="B6288" s="65" t="s">
        <v>1585</v>
      </c>
      <c r="C6288" s="131">
        <v>12.875999999999999</v>
      </c>
      <c r="D6288" s="132">
        <v>165.7913818359375</v>
      </c>
      <c r="E6288" s="132">
        <v>-0.1130648518047067</v>
      </c>
      <c r="F6288" s="132">
        <v>46.636818181818185</v>
      </c>
      <c r="G6288" s="92">
        <v>108.35466003417969</v>
      </c>
      <c r="H6288" s="91">
        <v>75.961769104003906</v>
      </c>
      <c r="I6288" s="90">
        <v>99.589439392089844</v>
      </c>
    </row>
    <row r="6289" spans="1:9">
      <c r="A6289" s="65" t="s">
        <v>1584</v>
      </c>
      <c r="B6289" s="65" t="s">
        <v>1583</v>
      </c>
      <c r="C6289" s="131">
        <v>13.435</v>
      </c>
      <c r="D6289" s="132">
        <v>180.49922180175781</v>
      </c>
      <c r="E6289" s="132">
        <v>0.64381481036369259</v>
      </c>
      <c r="F6289" s="132">
        <v>40.424267485822305</v>
      </c>
      <c r="G6289" s="92">
        <v>106.64383697509766</v>
      </c>
      <c r="H6289" s="91">
        <v>73.033195495605469</v>
      </c>
      <c r="I6289" s="90">
        <v>97.549102783203125</v>
      </c>
    </row>
    <row r="6290" spans="1:9">
      <c r="A6290" s="65" t="s">
        <v>1582</v>
      </c>
      <c r="B6290" s="65" t="s">
        <v>1581</v>
      </c>
      <c r="C6290" s="131">
        <v>12.326000000000001</v>
      </c>
      <c r="D6290" s="132">
        <v>151.93028259277344</v>
      </c>
      <c r="E6290" s="132">
        <v>2.6275840740081358</v>
      </c>
      <c r="F6290" s="132">
        <v>41.316713483146067</v>
      </c>
      <c r="G6290" s="92">
        <v>102.58438873291016</v>
      </c>
      <c r="H6290" s="91">
        <v>71.420928955078125</v>
      </c>
      <c r="I6290" s="90">
        <v>94.151840209960938</v>
      </c>
    </row>
    <row r="6291" spans="1:9">
      <c r="A6291" s="65" t="s">
        <v>1580</v>
      </c>
      <c r="B6291" s="65" t="s">
        <v>1579</v>
      </c>
      <c r="C6291" s="131">
        <v>11.343999999999999</v>
      </c>
      <c r="D6291" s="132">
        <v>128.68634033203125</v>
      </c>
      <c r="E6291" s="132">
        <v>3.9335911712672957</v>
      </c>
      <c r="F6291" s="132">
        <v>37.649976891079959</v>
      </c>
      <c r="G6291" s="92">
        <v>98.605865478515625</v>
      </c>
      <c r="H6291" s="91">
        <v>68.371612548828125</v>
      </c>
      <c r="I6291" s="90">
        <v>90.424751281738281</v>
      </c>
    </row>
    <row r="6292" spans="1:9">
      <c r="A6292" s="65" t="s">
        <v>1578</v>
      </c>
      <c r="B6292" s="65" t="s">
        <v>1577</v>
      </c>
      <c r="C6292" s="131">
        <v>12.555</v>
      </c>
      <c r="D6292" s="132">
        <v>157.62802124023438</v>
      </c>
      <c r="E6292" s="132">
        <v>2.5072865813151477</v>
      </c>
      <c r="F6292" s="132">
        <v>44.885383129426913</v>
      </c>
      <c r="G6292" s="92">
        <v>103.85305786132813</v>
      </c>
      <c r="H6292" s="91">
        <v>73.146247863769531</v>
      </c>
      <c r="I6292" s="90">
        <v>95.544075012207031</v>
      </c>
    </row>
    <row r="6293" spans="1:9">
      <c r="A6293" s="65" t="s">
        <v>1576</v>
      </c>
      <c r="B6293" s="65" t="s">
        <v>1575</v>
      </c>
      <c r="C6293" s="131">
        <v>7.6280000000000001</v>
      </c>
      <c r="D6293" s="132">
        <v>58.186382293701172</v>
      </c>
      <c r="E6293" s="132">
        <v>3.5936863044450047</v>
      </c>
      <c r="F6293" s="132">
        <v>32.68571145657986</v>
      </c>
      <c r="G6293" s="92">
        <v>92.738983154296875</v>
      </c>
      <c r="H6293" s="91">
        <v>64.031639099121094</v>
      </c>
      <c r="I6293" s="90">
        <v>84.971038818359375</v>
      </c>
    </row>
    <row r="6294" spans="1:9">
      <c r="A6294" s="65" t="s">
        <v>1574</v>
      </c>
      <c r="B6294" s="65" t="s">
        <v>1573</v>
      </c>
      <c r="C6294" s="131">
        <v>11.984</v>
      </c>
      <c r="D6294" s="132">
        <v>143.61625671386719</v>
      </c>
      <c r="E6294" s="132">
        <v>3.5673767951674007</v>
      </c>
      <c r="F6294" s="132">
        <v>41.14101276717831</v>
      </c>
      <c r="G6294" s="92">
        <v>100.76443481445313</v>
      </c>
      <c r="H6294" s="91">
        <v>70.480209350585938</v>
      </c>
      <c r="I6294" s="90">
        <v>92.569801330566406</v>
      </c>
    </row>
    <row r="6295" spans="1:9">
      <c r="A6295" s="65" t="s">
        <v>1572</v>
      </c>
      <c r="B6295" s="65" t="s">
        <v>1571</v>
      </c>
      <c r="C6295" s="131">
        <v>10.721</v>
      </c>
      <c r="D6295" s="132">
        <v>114.93984222412109</v>
      </c>
      <c r="E6295" s="132">
        <v>3.2034753602193753</v>
      </c>
      <c r="F6295" s="132">
        <v>39.834737827715358</v>
      </c>
      <c r="G6295" s="92">
        <v>99.264930725097656</v>
      </c>
      <c r="H6295" s="91">
        <v>69.467849731445313</v>
      </c>
      <c r="I6295" s="90">
        <v>91.202110290527344</v>
      </c>
    </row>
    <row r="6296" spans="1:9">
      <c r="A6296" s="65" t="s">
        <v>1570</v>
      </c>
      <c r="B6296" s="65" t="s">
        <v>1569</v>
      </c>
      <c r="C6296" s="131">
        <v>8.1489999999999991</v>
      </c>
      <c r="D6296" s="132">
        <v>66.406204223632813</v>
      </c>
      <c r="E6296" s="132">
        <v>4.1171905176027854</v>
      </c>
      <c r="F6296" s="132">
        <v>32.717709596195093</v>
      </c>
      <c r="G6296" s="92">
        <v>92.765830993652344</v>
      </c>
      <c r="H6296" s="91">
        <v>64.052993774414063</v>
      </c>
      <c r="I6296" s="90">
        <v>84.99639892578125</v>
      </c>
    </row>
    <row r="6297" spans="1:9">
      <c r="A6297" s="65" t="s">
        <v>1568</v>
      </c>
      <c r="B6297" s="65" t="s">
        <v>1567</v>
      </c>
      <c r="C6297" s="131">
        <v>9.0660000000000007</v>
      </c>
      <c r="D6297" s="132">
        <v>82.192352294921875</v>
      </c>
      <c r="E6297" s="132">
        <v>2.0747017886578116</v>
      </c>
      <c r="F6297" s="132">
        <v>42.134383826371341</v>
      </c>
      <c r="G6297" s="92">
        <v>99.047462463378906</v>
      </c>
      <c r="H6297" s="91">
        <v>70.201713562011719</v>
      </c>
      <c r="I6297" s="90">
        <v>91.2420654296875</v>
      </c>
    </row>
    <row r="6298" spans="1:9">
      <c r="A6298" s="65" t="s">
        <v>1566</v>
      </c>
      <c r="B6298" s="65" t="s">
        <v>1565</v>
      </c>
      <c r="C6298" s="131">
        <v>12.872</v>
      </c>
      <c r="D6298" s="132">
        <v>165.68838500976563</v>
      </c>
      <c r="E6298" s="132">
        <v>3.9688799727297992</v>
      </c>
      <c r="F6298" s="132">
        <v>34.927275245878931</v>
      </c>
      <c r="G6298" s="92">
        <v>100.00283813476563</v>
      </c>
      <c r="H6298" s="91">
        <v>68.000541687011719</v>
      </c>
      <c r="I6298" s="90">
        <v>91.343307495117188</v>
      </c>
    </row>
    <row r="6299" spans="1:9">
      <c r="A6299" s="65" t="s">
        <v>1564</v>
      </c>
      <c r="B6299" s="65" t="s">
        <v>1563</v>
      </c>
      <c r="C6299" s="131">
        <v>7.524</v>
      </c>
      <c r="D6299" s="132">
        <v>56.610576629638672</v>
      </c>
      <c r="E6299" s="132">
        <v>3.7411446898065757</v>
      </c>
      <c r="F6299" s="132">
        <v>39.319282628616314</v>
      </c>
      <c r="G6299" s="92">
        <v>93.85540771484375</v>
      </c>
      <c r="H6299" s="91">
        <v>66.669548034667969</v>
      </c>
      <c r="I6299" s="90">
        <v>86.499160766601563</v>
      </c>
    </row>
    <row r="6300" spans="1:9">
      <c r="A6300" s="65" t="s">
        <v>1562</v>
      </c>
      <c r="B6300" s="65" t="s">
        <v>1561</v>
      </c>
      <c r="C6300" s="131">
        <v>7.1779999999999999</v>
      </c>
      <c r="D6300" s="132">
        <v>51.523685455322266</v>
      </c>
      <c r="E6300" s="132">
        <v>2.125943451376886</v>
      </c>
      <c r="F6300" s="132">
        <v>45.142902408111532</v>
      </c>
      <c r="G6300" s="92">
        <v>96.915931701660156</v>
      </c>
      <c r="H6300" s="91">
        <v>70.057975769042969</v>
      </c>
      <c r="I6300" s="90">
        <v>89.648414611816406</v>
      </c>
    </row>
    <row r="6301" spans="1:9">
      <c r="A6301" s="65" t="s">
        <v>1560</v>
      </c>
      <c r="B6301" s="65" t="s">
        <v>1559</v>
      </c>
      <c r="C6301" s="131">
        <v>5.6239999999999997</v>
      </c>
      <c r="D6301" s="132">
        <v>31.629375457763672</v>
      </c>
      <c r="E6301" s="132">
        <v>2.4363897673613222</v>
      </c>
      <c r="F6301" s="132">
        <v>33.610937228308117</v>
      </c>
      <c r="G6301" s="92">
        <v>91.599494934082031</v>
      </c>
      <c r="H6301" s="91">
        <v>63.643798828125</v>
      </c>
      <c r="I6301" s="90">
        <v>84.034934997558594</v>
      </c>
    </row>
    <row r="6302" spans="1:9">
      <c r="A6302" s="65" t="s">
        <v>1558</v>
      </c>
      <c r="B6302" s="65" t="s">
        <v>1557</v>
      </c>
      <c r="C6302" s="131">
        <v>6.673</v>
      </c>
      <c r="D6302" s="132">
        <v>44.5289306640625</v>
      </c>
      <c r="E6302" s="132">
        <v>3.2647407676335556</v>
      </c>
      <c r="F6302" s="132">
        <v>39.068288559083221</v>
      </c>
      <c r="G6302" s="92">
        <v>93.217437744140625</v>
      </c>
      <c r="H6302" s="91">
        <v>66.2401123046875</v>
      </c>
      <c r="I6302" s="90">
        <v>85.917617797851563</v>
      </c>
    </row>
    <row r="6303" spans="1:9">
      <c r="A6303" s="65" t="s">
        <v>1556</v>
      </c>
      <c r="B6303" s="65" t="s">
        <v>1555</v>
      </c>
      <c r="C6303" s="131">
        <v>9.1829999999999998</v>
      </c>
      <c r="D6303" s="132">
        <v>84.327491760253906</v>
      </c>
      <c r="E6303" s="132">
        <v>1.0801773431134052</v>
      </c>
      <c r="F6303" s="132">
        <v>41.614143788056829</v>
      </c>
      <c r="G6303" s="92">
        <v>100.49675750732422</v>
      </c>
      <c r="H6303" s="91">
        <v>70.784629821777344</v>
      </c>
      <c r="I6303" s="90">
        <v>92.456924438476563</v>
      </c>
    </row>
    <row r="6304" spans="1:9">
      <c r="A6304" s="65" t="s">
        <v>1554</v>
      </c>
      <c r="B6304" s="65" t="s">
        <v>1553</v>
      </c>
      <c r="C6304" s="131">
        <v>6.0839999999999996</v>
      </c>
      <c r="D6304" s="132">
        <v>37.015056610107422</v>
      </c>
      <c r="E6304" s="132">
        <v>3.6996701446160061</v>
      </c>
      <c r="F6304" s="132">
        <v>43.877388270476821</v>
      </c>
      <c r="G6304" s="92">
        <v>92.797828674316406</v>
      </c>
      <c r="H6304" s="91">
        <v>67.486129760742188</v>
      </c>
      <c r="I6304" s="90">
        <v>85.948715209960938</v>
      </c>
    </row>
    <row r="6305" spans="1:9">
      <c r="A6305" s="65" t="s">
        <v>1552</v>
      </c>
      <c r="B6305" s="65" t="s">
        <v>1551</v>
      </c>
      <c r="C6305" s="131">
        <v>8.19</v>
      </c>
      <c r="D6305" s="132">
        <v>67.076103210449219</v>
      </c>
      <c r="E6305" s="132">
        <v>3.4418026298948066</v>
      </c>
      <c r="F6305" s="132">
        <v>34.821897262842143</v>
      </c>
      <c r="G6305" s="92">
        <v>94.243125915527344</v>
      </c>
      <c r="H6305" s="91">
        <v>65.470947265625</v>
      </c>
      <c r="I6305" s="90">
        <v>86.457633972167969</v>
      </c>
    </row>
    <row r="6306" spans="1:9">
      <c r="A6306" s="65" t="s">
        <v>1550</v>
      </c>
      <c r="B6306" s="65" t="s">
        <v>1549</v>
      </c>
      <c r="C6306" s="131">
        <v>6.7610000000000001</v>
      </c>
      <c r="D6306" s="132">
        <v>45.71112060546875</v>
      </c>
      <c r="E6306" s="132">
        <v>3.7418354804199292</v>
      </c>
      <c r="F6306" s="132">
        <v>43.069286616161619</v>
      </c>
      <c r="G6306" s="92">
        <v>93.566703796386719</v>
      </c>
      <c r="H6306" s="91">
        <v>67.667190551757813</v>
      </c>
      <c r="I6306" s="90">
        <v>86.55853271484375</v>
      </c>
    </row>
    <row r="6307" spans="1:9">
      <c r="A6307" s="65" t="s">
        <v>1548</v>
      </c>
      <c r="B6307" s="65" t="s">
        <v>1547</v>
      </c>
      <c r="C6307" s="131">
        <v>7.1379999999999999</v>
      </c>
      <c r="D6307" s="132">
        <v>50.951042175292969</v>
      </c>
      <c r="E6307" s="132">
        <v>3.9964840112317703</v>
      </c>
      <c r="F6307" s="132">
        <v>40.718945068664169</v>
      </c>
      <c r="G6307" s="92">
        <v>93.24188232421875</v>
      </c>
      <c r="H6307" s="91">
        <v>66.780387878417969</v>
      </c>
      <c r="I6307" s="90">
        <v>86.081642150878906</v>
      </c>
    </row>
    <row r="6308" spans="1:9">
      <c r="A6308" s="65" t="s">
        <v>1546</v>
      </c>
      <c r="B6308" s="65" t="s">
        <v>1545</v>
      </c>
      <c r="C6308" s="131">
        <v>17.236999999999998</v>
      </c>
      <c r="D6308" s="132">
        <v>297.11416625976563</v>
      </c>
      <c r="E6308" s="132">
        <v>-0.51351275511355376</v>
      </c>
      <c r="F6308" s="132">
        <v>43.15310629109824</v>
      </c>
      <c r="G6308" s="92">
        <v>113.67067718505859</v>
      </c>
      <c r="H6308" s="91">
        <v>76.440986633300781</v>
      </c>
      <c r="I6308" s="90">
        <v>103.59666442871094</v>
      </c>
    </row>
    <row r="6309" spans="1:9">
      <c r="A6309" s="65" t="s">
        <v>1544</v>
      </c>
      <c r="B6309" s="65" t="s">
        <v>1543</v>
      </c>
      <c r="C6309" s="131">
        <v>7.8179999999999996</v>
      </c>
      <c r="D6309" s="132">
        <v>61.121124267578125</v>
      </c>
      <c r="E6309" s="132">
        <v>3.9406376745038485</v>
      </c>
      <c r="F6309" s="132">
        <v>43.023792563043166</v>
      </c>
      <c r="G6309" s="92">
        <v>94.827156066894531</v>
      </c>
      <c r="H6309" s="91">
        <v>68.324424743652344</v>
      </c>
      <c r="I6309" s="90">
        <v>87.65576171875</v>
      </c>
    </row>
    <row r="6310" spans="1:9">
      <c r="A6310" s="65" t="s">
        <v>1542</v>
      </c>
      <c r="B6310" s="65" t="s">
        <v>1541</v>
      </c>
      <c r="C6310" s="131">
        <v>4.9180000000000001</v>
      </c>
      <c r="D6310" s="132">
        <v>24.186723709106445</v>
      </c>
      <c r="E6310" s="132">
        <v>4.1148097535290615</v>
      </c>
      <c r="F6310" s="132">
        <v>39.645233287278138</v>
      </c>
      <c r="G6310" s="92">
        <v>89.508918762207031</v>
      </c>
      <c r="H6310" s="91">
        <v>64.369773864746094</v>
      </c>
      <c r="I6310" s="90">
        <v>82.706497192382813</v>
      </c>
    </row>
    <row r="6311" spans="1:9">
      <c r="A6311" s="65" t="s">
        <v>1540</v>
      </c>
      <c r="B6311" s="65" t="s">
        <v>1539</v>
      </c>
      <c r="C6311" s="131">
        <v>4.91</v>
      </c>
      <c r="D6311" s="132">
        <v>24.108100891113281</v>
      </c>
      <c r="E6311" s="132">
        <v>4.0124574027499165</v>
      </c>
      <c r="F6311" s="132">
        <v>40.690457516339869</v>
      </c>
      <c r="G6311" s="92">
        <v>89.873176574707031</v>
      </c>
      <c r="H6311" s="91">
        <v>64.882209777832031</v>
      </c>
      <c r="I6311" s="90">
        <v>83.110847473144531</v>
      </c>
    </row>
    <row r="6312" spans="1:9">
      <c r="A6312" s="65" t="s">
        <v>1538</v>
      </c>
      <c r="B6312" s="65" t="s">
        <v>1537</v>
      </c>
      <c r="C6312" s="131">
        <v>4.6269999999999998</v>
      </c>
      <c r="D6312" s="132">
        <v>21.409128189086914</v>
      </c>
      <c r="E6312" s="132">
        <v>3.9580514997948488</v>
      </c>
      <c r="F6312" s="132">
        <v>39.102450646698436</v>
      </c>
      <c r="G6312" s="92">
        <v>89.163124084472656</v>
      </c>
      <c r="H6312" s="91">
        <v>63.989547729492188</v>
      </c>
      <c r="I6312" s="90">
        <v>82.351387023925781</v>
      </c>
    </row>
    <row r="6313" spans="1:9">
      <c r="A6313" s="65" t="s">
        <v>1536</v>
      </c>
      <c r="B6313" s="65" t="s">
        <v>1535</v>
      </c>
      <c r="C6313" s="131">
        <v>5.9139999999999997</v>
      </c>
      <c r="D6313" s="132">
        <v>34.975395202636719</v>
      </c>
      <c r="E6313" s="132">
        <v>3.3864968789631695</v>
      </c>
      <c r="F6313" s="132">
        <v>38.145190913484775</v>
      </c>
      <c r="G6313" s="92">
        <v>91.708290100097656</v>
      </c>
      <c r="H6313" s="91">
        <v>65.130195617675781</v>
      </c>
      <c r="I6313" s="90">
        <v>84.516502380371094</v>
      </c>
    </row>
    <row r="6314" spans="1:9">
      <c r="A6314" s="65" t="s">
        <v>1534</v>
      </c>
      <c r="B6314" s="65" t="s">
        <v>1533</v>
      </c>
      <c r="C6314" s="131">
        <v>7.1959999999999997</v>
      </c>
      <c r="D6314" s="132">
        <v>51.782417297363281</v>
      </c>
      <c r="E6314" s="132">
        <v>3.2733447943491933</v>
      </c>
      <c r="F6314" s="132">
        <v>39.464258262874715</v>
      </c>
      <c r="G6314" s="92">
        <v>94.065216064453125</v>
      </c>
      <c r="H6314" s="91">
        <v>66.81829833984375</v>
      </c>
      <c r="I6314" s="90">
        <v>86.692451477050781</v>
      </c>
    </row>
    <row r="6315" spans="1:9">
      <c r="A6315" s="65" t="s">
        <v>1532</v>
      </c>
      <c r="B6315" s="65" t="s">
        <v>1531</v>
      </c>
      <c r="C6315" s="131">
        <v>4.3789999999999996</v>
      </c>
      <c r="D6315" s="132">
        <v>19.175640106201172</v>
      </c>
      <c r="E6315" s="132">
        <v>3.2781691120003433</v>
      </c>
      <c r="F6315" s="132">
        <v>44.088686820973074</v>
      </c>
      <c r="G6315" s="92">
        <v>90.847198486328125</v>
      </c>
      <c r="H6315" s="91">
        <v>66.380165100097656</v>
      </c>
      <c r="I6315" s="90">
        <v>84.226638793945313</v>
      </c>
    </row>
    <row r="6316" spans="1:9">
      <c r="A6316" s="65" t="s">
        <v>1530</v>
      </c>
      <c r="B6316" s="65" t="s">
        <v>1529</v>
      </c>
      <c r="C6316" s="131">
        <v>5.7480000000000002</v>
      </c>
      <c r="D6316" s="132">
        <v>33.039505004882813</v>
      </c>
      <c r="E6316" s="132">
        <v>3.0610936312549768</v>
      </c>
      <c r="F6316" s="132">
        <v>43.985140287418126</v>
      </c>
      <c r="G6316" s="92">
        <v>93.215423583984375</v>
      </c>
      <c r="H6316" s="91">
        <v>67.712623596191406</v>
      </c>
      <c r="I6316" s="90">
        <v>86.314598083496094</v>
      </c>
    </row>
    <row r="6317" spans="1:9">
      <c r="A6317" s="65" t="s">
        <v>1738</v>
      </c>
      <c r="B6317" s="65" t="s">
        <v>1737</v>
      </c>
      <c r="C6317" s="131">
        <v>5.3949999999999996</v>
      </c>
      <c r="D6317" s="132">
        <v>29.106025695800781</v>
      </c>
      <c r="E6317" s="132">
        <v>1.8443598768873364</v>
      </c>
      <c r="F6317" s="132">
        <v>36.166344760985034</v>
      </c>
      <c r="G6317" s="92">
        <v>92.654396057128906</v>
      </c>
      <c r="H6317" s="91">
        <v>64.964500427246094</v>
      </c>
      <c r="I6317" s="90">
        <v>85.161766052246094</v>
      </c>
    </row>
    <row r="6318" spans="1:9">
      <c r="A6318" s="65" t="s">
        <v>1736</v>
      </c>
      <c r="B6318" s="65" t="s">
        <v>1735</v>
      </c>
      <c r="C6318" s="131">
        <v>4.1109999999999998</v>
      </c>
      <c r="D6318" s="132">
        <v>16.900320053100586</v>
      </c>
      <c r="E6318" s="132">
        <v>2.9114553800839582</v>
      </c>
      <c r="F6318" s="132">
        <v>30.695111960677224</v>
      </c>
      <c r="G6318" s="92">
        <v>87.969711303710938</v>
      </c>
      <c r="H6318" s="91">
        <v>60.694549560546875</v>
      </c>
      <c r="I6318" s="90">
        <v>80.589302062988281</v>
      </c>
    </row>
    <row r="6319" spans="1:9">
      <c r="A6319" s="65" t="s">
        <v>2282</v>
      </c>
      <c r="B6319" s="65" t="s">
        <v>2281</v>
      </c>
      <c r="C6319" s="131">
        <v>1.0620000000000001</v>
      </c>
      <c r="D6319" s="132">
        <v>1.127843976020813</v>
      </c>
      <c r="E6319" s="132">
        <v>3.59637849913114</v>
      </c>
      <c r="F6319" s="132">
        <v>31.130336762012117</v>
      </c>
      <c r="G6319" s="92">
        <v>82.263801574707031</v>
      </c>
      <c r="H6319" s="91">
        <v>57.28424072265625</v>
      </c>
      <c r="I6319" s="90">
        <v>75.504562377929688</v>
      </c>
    </row>
    <row r="6320" spans="1:9">
      <c r="A6320" s="65" t="s">
        <v>2280</v>
      </c>
      <c r="B6320" s="65" t="s">
        <v>2279</v>
      </c>
      <c r="C6320" s="131">
        <v>1.6950000000000001</v>
      </c>
      <c r="D6320" s="132">
        <v>2.8730249404907227</v>
      </c>
      <c r="E6320" s="132">
        <v>4.5349560646037803</v>
      </c>
      <c r="F6320" s="132">
        <v>30.973377945883037</v>
      </c>
      <c r="G6320" s="92">
        <v>81.932937622070313</v>
      </c>
      <c r="H6320" s="91">
        <v>57.215450286865234</v>
      </c>
      <c r="I6320" s="90">
        <v>75.244613647460938</v>
      </c>
    </row>
    <row r="6321" spans="1:9">
      <c r="A6321" s="65" t="s">
        <v>2278</v>
      </c>
      <c r="B6321" s="65" t="s">
        <v>2277</v>
      </c>
      <c r="C6321" s="131">
        <v>1.4970000000000001</v>
      </c>
      <c r="D6321" s="132">
        <v>2.241008996963501</v>
      </c>
      <c r="E6321" s="132">
        <v>3.8627960646629953</v>
      </c>
      <c r="F6321" s="132">
        <v>29.930930537352555</v>
      </c>
      <c r="G6321" s="92">
        <v>82.327247619628906</v>
      </c>
      <c r="H6321" s="91">
        <v>57.050117492675781</v>
      </c>
      <c r="I6321" s="90">
        <v>75.48748779296875</v>
      </c>
    </row>
    <row r="6322" spans="1:9">
      <c r="A6322" s="65" t="s">
        <v>2276</v>
      </c>
      <c r="B6322" s="65" t="s">
        <v>2275</v>
      </c>
      <c r="C6322" s="131">
        <v>2.0760000000000001</v>
      </c>
      <c r="D6322" s="132">
        <v>4.3097758293151855</v>
      </c>
      <c r="E6322" s="132">
        <v>4.4456521613349098</v>
      </c>
      <c r="F6322" s="132">
        <v>32.197055755187201</v>
      </c>
      <c r="G6322" s="92">
        <v>82.942314147949219</v>
      </c>
      <c r="H6322" s="91">
        <v>58.202060699462891</v>
      </c>
      <c r="I6322" s="90">
        <v>76.247825622558594</v>
      </c>
    </row>
    <row r="6323" spans="1:9">
      <c r="A6323" s="65" t="s">
        <v>1934</v>
      </c>
      <c r="B6323" s="65" t="s">
        <v>1933</v>
      </c>
      <c r="C6323" s="131">
        <v>18.134</v>
      </c>
      <c r="D6323" s="132">
        <v>328.84194946289063</v>
      </c>
      <c r="E6323" s="132">
        <v>0.98709166913150104</v>
      </c>
      <c r="F6323" s="132">
        <v>46.231722822631916</v>
      </c>
      <c r="G6323" s="92">
        <v>113.32122802734375</v>
      </c>
      <c r="H6323" s="91">
        <v>76.882926940917969</v>
      </c>
      <c r="I6323" s="90">
        <v>103.46135711669922</v>
      </c>
    </row>
    <row r="6324" spans="1:9">
      <c r="A6324" s="65" t="s">
        <v>1932</v>
      </c>
      <c r="B6324" s="65" t="s">
        <v>1931</v>
      </c>
      <c r="C6324" s="131">
        <v>21.841999999999999</v>
      </c>
      <c r="D6324" s="132">
        <v>477.07296752929688</v>
      </c>
      <c r="E6324" s="132">
        <v>-0.84846547050519261</v>
      </c>
      <c r="F6324" s="132">
        <v>45.58410209102091</v>
      </c>
      <c r="G6324" s="92">
        <v>119.9903564453125</v>
      </c>
      <c r="H6324" s="91">
        <v>78.437385559082031</v>
      </c>
      <c r="I6324" s="90">
        <v>108.74649810791016</v>
      </c>
    </row>
    <row r="6325" spans="1:9">
      <c r="A6325" s="65" t="s">
        <v>1930</v>
      </c>
      <c r="B6325" s="65" t="s">
        <v>1929</v>
      </c>
      <c r="C6325" s="131">
        <v>14.531000000000001</v>
      </c>
      <c r="D6325" s="132">
        <v>211.14996337890625</v>
      </c>
      <c r="E6325" s="132">
        <v>0.82684477427538527</v>
      </c>
      <c r="F6325" s="132">
        <v>42.650385284613471</v>
      </c>
      <c r="G6325" s="92">
        <v>108.30094146728516</v>
      </c>
      <c r="H6325" s="91">
        <v>74.327384948730469</v>
      </c>
      <c r="I6325" s="90">
        <v>99.108009338378906</v>
      </c>
    </row>
    <row r="6326" spans="1:9">
      <c r="A6326" s="65" t="s">
        <v>1928</v>
      </c>
      <c r="B6326" s="65" t="s">
        <v>1927</v>
      </c>
      <c r="C6326" s="131">
        <v>19.591000000000001</v>
      </c>
      <c r="D6326" s="132">
        <v>383.80728149414063</v>
      </c>
      <c r="E6326" s="132">
        <v>0.18924852626350655</v>
      </c>
      <c r="F6326" s="132">
        <v>41.659870711089013</v>
      </c>
      <c r="G6326" s="92">
        <v>115.13114166259766</v>
      </c>
      <c r="H6326" s="91">
        <v>75.794319152832031</v>
      </c>
      <c r="I6326" s="90">
        <v>104.48695373535156</v>
      </c>
    </row>
    <row r="6327" spans="1:9">
      <c r="A6327" s="65" t="s">
        <v>1926</v>
      </c>
      <c r="B6327" s="65" t="s">
        <v>1925</v>
      </c>
      <c r="C6327" s="131">
        <v>19.497</v>
      </c>
      <c r="D6327" s="132">
        <v>380.13299560546875</v>
      </c>
      <c r="E6327" s="132">
        <v>2.8075369414048752</v>
      </c>
      <c r="F6327" s="132">
        <v>42.47246891651865</v>
      </c>
      <c r="G6327" s="92">
        <v>111.52059936523438</v>
      </c>
      <c r="H6327" s="91">
        <v>74.218574523925781</v>
      </c>
      <c r="I6327" s="90">
        <v>101.42700958251953</v>
      </c>
    </row>
    <row r="6328" spans="1:9">
      <c r="A6328" s="65" t="s">
        <v>1924</v>
      </c>
      <c r="B6328" s="65" t="s">
        <v>1923</v>
      </c>
      <c r="C6328" s="131">
        <v>7.7919999999999998</v>
      </c>
      <c r="D6328" s="132">
        <v>60.715263366699219</v>
      </c>
      <c r="E6328" s="132">
        <v>0.3017264533839496</v>
      </c>
      <c r="F6328" s="132">
        <v>42.72752446003323</v>
      </c>
      <c r="G6328" s="92">
        <v>99.842063903808594</v>
      </c>
      <c r="H6328" s="91">
        <v>70.829292297363281</v>
      </c>
      <c r="I6328" s="90">
        <v>91.991470336914063</v>
      </c>
    </row>
    <row r="6329" spans="1:9">
      <c r="A6329" s="65" t="s">
        <v>1922</v>
      </c>
      <c r="B6329" s="65" t="s">
        <v>1921</v>
      </c>
      <c r="C6329" s="131">
        <v>15.489000000000001</v>
      </c>
      <c r="D6329" s="132">
        <v>239.90911865234375</v>
      </c>
      <c r="E6329" s="132">
        <v>-0.53305504900162171</v>
      </c>
      <c r="F6329" s="132">
        <v>46.217509845501361</v>
      </c>
      <c r="G6329" s="92">
        <v>112.22273254394531</v>
      </c>
      <c r="H6329" s="91">
        <v>77.206153869628906</v>
      </c>
      <c r="I6329" s="90">
        <v>102.74756622314453</v>
      </c>
    </row>
    <row r="6330" spans="1:9">
      <c r="A6330" s="65" t="s">
        <v>1920</v>
      </c>
      <c r="B6330" s="65" t="s">
        <v>1919</v>
      </c>
      <c r="C6330" s="131">
        <v>6.8209999999999997</v>
      </c>
      <c r="D6330" s="132">
        <v>46.526039123535156</v>
      </c>
      <c r="E6330" s="132">
        <v>3.8402812759980547</v>
      </c>
      <c r="F6330" s="132">
        <v>44.545814479638011</v>
      </c>
      <c r="G6330" s="92">
        <v>93.845436096191406</v>
      </c>
      <c r="H6330" s="91">
        <v>68.272346496582031</v>
      </c>
      <c r="I6330" s="90">
        <v>86.925590515136719</v>
      </c>
    </row>
    <row r="6331" spans="1:9">
      <c r="A6331" s="65" t="s">
        <v>1918</v>
      </c>
      <c r="B6331" s="65" t="s">
        <v>1917</v>
      </c>
      <c r="C6331" s="131">
        <v>5.7679999999999998</v>
      </c>
      <c r="D6331" s="132">
        <v>33.269824981689453</v>
      </c>
      <c r="E6331" s="132">
        <v>3.1569459473890418</v>
      </c>
      <c r="F6331" s="132">
        <v>41.285339953109919</v>
      </c>
      <c r="G6331" s="92">
        <v>92.510154724121094</v>
      </c>
      <c r="H6331" s="91">
        <v>66.510307312011719</v>
      </c>
      <c r="I6331" s="90">
        <v>85.474830627441406</v>
      </c>
    </row>
    <row r="6332" spans="1:9">
      <c r="A6332" s="65" t="s">
        <v>1916</v>
      </c>
      <c r="B6332" s="65" t="s">
        <v>1915</v>
      </c>
      <c r="C6332" s="131">
        <v>23.141999999999999</v>
      </c>
      <c r="D6332" s="132">
        <v>535.55218505859375</v>
      </c>
      <c r="E6332" s="132">
        <v>-0.88034075244758458</v>
      </c>
      <c r="F6332" s="132">
        <v>47.645545880776957</v>
      </c>
      <c r="G6332" s="92">
        <v>121.89376068115234</v>
      </c>
      <c r="H6332" s="91">
        <v>79.34619140625</v>
      </c>
      <c r="I6332" s="90">
        <v>110.38077545166016</v>
      </c>
    </row>
    <row r="6333" spans="1:9">
      <c r="A6333" s="65" t="s">
        <v>1914</v>
      </c>
      <c r="B6333" s="65" t="s">
        <v>1913</v>
      </c>
      <c r="C6333" s="131">
        <v>5.8620000000000001</v>
      </c>
      <c r="D6333" s="132">
        <v>34.363044738769531</v>
      </c>
      <c r="E6333" s="132">
        <v>3.5771617236458613</v>
      </c>
      <c r="F6333" s="132">
        <v>41.665915492957744</v>
      </c>
      <c r="G6333" s="92">
        <v>92.145133972167969</v>
      </c>
      <c r="H6333" s="91">
        <v>66.446357727050781</v>
      </c>
      <c r="I6333" s="90">
        <v>85.191276550292969</v>
      </c>
    </row>
    <row r="6334" spans="1:9">
      <c r="A6334" s="65" t="s">
        <v>1912</v>
      </c>
      <c r="B6334" s="65" t="s">
        <v>1911</v>
      </c>
      <c r="C6334" s="131">
        <v>10.523999999999999</v>
      </c>
      <c r="D6334" s="132">
        <v>110.75457763671875</v>
      </c>
      <c r="E6334" s="132">
        <v>0.78773881152207759</v>
      </c>
      <c r="F6334" s="132">
        <v>44.444461351186852</v>
      </c>
      <c r="G6334" s="92">
        <v>103.41630554199219</v>
      </c>
      <c r="H6334" s="91">
        <v>73.070510864257813</v>
      </c>
      <c r="I6334" s="90">
        <v>95.205009460449219</v>
      </c>
    </row>
    <row r="6335" spans="1:9">
      <c r="A6335" s="65" t="s">
        <v>1910</v>
      </c>
      <c r="B6335" s="65" t="s">
        <v>1909</v>
      </c>
      <c r="C6335" s="131">
        <v>22.312999999999999</v>
      </c>
      <c r="D6335" s="132">
        <v>497.86996459960938</v>
      </c>
      <c r="E6335" s="132">
        <v>1.4820616810441196</v>
      </c>
      <c r="F6335" s="132">
        <v>48.636210131332085</v>
      </c>
      <c r="G6335" s="92">
        <v>117.90333557128906</v>
      </c>
      <c r="H6335" s="91">
        <v>78.052192687988281</v>
      </c>
      <c r="I6335" s="90">
        <v>107.11997985839844</v>
      </c>
    </row>
    <row r="6336" spans="1:9">
      <c r="A6336" s="65" t="s">
        <v>1908</v>
      </c>
      <c r="B6336" s="65" t="s">
        <v>1907</v>
      </c>
      <c r="C6336" s="131">
        <v>11.878</v>
      </c>
      <c r="D6336" s="132">
        <v>141.08688354492188</v>
      </c>
      <c r="E6336" s="132">
        <v>-0.54400953708640465</v>
      </c>
      <c r="F6336" s="132">
        <v>40.882587223195792</v>
      </c>
      <c r="G6336" s="92">
        <v>106.34729766845703</v>
      </c>
      <c r="H6336" s="91">
        <v>73.307449340820313</v>
      </c>
      <c r="I6336" s="90">
        <v>97.407012939453125</v>
      </c>
    </row>
    <row r="6337" spans="1:9">
      <c r="A6337" s="65" t="s">
        <v>1906</v>
      </c>
      <c r="B6337" s="65" t="s">
        <v>1905</v>
      </c>
      <c r="C6337" s="131">
        <v>8.5649999999999995</v>
      </c>
      <c r="D6337" s="132">
        <v>73.359222412109375</v>
      </c>
      <c r="E6337" s="132">
        <v>0.20983208041335227</v>
      </c>
      <c r="F6337" s="132">
        <v>44.638888888888886</v>
      </c>
      <c r="G6337" s="92">
        <v>101.51258087158203</v>
      </c>
      <c r="H6337" s="91">
        <v>72.275947570800781</v>
      </c>
      <c r="I6337" s="90">
        <v>93.601417541503906</v>
      </c>
    </row>
    <row r="6338" spans="1:9">
      <c r="A6338" s="65" t="s">
        <v>1904</v>
      </c>
      <c r="B6338" s="65" t="s">
        <v>1903</v>
      </c>
      <c r="C6338" s="131">
        <v>5.9859999999999998</v>
      </c>
      <c r="D6338" s="132">
        <v>35.832195281982422</v>
      </c>
      <c r="E6338" s="132">
        <v>0.76626088850994611</v>
      </c>
      <c r="F6338" s="132">
        <v>43.832965606748864</v>
      </c>
      <c r="G6338" s="92">
        <v>96.767288208007813</v>
      </c>
      <c r="H6338" s="91">
        <v>69.521484375</v>
      </c>
      <c r="I6338" s="90">
        <v>89.394821166992188</v>
      </c>
    </row>
    <row r="6339" spans="1:9">
      <c r="A6339" s="65" t="s">
        <v>1902</v>
      </c>
      <c r="B6339" s="65" t="s">
        <v>1901</v>
      </c>
      <c r="C6339" s="131">
        <v>3.411</v>
      </c>
      <c r="D6339" s="132">
        <v>11.634921073913574</v>
      </c>
      <c r="E6339" s="132">
        <v>3.1092812946596231</v>
      </c>
      <c r="F6339" s="132">
        <v>40.227414330218068</v>
      </c>
      <c r="G6339" s="92">
        <v>88.721916198730469</v>
      </c>
      <c r="H6339" s="91">
        <v>63.940113067626953</v>
      </c>
      <c r="I6339" s="90">
        <v>82.016189575195313</v>
      </c>
    </row>
    <row r="6340" spans="1:9">
      <c r="A6340" s="65" t="s">
        <v>1900</v>
      </c>
      <c r="B6340" s="65" t="s">
        <v>1899</v>
      </c>
      <c r="C6340" s="131">
        <v>0.59399999999999997</v>
      </c>
      <c r="D6340" s="132">
        <v>0.352836012840271</v>
      </c>
      <c r="E6340" s="132">
        <v>2.0932656544042665</v>
      </c>
      <c r="F6340" s="132">
        <v>41.736526292821296</v>
      </c>
      <c r="G6340" s="92">
        <v>85.973541259765625</v>
      </c>
      <c r="H6340" s="91">
        <v>62.378211975097656</v>
      </c>
      <c r="I6340" s="90">
        <v>79.588859558105469</v>
      </c>
    </row>
    <row r="6341" spans="1:9">
      <c r="A6341" s="65" t="s">
        <v>1898</v>
      </c>
      <c r="B6341" s="65" t="s">
        <v>1897</v>
      </c>
      <c r="C6341" s="131">
        <v>1.994</v>
      </c>
      <c r="D6341" s="132">
        <v>3.9760360717773438</v>
      </c>
      <c r="E6341" s="132">
        <v>2.928149610035192</v>
      </c>
      <c r="F6341" s="132">
        <v>42.585691056910569</v>
      </c>
      <c r="G6341" s="92">
        <v>87.256484985351563</v>
      </c>
      <c r="H6341" s="91">
        <v>63.645370483398438</v>
      </c>
      <c r="I6341" s="90">
        <v>80.867530822753906</v>
      </c>
    </row>
    <row r="6342" spans="1:9">
      <c r="A6342" s="65" t="s">
        <v>1896</v>
      </c>
      <c r="B6342" s="65" t="s">
        <v>1895</v>
      </c>
      <c r="C6342" s="131">
        <v>5.1749999999999998</v>
      </c>
      <c r="D6342" s="132">
        <v>26.780624389648438</v>
      </c>
      <c r="E6342" s="132">
        <v>0.23414469965925058</v>
      </c>
      <c r="F6342" s="132">
        <v>46.266053950823583</v>
      </c>
      <c r="G6342" s="92">
        <v>96.832054138183594</v>
      </c>
      <c r="H6342" s="91">
        <v>70.244560241699219</v>
      </c>
      <c r="I6342" s="90">
        <v>89.637718200683594</v>
      </c>
    </row>
    <row r="6343" spans="1:9">
      <c r="A6343" s="65" t="s">
        <v>1894</v>
      </c>
      <c r="B6343" s="65" t="s">
        <v>1893</v>
      </c>
      <c r="C6343" s="131">
        <v>10.304</v>
      </c>
      <c r="D6343" s="132">
        <v>106.17241668701172</v>
      </c>
      <c r="E6343" s="132">
        <v>-0.58663432618006039</v>
      </c>
      <c r="F6343" s="132">
        <v>46.47370436558591</v>
      </c>
      <c r="G6343" s="92">
        <v>105.49589538574219</v>
      </c>
      <c r="H6343" s="91">
        <v>74.799560546875</v>
      </c>
      <c r="I6343" s="90">
        <v>97.189750671386719</v>
      </c>
    </row>
    <row r="6344" spans="1:9">
      <c r="A6344" s="65" t="s">
        <v>1892</v>
      </c>
      <c r="B6344" s="65" t="s">
        <v>1891</v>
      </c>
      <c r="C6344" s="131">
        <v>6.7140000000000004</v>
      </c>
      <c r="D6344" s="132">
        <v>45.077796936035156</v>
      </c>
      <c r="E6344" s="132">
        <v>0.45720305845841991</v>
      </c>
      <c r="F6344" s="132">
        <v>47.270944434887319</v>
      </c>
      <c r="G6344" s="92">
        <v>99.052009582519531</v>
      </c>
      <c r="H6344" s="91">
        <v>71.810943603515625</v>
      </c>
      <c r="I6344" s="90">
        <v>91.680824279785156</v>
      </c>
    </row>
    <row r="6345" spans="1:9">
      <c r="A6345" s="65" t="s">
        <v>1890</v>
      </c>
      <c r="B6345" s="65" t="s">
        <v>1889</v>
      </c>
      <c r="C6345" s="131">
        <v>10.095000000000001</v>
      </c>
      <c r="D6345" s="132">
        <v>101.90902709960938</v>
      </c>
      <c r="E6345" s="132">
        <v>3.072132222474361</v>
      </c>
      <c r="F6345" s="132">
        <v>38.718553028226914</v>
      </c>
      <c r="G6345" s="92">
        <v>98.333328247070313</v>
      </c>
      <c r="H6345" s="91">
        <v>68.700782775878906</v>
      </c>
      <c r="I6345" s="90">
        <v>90.315032958984375</v>
      </c>
    </row>
    <row r="6346" spans="1:9">
      <c r="A6346" s="65" t="s">
        <v>1888</v>
      </c>
      <c r="B6346" s="65" t="s">
        <v>1887</v>
      </c>
      <c r="C6346" s="131">
        <v>11.438000000000001</v>
      </c>
      <c r="D6346" s="132">
        <v>130.82785034179688</v>
      </c>
      <c r="E6346" s="132">
        <v>3.9663874551349863</v>
      </c>
      <c r="F6346" s="132">
        <v>39.266821345707655</v>
      </c>
      <c r="G6346" s="92">
        <v>99.047378540039063</v>
      </c>
      <c r="H6346" s="91">
        <v>69.089683532714844</v>
      </c>
      <c r="I6346" s="90">
        <v>90.94110107421875</v>
      </c>
    </row>
    <row r="6347" spans="1:9">
      <c r="A6347" s="65" t="s">
        <v>1886</v>
      </c>
      <c r="B6347" s="65" t="s">
        <v>1885</v>
      </c>
      <c r="C6347" s="131">
        <v>12.236000000000001</v>
      </c>
      <c r="D6347" s="132">
        <v>149.71969604492188</v>
      </c>
      <c r="E6347" s="132">
        <v>3.4195383118008689</v>
      </c>
      <c r="F6347" s="132">
        <v>40.012263593380617</v>
      </c>
      <c r="G6347" s="92">
        <v>101.05975341796875</v>
      </c>
      <c r="H6347" s="91">
        <v>70.241485595703125</v>
      </c>
      <c r="I6347" s="90">
        <v>92.720611572265625</v>
      </c>
    </row>
    <row r="6348" spans="1:9">
      <c r="A6348" s="65" t="s">
        <v>1884</v>
      </c>
      <c r="B6348" s="65" t="s">
        <v>1883</v>
      </c>
      <c r="C6348" s="131">
        <v>12.311999999999999</v>
      </c>
      <c r="D6348" s="132">
        <v>151.58534240722656</v>
      </c>
      <c r="E6348" s="132">
        <v>2.9156082121544089</v>
      </c>
      <c r="F6348" s="132">
        <v>42.019698572184026</v>
      </c>
      <c r="G6348" s="92">
        <v>102.31689453125</v>
      </c>
      <c r="H6348" s="91">
        <v>71.503166198730469</v>
      </c>
      <c r="I6348" s="90">
        <v>93.978981018066406</v>
      </c>
    </row>
    <row r="6349" spans="1:9">
      <c r="A6349" s="65" t="s">
        <v>1882</v>
      </c>
      <c r="B6349" s="65" t="s">
        <v>1881</v>
      </c>
      <c r="C6349" s="131">
        <v>10.34</v>
      </c>
      <c r="D6349" s="132">
        <v>106.91560363769531</v>
      </c>
      <c r="E6349" s="132">
        <v>1.1702451608435736</v>
      </c>
      <c r="F6349" s="132">
        <v>44.219252915989962</v>
      </c>
      <c r="G6349" s="92">
        <v>102.57312774658203</v>
      </c>
      <c r="H6349" s="91">
        <v>72.582344055175781</v>
      </c>
      <c r="I6349" s="90">
        <v>94.457893371582031</v>
      </c>
    </row>
    <row r="6350" spans="1:9">
      <c r="A6350" s="65" t="s">
        <v>1880</v>
      </c>
      <c r="B6350" s="65" t="s">
        <v>1879</v>
      </c>
      <c r="C6350" s="131">
        <v>8.2270000000000003</v>
      </c>
      <c r="D6350" s="132">
        <v>67.68353271484375</v>
      </c>
      <c r="E6350" s="132">
        <v>1.8369629516982993</v>
      </c>
      <c r="F6350" s="132">
        <v>40.423200233168174</v>
      </c>
      <c r="G6350" s="92">
        <v>97.799919128417969</v>
      </c>
      <c r="H6350" s="91">
        <v>69.052001953125</v>
      </c>
      <c r="I6350" s="90">
        <v>90.02099609375</v>
      </c>
    </row>
    <row r="6351" spans="1:9">
      <c r="A6351" s="65" t="s">
        <v>1878</v>
      </c>
      <c r="B6351" s="65" t="s">
        <v>1877</v>
      </c>
      <c r="C6351" s="131">
        <v>9.2919999999999998</v>
      </c>
      <c r="D6351" s="132">
        <v>86.341262817382813</v>
      </c>
      <c r="E6351" s="132">
        <v>2.5794178023164838</v>
      </c>
      <c r="F6351" s="132">
        <v>41.283011162537434</v>
      </c>
      <c r="G6351" s="92">
        <v>98.468643188476563</v>
      </c>
      <c r="H6351" s="91">
        <v>69.625534057617188</v>
      </c>
      <c r="I6351" s="90">
        <v>90.663963317871094</v>
      </c>
    </row>
    <row r="6352" spans="1:9">
      <c r="A6352" s="65" t="s">
        <v>1876</v>
      </c>
      <c r="B6352" s="65" t="s">
        <v>1875</v>
      </c>
      <c r="C6352" s="131">
        <v>9.0340000000000007</v>
      </c>
      <c r="D6352" s="132">
        <v>81.6131591796875</v>
      </c>
      <c r="E6352" s="132">
        <v>1.6058467554060465</v>
      </c>
      <c r="F6352" s="132">
        <v>43.44705882352941</v>
      </c>
      <c r="G6352" s="92">
        <v>99.953483581542969</v>
      </c>
      <c r="H6352" s="91">
        <v>71.080162048339844</v>
      </c>
      <c r="I6352" s="90">
        <v>92.140625</v>
      </c>
    </row>
    <row r="6353" spans="1:9">
      <c r="A6353" s="65" t="s">
        <v>1874</v>
      </c>
      <c r="B6353" s="65" t="s">
        <v>1873</v>
      </c>
      <c r="C6353" s="131">
        <v>9.9499999999999993</v>
      </c>
      <c r="D6353" s="132">
        <v>99.00250244140625</v>
      </c>
      <c r="E6353" s="132">
        <v>1.8798073483887305</v>
      </c>
      <c r="F6353" s="132">
        <v>40.335127515058311</v>
      </c>
      <c r="G6353" s="92">
        <v>100.16758728027344</v>
      </c>
      <c r="H6353" s="91">
        <v>70.165031433105469</v>
      </c>
      <c r="I6353" s="90">
        <v>92.049171447753906</v>
      </c>
    </row>
    <row r="6354" spans="1:9">
      <c r="A6354" s="65" t="s">
        <v>1872</v>
      </c>
      <c r="B6354" s="65" t="s">
        <v>1871</v>
      </c>
      <c r="C6354" s="131">
        <v>11.223000000000001</v>
      </c>
      <c r="D6354" s="132">
        <v>125.95572662353516</v>
      </c>
      <c r="E6354" s="132">
        <v>3.3859790840147377</v>
      </c>
      <c r="F6354" s="132">
        <v>39.233130493576738</v>
      </c>
      <c r="G6354" s="92">
        <v>99.563247680664063</v>
      </c>
      <c r="H6354" s="91">
        <v>69.375091552734375</v>
      </c>
      <c r="I6354" s="90">
        <v>91.394607543945313</v>
      </c>
    </row>
    <row r="6355" spans="1:9">
      <c r="A6355" s="65" t="s">
        <v>1870</v>
      </c>
      <c r="B6355" s="65" t="s">
        <v>1869</v>
      </c>
      <c r="C6355" s="131">
        <v>12.872999999999999</v>
      </c>
      <c r="D6355" s="132">
        <v>165.71412658691406</v>
      </c>
      <c r="E6355" s="132">
        <v>1.4923850585675169</v>
      </c>
      <c r="F6355" s="132">
        <v>44.57213138474895</v>
      </c>
      <c r="G6355" s="92">
        <v>105.63313293457031</v>
      </c>
      <c r="H6355" s="91">
        <v>73.911735534667969</v>
      </c>
      <c r="I6355" s="90">
        <v>97.049613952636719</v>
      </c>
    </row>
    <row r="6356" spans="1:9">
      <c r="A6356" s="65" t="s">
        <v>1868</v>
      </c>
      <c r="B6356" s="65" t="s">
        <v>1867</v>
      </c>
      <c r="C6356" s="131">
        <v>12.115</v>
      </c>
      <c r="D6356" s="132">
        <v>146.77322387695313</v>
      </c>
      <c r="E6356" s="132">
        <v>1.960981190775676</v>
      </c>
      <c r="F6356" s="132">
        <v>40.33734265734266</v>
      </c>
      <c r="G6356" s="92">
        <v>103.02140808105469</v>
      </c>
      <c r="H6356" s="91">
        <v>71.378257751464844</v>
      </c>
      <c r="I6356" s="90">
        <v>94.459060668945313</v>
      </c>
    </row>
    <row r="6357" spans="1:9">
      <c r="A6357" s="65" t="s">
        <v>1866</v>
      </c>
      <c r="B6357" s="65" t="s">
        <v>1865</v>
      </c>
      <c r="C6357" s="131">
        <v>14.281000000000001</v>
      </c>
      <c r="D6357" s="132">
        <v>203.94696044921875</v>
      </c>
      <c r="E6357" s="132">
        <v>-0.1891205203998908</v>
      </c>
      <c r="F6357" s="132">
        <v>42.658787647731607</v>
      </c>
      <c r="G6357" s="92">
        <v>109.41084289550781</v>
      </c>
      <c r="H6357" s="91">
        <v>74.966949462890625</v>
      </c>
      <c r="I6357" s="90">
        <v>100.09063720703125</v>
      </c>
    </row>
    <row r="6358" spans="1:9">
      <c r="A6358" s="65" t="s">
        <v>1864</v>
      </c>
      <c r="B6358" s="65" t="s">
        <v>1863</v>
      </c>
      <c r="C6358" s="131">
        <v>10.968</v>
      </c>
      <c r="D6358" s="132">
        <v>120.29702758789063</v>
      </c>
      <c r="E6358" s="132">
        <v>0.25317124459967949</v>
      </c>
      <c r="F6358" s="132">
        <v>42.459852560270967</v>
      </c>
      <c r="G6358" s="92">
        <v>104.33861541748047</v>
      </c>
      <c r="H6358" s="91">
        <v>72.88201904296875</v>
      </c>
      <c r="I6358" s="90">
        <v>95.826744079589844</v>
      </c>
    </row>
    <row r="6359" spans="1:9">
      <c r="A6359" s="65" t="s">
        <v>1862</v>
      </c>
      <c r="B6359" s="65" t="s">
        <v>1861</v>
      </c>
      <c r="C6359" s="131">
        <v>17.960999999999999</v>
      </c>
      <c r="D6359" s="132">
        <v>322.5975341796875</v>
      </c>
      <c r="E6359" s="132">
        <v>2.0868085253349351</v>
      </c>
      <c r="F6359" s="132">
        <v>39.244579431367583</v>
      </c>
      <c r="G6359" s="92">
        <v>110.01405334472656</v>
      </c>
      <c r="H6359" s="91">
        <v>73.066688537597656</v>
      </c>
      <c r="I6359" s="90">
        <v>100.01643371582031</v>
      </c>
    </row>
    <row r="6360" spans="1:9">
      <c r="A6360" s="65" t="s">
        <v>1860</v>
      </c>
      <c r="B6360" s="65" t="s">
        <v>1859</v>
      </c>
      <c r="C6360" s="131">
        <v>21.698</v>
      </c>
      <c r="D6360" s="132">
        <v>470.80319213867188</v>
      </c>
      <c r="E6360" s="132">
        <v>0.392474822252941</v>
      </c>
      <c r="F6360" s="132">
        <v>46.217306830070243</v>
      </c>
      <c r="G6360" s="92">
        <v>118.22792816162109</v>
      </c>
      <c r="H6360" s="91">
        <v>77.796981811523438</v>
      </c>
      <c r="I6360" s="90">
        <v>107.28768157958984</v>
      </c>
    </row>
    <row r="6361" spans="1:9">
      <c r="A6361" s="65" t="s">
        <v>1858</v>
      </c>
      <c r="B6361" s="65" t="s">
        <v>1857</v>
      </c>
      <c r="C6361" s="131">
        <v>24.446999999999999</v>
      </c>
      <c r="D6361" s="132">
        <v>597.65582275390625</v>
      </c>
      <c r="E6361" s="132">
        <v>-0.49514702784399323</v>
      </c>
      <c r="F6361" s="132">
        <v>44.928331345549168</v>
      </c>
      <c r="G6361" s="92">
        <v>122.10932159423828</v>
      </c>
      <c r="H6361" s="91">
        <v>77.830230712890625</v>
      </c>
      <c r="I6361" s="90">
        <v>110.12779998779297</v>
      </c>
    </row>
    <row r="6362" spans="1:9">
      <c r="A6362" s="65" t="s">
        <v>1856</v>
      </c>
      <c r="B6362" s="65" t="s">
        <v>1855</v>
      </c>
      <c r="C6362" s="131">
        <v>35.21</v>
      </c>
      <c r="D6362" s="132">
        <v>1239.744140625</v>
      </c>
      <c r="E6362" s="132">
        <v>1.735139347149822</v>
      </c>
      <c r="F6362" s="132">
        <v>44.682182334448839</v>
      </c>
      <c r="G6362" s="92">
        <v>128.4842529296875</v>
      </c>
      <c r="H6362" s="91">
        <v>72.160377502441406</v>
      </c>
      <c r="I6362" s="90">
        <v>113.24352264404297</v>
      </c>
    </row>
    <row r="6363" spans="1:9">
      <c r="A6363" s="65" t="s">
        <v>1854</v>
      </c>
      <c r="B6363" s="65" t="s">
        <v>1853</v>
      </c>
      <c r="C6363" s="131">
        <v>38.058</v>
      </c>
      <c r="D6363" s="132">
        <v>1448.411376953125</v>
      </c>
      <c r="E6363" s="132">
        <v>-1.1445288093706485</v>
      </c>
      <c r="F6363" s="132">
        <v>45.898329287448234</v>
      </c>
      <c r="G6363" s="92">
        <v>134.84007263183594</v>
      </c>
      <c r="H6363" s="91">
        <v>72.749946594238281</v>
      </c>
      <c r="I6363" s="90">
        <v>118.03904724121094</v>
      </c>
    </row>
    <row r="6364" spans="1:9">
      <c r="A6364" s="65" t="s">
        <v>1852</v>
      </c>
      <c r="B6364" s="65" t="s">
        <v>1851</v>
      </c>
      <c r="C6364" s="131">
        <v>44.436</v>
      </c>
      <c r="D6364" s="132">
        <v>1974.55810546875</v>
      </c>
      <c r="E6364" s="132">
        <v>-0.503782308587162</v>
      </c>
      <c r="F6364" s="132">
        <v>46.716568302864545</v>
      </c>
      <c r="G6364" s="92">
        <v>137.92318725585938</v>
      </c>
      <c r="H6364" s="91">
        <v>66.602592468261719</v>
      </c>
      <c r="I6364" s="90">
        <v>118.62448120117188</v>
      </c>
    </row>
    <row r="6365" spans="1:9">
      <c r="A6365" s="65" t="s">
        <v>1850</v>
      </c>
      <c r="B6365" s="65" t="s">
        <v>1849</v>
      </c>
      <c r="C6365" s="131">
        <v>39.365000000000002</v>
      </c>
      <c r="D6365" s="132">
        <v>1549.603271484375</v>
      </c>
      <c r="E6365" s="132">
        <v>-0.98288718680630227</v>
      </c>
      <c r="F6365" s="132">
        <v>44.008065698782815</v>
      </c>
      <c r="G6365" s="92">
        <v>135.05636596679688</v>
      </c>
      <c r="H6365" s="91">
        <v>70.759910583496094</v>
      </c>
      <c r="I6365" s="90">
        <v>117.65833282470703</v>
      </c>
    </row>
    <row r="6366" spans="1:9">
      <c r="A6366" s="65" t="s">
        <v>1848</v>
      </c>
      <c r="B6366" s="65" t="s">
        <v>1847</v>
      </c>
      <c r="C6366" s="131">
        <v>25.178999999999998</v>
      </c>
      <c r="D6366" s="132">
        <v>633.9820556640625</v>
      </c>
      <c r="E6366" s="132">
        <v>2.3721258796774345</v>
      </c>
      <c r="F6366" s="132">
        <v>39.560820816585576</v>
      </c>
      <c r="G6366" s="92">
        <v>117.62690734863281</v>
      </c>
      <c r="H6366" s="91">
        <v>73.374435424804688</v>
      </c>
      <c r="I6366" s="90">
        <v>105.652587890625</v>
      </c>
    </row>
    <row r="6367" spans="1:9">
      <c r="A6367" s="65" t="s">
        <v>1846</v>
      </c>
      <c r="B6367" s="65" t="s">
        <v>1845</v>
      </c>
      <c r="C6367" s="131">
        <v>24.681999999999999</v>
      </c>
      <c r="D6367" s="132">
        <v>609.20111083984375</v>
      </c>
      <c r="E6367" s="132">
        <v>-1.011388782516341</v>
      </c>
      <c r="F6367" s="132">
        <v>46.215794527124338</v>
      </c>
      <c r="G6367" s="92">
        <v>123.36246490478516</v>
      </c>
      <c r="H6367" s="91">
        <v>78.731178283691406</v>
      </c>
      <c r="I6367" s="90">
        <v>111.28564453125</v>
      </c>
    </row>
    <row r="6368" spans="1:9">
      <c r="A6368" s="65" t="s">
        <v>1844</v>
      </c>
      <c r="B6368" s="65" t="s">
        <v>1843</v>
      </c>
      <c r="C6368" s="131">
        <v>32.334000000000003</v>
      </c>
      <c r="D6368" s="132">
        <v>1045.487548828125</v>
      </c>
      <c r="E6368" s="132">
        <v>-0.84443455890055497</v>
      </c>
      <c r="F6368" s="132">
        <v>48.650117349702114</v>
      </c>
      <c r="G6368" s="92">
        <v>130.72975158691406</v>
      </c>
      <c r="H6368" s="91">
        <v>77.357109069824219</v>
      </c>
      <c r="I6368" s="90">
        <v>116.28759765625</v>
      </c>
    </row>
    <row r="6369" spans="1:9">
      <c r="A6369" s="65" t="s">
        <v>1842</v>
      </c>
      <c r="B6369" s="65" t="s">
        <v>1841</v>
      </c>
      <c r="C6369" s="131">
        <v>28.369</v>
      </c>
      <c r="D6369" s="132">
        <v>804.8001708984375</v>
      </c>
      <c r="E6369" s="132">
        <v>-0.13659723140282473</v>
      </c>
      <c r="F6369" s="132">
        <v>43.910048983226957</v>
      </c>
      <c r="G6369" s="92">
        <v>125.20847320556641</v>
      </c>
      <c r="H6369" s="91">
        <v>76.380012512207031</v>
      </c>
      <c r="I6369" s="90">
        <v>111.99593353271484</v>
      </c>
    </row>
    <row r="6370" spans="1:9">
      <c r="A6370" s="65" t="s">
        <v>1840</v>
      </c>
      <c r="B6370" s="65" t="s">
        <v>1839</v>
      </c>
      <c r="C6370" s="131">
        <v>29.411999999999999</v>
      </c>
      <c r="D6370" s="132">
        <v>865.06573486328125</v>
      </c>
      <c r="E6370" s="132">
        <v>2.9276598392709743</v>
      </c>
      <c r="F6370" s="132">
        <v>45.287921141680151</v>
      </c>
      <c r="G6370" s="92">
        <v>122.15686798095703</v>
      </c>
      <c r="H6370" s="91">
        <v>74.402503967285156</v>
      </c>
      <c r="I6370" s="90">
        <v>109.23497009277344</v>
      </c>
    </row>
    <row r="6371" spans="1:9">
      <c r="A6371" s="65" t="s">
        <v>1838</v>
      </c>
      <c r="B6371" s="65" t="s">
        <v>1837</v>
      </c>
      <c r="C6371" s="131">
        <v>33.921999999999997</v>
      </c>
      <c r="D6371" s="132">
        <v>1150.7020263671875</v>
      </c>
      <c r="E6371" s="132">
        <v>-1.1804194210933128</v>
      </c>
      <c r="F6371" s="132">
        <v>46.486222077286811</v>
      </c>
      <c r="G6371" s="92">
        <v>131.99821472167969</v>
      </c>
      <c r="H6371" s="91">
        <v>75.833282470703125</v>
      </c>
      <c r="I6371" s="90">
        <v>116.80049896240234</v>
      </c>
    </row>
    <row r="6372" spans="1:9">
      <c r="A6372" s="65" t="s">
        <v>1836</v>
      </c>
      <c r="B6372" s="65" t="s">
        <v>1835</v>
      </c>
      <c r="C6372" s="131">
        <v>31.213000000000001</v>
      </c>
      <c r="D6372" s="132">
        <v>974.2513427734375</v>
      </c>
      <c r="E6372" s="132">
        <v>2.1538827807875345</v>
      </c>
      <c r="F6372" s="132">
        <v>40.310618066561013</v>
      </c>
      <c r="G6372" s="92">
        <v>123.71661376953125</v>
      </c>
      <c r="H6372" s="91">
        <v>72.143157958984375</v>
      </c>
      <c r="I6372" s="90">
        <v>109.76130676269531</v>
      </c>
    </row>
    <row r="6373" spans="1:9">
      <c r="A6373" s="65" t="s">
        <v>1834</v>
      </c>
      <c r="B6373" s="65" t="s">
        <v>1833</v>
      </c>
      <c r="C6373" s="131">
        <v>28.663</v>
      </c>
      <c r="D6373" s="132">
        <v>821.56756591796875</v>
      </c>
      <c r="E6373" s="132">
        <v>2.7799234547235225</v>
      </c>
      <c r="F6373" s="132">
        <v>40.125201504567436</v>
      </c>
      <c r="G6373" s="92">
        <v>120.53530120849609</v>
      </c>
      <c r="H6373" s="91">
        <v>72.55596923828125</v>
      </c>
      <c r="I6373" s="90">
        <v>107.55252838134766</v>
      </c>
    </row>
    <row r="6374" spans="1:9">
      <c r="A6374" s="65" t="s">
        <v>1832</v>
      </c>
      <c r="B6374" s="65" t="s">
        <v>1831</v>
      </c>
      <c r="C6374" s="131">
        <v>23.140999999999998</v>
      </c>
      <c r="D6374" s="132">
        <v>535.505859375</v>
      </c>
      <c r="E6374" s="132">
        <v>2.0205590279552914</v>
      </c>
      <c r="F6374" s="132">
        <v>45.89262099973552</v>
      </c>
      <c r="G6374" s="92">
        <v>117.42227935791016</v>
      </c>
      <c r="H6374" s="91">
        <v>76.48681640625</v>
      </c>
      <c r="I6374" s="90">
        <v>106.34551239013672</v>
      </c>
    </row>
    <row r="6375" spans="1:9">
      <c r="A6375" s="65" t="s">
        <v>1830</v>
      </c>
      <c r="B6375" s="65" t="s">
        <v>1829</v>
      </c>
      <c r="C6375" s="131">
        <v>16.847999999999999</v>
      </c>
      <c r="D6375" s="132">
        <v>283.8551025390625</v>
      </c>
      <c r="E6375" s="132">
        <v>1.9608319088777335</v>
      </c>
      <c r="F6375" s="132">
        <v>43.48870116156283</v>
      </c>
      <c r="G6375" s="92">
        <v>109.79157257080078</v>
      </c>
      <c r="H6375" s="91">
        <v>74.671730041503906</v>
      </c>
      <c r="I6375" s="90">
        <v>100.28845977783203</v>
      </c>
    </row>
    <row r="6376" spans="1:9">
      <c r="A6376" s="65" t="s">
        <v>1828</v>
      </c>
      <c r="B6376" s="65" t="s">
        <v>1827</v>
      </c>
      <c r="C6376" s="131">
        <v>21.106000000000002</v>
      </c>
      <c r="D6376" s="132">
        <v>445.46322631835938</v>
      </c>
      <c r="E6376" s="132">
        <v>0.49512442244067628</v>
      </c>
      <c r="F6376" s="132">
        <v>48.243437552248785</v>
      </c>
      <c r="G6376" s="92">
        <v>117.88015747070313</v>
      </c>
      <c r="H6376" s="91">
        <v>78.548667907714844</v>
      </c>
      <c r="I6376" s="90">
        <v>107.23741149902344</v>
      </c>
    </row>
    <row r="6377" spans="1:9">
      <c r="A6377" s="65" t="s">
        <v>1826</v>
      </c>
      <c r="B6377" s="65" t="s">
        <v>1825</v>
      </c>
      <c r="C6377" s="131">
        <v>22.231999999999999</v>
      </c>
      <c r="D6377" s="132">
        <v>494.26181030273438</v>
      </c>
      <c r="E6377" s="132">
        <v>0.35177182974545301</v>
      </c>
      <c r="F6377" s="132">
        <v>44.702424851938765</v>
      </c>
      <c r="G6377" s="92">
        <v>118.53049468994141</v>
      </c>
      <c r="H6377" s="91">
        <v>77.199066162109375</v>
      </c>
      <c r="I6377" s="90">
        <v>107.34658813476563</v>
      </c>
    </row>
    <row r="6378" spans="1:9">
      <c r="A6378" s="65" t="s">
        <v>1824</v>
      </c>
      <c r="B6378" s="65" t="s">
        <v>1823</v>
      </c>
      <c r="C6378" s="131">
        <v>26.533000000000001</v>
      </c>
      <c r="D6378" s="132">
        <v>704.00006103515625</v>
      </c>
      <c r="E6378" s="132">
        <v>-0.5062575611540997</v>
      </c>
      <c r="F6378" s="132">
        <v>46.188810110974103</v>
      </c>
      <c r="G6378" s="92">
        <v>124.49150085449219</v>
      </c>
      <c r="H6378" s="91">
        <v>78.070365905761719</v>
      </c>
      <c r="I6378" s="90">
        <v>111.93036651611328</v>
      </c>
    </row>
    <row r="6379" spans="1:9">
      <c r="A6379" s="65" t="s">
        <v>1822</v>
      </c>
      <c r="B6379" s="65" t="s">
        <v>1821</v>
      </c>
      <c r="C6379" s="131">
        <v>25.234000000000002</v>
      </c>
      <c r="D6379" s="132">
        <v>636.7547607421875</v>
      </c>
      <c r="E6379" s="132">
        <v>2.7771191836199702</v>
      </c>
      <c r="F6379" s="132">
        <v>43.454822211397953</v>
      </c>
      <c r="G6379" s="92">
        <v>117.97884368896484</v>
      </c>
      <c r="H6379" s="91">
        <v>74.730293273925781</v>
      </c>
      <c r="I6379" s="90">
        <v>106.27617645263672</v>
      </c>
    </row>
    <row r="6380" spans="1:9">
      <c r="A6380" s="65" t="s">
        <v>1820</v>
      </c>
      <c r="B6380" s="65" t="s">
        <v>1819</v>
      </c>
      <c r="C6380" s="131">
        <v>25.038</v>
      </c>
      <c r="D6380" s="132">
        <v>626.90142822265625</v>
      </c>
      <c r="E6380" s="132">
        <v>4.1852565336038507</v>
      </c>
      <c r="F6380" s="132">
        <v>43.894138755980862</v>
      </c>
      <c r="G6380" s="92">
        <v>115.89804077148438</v>
      </c>
      <c r="H6380" s="91">
        <v>73.916786193847656</v>
      </c>
      <c r="I6380" s="90">
        <v>104.53829956054688</v>
      </c>
    </row>
    <row r="6381" spans="1:9">
      <c r="A6381" s="65" t="s">
        <v>1818</v>
      </c>
      <c r="B6381" s="65" t="s">
        <v>1817</v>
      </c>
      <c r="C6381" s="131">
        <v>32.435000000000002</v>
      </c>
      <c r="D6381" s="132">
        <v>1052.0291748046875</v>
      </c>
      <c r="E6381" s="132">
        <v>-0.10858863914288733</v>
      </c>
      <c r="F6381" s="132">
        <v>45.948864685250136</v>
      </c>
      <c r="G6381" s="92">
        <v>129.17697143554688</v>
      </c>
      <c r="H6381" s="91">
        <v>75.620841979980469</v>
      </c>
      <c r="I6381" s="90">
        <v>114.68517303466797</v>
      </c>
    </row>
    <row r="6382" spans="1:9">
      <c r="A6382" s="65" t="s">
        <v>1816</v>
      </c>
      <c r="B6382" s="65" t="s">
        <v>1815</v>
      </c>
      <c r="C6382" s="131">
        <v>27.734000000000002</v>
      </c>
      <c r="D6382" s="132">
        <v>769.17474365234375</v>
      </c>
      <c r="E6382" s="132">
        <v>2.2003255121440568</v>
      </c>
      <c r="F6382" s="132">
        <v>48.055818508242204</v>
      </c>
      <c r="G6382" s="92">
        <v>122.25014495849609</v>
      </c>
      <c r="H6382" s="91">
        <v>76.618370056152344</v>
      </c>
      <c r="I6382" s="90">
        <v>109.90260314941406</v>
      </c>
    </row>
    <row r="6383" spans="1:9">
      <c r="A6383" s="65" t="s">
        <v>1814</v>
      </c>
      <c r="B6383" s="65" t="s">
        <v>1813</v>
      </c>
      <c r="C6383" s="131">
        <v>18.158000000000001</v>
      </c>
      <c r="D6383" s="132">
        <v>329.71295166015625</v>
      </c>
      <c r="E6383" s="132">
        <v>0.85881549974837323</v>
      </c>
      <c r="F6383" s="132">
        <v>43.167897223862965</v>
      </c>
      <c r="G6383" s="92">
        <v>112.84864807128906</v>
      </c>
      <c r="H6383" s="91">
        <v>75.677200317382813</v>
      </c>
      <c r="I6383" s="90">
        <v>102.79039001464844</v>
      </c>
    </row>
    <row r="6384" spans="1:9">
      <c r="A6384" s="65" t="s">
        <v>1812</v>
      </c>
      <c r="B6384" s="65" t="s">
        <v>1811</v>
      </c>
      <c r="C6384" s="131">
        <v>20.353000000000002</v>
      </c>
      <c r="D6384" s="132">
        <v>414.24459838867188</v>
      </c>
      <c r="E6384" s="132">
        <v>4.2293503219450024E-2</v>
      </c>
      <c r="F6384" s="132">
        <v>41.112137203166228</v>
      </c>
      <c r="G6384" s="92">
        <v>116.08585357666016</v>
      </c>
      <c r="H6384" s="91">
        <v>75.770111083984375</v>
      </c>
      <c r="I6384" s="90">
        <v>105.17678070068359</v>
      </c>
    </row>
    <row r="6385" spans="1:9">
      <c r="A6385" s="65" t="s">
        <v>1810</v>
      </c>
      <c r="B6385" s="65" t="s">
        <v>1809</v>
      </c>
      <c r="C6385" s="131">
        <v>15.137</v>
      </c>
      <c r="D6385" s="132">
        <v>229.12876892089844</v>
      </c>
      <c r="E6385" s="132">
        <v>2.2493793345591135</v>
      </c>
      <c r="F6385" s="132">
        <v>41.711229946524064</v>
      </c>
      <c r="G6385" s="92">
        <v>106.86262512207031</v>
      </c>
      <c r="H6385" s="91">
        <v>73.130355834960938</v>
      </c>
      <c r="I6385" s="90">
        <v>97.734977722167969</v>
      </c>
    </row>
    <row r="6386" spans="1:9">
      <c r="A6386" s="65" t="s">
        <v>1808</v>
      </c>
      <c r="B6386" s="65" t="s">
        <v>1807</v>
      </c>
      <c r="C6386" s="131">
        <v>14.542</v>
      </c>
      <c r="D6386" s="132">
        <v>211.46975708007813</v>
      </c>
      <c r="E6386" s="132">
        <v>3.4713589985725637</v>
      </c>
      <c r="F6386" s="132">
        <v>41.872081764389456</v>
      </c>
      <c r="G6386" s="92">
        <v>104.42204284667969</v>
      </c>
      <c r="H6386" s="91">
        <v>72.074249267578125</v>
      </c>
      <c r="I6386" s="90">
        <v>95.669021606445313</v>
      </c>
    </row>
    <row r="6387" spans="1:9">
      <c r="A6387" s="65" t="s">
        <v>1806</v>
      </c>
      <c r="B6387" s="65" t="s">
        <v>1805</v>
      </c>
      <c r="C6387" s="131">
        <v>23.827999999999999</v>
      </c>
      <c r="D6387" s="132">
        <v>567.7735595703125</v>
      </c>
      <c r="E6387" s="132">
        <v>0.11567243734851511</v>
      </c>
      <c r="F6387" s="132">
        <v>40.856037151702786</v>
      </c>
      <c r="G6387" s="92">
        <v>119.70375061035156</v>
      </c>
      <c r="H6387" s="91">
        <v>75.699249267578125</v>
      </c>
      <c r="I6387" s="90">
        <v>107.79653167724609</v>
      </c>
    </row>
    <row r="6388" spans="1:9">
      <c r="A6388" s="65" t="s">
        <v>1804</v>
      </c>
      <c r="B6388" s="65" t="s">
        <v>1803</v>
      </c>
      <c r="C6388" s="131">
        <v>29.751999999999999</v>
      </c>
      <c r="D6388" s="132">
        <v>885.1815185546875</v>
      </c>
      <c r="E6388" s="132">
        <v>0.29745752139775944</v>
      </c>
      <c r="F6388" s="132">
        <v>42.151948306246325</v>
      </c>
      <c r="G6388" s="92">
        <v>125.46336364746094</v>
      </c>
      <c r="H6388" s="91">
        <v>74.862770080566406</v>
      </c>
      <c r="I6388" s="90">
        <v>111.77130126953125</v>
      </c>
    </row>
    <row r="6389" spans="1:9">
      <c r="A6389" s="65" t="s">
        <v>1802</v>
      </c>
      <c r="B6389" s="65" t="s">
        <v>1801</v>
      </c>
      <c r="C6389" s="131">
        <v>23</v>
      </c>
      <c r="D6389" s="132">
        <v>529</v>
      </c>
      <c r="E6389" s="132">
        <v>0.71738301709843233</v>
      </c>
      <c r="F6389" s="132">
        <v>40.047744031996004</v>
      </c>
      <c r="G6389" s="92">
        <v>117.80543518066406</v>
      </c>
      <c r="H6389" s="91">
        <v>74.950546264648438</v>
      </c>
      <c r="I6389" s="90">
        <v>106.20928955078125</v>
      </c>
    </row>
    <row r="6390" spans="1:9">
      <c r="A6390" s="65" t="s">
        <v>1800</v>
      </c>
      <c r="B6390" s="65" t="s">
        <v>1799</v>
      </c>
      <c r="C6390" s="131">
        <v>20.556999999999999</v>
      </c>
      <c r="D6390" s="132">
        <v>422.59024047851563</v>
      </c>
      <c r="E6390" s="132">
        <v>2.2982372600579426</v>
      </c>
      <c r="F6390" s="132">
        <v>40.833260711692084</v>
      </c>
      <c r="G6390" s="92">
        <v>113.08088684082031</v>
      </c>
      <c r="H6390" s="91">
        <v>74.03045654296875</v>
      </c>
      <c r="I6390" s="90">
        <v>102.51419830322266</v>
      </c>
    </row>
    <row r="6391" spans="1:9">
      <c r="A6391" s="65" t="s">
        <v>1798</v>
      </c>
      <c r="B6391" s="65" t="s">
        <v>1797</v>
      </c>
      <c r="C6391" s="131">
        <v>22.446999999999999</v>
      </c>
      <c r="D6391" s="132">
        <v>503.8677978515625</v>
      </c>
      <c r="E6391" s="132">
        <v>0.73927263475159988</v>
      </c>
      <c r="F6391" s="132">
        <v>48.132078699743367</v>
      </c>
      <c r="G6391" s="92">
        <v>118.980712890625</v>
      </c>
      <c r="H6391" s="91">
        <v>78.380134582519531</v>
      </c>
      <c r="I6391" s="90">
        <v>107.99456787109375</v>
      </c>
    </row>
    <row r="6392" spans="1:9">
      <c r="A6392" s="65" t="s">
        <v>1796</v>
      </c>
      <c r="B6392" s="65" t="s">
        <v>1795</v>
      </c>
      <c r="C6392" s="131">
        <v>18.940000000000001</v>
      </c>
      <c r="D6392" s="132">
        <v>358.72360229492188</v>
      </c>
      <c r="E6392" s="132">
        <v>2.572812186959351</v>
      </c>
      <c r="F6392" s="132">
        <v>43.033516020236085</v>
      </c>
      <c r="G6392" s="92">
        <v>111.32898712158203</v>
      </c>
      <c r="H6392" s="91">
        <v>74.532615661621094</v>
      </c>
      <c r="I6392" s="90">
        <v>101.37222290039063</v>
      </c>
    </row>
    <row r="6393" spans="1:9">
      <c r="A6393" s="65" t="s">
        <v>1794</v>
      </c>
      <c r="B6393" s="65" t="s">
        <v>1793</v>
      </c>
      <c r="C6393" s="131">
        <v>17.372</v>
      </c>
      <c r="D6393" s="132">
        <v>301.786376953125</v>
      </c>
      <c r="E6393" s="132">
        <v>2.3229461359866308</v>
      </c>
      <c r="F6393" s="132">
        <v>43.131731061758444</v>
      </c>
      <c r="G6393" s="92">
        <v>109.83940887451172</v>
      </c>
      <c r="H6393" s="91">
        <v>74.40216064453125</v>
      </c>
      <c r="I6393" s="90">
        <v>100.25041198730469</v>
      </c>
    </row>
    <row r="6394" spans="1:9">
      <c r="A6394" s="65" t="s">
        <v>1792</v>
      </c>
      <c r="B6394" s="65" t="s">
        <v>1791</v>
      </c>
      <c r="C6394" s="131">
        <v>17.798999999999999</v>
      </c>
      <c r="D6394" s="132">
        <v>316.80441284179688</v>
      </c>
      <c r="E6394" s="132">
        <v>3.5074909340631888</v>
      </c>
      <c r="F6394" s="132">
        <v>43.6119659959109</v>
      </c>
      <c r="G6394" s="92">
        <v>108.79357147216797</v>
      </c>
      <c r="H6394" s="91">
        <v>73.852668762207031</v>
      </c>
      <c r="I6394" s="90">
        <v>99.338882446289063</v>
      </c>
    </row>
    <row r="6395" spans="1:9">
      <c r="A6395" s="65" t="s">
        <v>1790</v>
      </c>
      <c r="B6395" s="65" t="s">
        <v>1789</v>
      </c>
      <c r="C6395" s="131">
        <v>15.925000000000001</v>
      </c>
      <c r="D6395" s="132">
        <v>253.60562133789063</v>
      </c>
      <c r="E6395" s="132">
        <v>-6.2119326576825104E-2</v>
      </c>
      <c r="F6395" s="132">
        <v>48.898450722562167</v>
      </c>
      <c r="G6395" s="92">
        <v>112.70204162597656</v>
      </c>
      <c r="H6395" s="91">
        <v>78.157356262207031</v>
      </c>
      <c r="I6395" s="90">
        <v>103.35456085205078</v>
      </c>
    </row>
    <row r="6396" spans="1:9">
      <c r="A6396" s="65" t="s">
        <v>1788</v>
      </c>
      <c r="B6396" s="65" t="s">
        <v>1787</v>
      </c>
      <c r="C6396" s="131">
        <v>35.131</v>
      </c>
      <c r="D6396" s="132">
        <v>1234.1871337890625</v>
      </c>
      <c r="E6396" s="132">
        <v>0.32398079259217805</v>
      </c>
      <c r="F6396" s="132">
        <v>44.700088339222617</v>
      </c>
      <c r="G6396" s="92">
        <v>130.413818359375</v>
      </c>
      <c r="H6396" s="91">
        <v>73.246208190917969</v>
      </c>
      <c r="I6396" s="90">
        <v>114.94478607177734</v>
      </c>
    </row>
    <row r="6397" spans="1:9">
      <c r="A6397" s="65" t="s">
        <v>430</v>
      </c>
      <c r="B6397" s="65" t="s">
        <v>429</v>
      </c>
      <c r="C6397" s="131">
        <v>1.325</v>
      </c>
      <c r="D6397" s="132">
        <v>1.7556250095367432</v>
      </c>
      <c r="E6397" s="132">
        <v>2.9376710310614071</v>
      </c>
      <c r="F6397" s="132">
        <v>45.678356566397653</v>
      </c>
      <c r="G6397" s="92">
        <v>86.853324890136719</v>
      </c>
      <c r="H6397" s="91">
        <v>64.244384765625</v>
      </c>
      <c r="I6397" s="90">
        <v>80.735549926757813</v>
      </c>
    </row>
    <row r="6398" spans="1:9">
      <c r="A6398" s="65" t="s">
        <v>428</v>
      </c>
      <c r="B6398" s="65" t="s">
        <v>427</v>
      </c>
      <c r="C6398" s="131">
        <v>2.0790000000000002</v>
      </c>
      <c r="D6398" s="132">
        <v>4.3222408294677734</v>
      </c>
      <c r="E6398" s="132">
        <v>3.4017783126203271</v>
      </c>
      <c r="F6398" s="132">
        <v>40.585359951603145</v>
      </c>
      <c r="G6398" s="92">
        <v>86.281402587890625</v>
      </c>
      <c r="H6398" s="91">
        <v>62.537330627441406</v>
      </c>
      <c r="I6398" s="90">
        <v>79.856475830078125</v>
      </c>
    </row>
    <row r="6399" spans="1:9">
      <c r="A6399" s="65" t="s">
        <v>426</v>
      </c>
      <c r="B6399" s="65" t="s">
        <v>425</v>
      </c>
      <c r="C6399" s="131">
        <v>2.528</v>
      </c>
      <c r="D6399" s="132">
        <v>6.3907837867736816</v>
      </c>
      <c r="E6399" s="132">
        <v>3.357635940437846</v>
      </c>
      <c r="F6399" s="132">
        <v>37.593781470292043</v>
      </c>
      <c r="G6399" s="92">
        <v>86.393928527832031</v>
      </c>
      <c r="H6399" s="91">
        <v>61.758125305175781</v>
      </c>
      <c r="I6399" s="90">
        <v>79.727706909179688</v>
      </c>
    </row>
    <row r="6400" spans="1:9">
      <c r="A6400" s="65" t="s">
        <v>424</v>
      </c>
      <c r="B6400" s="65" t="s">
        <v>423</v>
      </c>
      <c r="C6400" s="131">
        <v>4.6150000000000002</v>
      </c>
      <c r="D6400" s="132">
        <v>21.298225402832031</v>
      </c>
      <c r="E6400" s="132">
        <v>2.9237437294553863</v>
      </c>
      <c r="F6400" s="132">
        <v>40.559986870178896</v>
      </c>
      <c r="G6400" s="92">
        <v>90.923812866210938</v>
      </c>
      <c r="H6400" s="91">
        <v>65.352607727050781</v>
      </c>
      <c r="I6400" s="90">
        <v>84.004478454589844</v>
      </c>
    </row>
    <row r="6401" spans="1:9">
      <c r="A6401" s="65" t="s">
        <v>422</v>
      </c>
      <c r="B6401" s="65" t="s">
        <v>421</v>
      </c>
      <c r="C6401" s="131">
        <v>1.7969999999999999</v>
      </c>
      <c r="D6401" s="132">
        <v>3.2292089462280273</v>
      </c>
      <c r="E6401" s="132">
        <v>2.6570147039166581</v>
      </c>
      <c r="F6401" s="132">
        <v>41.152657004830921</v>
      </c>
      <c r="G6401" s="92">
        <v>87.002937316894531</v>
      </c>
      <c r="H6401" s="91">
        <v>63.025676727294922</v>
      </c>
      <c r="I6401" s="90">
        <v>80.514907836914063</v>
      </c>
    </row>
    <row r="6402" spans="1:9">
      <c r="A6402" s="65" t="s">
        <v>420</v>
      </c>
      <c r="B6402" s="65" t="s">
        <v>419</v>
      </c>
      <c r="C6402" s="131">
        <v>2.9590000000000001</v>
      </c>
      <c r="D6402" s="132">
        <v>8.755681037902832</v>
      </c>
      <c r="E6402" s="132">
        <v>3.6891675668465833</v>
      </c>
      <c r="F6402" s="132">
        <v>37.899436951682596</v>
      </c>
      <c r="G6402" s="92">
        <v>86.67791748046875</v>
      </c>
      <c r="H6402" s="91">
        <v>62.081108093261719</v>
      </c>
      <c r="I6402" s="90">
        <v>80.022247314453125</v>
      </c>
    </row>
    <row r="6403" spans="1:9">
      <c r="A6403" s="65" t="s">
        <v>418</v>
      </c>
      <c r="B6403" s="65" t="s">
        <v>417</v>
      </c>
      <c r="C6403" s="131">
        <v>1.964</v>
      </c>
      <c r="D6403" s="132">
        <v>3.8572959899902344</v>
      </c>
      <c r="E6403" s="132">
        <v>3.7353238955077805</v>
      </c>
      <c r="F6403" s="132">
        <v>39.543415756181716</v>
      </c>
      <c r="G6403" s="92">
        <v>85.396263122558594</v>
      </c>
      <c r="H6403" s="91">
        <v>61.730617523193359</v>
      </c>
      <c r="I6403" s="90">
        <v>78.9925537109375</v>
      </c>
    </row>
    <row r="6404" spans="1:9">
      <c r="A6404" s="65" t="s">
        <v>416</v>
      </c>
      <c r="B6404" s="65" t="s">
        <v>415</v>
      </c>
      <c r="C6404" s="131">
        <v>1.7250000000000001</v>
      </c>
      <c r="D6404" s="132">
        <v>2.9756250381469727</v>
      </c>
      <c r="E6404" s="132">
        <v>3.3830505646354778</v>
      </c>
      <c r="F6404" s="132">
        <v>41.643949930458973</v>
      </c>
      <c r="G6404" s="92">
        <v>85.97515869140625</v>
      </c>
      <c r="H6404" s="91">
        <v>62.629894256591797</v>
      </c>
      <c r="I6404" s="90">
        <v>79.65814208984375</v>
      </c>
    </row>
    <row r="6405" spans="1:9">
      <c r="A6405" s="65" t="s">
        <v>414</v>
      </c>
      <c r="B6405" s="65" t="s">
        <v>413</v>
      </c>
      <c r="C6405" s="131">
        <v>4.819</v>
      </c>
      <c r="D6405" s="132">
        <v>23.222761154174805</v>
      </c>
      <c r="E6405" s="132">
        <v>4.0161562324390871</v>
      </c>
      <c r="F6405" s="132">
        <v>38.92580490148967</v>
      </c>
      <c r="G6405" s="92">
        <v>89.336318969726563</v>
      </c>
      <c r="H6405" s="91">
        <v>64.04620361328125</v>
      </c>
      <c r="I6405" s="90">
        <v>82.4930419921875</v>
      </c>
    </row>
    <row r="6406" spans="1:9">
      <c r="A6406" s="65" t="s">
        <v>412</v>
      </c>
      <c r="B6406" s="65" t="s">
        <v>411</v>
      </c>
      <c r="C6406" s="131">
        <v>3.6709999999999998</v>
      </c>
      <c r="D6406" s="132">
        <v>13.476241111755371</v>
      </c>
      <c r="E6406" s="132">
        <v>3.3216206115123752</v>
      </c>
      <c r="F6406" s="132">
        <v>40.444355909694558</v>
      </c>
      <c r="G6406" s="92">
        <v>88.877799987792969</v>
      </c>
      <c r="H6406" s="91">
        <v>64.129302978515625</v>
      </c>
      <c r="I6406" s="90">
        <v>82.181083679199219</v>
      </c>
    </row>
    <row r="6407" spans="1:9">
      <c r="A6407" s="65" t="s">
        <v>410</v>
      </c>
      <c r="B6407" s="65" t="s">
        <v>409</v>
      </c>
      <c r="C6407" s="131">
        <v>2.883</v>
      </c>
      <c r="D6407" s="132">
        <v>8.3116893768310547</v>
      </c>
      <c r="E6407" s="132">
        <v>3.7699049709322754</v>
      </c>
      <c r="F6407" s="132">
        <v>40.89383477188656</v>
      </c>
      <c r="G6407" s="92">
        <v>87.110466003417969</v>
      </c>
      <c r="H6407" s="91">
        <v>63.221431732177734</v>
      </c>
      <c r="I6407" s="90">
        <v>80.646308898925781</v>
      </c>
    </row>
    <row r="6408" spans="1:9">
      <c r="A6408" s="65" t="s">
        <v>408</v>
      </c>
      <c r="B6408" s="65" t="s">
        <v>407</v>
      </c>
      <c r="C6408" s="131">
        <v>3.6080000000000001</v>
      </c>
      <c r="D6408" s="132">
        <v>13.017663955688477</v>
      </c>
      <c r="E6408" s="132">
        <v>3.7247253877258304</v>
      </c>
      <c r="F6408" s="132">
        <v>41.140762861408987</v>
      </c>
      <c r="G6408" s="92">
        <v>88.367401123046875</v>
      </c>
      <c r="H6408" s="91">
        <v>64.071601867675781</v>
      </c>
      <c r="I6408" s="90">
        <v>81.793182373046875</v>
      </c>
    </row>
    <row r="6409" spans="1:9">
      <c r="A6409" s="65" t="s">
        <v>406</v>
      </c>
      <c r="B6409" s="65" t="s">
        <v>405</v>
      </c>
      <c r="C6409" s="131">
        <v>4.383</v>
      </c>
      <c r="D6409" s="132">
        <v>19.210689544677734</v>
      </c>
      <c r="E6409" s="132">
        <v>3.5547782756616648</v>
      </c>
      <c r="F6409" s="132">
        <v>37.558105107327904</v>
      </c>
      <c r="G6409" s="92">
        <v>89.011573791503906</v>
      </c>
      <c r="H6409" s="91">
        <v>63.401615142822266</v>
      </c>
      <c r="I6409" s="90">
        <v>82.081748962402344</v>
      </c>
    </row>
    <row r="6410" spans="1:9">
      <c r="A6410" s="65" t="s">
        <v>404</v>
      </c>
      <c r="B6410" s="65" t="s">
        <v>403</v>
      </c>
      <c r="C6410" s="131">
        <v>4.585</v>
      </c>
      <c r="D6410" s="132">
        <v>21.022224426269531</v>
      </c>
      <c r="E6410" s="132">
        <v>3.4590430217124686</v>
      </c>
      <c r="F6410" s="132">
        <v>33.286825415819074</v>
      </c>
      <c r="G6410" s="92">
        <v>88.506889343261719</v>
      </c>
      <c r="H6410" s="91">
        <v>61.838329315185547</v>
      </c>
      <c r="I6410" s="90">
        <v>81.290618896484375</v>
      </c>
    </row>
    <row r="6411" spans="1:9">
      <c r="A6411" s="65" t="s">
        <v>402</v>
      </c>
      <c r="B6411" s="65" t="s">
        <v>401</v>
      </c>
      <c r="C6411" s="131">
        <v>6.1230000000000002</v>
      </c>
      <c r="D6411" s="132">
        <v>37.491130828857422</v>
      </c>
      <c r="E6411" s="132">
        <v>2.927920039748455</v>
      </c>
      <c r="F6411" s="132">
        <v>45.63400758533502</v>
      </c>
      <c r="G6411" s="92">
        <v>94.332527160644531</v>
      </c>
      <c r="H6411" s="91">
        <v>68.828895568847656</v>
      </c>
      <c r="I6411" s="90">
        <v>87.431480407714844</v>
      </c>
    </row>
    <row r="6412" spans="1:9">
      <c r="A6412" s="65" t="s">
        <v>400</v>
      </c>
      <c r="B6412" s="65" t="s">
        <v>399</v>
      </c>
      <c r="C6412" s="131">
        <v>2.7130000000000001</v>
      </c>
      <c r="D6412" s="132">
        <v>7.3603692054748535</v>
      </c>
      <c r="E6412" s="132">
        <v>3.6971494486670982</v>
      </c>
      <c r="F6412" s="132">
        <v>43.384722928317231</v>
      </c>
      <c r="G6412" s="92">
        <v>87.498001098632813</v>
      </c>
      <c r="H6412" s="91">
        <v>64.164222717285156</v>
      </c>
      <c r="I6412" s="90">
        <v>81.184089660644531</v>
      </c>
    </row>
    <row r="6413" spans="1:9">
      <c r="A6413" s="65" t="s">
        <v>398</v>
      </c>
      <c r="B6413" s="65" t="s">
        <v>397</v>
      </c>
      <c r="C6413" s="131">
        <v>2.8820000000000001</v>
      </c>
      <c r="D6413" s="132">
        <v>8.3059244155883789</v>
      </c>
      <c r="E6413" s="132">
        <v>3.9950308210415755</v>
      </c>
      <c r="F6413" s="132">
        <v>37.547793627516334</v>
      </c>
      <c r="G6413" s="92">
        <v>86.047904968261719</v>
      </c>
      <c r="H6413" s="91">
        <v>61.631687164306641</v>
      </c>
      <c r="I6413" s="90">
        <v>79.44110107421875</v>
      </c>
    </row>
    <row r="6414" spans="1:9">
      <c r="A6414" s="65" t="s">
        <v>396</v>
      </c>
      <c r="B6414" s="65" t="s">
        <v>395</v>
      </c>
      <c r="C6414" s="131">
        <v>8.5359999999999996</v>
      </c>
      <c r="D6414" s="132">
        <v>72.863296508789063</v>
      </c>
      <c r="E6414" s="132">
        <v>3.923615994064328</v>
      </c>
      <c r="F6414" s="132">
        <v>36.427693253419392</v>
      </c>
      <c r="G6414" s="92">
        <v>94.420524597167969</v>
      </c>
      <c r="H6414" s="91">
        <v>66.053802490234375</v>
      </c>
      <c r="I6414" s="90">
        <v>86.7447509765625</v>
      </c>
    </row>
    <row r="6415" spans="1:9">
      <c r="A6415" s="65" t="s">
        <v>394</v>
      </c>
      <c r="B6415" s="65" t="s">
        <v>393</v>
      </c>
      <c r="C6415" s="131">
        <v>5.1890000000000001</v>
      </c>
      <c r="D6415" s="132">
        <v>26.92572021484375</v>
      </c>
      <c r="E6415" s="132">
        <v>3.0537340721171118</v>
      </c>
      <c r="F6415" s="132">
        <v>42.220740930649917</v>
      </c>
      <c r="G6415" s="92">
        <v>91.987358093261719</v>
      </c>
      <c r="H6415" s="91">
        <v>66.48065185546875</v>
      </c>
      <c r="I6415" s="90">
        <v>85.085472106933594</v>
      </c>
    </row>
    <row r="6416" spans="1:9">
      <c r="A6416" s="65" t="s">
        <v>392</v>
      </c>
      <c r="B6416" s="65" t="s">
        <v>391</v>
      </c>
      <c r="C6416" s="131">
        <v>4.0010000000000003</v>
      </c>
      <c r="D6416" s="132">
        <v>16.008001327514648</v>
      </c>
      <c r="E6416" s="132">
        <v>4.5741942580937867</v>
      </c>
      <c r="F6416" s="132">
        <v>37.667166042446944</v>
      </c>
      <c r="G6416" s="92">
        <v>87.011314392089844</v>
      </c>
      <c r="H6416" s="91">
        <v>62.348648071289063</v>
      </c>
      <c r="I6416" s="90">
        <v>80.337821960449219</v>
      </c>
    </row>
    <row r="6417" spans="1:9">
      <c r="A6417" s="65" t="s">
        <v>390</v>
      </c>
      <c r="B6417" s="65" t="s">
        <v>389</v>
      </c>
      <c r="C6417" s="131">
        <v>5.3739999999999997</v>
      </c>
      <c r="D6417" s="132">
        <v>28.879875183105469</v>
      </c>
      <c r="E6417" s="132">
        <v>3.664075766555781</v>
      </c>
      <c r="F6417" s="132">
        <v>38.407178486228581</v>
      </c>
      <c r="G6417" s="92">
        <v>90.561370849609375</v>
      </c>
      <c r="H6417" s="91">
        <v>64.574851989746094</v>
      </c>
      <c r="I6417" s="90">
        <v>83.529655456542969</v>
      </c>
    </row>
    <row r="6418" spans="1:9">
      <c r="A6418" s="65" t="s">
        <v>388</v>
      </c>
      <c r="B6418" s="65" t="s">
        <v>387</v>
      </c>
      <c r="C6418" s="131">
        <v>7.2910000000000004</v>
      </c>
      <c r="D6418" s="132">
        <v>53.158679962158203</v>
      </c>
      <c r="E6418" s="132">
        <v>3.7105437543570177</v>
      </c>
      <c r="F6418" s="132">
        <v>40.870055050569711</v>
      </c>
      <c r="G6418" s="92">
        <v>93.902397155761719</v>
      </c>
      <c r="H6418" s="91">
        <v>67.172492980957031</v>
      </c>
      <c r="I6418" s="90">
        <v>86.669525146484375</v>
      </c>
    </row>
    <row r="6419" spans="1:9">
      <c r="A6419" s="65" t="s">
        <v>386</v>
      </c>
      <c r="B6419" s="65" t="s">
        <v>385</v>
      </c>
      <c r="C6419" s="131">
        <v>3.4060000000000001</v>
      </c>
      <c r="D6419" s="132">
        <v>11.600835800170898</v>
      </c>
      <c r="E6419" s="132">
        <v>4.5892648327637255</v>
      </c>
      <c r="F6419" s="132">
        <v>31.073726995596704</v>
      </c>
      <c r="G6419" s="92">
        <v>84.596099853515625</v>
      </c>
      <c r="H6419" s="91">
        <v>58.959537506103516</v>
      </c>
      <c r="I6419" s="90">
        <v>77.659080505371094</v>
      </c>
    </row>
    <row r="6420" spans="1:9">
      <c r="A6420" s="65" t="s">
        <v>384</v>
      </c>
      <c r="B6420" s="65" t="s">
        <v>383</v>
      </c>
      <c r="C6420" s="131">
        <v>3.9630000000000001</v>
      </c>
      <c r="D6420" s="132">
        <v>15.705368995666504</v>
      </c>
      <c r="E6420" s="132">
        <v>4.0519426211188563</v>
      </c>
      <c r="F6420" s="132">
        <v>39.084563566002579</v>
      </c>
      <c r="G6420" s="92">
        <v>88.002265930175781</v>
      </c>
      <c r="H6420" s="91">
        <v>63.296684265136719</v>
      </c>
      <c r="I6420" s="90">
        <v>81.317161560058594</v>
      </c>
    </row>
    <row r="6421" spans="1:9">
      <c r="A6421" s="65" t="s">
        <v>382</v>
      </c>
      <c r="B6421" s="65" t="s">
        <v>381</v>
      </c>
      <c r="C6421" s="131">
        <v>3.867</v>
      </c>
      <c r="D6421" s="132">
        <v>14.953688621520996</v>
      </c>
      <c r="E6421" s="132">
        <v>4.6939790860939334</v>
      </c>
      <c r="F6421" s="132">
        <v>32.674097781701796</v>
      </c>
      <c r="G6421" s="92">
        <v>85.524078369140625</v>
      </c>
      <c r="H6421" s="91">
        <v>60.008377075195313</v>
      </c>
      <c r="I6421" s="90">
        <v>78.619758605957031</v>
      </c>
    </row>
    <row r="6422" spans="1:9">
      <c r="A6422" s="65" t="s">
        <v>380</v>
      </c>
      <c r="B6422" s="65" t="s">
        <v>379</v>
      </c>
      <c r="C6422" s="131">
        <v>4.9119999999999999</v>
      </c>
      <c r="D6422" s="132">
        <v>24.127744674682617</v>
      </c>
      <c r="E6422" s="132">
        <v>3.627268447318182</v>
      </c>
      <c r="F6422" s="132">
        <v>34.085409252669038</v>
      </c>
      <c r="G6422" s="92">
        <v>88.948783874511719</v>
      </c>
      <c r="H6422" s="91">
        <v>62.352100372314453</v>
      </c>
      <c r="I6422" s="90">
        <v>81.751960754394531</v>
      </c>
    </row>
    <row r="6423" spans="1:9">
      <c r="A6423" s="65" t="s">
        <v>378</v>
      </c>
      <c r="B6423" s="65" t="s">
        <v>377</v>
      </c>
      <c r="C6423" s="131">
        <v>3.9340000000000002</v>
      </c>
      <c r="D6423" s="132">
        <v>15.47635555267334</v>
      </c>
      <c r="E6423" s="132">
        <v>4.0905509805910096</v>
      </c>
      <c r="F6423" s="132">
        <v>34.351463521188293</v>
      </c>
      <c r="G6423" s="92">
        <v>86.850090026855469</v>
      </c>
      <c r="H6423" s="91">
        <v>61.225727081298828</v>
      </c>
      <c r="I6423" s="90">
        <v>79.916374206542969</v>
      </c>
    </row>
    <row r="6424" spans="1:9">
      <c r="A6424" s="65" t="s">
        <v>376</v>
      </c>
      <c r="B6424" s="65" t="s">
        <v>375</v>
      </c>
      <c r="C6424" s="131">
        <v>6.3949999999999996</v>
      </c>
      <c r="D6424" s="132">
        <v>40.896026611328125</v>
      </c>
      <c r="E6424" s="132">
        <v>3.8846183425534071</v>
      </c>
      <c r="F6424" s="132">
        <v>33.501999579035996</v>
      </c>
      <c r="G6424" s="92">
        <v>90.694198608398438</v>
      </c>
      <c r="H6424" s="91">
        <v>63.191745758056641</v>
      </c>
      <c r="I6424" s="90">
        <v>83.252288818359375</v>
      </c>
    </row>
    <row r="6425" spans="1:9">
      <c r="A6425" s="65" t="s">
        <v>374</v>
      </c>
      <c r="B6425" s="65" t="s">
        <v>373</v>
      </c>
      <c r="C6425" s="131">
        <v>4.774</v>
      </c>
      <c r="D6425" s="132">
        <v>22.79107666015625</v>
      </c>
      <c r="E6425" s="132">
        <v>3.9351789512056112</v>
      </c>
      <c r="F6425" s="132">
        <v>37.426502284679714</v>
      </c>
      <c r="G6425" s="92">
        <v>89.047836303710938</v>
      </c>
      <c r="H6425" s="91">
        <v>63.426116943359375</v>
      </c>
      <c r="I6425" s="90">
        <v>82.114830017089844</v>
      </c>
    </row>
    <row r="6426" spans="1:9">
      <c r="A6426" s="65" t="s">
        <v>372</v>
      </c>
      <c r="B6426" s="65" t="s">
        <v>371</v>
      </c>
      <c r="C6426" s="131">
        <v>7.0090000000000003</v>
      </c>
      <c r="D6426" s="132">
        <v>49.126079559326172</v>
      </c>
      <c r="E6426" s="132">
        <v>2.7679180541051243</v>
      </c>
      <c r="F6426" s="132">
        <v>48.31947982303258</v>
      </c>
      <c r="G6426" s="92">
        <v>96.470817565917969</v>
      </c>
      <c r="H6426" s="91">
        <v>70.809967041015625</v>
      </c>
      <c r="I6426" s="90">
        <v>89.5272216796875</v>
      </c>
    </row>
    <row r="6427" spans="1:9">
      <c r="A6427" s="65" t="s">
        <v>370</v>
      </c>
      <c r="B6427" s="65" t="s">
        <v>369</v>
      </c>
      <c r="C6427" s="131">
        <v>7.4619999999999997</v>
      </c>
      <c r="D6427" s="132">
        <v>55.681442260742188</v>
      </c>
      <c r="E6427" s="132">
        <v>2.4780112588654499</v>
      </c>
      <c r="F6427" s="132">
        <v>43.727777184932236</v>
      </c>
      <c r="G6427" s="92">
        <v>96.522209167480469</v>
      </c>
      <c r="H6427" s="91">
        <v>69.419227600097656</v>
      </c>
      <c r="I6427" s="90">
        <v>89.188392639160156</v>
      </c>
    </row>
    <row r="6428" spans="1:9">
      <c r="A6428" s="65" t="s">
        <v>368</v>
      </c>
      <c r="B6428" s="65" t="s">
        <v>367</v>
      </c>
      <c r="C6428" s="131">
        <v>7.7190000000000003</v>
      </c>
      <c r="D6428" s="132">
        <v>59.582962036132813</v>
      </c>
      <c r="E6428" s="132">
        <v>3.48781312725015</v>
      </c>
      <c r="F6428" s="132">
        <v>41.101820033091514</v>
      </c>
      <c r="G6428" s="92">
        <v>94.892601013183594</v>
      </c>
      <c r="H6428" s="91">
        <v>67.761337280273438</v>
      </c>
      <c r="I6428" s="90">
        <v>87.551124572753906</v>
      </c>
    </row>
    <row r="6429" spans="1:9">
      <c r="A6429" s="65" t="s">
        <v>192</v>
      </c>
      <c r="B6429" s="65" t="s">
        <v>191</v>
      </c>
      <c r="C6429" s="131">
        <v>1.5960000000000001</v>
      </c>
      <c r="D6429" s="132">
        <v>2.5472159385681152</v>
      </c>
      <c r="E6429" s="132">
        <v>3.6015810812745186</v>
      </c>
      <c r="F6429" s="132">
        <v>41.717777777777776</v>
      </c>
      <c r="G6429" s="92">
        <v>85.47637939453125</v>
      </c>
      <c r="H6429" s="91">
        <v>62.365077972412109</v>
      </c>
      <c r="I6429" s="90">
        <v>79.222671508789063</v>
      </c>
    </row>
    <row r="6430" spans="1:9">
      <c r="A6430" s="65" t="s">
        <v>190</v>
      </c>
      <c r="B6430" s="65" t="s">
        <v>189</v>
      </c>
      <c r="C6430" s="131">
        <v>1.649</v>
      </c>
      <c r="D6430" s="132">
        <v>2.7192010879516602</v>
      </c>
      <c r="E6430" s="132">
        <v>2.6069703066370815</v>
      </c>
      <c r="F6430" s="132">
        <v>44.462678936605315</v>
      </c>
      <c r="G6430" s="92">
        <v>87.571449279785156</v>
      </c>
      <c r="H6430" s="91">
        <v>64.31475830078125</v>
      </c>
      <c r="I6430" s="90">
        <v>81.278404235839844</v>
      </c>
    </row>
    <row r="6431" spans="1:9">
      <c r="A6431" s="65" t="s">
        <v>188</v>
      </c>
      <c r="B6431" s="65" t="s">
        <v>187</v>
      </c>
      <c r="C6431" s="131">
        <v>0.33400000000000002</v>
      </c>
      <c r="D6431" s="132">
        <v>0.11155600100755692</v>
      </c>
      <c r="E6431" s="132">
        <v>3.1535958246867732</v>
      </c>
      <c r="F6431" s="132">
        <v>38.543875873407316</v>
      </c>
      <c r="G6431" s="92">
        <v>83.345046997070313</v>
      </c>
      <c r="H6431" s="91">
        <v>59.954360961914063</v>
      </c>
      <c r="I6431" s="90">
        <v>77.015739440917969</v>
      </c>
    </row>
    <row r="6432" spans="1:9">
      <c r="A6432" s="65" t="s">
        <v>186</v>
      </c>
      <c r="B6432" s="65" t="s">
        <v>185</v>
      </c>
      <c r="C6432" s="131">
        <v>1.3280000000000001</v>
      </c>
      <c r="D6432" s="132">
        <v>1.7635840177536011</v>
      </c>
      <c r="E6432" s="132">
        <v>3.6660876154803357</v>
      </c>
      <c r="F6432" s="132">
        <v>39.84412470023981</v>
      </c>
      <c r="G6432" s="92">
        <v>84.535774230957031</v>
      </c>
      <c r="H6432" s="91">
        <v>61.232795715332031</v>
      </c>
      <c r="I6432" s="90">
        <v>78.230201721191406</v>
      </c>
    </row>
    <row r="6433" spans="1:9">
      <c r="A6433" s="65" t="s">
        <v>184</v>
      </c>
      <c r="B6433" s="65" t="s">
        <v>183</v>
      </c>
      <c r="C6433" s="131">
        <v>1.9730000000000001</v>
      </c>
      <c r="D6433" s="132">
        <v>3.8927290439605713</v>
      </c>
      <c r="E6433" s="132">
        <v>3.8559827420934161</v>
      </c>
      <c r="F6433" s="132">
        <v>46.004690600757712</v>
      </c>
      <c r="G6433" s="92">
        <v>86.678253173828125</v>
      </c>
      <c r="H6433" s="91">
        <v>64.403404235839844</v>
      </c>
      <c r="I6433" s="90">
        <v>80.65087890625</v>
      </c>
    </row>
    <row r="6434" spans="1:9">
      <c r="A6434" s="65" t="s">
        <v>182</v>
      </c>
      <c r="B6434" s="65" t="s">
        <v>181</v>
      </c>
      <c r="C6434" s="131">
        <v>2.1840000000000002</v>
      </c>
      <c r="D6434" s="132">
        <v>4.7698559761047363</v>
      </c>
      <c r="E6434" s="132">
        <v>4.3553236478790147</v>
      </c>
      <c r="F6434" s="132">
        <v>39.16883793642522</v>
      </c>
      <c r="G6434" s="92">
        <v>84.792900085449219</v>
      </c>
      <c r="H6434" s="91">
        <v>61.348678588867188</v>
      </c>
      <c r="I6434" s="90">
        <v>78.449104309082031</v>
      </c>
    </row>
    <row r="6435" spans="1:9">
      <c r="A6435" s="65" t="s">
        <v>180</v>
      </c>
      <c r="B6435" s="65" t="s">
        <v>179</v>
      </c>
      <c r="C6435" s="131">
        <v>1.7370000000000001</v>
      </c>
      <c r="D6435" s="132">
        <v>3.0171689987182617</v>
      </c>
      <c r="E6435" s="132">
        <v>3.8281534929177199</v>
      </c>
      <c r="F6435" s="132">
        <v>40.614789465853299</v>
      </c>
      <c r="G6435" s="92">
        <v>85.139442443847656</v>
      </c>
      <c r="H6435" s="91">
        <v>61.880168914794922</v>
      </c>
      <c r="I6435" s="90">
        <v>78.845695495605469</v>
      </c>
    </row>
    <row r="6436" spans="1:9">
      <c r="A6436" s="65" t="s">
        <v>178</v>
      </c>
      <c r="B6436" s="65" t="s">
        <v>177</v>
      </c>
      <c r="C6436" s="131">
        <v>3.335</v>
      </c>
      <c r="D6436" s="132">
        <v>11.122224807739258</v>
      </c>
      <c r="E6436" s="132">
        <v>2.945131516616152</v>
      </c>
      <c r="F6436" s="132">
        <v>52.319911676841151</v>
      </c>
      <c r="G6436" s="92">
        <v>91.523651123046875</v>
      </c>
      <c r="H6436" s="91">
        <v>69.134590148925781</v>
      </c>
      <c r="I6436" s="90">
        <v>85.465377807617188</v>
      </c>
    </row>
    <row r="6437" spans="1:9">
      <c r="A6437" s="65" t="s">
        <v>176</v>
      </c>
      <c r="B6437" s="65" t="s">
        <v>175</v>
      </c>
      <c r="C6437" s="131">
        <v>3.762</v>
      </c>
      <c r="D6437" s="132">
        <v>14.152644157409668</v>
      </c>
      <c r="E6437" s="132">
        <v>3.4744580708553379</v>
      </c>
      <c r="F6437" s="132">
        <v>46.589546328770226</v>
      </c>
      <c r="G6437" s="92">
        <v>90.171577453613281</v>
      </c>
      <c r="H6437" s="91">
        <v>66.721855163574219</v>
      </c>
      <c r="I6437" s="90">
        <v>83.8262939453125</v>
      </c>
    </row>
    <row r="6438" spans="1:9">
      <c r="A6438" s="65" t="s">
        <v>174</v>
      </c>
      <c r="B6438" s="65" t="s">
        <v>173</v>
      </c>
      <c r="C6438" s="131">
        <v>4.9939999999999998</v>
      </c>
      <c r="D6438" s="132">
        <v>24.940036773681641</v>
      </c>
      <c r="E6438" s="132">
        <v>3.917968118234985</v>
      </c>
      <c r="F6438" s="132">
        <v>43.69400278940028</v>
      </c>
      <c r="G6438" s="92">
        <v>90.802444458007813</v>
      </c>
      <c r="H6438" s="91">
        <v>66.305206298828125</v>
      </c>
      <c r="I6438" s="90">
        <v>84.173713684082031</v>
      </c>
    </row>
    <row r="6439" spans="1:9">
      <c r="A6439" s="65" t="s">
        <v>172</v>
      </c>
      <c r="B6439" s="65" t="s">
        <v>171</v>
      </c>
      <c r="C6439" s="131">
        <v>4.8810000000000002</v>
      </c>
      <c r="D6439" s="132">
        <v>23.824161529541016</v>
      </c>
      <c r="E6439" s="132">
        <v>2.2619777040461981</v>
      </c>
      <c r="F6439" s="132">
        <v>39.502361163581412</v>
      </c>
      <c r="G6439" s="92">
        <v>92.02685546875</v>
      </c>
      <c r="H6439" s="91">
        <v>65.625289916992188</v>
      </c>
      <c r="I6439" s="90">
        <v>84.882835388183594</v>
      </c>
    </row>
    <row r="6440" spans="1:9">
      <c r="A6440" s="65" t="s">
        <v>170</v>
      </c>
      <c r="B6440" s="65" t="s">
        <v>169</v>
      </c>
      <c r="C6440" s="131">
        <v>4.2969999999999997</v>
      </c>
      <c r="D6440" s="132">
        <v>18.464208602905273</v>
      </c>
      <c r="E6440" s="132">
        <v>3.9483947326232354</v>
      </c>
      <c r="F6440" s="132">
        <v>46.281556608973652</v>
      </c>
      <c r="G6440" s="92">
        <v>90.265762329101563</v>
      </c>
      <c r="H6440" s="91">
        <v>66.749717712402344</v>
      </c>
      <c r="I6440" s="90">
        <v>83.902534484863281</v>
      </c>
    </row>
    <row r="6441" spans="1:9">
      <c r="A6441" s="65" t="s">
        <v>168</v>
      </c>
      <c r="B6441" s="65" t="s">
        <v>167</v>
      </c>
      <c r="C6441" s="131">
        <v>6.601</v>
      </c>
      <c r="D6441" s="132">
        <v>43.573200225830078</v>
      </c>
      <c r="E6441" s="132">
        <v>3.1253972672152437</v>
      </c>
      <c r="F6441" s="132">
        <v>45.793242271746948</v>
      </c>
      <c r="G6441" s="92">
        <v>94.802581787109375</v>
      </c>
      <c r="H6441" s="91">
        <v>69.146804809570313</v>
      </c>
      <c r="I6441" s="90">
        <v>87.860359191894531</v>
      </c>
    </row>
    <row r="6442" spans="1:9">
      <c r="A6442" s="65" t="s">
        <v>166</v>
      </c>
      <c r="B6442" s="65" t="s">
        <v>165</v>
      </c>
      <c r="C6442" s="131">
        <v>7.6079999999999997</v>
      </c>
      <c r="D6442" s="132">
        <v>57.881664276123047</v>
      </c>
      <c r="E6442" s="132">
        <v>1.9041851577194764</v>
      </c>
      <c r="F6442" s="132">
        <v>52.032539921663151</v>
      </c>
      <c r="G6442" s="92">
        <v>99.389938354492188</v>
      </c>
      <c r="H6442" s="91">
        <v>73.485061645507813</v>
      </c>
      <c r="I6442" s="90">
        <v>92.380317687988281</v>
      </c>
    </row>
    <row r="6443" spans="1:9">
      <c r="A6443" s="65" t="s">
        <v>164</v>
      </c>
      <c r="B6443" s="65" t="s">
        <v>163</v>
      </c>
      <c r="C6443" s="131">
        <v>10.385999999999999</v>
      </c>
      <c r="D6443" s="132">
        <v>107.86899566650391</v>
      </c>
      <c r="E6443" s="132">
        <v>3.3461271428502428</v>
      </c>
      <c r="F6443" s="132">
        <v>48.981039625053256</v>
      </c>
      <c r="G6443" s="92">
        <v>100.63554382324219</v>
      </c>
      <c r="H6443" s="91">
        <v>73.053627014160156</v>
      </c>
      <c r="I6443" s="90">
        <v>93.172126770019531</v>
      </c>
    </row>
    <row r="6444" spans="1:9">
      <c r="A6444" s="65" t="s">
        <v>162</v>
      </c>
      <c r="B6444" s="65" t="s">
        <v>161</v>
      </c>
      <c r="C6444" s="131">
        <v>10.125</v>
      </c>
      <c r="D6444" s="132">
        <v>102.515625</v>
      </c>
      <c r="E6444" s="132">
        <v>3.2318181084413324</v>
      </c>
      <c r="F6444" s="132">
        <v>45.919444822424822</v>
      </c>
      <c r="G6444" s="92">
        <v>99.752349853515625</v>
      </c>
      <c r="H6444" s="91">
        <v>71.669677734375</v>
      </c>
      <c r="I6444" s="90">
        <v>92.153434753417969</v>
      </c>
    </row>
    <row r="6445" spans="1:9">
      <c r="A6445" s="65" t="s">
        <v>366</v>
      </c>
      <c r="B6445" s="65" t="s">
        <v>365</v>
      </c>
      <c r="C6445" s="131">
        <v>22.036000000000001</v>
      </c>
      <c r="D6445" s="132">
        <v>485.58529663085938</v>
      </c>
      <c r="E6445" s="132">
        <v>-1.0435561522428805</v>
      </c>
      <c r="F6445" s="132">
        <v>47.608540289440775</v>
      </c>
      <c r="G6445" s="92">
        <v>120.92678070068359</v>
      </c>
      <c r="H6445" s="91">
        <v>79.448112487792969</v>
      </c>
      <c r="I6445" s="90">
        <v>109.70303344726563</v>
      </c>
    </row>
    <row r="6446" spans="1:9">
      <c r="A6446" s="65" t="s">
        <v>364</v>
      </c>
      <c r="B6446" s="65" t="s">
        <v>363</v>
      </c>
      <c r="C6446" s="131">
        <v>16.449000000000002</v>
      </c>
      <c r="D6446" s="132">
        <v>270.56961059570313</v>
      </c>
      <c r="E6446" s="132">
        <v>2.3560678379567337</v>
      </c>
      <c r="F6446" s="132">
        <v>46.594256756756756</v>
      </c>
      <c r="G6446" s="92">
        <v>109.43698120117188</v>
      </c>
      <c r="H6446" s="91">
        <v>75.585556030273438</v>
      </c>
      <c r="I6446" s="90">
        <v>100.27709197998047</v>
      </c>
    </row>
    <row r="6447" spans="1:9">
      <c r="A6447" s="65" t="s">
        <v>362</v>
      </c>
      <c r="B6447" s="65" t="s">
        <v>361</v>
      </c>
      <c r="C6447" s="131">
        <v>16.321999999999999</v>
      </c>
      <c r="D6447" s="132">
        <v>266.40768432617188</v>
      </c>
      <c r="E6447" s="132">
        <v>2.0317962478863243</v>
      </c>
      <c r="F6447" s="132">
        <v>43.354545454545452</v>
      </c>
      <c r="G6447" s="92">
        <v>109.01580047607422</v>
      </c>
      <c r="H6447" s="91">
        <v>74.40216064453125</v>
      </c>
      <c r="I6447" s="90">
        <v>99.649665832519531</v>
      </c>
    </row>
    <row r="6448" spans="1:9">
      <c r="A6448" s="65" t="s">
        <v>360</v>
      </c>
      <c r="B6448" s="65" t="s">
        <v>359</v>
      </c>
      <c r="C6448" s="131">
        <v>12.628</v>
      </c>
      <c r="D6448" s="132">
        <v>159.46638488769531</v>
      </c>
      <c r="E6448" s="132">
        <v>-0.28387417013028748</v>
      </c>
      <c r="F6448" s="132">
        <v>43.862297053517736</v>
      </c>
      <c r="G6448" s="92">
        <v>107.64875030517578</v>
      </c>
      <c r="H6448" s="91">
        <v>74.78076171875</v>
      </c>
      <c r="I6448" s="90">
        <v>98.754974365234375</v>
      </c>
    </row>
    <row r="6449" spans="1:9">
      <c r="A6449" s="65" t="s">
        <v>358</v>
      </c>
      <c r="B6449" s="65" t="s">
        <v>357</v>
      </c>
      <c r="C6449" s="131">
        <v>27.372</v>
      </c>
      <c r="D6449" s="132">
        <v>749.22637939453125</v>
      </c>
      <c r="E6449" s="132">
        <v>0.46974897095849988</v>
      </c>
      <c r="F6449" s="132">
        <v>46.147318726546423</v>
      </c>
      <c r="G6449" s="92">
        <v>123.91699981689453</v>
      </c>
      <c r="H6449" s="91">
        <v>77.157005310058594</v>
      </c>
      <c r="I6449" s="90">
        <v>111.26416778564453</v>
      </c>
    </row>
    <row r="6450" spans="1:9">
      <c r="A6450" s="65" t="s">
        <v>356</v>
      </c>
      <c r="B6450" s="65" t="s">
        <v>355</v>
      </c>
      <c r="C6450" s="131">
        <v>5.34</v>
      </c>
      <c r="D6450" s="132">
        <v>28.515600204467773</v>
      </c>
      <c r="E6450" s="132">
        <v>-0.4100440842701879</v>
      </c>
      <c r="F6450" s="132">
        <v>43.74796049806784</v>
      </c>
      <c r="G6450" s="92">
        <v>97.428634643554688</v>
      </c>
      <c r="H6450" s="91">
        <v>69.786788940429688</v>
      </c>
      <c r="I6450" s="90">
        <v>89.949005126953125</v>
      </c>
    </row>
    <row r="6451" spans="1:9">
      <c r="A6451" s="65" t="s">
        <v>354</v>
      </c>
      <c r="B6451" s="65" t="s">
        <v>353</v>
      </c>
      <c r="C6451" s="131">
        <v>26.440999999999999</v>
      </c>
      <c r="D6451" s="132">
        <v>699.12646484375</v>
      </c>
      <c r="E6451" s="132">
        <v>-0.16964033882579682</v>
      </c>
      <c r="F6451" s="132">
        <v>50.056808379544051</v>
      </c>
      <c r="G6451" s="92">
        <v>124.78876495361328</v>
      </c>
      <c r="H6451" s="91">
        <v>79.490287780761719</v>
      </c>
      <c r="I6451" s="90">
        <v>112.53141021728516</v>
      </c>
    </row>
    <row r="6452" spans="1:9">
      <c r="A6452" s="65" t="s">
        <v>352</v>
      </c>
      <c r="B6452" s="65" t="s">
        <v>351</v>
      </c>
      <c r="C6452" s="131">
        <v>11.215</v>
      </c>
      <c r="D6452" s="132">
        <v>125.77622222900391</v>
      </c>
      <c r="E6452" s="132">
        <v>0.80649136139301314</v>
      </c>
      <c r="F6452" s="132">
        <v>45.578594487211326</v>
      </c>
      <c r="G6452" s="92">
        <v>104.59223175048828</v>
      </c>
      <c r="H6452" s="91">
        <v>73.951278686523438</v>
      </c>
      <c r="I6452" s="90">
        <v>96.301071166992188</v>
      </c>
    </row>
    <row r="6453" spans="1:9">
      <c r="A6453" s="65" t="s">
        <v>350</v>
      </c>
      <c r="B6453" s="65" t="s">
        <v>349</v>
      </c>
      <c r="C6453" s="131">
        <v>17.350999999999999</v>
      </c>
      <c r="D6453" s="132">
        <v>301.05718994140625</v>
      </c>
      <c r="E6453" s="132">
        <v>-0.60475490764522355</v>
      </c>
      <c r="F6453" s="132">
        <v>50.144245142002987</v>
      </c>
      <c r="G6453" s="92">
        <v>115.49212646484375</v>
      </c>
      <c r="H6453" s="91">
        <v>79.515060424804688</v>
      </c>
      <c r="I6453" s="90">
        <v>105.75705718994141</v>
      </c>
    </row>
    <row r="6454" spans="1:9">
      <c r="A6454" s="65" t="s">
        <v>348</v>
      </c>
      <c r="B6454" s="65" t="s">
        <v>347</v>
      </c>
      <c r="C6454" s="131">
        <v>22.295999999999999</v>
      </c>
      <c r="D6454" s="132">
        <v>497.11160278320313</v>
      </c>
      <c r="E6454" s="132">
        <v>2.7031488156745267</v>
      </c>
      <c r="F6454" s="132">
        <v>53.854005349852173</v>
      </c>
      <c r="G6454" s="92">
        <v>117.3280029296875</v>
      </c>
      <c r="H6454" s="91">
        <v>79.384269714355469</v>
      </c>
      <c r="I6454" s="90">
        <v>107.06077575683594</v>
      </c>
    </row>
    <row r="6455" spans="1:9">
      <c r="A6455" s="65" t="s">
        <v>346</v>
      </c>
      <c r="B6455" s="65" t="s">
        <v>345</v>
      </c>
      <c r="C6455" s="131">
        <v>14.029</v>
      </c>
      <c r="D6455" s="132">
        <v>196.81283569335938</v>
      </c>
      <c r="E6455" s="132">
        <v>2.3105759943406321</v>
      </c>
      <c r="F6455" s="132">
        <v>49.499541704857926</v>
      </c>
      <c r="G6455" s="92">
        <v>107.09115600585938</v>
      </c>
      <c r="H6455" s="91">
        <v>75.950958251953125</v>
      </c>
      <c r="I6455" s="90">
        <v>98.664901733398438</v>
      </c>
    </row>
    <row r="6456" spans="1:9">
      <c r="A6456" s="65" t="s">
        <v>344</v>
      </c>
      <c r="B6456" s="65" t="s">
        <v>343</v>
      </c>
      <c r="C6456" s="131">
        <v>14.512</v>
      </c>
      <c r="D6456" s="132">
        <v>210.59814453125</v>
      </c>
      <c r="E6456" s="132">
        <v>2.1713026040704468</v>
      </c>
      <c r="F6456" s="132">
        <v>56.230531400966186</v>
      </c>
      <c r="G6456" s="92">
        <v>109.40628814697266</v>
      </c>
      <c r="H6456" s="91">
        <v>79.122817993164063</v>
      </c>
      <c r="I6456" s="90">
        <v>101.21186065673828</v>
      </c>
    </row>
    <row r="6457" spans="1:9">
      <c r="A6457" s="65" t="s">
        <v>342</v>
      </c>
      <c r="B6457" s="65" t="s">
        <v>341</v>
      </c>
      <c r="C6457" s="131">
        <v>10.071999999999999</v>
      </c>
      <c r="D6457" s="132">
        <v>101.44518280029297</v>
      </c>
      <c r="E6457" s="132">
        <v>7.9050428391260114E-2</v>
      </c>
      <c r="F6457" s="132">
        <v>45.100417014178483</v>
      </c>
      <c r="G6457" s="92">
        <v>103.93102264404297</v>
      </c>
      <c r="H6457" s="91">
        <v>73.583747863769531</v>
      </c>
      <c r="I6457" s="90">
        <v>95.719329833984375</v>
      </c>
    </row>
    <row r="6458" spans="1:9">
      <c r="A6458" s="65" t="s">
        <v>340</v>
      </c>
      <c r="B6458" s="65" t="s">
        <v>339</v>
      </c>
      <c r="C6458" s="131">
        <v>7.3339999999999996</v>
      </c>
      <c r="D6458" s="132">
        <v>53.787555694580078</v>
      </c>
      <c r="E6458" s="132">
        <v>0.51509481348799824</v>
      </c>
      <c r="F6458" s="132">
        <v>41.092227204783256</v>
      </c>
      <c r="G6458" s="92">
        <v>98.509674072265625</v>
      </c>
      <c r="H6458" s="91">
        <v>69.62799072265625</v>
      </c>
      <c r="I6458" s="90">
        <v>90.694557189941406</v>
      </c>
    </row>
    <row r="6459" spans="1:9">
      <c r="A6459" s="65" t="s">
        <v>338</v>
      </c>
      <c r="B6459" s="65" t="s">
        <v>337</v>
      </c>
      <c r="C6459" s="131">
        <v>10.951000000000001</v>
      </c>
      <c r="D6459" s="132">
        <v>119.92440032958984</v>
      </c>
      <c r="E6459" s="132">
        <v>3.0489339102873485</v>
      </c>
      <c r="F6459" s="132">
        <v>44.926768072761483</v>
      </c>
      <c r="G6459" s="92">
        <v>100.93142700195313</v>
      </c>
      <c r="H6459" s="91">
        <v>71.885993957519531</v>
      </c>
      <c r="I6459" s="90">
        <v>93.071998596191406</v>
      </c>
    </row>
    <row r="6460" spans="1:9">
      <c r="A6460" s="65" t="s">
        <v>336</v>
      </c>
      <c r="B6460" s="65" t="s">
        <v>335</v>
      </c>
      <c r="C6460" s="131">
        <v>10.009</v>
      </c>
      <c r="D6460" s="132">
        <v>100.18008422851563</v>
      </c>
      <c r="E6460" s="132">
        <v>3.2848512753303019</v>
      </c>
      <c r="F6460" s="132">
        <v>45.822271062271064</v>
      </c>
      <c r="G6460" s="92">
        <v>99.494270324707031</v>
      </c>
      <c r="H6460" s="91">
        <v>71.515869140625</v>
      </c>
      <c r="I6460" s="90">
        <v>91.923568725585938</v>
      </c>
    </row>
    <row r="6461" spans="1:9">
      <c r="A6461" s="65" t="s">
        <v>334</v>
      </c>
      <c r="B6461" s="65" t="s">
        <v>333</v>
      </c>
      <c r="C6461" s="131">
        <v>13.29</v>
      </c>
      <c r="D6461" s="132">
        <v>176.62409973144531</v>
      </c>
      <c r="E6461" s="132">
        <v>1.4699610421512184</v>
      </c>
      <c r="F6461" s="132">
        <v>53.164733568667003</v>
      </c>
      <c r="G6461" s="92">
        <v>108.125732421875</v>
      </c>
      <c r="H6461" s="91">
        <v>77.788398742675781</v>
      </c>
      <c r="I6461" s="90">
        <v>99.916725158691406</v>
      </c>
    </row>
    <row r="6462" spans="1:9">
      <c r="A6462" s="65" t="s">
        <v>332</v>
      </c>
      <c r="B6462" s="65" t="s">
        <v>331</v>
      </c>
      <c r="C6462" s="131">
        <v>10.827</v>
      </c>
      <c r="D6462" s="132">
        <v>117.22393035888672</v>
      </c>
      <c r="E6462" s="132">
        <v>2.8874939868820149</v>
      </c>
      <c r="F6462" s="132">
        <v>41.571841453344341</v>
      </c>
      <c r="G6462" s="92">
        <v>100.24180603027344</v>
      </c>
      <c r="H6462" s="91">
        <v>70.501312255859375</v>
      </c>
      <c r="I6462" s="90">
        <v>92.194297790527344</v>
      </c>
    </row>
    <row r="6463" spans="1:9">
      <c r="A6463" s="65" t="s">
        <v>330</v>
      </c>
      <c r="B6463" s="65" t="s">
        <v>329</v>
      </c>
      <c r="C6463" s="131">
        <v>10.798</v>
      </c>
      <c r="D6463" s="132">
        <v>116.5968017578125</v>
      </c>
      <c r="E6463" s="132">
        <v>4.1700436592878427</v>
      </c>
      <c r="F6463" s="132">
        <v>39.466308040770102</v>
      </c>
      <c r="G6463" s="92">
        <v>97.929450988769531</v>
      </c>
      <c r="H6463" s="91">
        <v>68.653213500976563</v>
      </c>
      <c r="I6463" s="90">
        <v>90.007568359375</v>
      </c>
    </row>
    <row r="6464" spans="1:9">
      <c r="A6464" s="65" t="s">
        <v>328</v>
      </c>
      <c r="B6464" s="65" t="s">
        <v>327</v>
      </c>
      <c r="C6464" s="131">
        <v>11.282999999999999</v>
      </c>
      <c r="D6464" s="132">
        <v>127.30609130859375</v>
      </c>
      <c r="E6464" s="132">
        <v>2.1810155003423399</v>
      </c>
      <c r="F6464" s="132">
        <v>50.847583123777589</v>
      </c>
      <c r="G6464" s="92">
        <v>103.92367553710938</v>
      </c>
      <c r="H6464" s="91">
        <v>75.23284912109375</v>
      </c>
      <c r="I6464" s="90">
        <v>96.160202026367188</v>
      </c>
    </row>
    <row r="6465" spans="1:9">
      <c r="A6465" s="65" t="s">
        <v>326</v>
      </c>
      <c r="B6465" s="65" t="s">
        <v>325</v>
      </c>
      <c r="C6465" s="131">
        <v>2.46</v>
      </c>
      <c r="D6465" s="132">
        <v>6.0515999794006348</v>
      </c>
      <c r="E6465" s="132">
        <v>2.6670154136899877</v>
      </c>
      <c r="F6465" s="132">
        <v>34.758640776699032</v>
      </c>
      <c r="G6465" s="92">
        <v>86.626625061035156</v>
      </c>
      <c r="H6465" s="91">
        <v>60.984561920166016</v>
      </c>
      <c r="I6465" s="90">
        <v>79.688117980957031</v>
      </c>
    </row>
    <row r="6466" spans="1:9">
      <c r="A6466" s="65" t="s">
        <v>324</v>
      </c>
      <c r="B6466" s="65" t="s">
        <v>323</v>
      </c>
      <c r="C6466" s="131">
        <v>1.8180000000000001</v>
      </c>
      <c r="D6466" s="132">
        <v>3.305124044418335</v>
      </c>
      <c r="E6466" s="132">
        <v>3.1283886014872184</v>
      </c>
      <c r="F6466" s="132">
        <v>36.290426623662221</v>
      </c>
      <c r="G6466" s="92">
        <v>85.29205322265625</v>
      </c>
      <c r="H6466" s="91">
        <v>60.634120941162109</v>
      </c>
      <c r="I6466" s="90">
        <v>78.619842529296875</v>
      </c>
    </row>
    <row r="6467" spans="1:9">
      <c r="A6467" s="65" t="s">
        <v>322</v>
      </c>
      <c r="B6467" s="65" t="s">
        <v>321</v>
      </c>
      <c r="C6467" s="131">
        <v>2.2360000000000002</v>
      </c>
      <c r="D6467" s="132">
        <v>4.9996957778930664</v>
      </c>
      <c r="E6467" s="132">
        <v>3.0820701417862786</v>
      </c>
      <c r="F6467" s="132">
        <v>41.132429743844817</v>
      </c>
      <c r="G6467" s="92">
        <v>87.103721618652344</v>
      </c>
      <c r="H6467" s="91">
        <v>63.166023254394531</v>
      </c>
      <c r="I6467" s="90">
        <v>80.626396179199219</v>
      </c>
    </row>
    <row r="6468" spans="1:9">
      <c r="A6468" s="65" t="s">
        <v>320</v>
      </c>
      <c r="B6468" s="65" t="s">
        <v>319</v>
      </c>
      <c r="C6468" s="131">
        <v>1.732</v>
      </c>
      <c r="D6468" s="132">
        <v>2.999824047088623</v>
      </c>
      <c r="E6468" s="132">
        <v>4.3582180086505415</v>
      </c>
      <c r="F6468" s="132">
        <v>31.510622620655777</v>
      </c>
      <c r="G6468" s="92">
        <v>82.360603332519531</v>
      </c>
      <c r="H6468" s="91">
        <v>57.612167358398438</v>
      </c>
      <c r="I6468" s="90">
        <v>75.663902282714844</v>
      </c>
    </row>
    <row r="6469" spans="1:9">
      <c r="A6469" s="65" t="s">
        <v>318</v>
      </c>
      <c r="B6469" s="65" t="s">
        <v>317</v>
      </c>
      <c r="C6469" s="131">
        <v>3.1589999999999998</v>
      </c>
      <c r="D6469" s="132">
        <v>9.9792814254760742</v>
      </c>
      <c r="E6469" s="132">
        <v>3.1103428886285385</v>
      </c>
      <c r="F6469" s="132">
        <v>36.225952571276309</v>
      </c>
      <c r="G6469" s="92">
        <v>87.434860229492188</v>
      </c>
      <c r="H6469" s="91">
        <v>61.988475799560547</v>
      </c>
      <c r="I6469" s="90">
        <v>80.549301147460938</v>
      </c>
    </row>
    <row r="6470" spans="1:9">
      <c r="A6470" s="65" t="s">
        <v>316</v>
      </c>
      <c r="B6470" s="65" t="s">
        <v>315</v>
      </c>
      <c r="C6470" s="131">
        <v>0.84299999999999997</v>
      </c>
      <c r="D6470" s="132">
        <v>0.71064901351928711</v>
      </c>
      <c r="E6470" s="132">
        <v>4.3352999788537723</v>
      </c>
      <c r="F6470" s="132">
        <v>34.358041112454657</v>
      </c>
      <c r="G6470" s="92">
        <v>81.585639953613281</v>
      </c>
      <c r="H6470" s="91">
        <v>57.879814147949219</v>
      </c>
      <c r="I6470" s="90">
        <v>75.171058654785156</v>
      </c>
    </row>
    <row r="6471" spans="1:9">
      <c r="A6471" s="65" t="s">
        <v>314</v>
      </c>
      <c r="B6471" s="65" t="s">
        <v>313</v>
      </c>
      <c r="C6471" s="131">
        <v>1.3089999999999999</v>
      </c>
      <c r="D6471" s="132">
        <v>1.7134809494018555</v>
      </c>
      <c r="E6471" s="132">
        <v>3.8651303331679743</v>
      </c>
      <c r="F6471" s="132">
        <v>40.856368205263855</v>
      </c>
      <c r="G6471" s="92">
        <v>84.450187683105469</v>
      </c>
      <c r="H6471" s="91">
        <v>61.498313903808594</v>
      </c>
      <c r="I6471" s="90">
        <v>78.239616394042969</v>
      </c>
    </row>
    <row r="6472" spans="1:9">
      <c r="A6472" s="65" t="s">
        <v>312</v>
      </c>
      <c r="B6472" s="65" t="s">
        <v>311</v>
      </c>
      <c r="C6472" s="131">
        <v>1.83</v>
      </c>
      <c r="D6472" s="132">
        <v>3.3489000797271729</v>
      </c>
      <c r="E6472" s="132">
        <v>3.8977877026647558</v>
      </c>
      <c r="F6472" s="132">
        <v>35.744577293408106</v>
      </c>
      <c r="G6472" s="92">
        <v>84.107650756835938</v>
      </c>
      <c r="H6472" s="91">
        <v>59.853923797607422</v>
      </c>
      <c r="I6472" s="90">
        <v>77.544815063476563</v>
      </c>
    </row>
    <row r="6473" spans="1:9">
      <c r="A6473" s="65" t="s">
        <v>310</v>
      </c>
      <c r="B6473" s="65" t="s">
        <v>309</v>
      </c>
      <c r="C6473" s="131">
        <v>1.3939999999999999</v>
      </c>
      <c r="D6473" s="132">
        <v>1.9432359933853149</v>
      </c>
      <c r="E6473" s="132">
        <v>3.8134067173842028</v>
      </c>
      <c r="F6473" s="132">
        <v>40.10699588477366</v>
      </c>
      <c r="G6473" s="92">
        <v>84.493850708007813</v>
      </c>
      <c r="H6473" s="91">
        <v>61.308555603027344</v>
      </c>
      <c r="I6473" s="90">
        <v>78.220123291015625</v>
      </c>
    </row>
    <row r="6474" spans="1:9">
      <c r="A6474" s="65" t="s">
        <v>308</v>
      </c>
      <c r="B6474" s="65" t="s">
        <v>307</v>
      </c>
      <c r="C6474" s="131">
        <v>2.355</v>
      </c>
      <c r="D6474" s="132">
        <v>5.5460247993469238</v>
      </c>
      <c r="E6474" s="132">
        <v>4.3137835260651265</v>
      </c>
      <c r="F6474" s="132">
        <v>37.478746351985791</v>
      </c>
      <c r="G6474" s="92">
        <v>84.7481689453125</v>
      </c>
      <c r="H6474" s="91">
        <v>60.835712432861328</v>
      </c>
      <c r="I6474" s="90">
        <v>78.277679443359375</v>
      </c>
    </row>
    <row r="6475" spans="1:9">
      <c r="A6475" s="65" t="s">
        <v>306</v>
      </c>
      <c r="B6475" s="65" t="s">
        <v>305</v>
      </c>
      <c r="C6475" s="131">
        <v>1.524</v>
      </c>
      <c r="D6475" s="132">
        <v>2.3225760459899902</v>
      </c>
      <c r="E6475" s="132">
        <v>2.5858214088468845</v>
      </c>
      <c r="F6475" s="132">
        <v>38.740647330811264</v>
      </c>
      <c r="G6475" s="92">
        <v>86.126754760742188</v>
      </c>
      <c r="H6475" s="91">
        <v>61.760387420654297</v>
      </c>
      <c r="I6475" s="90">
        <v>79.533439636230469</v>
      </c>
    </row>
    <row r="6476" spans="1:9">
      <c r="A6476" s="65" t="s">
        <v>304</v>
      </c>
      <c r="B6476" s="65" t="s">
        <v>303</v>
      </c>
      <c r="C6476" s="131">
        <v>2.8370000000000002</v>
      </c>
      <c r="D6476" s="132">
        <v>8.0485687255859375</v>
      </c>
      <c r="E6476" s="132">
        <v>3.2287084065431171</v>
      </c>
      <c r="F6476" s="132">
        <v>43.296759132106565</v>
      </c>
      <c r="G6476" s="92">
        <v>88.333564758300781</v>
      </c>
      <c r="H6476" s="91">
        <v>64.592735290527344</v>
      </c>
      <c r="I6476" s="90">
        <v>81.909515380859375</v>
      </c>
    </row>
    <row r="6477" spans="1:9">
      <c r="A6477" s="65" t="s">
        <v>302</v>
      </c>
      <c r="B6477" s="65" t="s">
        <v>301</v>
      </c>
      <c r="C6477" s="131">
        <v>0.67900000000000005</v>
      </c>
      <c r="D6477" s="132">
        <v>0.46104100346565247</v>
      </c>
      <c r="E6477" s="132">
        <v>3.7950995170373938</v>
      </c>
      <c r="F6477" s="132">
        <v>37.488151658767769</v>
      </c>
      <c r="G6477" s="92">
        <v>82.773811340332031</v>
      </c>
      <c r="H6477" s="91">
        <v>59.424362182617188</v>
      </c>
      <c r="I6477" s="90">
        <v>76.455665588378906</v>
      </c>
    </row>
    <row r="6478" spans="1:9">
      <c r="A6478" s="65" t="s">
        <v>300</v>
      </c>
      <c r="B6478" s="65" t="s">
        <v>299</v>
      </c>
      <c r="C6478" s="131">
        <v>2.9849999999999999</v>
      </c>
      <c r="D6478" s="132">
        <v>8.9102249145507813</v>
      </c>
      <c r="E6478" s="132">
        <v>2.6771546620046895</v>
      </c>
      <c r="F6478" s="132">
        <v>40.997683292450262</v>
      </c>
      <c r="G6478" s="92">
        <v>88.831649780273438</v>
      </c>
      <c r="H6478" s="91">
        <v>64.163398742675781</v>
      </c>
      <c r="I6478" s="90">
        <v>82.156646728515625</v>
      </c>
    </row>
    <row r="6479" spans="1:9">
      <c r="A6479" s="65" t="s">
        <v>298</v>
      </c>
      <c r="B6479" s="65" t="s">
        <v>297</v>
      </c>
      <c r="C6479" s="131">
        <v>5.4249999999999998</v>
      </c>
      <c r="D6479" s="132">
        <v>29.430625915527344</v>
      </c>
      <c r="E6479" s="132">
        <v>2.6329836691523232</v>
      </c>
      <c r="F6479" s="132">
        <v>46.128224243327864</v>
      </c>
      <c r="G6479" s="92">
        <v>93.8065185546875</v>
      </c>
      <c r="H6479" s="91">
        <v>68.658088684082031</v>
      </c>
      <c r="I6479" s="90">
        <v>87.001579284667969</v>
      </c>
    </row>
    <row r="6480" spans="1:9">
      <c r="A6480" s="65" t="s">
        <v>296</v>
      </c>
      <c r="B6480" s="65" t="s">
        <v>295</v>
      </c>
      <c r="C6480" s="131">
        <v>25.588000000000001</v>
      </c>
      <c r="D6480" s="132">
        <v>654.7457275390625</v>
      </c>
      <c r="E6480" s="132">
        <v>-1.144201148061361</v>
      </c>
      <c r="F6480" s="132">
        <v>45.461399002870522</v>
      </c>
      <c r="G6480" s="92">
        <v>124.29578399658203</v>
      </c>
      <c r="H6480" s="91">
        <v>78.390670776367188</v>
      </c>
      <c r="I6480" s="90">
        <v>111.87427520751953</v>
      </c>
    </row>
    <row r="6481" spans="1:9">
      <c r="A6481" s="65" t="s">
        <v>294</v>
      </c>
      <c r="B6481" s="65" t="s">
        <v>293</v>
      </c>
      <c r="C6481" s="131">
        <v>20.036999999999999</v>
      </c>
      <c r="D6481" s="132">
        <v>401.48135375976563</v>
      </c>
      <c r="E6481" s="132">
        <v>0.3674040003172076</v>
      </c>
      <c r="F6481" s="132">
        <v>44.185916542473919</v>
      </c>
      <c r="G6481" s="92">
        <v>115.95337677001953</v>
      </c>
      <c r="H6481" s="91">
        <v>76.803421020507813</v>
      </c>
      <c r="I6481" s="90">
        <v>105.35975646972656</v>
      </c>
    </row>
    <row r="6482" spans="1:9">
      <c r="A6482" s="65" t="s">
        <v>292</v>
      </c>
      <c r="B6482" s="65" t="s">
        <v>291</v>
      </c>
      <c r="C6482" s="131">
        <v>12.661</v>
      </c>
      <c r="D6482" s="132">
        <v>160.30091857910156</v>
      </c>
      <c r="E6482" s="132">
        <v>-0.23260392529100932</v>
      </c>
      <c r="F6482" s="132">
        <v>43.630245688997405</v>
      </c>
      <c r="G6482" s="92">
        <v>107.56887817382813</v>
      </c>
      <c r="H6482" s="91">
        <v>74.661293029785156</v>
      </c>
      <c r="I6482" s="90">
        <v>98.664382934570313</v>
      </c>
    </row>
    <row r="6483" spans="1:9">
      <c r="A6483" s="65" t="s">
        <v>290</v>
      </c>
      <c r="B6483" s="65" t="s">
        <v>289</v>
      </c>
      <c r="C6483" s="131">
        <v>19.824000000000002</v>
      </c>
      <c r="D6483" s="132">
        <v>392.990966796875</v>
      </c>
      <c r="E6483" s="132">
        <v>2.9994003830766274</v>
      </c>
      <c r="F6483" s="132">
        <v>37.330626290433585</v>
      </c>
      <c r="G6483" s="92">
        <v>110.48282623291016</v>
      </c>
      <c r="H6483" s="91">
        <v>71.938316345214844</v>
      </c>
      <c r="I6483" s="90">
        <v>100.05303192138672</v>
      </c>
    </row>
    <row r="6484" spans="1:9">
      <c r="A6484" s="65" t="s">
        <v>288</v>
      </c>
      <c r="B6484" s="65" t="s">
        <v>287</v>
      </c>
      <c r="C6484" s="131">
        <v>20.465</v>
      </c>
      <c r="D6484" s="132">
        <v>418.81622314453125</v>
      </c>
      <c r="E6484" s="132">
        <v>1.6140079844101936</v>
      </c>
      <c r="F6484" s="132">
        <v>40.881695695037791</v>
      </c>
      <c r="G6484" s="92">
        <v>113.95036315917969</v>
      </c>
      <c r="H6484" s="91">
        <v>74.539665222167969</v>
      </c>
      <c r="I6484" s="90">
        <v>103.28618621826172</v>
      </c>
    </row>
    <row r="6485" spans="1:9">
      <c r="A6485" s="65" t="s">
        <v>286</v>
      </c>
      <c r="B6485" s="65" t="s">
        <v>285</v>
      </c>
      <c r="C6485" s="131">
        <v>15.449</v>
      </c>
      <c r="D6485" s="132">
        <v>238.67160034179688</v>
      </c>
      <c r="E6485" s="132">
        <v>6.8871165164157852E-2</v>
      </c>
      <c r="F6485" s="132">
        <v>42.455139796911951</v>
      </c>
      <c r="G6485" s="92">
        <v>110.48884582519531</v>
      </c>
      <c r="H6485" s="91">
        <v>75.15118408203125</v>
      </c>
      <c r="I6485" s="90">
        <v>100.92679595947266</v>
      </c>
    </row>
    <row r="6486" spans="1:9">
      <c r="A6486" s="65" t="s">
        <v>284</v>
      </c>
      <c r="B6486" s="65" t="s">
        <v>283</v>
      </c>
      <c r="C6486" s="131">
        <v>12.459</v>
      </c>
      <c r="D6486" s="132">
        <v>155.2266845703125</v>
      </c>
      <c r="E6486" s="132">
        <v>3.0100836013970542</v>
      </c>
      <c r="F6486" s="132">
        <v>40.535105833763552</v>
      </c>
      <c r="G6486" s="92">
        <v>102.05014801025391</v>
      </c>
      <c r="H6486" s="91">
        <v>70.878440856933594</v>
      </c>
      <c r="I6486" s="90">
        <v>93.615371704101563</v>
      </c>
    </row>
    <row r="6487" spans="1:9">
      <c r="A6487" s="65" t="s">
        <v>282</v>
      </c>
      <c r="B6487" s="65" t="s">
        <v>281</v>
      </c>
      <c r="C6487" s="131">
        <v>10.098000000000001</v>
      </c>
      <c r="D6487" s="132">
        <v>101.9696044921875</v>
      </c>
      <c r="E6487" s="132">
        <v>-0.50500163841567058</v>
      </c>
      <c r="F6487" s="132">
        <v>43.076078431372551</v>
      </c>
      <c r="G6487" s="92">
        <v>104.33853149414063</v>
      </c>
      <c r="H6487" s="91">
        <v>73.163703918457031</v>
      </c>
      <c r="I6487" s="90">
        <v>95.902908325195313</v>
      </c>
    </row>
    <row r="6488" spans="1:9">
      <c r="A6488" s="65" t="s">
        <v>280</v>
      </c>
      <c r="B6488" s="65" t="s">
        <v>279</v>
      </c>
      <c r="C6488" s="131">
        <v>18.614000000000001</v>
      </c>
      <c r="D6488" s="132">
        <v>346.48098754882813</v>
      </c>
      <c r="E6488" s="132">
        <v>-0.98423802598082899</v>
      </c>
      <c r="F6488" s="132">
        <v>44.594656239817532</v>
      </c>
      <c r="G6488" s="92">
        <v>116.29759216308594</v>
      </c>
      <c r="H6488" s="91">
        <v>77.724891662597656</v>
      </c>
      <c r="I6488" s="90">
        <v>105.86016845703125</v>
      </c>
    </row>
    <row r="6489" spans="1:9">
      <c r="A6489" s="65" t="s">
        <v>278</v>
      </c>
      <c r="B6489" s="65" t="s">
        <v>277</v>
      </c>
      <c r="C6489" s="131">
        <v>12.531000000000001</v>
      </c>
      <c r="D6489" s="132">
        <v>157.02595520019531</v>
      </c>
      <c r="E6489" s="132">
        <v>-0.91895800261287675</v>
      </c>
      <c r="F6489" s="132">
        <v>43.48261814231396</v>
      </c>
      <c r="G6489" s="92">
        <v>108.32850646972656</v>
      </c>
      <c r="H6489" s="91">
        <v>75.032325744628906</v>
      </c>
      <c r="I6489" s="90">
        <v>99.318862915039063</v>
      </c>
    </row>
    <row r="6490" spans="1:9">
      <c r="A6490" s="65" t="s">
        <v>276</v>
      </c>
      <c r="B6490" s="65" t="s">
        <v>275</v>
      </c>
      <c r="C6490" s="131">
        <v>9.5289999999999999</v>
      </c>
      <c r="D6490" s="132">
        <v>90.801841735839844</v>
      </c>
      <c r="E6490" s="132">
        <v>2.8586775683021988</v>
      </c>
      <c r="F6490" s="132">
        <v>42.551297092947465</v>
      </c>
      <c r="G6490" s="92">
        <v>98.692649841308594</v>
      </c>
      <c r="H6490" s="91">
        <v>70.120841979980469</v>
      </c>
      <c r="I6490" s="90">
        <v>90.961380004882813</v>
      </c>
    </row>
    <row r="6491" spans="1:9">
      <c r="A6491" s="65" t="s">
        <v>274</v>
      </c>
      <c r="B6491" s="65" t="s">
        <v>273</v>
      </c>
      <c r="C6491" s="131">
        <v>10.321999999999999</v>
      </c>
      <c r="D6491" s="132">
        <v>106.54368591308594</v>
      </c>
      <c r="E6491" s="132">
        <v>2.0544630704774476</v>
      </c>
      <c r="F6491" s="132">
        <v>42.314342919548601</v>
      </c>
      <c r="G6491" s="92">
        <v>100.88062286376953</v>
      </c>
      <c r="H6491" s="91">
        <v>71.115951538085938</v>
      </c>
      <c r="I6491" s="90">
        <v>92.826576232910156</v>
      </c>
    </row>
    <row r="6492" spans="1:9">
      <c r="A6492" s="65" t="s">
        <v>272</v>
      </c>
      <c r="B6492" s="65" t="s">
        <v>271</v>
      </c>
      <c r="C6492" s="131">
        <v>11.738</v>
      </c>
      <c r="D6492" s="132">
        <v>137.7806396484375</v>
      </c>
      <c r="E6492" s="132">
        <v>-0.91362026377365058</v>
      </c>
      <c r="F6492" s="132">
        <v>47.81401182583766</v>
      </c>
      <c r="G6492" s="92">
        <v>108.21995544433594</v>
      </c>
      <c r="H6492" s="91">
        <v>76.451408386230469</v>
      </c>
      <c r="I6492" s="90">
        <v>99.623672485351563</v>
      </c>
    </row>
    <row r="6493" spans="1:9">
      <c r="A6493" s="65" t="s">
        <v>270</v>
      </c>
      <c r="B6493" s="65" t="s">
        <v>269</v>
      </c>
      <c r="C6493" s="131">
        <v>10.872999999999999</v>
      </c>
      <c r="D6493" s="132">
        <v>118.22212982177734</v>
      </c>
      <c r="E6493" s="132">
        <v>1.3856437343707864</v>
      </c>
      <c r="F6493" s="132">
        <v>42.423543084841441</v>
      </c>
      <c r="G6493" s="92">
        <v>102.60707855224609</v>
      </c>
      <c r="H6493" s="91">
        <v>71.9853515625</v>
      </c>
      <c r="I6493" s="90">
        <v>94.321121215820313</v>
      </c>
    </row>
    <row r="6494" spans="1:9">
      <c r="A6494" s="65" t="s">
        <v>268</v>
      </c>
      <c r="B6494" s="65" t="s">
        <v>267</v>
      </c>
      <c r="C6494" s="131">
        <v>9.7880000000000003</v>
      </c>
      <c r="D6494" s="132">
        <v>95.804946899414063</v>
      </c>
      <c r="E6494" s="132">
        <v>-0.19209593545712575</v>
      </c>
      <c r="F6494" s="132">
        <v>45.474264705882355</v>
      </c>
      <c r="G6494" s="92">
        <v>103.998291015625</v>
      </c>
      <c r="H6494" s="91">
        <v>73.757766723632813</v>
      </c>
      <c r="I6494" s="90">
        <v>95.815483093261719</v>
      </c>
    </row>
    <row r="6495" spans="1:9">
      <c r="A6495" s="65" t="s">
        <v>266</v>
      </c>
      <c r="B6495" s="65" t="s">
        <v>265</v>
      </c>
      <c r="C6495" s="131">
        <v>6.0670000000000002</v>
      </c>
      <c r="D6495" s="132">
        <v>36.808490753173828</v>
      </c>
      <c r="E6495" s="132">
        <v>0.94370608037088999</v>
      </c>
      <c r="F6495" s="132">
        <v>42.135012919896639</v>
      </c>
      <c r="G6495" s="92">
        <v>96.261405944824219</v>
      </c>
      <c r="H6495" s="91">
        <v>68.737373352050781</v>
      </c>
      <c r="I6495" s="90">
        <v>88.813652038574219</v>
      </c>
    </row>
    <row r="6496" spans="1:9">
      <c r="A6496" s="65" t="s">
        <v>264</v>
      </c>
      <c r="B6496" s="65" t="s">
        <v>263</v>
      </c>
      <c r="C6496" s="131">
        <v>4.5780000000000003</v>
      </c>
      <c r="D6496" s="132">
        <v>20.958084106445313</v>
      </c>
      <c r="E6496" s="132">
        <v>-1.1363291068468908</v>
      </c>
      <c r="F6496" s="132">
        <v>44.448962086121121</v>
      </c>
      <c r="G6496" s="92">
        <v>97.443099975585938</v>
      </c>
      <c r="H6496" s="91">
        <v>69.93206787109375</v>
      </c>
      <c r="I6496" s="90">
        <v>89.998863220214844</v>
      </c>
    </row>
    <row r="6497" spans="1:9">
      <c r="A6497" s="65" t="s">
        <v>262</v>
      </c>
      <c r="B6497" s="65" t="s">
        <v>261</v>
      </c>
      <c r="C6497" s="131">
        <v>1.0640000000000001</v>
      </c>
      <c r="D6497" s="132">
        <v>1.1320960521697998</v>
      </c>
      <c r="E6497" s="132">
        <v>2.966275462566367</v>
      </c>
      <c r="F6497" s="132">
        <v>42.239194076115034</v>
      </c>
      <c r="G6497" s="92">
        <v>85.624496459960938</v>
      </c>
      <c r="H6497" s="91">
        <v>62.475612640380859</v>
      </c>
      <c r="I6497" s="90">
        <v>79.360618591308594</v>
      </c>
    </row>
    <row r="6498" spans="1:9">
      <c r="A6498" s="65" t="s">
        <v>260</v>
      </c>
      <c r="B6498" s="65" t="s">
        <v>259</v>
      </c>
      <c r="C6498" s="131">
        <v>1.623</v>
      </c>
      <c r="D6498" s="132">
        <v>2.6341290473937988</v>
      </c>
      <c r="E6498" s="132">
        <v>3.0105604242672275</v>
      </c>
      <c r="F6498" s="132">
        <v>39.993678067758147</v>
      </c>
      <c r="G6498" s="92">
        <v>85.967742919921875</v>
      </c>
      <c r="H6498" s="91">
        <v>62.090198516845703</v>
      </c>
      <c r="I6498" s="90">
        <v>79.506698608398438</v>
      </c>
    </row>
    <row r="6499" spans="1:9">
      <c r="A6499" s="65" t="s">
        <v>258</v>
      </c>
      <c r="B6499" s="65" t="s">
        <v>257</v>
      </c>
      <c r="C6499" s="131">
        <v>2.7160000000000002</v>
      </c>
      <c r="D6499" s="132">
        <v>7.3766560554504395</v>
      </c>
      <c r="E6499" s="132">
        <v>3.2041318581414737</v>
      </c>
      <c r="F6499" s="132">
        <v>45.668221070811747</v>
      </c>
      <c r="G6499" s="92">
        <v>88.704200744628906</v>
      </c>
      <c r="H6499" s="91">
        <v>65.498695373535156</v>
      </c>
      <c r="I6499" s="90">
        <v>82.425003051757813</v>
      </c>
    </row>
    <row r="6500" spans="1:9">
      <c r="A6500" s="65" t="s">
        <v>256</v>
      </c>
      <c r="B6500" s="65" t="s">
        <v>255</v>
      </c>
      <c r="C6500" s="131">
        <v>2.9620000000000002</v>
      </c>
      <c r="D6500" s="132">
        <v>8.7734441757202148</v>
      </c>
      <c r="E6500" s="132">
        <v>3.5908440128715715</v>
      </c>
      <c r="F6500" s="132">
        <v>37.966346153846153</v>
      </c>
      <c r="G6500" s="92">
        <v>86.835838317871094</v>
      </c>
      <c r="H6500" s="91">
        <v>62.1842041015625</v>
      </c>
      <c r="I6500" s="90">
        <v>80.165328979492188</v>
      </c>
    </row>
    <row r="6501" spans="1:9">
      <c r="A6501" s="65" t="s">
        <v>254</v>
      </c>
      <c r="B6501" s="65" t="s">
        <v>253</v>
      </c>
      <c r="C6501" s="131">
        <v>5.65</v>
      </c>
      <c r="D6501" s="132">
        <v>31.922500610351563</v>
      </c>
      <c r="E6501" s="132">
        <v>0.36351850481816522</v>
      </c>
      <c r="F6501" s="132">
        <v>48.45086206896552</v>
      </c>
      <c r="G6501" s="92">
        <v>97.855567932128906</v>
      </c>
      <c r="H6501" s="91">
        <v>71.494987487792969</v>
      </c>
      <c r="I6501" s="90">
        <v>90.722633361816406</v>
      </c>
    </row>
    <row r="6502" spans="1:9">
      <c r="A6502" s="65" t="s">
        <v>252</v>
      </c>
      <c r="B6502" s="65" t="s">
        <v>251</v>
      </c>
      <c r="C6502" s="131">
        <v>3.8620000000000001</v>
      </c>
      <c r="D6502" s="132">
        <v>14.915043830871582</v>
      </c>
      <c r="E6502" s="132">
        <v>0.30076332538748263</v>
      </c>
      <c r="F6502" s="132">
        <v>42.866899542278972</v>
      </c>
      <c r="G6502" s="92">
        <v>93.963287353515625</v>
      </c>
      <c r="H6502" s="91">
        <v>67.54376220703125</v>
      </c>
      <c r="I6502" s="90">
        <v>86.814407348632813</v>
      </c>
    </row>
    <row r="6503" spans="1:9">
      <c r="A6503" s="65" t="s">
        <v>250</v>
      </c>
      <c r="B6503" s="65" t="s">
        <v>249</v>
      </c>
      <c r="C6503" s="131">
        <v>13.253</v>
      </c>
      <c r="D6503" s="132">
        <v>175.64201354980469</v>
      </c>
      <c r="E6503" s="132">
        <v>-0.99287326665791387</v>
      </c>
      <c r="F6503" s="132">
        <v>44.239192777482742</v>
      </c>
      <c r="G6503" s="92">
        <v>109.55598449707031</v>
      </c>
      <c r="H6503" s="91">
        <v>75.764228820800781</v>
      </c>
      <c r="I6503" s="90">
        <v>100.41224670410156</v>
      </c>
    </row>
    <row r="6504" spans="1:9">
      <c r="A6504" s="65" t="s">
        <v>248</v>
      </c>
      <c r="B6504" s="65" t="s">
        <v>247</v>
      </c>
      <c r="C6504" s="131">
        <v>19.527999999999999</v>
      </c>
      <c r="D6504" s="132">
        <v>381.3427734375</v>
      </c>
      <c r="E6504" s="132">
        <v>-1.459079593703885</v>
      </c>
      <c r="F6504" s="132">
        <v>47.159849553361539</v>
      </c>
      <c r="G6504" s="92">
        <v>118.60059356689453</v>
      </c>
      <c r="H6504" s="91">
        <v>79.327125549316406</v>
      </c>
      <c r="I6504" s="90">
        <v>107.97354888916016</v>
      </c>
    </row>
    <row r="6505" spans="1:9">
      <c r="A6505" s="65" t="s">
        <v>246</v>
      </c>
      <c r="B6505" s="65" t="s">
        <v>245</v>
      </c>
      <c r="C6505" s="131">
        <v>2.3170000000000002</v>
      </c>
      <c r="D6505" s="132">
        <v>5.3684887886047363</v>
      </c>
      <c r="E6505" s="132">
        <v>-0.35429782098411666</v>
      </c>
      <c r="F6505" s="132">
        <v>40.083525535420101</v>
      </c>
      <c r="G6505" s="92">
        <v>91.833305358886719</v>
      </c>
      <c r="H6505" s="91">
        <v>65.305953979492188</v>
      </c>
      <c r="I6505" s="90">
        <v>84.655242919921875</v>
      </c>
    </row>
    <row r="6506" spans="1:9">
      <c r="A6506" s="65" t="s">
        <v>244</v>
      </c>
      <c r="B6506" s="65" t="s">
        <v>243</v>
      </c>
      <c r="C6506" s="131">
        <v>17.369</v>
      </c>
      <c r="D6506" s="132">
        <v>301.68215942382813</v>
      </c>
      <c r="E6506" s="132">
        <v>-1.0029908421920111</v>
      </c>
      <c r="F6506" s="132">
        <v>44.795128758087024</v>
      </c>
      <c r="G6506" s="92">
        <v>114.88416290283203</v>
      </c>
      <c r="H6506" s="91">
        <v>77.532234191894531</v>
      </c>
      <c r="I6506" s="90">
        <v>104.77706909179688</v>
      </c>
    </row>
    <row r="6507" spans="1:9">
      <c r="A6507" s="65" t="s">
        <v>160</v>
      </c>
      <c r="B6507" s="65" t="s">
        <v>159</v>
      </c>
      <c r="C6507" s="131">
        <v>10.343999999999999</v>
      </c>
      <c r="D6507" s="132">
        <v>106.99833679199219</v>
      </c>
      <c r="E6507" s="132">
        <v>2.6144577046826307</v>
      </c>
      <c r="F6507" s="132">
        <v>44.258431085043988</v>
      </c>
      <c r="G6507" s="92">
        <v>100.55592346191406</v>
      </c>
      <c r="H6507" s="91">
        <v>71.549560546875</v>
      </c>
      <c r="I6507" s="90">
        <v>92.707069396972656</v>
      </c>
    </row>
    <row r="6508" spans="1:9">
      <c r="A6508" s="65" t="s">
        <v>158</v>
      </c>
      <c r="B6508" s="65" t="s">
        <v>157</v>
      </c>
      <c r="C6508" s="131">
        <v>7.9349999999999996</v>
      </c>
      <c r="D6508" s="132">
        <v>62.964225769042969</v>
      </c>
      <c r="E6508" s="132">
        <v>-0.44206113497306643</v>
      </c>
      <c r="F6508" s="132">
        <v>48.28103304637601</v>
      </c>
      <c r="G6508" s="92">
        <v>102.33127593994141</v>
      </c>
      <c r="H6508" s="91">
        <v>73.842742919921875</v>
      </c>
      <c r="I6508" s="90">
        <v>94.622535705566406</v>
      </c>
    </row>
    <row r="6509" spans="1:9">
      <c r="A6509" s="65" t="s">
        <v>242</v>
      </c>
      <c r="B6509" s="65" t="s">
        <v>241</v>
      </c>
      <c r="C6509" s="131">
        <v>12.238</v>
      </c>
      <c r="D6509" s="132">
        <v>149.76864624023438</v>
      </c>
      <c r="E6509" s="132">
        <v>3.631176917574825</v>
      </c>
      <c r="F6509" s="132">
        <v>40.361614979520191</v>
      </c>
      <c r="G6509" s="92">
        <v>100.84244537353516</v>
      </c>
      <c r="H6509" s="91">
        <v>70.237136840820313</v>
      </c>
      <c r="I6509" s="90">
        <v>92.560928344726563</v>
      </c>
    </row>
    <row r="6510" spans="1:9">
      <c r="A6510" s="65" t="s">
        <v>240</v>
      </c>
      <c r="B6510" s="65" t="s">
        <v>239</v>
      </c>
      <c r="C6510" s="131">
        <v>14.933</v>
      </c>
      <c r="D6510" s="132">
        <v>222.99449157714844</v>
      </c>
      <c r="E6510" s="132">
        <v>-0.64696519250018114</v>
      </c>
      <c r="F6510" s="132">
        <v>44.730344174297443</v>
      </c>
      <c r="G6510" s="92">
        <v>111.349609375</v>
      </c>
      <c r="H6510" s="91">
        <v>76.44720458984375</v>
      </c>
      <c r="I6510" s="90">
        <v>101.90533447265625</v>
      </c>
    </row>
    <row r="6511" spans="1:9">
      <c r="A6511" s="65" t="s">
        <v>156</v>
      </c>
      <c r="B6511" s="65" t="s">
        <v>155</v>
      </c>
      <c r="C6511" s="131">
        <v>13.457000000000001</v>
      </c>
      <c r="D6511" s="132">
        <v>181.09085083007813</v>
      </c>
      <c r="E6511" s="132">
        <v>1.9752109423779567</v>
      </c>
      <c r="F6511" s="132">
        <v>46.302535910622453</v>
      </c>
      <c r="G6511" s="92">
        <v>106.10744476318359</v>
      </c>
      <c r="H6511" s="91">
        <v>74.576652526855469</v>
      </c>
      <c r="I6511" s="90">
        <v>97.57550048828125</v>
      </c>
    </row>
    <row r="6512" spans="1:9">
      <c r="A6512" s="65" t="s">
        <v>238</v>
      </c>
      <c r="B6512" s="65" t="s">
        <v>237</v>
      </c>
      <c r="C6512" s="131">
        <v>14.762</v>
      </c>
      <c r="D6512" s="132">
        <v>217.91664123535156</v>
      </c>
      <c r="E6512" s="132">
        <v>-0.50833246903682239</v>
      </c>
      <c r="F6512" s="132">
        <v>46.628793225123502</v>
      </c>
      <c r="G6512" s="92">
        <v>111.35924530029297</v>
      </c>
      <c r="H6512" s="91">
        <v>77.087265014648438</v>
      </c>
      <c r="I6512" s="90">
        <v>102.08555603027344</v>
      </c>
    </row>
    <row r="6513" spans="1:9">
      <c r="A6513" s="65" t="s">
        <v>236</v>
      </c>
      <c r="B6513" s="65" t="s">
        <v>235</v>
      </c>
      <c r="C6513" s="131">
        <v>9.8960000000000008</v>
      </c>
      <c r="D6513" s="132">
        <v>97.930816650390625</v>
      </c>
      <c r="E6513" s="132">
        <v>0.27293451492115484</v>
      </c>
      <c r="F6513" s="132">
        <v>49.038406374501989</v>
      </c>
      <c r="G6513" s="92">
        <v>104.28832244873047</v>
      </c>
      <c r="H6513" s="91">
        <v>75.006629943847656</v>
      </c>
      <c r="I6513" s="90">
        <v>96.364959716796875</v>
      </c>
    </row>
    <row r="6514" spans="1:9">
      <c r="A6514" s="65" t="s">
        <v>234</v>
      </c>
      <c r="B6514" s="65" t="s">
        <v>233</v>
      </c>
      <c r="C6514" s="131">
        <v>25.861999999999998</v>
      </c>
      <c r="D6514" s="132">
        <v>668.843017578125</v>
      </c>
      <c r="E6514" s="132">
        <v>1.4728269782880106</v>
      </c>
      <c r="F6514" s="132">
        <v>45.421597865327264</v>
      </c>
      <c r="G6514" s="92">
        <v>120.87811279296875</v>
      </c>
      <c r="H6514" s="91">
        <v>76.424217224121094</v>
      </c>
      <c r="I6514" s="90">
        <v>108.84929656982422</v>
      </c>
    </row>
    <row r="6515" spans="1:9">
      <c r="A6515" s="65" t="s">
        <v>154</v>
      </c>
      <c r="B6515" s="65" t="s">
        <v>153</v>
      </c>
      <c r="C6515" s="131">
        <v>30.501000000000001</v>
      </c>
      <c r="D6515" s="132">
        <v>930.31097412109375</v>
      </c>
      <c r="E6515" s="132">
        <v>-0.59582012316996669</v>
      </c>
      <c r="F6515" s="132">
        <v>51.420115049174242</v>
      </c>
      <c r="G6515" s="92">
        <v>129.44158935546875</v>
      </c>
      <c r="H6515" s="91">
        <v>79.174331665039063</v>
      </c>
      <c r="I6515" s="90">
        <v>115.83972930908203</v>
      </c>
    </row>
    <row r="6516" spans="1:9">
      <c r="A6516" s="65" t="s">
        <v>232</v>
      </c>
      <c r="B6516" s="65" t="s">
        <v>231</v>
      </c>
      <c r="C6516" s="131">
        <v>27.099</v>
      </c>
      <c r="D6516" s="132">
        <v>734.35577392578125</v>
      </c>
      <c r="E6516" s="132">
        <v>-9.3536562157335343E-2</v>
      </c>
      <c r="F6516" s="132">
        <v>50.960399846212994</v>
      </c>
      <c r="G6516" s="92">
        <v>125.51918029785156</v>
      </c>
      <c r="H6516" s="91">
        <v>79.680778503417969</v>
      </c>
      <c r="I6516" s="90">
        <v>113.11572265625</v>
      </c>
    </row>
    <row r="6517" spans="1:9">
      <c r="A6517" s="65" t="s">
        <v>230</v>
      </c>
      <c r="B6517" s="65" t="s">
        <v>229</v>
      </c>
      <c r="C6517" s="131">
        <v>5.915</v>
      </c>
      <c r="D6517" s="132">
        <v>34.987224578857422</v>
      </c>
      <c r="E6517" s="132">
        <v>-0.89909620419964009</v>
      </c>
      <c r="F6517" s="132">
        <v>48.038848086586782</v>
      </c>
      <c r="G6517" s="92">
        <v>99.9388427734375</v>
      </c>
      <c r="H6517" s="91">
        <v>72.465415954589844</v>
      </c>
      <c r="I6517" s="90">
        <v>92.504783630371094</v>
      </c>
    </row>
    <row r="6518" spans="1:9">
      <c r="A6518" s="65" t="s">
        <v>228</v>
      </c>
      <c r="B6518" s="65" t="s">
        <v>227</v>
      </c>
      <c r="C6518" s="131">
        <v>4.335</v>
      </c>
      <c r="D6518" s="132">
        <v>18.792224884033203</v>
      </c>
      <c r="E6518" s="132">
        <v>5.2219038498350134E-2</v>
      </c>
      <c r="F6518" s="132">
        <v>43.68891183684007</v>
      </c>
      <c r="G6518" s="92">
        <v>95.2281494140625</v>
      </c>
      <c r="H6518" s="91">
        <v>68.518951416015625</v>
      </c>
      <c r="I6518" s="90">
        <v>88.000885009765625</v>
      </c>
    </row>
    <row r="6519" spans="1:9">
      <c r="A6519" s="65" t="s">
        <v>226</v>
      </c>
      <c r="B6519" s="65" t="s">
        <v>225</v>
      </c>
      <c r="C6519" s="131">
        <v>14.852</v>
      </c>
      <c r="D6519" s="132">
        <v>220.5819091796875</v>
      </c>
      <c r="E6519" s="132">
        <v>-1.1426461710594229</v>
      </c>
      <c r="F6519" s="132">
        <v>47.590586145648309</v>
      </c>
      <c r="G6519" s="92">
        <v>112.58008575439453</v>
      </c>
      <c r="H6519" s="91">
        <v>77.994453430175781</v>
      </c>
      <c r="I6519" s="90">
        <v>103.22152709960938</v>
      </c>
    </row>
    <row r="6520" spans="1:9">
      <c r="A6520" s="65" t="s">
        <v>152</v>
      </c>
      <c r="B6520" s="65" t="s">
        <v>151</v>
      </c>
      <c r="C6520" s="131">
        <v>12.750999999999999</v>
      </c>
      <c r="D6520" s="132">
        <v>162.58799743652344</v>
      </c>
      <c r="E6520" s="132">
        <v>0.77140023805795799</v>
      </c>
      <c r="F6520" s="132">
        <v>43.915309790653417</v>
      </c>
      <c r="G6520" s="92">
        <v>106.33953094482422</v>
      </c>
      <c r="H6520" s="91">
        <v>74.096580505371094</v>
      </c>
      <c r="I6520" s="90">
        <v>97.614883422851563</v>
      </c>
    </row>
    <row r="6521" spans="1:9">
      <c r="A6521" s="65" t="s">
        <v>150</v>
      </c>
      <c r="B6521" s="65" t="s">
        <v>149</v>
      </c>
      <c r="C6521" s="131">
        <v>11.362</v>
      </c>
      <c r="D6521" s="132">
        <v>129.09504699707031</v>
      </c>
      <c r="E6521" s="132">
        <v>1.7599933679172082</v>
      </c>
      <c r="F6521" s="132">
        <v>45.237439467312349</v>
      </c>
      <c r="G6521" s="92">
        <v>103.37564086914063</v>
      </c>
      <c r="H6521" s="91">
        <v>73.195915222167969</v>
      </c>
      <c r="I6521" s="90">
        <v>95.209281921386719</v>
      </c>
    </row>
    <row r="6522" spans="1:9">
      <c r="A6522" s="65" t="s">
        <v>148</v>
      </c>
      <c r="B6522" s="65" t="s">
        <v>147</v>
      </c>
      <c r="C6522" s="131">
        <v>10.465</v>
      </c>
      <c r="D6522" s="132">
        <v>109.51622772216797</v>
      </c>
      <c r="E6522" s="132">
        <v>1.8673909702071996</v>
      </c>
      <c r="F6522" s="132">
        <v>49.470113568439928</v>
      </c>
      <c r="G6522" s="92">
        <v>102.93388366699219</v>
      </c>
      <c r="H6522" s="91">
        <v>74.387802124023438</v>
      </c>
      <c r="I6522" s="90">
        <v>95.209571838378906</v>
      </c>
    </row>
    <row r="6523" spans="1:9">
      <c r="A6523" s="65" t="s">
        <v>146</v>
      </c>
      <c r="B6523" s="65" t="s">
        <v>145</v>
      </c>
      <c r="C6523" s="131">
        <v>9.1999999999999993</v>
      </c>
      <c r="D6523" s="132">
        <v>84.639999389648438</v>
      </c>
      <c r="E6523" s="132">
        <v>0.30788136303928182</v>
      </c>
      <c r="F6523" s="132">
        <v>44.74518667336347</v>
      </c>
      <c r="G6523" s="92">
        <v>102.30368041992188</v>
      </c>
      <c r="H6523" s="91">
        <v>72.691947937011719</v>
      </c>
      <c r="I6523" s="90">
        <v>94.291015625</v>
      </c>
    </row>
    <row r="6524" spans="1:9">
      <c r="A6524" s="65" t="s">
        <v>144</v>
      </c>
      <c r="B6524" s="65" t="s">
        <v>143</v>
      </c>
      <c r="C6524" s="131">
        <v>8.3109999999999999</v>
      </c>
      <c r="D6524" s="132">
        <v>69.072723388671875</v>
      </c>
      <c r="E6524" s="132">
        <v>2.8305033442114533</v>
      </c>
      <c r="F6524" s="132">
        <v>47.216189039718451</v>
      </c>
      <c r="G6524" s="92">
        <v>98.034538269042969</v>
      </c>
      <c r="H6524" s="91">
        <v>71.28192138671875</v>
      </c>
      <c r="I6524" s="90">
        <v>90.795524597167969</v>
      </c>
    </row>
    <row r="6525" spans="1:9">
      <c r="A6525" s="65" t="s">
        <v>142</v>
      </c>
      <c r="B6525" s="65" t="s">
        <v>141</v>
      </c>
      <c r="C6525" s="131">
        <v>6.1539999999999999</v>
      </c>
      <c r="D6525" s="132">
        <v>37.871715545654297</v>
      </c>
      <c r="E6525" s="132">
        <v>3.0958723674079938</v>
      </c>
      <c r="F6525" s="132">
        <v>42.52797704447633</v>
      </c>
      <c r="G6525" s="92">
        <v>93.451736450195313</v>
      </c>
      <c r="H6525" s="91">
        <v>67.409889221191406</v>
      </c>
      <c r="I6525" s="90">
        <v>86.405052185058594</v>
      </c>
    </row>
    <row r="6526" spans="1:9">
      <c r="A6526" s="65" t="s">
        <v>140</v>
      </c>
      <c r="B6526" s="65" t="s">
        <v>139</v>
      </c>
      <c r="C6526" s="131">
        <v>7.4340000000000002</v>
      </c>
      <c r="D6526" s="132">
        <v>55.264354705810547</v>
      </c>
      <c r="E6526" s="132">
        <v>3.9009893178083761</v>
      </c>
      <c r="F6526" s="132">
        <v>44.531520940484938</v>
      </c>
      <c r="G6526" s="92">
        <v>94.658447265625</v>
      </c>
      <c r="H6526" s="91">
        <v>68.703445434570313</v>
      </c>
      <c r="I6526" s="90">
        <v>87.635261535644531</v>
      </c>
    </row>
    <row r="6527" spans="1:9">
      <c r="A6527" s="65" t="s">
        <v>138</v>
      </c>
      <c r="B6527" s="65" t="s">
        <v>137</v>
      </c>
      <c r="C6527" s="131">
        <v>7.3890000000000002</v>
      </c>
      <c r="D6527" s="132">
        <v>54.597320556640625</v>
      </c>
      <c r="E6527" s="132">
        <v>0.61609283012462934</v>
      </c>
      <c r="F6527" s="132">
        <v>49.527103374561001</v>
      </c>
      <c r="G6527" s="92">
        <v>100.32447052001953</v>
      </c>
      <c r="H6527" s="91">
        <v>73.1885986328125</v>
      </c>
      <c r="I6527" s="90">
        <v>92.98175048828125</v>
      </c>
    </row>
    <row r="6528" spans="1:9">
      <c r="A6528" s="65" t="s">
        <v>136</v>
      </c>
      <c r="B6528" s="65" t="s">
        <v>135</v>
      </c>
      <c r="C6528" s="131">
        <v>5.8019999999999996</v>
      </c>
      <c r="D6528" s="132">
        <v>33.663204193115234</v>
      </c>
      <c r="E6528" s="132">
        <v>3.2369730164347099</v>
      </c>
      <c r="F6528" s="132">
        <v>41.424600532623167</v>
      </c>
      <c r="G6528" s="92">
        <v>92.479736328125</v>
      </c>
      <c r="H6528" s="91">
        <v>66.540328979492188</v>
      </c>
      <c r="I6528" s="90">
        <v>85.460769653320313</v>
      </c>
    </row>
    <row r="6529" spans="1:9">
      <c r="A6529" s="65" t="s">
        <v>134</v>
      </c>
      <c r="B6529" s="65" t="s">
        <v>133</v>
      </c>
      <c r="C6529" s="131">
        <v>6.22</v>
      </c>
      <c r="D6529" s="132">
        <v>38.688400268554688</v>
      </c>
      <c r="E6529" s="132">
        <v>0.49757926700160182</v>
      </c>
      <c r="F6529" s="132">
        <v>42.673136379251119</v>
      </c>
      <c r="G6529" s="92">
        <v>97.237525939941406</v>
      </c>
      <c r="H6529" s="91">
        <v>69.41925048828125</v>
      </c>
      <c r="I6529" s="90">
        <v>89.710151672363281</v>
      </c>
    </row>
    <row r="6530" spans="1:9">
      <c r="A6530" s="65" t="s">
        <v>132</v>
      </c>
      <c r="B6530" s="65" t="s">
        <v>131</v>
      </c>
      <c r="C6530" s="131">
        <v>4.6269999999999998</v>
      </c>
      <c r="D6530" s="132">
        <v>21.409128189086914</v>
      </c>
      <c r="E6530" s="132">
        <v>3.5547683001835839</v>
      </c>
      <c r="F6530" s="132">
        <v>38.51689359556228</v>
      </c>
      <c r="G6530" s="92">
        <v>89.600135803222656</v>
      </c>
      <c r="H6530" s="91">
        <v>64.033958435058594</v>
      </c>
      <c r="I6530" s="90">
        <v>82.682159423828125</v>
      </c>
    </row>
    <row r="6531" spans="1:9">
      <c r="A6531" s="65" t="s">
        <v>130</v>
      </c>
      <c r="B6531" s="65" t="s">
        <v>129</v>
      </c>
      <c r="C6531" s="131">
        <v>5.0739999999999998</v>
      </c>
      <c r="D6531" s="132">
        <v>25.745475769042969</v>
      </c>
      <c r="E6531" s="132">
        <v>2.6657528280108442</v>
      </c>
      <c r="F6531" s="132">
        <v>42.3513132381456</v>
      </c>
      <c r="G6531" s="92">
        <v>92.387130737304688</v>
      </c>
      <c r="H6531" s="91">
        <v>66.716896057128906</v>
      </c>
      <c r="I6531" s="90">
        <v>85.441001892089844</v>
      </c>
    </row>
    <row r="6532" spans="1:9">
      <c r="A6532" s="65" t="s">
        <v>128</v>
      </c>
      <c r="B6532" s="65" t="s">
        <v>127</v>
      </c>
      <c r="C6532" s="131">
        <v>4.3140000000000001</v>
      </c>
      <c r="D6532" s="132">
        <v>18.610595703125</v>
      </c>
      <c r="E6532" s="132">
        <v>3.3514079988497412</v>
      </c>
      <c r="F6532" s="132">
        <v>45.10209940785932</v>
      </c>
      <c r="G6532" s="92">
        <v>90.869369506835938</v>
      </c>
      <c r="H6532" s="91">
        <v>66.6981201171875</v>
      </c>
      <c r="I6532" s="90">
        <v>84.328849792480469</v>
      </c>
    </row>
    <row r="6533" spans="1:9">
      <c r="A6533" s="65" t="s">
        <v>126</v>
      </c>
      <c r="B6533" s="65" t="s">
        <v>125</v>
      </c>
      <c r="C6533" s="131">
        <v>14.439</v>
      </c>
      <c r="D6533" s="132">
        <v>208.48472595214844</v>
      </c>
      <c r="E6533" s="132">
        <v>0.68949541333306119</v>
      </c>
      <c r="F6533" s="132">
        <v>43.694874089224086</v>
      </c>
      <c r="G6533" s="92">
        <v>108.6085205078125</v>
      </c>
      <c r="H6533" s="91">
        <v>74.834266662597656</v>
      </c>
      <c r="I6533" s="90">
        <v>99.469512939453125</v>
      </c>
    </row>
    <row r="6534" spans="1:9">
      <c r="A6534" s="65" t="s">
        <v>124</v>
      </c>
      <c r="B6534" s="65" t="s">
        <v>123</v>
      </c>
      <c r="C6534" s="131">
        <v>2.109</v>
      </c>
      <c r="D6534" s="132">
        <v>4.4478812217712402</v>
      </c>
      <c r="E6534" s="132">
        <v>1.116089212616129</v>
      </c>
      <c r="F6534" s="132">
        <v>45.715724381625442</v>
      </c>
      <c r="G6534" s="92">
        <v>90.685745239257813</v>
      </c>
      <c r="H6534" s="91">
        <v>66.41796875</v>
      </c>
      <c r="I6534" s="90">
        <v>84.119102478027344</v>
      </c>
    </row>
    <row r="6535" spans="1:9">
      <c r="A6535" s="65" t="s">
        <v>122</v>
      </c>
      <c r="B6535" s="65" t="s">
        <v>121</v>
      </c>
      <c r="C6535" s="131">
        <v>5.1669999999999998</v>
      </c>
      <c r="D6535" s="132">
        <v>26.69788932800293</v>
      </c>
      <c r="E6535" s="132">
        <v>0.35449948618987093</v>
      </c>
      <c r="F6535" s="132">
        <v>46.238660907127432</v>
      </c>
      <c r="G6535" s="92">
        <v>96.644493103027344</v>
      </c>
      <c r="H6535" s="91">
        <v>70.138153076171875</v>
      </c>
      <c r="I6535" s="90">
        <v>89.472122192382813</v>
      </c>
    </row>
    <row r="6536" spans="1:9">
      <c r="A6536" s="65" t="s">
        <v>224</v>
      </c>
      <c r="B6536" s="65" t="s">
        <v>223</v>
      </c>
      <c r="C6536" s="131">
        <v>11.89</v>
      </c>
      <c r="D6536" s="132">
        <v>141.37210083007813</v>
      </c>
      <c r="E6536" s="132">
        <v>2.3141654709279469</v>
      </c>
      <c r="F6536" s="132">
        <v>47.824708926261323</v>
      </c>
      <c r="G6536" s="92">
        <v>103.88733673095703</v>
      </c>
      <c r="H6536" s="91">
        <v>74.1881103515625</v>
      </c>
      <c r="I6536" s="90">
        <v>95.850997924804688</v>
      </c>
    </row>
    <row r="6537" spans="1:9">
      <c r="A6537" s="65" t="s">
        <v>222</v>
      </c>
      <c r="B6537" s="65" t="s">
        <v>221</v>
      </c>
      <c r="C6537" s="131">
        <v>11.497</v>
      </c>
      <c r="D6537" s="132">
        <v>132.18101501464844</v>
      </c>
      <c r="E6537" s="132">
        <v>2.4245031261131502</v>
      </c>
      <c r="F6537" s="132">
        <v>51.132385305569663</v>
      </c>
      <c r="G6537" s="92">
        <v>103.93589782714844</v>
      </c>
      <c r="H6537" s="91">
        <v>75.298561096191406</v>
      </c>
      <c r="I6537" s="90">
        <v>96.186897277832031</v>
      </c>
    </row>
    <row r="6538" spans="1:9">
      <c r="A6538" s="65" t="s">
        <v>220</v>
      </c>
      <c r="B6538" s="65" t="s">
        <v>219</v>
      </c>
      <c r="C6538" s="131">
        <v>11.609</v>
      </c>
      <c r="D6538" s="132">
        <v>134.76887512207031</v>
      </c>
      <c r="E6538" s="132">
        <v>3.6027624961229714</v>
      </c>
      <c r="F6538" s="132">
        <v>41.776608385673057</v>
      </c>
      <c r="G6538" s="92">
        <v>100.34938812255859</v>
      </c>
      <c r="H6538" s="91">
        <v>70.519386291503906</v>
      </c>
      <c r="I6538" s="90">
        <v>92.277664184570313</v>
      </c>
    </row>
    <row r="6539" spans="1:9">
      <c r="A6539" s="65" t="s">
        <v>218</v>
      </c>
      <c r="B6539" s="65" t="s">
        <v>217</v>
      </c>
      <c r="C6539" s="131">
        <v>11.343999999999999</v>
      </c>
      <c r="D6539" s="132">
        <v>128.68634033203125</v>
      </c>
      <c r="E6539" s="132">
        <v>1.1598186284437277</v>
      </c>
      <c r="F6539" s="132">
        <v>39.343918976911851</v>
      </c>
      <c r="G6539" s="92">
        <v>102.88435363769531</v>
      </c>
      <c r="H6539" s="91">
        <v>71.113296508789063</v>
      </c>
      <c r="I6539" s="90">
        <v>94.287391662597656</v>
      </c>
    </row>
    <row r="6540" spans="1:9">
      <c r="A6540" s="65" t="s">
        <v>216</v>
      </c>
      <c r="B6540" s="65" t="s">
        <v>215</v>
      </c>
      <c r="C6540" s="131">
        <v>17.507999999999999</v>
      </c>
      <c r="D6540" s="132">
        <v>306.53005981445313</v>
      </c>
      <c r="E6540" s="132">
        <v>-0.92898486659590007</v>
      </c>
      <c r="F6540" s="132">
        <v>46.39429741650914</v>
      </c>
      <c r="G6540" s="92">
        <v>115.30348968505859</v>
      </c>
      <c r="H6540" s="91">
        <v>78.195732116699219</v>
      </c>
      <c r="I6540" s="90">
        <v>105.26246643066406</v>
      </c>
    </row>
    <row r="6541" spans="1:9">
      <c r="A6541" s="65" t="s">
        <v>214</v>
      </c>
      <c r="B6541" s="65" t="s">
        <v>213</v>
      </c>
      <c r="C6541" s="131">
        <v>13.635</v>
      </c>
      <c r="D6541" s="132">
        <v>185.91322326660156</v>
      </c>
      <c r="E6541" s="132">
        <v>1.3747792207672056</v>
      </c>
      <c r="F6541" s="132">
        <v>41.568122498694969</v>
      </c>
      <c r="G6541" s="92">
        <v>106.13139343261719</v>
      </c>
      <c r="H6541" s="91">
        <v>73.07989501953125</v>
      </c>
      <c r="I6541" s="90">
        <v>97.187957763671875</v>
      </c>
    </row>
    <row r="6542" spans="1:9">
      <c r="A6542" s="65" t="s">
        <v>212</v>
      </c>
      <c r="B6542" s="65" t="s">
        <v>211</v>
      </c>
      <c r="C6542" s="131">
        <v>17.425999999999998</v>
      </c>
      <c r="D6542" s="132">
        <v>303.66546630859375</v>
      </c>
      <c r="E6542" s="132">
        <v>-1.2027618995568188</v>
      </c>
      <c r="F6542" s="132">
        <v>47.579083094555877</v>
      </c>
      <c r="G6542" s="92">
        <v>115.853271484375</v>
      </c>
      <c r="H6542" s="91">
        <v>78.878242492675781</v>
      </c>
      <c r="I6542" s="90">
        <v>105.84816741943359</v>
      </c>
    </row>
    <row r="6543" spans="1:9">
      <c r="A6543" s="65" t="s">
        <v>210</v>
      </c>
      <c r="B6543" s="65" t="s">
        <v>209</v>
      </c>
      <c r="C6543" s="131">
        <v>29.959</v>
      </c>
      <c r="D6543" s="132">
        <v>897.54168701171875</v>
      </c>
      <c r="E6543" s="132">
        <v>-1.0261610102913439</v>
      </c>
      <c r="F6543" s="132">
        <v>44.630185348631947</v>
      </c>
      <c r="G6543" s="92">
        <v>128.06033325195313</v>
      </c>
      <c r="H6543" s="91">
        <v>76.806068420410156</v>
      </c>
      <c r="I6543" s="90">
        <v>114.19139862060547</v>
      </c>
    </row>
    <row r="6544" spans="1:9">
      <c r="A6544" s="65" t="s">
        <v>208</v>
      </c>
      <c r="B6544" s="65" t="s">
        <v>207</v>
      </c>
      <c r="C6544" s="131">
        <v>42.524000000000001</v>
      </c>
      <c r="D6544" s="132">
        <v>1808.29052734375</v>
      </c>
      <c r="E6544" s="132">
        <v>-1.3681019773539389</v>
      </c>
      <c r="F6544" s="132">
        <v>46.115048056232965</v>
      </c>
      <c r="G6544" s="92">
        <v>137.97471618652344</v>
      </c>
      <c r="H6544" s="91">
        <v>68.999977111816406</v>
      </c>
      <c r="I6544" s="90">
        <v>119.31078338623047</v>
      </c>
    </row>
    <row r="6545" spans="1:9">
      <c r="A6545" s="65" t="s">
        <v>206</v>
      </c>
      <c r="B6545" s="65" t="s">
        <v>205</v>
      </c>
      <c r="C6545" s="131">
        <v>27.541</v>
      </c>
      <c r="D6545" s="132">
        <v>758.50665283203125</v>
      </c>
      <c r="E6545" s="132">
        <v>-1.1669968916555029</v>
      </c>
      <c r="F6545" s="132">
        <v>44.654077992372983</v>
      </c>
      <c r="G6545" s="92">
        <v>126.04762268066406</v>
      </c>
      <c r="H6545" s="91">
        <v>77.671821594238281</v>
      </c>
      <c r="I6545" s="90">
        <v>112.95757293701172</v>
      </c>
    </row>
    <row r="6546" spans="1:9">
      <c r="A6546" s="65" t="s">
        <v>204</v>
      </c>
      <c r="B6546" s="65" t="s">
        <v>203</v>
      </c>
      <c r="C6546" s="131">
        <v>23.859000000000002</v>
      </c>
      <c r="D6546" s="132">
        <v>569.25189208984375</v>
      </c>
      <c r="E6546" s="132">
        <v>0.68477921778918738</v>
      </c>
      <c r="F6546" s="132">
        <v>42.043299788135592</v>
      </c>
      <c r="G6546" s="92">
        <v>119.19963836669922</v>
      </c>
      <c r="H6546" s="91">
        <v>75.788322448730469</v>
      </c>
      <c r="I6546" s="90">
        <v>107.45293426513672</v>
      </c>
    </row>
    <row r="6547" spans="1:9">
      <c r="A6547" s="65" t="s">
        <v>202</v>
      </c>
      <c r="B6547" s="65" t="s">
        <v>201</v>
      </c>
      <c r="C6547" s="131">
        <v>19.978999999999999</v>
      </c>
      <c r="D6547" s="132">
        <v>399.16043090820313</v>
      </c>
      <c r="E6547" s="132">
        <v>-1.6608564381796451</v>
      </c>
      <c r="F6547" s="132">
        <v>45.398811249637575</v>
      </c>
      <c r="G6547" s="92">
        <v>119.01004028320313</v>
      </c>
      <c r="H6547" s="91">
        <v>78.789588928222656</v>
      </c>
      <c r="I6547" s="90">
        <v>108.12675476074219</v>
      </c>
    </row>
    <row r="6548" spans="1:9">
      <c r="A6548" s="65" t="s">
        <v>200</v>
      </c>
      <c r="B6548" s="65" t="s">
        <v>199</v>
      </c>
      <c r="C6548" s="131">
        <v>20.759</v>
      </c>
      <c r="D6548" s="132">
        <v>430.93609619140625</v>
      </c>
      <c r="E6548" s="132">
        <v>-1.4138320616645303</v>
      </c>
      <c r="F6548" s="132">
        <v>45.5895865237366</v>
      </c>
      <c r="G6548" s="92">
        <v>119.58744812011719</v>
      </c>
      <c r="H6548" s="91">
        <v>78.779571533203125</v>
      </c>
      <c r="I6548" s="90">
        <v>108.54521179199219</v>
      </c>
    </row>
    <row r="6549" spans="1:9">
      <c r="A6549" s="65" t="s">
        <v>198</v>
      </c>
      <c r="B6549" s="65" t="s">
        <v>197</v>
      </c>
      <c r="C6549" s="131">
        <v>11.231</v>
      </c>
      <c r="D6549" s="132">
        <v>126.13536071777344</v>
      </c>
      <c r="E6549" s="132">
        <v>2.223032317598113</v>
      </c>
      <c r="F6549" s="132">
        <v>44.471785685204786</v>
      </c>
      <c r="G6549" s="92">
        <v>102.37532806396484</v>
      </c>
      <c r="H6549" s="91">
        <v>72.457443237304688</v>
      </c>
      <c r="I6549" s="90">
        <v>94.279823303222656</v>
      </c>
    </row>
    <row r="6550" spans="1:9">
      <c r="A6550" s="65" t="s">
        <v>196</v>
      </c>
      <c r="B6550" s="65" t="s">
        <v>195</v>
      </c>
      <c r="C6550" s="131">
        <v>7.5659999999999998</v>
      </c>
      <c r="D6550" s="132">
        <v>57.244354248046875</v>
      </c>
      <c r="E6550" s="132">
        <v>-0.988501314177612</v>
      </c>
      <c r="F6550" s="132">
        <v>47.593928513138565</v>
      </c>
      <c r="G6550" s="92">
        <v>102.41025543212891</v>
      </c>
      <c r="H6550" s="91">
        <v>73.670066833496094</v>
      </c>
      <c r="I6550" s="90">
        <v>94.6334228515625</v>
      </c>
    </row>
    <row r="6551" spans="1:9">
      <c r="A6551" s="65" t="s">
        <v>194</v>
      </c>
      <c r="B6551" s="65" t="s">
        <v>193</v>
      </c>
      <c r="C6551" s="131">
        <v>6.15</v>
      </c>
      <c r="D6551" s="132">
        <v>37.822498321533203</v>
      </c>
      <c r="E6551" s="132">
        <v>0.22003226582821186</v>
      </c>
      <c r="F6551" s="132">
        <v>46.344686218858406</v>
      </c>
      <c r="G6551" s="92">
        <v>98.340011596679688</v>
      </c>
      <c r="H6551" s="91">
        <v>71.12646484375</v>
      </c>
      <c r="I6551" s="90">
        <v>90.976272583007813</v>
      </c>
    </row>
    <row r="6552" spans="1:9">
      <c r="A6552" s="65" t="s">
        <v>120</v>
      </c>
      <c r="B6552" s="65" t="s">
        <v>119</v>
      </c>
      <c r="C6552" s="131">
        <v>1.627</v>
      </c>
      <c r="D6552" s="132">
        <v>2.6471290588378906</v>
      </c>
      <c r="E6552" s="132">
        <v>2.6847989686606266</v>
      </c>
      <c r="F6552" s="132">
        <v>42.983393973318407</v>
      </c>
      <c r="G6552" s="92">
        <v>87.097465515136719</v>
      </c>
      <c r="H6552" s="91">
        <v>63.604778289794922</v>
      </c>
      <c r="I6552" s="90">
        <v>80.740554809570313</v>
      </c>
    </row>
    <row r="6553" spans="1:9">
      <c r="A6553" s="65" t="s">
        <v>2274</v>
      </c>
      <c r="B6553" s="65" t="s">
        <v>2273</v>
      </c>
      <c r="C6553" s="131">
        <v>4.1879999999999997</v>
      </c>
      <c r="D6553" s="132">
        <v>17.539344787597656</v>
      </c>
      <c r="E6553" s="132">
        <v>3.1876999477134182</v>
      </c>
      <c r="F6553" s="132">
        <v>43.17264105449285</v>
      </c>
      <c r="G6553" s="92">
        <v>90.475837707519531</v>
      </c>
      <c r="H6553" s="91">
        <v>65.878448486328125</v>
      </c>
      <c r="I6553" s="90">
        <v>83.82000732421875</v>
      </c>
    </row>
    <row r="6554" spans="1:9">
      <c r="A6554" s="65" t="s">
        <v>2272</v>
      </c>
      <c r="B6554" s="65" t="s">
        <v>2271</v>
      </c>
      <c r="C6554" s="131">
        <v>4.274</v>
      </c>
      <c r="D6554" s="132">
        <v>18.26707649230957</v>
      </c>
      <c r="E6554" s="132">
        <v>3.3524503385983553</v>
      </c>
      <c r="F6554" s="132">
        <v>44.925294295200722</v>
      </c>
      <c r="G6554" s="92">
        <v>90.766838073730469</v>
      </c>
      <c r="H6554" s="91">
        <v>66.584915161132813</v>
      </c>
      <c r="I6554" s="90">
        <v>84.223426818847656</v>
      </c>
    </row>
    <row r="6555" spans="1:9">
      <c r="A6555" s="65" t="s">
        <v>2270</v>
      </c>
      <c r="B6555" s="65" t="s">
        <v>2269</v>
      </c>
      <c r="C6555" s="131">
        <v>3.8959999999999999</v>
      </c>
      <c r="D6555" s="132">
        <v>15.178815841674805</v>
      </c>
      <c r="E6555" s="132">
        <v>3.6157166681836048</v>
      </c>
      <c r="F6555" s="132">
        <v>43.539873571602236</v>
      </c>
      <c r="G6555" s="92">
        <v>89.502906799316406</v>
      </c>
      <c r="H6555" s="91">
        <v>65.448043823242188</v>
      </c>
      <c r="I6555" s="90">
        <v>82.993881225585938</v>
      </c>
    </row>
    <row r="6556" spans="1:9">
      <c r="A6556" s="65" t="s">
        <v>2268</v>
      </c>
      <c r="B6556" s="65" t="s">
        <v>2267</v>
      </c>
      <c r="C6556" s="131">
        <v>2.3929999999999998</v>
      </c>
      <c r="D6556" s="132">
        <v>5.7264490127563477</v>
      </c>
      <c r="E6556" s="132">
        <v>3.3653089941706154</v>
      </c>
      <c r="F6556" s="132">
        <v>38.798924967090826</v>
      </c>
      <c r="G6556" s="92">
        <v>86.436515808105469</v>
      </c>
      <c r="H6556" s="91">
        <v>62.127716064453125</v>
      </c>
      <c r="I6556" s="90">
        <v>79.858779907226563</v>
      </c>
    </row>
    <row r="6557" spans="1:9">
      <c r="A6557" s="65" t="s">
        <v>2266</v>
      </c>
      <c r="B6557" s="65" t="s">
        <v>2265</v>
      </c>
      <c r="C6557" s="131">
        <v>4.3040000000000003</v>
      </c>
      <c r="D6557" s="132">
        <v>18.524415969848633</v>
      </c>
      <c r="E6557" s="132">
        <v>3.4890418606161049</v>
      </c>
      <c r="F6557" s="132">
        <v>38.269013288097256</v>
      </c>
      <c r="G6557" s="92">
        <v>89.140350341796875</v>
      </c>
      <c r="H6557" s="91">
        <v>63.679012298583984</v>
      </c>
      <c r="I6557" s="90">
        <v>82.250747680664063</v>
      </c>
    </row>
    <row r="6558" spans="1:9">
      <c r="A6558" s="65" t="s">
        <v>2264</v>
      </c>
      <c r="B6558" s="65" t="s">
        <v>2263</v>
      </c>
      <c r="C6558" s="131">
        <v>3.0960000000000001</v>
      </c>
      <c r="D6558" s="132">
        <v>9.5852155685424805</v>
      </c>
      <c r="E6558" s="132">
        <v>4.0244072549652801</v>
      </c>
      <c r="F6558" s="132">
        <v>39.451943507061614</v>
      </c>
      <c r="G6558" s="92">
        <v>86.767601013183594</v>
      </c>
      <c r="H6558" s="91">
        <v>62.634071350097656</v>
      </c>
      <c r="I6558" s="90">
        <v>80.237289428710938</v>
      </c>
    </row>
    <row r="6559" spans="1:9">
      <c r="A6559" s="65" t="s">
        <v>2262</v>
      </c>
      <c r="B6559" s="65" t="s">
        <v>2261</v>
      </c>
      <c r="C6559" s="131">
        <v>4.6100000000000003</v>
      </c>
      <c r="D6559" s="132">
        <v>21.252099990844727</v>
      </c>
      <c r="E6559" s="132">
        <v>3.745077549508252</v>
      </c>
      <c r="F6559" s="132">
        <v>39.603318427865382</v>
      </c>
      <c r="G6559" s="92">
        <v>89.548011779785156</v>
      </c>
      <c r="H6559" s="91">
        <v>64.342430114746094</v>
      </c>
      <c r="I6559" s="90">
        <v>82.727607727050781</v>
      </c>
    </row>
    <row r="6560" spans="1:9">
      <c r="A6560" s="65" t="s">
        <v>2260</v>
      </c>
      <c r="B6560" s="65" t="s">
        <v>2259</v>
      </c>
      <c r="C6560" s="131">
        <v>1.1579999999999999</v>
      </c>
      <c r="D6560" s="132">
        <v>1.3409639596939087</v>
      </c>
      <c r="E6560" s="132">
        <v>3.2112576789073319</v>
      </c>
      <c r="F6560" s="132">
        <v>41.682240146096483</v>
      </c>
      <c r="G6560" s="92">
        <v>85.308753967285156</v>
      </c>
      <c r="H6560" s="91">
        <v>62.162525177001953</v>
      </c>
      <c r="I6560" s="90">
        <v>79.04559326171875</v>
      </c>
    </row>
    <row r="6561" spans="1:9">
      <c r="A6561" s="65" t="s">
        <v>2258</v>
      </c>
      <c r="B6561" s="65" t="s">
        <v>2257</v>
      </c>
      <c r="C6561" s="131">
        <v>3.3639999999999999</v>
      </c>
      <c r="D6561" s="132">
        <v>11.316495895385742</v>
      </c>
      <c r="E6561" s="132">
        <v>4.3791008227643511</v>
      </c>
      <c r="F6561" s="132">
        <v>33.289137714524905</v>
      </c>
      <c r="G6561" s="92">
        <v>85.318733215332031</v>
      </c>
      <c r="H6561" s="91">
        <v>60.014999389648438</v>
      </c>
      <c r="I6561" s="90">
        <v>78.471771240234375</v>
      </c>
    </row>
    <row r="6562" spans="1:9">
      <c r="A6562" s="65" t="s">
        <v>2256</v>
      </c>
      <c r="B6562" s="65" t="s">
        <v>2255</v>
      </c>
      <c r="C6562" s="131">
        <v>2.6619999999999999</v>
      </c>
      <c r="D6562" s="132">
        <v>7.0862441062927246</v>
      </c>
      <c r="E6562" s="132">
        <v>3.8895142002440992</v>
      </c>
      <c r="F6562" s="132">
        <v>38.265541945920958</v>
      </c>
      <c r="G6562" s="92">
        <v>86.007858276367188</v>
      </c>
      <c r="H6562" s="91">
        <v>61.792789459228516</v>
      </c>
      <c r="I6562" s="90">
        <v>79.455482482910156</v>
      </c>
    </row>
    <row r="6563" spans="1:9">
      <c r="A6563" s="65" t="s">
        <v>2254</v>
      </c>
      <c r="B6563" s="65" t="s">
        <v>2253</v>
      </c>
      <c r="C6563" s="131">
        <v>1.1439999999999999</v>
      </c>
      <c r="D6563" s="132">
        <v>1.3087359666824341</v>
      </c>
      <c r="E6563" s="132">
        <v>3.0323836459151647</v>
      </c>
      <c r="F6563" s="132">
        <v>41.754559270516715</v>
      </c>
      <c r="G6563" s="92">
        <v>85.553718566894531</v>
      </c>
      <c r="H6563" s="91">
        <v>62.308368682861328</v>
      </c>
      <c r="I6563" s="90">
        <v>79.263740539550781</v>
      </c>
    </row>
    <row r="6564" spans="1:9">
      <c r="A6564" s="65" t="s">
        <v>2252</v>
      </c>
      <c r="B6564" s="65" t="s">
        <v>2251</v>
      </c>
      <c r="C6564" s="131">
        <v>4.3090000000000002</v>
      </c>
      <c r="D6564" s="132">
        <v>18.567480087280273</v>
      </c>
      <c r="E6564" s="132">
        <v>3.1939417538678669</v>
      </c>
      <c r="F6564" s="132">
        <v>40.682036775106084</v>
      </c>
      <c r="G6564" s="92">
        <v>90.099929809570313</v>
      </c>
      <c r="H6564" s="91">
        <v>64.92608642578125</v>
      </c>
      <c r="I6564" s="90">
        <v>83.288116455078125</v>
      </c>
    </row>
    <row r="6565" spans="1:9">
      <c r="A6565" s="65" t="s">
        <v>2250</v>
      </c>
      <c r="B6565" s="65" t="s">
        <v>2249</v>
      </c>
      <c r="C6565" s="131">
        <v>2.9329999999999998</v>
      </c>
      <c r="D6565" s="132">
        <v>8.6024894714355469</v>
      </c>
      <c r="E6565" s="132">
        <v>4.1934401163284027</v>
      </c>
      <c r="F6565" s="132">
        <v>33.783304390969981</v>
      </c>
      <c r="G6565" s="92">
        <v>85.011947631835938</v>
      </c>
      <c r="H6565" s="91">
        <v>59.935188293457031</v>
      </c>
      <c r="I6565" s="90">
        <v>78.226402282714844</v>
      </c>
    </row>
    <row r="6566" spans="1:9">
      <c r="A6566" s="65" t="s">
        <v>2248</v>
      </c>
      <c r="B6566" s="65" t="s">
        <v>2247</v>
      </c>
      <c r="C6566" s="131">
        <v>1.556</v>
      </c>
      <c r="D6566" s="132">
        <v>2.4211359024047852</v>
      </c>
      <c r="E6566" s="132">
        <v>3.9552965690155317</v>
      </c>
      <c r="F6566" s="132">
        <v>38.707944845699281</v>
      </c>
      <c r="G6566" s="92">
        <v>84.244789123535156</v>
      </c>
      <c r="H6566" s="91">
        <v>60.783149719238281</v>
      </c>
      <c r="I6566" s="90">
        <v>77.896286010742188</v>
      </c>
    </row>
    <row r="6567" spans="1:9">
      <c r="A6567" s="65" t="s">
        <v>2246</v>
      </c>
      <c r="B6567" s="65" t="s">
        <v>2245</v>
      </c>
      <c r="C6567" s="131">
        <v>2.2349999999999999</v>
      </c>
      <c r="D6567" s="132">
        <v>4.9952249526977539</v>
      </c>
      <c r="E6567" s="132">
        <v>4.0051582495258238</v>
      </c>
      <c r="F6567" s="132">
        <v>33.752979173627352</v>
      </c>
      <c r="G6567" s="92">
        <v>84.162155151367188</v>
      </c>
      <c r="H6567" s="91">
        <v>59.35040283203125</v>
      </c>
      <c r="I6567" s="90">
        <v>77.448318481445313</v>
      </c>
    </row>
    <row r="6568" spans="1:9">
      <c r="A6568" s="65" t="s">
        <v>2244</v>
      </c>
      <c r="B6568" s="65" t="s">
        <v>2243</v>
      </c>
      <c r="C6568" s="131">
        <v>2.2280000000000002</v>
      </c>
      <c r="D6568" s="132">
        <v>4.9639840126037598</v>
      </c>
      <c r="E6568" s="132">
        <v>4.089253736265607</v>
      </c>
      <c r="F6568" s="132">
        <v>37.764814013840834</v>
      </c>
      <c r="G6568" s="92">
        <v>84.92510986328125</v>
      </c>
      <c r="H6568" s="91">
        <v>60.990177154541016</v>
      </c>
      <c r="I6568" s="90">
        <v>78.448532104492188</v>
      </c>
    </row>
    <row r="6569" spans="1:9">
      <c r="A6569" s="65" t="s">
        <v>2242</v>
      </c>
      <c r="B6569" s="65" t="s">
        <v>2241</v>
      </c>
      <c r="C6569" s="131">
        <v>3.8010000000000002</v>
      </c>
      <c r="D6569" s="132">
        <v>14.447601318359375</v>
      </c>
      <c r="E6569" s="132">
        <v>4.0285973239548953</v>
      </c>
      <c r="F6569" s="132">
        <v>38.049041927527981</v>
      </c>
      <c r="G6569" s="92">
        <v>87.553016662597656</v>
      </c>
      <c r="H6569" s="91">
        <v>62.718864440917969</v>
      </c>
      <c r="I6569" s="90">
        <v>80.833122253417969</v>
      </c>
    </row>
    <row r="6570" spans="1:9">
      <c r="A6570" s="65" t="s">
        <v>2240</v>
      </c>
      <c r="B6570" s="65" t="s">
        <v>2239</v>
      </c>
      <c r="C6570" s="131">
        <v>2.4780000000000002</v>
      </c>
      <c r="D6570" s="132">
        <v>6.1404838562011719</v>
      </c>
      <c r="E6570" s="132">
        <v>4.0904324749169865</v>
      </c>
      <c r="F6570" s="132">
        <v>44.404847500869764</v>
      </c>
      <c r="G6570" s="92">
        <v>86.798782348632813</v>
      </c>
      <c r="H6570" s="91">
        <v>64.073562622070313</v>
      </c>
      <c r="I6570" s="90">
        <v>80.649543762207031</v>
      </c>
    </row>
    <row r="6571" spans="1:9">
      <c r="A6571" s="65" t="s">
        <v>2238</v>
      </c>
      <c r="B6571" s="65" t="s">
        <v>2237</v>
      </c>
      <c r="C6571" s="131">
        <v>2.7719999999999998</v>
      </c>
      <c r="D6571" s="132">
        <v>7.6839838027954102</v>
      </c>
      <c r="E6571" s="132">
        <v>4.624956981230695</v>
      </c>
      <c r="F6571" s="132">
        <v>37.981397189788247</v>
      </c>
      <c r="G6571" s="92">
        <v>85.084373474121094</v>
      </c>
      <c r="H6571" s="91">
        <v>61.247104644775391</v>
      </c>
      <c r="I6571" s="90">
        <v>78.634223937988281</v>
      </c>
    </row>
    <row r="6572" spans="1:9">
      <c r="A6572" s="65" t="s">
        <v>2236</v>
      </c>
      <c r="B6572" s="65" t="s">
        <v>2235</v>
      </c>
      <c r="C6572" s="131">
        <v>3.101</v>
      </c>
      <c r="D6572" s="132">
        <v>9.6162014007568359</v>
      </c>
      <c r="E6572" s="132">
        <v>2.9927211151923085</v>
      </c>
      <c r="F6572" s="132">
        <v>48.566926214312197</v>
      </c>
      <c r="G6572" s="92">
        <v>90.254264831542969</v>
      </c>
      <c r="H6572" s="91">
        <v>67.271713256835938</v>
      </c>
      <c r="I6572" s="90">
        <v>84.035392761230469</v>
      </c>
    </row>
    <row r="6573" spans="1:9">
      <c r="A6573" s="65" t="s">
        <v>2234</v>
      </c>
      <c r="B6573" s="65" t="s">
        <v>2233</v>
      </c>
      <c r="C6573" s="131">
        <v>3.5049999999999999</v>
      </c>
      <c r="D6573" s="132">
        <v>12.285024642944336</v>
      </c>
      <c r="E6573" s="132">
        <v>4.0053643498105371</v>
      </c>
      <c r="F6573" s="132">
        <v>38.987790809459717</v>
      </c>
      <c r="G6573" s="92">
        <v>87.332809448242188</v>
      </c>
      <c r="H6573" s="91">
        <v>62.85089111328125</v>
      </c>
      <c r="I6573" s="90">
        <v>80.708229064941406</v>
      </c>
    </row>
    <row r="6574" spans="1:9">
      <c r="A6574" s="65" t="s">
        <v>2232</v>
      </c>
      <c r="B6574" s="65" t="s">
        <v>2231</v>
      </c>
      <c r="C6574" s="131">
        <v>5.2720000000000002</v>
      </c>
      <c r="D6574" s="132">
        <v>27.793983459472656</v>
      </c>
      <c r="E6574" s="132">
        <v>1.4683400392726895</v>
      </c>
      <c r="F6574" s="132">
        <v>45.39246619446233</v>
      </c>
      <c r="G6574" s="92">
        <v>95.049072265625</v>
      </c>
      <c r="H6574" s="91">
        <v>69.059150695800781</v>
      </c>
      <c r="I6574" s="90">
        <v>88.016433715820313</v>
      </c>
    </row>
    <row r="6575" spans="1:9">
      <c r="A6575" s="65" t="s">
        <v>2230</v>
      </c>
      <c r="B6575" s="65" t="s">
        <v>2229</v>
      </c>
      <c r="C6575" s="131">
        <v>4.1630000000000003</v>
      </c>
      <c r="D6575" s="132">
        <v>17.330568313598633</v>
      </c>
      <c r="E6575" s="132">
        <v>2.9016297941935503</v>
      </c>
      <c r="F6575" s="132">
        <v>39.873074880509826</v>
      </c>
      <c r="G6575" s="92">
        <v>90.105598449707031</v>
      </c>
      <c r="H6575" s="91">
        <v>64.658470153808594</v>
      </c>
      <c r="I6575" s="90">
        <v>83.219841003417969</v>
      </c>
    </row>
    <row r="6576" spans="1:9">
      <c r="A6576" s="65" t="s">
        <v>2228</v>
      </c>
      <c r="B6576" s="65" t="s">
        <v>2227</v>
      </c>
      <c r="C6576" s="131">
        <v>3.6160000000000001</v>
      </c>
      <c r="D6576" s="132">
        <v>13.075455665588379</v>
      </c>
      <c r="E6576" s="132">
        <v>2.8212406435380148</v>
      </c>
      <c r="F6576" s="132">
        <v>46.710388349514567</v>
      </c>
      <c r="G6576" s="92">
        <v>90.889694213867188</v>
      </c>
      <c r="H6576" s="91">
        <v>67.108985900878906</v>
      </c>
      <c r="I6576" s="90">
        <v>84.454849243164063</v>
      </c>
    </row>
    <row r="6577" spans="1:9">
      <c r="A6577" s="65" t="s">
        <v>2226</v>
      </c>
      <c r="B6577" s="65" t="s">
        <v>2225</v>
      </c>
      <c r="C6577" s="131">
        <v>3.0369999999999999</v>
      </c>
      <c r="D6577" s="132">
        <v>9.2233686447143555</v>
      </c>
      <c r="E6577" s="132">
        <v>3.0503737200268124</v>
      </c>
      <c r="F6577" s="132">
        <v>39.966395262768323</v>
      </c>
      <c r="G6577" s="92">
        <v>88.159225463867188</v>
      </c>
      <c r="H6577" s="91">
        <v>63.504116058349609</v>
      </c>
      <c r="I6577" s="90">
        <v>81.487777709960938</v>
      </c>
    </row>
    <row r="6578" spans="1:9">
      <c r="A6578" s="65" t="s">
        <v>2224</v>
      </c>
      <c r="B6578" s="65" t="s">
        <v>2223</v>
      </c>
      <c r="C6578" s="131">
        <v>2.5470000000000002</v>
      </c>
      <c r="D6578" s="132">
        <v>6.4872088432312012</v>
      </c>
      <c r="E6578" s="132">
        <v>3.6331457710800543</v>
      </c>
      <c r="F6578" s="132">
        <v>38.295673739322126</v>
      </c>
      <c r="G6578" s="92">
        <v>86.192703247070313</v>
      </c>
      <c r="H6578" s="91">
        <v>61.875659942626953</v>
      </c>
      <c r="I6578" s="90">
        <v>79.61273193359375</v>
      </c>
    </row>
    <row r="6579" spans="1:9">
      <c r="A6579" s="65" t="s">
        <v>2222</v>
      </c>
      <c r="B6579" s="65" t="s">
        <v>2221</v>
      </c>
      <c r="C6579" s="131">
        <v>2.6190000000000002</v>
      </c>
      <c r="D6579" s="132">
        <v>6.8591609001159668</v>
      </c>
      <c r="E6579" s="132">
        <v>3.2211293928384093</v>
      </c>
      <c r="F6579" s="132">
        <v>42.215014102842268</v>
      </c>
      <c r="G6579" s="92">
        <v>87.758384704589844</v>
      </c>
      <c r="H6579" s="91">
        <v>63.917793273925781</v>
      </c>
      <c r="I6579" s="90">
        <v>81.307334899902344</v>
      </c>
    </row>
    <row r="6580" spans="1:9">
      <c r="A6580" s="65" t="s">
        <v>2220</v>
      </c>
      <c r="B6580" s="65" t="s">
        <v>2219</v>
      </c>
      <c r="C6580" s="131">
        <v>3.2450000000000001</v>
      </c>
      <c r="D6580" s="132">
        <v>10.530024528503418</v>
      </c>
      <c r="E6580" s="132">
        <v>3.6245787942292629</v>
      </c>
      <c r="F6580" s="132">
        <v>40.697276186661327</v>
      </c>
      <c r="G6580" s="92">
        <v>87.841293334960938</v>
      </c>
      <c r="H6580" s="91">
        <v>63.602489471435547</v>
      </c>
      <c r="I6580" s="90">
        <v>81.282493591308594</v>
      </c>
    </row>
    <row r="6581" spans="1:9">
      <c r="A6581" s="65" t="s">
        <v>2218</v>
      </c>
      <c r="B6581" s="65" t="s">
        <v>2217</v>
      </c>
      <c r="C6581" s="131">
        <v>1.986</v>
      </c>
      <c r="D6581" s="132">
        <v>3.9441959857940674</v>
      </c>
      <c r="E6581" s="132">
        <v>3.7647801634828877</v>
      </c>
      <c r="F6581" s="132">
        <v>39.208658823529412</v>
      </c>
      <c r="G6581" s="92">
        <v>85.315628051757813</v>
      </c>
      <c r="H6581" s="91">
        <v>61.589645385742188</v>
      </c>
      <c r="I6581" s="90">
        <v>78.895591735839844</v>
      </c>
    </row>
    <row r="6582" spans="1:9">
      <c r="A6582" s="65" t="s">
        <v>2216</v>
      </c>
      <c r="B6582" s="65" t="s">
        <v>2215</v>
      </c>
      <c r="C6582" s="131">
        <v>3.59</v>
      </c>
      <c r="D6582" s="132">
        <v>12.888099670410156</v>
      </c>
      <c r="E6582" s="132">
        <v>3.2303644925050894</v>
      </c>
      <c r="F6582" s="132">
        <v>39.927905138339923</v>
      </c>
      <c r="G6582" s="92">
        <v>88.764884948730469</v>
      </c>
      <c r="H6582" s="91">
        <v>63.89788818359375</v>
      </c>
      <c r="I6582" s="90">
        <v>82.036102294921875</v>
      </c>
    </row>
    <row r="6583" spans="1:9">
      <c r="A6583" s="65" t="s">
        <v>2214</v>
      </c>
      <c r="B6583" s="65" t="s">
        <v>2213</v>
      </c>
      <c r="C6583" s="131">
        <v>2.262</v>
      </c>
      <c r="D6583" s="132">
        <v>5.1166439056396484</v>
      </c>
      <c r="E6583" s="132">
        <v>4.0313016511604021</v>
      </c>
      <c r="F6583" s="132">
        <v>38.708221386351426</v>
      </c>
      <c r="G6583" s="92">
        <v>85.270744323730469</v>
      </c>
      <c r="H6583" s="91">
        <v>61.469219207763672</v>
      </c>
      <c r="I6583" s="90">
        <v>78.830268859863281</v>
      </c>
    </row>
    <row r="6584" spans="1:9">
      <c r="A6584" s="65" t="s">
        <v>2212</v>
      </c>
      <c r="B6584" s="65" t="s">
        <v>2211</v>
      </c>
      <c r="C6584" s="131">
        <v>0.97899999999999998</v>
      </c>
      <c r="D6584" s="132">
        <v>0.95844101905822754</v>
      </c>
      <c r="E6584" s="132">
        <v>3.6130530172463753</v>
      </c>
      <c r="F6584" s="132">
        <v>43.343347145488032</v>
      </c>
      <c r="G6584" s="92">
        <v>84.822013854980469</v>
      </c>
      <c r="H6584" s="91">
        <v>62.381584167480469</v>
      </c>
      <c r="I6584" s="90">
        <v>78.749839782714844</v>
      </c>
    </row>
    <row r="6585" spans="1:9">
      <c r="A6585" s="65" t="s">
        <v>2210</v>
      </c>
      <c r="B6585" s="65" t="s">
        <v>2209</v>
      </c>
      <c r="C6585" s="131">
        <v>1.458</v>
      </c>
      <c r="D6585" s="132">
        <v>2.1257638931274414</v>
      </c>
      <c r="E6585" s="132">
        <v>3.6534612933429904</v>
      </c>
      <c r="F6585" s="132">
        <v>42.735119408413141</v>
      </c>
      <c r="G6585" s="92">
        <v>85.406929016113281</v>
      </c>
      <c r="H6585" s="91">
        <v>62.612899780273438</v>
      </c>
      <c r="I6585" s="90">
        <v>79.23907470703125</v>
      </c>
    </row>
    <row r="6586" spans="1:9">
      <c r="A6586" s="65" t="s">
        <v>2208</v>
      </c>
      <c r="B6586" s="65" t="s">
        <v>2207</v>
      </c>
      <c r="C6586" s="131">
        <v>1.998</v>
      </c>
      <c r="D6586" s="132">
        <v>3.9920039176940918</v>
      </c>
      <c r="E6586" s="132">
        <v>3.6643223799501712</v>
      </c>
      <c r="F6586" s="132">
        <v>40.691191603210534</v>
      </c>
      <c r="G6586" s="92">
        <v>85.805946350097656</v>
      </c>
      <c r="H6586" s="91">
        <v>62.306640625</v>
      </c>
      <c r="I6586" s="90">
        <v>79.447250366210938</v>
      </c>
    </row>
    <row r="6587" spans="1:9">
      <c r="A6587" s="65" t="s">
        <v>2206</v>
      </c>
      <c r="B6587" s="65" t="s">
        <v>2205</v>
      </c>
      <c r="C6587" s="131">
        <v>2.8849999999999998</v>
      </c>
      <c r="D6587" s="132">
        <v>8.3232250213623047</v>
      </c>
      <c r="E6587" s="132">
        <v>3.1032438690133222</v>
      </c>
      <c r="F6587" s="132">
        <v>37.648059251131535</v>
      </c>
      <c r="G6587" s="92">
        <v>87.329360961914063</v>
      </c>
      <c r="H6587" s="91">
        <v>62.326950073242188</v>
      </c>
      <c r="I6587" s="90">
        <v>80.563934326171875</v>
      </c>
    </row>
    <row r="6588" spans="1:9">
      <c r="A6588" s="65" t="s">
        <v>2204</v>
      </c>
      <c r="B6588" s="65" t="s">
        <v>2203</v>
      </c>
      <c r="C6588" s="131">
        <v>0.83299999999999996</v>
      </c>
      <c r="D6588" s="132">
        <v>0.69388902187347412</v>
      </c>
      <c r="E6588" s="132">
        <v>3.6313795348076101</v>
      </c>
      <c r="F6588" s="132">
        <v>41.561574074074073</v>
      </c>
      <c r="G6588" s="92">
        <v>84.161872863769531</v>
      </c>
      <c r="H6588" s="91">
        <v>61.448814392089844</v>
      </c>
      <c r="I6588" s="90">
        <v>78.015922546386719</v>
      </c>
    </row>
    <row r="6589" spans="1:9">
      <c r="A6589" s="65" t="s">
        <v>2202</v>
      </c>
      <c r="B6589" s="65" t="s">
        <v>2201</v>
      </c>
      <c r="C6589" s="131">
        <v>2.081</v>
      </c>
      <c r="D6589" s="132">
        <v>4.3305611610412598</v>
      </c>
      <c r="E6589" s="132">
        <v>3.3696273572545432</v>
      </c>
      <c r="F6589" s="132">
        <v>41.863049095607238</v>
      </c>
      <c r="G6589" s="92">
        <v>86.614044189453125</v>
      </c>
      <c r="H6589" s="91">
        <v>63.106880187988281</v>
      </c>
      <c r="I6589" s="90">
        <v>80.253219604492188</v>
      </c>
    </row>
    <row r="6590" spans="1:9">
      <c r="A6590" s="65" t="s">
        <v>2200</v>
      </c>
      <c r="B6590" s="65" t="s">
        <v>2199</v>
      </c>
      <c r="C6590" s="131">
        <v>1.2430000000000001</v>
      </c>
      <c r="D6590" s="132">
        <v>1.5450489521026611</v>
      </c>
      <c r="E6590" s="132">
        <v>3.3913349015827197</v>
      </c>
      <c r="F6590" s="132">
        <v>45.25319194979442</v>
      </c>
      <c r="G6590" s="92">
        <v>85.987724304199219</v>
      </c>
      <c r="H6590" s="91">
        <v>63.644199371337891</v>
      </c>
      <c r="I6590" s="90">
        <v>79.9417724609375</v>
      </c>
    </row>
    <row r="6591" spans="1:9">
      <c r="A6591" s="65" t="s">
        <v>2198</v>
      </c>
      <c r="B6591" s="65" t="s">
        <v>2197</v>
      </c>
      <c r="C6591" s="131">
        <v>3.2290000000000001</v>
      </c>
      <c r="D6591" s="132">
        <v>10.426441192626953</v>
      </c>
      <c r="E6591" s="132">
        <v>2.8275741891762758</v>
      </c>
      <c r="F6591" s="132">
        <v>53.669052291354035</v>
      </c>
      <c r="G6591" s="92">
        <v>91.822769165039063</v>
      </c>
      <c r="H6591" s="91">
        <v>69.690773010253906</v>
      </c>
      <c r="I6591" s="90">
        <v>85.834053039550781</v>
      </c>
    </row>
    <row r="6592" spans="1:9">
      <c r="A6592" s="65" t="s">
        <v>2196</v>
      </c>
      <c r="B6592" s="65" t="s">
        <v>2195</v>
      </c>
      <c r="C6592" s="131">
        <v>4.149</v>
      </c>
      <c r="D6592" s="132">
        <v>17.214200973510742</v>
      </c>
      <c r="E6592" s="132">
        <v>0.53044193948101348</v>
      </c>
      <c r="F6592" s="132">
        <v>45.30343511450382</v>
      </c>
      <c r="G6592" s="92">
        <v>94.627288818359375</v>
      </c>
      <c r="H6592" s="91">
        <v>68.684799194335938</v>
      </c>
      <c r="I6592" s="90">
        <v>87.607490539550781</v>
      </c>
    </row>
    <row r="6593" spans="1:9">
      <c r="A6593" s="65" t="s">
        <v>2194</v>
      </c>
      <c r="B6593" s="65" t="s">
        <v>2193</v>
      </c>
      <c r="C6593" s="131">
        <v>2.0329999999999999</v>
      </c>
      <c r="D6593" s="132">
        <v>4.1330890655517578</v>
      </c>
      <c r="E6593" s="132">
        <v>3.3782551284668387</v>
      </c>
      <c r="F6593" s="132">
        <v>44.06825720847155</v>
      </c>
      <c r="G6593" s="92">
        <v>87.015617370605469</v>
      </c>
      <c r="H6593" s="91">
        <v>63.989547729492188</v>
      </c>
      <c r="I6593" s="90">
        <v>80.78497314453125</v>
      </c>
    </row>
    <row r="6594" spans="1:9">
      <c r="A6594" s="65" t="s">
        <v>2192</v>
      </c>
      <c r="B6594" s="65" t="s">
        <v>2191</v>
      </c>
      <c r="C6594" s="131">
        <v>6.819</v>
      </c>
      <c r="D6594" s="132">
        <v>46.498760223388672</v>
      </c>
      <c r="E6594" s="132">
        <v>2.9871009872772851</v>
      </c>
      <c r="F6594" s="132">
        <v>55.205986164054778</v>
      </c>
      <c r="G6594" s="92">
        <v>97.413902282714844</v>
      </c>
      <c r="H6594" s="91">
        <v>73.431365966796875</v>
      </c>
      <c r="I6594" s="90">
        <v>90.924446105957031</v>
      </c>
    </row>
    <row r="6595" spans="1:9">
      <c r="A6595" s="65" t="s">
        <v>2190</v>
      </c>
      <c r="B6595" s="65" t="s">
        <v>2189</v>
      </c>
      <c r="C6595" s="131">
        <v>5.27</v>
      </c>
      <c r="D6595" s="132">
        <v>27.772899627685547</v>
      </c>
      <c r="E6595" s="132">
        <v>2.9843451901886544</v>
      </c>
      <c r="F6595" s="132">
        <v>51.228684257763419</v>
      </c>
      <c r="G6595" s="92">
        <v>94.211814880371094</v>
      </c>
      <c r="H6595" s="91">
        <v>70.438247680664063</v>
      </c>
      <c r="I6595" s="90">
        <v>87.778907775878906</v>
      </c>
    </row>
    <row r="6596" spans="1:9">
      <c r="A6596" s="65" t="s">
        <v>2188</v>
      </c>
      <c r="B6596" s="65" t="s">
        <v>2187</v>
      </c>
      <c r="C6596" s="131">
        <v>4.242</v>
      </c>
      <c r="D6596" s="132">
        <v>17.994564056396484</v>
      </c>
      <c r="E6596" s="132">
        <v>3.6196178714422151</v>
      </c>
      <c r="F6596" s="132">
        <v>38.74561118335501</v>
      </c>
      <c r="G6596" s="92">
        <v>88.966972351074219</v>
      </c>
      <c r="H6596" s="91">
        <v>63.729171752929688</v>
      </c>
      <c r="I6596" s="90">
        <v>82.137855529785156</v>
      </c>
    </row>
    <row r="6597" spans="1:9">
      <c r="A6597" s="65" t="s">
        <v>2186</v>
      </c>
      <c r="B6597" s="65" t="s">
        <v>2185</v>
      </c>
      <c r="C6597" s="131">
        <v>2.2759999999999998</v>
      </c>
      <c r="D6597" s="132">
        <v>5.18017578125</v>
      </c>
      <c r="E6597" s="132">
        <v>3.2388364572115762</v>
      </c>
      <c r="F6597" s="132">
        <v>43.709271812814343</v>
      </c>
      <c r="G6597" s="92">
        <v>87.520248413085938</v>
      </c>
      <c r="H6597" s="91">
        <v>64.19036865234375</v>
      </c>
      <c r="I6597" s="90">
        <v>81.2073974609375</v>
      </c>
    </row>
    <row r="6598" spans="1:9">
      <c r="A6598" s="65" t="s">
        <v>2184</v>
      </c>
      <c r="B6598" s="65" t="s">
        <v>2183</v>
      </c>
      <c r="C6598" s="131">
        <v>4.47</v>
      </c>
      <c r="D6598" s="132">
        <v>19.980899810791016</v>
      </c>
      <c r="E6598" s="132">
        <v>3.3846553381143458</v>
      </c>
      <c r="F6598" s="132">
        <v>53.431524949479247</v>
      </c>
      <c r="G6598" s="92">
        <v>92.91583251953125</v>
      </c>
      <c r="H6598" s="91">
        <v>70.364784240722656</v>
      </c>
      <c r="I6598" s="90">
        <v>86.813720703125</v>
      </c>
    </row>
    <row r="6599" spans="1:9">
      <c r="A6599" s="65" t="s">
        <v>2182</v>
      </c>
      <c r="B6599" s="65" t="s">
        <v>2181</v>
      </c>
      <c r="C6599" s="131">
        <v>14.202999999999999</v>
      </c>
      <c r="D6599" s="132">
        <v>201.72520446777344</v>
      </c>
      <c r="E6599" s="132">
        <v>-0.53257598963358088</v>
      </c>
      <c r="F6599" s="132">
        <v>43.341733251382912</v>
      </c>
      <c r="G6599" s="92">
        <v>109.94538116455078</v>
      </c>
      <c r="H6599" s="91">
        <v>75.474815368652344</v>
      </c>
      <c r="I6599" s="90">
        <v>100.61795806884766</v>
      </c>
    </row>
    <row r="6600" spans="1:9">
      <c r="A6600" s="65" t="s">
        <v>2180</v>
      </c>
      <c r="B6600" s="65" t="s">
        <v>2179</v>
      </c>
      <c r="C6600" s="131">
        <v>12.029</v>
      </c>
      <c r="D6600" s="132">
        <v>144.69683837890625</v>
      </c>
      <c r="E6600" s="132">
        <v>2.4308135813664493</v>
      </c>
      <c r="F6600" s="132">
        <v>45.10318664643399</v>
      </c>
      <c r="G6600" s="92">
        <v>103.30508422851563</v>
      </c>
      <c r="H6600" s="91">
        <v>73.019393920898438</v>
      </c>
      <c r="I6600" s="90">
        <v>95.110054016113281</v>
      </c>
    </row>
    <row r="6601" spans="1:9">
      <c r="A6601" s="65" t="s">
        <v>2178</v>
      </c>
      <c r="B6601" s="65" t="s">
        <v>2177</v>
      </c>
      <c r="C6601" s="131">
        <v>12.766999999999999</v>
      </c>
      <c r="D6601" s="132">
        <v>162.99629211425781</v>
      </c>
      <c r="E6601" s="132">
        <v>1.937478884307207</v>
      </c>
      <c r="F6601" s="132">
        <v>42.442864529472594</v>
      </c>
      <c r="G6601" s="92">
        <v>104.39296722412109</v>
      </c>
      <c r="H6601" s="91">
        <v>72.62823486328125</v>
      </c>
      <c r="I6601" s="90">
        <v>95.797721862792969</v>
      </c>
    </row>
    <row r="6602" spans="1:9">
      <c r="A6602" s="65" t="s">
        <v>2176</v>
      </c>
      <c r="B6602" s="65" t="s">
        <v>2175</v>
      </c>
      <c r="C6602" s="131">
        <v>9.0489999999999995</v>
      </c>
      <c r="D6602" s="132">
        <v>81.8843994140625</v>
      </c>
      <c r="E6602" s="132">
        <v>1.0245735666951634</v>
      </c>
      <c r="F6602" s="132">
        <v>53.727535812472873</v>
      </c>
      <c r="G6602" s="92">
        <v>103.07929229736328</v>
      </c>
      <c r="H6602" s="91">
        <v>75.891372680664063</v>
      </c>
      <c r="I6602" s="90">
        <v>95.722488403320313</v>
      </c>
    </row>
    <row r="6603" spans="1:9">
      <c r="A6603" s="65" t="s">
        <v>2174</v>
      </c>
      <c r="B6603" s="65" t="s">
        <v>2173</v>
      </c>
      <c r="C6603" s="131">
        <v>9.2509999999999994</v>
      </c>
      <c r="D6603" s="132">
        <v>85.581001281738281</v>
      </c>
      <c r="E6603" s="132">
        <v>-0.87878575718170937</v>
      </c>
      <c r="F6603" s="132">
        <v>45.458403502862915</v>
      </c>
      <c r="G6603" s="92">
        <v>104.20380401611328</v>
      </c>
      <c r="H6603" s="91">
        <v>73.894622802734375</v>
      </c>
      <c r="I6603" s="90">
        <v>96.002418518066406</v>
      </c>
    </row>
    <row r="6604" spans="1:9">
      <c r="A6604" s="65" t="s">
        <v>2172</v>
      </c>
      <c r="B6604" s="65" t="s">
        <v>2171</v>
      </c>
      <c r="C6604" s="131">
        <v>12.05</v>
      </c>
      <c r="D6604" s="132">
        <v>145.20249938964844</v>
      </c>
      <c r="E6604" s="132">
        <v>2.1946509087656967</v>
      </c>
      <c r="F6604" s="132">
        <v>51.773877870563673</v>
      </c>
      <c r="G6604" s="92">
        <v>105.14938354492188</v>
      </c>
      <c r="H6604" s="91">
        <v>76.043098449707031</v>
      </c>
      <c r="I6604" s="90">
        <v>97.273490905761719</v>
      </c>
    </row>
    <row r="6605" spans="1:9">
      <c r="A6605" s="65" t="s">
        <v>2170</v>
      </c>
      <c r="B6605" s="65" t="s">
        <v>2169</v>
      </c>
      <c r="C6605" s="131">
        <v>8.3059999999999992</v>
      </c>
      <c r="D6605" s="132">
        <v>68.989639282226563</v>
      </c>
      <c r="E6605" s="132">
        <v>2.0398357166610626</v>
      </c>
      <c r="F6605" s="132">
        <v>46.218657270029674</v>
      </c>
      <c r="G6605" s="92">
        <v>98.917610168457031</v>
      </c>
      <c r="H6605" s="91">
        <v>71.429450988769531</v>
      </c>
      <c r="I6605" s="90">
        <v>91.479568481445313</v>
      </c>
    </row>
    <row r="6606" spans="1:9">
      <c r="A6606" s="65" t="s">
        <v>2168</v>
      </c>
      <c r="B6606" s="65" t="s">
        <v>2167</v>
      </c>
      <c r="C6606" s="131">
        <v>11.526999999999999</v>
      </c>
      <c r="D6606" s="132">
        <v>132.87173461914063</v>
      </c>
      <c r="E6606" s="132">
        <v>3.0018564701658308</v>
      </c>
      <c r="F6606" s="132">
        <v>50.102234346583529</v>
      </c>
      <c r="G6606" s="92">
        <v>102.93537139892578</v>
      </c>
      <c r="H6606" s="91">
        <v>74.456260681152344</v>
      </c>
      <c r="I6606" s="90">
        <v>95.22918701171875</v>
      </c>
    </row>
    <row r="6607" spans="1:9">
      <c r="A6607" s="65" t="s">
        <v>2166</v>
      </c>
      <c r="B6607" s="65" t="s">
        <v>2165</v>
      </c>
      <c r="C6607" s="131">
        <v>7.9729999999999999</v>
      </c>
      <c r="D6607" s="132">
        <v>63.568729400634766</v>
      </c>
      <c r="E6607" s="132">
        <v>1.8367925803669507</v>
      </c>
      <c r="F6607" s="132">
        <v>47.65891472868217</v>
      </c>
      <c r="G6607" s="92">
        <v>99.042472839355469</v>
      </c>
      <c r="H6607" s="91">
        <v>71.946197509765625</v>
      </c>
      <c r="I6607" s="90">
        <v>91.710464477539063</v>
      </c>
    </row>
    <row r="6608" spans="1:9">
      <c r="A6608" s="65" t="s">
        <v>2164</v>
      </c>
      <c r="B6608" s="65" t="s">
        <v>2163</v>
      </c>
      <c r="C6608" s="131">
        <v>6.1139999999999999</v>
      </c>
      <c r="D6608" s="132">
        <v>37.380996704101563</v>
      </c>
      <c r="E6608" s="132">
        <v>2.9685121511001689</v>
      </c>
      <c r="F6608" s="132">
        <v>46.241165704631847</v>
      </c>
      <c r="G6608" s="92">
        <v>94.397018432617188</v>
      </c>
      <c r="H6608" s="91">
        <v>69.050331115722656</v>
      </c>
      <c r="I6608" s="90">
        <v>87.538436889648438</v>
      </c>
    </row>
    <row r="6609" spans="1:9">
      <c r="A6609" s="65" t="s">
        <v>2162</v>
      </c>
      <c r="B6609" s="65" t="s">
        <v>2161</v>
      </c>
      <c r="C6609" s="131">
        <v>6.7290000000000001</v>
      </c>
      <c r="D6609" s="132">
        <v>45.279441833496094</v>
      </c>
      <c r="E6609" s="132">
        <v>1.9522258146945457</v>
      </c>
      <c r="F6609" s="132">
        <v>51.3330383807101</v>
      </c>
      <c r="G6609" s="92">
        <v>97.8748779296875</v>
      </c>
      <c r="H6609" s="91">
        <v>72.463737487792969</v>
      </c>
      <c r="I6609" s="90">
        <v>90.998855590820313</v>
      </c>
    </row>
    <row r="6610" spans="1:9">
      <c r="A6610" s="65" t="s">
        <v>2160</v>
      </c>
      <c r="B6610" s="65" t="s">
        <v>2159</v>
      </c>
      <c r="C6610" s="131">
        <v>5.2690000000000001</v>
      </c>
      <c r="D6610" s="132">
        <v>27.762361526489258</v>
      </c>
      <c r="E6610" s="132">
        <v>2.1172597465574627</v>
      </c>
      <c r="F6610" s="132">
        <v>42.62938983715911</v>
      </c>
      <c r="G6610" s="92">
        <v>93.51708984375</v>
      </c>
      <c r="H6610" s="91">
        <v>67.407310485839844</v>
      </c>
      <c r="I6610" s="90">
        <v>86.452018737792969</v>
      </c>
    </row>
    <row r="6611" spans="1:9">
      <c r="A6611" s="65" t="s">
        <v>2158</v>
      </c>
      <c r="B6611" s="65" t="s">
        <v>2157</v>
      </c>
      <c r="C6611" s="131">
        <v>22.195</v>
      </c>
      <c r="D6611" s="132">
        <v>492.61801147460938</v>
      </c>
      <c r="E6611" s="132">
        <v>2.6312222183123626</v>
      </c>
      <c r="F6611" s="132">
        <v>44.865353911655134</v>
      </c>
      <c r="G6611" s="92">
        <v>115.32028198242188</v>
      </c>
      <c r="H6611" s="91">
        <v>75.60736083984375</v>
      </c>
      <c r="I6611" s="90">
        <v>104.57432556152344</v>
      </c>
    </row>
    <row r="6612" spans="1:9">
      <c r="A6612" s="65" t="s">
        <v>2156</v>
      </c>
      <c r="B6612" s="65" t="s">
        <v>2155</v>
      </c>
      <c r="C6612" s="131">
        <v>19.414999999999999</v>
      </c>
      <c r="D6612" s="132">
        <v>376.94223022460938</v>
      </c>
      <c r="E6612" s="132">
        <v>-0.13368965581329439</v>
      </c>
      <c r="F6612" s="132">
        <v>42.77949438202247</v>
      </c>
      <c r="G6612" s="92">
        <v>115.63142395019531</v>
      </c>
      <c r="H6612" s="91">
        <v>76.478546142578125</v>
      </c>
      <c r="I6612" s="90">
        <v>105.03701019287109</v>
      </c>
    </row>
    <row r="6613" spans="1:9">
      <c r="A6613" s="65" t="s">
        <v>2154</v>
      </c>
      <c r="B6613" s="65" t="s">
        <v>2153</v>
      </c>
      <c r="C6613" s="131">
        <v>21.588000000000001</v>
      </c>
      <c r="D6613" s="132">
        <v>466.041748046875</v>
      </c>
      <c r="E6613" s="132">
        <v>2.8420821916736108</v>
      </c>
      <c r="F6613" s="132">
        <v>42.462566497988838</v>
      </c>
      <c r="G6613" s="92">
        <v>113.82615661621094</v>
      </c>
      <c r="H6613" s="91">
        <v>74.408515930175781</v>
      </c>
      <c r="I6613" s="90">
        <v>103.16010284423828</v>
      </c>
    </row>
    <row r="6614" spans="1:9">
      <c r="A6614" s="65" t="s">
        <v>2152</v>
      </c>
      <c r="B6614" s="65" t="s">
        <v>2151</v>
      </c>
      <c r="C6614" s="131">
        <v>18.800999999999998</v>
      </c>
      <c r="D6614" s="132">
        <v>353.47760009765625</v>
      </c>
      <c r="E6614" s="132">
        <v>0.11821320331697484</v>
      </c>
      <c r="F6614" s="132">
        <v>46.047114365545816</v>
      </c>
      <c r="G6614" s="92">
        <v>115.28946685791016</v>
      </c>
      <c r="H6614" s="91">
        <v>77.577362060546875</v>
      </c>
      <c r="I6614" s="90">
        <v>105.08491516113281</v>
      </c>
    </row>
    <row r="6615" spans="1:9">
      <c r="A6615" s="65" t="s">
        <v>2150</v>
      </c>
      <c r="B6615" s="65" t="s">
        <v>2149</v>
      </c>
      <c r="C6615" s="131">
        <v>21.405000000000001</v>
      </c>
      <c r="D6615" s="132">
        <v>458.17401123046875</v>
      </c>
      <c r="E6615" s="132">
        <v>-0.33222328039537941</v>
      </c>
      <c r="F6615" s="132">
        <v>44.532883642495783</v>
      </c>
      <c r="G6615" s="92">
        <v>118.55001068115234</v>
      </c>
      <c r="H6615" s="91">
        <v>77.591865539550781</v>
      </c>
      <c r="I6615" s="90">
        <v>107.46710968017578</v>
      </c>
    </row>
    <row r="6616" spans="1:9">
      <c r="A6616" s="65" t="s">
        <v>2148</v>
      </c>
      <c r="B6616" s="65" t="s">
        <v>2147</v>
      </c>
      <c r="C6616" s="131">
        <v>15.686999999999999</v>
      </c>
      <c r="D6616" s="132">
        <v>246.08197021484375</v>
      </c>
      <c r="E6616" s="132">
        <v>-0.31055077794531288</v>
      </c>
      <c r="F6616" s="132">
        <v>38.335305928352533</v>
      </c>
      <c r="G6616" s="92">
        <v>110.4046630859375</v>
      </c>
      <c r="H6616" s="91">
        <v>73.758308410644531</v>
      </c>
      <c r="I6616" s="90">
        <v>100.48849487304688</v>
      </c>
    </row>
    <row r="6617" spans="1:9">
      <c r="A6617" s="65" t="s">
        <v>2146</v>
      </c>
      <c r="B6617" s="65" t="s">
        <v>2145</v>
      </c>
      <c r="C6617" s="131">
        <v>15.513</v>
      </c>
      <c r="D6617" s="132">
        <v>240.65316772460938</v>
      </c>
      <c r="E6617" s="132">
        <v>3.3768171159558018</v>
      </c>
      <c r="F6617" s="132">
        <v>41.532987977714789</v>
      </c>
      <c r="G6617" s="92">
        <v>105.71109008789063</v>
      </c>
      <c r="H6617" s="91">
        <v>72.3721923828125</v>
      </c>
      <c r="I6617" s="90">
        <v>96.689888000488281</v>
      </c>
    </row>
    <row r="6618" spans="1:9">
      <c r="A6618" s="65" t="s">
        <v>2144</v>
      </c>
      <c r="B6618" s="65" t="s">
        <v>2143</v>
      </c>
      <c r="C6618" s="131">
        <v>12.664</v>
      </c>
      <c r="D6618" s="132">
        <v>160.37689208984375</v>
      </c>
      <c r="E6618" s="132">
        <v>-0.79169253347558466</v>
      </c>
      <c r="F6618" s="132">
        <v>44.904817708333333</v>
      </c>
      <c r="G6618" s="92">
        <v>108.642822265625</v>
      </c>
      <c r="H6618" s="91">
        <v>75.612762451171875</v>
      </c>
      <c r="I6618" s="90">
        <v>99.705192565917969</v>
      </c>
    </row>
    <row r="6619" spans="1:9">
      <c r="A6619" s="65" t="s">
        <v>2142</v>
      </c>
      <c r="B6619" s="65" t="s">
        <v>2141</v>
      </c>
      <c r="C6619" s="131">
        <v>7.0179999999999998</v>
      </c>
      <c r="D6619" s="132">
        <v>49.252323150634766</v>
      </c>
      <c r="E6619" s="132">
        <v>-0.23402368872182905</v>
      </c>
      <c r="F6619" s="132">
        <v>44.449270326615704</v>
      </c>
      <c r="G6619" s="92">
        <v>99.845794677734375</v>
      </c>
      <c r="H6619" s="91">
        <v>71.355712890625</v>
      </c>
      <c r="I6619" s="90">
        <v>92.136634826660156</v>
      </c>
    </row>
    <row r="6620" spans="1:9">
      <c r="A6620" s="65" t="s">
        <v>2140</v>
      </c>
      <c r="B6620" s="65" t="s">
        <v>2139</v>
      </c>
      <c r="C6620" s="131">
        <v>4.3929999999999998</v>
      </c>
      <c r="D6620" s="132">
        <v>19.29844856262207</v>
      </c>
      <c r="E6620" s="132">
        <v>1.7184570065690006</v>
      </c>
      <c r="F6620" s="132">
        <v>42.298217380539739</v>
      </c>
      <c r="G6620" s="92">
        <v>92.6644287109375</v>
      </c>
      <c r="H6620" s="91">
        <v>66.766792297363281</v>
      </c>
      <c r="I6620" s="90">
        <v>85.656761169433594</v>
      </c>
    </row>
    <row r="6621" spans="1:9">
      <c r="A6621" s="65" t="s">
        <v>2138</v>
      </c>
      <c r="B6621" s="65" t="s">
        <v>2137</v>
      </c>
      <c r="C6621" s="131">
        <v>8.8970000000000002</v>
      </c>
      <c r="D6621" s="132">
        <v>79.156608581542969</v>
      </c>
      <c r="E6621" s="132">
        <v>0.82466119199126842</v>
      </c>
      <c r="F6621" s="132">
        <v>46.363228155339804</v>
      </c>
      <c r="G6621" s="92">
        <v>101.50596618652344</v>
      </c>
      <c r="H6621" s="91">
        <v>72.796073913574219</v>
      </c>
      <c r="I6621" s="90">
        <v>93.737327575683594</v>
      </c>
    </row>
    <row r="6622" spans="1:9">
      <c r="A6622" s="65" t="s">
        <v>2136</v>
      </c>
      <c r="B6622" s="65" t="s">
        <v>2135</v>
      </c>
      <c r="C6622" s="131">
        <v>11.782999999999999</v>
      </c>
      <c r="D6622" s="132">
        <v>138.83909606933594</v>
      </c>
      <c r="E6622" s="132">
        <v>-0.37999120089416094</v>
      </c>
      <c r="F6622" s="132">
        <v>39.889496335931142</v>
      </c>
      <c r="G6622" s="92">
        <v>105.76740264892578</v>
      </c>
      <c r="H6622" s="91">
        <v>72.713172912597656</v>
      </c>
      <c r="I6622" s="90">
        <v>96.823226928710938</v>
      </c>
    </row>
    <row r="6623" spans="1:9">
      <c r="A6623" s="65" t="s">
        <v>2134</v>
      </c>
      <c r="B6623" s="65" t="s">
        <v>2133</v>
      </c>
      <c r="C6623" s="131">
        <v>14.337999999999999</v>
      </c>
      <c r="D6623" s="132">
        <v>205.5782470703125</v>
      </c>
      <c r="E6623" s="132">
        <v>-1.0464598010163702</v>
      </c>
      <c r="F6623" s="132">
        <v>49.466021335440537</v>
      </c>
      <c r="G6623" s="92">
        <v>112.20438385009766</v>
      </c>
      <c r="H6623" s="91">
        <v>78.513992309570313</v>
      </c>
      <c r="I6623" s="90">
        <v>103.08807373046875</v>
      </c>
    </row>
    <row r="6624" spans="1:9">
      <c r="A6624" s="65" t="s">
        <v>2132</v>
      </c>
      <c r="B6624" s="65" t="s">
        <v>2131</v>
      </c>
      <c r="C6624" s="131">
        <v>10.965</v>
      </c>
      <c r="D6624" s="132">
        <v>120.23122406005859</v>
      </c>
      <c r="E6624" s="132">
        <v>2.1426002422205364</v>
      </c>
      <c r="F6624" s="132">
        <v>48.51370866471327</v>
      </c>
      <c r="G6624" s="92">
        <v>103.02342224121094</v>
      </c>
      <c r="H6624" s="91">
        <v>74.081779479980469</v>
      </c>
      <c r="I6624" s="90">
        <v>95.19207763671875</v>
      </c>
    </row>
    <row r="6625" spans="1:9">
      <c r="A6625" s="65" t="s">
        <v>2130</v>
      </c>
      <c r="B6625" s="65" t="s">
        <v>2129</v>
      </c>
      <c r="C6625" s="131">
        <v>5.3879999999999999</v>
      </c>
      <c r="D6625" s="132">
        <v>29.030544281005859</v>
      </c>
      <c r="E6625" s="132">
        <v>2.6630993867194417</v>
      </c>
      <c r="F6625" s="132">
        <v>45.124412900532306</v>
      </c>
      <c r="G6625" s="92">
        <v>93.484809875488281</v>
      </c>
      <c r="H6625" s="91">
        <v>68.176437377929688</v>
      </c>
      <c r="I6625" s="90">
        <v>86.6365966796875</v>
      </c>
    </row>
    <row r="6626" spans="1:9">
      <c r="A6626" s="65" t="s">
        <v>2128</v>
      </c>
      <c r="B6626" s="65" t="s">
        <v>2127</v>
      </c>
      <c r="C6626" s="131">
        <v>5.3150000000000004</v>
      </c>
      <c r="D6626" s="132">
        <v>28.249225616455078</v>
      </c>
      <c r="E6626" s="132">
        <v>-0.69194447660823788</v>
      </c>
      <c r="F6626" s="132">
        <v>47.945522687725877</v>
      </c>
      <c r="G6626" s="92">
        <v>98.720970153808594</v>
      </c>
      <c r="H6626" s="91">
        <v>71.757560729980469</v>
      </c>
      <c r="I6626" s="90">
        <v>91.424919128417969</v>
      </c>
    </row>
    <row r="6627" spans="1:9">
      <c r="A6627" s="65" t="s">
        <v>2126</v>
      </c>
      <c r="B6627" s="65" t="s">
        <v>2125</v>
      </c>
      <c r="C6627" s="131">
        <v>15.16</v>
      </c>
      <c r="D6627" s="132">
        <v>229.82560729980469</v>
      </c>
      <c r="E6627" s="132">
        <v>-0.81147722182826409</v>
      </c>
      <c r="F6627" s="132">
        <v>47.513485901103394</v>
      </c>
      <c r="G6627" s="92">
        <v>112.48789978027344</v>
      </c>
      <c r="H6627" s="91">
        <v>77.839202880859375</v>
      </c>
      <c r="I6627" s="90">
        <v>103.11228179931641</v>
      </c>
    </row>
    <row r="6628" spans="1:9">
      <c r="A6628" s="65" t="s">
        <v>2124</v>
      </c>
      <c r="B6628" s="65" t="s">
        <v>2123</v>
      </c>
      <c r="C6628" s="131">
        <v>3.8359999999999999</v>
      </c>
      <c r="D6628" s="132">
        <v>14.714896202087402</v>
      </c>
      <c r="E6628" s="132">
        <v>-0.86344669324071055</v>
      </c>
      <c r="F6628" s="132">
        <v>45.477017985924057</v>
      </c>
      <c r="G6628" s="92">
        <v>96.141082763671875</v>
      </c>
      <c r="H6628" s="91">
        <v>69.478431701660156</v>
      </c>
      <c r="I6628" s="90">
        <v>88.926414489746094</v>
      </c>
    </row>
    <row r="6629" spans="1:9">
      <c r="A6629" s="65" t="s">
        <v>2122</v>
      </c>
      <c r="B6629" s="65" t="s">
        <v>2121</v>
      </c>
      <c r="C6629" s="131">
        <v>24.413</v>
      </c>
      <c r="D6629" s="132">
        <v>595.99456787109375</v>
      </c>
      <c r="E6629" s="132">
        <v>-0.12685694021763974</v>
      </c>
      <c r="F6629" s="132">
        <v>51.054879773691653</v>
      </c>
      <c r="G6629" s="92">
        <v>122.91917419433594</v>
      </c>
      <c r="H6629" s="91">
        <v>80.173835754394531</v>
      </c>
      <c r="I6629" s="90">
        <v>111.35267639160156</v>
      </c>
    </row>
    <row r="6630" spans="1:9">
      <c r="A6630" s="65" t="s">
        <v>2120</v>
      </c>
      <c r="B6630" s="65" t="s">
        <v>2119</v>
      </c>
      <c r="C6630" s="131">
        <v>14.659000000000001</v>
      </c>
      <c r="D6630" s="132">
        <v>214.88627624511719</v>
      </c>
      <c r="E6630" s="132">
        <v>2.6518745604014988</v>
      </c>
      <c r="F6630" s="132">
        <v>45.891728624535318</v>
      </c>
      <c r="G6630" s="92">
        <v>106.61857604980469</v>
      </c>
      <c r="H6630" s="91">
        <v>74.430282592773438</v>
      </c>
      <c r="I6630" s="90">
        <v>97.908714294433594</v>
      </c>
    </row>
    <row r="6631" spans="1:9">
      <c r="A6631" s="65" t="s">
        <v>2118</v>
      </c>
      <c r="B6631" s="65" t="s">
        <v>2117</v>
      </c>
      <c r="C6631" s="131">
        <v>13.76</v>
      </c>
      <c r="D6631" s="132">
        <v>189.33760070800781</v>
      </c>
      <c r="E6631" s="132">
        <v>-0.52581823088386892</v>
      </c>
      <c r="F6631" s="132">
        <v>48.473677142089713</v>
      </c>
      <c r="G6631" s="92">
        <v>110.50373840332031</v>
      </c>
      <c r="H6631" s="91">
        <v>77.461219787597656</v>
      </c>
      <c r="I6631" s="90">
        <v>101.56273651123047</v>
      </c>
    </row>
    <row r="6632" spans="1:9">
      <c r="A6632" s="65" t="s">
        <v>2116</v>
      </c>
      <c r="B6632" s="65" t="s">
        <v>2115</v>
      </c>
      <c r="C6632" s="131">
        <v>14.782999999999999</v>
      </c>
      <c r="D6632" s="132">
        <v>218.53709411621094</v>
      </c>
      <c r="E6632" s="132">
        <v>2.6493554635684471</v>
      </c>
      <c r="F6632" s="132">
        <v>49.302523995734091</v>
      </c>
      <c r="G6632" s="92">
        <v>107.53907775878906</v>
      </c>
      <c r="H6632" s="91">
        <v>75.934074401855469</v>
      </c>
      <c r="I6632" s="90">
        <v>98.987052917480469</v>
      </c>
    </row>
    <row r="6633" spans="1:9">
      <c r="A6633" s="65" t="s">
        <v>2114</v>
      </c>
      <c r="B6633" s="65" t="s">
        <v>2113</v>
      </c>
      <c r="C6633" s="131">
        <v>0.23100000000000001</v>
      </c>
      <c r="D6633" s="132">
        <v>5.3360998630523682E-2</v>
      </c>
      <c r="E6633" s="132">
        <v>3.1571970077363489</v>
      </c>
      <c r="F6633" s="132">
        <v>43.184677342027037</v>
      </c>
      <c r="G6633" s="92">
        <v>84.202743530273438</v>
      </c>
      <c r="H6633" s="91">
        <v>61.811172485351563</v>
      </c>
      <c r="I6633" s="90">
        <v>78.143791198730469</v>
      </c>
    </row>
    <row r="6634" spans="1:9">
      <c r="A6634" s="65" t="s">
        <v>2112</v>
      </c>
      <c r="B6634" s="65" t="s">
        <v>2111</v>
      </c>
      <c r="C6634" s="131">
        <v>1.052</v>
      </c>
      <c r="D6634" s="132">
        <v>1.1067039966583252</v>
      </c>
      <c r="E6634" s="132">
        <v>3.4804686403643403</v>
      </c>
      <c r="F6634" s="132">
        <v>44.074477851732844</v>
      </c>
      <c r="G6634" s="92">
        <v>85.289955139160156</v>
      </c>
      <c r="H6634" s="91">
        <v>62.869438171386719</v>
      </c>
      <c r="I6634" s="90">
        <v>79.223167419433594</v>
      </c>
    </row>
    <row r="6635" spans="1:9">
      <c r="A6635" s="65" t="s">
        <v>2110</v>
      </c>
      <c r="B6635" s="65" t="s">
        <v>2109</v>
      </c>
      <c r="C6635" s="131">
        <v>4.4790000000000001</v>
      </c>
      <c r="D6635" s="132">
        <v>20.061441421508789</v>
      </c>
      <c r="E6635" s="132">
        <v>-0.41862692559288367</v>
      </c>
      <c r="F6635" s="132">
        <v>46.529773338455627</v>
      </c>
      <c r="G6635" s="92">
        <v>96.744224548339844</v>
      </c>
      <c r="H6635" s="91">
        <v>70.20452880859375</v>
      </c>
      <c r="I6635" s="90">
        <v>89.562828063964844</v>
      </c>
    </row>
    <row r="6636" spans="1:9">
      <c r="A6636" s="65" t="s">
        <v>2108</v>
      </c>
      <c r="B6636" s="65" t="s">
        <v>2107</v>
      </c>
      <c r="C6636" s="131">
        <v>8.6980000000000004</v>
      </c>
      <c r="D6636" s="132">
        <v>75.655204772949219</v>
      </c>
      <c r="E6636" s="132">
        <v>-0.18359481895517402</v>
      </c>
      <c r="F6636" s="132">
        <v>45.337744006288482</v>
      </c>
      <c r="G6636" s="92">
        <v>102.41193389892578</v>
      </c>
      <c r="H6636" s="91">
        <v>72.954399108886719</v>
      </c>
      <c r="I6636" s="90">
        <v>94.440994262695313</v>
      </c>
    </row>
    <row r="6637" spans="1:9">
      <c r="A6637" s="65" t="s">
        <v>2106</v>
      </c>
      <c r="B6637" s="65" t="s">
        <v>2105</v>
      </c>
      <c r="C6637" s="131">
        <v>5.2889999999999997</v>
      </c>
      <c r="D6637" s="132">
        <v>27.973520278930664</v>
      </c>
      <c r="E6637" s="132">
        <v>2.2574837095631852</v>
      </c>
      <c r="F6637" s="132">
        <v>39.296468021273697</v>
      </c>
      <c r="G6637" s="92">
        <v>92.608810424804688</v>
      </c>
      <c r="H6637" s="91">
        <v>65.903572082519531</v>
      </c>
      <c r="I6637" s="90">
        <v>85.382614135742188</v>
      </c>
    </row>
    <row r="6638" spans="1:9">
      <c r="A6638" s="65" t="s">
        <v>2104</v>
      </c>
      <c r="B6638" s="65" t="s">
        <v>2103</v>
      </c>
      <c r="C6638" s="131">
        <v>7.5410000000000004</v>
      </c>
      <c r="D6638" s="132">
        <v>56.866680145263672</v>
      </c>
      <c r="E6638" s="132">
        <v>2.3648339693485472</v>
      </c>
      <c r="F6638" s="132">
        <v>50.288534811222725</v>
      </c>
      <c r="G6638" s="92">
        <v>98.256256103515625</v>
      </c>
      <c r="H6638" s="91">
        <v>72.355819702148438</v>
      </c>
      <c r="I6638" s="90">
        <v>91.247833251953125</v>
      </c>
    </row>
    <row r="6639" spans="1:9">
      <c r="A6639" s="65" t="s">
        <v>2102</v>
      </c>
      <c r="B6639" s="65" t="s">
        <v>2101</v>
      </c>
      <c r="C6639" s="131">
        <v>8.048</v>
      </c>
      <c r="D6639" s="132">
        <v>64.770301818847656</v>
      </c>
      <c r="E6639" s="132">
        <v>2.5017806386607102</v>
      </c>
      <c r="F6639" s="132">
        <v>44.760037131585058</v>
      </c>
      <c r="G6639" s="92">
        <v>97.570846557617188</v>
      </c>
      <c r="H6639" s="91">
        <v>70.283004760742188</v>
      </c>
      <c r="I6639" s="90">
        <v>90.187004089355469</v>
      </c>
    </row>
    <row r="6640" spans="1:9">
      <c r="A6640" s="65" t="s">
        <v>2100</v>
      </c>
      <c r="B6640" s="65" t="s">
        <v>2099</v>
      </c>
      <c r="C6640" s="131">
        <v>8.4280000000000008</v>
      </c>
      <c r="D6640" s="132">
        <v>71.031181335449219</v>
      </c>
      <c r="E6640" s="132">
        <v>3.8140962821990105</v>
      </c>
      <c r="F6640" s="132">
        <v>43.327823691460054</v>
      </c>
      <c r="G6640" s="92">
        <v>95.954391479492188</v>
      </c>
      <c r="H6640" s="91">
        <v>68.994300842285156</v>
      </c>
      <c r="I6640" s="90">
        <v>88.659233093261719</v>
      </c>
    </row>
    <row r="6641" spans="1:9">
      <c r="A6641" s="65" t="s">
        <v>2098</v>
      </c>
      <c r="B6641" s="65" t="s">
        <v>2097</v>
      </c>
      <c r="C6641" s="131">
        <v>8.2439999999999998</v>
      </c>
      <c r="D6641" s="132">
        <v>67.963539123535156</v>
      </c>
      <c r="E6641" s="132">
        <v>3.7606144963173489</v>
      </c>
      <c r="F6641" s="132">
        <v>42.490616621983911</v>
      </c>
      <c r="G6641" s="92">
        <v>95.578460693359375</v>
      </c>
      <c r="H6641" s="91">
        <v>68.543548583984375</v>
      </c>
      <c r="I6641" s="90">
        <v>88.2630615234375</v>
      </c>
    </row>
    <row r="6642" spans="1:9">
      <c r="A6642" s="65" t="s">
        <v>2096</v>
      </c>
      <c r="B6642" s="65" t="s">
        <v>2095</v>
      </c>
      <c r="C6642" s="131">
        <v>9.3770000000000007</v>
      </c>
      <c r="D6642" s="132">
        <v>87.928131103515625</v>
      </c>
      <c r="E6642" s="132">
        <v>3.7418338192037583</v>
      </c>
      <c r="F6642" s="132">
        <v>41.841748887599145</v>
      </c>
      <c r="G6642" s="92">
        <v>97.078048706054688</v>
      </c>
      <c r="H6642" s="91">
        <v>69.073989868164063</v>
      </c>
      <c r="I6642" s="90">
        <v>89.500404357910156</v>
      </c>
    </row>
    <row r="6643" spans="1:9">
      <c r="A6643" s="65" t="s">
        <v>2094</v>
      </c>
      <c r="B6643" s="65" t="s">
        <v>2093</v>
      </c>
      <c r="C6643" s="131">
        <v>9.9600000000000009</v>
      </c>
      <c r="D6643" s="132">
        <v>99.20159912109375</v>
      </c>
      <c r="E6643" s="132">
        <v>3.4515797217621604</v>
      </c>
      <c r="F6643" s="132">
        <v>42.954906204906202</v>
      </c>
      <c r="G6643" s="92">
        <v>98.553428649902344</v>
      </c>
      <c r="H6643" s="91">
        <v>70.142105102539063</v>
      </c>
      <c r="I6643" s="90">
        <v>90.865585327148438</v>
      </c>
    </row>
    <row r="6644" spans="1:9">
      <c r="A6644" s="65" t="s">
        <v>2092</v>
      </c>
      <c r="B6644" s="65" t="s">
        <v>2091</v>
      </c>
      <c r="C6644" s="131">
        <v>12.996</v>
      </c>
      <c r="D6644" s="132">
        <v>168.89601135253906</v>
      </c>
      <c r="E6644" s="132">
        <v>2.2178142185315677</v>
      </c>
      <c r="F6644" s="132">
        <v>38.676071239640272</v>
      </c>
      <c r="G6644" s="92">
        <v>103.46376800537109</v>
      </c>
      <c r="H6644" s="91">
        <v>70.933120727539063</v>
      </c>
      <c r="I6644" s="90">
        <v>94.661270141601563</v>
      </c>
    </row>
    <row r="6645" spans="1:9">
      <c r="A6645" s="65" t="s">
        <v>2090</v>
      </c>
      <c r="B6645" s="65" t="s">
        <v>2089</v>
      </c>
      <c r="C6645" s="131">
        <v>14.664999999999999</v>
      </c>
      <c r="D6645" s="132">
        <v>215.06222534179688</v>
      </c>
      <c r="E6645" s="132">
        <v>2.490190380919191</v>
      </c>
      <c r="F6645" s="132">
        <v>42.111002102312547</v>
      </c>
      <c r="G6645" s="92">
        <v>106.01266479492188</v>
      </c>
      <c r="H6645" s="91">
        <v>72.940605163574219</v>
      </c>
      <c r="I6645" s="90">
        <v>97.063667297363281</v>
      </c>
    </row>
    <row r="6646" spans="1:9">
      <c r="A6646" s="65" t="s">
        <v>2088</v>
      </c>
      <c r="B6646" s="65" t="s">
        <v>2087</v>
      </c>
      <c r="C6646" s="131">
        <v>4.7140000000000004</v>
      </c>
      <c r="D6646" s="132">
        <v>22.221796035766602</v>
      </c>
      <c r="E6646" s="132">
        <v>4.155605355152332</v>
      </c>
      <c r="F6646" s="132">
        <v>44.836199255451163</v>
      </c>
      <c r="G6646" s="92">
        <v>90.294120788574219</v>
      </c>
      <c r="H6646" s="91">
        <v>66.366287231445313</v>
      </c>
      <c r="I6646" s="90">
        <v>83.819465637207031</v>
      </c>
    </row>
    <row r="6647" spans="1:9">
      <c r="A6647" s="65" t="s">
        <v>2086</v>
      </c>
      <c r="B6647" s="65" t="s">
        <v>2085</v>
      </c>
      <c r="C6647" s="131">
        <v>4.766</v>
      </c>
      <c r="D6647" s="132">
        <v>22.714756011962891</v>
      </c>
      <c r="E6647" s="132">
        <v>3.789800484807794</v>
      </c>
      <c r="F6647" s="132">
        <v>44.712786523059926</v>
      </c>
      <c r="G6647" s="92">
        <v>90.860885620117188</v>
      </c>
      <c r="H6647" s="91">
        <v>66.6273193359375</v>
      </c>
      <c r="I6647" s="90">
        <v>84.303504943847656</v>
      </c>
    </row>
    <row r="6648" spans="1:9">
      <c r="A6648" s="65" t="s">
        <v>2084</v>
      </c>
      <c r="B6648" s="65" t="s">
        <v>2083</v>
      </c>
      <c r="C6648" s="131">
        <v>3.0649999999999999</v>
      </c>
      <c r="D6648" s="132">
        <v>9.3942251205444336</v>
      </c>
      <c r="E6648" s="132">
        <v>2.3827022212269529</v>
      </c>
      <c r="F6648" s="132">
        <v>39.477324461565402</v>
      </c>
      <c r="G6648" s="92">
        <v>89.033706665039063</v>
      </c>
      <c r="H6648" s="91">
        <v>63.809970855712891</v>
      </c>
      <c r="I6648" s="90">
        <v>82.208396911621094</v>
      </c>
    </row>
    <row r="6649" spans="1:9">
      <c r="A6649" s="65" t="s">
        <v>2082</v>
      </c>
      <c r="B6649" s="65" t="s">
        <v>2081</v>
      </c>
      <c r="C6649" s="131">
        <v>2.1869999999999998</v>
      </c>
      <c r="D6649" s="132">
        <v>4.7829689979553223</v>
      </c>
      <c r="E6649" s="132">
        <v>2.5458326199368795</v>
      </c>
      <c r="F6649" s="132">
        <v>48.130101552021458</v>
      </c>
      <c r="G6649" s="92">
        <v>89.336372375488281</v>
      </c>
      <c r="H6649" s="91">
        <v>66.485572814941406</v>
      </c>
      <c r="I6649" s="90">
        <v>83.153152465820313</v>
      </c>
    </row>
    <row r="6650" spans="1:9">
      <c r="A6650" s="65" t="s">
        <v>2080</v>
      </c>
      <c r="B6650" s="65" t="s">
        <v>2079</v>
      </c>
      <c r="C6650" s="131">
        <v>3.5539999999999998</v>
      </c>
      <c r="D6650" s="132">
        <v>12.630915641784668</v>
      </c>
      <c r="E6650" s="132">
        <v>3.4916877348405304</v>
      </c>
      <c r="F6650" s="132">
        <v>37.268123749422813</v>
      </c>
      <c r="G6650" s="92">
        <v>87.749412536621094</v>
      </c>
      <c r="H6650" s="91">
        <v>62.540225982666016</v>
      </c>
      <c r="I6650" s="90">
        <v>80.92803955078125</v>
      </c>
    </row>
    <row r="6651" spans="1:9">
      <c r="A6651" s="65" t="s">
        <v>2078</v>
      </c>
      <c r="B6651" s="65" t="s">
        <v>2077</v>
      </c>
      <c r="C6651" s="131">
        <v>1.571</v>
      </c>
      <c r="D6651" s="132">
        <v>2.468040943145752</v>
      </c>
      <c r="E6651" s="132">
        <v>3.9761174085596811</v>
      </c>
      <c r="F6651" s="132">
        <v>33.246412096360842</v>
      </c>
      <c r="G6651" s="92">
        <v>83.024803161621094</v>
      </c>
      <c r="H6651" s="91">
        <v>58.458438873291016</v>
      </c>
      <c r="I6651" s="90">
        <v>76.377365112304688</v>
      </c>
    </row>
    <row r="6652" spans="1:9">
      <c r="A6652" s="65" t="s">
        <v>2076</v>
      </c>
      <c r="B6652" s="65" t="s">
        <v>2075</v>
      </c>
      <c r="C6652" s="131">
        <v>2.4830000000000001</v>
      </c>
      <c r="D6652" s="132">
        <v>6.1652889251708984</v>
      </c>
      <c r="E6652" s="132">
        <v>4.1880871002108346</v>
      </c>
      <c r="F6652" s="132">
        <v>34.397439085032325</v>
      </c>
      <c r="G6652" s="92">
        <v>84.443267822265625</v>
      </c>
      <c r="H6652" s="91">
        <v>59.746318817138672</v>
      </c>
      <c r="I6652" s="90">
        <v>77.760498046875</v>
      </c>
    </row>
    <row r="6653" spans="1:9">
      <c r="A6653" s="65" t="s">
        <v>2074</v>
      </c>
      <c r="B6653" s="65" t="s">
        <v>2073</v>
      </c>
      <c r="C6653" s="131">
        <v>1.599</v>
      </c>
      <c r="D6653" s="132">
        <v>2.5568010807037354</v>
      </c>
      <c r="E6653" s="132">
        <v>3.7430532807275254</v>
      </c>
      <c r="F6653" s="132">
        <v>38.075038547198901</v>
      </c>
      <c r="G6653" s="92">
        <v>84.471908569335938</v>
      </c>
      <c r="H6653" s="91">
        <v>60.714122772216797</v>
      </c>
      <c r="I6653" s="90">
        <v>78.043266296386719</v>
      </c>
    </row>
    <row r="6654" spans="1:9">
      <c r="A6654" s="65" t="s">
        <v>2072</v>
      </c>
      <c r="B6654" s="65" t="s">
        <v>2071</v>
      </c>
      <c r="C6654" s="131">
        <v>1.8120000000000001</v>
      </c>
      <c r="D6654" s="132">
        <v>3.283344030380249</v>
      </c>
      <c r="E6654" s="132">
        <v>3.7990816104869785</v>
      </c>
      <c r="F6654" s="132">
        <v>37.138413213091496</v>
      </c>
      <c r="G6654" s="92">
        <v>84.527626037597656</v>
      </c>
      <c r="H6654" s="91">
        <v>60.500343322753906</v>
      </c>
      <c r="I6654" s="90">
        <v>78.02606201171875</v>
      </c>
    </row>
    <row r="6655" spans="1:9">
      <c r="A6655" s="65" t="s">
        <v>2070</v>
      </c>
      <c r="B6655" s="65" t="s">
        <v>2069</v>
      </c>
      <c r="C6655" s="131">
        <v>0.99299999999999999</v>
      </c>
      <c r="D6655" s="132">
        <v>0.98604899644851685</v>
      </c>
      <c r="E6655" s="132">
        <v>4.0733959583484749</v>
      </c>
      <c r="F6655" s="132">
        <v>38.421609725424439</v>
      </c>
      <c r="G6655" s="92">
        <v>83.102455139160156</v>
      </c>
      <c r="H6655" s="91">
        <v>59.965923309326172</v>
      </c>
      <c r="I6655" s="90">
        <v>76.8419189453125</v>
      </c>
    </row>
    <row r="6656" spans="1:9">
      <c r="A6656" s="65" t="s">
        <v>2068</v>
      </c>
      <c r="B6656" s="65" t="s">
        <v>2067</v>
      </c>
      <c r="C6656" s="131">
        <v>0.85699999999999998</v>
      </c>
      <c r="D6656" s="132">
        <v>0.73444902896881104</v>
      </c>
      <c r="E6656" s="132">
        <v>3.8602509729558574</v>
      </c>
      <c r="F6656" s="132">
        <v>38.968595041322317</v>
      </c>
      <c r="G6656" s="92">
        <v>83.302299499511719</v>
      </c>
      <c r="H6656" s="91">
        <v>60.204494476318359</v>
      </c>
      <c r="I6656" s="90">
        <v>77.05224609375</v>
      </c>
    </row>
    <row r="6657" spans="1:9">
      <c r="A6657" s="65" t="s">
        <v>2066</v>
      </c>
      <c r="B6657" s="65" t="s">
        <v>2065</v>
      </c>
      <c r="C6657" s="131">
        <v>2.6629999999999998</v>
      </c>
      <c r="D6657" s="132">
        <v>7.0915689468383789</v>
      </c>
      <c r="E6657" s="132">
        <v>3.1442047175727637</v>
      </c>
      <c r="F6657" s="132">
        <v>41.237744093950568</v>
      </c>
      <c r="G6657" s="92">
        <v>87.718971252441406</v>
      </c>
      <c r="H6657" s="91">
        <v>63.602260589599609</v>
      </c>
      <c r="I6657" s="90">
        <v>81.193206787109375</v>
      </c>
    </row>
    <row r="6658" spans="1:9">
      <c r="A6658" s="65" t="s">
        <v>2064</v>
      </c>
      <c r="B6658" s="65" t="s">
        <v>2063</v>
      </c>
      <c r="C6658" s="131">
        <v>1.294</v>
      </c>
      <c r="D6658" s="132">
        <v>1.6744359731674194</v>
      </c>
      <c r="E6658" s="132">
        <v>3.6247238546735581</v>
      </c>
      <c r="F6658" s="132">
        <v>42.628637059724348</v>
      </c>
      <c r="G6658" s="92">
        <v>85.158279418945313</v>
      </c>
      <c r="H6658" s="91">
        <v>62.411853790283203</v>
      </c>
      <c r="I6658" s="90">
        <v>79.003303527832031</v>
      </c>
    </row>
    <row r="6659" spans="1:9">
      <c r="A6659" s="65" t="s">
        <v>2062</v>
      </c>
      <c r="B6659" s="65" t="s">
        <v>2061</v>
      </c>
      <c r="C6659" s="131">
        <v>1.093</v>
      </c>
      <c r="D6659" s="132">
        <v>1.1946489810943604</v>
      </c>
      <c r="E6659" s="132">
        <v>2.2410112522057961</v>
      </c>
      <c r="F6659" s="132">
        <v>40.817814492233097</v>
      </c>
      <c r="G6659" s="92">
        <v>86.375648498535156</v>
      </c>
      <c r="H6659" s="91">
        <v>62.430328369140625</v>
      </c>
      <c r="I6659" s="90">
        <v>79.896263122558594</v>
      </c>
    </row>
    <row r="6660" spans="1:9">
      <c r="A6660" s="65" t="s">
        <v>2060</v>
      </c>
      <c r="B6660" s="65" t="s">
        <v>2059</v>
      </c>
      <c r="C6660" s="131">
        <v>2.3090000000000002</v>
      </c>
      <c r="D6660" s="132">
        <v>5.3314809799194336</v>
      </c>
      <c r="E6660" s="132">
        <v>3.8676816582493299</v>
      </c>
      <c r="F6660" s="132">
        <v>42.304412231509893</v>
      </c>
      <c r="G6660" s="92">
        <v>86.375808715820313</v>
      </c>
      <c r="H6660" s="91">
        <v>63.168136596679688</v>
      </c>
      <c r="I6660" s="90">
        <v>80.096023559570313</v>
      </c>
    </row>
    <row r="6661" spans="1:9">
      <c r="A6661" s="65" t="s">
        <v>2058</v>
      </c>
      <c r="B6661" s="65" t="s">
        <v>2057</v>
      </c>
      <c r="C6661" s="131">
        <v>1.6419999999999999</v>
      </c>
      <c r="D6661" s="132">
        <v>2.6961638927459717</v>
      </c>
      <c r="E6661" s="132">
        <v>2.7520842701704589</v>
      </c>
      <c r="F6661" s="132">
        <v>45.081042199488493</v>
      </c>
      <c r="G6661" s="92">
        <v>87.493606567382813</v>
      </c>
      <c r="H6661" s="91">
        <v>64.464920043945313</v>
      </c>
      <c r="I6661" s="90">
        <v>81.262252807617188</v>
      </c>
    </row>
    <row r="6662" spans="1:9">
      <c r="A6662" s="65" t="s">
        <v>2056</v>
      </c>
      <c r="B6662" s="65" t="s">
        <v>2055</v>
      </c>
      <c r="C6662" s="131">
        <v>1.4730000000000001</v>
      </c>
      <c r="D6662" s="132">
        <v>2.1697289943695068</v>
      </c>
      <c r="E6662" s="132">
        <v>3.199562676119649</v>
      </c>
      <c r="F6662" s="132">
        <v>42.960903397229075</v>
      </c>
      <c r="G6662" s="92">
        <v>86.119865417480469</v>
      </c>
      <c r="H6662" s="91">
        <v>63.055744171142578</v>
      </c>
      <c r="I6662" s="90">
        <v>79.878921508789063</v>
      </c>
    </row>
    <row r="6663" spans="1:9">
      <c r="A6663" s="65" t="s">
        <v>2054</v>
      </c>
      <c r="B6663" s="65" t="s">
        <v>2053</v>
      </c>
      <c r="C6663" s="131">
        <v>20.789000000000001</v>
      </c>
      <c r="D6663" s="132">
        <v>432.18252563476563</v>
      </c>
      <c r="E6663" s="132">
        <v>-0.23902381267513273</v>
      </c>
      <c r="F6663" s="132">
        <v>48.283922748934039</v>
      </c>
      <c r="G6663" s="92">
        <v>118.56790161132813</v>
      </c>
      <c r="H6663" s="91">
        <v>79.07391357421875</v>
      </c>
      <c r="I6663" s="90">
        <v>107.88118743896484</v>
      </c>
    </row>
    <row r="6664" spans="1:9">
      <c r="A6664" s="65" t="s">
        <v>2052</v>
      </c>
      <c r="B6664" s="65" t="s">
        <v>2051</v>
      </c>
      <c r="C6664" s="131">
        <v>21.733000000000001</v>
      </c>
      <c r="D6664" s="132">
        <v>472.32330322265625</v>
      </c>
      <c r="E6664" s="132">
        <v>-0.19838475989458243</v>
      </c>
      <c r="F6664" s="132">
        <v>46.962558860686805</v>
      </c>
      <c r="G6664" s="92">
        <v>119.26321411132813</v>
      </c>
      <c r="H6664" s="91">
        <v>78.546279907226563</v>
      </c>
      <c r="I6664" s="90">
        <v>108.24558258056641</v>
      </c>
    </row>
    <row r="6665" spans="1:9">
      <c r="A6665" s="65" t="s">
        <v>2050</v>
      </c>
      <c r="B6665" s="65" t="s">
        <v>2049</v>
      </c>
      <c r="C6665" s="131">
        <v>15.295</v>
      </c>
      <c r="D6665" s="132">
        <v>233.93702697753906</v>
      </c>
      <c r="E6665" s="132">
        <v>-0.6847146812785796</v>
      </c>
      <c r="F6665" s="132">
        <v>45.125048594013215</v>
      </c>
      <c r="G6665" s="92">
        <v>111.94882202148438</v>
      </c>
      <c r="H6665" s="91">
        <v>76.780410766601563</v>
      </c>
      <c r="I6665" s="90">
        <v>102.43257141113281</v>
      </c>
    </row>
    <row r="6666" spans="1:9">
      <c r="A6666" s="65" t="s">
        <v>2048</v>
      </c>
      <c r="B6666" s="65" t="s">
        <v>2047</v>
      </c>
      <c r="C6666" s="131">
        <v>7.95</v>
      </c>
      <c r="D6666" s="132">
        <v>63.202499389648438</v>
      </c>
      <c r="E6666" s="132">
        <v>-1.2669102698984249</v>
      </c>
      <c r="F6666" s="132">
        <v>43.510862139636565</v>
      </c>
      <c r="G6666" s="92">
        <v>102.45217895507813</v>
      </c>
      <c r="H6666" s="91">
        <v>72.423545837402344</v>
      </c>
      <c r="I6666" s="90">
        <v>94.326705932617188</v>
      </c>
    </row>
    <row r="6667" spans="1:9">
      <c r="A6667" s="65" t="s">
        <v>2046</v>
      </c>
      <c r="B6667" s="65" t="s">
        <v>2045</v>
      </c>
      <c r="C6667" s="131">
        <v>22.974</v>
      </c>
      <c r="D6667" s="132">
        <v>527.8046875</v>
      </c>
      <c r="E6667" s="132">
        <v>-1.1476200938831558</v>
      </c>
      <c r="F6667" s="132">
        <v>45.051731216641578</v>
      </c>
      <c r="G6667" s="92">
        <v>121.51425170898438</v>
      </c>
      <c r="H6667" s="91">
        <v>78.440223693847656</v>
      </c>
      <c r="I6667" s="90">
        <v>109.85881042480469</v>
      </c>
    </row>
    <row r="6668" spans="1:9">
      <c r="A6668" s="65" t="s">
        <v>2044</v>
      </c>
      <c r="B6668" s="65" t="s">
        <v>2043</v>
      </c>
      <c r="C6668" s="131">
        <v>17.488</v>
      </c>
      <c r="D6668" s="132">
        <v>305.83013916015625</v>
      </c>
      <c r="E6668" s="132">
        <v>2.4830197806228544</v>
      </c>
      <c r="F6668" s="132">
        <v>40.653579093548792</v>
      </c>
      <c r="G6668" s="92">
        <v>109.20296478271484</v>
      </c>
      <c r="H6668" s="91">
        <v>73.260833740234375</v>
      </c>
      <c r="I6668" s="90">
        <v>99.477348327636719</v>
      </c>
    </row>
    <row r="6669" spans="1:9">
      <c r="A6669" s="65" t="s">
        <v>2042</v>
      </c>
      <c r="B6669" s="65" t="s">
        <v>2041</v>
      </c>
      <c r="C6669" s="131">
        <v>17.989000000000001</v>
      </c>
      <c r="D6669" s="132">
        <v>323.6041259765625</v>
      </c>
      <c r="E6669" s="132">
        <v>1.6136277800455883</v>
      </c>
      <c r="F6669" s="132">
        <v>44.118110236220474</v>
      </c>
      <c r="G6669" s="92">
        <v>111.79713439941406</v>
      </c>
      <c r="H6669" s="91">
        <v>75.493118286132813</v>
      </c>
      <c r="I6669" s="90">
        <v>101.97359466552734</v>
      </c>
    </row>
    <row r="6670" spans="1:9">
      <c r="A6670" s="65" t="s">
        <v>2040</v>
      </c>
      <c r="B6670" s="65" t="s">
        <v>2039</v>
      </c>
      <c r="C6670" s="131">
        <v>17.768999999999998</v>
      </c>
      <c r="D6670" s="132">
        <v>315.73736572265625</v>
      </c>
      <c r="E6670" s="132">
        <v>1.5647504006285125</v>
      </c>
      <c r="F6670" s="132">
        <v>40.67729699353751</v>
      </c>
      <c r="G6670" s="92">
        <v>110.83755493164063</v>
      </c>
      <c r="H6670" s="91">
        <v>74.010795593261719</v>
      </c>
      <c r="I6670" s="90">
        <v>100.87256622314453</v>
      </c>
    </row>
    <row r="6671" spans="1:9">
      <c r="A6671" s="65" t="s">
        <v>2038</v>
      </c>
      <c r="B6671" s="65" t="s">
        <v>2037</v>
      </c>
      <c r="C6671" s="131">
        <v>15.885</v>
      </c>
      <c r="D6671" s="132">
        <v>252.33322143554688</v>
      </c>
      <c r="E6671" s="132">
        <v>0.1976399910389709</v>
      </c>
      <c r="F6671" s="132">
        <v>45.61074918566775</v>
      </c>
      <c r="G6671" s="92">
        <v>111.55548858642578</v>
      </c>
      <c r="H6671" s="91">
        <v>76.554618835449219</v>
      </c>
      <c r="I6671" s="90">
        <v>102.08457183837891</v>
      </c>
    </row>
    <row r="6672" spans="1:9">
      <c r="A6672" s="65" t="s">
        <v>2036</v>
      </c>
      <c r="B6672" s="65" t="s">
        <v>2035</v>
      </c>
      <c r="C6672" s="131">
        <v>15.247999999999999</v>
      </c>
      <c r="D6672" s="132">
        <v>232.50151062011719</v>
      </c>
      <c r="E6672" s="132">
        <v>-0.18187982774111772</v>
      </c>
      <c r="F6672" s="132">
        <v>43.465485232067508</v>
      </c>
      <c r="G6672" s="92">
        <v>110.81304168701172</v>
      </c>
      <c r="H6672" s="91">
        <v>75.69000244140625</v>
      </c>
      <c r="I6672" s="90">
        <v>101.30906677246094</v>
      </c>
    </row>
    <row r="6673" spans="1:9">
      <c r="A6673" s="65" t="s">
        <v>2034</v>
      </c>
      <c r="B6673" s="65" t="s">
        <v>2033</v>
      </c>
      <c r="C6673" s="131">
        <v>27.831</v>
      </c>
      <c r="D6673" s="132">
        <v>774.5645751953125</v>
      </c>
      <c r="E6673" s="132">
        <v>-0.43840779776036309</v>
      </c>
      <c r="F6673" s="132">
        <v>44.100627569790092</v>
      </c>
      <c r="G6673" s="92">
        <v>125.17335510253906</v>
      </c>
      <c r="H6673" s="91">
        <v>76.830802917480469</v>
      </c>
      <c r="I6673" s="90">
        <v>112.09230041503906</v>
      </c>
    </row>
    <row r="6674" spans="1:9">
      <c r="A6674" s="65" t="s">
        <v>2032</v>
      </c>
      <c r="B6674" s="65" t="s">
        <v>2031</v>
      </c>
      <c r="C6674" s="131">
        <v>7.8860000000000001</v>
      </c>
      <c r="D6674" s="132">
        <v>62.188995361328125</v>
      </c>
      <c r="E6674" s="132">
        <v>-0.47244958899351308</v>
      </c>
      <c r="F6674" s="132">
        <v>43.587544665645737</v>
      </c>
      <c r="G6674" s="92">
        <v>101.25888824462891</v>
      </c>
      <c r="H6674" s="91">
        <v>71.829826354980469</v>
      </c>
      <c r="I6674" s="90">
        <v>93.295654296875</v>
      </c>
    </row>
    <row r="6675" spans="1:9">
      <c r="A6675" s="65" t="s">
        <v>2030</v>
      </c>
      <c r="B6675" s="65" t="s">
        <v>2029</v>
      </c>
      <c r="C6675" s="131">
        <v>10.323</v>
      </c>
      <c r="D6675" s="132">
        <v>106.5643310546875</v>
      </c>
      <c r="E6675" s="132">
        <v>0.67668984225582407</v>
      </c>
      <c r="F6675" s="132">
        <v>43.866134590966809</v>
      </c>
      <c r="G6675" s="92">
        <v>103.16521453857422</v>
      </c>
      <c r="H6675" s="91">
        <v>72.780899047851563</v>
      </c>
      <c r="I6675" s="90">
        <v>94.943496704101563</v>
      </c>
    </row>
    <row r="6676" spans="1:9">
      <c r="A6676" s="65" t="s">
        <v>2028</v>
      </c>
      <c r="B6676" s="65" t="s">
        <v>2027</v>
      </c>
      <c r="C6676" s="131">
        <v>13.725</v>
      </c>
      <c r="D6676" s="132">
        <v>188.37562561035156</v>
      </c>
      <c r="E6676" s="132">
        <v>1.1487263969597885</v>
      </c>
      <c r="F6676" s="132">
        <v>42.788064269319051</v>
      </c>
      <c r="G6676" s="92">
        <v>106.83798980712891</v>
      </c>
      <c r="H6676" s="91">
        <v>73.804779052734375</v>
      </c>
      <c r="I6676" s="90">
        <v>97.899505615234375</v>
      </c>
    </row>
    <row r="6677" spans="1:9">
      <c r="A6677" s="65" t="s">
        <v>2026</v>
      </c>
      <c r="B6677" s="65" t="s">
        <v>2025</v>
      </c>
      <c r="C6677" s="131">
        <v>14.484</v>
      </c>
      <c r="D6677" s="132">
        <v>209.7862548828125</v>
      </c>
      <c r="E6677" s="132">
        <v>1.2107827987651736</v>
      </c>
      <c r="F6677" s="132">
        <v>41.170753205128207</v>
      </c>
      <c r="G6677" s="92">
        <v>107.37150573730469</v>
      </c>
      <c r="H6677" s="91">
        <v>73.39837646484375</v>
      </c>
      <c r="I6677" s="90">
        <v>98.178688049316406</v>
      </c>
    </row>
    <row r="6678" spans="1:9">
      <c r="A6678" s="65" t="s">
        <v>2024</v>
      </c>
      <c r="B6678" s="65" t="s">
        <v>2023</v>
      </c>
      <c r="C6678" s="131">
        <v>11.986000000000001</v>
      </c>
      <c r="D6678" s="132">
        <v>143.66419982910156</v>
      </c>
      <c r="E6678" s="132">
        <v>-0.22964971557565811</v>
      </c>
      <c r="F6678" s="132">
        <v>45.29068171419857</v>
      </c>
      <c r="G6678" s="92">
        <v>107.03121185302734</v>
      </c>
      <c r="H6678" s="91">
        <v>75.013961791992188</v>
      </c>
      <c r="I6678" s="90">
        <v>98.367637634277344</v>
      </c>
    </row>
    <row r="6679" spans="1:9">
      <c r="A6679" s="65" t="s">
        <v>2022</v>
      </c>
      <c r="B6679" s="65" t="s">
        <v>2021</v>
      </c>
      <c r="C6679" s="131">
        <v>19.965</v>
      </c>
      <c r="D6679" s="132">
        <v>398.60122680664063</v>
      </c>
      <c r="E6679" s="132">
        <v>-0.27518450802123806</v>
      </c>
      <c r="F6679" s="132">
        <v>46.266747376916868</v>
      </c>
      <c r="G6679" s="92">
        <v>117.23799896240234</v>
      </c>
      <c r="H6679" s="91">
        <v>78.147979736328125</v>
      </c>
      <c r="I6679" s="90">
        <v>106.66059875488281</v>
      </c>
    </row>
    <row r="6680" spans="1:9">
      <c r="A6680" s="65" t="s">
        <v>2020</v>
      </c>
      <c r="B6680" s="65" t="s">
        <v>2019</v>
      </c>
      <c r="C6680" s="131">
        <v>20.141999999999999</v>
      </c>
      <c r="D6680" s="132">
        <v>405.70016479492188</v>
      </c>
      <c r="E6680" s="132">
        <v>2.2195147453063977</v>
      </c>
      <c r="F6680" s="132">
        <v>42.884290120386034</v>
      </c>
      <c r="G6680" s="92">
        <v>113.17814636230469</v>
      </c>
      <c r="H6680" s="91">
        <v>74.913543701171875</v>
      </c>
      <c r="I6680" s="90">
        <v>102.8240966796875</v>
      </c>
    </row>
    <row r="6681" spans="1:9">
      <c r="A6681" s="65" t="s">
        <v>2018</v>
      </c>
      <c r="B6681" s="65" t="s">
        <v>2017</v>
      </c>
      <c r="C6681" s="131">
        <v>21.54</v>
      </c>
      <c r="D6681" s="132">
        <v>463.97158813476563</v>
      </c>
      <c r="E6681" s="132">
        <v>0.7278156838176264</v>
      </c>
      <c r="F6681" s="132">
        <v>43.710677242220868</v>
      </c>
      <c r="G6681" s="92">
        <v>117.02494812011719</v>
      </c>
      <c r="H6681" s="91">
        <v>76.477439880371094</v>
      </c>
      <c r="I6681" s="90">
        <v>106.05316162109375</v>
      </c>
    </row>
    <row r="6682" spans="1:9">
      <c r="A6682" s="65" t="s">
        <v>2016</v>
      </c>
      <c r="B6682" s="65" t="s">
        <v>2015</v>
      </c>
      <c r="C6682" s="131">
        <v>19.509</v>
      </c>
      <c r="D6682" s="132">
        <v>380.60107421875</v>
      </c>
      <c r="E6682" s="132">
        <v>1.0402187353578263</v>
      </c>
      <c r="F6682" s="132">
        <v>42.22682682682683</v>
      </c>
      <c r="G6682" s="92">
        <v>113.96576690673828</v>
      </c>
      <c r="H6682" s="91">
        <v>75.403167724609375</v>
      </c>
      <c r="I6682" s="90">
        <v>103.53108215332031</v>
      </c>
    </row>
    <row r="6683" spans="1:9">
      <c r="A6683" s="65" t="s">
        <v>2014</v>
      </c>
      <c r="B6683" s="65" t="s">
        <v>2013</v>
      </c>
      <c r="C6683" s="131">
        <v>19.808</v>
      </c>
      <c r="D6683" s="132">
        <v>392.35687255859375</v>
      </c>
      <c r="E6683" s="132">
        <v>0.47387837338815142</v>
      </c>
      <c r="F6683" s="132">
        <v>43.443824809575624</v>
      </c>
      <c r="G6683" s="92">
        <v>115.3768310546875</v>
      </c>
      <c r="H6683" s="91">
        <v>76.378662109375</v>
      </c>
      <c r="I6683" s="90">
        <v>104.82427978515625</v>
      </c>
    </row>
    <row r="6684" spans="1:9">
      <c r="A6684" s="65" t="s">
        <v>2012</v>
      </c>
      <c r="B6684" s="65" t="s">
        <v>2011</v>
      </c>
      <c r="C6684" s="131">
        <v>1.8180000000000001</v>
      </c>
      <c r="D6684" s="132">
        <v>3.305124044418335</v>
      </c>
      <c r="E6684" s="132">
        <v>3.7049727831181212</v>
      </c>
      <c r="F6684" s="132">
        <v>40.946415373244641</v>
      </c>
      <c r="G6684" s="92">
        <v>85.516716003417969</v>
      </c>
      <c r="H6684" s="91">
        <v>62.196693420410156</v>
      </c>
      <c r="I6684" s="90">
        <v>79.206527709960938</v>
      </c>
    </row>
    <row r="6685" spans="1:9">
      <c r="A6685" s="65" t="s">
        <v>2010</v>
      </c>
      <c r="B6685" s="65" t="s">
        <v>2009</v>
      </c>
      <c r="C6685" s="131">
        <v>0.60399999999999998</v>
      </c>
      <c r="D6685" s="132">
        <v>0.36481600999832153</v>
      </c>
      <c r="E6685" s="132">
        <v>3.4197940484879434</v>
      </c>
      <c r="F6685" s="132">
        <v>40.878341216587835</v>
      </c>
      <c r="G6685" s="92">
        <v>83.933082580566406</v>
      </c>
      <c r="H6685" s="91">
        <v>61.057723999023438</v>
      </c>
      <c r="I6685" s="90">
        <v>77.743217468261719</v>
      </c>
    </row>
    <row r="6686" spans="1:9">
      <c r="A6686" s="65" t="s">
        <v>2008</v>
      </c>
      <c r="B6686" s="65" t="s">
        <v>2007</v>
      </c>
      <c r="C6686" s="131">
        <v>1.4410000000000001</v>
      </c>
      <c r="D6686" s="132">
        <v>2.0764811038970947</v>
      </c>
      <c r="E6686" s="132">
        <v>3.6984786438752133</v>
      </c>
      <c r="F6686" s="132">
        <v>41.029209621993125</v>
      </c>
      <c r="G6686" s="92">
        <v>84.936660766601563</v>
      </c>
      <c r="H6686" s="91">
        <v>61.835475921630859</v>
      </c>
      <c r="I6686" s="90">
        <v>78.685691833496094</v>
      </c>
    </row>
    <row r="6687" spans="1:9">
      <c r="A6687" s="65" t="s">
        <v>2006</v>
      </c>
      <c r="B6687" s="65" t="s">
        <v>2005</v>
      </c>
      <c r="C6687" s="131">
        <v>1.395</v>
      </c>
      <c r="D6687" s="132">
        <v>1.946025013923645</v>
      </c>
      <c r="E6687" s="132">
        <v>2.391408588537121</v>
      </c>
      <c r="F6687" s="132">
        <v>37.623234463276837</v>
      </c>
      <c r="G6687" s="92">
        <v>85.943191528320313</v>
      </c>
      <c r="H6687" s="91">
        <v>61.287799835205078</v>
      </c>
      <c r="I6687" s="90">
        <v>79.27166748046875</v>
      </c>
    </row>
    <row r="6688" spans="1:9">
      <c r="A6688" s="65" t="s">
        <v>2004</v>
      </c>
      <c r="B6688" s="65" t="s">
        <v>2003</v>
      </c>
      <c r="C6688" s="131">
        <v>1.2050000000000001</v>
      </c>
      <c r="D6688" s="132">
        <v>1.4520250558853149</v>
      </c>
      <c r="E6688" s="132">
        <v>4.4009466003548878</v>
      </c>
      <c r="F6688" s="132">
        <v>33.266607729224553</v>
      </c>
      <c r="G6688" s="92">
        <v>81.839569091796875</v>
      </c>
      <c r="H6688" s="91">
        <v>57.763618469238281</v>
      </c>
      <c r="I6688" s="90">
        <v>75.324836730957031</v>
      </c>
    </row>
    <row r="6689" spans="1:9">
      <c r="A6689" s="65" t="s">
        <v>2002</v>
      </c>
      <c r="B6689" s="65" t="s">
        <v>2001</v>
      </c>
      <c r="C6689" s="131">
        <v>2.4020000000000001</v>
      </c>
      <c r="D6689" s="132">
        <v>5.7696042060852051</v>
      </c>
      <c r="E6689" s="132">
        <v>3.7106515369164579</v>
      </c>
      <c r="F6689" s="132">
        <v>46.524498430462671</v>
      </c>
      <c r="G6689" s="92">
        <v>87.68359375</v>
      </c>
      <c r="H6689" s="91">
        <v>65.175003051757813</v>
      </c>
      <c r="I6689" s="90">
        <v>81.592971801757813</v>
      </c>
    </row>
    <row r="6690" spans="1:9">
      <c r="A6690" s="65" t="s">
        <v>2000</v>
      </c>
      <c r="B6690" s="65" t="s">
        <v>1999</v>
      </c>
      <c r="C6690" s="131">
        <v>2.1480000000000001</v>
      </c>
      <c r="D6690" s="132">
        <v>4.6139039993286133</v>
      </c>
      <c r="E6690" s="132">
        <v>3.3665327496486319</v>
      </c>
      <c r="F6690" s="132">
        <v>36.935799782372143</v>
      </c>
      <c r="G6690" s="92">
        <v>85.629508972167969</v>
      </c>
      <c r="H6690" s="91">
        <v>61.080730438232422</v>
      </c>
      <c r="I6690" s="90">
        <v>78.986831665039063</v>
      </c>
    </row>
    <row r="6691" spans="1:9">
      <c r="A6691" s="65" t="s">
        <v>1998</v>
      </c>
      <c r="B6691" s="65" t="s">
        <v>1997</v>
      </c>
      <c r="C6691" s="131">
        <v>1.8109999999999999</v>
      </c>
      <c r="D6691" s="132">
        <v>3.2797210216522217</v>
      </c>
      <c r="E6691" s="132">
        <v>4.2221316765187433</v>
      </c>
      <c r="F6691" s="132">
        <v>34.645719374125427</v>
      </c>
      <c r="G6691" s="92">
        <v>83.376457214355469</v>
      </c>
      <c r="H6691" s="91">
        <v>59.129737854003906</v>
      </c>
      <c r="I6691" s="90">
        <v>76.815513610839844</v>
      </c>
    </row>
    <row r="6692" spans="1:9">
      <c r="A6692" s="65" t="s">
        <v>1996</v>
      </c>
      <c r="B6692" s="65" t="s">
        <v>1995</v>
      </c>
      <c r="C6692" s="131">
        <v>2.0609999999999999</v>
      </c>
      <c r="D6692" s="132">
        <v>4.2477211952209473</v>
      </c>
      <c r="E6692" s="132">
        <v>3.4949370749449749</v>
      </c>
      <c r="F6692" s="132">
        <v>37.149682251475262</v>
      </c>
      <c r="G6692" s="92">
        <v>85.357307434082031</v>
      </c>
      <c r="H6692" s="91">
        <v>60.987785339355469</v>
      </c>
      <c r="I6692" s="90">
        <v>78.763137817382813</v>
      </c>
    </row>
    <row r="6693" spans="1:9">
      <c r="A6693" s="65" t="s">
        <v>1994</v>
      </c>
      <c r="B6693" s="65" t="s">
        <v>1993</v>
      </c>
      <c r="C6693" s="131">
        <v>5.1639999999999997</v>
      </c>
      <c r="D6693" s="132">
        <v>26.666896820068359</v>
      </c>
      <c r="E6693" s="132">
        <v>3.8650640749188097</v>
      </c>
      <c r="F6693" s="132">
        <v>39.132243684992574</v>
      </c>
      <c r="G6693" s="92">
        <v>90.121070861816406</v>
      </c>
      <c r="H6693" s="91">
        <v>64.552474975585938</v>
      </c>
      <c r="I6693" s="90">
        <v>83.202438354492188</v>
      </c>
    </row>
    <row r="6694" spans="1:9">
      <c r="A6694" s="65" t="s">
        <v>1992</v>
      </c>
      <c r="B6694" s="65" t="s">
        <v>1991</v>
      </c>
      <c r="C6694" s="131">
        <v>2.6139999999999999</v>
      </c>
      <c r="D6694" s="132">
        <v>6.8329958915710449</v>
      </c>
      <c r="E6694" s="132">
        <v>2.9426204480820299</v>
      </c>
      <c r="F6694" s="132">
        <v>39.621113689095125</v>
      </c>
      <c r="G6694" s="92">
        <v>87.565208435058594</v>
      </c>
      <c r="H6694" s="91">
        <v>63.011085510253906</v>
      </c>
      <c r="I6694" s="90">
        <v>80.921089172363281</v>
      </c>
    </row>
    <row r="6695" spans="1:9">
      <c r="A6695" s="65" t="s">
        <v>1990</v>
      </c>
      <c r="B6695" s="65" t="s">
        <v>1989</v>
      </c>
      <c r="C6695" s="131">
        <v>3.2429999999999999</v>
      </c>
      <c r="D6695" s="132">
        <v>10.517048835754395</v>
      </c>
      <c r="E6695" s="132">
        <v>3.4011630945763827</v>
      </c>
      <c r="F6695" s="132">
        <v>43.788959369106806</v>
      </c>
      <c r="G6695" s="92">
        <v>88.840141296386719</v>
      </c>
      <c r="H6695" s="91">
        <v>65.079719543457031</v>
      </c>
      <c r="I6695" s="90">
        <v>82.410789489746094</v>
      </c>
    </row>
    <row r="6696" spans="1:9">
      <c r="A6696" s="65" t="s">
        <v>1988</v>
      </c>
      <c r="B6696" s="65" t="s">
        <v>1987</v>
      </c>
      <c r="C6696" s="131">
        <v>3.895</v>
      </c>
      <c r="D6696" s="132">
        <v>15.171025276184082</v>
      </c>
      <c r="E6696" s="132">
        <v>3.7235617844785351</v>
      </c>
      <c r="F6696" s="132">
        <v>43.651234567901234</v>
      </c>
      <c r="G6696" s="92">
        <v>89.374427795410156</v>
      </c>
      <c r="H6696" s="91">
        <v>65.415962219238281</v>
      </c>
      <c r="I6696" s="90">
        <v>82.891487121582031</v>
      </c>
    </row>
    <row r="6697" spans="1:9">
      <c r="A6697" s="65" t="s">
        <v>1986</v>
      </c>
      <c r="B6697" s="65" t="s">
        <v>1985</v>
      </c>
      <c r="C6697" s="131">
        <v>4.9429999999999996</v>
      </c>
      <c r="D6697" s="132">
        <v>24.433248519897461</v>
      </c>
      <c r="E6697" s="132">
        <v>3.4663358901574419</v>
      </c>
      <c r="F6697" s="132">
        <v>34.512174989682215</v>
      </c>
      <c r="G6697" s="92">
        <v>89.317436218261719</v>
      </c>
      <c r="H6697" s="91">
        <v>62.678844451904297</v>
      </c>
      <c r="I6697" s="90">
        <v>82.109275817871094</v>
      </c>
    </row>
    <row r="6698" spans="1:9">
      <c r="A6698" s="65" t="s">
        <v>1984</v>
      </c>
      <c r="B6698" s="65" t="s">
        <v>1983</v>
      </c>
      <c r="C6698" s="131">
        <v>4.8129999999999997</v>
      </c>
      <c r="D6698" s="132">
        <v>23.164968490600586</v>
      </c>
      <c r="E6698" s="132">
        <v>3.4562193316978616</v>
      </c>
      <c r="F6698" s="132">
        <v>32.116951142418493</v>
      </c>
      <c r="G6698" s="92">
        <v>88.60015869140625</v>
      </c>
      <c r="H6698" s="91">
        <v>61.549385070800781</v>
      </c>
      <c r="I6698" s="90">
        <v>81.280464172363281</v>
      </c>
    </row>
    <row r="6699" spans="1:9">
      <c r="A6699" s="65" t="s">
        <v>1982</v>
      </c>
      <c r="B6699" s="65" t="s">
        <v>1981</v>
      </c>
      <c r="C6699" s="131">
        <v>5.6420000000000003</v>
      </c>
      <c r="D6699" s="132">
        <v>31.832164764404297</v>
      </c>
      <c r="E6699" s="132">
        <v>0.3661984684941611</v>
      </c>
      <c r="F6699" s="132">
        <v>39.940517131575596</v>
      </c>
      <c r="G6699" s="92">
        <v>95.946640014648438</v>
      </c>
      <c r="H6699" s="91">
        <v>67.862388610839844</v>
      </c>
      <c r="I6699" s="90">
        <v>88.347297668457031</v>
      </c>
    </row>
    <row r="6700" spans="1:9">
      <c r="A6700" s="65" t="s">
        <v>1980</v>
      </c>
      <c r="B6700" s="65" t="s">
        <v>1979</v>
      </c>
      <c r="C6700" s="131">
        <v>7.8730000000000002</v>
      </c>
      <c r="D6700" s="132">
        <v>61.984130859375</v>
      </c>
      <c r="E6700" s="132">
        <v>-0.17862285845221901</v>
      </c>
      <c r="F6700" s="132">
        <v>48.163983585858588</v>
      </c>
      <c r="G6700" s="92">
        <v>101.8447265625</v>
      </c>
      <c r="H6700" s="91">
        <v>73.554771423339844</v>
      </c>
      <c r="I6700" s="90">
        <v>94.189720153808594</v>
      </c>
    </row>
    <row r="6701" spans="1:9">
      <c r="A6701" s="65" t="s">
        <v>1978</v>
      </c>
      <c r="B6701" s="65" t="s">
        <v>1977</v>
      </c>
      <c r="C6701" s="131">
        <v>11.279</v>
      </c>
      <c r="D6701" s="132">
        <v>127.21584320068359</v>
      </c>
      <c r="E6701" s="132">
        <v>-9.0620156221558293E-2</v>
      </c>
      <c r="F6701" s="132">
        <v>43.019643672910007</v>
      </c>
      <c r="G6701" s="92">
        <v>105.37227630615234</v>
      </c>
      <c r="H6701" s="91">
        <v>73.552001953125</v>
      </c>
      <c r="I6701" s="90">
        <v>96.762001037597656</v>
      </c>
    </row>
    <row r="6702" spans="1:9">
      <c r="A6702" s="65" t="s">
        <v>1976</v>
      </c>
      <c r="B6702" s="65" t="s">
        <v>1975</v>
      </c>
      <c r="C6702" s="131">
        <v>11.365</v>
      </c>
      <c r="D6702" s="132">
        <v>129.16322326660156</v>
      </c>
      <c r="E6702" s="132">
        <v>2.8981848208344596</v>
      </c>
      <c r="F6702" s="132">
        <v>41.327759494796766</v>
      </c>
      <c r="G6702" s="92">
        <v>100.90901947021484</v>
      </c>
      <c r="H6702" s="91">
        <v>70.703804016113281</v>
      </c>
      <c r="I6702" s="90">
        <v>92.735763549804688</v>
      </c>
    </row>
    <row r="6703" spans="1:9">
      <c r="A6703" s="65" t="s">
        <v>1974</v>
      </c>
      <c r="B6703" s="65" t="s">
        <v>1973</v>
      </c>
      <c r="C6703" s="131">
        <v>10.614000000000001</v>
      </c>
      <c r="D6703" s="132">
        <v>112.65699768066406</v>
      </c>
      <c r="E6703" s="132">
        <v>2.7627333178218616</v>
      </c>
      <c r="F6703" s="132">
        <v>40.185990029400486</v>
      </c>
      <c r="G6703" s="92">
        <v>99.81536865234375</v>
      </c>
      <c r="H6703" s="91">
        <v>69.873626708984375</v>
      </c>
      <c r="I6703" s="90">
        <v>91.713409423828125</v>
      </c>
    </row>
    <row r="6704" spans="1:9">
      <c r="A6704" s="65" t="s">
        <v>1972</v>
      </c>
      <c r="B6704" s="65" t="s">
        <v>1971</v>
      </c>
      <c r="C6704" s="131">
        <v>10.439</v>
      </c>
      <c r="D6704" s="132">
        <v>108.97271728515625</v>
      </c>
      <c r="E6704" s="132">
        <v>2.8294489438937003</v>
      </c>
      <c r="F6704" s="132">
        <v>39.864208473674879</v>
      </c>
      <c r="G6704" s="92">
        <v>99.407806396484375</v>
      </c>
      <c r="H6704" s="91">
        <v>69.580757141113281</v>
      </c>
      <c r="I6704" s="90">
        <v>91.336875915527344</v>
      </c>
    </row>
    <row r="6705" spans="1:9">
      <c r="A6705" s="65" t="s">
        <v>1970</v>
      </c>
      <c r="B6705" s="65" t="s">
        <v>1969</v>
      </c>
      <c r="C6705" s="131">
        <v>10.867000000000001</v>
      </c>
      <c r="D6705" s="132">
        <v>118.09169006347656</v>
      </c>
      <c r="E6705" s="132">
        <v>2.104448485247103</v>
      </c>
      <c r="F6705" s="132">
        <v>42.233540732166112</v>
      </c>
      <c r="G6705" s="92">
        <v>101.54547119140625</v>
      </c>
      <c r="H6705" s="91">
        <v>71.377296447753906</v>
      </c>
      <c r="I6705" s="90">
        <v>93.382240295410156</v>
      </c>
    </row>
    <row r="6706" spans="1:9">
      <c r="A6706" s="65" t="s">
        <v>1968</v>
      </c>
      <c r="B6706" s="65" t="s">
        <v>1967</v>
      </c>
      <c r="C6706" s="131">
        <v>14.881</v>
      </c>
      <c r="D6706" s="132">
        <v>221.44416809082031</v>
      </c>
      <c r="E6706" s="132">
        <v>2.6091211111783781</v>
      </c>
      <c r="F6706" s="132">
        <v>41.221300138312586</v>
      </c>
      <c r="G6706" s="92">
        <v>105.92282104492188</v>
      </c>
      <c r="H6706" s="91">
        <v>72.561004638671875</v>
      </c>
      <c r="I6706" s="90">
        <v>96.895416259765625</v>
      </c>
    </row>
    <row r="6707" spans="1:9">
      <c r="A6707" s="65" t="s">
        <v>1966</v>
      </c>
      <c r="B6707" s="65" t="s">
        <v>1965</v>
      </c>
      <c r="C6707" s="131">
        <v>13.209</v>
      </c>
      <c r="D6707" s="132">
        <v>174.47767639160156</v>
      </c>
      <c r="E6707" s="132">
        <v>0.3676930959701577</v>
      </c>
      <c r="F6707" s="132">
        <v>45.610278717576932</v>
      </c>
      <c r="G6707" s="92">
        <v>107.88933563232422</v>
      </c>
      <c r="H6707" s="91">
        <v>75.336090087890625</v>
      </c>
      <c r="I6707" s="90">
        <v>99.080726623535156</v>
      </c>
    </row>
    <row r="6708" spans="1:9">
      <c r="A6708" s="65" t="s">
        <v>1964</v>
      </c>
      <c r="B6708" s="65" t="s">
        <v>1963</v>
      </c>
      <c r="C6708" s="131">
        <v>13.614000000000001</v>
      </c>
      <c r="D6708" s="132">
        <v>185.34100341796875</v>
      </c>
      <c r="E6708" s="132">
        <v>0.97951066749506266</v>
      </c>
      <c r="F6708" s="132">
        <v>47.576510796955105</v>
      </c>
      <c r="G6708" s="92">
        <v>107.99654388427734</v>
      </c>
      <c r="H6708" s="91">
        <v>75.916648864746094</v>
      </c>
      <c r="I6708" s="90">
        <v>99.316017150878906</v>
      </c>
    </row>
    <row r="6709" spans="1:9">
      <c r="A6709" s="65" t="s">
        <v>1962</v>
      </c>
      <c r="B6709" s="65" t="s">
        <v>1961</v>
      </c>
      <c r="C6709" s="131">
        <v>15.391</v>
      </c>
      <c r="D6709" s="132">
        <v>236.88287353515625</v>
      </c>
      <c r="E6709" s="132">
        <v>1.940193478820758</v>
      </c>
      <c r="F6709" s="132">
        <v>44.082543155847311</v>
      </c>
      <c r="G6709" s="92">
        <v>108.14562225341797</v>
      </c>
      <c r="H6709" s="91">
        <v>74.459930419921875</v>
      </c>
      <c r="I6709" s="90">
        <v>99.03057861328125</v>
      </c>
    </row>
    <row r="6710" spans="1:9">
      <c r="A6710" s="65" t="s">
        <v>1960</v>
      </c>
      <c r="B6710" s="65" t="s">
        <v>1959</v>
      </c>
      <c r="C6710" s="131">
        <v>18.908000000000001</v>
      </c>
      <c r="D6710" s="132">
        <v>357.512451171875</v>
      </c>
      <c r="E6710" s="132">
        <v>-9.6820694182800676E-2</v>
      </c>
      <c r="F6710" s="132">
        <v>43.817237969676995</v>
      </c>
      <c r="G6710" s="92">
        <v>115.22112274169922</v>
      </c>
      <c r="H6710" s="91">
        <v>76.804878234863281</v>
      </c>
      <c r="I6710" s="90">
        <v>104.82603454589844</v>
      </c>
    </row>
    <row r="6711" spans="1:9">
      <c r="A6711" s="65" t="s">
        <v>1958</v>
      </c>
      <c r="B6711" s="65" t="s">
        <v>1957</v>
      </c>
      <c r="C6711" s="131">
        <v>13.699</v>
      </c>
      <c r="D6711" s="132">
        <v>187.66259765625</v>
      </c>
      <c r="E6711" s="132">
        <v>1.2800342954478763</v>
      </c>
      <c r="F6711" s="132">
        <v>42.451939037271764</v>
      </c>
      <c r="G6711" s="92">
        <v>106.54466247558594</v>
      </c>
      <c r="H6711" s="91">
        <v>73.554275512695313</v>
      </c>
      <c r="I6711" s="90">
        <v>97.617767333984375</v>
      </c>
    </row>
    <row r="6712" spans="1:9">
      <c r="A6712" s="65" t="s">
        <v>1956</v>
      </c>
      <c r="B6712" s="65" t="s">
        <v>1955</v>
      </c>
      <c r="C6712" s="131">
        <v>16.492000000000001</v>
      </c>
      <c r="D6712" s="132">
        <v>271.98605346679688</v>
      </c>
      <c r="E6712" s="132">
        <v>2.6795639983735686</v>
      </c>
      <c r="F6712" s="132">
        <v>40.088898783021669</v>
      </c>
      <c r="G6712" s="92">
        <v>107.58779907226563</v>
      </c>
      <c r="H6712" s="91">
        <v>72.593292236328125</v>
      </c>
      <c r="I6712" s="90">
        <v>98.118606567382813</v>
      </c>
    </row>
    <row r="6713" spans="1:9">
      <c r="A6713" s="65" t="s">
        <v>1954</v>
      </c>
      <c r="B6713" s="65" t="s">
        <v>1953</v>
      </c>
      <c r="C6713" s="131">
        <v>20.773</v>
      </c>
      <c r="D6713" s="132">
        <v>431.51751708984375</v>
      </c>
      <c r="E6713" s="132">
        <v>0.37492170627562776</v>
      </c>
      <c r="F6713" s="132">
        <v>42.936182669789225</v>
      </c>
      <c r="G6713" s="92">
        <v>116.49679565429688</v>
      </c>
      <c r="H6713" s="91">
        <v>76.348136901855469</v>
      </c>
      <c r="I6713" s="90">
        <v>105.6329345703125</v>
      </c>
    </row>
    <row r="6714" spans="1:9">
      <c r="A6714" s="65" t="s">
        <v>1952</v>
      </c>
      <c r="B6714" s="65" t="s">
        <v>1951</v>
      </c>
      <c r="C6714" s="131">
        <v>13.531000000000001</v>
      </c>
      <c r="D6714" s="132">
        <v>183.08796691894531</v>
      </c>
      <c r="E6714" s="132">
        <v>1.7526059128769231</v>
      </c>
      <c r="F6714" s="132">
        <v>37.186781364449367</v>
      </c>
      <c r="G6714" s="92">
        <v>104.48957061767578</v>
      </c>
      <c r="H6714" s="91">
        <v>70.891464233398438</v>
      </c>
      <c r="I6714" s="90">
        <v>95.398231506347656</v>
      </c>
    </row>
    <row r="6715" spans="1:9">
      <c r="A6715" s="65" t="s">
        <v>1950</v>
      </c>
      <c r="B6715" s="65" t="s">
        <v>1949</v>
      </c>
      <c r="C6715" s="131">
        <v>14.375999999999999</v>
      </c>
      <c r="D6715" s="132">
        <v>206.66937255859375</v>
      </c>
      <c r="E6715" s="132">
        <v>1.499849592372885</v>
      </c>
      <c r="F6715" s="132">
        <v>43.644773269689736</v>
      </c>
      <c r="G6715" s="92">
        <v>107.37660217285156</v>
      </c>
      <c r="H6715" s="91">
        <v>74.196464538574219</v>
      </c>
      <c r="I6715" s="90">
        <v>98.398361206054688</v>
      </c>
    </row>
    <row r="6716" spans="1:9">
      <c r="A6716" s="65" t="s">
        <v>1948</v>
      </c>
      <c r="B6716" s="65" t="s">
        <v>1947</v>
      </c>
      <c r="C6716" s="131">
        <v>8.2620000000000005</v>
      </c>
      <c r="D6716" s="132">
        <v>68.260643005371094</v>
      </c>
      <c r="E6716" s="132">
        <v>-0.52466263730663287</v>
      </c>
      <c r="F6716" s="132">
        <v>46.844226579520701</v>
      </c>
      <c r="G6716" s="92">
        <v>102.60066223144531</v>
      </c>
      <c r="H6716" s="91">
        <v>73.531806945800781</v>
      </c>
      <c r="I6716" s="90">
        <v>94.734893798828125</v>
      </c>
    </row>
    <row r="6717" spans="1:9">
      <c r="A6717" s="65" t="s">
        <v>1946</v>
      </c>
      <c r="B6717" s="65" t="s">
        <v>1945</v>
      </c>
      <c r="C6717" s="131">
        <v>6.0979999999999999</v>
      </c>
      <c r="D6717" s="132">
        <v>37.185604095458984</v>
      </c>
      <c r="E6717" s="132">
        <v>-0.40899674898775373</v>
      </c>
      <c r="F6717" s="132">
        <v>45.889722430607655</v>
      </c>
      <c r="G6717" s="92">
        <v>99.045799255371094</v>
      </c>
      <c r="H6717" s="91">
        <v>71.347434997558594</v>
      </c>
      <c r="I6717" s="90">
        <v>91.550872802734375</v>
      </c>
    </row>
    <row r="6718" spans="1:9">
      <c r="A6718" s="65" t="s">
        <v>1944</v>
      </c>
      <c r="B6718" s="65" t="s">
        <v>1943</v>
      </c>
      <c r="C6718" s="131">
        <v>4.1760000000000002</v>
      </c>
      <c r="D6718" s="132">
        <v>17.438976287841797</v>
      </c>
      <c r="E6718" s="132">
        <v>2.641598777889671</v>
      </c>
      <c r="F6718" s="132">
        <v>42.578705148205927</v>
      </c>
      <c r="G6718" s="92">
        <v>91.093330383300781</v>
      </c>
      <c r="H6718" s="91">
        <v>66.012107849121094</v>
      </c>
      <c r="I6718" s="90">
        <v>84.30657958984375</v>
      </c>
    </row>
    <row r="6719" spans="1:9">
      <c r="A6719" s="65" t="s">
        <v>1942</v>
      </c>
      <c r="B6719" s="65" t="s">
        <v>1941</v>
      </c>
      <c r="C6719" s="131">
        <v>2.6869999999999998</v>
      </c>
      <c r="D6719" s="132">
        <v>7.2199687957763672</v>
      </c>
      <c r="E6719" s="132">
        <v>4.3970489711147837E-2</v>
      </c>
      <c r="F6719" s="132">
        <v>45.421602191030466</v>
      </c>
      <c r="G6719" s="92">
        <v>93.048576354980469</v>
      </c>
      <c r="H6719" s="91">
        <v>67.666229248046875</v>
      </c>
      <c r="I6719" s="90">
        <v>86.180343627929688</v>
      </c>
    </row>
    <row r="6720" spans="1:9">
      <c r="A6720" s="65" t="s">
        <v>1940</v>
      </c>
      <c r="B6720" s="65" t="s">
        <v>1939</v>
      </c>
      <c r="C6720" s="131">
        <v>4.3179999999999996</v>
      </c>
      <c r="D6720" s="132">
        <v>18.645124435424805</v>
      </c>
      <c r="E6720" s="132">
        <v>2.3939839279931823</v>
      </c>
      <c r="F6720" s="132">
        <v>40.648912700913961</v>
      </c>
      <c r="G6720" s="92">
        <v>91.231689453125</v>
      </c>
      <c r="H6720" s="91">
        <v>65.503013610839844</v>
      </c>
      <c r="I6720" s="90">
        <v>84.269744873046875</v>
      </c>
    </row>
    <row r="6721" spans="1:9">
      <c r="A6721" s="65" t="s">
        <v>1938</v>
      </c>
      <c r="B6721" s="65" t="s">
        <v>1937</v>
      </c>
      <c r="C6721" s="131">
        <v>4.141</v>
      </c>
      <c r="D6721" s="132">
        <v>17.147880554199219</v>
      </c>
      <c r="E6721" s="132">
        <v>0.25924352993309552</v>
      </c>
      <c r="F6721" s="132">
        <v>46.731095470131748</v>
      </c>
      <c r="G6721" s="92">
        <v>95.31396484375</v>
      </c>
      <c r="H6721" s="91">
        <v>69.482749938964844</v>
      </c>
      <c r="I6721" s="90">
        <v>88.324272155761719</v>
      </c>
    </row>
    <row r="6722" spans="1:9">
      <c r="A6722" s="65" t="s">
        <v>1936</v>
      </c>
      <c r="B6722" s="65" t="s">
        <v>1935</v>
      </c>
      <c r="C6722" s="131">
        <v>4.6879999999999997</v>
      </c>
      <c r="D6722" s="132">
        <v>21.977344512939453</v>
      </c>
      <c r="E6722" s="132">
        <v>2.0633059357585903</v>
      </c>
      <c r="F6722" s="132">
        <v>40.39056561591773</v>
      </c>
      <c r="G6722" s="92">
        <v>92.208442687988281</v>
      </c>
      <c r="H6722" s="91">
        <v>65.97369384765625</v>
      </c>
      <c r="I6722" s="90">
        <v>85.10955810546875</v>
      </c>
    </row>
    <row r="6723" spans="1:9">
      <c r="A6723" s="65" t="s">
        <v>1734</v>
      </c>
      <c r="B6723" s="65" t="s">
        <v>1733</v>
      </c>
      <c r="C6723" s="131">
        <v>19.437000000000001</v>
      </c>
      <c r="D6723" s="132">
        <v>377.79696655273438</v>
      </c>
      <c r="E6723" s="132">
        <v>-0.50082536214017837</v>
      </c>
      <c r="F6723" s="132">
        <v>42.853705953827458</v>
      </c>
      <c r="G6723" s="92">
        <v>116.18978118896484</v>
      </c>
      <c r="H6723" s="91">
        <v>76.781120300292969</v>
      </c>
      <c r="I6723" s="90">
        <v>105.52615356445313</v>
      </c>
    </row>
    <row r="6724" spans="1:9">
      <c r="A6724" s="65" t="s">
        <v>1732</v>
      </c>
      <c r="B6724" s="65" t="s">
        <v>1731</v>
      </c>
      <c r="C6724" s="131">
        <v>15.22</v>
      </c>
      <c r="D6724" s="132">
        <v>231.64840698242188</v>
      </c>
      <c r="E6724" s="132">
        <v>0.67317938826925616</v>
      </c>
      <c r="F6724" s="132">
        <v>41.807843137254899</v>
      </c>
      <c r="G6724" s="92">
        <v>109.20619201660156</v>
      </c>
      <c r="H6724" s="91">
        <v>74.350875854492188</v>
      </c>
      <c r="I6724" s="90">
        <v>99.774658203125</v>
      </c>
    </row>
    <row r="6725" spans="1:9">
      <c r="A6725" s="65" t="s">
        <v>1730</v>
      </c>
      <c r="B6725" s="65" t="s">
        <v>1729</v>
      </c>
      <c r="C6725" s="131">
        <v>16.847999999999999</v>
      </c>
      <c r="D6725" s="132">
        <v>283.8551025390625</v>
      </c>
      <c r="E6725" s="132">
        <v>3.5174141043048861</v>
      </c>
      <c r="F6725" s="132">
        <v>43.125403225806451</v>
      </c>
      <c r="G6725" s="92">
        <v>107.52122497558594</v>
      </c>
      <c r="H6725" s="91">
        <v>73.38323974609375</v>
      </c>
      <c r="I6725" s="90">
        <v>98.283798217773438</v>
      </c>
    </row>
    <row r="6726" spans="1:9">
      <c r="A6726" s="65" t="s">
        <v>1728</v>
      </c>
      <c r="B6726" s="65" t="s">
        <v>1727</v>
      </c>
      <c r="C6726" s="131">
        <v>18.241</v>
      </c>
      <c r="D6726" s="132">
        <v>332.73406982421875</v>
      </c>
      <c r="E6726" s="132">
        <v>3.8442141719687366</v>
      </c>
      <c r="F6726" s="132">
        <v>38.924922043655556</v>
      </c>
      <c r="G6726" s="92">
        <v>107.80397796630859</v>
      </c>
      <c r="H6726" s="91">
        <v>71.714546203613281</v>
      </c>
      <c r="I6726" s="90">
        <v>98.038505554199219</v>
      </c>
    </row>
    <row r="6727" spans="1:9">
      <c r="A6727" s="65" t="s">
        <v>1726</v>
      </c>
      <c r="B6727" s="65" t="s">
        <v>1725</v>
      </c>
      <c r="C6727" s="131">
        <v>19.256</v>
      </c>
      <c r="D6727" s="132">
        <v>370.79354858398438</v>
      </c>
      <c r="E6727" s="132">
        <v>-0.35681945866463227</v>
      </c>
      <c r="F6727" s="132">
        <v>45.196808510638299</v>
      </c>
      <c r="G6727" s="92">
        <v>116.29891204833984</v>
      </c>
      <c r="H6727" s="91">
        <v>77.643974304199219</v>
      </c>
      <c r="I6727" s="90">
        <v>105.83924102783203</v>
      </c>
    </row>
    <row r="6728" spans="1:9">
      <c r="A6728" s="65" t="s">
        <v>1724</v>
      </c>
      <c r="B6728" s="65" t="s">
        <v>1723</v>
      </c>
      <c r="C6728" s="131">
        <v>18.440999999999999</v>
      </c>
      <c r="D6728" s="132">
        <v>340.07049560546875</v>
      </c>
      <c r="E6728" s="132">
        <v>-0.16697822831189982</v>
      </c>
      <c r="F6728" s="132">
        <v>43.426202321724709</v>
      </c>
      <c r="G6728" s="92">
        <v>114.6842041015625</v>
      </c>
      <c r="H6728" s="91">
        <v>76.596244812011719</v>
      </c>
      <c r="I6728" s="90">
        <v>104.37795257568359</v>
      </c>
    </row>
    <row r="6729" spans="1:9">
      <c r="A6729" s="65" t="s">
        <v>1722</v>
      </c>
      <c r="B6729" s="65" t="s">
        <v>1721</v>
      </c>
      <c r="C6729" s="131">
        <v>18.172000000000001</v>
      </c>
      <c r="D6729" s="132">
        <v>330.22158813476563</v>
      </c>
      <c r="E6729" s="132">
        <v>3.2400789845955451</v>
      </c>
      <c r="F6729" s="132">
        <v>39.48805715504372</v>
      </c>
      <c r="G6729" s="92">
        <v>108.69715118408203</v>
      </c>
      <c r="H6729" s="91">
        <v>72.37896728515625</v>
      </c>
      <c r="I6729" s="90">
        <v>98.869781494140625</v>
      </c>
    </row>
    <row r="6730" spans="1:9">
      <c r="A6730" s="65" t="s">
        <v>1720</v>
      </c>
      <c r="B6730" s="65" t="s">
        <v>1719</v>
      </c>
      <c r="C6730" s="131">
        <v>21.277999999999999</v>
      </c>
      <c r="D6730" s="132">
        <v>452.7532958984375</v>
      </c>
      <c r="E6730" s="132">
        <v>2.9887401435521408</v>
      </c>
      <c r="F6730" s="132">
        <v>46.529365904365903</v>
      </c>
      <c r="G6730" s="92">
        <v>114.18224334716797</v>
      </c>
      <c r="H6730" s="91">
        <v>76.014854431152344</v>
      </c>
      <c r="I6730" s="90">
        <v>103.8544921875</v>
      </c>
    </row>
    <row r="6731" spans="1:9">
      <c r="A6731" s="65" t="s">
        <v>1718</v>
      </c>
      <c r="B6731" s="65" t="s">
        <v>1717</v>
      </c>
      <c r="C6731" s="131">
        <v>21.1</v>
      </c>
      <c r="D6731" s="132">
        <v>445.20999145507813</v>
      </c>
      <c r="E6731" s="132">
        <v>2.8606441794678821</v>
      </c>
      <c r="F6731" s="132">
        <v>38.160081282456538</v>
      </c>
      <c r="G6731" s="92">
        <v>112.30307006835938</v>
      </c>
      <c r="H6731" s="91">
        <v>72.531623840332031</v>
      </c>
      <c r="I6731" s="90">
        <v>101.54128265380859</v>
      </c>
    </row>
    <row r="6732" spans="1:9">
      <c r="A6732" s="65" t="s">
        <v>1716</v>
      </c>
      <c r="B6732" s="65" t="s">
        <v>1715</v>
      </c>
      <c r="C6732" s="131">
        <v>23.536000000000001</v>
      </c>
      <c r="D6732" s="132">
        <v>553.94329833984375</v>
      </c>
      <c r="E6732" s="132">
        <v>-0.57169164200441702</v>
      </c>
      <c r="F6732" s="132">
        <v>43.788952225841477</v>
      </c>
      <c r="G6732" s="92">
        <v>121.01747894287109</v>
      </c>
      <c r="H6732" s="91">
        <v>77.464645385742188</v>
      </c>
      <c r="I6732" s="90">
        <v>109.23247528076172</v>
      </c>
    </row>
    <row r="6733" spans="1:9">
      <c r="A6733" s="65" t="s">
        <v>1714</v>
      </c>
      <c r="B6733" s="65" t="s">
        <v>1713</v>
      </c>
      <c r="C6733" s="131">
        <v>17.381</v>
      </c>
      <c r="D6733" s="132">
        <v>302.09915161132813</v>
      </c>
      <c r="E6733" s="132">
        <v>1.4465318049748204</v>
      </c>
      <c r="F6733" s="132">
        <v>43.466720451795076</v>
      </c>
      <c r="G6733" s="92">
        <v>111.15758514404297</v>
      </c>
      <c r="H6733" s="91">
        <v>75.185569763183594</v>
      </c>
      <c r="I6733" s="90">
        <v>101.42388916015625</v>
      </c>
    </row>
    <row r="6734" spans="1:9">
      <c r="A6734" s="65" t="s">
        <v>1712</v>
      </c>
      <c r="B6734" s="65" t="s">
        <v>1711</v>
      </c>
      <c r="C6734" s="131">
        <v>14.917</v>
      </c>
      <c r="D6734" s="132">
        <v>222.51689147949219</v>
      </c>
      <c r="E6734" s="132">
        <v>0.33358160785781538</v>
      </c>
      <c r="F6734" s="132">
        <v>40.054347826086953</v>
      </c>
      <c r="G6734" s="92">
        <v>108.90985107421875</v>
      </c>
      <c r="H6734" s="91">
        <v>73.735671997070313</v>
      </c>
      <c r="I6734" s="90">
        <v>99.392036437988281</v>
      </c>
    </row>
    <row r="6735" spans="1:9">
      <c r="A6735" s="65" t="s">
        <v>1710</v>
      </c>
      <c r="B6735" s="65" t="s">
        <v>1709</v>
      </c>
      <c r="C6735" s="131">
        <v>16.350999999999999</v>
      </c>
      <c r="D6735" s="132">
        <v>267.35519409179688</v>
      </c>
      <c r="E6735" s="132">
        <v>-0.724411853530181</v>
      </c>
      <c r="F6735" s="132">
        <v>45.932399137665534</v>
      </c>
      <c r="G6735" s="92">
        <v>113.50200653076172</v>
      </c>
      <c r="H6735" s="91">
        <v>77.516654968261719</v>
      </c>
      <c r="I6735" s="90">
        <v>103.76470184326172</v>
      </c>
    </row>
    <row r="6736" spans="1:9">
      <c r="A6736" s="65" t="s">
        <v>1708</v>
      </c>
      <c r="B6736" s="65" t="s">
        <v>1707</v>
      </c>
      <c r="C6736" s="131">
        <v>15.084</v>
      </c>
      <c r="D6736" s="132">
        <v>227.52705383300781</v>
      </c>
      <c r="E6736" s="132">
        <v>2.582147365201422</v>
      </c>
      <c r="F6736" s="132">
        <v>40.61224225132927</v>
      </c>
      <c r="G6736" s="92">
        <v>106.08296966552734</v>
      </c>
      <c r="H6736" s="91">
        <v>72.399856567382813</v>
      </c>
      <c r="I6736" s="90">
        <v>96.9686279296875</v>
      </c>
    </row>
    <row r="6737" spans="1:9">
      <c r="A6737" s="65" t="s">
        <v>1706</v>
      </c>
      <c r="B6737" s="65" t="s">
        <v>1705</v>
      </c>
      <c r="C6737" s="131">
        <v>13.03</v>
      </c>
      <c r="D6737" s="132">
        <v>169.78089904785156</v>
      </c>
      <c r="E6737" s="132">
        <v>0.65543527350617381</v>
      </c>
      <c r="F6737" s="132">
        <v>43.647815480150811</v>
      </c>
      <c r="G6737" s="92">
        <v>106.81227111816406</v>
      </c>
      <c r="H6737" s="91">
        <v>74.204696655273438</v>
      </c>
      <c r="I6737" s="90">
        <v>97.988960266113281</v>
      </c>
    </row>
    <row r="6738" spans="1:9">
      <c r="A6738" s="65" t="s">
        <v>1704</v>
      </c>
      <c r="B6738" s="65" t="s">
        <v>1703</v>
      </c>
      <c r="C6738" s="131">
        <v>8.7460000000000004</v>
      </c>
      <c r="D6738" s="132">
        <v>76.492515563964844</v>
      </c>
      <c r="E6738" s="132">
        <v>0.54354917575852446</v>
      </c>
      <c r="F6738" s="132">
        <v>45.564812252052775</v>
      </c>
      <c r="G6738" s="92">
        <v>101.50825500488281</v>
      </c>
      <c r="H6738" s="91">
        <v>72.555252075195313</v>
      </c>
      <c r="I6738" s="90">
        <v>93.673835754394531</v>
      </c>
    </row>
    <row r="6739" spans="1:9">
      <c r="A6739" s="65" t="s">
        <v>1702</v>
      </c>
      <c r="B6739" s="65" t="s">
        <v>1701</v>
      </c>
      <c r="C6739" s="131">
        <v>12.398999999999999</v>
      </c>
      <c r="D6739" s="132">
        <v>153.73519897460938</v>
      </c>
      <c r="E6739" s="132">
        <v>-0.29230005273490561</v>
      </c>
      <c r="F6739" s="132">
        <v>44.535017221584383</v>
      </c>
      <c r="G6739" s="92">
        <v>107.50505065917969</v>
      </c>
      <c r="H6739" s="91">
        <v>74.956069946289063</v>
      </c>
      <c r="I6739" s="90">
        <v>98.697593688964844</v>
      </c>
    </row>
    <row r="6740" spans="1:9">
      <c r="A6740" s="65" t="s">
        <v>1700</v>
      </c>
      <c r="B6740" s="65" t="s">
        <v>1699</v>
      </c>
      <c r="C6740" s="131">
        <v>8.8350000000000009</v>
      </c>
      <c r="D6740" s="132">
        <v>78.057228088378906</v>
      </c>
      <c r="E6740" s="132">
        <v>3.6459723649961671</v>
      </c>
      <c r="F6740" s="132">
        <v>48.948513322177888</v>
      </c>
      <c r="G6740" s="92">
        <v>98.024085998535156</v>
      </c>
      <c r="H6740" s="91">
        <v>71.798667907714844</v>
      </c>
      <c r="I6740" s="90">
        <v>90.927726745605469</v>
      </c>
    </row>
    <row r="6741" spans="1:9">
      <c r="A6741" s="65" t="s">
        <v>1698</v>
      </c>
      <c r="B6741" s="65" t="s">
        <v>1697</v>
      </c>
      <c r="C6741" s="131">
        <v>8.8149999999999995</v>
      </c>
      <c r="D6741" s="132">
        <v>77.7042236328125</v>
      </c>
      <c r="E6741" s="132">
        <v>3.0458164491796977</v>
      </c>
      <c r="F6741" s="132">
        <v>41.850642461393377</v>
      </c>
      <c r="G6741" s="92">
        <v>97.260848999023438</v>
      </c>
      <c r="H6741" s="91">
        <v>69.199508666992188</v>
      </c>
      <c r="I6741" s="90">
        <v>89.667709350585938</v>
      </c>
    </row>
    <row r="6742" spans="1:9">
      <c r="A6742" s="65" t="s">
        <v>1696</v>
      </c>
      <c r="B6742" s="65" t="s">
        <v>1695</v>
      </c>
      <c r="C6742" s="131">
        <v>12.567</v>
      </c>
      <c r="D6742" s="132">
        <v>157.92948913574219</v>
      </c>
      <c r="E6742" s="132">
        <v>0.43492439339963024</v>
      </c>
      <c r="F6742" s="132">
        <v>45.548003618038507</v>
      </c>
      <c r="G6742" s="92">
        <v>106.93148040771484</v>
      </c>
      <c r="H6742" s="91">
        <v>74.944000244140625</v>
      </c>
      <c r="I6742" s="90">
        <v>98.275962829589844</v>
      </c>
    </row>
    <row r="6743" spans="1:9">
      <c r="A6743" s="65" t="s">
        <v>1694</v>
      </c>
      <c r="B6743" s="65" t="s">
        <v>1693</v>
      </c>
      <c r="C6743" s="131">
        <v>16.888999999999999</v>
      </c>
      <c r="D6743" s="132">
        <v>285.23831176757813</v>
      </c>
      <c r="E6743" s="132">
        <v>-0.4385557865031301</v>
      </c>
      <c r="F6743" s="132">
        <v>46.37934530706837</v>
      </c>
      <c r="G6743" s="92">
        <v>113.85970306396484</v>
      </c>
      <c r="H6743" s="91">
        <v>77.662223815917969</v>
      </c>
      <c r="I6743" s="90">
        <v>104.06499481201172</v>
      </c>
    </row>
    <row r="6744" spans="1:9">
      <c r="A6744" s="65" t="s">
        <v>1692</v>
      </c>
      <c r="B6744" s="65" t="s">
        <v>1691</v>
      </c>
      <c r="C6744" s="131">
        <v>13.58</v>
      </c>
      <c r="D6744" s="132">
        <v>184.41639709472656</v>
      </c>
      <c r="E6744" s="132">
        <v>3.4141419017492578</v>
      </c>
      <c r="F6744" s="132">
        <v>36.881545970188633</v>
      </c>
      <c r="G6744" s="92">
        <v>102.14849853515625</v>
      </c>
      <c r="H6744" s="91">
        <v>69.573753356933594</v>
      </c>
      <c r="I6744" s="90">
        <v>93.334068298339844</v>
      </c>
    </row>
    <row r="6745" spans="1:9">
      <c r="A6745" s="65" t="s">
        <v>1690</v>
      </c>
      <c r="B6745" s="65" t="s">
        <v>1689</v>
      </c>
      <c r="C6745" s="131">
        <v>13.308</v>
      </c>
      <c r="D6745" s="132">
        <v>177.10285949707031</v>
      </c>
      <c r="E6745" s="132">
        <v>3.7797999731576812</v>
      </c>
      <c r="F6745" s="132">
        <v>36.961104905047222</v>
      </c>
      <c r="G6745" s="92">
        <v>101.29583740234375</v>
      </c>
      <c r="H6745" s="91">
        <v>69.214820861816406</v>
      </c>
      <c r="I6745" s="90">
        <v>92.615005493164063</v>
      </c>
    </row>
    <row r="6746" spans="1:9">
      <c r="A6746" s="65" t="s">
        <v>1688</v>
      </c>
      <c r="B6746" s="65" t="s">
        <v>1687</v>
      </c>
      <c r="C6746" s="131">
        <v>13.411</v>
      </c>
      <c r="D6746" s="132">
        <v>179.85491943359375</v>
      </c>
      <c r="E6746" s="132">
        <v>2.0507466203115041</v>
      </c>
      <c r="F6746" s="132">
        <v>38.924934091855143</v>
      </c>
      <c r="G6746" s="92">
        <v>104.29985809326172</v>
      </c>
      <c r="H6746" s="91">
        <v>71.358795166015625</v>
      </c>
      <c r="I6746" s="90">
        <v>95.386306762695313</v>
      </c>
    </row>
    <row r="6747" spans="1:9">
      <c r="A6747" s="65" t="s">
        <v>1686</v>
      </c>
      <c r="B6747" s="65" t="s">
        <v>1685</v>
      </c>
      <c r="C6747" s="131">
        <v>14.076000000000001</v>
      </c>
      <c r="D6747" s="132">
        <v>198.13377380371094</v>
      </c>
      <c r="E6747" s="132">
        <v>1.5495332176335166</v>
      </c>
      <c r="F6747" s="132">
        <v>42.003757191499353</v>
      </c>
      <c r="G6747" s="92">
        <v>106.55503845214844</v>
      </c>
      <c r="H6747" s="91">
        <v>73.333938598632813</v>
      </c>
      <c r="I6747" s="90">
        <v>97.565711975097656</v>
      </c>
    </row>
    <row r="6748" spans="1:9">
      <c r="A6748" s="65" t="s">
        <v>1684</v>
      </c>
      <c r="B6748" s="65" t="s">
        <v>1683</v>
      </c>
      <c r="C6748" s="131">
        <v>19.693000000000001</v>
      </c>
      <c r="D6748" s="132">
        <v>387.81423950195313</v>
      </c>
      <c r="E6748" s="132">
        <v>-0.20667421788374238</v>
      </c>
      <c r="F6748" s="132">
        <v>45.782495384949506</v>
      </c>
      <c r="G6748" s="92">
        <v>116.72241973876953</v>
      </c>
      <c r="H6748" s="91">
        <v>77.853507995605469</v>
      </c>
      <c r="I6748" s="90">
        <v>106.20484924316406</v>
      </c>
    </row>
    <row r="6749" spans="1:9">
      <c r="A6749" s="65" t="s">
        <v>1682</v>
      </c>
      <c r="B6749" s="65" t="s">
        <v>1681</v>
      </c>
      <c r="C6749" s="131">
        <v>12.581</v>
      </c>
      <c r="D6749" s="132">
        <v>158.28155517578125</v>
      </c>
      <c r="E6749" s="132">
        <v>3.6189208655070257</v>
      </c>
      <c r="F6749" s="132">
        <v>38.583262290423413</v>
      </c>
      <c r="G6749" s="92">
        <v>100.92213439941406</v>
      </c>
      <c r="H6749" s="91">
        <v>69.666297912597656</v>
      </c>
      <c r="I6749" s="90">
        <v>92.464591979980469</v>
      </c>
    </row>
    <row r="6750" spans="1:9">
      <c r="A6750" s="65" t="s">
        <v>1680</v>
      </c>
      <c r="B6750" s="65" t="s">
        <v>1679</v>
      </c>
      <c r="C6750" s="131">
        <v>10.647</v>
      </c>
      <c r="D6750" s="132">
        <v>113.35861206054688</v>
      </c>
      <c r="E6750" s="132">
        <v>0.56571371026888539</v>
      </c>
      <c r="F6750" s="132">
        <v>39.902703306523684</v>
      </c>
      <c r="G6750" s="92">
        <v>102.88831329345703</v>
      </c>
      <c r="H6750" s="91">
        <v>71.373344421386719</v>
      </c>
      <c r="I6750" s="90">
        <v>94.360649108886719</v>
      </c>
    </row>
    <row r="6751" spans="1:9">
      <c r="A6751" s="65" t="s">
        <v>1678</v>
      </c>
      <c r="B6751" s="65" t="s">
        <v>1677</v>
      </c>
      <c r="C6751" s="131">
        <v>16.492000000000001</v>
      </c>
      <c r="D6751" s="132">
        <v>271.98605346679688</v>
      </c>
      <c r="E6751" s="132">
        <v>-0.58210183349780042</v>
      </c>
      <c r="F6751" s="132">
        <v>40.847620810960933</v>
      </c>
      <c r="G6751" s="92">
        <v>112.34452819824219</v>
      </c>
      <c r="H6751" s="91">
        <v>75.292121887207031</v>
      </c>
      <c r="I6751" s="90">
        <v>102.3184814453125</v>
      </c>
    </row>
    <row r="6752" spans="1:9">
      <c r="A6752" s="65" t="s">
        <v>1676</v>
      </c>
      <c r="B6752" s="65" t="s">
        <v>1675</v>
      </c>
      <c r="C6752" s="131">
        <v>12.956</v>
      </c>
      <c r="D6752" s="132">
        <v>167.85794067382813</v>
      </c>
      <c r="E6752" s="132">
        <v>-9.4750056305968888E-2</v>
      </c>
      <c r="F6752" s="132">
        <v>46.281532855295637</v>
      </c>
      <c r="G6752" s="92">
        <v>108.35565948486328</v>
      </c>
      <c r="H6752" s="91">
        <v>75.836479187011719</v>
      </c>
      <c r="I6752" s="90">
        <v>99.556266784667969</v>
      </c>
    </row>
    <row r="6753" spans="1:9">
      <c r="A6753" s="65" t="s">
        <v>1674</v>
      </c>
      <c r="B6753" s="65" t="s">
        <v>1673</v>
      </c>
      <c r="C6753" s="131">
        <v>10.461</v>
      </c>
      <c r="D6753" s="132">
        <v>109.43251800537109</v>
      </c>
      <c r="E6753" s="132">
        <v>0.35044784804769802</v>
      </c>
      <c r="F6753" s="132">
        <v>46.64114921223355</v>
      </c>
      <c r="G6753" s="92">
        <v>104.43283081054688</v>
      </c>
      <c r="H6753" s="91">
        <v>74.285675048828125</v>
      </c>
      <c r="I6753" s="90">
        <v>96.275283813476563</v>
      </c>
    </row>
    <row r="6754" spans="1:9">
      <c r="A6754" s="65" t="s">
        <v>1672</v>
      </c>
      <c r="B6754" s="65" t="s">
        <v>1671</v>
      </c>
      <c r="C6754" s="131">
        <v>13.395</v>
      </c>
      <c r="D6754" s="132">
        <v>179.426025390625</v>
      </c>
      <c r="E6754" s="132">
        <v>-0.13203895581123659</v>
      </c>
      <c r="F6754" s="132">
        <v>45.249564004185558</v>
      </c>
      <c r="G6754" s="92">
        <v>108.75615692138672</v>
      </c>
      <c r="H6754" s="91">
        <v>75.634307861328125</v>
      </c>
      <c r="I6754" s="90">
        <v>99.793685913085938</v>
      </c>
    </row>
    <row r="6755" spans="1:9">
      <c r="A6755" s="65" t="s">
        <v>1670</v>
      </c>
      <c r="B6755" s="65" t="s">
        <v>1669</v>
      </c>
      <c r="C6755" s="131">
        <v>15.285</v>
      </c>
      <c r="D6755" s="132">
        <v>233.6312255859375</v>
      </c>
      <c r="E6755" s="132">
        <v>0.25716894376891269</v>
      </c>
      <c r="F6755" s="132">
        <v>44.100966850828726</v>
      </c>
      <c r="G6755" s="92">
        <v>110.38352203369141</v>
      </c>
      <c r="H6755" s="91">
        <v>75.654579162597656</v>
      </c>
      <c r="I6755" s="90">
        <v>100.98618316650391</v>
      </c>
    </row>
    <row r="6756" spans="1:9">
      <c r="A6756" s="65" t="s">
        <v>1668</v>
      </c>
      <c r="B6756" s="65" t="s">
        <v>1667</v>
      </c>
      <c r="C6756" s="131">
        <v>7.0359999999999996</v>
      </c>
      <c r="D6756" s="132">
        <v>49.505294799804688</v>
      </c>
      <c r="E6756" s="132">
        <v>3.2732426338347179E-2</v>
      </c>
      <c r="F6756" s="132">
        <v>38.956003790442672</v>
      </c>
      <c r="G6756" s="92">
        <v>98.275131225585938</v>
      </c>
      <c r="H6756" s="91">
        <v>68.836563110351563</v>
      </c>
      <c r="I6756" s="90">
        <v>90.309326171875</v>
      </c>
    </row>
    <row r="6757" spans="1:9">
      <c r="A6757" s="65" t="s">
        <v>1666</v>
      </c>
      <c r="B6757" s="65" t="s">
        <v>1665</v>
      </c>
      <c r="C6757" s="131">
        <v>13.702999999999999</v>
      </c>
      <c r="D6757" s="132">
        <v>187.77220153808594</v>
      </c>
      <c r="E6757" s="132">
        <v>-0.28692666213070733</v>
      </c>
      <c r="F6757" s="132">
        <v>45.877938687229644</v>
      </c>
      <c r="G6757" s="92">
        <v>109.51610565185547</v>
      </c>
      <c r="H6757" s="91">
        <v>76.156257629394531</v>
      </c>
      <c r="I6757" s="90">
        <v>100.48923492431641</v>
      </c>
    </row>
    <row r="6758" spans="1:9">
      <c r="A6758" s="65" t="s">
        <v>1664</v>
      </c>
      <c r="B6758" s="65" t="s">
        <v>1663</v>
      </c>
      <c r="C6758" s="131">
        <v>10.161</v>
      </c>
      <c r="D6758" s="132">
        <v>103.24591827392578</v>
      </c>
      <c r="E6758" s="132">
        <v>0.4085974069497928</v>
      </c>
      <c r="F6758" s="132">
        <v>43.757175748273212</v>
      </c>
      <c r="G6758" s="92">
        <v>103.29275512695313</v>
      </c>
      <c r="H6758" s="91">
        <v>72.828147888183594</v>
      </c>
      <c r="I6758" s="90">
        <v>95.049308776855469</v>
      </c>
    </row>
    <row r="6759" spans="1:9">
      <c r="A6759" s="65" t="s">
        <v>1662</v>
      </c>
      <c r="B6759" s="65" t="s">
        <v>1661</v>
      </c>
      <c r="C6759" s="131">
        <v>8.5589999999999993</v>
      </c>
      <c r="D6759" s="132">
        <v>73.256477355957031</v>
      </c>
      <c r="E6759" s="132">
        <v>0.68250640108478799</v>
      </c>
      <c r="F6759" s="132">
        <v>44.19629565518435</v>
      </c>
      <c r="G6759" s="92">
        <v>100.74064636230469</v>
      </c>
      <c r="H6759" s="91">
        <v>71.738922119140625</v>
      </c>
      <c r="I6759" s="90">
        <v>92.893043518066406</v>
      </c>
    </row>
    <row r="6760" spans="1:9">
      <c r="A6760" s="65" t="s">
        <v>1660</v>
      </c>
      <c r="B6760" s="65" t="s">
        <v>1659</v>
      </c>
      <c r="C6760" s="131">
        <v>10.464</v>
      </c>
      <c r="D6760" s="132">
        <v>109.49529266357422</v>
      </c>
      <c r="E6760" s="132">
        <v>0.22458363966259484</v>
      </c>
      <c r="F6760" s="132">
        <v>46.670146726862299</v>
      </c>
      <c r="G6760" s="92">
        <v>104.62047576904297</v>
      </c>
      <c r="H6760" s="91">
        <v>74.391548156738281</v>
      </c>
      <c r="I6760" s="90">
        <v>96.440803527832031</v>
      </c>
    </row>
    <row r="6761" spans="1:9">
      <c r="A6761" s="65" t="s">
        <v>1658</v>
      </c>
      <c r="B6761" s="65" t="s">
        <v>1657</v>
      </c>
      <c r="C6761" s="131">
        <v>2.0640000000000001</v>
      </c>
      <c r="D6761" s="132">
        <v>4.2600960731506348</v>
      </c>
      <c r="E6761" s="132">
        <v>3.0469569502450105</v>
      </c>
      <c r="F6761" s="132">
        <v>41.113428943937421</v>
      </c>
      <c r="G6761" s="92">
        <v>86.873970031738281</v>
      </c>
      <c r="H6761" s="91">
        <v>63.005008697509766</v>
      </c>
      <c r="I6761" s="90">
        <v>80.415245056152344</v>
      </c>
    </row>
    <row r="6762" spans="1:9">
      <c r="A6762" s="65" t="s">
        <v>1656</v>
      </c>
      <c r="B6762" s="65" t="s">
        <v>1655</v>
      </c>
      <c r="C6762" s="131">
        <v>1.2749999999999999</v>
      </c>
      <c r="D6762" s="132">
        <v>1.6256250143051147</v>
      </c>
      <c r="E6762" s="132">
        <v>1.8996477077054719</v>
      </c>
      <c r="F6762" s="132">
        <v>39.230923120891681</v>
      </c>
      <c r="G6762" s="92">
        <v>86.798225402832031</v>
      </c>
      <c r="H6762" s="91">
        <v>62.201061248779297</v>
      </c>
      <c r="I6762" s="90">
        <v>80.1424560546875</v>
      </c>
    </row>
    <row r="6763" spans="1:9">
      <c r="A6763" s="65" t="s">
        <v>1654</v>
      </c>
      <c r="B6763" s="65" t="s">
        <v>1653</v>
      </c>
      <c r="C6763" s="131">
        <v>1.585</v>
      </c>
      <c r="D6763" s="132">
        <v>2.5122249126434326</v>
      </c>
      <c r="E6763" s="132">
        <v>3.9220048290252674</v>
      </c>
      <c r="F6763" s="132">
        <v>37.070736434108525</v>
      </c>
      <c r="G6763" s="92">
        <v>83.974212646484375</v>
      </c>
      <c r="H6763" s="91">
        <v>60.141212463378906</v>
      </c>
      <c r="I6763" s="90">
        <v>77.525222778320313</v>
      </c>
    </row>
    <row r="6764" spans="1:9">
      <c r="A6764" s="65" t="s">
        <v>1652</v>
      </c>
      <c r="B6764" s="65" t="s">
        <v>1651</v>
      </c>
      <c r="C6764" s="131">
        <v>0.83599999999999997</v>
      </c>
      <c r="D6764" s="132">
        <v>0.69889599084854126</v>
      </c>
      <c r="E6764" s="132">
        <v>3.9149536056340111</v>
      </c>
      <c r="F6764" s="132">
        <v>38.306331471135941</v>
      </c>
      <c r="G6764" s="92">
        <v>83.043769836425781</v>
      </c>
      <c r="H6764" s="91">
        <v>59.859470367431641</v>
      </c>
      <c r="I6764" s="90">
        <v>76.770309448242188</v>
      </c>
    </row>
    <row r="6765" spans="1:9">
      <c r="A6765" s="65" t="s">
        <v>1650</v>
      </c>
      <c r="B6765" s="65" t="s">
        <v>1649</v>
      </c>
      <c r="C6765" s="131">
        <v>0.59299999999999997</v>
      </c>
      <c r="D6765" s="132">
        <v>0.35164898633956909</v>
      </c>
      <c r="E6765" s="132">
        <v>3.5741706587311302</v>
      </c>
      <c r="F6765" s="132">
        <v>37.904408352668213</v>
      </c>
      <c r="G6765" s="92">
        <v>83.036376953125</v>
      </c>
      <c r="H6765" s="91">
        <v>59.666675567626953</v>
      </c>
      <c r="I6765" s="90">
        <v>76.712745666503906</v>
      </c>
    </row>
    <row r="6766" spans="1:9">
      <c r="A6766" s="65" t="s">
        <v>1648</v>
      </c>
      <c r="B6766" s="65" t="s">
        <v>1647</v>
      </c>
      <c r="C6766" s="131">
        <v>1.169</v>
      </c>
      <c r="D6766" s="132">
        <v>1.3665610551834106</v>
      </c>
      <c r="E6766" s="132">
        <v>3.4701447582786455</v>
      </c>
      <c r="F6766" s="132">
        <v>40.358244869072898</v>
      </c>
      <c r="G6766" s="92">
        <v>84.667938232421875</v>
      </c>
      <c r="H6766" s="91">
        <v>61.422153472900391</v>
      </c>
      <c r="I6766" s="90">
        <v>78.377838134765625</v>
      </c>
    </row>
    <row r="6767" spans="1:9">
      <c r="A6767" s="65" t="s">
        <v>1646</v>
      </c>
      <c r="B6767" s="65" t="s">
        <v>1645</v>
      </c>
      <c r="C6767" s="131">
        <v>9.5709999999999997</v>
      </c>
      <c r="D6767" s="132">
        <v>91.604042053222656</v>
      </c>
      <c r="E6767" s="132">
        <v>0.25552629555979733</v>
      </c>
      <c r="F6767" s="132">
        <v>45.298387914427657</v>
      </c>
      <c r="G6767" s="92">
        <v>103.02456665039063</v>
      </c>
      <c r="H6767" s="91">
        <v>73.214508056640625</v>
      </c>
      <c r="I6767" s="90">
        <v>94.958236694335938</v>
      </c>
    </row>
    <row r="6768" spans="1:9">
      <c r="A6768" s="65" t="s">
        <v>1644</v>
      </c>
      <c r="B6768" s="65" t="s">
        <v>1643</v>
      </c>
      <c r="C6768" s="131">
        <v>1.6930000000000001</v>
      </c>
      <c r="D6768" s="132">
        <v>2.8662490844726563</v>
      </c>
      <c r="E6768" s="132">
        <v>2.8289443769181646</v>
      </c>
      <c r="F6768" s="132">
        <v>43.211479385610346</v>
      </c>
      <c r="G6768" s="92">
        <v>87.0517578125</v>
      </c>
      <c r="H6768" s="91">
        <v>63.667037963867188</v>
      </c>
      <c r="I6768" s="90">
        <v>80.724067687988281</v>
      </c>
    </row>
    <row r="6769" spans="1:9">
      <c r="A6769" s="65" t="s">
        <v>1642</v>
      </c>
      <c r="B6769" s="65" t="s">
        <v>1641</v>
      </c>
      <c r="C6769" s="131">
        <v>16.992000000000001</v>
      </c>
      <c r="D6769" s="132">
        <v>288.72805786132813</v>
      </c>
      <c r="E6769" s="132">
        <v>0.7073062144819503</v>
      </c>
      <c r="F6769" s="132">
        <v>44.813264346190032</v>
      </c>
      <c r="G6769" s="92">
        <v>112.02510833740234</v>
      </c>
      <c r="H6769" s="91">
        <v>76.190361022949219</v>
      </c>
      <c r="I6769" s="90">
        <v>102.32855224609375</v>
      </c>
    </row>
    <row r="6770" spans="1:9">
      <c r="A6770" s="65" t="s">
        <v>1640</v>
      </c>
      <c r="B6770" s="65" t="s">
        <v>1639</v>
      </c>
      <c r="C6770" s="131">
        <v>3.1230000000000002</v>
      </c>
      <c r="D6770" s="132">
        <v>9.7531290054321289</v>
      </c>
      <c r="E6770" s="132">
        <v>0.1302212600482652</v>
      </c>
      <c r="F6770" s="132">
        <v>46.20838030815483</v>
      </c>
      <c r="G6770" s="92">
        <v>93.79071044921875</v>
      </c>
      <c r="H6770" s="91">
        <v>68.374198913574219</v>
      </c>
      <c r="I6770" s="90">
        <v>86.913230895996094</v>
      </c>
    </row>
    <row r="6771" spans="1:9">
      <c r="A6771" s="65" t="s">
        <v>1638</v>
      </c>
      <c r="B6771" s="65" t="s">
        <v>1637</v>
      </c>
      <c r="C6771" s="131">
        <v>9.6310000000000002</v>
      </c>
      <c r="D6771" s="132">
        <v>92.75616455078125</v>
      </c>
      <c r="E6771" s="132">
        <v>1.9749405573526244</v>
      </c>
      <c r="F6771" s="132">
        <v>44.773094396769309</v>
      </c>
      <c r="G6771" s="92">
        <v>100.57357788085938</v>
      </c>
      <c r="H6771" s="91">
        <v>71.778022766113281</v>
      </c>
      <c r="I6771" s="90">
        <v>92.781761169433594</v>
      </c>
    </row>
    <row r="6772" spans="1:9">
      <c r="A6772" s="65" t="s">
        <v>1636</v>
      </c>
      <c r="B6772" s="65" t="s">
        <v>1635</v>
      </c>
      <c r="C6772" s="131">
        <v>20.376000000000001</v>
      </c>
      <c r="D6772" s="132">
        <v>415.18136596679688</v>
      </c>
      <c r="E6772" s="132">
        <v>2.707507516734184</v>
      </c>
      <c r="F6772" s="132">
        <v>42.148572278405709</v>
      </c>
      <c r="G6772" s="92">
        <v>112.59345245361328</v>
      </c>
      <c r="H6772" s="91">
        <v>74.272735595703125</v>
      </c>
      <c r="I6772" s="90">
        <v>102.22421264648438</v>
      </c>
    </row>
    <row r="6773" spans="1:9">
      <c r="A6773" s="65" t="s">
        <v>1634</v>
      </c>
      <c r="B6773" s="65" t="s">
        <v>1633</v>
      </c>
      <c r="C6773" s="131">
        <v>21.053999999999998</v>
      </c>
      <c r="D6773" s="132">
        <v>443.27090454101563</v>
      </c>
      <c r="E6773" s="132">
        <v>3.5590251090402321</v>
      </c>
      <c r="F6773" s="132">
        <v>43.071384136858477</v>
      </c>
      <c r="G6773" s="92">
        <v>112.36199951171875</v>
      </c>
      <c r="H6773" s="91">
        <v>74.110618591308594</v>
      </c>
      <c r="I6773" s="90">
        <v>102.01152801513672</v>
      </c>
    </row>
    <row r="6774" spans="1:9">
      <c r="A6774" s="65" t="s">
        <v>1632</v>
      </c>
      <c r="B6774" s="65" t="s">
        <v>1631</v>
      </c>
      <c r="C6774" s="131">
        <v>16.834</v>
      </c>
      <c r="D6774" s="132">
        <v>283.383544921875</v>
      </c>
      <c r="E6774" s="132">
        <v>-0.58792469102264389</v>
      </c>
      <c r="F6774" s="132">
        <v>47.642866894197951</v>
      </c>
      <c r="G6774" s="92">
        <v>114.28370666503906</v>
      </c>
      <c r="H6774" s="91">
        <v>78.292999267578125</v>
      </c>
      <c r="I6774" s="90">
        <v>104.54495239257813</v>
      </c>
    </row>
    <row r="6775" spans="1:9">
      <c r="A6775" s="65" t="s">
        <v>1630</v>
      </c>
      <c r="B6775" s="65" t="s">
        <v>1629</v>
      </c>
      <c r="C6775" s="131">
        <v>5.2480000000000002</v>
      </c>
      <c r="D6775" s="132">
        <v>27.54150390625</v>
      </c>
      <c r="E6775" s="132">
        <v>0.10389160463003289</v>
      </c>
      <c r="F6775" s="132">
        <v>40.529635591980096</v>
      </c>
      <c r="G6775" s="92">
        <v>95.850181579589844</v>
      </c>
      <c r="H6775" s="91">
        <v>67.961257934570313</v>
      </c>
      <c r="I6775" s="90">
        <v>88.303695678710938</v>
      </c>
    </row>
    <row r="6776" spans="1:9">
      <c r="A6776" s="65" t="s">
        <v>1628</v>
      </c>
      <c r="B6776" s="65" t="s">
        <v>1627</v>
      </c>
      <c r="C6776" s="131">
        <v>2.2109999999999999</v>
      </c>
      <c r="D6776" s="132">
        <v>4.8885211944580078</v>
      </c>
      <c r="E6776" s="132">
        <v>1.2424955252921528</v>
      </c>
      <c r="F6776" s="132">
        <v>41.158243798912324</v>
      </c>
      <c r="G6776" s="92">
        <v>89.657157897949219</v>
      </c>
      <c r="H6776" s="91">
        <v>64.491096496582031</v>
      </c>
      <c r="I6776" s="90">
        <v>82.847450256347656</v>
      </c>
    </row>
    <row r="6777" spans="1:9">
      <c r="A6777" s="65" t="s">
        <v>1626</v>
      </c>
      <c r="B6777" s="65" t="s">
        <v>1625</v>
      </c>
      <c r="C6777" s="131">
        <v>10.515000000000001</v>
      </c>
      <c r="D6777" s="132">
        <v>110.56522369384766</v>
      </c>
      <c r="E6777" s="132">
        <v>-0.43234770886452395</v>
      </c>
      <c r="F6777" s="132">
        <v>44.910088495575224</v>
      </c>
      <c r="G6777" s="92">
        <v>105.2236328125</v>
      </c>
      <c r="H6777" s="91">
        <v>74.151962280273438</v>
      </c>
      <c r="I6777" s="90">
        <v>96.815925598144531</v>
      </c>
    </row>
    <row r="6778" spans="1:9">
      <c r="A6778" s="65" t="s">
        <v>1624</v>
      </c>
      <c r="B6778" s="65" t="s">
        <v>1623</v>
      </c>
      <c r="C6778" s="131">
        <v>2.484</v>
      </c>
      <c r="D6778" s="132">
        <v>6.1702561378479004</v>
      </c>
      <c r="E6778" s="132">
        <v>3.8289236830117881</v>
      </c>
      <c r="F6778" s="132">
        <v>40.27095681625741</v>
      </c>
      <c r="G6778" s="92">
        <v>86.256607055664063</v>
      </c>
      <c r="H6778" s="91">
        <v>62.509933471679688</v>
      </c>
      <c r="I6778" s="90">
        <v>79.830970764160156</v>
      </c>
    </row>
    <row r="6779" spans="1:9">
      <c r="A6779" s="65" t="s">
        <v>1622</v>
      </c>
      <c r="B6779" s="65" t="s">
        <v>1621</v>
      </c>
      <c r="C6779" s="131">
        <v>6.88</v>
      </c>
      <c r="D6779" s="132">
        <v>47.334400177001953</v>
      </c>
      <c r="E6779" s="132">
        <v>0.1147166051359698</v>
      </c>
      <c r="F6779" s="132">
        <v>45.486997957794415</v>
      </c>
      <c r="G6779" s="92">
        <v>99.382484436035156</v>
      </c>
      <c r="H6779" s="91">
        <v>71.433937072753906</v>
      </c>
      <c r="I6779" s="90">
        <v>91.819862365722656</v>
      </c>
    </row>
    <row r="6780" spans="1:9">
      <c r="A6780" s="65" t="s">
        <v>1620</v>
      </c>
      <c r="B6780" s="65" t="s">
        <v>1619</v>
      </c>
      <c r="C6780" s="131">
        <v>2.855</v>
      </c>
      <c r="D6780" s="132">
        <v>8.1510248184204102</v>
      </c>
      <c r="E6780" s="132">
        <v>1.7899797417557015</v>
      </c>
      <c r="F6780" s="132">
        <v>40.335719019218025</v>
      </c>
      <c r="G6780" s="92">
        <v>89.727104187011719</v>
      </c>
      <c r="H6780" s="91">
        <v>64.397903442382813</v>
      </c>
      <c r="I6780" s="90">
        <v>82.873252868652344</v>
      </c>
    </row>
    <row r="6781" spans="1:9">
      <c r="A6781" s="65" t="s">
        <v>1618</v>
      </c>
      <c r="B6781" s="65" t="s">
        <v>1617</v>
      </c>
      <c r="C6781" s="131">
        <v>1.444</v>
      </c>
      <c r="D6781" s="132">
        <v>2.0851359367370605</v>
      </c>
      <c r="E6781" s="132">
        <v>3.8106710897960525</v>
      </c>
      <c r="F6781" s="132">
        <v>37.218422822015178</v>
      </c>
      <c r="G6781" s="92">
        <v>83.936004638671875</v>
      </c>
      <c r="H6781" s="91">
        <v>60.134319305419922</v>
      </c>
      <c r="I6781" s="90">
        <v>77.4954833984375</v>
      </c>
    </row>
    <row r="6782" spans="1:9">
      <c r="A6782" s="65" t="s">
        <v>1616</v>
      </c>
      <c r="B6782" s="65" t="s">
        <v>1615</v>
      </c>
      <c r="C6782" s="131">
        <v>1.333</v>
      </c>
      <c r="D6782" s="132">
        <v>1.7768889665603638</v>
      </c>
      <c r="E6782" s="132">
        <v>1.8820694666318554</v>
      </c>
      <c r="F6782" s="132">
        <v>40.204234724742889</v>
      </c>
      <c r="G6782" s="92">
        <v>87.133430480957031</v>
      </c>
      <c r="H6782" s="91">
        <v>62.690990447998047</v>
      </c>
      <c r="I6782" s="90">
        <v>80.51953125</v>
      </c>
    </row>
    <row r="6783" spans="1:9">
      <c r="A6783" s="65" t="s">
        <v>1614</v>
      </c>
      <c r="B6783" s="65" t="s">
        <v>1613</v>
      </c>
      <c r="C6783" s="131">
        <v>2.04</v>
      </c>
      <c r="D6783" s="132">
        <v>4.1616001129150391</v>
      </c>
      <c r="E6783" s="132">
        <v>3.7564946146499056</v>
      </c>
      <c r="F6783" s="132">
        <v>37.724285365257757</v>
      </c>
      <c r="G6783" s="92">
        <v>85.083587646484375</v>
      </c>
      <c r="H6783" s="91">
        <v>61.020042419433594</v>
      </c>
      <c r="I6783" s="90">
        <v>78.572212219238281</v>
      </c>
    </row>
    <row r="6784" spans="1:9">
      <c r="A6784" s="65" t="s">
        <v>1612</v>
      </c>
      <c r="B6784" s="65" t="s">
        <v>1611</v>
      </c>
      <c r="C6784" s="131">
        <v>0.91700000000000004</v>
      </c>
      <c r="D6784" s="132">
        <v>0.84088897705078125</v>
      </c>
      <c r="E6784" s="132">
        <v>3.343774022845087</v>
      </c>
      <c r="F6784" s="132">
        <v>43.743762330277356</v>
      </c>
      <c r="G6784" s="92">
        <v>85.188858032226563</v>
      </c>
      <c r="H6784" s="91">
        <v>62.680103302001953</v>
      </c>
      <c r="I6784" s="90">
        <v>79.098190307617188</v>
      </c>
    </row>
    <row r="6785" spans="1:9">
      <c r="A6785" s="65" t="s">
        <v>1610</v>
      </c>
      <c r="B6785" s="65" t="s">
        <v>1609</v>
      </c>
      <c r="C6785" s="131">
        <v>1.1879999999999999</v>
      </c>
      <c r="D6785" s="132">
        <v>1.411344051361084</v>
      </c>
      <c r="E6785" s="132">
        <v>1.8632272268267152</v>
      </c>
      <c r="F6785" s="132">
        <v>45.591268828184838</v>
      </c>
      <c r="G6785" s="92">
        <v>88.123184204101563</v>
      </c>
      <c r="H6785" s="91">
        <v>64.841529846191406</v>
      </c>
      <c r="I6785" s="90">
        <v>81.823379516601563</v>
      </c>
    </row>
    <row r="6786" spans="1:9">
      <c r="A6786" s="65" t="s">
        <v>1608</v>
      </c>
      <c r="B6786" s="65" t="s">
        <v>1607</v>
      </c>
      <c r="C6786" s="131">
        <v>6.04</v>
      </c>
      <c r="D6786" s="132">
        <v>36.481601715087891</v>
      </c>
      <c r="E6786" s="132">
        <v>2.9306253130743301</v>
      </c>
      <c r="F6786" s="132">
        <v>40.602778460781906</v>
      </c>
      <c r="G6786" s="92">
        <v>93.085250854492188</v>
      </c>
      <c r="H6786" s="91">
        <v>66.615005493164063</v>
      </c>
      <c r="I6786" s="90">
        <v>85.922645568847656</v>
      </c>
    </row>
    <row r="6787" spans="1:9">
      <c r="A6787" s="65" t="s">
        <v>1606</v>
      </c>
      <c r="B6787" s="65" t="s">
        <v>1605</v>
      </c>
      <c r="C6787" s="131">
        <v>6.202</v>
      </c>
      <c r="D6787" s="132">
        <v>38.464805603027344</v>
      </c>
      <c r="E6787" s="132">
        <v>0.36998970314621615</v>
      </c>
      <c r="F6787" s="132">
        <v>45.491419360955724</v>
      </c>
      <c r="G6787" s="92">
        <v>98.017021179199219</v>
      </c>
      <c r="H6787" s="91">
        <v>70.697257995605469</v>
      </c>
      <c r="I6787" s="90">
        <v>90.624542236328125</v>
      </c>
    </row>
    <row r="6788" spans="1:9">
      <c r="A6788" s="65" t="s">
        <v>1604</v>
      </c>
      <c r="B6788" s="65" t="s">
        <v>1603</v>
      </c>
      <c r="C6788" s="131">
        <v>2.359</v>
      </c>
      <c r="D6788" s="132">
        <v>5.5648808479309082</v>
      </c>
      <c r="E6788" s="132">
        <v>-0.33493560371452852</v>
      </c>
      <c r="F6788" s="132">
        <v>46.676063973976689</v>
      </c>
      <c r="G6788" s="92">
        <v>93.3394775390625</v>
      </c>
      <c r="H6788" s="91">
        <v>68.142181396484375</v>
      </c>
      <c r="I6788" s="90">
        <v>86.521316528320313</v>
      </c>
    </row>
    <row r="6789" spans="1:9">
      <c r="A6789" s="65" t="s">
        <v>1602</v>
      </c>
      <c r="B6789" s="65" t="s">
        <v>1601</v>
      </c>
      <c r="C6789" s="131">
        <v>23.736000000000001</v>
      </c>
      <c r="D6789" s="132">
        <v>563.397705078125</v>
      </c>
      <c r="E6789" s="132">
        <v>3.0960390732960161</v>
      </c>
      <c r="F6789" s="132">
        <v>47.268494282959082</v>
      </c>
      <c r="G6789" s="92">
        <v>116.84186553955078</v>
      </c>
      <c r="H6789" s="91">
        <v>76.264312744140625</v>
      </c>
      <c r="I6789" s="90">
        <v>105.86194610595703</v>
      </c>
    </row>
    <row r="6790" spans="1:9">
      <c r="A6790" s="65" t="s">
        <v>1600</v>
      </c>
      <c r="B6790" s="65" t="s">
        <v>1599</v>
      </c>
      <c r="C6790" s="131">
        <v>24.923999999999999</v>
      </c>
      <c r="D6790" s="132">
        <v>621.20574951171875</v>
      </c>
      <c r="E6790" s="132">
        <v>-0.41911436303447092</v>
      </c>
      <c r="F6790" s="132">
        <v>48.585571989133719</v>
      </c>
      <c r="G6790" s="92">
        <v>123.30278015136719</v>
      </c>
      <c r="H6790" s="91">
        <v>79.28192138671875</v>
      </c>
      <c r="I6790" s="90">
        <v>111.39113616943359</v>
      </c>
    </row>
    <row r="6791" spans="1:9">
      <c r="A6791" s="65" t="s">
        <v>1598</v>
      </c>
      <c r="B6791" s="65" t="s">
        <v>1597</v>
      </c>
      <c r="C6791" s="131">
        <v>17.995999999999999</v>
      </c>
      <c r="D6791" s="132">
        <v>323.85601806640625</v>
      </c>
      <c r="E6791" s="132">
        <v>0.59064324103353261</v>
      </c>
      <c r="F6791" s="132">
        <v>45.997083333333336</v>
      </c>
      <c r="G6791" s="92">
        <v>113.66240692138672</v>
      </c>
      <c r="H6791" s="91">
        <v>77.039970397949219</v>
      </c>
      <c r="I6791" s="90">
        <v>103.75270843505859</v>
      </c>
    </row>
    <row r="6792" spans="1:9">
      <c r="A6792" s="65" t="s">
        <v>1596</v>
      </c>
      <c r="B6792" s="65" t="s">
        <v>1595</v>
      </c>
      <c r="C6792" s="131">
        <v>14.2</v>
      </c>
      <c r="D6792" s="132">
        <v>201.63999938964844</v>
      </c>
      <c r="E6792" s="132">
        <v>-1.1040444677984782</v>
      </c>
      <c r="F6792" s="132">
        <v>48.205031446540879</v>
      </c>
      <c r="G6792" s="92">
        <v>111.82717895507813</v>
      </c>
      <c r="H6792" s="91">
        <v>77.960609436035156</v>
      </c>
      <c r="I6792" s="90">
        <v>102.66319274902344</v>
      </c>
    </row>
    <row r="6793" spans="1:9">
      <c r="A6793" s="65" t="s">
        <v>1594</v>
      </c>
      <c r="B6793" s="65" t="s">
        <v>1593</v>
      </c>
      <c r="C6793" s="131">
        <v>25.460999999999999</v>
      </c>
      <c r="D6793" s="132">
        <v>648.26251220703125</v>
      </c>
      <c r="E6793" s="132">
        <v>-1.8220148996156327</v>
      </c>
      <c r="F6793" s="132">
        <v>50.024257784214335</v>
      </c>
      <c r="G6793" s="92">
        <v>126.13731384277344</v>
      </c>
      <c r="H6793" s="91">
        <v>80.846054077148438</v>
      </c>
      <c r="I6793" s="90">
        <v>113.88191223144531</v>
      </c>
    </row>
  </sheetData>
  <sortState xmlns:xlrd2="http://schemas.microsoft.com/office/spreadsheetml/2017/richdata2" ref="A3:I6793">
    <sortCondition ref="A3:A6793"/>
  </sortState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E67E7-DEA8-4E9B-8478-B76E8676BA3A}">
  <sheetPr>
    <tabColor rgb="FF009639"/>
  </sheetPr>
  <dimension ref="A1:K73"/>
  <sheetViews>
    <sheetView workbookViewId="0">
      <selection activeCell="M8" sqref="M8"/>
    </sheetView>
  </sheetViews>
  <sheetFormatPr defaultColWidth="9" defaultRowHeight="12.75"/>
  <cols>
    <col min="1" max="16384" width="9" style="46"/>
  </cols>
  <sheetData>
    <row r="1" spans="1:11" s="45" customFormat="1" ht="25.5">
      <c r="A1" s="45" t="s">
        <v>99</v>
      </c>
      <c r="K1" s="136" t="s">
        <v>107</v>
      </c>
    </row>
    <row r="2" spans="1:11">
      <c r="A2" s="135" t="s">
        <v>2</v>
      </c>
    </row>
    <row r="4" spans="1:11">
      <c r="A4" s="135" t="s">
        <v>13805</v>
      </c>
    </row>
    <row r="5" spans="1:11">
      <c r="A5" s="135" t="s">
        <v>13895</v>
      </c>
    </row>
    <row r="6" spans="1:11">
      <c r="A6" s="135"/>
    </row>
    <row r="7" spans="1:11">
      <c r="A7" s="135" t="s">
        <v>13800</v>
      </c>
    </row>
    <row r="8" spans="1:11">
      <c r="A8" s="135"/>
    </row>
    <row r="9" spans="1:11">
      <c r="A9" s="135" t="s">
        <v>13801</v>
      </c>
    </row>
    <row r="10" spans="1:11">
      <c r="A10" s="135" t="s">
        <v>13802</v>
      </c>
    </row>
    <row r="11" spans="1:11">
      <c r="A11" s="135" t="s">
        <v>13803</v>
      </c>
    </row>
    <row r="12" spans="1:11">
      <c r="A12" s="135" t="s">
        <v>13804</v>
      </c>
    </row>
    <row r="13" spans="1:11">
      <c r="A13" s="135"/>
    </row>
    <row r="14" spans="1:11">
      <c r="A14" s="135" t="s">
        <v>56</v>
      </c>
    </row>
    <row r="16" spans="1:11">
      <c r="A16" s="46" t="s">
        <v>57</v>
      </c>
    </row>
    <row r="18" spans="1:1">
      <c r="A18" s="46" t="s">
        <v>13806</v>
      </c>
    </row>
    <row r="20" spans="1:1">
      <c r="A20" s="46" t="s">
        <v>13860</v>
      </c>
    </row>
    <row r="22" spans="1:1">
      <c r="A22" s="46" t="s">
        <v>13861</v>
      </c>
    </row>
    <row r="24" spans="1:1">
      <c r="A24" s="46" t="s">
        <v>13862</v>
      </c>
    </row>
    <row r="25" spans="1:1">
      <c r="A25" s="46" t="s">
        <v>13863</v>
      </c>
    </row>
    <row r="26" spans="1:1">
      <c r="A26" s="46" t="s">
        <v>13864</v>
      </c>
    </row>
    <row r="27" spans="1:1">
      <c r="A27" s="46" t="s">
        <v>58</v>
      </c>
    </row>
    <row r="28" spans="1:1">
      <c r="A28" s="46" t="s">
        <v>13865</v>
      </c>
    </row>
    <row r="30" spans="1:1">
      <c r="A30" s="46" t="s">
        <v>13866</v>
      </c>
    </row>
    <row r="32" spans="1:1">
      <c r="A32" s="46" t="s">
        <v>3</v>
      </c>
    </row>
    <row r="34" spans="1:1">
      <c r="A34" s="46" t="s">
        <v>13867</v>
      </c>
    </row>
    <row r="35" spans="1:1">
      <c r="A35" s="46" t="s">
        <v>13868</v>
      </c>
    </row>
    <row r="36" spans="1:1">
      <c r="A36" s="46" t="s">
        <v>13869</v>
      </c>
    </row>
    <row r="37" spans="1:1">
      <c r="A37" s="46" t="s">
        <v>13870</v>
      </c>
    </row>
    <row r="39" spans="1:1">
      <c r="A39" s="46" t="s">
        <v>48</v>
      </c>
    </row>
    <row r="41" spans="1:1">
      <c r="A41" s="46" t="s">
        <v>59</v>
      </c>
    </row>
    <row r="43" spans="1:1">
      <c r="A43" s="46" t="s">
        <v>49</v>
      </c>
    </row>
    <row r="44" spans="1:1">
      <c r="A44" s="46" t="s">
        <v>50</v>
      </c>
    </row>
    <row r="45" spans="1:1">
      <c r="A45" s="46" t="s">
        <v>51</v>
      </c>
    </row>
    <row r="47" spans="1:1">
      <c r="A47" s="46" t="s">
        <v>60</v>
      </c>
    </row>
    <row r="49" spans="1:1">
      <c r="A49" s="46" t="s">
        <v>13871</v>
      </c>
    </row>
    <row r="50" spans="1:1">
      <c r="A50" s="46" t="s">
        <v>4</v>
      </c>
    </row>
    <row r="51" spans="1:1">
      <c r="A51" s="46" t="s">
        <v>5</v>
      </c>
    </row>
    <row r="53" spans="1:1">
      <c r="A53" s="46" t="s">
        <v>6</v>
      </c>
    </row>
    <row r="54" spans="1:1">
      <c r="A54" s="46" t="s">
        <v>7</v>
      </c>
    </row>
    <row r="56" spans="1:1">
      <c r="A56" s="46" t="s">
        <v>13872</v>
      </c>
    </row>
    <row r="57" spans="1:1">
      <c r="A57" s="46" t="s">
        <v>13873</v>
      </c>
    </row>
    <row r="58" spans="1:1">
      <c r="A58" s="46" t="s">
        <v>13874</v>
      </c>
    </row>
    <row r="59" spans="1:1">
      <c r="A59" s="46" t="s">
        <v>13875</v>
      </c>
    </row>
    <row r="60" spans="1:1">
      <c r="A60" s="46" t="s">
        <v>13876</v>
      </c>
    </row>
    <row r="61" spans="1:1">
      <c r="A61" s="46" t="s">
        <v>13877</v>
      </c>
    </row>
    <row r="62" spans="1:1">
      <c r="A62" s="46" t="s">
        <v>13878</v>
      </c>
    </row>
    <row r="63" spans="1:1">
      <c r="A63" s="46" t="s">
        <v>13879</v>
      </c>
    </row>
    <row r="65" spans="1:1">
      <c r="A65" s="46" t="s">
        <v>13880</v>
      </c>
    </row>
    <row r="66" spans="1:1">
      <c r="A66" s="46" t="s">
        <v>13881</v>
      </c>
    </row>
    <row r="68" spans="1:1">
      <c r="A68" s="46" t="s">
        <v>13882</v>
      </c>
    </row>
    <row r="70" spans="1:1">
      <c r="A70" s="46" t="s">
        <v>13883</v>
      </c>
    </row>
    <row r="71" spans="1:1">
      <c r="A71" s="46" t="s">
        <v>13881</v>
      </c>
    </row>
    <row r="73" spans="1:1">
      <c r="A73" s="46" t="s">
        <v>13884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bbb1cdd1-cf5a-48b9-b14b-3d868fa48288" xsi:nil="true"/>
    <AnalysisandInsightforFinance xmlns="95109afe-48bb-45fc-924c-91843d29e86c">
      <UserInfo>
        <DisplayName/>
        <AccountId xsi:nil="true"/>
        <AccountType/>
      </UserInfo>
    </AnalysisandInsightforFinance>
    <WorkingLead xmlns="95109afe-48bb-45fc-924c-91843d29e86c">
      <UserInfo>
        <DisplayName/>
        <AccountId xsi:nil="true"/>
        <AccountType/>
      </UserInfo>
    </WorkingLead>
    <_ip_UnifiedCompliancePolicyProperties xmlns="bbb1cdd1-cf5a-48b9-b14b-3d868fa48288" xsi:nil="true"/>
    <Review_x0020_Date xmlns="95109afe-48bb-45fc-924c-91843d29e86c" xsi:nil="true"/>
    <TaxCatchAll xmlns="bbb1cdd1-cf5a-48b9-b14b-3d868fa48288" xsi:nil="true"/>
    <lcf76f155ced4ddcb4097134ff3c332f xmlns="95109afe-48bb-45fc-924c-91843d29e86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F2A0A948A1DF4590B532C1823DE513" ma:contentTypeVersion="23" ma:contentTypeDescription="Create a new document." ma:contentTypeScope="" ma:versionID="eab3dad83e5b880ee44d69564f9cad99">
  <xsd:schema xmlns:xsd="http://www.w3.org/2001/XMLSchema" xmlns:xs="http://www.w3.org/2001/XMLSchema" xmlns:p="http://schemas.microsoft.com/office/2006/metadata/properties" xmlns:ns2="95109afe-48bb-45fc-924c-91843d29e86c" xmlns:ns3="bbb1cdd1-cf5a-48b9-b14b-3d868fa48288" targetNamespace="http://schemas.microsoft.com/office/2006/metadata/properties" ma:root="true" ma:fieldsID="e05e7f10b31146700041d9d896a256c5" ns2:_="" ns3:_="">
    <xsd:import namespace="95109afe-48bb-45fc-924c-91843d29e86c"/>
    <xsd:import namespace="bbb1cdd1-cf5a-48b9-b14b-3d868fa48288"/>
    <xsd:element name="properties">
      <xsd:complexType>
        <xsd:sequence>
          <xsd:element name="documentManagement">
            <xsd:complexType>
              <xsd:all>
                <xsd:element ref="ns2:WorkingLead" minOccurs="0"/>
                <xsd:element ref="ns2:AnalysisandInsightforFinance" minOccurs="0"/>
                <xsd:element ref="ns2:Review_x0020_Dat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_ip_UnifiedCompliancePolicyProperties" minOccurs="0"/>
                <xsd:element ref="ns3:_ip_UnifiedCompliancePolicyUIAc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09afe-48bb-45fc-924c-91843d29e86c" elementFormDefault="qualified">
    <xsd:import namespace="http://schemas.microsoft.com/office/2006/documentManagement/types"/>
    <xsd:import namespace="http://schemas.microsoft.com/office/infopath/2007/PartnerControls"/>
    <xsd:element name="WorkingLead" ma:index="5" nillable="true" ma:displayName="Working Lead" ma:description="&#10;" ma:list="UserInfo" ma:SearchPeopleOnly="false" ma:SharePointGroup="0" ma:internalName="WorkingLead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nalysisandInsightforFinance" ma:index="6" nillable="true" ma:displayName="AnalysisandInsightforFinance" ma:list="UserInfo" ma:SharePointGroup="0" ma:internalName="AnalysisandInsightforFinance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_x0020_Date" ma:index="7" nillable="true" ma:displayName="Review date" ma:indexed="true" ma:internalName="Review_x0020_Date" ma:readOnly="false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b1cdd1-cf5a-48b9-b14b-3d868fa4828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ip_UnifiedCompliancePolicyProperties" ma:index="21" nillable="true" ma:displayName="Unified Compliance Policy Properties" ma:internalName="_ip_UnifiedCompliancePolicyProperties" ma:readOnly="false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 ma:readOnly="false">
      <xsd:simpleType>
        <xsd:restriction base="dms:Text"/>
      </xsd:simpleType>
    </xsd:element>
    <xsd:element name="TaxCatchAll" ma:index="25" nillable="true" ma:displayName="Taxonomy Catch All Column" ma:hidden="true" ma:list="{b87fcb59-3518-4cc0-ba6a-4520f0c3fe3b}" ma:internalName="TaxCatchAll" ma:showField="CatchAllData" ma:web="bbb1cdd1-cf5a-48b9-b14b-3d868fa482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U D A A B Q S w M E F A A C A A g A A o J y W c v e 3 T G l A A A A 9 Q A A A B I A H A B D b 2 5 m a W c v U G F j a 2 F n Z S 5 4 b W w g o h g A K K A U A A A A A A A A A A A A A A A A A A A A A A A A A A A A h Y 9 B D o I w F E S v Q r q n L R C j I Z + S 6 M K N J C Y m x m 1 T K j T C x 9 A i 3 M 2 F R / I K Y h R 1 5 3 L e v M X M / X q D d K g r 7 6 J b a x p M S E A 5 8 T S q J j d Y J K R z R 3 9 B U g F b q U 6 y 0 N 4 o o 4 0 H m y e k d O 4 c M 9 b 3 P e 0 j 2 r Q F C z k P 2 C H b 7 F S p a 0 k + s v k v + w a t k 6 g 0 E b B / j R E h D a K I z u a U A 5 s Y Z A a / f T j O f b Y / E F Z d 5 b p W C 4 3 + e g l s i s D e F 8 Q D U E s D B B Q A A g A I A A K C c l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C g n J Z K I p H u A 4 A A A A R A A A A E w A c A E Z v c m 1 1 b G F z L 1 N l Y 3 R p b 2 4 x L m 0 g o h g A K K A U A A A A A A A A A A A A A A A A A A A A A A A A A A A A K 0 5 N L s n M z 1 M I h t C G 1 g B Q S w E C L Q A U A A I A C A A C g n J Z y 9 7 d M a U A A A D 1 A A A A E g A A A A A A A A A A A A A A A A A A A A A A Q 2 9 u Z m l n L 1 B h Y 2 t h Z 2 U u e G 1 s U E s B A i 0 A F A A C A A g A A o J y W Q / K 6 a u k A A A A 6 Q A A A B M A A A A A A A A A A A A A A A A A 8 Q A A A F t D b 2 5 0 Z W 5 0 X 1 R 5 c G V z X S 5 4 b W x Q S w E C L Q A U A A I A C A A C g n J Z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R H / 9 w t 7 D S E O 9 J 3 Y Z + y c Z o g A A A A A C A A A A A A A Q Z g A A A A E A A C A A A A A 5 3 f N A Q 2 v z d w r S j B h 3 6 I D N K o 5 d K w T h 0 X y L K K 1 L R 5 A Q / A A A A A A O g A A A A A I A A C A A A A B o N a k l r k N e Y k 2 i M Y H k 7 I / 1 L Z j J d k N 5 m H L k 2 x O E u Y r Y o V A A A A D B w 5 V K x S O o m j 8 3 u V D Z T C / Z V r 9 y s C c 2 a 9 v 8 I F w B r D m w L i a L D + D q d 6 l h y e U P 0 D E 8 Z q Z f 0 y V / T h x k 0 q e 5 5 p y h 2 o t f l r M Z + / w U c P v J Z W p 5 Z B 5 M c k A A A A C s / H 5 U 1 B 6 o W Z D M m U A 4 H U k A L s Y n s t O L c V K O j a t f i q c 1 h b j R n b t 7 z Q C F t T i d a E a K j P 2 9 5 7 N s 0 Y N / C F 5 m N S 6 P e n j r < / D a t a M a s h u p > 
</file>

<file path=customXml/itemProps1.xml><?xml version="1.0" encoding="utf-8"?>
<ds:datastoreItem xmlns:ds="http://schemas.openxmlformats.org/officeDocument/2006/customXml" ds:itemID="{58848A62-D85D-49D5-9497-3CE6F9BB1D8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3382D5-5406-448D-9AFC-6CD8A0D69088}">
  <ds:schemaRefs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metadata/properties"/>
    <ds:schemaRef ds:uri="95109afe-48bb-45fc-924c-91843d29e86c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bbb1cdd1-cf5a-48b9-b14b-3d868fa48288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DFEDE95-5175-4604-8956-E1AEDA51D3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09afe-48bb-45fc-924c-91843d29e86c"/>
    <ds:schemaRef ds:uri="bbb1cdd1-cf5a-48b9-b14b-3d868fa482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5739D9A-78D9-42A8-87FC-5F9240E5EA39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notes</vt:lpstr>
      <vt:lpstr>icb_eaca_index</vt:lpstr>
      <vt:lpstr>msoa_calc</vt:lpstr>
      <vt:lpstr>eaca_need_weights</vt:lpstr>
      <vt:lpstr>stata_code</vt:lpstr>
      <vt:lpstr>notes!Print_Area</vt:lpstr>
    </vt:vector>
  </TitlesOfParts>
  <Company>IMS3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Allocations Team</dc:creator>
  <cp:lastModifiedBy>TATAREK-GINTOWT, Roman (NHS ENGLAND)</cp:lastModifiedBy>
  <cp:lastPrinted>2025-01-22T14:13:00Z</cp:lastPrinted>
  <dcterms:created xsi:type="dcterms:W3CDTF">2018-01-04T11:58:59Z</dcterms:created>
  <dcterms:modified xsi:type="dcterms:W3CDTF">2025-11-25T14:27:03Z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0x01010023F2A0A948A1DF4590B532C1823DE513</vt:lpwstr>
  </property>
  <property fmtid="{D5CDD505-2E9C-101B-9397-08002B2CF9AE}" pid="3" name="MediaServiceImageTags">
    <vt:lpwstr/>
  </property>
  <property fmtid="{D5CDD505-2E9C-101B-9397-08002B2CF9AE}" pid="4" name="Order">
    <vt:r8>14508600</vt:r8>
  </property>
  <property fmtid="{D5CDD505-2E9C-101B-9397-08002B2CF9AE}" pid="5" name="_ExtendedDescription">
    <vt:lpwstr/>
  </property>
</Properties>
</file>